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2.xml" ContentType="application/vnd.openxmlformats-officedocument.themeOverride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filterPrivacy="1" codeName="ThisWorkbook"/>
  <xr:revisionPtr revIDLastSave="0" documentId="13_ncr:1_{EAC101AE-9416-42F7-A7A1-94B3AC7B088E}" xr6:coauthVersionLast="47" xr6:coauthVersionMax="47" xr10:uidLastSave="{00000000-0000-0000-0000-000000000000}"/>
  <bookViews>
    <workbookView xWindow="30" yWindow="90" windowWidth="28770" windowHeight="15075" tabRatio="882" xr2:uid="{00000000-000D-0000-FFFF-FFFF00000000}"/>
  </bookViews>
  <sheets>
    <sheet name="Cover" sheetId="86" r:id="rId1"/>
    <sheet name="Summary" sheetId="33" r:id="rId2"/>
    <sheet name="Assumptions" sheetId="43" r:id="rId3"/>
    <sheet name="Option1 (base case)" sheetId="68" r:id="rId4"/>
    <sheet name="Option2" sheetId="81" r:id="rId5"/>
    <sheet name="Option3" sheetId="72" r:id="rId6"/>
    <sheet name="Option4" sheetId="73" r:id="rId7"/>
    <sheet name="Option5" sheetId="82" r:id="rId8"/>
    <sheet name="Consol" sheetId="75" r:id="rId9"/>
    <sheet name="EaR Opt1 &amp; Opt2 BC012" sheetId="93" r:id="rId10"/>
    <sheet name="EaR Opt1 &amp; Opt2 AR010" sheetId="91" r:id="rId11"/>
    <sheet name="EaR Opt3 AR010" sheetId="92" r:id="rId12"/>
    <sheet name="Workings_costs" sheetId="94" r:id="rId13"/>
    <sheet name="Sensitivity_calcs" sheetId="85" r:id="rId14"/>
    <sheet name="Misc_calcs" sheetId="62" r:id="rId15"/>
    <sheet name="Data" sheetId="47" r:id="rId16"/>
  </sheets>
  <definedNames>
    <definedName name="bus" localSheetId="12">#REF!</definedName>
    <definedName name="bus">Assumptions!$E$6</definedName>
    <definedName name="compliance" localSheetId="12">#REF!</definedName>
    <definedName name="compliance">Data!$E$16</definedName>
    <definedName name="conv_2026" localSheetId="12">#REF!</definedName>
    <definedName name="conv_2026">Misc_calcs!$D$19</definedName>
    <definedName name="custval_date" localSheetId="12">#REF!</definedName>
    <definedName name="custval_date">Assumptions!$G$34</definedName>
    <definedName name="CVAL" localSheetId="12">#REF!</definedName>
    <definedName name="CVAL">#REF!</definedName>
    <definedName name="CY_years" localSheetId="12">#REF!</definedName>
    <definedName name="CY_years">Misc_calcs!$H$6:$M$6</definedName>
    <definedName name="ENV_CONS" localSheetId="12">#REF!</definedName>
    <definedName name="ENV_CONS">#REF!</definedName>
    <definedName name="first_year" localSheetId="12">#REF!</definedName>
    <definedName name="first_year">Misc_calcs!$C$38</definedName>
    <definedName name="HILim" localSheetId="12">#REF!</definedName>
    <definedName name="HILim">#REF!</definedName>
    <definedName name="HIYnMax" localSheetId="12">#REF!</definedName>
    <definedName name="HIYnMax">#REF!</definedName>
    <definedName name="hy_dates" localSheetId="12">#REF!</definedName>
    <definedName name="hy_dates">Misc_calcs!$H$11:$R$11</definedName>
    <definedName name="hy_escalation" localSheetId="12">#REF!</definedName>
    <definedName name="hy_escalation">Misc_calcs!$H$15:$R$15</definedName>
    <definedName name="input_dollars" localSheetId="12">#REF!</definedName>
    <definedName name="input_dollars">Assumptions!$G$27</definedName>
    <definedName name="KVAL" localSheetId="12">#REF!</definedName>
    <definedName name="KVAL">#REF!</definedName>
    <definedName name="list" localSheetId="12">list_start:OFFSET(list_start, 0,0,count, 1)</definedName>
    <definedName name="list">list_start:OFFSET(list_start, 0,0,count, 1)</definedName>
    <definedName name="mill_conv" localSheetId="12">#REF!</definedName>
    <definedName name="mill_conv">Data!$C$71</definedName>
    <definedName name="options" localSheetId="12">#REF!</definedName>
    <definedName name="options">Data!$B$9:$B$13</definedName>
    <definedName name="output_dollars" localSheetId="12">#REF!</definedName>
    <definedName name="output_dollars">Assumptions!$G$33</definedName>
    <definedName name="preferred" localSheetId="12">#REF!</definedName>
    <definedName name="preferred">Summary!$C$18</definedName>
    <definedName name="_xlnm.Print_Area" localSheetId="2">Assumptions!$A$1:$P$118</definedName>
    <definedName name="proj" localSheetId="12">#REF!</definedName>
    <definedName name="proj">Assumptions!$E$8</definedName>
    <definedName name="real_disc" localSheetId="12">#REF!</definedName>
    <definedName name="real_disc">Assumptions!$G$28</definedName>
    <definedName name="Repl_CONS" localSheetId="12">#REF!</definedName>
    <definedName name="Repl_CONS">#REF!</definedName>
    <definedName name="Saf_CONS" localSheetId="12">#REF!</definedName>
    <definedName name="Saf_CONS">#REF!</definedName>
    <definedName name="sheets">Cover!$A$40</definedName>
    <definedName name="solar_demand_correction">'Option1 (base case)'!$E$31</definedName>
    <definedName name="start" localSheetId="12">#REF!</definedName>
    <definedName name="start">Assumptions!$E$22</definedName>
    <definedName name="start_year">Misc_calcs!$C$25</definedName>
    <definedName name="thous_conv" localSheetId="12">#REF!</definedName>
    <definedName name="thous_conv">Data!$C$70</definedName>
    <definedName name="TIME_LIST" localSheetId="12">#REF!</definedName>
    <definedName name="TIME_LIST">#REF!</definedName>
    <definedName name="TOGGLE_LIST" localSheetId="12">#REF!</definedName>
    <definedName name="TOGGLE_LIST">#REF!</definedName>
    <definedName name="update">Cover!$A$41</definedName>
    <definedName name="vcr_date" localSheetId="12">#REF!</definedName>
    <definedName name="vcr_date">Assumptions!$G$29</definedName>
    <definedName name="vcr_esc" localSheetId="12">#REF!</definedName>
    <definedName name="vcr_esc">Misc_calcs!$D$23</definedName>
    <definedName name="years" localSheetId="12">#REF!</definedName>
    <definedName name="years">Assumptions!$G$31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" i="94" l="1"/>
  <c r="K14" i="81"/>
  <c r="G11" i="94"/>
  <c r="G10" i="94"/>
  <c r="G9" i="94"/>
  <c r="G8" i="94"/>
  <c r="F178" i="93"/>
  <c r="AF174" i="93"/>
  <c r="AF181" i="93" s="1"/>
  <c r="G153" i="93"/>
  <c r="F153" i="93"/>
  <c r="AF149" i="93"/>
  <c r="AF156" i="93" s="1"/>
  <c r="T149" i="93"/>
  <c r="H148" i="93"/>
  <c r="F113" i="93"/>
  <c r="AF109" i="93"/>
  <c r="AF116" i="93" s="1"/>
  <c r="U109" i="93"/>
  <c r="T109" i="93"/>
  <c r="I109" i="93"/>
  <c r="H109" i="93"/>
  <c r="AF108" i="93"/>
  <c r="AF115" i="93" s="1"/>
  <c r="U108" i="93"/>
  <c r="T108" i="93"/>
  <c r="I108" i="93"/>
  <c r="H108" i="93"/>
  <c r="F83" i="93"/>
  <c r="AE174" i="93"/>
  <c r="AE181" i="93" s="1"/>
  <c r="AD174" i="93"/>
  <c r="AD181" i="93" s="1"/>
  <c r="AC174" i="93"/>
  <c r="AC181" i="93" s="1"/>
  <c r="AB174" i="93"/>
  <c r="AB181" i="93" s="1"/>
  <c r="AA174" i="93"/>
  <c r="AA181" i="93" s="1"/>
  <c r="Z174" i="93"/>
  <c r="Y174" i="93"/>
  <c r="Y181" i="93" s="1"/>
  <c r="X174" i="93"/>
  <c r="W174" i="93"/>
  <c r="W181" i="93" s="1"/>
  <c r="V174" i="93"/>
  <c r="U174" i="93"/>
  <c r="U181" i="93" s="1"/>
  <c r="T174" i="93"/>
  <c r="S174" i="93"/>
  <c r="S181" i="93" s="1"/>
  <c r="R174" i="93"/>
  <c r="Q174" i="93"/>
  <c r="P174" i="93"/>
  <c r="O174" i="93"/>
  <c r="O181" i="93" s="1"/>
  <c r="N174" i="93"/>
  <c r="M174" i="93"/>
  <c r="M181" i="93" s="1"/>
  <c r="L174" i="93"/>
  <c r="K174" i="93"/>
  <c r="K181" i="93" s="1"/>
  <c r="J174" i="93"/>
  <c r="I174" i="93"/>
  <c r="I181" i="93" s="1"/>
  <c r="H174" i="93"/>
  <c r="G174" i="93"/>
  <c r="G181" i="93" s="1"/>
  <c r="F174" i="93"/>
  <c r="AF173" i="93"/>
  <c r="AF180" i="93" s="1"/>
  <c r="AE173" i="93"/>
  <c r="AE180" i="93" s="1"/>
  <c r="AD173" i="93"/>
  <c r="AD180" i="93" s="1"/>
  <c r="AC173" i="93"/>
  <c r="AC180" i="93" s="1"/>
  <c r="AB173" i="93"/>
  <c r="AB180" i="93" s="1"/>
  <c r="AA173" i="93"/>
  <c r="AA180" i="93" s="1"/>
  <c r="Z173" i="93"/>
  <c r="Y173" i="93"/>
  <c r="Y180" i="93" s="1"/>
  <c r="X173" i="93"/>
  <c r="W173" i="93"/>
  <c r="W180" i="93" s="1"/>
  <c r="V173" i="93"/>
  <c r="U173" i="93"/>
  <c r="U180" i="93" s="1"/>
  <c r="T173" i="93"/>
  <c r="S173" i="93"/>
  <c r="S180" i="93" s="1"/>
  <c r="R173" i="93"/>
  <c r="Q173" i="93"/>
  <c r="P173" i="93"/>
  <c r="O173" i="93"/>
  <c r="O180" i="93" s="1"/>
  <c r="N173" i="93"/>
  <c r="M173" i="93"/>
  <c r="M180" i="93" s="1"/>
  <c r="L173" i="93"/>
  <c r="K173" i="93"/>
  <c r="K180" i="93" s="1"/>
  <c r="J173" i="93"/>
  <c r="I173" i="93"/>
  <c r="I180" i="93" s="1"/>
  <c r="H173" i="93"/>
  <c r="G173" i="93"/>
  <c r="G180" i="93" s="1"/>
  <c r="F173" i="93"/>
  <c r="AE149" i="93"/>
  <c r="AE156" i="93" s="1"/>
  <c r="AD149" i="93"/>
  <c r="AD156" i="93" s="1"/>
  <c r="AC149" i="93"/>
  <c r="AC156" i="93" s="1"/>
  <c r="AB149" i="93"/>
  <c r="AB156" i="93" s="1"/>
  <c r="AA149" i="93"/>
  <c r="AA156" i="93" s="1"/>
  <c r="Z149" i="93"/>
  <c r="Y149" i="93"/>
  <c r="X149" i="93"/>
  <c r="W149" i="93"/>
  <c r="V149" i="93"/>
  <c r="U149" i="93"/>
  <c r="S149" i="93"/>
  <c r="R149" i="93"/>
  <c r="Q149" i="93"/>
  <c r="P149" i="93"/>
  <c r="O149" i="93"/>
  <c r="N149" i="93"/>
  <c r="M149" i="93"/>
  <c r="L149" i="93"/>
  <c r="K149" i="93"/>
  <c r="J149" i="93"/>
  <c r="I149" i="93"/>
  <c r="H149" i="93"/>
  <c r="G149" i="93"/>
  <c r="F149" i="93"/>
  <c r="AF148" i="93"/>
  <c r="AF155" i="93" s="1"/>
  <c r="AE148" i="93"/>
  <c r="AE155" i="93" s="1"/>
  <c r="AD148" i="93"/>
  <c r="AD155" i="93" s="1"/>
  <c r="AC148" i="93"/>
  <c r="AC155" i="93" s="1"/>
  <c r="AB148" i="93"/>
  <c r="AB155" i="93" s="1"/>
  <c r="AA148" i="93"/>
  <c r="AA155" i="93" s="1"/>
  <c r="Z148" i="93"/>
  <c r="Y148" i="93"/>
  <c r="X148" i="93"/>
  <c r="W148" i="93"/>
  <c r="V148" i="93"/>
  <c r="U148" i="93"/>
  <c r="T148" i="93"/>
  <c r="S148" i="93"/>
  <c r="R148" i="93"/>
  <c r="Q148" i="93"/>
  <c r="P148" i="93"/>
  <c r="O148" i="93"/>
  <c r="N148" i="93"/>
  <c r="M148" i="93"/>
  <c r="L148" i="93"/>
  <c r="K148" i="93"/>
  <c r="J148" i="93"/>
  <c r="I148" i="93"/>
  <c r="G148" i="93"/>
  <c r="F148" i="93"/>
  <c r="B44" i="93"/>
  <c r="A43" i="93"/>
  <c r="AF41" i="93"/>
  <c r="AE41" i="93"/>
  <c r="AD41" i="93"/>
  <c r="AC41" i="93"/>
  <c r="AB41" i="93"/>
  <c r="AA41" i="93"/>
  <c r="Z41" i="93"/>
  <c r="Y41" i="93"/>
  <c r="X41" i="93"/>
  <c r="W41" i="93"/>
  <c r="V41" i="93"/>
  <c r="U41" i="93"/>
  <c r="T41" i="93"/>
  <c r="S41" i="93"/>
  <c r="R41" i="93"/>
  <c r="Q41" i="93"/>
  <c r="P41" i="93"/>
  <c r="O41" i="93"/>
  <c r="N41" i="93"/>
  <c r="M41" i="93"/>
  <c r="L41" i="93"/>
  <c r="K41" i="93"/>
  <c r="J41" i="93"/>
  <c r="I41" i="93"/>
  <c r="H41" i="93"/>
  <c r="G41" i="93"/>
  <c r="F41" i="93"/>
  <c r="H39" i="93"/>
  <c r="H44" i="93" s="1"/>
  <c r="B48" i="93"/>
  <c r="N38" i="93"/>
  <c r="N43" i="93" s="1"/>
  <c r="M38" i="93"/>
  <c r="M43" i="93" s="1"/>
  <c r="G38" i="93"/>
  <c r="G74" i="93" s="1"/>
  <c r="B47" i="93"/>
  <c r="A47" i="93"/>
  <c r="W39" i="93"/>
  <c r="B46" i="93"/>
  <c r="AE38" i="93"/>
  <c r="AE74" i="93" s="1"/>
  <c r="Z38" i="93"/>
  <c r="B45" i="93"/>
  <c r="A45" i="93"/>
  <c r="AE39" i="93"/>
  <c r="AD39" i="93"/>
  <c r="AC39" i="93"/>
  <c r="AB39" i="93"/>
  <c r="AA39" i="93"/>
  <c r="Z39" i="93"/>
  <c r="Z104" i="93" s="1"/>
  <c r="Y39" i="93"/>
  <c r="U39" i="93"/>
  <c r="U44" i="93" s="1"/>
  <c r="T39" i="93"/>
  <c r="T44" i="93" s="1"/>
  <c r="O39" i="93"/>
  <c r="M39" i="93"/>
  <c r="J39" i="93"/>
  <c r="I39" i="93"/>
  <c r="AC38" i="93"/>
  <c r="Y38" i="93"/>
  <c r="Y43" i="93" s="1"/>
  <c r="W38" i="93"/>
  <c r="U38" i="93"/>
  <c r="S38" i="93"/>
  <c r="S74" i="93" s="1"/>
  <c r="R38" i="93"/>
  <c r="Q38" i="93"/>
  <c r="O38" i="93"/>
  <c r="I38" i="93"/>
  <c r="H38" i="93"/>
  <c r="B43" i="93"/>
  <c r="C142" i="93"/>
  <c r="C179" i="93"/>
  <c r="C112" i="93"/>
  <c r="F112" i="93" s="1"/>
  <c r="Y109" i="93"/>
  <c r="Y108" i="93"/>
  <c r="G83" i="93"/>
  <c r="C154" i="93"/>
  <c r="G82" i="93"/>
  <c r="C82" i="93"/>
  <c r="F82" i="93" s="1"/>
  <c r="AD79" i="93"/>
  <c r="AD86" i="93" s="1"/>
  <c r="F93" i="93"/>
  <c r="G13" i="93"/>
  <c r="H13" i="93" s="1"/>
  <c r="I13" i="93" s="1"/>
  <c r="J13" i="93" s="1"/>
  <c r="K13" i="93" s="1"/>
  <c r="L13" i="93" s="1"/>
  <c r="M13" i="93" s="1"/>
  <c r="N13" i="93" s="1"/>
  <c r="O13" i="93" s="1"/>
  <c r="P13" i="93" s="1"/>
  <c r="Q13" i="93" s="1"/>
  <c r="R13" i="93" s="1"/>
  <c r="S13" i="93" s="1"/>
  <c r="T13" i="93" s="1"/>
  <c r="U13" i="93" s="1"/>
  <c r="V13" i="93" s="1"/>
  <c r="W13" i="93" s="1"/>
  <c r="X13" i="93" s="1"/>
  <c r="Y13" i="93" s="1"/>
  <c r="Z13" i="93" s="1"/>
  <c r="AA13" i="93" s="1"/>
  <c r="AB13" i="93" s="1"/>
  <c r="AC13" i="93" s="1"/>
  <c r="AD13" i="93" s="1"/>
  <c r="AE13" i="93" s="1"/>
  <c r="AF13" i="93" s="1"/>
  <c r="G8" i="93"/>
  <c r="H8" i="93" s="1"/>
  <c r="I8" i="93" s="1"/>
  <c r="J8" i="93" s="1"/>
  <c r="K8" i="93" s="1"/>
  <c r="L8" i="93" s="1"/>
  <c r="M8" i="93" s="1"/>
  <c r="N8" i="93" s="1"/>
  <c r="O8" i="93" s="1"/>
  <c r="P8" i="93" s="1"/>
  <c r="Q8" i="93" s="1"/>
  <c r="R8" i="93" s="1"/>
  <c r="S8" i="93" s="1"/>
  <c r="T8" i="93" s="1"/>
  <c r="U8" i="93" s="1"/>
  <c r="V8" i="93" s="1"/>
  <c r="W8" i="93" s="1"/>
  <c r="X8" i="93" s="1"/>
  <c r="Y8" i="93" s="1"/>
  <c r="Z8" i="93" s="1"/>
  <c r="AA8" i="93" s="1"/>
  <c r="AB8" i="93" s="1"/>
  <c r="AC8" i="93" s="1"/>
  <c r="AD8" i="93" s="1"/>
  <c r="AE8" i="93" s="1"/>
  <c r="AF8" i="93" s="1"/>
  <c r="A4" i="93" a="1"/>
  <c r="A4" i="93" s="1"/>
  <c r="A130" i="93" s="1"/>
  <c r="F178" i="92"/>
  <c r="F153" i="92"/>
  <c r="F113" i="92"/>
  <c r="X109" i="92"/>
  <c r="X116" i="92" s="1"/>
  <c r="H109" i="92"/>
  <c r="H116" i="92" s="1"/>
  <c r="T108" i="92"/>
  <c r="T115" i="92" s="1"/>
  <c r="F83" i="92"/>
  <c r="W79" i="92"/>
  <c r="K79" i="92"/>
  <c r="AF174" i="92"/>
  <c r="AF181" i="92" s="1"/>
  <c r="AE174" i="92"/>
  <c r="AE181" i="92" s="1"/>
  <c r="AD174" i="92"/>
  <c r="AD181" i="92" s="1"/>
  <c r="AC174" i="92"/>
  <c r="AC181" i="92" s="1"/>
  <c r="AB174" i="92"/>
  <c r="AB181" i="92" s="1"/>
  <c r="AA174" i="92"/>
  <c r="AA181" i="92" s="1"/>
  <c r="Z174" i="92"/>
  <c r="Y174" i="92"/>
  <c r="X174" i="92"/>
  <c r="W174" i="92"/>
  <c r="V174" i="92"/>
  <c r="U174" i="92"/>
  <c r="T174" i="92"/>
  <c r="S174" i="92"/>
  <c r="R174" i="92"/>
  <c r="Q174" i="92"/>
  <c r="P174" i="92"/>
  <c r="O174" i="92"/>
  <c r="N174" i="92"/>
  <c r="M174" i="92"/>
  <c r="L174" i="92"/>
  <c r="K174" i="92"/>
  <c r="J174" i="92"/>
  <c r="I174" i="92"/>
  <c r="H174" i="92"/>
  <c r="G174" i="92"/>
  <c r="F174" i="92"/>
  <c r="AF173" i="92"/>
  <c r="AF180" i="92" s="1"/>
  <c r="AE173" i="92"/>
  <c r="AE180" i="92" s="1"/>
  <c r="AD173" i="92"/>
  <c r="AD180" i="92" s="1"/>
  <c r="AC173" i="92"/>
  <c r="AC180" i="92" s="1"/>
  <c r="AB173" i="92"/>
  <c r="AB180" i="92" s="1"/>
  <c r="AA173" i="92"/>
  <c r="AA180" i="92" s="1"/>
  <c r="Z173" i="92"/>
  <c r="Y173" i="92"/>
  <c r="X173" i="92"/>
  <c r="W173" i="92"/>
  <c r="V173" i="92"/>
  <c r="U173" i="92"/>
  <c r="T173" i="92"/>
  <c r="S173" i="92"/>
  <c r="R173" i="92"/>
  <c r="Q173" i="92"/>
  <c r="P173" i="92"/>
  <c r="O173" i="92"/>
  <c r="N173" i="92"/>
  <c r="M173" i="92"/>
  <c r="L173" i="92"/>
  <c r="K173" i="92"/>
  <c r="J173" i="92"/>
  <c r="I173" i="92"/>
  <c r="H173" i="92"/>
  <c r="G173" i="92"/>
  <c r="F173" i="92"/>
  <c r="AF149" i="92"/>
  <c r="AF156" i="92" s="1"/>
  <c r="AE149" i="92"/>
  <c r="AE156" i="92" s="1"/>
  <c r="AD149" i="92"/>
  <c r="AD156" i="92" s="1"/>
  <c r="AC149" i="92"/>
  <c r="AC156" i="92" s="1"/>
  <c r="AB149" i="92"/>
  <c r="AB156" i="92" s="1"/>
  <c r="AA149" i="92"/>
  <c r="AA156" i="92" s="1"/>
  <c r="Z149" i="92"/>
  <c r="Z156" i="92" s="1"/>
  <c r="Y149" i="92"/>
  <c r="X149" i="92"/>
  <c r="W149" i="92"/>
  <c r="V149" i="92"/>
  <c r="U149" i="92"/>
  <c r="T149" i="92"/>
  <c r="S149" i="92"/>
  <c r="R149" i="92"/>
  <c r="Q149" i="92"/>
  <c r="P149" i="92"/>
  <c r="O149" i="92"/>
  <c r="N149" i="92"/>
  <c r="N156" i="92" s="1"/>
  <c r="M149" i="92"/>
  <c r="L149" i="92"/>
  <c r="K149" i="92"/>
  <c r="J149" i="92"/>
  <c r="I149" i="92"/>
  <c r="H149" i="92"/>
  <c r="G149" i="92"/>
  <c r="F149" i="92"/>
  <c r="AF148" i="92"/>
  <c r="AF155" i="92" s="1"/>
  <c r="AE148" i="92"/>
  <c r="AE155" i="92" s="1"/>
  <c r="AD148" i="92"/>
  <c r="AD155" i="92" s="1"/>
  <c r="AC148" i="92"/>
  <c r="AC155" i="92" s="1"/>
  <c r="AB148" i="92"/>
  <c r="AB155" i="92" s="1"/>
  <c r="AA148" i="92"/>
  <c r="AA155" i="92" s="1"/>
  <c r="Z148" i="92"/>
  <c r="Z155" i="92" s="1"/>
  <c r="Y148" i="92"/>
  <c r="X148" i="92"/>
  <c r="W148" i="92"/>
  <c r="V148" i="92"/>
  <c r="U148" i="92"/>
  <c r="T148" i="92"/>
  <c r="S148" i="92"/>
  <c r="R148" i="92"/>
  <c r="Q148" i="92"/>
  <c r="P148" i="92"/>
  <c r="O148" i="92"/>
  <c r="N148" i="92"/>
  <c r="N155" i="92" s="1"/>
  <c r="M148" i="92"/>
  <c r="L148" i="92"/>
  <c r="K148" i="92"/>
  <c r="J148" i="92"/>
  <c r="I148" i="92"/>
  <c r="H148" i="92"/>
  <c r="G148" i="92"/>
  <c r="F148" i="92"/>
  <c r="AF41" i="92"/>
  <c r="AE41" i="92"/>
  <c r="AD41" i="92"/>
  <c r="AC41" i="92"/>
  <c r="AB41" i="92"/>
  <c r="AA41" i="92"/>
  <c r="Z41" i="92"/>
  <c r="Y41" i="92"/>
  <c r="X41" i="92"/>
  <c r="W41" i="92"/>
  <c r="V41" i="92"/>
  <c r="U41" i="92"/>
  <c r="T41" i="92"/>
  <c r="S41" i="92"/>
  <c r="R41" i="92"/>
  <c r="Q41" i="92"/>
  <c r="P41" i="92"/>
  <c r="O41" i="92"/>
  <c r="N41" i="92"/>
  <c r="M41" i="92"/>
  <c r="L41" i="92"/>
  <c r="K41" i="92"/>
  <c r="J41" i="92"/>
  <c r="I41" i="92"/>
  <c r="H41" i="92"/>
  <c r="G41" i="92"/>
  <c r="F41" i="92"/>
  <c r="B48" i="92"/>
  <c r="W38" i="92"/>
  <c r="W74" i="92" s="1"/>
  <c r="K38" i="92"/>
  <c r="K74" i="92" s="1"/>
  <c r="B47" i="92"/>
  <c r="A47" i="92"/>
  <c r="B46" i="92"/>
  <c r="V38" i="92"/>
  <c r="B45" i="92"/>
  <c r="A45" i="92"/>
  <c r="AF39" i="92"/>
  <c r="AE39" i="92"/>
  <c r="AD39" i="92"/>
  <c r="AD104" i="92" s="1"/>
  <c r="AC39" i="92"/>
  <c r="AB39" i="92"/>
  <c r="AA39" i="92"/>
  <c r="Z39" i="92"/>
  <c r="X39" i="92"/>
  <c r="W39" i="92"/>
  <c r="V39" i="92"/>
  <c r="T39" i="92"/>
  <c r="S39" i="92"/>
  <c r="R39" i="92"/>
  <c r="R104" i="92" s="1"/>
  <c r="M39" i="92"/>
  <c r="L39" i="92"/>
  <c r="H39" i="92"/>
  <c r="G39" i="92"/>
  <c r="F39" i="92"/>
  <c r="F104" i="92" s="1"/>
  <c r="B44" i="92"/>
  <c r="AF38" i="92"/>
  <c r="AE38" i="92"/>
  <c r="AD38" i="92"/>
  <c r="AB38" i="92"/>
  <c r="AA38" i="92"/>
  <c r="Z38" i="92"/>
  <c r="U38" i="92"/>
  <c r="T38" i="92"/>
  <c r="S38" i="92"/>
  <c r="R38" i="92"/>
  <c r="Q38" i="92"/>
  <c r="L38" i="92"/>
  <c r="H38" i="92"/>
  <c r="G38" i="92"/>
  <c r="F38" i="92"/>
  <c r="B43" i="92"/>
  <c r="A43" i="92"/>
  <c r="C142" i="92"/>
  <c r="G178" i="92"/>
  <c r="G177" i="92"/>
  <c r="U109" i="92"/>
  <c r="AF108" i="92"/>
  <c r="AF115" i="92" s="1"/>
  <c r="G153" i="92"/>
  <c r="C154" i="92"/>
  <c r="G152" i="92"/>
  <c r="C152" i="92"/>
  <c r="F152" i="92" s="1"/>
  <c r="V79" i="92"/>
  <c r="F163" i="92"/>
  <c r="G13" i="92"/>
  <c r="H13" i="92" s="1"/>
  <c r="I13" i="92" s="1"/>
  <c r="J13" i="92" s="1"/>
  <c r="K13" i="92" s="1"/>
  <c r="L13" i="92" s="1"/>
  <c r="M13" i="92" s="1"/>
  <c r="N13" i="92" s="1"/>
  <c r="O13" i="92" s="1"/>
  <c r="P13" i="92" s="1"/>
  <c r="Q13" i="92" s="1"/>
  <c r="R13" i="92" s="1"/>
  <c r="S13" i="92" s="1"/>
  <c r="T13" i="92" s="1"/>
  <c r="U13" i="92" s="1"/>
  <c r="V13" i="92" s="1"/>
  <c r="W13" i="92" s="1"/>
  <c r="X13" i="92" s="1"/>
  <c r="Y13" i="92" s="1"/>
  <c r="Z13" i="92" s="1"/>
  <c r="AA13" i="92" s="1"/>
  <c r="AB13" i="92" s="1"/>
  <c r="AC13" i="92" s="1"/>
  <c r="AD13" i="92" s="1"/>
  <c r="AE13" i="92" s="1"/>
  <c r="AF13" i="92" s="1"/>
  <c r="G8" i="92"/>
  <c r="H8" i="92" s="1"/>
  <c r="I8" i="92" s="1"/>
  <c r="J8" i="92" s="1"/>
  <c r="K8" i="92" s="1"/>
  <c r="L8" i="92" s="1"/>
  <c r="M8" i="92" s="1"/>
  <c r="N8" i="92" s="1"/>
  <c r="O8" i="92" s="1"/>
  <c r="P8" i="92" s="1"/>
  <c r="Q8" i="92" s="1"/>
  <c r="R8" i="92" s="1"/>
  <c r="S8" i="92" s="1"/>
  <c r="T8" i="92" s="1"/>
  <c r="U8" i="92" s="1"/>
  <c r="V8" i="92" s="1"/>
  <c r="W8" i="92" s="1"/>
  <c r="X8" i="92" s="1"/>
  <c r="Y8" i="92" s="1"/>
  <c r="Z8" i="92" s="1"/>
  <c r="AA8" i="92" s="1"/>
  <c r="AB8" i="92" s="1"/>
  <c r="AC8" i="92" s="1"/>
  <c r="AD8" i="92" s="1"/>
  <c r="AE8" i="92" s="1"/>
  <c r="AF8" i="92" s="1"/>
  <c r="A4" i="92" a="1"/>
  <c r="A4" i="92" s="1"/>
  <c r="A130" i="92" s="1"/>
  <c r="F178" i="91"/>
  <c r="F153" i="91"/>
  <c r="F113" i="91"/>
  <c r="F83" i="91"/>
  <c r="S79" i="91"/>
  <c r="G79" i="91"/>
  <c r="AF174" i="91"/>
  <c r="AF181" i="91" s="1"/>
  <c r="AE174" i="91"/>
  <c r="AE181" i="91" s="1"/>
  <c r="AD174" i="91"/>
  <c r="AD181" i="91" s="1"/>
  <c r="AC174" i="91"/>
  <c r="AC181" i="91" s="1"/>
  <c r="AB174" i="91"/>
  <c r="AB181" i="91" s="1"/>
  <c r="AA174" i="91"/>
  <c r="AA181" i="91" s="1"/>
  <c r="Z174" i="91"/>
  <c r="Y174" i="91"/>
  <c r="X174" i="91"/>
  <c r="X181" i="91" s="1"/>
  <c r="W174" i="91"/>
  <c r="V174" i="91"/>
  <c r="U174" i="91"/>
  <c r="T174" i="91"/>
  <c r="S174" i="91"/>
  <c r="R174" i="91"/>
  <c r="Q174" i="91"/>
  <c r="P174" i="91"/>
  <c r="O174" i="91"/>
  <c r="N174" i="91"/>
  <c r="M174" i="91"/>
  <c r="L174" i="91"/>
  <c r="K174" i="91"/>
  <c r="J174" i="91"/>
  <c r="I174" i="91"/>
  <c r="H174" i="91"/>
  <c r="G174" i="91"/>
  <c r="F174" i="91"/>
  <c r="AF173" i="91"/>
  <c r="AF180" i="91" s="1"/>
  <c r="AE173" i="91"/>
  <c r="AE180" i="91" s="1"/>
  <c r="AD173" i="91"/>
  <c r="AD180" i="91" s="1"/>
  <c r="AC173" i="91"/>
  <c r="AC180" i="91" s="1"/>
  <c r="AB173" i="91"/>
  <c r="AB180" i="91" s="1"/>
  <c r="AA173" i="91"/>
  <c r="AA180" i="91" s="1"/>
  <c r="Z173" i="91"/>
  <c r="Y173" i="91"/>
  <c r="X173" i="91"/>
  <c r="W173" i="91"/>
  <c r="V173" i="91"/>
  <c r="U173" i="91"/>
  <c r="T173" i="91"/>
  <c r="S173" i="91"/>
  <c r="R173" i="91"/>
  <c r="Q173" i="91"/>
  <c r="P173" i="91"/>
  <c r="O173" i="91"/>
  <c r="N173" i="91"/>
  <c r="M173" i="91"/>
  <c r="L173" i="91"/>
  <c r="K173" i="91"/>
  <c r="K180" i="91" s="1"/>
  <c r="J173" i="91"/>
  <c r="I173" i="91"/>
  <c r="H173" i="91"/>
  <c r="G173" i="91"/>
  <c r="F173" i="91"/>
  <c r="AF149" i="91"/>
  <c r="AF156" i="91" s="1"/>
  <c r="AE149" i="91"/>
  <c r="AE156" i="91" s="1"/>
  <c r="AD149" i="91"/>
  <c r="AD156" i="91" s="1"/>
  <c r="AC149" i="91"/>
  <c r="AC156" i="91" s="1"/>
  <c r="AB149" i="91"/>
  <c r="AB156" i="91" s="1"/>
  <c r="AA149" i="91"/>
  <c r="AA156" i="91" s="1"/>
  <c r="Z149" i="91"/>
  <c r="Y149" i="91"/>
  <c r="X149" i="91"/>
  <c r="W149" i="91"/>
  <c r="V149" i="91"/>
  <c r="U149" i="91"/>
  <c r="T149" i="91"/>
  <c r="S149" i="91"/>
  <c r="R149" i="91"/>
  <c r="Q149" i="91"/>
  <c r="P149" i="91"/>
  <c r="P156" i="91" s="1"/>
  <c r="O149" i="91"/>
  <c r="N149" i="91"/>
  <c r="M149" i="91"/>
  <c r="L149" i="91"/>
  <c r="K149" i="91"/>
  <c r="J149" i="91"/>
  <c r="I149" i="91"/>
  <c r="H149" i="91"/>
  <c r="G149" i="91"/>
  <c r="F149" i="91"/>
  <c r="AF148" i="91"/>
  <c r="AF155" i="91" s="1"/>
  <c r="AE148" i="91"/>
  <c r="AE155" i="91" s="1"/>
  <c r="AD148" i="91"/>
  <c r="AD155" i="91" s="1"/>
  <c r="AC148" i="91"/>
  <c r="AC155" i="91" s="1"/>
  <c r="AB148" i="91"/>
  <c r="AB155" i="91" s="1"/>
  <c r="AA148" i="91"/>
  <c r="AA155" i="91" s="1"/>
  <c r="Z148" i="91"/>
  <c r="Y148" i="91"/>
  <c r="X148" i="91"/>
  <c r="W148" i="91"/>
  <c r="V148" i="91"/>
  <c r="U148" i="91"/>
  <c r="T148" i="91"/>
  <c r="S148" i="91"/>
  <c r="R148" i="91"/>
  <c r="Q148" i="91"/>
  <c r="P148" i="91"/>
  <c r="P155" i="91" s="1"/>
  <c r="O148" i="91"/>
  <c r="N148" i="91"/>
  <c r="M148" i="91"/>
  <c r="L148" i="91"/>
  <c r="K148" i="91"/>
  <c r="J148" i="91"/>
  <c r="I148" i="91"/>
  <c r="H148" i="91"/>
  <c r="G148" i="91"/>
  <c r="F148" i="91"/>
  <c r="A43" i="91"/>
  <c r="AF41" i="91"/>
  <c r="AE41" i="91"/>
  <c r="AD41" i="91"/>
  <c r="AC41" i="91"/>
  <c r="AB41" i="91"/>
  <c r="AA41" i="91"/>
  <c r="Z41" i="91"/>
  <c r="Y41" i="91"/>
  <c r="X41" i="91"/>
  <c r="W41" i="91"/>
  <c r="V41" i="91"/>
  <c r="U41" i="91"/>
  <c r="T41" i="91"/>
  <c r="S41" i="91"/>
  <c r="R41" i="91"/>
  <c r="Q41" i="91"/>
  <c r="P41" i="91"/>
  <c r="O41" i="91"/>
  <c r="N41" i="91"/>
  <c r="M41" i="91"/>
  <c r="L41" i="91"/>
  <c r="K41" i="91"/>
  <c r="J41" i="91"/>
  <c r="I41" i="91"/>
  <c r="H41" i="91"/>
  <c r="G41" i="91"/>
  <c r="F41" i="91"/>
  <c r="B48" i="91"/>
  <c r="B47" i="91"/>
  <c r="A47" i="91"/>
  <c r="Y39" i="91"/>
  <c r="M39" i="91"/>
  <c r="B46" i="91"/>
  <c r="B45" i="91"/>
  <c r="A45" i="91"/>
  <c r="AF39" i="91"/>
  <c r="AE39" i="91"/>
  <c r="AD39" i="91"/>
  <c r="Z39" i="91"/>
  <c r="Z104" i="91" s="1"/>
  <c r="W39" i="91"/>
  <c r="V39" i="91"/>
  <c r="U39" i="91"/>
  <c r="T39" i="91"/>
  <c r="S39" i="91"/>
  <c r="R39" i="91"/>
  <c r="O39" i="91"/>
  <c r="N39" i="91"/>
  <c r="N104" i="91" s="1"/>
  <c r="L39" i="91"/>
  <c r="K39" i="91"/>
  <c r="J39" i="91"/>
  <c r="B44" i="91"/>
  <c r="AE38" i="91"/>
  <c r="AE74" i="91" s="1"/>
  <c r="AC38" i="91"/>
  <c r="AB38" i="91"/>
  <c r="AA38" i="91"/>
  <c r="Z38" i="91"/>
  <c r="Y38" i="91"/>
  <c r="W38" i="91"/>
  <c r="T38" i="91"/>
  <c r="S38" i="91"/>
  <c r="S74" i="91" s="1"/>
  <c r="K38" i="91"/>
  <c r="H38" i="91"/>
  <c r="G38" i="91"/>
  <c r="G74" i="91" s="1"/>
  <c r="B43" i="91"/>
  <c r="C142" i="91"/>
  <c r="C179" i="91"/>
  <c r="AE109" i="91"/>
  <c r="AE116" i="91" s="1"/>
  <c r="G153" i="91"/>
  <c r="C154" i="91"/>
  <c r="G152" i="91"/>
  <c r="C152" i="91"/>
  <c r="F152" i="91" s="1"/>
  <c r="AD79" i="91"/>
  <c r="AD86" i="91" s="1"/>
  <c r="AD78" i="91"/>
  <c r="AD85" i="91" s="1"/>
  <c r="G13" i="91"/>
  <c r="H13" i="91" s="1"/>
  <c r="I13" i="91" s="1"/>
  <c r="J13" i="91" s="1"/>
  <c r="K13" i="91" s="1"/>
  <c r="L13" i="91" s="1"/>
  <c r="M13" i="91" s="1"/>
  <c r="N13" i="91" s="1"/>
  <c r="O13" i="91" s="1"/>
  <c r="P13" i="91" s="1"/>
  <c r="Q13" i="91" s="1"/>
  <c r="R13" i="91" s="1"/>
  <c r="S13" i="91" s="1"/>
  <c r="T13" i="91" s="1"/>
  <c r="U13" i="91" s="1"/>
  <c r="V13" i="91" s="1"/>
  <c r="W13" i="91" s="1"/>
  <c r="X13" i="91" s="1"/>
  <c r="Y13" i="91" s="1"/>
  <c r="Z13" i="91" s="1"/>
  <c r="AA13" i="91" s="1"/>
  <c r="AB13" i="91" s="1"/>
  <c r="AC13" i="91" s="1"/>
  <c r="AD13" i="91" s="1"/>
  <c r="AE13" i="91" s="1"/>
  <c r="AF13" i="91" s="1"/>
  <c r="G8" i="91"/>
  <c r="H8" i="91" s="1"/>
  <c r="I8" i="91" s="1"/>
  <c r="J8" i="91" s="1"/>
  <c r="K8" i="91" s="1"/>
  <c r="L8" i="91" s="1"/>
  <c r="M8" i="91" s="1"/>
  <c r="N8" i="91" s="1"/>
  <c r="O8" i="91" s="1"/>
  <c r="P8" i="91" s="1"/>
  <c r="Q8" i="91" s="1"/>
  <c r="R8" i="91" s="1"/>
  <c r="S8" i="91" s="1"/>
  <c r="T8" i="91" s="1"/>
  <c r="U8" i="91" s="1"/>
  <c r="V8" i="91" s="1"/>
  <c r="W8" i="91" s="1"/>
  <c r="X8" i="91" s="1"/>
  <c r="Y8" i="91" s="1"/>
  <c r="Z8" i="91" s="1"/>
  <c r="AA8" i="91" s="1"/>
  <c r="AB8" i="91" s="1"/>
  <c r="AC8" i="91" s="1"/>
  <c r="AD8" i="91" s="1"/>
  <c r="AE8" i="91" s="1"/>
  <c r="AF8" i="91" s="1"/>
  <c r="A4" i="91" a="1"/>
  <c r="A4" i="91" s="1"/>
  <c r="A130" i="91" s="1"/>
  <c r="G12" i="94" l="1"/>
  <c r="AE79" i="91"/>
  <c r="AE86" i="91" s="1"/>
  <c r="V38" i="91"/>
  <c r="C84" i="91"/>
  <c r="F38" i="91"/>
  <c r="X38" i="91"/>
  <c r="U38" i="91"/>
  <c r="AD38" i="91"/>
  <c r="L38" i="91"/>
  <c r="F39" i="91"/>
  <c r="O38" i="91"/>
  <c r="O43" i="91" s="1"/>
  <c r="G39" i="91"/>
  <c r="G104" i="91" s="1"/>
  <c r="AA39" i="91"/>
  <c r="R38" i="91"/>
  <c r="G78" i="91"/>
  <c r="G85" i="91" s="1"/>
  <c r="X39" i="91"/>
  <c r="X44" i="91" s="1"/>
  <c r="M38" i="91"/>
  <c r="M43" i="91" s="1"/>
  <c r="P38" i="91"/>
  <c r="H39" i="91"/>
  <c r="H44" i="91" s="1"/>
  <c r="AB39" i="91"/>
  <c r="AB104" i="91" s="1"/>
  <c r="S78" i="91"/>
  <c r="S85" i="91" s="1"/>
  <c r="AF38" i="91"/>
  <c r="N38" i="91"/>
  <c r="N43" i="91" s="1"/>
  <c r="Q38" i="91"/>
  <c r="I39" i="91"/>
  <c r="AC39" i="91"/>
  <c r="AE78" i="91"/>
  <c r="AE85" i="91" s="1"/>
  <c r="N39" i="92"/>
  <c r="V78" i="92"/>
  <c r="W78" i="92"/>
  <c r="W85" i="92" s="1"/>
  <c r="K78" i="92"/>
  <c r="K85" i="92" s="1"/>
  <c r="J38" i="92"/>
  <c r="J43" i="92" s="1"/>
  <c r="I38" i="92"/>
  <c r="AC38" i="92"/>
  <c r="AC43" i="92" s="1"/>
  <c r="U39" i="92"/>
  <c r="U44" i="92" s="1"/>
  <c r="M38" i="92"/>
  <c r="M43" i="92" s="1"/>
  <c r="Y39" i="92"/>
  <c r="Y44" i="92" s="1"/>
  <c r="C72" i="92"/>
  <c r="C125" i="92" s="1"/>
  <c r="C127" i="92" s="1"/>
  <c r="O39" i="92"/>
  <c r="O104" i="92" s="1"/>
  <c r="X38" i="92"/>
  <c r="X74" i="92" s="1"/>
  <c r="P39" i="92"/>
  <c r="P104" i="92" s="1"/>
  <c r="Y38" i="92"/>
  <c r="Q39" i="92"/>
  <c r="Z43" i="93"/>
  <c r="Z74" i="93"/>
  <c r="G177" i="93"/>
  <c r="H177" i="93" s="1"/>
  <c r="G112" i="93"/>
  <c r="H112" i="93" s="1"/>
  <c r="I44" i="93"/>
  <c r="I104" i="93"/>
  <c r="K39" i="93"/>
  <c r="K104" i="93" s="1"/>
  <c r="G178" i="93"/>
  <c r="H178" i="93" s="1"/>
  <c r="G113" i="93"/>
  <c r="H113" i="93" s="1"/>
  <c r="T38" i="93"/>
  <c r="L39" i="93"/>
  <c r="L104" i="93" s="1"/>
  <c r="AF39" i="93"/>
  <c r="AF44" i="93" s="1"/>
  <c r="V38" i="93"/>
  <c r="V43" i="93" s="1"/>
  <c r="N39" i="93"/>
  <c r="N104" i="93" s="1"/>
  <c r="G152" i="93"/>
  <c r="X38" i="93"/>
  <c r="X74" i="93" s="1"/>
  <c r="P39" i="93"/>
  <c r="P44" i="93" s="1"/>
  <c r="N74" i="93"/>
  <c r="AB38" i="93"/>
  <c r="AD78" i="93"/>
  <c r="AD85" i="93" s="1"/>
  <c r="Z78" i="93"/>
  <c r="Y78" i="93"/>
  <c r="N78" i="93"/>
  <c r="M78" i="93"/>
  <c r="F38" i="93"/>
  <c r="F163" i="93"/>
  <c r="F188" i="93" s="1"/>
  <c r="AA38" i="93"/>
  <c r="AA43" i="93" s="1"/>
  <c r="S39" i="93"/>
  <c r="S44" i="93" s="1"/>
  <c r="U104" i="93"/>
  <c r="AD38" i="93"/>
  <c r="AD74" i="93" s="1"/>
  <c r="V39" i="93"/>
  <c r="V104" i="93" s="1"/>
  <c r="AF38" i="93"/>
  <c r="AF43" i="93" s="1"/>
  <c r="X39" i="93"/>
  <c r="X104" i="93" s="1"/>
  <c r="P38" i="93"/>
  <c r="Y116" i="93"/>
  <c r="W104" i="93"/>
  <c r="W44" i="93"/>
  <c r="J155" i="93"/>
  <c r="V155" i="93"/>
  <c r="F156" i="93"/>
  <c r="R156" i="93"/>
  <c r="N180" i="93"/>
  <c r="Z180" i="93"/>
  <c r="J181" i="93"/>
  <c r="V181" i="93"/>
  <c r="H43" i="93"/>
  <c r="H74" i="93"/>
  <c r="T43" i="93"/>
  <c r="T74" i="93"/>
  <c r="AF74" i="93"/>
  <c r="K155" i="93"/>
  <c r="W155" i="93"/>
  <c r="G156" i="93"/>
  <c r="S156" i="93"/>
  <c r="F123" i="93"/>
  <c r="G93" i="93"/>
  <c r="I43" i="93"/>
  <c r="I74" i="93"/>
  <c r="U43" i="93"/>
  <c r="U74" i="93"/>
  <c r="J44" i="93"/>
  <c r="J104" i="93"/>
  <c r="I48" i="93"/>
  <c r="L155" i="93"/>
  <c r="X155" i="93"/>
  <c r="P180" i="93"/>
  <c r="X181" i="93"/>
  <c r="M155" i="93"/>
  <c r="Y155" i="93"/>
  <c r="I156" i="93"/>
  <c r="U156" i="93"/>
  <c r="Q180" i="93"/>
  <c r="W43" i="93"/>
  <c r="W47" i="93" s="1"/>
  <c r="W144" i="93" s="1"/>
  <c r="W74" i="93"/>
  <c r="N155" i="93"/>
  <c r="Z155" i="93"/>
  <c r="J156" i="93"/>
  <c r="V156" i="93"/>
  <c r="F180" i="93"/>
  <c r="R180" i="93"/>
  <c r="N181" i="93"/>
  <c r="Z181" i="93"/>
  <c r="X43" i="93"/>
  <c r="X47" i="93" s="1"/>
  <c r="X144" i="93" s="1"/>
  <c r="M104" i="93"/>
  <c r="M44" i="93"/>
  <c r="Y104" i="93"/>
  <c r="Y44" i="93"/>
  <c r="O155" i="93"/>
  <c r="K156" i="93"/>
  <c r="W156" i="93"/>
  <c r="H82" i="93"/>
  <c r="G75" i="93"/>
  <c r="U48" i="93"/>
  <c r="U169" i="93" s="1"/>
  <c r="T48" i="93"/>
  <c r="T169" i="93" s="1"/>
  <c r="P155" i="93"/>
  <c r="L156" i="93"/>
  <c r="X156" i="93"/>
  <c r="H180" i="93"/>
  <c r="T180" i="93"/>
  <c r="P181" i="93"/>
  <c r="O44" i="93"/>
  <c r="O104" i="93"/>
  <c r="AA44" i="93"/>
  <c r="AA104" i="93"/>
  <c r="P74" i="93"/>
  <c r="P43" i="93"/>
  <c r="AB74" i="93"/>
  <c r="AB43" i="93"/>
  <c r="AB47" i="93" s="1"/>
  <c r="AB144" i="93" s="1"/>
  <c r="Q155" i="93"/>
  <c r="M156" i="93"/>
  <c r="Y156" i="93"/>
  <c r="Q181" i="93"/>
  <c r="C167" i="93"/>
  <c r="C190" i="93"/>
  <c r="C192" i="93" s="1"/>
  <c r="O43" i="93"/>
  <c r="O74" i="93"/>
  <c r="P104" i="93"/>
  <c r="AB44" i="93"/>
  <c r="AB104" i="93"/>
  <c r="F155" i="93"/>
  <c r="R155" i="93"/>
  <c r="N156" i="93"/>
  <c r="Z156" i="93"/>
  <c r="J180" i="93"/>
  <c r="V180" i="93"/>
  <c r="F181" i="93"/>
  <c r="R181" i="93"/>
  <c r="H83" i="93"/>
  <c r="AC44" i="93"/>
  <c r="AC48" i="93" s="1"/>
  <c r="AC169" i="93" s="1"/>
  <c r="AC104" i="93"/>
  <c r="G155" i="93"/>
  <c r="S155" i="93"/>
  <c r="O156" i="93"/>
  <c r="Q74" i="93"/>
  <c r="Q43" i="93"/>
  <c r="AC74" i="93"/>
  <c r="AC43" i="93"/>
  <c r="AD44" i="93"/>
  <c r="AD104" i="93"/>
  <c r="P156" i="93"/>
  <c r="L180" i="93"/>
  <c r="X180" i="93"/>
  <c r="H181" i="93"/>
  <c r="T181" i="93"/>
  <c r="Y115" i="93"/>
  <c r="F74" i="93"/>
  <c r="F75" i="93" s="1"/>
  <c r="F43" i="93"/>
  <c r="R74" i="93"/>
  <c r="R43" i="93"/>
  <c r="AE44" i="93"/>
  <c r="AE104" i="93"/>
  <c r="I155" i="93"/>
  <c r="U155" i="93"/>
  <c r="Q156" i="93"/>
  <c r="G78" i="93"/>
  <c r="S78" i="93"/>
  <c r="AE78" i="93"/>
  <c r="AE85" i="93" s="1"/>
  <c r="G79" i="93"/>
  <c r="S79" i="93"/>
  <c r="AE79" i="93"/>
  <c r="AE86" i="93" s="1"/>
  <c r="C84" i="93"/>
  <c r="N108" i="93"/>
  <c r="Z108" i="93"/>
  <c r="N109" i="93"/>
  <c r="Z109" i="93"/>
  <c r="L181" i="93"/>
  <c r="H78" i="93"/>
  <c r="T78" i="93"/>
  <c r="AF78" i="93"/>
  <c r="AF85" i="93" s="1"/>
  <c r="H79" i="93"/>
  <c r="T79" i="93"/>
  <c r="AF79" i="93"/>
  <c r="AF86" i="93" s="1"/>
  <c r="O108" i="93"/>
  <c r="AA108" i="93"/>
  <c r="AA115" i="93" s="1"/>
  <c r="O109" i="93"/>
  <c r="AA109" i="93"/>
  <c r="AA116" i="93" s="1"/>
  <c r="I78" i="93"/>
  <c r="U78" i="93"/>
  <c r="I79" i="93"/>
  <c r="U79" i="93"/>
  <c r="P108" i="93"/>
  <c r="AB108" i="93"/>
  <c r="AB115" i="93" s="1"/>
  <c r="P109" i="93"/>
  <c r="AB109" i="93"/>
  <c r="AB116" i="93" s="1"/>
  <c r="J38" i="93"/>
  <c r="Q39" i="93"/>
  <c r="G43" i="93"/>
  <c r="S43" i="93"/>
  <c r="AE43" i="93"/>
  <c r="N44" i="93"/>
  <c r="Z44" i="93"/>
  <c r="J78" i="93"/>
  <c r="V78" i="93"/>
  <c r="J79" i="93"/>
  <c r="V79" i="93"/>
  <c r="Q108" i="93"/>
  <c r="AC108" i="93"/>
  <c r="AC115" i="93" s="1"/>
  <c r="Q109" i="93"/>
  <c r="AC109" i="93"/>
  <c r="AC116" i="93" s="1"/>
  <c r="C177" i="93"/>
  <c r="F177" i="93" s="1"/>
  <c r="K38" i="93"/>
  <c r="F39" i="93"/>
  <c r="R39" i="93"/>
  <c r="C72" i="93"/>
  <c r="K78" i="93"/>
  <c r="W78" i="93"/>
  <c r="K79" i="93"/>
  <c r="W79" i="93"/>
  <c r="F108" i="93"/>
  <c r="R108" i="93"/>
  <c r="AD108" i="93"/>
  <c r="AD115" i="93" s="1"/>
  <c r="F109" i="93"/>
  <c r="R109" i="93"/>
  <c r="AD109" i="93"/>
  <c r="AD116" i="93" s="1"/>
  <c r="C152" i="93"/>
  <c r="F152" i="93" s="1"/>
  <c r="L38" i="93"/>
  <c r="G39" i="93"/>
  <c r="M74" i="93"/>
  <c r="Y74" i="93"/>
  <c r="L78" i="93"/>
  <c r="X78" i="93"/>
  <c r="L79" i="93"/>
  <c r="X79" i="93"/>
  <c r="H104" i="93"/>
  <c r="T104" i="93"/>
  <c r="G108" i="93"/>
  <c r="S108" i="93"/>
  <c r="AE108" i="93"/>
  <c r="AE115" i="93" s="1"/>
  <c r="G109" i="93"/>
  <c r="S109" i="93"/>
  <c r="AE109" i="93"/>
  <c r="AE116" i="93" s="1"/>
  <c r="C114" i="93"/>
  <c r="N79" i="93"/>
  <c r="Z79" i="93"/>
  <c r="H152" i="93"/>
  <c r="H153" i="93"/>
  <c r="Y47" i="93"/>
  <c r="Y144" i="93" s="1"/>
  <c r="O78" i="93"/>
  <c r="AA78" i="93"/>
  <c r="AA85" i="93" s="1"/>
  <c r="O79" i="93"/>
  <c r="AA79" i="93"/>
  <c r="AA86" i="93" s="1"/>
  <c r="M85" i="93"/>
  <c r="Y85" i="93"/>
  <c r="J108" i="93"/>
  <c r="V108" i="93"/>
  <c r="J109" i="93"/>
  <c r="V109" i="93"/>
  <c r="H115" i="93"/>
  <c r="T115" i="93"/>
  <c r="H116" i="93"/>
  <c r="T116" i="93"/>
  <c r="H155" i="93"/>
  <c r="T155" i="93"/>
  <c r="H156" i="93"/>
  <c r="T156" i="93"/>
  <c r="Y79" i="93"/>
  <c r="Z47" i="93"/>
  <c r="Z144" i="93" s="1"/>
  <c r="P78" i="93"/>
  <c r="AB78" i="93"/>
  <c r="AB85" i="93" s="1"/>
  <c r="P79" i="93"/>
  <c r="AB79" i="93"/>
  <c r="AB86" i="93" s="1"/>
  <c r="N85" i="93"/>
  <c r="Z85" i="93"/>
  <c r="K108" i="93"/>
  <c r="W108" i="93"/>
  <c r="K109" i="93"/>
  <c r="W109" i="93"/>
  <c r="I115" i="93"/>
  <c r="U115" i="93"/>
  <c r="I116" i="93"/>
  <c r="U116" i="93"/>
  <c r="Q78" i="93"/>
  <c r="AC78" i="93"/>
  <c r="AC85" i="93" s="1"/>
  <c r="Q79" i="93"/>
  <c r="AC79" i="93"/>
  <c r="AC86" i="93" s="1"/>
  <c r="L108" i="93"/>
  <c r="X108" i="93"/>
  <c r="L109" i="93"/>
  <c r="X109" i="93"/>
  <c r="M79" i="93"/>
  <c r="F78" i="93"/>
  <c r="R78" i="93"/>
  <c r="F79" i="93"/>
  <c r="R79" i="93"/>
  <c r="M108" i="93"/>
  <c r="M109" i="93"/>
  <c r="U74" i="92"/>
  <c r="U43" i="92"/>
  <c r="V85" i="92"/>
  <c r="W44" i="92"/>
  <c r="W104" i="92"/>
  <c r="V86" i="92"/>
  <c r="L44" i="92"/>
  <c r="L104" i="92"/>
  <c r="X44" i="92"/>
  <c r="X104" i="92"/>
  <c r="I74" i="92"/>
  <c r="I43" i="92"/>
  <c r="L43" i="92"/>
  <c r="L74" i="92"/>
  <c r="M44" i="92"/>
  <c r="M104" i="92"/>
  <c r="Y43" i="92"/>
  <c r="Y74" i="92"/>
  <c r="N44" i="92"/>
  <c r="N104" i="92"/>
  <c r="Z44" i="92"/>
  <c r="Z48" i="92" s="1"/>
  <c r="Z169" i="92" s="1"/>
  <c r="Z104" i="92"/>
  <c r="Z43" i="92"/>
  <c r="Z74" i="92"/>
  <c r="O44" i="92"/>
  <c r="AA104" i="92"/>
  <c r="AA44" i="92"/>
  <c r="AA48" i="92" s="1"/>
  <c r="AA169" i="92" s="1"/>
  <c r="AA43" i="92"/>
  <c r="AA74" i="92"/>
  <c r="AB104" i="92"/>
  <c r="AB44" i="92"/>
  <c r="Q155" i="92"/>
  <c r="AB43" i="92"/>
  <c r="AB74" i="92"/>
  <c r="Q104" i="92"/>
  <c r="Q44" i="92"/>
  <c r="AC104" i="92"/>
  <c r="AC44" i="92"/>
  <c r="AC48" i="92" s="1"/>
  <c r="AC169" i="92" s="1"/>
  <c r="Q43" i="92"/>
  <c r="Q74" i="92"/>
  <c r="AC74" i="92"/>
  <c r="V74" i="92"/>
  <c r="V43" i="92"/>
  <c r="V47" i="92" s="1"/>
  <c r="V144" i="92" s="1"/>
  <c r="F43" i="92"/>
  <c r="F74" i="92"/>
  <c r="R43" i="92"/>
  <c r="R74" i="92"/>
  <c r="AD43" i="92"/>
  <c r="AD74" i="92"/>
  <c r="G104" i="92"/>
  <c r="G44" i="92"/>
  <c r="S104" i="92"/>
  <c r="S44" i="92"/>
  <c r="AE44" i="92"/>
  <c r="AE104" i="92"/>
  <c r="U116" i="92"/>
  <c r="G43" i="92"/>
  <c r="G74" i="92"/>
  <c r="S43" i="92"/>
  <c r="S47" i="92" s="1"/>
  <c r="S144" i="92" s="1"/>
  <c r="S74" i="92"/>
  <c r="AE43" i="92"/>
  <c r="AE74" i="92"/>
  <c r="H44" i="92"/>
  <c r="H104" i="92"/>
  <c r="T44" i="92"/>
  <c r="T48" i="92" s="1"/>
  <c r="T169" i="92" s="1"/>
  <c r="T104" i="92"/>
  <c r="AF44" i="92"/>
  <c r="AF48" i="92" s="1"/>
  <c r="AF169" i="92" s="1"/>
  <c r="AF104" i="92"/>
  <c r="Q156" i="92"/>
  <c r="V44" i="92"/>
  <c r="V104" i="92"/>
  <c r="H74" i="92"/>
  <c r="H43" i="92"/>
  <c r="T43" i="92"/>
  <c r="T47" i="92" s="1"/>
  <c r="T144" i="92" s="1"/>
  <c r="T74" i="92"/>
  <c r="AF74" i="92"/>
  <c r="AF43" i="92"/>
  <c r="C179" i="92"/>
  <c r="C114" i="92"/>
  <c r="F114" i="92" s="1"/>
  <c r="M155" i="92"/>
  <c r="Y155" i="92"/>
  <c r="I156" i="92"/>
  <c r="U156" i="92"/>
  <c r="Q180" i="92"/>
  <c r="M181" i="92"/>
  <c r="Y181" i="92"/>
  <c r="L78" i="92"/>
  <c r="X78" i="92"/>
  <c r="L79" i="92"/>
  <c r="X79" i="92"/>
  <c r="U108" i="92"/>
  <c r="I109" i="92"/>
  <c r="Y109" i="92"/>
  <c r="G113" i="92"/>
  <c r="P180" i="92"/>
  <c r="J156" i="92"/>
  <c r="V156" i="92"/>
  <c r="F180" i="92"/>
  <c r="R180" i="92"/>
  <c r="N181" i="92"/>
  <c r="Z181" i="92"/>
  <c r="M78" i="92"/>
  <c r="Y78" i="92"/>
  <c r="M79" i="92"/>
  <c r="Y79" i="92"/>
  <c r="K86" i="92"/>
  <c r="W86" i="92"/>
  <c r="V108" i="92"/>
  <c r="J109" i="92"/>
  <c r="AA109" i="92"/>
  <c r="AA116" i="92" s="1"/>
  <c r="F188" i="92"/>
  <c r="G163" i="92"/>
  <c r="H178" i="92"/>
  <c r="N38" i="92"/>
  <c r="I39" i="92"/>
  <c r="K43" i="92"/>
  <c r="W43" i="92"/>
  <c r="F44" i="92"/>
  <c r="R44" i="92"/>
  <c r="AD44" i="92"/>
  <c r="K156" i="92"/>
  <c r="W156" i="92"/>
  <c r="G180" i="92"/>
  <c r="S180" i="92"/>
  <c r="O181" i="92"/>
  <c r="N78" i="92"/>
  <c r="Z78" i="92"/>
  <c r="N79" i="92"/>
  <c r="Z79" i="92"/>
  <c r="W108" i="92"/>
  <c r="K109" i="92"/>
  <c r="AC109" i="92"/>
  <c r="AC116" i="92" s="1"/>
  <c r="H152" i="92"/>
  <c r="O38" i="92"/>
  <c r="J39" i="92"/>
  <c r="P155" i="92"/>
  <c r="L156" i="92"/>
  <c r="X156" i="92"/>
  <c r="H180" i="92"/>
  <c r="T180" i="92"/>
  <c r="P181" i="92"/>
  <c r="O78" i="92"/>
  <c r="AA78" i="92"/>
  <c r="AA85" i="92" s="1"/>
  <c r="O79" i="92"/>
  <c r="AA79" i="92"/>
  <c r="AA86" i="92" s="1"/>
  <c r="H108" i="92"/>
  <c r="X108" i="92"/>
  <c r="L109" i="92"/>
  <c r="AF109" i="92"/>
  <c r="AF116" i="92" s="1"/>
  <c r="X155" i="92"/>
  <c r="P38" i="92"/>
  <c r="K39" i="92"/>
  <c r="M156" i="92"/>
  <c r="Y156" i="92"/>
  <c r="I180" i="92"/>
  <c r="U180" i="92"/>
  <c r="Q181" i="92"/>
  <c r="P78" i="92"/>
  <c r="AB78" i="92"/>
  <c r="AB85" i="92" s="1"/>
  <c r="P79" i="92"/>
  <c r="AB79" i="92"/>
  <c r="AB86" i="92" s="1"/>
  <c r="I108" i="92"/>
  <c r="Y108" i="92"/>
  <c r="M109" i="92"/>
  <c r="L181" i="92"/>
  <c r="C167" i="92"/>
  <c r="C190" i="92"/>
  <c r="C192" i="92" s="1"/>
  <c r="F155" i="92"/>
  <c r="R155" i="92"/>
  <c r="J180" i="92"/>
  <c r="V180" i="92"/>
  <c r="F181" i="92"/>
  <c r="R181" i="92"/>
  <c r="Q78" i="92"/>
  <c r="AC78" i="92"/>
  <c r="AC85" i="92" s="1"/>
  <c r="Q79" i="92"/>
  <c r="AC79" i="92"/>
  <c r="AC86" i="92" s="1"/>
  <c r="J108" i="92"/>
  <c r="AA108" i="92"/>
  <c r="AA115" i="92" s="1"/>
  <c r="O109" i="92"/>
  <c r="O155" i="92"/>
  <c r="H156" i="92"/>
  <c r="H153" i="92"/>
  <c r="G155" i="92"/>
  <c r="S155" i="92"/>
  <c r="K180" i="92"/>
  <c r="W180" i="92"/>
  <c r="G181" i="92"/>
  <c r="S181" i="92"/>
  <c r="F78" i="92"/>
  <c r="R78" i="92"/>
  <c r="AD78" i="92"/>
  <c r="AD85" i="92" s="1"/>
  <c r="F79" i="92"/>
  <c r="R79" i="92"/>
  <c r="AD79" i="92"/>
  <c r="AD86" i="92" s="1"/>
  <c r="C82" i="92"/>
  <c r="F82" i="92" s="1"/>
  <c r="K108" i="92"/>
  <c r="AC108" i="92"/>
  <c r="AC115" i="92" s="1"/>
  <c r="Q109" i="92"/>
  <c r="X181" i="92"/>
  <c r="H155" i="92"/>
  <c r="T155" i="92"/>
  <c r="P156" i="92"/>
  <c r="L180" i="92"/>
  <c r="X180" i="92"/>
  <c r="H181" i="92"/>
  <c r="T181" i="92"/>
  <c r="G78" i="92"/>
  <c r="S78" i="92"/>
  <c r="AE78" i="92"/>
  <c r="AE85" i="92" s="1"/>
  <c r="G79" i="92"/>
  <c r="S79" i="92"/>
  <c r="AE79" i="92"/>
  <c r="AE86" i="92" s="1"/>
  <c r="C84" i="92"/>
  <c r="L108" i="92"/>
  <c r="T109" i="92"/>
  <c r="H177" i="92"/>
  <c r="G112" i="92"/>
  <c r="AE108" i="92"/>
  <c r="AE115" i="92" s="1"/>
  <c r="S108" i="92"/>
  <c r="G108" i="92"/>
  <c r="AD108" i="92"/>
  <c r="AD115" i="92" s="1"/>
  <c r="R108" i="92"/>
  <c r="F108" i="92"/>
  <c r="AB108" i="92"/>
  <c r="AB115" i="92" s="1"/>
  <c r="P108" i="92"/>
  <c r="Z108" i="92"/>
  <c r="N108" i="92"/>
  <c r="I155" i="92"/>
  <c r="U155" i="92"/>
  <c r="M180" i="92"/>
  <c r="Y180" i="92"/>
  <c r="I181" i="92"/>
  <c r="U181" i="92"/>
  <c r="H78" i="92"/>
  <c r="T78" i="92"/>
  <c r="AF78" i="92"/>
  <c r="AF85" i="92" s="1"/>
  <c r="H79" i="92"/>
  <c r="T79" i="92"/>
  <c r="AF79" i="92"/>
  <c r="AF86" i="92" s="1"/>
  <c r="G82" i="92"/>
  <c r="G83" i="92"/>
  <c r="F93" i="92"/>
  <c r="M108" i="92"/>
  <c r="T156" i="92"/>
  <c r="AE109" i="92"/>
  <c r="AE116" i="92" s="1"/>
  <c r="S109" i="92"/>
  <c r="G109" i="92"/>
  <c r="AD109" i="92"/>
  <c r="AD116" i="92" s="1"/>
  <c r="R109" i="92"/>
  <c r="F109" i="92"/>
  <c r="AB109" i="92"/>
  <c r="AB116" i="92" s="1"/>
  <c r="P109" i="92"/>
  <c r="Z109" i="92"/>
  <c r="N109" i="92"/>
  <c r="J155" i="92"/>
  <c r="V155" i="92"/>
  <c r="F156" i="92"/>
  <c r="R156" i="92"/>
  <c r="N180" i="92"/>
  <c r="Z180" i="92"/>
  <c r="J181" i="92"/>
  <c r="V181" i="92"/>
  <c r="I78" i="92"/>
  <c r="U78" i="92"/>
  <c r="I79" i="92"/>
  <c r="U79" i="92"/>
  <c r="O108" i="92"/>
  <c r="V109" i="92"/>
  <c r="O156" i="92"/>
  <c r="L155" i="92"/>
  <c r="C177" i="92"/>
  <c r="F177" i="92" s="1"/>
  <c r="C112" i="92"/>
  <c r="F112" i="92" s="1"/>
  <c r="K155" i="92"/>
  <c r="W155" i="92"/>
  <c r="G156" i="92"/>
  <c r="S156" i="92"/>
  <c r="O180" i="92"/>
  <c r="K181" i="92"/>
  <c r="W181" i="92"/>
  <c r="J78" i="92"/>
  <c r="J79" i="92"/>
  <c r="Q108" i="92"/>
  <c r="W109" i="92"/>
  <c r="Y43" i="91"/>
  <c r="Y74" i="91"/>
  <c r="N74" i="91"/>
  <c r="Z43" i="91"/>
  <c r="Z74" i="91"/>
  <c r="O74" i="91"/>
  <c r="AA43" i="91"/>
  <c r="AA74" i="91"/>
  <c r="O104" i="91"/>
  <c r="O44" i="91"/>
  <c r="AA104" i="91"/>
  <c r="AA44" i="91"/>
  <c r="AA48" i="91" s="1"/>
  <c r="AA169" i="91" s="1"/>
  <c r="P74" i="91"/>
  <c r="P43" i="91"/>
  <c r="AB43" i="91"/>
  <c r="AB47" i="91" s="1"/>
  <c r="AB144" i="91" s="1"/>
  <c r="AB74" i="91"/>
  <c r="Q74" i="91"/>
  <c r="Q43" i="91"/>
  <c r="AC74" i="91"/>
  <c r="AC43" i="91"/>
  <c r="AC104" i="91"/>
  <c r="AC44" i="91"/>
  <c r="F104" i="91"/>
  <c r="F44" i="91"/>
  <c r="R104" i="91"/>
  <c r="R44" i="91"/>
  <c r="AD104" i="91"/>
  <c r="AD44" i="91"/>
  <c r="G155" i="91"/>
  <c r="S155" i="91"/>
  <c r="S104" i="91"/>
  <c r="S44" i="91"/>
  <c r="AE104" i="91"/>
  <c r="AE44" i="91"/>
  <c r="F74" i="91"/>
  <c r="F43" i="91"/>
  <c r="R74" i="91"/>
  <c r="R43" i="91"/>
  <c r="AD74" i="91"/>
  <c r="AD43" i="91"/>
  <c r="H74" i="91"/>
  <c r="H43" i="91"/>
  <c r="T43" i="91"/>
  <c r="T74" i="91"/>
  <c r="AF74" i="91"/>
  <c r="AF43" i="91"/>
  <c r="T44" i="91"/>
  <c r="T104" i="91"/>
  <c r="AF44" i="91"/>
  <c r="AF104" i="91"/>
  <c r="U43" i="91"/>
  <c r="U47" i="91" s="1"/>
  <c r="U144" i="91" s="1"/>
  <c r="U74" i="91"/>
  <c r="I104" i="91"/>
  <c r="I44" i="91"/>
  <c r="U104" i="91"/>
  <c r="U44" i="91"/>
  <c r="U48" i="91" s="1"/>
  <c r="U169" i="91" s="1"/>
  <c r="J181" i="91"/>
  <c r="V43" i="91"/>
  <c r="V47" i="91" s="1"/>
  <c r="V144" i="91" s="1"/>
  <c r="V74" i="91"/>
  <c r="J104" i="91"/>
  <c r="J44" i="91"/>
  <c r="V104" i="91"/>
  <c r="V44" i="91"/>
  <c r="G156" i="91"/>
  <c r="S156" i="91"/>
  <c r="K43" i="91"/>
  <c r="K74" i="91"/>
  <c r="W43" i="91"/>
  <c r="W74" i="91"/>
  <c r="K104" i="91"/>
  <c r="K44" i="91"/>
  <c r="W104" i="91"/>
  <c r="W44" i="91"/>
  <c r="P180" i="91"/>
  <c r="L43" i="91"/>
  <c r="L74" i="91"/>
  <c r="X43" i="91"/>
  <c r="X47" i="91" s="1"/>
  <c r="X144" i="91" s="1"/>
  <c r="X74" i="91"/>
  <c r="L104" i="91"/>
  <c r="L44" i="91"/>
  <c r="X104" i="91"/>
  <c r="M104" i="91"/>
  <c r="M44" i="91"/>
  <c r="Y104" i="91"/>
  <c r="Y44" i="91"/>
  <c r="X180" i="91"/>
  <c r="AD108" i="91"/>
  <c r="AD115" i="91" s="1"/>
  <c r="R108" i="91"/>
  <c r="F108" i="91"/>
  <c r="AC108" i="91"/>
  <c r="AC115" i="91" s="1"/>
  <c r="Q108" i="91"/>
  <c r="AB108" i="91"/>
  <c r="AB115" i="91" s="1"/>
  <c r="P108" i="91"/>
  <c r="AA108" i="91"/>
  <c r="AA115" i="91" s="1"/>
  <c r="O108" i="91"/>
  <c r="Z108" i="91"/>
  <c r="N108" i="91"/>
  <c r="Y108" i="91"/>
  <c r="M108" i="91"/>
  <c r="X108" i="91"/>
  <c r="L108" i="91"/>
  <c r="W108" i="91"/>
  <c r="K108" i="91"/>
  <c r="V108" i="91"/>
  <c r="J108" i="91"/>
  <c r="U108" i="91"/>
  <c r="I108" i="91"/>
  <c r="AF108" i="91"/>
  <c r="AF115" i="91" s="1"/>
  <c r="T108" i="91"/>
  <c r="H108" i="91"/>
  <c r="I155" i="91"/>
  <c r="U155" i="91"/>
  <c r="Q156" i="91"/>
  <c r="M180" i="91"/>
  <c r="Y180" i="91"/>
  <c r="I181" i="91"/>
  <c r="U181" i="91"/>
  <c r="H78" i="91"/>
  <c r="T78" i="91"/>
  <c r="AF78" i="91"/>
  <c r="AF85" i="91" s="1"/>
  <c r="H79" i="91"/>
  <c r="T79" i="91"/>
  <c r="AF79" i="91"/>
  <c r="AF86" i="91" s="1"/>
  <c r="G82" i="91"/>
  <c r="G83" i="91"/>
  <c r="H155" i="91"/>
  <c r="AD109" i="91"/>
  <c r="AD116" i="91" s="1"/>
  <c r="R109" i="91"/>
  <c r="F109" i="91"/>
  <c r="AC109" i="91"/>
  <c r="AC116" i="91" s="1"/>
  <c r="Q109" i="91"/>
  <c r="AB109" i="91"/>
  <c r="AB116" i="91" s="1"/>
  <c r="P109" i="91"/>
  <c r="AA109" i="91"/>
  <c r="AA116" i="91" s="1"/>
  <c r="O109" i="91"/>
  <c r="Z109" i="91"/>
  <c r="N109" i="91"/>
  <c r="Y109" i="91"/>
  <c r="M109" i="91"/>
  <c r="X109" i="91"/>
  <c r="L109" i="91"/>
  <c r="W109" i="91"/>
  <c r="K109" i="91"/>
  <c r="V109" i="91"/>
  <c r="J109" i="91"/>
  <c r="U109" i="91"/>
  <c r="I109" i="91"/>
  <c r="AF109" i="91"/>
  <c r="AF116" i="91" s="1"/>
  <c r="T109" i="91"/>
  <c r="H109" i="91"/>
  <c r="I38" i="91"/>
  <c r="P39" i="91"/>
  <c r="J155" i="91"/>
  <c r="V155" i="91"/>
  <c r="F156" i="91"/>
  <c r="R156" i="91"/>
  <c r="N180" i="91"/>
  <c r="V181" i="91"/>
  <c r="I78" i="91"/>
  <c r="U78" i="91"/>
  <c r="I79" i="91"/>
  <c r="U79" i="91"/>
  <c r="G86" i="91"/>
  <c r="S86" i="91"/>
  <c r="L180" i="91"/>
  <c r="C112" i="91"/>
  <c r="F112" i="91" s="1"/>
  <c r="C177" i="91"/>
  <c r="F177" i="91" s="1"/>
  <c r="J38" i="91"/>
  <c r="Q39" i="91"/>
  <c r="G43" i="91"/>
  <c r="S43" i="91"/>
  <c r="S47" i="91" s="1"/>
  <c r="S144" i="91" s="1"/>
  <c r="AE43" i="91"/>
  <c r="N44" i="91"/>
  <c r="Z44" i="91"/>
  <c r="K155" i="91"/>
  <c r="W155" i="91"/>
  <c r="O180" i="91"/>
  <c r="K181" i="91"/>
  <c r="W181" i="91"/>
  <c r="J78" i="91"/>
  <c r="V78" i="91"/>
  <c r="J79" i="91"/>
  <c r="V79" i="91"/>
  <c r="F93" i="91"/>
  <c r="F163" i="91"/>
  <c r="G177" i="91"/>
  <c r="G112" i="91"/>
  <c r="L155" i="91"/>
  <c r="X155" i="91"/>
  <c r="H156" i="91"/>
  <c r="T156" i="91"/>
  <c r="L181" i="91"/>
  <c r="C72" i="91"/>
  <c r="K78" i="91"/>
  <c r="W78" i="91"/>
  <c r="K79" i="91"/>
  <c r="W79" i="91"/>
  <c r="R155" i="91"/>
  <c r="M155" i="91"/>
  <c r="Y155" i="91"/>
  <c r="I156" i="91"/>
  <c r="U156" i="91"/>
  <c r="Q180" i="91"/>
  <c r="M181" i="91"/>
  <c r="Y181" i="91"/>
  <c r="L78" i="91"/>
  <c r="X78" i="91"/>
  <c r="L79" i="91"/>
  <c r="X79" i="91"/>
  <c r="T155" i="91"/>
  <c r="N155" i="91"/>
  <c r="Z155" i="91"/>
  <c r="J156" i="91"/>
  <c r="V156" i="91"/>
  <c r="R180" i="91"/>
  <c r="N181" i="91"/>
  <c r="Z181" i="91"/>
  <c r="M78" i="91"/>
  <c r="Y78" i="91"/>
  <c r="M79" i="91"/>
  <c r="Y79" i="91"/>
  <c r="G108" i="91"/>
  <c r="C114" i="91"/>
  <c r="K156" i="91"/>
  <c r="H181" i="91"/>
  <c r="G178" i="91"/>
  <c r="G113" i="91"/>
  <c r="O155" i="91"/>
  <c r="W156" i="91"/>
  <c r="G180" i="91"/>
  <c r="S180" i="91"/>
  <c r="O181" i="91"/>
  <c r="N78" i="91"/>
  <c r="Z78" i="91"/>
  <c r="N79" i="91"/>
  <c r="Z79" i="91"/>
  <c r="S108" i="91"/>
  <c r="F180" i="91"/>
  <c r="H152" i="91"/>
  <c r="L156" i="91"/>
  <c r="X156" i="91"/>
  <c r="H180" i="91"/>
  <c r="T180" i="91"/>
  <c r="P181" i="91"/>
  <c r="O78" i="91"/>
  <c r="AA78" i="91"/>
  <c r="AA85" i="91" s="1"/>
  <c r="O79" i="91"/>
  <c r="AA79" i="91"/>
  <c r="AA86" i="91" s="1"/>
  <c r="AE108" i="91"/>
  <c r="AE115" i="91" s="1"/>
  <c r="Z180" i="91"/>
  <c r="Q155" i="91"/>
  <c r="M156" i="91"/>
  <c r="Y156" i="91"/>
  <c r="I180" i="91"/>
  <c r="U180" i="91"/>
  <c r="Q181" i="91"/>
  <c r="P78" i="91"/>
  <c r="AB78" i="91"/>
  <c r="AB85" i="91" s="1"/>
  <c r="P79" i="91"/>
  <c r="AB79" i="91"/>
  <c r="AB86" i="91" s="1"/>
  <c r="C167" i="91"/>
  <c r="C190" i="91"/>
  <c r="C192" i="91" s="1"/>
  <c r="F155" i="91"/>
  <c r="N156" i="91"/>
  <c r="Z156" i="91"/>
  <c r="J180" i="91"/>
  <c r="V180" i="91"/>
  <c r="F181" i="91"/>
  <c r="R181" i="91"/>
  <c r="Q78" i="91"/>
  <c r="AC78" i="91"/>
  <c r="AC85" i="91" s="1"/>
  <c r="Q79" i="91"/>
  <c r="AC79" i="91"/>
  <c r="AC86" i="91" s="1"/>
  <c r="G109" i="91"/>
  <c r="T181" i="91"/>
  <c r="H153" i="91"/>
  <c r="O156" i="91"/>
  <c r="W180" i="91"/>
  <c r="G181" i="91"/>
  <c r="S181" i="91"/>
  <c r="F78" i="91"/>
  <c r="R78" i="91"/>
  <c r="F79" i="91"/>
  <c r="R79" i="91"/>
  <c r="C82" i="91"/>
  <c r="F82" i="91" s="1"/>
  <c r="S109" i="91"/>
  <c r="Z48" i="93" l="1"/>
  <c r="Z169" i="93" s="1"/>
  <c r="U104" i="92"/>
  <c r="AE47" i="93"/>
  <c r="AE144" i="93" s="1"/>
  <c r="S48" i="91"/>
  <c r="S169" i="91" s="1"/>
  <c r="M74" i="92"/>
  <c r="AB48" i="93"/>
  <c r="AB169" i="93" s="1"/>
  <c r="G44" i="91"/>
  <c r="Z47" i="91"/>
  <c r="Z144" i="91" s="1"/>
  <c r="AC47" i="93"/>
  <c r="AC144" i="93" s="1"/>
  <c r="AE48" i="92"/>
  <c r="AE169" i="92" s="1"/>
  <c r="AB48" i="92"/>
  <c r="AB169" i="92" s="1"/>
  <c r="Y104" i="92"/>
  <c r="Y48" i="91"/>
  <c r="Y169" i="91" s="1"/>
  <c r="H104" i="91"/>
  <c r="M74" i="91"/>
  <c r="AE48" i="93"/>
  <c r="AE169" i="93" s="1"/>
  <c r="AA74" i="93"/>
  <c r="Z47" i="92"/>
  <c r="Z144" i="92" s="1"/>
  <c r="V44" i="93"/>
  <c r="V48" i="93" s="1"/>
  <c r="V169" i="93" s="1"/>
  <c r="L44" i="93"/>
  <c r="L48" i="93" s="1"/>
  <c r="J74" i="92"/>
  <c r="AF104" i="93"/>
  <c r="X44" i="93"/>
  <c r="G163" i="93"/>
  <c r="H163" i="93" s="1"/>
  <c r="S47" i="93"/>
  <c r="S144" i="93" s="1"/>
  <c r="AD48" i="93"/>
  <c r="AD169" i="93" s="1"/>
  <c r="P44" i="92"/>
  <c r="S104" i="93"/>
  <c r="K44" i="93"/>
  <c r="Z48" i="91"/>
  <c r="Z169" i="91" s="1"/>
  <c r="AF47" i="91"/>
  <c r="AF144" i="91" s="1"/>
  <c r="V48" i="92"/>
  <c r="V169" i="92" s="1"/>
  <c r="AF48" i="93"/>
  <c r="AF169" i="93" s="1"/>
  <c r="AA48" i="93"/>
  <c r="AA169" i="93" s="1"/>
  <c r="AE48" i="91"/>
  <c r="AE169" i="91" s="1"/>
  <c r="AF48" i="91"/>
  <c r="AF169" i="91" s="1"/>
  <c r="AB44" i="91"/>
  <c r="X43" i="92"/>
  <c r="X47" i="92" s="1"/>
  <c r="X144" i="92" s="1"/>
  <c r="AD43" i="93"/>
  <c r="AD47" i="93" s="1"/>
  <c r="AD144" i="93" s="1"/>
  <c r="V74" i="93"/>
  <c r="AE47" i="91"/>
  <c r="AE144" i="91" s="1"/>
  <c r="C97" i="92"/>
  <c r="M115" i="93"/>
  <c r="W115" i="93"/>
  <c r="J116" i="93"/>
  <c r="H105" i="93"/>
  <c r="I112" i="93"/>
  <c r="G115" i="93"/>
  <c r="R116" i="93"/>
  <c r="R44" i="93"/>
  <c r="R104" i="93"/>
  <c r="I85" i="93"/>
  <c r="G86" i="93"/>
  <c r="V47" i="93"/>
  <c r="V144" i="93" s="1"/>
  <c r="I177" i="93"/>
  <c r="R86" i="93"/>
  <c r="X116" i="93"/>
  <c r="K115" i="93"/>
  <c r="V115" i="93"/>
  <c r="G44" i="93"/>
  <c r="G104" i="93"/>
  <c r="F116" i="93"/>
  <c r="F44" i="93"/>
  <c r="F104" i="93"/>
  <c r="Q115" i="93"/>
  <c r="I83" i="93"/>
  <c r="M48" i="93"/>
  <c r="G123" i="93"/>
  <c r="H93" i="93"/>
  <c r="F86" i="93"/>
  <c r="L116" i="93"/>
  <c r="J115" i="93"/>
  <c r="L43" i="93"/>
  <c r="L74" i="93"/>
  <c r="K43" i="93"/>
  <c r="K74" i="93"/>
  <c r="V86" i="93"/>
  <c r="N48" i="93"/>
  <c r="O116" i="93"/>
  <c r="S85" i="93"/>
  <c r="R47" i="93"/>
  <c r="Q47" i="93"/>
  <c r="P47" i="93"/>
  <c r="X48" i="93"/>
  <c r="X169" i="93" s="1"/>
  <c r="H48" i="93"/>
  <c r="R85" i="93"/>
  <c r="X115" i="93"/>
  <c r="R115" i="93"/>
  <c r="J86" i="93"/>
  <c r="G85" i="93"/>
  <c r="C74" i="93"/>
  <c r="P48" i="93"/>
  <c r="K116" i="93"/>
  <c r="S115" i="93"/>
  <c r="S86" i="93"/>
  <c r="I169" i="93"/>
  <c r="F85" i="93"/>
  <c r="L115" i="93"/>
  <c r="G188" i="93"/>
  <c r="H106" i="93"/>
  <c r="H114" i="93"/>
  <c r="H107" i="93"/>
  <c r="F115" i="93"/>
  <c r="V85" i="93"/>
  <c r="O115" i="93"/>
  <c r="M47" i="93"/>
  <c r="J48" i="93"/>
  <c r="AF47" i="93"/>
  <c r="AF144" i="93" s="1"/>
  <c r="W48" i="93"/>
  <c r="W169" i="93" s="1"/>
  <c r="Q116" i="93"/>
  <c r="I153" i="93"/>
  <c r="Z86" i="93"/>
  <c r="X86" i="93"/>
  <c r="W86" i="93"/>
  <c r="J85" i="93"/>
  <c r="G47" i="93"/>
  <c r="Z116" i="93"/>
  <c r="F47" i="93"/>
  <c r="AA47" i="93"/>
  <c r="AA144" i="93" s="1"/>
  <c r="V116" i="93"/>
  <c r="Q86" i="93"/>
  <c r="O86" i="93"/>
  <c r="I152" i="93"/>
  <c r="N86" i="93"/>
  <c r="L86" i="93"/>
  <c r="K86" i="93"/>
  <c r="P116" i="93"/>
  <c r="T86" i="93"/>
  <c r="N116" i="93"/>
  <c r="F77" i="93"/>
  <c r="F76" i="93"/>
  <c r="F84" i="93"/>
  <c r="G76" i="93"/>
  <c r="I178" i="93"/>
  <c r="U47" i="93"/>
  <c r="U144" i="93" s="1"/>
  <c r="T47" i="93"/>
  <c r="T144" i="93" s="1"/>
  <c r="M116" i="93"/>
  <c r="P86" i="93"/>
  <c r="X85" i="93"/>
  <c r="W85" i="93"/>
  <c r="Q44" i="93"/>
  <c r="Q104" i="93"/>
  <c r="H86" i="93"/>
  <c r="Z115" i="93"/>
  <c r="G77" i="93"/>
  <c r="H84" i="93"/>
  <c r="K48" i="93"/>
  <c r="I113" i="93"/>
  <c r="I114" i="93" s="1"/>
  <c r="Q85" i="93"/>
  <c r="Y86" i="93"/>
  <c r="O85" i="93"/>
  <c r="S116" i="93"/>
  <c r="L85" i="93"/>
  <c r="K85" i="93"/>
  <c r="P115" i="93"/>
  <c r="N115" i="93"/>
  <c r="O47" i="93"/>
  <c r="O48" i="93"/>
  <c r="U85" i="93"/>
  <c r="P85" i="93"/>
  <c r="G116" i="93"/>
  <c r="C125" i="93"/>
  <c r="C127" i="93" s="1"/>
  <c r="C97" i="93"/>
  <c r="J43" i="93"/>
  <c r="J74" i="93"/>
  <c r="U86" i="93"/>
  <c r="T85" i="93"/>
  <c r="I82" i="93"/>
  <c r="I84" i="93" s="1"/>
  <c r="H75" i="93"/>
  <c r="G84" i="93"/>
  <c r="I47" i="93"/>
  <c r="H47" i="93"/>
  <c r="M86" i="93"/>
  <c r="W116" i="93"/>
  <c r="I86" i="93"/>
  <c r="H85" i="93"/>
  <c r="S48" i="93"/>
  <c r="S169" i="93" s="1"/>
  <c r="N47" i="93"/>
  <c r="Y48" i="93"/>
  <c r="Y169" i="93" s="1"/>
  <c r="T85" i="92"/>
  <c r="G84" i="92"/>
  <c r="L48" i="92"/>
  <c r="I86" i="92"/>
  <c r="Z116" i="92"/>
  <c r="H85" i="92"/>
  <c r="G115" i="92"/>
  <c r="L115" i="92"/>
  <c r="R86" i="92"/>
  <c r="P86" i="92"/>
  <c r="O86" i="92"/>
  <c r="F48" i="92"/>
  <c r="H113" i="92"/>
  <c r="AD47" i="92"/>
  <c r="AD144" i="92" s="1"/>
  <c r="N48" i="92"/>
  <c r="U85" i="92"/>
  <c r="P116" i="92"/>
  <c r="S115" i="92"/>
  <c r="F86" i="92"/>
  <c r="W47" i="92"/>
  <c r="W144" i="92" s="1"/>
  <c r="Y86" i="92"/>
  <c r="Y116" i="92"/>
  <c r="H47" i="92"/>
  <c r="G47" i="92"/>
  <c r="O48" i="92"/>
  <c r="I85" i="92"/>
  <c r="M115" i="92"/>
  <c r="P85" i="92"/>
  <c r="O85" i="92"/>
  <c r="K116" i="92"/>
  <c r="K47" i="92"/>
  <c r="M86" i="92"/>
  <c r="I116" i="92"/>
  <c r="AC47" i="92"/>
  <c r="AC144" i="92" s="1"/>
  <c r="Y47" i="92"/>
  <c r="Y144" i="92" s="1"/>
  <c r="R48" i="92"/>
  <c r="F116" i="92"/>
  <c r="F118" i="92" s="1"/>
  <c r="H112" i="92"/>
  <c r="H114" i="92" s="1"/>
  <c r="G105" i="92"/>
  <c r="S86" i="92"/>
  <c r="R85" i="92"/>
  <c r="O116" i="92"/>
  <c r="W115" i="92"/>
  <c r="G188" i="92"/>
  <c r="H163" i="92"/>
  <c r="Y85" i="92"/>
  <c r="U115" i="92"/>
  <c r="R47" i="92"/>
  <c r="C74" i="92"/>
  <c r="L47" i="92"/>
  <c r="N116" i="92"/>
  <c r="F105" i="92"/>
  <c r="R116" i="92"/>
  <c r="F123" i="92"/>
  <c r="G93" i="92"/>
  <c r="G86" i="92"/>
  <c r="F85" i="92"/>
  <c r="Z86" i="92"/>
  <c r="M85" i="92"/>
  <c r="X86" i="92"/>
  <c r="F84" i="92"/>
  <c r="H83" i="92"/>
  <c r="N115" i="92"/>
  <c r="I177" i="92"/>
  <c r="J115" i="92"/>
  <c r="K44" i="92"/>
  <c r="K104" i="92"/>
  <c r="N86" i="92"/>
  <c r="I44" i="92"/>
  <c r="I104" i="92"/>
  <c r="L86" i="92"/>
  <c r="Q47" i="92"/>
  <c r="M47" i="92"/>
  <c r="I47" i="92"/>
  <c r="W116" i="92"/>
  <c r="G116" i="92"/>
  <c r="H82" i="92"/>
  <c r="H84" i="92" s="1"/>
  <c r="G75" i="92"/>
  <c r="Z115" i="92"/>
  <c r="S85" i="92"/>
  <c r="Q116" i="92"/>
  <c r="P43" i="92"/>
  <c r="P74" i="92"/>
  <c r="Z85" i="92"/>
  <c r="X85" i="92"/>
  <c r="H48" i="92"/>
  <c r="S48" i="92"/>
  <c r="S169" i="92" s="1"/>
  <c r="F47" i="92"/>
  <c r="W48" i="92"/>
  <c r="W169" i="92" s="1"/>
  <c r="I178" i="92"/>
  <c r="Q115" i="92"/>
  <c r="S116" i="92"/>
  <c r="P115" i="92"/>
  <c r="G85" i="92"/>
  <c r="Q86" i="92"/>
  <c r="J44" i="92"/>
  <c r="J104" i="92"/>
  <c r="N85" i="92"/>
  <c r="N43" i="92"/>
  <c r="N74" i="92"/>
  <c r="J116" i="92"/>
  <c r="L85" i="92"/>
  <c r="U48" i="92"/>
  <c r="U169" i="92" s="1"/>
  <c r="J47" i="92"/>
  <c r="Q48" i="92"/>
  <c r="P48" i="92"/>
  <c r="Y48" i="92"/>
  <c r="Y169" i="92" s="1"/>
  <c r="F117" i="92"/>
  <c r="J86" i="92"/>
  <c r="T86" i="92"/>
  <c r="M116" i="92"/>
  <c r="L116" i="92"/>
  <c r="O43" i="92"/>
  <c r="O74" i="92"/>
  <c r="V115" i="92"/>
  <c r="AF47" i="92"/>
  <c r="AF144" i="92" s="1"/>
  <c r="AE47" i="92"/>
  <c r="AE144" i="92" s="1"/>
  <c r="C104" i="92"/>
  <c r="X48" i="92"/>
  <c r="X169" i="92" s="1"/>
  <c r="U86" i="92"/>
  <c r="J85" i="92"/>
  <c r="V116" i="92"/>
  <c r="H86" i="92"/>
  <c r="F115" i="92"/>
  <c r="K115" i="92"/>
  <c r="I153" i="92"/>
  <c r="Q85" i="92"/>
  <c r="Y115" i="92"/>
  <c r="X115" i="92"/>
  <c r="G48" i="92"/>
  <c r="U47" i="92"/>
  <c r="U144" i="92" s="1"/>
  <c r="T116" i="92"/>
  <c r="O115" i="92"/>
  <c r="R115" i="92"/>
  <c r="F75" i="92"/>
  <c r="I115" i="92"/>
  <c r="H115" i="92"/>
  <c r="I152" i="92"/>
  <c r="AD48" i="92"/>
  <c r="AD169" i="92" s="1"/>
  <c r="G114" i="92"/>
  <c r="G106" i="92"/>
  <c r="AB47" i="92"/>
  <c r="AB144" i="92" s="1"/>
  <c r="AA47" i="92"/>
  <c r="AA144" i="92" s="1"/>
  <c r="M48" i="92"/>
  <c r="G116" i="91"/>
  <c r="H178" i="91"/>
  <c r="M85" i="91"/>
  <c r="L86" i="91"/>
  <c r="K86" i="91"/>
  <c r="J116" i="91"/>
  <c r="P116" i="91"/>
  <c r="T115" i="91"/>
  <c r="N115" i="91"/>
  <c r="H48" i="91"/>
  <c r="R48" i="91"/>
  <c r="AA47" i="91"/>
  <c r="AA144" i="91" s="1"/>
  <c r="X85" i="91"/>
  <c r="W85" i="91"/>
  <c r="J43" i="91"/>
  <c r="J74" i="91"/>
  <c r="V116" i="91"/>
  <c r="Z115" i="91"/>
  <c r="V48" i="91"/>
  <c r="V169" i="91" s="1"/>
  <c r="I48" i="91"/>
  <c r="M47" i="91"/>
  <c r="S116" i="91"/>
  <c r="Q86" i="91"/>
  <c r="S115" i="91"/>
  <c r="L85" i="91"/>
  <c r="K85" i="91"/>
  <c r="K116" i="91"/>
  <c r="Q116" i="91"/>
  <c r="I115" i="91"/>
  <c r="O115" i="91"/>
  <c r="L48" i="91"/>
  <c r="K48" i="91"/>
  <c r="F47" i="91"/>
  <c r="Q47" i="91"/>
  <c r="F75" i="91"/>
  <c r="O86" i="91"/>
  <c r="Z86" i="91"/>
  <c r="C97" i="91"/>
  <c r="C125" i="91"/>
  <c r="C127" i="91" s="1"/>
  <c r="P104" i="91"/>
  <c r="P44" i="91"/>
  <c r="W116" i="91"/>
  <c r="U115" i="91"/>
  <c r="F76" i="91"/>
  <c r="C75" i="91"/>
  <c r="F84" i="91"/>
  <c r="F48" i="91"/>
  <c r="C74" i="91"/>
  <c r="P47" i="91"/>
  <c r="O47" i="91"/>
  <c r="R86" i="91"/>
  <c r="Q85" i="91"/>
  <c r="N86" i="91"/>
  <c r="H112" i="91"/>
  <c r="G105" i="91"/>
  <c r="G106" i="91" s="1"/>
  <c r="U86" i="91"/>
  <c r="I43" i="91"/>
  <c r="I74" i="91"/>
  <c r="L116" i="91"/>
  <c r="F116" i="91"/>
  <c r="H83" i="91"/>
  <c r="J115" i="91"/>
  <c r="P115" i="91"/>
  <c r="J48" i="91"/>
  <c r="T47" i="91"/>
  <c r="T144" i="91" s="1"/>
  <c r="F107" i="91"/>
  <c r="F114" i="91"/>
  <c r="F86" i="91"/>
  <c r="O85" i="91"/>
  <c r="Z85" i="91"/>
  <c r="H177" i="91"/>
  <c r="I86" i="91"/>
  <c r="X116" i="91"/>
  <c r="R116" i="91"/>
  <c r="G75" i="91"/>
  <c r="H82" i="91"/>
  <c r="H84" i="91" s="1"/>
  <c r="V115" i="91"/>
  <c r="W47" i="91"/>
  <c r="W144" i="91" s="1"/>
  <c r="G84" i="91"/>
  <c r="R85" i="91"/>
  <c r="P86" i="91"/>
  <c r="N85" i="91"/>
  <c r="F188" i="91"/>
  <c r="G163" i="91"/>
  <c r="N48" i="91"/>
  <c r="U85" i="91"/>
  <c r="M116" i="91"/>
  <c r="K115" i="91"/>
  <c r="Q115" i="91"/>
  <c r="H47" i="91"/>
  <c r="F85" i="91"/>
  <c r="F123" i="91"/>
  <c r="G93" i="91"/>
  <c r="I85" i="91"/>
  <c r="H116" i="91"/>
  <c r="Y116" i="91"/>
  <c r="T86" i="91"/>
  <c r="W115" i="91"/>
  <c r="P85" i="91"/>
  <c r="G115" i="91"/>
  <c r="V86" i="91"/>
  <c r="F105" i="91"/>
  <c r="T116" i="91"/>
  <c r="N116" i="91"/>
  <c r="H86" i="91"/>
  <c r="L115" i="91"/>
  <c r="F115" i="91"/>
  <c r="L47" i="91"/>
  <c r="K47" i="91"/>
  <c r="AD47" i="91"/>
  <c r="AD144" i="91" s="1"/>
  <c r="N47" i="91"/>
  <c r="Y86" i="91"/>
  <c r="J86" i="91"/>
  <c r="G47" i="91"/>
  <c r="Z116" i="91"/>
  <c r="X115" i="91"/>
  <c r="R115" i="91"/>
  <c r="M48" i="91"/>
  <c r="T48" i="91"/>
  <c r="T169" i="91" s="1"/>
  <c r="G48" i="91"/>
  <c r="AD48" i="91"/>
  <c r="AD169" i="91" s="1"/>
  <c r="AC48" i="91"/>
  <c r="AC169" i="91" s="1"/>
  <c r="O48" i="91"/>
  <c r="I153" i="91"/>
  <c r="I152" i="91"/>
  <c r="M86" i="91"/>
  <c r="V85" i="91"/>
  <c r="I116" i="91"/>
  <c r="O116" i="91"/>
  <c r="T85" i="91"/>
  <c r="M115" i="91"/>
  <c r="G114" i="91"/>
  <c r="G107" i="91"/>
  <c r="H113" i="91"/>
  <c r="Y85" i="91"/>
  <c r="X86" i="91"/>
  <c r="W86" i="91"/>
  <c r="J85" i="91"/>
  <c r="Q104" i="91"/>
  <c r="Q44" i="91"/>
  <c r="U116" i="91"/>
  <c r="H85" i="91"/>
  <c r="H115" i="91"/>
  <c r="Y115" i="91"/>
  <c r="X48" i="91"/>
  <c r="X169" i="91" s="1"/>
  <c r="W48" i="91"/>
  <c r="W169" i="91" s="1"/>
  <c r="R47" i="91"/>
  <c r="AC47" i="91"/>
  <c r="AC144" i="91" s="1"/>
  <c r="AB48" i="91"/>
  <c r="AB169" i="91" s="1"/>
  <c r="Y47" i="91"/>
  <c r="Y144" i="91" s="1"/>
  <c r="I88" i="93" l="1"/>
  <c r="I87" i="93"/>
  <c r="I118" i="93"/>
  <c r="I117" i="93"/>
  <c r="F81" i="93"/>
  <c r="F80" i="93"/>
  <c r="H76" i="93"/>
  <c r="G81" i="93"/>
  <c r="G80" i="93"/>
  <c r="C104" i="93"/>
  <c r="M144" i="93"/>
  <c r="F114" i="93"/>
  <c r="F105" i="93"/>
  <c r="F107" i="93" s="1"/>
  <c r="R48" i="93"/>
  <c r="G144" i="93"/>
  <c r="H77" i="93"/>
  <c r="Q48" i="93"/>
  <c r="L169" i="93"/>
  <c r="H169" i="93"/>
  <c r="P144" i="93"/>
  <c r="N144" i="93"/>
  <c r="J47" i="93"/>
  <c r="O169" i="93"/>
  <c r="F48" i="93"/>
  <c r="N169" i="93"/>
  <c r="H88" i="93"/>
  <c r="H87" i="93"/>
  <c r="J152" i="93"/>
  <c r="P169" i="93"/>
  <c r="Q144" i="93"/>
  <c r="R144" i="93"/>
  <c r="K47" i="93"/>
  <c r="J83" i="93"/>
  <c r="K169" i="93"/>
  <c r="H144" i="93"/>
  <c r="O144" i="93"/>
  <c r="H110" i="93"/>
  <c r="H111" i="93"/>
  <c r="I179" i="93"/>
  <c r="H123" i="93"/>
  <c r="I93" i="93"/>
  <c r="G114" i="93"/>
  <c r="G105" i="93"/>
  <c r="J112" i="93"/>
  <c r="I105" i="93"/>
  <c r="F144" i="93"/>
  <c r="M169" i="93"/>
  <c r="I144" i="93"/>
  <c r="I145" i="93" s="1"/>
  <c r="J169" i="93"/>
  <c r="H118" i="93"/>
  <c r="H117" i="93"/>
  <c r="L47" i="93"/>
  <c r="G48" i="93"/>
  <c r="J177" i="93"/>
  <c r="I170" i="93"/>
  <c r="J113" i="93"/>
  <c r="F88" i="93"/>
  <c r="F87" i="93"/>
  <c r="J153" i="93"/>
  <c r="J82" i="93"/>
  <c r="I75" i="93"/>
  <c r="G88" i="93"/>
  <c r="G87" i="93"/>
  <c r="J178" i="93"/>
  <c r="C75" i="93"/>
  <c r="I163" i="93"/>
  <c r="H188" i="93"/>
  <c r="H88" i="92"/>
  <c r="H87" i="92"/>
  <c r="G107" i="92"/>
  <c r="J152" i="92"/>
  <c r="F107" i="92"/>
  <c r="F106" i="92"/>
  <c r="R169" i="92"/>
  <c r="G118" i="92"/>
  <c r="G117" i="92"/>
  <c r="I48" i="92"/>
  <c r="M169" i="92"/>
  <c r="N47" i="92"/>
  <c r="L169" i="92"/>
  <c r="P169" i="92"/>
  <c r="I144" i="92"/>
  <c r="I145" i="92" s="1"/>
  <c r="I83" i="92"/>
  <c r="H118" i="92"/>
  <c r="H117" i="92"/>
  <c r="L144" i="92"/>
  <c r="R144" i="92"/>
  <c r="G76" i="92"/>
  <c r="M144" i="92"/>
  <c r="Q144" i="92"/>
  <c r="H188" i="92"/>
  <c r="I163" i="92"/>
  <c r="G77" i="92"/>
  <c r="G169" i="92"/>
  <c r="Q169" i="92"/>
  <c r="I82" i="92"/>
  <c r="H75" i="92"/>
  <c r="F76" i="92"/>
  <c r="H105" i="92"/>
  <c r="I112" i="92"/>
  <c r="G144" i="92"/>
  <c r="F121" i="92" a="1"/>
  <c r="F121" i="92" s="1"/>
  <c r="J178" i="92"/>
  <c r="F144" i="92"/>
  <c r="K48" i="92"/>
  <c r="F77" i="92"/>
  <c r="I113" i="92"/>
  <c r="G88" i="92"/>
  <c r="G87" i="92"/>
  <c r="F122" i="92" a="1"/>
  <c r="F122" i="92" s="1"/>
  <c r="J144" i="92"/>
  <c r="J48" i="92"/>
  <c r="G123" i="92"/>
  <c r="H93" i="92"/>
  <c r="F169" i="92"/>
  <c r="J153" i="92"/>
  <c r="H169" i="92"/>
  <c r="P47" i="92"/>
  <c r="F88" i="92"/>
  <c r="F87" i="92"/>
  <c r="K144" i="92"/>
  <c r="O169" i="92"/>
  <c r="O47" i="92"/>
  <c r="N169" i="92"/>
  <c r="J177" i="92"/>
  <c r="H144" i="92"/>
  <c r="J47" i="91"/>
  <c r="O169" i="91"/>
  <c r="Q48" i="91"/>
  <c r="N144" i="91"/>
  <c r="I82" i="91"/>
  <c r="H75" i="91"/>
  <c r="K169" i="91"/>
  <c r="R169" i="91"/>
  <c r="C104" i="91"/>
  <c r="H144" i="91"/>
  <c r="I112" i="91"/>
  <c r="H105" i="91"/>
  <c r="G111" i="91"/>
  <c r="G110" i="91"/>
  <c r="G77" i="91"/>
  <c r="G76" i="91"/>
  <c r="I177" i="91"/>
  <c r="L169" i="91"/>
  <c r="I169" i="91"/>
  <c r="I113" i="91"/>
  <c r="F111" i="91"/>
  <c r="F110" i="91"/>
  <c r="G169" i="91"/>
  <c r="F169" i="91"/>
  <c r="G118" i="91"/>
  <c r="G117" i="91"/>
  <c r="G144" i="91"/>
  <c r="I47" i="91"/>
  <c r="H169" i="91"/>
  <c r="H170" i="91" s="1"/>
  <c r="I178" i="91"/>
  <c r="M169" i="91"/>
  <c r="F144" i="91"/>
  <c r="K144" i="91"/>
  <c r="H88" i="91"/>
  <c r="H87" i="91"/>
  <c r="N169" i="91"/>
  <c r="F88" i="91"/>
  <c r="F87" i="91"/>
  <c r="J152" i="91"/>
  <c r="F118" i="91"/>
  <c r="F117" i="91"/>
  <c r="O144" i="91"/>
  <c r="P48" i="91"/>
  <c r="R144" i="91"/>
  <c r="L144" i="91"/>
  <c r="G188" i="91"/>
  <c r="H163" i="91"/>
  <c r="J169" i="91"/>
  <c r="H114" i="91"/>
  <c r="J153" i="91"/>
  <c r="G123" i="91"/>
  <c r="H93" i="91"/>
  <c r="G88" i="91"/>
  <c r="G87" i="91"/>
  <c r="F106" i="91"/>
  <c r="I83" i="91"/>
  <c r="P144" i="91"/>
  <c r="F77" i="91"/>
  <c r="Q144" i="91"/>
  <c r="M144" i="91"/>
  <c r="I114" i="92" l="1"/>
  <c r="J84" i="93"/>
  <c r="J88" i="93" s="1"/>
  <c r="J87" i="93"/>
  <c r="I188" i="93"/>
  <c r="J163" i="93"/>
  <c r="I106" i="93"/>
  <c r="I107" i="93"/>
  <c r="H92" i="93" a="1"/>
  <c r="H92" i="93" s="1"/>
  <c r="G169" i="93"/>
  <c r="K112" i="93"/>
  <c r="J105" i="93"/>
  <c r="J114" i="93"/>
  <c r="K178" i="93"/>
  <c r="K153" i="93"/>
  <c r="L144" i="93"/>
  <c r="I171" i="93"/>
  <c r="G154" i="93"/>
  <c r="G145" i="93"/>
  <c r="G106" i="93"/>
  <c r="I172" i="93"/>
  <c r="H154" i="93"/>
  <c r="H145" i="93"/>
  <c r="H146" i="93" s="1"/>
  <c r="H179" i="93"/>
  <c r="H170" i="93"/>
  <c r="R169" i="93"/>
  <c r="F89" i="93" a="1"/>
  <c r="F89" i="93" s="1"/>
  <c r="G91" i="93" a="1"/>
  <c r="G91" i="93" s="1"/>
  <c r="F91" i="93" a="1"/>
  <c r="F91" i="93" s="1"/>
  <c r="H121" i="93" a="1"/>
  <c r="H121" i="93" s="1"/>
  <c r="G107" i="93"/>
  <c r="K152" i="93"/>
  <c r="F90" i="93" a="1"/>
  <c r="F90" i="93" s="1"/>
  <c r="G92" i="93" a="1"/>
  <c r="G92" i="93" s="1"/>
  <c r="F92" i="93" a="1"/>
  <c r="F92" i="93" s="1"/>
  <c r="H122" i="93" a="1"/>
  <c r="H122" i="93" s="1"/>
  <c r="I183" i="93"/>
  <c r="I182" i="93"/>
  <c r="F154" i="93"/>
  <c r="F146" i="93"/>
  <c r="F145" i="93"/>
  <c r="F147" i="93" s="1"/>
  <c r="G118" i="93"/>
  <c r="G117" i="93"/>
  <c r="H120" i="93" a="1"/>
  <c r="H120" i="93" s="1"/>
  <c r="K83" i="93"/>
  <c r="Q169" i="93"/>
  <c r="G89" i="93" a="1"/>
  <c r="G89" i="93" s="1"/>
  <c r="I121" i="93" a="1"/>
  <c r="I121" i="93" s="1"/>
  <c r="I77" i="93"/>
  <c r="I76" i="93"/>
  <c r="K113" i="93"/>
  <c r="I123" i="93"/>
  <c r="J93" i="93"/>
  <c r="F169" i="93"/>
  <c r="J144" i="93"/>
  <c r="F106" i="93"/>
  <c r="G90" i="93" a="1"/>
  <c r="G90" i="93" s="1"/>
  <c r="I122" i="93" a="1"/>
  <c r="I122" i="93" s="1"/>
  <c r="K82" i="93"/>
  <c r="J75" i="93"/>
  <c r="J179" i="93"/>
  <c r="H119" i="93" a="1"/>
  <c r="H119" i="93" s="1"/>
  <c r="K144" i="93"/>
  <c r="C144" i="93"/>
  <c r="H81" i="93"/>
  <c r="H80" i="93"/>
  <c r="F111" i="93"/>
  <c r="F110" i="93"/>
  <c r="I91" i="93" a="1"/>
  <c r="I91" i="93" s="1"/>
  <c r="I154" i="93"/>
  <c r="I147" i="93"/>
  <c r="I146" i="93"/>
  <c r="I92" i="93" a="1"/>
  <c r="I92" i="93" s="1"/>
  <c r="K177" i="93"/>
  <c r="K179" i="93" s="1"/>
  <c r="J170" i="93"/>
  <c r="J172" i="93" s="1"/>
  <c r="H91" i="93" a="1"/>
  <c r="H91" i="93" s="1"/>
  <c r="F117" i="93"/>
  <c r="F118" i="93"/>
  <c r="I118" i="92"/>
  <c r="I117" i="92"/>
  <c r="J154" i="92"/>
  <c r="G92" i="92" a="1"/>
  <c r="G92" i="92" s="1"/>
  <c r="I75" i="92"/>
  <c r="J82" i="92"/>
  <c r="I84" i="92"/>
  <c r="K177" i="92"/>
  <c r="K153" i="92"/>
  <c r="F127" i="92"/>
  <c r="J113" i="92"/>
  <c r="K178" i="92"/>
  <c r="G81" i="92"/>
  <c r="G80" i="92"/>
  <c r="F91" i="92" a="1"/>
  <c r="F91" i="92" s="1"/>
  <c r="F126" i="92"/>
  <c r="I188" i="92"/>
  <c r="J163" i="92"/>
  <c r="H121" i="92" a="1"/>
  <c r="H121" i="92" s="1"/>
  <c r="F92" i="92" a="1"/>
  <c r="F92" i="92" s="1"/>
  <c r="F81" i="92"/>
  <c r="F80" i="92"/>
  <c r="H122" i="92" a="1"/>
  <c r="H122" i="92" s="1"/>
  <c r="P144" i="92"/>
  <c r="K169" i="92"/>
  <c r="G121" i="92" a="1"/>
  <c r="G121" i="92" s="1"/>
  <c r="J169" i="92"/>
  <c r="G154" i="92"/>
  <c r="G147" i="92"/>
  <c r="G146" i="92"/>
  <c r="G145" i="92"/>
  <c r="J83" i="92"/>
  <c r="G122" i="92" a="1"/>
  <c r="G122" i="92" s="1"/>
  <c r="F179" i="92"/>
  <c r="F172" i="92"/>
  <c r="F170" i="92"/>
  <c r="F171" i="92" s="1"/>
  <c r="I105" i="92"/>
  <c r="J112" i="92"/>
  <c r="C169" i="92"/>
  <c r="I169" i="92"/>
  <c r="K152" i="92"/>
  <c r="J145" i="92"/>
  <c r="J146" i="92" s="1"/>
  <c r="O144" i="92"/>
  <c r="H179" i="92"/>
  <c r="H170" i="92"/>
  <c r="H172" i="92" s="1"/>
  <c r="H107" i="92"/>
  <c r="H106" i="92"/>
  <c r="I154" i="92"/>
  <c r="I147" i="92"/>
  <c r="I146" i="92"/>
  <c r="N144" i="92"/>
  <c r="G111" i="92"/>
  <c r="G110" i="92"/>
  <c r="G179" i="92"/>
  <c r="G170" i="92"/>
  <c r="G172" i="92" s="1"/>
  <c r="C75" i="92"/>
  <c r="C105" i="92"/>
  <c r="H154" i="92"/>
  <c r="H145" i="92"/>
  <c r="H147" i="92" s="1"/>
  <c r="F154" i="92"/>
  <c r="F145" i="92"/>
  <c r="F146" i="92" s="1"/>
  <c r="C144" i="92"/>
  <c r="F111" i="92"/>
  <c r="F110" i="92"/>
  <c r="H91" i="92" a="1"/>
  <c r="H91" i="92" s="1"/>
  <c r="H123" i="92"/>
  <c r="I93" i="92"/>
  <c r="G91" i="92" a="1"/>
  <c r="G91" i="92" s="1"/>
  <c r="H77" i="92"/>
  <c r="H76" i="92"/>
  <c r="H92" i="92" a="1"/>
  <c r="H92" i="92" s="1"/>
  <c r="F121" i="91" a="1"/>
  <c r="F121" i="91" s="1"/>
  <c r="H92" i="91" a="1"/>
  <c r="H92" i="91" s="1"/>
  <c r="I144" i="91"/>
  <c r="G119" i="91" a="1"/>
  <c r="G119" i="91" s="1"/>
  <c r="F122" i="91" a="1"/>
  <c r="F122" i="91" s="1"/>
  <c r="G179" i="91"/>
  <c r="G170" i="91"/>
  <c r="G120" i="91" a="1"/>
  <c r="G120" i="91" s="1"/>
  <c r="H154" i="91"/>
  <c r="H147" i="91"/>
  <c r="H145" i="91"/>
  <c r="H146" i="91" s="1"/>
  <c r="H77" i="91"/>
  <c r="H76" i="91"/>
  <c r="H123" i="91"/>
  <c r="I93" i="91"/>
  <c r="J82" i="91"/>
  <c r="I75" i="91"/>
  <c r="C144" i="91"/>
  <c r="F119" i="91" a="1"/>
  <c r="F119" i="91" s="1"/>
  <c r="J177" i="91"/>
  <c r="I170" i="91"/>
  <c r="F81" i="91"/>
  <c r="F80" i="91"/>
  <c r="K152" i="91"/>
  <c r="F120" i="91" a="1"/>
  <c r="F120" i="91" s="1"/>
  <c r="K153" i="91"/>
  <c r="F154" i="91"/>
  <c r="F145" i="91"/>
  <c r="F147" i="91" s="1"/>
  <c r="J113" i="91"/>
  <c r="H118" i="91"/>
  <c r="H117" i="91"/>
  <c r="F91" i="91" a="1"/>
  <c r="F91" i="91" s="1"/>
  <c r="Q169" i="91"/>
  <c r="J83" i="91"/>
  <c r="F92" i="91" a="1"/>
  <c r="F92" i="91" s="1"/>
  <c r="G154" i="91"/>
  <c r="G146" i="91"/>
  <c r="G145" i="91"/>
  <c r="G147" i="91" s="1"/>
  <c r="F179" i="91"/>
  <c r="F170" i="91"/>
  <c r="F172" i="91" s="1"/>
  <c r="G80" i="91"/>
  <c r="G81" i="91"/>
  <c r="P169" i="91"/>
  <c r="J178" i="91"/>
  <c r="G121" i="91" a="1"/>
  <c r="G121" i="91" s="1"/>
  <c r="I179" i="91"/>
  <c r="C105" i="91"/>
  <c r="I163" i="91"/>
  <c r="H188" i="91"/>
  <c r="G122" i="91" a="1"/>
  <c r="G122" i="91" s="1"/>
  <c r="G91" i="91" a="1"/>
  <c r="G91" i="91" s="1"/>
  <c r="H107" i="91"/>
  <c r="H106" i="91"/>
  <c r="J144" i="91"/>
  <c r="J145" i="91" s="1"/>
  <c r="G92" i="91" a="1"/>
  <c r="G92" i="91" s="1"/>
  <c r="H91" i="91" a="1"/>
  <c r="H91" i="91" s="1"/>
  <c r="H171" i="91"/>
  <c r="H179" i="91"/>
  <c r="H172" i="91"/>
  <c r="I84" i="91"/>
  <c r="J112" i="91"/>
  <c r="I105" i="91"/>
  <c r="I114" i="91"/>
  <c r="F147" i="92" l="1"/>
  <c r="H146" i="92"/>
  <c r="K154" i="92"/>
  <c r="J179" i="91"/>
  <c r="K183" i="93"/>
  <c r="K182" i="93"/>
  <c r="I67" i="93"/>
  <c r="I97" i="93"/>
  <c r="H90" i="93" a="1"/>
  <c r="H90" i="93" s="1"/>
  <c r="J175" i="93"/>
  <c r="J176" i="93"/>
  <c r="J154" i="93"/>
  <c r="I126" i="93"/>
  <c r="F97" i="93"/>
  <c r="F96" i="93"/>
  <c r="G121" i="93" a="1"/>
  <c r="G121" i="93" s="1"/>
  <c r="G97" i="93"/>
  <c r="J107" i="93"/>
  <c r="J106" i="93"/>
  <c r="J183" i="93"/>
  <c r="J182" i="93"/>
  <c r="F179" i="93"/>
  <c r="F170" i="93"/>
  <c r="F171" i="93" s="1"/>
  <c r="G94" i="93"/>
  <c r="G122" i="93" a="1"/>
  <c r="G122" i="93" s="1"/>
  <c r="G96" i="93"/>
  <c r="H147" i="93"/>
  <c r="L112" i="93"/>
  <c r="K105" i="93"/>
  <c r="K114" i="93"/>
  <c r="I151" i="93"/>
  <c r="I150" i="93"/>
  <c r="J76" i="93"/>
  <c r="J77" i="93"/>
  <c r="J123" i="93"/>
  <c r="K93" i="93"/>
  <c r="F94" i="93"/>
  <c r="I111" i="93"/>
  <c r="I110" i="93"/>
  <c r="H66" i="93"/>
  <c r="H96" i="93"/>
  <c r="L82" i="93"/>
  <c r="K75" i="93"/>
  <c r="K84" i="93"/>
  <c r="C169" i="93"/>
  <c r="F95" i="93"/>
  <c r="H158" i="93"/>
  <c r="H157" i="93"/>
  <c r="I158" i="93"/>
  <c r="I157" i="93"/>
  <c r="C145" i="93"/>
  <c r="I176" i="93"/>
  <c r="I175" i="93"/>
  <c r="I66" i="93"/>
  <c r="I96" i="93"/>
  <c r="J145" i="93"/>
  <c r="I127" i="93"/>
  <c r="L113" i="93"/>
  <c r="F151" i="93"/>
  <c r="F150" i="93"/>
  <c r="I186" i="93" a="1"/>
  <c r="I186" i="93" s="1"/>
  <c r="L152" i="93"/>
  <c r="K145" i="93"/>
  <c r="K163" i="93"/>
  <c r="J188" i="93"/>
  <c r="F122" i="93" a="1"/>
  <c r="F122" i="93" s="1"/>
  <c r="F67" i="93" s="1"/>
  <c r="F119" i="93" a="1"/>
  <c r="F119" i="93" s="1"/>
  <c r="F64" i="93" s="1"/>
  <c r="K154" i="93"/>
  <c r="K146" i="93"/>
  <c r="I187" i="93" a="1"/>
  <c r="I187" i="93" s="1"/>
  <c r="G111" i="93"/>
  <c r="G110" i="93"/>
  <c r="G146" i="93"/>
  <c r="L153" i="93"/>
  <c r="L154" i="93" s="1"/>
  <c r="G179" i="93"/>
  <c r="G170" i="93"/>
  <c r="F121" i="93" a="1"/>
  <c r="F121" i="93" s="1"/>
  <c r="F120" i="93" a="1"/>
  <c r="F120" i="93" s="1"/>
  <c r="F65" i="93" s="1"/>
  <c r="G95" i="93"/>
  <c r="I81" i="93"/>
  <c r="I80" i="93"/>
  <c r="L83" i="93"/>
  <c r="F158" i="93"/>
  <c r="F157" i="93"/>
  <c r="H127" i="93"/>
  <c r="H126" i="93"/>
  <c r="H183" i="93"/>
  <c r="H182" i="93"/>
  <c r="G147" i="93"/>
  <c r="H67" i="93"/>
  <c r="H97" i="93"/>
  <c r="J91" i="93" a="1"/>
  <c r="J91" i="93" s="1"/>
  <c r="L177" i="93"/>
  <c r="K170" i="93"/>
  <c r="H124" i="93"/>
  <c r="C105" i="93"/>
  <c r="H171" i="93"/>
  <c r="L178" i="93"/>
  <c r="J92" i="93" a="1"/>
  <c r="J92" i="93" s="1"/>
  <c r="H89" i="93" a="1"/>
  <c r="H89" i="93" s="1"/>
  <c r="J171" i="93"/>
  <c r="H125" i="93"/>
  <c r="H172" i="93"/>
  <c r="G158" i="93"/>
  <c r="G157" i="93"/>
  <c r="J118" i="93"/>
  <c r="J117" i="93"/>
  <c r="K158" i="92"/>
  <c r="K157" i="92"/>
  <c r="H183" i="92"/>
  <c r="H182" i="92"/>
  <c r="J179" i="92"/>
  <c r="K163" i="92"/>
  <c r="J188" i="92"/>
  <c r="K113" i="92"/>
  <c r="J147" i="92"/>
  <c r="F90" i="92" a="1"/>
  <c r="F90" i="92" s="1"/>
  <c r="H97" i="92"/>
  <c r="H67" i="92"/>
  <c r="F119" i="92" a="1"/>
  <c r="F119" i="92" s="1"/>
  <c r="F158" i="92"/>
  <c r="F157" i="92"/>
  <c r="J105" i="92"/>
  <c r="K112" i="92"/>
  <c r="J114" i="92"/>
  <c r="G126" i="92"/>
  <c r="F97" i="92"/>
  <c r="F67" i="92"/>
  <c r="H158" i="92"/>
  <c r="H157" i="92"/>
  <c r="F151" i="92"/>
  <c r="F150" i="92"/>
  <c r="F120" i="92" a="1"/>
  <c r="F120" i="92" s="1"/>
  <c r="I151" i="92"/>
  <c r="I150" i="92"/>
  <c r="I107" i="92"/>
  <c r="I106" i="92"/>
  <c r="G127" i="92"/>
  <c r="J158" i="92"/>
  <c r="J157" i="92"/>
  <c r="H176" i="92"/>
  <c r="H175" i="92"/>
  <c r="H126" i="92"/>
  <c r="H81" i="92"/>
  <c r="H80" i="92"/>
  <c r="G120" i="92" a="1"/>
  <c r="G120" i="92" s="1"/>
  <c r="G171" i="92"/>
  <c r="I158" i="92"/>
  <c r="I157" i="92"/>
  <c r="K83" i="92"/>
  <c r="K172" i="92"/>
  <c r="K171" i="92"/>
  <c r="K179" i="92"/>
  <c r="G176" i="92"/>
  <c r="G175" i="92"/>
  <c r="K145" i="92"/>
  <c r="L152" i="92"/>
  <c r="F96" i="92"/>
  <c r="F66" i="92"/>
  <c r="L153" i="92"/>
  <c r="I87" i="92"/>
  <c r="I88" i="92"/>
  <c r="L178" i="92"/>
  <c r="H96" i="92"/>
  <c r="H66" i="92"/>
  <c r="G96" i="92"/>
  <c r="G66" i="92"/>
  <c r="H110" i="92"/>
  <c r="H111" i="92"/>
  <c r="F176" i="92"/>
  <c r="F175" i="92"/>
  <c r="J170" i="92"/>
  <c r="J75" i="92"/>
  <c r="K82" i="92"/>
  <c r="J84" i="92"/>
  <c r="G158" i="92"/>
  <c r="G157" i="92"/>
  <c r="G183" i="92"/>
  <c r="G182" i="92"/>
  <c r="I179" i="92"/>
  <c r="I170" i="92"/>
  <c r="G89" i="92" a="1"/>
  <c r="G89" i="92" s="1"/>
  <c r="K170" i="92"/>
  <c r="L177" i="92"/>
  <c r="I123" i="92"/>
  <c r="J93" i="92"/>
  <c r="H151" i="92"/>
  <c r="H150" i="92"/>
  <c r="F183" i="92"/>
  <c r="F182" i="92"/>
  <c r="G151" i="92"/>
  <c r="G150" i="92"/>
  <c r="H127" i="92"/>
  <c r="G90" i="92" a="1"/>
  <c r="G90" i="92" s="1"/>
  <c r="I76" i="92"/>
  <c r="I77" i="92"/>
  <c r="I121" i="92" a="1"/>
  <c r="I121" i="92" s="1"/>
  <c r="G97" i="92"/>
  <c r="G67" i="92"/>
  <c r="C145" i="92"/>
  <c r="G119" i="92" a="1"/>
  <c r="G119" i="92" s="1"/>
  <c r="H171" i="92"/>
  <c r="C170" i="92"/>
  <c r="F89" i="92" a="1"/>
  <c r="F89" i="92" s="1"/>
  <c r="I122" i="92" a="1"/>
  <c r="I122" i="92" s="1"/>
  <c r="J182" i="91"/>
  <c r="J183" i="91"/>
  <c r="H96" i="91"/>
  <c r="F158" i="91"/>
  <c r="F157" i="91"/>
  <c r="H81" i="91"/>
  <c r="H80" i="91"/>
  <c r="G96" i="91"/>
  <c r="G66" i="91"/>
  <c r="I171" i="91"/>
  <c r="G151" i="91"/>
  <c r="G150" i="91"/>
  <c r="F89" i="91" a="1"/>
  <c r="F89" i="91" s="1"/>
  <c r="G183" i="91"/>
  <c r="G182" i="91"/>
  <c r="I118" i="91"/>
  <c r="I117" i="91"/>
  <c r="H111" i="91"/>
  <c r="H110" i="91"/>
  <c r="I172" i="91"/>
  <c r="F146" i="91"/>
  <c r="F90" i="91" a="1"/>
  <c r="F90" i="91" s="1"/>
  <c r="I188" i="91"/>
  <c r="J163" i="91"/>
  <c r="I107" i="91"/>
  <c r="I106" i="91"/>
  <c r="G90" i="91" a="1"/>
  <c r="G90" i="91" s="1"/>
  <c r="K83" i="91"/>
  <c r="F150" i="91"/>
  <c r="F151" i="91"/>
  <c r="F127" i="91"/>
  <c r="K112" i="91"/>
  <c r="J105" i="91"/>
  <c r="J114" i="91"/>
  <c r="I183" i="91"/>
  <c r="I182" i="91"/>
  <c r="G158" i="91"/>
  <c r="G157" i="91"/>
  <c r="L153" i="91"/>
  <c r="J170" i="91"/>
  <c r="K177" i="91"/>
  <c r="H150" i="91"/>
  <c r="H151" i="91"/>
  <c r="G89" i="91" a="1"/>
  <c r="G89" i="91" s="1"/>
  <c r="I77" i="91"/>
  <c r="I76" i="91"/>
  <c r="G124" i="91"/>
  <c r="I88" i="91"/>
  <c r="I87" i="91"/>
  <c r="G97" i="91"/>
  <c r="G67" i="91"/>
  <c r="G127" i="91"/>
  <c r="G126" i="91"/>
  <c r="C169" i="91"/>
  <c r="F124" i="91"/>
  <c r="K82" i="91"/>
  <c r="J75" i="91"/>
  <c r="J84" i="91"/>
  <c r="H158" i="91"/>
  <c r="H157" i="91"/>
  <c r="H176" i="91"/>
  <c r="H175" i="91"/>
  <c r="K178" i="91"/>
  <c r="F176" i="91"/>
  <c r="F175" i="91"/>
  <c r="F125" i="91"/>
  <c r="I154" i="91"/>
  <c r="I145" i="91"/>
  <c r="I146" i="91" s="1"/>
  <c r="J154" i="91"/>
  <c r="J147" i="91"/>
  <c r="J146" i="91"/>
  <c r="F96" i="91"/>
  <c r="F66" i="91"/>
  <c r="K113" i="91"/>
  <c r="G125" i="91"/>
  <c r="H121" i="91" a="1"/>
  <c r="H121" i="91" s="1"/>
  <c r="H66" i="91" s="1"/>
  <c r="H182" i="91"/>
  <c r="H183" i="91"/>
  <c r="F182" i="91"/>
  <c r="F183" i="91"/>
  <c r="I123" i="91"/>
  <c r="J93" i="91"/>
  <c r="F171" i="91"/>
  <c r="F97" i="91"/>
  <c r="F67" i="91"/>
  <c r="H122" i="91" a="1"/>
  <c r="H122" i="91" s="1"/>
  <c r="L152" i="91"/>
  <c r="K145" i="91"/>
  <c r="K154" i="91"/>
  <c r="G171" i="91"/>
  <c r="H97" i="91"/>
  <c r="H67" i="91"/>
  <c r="G172" i="91"/>
  <c r="F126" i="91"/>
  <c r="L158" i="93" l="1"/>
  <c r="L157" i="93"/>
  <c r="J122" i="93" a="1"/>
  <c r="J122" i="93" s="1"/>
  <c r="M178" i="93"/>
  <c r="H71" i="93"/>
  <c r="F162" i="93" a="1"/>
  <c r="F162" i="93" s="1"/>
  <c r="F126" i="93"/>
  <c r="I70" i="93"/>
  <c r="J81" i="93"/>
  <c r="J80" i="93"/>
  <c r="J158" i="93"/>
  <c r="J157" i="93"/>
  <c r="G161" i="93" a="1"/>
  <c r="G161" i="93" s="1"/>
  <c r="K188" i="93"/>
  <c r="L163" i="93"/>
  <c r="H70" i="93"/>
  <c r="J186" i="93" a="1"/>
  <c r="J186" i="93" s="1"/>
  <c r="F66" i="93"/>
  <c r="J185" i="93" a="1"/>
  <c r="J185" i="93" s="1"/>
  <c r="G162" i="93" a="1"/>
  <c r="G162" i="93" s="1"/>
  <c r="M83" i="93"/>
  <c r="I192" i="93"/>
  <c r="G127" i="93"/>
  <c r="J187" i="93" a="1"/>
  <c r="J187" i="93" s="1"/>
  <c r="J184" i="93" a="1"/>
  <c r="J184" i="93" s="1"/>
  <c r="G151" i="93"/>
  <c r="G150" i="93"/>
  <c r="I184" i="93" a="1"/>
  <c r="I184" i="93" s="1"/>
  <c r="I119" i="93" a="1"/>
  <c r="I119" i="93" s="1"/>
  <c r="I159" i="93" a="1"/>
  <c r="I159" i="93" s="1"/>
  <c r="F70" i="93"/>
  <c r="H175" i="93"/>
  <c r="H176" i="93"/>
  <c r="H186" i="93" a="1"/>
  <c r="H186" i="93" s="1"/>
  <c r="I89" i="93" a="1"/>
  <c r="I89" i="93" s="1"/>
  <c r="G171" i="93"/>
  <c r="K147" i="93"/>
  <c r="L145" i="93"/>
  <c r="M152" i="93"/>
  <c r="I185" i="93" a="1"/>
  <c r="I185" i="93" s="1"/>
  <c r="I120" i="93" a="1"/>
  <c r="I120" i="93" s="1"/>
  <c r="I160" i="93" a="1"/>
  <c r="I160" i="93" s="1"/>
  <c r="H187" i="93" a="1"/>
  <c r="H187" i="93" s="1"/>
  <c r="I90" i="93" a="1"/>
  <c r="I90" i="93" s="1"/>
  <c r="G172" i="93"/>
  <c r="I191" i="93"/>
  <c r="J111" i="93"/>
  <c r="J110" i="93"/>
  <c r="H65" i="93"/>
  <c r="H95" i="93"/>
  <c r="G183" i="93"/>
  <c r="G182" i="93"/>
  <c r="K158" i="93"/>
  <c r="K157" i="93"/>
  <c r="K118" i="93"/>
  <c r="K117" i="93"/>
  <c r="I71" i="93"/>
  <c r="K172" i="93"/>
  <c r="K171" i="93"/>
  <c r="F159" i="93" a="1"/>
  <c r="F159" i="93" s="1"/>
  <c r="I161" i="93" a="1"/>
  <c r="I161" i="93" s="1"/>
  <c r="G67" i="93"/>
  <c r="M177" i="93"/>
  <c r="L170" i="93"/>
  <c r="L179" i="93"/>
  <c r="M153" i="93"/>
  <c r="F124" i="93"/>
  <c r="F68" i="93" s="1"/>
  <c r="F160" i="93" a="1"/>
  <c r="F160" i="93" s="1"/>
  <c r="I162" i="93" a="1"/>
  <c r="I162" i="93" s="1"/>
  <c r="K87" i="93"/>
  <c r="K88" i="93"/>
  <c r="K107" i="93"/>
  <c r="K106" i="93"/>
  <c r="F183" i="93"/>
  <c r="F182" i="93"/>
  <c r="G71" i="93"/>
  <c r="H64" i="93"/>
  <c r="H94" i="93"/>
  <c r="F127" i="93"/>
  <c r="F71" i="93" s="1"/>
  <c r="H161" i="93" a="1"/>
  <c r="H161" i="93" s="1"/>
  <c r="K77" i="93"/>
  <c r="K76" i="93"/>
  <c r="L105" i="93"/>
  <c r="M112" i="93"/>
  <c r="L114" i="93"/>
  <c r="C170" i="93"/>
  <c r="J146" i="93"/>
  <c r="J96" i="93"/>
  <c r="G119" i="93" a="1"/>
  <c r="G119" i="93" s="1"/>
  <c r="H162" i="93" a="1"/>
  <c r="H162" i="93" s="1"/>
  <c r="M82" i="93"/>
  <c r="L75" i="93"/>
  <c r="L84" i="93"/>
  <c r="K123" i="93"/>
  <c r="L93" i="93"/>
  <c r="H151" i="93"/>
  <c r="H150" i="93"/>
  <c r="G126" i="93"/>
  <c r="J147" i="93"/>
  <c r="K186" i="93" a="1"/>
  <c r="K186" i="93" s="1"/>
  <c r="J121" i="93" a="1"/>
  <c r="J121" i="93" s="1"/>
  <c r="J97" i="93"/>
  <c r="J67" i="93"/>
  <c r="F161" i="93" a="1"/>
  <c r="F161" i="93" s="1"/>
  <c r="F125" i="93"/>
  <c r="G120" i="93" a="1"/>
  <c r="G120" i="93" s="1"/>
  <c r="M113" i="93"/>
  <c r="G66" i="93"/>
  <c r="F172" i="93"/>
  <c r="K187" i="93" a="1"/>
  <c r="K187" i="93" s="1"/>
  <c r="I127" i="92"/>
  <c r="I126" i="92"/>
  <c r="F187" i="92" a="1"/>
  <c r="F187" i="92" s="1"/>
  <c r="G94" i="92"/>
  <c r="G64" i="92"/>
  <c r="J88" i="92"/>
  <c r="J87" i="92"/>
  <c r="J183" i="92"/>
  <c r="J182" i="92"/>
  <c r="F64" i="92"/>
  <c r="F94" i="92"/>
  <c r="I81" i="92"/>
  <c r="I80" i="92"/>
  <c r="K75" i="92"/>
  <c r="L82" i="92"/>
  <c r="K84" i="92"/>
  <c r="H120" i="92" a="1"/>
  <c r="H120" i="92" s="1"/>
  <c r="I91" i="92" a="1"/>
  <c r="I91" i="92" s="1"/>
  <c r="F125" i="92"/>
  <c r="J118" i="92"/>
  <c r="J117" i="92"/>
  <c r="F95" i="92"/>
  <c r="F65" i="92"/>
  <c r="H186" i="92" a="1"/>
  <c r="H186" i="92" s="1"/>
  <c r="H159" i="92" a="1"/>
  <c r="H159" i="92" s="1"/>
  <c r="I171" i="92"/>
  <c r="H119" i="92" a="1"/>
  <c r="H119" i="92" s="1"/>
  <c r="M153" i="92"/>
  <c r="K183" i="92"/>
  <c r="K182" i="92"/>
  <c r="H89" i="92" a="1"/>
  <c r="H89" i="92" s="1"/>
  <c r="F159" i="92" a="1"/>
  <c r="F159" i="92" s="1"/>
  <c r="L112" i="92"/>
  <c r="K105" i="92"/>
  <c r="K114" i="92"/>
  <c r="H187" i="92" a="1"/>
  <c r="H187" i="92" s="1"/>
  <c r="H160" i="92" a="1"/>
  <c r="H160" i="92" s="1"/>
  <c r="I172" i="92"/>
  <c r="J77" i="92"/>
  <c r="J76" i="92"/>
  <c r="H90" i="92" a="1"/>
  <c r="H90" i="92" s="1"/>
  <c r="I111" i="92"/>
  <c r="I110" i="92"/>
  <c r="F160" i="92" a="1"/>
  <c r="F160" i="92" s="1"/>
  <c r="J107" i="92"/>
  <c r="J106" i="92"/>
  <c r="J151" i="92"/>
  <c r="J150" i="92"/>
  <c r="G95" i="92"/>
  <c r="G65" i="92"/>
  <c r="K176" i="92"/>
  <c r="K175" i="92"/>
  <c r="L113" i="92"/>
  <c r="G184" i="92" a="1"/>
  <c r="G184" i="92" s="1"/>
  <c r="J123" i="92"/>
  <c r="K93" i="92"/>
  <c r="I183" i="92"/>
  <c r="I182" i="92"/>
  <c r="G70" i="92"/>
  <c r="L83" i="92"/>
  <c r="F161" i="92" a="1"/>
  <c r="F161" i="92" s="1"/>
  <c r="G125" i="92"/>
  <c r="G124" i="92"/>
  <c r="F70" i="92"/>
  <c r="H184" i="92" a="1"/>
  <c r="H184" i="92" s="1"/>
  <c r="H161" i="92" a="1"/>
  <c r="H161" i="92" s="1"/>
  <c r="F162" i="92" a="1"/>
  <c r="F162" i="92" s="1"/>
  <c r="G185" i="92" a="1"/>
  <c r="G185" i="92" s="1"/>
  <c r="G186" i="92" a="1"/>
  <c r="G186" i="92" s="1"/>
  <c r="L145" i="92"/>
  <c r="M152" i="92"/>
  <c r="L154" i="92"/>
  <c r="H185" i="92" a="1"/>
  <c r="H185" i="92" s="1"/>
  <c r="H162" i="92" a="1"/>
  <c r="H162" i="92" s="1"/>
  <c r="L163" i="92"/>
  <c r="K188" i="92"/>
  <c r="I92" i="92" a="1"/>
  <c r="I92" i="92" s="1"/>
  <c r="G159" i="92" a="1"/>
  <c r="G159" i="92" s="1"/>
  <c r="M177" i="92"/>
  <c r="L170" i="92"/>
  <c r="L179" i="92"/>
  <c r="G187" i="92" a="1"/>
  <c r="G187" i="92" s="1"/>
  <c r="H70" i="92"/>
  <c r="I161" i="92" a="1"/>
  <c r="I161" i="92" s="1"/>
  <c r="F124" i="92"/>
  <c r="J162" i="92" a="1"/>
  <c r="J162" i="92" s="1"/>
  <c r="G160" i="92" a="1"/>
  <c r="G160" i="92" s="1"/>
  <c r="G161" i="92" a="1"/>
  <c r="G161" i="92" s="1"/>
  <c r="F184" i="92" a="1"/>
  <c r="F184" i="92" s="1"/>
  <c r="M178" i="92"/>
  <c r="K147" i="92"/>
  <c r="K146" i="92"/>
  <c r="I162" i="92" a="1"/>
  <c r="I162" i="92" s="1"/>
  <c r="I159" i="92" a="1"/>
  <c r="I159" i="92" s="1"/>
  <c r="J171" i="92"/>
  <c r="K161" i="92" a="1"/>
  <c r="K161" i="92" s="1"/>
  <c r="F186" i="92" a="1"/>
  <c r="F186" i="92" s="1"/>
  <c r="H71" i="92"/>
  <c r="G71" i="92"/>
  <c r="G162" i="92" a="1"/>
  <c r="G162" i="92" s="1"/>
  <c r="F185" i="92" a="1"/>
  <c r="F185" i="92" s="1"/>
  <c r="J161" i="92" a="1"/>
  <c r="J161" i="92" s="1"/>
  <c r="I160" i="92" a="1"/>
  <c r="I160" i="92" s="1"/>
  <c r="F71" i="92"/>
  <c r="J172" i="92"/>
  <c r="K162" i="92" a="1"/>
  <c r="K162" i="92" s="1"/>
  <c r="F187" i="91" a="1"/>
  <c r="F187" i="91" s="1"/>
  <c r="H162" i="91" a="1"/>
  <c r="H162" i="91" s="1"/>
  <c r="H89" i="91" a="1"/>
  <c r="H89" i="91" s="1"/>
  <c r="F186" i="91" a="1"/>
  <c r="F186" i="91" s="1"/>
  <c r="J88" i="91"/>
  <c r="J87" i="91"/>
  <c r="I81" i="91"/>
  <c r="I80" i="91"/>
  <c r="G161" i="91" a="1"/>
  <c r="G161" i="91" s="1"/>
  <c r="G186" i="91" a="1"/>
  <c r="G186" i="91" s="1"/>
  <c r="H90" i="91" a="1"/>
  <c r="H90" i="91" s="1"/>
  <c r="G176" i="91"/>
  <c r="G175" i="91"/>
  <c r="F70" i="91"/>
  <c r="F184" i="91" a="1"/>
  <c r="F184" i="91" s="1"/>
  <c r="J76" i="91"/>
  <c r="J77" i="91"/>
  <c r="G162" i="91" a="1"/>
  <c r="G162" i="91" s="1"/>
  <c r="F160" i="91" a="1"/>
  <c r="F160" i="91" s="1"/>
  <c r="G187" i="91" a="1"/>
  <c r="G187" i="91" s="1"/>
  <c r="F71" i="91"/>
  <c r="H187" i="91" a="1"/>
  <c r="H187" i="91" s="1"/>
  <c r="F185" i="91" a="1"/>
  <c r="F185" i="91" s="1"/>
  <c r="L82" i="91"/>
  <c r="K75" i="91"/>
  <c r="K84" i="91"/>
  <c r="F159" i="91" a="1"/>
  <c r="F159" i="91" s="1"/>
  <c r="F95" i="91"/>
  <c r="F65" i="91"/>
  <c r="F94" i="91"/>
  <c r="F64" i="91"/>
  <c r="F161" i="91" a="1"/>
  <c r="F161" i="91" s="1"/>
  <c r="C170" i="91"/>
  <c r="H186" i="91" a="1"/>
  <c r="H186" i="91" s="1"/>
  <c r="J150" i="91"/>
  <c r="J151" i="91"/>
  <c r="G94" i="91"/>
  <c r="G64" i="91"/>
  <c r="L83" i="91"/>
  <c r="C145" i="91"/>
  <c r="L178" i="91"/>
  <c r="H160" i="91" a="1"/>
  <c r="H160" i="91" s="1"/>
  <c r="I186" i="91" a="1"/>
  <c r="I186" i="91" s="1"/>
  <c r="I176" i="91"/>
  <c r="I175" i="91"/>
  <c r="G159" i="91" a="1"/>
  <c r="G159" i="91" s="1"/>
  <c r="F162" i="91" a="1"/>
  <c r="F162" i="91" s="1"/>
  <c r="J158" i="91"/>
  <c r="J157" i="91"/>
  <c r="G71" i="91"/>
  <c r="H159" i="91" a="1"/>
  <c r="H159" i="91" s="1"/>
  <c r="I187" i="91" a="1"/>
  <c r="I187" i="91" s="1"/>
  <c r="H119" i="91" a="1"/>
  <c r="H119" i="91" s="1"/>
  <c r="K158" i="91"/>
  <c r="K157" i="91"/>
  <c r="H126" i="91"/>
  <c r="H184" i="91" a="1"/>
  <c r="H184" i="91" s="1"/>
  <c r="I91" i="91" a="1"/>
  <c r="I91" i="91" s="1"/>
  <c r="J118" i="91"/>
  <c r="J117" i="91"/>
  <c r="G95" i="91"/>
  <c r="G65" i="91"/>
  <c r="H120" i="91" a="1"/>
  <c r="H120" i="91" s="1"/>
  <c r="G160" i="91" a="1"/>
  <c r="G160" i="91" s="1"/>
  <c r="K146" i="91"/>
  <c r="K147" i="91"/>
  <c r="H185" i="91" a="1"/>
  <c r="H185" i="91" s="1"/>
  <c r="I92" i="91" a="1"/>
  <c r="I92" i="91" s="1"/>
  <c r="L177" i="91"/>
  <c r="K170" i="91"/>
  <c r="K179" i="91"/>
  <c r="J107" i="91"/>
  <c r="J106" i="91"/>
  <c r="M152" i="91"/>
  <c r="L145" i="91"/>
  <c r="L154" i="91"/>
  <c r="J123" i="91"/>
  <c r="K93" i="91"/>
  <c r="I147" i="91"/>
  <c r="L112" i="91"/>
  <c r="K105" i="91"/>
  <c r="K114" i="91"/>
  <c r="I111" i="91"/>
  <c r="I110" i="91"/>
  <c r="I121" i="91" a="1"/>
  <c r="I121" i="91" s="1"/>
  <c r="L113" i="91"/>
  <c r="I158" i="91"/>
  <c r="I157" i="91"/>
  <c r="J171" i="91"/>
  <c r="J172" i="91"/>
  <c r="I122" i="91" a="1"/>
  <c r="I122" i="91" s="1"/>
  <c r="J187" i="91" a="1"/>
  <c r="J187" i="91" s="1"/>
  <c r="H127" i="91"/>
  <c r="H161" i="91" a="1"/>
  <c r="H161" i="91" s="1"/>
  <c r="M153" i="91"/>
  <c r="K163" i="91"/>
  <c r="J188" i="91"/>
  <c r="G70" i="91"/>
  <c r="J186" i="91" a="1"/>
  <c r="J186" i="91" s="1"/>
  <c r="N113" i="93" l="1"/>
  <c r="J126" i="93"/>
  <c r="L88" i="93"/>
  <c r="L87" i="93"/>
  <c r="H68" i="93"/>
  <c r="K91" i="93" a="1"/>
  <c r="K91" i="93" s="1"/>
  <c r="L183" i="93"/>
  <c r="L182" i="93"/>
  <c r="K176" i="93"/>
  <c r="K175" i="93"/>
  <c r="G187" i="93" a="1"/>
  <c r="G187" i="93" s="1"/>
  <c r="G137" i="93" s="1"/>
  <c r="M145" i="93"/>
  <c r="N152" i="93"/>
  <c r="M154" i="93"/>
  <c r="F10" i="93"/>
  <c r="J190" i="93"/>
  <c r="L76" i="93"/>
  <c r="L77" i="93"/>
  <c r="L118" i="93"/>
  <c r="L117" i="93"/>
  <c r="L172" i="93"/>
  <c r="L171" i="93"/>
  <c r="G176" i="93"/>
  <c r="G175" i="93"/>
  <c r="J192" i="93"/>
  <c r="G166" i="93"/>
  <c r="F167" i="93"/>
  <c r="K191" i="93"/>
  <c r="M75" i="93"/>
  <c r="N82" i="93"/>
  <c r="M84" i="93"/>
  <c r="M105" i="93"/>
  <c r="N112" i="93"/>
  <c r="M114" i="93"/>
  <c r="N177" i="93"/>
  <c r="M170" i="93"/>
  <c r="M179" i="93"/>
  <c r="H69" i="93"/>
  <c r="L147" i="93"/>
  <c r="L146" i="93"/>
  <c r="I164" i="93"/>
  <c r="I134" i="93"/>
  <c r="J191" i="93"/>
  <c r="G125" i="93"/>
  <c r="G65" i="93"/>
  <c r="J151" i="93"/>
  <c r="J150" i="93"/>
  <c r="I167" i="93"/>
  <c r="I137" i="93"/>
  <c r="I65" i="93"/>
  <c r="I95" i="93"/>
  <c r="K151" i="93"/>
  <c r="K150" i="93"/>
  <c r="H167" i="93"/>
  <c r="H137" i="93"/>
  <c r="L107" i="93"/>
  <c r="L106" i="93"/>
  <c r="I124" i="93"/>
  <c r="G70" i="93"/>
  <c r="J161" i="93" a="1"/>
  <c r="J161" i="93" s="1"/>
  <c r="F186" i="93" a="1"/>
  <c r="F186" i="93" s="1"/>
  <c r="F165" i="93"/>
  <c r="K121" i="93" a="1"/>
  <c r="K121" i="93" s="1"/>
  <c r="H192" i="93"/>
  <c r="J162" i="93" a="1"/>
  <c r="J162" i="93" s="1"/>
  <c r="N178" i="93"/>
  <c r="F166" i="93"/>
  <c r="F136" i="93"/>
  <c r="H159" i="93" a="1"/>
  <c r="H159" i="93" s="1"/>
  <c r="K81" i="93"/>
  <c r="K80" i="93"/>
  <c r="F187" i="93" a="1"/>
  <c r="F187" i="93" s="1"/>
  <c r="F137" i="93" s="1"/>
  <c r="K122" i="93" a="1"/>
  <c r="K122" i="93" s="1"/>
  <c r="J119" i="93" a="1"/>
  <c r="J119" i="93" s="1"/>
  <c r="I165" i="93"/>
  <c r="I135" i="93"/>
  <c r="I64" i="93"/>
  <c r="I94" i="93"/>
  <c r="H10" i="93"/>
  <c r="J89" i="93" a="1"/>
  <c r="J89" i="93" s="1"/>
  <c r="G124" i="93"/>
  <c r="G64" i="93"/>
  <c r="J120" i="93" a="1"/>
  <c r="J120" i="93" s="1"/>
  <c r="H191" i="93"/>
  <c r="I189" i="93"/>
  <c r="N83" i="93"/>
  <c r="J90" i="93" a="1"/>
  <c r="J90" i="93" s="1"/>
  <c r="H160" i="93" a="1"/>
  <c r="H160" i="93" s="1"/>
  <c r="J66" i="93"/>
  <c r="H166" i="93"/>
  <c r="H136" i="93"/>
  <c r="N153" i="93"/>
  <c r="I166" i="93"/>
  <c r="I136" i="93"/>
  <c r="K161" i="93" a="1"/>
  <c r="K161" i="93" s="1"/>
  <c r="I125" i="93"/>
  <c r="G159" i="93" a="1"/>
  <c r="G159" i="93" s="1"/>
  <c r="F69" i="93"/>
  <c r="F9" i="93" s="1"/>
  <c r="J127" i="93"/>
  <c r="K192" i="93"/>
  <c r="M93" i="93"/>
  <c r="L123" i="93"/>
  <c r="K111" i="93"/>
  <c r="K110" i="93"/>
  <c r="K162" i="93" a="1"/>
  <c r="K162" i="93" s="1"/>
  <c r="H185" i="93" a="1"/>
  <c r="H185" i="93" s="1"/>
  <c r="G160" i="93" a="1"/>
  <c r="G160" i="93" s="1"/>
  <c r="G167" i="93"/>
  <c r="I10" i="93"/>
  <c r="L161" i="93" a="1"/>
  <c r="L161" i="93" s="1"/>
  <c r="F176" i="93"/>
  <c r="F175" i="93"/>
  <c r="J70" i="93"/>
  <c r="F164" i="93"/>
  <c r="H184" i="93" a="1"/>
  <c r="H184" i="93" s="1"/>
  <c r="L188" i="93"/>
  <c r="M163" i="93"/>
  <c r="L162" i="93" a="1"/>
  <c r="L162" i="93" s="1"/>
  <c r="K92" i="93" a="1"/>
  <c r="K92" i="93" s="1"/>
  <c r="G186" i="93" a="1"/>
  <c r="G186" i="93" s="1"/>
  <c r="G136" i="93" s="1"/>
  <c r="I190" i="93"/>
  <c r="J189" i="93"/>
  <c r="J176" i="92"/>
  <c r="J175" i="92"/>
  <c r="J167" i="92"/>
  <c r="L158" i="92"/>
  <c r="L157" i="92"/>
  <c r="H189" i="92"/>
  <c r="G10" i="92"/>
  <c r="H165" i="92"/>
  <c r="H135" i="92"/>
  <c r="K186" i="92" a="1"/>
  <c r="K186" i="92" s="1"/>
  <c r="K136" i="92" s="1"/>
  <c r="M82" i="92"/>
  <c r="L75" i="92"/>
  <c r="L84" i="92"/>
  <c r="J91" i="92" a="1"/>
  <c r="J91" i="92" s="1"/>
  <c r="K151" i="92"/>
  <c r="K150" i="92"/>
  <c r="N152" i="92"/>
  <c r="M145" i="92"/>
  <c r="M154" i="92"/>
  <c r="K184" i="92" a="1"/>
  <c r="K184" i="92" s="1"/>
  <c r="F165" i="92"/>
  <c r="F135" i="92"/>
  <c r="K187" i="92" a="1"/>
  <c r="K187" i="92" s="1"/>
  <c r="K137" i="92" s="1"/>
  <c r="F69" i="92"/>
  <c r="J92" i="92" a="1"/>
  <c r="J92" i="92" s="1"/>
  <c r="G164" i="92"/>
  <c r="G134" i="92"/>
  <c r="F10" i="92"/>
  <c r="K185" i="92" a="1"/>
  <c r="K185" i="92" s="1"/>
  <c r="H192" i="92"/>
  <c r="N153" i="92"/>
  <c r="K76" i="92"/>
  <c r="K77" i="92"/>
  <c r="I165" i="92"/>
  <c r="F191" i="92"/>
  <c r="N178" i="92"/>
  <c r="L146" i="92"/>
  <c r="L147" i="92"/>
  <c r="I186" i="92" a="1"/>
  <c r="I186" i="92" s="1"/>
  <c r="I119" i="92" a="1"/>
  <c r="I119" i="92" s="1"/>
  <c r="K118" i="92"/>
  <c r="K117" i="92"/>
  <c r="J121" i="92" a="1"/>
  <c r="J121" i="92" s="1"/>
  <c r="I166" i="92"/>
  <c r="I97" i="92"/>
  <c r="I67" i="92"/>
  <c r="I187" i="92" a="1"/>
  <c r="I187" i="92" s="1"/>
  <c r="I137" i="92" s="1"/>
  <c r="I120" i="92" a="1"/>
  <c r="I120" i="92" s="1"/>
  <c r="J122" i="92" a="1"/>
  <c r="J122" i="92" s="1"/>
  <c r="I89" i="92" a="1"/>
  <c r="I89" i="92" s="1"/>
  <c r="F189" i="92"/>
  <c r="H10" i="92"/>
  <c r="G191" i="92"/>
  <c r="K123" i="92"/>
  <c r="L93" i="92"/>
  <c r="G69" i="92"/>
  <c r="H95" i="92"/>
  <c r="H65" i="92"/>
  <c r="K107" i="92"/>
  <c r="K106" i="92"/>
  <c r="H124" i="92"/>
  <c r="I90" i="92" a="1"/>
  <c r="I90" i="92" s="1"/>
  <c r="G68" i="92"/>
  <c r="J166" i="92"/>
  <c r="K166" i="92"/>
  <c r="M163" i="92"/>
  <c r="L188" i="92"/>
  <c r="M112" i="92"/>
  <c r="L105" i="92"/>
  <c r="L114" i="92"/>
  <c r="F192" i="92"/>
  <c r="G190" i="92"/>
  <c r="J159" i="92" a="1"/>
  <c r="J159" i="92" s="1"/>
  <c r="F68" i="92"/>
  <c r="F190" i="92"/>
  <c r="I164" i="92"/>
  <c r="G166" i="92"/>
  <c r="G136" i="92"/>
  <c r="G192" i="92"/>
  <c r="H167" i="92"/>
  <c r="H137" i="92"/>
  <c r="J160" i="92" a="1"/>
  <c r="J160" i="92" s="1"/>
  <c r="J81" i="92"/>
  <c r="J80" i="92"/>
  <c r="F164" i="92"/>
  <c r="F134" i="92"/>
  <c r="H164" i="92"/>
  <c r="H134" i="92"/>
  <c r="I96" i="92"/>
  <c r="I66" i="92"/>
  <c r="L183" i="92"/>
  <c r="L182" i="92"/>
  <c r="F167" i="92"/>
  <c r="F137" i="92"/>
  <c r="F166" i="92"/>
  <c r="F136" i="92"/>
  <c r="G189" i="92"/>
  <c r="H94" i="92"/>
  <c r="H64" i="92"/>
  <c r="H191" i="92"/>
  <c r="J186" i="92" a="1"/>
  <c r="J186" i="92" s="1"/>
  <c r="G167" i="92"/>
  <c r="G137" i="92"/>
  <c r="G165" i="92"/>
  <c r="G135" i="92"/>
  <c r="L172" i="92"/>
  <c r="L171" i="92"/>
  <c r="H190" i="92"/>
  <c r="M83" i="92"/>
  <c r="M113" i="92"/>
  <c r="J110" i="92"/>
  <c r="J111" i="92"/>
  <c r="I176" i="92"/>
  <c r="I175" i="92"/>
  <c r="H125" i="92"/>
  <c r="J187" i="92" a="1"/>
  <c r="J187" i="92" s="1"/>
  <c r="K167" i="92"/>
  <c r="I167" i="92"/>
  <c r="N177" i="92"/>
  <c r="M170" i="92"/>
  <c r="M179" i="92"/>
  <c r="H166" i="92"/>
  <c r="H136" i="92"/>
  <c r="K88" i="92"/>
  <c r="K87" i="92"/>
  <c r="H192" i="91"/>
  <c r="K161" i="91" a="1"/>
  <c r="K161" i="91" s="1"/>
  <c r="G166" i="91"/>
  <c r="G136" i="91"/>
  <c r="I119" i="91" a="1"/>
  <c r="I119" i="91" s="1"/>
  <c r="I89" i="91" a="1"/>
  <c r="I89" i="91" s="1"/>
  <c r="K188" i="91"/>
  <c r="L163" i="91"/>
  <c r="J176" i="91"/>
  <c r="J175" i="91"/>
  <c r="H190" i="91"/>
  <c r="J121" i="91" a="1"/>
  <c r="J121" i="91" s="1"/>
  <c r="H71" i="91"/>
  <c r="H191" i="91"/>
  <c r="H125" i="91"/>
  <c r="L158" i="91"/>
  <c r="L157" i="91"/>
  <c r="L170" i="91"/>
  <c r="M177" i="91"/>
  <c r="L179" i="91"/>
  <c r="H165" i="91"/>
  <c r="H135" i="91"/>
  <c r="F189" i="91"/>
  <c r="I127" i="91"/>
  <c r="L147" i="91"/>
  <c r="L146" i="91"/>
  <c r="J159" i="91" a="1"/>
  <c r="J159" i="91" s="1"/>
  <c r="K118" i="91"/>
  <c r="K117" i="91"/>
  <c r="H70" i="91"/>
  <c r="J122" i="91" a="1"/>
  <c r="J122" i="91" s="1"/>
  <c r="H124" i="91"/>
  <c r="F164" i="91"/>
  <c r="F134" i="91"/>
  <c r="G192" i="91"/>
  <c r="J91" i="91" a="1"/>
  <c r="J91" i="91" s="1"/>
  <c r="K172" i="91"/>
  <c r="K171" i="91"/>
  <c r="J192" i="91"/>
  <c r="J161" i="91" a="1"/>
  <c r="J161" i="91" s="1"/>
  <c r="H167" i="91"/>
  <c r="H137" i="91"/>
  <c r="K162" i="91" a="1"/>
  <c r="K162" i="91" s="1"/>
  <c r="N153" i="91"/>
  <c r="K107" i="91"/>
  <c r="K106" i="91"/>
  <c r="K150" i="91"/>
  <c r="K151" i="91"/>
  <c r="G164" i="91"/>
  <c r="K88" i="91"/>
  <c r="K87" i="91"/>
  <c r="F165" i="91"/>
  <c r="F135" i="91"/>
  <c r="G184" i="91" a="1"/>
  <c r="G184" i="91" s="1"/>
  <c r="G134" i="91" s="1"/>
  <c r="J92" i="91" a="1"/>
  <c r="J92" i="91" s="1"/>
  <c r="I161" i="91" a="1"/>
  <c r="I161" i="91" s="1"/>
  <c r="M112" i="91"/>
  <c r="L105" i="91"/>
  <c r="L114" i="91"/>
  <c r="I192" i="91"/>
  <c r="K77" i="91"/>
  <c r="K76" i="91"/>
  <c r="G185" i="91" a="1"/>
  <c r="G185" i="91" s="1"/>
  <c r="G135" i="91" s="1"/>
  <c r="I162" i="91" a="1"/>
  <c r="I162" i="91" s="1"/>
  <c r="J111" i="91"/>
  <c r="J110" i="91"/>
  <c r="I96" i="91"/>
  <c r="I66" i="91"/>
  <c r="I184" i="91" a="1"/>
  <c r="I184" i="91" s="1"/>
  <c r="M83" i="91"/>
  <c r="M82" i="91"/>
  <c r="L75" i="91"/>
  <c r="L84" i="91"/>
  <c r="G167" i="91"/>
  <c r="G137" i="91"/>
  <c r="F191" i="91"/>
  <c r="H166" i="91"/>
  <c r="H136" i="91"/>
  <c r="I150" i="91"/>
  <c r="I151" i="91"/>
  <c r="G165" i="91"/>
  <c r="H189" i="91"/>
  <c r="H164" i="91"/>
  <c r="H134" i="91"/>
  <c r="I185" i="91" a="1"/>
  <c r="I185" i="91" s="1"/>
  <c r="F166" i="91"/>
  <c r="F136" i="91"/>
  <c r="H95" i="91"/>
  <c r="H65" i="91"/>
  <c r="K123" i="91"/>
  <c r="L93" i="91"/>
  <c r="J81" i="91"/>
  <c r="J80" i="91"/>
  <c r="M113" i="91"/>
  <c r="K183" i="91"/>
  <c r="K182" i="91"/>
  <c r="J191" i="91"/>
  <c r="I191" i="91"/>
  <c r="F190" i="91"/>
  <c r="G191" i="91"/>
  <c r="H94" i="91"/>
  <c r="H64" i="91"/>
  <c r="F68" i="91"/>
  <c r="J162" i="91" a="1"/>
  <c r="J162" i="91" s="1"/>
  <c r="I126" i="91"/>
  <c r="G68" i="91"/>
  <c r="G10" i="91"/>
  <c r="J160" i="91" a="1"/>
  <c r="J160" i="91" s="1"/>
  <c r="F192" i="91"/>
  <c r="I120" i="91" a="1"/>
  <c r="I120" i="91" s="1"/>
  <c r="N152" i="91"/>
  <c r="M145" i="91"/>
  <c r="M154" i="91"/>
  <c r="I97" i="91"/>
  <c r="I67" i="91"/>
  <c r="G69" i="91"/>
  <c r="F167" i="91"/>
  <c r="F137" i="91"/>
  <c r="M178" i="91"/>
  <c r="F69" i="91"/>
  <c r="F10" i="91"/>
  <c r="I90" i="91" a="1"/>
  <c r="I90" i="91" s="1"/>
  <c r="L187" i="93" l="1" a="1"/>
  <c r="L187" i="93" s="1"/>
  <c r="K90" i="93" a="1"/>
  <c r="K90" i="93" s="1"/>
  <c r="G10" i="93"/>
  <c r="L175" i="93"/>
  <c r="L176" i="93"/>
  <c r="M158" i="93"/>
  <c r="M157" i="93"/>
  <c r="K96" i="93"/>
  <c r="K66" i="93"/>
  <c r="H189" i="93"/>
  <c r="K119" i="93" a="1"/>
  <c r="K119" i="93" s="1"/>
  <c r="I69" i="93"/>
  <c r="O177" i="93"/>
  <c r="N170" i="93"/>
  <c r="N179" i="93"/>
  <c r="O152" i="93"/>
  <c r="N145" i="93"/>
  <c r="N154" i="93"/>
  <c r="K120" i="93" a="1"/>
  <c r="K120" i="93" s="1"/>
  <c r="G164" i="93"/>
  <c r="H140" i="93"/>
  <c r="J125" i="93"/>
  <c r="K126" i="93"/>
  <c r="M118" i="93"/>
  <c r="M117" i="93"/>
  <c r="L121" i="93" a="1"/>
  <c r="L121" i="93" s="1"/>
  <c r="I139" i="93"/>
  <c r="H164" i="93"/>
  <c r="H134" i="93"/>
  <c r="O112" i="93"/>
  <c r="N105" i="93"/>
  <c r="N114" i="93"/>
  <c r="L122" i="93" a="1"/>
  <c r="L122" i="93" s="1"/>
  <c r="M147" i="93"/>
  <c r="M146" i="93"/>
  <c r="H9" i="93"/>
  <c r="G69" i="93"/>
  <c r="G191" i="93"/>
  <c r="G140" i="93" s="1"/>
  <c r="N93" i="93"/>
  <c r="M123" i="93"/>
  <c r="H165" i="93"/>
  <c r="H135" i="93"/>
  <c r="L111" i="93"/>
  <c r="L110" i="93"/>
  <c r="I138" i="93"/>
  <c r="L91" i="93" a="1"/>
  <c r="L91" i="93" s="1"/>
  <c r="K160" i="93" a="1"/>
  <c r="K160" i="93" s="1"/>
  <c r="J124" i="93"/>
  <c r="I141" i="93"/>
  <c r="M106" i="93"/>
  <c r="M107" i="93"/>
  <c r="L81" i="93"/>
  <c r="L80" i="93"/>
  <c r="G192" i="93"/>
  <c r="G141" i="93" s="1"/>
  <c r="L92" i="93" a="1"/>
  <c r="L92" i="93" s="1"/>
  <c r="M172" i="93"/>
  <c r="M171" i="93"/>
  <c r="K97" i="93"/>
  <c r="K67" i="93"/>
  <c r="J71" i="93"/>
  <c r="K166" i="93"/>
  <c r="K136" i="93"/>
  <c r="J95" i="93"/>
  <c r="J65" i="93"/>
  <c r="G68" i="93"/>
  <c r="J159" i="93" a="1"/>
  <c r="J159" i="93" s="1"/>
  <c r="L151" i="93"/>
  <c r="L150" i="93"/>
  <c r="M88" i="93"/>
  <c r="M87" i="93"/>
  <c r="G165" i="93"/>
  <c r="K127" i="93"/>
  <c r="H141" i="93"/>
  <c r="J160" i="93" a="1"/>
  <c r="J160" i="93" s="1"/>
  <c r="O82" i="93"/>
  <c r="N75" i="93"/>
  <c r="N84" i="93"/>
  <c r="K184" i="93" a="1"/>
  <c r="K184" i="93" s="1"/>
  <c r="J166" i="93"/>
  <c r="J136" i="93"/>
  <c r="F184" i="93" a="1"/>
  <c r="F184" i="93" s="1"/>
  <c r="O83" i="93"/>
  <c r="J94" i="93"/>
  <c r="J64" i="93"/>
  <c r="O178" i="93"/>
  <c r="F191" i="93"/>
  <c r="M76" i="93"/>
  <c r="M77" i="93"/>
  <c r="K185" i="93" a="1"/>
  <c r="K185" i="93" s="1"/>
  <c r="L166" i="93"/>
  <c r="I68" i="93"/>
  <c r="L167" i="93"/>
  <c r="L137" i="93"/>
  <c r="F185" i="93" a="1"/>
  <c r="F185" i="93" s="1"/>
  <c r="H190" i="93"/>
  <c r="I140" i="93"/>
  <c r="F192" i="93"/>
  <c r="G184" i="93" a="1"/>
  <c r="G184" i="93" s="1"/>
  <c r="G134" i="93" s="1"/>
  <c r="L186" i="93" a="1"/>
  <c r="L186" i="93" s="1"/>
  <c r="O113" i="93"/>
  <c r="K89" i="93" a="1"/>
  <c r="K89" i="93" s="1"/>
  <c r="M188" i="93"/>
  <c r="N163" i="93"/>
  <c r="K167" i="93"/>
  <c r="K137" i="93"/>
  <c r="O153" i="93"/>
  <c r="J167" i="93"/>
  <c r="J137" i="93"/>
  <c r="K159" i="93" a="1"/>
  <c r="K159" i="93" s="1"/>
  <c r="M183" i="93"/>
  <c r="M182" i="93"/>
  <c r="G185" i="93" a="1"/>
  <c r="G185" i="93" s="1"/>
  <c r="G141" i="92"/>
  <c r="N163" i="92"/>
  <c r="M188" i="92"/>
  <c r="I125" i="92"/>
  <c r="K190" i="92"/>
  <c r="J192" i="92"/>
  <c r="N83" i="92"/>
  <c r="F140" i="92"/>
  <c r="H138" i="92"/>
  <c r="J96" i="92"/>
  <c r="J66" i="92"/>
  <c r="H140" i="92"/>
  <c r="J191" i="92"/>
  <c r="J140" i="92" s="1"/>
  <c r="J164" i="92"/>
  <c r="I192" i="92"/>
  <c r="I141" i="92" s="1"/>
  <c r="F139" i="92"/>
  <c r="L88" i="92"/>
  <c r="L87" i="92"/>
  <c r="M183" i="92"/>
  <c r="M182" i="92"/>
  <c r="F141" i="92"/>
  <c r="K110" i="92"/>
  <c r="K111" i="92"/>
  <c r="I124" i="92"/>
  <c r="L76" i="92"/>
  <c r="L77" i="92"/>
  <c r="M172" i="92"/>
  <c r="M171" i="92"/>
  <c r="F138" i="92"/>
  <c r="I71" i="92"/>
  <c r="K81" i="92"/>
  <c r="K80" i="92"/>
  <c r="K189" i="92"/>
  <c r="N82" i="92"/>
  <c r="M75" i="92"/>
  <c r="M84" i="92"/>
  <c r="L161" i="92" a="1"/>
  <c r="L161" i="92" s="1"/>
  <c r="O177" i="92"/>
  <c r="N170" i="92"/>
  <c r="N179" i="92"/>
  <c r="L186" i="92" a="1"/>
  <c r="L186" i="92" s="1"/>
  <c r="G140" i="92"/>
  <c r="J136" i="92"/>
  <c r="I191" i="92"/>
  <c r="I140" i="92" s="1"/>
  <c r="G138" i="92"/>
  <c r="M158" i="92"/>
  <c r="M157" i="92"/>
  <c r="L162" i="92" a="1"/>
  <c r="L162" i="92" s="1"/>
  <c r="I184" i="92" a="1"/>
  <c r="I184" i="92" s="1"/>
  <c r="L176" i="92"/>
  <c r="L175" i="92"/>
  <c r="L187" i="92" a="1"/>
  <c r="L187" i="92" s="1"/>
  <c r="J89" i="92" a="1"/>
  <c r="J89" i="92" s="1"/>
  <c r="I136" i="92"/>
  <c r="L151" i="92"/>
  <c r="L150" i="92"/>
  <c r="J97" i="92"/>
  <c r="J67" i="92"/>
  <c r="K191" i="92"/>
  <c r="J137" i="92"/>
  <c r="I185" i="92" a="1"/>
  <c r="I185" i="92" s="1"/>
  <c r="J90" i="92" a="1"/>
  <c r="J90" i="92" s="1"/>
  <c r="L118" i="92"/>
  <c r="L117" i="92"/>
  <c r="H69" i="92"/>
  <c r="M147" i="92"/>
  <c r="M146" i="92"/>
  <c r="J141" i="92"/>
  <c r="J120" i="92" a="1"/>
  <c r="J120" i="92" s="1"/>
  <c r="H68" i="92"/>
  <c r="L106" i="92"/>
  <c r="L107" i="92"/>
  <c r="G9" i="92"/>
  <c r="I94" i="92"/>
  <c r="I64" i="92"/>
  <c r="O153" i="92"/>
  <c r="O152" i="92"/>
  <c r="N145" i="92"/>
  <c r="N154" i="92"/>
  <c r="K91" i="92" a="1"/>
  <c r="K91" i="92" s="1"/>
  <c r="G139" i="92"/>
  <c r="J165" i="92"/>
  <c r="M105" i="92"/>
  <c r="N112" i="92"/>
  <c r="M114" i="92"/>
  <c r="J127" i="92"/>
  <c r="O178" i="92"/>
  <c r="J184" i="92" a="1"/>
  <c r="J184" i="92" s="1"/>
  <c r="K92" i="92" a="1"/>
  <c r="K92" i="92" s="1"/>
  <c r="J119" i="92" a="1"/>
  <c r="J119" i="92" s="1"/>
  <c r="I70" i="92"/>
  <c r="L123" i="92"/>
  <c r="M93" i="92"/>
  <c r="J126" i="92"/>
  <c r="K159" i="92" a="1"/>
  <c r="K159" i="92" s="1"/>
  <c r="H139" i="92"/>
  <c r="J185" i="92" a="1"/>
  <c r="J185" i="92" s="1"/>
  <c r="J135" i="92" s="1"/>
  <c r="N113" i="92"/>
  <c r="H141" i="92"/>
  <c r="F9" i="92"/>
  <c r="I95" i="92"/>
  <c r="I65" i="92"/>
  <c r="K121" i="92" a="1"/>
  <c r="K121" i="92" s="1"/>
  <c r="K122" i="92" s="1" a="1"/>
  <c r="K122" i="92" s="1"/>
  <c r="K192" i="92"/>
  <c r="K160" i="92" a="1"/>
  <c r="K160" i="92" s="1"/>
  <c r="G140" i="91"/>
  <c r="K186" i="91" a="1"/>
  <c r="K186" i="91" s="1"/>
  <c r="H69" i="91"/>
  <c r="L118" i="91"/>
  <c r="L117" i="91"/>
  <c r="K91" i="91" a="1"/>
  <c r="K91" i="91" s="1"/>
  <c r="M158" i="91"/>
  <c r="M157" i="91"/>
  <c r="G9" i="91"/>
  <c r="J89" i="91" a="1"/>
  <c r="J89" i="91" s="1"/>
  <c r="I159" i="91" a="1"/>
  <c r="I159" i="91" s="1"/>
  <c r="N82" i="91"/>
  <c r="M75" i="91"/>
  <c r="M84" i="91"/>
  <c r="I167" i="91"/>
  <c r="I137" i="91"/>
  <c r="K167" i="91"/>
  <c r="J96" i="91"/>
  <c r="J66" i="91"/>
  <c r="K121" i="91" a="1"/>
  <c r="K121" i="91" s="1"/>
  <c r="L161" i="91" a="1"/>
  <c r="L161" i="91" s="1"/>
  <c r="K187" i="91" a="1"/>
  <c r="K187" i="91" s="1"/>
  <c r="K137" i="91" s="1"/>
  <c r="F139" i="91"/>
  <c r="L106" i="91"/>
  <c r="L107" i="91"/>
  <c r="K176" i="91"/>
  <c r="K175" i="91"/>
  <c r="M163" i="91"/>
  <c r="L188" i="91"/>
  <c r="J90" i="91" a="1"/>
  <c r="J90" i="91" s="1"/>
  <c r="I166" i="91"/>
  <c r="I136" i="91"/>
  <c r="J184" i="91" a="1"/>
  <c r="J184" i="91" s="1"/>
  <c r="I70" i="91"/>
  <c r="I95" i="91"/>
  <c r="I65" i="91"/>
  <c r="H68" i="91"/>
  <c r="J127" i="91"/>
  <c r="L88" i="91"/>
  <c r="L87" i="91"/>
  <c r="N178" i="91"/>
  <c r="M147" i="91"/>
  <c r="M146" i="91"/>
  <c r="I190" i="91"/>
  <c r="N83" i="91"/>
  <c r="H139" i="91"/>
  <c r="I94" i="91"/>
  <c r="I64" i="91"/>
  <c r="O152" i="91"/>
  <c r="N145" i="91"/>
  <c r="N154" i="91"/>
  <c r="G190" i="91"/>
  <c r="L182" i="91"/>
  <c r="L183" i="91"/>
  <c r="J126" i="91"/>
  <c r="J167" i="91"/>
  <c r="J137" i="91"/>
  <c r="L123" i="91"/>
  <c r="M93" i="91"/>
  <c r="H138" i="91"/>
  <c r="H140" i="91"/>
  <c r="J97" i="91"/>
  <c r="J67" i="91"/>
  <c r="K160" i="91" a="1"/>
  <c r="K160" i="91" s="1"/>
  <c r="H141" i="91"/>
  <c r="J164" i="91"/>
  <c r="M170" i="91"/>
  <c r="N177" i="91"/>
  <c r="M179" i="91"/>
  <c r="I124" i="91"/>
  <c r="I125" i="91"/>
  <c r="I189" i="91"/>
  <c r="K81" i="91"/>
  <c r="K80" i="91"/>
  <c r="G189" i="91"/>
  <c r="G138" i="91" s="1"/>
  <c r="K159" i="91" a="1"/>
  <c r="K159" i="91" s="1"/>
  <c r="F138" i="91"/>
  <c r="L150" i="91"/>
  <c r="L151" i="91"/>
  <c r="K111" i="91"/>
  <c r="K110" i="91"/>
  <c r="K166" i="91"/>
  <c r="F141" i="91"/>
  <c r="F9" i="91"/>
  <c r="J166" i="91"/>
  <c r="J136" i="91"/>
  <c r="L172" i="91"/>
  <c r="L171" i="91"/>
  <c r="G141" i="91"/>
  <c r="J185" i="91" a="1"/>
  <c r="J185" i="91" s="1"/>
  <c r="J135" i="91" s="1"/>
  <c r="J165" i="91"/>
  <c r="J119" i="91" a="1"/>
  <c r="J119" i="91" s="1"/>
  <c r="L162" i="91" a="1"/>
  <c r="L162" i="91" s="1"/>
  <c r="N113" i="91"/>
  <c r="J120" i="91" a="1"/>
  <c r="J120" i="91" s="1"/>
  <c r="O153" i="91"/>
  <c r="I71" i="91"/>
  <c r="F140" i="91"/>
  <c r="I160" i="91" a="1"/>
  <c r="I160" i="91" s="1"/>
  <c r="L77" i="91"/>
  <c r="L76" i="91"/>
  <c r="N112" i="91"/>
  <c r="M105" i="91"/>
  <c r="M114" i="91"/>
  <c r="K92" i="91" a="1"/>
  <c r="K92" i="91" s="1"/>
  <c r="H10" i="91"/>
  <c r="J68" i="93" l="1"/>
  <c r="M161" i="93" a="1"/>
  <c r="M161" i="93" s="1"/>
  <c r="P82" i="93"/>
  <c r="O75" i="93"/>
  <c r="O84" i="93"/>
  <c r="G139" i="93"/>
  <c r="L96" i="93"/>
  <c r="L66" i="93"/>
  <c r="L126" i="93"/>
  <c r="N172" i="93"/>
  <c r="N171" i="93"/>
  <c r="M162" i="93" a="1"/>
  <c r="M162" i="93" s="1"/>
  <c r="K164" i="93"/>
  <c r="K134" i="93"/>
  <c r="P83" i="93"/>
  <c r="M91" i="93" a="1"/>
  <c r="M91" i="93" s="1"/>
  <c r="M111" i="93"/>
  <c r="M110" i="93"/>
  <c r="L127" i="93"/>
  <c r="O170" i="93"/>
  <c r="P177" i="93"/>
  <c r="O179" i="93"/>
  <c r="I15" i="93"/>
  <c r="G9" i="93"/>
  <c r="K94" i="93"/>
  <c r="K64" i="93"/>
  <c r="K190" i="93"/>
  <c r="J165" i="93"/>
  <c r="J135" i="93"/>
  <c r="M92" i="93" a="1"/>
  <c r="M92" i="93" s="1"/>
  <c r="M176" i="93"/>
  <c r="M175" i="93"/>
  <c r="I14" i="93"/>
  <c r="N118" i="93"/>
  <c r="N117" i="93"/>
  <c r="M121" i="93" a="1"/>
  <c r="M121" i="93" s="1"/>
  <c r="L185" i="93" a="1"/>
  <c r="L185" i="93" s="1"/>
  <c r="N76" i="93"/>
  <c r="N77" i="93"/>
  <c r="K71" i="93"/>
  <c r="P113" i="93"/>
  <c r="F190" i="93"/>
  <c r="F135" i="93"/>
  <c r="M81" i="93"/>
  <c r="M80" i="93"/>
  <c r="F189" i="93"/>
  <c r="F134" i="93"/>
  <c r="J69" i="93"/>
  <c r="N107" i="93"/>
  <c r="N106" i="93"/>
  <c r="M122" i="93" a="1"/>
  <c r="M122" i="93" s="1"/>
  <c r="K125" i="93"/>
  <c r="L184" i="93" a="1"/>
  <c r="L184" i="93" s="1"/>
  <c r="J141" i="93"/>
  <c r="P112" i="93"/>
  <c r="O105" i="93"/>
  <c r="O114" i="93"/>
  <c r="N158" i="93"/>
  <c r="N157" i="93"/>
  <c r="P153" i="93"/>
  <c r="L191" i="93"/>
  <c r="L159" i="93" a="1"/>
  <c r="L159" i="93" s="1"/>
  <c r="L97" i="93"/>
  <c r="L67" i="93"/>
  <c r="L119" i="93" a="1"/>
  <c r="L119" i="93" s="1"/>
  <c r="N146" i="93"/>
  <c r="N147" i="93"/>
  <c r="K124" i="93"/>
  <c r="L160" i="93" a="1"/>
  <c r="L160" i="93" s="1"/>
  <c r="K140" i="93"/>
  <c r="L120" i="93" a="1"/>
  <c r="L120" i="93" s="1"/>
  <c r="P152" i="93"/>
  <c r="O145" i="93"/>
  <c r="O154" i="93"/>
  <c r="G15" i="93"/>
  <c r="G189" i="93"/>
  <c r="G138" i="93" s="1"/>
  <c r="J140" i="93"/>
  <c r="J164" i="93"/>
  <c r="J134" i="93"/>
  <c r="K95" i="93"/>
  <c r="K65" i="93"/>
  <c r="M187" i="93" a="1"/>
  <c r="M187" i="93" s="1"/>
  <c r="G190" i="93"/>
  <c r="K141" i="93"/>
  <c r="I9" i="93"/>
  <c r="P178" i="93"/>
  <c r="J10" i="93"/>
  <c r="L89" i="93" a="1"/>
  <c r="L89" i="93" s="1"/>
  <c r="F141" i="93"/>
  <c r="K165" i="93"/>
  <c r="K135" i="93"/>
  <c r="K189" i="93"/>
  <c r="F140" i="93"/>
  <c r="L90" i="93" a="1"/>
  <c r="L90" i="93" s="1"/>
  <c r="H139" i="93"/>
  <c r="H138" i="93"/>
  <c r="H15" i="93"/>
  <c r="O93" i="93"/>
  <c r="N123" i="93"/>
  <c r="M186" i="93" a="1"/>
  <c r="M186" i="93" s="1"/>
  <c r="N188" i="93"/>
  <c r="O163" i="93"/>
  <c r="L136" i="93"/>
  <c r="N88" i="93"/>
  <c r="N87" i="93"/>
  <c r="G135" i="93"/>
  <c r="M151" i="93"/>
  <c r="M150" i="93"/>
  <c r="N183" i="93"/>
  <c r="N182" i="93"/>
  <c r="K70" i="93"/>
  <c r="L192" i="93"/>
  <c r="L141" i="93" s="1"/>
  <c r="K127" i="92"/>
  <c r="K97" i="92"/>
  <c r="K67" i="92"/>
  <c r="L192" i="92"/>
  <c r="H15" i="92"/>
  <c r="I15" i="92"/>
  <c r="H9" i="92"/>
  <c r="L184" i="92" a="1"/>
  <c r="L184" i="92" s="1"/>
  <c r="K164" i="92"/>
  <c r="K134" i="92"/>
  <c r="J189" i="92"/>
  <c r="J15" i="92"/>
  <c r="L185" i="92" a="1"/>
  <c r="L185" i="92" s="1"/>
  <c r="L166" i="92"/>
  <c r="L136" i="92"/>
  <c r="K140" i="92"/>
  <c r="P178" i="92"/>
  <c r="J125" i="92"/>
  <c r="M77" i="92"/>
  <c r="M76" i="92"/>
  <c r="F14" i="92"/>
  <c r="J70" i="92"/>
  <c r="K165" i="92"/>
  <c r="K135" i="92"/>
  <c r="M123" i="92"/>
  <c r="N93" i="92"/>
  <c r="K96" i="92"/>
  <c r="K66" i="92"/>
  <c r="I68" i="92"/>
  <c r="L121" i="92" a="1"/>
  <c r="L121" i="92" s="1"/>
  <c r="I189" i="92"/>
  <c r="I134" i="92"/>
  <c r="G15" i="92"/>
  <c r="O82" i="92"/>
  <c r="N75" i="92"/>
  <c r="N84" i="92"/>
  <c r="H14" i="92"/>
  <c r="K119" i="92" a="1"/>
  <c r="K119" i="92" s="1"/>
  <c r="K120" i="92" s="1" a="1"/>
  <c r="K120" i="92" s="1"/>
  <c r="O113" i="92"/>
  <c r="L159" i="92" a="1"/>
  <c r="L159" i="92" s="1"/>
  <c r="K141" i="92"/>
  <c r="N158" i="92"/>
  <c r="N157" i="92"/>
  <c r="L160" i="92" a="1"/>
  <c r="L160" i="92" s="1"/>
  <c r="L167" i="92"/>
  <c r="L137" i="92"/>
  <c r="L191" i="92"/>
  <c r="M176" i="92"/>
  <c r="M175" i="92"/>
  <c r="J134" i="92"/>
  <c r="F15" i="92"/>
  <c r="J71" i="92"/>
  <c r="M88" i="92"/>
  <c r="M87" i="92"/>
  <c r="I10" i="92"/>
  <c r="M118" i="92"/>
  <c r="M117" i="92"/>
  <c r="N147" i="92"/>
  <c r="N146" i="92"/>
  <c r="L110" i="92"/>
  <c r="L111" i="92"/>
  <c r="J95" i="92"/>
  <c r="J65" i="92"/>
  <c r="M161" i="92" a="1"/>
  <c r="M161" i="92" s="1"/>
  <c r="M186" i="92" a="1"/>
  <c r="M186" i="92" s="1"/>
  <c r="K126" i="92"/>
  <c r="O112" i="92"/>
  <c r="N105" i="92"/>
  <c r="N114" i="92"/>
  <c r="O145" i="92"/>
  <c r="P152" i="92"/>
  <c r="O154" i="92"/>
  <c r="M162" i="92" a="1"/>
  <c r="M162" i="92" s="1"/>
  <c r="N183" i="92"/>
  <c r="N182" i="92"/>
  <c r="K89" i="92" a="1"/>
  <c r="K89" i="92" s="1"/>
  <c r="L81" i="92"/>
  <c r="L80" i="92"/>
  <c r="M187" i="92" a="1"/>
  <c r="M187" i="92" s="1"/>
  <c r="J138" i="92"/>
  <c r="O83" i="92"/>
  <c r="O163" i="92"/>
  <c r="N188" i="92"/>
  <c r="J190" i="92"/>
  <c r="M151" i="92"/>
  <c r="M150" i="92"/>
  <c r="I190" i="92"/>
  <c r="I135" i="92"/>
  <c r="J94" i="92"/>
  <c r="J64" i="92"/>
  <c r="N172" i="92"/>
  <c r="N171" i="92"/>
  <c r="L91" i="92" a="1"/>
  <c r="L91" i="92" s="1"/>
  <c r="I69" i="92"/>
  <c r="J124" i="92"/>
  <c r="M106" i="92"/>
  <c r="M107" i="92"/>
  <c r="P153" i="92"/>
  <c r="G14" i="92"/>
  <c r="P177" i="92"/>
  <c r="O170" i="92"/>
  <c r="O179" i="92"/>
  <c r="K90" i="92" a="1"/>
  <c r="K90" i="92" s="1"/>
  <c r="L92" i="92" a="1"/>
  <c r="L92" i="92" s="1"/>
  <c r="K126" i="91"/>
  <c r="M77" i="91"/>
  <c r="M76" i="91"/>
  <c r="K96" i="91"/>
  <c r="K66" i="91"/>
  <c r="F15" i="91"/>
  <c r="L176" i="91"/>
  <c r="L175" i="91"/>
  <c r="K119" i="91" a="1"/>
  <c r="K119" i="91" s="1"/>
  <c r="K120" i="91" s="1" a="1"/>
  <c r="K120" i="91" s="1"/>
  <c r="K89" i="91" a="1"/>
  <c r="K89" i="91" s="1"/>
  <c r="M172" i="91"/>
  <c r="M171" i="91"/>
  <c r="L186" i="91" a="1"/>
  <c r="L186" i="91" s="1"/>
  <c r="L136" i="91" s="1"/>
  <c r="I68" i="91"/>
  <c r="L91" i="91" a="1"/>
  <c r="L91" i="91" s="1"/>
  <c r="J189" i="91"/>
  <c r="J138" i="91" s="1"/>
  <c r="J124" i="91"/>
  <c r="K90" i="91" a="1"/>
  <c r="K90" i="91" s="1"/>
  <c r="J134" i="91"/>
  <c r="H14" i="91"/>
  <c r="L92" i="91" a="1"/>
  <c r="L92" i="91" s="1"/>
  <c r="K184" i="91" a="1"/>
  <c r="K184" i="91" s="1"/>
  <c r="K134" i="91" s="1"/>
  <c r="O82" i="91"/>
  <c r="N75" i="91"/>
  <c r="N84" i="91"/>
  <c r="K122" i="91" a="1"/>
  <c r="K122" i="91" s="1"/>
  <c r="K185" i="91" a="1"/>
  <c r="K185" i="91" s="1"/>
  <c r="L121" i="91" a="1"/>
  <c r="L121" i="91" s="1"/>
  <c r="L122" i="91" s="1" a="1"/>
  <c r="L122" i="91" s="1"/>
  <c r="K165" i="91"/>
  <c r="K135" i="91"/>
  <c r="K191" i="91"/>
  <c r="K140" i="91" s="1"/>
  <c r="K97" i="91"/>
  <c r="G139" i="91"/>
  <c r="G14" i="91" s="1"/>
  <c r="M118" i="91"/>
  <c r="M117" i="91"/>
  <c r="L160" i="91" a="1"/>
  <c r="L160" i="91" s="1"/>
  <c r="M123" i="91"/>
  <c r="N93" i="91"/>
  <c r="O83" i="91"/>
  <c r="L111" i="91"/>
  <c r="L110" i="91"/>
  <c r="M107" i="91"/>
  <c r="M106" i="91"/>
  <c r="P153" i="91"/>
  <c r="J140" i="91"/>
  <c r="L159" i="91" a="1"/>
  <c r="L159" i="91" s="1"/>
  <c r="J70" i="91"/>
  <c r="I164" i="91"/>
  <c r="I134" i="91"/>
  <c r="O112" i="91"/>
  <c r="N105" i="91"/>
  <c r="N114" i="91"/>
  <c r="H9" i="91"/>
  <c r="I140" i="91"/>
  <c r="J125" i="91"/>
  <c r="J94" i="91"/>
  <c r="J64" i="91"/>
  <c r="L81" i="91"/>
  <c r="L80" i="91"/>
  <c r="O113" i="91"/>
  <c r="J141" i="91"/>
  <c r="P152" i="91"/>
  <c r="O145" i="91"/>
  <c r="O154" i="91"/>
  <c r="M150" i="91"/>
  <c r="M151" i="91"/>
  <c r="F14" i="91"/>
  <c r="J71" i="91"/>
  <c r="K192" i="91"/>
  <c r="I141" i="91"/>
  <c r="J95" i="91"/>
  <c r="J65" i="91"/>
  <c r="K136" i="91"/>
  <c r="G15" i="91"/>
  <c r="N170" i="91"/>
  <c r="O177" i="91"/>
  <c r="N179" i="91"/>
  <c r="O178" i="91"/>
  <c r="I10" i="91"/>
  <c r="I28" i="68" s="1"/>
  <c r="N163" i="91"/>
  <c r="M188" i="91"/>
  <c r="M162" i="91" a="1"/>
  <c r="M162" i="91" s="1"/>
  <c r="N158" i="91"/>
  <c r="N157" i="91"/>
  <c r="J190" i="91"/>
  <c r="N147" i="91"/>
  <c r="N146" i="91"/>
  <c r="K164" i="91"/>
  <c r="M183" i="91"/>
  <c r="M182" i="91"/>
  <c r="I69" i="91"/>
  <c r="M161" i="91" a="1"/>
  <c r="M161" i="91" s="1"/>
  <c r="I165" i="91"/>
  <c r="I135" i="91"/>
  <c r="L167" i="91"/>
  <c r="H15" i="91"/>
  <c r="L187" i="91" a="1"/>
  <c r="L187" i="91" s="1"/>
  <c r="L137" i="91" s="1"/>
  <c r="L166" i="91"/>
  <c r="M88" i="91"/>
  <c r="M87" i="91"/>
  <c r="O188" i="93" l="1"/>
  <c r="P163" i="93"/>
  <c r="N186" i="93" a="1"/>
  <c r="N186" i="93" s="1"/>
  <c r="L164" i="93"/>
  <c r="L134" i="93"/>
  <c r="K138" i="93"/>
  <c r="G14" i="93"/>
  <c r="N187" i="93" a="1"/>
  <c r="N187" i="93" s="1"/>
  <c r="L95" i="93"/>
  <c r="L65" i="93"/>
  <c r="O158" i="93"/>
  <c r="O157" i="93"/>
  <c r="O88" i="93"/>
  <c r="O87" i="93"/>
  <c r="M191" i="93"/>
  <c r="Q178" i="93"/>
  <c r="K69" i="93"/>
  <c r="O147" i="93"/>
  <c r="O146" i="93"/>
  <c r="L189" i="93"/>
  <c r="N81" i="93"/>
  <c r="N80" i="93"/>
  <c r="K68" i="93"/>
  <c r="M167" i="93"/>
  <c r="M137" i="93"/>
  <c r="L94" i="93"/>
  <c r="L64" i="93"/>
  <c r="F15" i="93"/>
  <c r="Q152" i="93"/>
  <c r="P145" i="93"/>
  <c r="P154" i="93"/>
  <c r="N151" i="93"/>
  <c r="N150" i="93"/>
  <c r="Q153" i="93"/>
  <c r="F138" i="93"/>
  <c r="M184" i="93" a="1"/>
  <c r="M184" i="93" s="1"/>
  <c r="O77" i="93"/>
  <c r="O76" i="93"/>
  <c r="M159" i="93" a="1"/>
  <c r="M159" i="93" s="1"/>
  <c r="M89" i="93" a="1"/>
  <c r="M89" i="93" s="1"/>
  <c r="M185" i="93" a="1"/>
  <c r="M185" i="93" s="1"/>
  <c r="M119" i="93" a="1"/>
  <c r="M119" i="93" s="1"/>
  <c r="N175" i="93"/>
  <c r="N176" i="93"/>
  <c r="Q82" i="93"/>
  <c r="P75" i="93"/>
  <c r="P84" i="93"/>
  <c r="M160" i="93" a="1"/>
  <c r="M160" i="93" s="1"/>
  <c r="N161" i="93" a="1"/>
  <c r="N161" i="93" s="1"/>
  <c r="M90" i="93" a="1"/>
  <c r="M90" i="93" s="1"/>
  <c r="L190" i="93"/>
  <c r="M97" i="93"/>
  <c r="M67" i="93"/>
  <c r="M120" i="93" a="1"/>
  <c r="M120" i="93" s="1"/>
  <c r="L140" i="93"/>
  <c r="P93" i="93"/>
  <c r="O123" i="93"/>
  <c r="J138" i="93"/>
  <c r="L125" i="93"/>
  <c r="N162" i="93" a="1"/>
  <c r="N162" i="93" s="1"/>
  <c r="M96" i="93"/>
  <c r="M66" i="93"/>
  <c r="J15" i="93"/>
  <c r="K15" i="93"/>
  <c r="L124" i="93"/>
  <c r="M127" i="93"/>
  <c r="M126" i="93"/>
  <c r="O183" i="93"/>
  <c r="O182" i="93"/>
  <c r="M166" i="93"/>
  <c r="M136" i="93"/>
  <c r="N91" i="93" a="1"/>
  <c r="N91" i="93" s="1"/>
  <c r="O118" i="93"/>
  <c r="O117" i="93"/>
  <c r="Q177" i="93"/>
  <c r="P170" i="93"/>
  <c r="P179" i="93"/>
  <c r="N92" i="93" a="1"/>
  <c r="N92" i="93" s="1"/>
  <c r="H14" i="93"/>
  <c r="K139" i="93"/>
  <c r="L71" i="93"/>
  <c r="O106" i="93"/>
  <c r="O107" i="93"/>
  <c r="N111" i="93"/>
  <c r="N110" i="93"/>
  <c r="F139" i="93"/>
  <c r="N121" i="93" a="1"/>
  <c r="N121" i="93" s="1"/>
  <c r="J139" i="93"/>
  <c r="O171" i="93"/>
  <c r="O172" i="93"/>
  <c r="Q83" i="93"/>
  <c r="J9" i="93"/>
  <c r="M192" i="93"/>
  <c r="K10" i="93"/>
  <c r="L165" i="93"/>
  <c r="L135" i="93"/>
  <c r="Q112" i="93"/>
  <c r="P105" i="93"/>
  <c r="P114" i="93"/>
  <c r="Q113" i="93"/>
  <c r="N122" i="93" a="1"/>
  <c r="N122" i="93" s="1"/>
  <c r="L70" i="93"/>
  <c r="P83" i="92"/>
  <c r="N187" i="92" a="1"/>
  <c r="N187" i="92" s="1"/>
  <c r="Q178" i="92"/>
  <c r="J139" i="92"/>
  <c r="J14" i="92" s="1"/>
  <c r="O183" i="92"/>
  <c r="O182" i="92"/>
  <c r="M92" i="92" a="1"/>
  <c r="M92" i="92" s="1"/>
  <c r="K95" i="92"/>
  <c r="K65" i="92"/>
  <c r="N151" i="92"/>
  <c r="N150" i="92"/>
  <c r="L165" i="92"/>
  <c r="L135" i="92"/>
  <c r="I138" i="92"/>
  <c r="K139" i="92"/>
  <c r="K124" i="92"/>
  <c r="K125" i="92"/>
  <c r="Q177" i="92"/>
  <c r="P170" i="92"/>
  <c r="P179" i="92"/>
  <c r="M159" i="92" a="1"/>
  <c r="M159" i="92" s="1"/>
  <c r="O157" i="92"/>
  <c r="O158" i="92"/>
  <c r="I9" i="92"/>
  <c r="K15" i="92"/>
  <c r="O172" i="92"/>
  <c r="O171" i="92"/>
  <c r="N161" i="92" a="1"/>
  <c r="N161" i="92" s="1"/>
  <c r="L96" i="92"/>
  <c r="L66" i="92"/>
  <c r="M160" i="92" a="1"/>
  <c r="M160" i="92" s="1"/>
  <c r="M192" i="92"/>
  <c r="Q152" i="92"/>
  <c r="P145" i="92"/>
  <c r="P154" i="92"/>
  <c r="M166" i="92"/>
  <c r="M136" i="92"/>
  <c r="M184" i="92" a="1"/>
  <c r="M184" i="92" s="1"/>
  <c r="N162" i="92" a="1"/>
  <c r="N162" i="92" s="1"/>
  <c r="N88" i="92"/>
  <c r="N87" i="92"/>
  <c r="L126" i="92"/>
  <c r="L89" i="92" a="1"/>
  <c r="L89" i="92" s="1"/>
  <c r="O147" i="92"/>
  <c r="O146" i="92"/>
  <c r="M185" i="92" a="1"/>
  <c r="M185" i="92" s="1"/>
  <c r="N77" i="92"/>
  <c r="N76" i="92"/>
  <c r="K138" i="92"/>
  <c r="M167" i="92"/>
  <c r="M137" i="92"/>
  <c r="M121" i="92" a="1"/>
  <c r="M121" i="92" s="1"/>
  <c r="M122" i="92" s="1" a="1"/>
  <c r="M122" i="92" s="1"/>
  <c r="J10" i="92"/>
  <c r="L90" i="92" a="1"/>
  <c r="L90" i="92" s="1"/>
  <c r="J69" i="92"/>
  <c r="P82" i="92"/>
  <c r="O75" i="92"/>
  <c r="O84" i="92"/>
  <c r="L140" i="92"/>
  <c r="K71" i="92"/>
  <c r="M191" i="92"/>
  <c r="Q153" i="92"/>
  <c r="N176" i="92"/>
  <c r="N175" i="92"/>
  <c r="N118" i="92"/>
  <c r="N117" i="92"/>
  <c r="M91" i="92" a="1"/>
  <c r="M91" i="92" s="1"/>
  <c r="L164" i="92"/>
  <c r="L134" i="92"/>
  <c r="K70" i="92"/>
  <c r="M81" i="92"/>
  <c r="M80" i="92"/>
  <c r="L189" i="92"/>
  <c r="L122" i="92" a="1"/>
  <c r="L122" i="92" s="1"/>
  <c r="N123" i="92"/>
  <c r="O93" i="92"/>
  <c r="L190" i="92"/>
  <c r="I139" i="92"/>
  <c r="M111" i="92"/>
  <c r="M110" i="92"/>
  <c r="O188" i="92"/>
  <c r="P163" i="92"/>
  <c r="K94" i="92"/>
  <c r="K64" i="92"/>
  <c r="O105" i="92"/>
  <c r="P112" i="92"/>
  <c r="O114" i="92"/>
  <c r="L141" i="92"/>
  <c r="N107" i="92"/>
  <c r="N106" i="92"/>
  <c r="L97" i="92"/>
  <c r="J68" i="92"/>
  <c r="N186" i="92" a="1"/>
  <c r="N186" i="92" s="1"/>
  <c r="L119" i="92" a="1"/>
  <c r="L119" i="92" s="1"/>
  <c r="P113" i="92"/>
  <c r="K125" i="91"/>
  <c r="K127" i="91"/>
  <c r="K71" i="91" s="1"/>
  <c r="K95" i="91"/>
  <c r="K65" i="91"/>
  <c r="L191" i="91"/>
  <c r="L140" i="91" s="1"/>
  <c r="N162" i="91" a="1"/>
  <c r="N162" i="91" s="1"/>
  <c r="Q152" i="91"/>
  <c r="P145" i="91"/>
  <c r="P154" i="91"/>
  <c r="P112" i="91"/>
  <c r="O105" i="91"/>
  <c r="O114" i="91"/>
  <c r="K67" i="91"/>
  <c r="M187" i="91" a="1"/>
  <c r="M187" i="91" s="1"/>
  <c r="M167" i="91"/>
  <c r="N172" i="91"/>
  <c r="N171" i="91"/>
  <c r="J139" i="91"/>
  <c r="J14" i="91" s="1"/>
  <c r="N88" i="91"/>
  <c r="N87" i="91"/>
  <c r="M111" i="91"/>
  <c r="M110" i="91"/>
  <c r="L165" i="91"/>
  <c r="N77" i="91"/>
  <c r="N76" i="91"/>
  <c r="M91" i="91" a="1"/>
  <c r="M91" i="91" s="1"/>
  <c r="P113" i="91"/>
  <c r="P82" i="91"/>
  <c r="O75" i="91"/>
  <c r="O84" i="91"/>
  <c r="M176" i="91"/>
  <c r="M175" i="91"/>
  <c r="M92" i="91" a="1"/>
  <c r="M92" i="91" s="1"/>
  <c r="O163" i="91"/>
  <c r="N188" i="91"/>
  <c r="I138" i="91"/>
  <c r="M121" i="91" a="1"/>
  <c r="M121" i="91" s="1"/>
  <c r="M122" i="91" s="1" a="1"/>
  <c r="M122" i="91" s="1"/>
  <c r="L89" i="91" a="1"/>
  <c r="L89" i="91" s="1"/>
  <c r="I15" i="91"/>
  <c r="J10" i="91"/>
  <c r="J28" i="68" s="1"/>
  <c r="K70" i="91"/>
  <c r="I139" i="91"/>
  <c r="N151" i="91"/>
  <c r="N150" i="91"/>
  <c r="M160" i="91" a="1"/>
  <c r="M160" i="91" s="1"/>
  <c r="L90" i="91" a="1"/>
  <c r="L90" i="91" s="1"/>
  <c r="L119" i="91" a="1"/>
  <c r="L119" i="91" s="1"/>
  <c r="K189" i="91"/>
  <c r="K94" i="91"/>
  <c r="K64" i="91"/>
  <c r="L127" i="91"/>
  <c r="M166" i="91"/>
  <c r="M159" i="91" a="1"/>
  <c r="M159" i="91" s="1"/>
  <c r="L164" i="91"/>
  <c r="L97" i="91"/>
  <c r="L67" i="91"/>
  <c r="M81" i="91"/>
  <c r="M80" i="91"/>
  <c r="K124" i="91"/>
  <c r="L126" i="91"/>
  <c r="P178" i="91"/>
  <c r="O158" i="91"/>
  <c r="O157" i="91"/>
  <c r="J68" i="91"/>
  <c r="J15" i="91"/>
  <c r="P83" i="91"/>
  <c r="L184" i="91" a="1"/>
  <c r="L184" i="91" s="1"/>
  <c r="L134" i="91" s="1"/>
  <c r="L192" i="91"/>
  <c r="N183" i="91"/>
  <c r="N182" i="91"/>
  <c r="N118" i="91"/>
  <c r="N117" i="91"/>
  <c r="I9" i="91"/>
  <c r="I29" i="68" s="1"/>
  <c r="J69" i="91"/>
  <c r="L96" i="91"/>
  <c r="L66" i="91"/>
  <c r="M186" i="91" a="1"/>
  <c r="M186" i="91" s="1"/>
  <c r="N161" i="91" a="1"/>
  <c r="N161" i="91" s="1"/>
  <c r="P177" i="91"/>
  <c r="O170" i="91"/>
  <c r="O179" i="91"/>
  <c r="O147" i="91"/>
  <c r="O146" i="91"/>
  <c r="K141" i="91"/>
  <c r="N107" i="91"/>
  <c r="N106" i="91"/>
  <c r="Q153" i="91"/>
  <c r="N123" i="91"/>
  <c r="O93" i="91"/>
  <c r="K190" i="91"/>
  <c r="K139" i="91" s="1"/>
  <c r="L185" i="91" a="1"/>
  <c r="L185" i="91" s="1"/>
  <c r="L135" i="91" s="1"/>
  <c r="N120" i="93" l="1" a="1"/>
  <c r="N120" i="93" s="1"/>
  <c r="O176" i="93"/>
  <c r="O175" i="93"/>
  <c r="O111" i="93"/>
  <c r="O110" i="93"/>
  <c r="L15" i="93"/>
  <c r="M190" i="93"/>
  <c r="F14" i="93"/>
  <c r="O91" i="93" a="1"/>
  <c r="O91" i="93" s="1"/>
  <c r="K14" i="93"/>
  <c r="P107" i="93"/>
  <c r="P106" i="93"/>
  <c r="N90" i="93" a="1"/>
  <c r="N90" i="93" s="1"/>
  <c r="P172" i="93"/>
  <c r="P171" i="93"/>
  <c r="O187" i="93" a="1"/>
  <c r="O187" i="93" s="1"/>
  <c r="M165" i="93"/>
  <c r="M135" i="93"/>
  <c r="M94" i="93"/>
  <c r="M64" i="93"/>
  <c r="O92" i="93" a="1"/>
  <c r="O92" i="93" s="1"/>
  <c r="N97" i="93"/>
  <c r="N67" i="93"/>
  <c r="R83" i="93"/>
  <c r="L139" i="93"/>
  <c r="R177" i="93"/>
  <c r="Q170" i="93"/>
  <c r="Q179" i="93"/>
  <c r="M70" i="93"/>
  <c r="M125" i="93"/>
  <c r="P88" i="93"/>
  <c r="P87" i="93"/>
  <c r="R153" i="93"/>
  <c r="O161" i="93" a="1"/>
  <c r="O161" i="93" s="1"/>
  <c r="L10" i="93"/>
  <c r="O121" i="93" a="1"/>
  <c r="O121" i="93" s="1"/>
  <c r="L68" i="93"/>
  <c r="O151" i="93"/>
  <c r="O150" i="93"/>
  <c r="O162" i="93" a="1"/>
  <c r="O162" i="93" s="1"/>
  <c r="L138" i="93"/>
  <c r="M189" i="93"/>
  <c r="O122" i="93" a="1"/>
  <c r="O122" i="93" s="1"/>
  <c r="N167" i="93"/>
  <c r="N137" i="93"/>
  <c r="M71" i="93"/>
  <c r="P76" i="93"/>
  <c r="P77" i="93"/>
  <c r="N159" i="93" a="1"/>
  <c r="N159" i="93" s="1"/>
  <c r="N126" i="93"/>
  <c r="Q75" i="93"/>
  <c r="R82" i="93"/>
  <c r="Q84" i="93"/>
  <c r="M164" i="93"/>
  <c r="M134" i="93"/>
  <c r="N160" i="93" a="1"/>
  <c r="N160" i="93" s="1"/>
  <c r="M141" i="93"/>
  <c r="N191" i="93"/>
  <c r="M124" i="93"/>
  <c r="P123" i="93"/>
  <c r="Q93" i="93"/>
  <c r="N127" i="93"/>
  <c r="M140" i="93"/>
  <c r="O186" i="93" a="1"/>
  <c r="O186" i="93" s="1"/>
  <c r="R113" i="93"/>
  <c r="N96" i="93"/>
  <c r="N66" i="93"/>
  <c r="J14" i="93"/>
  <c r="N185" i="93" a="1"/>
  <c r="N185" i="93" s="1"/>
  <c r="O81" i="93"/>
  <c r="O80" i="93"/>
  <c r="P158" i="93"/>
  <c r="P157" i="93"/>
  <c r="K9" i="93"/>
  <c r="R178" i="93"/>
  <c r="L69" i="93"/>
  <c r="P188" i="93"/>
  <c r="Q163" i="93"/>
  <c r="N166" i="93"/>
  <c r="N136" i="93"/>
  <c r="M95" i="93"/>
  <c r="M65" i="93"/>
  <c r="N184" i="93" a="1"/>
  <c r="N184" i="93" s="1"/>
  <c r="P146" i="93"/>
  <c r="P147" i="93"/>
  <c r="R112" i="93"/>
  <c r="Q105" i="93"/>
  <c r="Q114" i="93"/>
  <c r="P183" i="93"/>
  <c r="P182" i="93"/>
  <c r="P118" i="93"/>
  <c r="P117" i="93"/>
  <c r="N119" i="93" a="1"/>
  <c r="N119" i="93" s="1"/>
  <c r="R152" i="93"/>
  <c r="Q145" i="93"/>
  <c r="Q154" i="93"/>
  <c r="N89" i="93" a="1"/>
  <c r="N89" i="93" s="1"/>
  <c r="N192" i="93"/>
  <c r="N111" i="92"/>
  <c r="N110" i="92"/>
  <c r="P93" i="92"/>
  <c r="O123" i="92"/>
  <c r="L95" i="92"/>
  <c r="M97" i="92"/>
  <c r="M67" i="92"/>
  <c r="L138" i="92"/>
  <c r="N91" i="92" a="1"/>
  <c r="N91" i="92" s="1"/>
  <c r="N92" i="92" s="1" a="1"/>
  <c r="N92" i="92" s="1"/>
  <c r="R152" i="92"/>
  <c r="Q145" i="92"/>
  <c r="Q154" i="92"/>
  <c r="O176" i="92"/>
  <c r="O175" i="92"/>
  <c r="M164" i="92"/>
  <c r="M134" i="92"/>
  <c r="Q113" i="92"/>
  <c r="K68" i="92"/>
  <c r="P147" i="92"/>
  <c r="P146" i="92"/>
  <c r="I14" i="92"/>
  <c r="Q163" i="92"/>
  <c r="P188" i="92"/>
  <c r="M96" i="92"/>
  <c r="M66" i="92"/>
  <c r="N81" i="92"/>
  <c r="N80" i="92"/>
  <c r="P183" i="92"/>
  <c r="P182" i="92"/>
  <c r="O186" i="92" a="1"/>
  <c r="O186" i="92" s="1"/>
  <c r="L127" i="92"/>
  <c r="P172" i="92"/>
  <c r="P171" i="92"/>
  <c r="O187" i="92" a="1"/>
  <c r="O187" i="92" s="1"/>
  <c r="M126" i="92"/>
  <c r="R177" i="92"/>
  <c r="Q170" i="92"/>
  <c r="Q179" i="92"/>
  <c r="L139" i="92"/>
  <c r="N121" i="92" a="1"/>
  <c r="N121" i="92" s="1"/>
  <c r="L15" i="92"/>
  <c r="M119" i="92" a="1"/>
  <c r="M119" i="92" s="1"/>
  <c r="M120" i="92" s="1" a="1"/>
  <c r="M120" i="92" s="1"/>
  <c r="M190" i="92"/>
  <c r="N167" i="92"/>
  <c r="N137" i="92"/>
  <c r="R178" i="92"/>
  <c r="L124" i="92"/>
  <c r="M89" i="92" a="1"/>
  <c r="M89" i="92" s="1"/>
  <c r="O88" i="92"/>
  <c r="O87" i="92"/>
  <c r="M165" i="92"/>
  <c r="M135" i="92"/>
  <c r="N159" i="92" a="1"/>
  <c r="N159" i="92" s="1"/>
  <c r="N191" i="92"/>
  <c r="O118" i="92"/>
  <c r="O117" i="92"/>
  <c r="M90" i="92" a="1"/>
  <c r="M90" i="92" s="1"/>
  <c r="N184" i="92" a="1"/>
  <c r="N184" i="92" s="1"/>
  <c r="O77" i="92"/>
  <c r="O76" i="92"/>
  <c r="O151" i="92"/>
  <c r="O150" i="92"/>
  <c r="M189" i="92"/>
  <c r="N160" i="92" a="1"/>
  <c r="N160" i="92" s="1"/>
  <c r="M127" i="92"/>
  <c r="N192" i="92"/>
  <c r="J9" i="92"/>
  <c r="O106" i="92"/>
  <c r="O107" i="92"/>
  <c r="K10" i="92"/>
  <c r="L70" i="92"/>
  <c r="O162" i="92" a="1"/>
  <c r="O162" i="92" s="1"/>
  <c r="K69" i="92"/>
  <c r="Q83" i="92"/>
  <c r="Q112" i="92"/>
  <c r="P105" i="92"/>
  <c r="P114" i="92"/>
  <c r="Q82" i="92"/>
  <c r="P75" i="92"/>
  <c r="P84" i="92"/>
  <c r="R153" i="92"/>
  <c r="L94" i="92"/>
  <c r="L64" i="92"/>
  <c r="M140" i="92"/>
  <c r="O161" i="92" a="1"/>
  <c r="O161" i="92" s="1"/>
  <c r="N185" i="92" a="1"/>
  <c r="N185" i="92" s="1"/>
  <c r="M141" i="92"/>
  <c r="L67" i="92"/>
  <c r="K14" i="92"/>
  <c r="P158" i="92"/>
  <c r="P157" i="92"/>
  <c r="N166" i="92"/>
  <c r="N136" i="92"/>
  <c r="L120" i="92" a="1"/>
  <c r="L120" i="92" s="1"/>
  <c r="L65" i="92" s="1"/>
  <c r="M127" i="91"/>
  <c r="Q177" i="91"/>
  <c r="P170" i="91"/>
  <c r="P179" i="91"/>
  <c r="Q178" i="91"/>
  <c r="R153" i="91"/>
  <c r="K68" i="91"/>
  <c r="N159" i="91" a="1"/>
  <c r="N159" i="91" s="1"/>
  <c r="L141" i="91"/>
  <c r="R152" i="91"/>
  <c r="Q145" i="91"/>
  <c r="Q154" i="91"/>
  <c r="M97" i="91"/>
  <c r="M67" i="91"/>
  <c r="N166" i="91"/>
  <c r="N111" i="91"/>
  <c r="N110" i="91"/>
  <c r="N121" i="91" a="1"/>
  <c r="N121" i="91" s="1"/>
  <c r="Q83" i="91"/>
  <c r="N160" i="91" a="1"/>
  <c r="N160" i="91" s="1"/>
  <c r="N81" i="91"/>
  <c r="N80" i="91"/>
  <c r="N91" i="91" a="1"/>
  <c r="N91" i="91" s="1"/>
  <c r="N167" i="91"/>
  <c r="M126" i="91"/>
  <c r="M184" i="91" a="1"/>
  <c r="M184" i="91" s="1"/>
  <c r="M134" i="91" s="1"/>
  <c r="M192" i="91"/>
  <c r="N186" i="91" a="1"/>
  <c r="N186" i="91" s="1"/>
  <c r="M89" i="91" a="1"/>
  <c r="M89" i="91" s="1"/>
  <c r="M185" i="91" a="1"/>
  <c r="M185" i="91" s="1"/>
  <c r="M191" i="91"/>
  <c r="L190" i="91"/>
  <c r="J9" i="91"/>
  <c r="J29" i="68" s="1"/>
  <c r="M90" i="91" a="1"/>
  <c r="M90" i="91" s="1"/>
  <c r="M164" i="91"/>
  <c r="K10" i="91"/>
  <c r="K28" i="68" s="1"/>
  <c r="I14" i="91"/>
  <c r="O88" i="91"/>
  <c r="O87" i="91"/>
  <c r="O118" i="91"/>
  <c r="O117" i="91"/>
  <c r="L124" i="91"/>
  <c r="K69" i="91"/>
  <c r="L70" i="91"/>
  <c r="O161" i="91" a="1"/>
  <c r="O161" i="91" s="1"/>
  <c r="O76" i="91"/>
  <c r="O77" i="91"/>
  <c r="M119" i="91" a="1"/>
  <c r="M119" i="91" s="1"/>
  <c r="M120" i="91" s="1" a="1"/>
  <c r="M120" i="91" s="1"/>
  <c r="O107" i="91"/>
  <c r="O106" i="91"/>
  <c r="M136" i="91"/>
  <c r="O123" i="91"/>
  <c r="P93" i="91"/>
  <c r="O183" i="91"/>
  <c r="O182" i="91"/>
  <c r="L71" i="91"/>
  <c r="M140" i="91"/>
  <c r="L95" i="91"/>
  <c r="Q82" i="91"/>
  <c r="P75" i="91"/>
  <c r="P84" i="91"/>
  <c r="Q112" i="91"/>
  <c r="P105" i="91"/>
  <c r="P114" i="91"/>
  <c r="O150" i="91"/>
  <c r="O151" i="91"/>
  <c r="O172" i="91"/>
  <c r="O171" i="91"/>
  <c r="L15" i="91"/>
  <c r="O162" i="91" a="1"/>
  <c r="O162" i="91" s="1"/>
  <c r="P163" i="91"/>
  <c r="O188" i="91"/>
  <c r="N176" i="91"/>
  <c r="N175" i="91"/>
  <c r="P158" i="91"/>
  <c r="P157" i="91"/>
  <c r="L120" i="91" a="1"/>
  <c r="L120" i="91" s="1"/>
  <c r="M165" i="91"/>
  <c r="M135" i="91"/>
  <c r="K138" i="91"/>
  <c r="Q113" i="91"/>
  <c r="L189" i="91"/>
  <c r="L94" i="91"/>
  <c r="L64" i="91"/>
  <c r="M96" i="91"/>
  <c r="M66" i="91"/>
  <c r="K15" i="91"/>
  <c r="M137" i="91"/>
  <c r="P147" i="91"/>
  <c r="P146" i="91"/>
  <c r="P186" i="93" l="1" a="1"/>
  <c r="P186" i="93" s="1"/>
  <c r="S178" i="93"/>
  <c r="O136" i="93"/>
  <c r="O166" i="93"/>
  <c r="Q172" i="93"/>
  <c r="Q171" i="93"/>
  <c r="N189" i="93"/>
  <c r="N95" i="93"/>
  <c r="N65" i="93"/>
  <c r="N94" i="93"/>
  <c r="N64" i="93"/>
  <c r="P187" i="93" a="1"/>
  <c r="P187" i="93" s="1"/>
  <c r="Q123" i="93"/>
  <c r="R93" i="93"/>
  <c r="M138" i="93"/>
  <c r="S177" i="93"/>
  <c r="R170" i="93"/>
  <c r="R179" i="93"/>
  <c r="O97" i="93"/>
  <c r="O67" i="93"/>
  <c r="M69" i="93"/>
  <c r="O137" i="93"/>
  <c r="O167" i="93"/>
  <c r="S153" i="93"/>
  <c r="M68" i="93"/>
  <c r="P111" i="93"/>
  <c r="P110" i="93"/>
  <c r="O119" i="93" a="1"/>
  <c r="O119" i="93" s="1"/>
  <c r="Q183" i="93"/>
  <c r="Q182" i="93"/>
  <c r="Q158" i="93"/>
  <c r="Q157" i="93"/>
  <c r="Q118" i="93"/>
  <c r="Q117" i="93"/>
  <c r="Q88" i="93"/>
  <c r="Q87" i="93"/>
  <c r="O159" i="93" a="1"/>
  <c r="O159" i="93" s="1"/>
  <c r="O120" i="93" a="1"/>
  <c r="O120" i="93" s="1"/>
  <c r="Q147" i="93"/>
  <c r="Q146" i="93"/>
  <c r="Q107" i="93"/>
  <c r="Q106" i="93"/>
  <c r="P161" i="93" a="1"/>
  <c r="P161" i="93" s="1"/>
  <c r="N70" i="93"/>
  <c r="R75" i="93"/>
  <c r="S82" i="93"/>
  <c r="R84" i="93"/>
  <c r="O160" i="93" a="1"/>
  <c r="O160" i="93" s="1"/>
  <c r="M139" i="93"/>
  <c r="S152" i="93"/>
  <c r="R145" i="93"/>
  <c r="R154" i="93"/>
  <c r="S112" i="93"/>
  <c r="R105" i="93"/>
  <c r="R114" i="93"/>
  <c r="P162" i="93" a="1"/>
  <c r="P162" i="93" s="1"/>
  <c r="S113" i="93"/>
  <c r="N141" i="93"/>
  <c r="P91" i="93" a="1"/>
  <c r="P91" i="93" s="1"/>
  <c r="S83" i="93"/>
  <c r="N165" i="93"/>
  <c r="N135" i="93"/>
  <c r="N140" i="93"/>
  <c r="Q77" i="93"/>
  <c r="Q76" i="93"/>
  <c r="L9" i="93"/>
  <c r="P92" i="93" a="1"/>
  <c r="P92" i="93" s="1"/>
  <c r="O184" i="93" a="1"/>
  <c r="O184" i="93" s="1"/>
  <c r="N190" i="93"/>
  <c r="P151" i="93"/>
  <c r="P150" i="93"/>
  <c r="Q188" i="93"/>
  <c r="R163" i="93"/>
  <c r="O89" i="93" a="1"/>
  <c r="O89" i="93" s="1"/>
  <c r="O192" i="93"/>
  <c r="O96" i="93"/>
  <c r="O66" i="93"/>
  <c r="O185" i="93" a="1"/>
  <c r="O185" i="93" s="1"/>
  <c r="N164" i="93"/>
  <c r="N134" i="93"/>
  <c r="P81" i="93"/>
  <c r="P80" i="93"/>
  <c r="N124" i="93"/>
  <c r="O90" i="93" a="1"/>
  <c r="O90" i="93" s="1"/>
  <c r="O191" i="93"/>
  <c r="O127" i="93"/>
  <c r="N125" i="93"/>
  <c r="P122" i="93" a="1"/>
  <c r="P122" i="93" s="1"/>
  <c r="L14" i="93"/>
  <c r="P121" i="93" a="1"/>
  <c r="P121" i="93" s="1"/>
  <c r="M15" i="93"/>
  <c r="O126" i="93"/>
  <c r="M10" i="93"/>
  <c r="N71" i="93"/>
  <c r="P176" i="93"/>
  <c r="P175" i="93"/>
  <c r="M125" i="92"/>
  <c r="N97" i="92"/>
  <c r="O185" i="92" a="1"/>
  <c r="O185" i="92" s="1"/>
  <c r="N126" i="92"/>
  <c r="N89" i="92" a="1"/>
  <c r="N89" i="92" s="1"/>
  <c r="P151" i="92"/>
  <c r="P150" i="92"/>
  <c r="Q158" i="92"/>
  <c r="Q157" i="92"/>
  <c r="N190" i="92"/>
  <c r="O167" i="92"/>
  <c r="O137" i="92"/>
  <c r="N189" i="92"/>
  <c r="M95" i="92"/>
  <c r="M65" i="92"/>
  <c r="O91" i="92" a="1"/>
  <c r="O91" i="92" s="1"/>
  <c r="O92" i="92" s="1" a="1"/>
  <c r="O92" i="92" s="1"/>
  <c r="P176" i="92"/>
  <c r="P175" i="92"/>
  <c r="N90" i="92" a="1"/>
  <c r="N90" i="92" s="1"/>
  <c r="Q147" i="92"/>
  <c r="Q146" i="92"/>
  <c r="L125" i="92"/>
  <c r="O192" i="92"/>
  <c r="R82" i="92"/>
  <c r="Q75" i="92"/>
  <c r="Q84" i="92"/>
  <c r="N140" i="92"/>
  <c r="O166" i="92"/>
  <c r="O136" i="92"/>
  <c r="P118" i="92"/>
  <c r="P117" i="92"/>
  <c r="N165" i="92"/>
  <c r="N135" i="92"/>
  <c r="N141" i="92"/>
  <c r="K9" i="92"/>
  <c r="S152" i="92"/>
  <c r="R145" i="92"/>
  <c r="R154" i="92"/>
  <c r="N164" i="92"/>
  <c r="N134" i="92"/>
  <c r="S178" i="92"/>
  <c r="O184" i="92" a="1"/>
  <c r="O184" i="92" s="1"/>
  <c r="P77" i="92"/>
  <c r="P76" i="92"/>
  <c r="M139" i="92"/>
  <c r="P161" i="92" a="1"/>
  <c r="P161" i="92" s="1"/>
  <c r="M15" i="92"/>
  <c r="O121" i="92" a="1"/>
  <c r="O121" i="92" s="1"/>
  <c r="O122" i="92" s="1" a="1"/>
  <c r="O122" i="92" s="1"/>
  <c r="P123" i="92"/>
  <c r="Q93" i="92"/>
  <c r="N96" i="92"/>
  <c r="N66" i="92"/>
  <c r="O81" i="92"/>
  <c r="O80" i="92"/>
  <c r="P88" i="92"/>
  <c r="P87" i="92"/>
  <c r="P106" i="92"/>
  <c r="P107" i="92"/>
  <c r="O111" i="92"/>
  <c r="O110" i="92"/>
  <c r="Q183" i="92"/>
  <c r="Q182" i="92"/>
  <c r="R113" i="92"/>
  <c r="P162" i="92" a="1"/>
  <c r="P162" i="92" s="1"/>
  <c r="R112" i="92"/>
  <c r="Q105" i="92"/>
  <c r="Q114" i="92"/>
  <c r="O159" i="92" a="1"/>
  <c r="O159" i="92" s="1"/>
  <c r="M94" i="92"/>
  <c r="M64" i="92"/>
  <c r="Q171" i="92"/>
  <c r="Q172" i="92"/>
  <c r="O191" i="92"/>
  <c r="M70" i="92"/>
  <c r="L71" i="92"/>
  <c r="S177" i="92"/>
  <c r="R170" i="92"/>
  <c r="R179" i="92"/>
  <c r="L14" i="92"/>
  <c r="N122" i="92" a="1"/>
  <c r="N122" i="92" s="1"/>
  <c r="P186" i="92" a="1"/>
  <c r="P186" i="92" s="1"/>
  <c r="P187" i="92" s="1" a="1"/>
  <c r="P187" i="92" s="1"/>
  <c r="Q188" i="92"/>
  <c r="R163" i="92"/>
  <c r="M138" i="92"/>
  <c r="L68" i="92"/>
  <c r="R83" i="92"/>
  <c r="O160" i="92" a="1"/>
  <c r="O160" i="92" s="1"/>
  <c r="S153" i="92"/>
  <c r="N119" i="92" a="1"/>
  <c r="N119" i="92" s="1"/>
  <c r="N120" i="92" s="1" a="1"/>
  <c r="N120" i="92" s="1"/>
  <c r="M124" i="92"/>
  <c r="M71" i="92"/>
  <c r="M125" i="91"/>
  <c r="L125" i="91"/>
  <c r="P162" i="91" a="1"/>
  <c r="P162" i="91" s="1"/>
  <c r="O176" i="91"/>
  <c r="O175" i="91"/>
  <c r="O121" i="91" a="1"/>
  <c r="O121" i="91" s="1"/>
  <c r="O122" i="91" s="1" a="1"/>
  <c r="O122" i="91" s="1"/>
  <c r="M95" i="91"/>
  <c r="M65" i="91"/>
  <c r="L138" i="91"/>
  <c r="K9" i="91"/>
  <c r="K29" i="68" s="1"/>
  <c r="N165" i="91"/>
  <c r="N184" i="91" a="1"/>
  <c r="N184" i="91" s="1"/>
  <c r="P77" i="91"/>
  <c r="P76" i="91"/>
  <c r="P123" i="91"/>
  <c r="Q93" i="91"/>
  <c r="M190" i="91"/>
  <c r="M139" i="91" s="1"/>
  <c r="M71" i="91"/>
  <c r="L69" i="91"/>
  <c r="Q163" i="91"/>
  <c r="P188" i="91"/>
  <c r="M70" i="91"/>
  <c r="O167" i="91"/>
  <c r="P150" i="91"/>
  <c r="P151" i="91"/>
  <c r="O160" i="91" a="1"/>
  <c r="O160" i="91" s="1"/>
  <c r="Q75" i="91"/>
  <c r="R82" i="91"/>
  <c r="Q84" i="91"/>
  <c r="O166" i="91"/>
  <c r="M94" i="91"/>
  <c r="M64" i="91"/>
  <c r="S153" i="91"/>
  <c r="R113" i="91"/>
  <c r="K14" i="91"/>
  <c r="P118" i="91"/>
  <c r="P117" i="91"/>
  <c r="Q105" i="91"/>
  <c r="R112" i="91"/>
  <c r="Q114" i="91"/>
  <c r="M189" i="91"/>
  <c r="M138" i="91" s="1"/>
  <c r="O159" i="91" a="1"/>
  <c r="O159" i="91" s="1"/>
  <c r="L65" i="91"/>
  <c r="L10" i="91"/>
  <c r="L28" i="68" s="1"/>
  <c r="O91" i="91" a="1"/>
  <c r="O91" i="91" s="1"/>
  <c r="O92" i="91" s="1" a="1"/>
  <c r="O92" i="91" s="1"/>
  <c r="R83" i="91"/>
  <c r="Q158" i="91"/>
  <c r="Q157" i="91"/>
  <c r="N191" i="91"/>
  <c r="N140" i="91" s="1"/>
  <c r="N126" i="91"/>
  <c r="Q147" i="91"/>
  <c r="Q146" i="91"/>
  <c r="R178" i="91"/>
  <c r="N96" i="91"/>
  <c r="N66" i="91"/>
  <c r="N119" i="91" a="1"/>
  <c r="N119" i="91" s="1"/>
  <c r="N120" i="91" s="1" a="1"/>
  <c r="N120" i="91" s="1"/>
  <c r="S152" i="91"/>
  <c r="R145" i="91"/>
  <c r="R154" i="91"/>
  <c r="P183" i="91"/>
  <c r="P182" i="91"/>
  <c r="P107" i="91"/>
  <c r="P106" i="91"/>
  <c r="L139" i="91"/>
  <c r="N89" i="91" a="1"/>
  <c r="N89" i="91" s="1"/>
  <c r="M141" i="91"/>
  <c r="P172" i="91"/>
  <c r="P171" i="91"/>
  <c r="M124" i="91"/>
  <c r="N90" i="91" a="1"/>
  <c r="N90" i="91" s="1"/>
  <c r="R177" i="91"/>
  <c r="Q170" i="91"/>
  <c r="Q179" i="91"/>
  <c r="N92" i="91" a="1"/>
  <c r="N92" i="91" s="1"/>
  <c r="N136" i="91"/>
  <c r="N187" i="91" a="1"/>
  <c r="N187" i="91" s="1"/>
  <c r="O111" i="91"/>
  <c r="O110" i="91"/>
  <c r="N122" i="91" a="1"/>
  <c r="N122" i="91" s="1"/>
  <c r="O81" i="91"/>
  <c r="O80" i="91"/>
  <c r="L68" i="91"/>
  <c r="P161" i="91" a="1"/>
  <c r="P161" i="91" s="1"/>
  <c r="P88" i="91"/>
  <c r="P87" i="91"/>
  <c r="O186" i="91" a="1"/>
  <c r="O186" i="91" s="1"/>
  <c r="O187" i="91" s="1" a="1"/>
  <c r="O187" i="91" s="1"/>
  <c r="N164" i="91"/>
  <c r="O136" i="91" l="1"/>
  <c r="O190" i="93"/>
  <c r="P159" i="93" a="1"/>
  <c r="P159" i="93" s="1"/>
  <c r="Q81" i="93"/>
  <c r="Q80" i="93"/>
  <c r="P166" i="93"/>
  <c r="P136" i="93"/>
  <c r="Q92" i="93" a="1"/>
  <c r="Q92" i="93" s="1"/>
  <c r="O124" i="93"/>
  <c r="N138" i="93"/>
  <c r="R123" i="93"/>
  <c r="S93" i="93"/>
  <c r="P160" i="93" a="1"/>
  <c r="P160" i="93" s="1"/>
  <c r="Q176" i="93"/>
  <c r="Q175" i="93"/>
  <c r="O95" i="93"/>
  <c r="O65" i="93"/>
  <c r="N15" i="93"/>
  <c r="T113" i="93"/>
  <c r="Q111" i="93"/>
  <c r="Q110" i="93"/>
  <c r="P119" i="93" a="1"/>
  <c r="P119" i="93" s="1"/>
  <c r="P192" i="93"/>
  <c r="Q91" i="93" a="1"/>
  <c r="Q91" i="93" s="1"/>
  <c r="P184" i="93" a="1"/>
  <c r="P184" i="93" s="1"/>
  <c r="P126" i="93"/>
  <c r="O135" i="93"/>
  <c r="O165" i="93"/>
  <c r="Q121" i="93" a="1"/>
  <c r="Q121" i="93" s="1"/>
  <c r="P120" i="93" a="1"/>
  <c r="P120" i="93" s="1"/>
  <c r="R146" i="93"/>
  <c r="R147" i="93"/>
  <c r="Q187" i="93" a="1"/>
  <c r="Q187" i="93" s="1"/>
  <c r="P185" i="93" a="1"/>
  <c r="P185" i="93" s="1"/>
  <c r="O70" i="93"/>
  <c r="P167" i="93"/>
  <c r="P137" i="93"/>
  <c r="Q122" i="93" a="1"/>
  <c r="Q122" i="93" s="1"/>
  <c r="O71" i="93"/>
  <c r="O140" i="93"/>
  <c r="N139" i="93"/>
  <c r="R118" i="93"/>
  <c r="R117" i="93"/>
  <c r="R88" i="93"/>
  <c r="R87" i="93"/>
  <c r="Q151" i="93"/>
  <c r="Q150" i="93"/>
  <c r="M9" i="93"/>
  <c r="R182" i="93"/>
  <c r="R183" i="93"/>
  <c r="O189" i="93"/>
  <c r="R107" i="93"/>
  <c r="R106" i="93"/>
  <c r="T82" i="93"/>
  <c r="S75" i="93"/>
  <c r="S84" i="93"/>
  <c r="Q161" i="93" a="1"/>
  <c r="Q161" i="93" s="1"/>
  <c r="N68" i="93"/>
  <c r="T178" i="93"/>
  <c r="Q186" i="93" a="1"/>
  <c r="Q186" i="93" s="1"/>
  <c r="P127" i="93"/>
  <c r="P89" i="93" a="1"/>
  <c r="P89" i="93" s="1"/>
  <c r="O94" i="93"/>
  <c r="O64" i="93"/>
  <c r="T83" i="93"/>
  <c r="T112" i="93"/>
  <c r="S105" i="93"/>
  <c r="S114" i="93"/>
  <c r="O125" i="93"/>
  <c r="Q162" i="93" a="1"/>
  <c r="Q162" i="93" s="1"/>
  <c r="T153" i="93"/>
  <c r="R172" i="93"/>
  <c r="R171" i="93"/>
  <c r="T152" i="93"/>
  <c r="S145" i="93"/>
  <c r="S154" i="93"/>
  <c r="P90" i="93" a="1"/>
  <c r="P90" i="93" s="1"/>
  <c r="P97" i="93"/>
  <c r="P67" i="93"/>
  <c r="R77" i="93"/>
  <c r="R76" i="93"/>
  <c r="T177" i="93"/>
  <c r="S170" i="93"/>
  <c r="S179" i="93"/>
  <c r="P191" i="93"/>
  <c r="P96" i="93"/>
  <c r="P66" i="93"/>
  <c r="R188" i="93"/>
  <c r="S163" i="93"/>
  <c r="R158" i="93"/>
  <c r="R157" i="93"/>
  <c r="N10" i="93"/>
  <c r="O134" i="93"/>
  <c r="O164" i="93"/>
  <c r="O141" i="93"/>
  <c r="M14" i="93"/>
  <c r="N69" i="93"/>
  <c r="O127" i="92"/>
  <c r="O97" i="92"/>
  <c r="O67" i="92"/>
  <c r="P166" i="92"/>
  <c r="P136" i="92"/>
  <c r="Q88" i="92"/>
  <c r="Q87" i="92"/>
  <c r="N94" i="92"/>
  <c r="N64" i="92"/>
  <c r="Q150" i="92"/>
  <c r="Q151" i="92"/>
  <c r="T153" i="92"/>
  <c r="M10" i="92"/>
  <c r="Q118" i="92"/>
  <c r="Q117" i="92"/>
  <c r="Q106" i="92"/>
  <c r="Q107" i="92"/>
  <c r="O119" i="92" a="1"/>
  <c r="O119" i="92" s="1"/>
  <c r="O120" i="92" s="1" a="1"/>
  <c r="O120" i="92" s="1"/>
  <c r="L10" i="92"/>
  <c r="Q76" i="92"/>
  <c r="Q77" i="92"/>
  <c r="N95" i="92"/>
  <c r="N65" i="92"/>
  <c r="P191" i="92"/>
  <c r="S112" i="92"/>
  <c r="R105" i="92"/>
  <c r="R114" i="92"/>
  <c r="N138" i="92"/>
  <c r="S82" i="92"/>
  <c r="R75" i="92"/>
  <c r="R84" i="92"/>
  <c r="O141" i="92"/>
  <c r="N125" i="92"/>
  <c r="N70" i="92"/>
  <c r="R157" i="92"/>
  <c r="R158" i="92"/>
  <c r="N139" i="92"/>
  <c r="P184" i="92" a="1"/>
  <c r="P184" i="92" s="1"/>
  <c r="N127" i="92"/>
  <c r="N71" i="92" s="1"/>
  <c r="Q176" i="92"/>
  <c r="Q175" i="92"/>
  <c r="P111" i="92"/>
  <c r="P110" i="92"/>
  <c r="Q123" i="92"/>
  <c r="R93" i="92"/>
  <c r="R147" i="92"/>
  <c r="R146" i="92"/>
  <c r="P121" i="92" a="1"/>
  <c r="P121" i="92" s="1"/>
  <c r="P122" i="92" s="1" a="1"/>
  <c r="P122" i="92" s="1"/>
  <c r="P185" i="92" a="1"/>
  <c r="P185" i="92" s="1"/>
  <c r="R183" i="92"/>
  <c r="R182" i="92"/>
  <c r="P91" i="92" a="1"/>
  <c r="P91" i="92" s="1"/>
  <c r="P92" i="92" s="1" a="1"/>
  <c r="P92" i="92" s="1"/>
  <c r="R171" i="92"/>
  <c r="R172" i="92"/>
  <c r="O165" i="92"/>
  <c r="O135" i="92"/>
  <c r="S83" i="92"/>
  <c r="P167" i="92"/>
  <c r="P137" i="92"/>
  <c r="T152" i="92"/>
  <c r="S145" i="92"/>
  <c r="S154" i="92"/>
  <c r="O190" i="92"/>
  <c r="M68" i="92"/>
  <c r="S163" i="92"/>
  <c r="R188" i="92"/>
  <c r="O164" i="92"/>
  <c r="O134" i="92"/>
  <c r="O90" i="92" a="1"/>
  <c r="O90" i="92" s="1"/>
  <c r="S113" i="92"/>
  <c r="P81" i="92"/>
  <c r="P80" i="92"/>
  <c r="Q161" i="92" a="1"/>
  <c r="Q161" i="92" s="1"/>
  <c r="N67" i="92"/>
  <c r="O96" i="92"/>
  <c r="O66" i="92"/>
  <c r="Q162" i="92" a="1"/>
  <c r="Q162" i="92" s="1"/>
  <c r="O126" i="92"/>
  <c r="O189" i="92"/>
  <c r="L69" i="92"/>
  <c r="N124" i="92"/>
  <c r="M14" i="92"/>
  <c r="T177" i="92"/>
  <c r="S170" i="92"/>
  <c r="S179" i="92"/>
  <c r="Q186" i="92" a="1"/>
  <c r="Q186" i="92" s="1"/>
  <c r="O140" i="92"/>
  <c r="P159" i="92" a="1"/>
  <c r="P159" i="92" s="1"/>
  <c r="P192" i="92"/>
  <c r="O89" i="92" a="1"/>
  <c r="O89" i="92" s="1"/>
  <c r="T178" i="92"/>
  <c r="N15" i="92"/>
  <c r="M69" i="92"/>
  <c r="P160" i="92" a="1"/>
  <c r="P160" i="92" s="1"/>
  <c r="O97" i="91"/>
  <c r="O67" i="91"/>
  <c r="N125" i="91"/>
  <c r="O192" i="91"/>
  <c r="O137" i="91"/>
  <c r="O127" i="91"/>
  <c r="Q88" i="91"/>
  <c r="Q87" i="91"/>
  <c r="O184" i="91" a="1"/>
  <c r="O184" i="91" s="1"/>
  <c r="O134" i="91" s="1"/>
  <c r="P160" i="91" a="1"/>
  <c r="P160" i="91" s="1"/>
  <c r="R105" i="91"/>
  <c r="S112" i="91"/>
  <c r="R114" i="91"/>
  <c r="S113" i="91"/>
  <c r="O164" i="91"/>
  <c r="N189" i="91"/>
  <c r="N138" i="91" s="1"/>
  <c r="P186" i="91" a="1"/>
  <c r="P186" i="91" s="1"/>
  <c r="P136" i="91" s="1"/>
  <c r="S178" i="91"/>
  <c r="P166" i="91"/>
  <c r="Q118" i="91"/>
  <c r="Q117" i="91"/>
  <c r="N134" i="91"/>
  <c r="Q183" i="91"/>
  <c r="Q182" i="91"/>
  <c r="Q172" i="91"/>
  <c r="Q171" i="91"/>
  <c r="R157" i="91"/>
  <c r="R158" i="91"/>
  <c r="Q150" i="91"/>
  <c r="Q151" i="91"/>
  <c r="R75" i="91"/>
  <c r="S82" i="91"/>
  <c r="R84" i="91"/>
  <c r="M10" i="91"/>
  <c r="M28" i="68" s="1"/>
  <c r="O89" i="91" a="1"/>
  <c r="O89" i="91" s="1"/>
  <c r="S177" i="91"/>
  <c r="R170" i="91"/>
  <c r="R179" i="91"/>
  <c r="N94" i="91"/>
  <c r="N64" i="91"/>
  <c r="R147" i="91"/>
  <c r="R146" i="91"/>
  <c r="Q107" i="91"/>
  <c r="Q106" i="91"/>
  <c r="T153" i="91"/>
  <c r="Q77" i="91"/>
  <c r="Q76" i="91"/>
  <c r="R93" i="91"/>
  <c r="Q123" i="91"/>
  <c r="Q162" i="91" a="1"/>
  <c r="Q162" i="91" s="1"/>
  <c r="O96" i="91"/>
  <c r="O66" i="91"/>
  <c r="M15" i="91"/>
  <c r="O165" i="91"/>
  <c r="L14" i="91"/>
  <c r="P167" i="91"/>
  <c r="N97" i="91"/>
  <c r="N67" i="91"/>
  <c r="S83" i="91"/>
  <c r="L9" i="91"/>
  <c r="L29" i="68" s="1"/>
  <c r="O90" i="91" a="1"/>
  <c r="O90" i="91" s="1"/>
  <c r="T152" i="91"/>
  <c r="S145" i="91"/>
  <c r="S154" i="91"/>
  <c r="N95" i="91"/>
  <c r="N65" i="91"/>
  <c r="M14" i="91"/>
  <c r="N127" i="91"/>
  <c r="N185" i="91" a="1"/>
  <c r="N185" i="91" s="1"/>
  <c r="Q188" i="91"/>
  <c r="R163" i="91"/>
  <c r="O191" i="91"/>
  <c r="O119" i="91" a="1"/>
  <c r="O119" i="91" s="1"/>
  <c r="O120" i="91" s="1" a="1"/>
  <c r="O120" i="91" s="1"/>
  <c r="P111" i="91"/>
  <c r="P110" i="91"/>
  <c r="P121" i="91" a="1"/>
  <c r="P121" i="91" s="1"/>
  <c r="P122" i="91" s="1" a="1"/>
  <c r="P122" i="91" s="1"/>
  <c r="M68" i="91"/>
  <c r="P81" i="91"/>
  <c r="P80" i="91"/>
  <c r="M69" i="91"/>
  <c r="N124" i="91"/>
  <c r="Q161" i="91" a="1"/>
  <c r="Q161" i="91" s="1"/>
  <c r="O126" i="91"/>
  <c r="P91" i="91" a="1"/>
  <c r="P91" i="91" s="1"/>
  <c r="P92" i="91" s="1" a="1"/>
  <c r="P92" i="91" s="1"/>
  <c r="N192" i="91"/>
  <c r="N137" i="91"/>
  <c r="P175" i="91"/>
  <c r="P176" i="91"/>
  <c r="N70" i="91"/>
  <c r="P159" i="91" a="1"/>
  <c r="P159" i="91" s="1"/>
  <c r="P187" i="91" l="1" a="1"/>
  <c r="P187" i="91" s="1"/>
  <c r="P137" i="91" s="1"/>
  <c r="Q166" i="93"/>
  <c r="Q136" i="93"/>
  <c r="Q185" i="93" a="1"/>
  <c r="Q185" i="93" s="1"/>
  <c r="P95" i="93"/>
  <c r="P65" i="93"/>
  <c r="P94" i="93"/>
  <c r="P64" i="93"/>
  <c r="S77" i="93"/>
  <c r="S76" i="93"/>
  <c r="O15" i="93"/>
  <c r="P190" i="93"/>
  <c r="Q120" i="93" a="1"/>
  <c r="Q120" i="93" s="1"/>
  <c r="P70" i="93"/>
  <c r="Q167" i="93"/>
  <c r="Q137" i="93"/>
  <c r="Q97" i="93"/>
  <c r="Q67" i="93"/>
  <c r="S88" i="93"/>
  <c r="S87" i="93"/>
  <c r="S183" i="93"/>
  <c r="S182" i="93"/>
  <c r="S158" i="93"/>
  <c r="S157" i="93"/>
  <c r="U82" i="93"/>
  <c r="T75" i="93"/>
  <c r="T84" i="93"/>
  <c r="Q159" i="93" a="1"/>
  <c r="Q159" i="93" s="1"/>
  <c r="P165" i="93"/>
  <c r="P135" i="93"/>
  <c r="P140" i="93"/>
  <c r="Q119" i="93" a="1"/>
  <c r="Q119" i="93" s="1"/>
  <c r="R161" i="93" a="1"/>
  <c r="R161" i="93" s="1"/>
  <c r="S172" i="93"/>
  <c r="S171" i="93"/>
  <c r="S146" i="93"/>
  <c r="S147" i="93"/>
  <c r="S118" i="93"/>
  <c r="S117" i="93"/>
  <c r="Q160" i="93" a="1"/>
  <c r="Q160" i="93" s="1"/>
  <c r="Q192" i="93"/>
  <c r="U113" i="93"/>
  <c r="S123" i="93"/>
  <c r="T93" i="93"/>
  <c r="R162" i="93" a="1"/>
  <c r="R162" i="93" s="1"/>
  <c r="U152" i="93"/>
  <c r="T145" i="93"/>
  <c r="T154" i="93"/>
  <c r="S107" i="93"/>
  <c r="S106" i="93"/>
  <c r="Q191" i="93"/>
  <c r="R151" i="93"/>
  <c r="R150" i="93"/>
  <c r="P189" i="93"/>
  <c r="Q89" i="93" a="1"/>
  <c r="Q89" i="93" s="1"/>
  <c r="O139" i="93"/>
  <c r="T170" i="93"/>
  <c r="U177" i="93"/>
  <c r="T179" i="93"/>
  <c r="T105" i="93"/>
  <c r="U112" i="93"/>
  <c r="T114" i="93"/>
  <c r="R111" i="93"/>
  <c r="R110" i="93"/>
  <c r="R91" i="93" a="1"/>
  <c r="R91" i="93" s="1"/>
  <c r="Q127" i="93"/>
  <c r="Q90" i="93" a="1"/>
  <c r="Q90" i="93" s="1"/>
  <c r="S188" i="93"/>
  <c r="T163" i="93"/>
  <c r="R92" i="93" a="1"/>
  <c r="R92" i="93" s="1"/>
  <c r="N14" i="93"/>
  <c r="P164" i="93"/>
  <c r="P134" i="93"/>
  <c r="R81" i="93"/>
  <c r="R80" i="93"/>
  <c r="R176" i="93"/>
  <c r="R175" i="93"/>
  <c r="U83" i="93"/>
  <c r="U178" i="93"/>
  <c r="Q96" i="93"/>
  <c r="Q66" i="93"/>
  <c r="N9" i="93"/>
  <c r="P141" i="93"/>
  <c r="P125" i="93"/>
  <c r="U153" i="93"/>
  <c r="R187" i="93" a="1"/>
  <c r="R187" i="93" s="1"/>
  <c r="R121" i="93" a="1"/>
  <c r="R121" i="93" s="1"/>
  <c r="O69" i="93"/>
  <c r="O68" i="93"/>
  <c r="O138" i="93"/>
  <c r="P71" i="93"/>
  <c r="R186" i="93" a="1"/>
  <c r="R186" i="93" s="1"/>
  <c r="R122" i="93" a="1"/>
  <c r="R122" i="93" s="1"/>
  <c r="O10" i="93"/>
  <c r="Q126" i="93"/>
  <c r="P124" i="93"/>
  <c r="Q184" i="93" a="1"/>
  <c r="Q184" i="93" s="1"/>
  <c r="P127" i="92"/>
  <c r="O125" i="92"/>
  <c r="P97" i="92"/>
  <c r="P67" i="92"/>
  <c r="Q191" i="92"/>
  <c r="S188" i="92"/>
  <c r="T163" i="92"/>
  <c r="Q167" i="92"/>
  <c r="O95" i="92"/>
  <c r="O65" i="92"/>
  <c r="T82" i="92"/>
  <c r="S75" i="92"/>
  <c r="S84" i="92"/>
  <c r="Q121" i="92" a="1"/>
  <c r="Q121" i="92" s="1"/>
  <c r="O139" i="92"/>
  <c r="L9" i="92"/>
  <c r="P119" i="92" a="1"/>
  <c r="P119" i="92" s="1"/>
  <c r="R162" i="92" a="1"/>
  <c r="R162" i="92" s="1"/>
  <c r="Q91" i="92" a="1"/>
  <c r="Q91" i="92" s="1"/>
  <c r="Q92" i="92" s="1" a="1"/>
  <c r="Q92" i="92" s="1"/>
  <c r="P165" i="92"/>
  <c r="P135" i="92"/>
  <c r="R161" i="92" a="1"/>
  <c r="R161" i="92" s="1"/>
  <c r="N14" i="92"/>
  <c r="N69" i="92"/>
  <c r="Q81" i="92"/>
  <c r="Q80" i="92"/>
  <c r="P164" i="92"/>
  <c r="P134" i="92"/>
  <c r="O70" i="92"/>
  <c r="O138" i="92"/>
  <c r="S157" i="92"/>
  <c r="S158" i="92"/>
  <c r="O15" i="92"/>
  <c r="S147" i="92"/>
  <c r="S146" i="92"/>
  <c r="P190" i="92"/>
  <c r="N10" i="92"/>
  <c r="U152" i="92"/>
  <c r="T145" i="92"/>
  <c r="T154" i="92"/>
  <c r="R176" i="92"/>
  <c r="R175" i="92"/>
  <c r="Q184" i="92" a="1"/>
  <c r="Q184" i="92" s="1"/>
  <c r="U153" i="92"/>
  <c r="P126" i="92"/>
  <c r="Q185" i="92" a="1"/>
  <c r="Q185" i="92" s="1"/>
  <c r="R118" i="92"/>
  <c r="R117" i="92"/>
  <c r="P140" i="92"/>
  <c r="O124" i="92"/>
  <c r="Q160" i="92" a="1"/>
  <c r="Q160" i="92" s="1"/>
  <c r="Q166" i="92"/>
  <c r="Q136" i="92"/>
  <c r="P89" i="92" a="1"/>
  <c r="P89" i="92" s="1"/>
  <c r="R107" i="92"/>
  <c r="R106" i="92"/>
  <c r="O94" i="92"/>
  <c r="O64" i="92"/>
  <c r="S183" i="92"/>
  <c r="S182" i="92"/>
  <c r="P90" i="92" a="1"/>
  <c r="P90" i="92" s="1"/>
  <c r="M9" i="92"/>
  <c r="P141" i="92"/>
  <c r="R151" i="92"/>
  <c r="R150" i="92"/>
  <c r="T112" i="92"/>
  <c r="S105" i="92"/>
  <c r="S114" i="92"/>
  <c r="Q159" i="92" a="1"/>
  <c r="Q159" i="92" s="1"/>
  <c r="O71" i="92"/>
  <c r="P96" i="92"/>
  <c r="P66" i="92"/>
  <c r="P189" i="92"/>
  <c r="Q111" i="92"/>
  <c r="Q110" i="92"/>
  <c r="U178" i="92"/>
  <c r="S172" i="92"/>
  <c r="S171" i="92"/>
  <c r="U177" i="92"/>
  <c r="T170" i="92"/>
  <c r="T179" i="92"/>
  <c r="T113" i="92"/>
  <c r="T83" i="92"/>
  <c r="R186" i="92" a="1"/>
  <c r="R186" i="92" s="1"/>
  <c r="R123" i="92"/>
  <c r="S93" i="92"/>
  <c r="R88" i="92"/>
  <c r="R87" i="92"/>
  <c r="Q187" i="92" a="1"/>
  <c r="Q187" i="92" s="1"/>
  <c r="R77" i="92"/>
  <c r="R76" i="92"/>
  <c r="N68" i="92"/>
  <c r="O125" i="91"/>
  <c r="P97" i="91"/>
  <c r="P67" i="91"/>
  <c r="Q91" i="91" a="1"/>
  <c r="Q91" i="91" s="1"/>
  <c r="P90" i="91" a="1"/>
  <c r="P90" i="91" s="1"/>
  <c r="R188" i="91"/>
  <c r="S163" i="91"/>
  <c r="P126" i="91"/>
  <c r="O95" i="91"/>
  <c r="O65" i="91"/>
  <c r="R162" i="91" a="1"/>
  <c r="R162" i="91" s="1"/>
  <c r="Q167" i="91"/>
  <c r="T113" i="91"/>
  <c r="N141" i="91"/>
  <c r="P119" i="91" a="1"/>
  <c r="P119" i="91" s="1"/>
  <c r="P120" i="91" s="1" a="1"/>
  <c r="P120" i="91" s="1"/>
  <c r="R150" i="91"/>
  <c r="R151" i="91"/>
  <c r="R161" i="91" a="1"/>
  <c r="R161" i="91" s="1"/>
  <c r="R118" i="91"/>
  <c r="R117" i="91"/>
  <c r="O185" i="91" a="1"/>
  <c r="O185" i="91" s="1"/>
  <c r="T112" i="91"/>
  <c r="S105" i="91"/>
  <c r="S114" i="91"/>
  <c r="O124" i="91"/>
  <c r="R123" i="91"/>
  <c r="S93" i="91"/>
  <c r="Q176" i="91"/>
  <c r="Q175" i="91"/>
  <c r="O140" i="91"/>
  <c r="P96" i="91"/>
  <c r="P66" i="91"/>
  <c r="T83" i="91"/>
  <c r="R88" i="91"/>
  <c r="R87" i="91"/>
  <c r="R107" i="91"/>
  <c r="R106" i="91"/>
  <c r="U153" i="91"/>
  <c r="R171" i="91"/>
  <c r="R172" i="91"/>
  <c r="R77" i="91"/>
  <c r="R76" i="91"/>
  <c r="P184" i="91" a="1"/>
  <c r="P184" i="91" s="1"/>
  <c r="Q166" i="91"/>
  <c r="Q111" i="91"/>
  <c r="Q110" i="91"/>
  <c r="Q159" i="91" a="1"/>
  <c r="Q159" i="91" s="1"/>
  <c r="N69" i="91"/>
  <c r="Q81" i="91"/>
  <c r="Q80" i="91"/>
  <c r="N68" i="91"/>
  <c r="S75" i="91"/>
  <c r="T82" i="91"/>
  <c r="S84" i="91"/>
  <c r="P165" i="91"/>
  <c r="N190" i="91"/>
  <c r="N135" i="91"/>
  <c r="U152" i="91"/>
  <c r="T145" i="91"/>
  <c r="T154" i="91"/>
  <c r="O70" i="91"/>
  <c r="O94" i="91"/>
  <c r="O64" i="91"/>
  <c r="P164" i="91"/>
  <c r="P89" i="91" a="1"/>
  <c r="P89" i="91" s="1"/>
  <c r="R183" i="91"/>
  <c r="R182" i="91"/>
  <c r="Q186" i="91" a="1"/>
  <c r="Q186" i="91" s="1"/>
  <c r="Q187" i="91" s="1" a="1"/>
  <c r="Q187" i="91" s="1"/>
  <c r="T178" i="91"/>
  <c r="O189" i="91"/>
  <c r="P127" i="91"/>
  <c r="M9" i="91"/>
  <c r="M29" i="68" s="1"/>
  <c r="S157" i="91"/>
  <c r="S158" i="91"/>
  <c r="T177" i="91"/>
  <c r="S170" i="91"/>
  <c r="S179" i="91"/>
  <c r="O71" i="91"/>
  <c r="P191" i="91"/>
  <c r="S147" i="91"/>
  <c r="S146" i="91"/>
  <c r="N71" i="91"/>
  <c r="Q160" i="91" a="1"/>
  <c r="Q160" i="91" s="1"/>
  <c r="Q121" i="91" a="1"/>
  <c r="Q121" i="91" s="1"/>
  <c r="Q122" i="91" s="1" a="1"/>
  <c r="Q122" i="91" s="1"/>
  <c r="O141" i="91"/>
  <c r="P192" i="91" l="1"/>
  <c r="R127" i="93"/>
  <c r="R90" i="93" a="1"/>
  <c r="R90" i="93" s="1"/>
  <c r="Q95" i="93"/>
  <c r="Q65" i="93"/>
  <c r="T182" i="93"/>
  <c r="T183" i="93"/>
  <c r="T123" i="93"/>
  <c r="U93" i="93"/>
  <c r="S151" i="93"/>
  <c r="S150" i="93"/>
  <c r="P10" i="93"/>
  <c r="R160" i="93" a="1"/>
  <c r="R160" i="93" s="1"/>
  <c r="V177" i="93"/>
  <c r="U170" i="93"/>
  <c r="U179" i="93"/>
  <c r="S186" i="93" a="1"/>
  <c r="S186" i="93" s="1"/>
  <c r="R126" i="93"/>
  <c r="R191" i="93"/>
  <c r="R192" i="93"/>
  <c r="Q70" i="93"/>
  <c r="P138" i="93"/>
  <c r="P139" i="93"/>
  <c r="S187" i="93" a="1"/>
  <c r="S187" i="93" s="1"/>
  <c r="P68" i="93"/>
  <c r="T172" i="93"/>
  <c r="T171" i="93"/>
  <c r="V113" i="93"/>
  <c r="Q164" i="93"/>
  <c r="Q134" i="93"/>
  <c r="S91" i="93" a="1"/>
  <c r="S91" i="93" s="1"/>
  <c r="Q125" i="93"/>
  <c r="Q141" i="93"/>
  <c r="V153" i="93"/>
  <c r="R96" i="93"/>
  <c r="R66" i="93"/>
  <c r="S111" i="93"/>
  <c r="S110" i="93"/>
  <c r="S176" i="93"/>
  <c r="S175" i="93"/>
  <c r="S92" i="93" a="1"/>
  <c r="S92" i="93" s="1"/>
  <c r="V178" i="93"/>
  <c r="Q189" i="93"/>
  <c r="V83" i="93"/>
  <c r="R119" i="93" a="1"/>
  <c r="R119" i="93" s="1"/>
  <c r="T88" i="93"/>
  <c r="T87" i="93"/>
  <c r="P69" i="93"/>
  <c r="O14" i="93"/>
  <c r="R120" i="93" a="1"/>
  <c r="R120" i="93" s="1"/>
  <c r="T158" i="93"/>
  <c r="T157" i="93"/>
  <c r="R166" i="93"/>
  <c r="R136" i="93"/>
  <c r="T77" i="93"/>
  <c r="T76" i="93"/>
  <c r="R89" i="93" a="1"/>
  <c r="R89" i="93" s="1"/>
  <c r="R184" i="93" a="1"/>
  <c r="R184" i="93" s="1"/>
  <c r="R97" i="93"/>
  <c r="R67" i="93"/>
  <c r="Q94" i="93"/>
  <c r="Q64" i="93"/>
  <c r="T146" i="93"/>
  <c r="T147" i="93"/>
  <c r="V82" i="93"/>
  <c r="U75" i="93"/>
  <c r="U84" i="93"/>
  <c r="Q71" i="93"/>
  <c r="Q190" i="93"/>
  <c r="O9" i="93"/>
  <c r="R185" i="93" a="1"/>
  <c r="R185" i="93" s="1"/>
  <c r="U163" i="93"/>
  <c r="T188" i="93"/>
  <c r="T118" i="93"/>
  <c r="T117" i="93"/>
  <c r="V152" i="93"/>
  <c r="U145" i="93"/>
  <c r="U154" i="93"/>
  <c r="Q124" i="93"/>
  <c r="Q165" i="93"/>
  <c r="Q135" i="93"/>
  <c r="V112" i="93"/>
  <c r="U105" i="93"/>
  <c r="U114" i="93"/>
  <c r="S121" i="93" a="1"/>
  <c r="S121" i="93" s="1"/>
  <c r="S161" i="93" a="1"/>
  <c r="S161" i="93" s="1"/>
  <c r="T107" i="93"/>
  <c r="T106" i="93"/>
  <c r="R159" i="93" a="1"/>
  <c r="R159" i="93" s="1"/>
  <c r="R167" i="93"/>
  <c r="R137" i="93"/>
  <c r="S122" i="93" a="1"/>
  <c r="S122" i="93" s="1"/>
  <c r="P15" i="93"/>
  <c r="S162" i="93" a="1"/>
  <c r="S162" i="93" s="1"/>
  <c r="S81" i="93"/>
  <c r="S80" i="93"/>
  <c r="Q140" i="93"/>
  <c r="Q97" i="92"/>
  <c r="P139" i="92"/>
  <c r="U163" i="92"/>
  <c r="T188" i="92"/>
  <c r="Q126" i="92"/>
  <c r="Q96" i="92"/>
  <c r="Q66" i="92"/>
  <c r="T183" i="92"/>
  <c r="T182" i="92"/>
  <c r="U112" i="92"/>
  <c r="T105" i="92"/>
  <c r="T114" i="92"/>
  <c r="O14" i="92"/>
  <c r="S88" i="92"/>
  <c r="S87" i="92"/>
  <c r="Q122" i="92" a="1"/>
  <c r="Q122" i="92" s="1"/>
  <c r="Q192" i="92"/>
  <c r="Q141" i="92" s="1"/>
  <c r="S186" i="92" a="1"/>
  <c r="S186" i="92" s="1"/>
  <c r="S187" i="92" s="1" a="1"/>
  <c r="S187" i="92" s="1"/>
  <c r="R91" i="92" a="1"/>
  <c r="R91" i="92" s="1"/>
  <c r="T172" i="92"/>
  <c r="T171" i="92"/>
  <c r="R159" i="92" a="1"/>
  <c r="R159" i="92" s="1"/>
  <c r="Q165" i="92"/>
  <c r="Q135" i="92"/>
  <c r="V153" i="92"/>
  <c r="V177" i="92"/>
  <c r="U170" i="92"/>
  <c r="U179" i="92"/>
  <c r="R160" i="92" a="1"/>
  <c r="R160" i="92" s="1"/>
  <c r="O68" i="92"/>
  <c r="O10" i="92"/>
  <c r="S77" i="92"/>
  <c r="S76" i="92"/>
  <c r="Q189" i="92"/>
  <c r="U82" i="92"/>
  <c r="T75" i="92"/>
  <c r="T84" i="92"/>
  <c r="Q190" i="92"/>
  <c r="V152" i="92"/>
  <c r="U145" i="92"/>
  <c r="U154" i="92"/>
  <c r="S161" i="92" a="1"/>
  <c r="S161" i="92" s="1"/>
  <c r="Q140" i="92"/>
  <c r="N9" i="92"/>
  <c r="S123" i="92"/>
  <c r="T93" i="92"/>
  <c r="P70" i="92"/>
  <c r="P15" i="92"/>
  <c r="R167" i="92"/>
  <c r="P71" i="92"/>
  <c r="P124" i="92"/>
  <c r="R191" i="92"/>
  <c r="R121" i="92" a="1"/>
  <c r="R121" i="92" s="1"/>
  <c r="R122" i="92" s="1" a="1"/>
  <c r="R122" i="92" s="1"/>
  <c r="P138" i="92"/>
  <c r="O69" i="92"/>
  <c r="P120" i="92" a="1"/>
  <c r="P120" i="92" s="1"/>
  <c r="Q137" i="92"/>
  <c r="U113" i="92"/>
  <c r="S107" i="92"/>
  <c r="S106" i="92"/>
  <c r="S176" i="92"/>
  <c r="S175" i="92"/>
  <c r="R111" i="92"/>
  <c r="R110" i="92"/>
  <c r="R184" i="92" a="1"/>
  <c r="R184" i="92" s="1"/>
  <c r="S151" i="92"/>
  <c r="S150" i="92"/>
  <c r="R166" i="92"/>
  <c r="R136" i="92"/>
  <c r="R81" i="92"/>
  <c r="R80" i="92"/>
  <c r="P94" i="92"/>
  <c r="P64" i="92"/>
  <c r="Q89" i="92" a="1"/>
  <c r="Q89" i="92" s="1"/>
  <c r="V178" i="92"/>
  <c r="Q164" i="92"/>
  <c r="Q134" i="92"/>
  <c r="T158" i="92"/>
  <c r="T157" i="92"/>
  <c r="Q90" i="92" a="1"/>
  <c r="Q90" i="92" s="1"/>
  <c r="R187" i="92" a="1"/>
  <c r="R187" i="92" s="1"/>
  <c r="U83" i="92"/>
  <c r="Q119" i="92" a="1"/>
  <c r="Q119" i="92" s="1"/>
  <c r="Q120" i="92" s="1" a="1"/>
  <c r="Q120" i="92" s="1"/>
  <c r="S118" i="92"/>
  <c r="S117" i="92"/>
  <c r="P95" i="92"/>
  <c r="T147" i="92"/>
  <c r="T146" i="92"/>
  <c r="S162" i="92" a="1"/>
  <c r="S162" i="92" s="1"/>
  <c r="Q192" i="91"/>
  <c r="Q141" i="91" s="1"/>
  <c r="Q137" i="91"/>
  <c r="P189" i="91"/>
  <c r="P138" i="91" s="1"/>
  <c r="P70" i="91"/>
  <c r="S106" i="91"/>
  <c r="S107" i="91"/>
  <c r="P124" i="91"/>
  <c r="P141" i="91"/>
  <c r="N15" i="91"/>
  <c r="P95" i="91"/>
  <c r="P65" i="91"/>
  <c r="O190" i="91"/>
  <c r="O135" i="91"/>
  <c r="N10" i="91"/>
  <c r="N28" i="68" s="1"/>
  <c r="P125" i="91"/>
  <c r="R111" i="91"/>
  <c r="R110" i="91"/>
  <c r="Q184" i="91" a="1"/>
  <c r="Q184" i="91" s="1"/>
  <c r="Q185" i="91" s="1" a="1"/>
  <c r="Q185" i="91" s="1"/>
  <c r="S171" i="91"/>
  <c r="S172" i="91"/>
  <c r="U178" i="91"/>
  <c r="P140" i="91"/>
  <c r="R121" i="91" a="1"/>
  <c r="R121" i="91" s="1"/>
  <c r="R122" i="91" s="1" a="1"/>
  <c r="R122" i="91" s="1"/>
  <c r="U113" i="91"/>
  <c r="Q96" i="91"/>
  <c r="Q66" i="91"/>
  <c r="P94" i="91"/>
  <c r="P64" i="91"/>
  <c r="P134" i="91"/>
  <c r="S88" i="91"/>
  <c r="S87" i="91"/>
  <c r="U112" i="91"/>
  <c r="T105" i="91"/>
  <c r="T114" i="91"/>
  <c r="Q165" i="91"/>
  <c r="S183" i="91"/>
  <c r="S182" i="91"/>
  <c r="S77" i="91"/>
  <c r="S76" i="91"/>
  <c r="U177" i="91"/>
  <c r="T170" i="91"/>
  <c r="T179" i="91"/>
  <c r="N9" i="91"/>
  <c r="N29" i="68" s="1"/>
  <c r="Q164" i="91"/>
  <c r="R81" i="91"/>
  <c r="R80" i="91"/>
  <c r="R91" i="91" a="1"/>
  <c r="R91" i="91" s="1"/>
  <c r="S123" i="91"/>
  <c r="T93" i="91"/>
  <c r="O69" i="91"/>
  <c r="N139" i="91"/>
  <c r="Q92" i="91" a="1"/>
  <c r="Q92" i="91" s="1"/>
  <c r="Q191" i="91"/>
  <c r="Q140" i="91" s="1"/>
  <c r="Q119" i="91" a="1"/>
  <c r="Q119" i="91" s="1"/>
  <c r="Q120" i="91" s="1" a="1"/>
  <c r="Q120" i="91" s="1"/>
  <c r="S161" i="91" a="1"/>
  <c r="S161" i="91" s="1"/>
  <c r="R186" i="91" a="1"/>
  <c r="R186" i="91" s="1"/>
  <c r="R187" i="91" s="1" a="1"/>
  <c r="R187" i="91" s="1"/>
  <c r="Q89" i="91" a="1"/>
  <c r="Q89" i="91" s="1"/>
  <c r="U83" i="91"/>
  <c r="R166" i="91"/>
  <c r="Q127" i="91"/>
  <c r="R175" i="91"/>
  <c r="R176" i="91"/>
  <c r="Q90" i="91" a="1"/>
  <c r="Q90" i="91" s="1"/>
  <c r="Q136" i="91"/>
  <c r="P71" i="91"/>
  <c r="P185" i="91" a="1"/>
  <c r="P185" i="91" s="1"/>
  <c r="O68" i="91"/>
  <c r="V153" i="91"/>
  <c r="R160" i="91" a="1"/>
  <c r="R160" i="91" s="1"/>
  <c r="R167" i="91"/>
  <c r="S188" i="91"/>
  <c r="T163" i="91"/>
  <c r="Q126" i="91"/>
  <c r="T158" i="91"/>
  <c r="T157" i="91"/>
  <c r="O15" i="91"/>
  <c r="T146" i="91"/>
  <c r="T147" i="91"/>
  <c r="U82" i="91"/>
  <c r="T75" i="91"/>
  <c r="T84" i="91"/>
  <c r="V152" i="91"/>
  <c r="U145" i="91"/>
  <c r="U154" i="91"/>
  <c r="S151" i="91"/>
  <c r="S150" i="91"/>
  <c r="S162" i="91" a="1"/>
  <c r="S162" i="91" s="1"/>
  <c r="O10" i="91"/>
  <c r="O28" i="68" s="1"/>
  <c r="O138" i="91"/>
  <c r="S118" i="91"/>
  <c r="S117" i="91"/>
  <c r="R159" i="91" a="1"/>
  <c r="R159" i="91" s="1"/>
  <c r="P14" i="93" l="1"/>
  <c r="S127" i="93"/>
  <c r="S126" i="93"/>
  <c r="U147" i="93"/>
  <c r="U146" i="93"/>
  <c r="T81" i="93"/>
  <c r="T80" i="93"/>
  <c r="W153" i="93"/>
  <c r="Q10" i="93"/>
  <c r="W177" i="93"/>
  <c r="V170" i="93"/>
  <c r="V179" i="93"/>
  <c r="T187" i="93" a="1"/>
  <c r="T187" i="93" s="1"/>
  <c r="T151" i="93"/>
  <c r="T150" i="93"/>
  <c r="W152" i="93"/>
  <c r="V145" i="93"/>
  <c r="V154" i="93"/>
  <c r="S97" i="93"/>
  <c r="S67" i="93"/>
  <c r="T186" i="93" a="1"/>
  <c r="T186" i="93" s="1"/>
  <c r="R70" i="93"/>
  <c r="U118" i="93"/>
  <c r="U117" i="93"/>
  <c r="Q68" i="93"/>
  <c r="T91" i="93" a="1"/>
  <c r="T91" i="93" s="1"/>
  <c r="T176" i="93"/>
  <c r="T175" i="93"/>
  <c r="W178" i="93"/>
  <c r="Q15" i="93"/>
  <c r="R141" i="93"/>
  <c r="U106" i="93"/>
  <c r="U107" i="93"/>
  <c r="T121" i="93" a="1"/>
  <c r="T121" i="93" s="1"/>
  <c r="R140" i="93"/>
  <c r="T92" i="93" a="1"/>
  <c r="T92" i="93" s="1"/>
  <c r="R165" i="93"/>
  <c r="R135" i="93"/>
  <c r="U183" i="93"/>
  <c r="U182" i="93"/>
  <c r="U158" i="93"/>
  <c r="U157" i="93"/>
  <c r="W113" i="93"/>
  <c r="W112" i="93"/>
  <c r="V105" i="93"/>
  <c r="V114" i="93"/>
  <c r="T122" i="93" a="1"/>
  <c r="T122" i="93" s="1"/>
  <c r="S184" i="93" a="1"/>
  <c r="S184" i="93" s="1"/>
  <c r="P9" i="93"/>
  <c r="Q69" i="93"/>
  <c r="S166" i="93"/>
  <c r="S136" i="93"/>
  <c r="U172" i="93"/>
  <c r="U171" i="93"/>
  <c r="S89" i="93" a="1"/>
  <c r="S89" i="93" s="1"/>
  <c r="R71" i="93"/>
  <c r="T161" i="93" a="1"/>
  <c r="T161" i="93" s="1"/>
  <c r="S185" i="93" a="1"/>
  <c r="S185" i="93" s="1"/>
  <c r="S90" i="93" a="1"/>
  <c r="S90" i="93" s="1"/>
  <c r="R164" i="93"/>
  <c r="R134" i="93"/>
  <c r="U88" i="93"/>
  <c r="U87" i="93"/>
  <c r="T162" i="93" a="1"/>
  <c r="T162" i="93" s="1"/>
  <c r="R124" i="93"/>
  <c r="S119" i="93" a="1"/>
  <c r="S119" i="93" s="1"/>
  <c r="S159" i="93" a="1"/>
  <c r="S159" i="93" s="1"/>
  <c r="U188" i="93"/>
  <c r="V163" i="93"/>
  <c r="U77" i="93"/>
  <c r="U76" i="93"/>
  <c r="R189" i="93"/>
  <c r="W83" i="93"/>
  <c r="S120" i="93" a="1"/>
  <c r="S120" i="93" s="1"/>
  <c r="S96" i="93"/>
  <c r="S66" i="93"/>
  <c r="S192" i="93"/>
  <c r="S160" i="93" a="1"/>
  <c r="S160" i="93" s="1"/>
  <c r="R95" i="93"/>
  <c r="R65" i="93"/>
  <c r="S167" i="93"/>
  <c r="S137" i="93"/>
  <c r="T111" i="93"/>
  <c r="T110" i="93"/>
  <c r="Q139" i="93"/>
  <c r="W82" i="93"/>
  <c r="V75" i="93"/>
  <c r="V84" i="93"/>
  <c r="R190" i="93"/>
  <c r="R94" i="93"/>
  <c r="R64" i="93"/>
  <c r="R125" i="93"/>
  <c r="Q138" i="93"/>
  <c r="S191" i="93"/>
  <c r="U123" i="93"/>
  <c r="V93" i="93"/>
  <c r="Q125" i="92"/>
  <c r="R189" i="92"/>
  <c r="S121" i="92" a="1"/>
  <c r="S121" i="92" s="1"/>
  <c r="S122" i="92" s="1" a="1"/>
  <c r="S122" i="92" s="1"/>
  <c r="R126" i="92"/>
  <c r="S166" i="92"/>
  <c r="S136" i="92"/>
  <c r="U172" i="92"/>
  <c r="U171" i="92"/>
  <c r="T176" i="92"/>
  <c r="T175" i="92"/>
  <c r="T161" i="92" a="1"/>
  <c r="T161" i="92" s="1"/>
  <c r="V113" i="92"/>
  <c r="U158" i="92"/>
  <c r="U157" i="92"/>
  <c r="W177" i="92"/>
  <c r="V170" i="92"/>
  <c r="V179" i="92"/>
  <c r="Q70" i="92"/>
  <c r="T162" i="92" a="1"/>
  <c r="T162" i="92" s="1"/>
  <c r="P68" i="92"/>
  <c r="P10" i="92"/>
  <c r="S81" i="92"/>
  <c r="S80" i="92"/>
  <c r="R66" i="92"/>
  <c r="R96" i="92"/>
  <c r="S192" i="92"/>
  <c r="Q124" i="92"/>
  <c r="Q138" i="92"/>
  <c r="R90" i="92" a="1"/>
  <c r="R90" i="92" s="1"/>
  <c r="W152" i="92"/>
  <c r="V145" i="92"/>
  <c r="V154" i="92"/>
  <c r="T118" i="92"/>
  <c r="T117" i="92"/>
  <c r="S191" i="92"/>
  <c r="T107" i="92"/>
  <c r="T106" i="92"/>
  <c r="U188" i="92"/>
  <c r="V163" i="92"/>
  <c r="P125" i="92"/>
  <c r="P69" i="92" s="1"/>
  <c r="T123" i="92"/>
  <c r="U93" i="92"/>
  <c r="W153" i="92"/>
  <c r="V83" i="92"/>
  <c r="S184" i="92" a="1"/>
  <c r="S184" i="92" s="1"/>
  <c r="S185" i="92" s="1" a="1"/>
  <c r="S185" i="92" s="1"/>
  <c r="O9" i="92"/>
  <c r="V112" i="92"/>
  <c r="U105" i="92"/>
  <c r="U114" i="92"/>
  <c r="R192" i="92"/>
  <c r="R141" i="92" s="1"/>
  <c r="W178" i="92"/>
  <c r="T88" i="92"/>
  <c r="T87" i="92"/>
  <c r="Q139" i="92"/>
  <c r="Q127" i="92"/>
  <c r="Q71" i="92" s="1"/>
  <c r="T186" i="92" a="1"/>
  <c r="T186" i="92" s="1"/>
  <c r="R89" i="92" a="1"/>
  <c r="R89" i="92" s="1"/>
  <c r="R119" i="92" a="1"/>
  <c r="R119" i="92" s="1"/>
  <c r="R120" i="92" s="1" a="1"/>
  <c r="R120" i="92" s="1"/>
  <c r="U147" i="92"/>
  <c r="U146" i="92"/>
  <c r="R92" i="92" a="1"/>
  <c r="R92" i="92" s="1"/>
  <c r="S167" i="92"/>
  <c r="S137" i="92"/>
  <c r="T151" i="92"/>
  <c r="T150" i="92"/>
  <c r="Q94" i="92"/>
  <c r="Q64" i="92"/>
  <c r="R140" i="92"/>
  <c r="P14" i="92"/>
  <c r="P65" i="92"/>
  <c r="S159" i="92" a="1"/>
  <c r="S159" i="92" s="1"/>
  <c r="S111" i="92"/>
  <c r="S110" i="92"/>
  <c r="R137" i="92"/>
  <c r="Q15" i="92"/>
  <c r="T77" i="92"/>
  <c r="T76" i="92"/>
  <c r="R165" i="92"/>
  <c r="T187" i="92" a="1"/>
  <c r="T187" i="92" s="1"/>
  <c r="Q67" i="92"/>
  <c r="R127" i="92"/>
  <c r="S160" i="92" a="1"/>
  <c r="S160" i="92" s="1"/>
  <c r="U75" i="92"/>
  <c r="V82" i="92"/>
  <c r="U84" i="92"/>
  <c r="U183" i="92"/>
  <c r="U182" i="92"/>
  <c r="R164" i="92"/>
  <c r="R134" i="92"/>
  <c r="S91" i="92" a="1"/>
  <c r="S91" i="92" s="1"/>
  <c r="S92" i="92" s="1" a="1"/>
  <c r="S92" i="92" s="1"/>
  <c r="Q95" i="92"/>
  <c r="Q65" i="92"/>
  <c r="R185" i="92" a="1"/>
  <c r="R185" i="92" s="1"/>
  <c r="Q190" i="91"/>
  <c r="Q135" i="91"/>
  <c r="R192" i="91"/>
  <c r="R137" i="91"/>
  <c r="U157" i="91"/>
  <c r="U158" i="91"/>
  <c r="R165" i="91"/>
  <c r="V83" i="91"/>
  <c r="Q124" i="91"/>
  <c r="P15" i="91"/>
  <c r="U93" i="91"/>
  <c r="T123" i="91"/>
  <c r="T183" i="91"/>
  <c r="T182" i="91"/>
  <c r="V178" i="91"/>
  <c r="S111" i="91"/>
  <c r="S110" i="91"/>
  <c r="Q125" i="91"/>
  <c r="T172" i="91"/>
  <c r="T171" i="91"/>
  <c r="Q139" i="91"/>
  <c r="P68" i="91"/>
  <c r="R96" i="91"/>
  <c r="R66" i="91"/>
  <c r="V177" i="91"/>
  <c r="U170" i="91"/>
  <c r="U179" i="91"/>
  <c r="S176" i="91"/>
  <c r="S175" i="91"/>
  <c r="Q97" i="91"/>
  <c r="Q67" i="91"/>
  <c r="T76" i="91"/>
  <c r="T77" i="91"/>
  <c r="R184" i="91" a="1"/>
  <c r="R184" i="91" s="1"/>
  <c r="Q94" i="91"/>
  <c r="Q64" i="91"/>
  <c r="T118" i="91"/>
  <c r="T117" i="91"/>
  <c r="O139" i="91"/>
  <c r="P10" i="91"/>
  <c r="P28" i="68" s="1"/>
  <c r="R92" i="91" a="1"/>
  <c r="R92" i="91" s="1"/>
  <c r="T107" i="91"/>
  <c r="T106" i="91"/>
  <c r="Q70" i="91"/>
  <c r="R191" i="91"/>
  <c r="S167" i="91"/>
  <c r="N14" i="91"/>
  <c r="R89" i="91" a="1"/>
  <c r="R89" i="91" s="1"/>
  <c r="S81" i="91"/>
  <c r="S80" i="91"/>
  <c r="V112" i="91"/>
  <c r="U105" i="91"/>
  <c r="U114" i="91"/>
  <c r="V113" i="91"/>
  <c r="Q189" i="91"/>
  <c r="Q138" i="91" s="1"/>
  <c r="P69" i="91"/>
  <c r="P190" i="91"/>
  <c r="P135" i="91"/>
  <c r="R90" i="91" a="1"/>
  <c r="R90" i="91" s="1"/>
  <c r="R164" i="91"/>
  <c r="S159" i="91" a="1"/>
  <c r="S159" i="91" s="1"/>
  <c r="R136" i="91"/>
  <c r="S166" i="91"/>
  <c r="Q134" i="91"/>
  <c r="S91" i="91" a="1"/>
  <c r="S91" i="91" s="1"/>
  <c r="S92" i="91" s="1" a="1"/>
  <c r="S92" i="91" s="1"/>
  <c r="R126" i="91"/>
  <c r="R119" i="91" a="1"/>
  <c r="R119" i="91" s="1"/>
  <c r="R120" i="91" s="1" a="1"/>
  <c r="R120" i="91" s="1"/>
  <c r="R127" i="91"/>
  <c r="S186" i="91" a="1"/>
  <c r="S186" i="91" s="1"/>
  <c r="S187" i="91" s="1" a="1"/>
  <c r="S187" i="91" s="1"/>
  <c r="Q15" i="91"/>
  <c r="U147" i="91"/>
  <c r="U146" i="91"/>
  <c r="Q95" i="91"/>
  <c r="Q65" i="91"/>
  <c r="W152" i="91"/>
  <c r="V145" i="91"/>
  <c r="V154" i="91"/>
  <c r="T161" i="91" a="1"/>
  <c r="T161" i="91" s="1"/>
  <c r="W153" i="91"/>
  <c r="O14" i="91"/>
  <c r="T162" i="91" a="1"/>
  <c r="T162" i="91" s="1"/>
  <c r="T88" i="91"/>
  <c r="T87" i="91"/>
  <c r="V82" i="91"/>
  <c r="U75" i="91"/>
  <c r="U84" i="91"/>
  <c r="T188" i="91"/>
  <c r="U163" i="91"/>
  <c r="O9" i="91"/>
  <c r="O29" i="68" s="1"/>
  <c r="T151" i="91"/>
  <c r="T150" i="91"/>
  <c r="S121" i="91" a="1"/>
  <c r="S121" i="91" s="1"/>
  <c r="S160" i="91" a="1"/>
  <c r="S160" i="91" s="1"/>
  <c r="T90" i="93" l="1" a="1"/>
  <c r="T90" i="93" s="1"/>
  <c r="T119" i="93" a="1"/>
  <c r="T119" i="93" s="1"/>
  <c r="U91" i="93" a="1"/>
  <c r="U91" i="93" s="1"/>
  <c r="T184" i="93" a="1"/>
  <c r="T184" i="93" s="1"/>
  <c r="T191" i="93"/>
  <c r="U92" i="93" a="1"/>
  <c r="U92" i="93" s="1"/>
  <c r="U161" i="93" a="1"/>
  <c r="U161" i="93" s="1"/>
  <c r="T126" i="93"/>
  <c r="T185" i="93" a="1"/>
  <c r="T185" i="93" s="1"/>
  <c r="T192" i="93"/>
  <c r="X178" i="93"/>
  <c r="R68" i="93"/>
  <c r="T120" i="93" a="1"/>
  <c r="T120" i="93" s="1"/>
  <c r="W163" i="93"/>
  <c r="V188" i="93"/>
  <c r="S189" i="93"/>
  <c r="U162" i="93" a="1"/>
  <c r="U162" i="93" s="1"/>
  <c r="V182" i="93"/>
  <c r="V183" i="93"/>
  <c r="X113" i="93"/>
  <c r="S70" i="93"/>
  <c r="S94" i="93"/>
  <c r="S64" i="93"/>
  <c r="U111" i="93"/>
  <c r="U110" i="93"/>
  <c r="S71" i="93"/>
  <c r="V171" i="93"/>
  <c r="V172" i="93"/>
  <c r="U151" i="93"/>
  <c r="U150" i="93"/>
  <c r="W93" i="93"/>
  <c r="V123" i="93"/>
  <c r="S141" i="93"/>
  <c r="T127" i="93"/>
  <c r="U186" i="93" a="1"/>
  <c r="U186" i="93" s="1"/>
  <c r="T66" i="93"/>
  <c r="T96" i="93"/>
  <c r="X177" i="93"/>
  <c r="W170" i="93"/>
  <c r="W179" i="93"/>
  <c r="U81" i="93"/>
  <c r="U80" i="93"/>
  <c r="S125" i="93"/>
  <c r="S164" i="93"/>
  <c r="S134" i="93"/>
  <c r="R138" i="93"/>
  <c r="U176" i="93"/>
  <c r="U175" i="93"/>
  <c r="U187" i="93" a="1"/>
  <c r="U187" i="93" s="1"/>
  <c r="Q9" i="93"/>
  <c r="V158" i="93"/>
  <c r="V157" i="93"/>
  <c r="R15" i="93"/>
  <c r="V88" i="93"/>
  <c r="V87" i="93"/>
  <c r="X83" i="93"/>
  <c r="V118" i="93"/>
  <c r="V117" i="93"/>
  <c r="V76" i="93"/>
  <c r="V77" i="93"/>
  <c r="R69" i="93"/>
  <c r="S124" i="93"/>
  <c r="S95" i="93"/>
  <c r="S65" i="93"/>
  <c r="V147" i="93"/>
  <c r="V146" i="93"/>
  <c r="X82" i="93"/>
  <c r="W75" i="93"/>
  <c r="W84" i="93"/>
  <c r="V107" i="93"/>
  <c r="V106" i="93"/>
  <c r="R139" i="93"/>
  <c r="U121" i="93" a="1"/>
  <c r="U121" i="93" s="1"/>
  <c r="X152" i="93"/>
  <c r="W145" i="93"/>
  <c r="W154" i="93"/>
  <c r="Q14" i="93"/>
  <c r="S190" i="93"/>
  <c r="S140" i="93"/>
  <c r="X112" i="93"/>
  <c r="W105" i="93"/>
  <c r="W114" i="93"/>
  <c r="T67" i="93"/>
  <c r="T97" i="93"/>
  <c r="U122" i="93" a="1"/>
  <c r="U122" i="93" s="1"/>
  <c r="X153" i="93"/>
  <c r="T160" i="93" a="1"/>
  <c r="T160" i="93" s="1"/>
  <c r="S165" i="93"/>
  <c r="S135" i="93"/>
  <c r="T167" i="93"/>
  <c r="T137" i="93"/>
  <c r="T166" i="93"/>
  <c r="T136" i="93"/>
  <c r="R10" i="93"/>
  <c r="T159" i="93" a="1"/>
  <c r="T159" i="93" s="1"/>
  <c r="T89" i="93" a="1"/>
  <c r="T89" i="93" s="1"/>
  <c r="S97" i="92"/>
  <c r="S67" i="92"/>
  <c r="S127" i="92"/>
  <c r="S165" i="92"/>
  <c r="S135" i="92"/>
  <c r="U151" i="92"/>
  <c r="U150" i="92"/>
  <c r="W112" i="92"/>
  <c r="V105" i="92"/>
  <c r="V114" i="92"/>
  <c r="T121" i="92" a="1"/>
  <c r="T121" i="92" s="1"/>
  <c r="T122" i="92" s="1" a="1"/>
  <c r="T122" i="92" s="1"/>
  <c r="P9" i="92"/>
  <c r="U162" i="92" a="1"/>
  <c r="U162" i="92" s="1"/>
  <c r="R190" i="92"/>
  <c r="R139" i="92" s="1"/>
  <c r="R138" i="92"/>
  <c r="T91" i="92" a="1"/>
  <c r="T91" i="92" s="1"/>
  <c r="T92" i="92" s="1" a="1"/>
  <c r="T92" i="92" s="1"/>
  <c r="W113" i="92"/>
  <c r="R124" i="92"/>
  <c r="V157" i="92"/>
  <c r="V158" i="92"/>
  <c r="T167" i="92"/>
  <c r="T137" i="92"/>
  <c r="T192" i="92"/>
  <c r="T160" i="92" a="1"/>
  <c r="T160" i="92" s="1"/>
  <c r="U186" i="92" a="1"/>
  <c r="U186" i="92" s="1"/>
  <c r="U187" i="92" s="1" a="1"/>
  <c r="U187" i="92" s="1"/>
  <c r="Q68" i="92"/>
  <c r="W163" i="92"/>
  <c r="V188" i="92"/>
  <c r="S140" i="92"/>
  <c r="Q69" i="92"/>
  <c r="S119" i="92" a="1"/>
  <c r="S119" i="92" s="1"/>
  <c r="S120" i="92" s="1" a="1"/>
  <c r="S120" i="92" s="1"/>
  <c r="T159" i="92" a="1"/>
  <c r="T159" i="92" s="1"/>
  <c r="R94" i="92"/>
  <c r="R64" i="92"/>
  <c r="S189" i="92"/>
  <c r="V147" i="92"/>
  <c r="V146" i="92"/>
  <c r="Q10" i="92"/>
  <c r="T166" i="92"/>
  <c r="T136" i="92"/>
  <c r="U88" i="92"/>
  <c r="U87" i="92"/>
  <c r="S126" i="92"/>
  <c r="R125" i="92"/>
  <c r="S89" i="92" a="1"/>
  <c r="S89" i="92" s="1"/>
  <c r="T184" i="92" a="1"/>
  <c r="T184" i="92" s="1"/>
  <c r="S190" i="92"/>
  <c r="W145" i="92"/>
  <c r="X152" i="92"/>
  <c r="W154" i="92"/>
  <c r="R70" i="92"/>
  <c r="R135" i="92"/>
  <c r="V183" i="92"/>
  <c r="V182" i="92"/>
  <c r="S164" i="92"/>
  <c r="S134" i="92"/>
  <c r="T111" i="92"/>
  <c r="T110" i="92"/>
  <c r="U76" i="92"/>
  <c r="U77" i="92"/>
  <c r="S141" i="92"/>
  <c r="R95" i="92"/>
  <c r="R65" i="92"/>
  <c r="S90" i="92" a="1"/>
  <c r="S90" i="92" s="1"/>
  <c r="V172" i="92"/>
  <c r="V171" i="92"/>
  <c r="T185" i="92" a="1"/>
  <c r="T185" i="92" s="1"/>
  <c r="T191" i="92"/>
  <c r="X178" i="92"/>
  <c r="V75" i="92"/>
  <c r="W82" i="92"/>
  <c r="V84" i="92"/>
  <c r="W83" i="92"/>
  <c r="X153" i="92"/>
  <c r="W170" i="92"/>
  <c r="X177" i="92"/>
  <c r="W179" i="92"/>
  <c r="R97" i="92"/>
  <c r="R67" i="92"/>
  <c r="U118" i="92"/>
  <c r="U117" i="92"/>
  <c r="Q14" i="92"/>
  <c r="S96" i="92"/>
  <c r="S66" i="92"/>
  <c r="T81" i="92"/>
  <c r="T80" i="92"/>
  <c r="R15" i="92"/>
  <c r="U106" i="92"/>
  <c r="U107" i="92"/>
  <c r="U123" i="92"/>
  <c r="V93" i="92"/>
  <c r="U161" i="92" a="1"/>
  <c r="U161" i="92" s="1"/>
  <c r="U176" i="92"/>
  <c r="U175" i="92"/>
  <c r="S192" i="91"/>
  <c r="S141" i="91" s="1"/>
  <c r="S137" i="91"/>
  <c r="S97" i="91"/>
  <c r="R189" i="91"/>
  <c r="U172" i="91"/>
  <c r="U171" i="91"/>
  <c r="R97" i="91"/>
  <c r="R67" i="91"/>
  <c r="W177" i="91"/>
  <c r="V170" i="91"/>
  <c r="V179" i="91"/>
  <c r="U123" i="91"/>
  <c r="V93" i="91"/>
  <c r="U188" i="91"/>
  <c r="V163" i="91"/>
  <c r="T167" i="91"/>
  <c r="Q14" i="91"/>
  <c r="Q69" i="91"/>
  <c r="S164" i="91"/>
  <c r="R141" i="91"/>
  <c r="U88" i="91"/>
  <c r="U87" i="91"/>
  <c r="R134" i="91"/>
  <c r="W113" i="91"/>
  <c r="T81" i="91"/>
  <c r="T80" i="91"/>
  <c r="U162" i="91" a="1"/>
  <c r="U162" i="91" s="1"/>
  <c r="S96" i="91"/>
  <c r="S66" i="91"/>
  <c r="S119" i="91" a="1"/>
  <c r="S119" i="91" s="1"/>
  <c r="S120" i="91" s="1" a="1"/>
  <c r="S120" i="91" s="1"/>
  <c r="U161" i="91" a="1"/>
  <c r="U161" i="91" s="1"/>
  <c r="R125" i="91"/>
  <c r="U77" i="91"/>
  <c r="U76" i="91"/>
  <c r="X153" i="91"/>
  <c r="U150" i="91"/>
  <c r="U151" i="91"/>
  <c r="R140" i="91"/>
  <c r="W82" i="91"/>
  <c r="V75" i="91"/>
  <c r="V84" i="91"/>
  <c r="U118" i="91"/>
  <c r="U117" i="91"/>
  <c r="S126" i="91"/>
  <c r="U106" i="91"/>
  <c r="U107" i="91"/>
  <c r="R70" i="91"/>
  <c r="S165" i="91"/>
  <c r="T159" i="91" a="1"/>
  <c r="T159" i="91" s="1"/>
  <c r="T166" i="91"/>
  <c r="R95" i="91"/>
  <c r="R65" i="91"/>
  <c r="W112" i="91"/>
  <c r="V105" i="91"/>
  <c r="V114" i="91"/>
  <c r="T121" i="91" a="1"/>
  <c r="T121" i="91" s="1"/>
  <c r="T122" i="91" s="1" a="1"/>
  <c r="T122" i="91" s="1"/>
  <c r="P9" i="91"/>
  <c r="P29" i="68" s="1"/>
  <c r="W178" i="91"/>
  <c r="R185" i="91" a="1"/>
  <c r="R185" i="91" s="1"/>
  <c r="V158" i="91"/>
  <c r="V157" i="91"/>
  <c r="Q71" i="91"/>
  <c r="Q10" i="91" s="1"/>
  <c r="Q28" i="68" s="1"/>
  <c r="S191" i="91"/>
  <c r="S136" i="91"/>
  <c r="T186" i="91" a="1"/>
  <c r="T186" i="91" s="1"/>
  <c r="T187" i="91" s="1" a="1"/>
  <c r="T187" i="91" s="1"/>
  <c r="V146" i="91"/>
  <c r="V147" i="91"/>
  <c r="W145" i="91"/>
  <c r="X152" i="91"/>
  <c r="W154" i="91"/>
  <c r="P139" i="91"/>
  <c r="S89" i="91" a="1"/>
  <c r="S89" i="91" s="1"/>
  <c r="S184" i="91" a="1"/>
  <c r="S184" i="91" s="1"/>
  <c r="S185" i="91" s="1" a="1"/>
  <c r="S185" i="91" s="1"/>
  <c r="W83" i="91"/>
  <c r="S122" i="91" a="1"/>
  <c r="S122" i="91" s="1"/>
  <c r="T160" i="91" a="1"/>
  <c r="T160" i="91" s="1"/>
  <c r="T91" i="91" a="1"/>
  <c r="T91" i="91" s="1"/>
  <c r="T92" i="91" s="1" a="1"/>
  <c r="T92" i="91" s="1"/>
  <c r="S90" i="91" a="1"/>
  <c r="S90" i="91" s="1"/>
  <c r="R124" i="91"/>
  <c r="R94" i="91"/>
  <c r="R64" i="91"/>
  <c r="T111" i="91"/>
  <c r="T110" i="91"/>
  <c r="Q68" i="91"/>
  <c r="U183" i="91"/>
  <c r="U182" i="91"/>
  <c r="T175" i="91"/>
  <c r="T176" i="91"/>
  <c r="V111" i="93" l="1"/>
  <c r="V110" i="93"/>
  <c r="V91" i="93" a="1"/>
  <c r="V91" i="93" s="1"/>
  <c r="V186" i="93" a="1"/>
  <c r="V186" i="93" s="1"/>
  <c r="T140" i="93"/>
  <c r="U127" i="93"/>
  <c r="V92" i="93" a="1"/>
  <c r="V92" i="93" s="1"/>
  <c r="U184" i="93" a="1"/>
  <c r="U184" i="93" s="1"/>
  <c r="W183" i="93"/>
  <c r="W182" i="93"/>
  <c r="U119" i="93" a="1"/>
  <c r="U119" i="93" s="1"/>
  <c r="Y178" i="93"/>
  <c r="T71" i="93"/>
  <c r="W87" i="93"/>
  <c r="W88" i="93"/>
  <c r="U185" i="93" a="1"/>
  <c r="U185" i="93" s="1"/>
  <c r="W172" i="93"/>
  <c r="W171" i="93"/>
  <c r="U120" i="93" a="1"/>
  <c r="U120" i="93" s="1"/>
  <c r="T141" i="93"/>
  <c r="W158" i="93"/>
  <c r="W157" i="93"/>
  <c r="W77" i="93"/>
  <c r="W76" i="93"/>
  <c r="R14" i="93"/>
  <c r="X170" i="93"/>
  <c r="Y177" i="93"/>
  <c r="X179" i="93"/>
  <c r="U167" i="93"/>
  <c r="U137" i="93"/>
  <c r="T189" i="93"/>
  <c r="V81" i="93"/>
  <c r="V80" i="93"/>
  <c r="W123" i="93"/>
  <c r="X93" i="93"/>
  <c r="W118" i="93"/>
  <c r="W117" i="93"/>
  <c r="W146" i="93"/>
  <c r="W147" i="93"/>
  <c r="Y82" i="93"/>
  <c r="X75" i="93"/>
  <c r="X84" i="93"/>
  <c r="U159" i="93" a="1"/>
  <c r="U159" i="93" s="1"/>
  <c r="S68" i="93"/>
  <c r="T64" i="93"/>
  <c r="T94" i="93"/>
  <c r="X145" i="93"/>
  <c r="Y152" i="93"/>
  <c r="X154" i="93"/>
  <c r="V161" i="93" a="1"/>
  <c r="V161" i="93" s="1"/>
  <c r="T70" i="93"/>
  <c r="U160" i="93" a="1"/>
  <c r="U160" i="93" s="1"/>
  <c r="T190" i="93"/>
  <c r="U66" i="93"/>
  <c r="U96" i="93"/>
  <c r="S139" i="93"/>
  <c r="W107" i="93"/>
  <c r="W106" i="93"/>
  <c r="V151" i="93"/>
  <c r="V150" i="93"/>
  <c r="V162" i="93" a="1"/>
  <c r="V162" i="93" s="1"/>
  <c r="S138" i="93"/>
  <c r="S10" i="93"/>
  <c r="T164" i="93"/>
  <c r="T134" i="93"/>
  <c r="T165" i="93"/>
  <c r="T135" i="93"/>
  <c r="X105" i="93"/>
  <c r="Y112" i="93"/>
  <c r="X114" i="93"/>
  <c r="U126" i="93"/>
  <c r="V121" i="93" a="1"/>
  <c r="V121" i="93" s="1"/>
  <c r="V176" i="93"/>
  <c r="V175" i="93"/>
  <c r="W188" i="93"/>
  <c r="X163" i="93"/>
  <c r="S15" i="93"/>
  <c r="V122" i="93" a="1"/>
  <c r="V122" i="93" s="1"/>
  <c r="U191" i="93"/>
  <c r="T125" i="93"/>
  <c r="T124" i="93"/>
  <c r="S69" i="93"/>
  <c r="Y83" i="93"/>
  <c r="U89" i="93" a="1"/>
  <c r="U89" i="93" s="1"/>
  <c r="Y113" i="93"/>
  <c r="U166" i="93"/>
  <c r="U136" i="93"/>
  <c r="Y153" i="93"/>
  <c r="U192" i="93"/>
  <c r="U90" i="93" a="1"/>
  <c r="U90" i="93" s="1"/>
  <c r="V187" i="93" a="1"/>
  <c r="V187" i="93" s="1"/>
  <c r="R9" i="93"/>
  <c r="U67" i="93"/>
  <c r="U97" i="93"/>
  <c r="T65" i="93"/>
  <c r="T95" i="93"/>
  <c r="U192" i="92"/>
  <c r="S125" i="92"/>
  <c r="T97" i="92"/>
  <c r="T67" i="92"/>
  <c r="S70" i="92"/>
  <c r="V186" i="92" a="1"/>
  <c r="V186" i="92" s="1"/>
  <c r="Y153" i="92"/>
  <c r="T140" i="92"/>
  <c r="T164" i="92"/>
  <c r="T134" i="92"/>
  <c r="S94" i="92"/>
  <c r="S64" i="92"/>
  <c r="U121" i="92" a="1"/>
  <c r="U121" i="92" s="1"/>
  <c r="U122" i="92" s="1" a="1"/>
  <c r="U122" i="92" s="1"/>
  <c r="V88" i="92"/>
  <c r="V87" i="92"/>
  <c r="V151" i="92"/>
  <c r="V150" i="92"/>
  <c r="X82" i="92"/>
  <c r="W75" i="92"/>
  <c r="W84" i="92"/>
  <c r="S95" i="92"/>
  <c r="S65" i="92"/>
  <c r="T119" i="92" a="1"/>
  <c r="T119" i="92" s="1"/>
  <c r="W157" i="92"/>
  <c r="W158" i="92"/>
  <c r="T165" i="92"/>
  <c r="T135" i="92"/>
  <c r="U159" i="92" a="1"/>
  <c r="U159" i="92" s="1"/>
  <c r="U160" i="92" a="1"/>
  <c r="U160" i="92" s="1"/>
  <c r="T190" i="92"/>
  <c r="X83" i="92"/>
  <c r="U81" i="92"/>
  <c r="U80" i="92"/>
  <c r="U184" i="92" a="1"/>
  <c r="U184" i="92" s="1"/>
  <c r="U185" i="92" s="1" a="1"/>
  <c r="U185" i="92" s="1"/>
  <c r="T89" i="92" a="1"/>
  <c r="T89" i="92" s="1"/>
  <c r="S15" i="92"/>
  <c r="T90" i="92" a="1"/>
  <c r="T90" i="92" s="1"/>
  <c r="W183" i="92"/>
  <c r="W182" i="92"/>
  <c r="Y178" i="92"/>
  <c r="W147" i="92"/>
  <c r="W146" i="92"/>
  <c r="U167" i="92"/>
  <c r="U137" i="92"/>
  <c r="W172" i="92"/>
  <c r="W171" i="92"/>
  <c r="Q9" i="92"/>
  <c r="V162" i="92" a="1"/>
  <c r="V162" i="92" s="1"/>
  <c r="V176" i="92"/>
  <c r="V175" i="92"/>
  <c r="V77" i="92"/>
  <c r="V76" i="92"/>
  <c r="U166" i="92"/>
  <c r="U136" i="92"/>
  <c r="X170" i="92"/>
  <c r="Y177" i="92"/>
  <c r="X179" i="92"/>
  <c r="R69" i="92"/>
  <c r="S138" i="92"/>
  <c r="S139" i="92"/>
  <c r="S124" i="92"/>
  <c r="X145" i="92"/>
  <c r="Y152" i="92"/>
  <c r="X154" i="92"/>
  <c r="R71" i="92"/>
  <c r="U91" i="92" a="1"/>
  <c r="U91" i="92" s="1"/>
  <c r="U92" i="92" s="1" a="1"/>
  <c r="U92" i="92" s="1"/>
  <c r="V123" i="92"/>
  <c r="W93" i="92"/>
  <c r="R68" i="92"/>
  <c r="X163" i="92"/>
  <c r="W188" i="92"/>
  <c r="X113" i="92"/>
  <c r="T189" i="92"/>
  <c r="T141" i="92"/>
  <c r="T126" i="92"/>
  <c r="T127" i="92"/>
  <c r="U111" i="92"/>
  <c r="U110" i="92"/>
  <c r="V118" i="92"/>
  <c r="V117" i="92"/>
  <c r="T96" i="92"/>
  <c r="T66" i="92"/>
  <c r="V107" i="92"/>
  <c r="V106" i="92"/>
  <c r="U191" i="92"/>
  <c r="V161" i="92" a="1"/>
  <c r="V161" i="92" s="1"/>
  <c r="R14" i="92"/>
  <c r="X112" i="92"/>
  <c r="W105" i="92"/>
  <c r="W114" i="92"/>
  <c r="S71" i="92"/>
  <c r="S190" i="91"/>
  <c r="S139" i="91" s="1"/>
  <c r="S135" i="91"/>
  <c r="T192" i="91"/>
  <c r="T141" i="91" s="1"/>
  <c r="T137" i="91"/>
  <c r="T97" i="91"/>
  <c r="T67" i="91"/>
  <c r="T184" i="91" a="1"/>
  <c r="T184" i="91" s="1"/>
  <c r="R68" i="91"/>
  <c r="R190" i="91"/>
  <c r="R135" i="91"/>
  <c r="U111" i="91"/>
  <c r="U110" i="91"/>
  <c r="V88" i="91"/>
  <c r="V87" i="91"/>
  <c r="U167" i="91"/>
  <c r="S134" i="91"/>
  <c r="R71" i="91"/>
  <c r="X83" i="91"/>
  <c r="W157" i="91"/>
  <c r="W158" i="91"/>
  <c r="X178" i="91"/>
  <c r="R69" i="91"/>
  <c r="V77" i="91"/>
  <c r="V76" i="91"/>
  <c r="Y152" i="91"/>
  <c r="X145" i="91"/>
  <c r="X154" i="91"/>
  <c r="T136" i="91"/>
  <c r="X82" i="91"/>
  <c r="W75" i="91"/>
  <c r="W84" i="91"/>
  <c r="T89" i="91" a="1"/>
  <c r="T89" i="91" s="1"/>
  <c r="U176" i="91"/>
  <c r="U175" i="91"/>
  <c r="W147" i="91"/>
  <c r="W146" i="91"/>
  <c r="U166" i="91"/>
  <c r="T90" i="91" a="1"/>
  <c r="T90" i="91" s="1"/>
  <c r="S95" i="91"/>
  <c r="S65" i="91"/>
  <c r="R15" i="91"/>
  <c r="V123" i="91"/>
  <c r="W93" i="91"/>
  <c r="S127" i="91"/>
  <c r="S71" i="91" s="1"/>
  <c r="U186" i="91" a="1"/>
  <c r="U186" i="91" s="1"/>
  <c r="U187" i="91" s="1" a="1"/>
  <c r="U187" i="91" s="1"/>
  <c r="Q9" i="91"/>
  <c r="Q29" i="68" s="1"/>
  <c r="U160" i="91" a="1"/>
  <c r="U160" i="91" s="1"/>
  <c r="X113" i="91"/>
  <c r="S124" i="91"/>
  <c r="V183" i="91"/>
  <c r="V182" i="91"/>
  <c r="S67" i="91"/>
  <c r="T127" i="91"/>
  <c r="V118" i="91"/>
  <c r="V117" i="91"/>
  <c r="R138" i="91"/>
  <c r="V172" i="91"/>
  <c r="V171" i="91"/>
  <c r="S125" i="91"/>
  <c r="T119" i="91" a="1"/>
  <c r="T119" i="91" s="1"/>
  <c r="T120" i="91" s="1" a="1"/>
  <c r="T120" i="91" s="1"/>
  <c r="V150" i="91"/>
  <c r="V151" i="91"/>
  <c r="S94" i="91"/>
  <c r="S64" i="91"/>
  <c r="V107" i="91"/>
  <c r="V106" i="91"/>
  <c r="Y153" i="91"/>
  <c r="U91" i="91" a="1"/>
  <c r="U91" i="91" s="1"/>
  <c r="U92" i="91" s="1" a="1"/>
  <c r="U92" i="91" s="1"/>
  <c r="X177" i="91"/>
  <c r="W170" i="91"/>
  <c r="W179" i="91"/>
  <c r="S189" i="91"/>
  <c r="T96" i="91"/>
  <c r="T66" i="91"/>
  <c r="P14" i="91"/>
  <c r="X112" i="91"/>
  <c r="W105" i="91"/>
  <c r="W114" i="91"/>
  <c r="U121" i="91" a="1"/>
  <c r="U121" i="91" s="1"/>
  <c r="U122" i="91" s="1" a="1"/>
  <c r="U122" i="91" s="1"/>
  <c r="T191" i="91"/>
  <c r="V161" i="91" a="1"/>
  <c r="V161" i="91" s="1"/>
  <c r="R10" i="91"/>
  <c r="R28" i="68" s="1"/>
  <c r="V188" i="91"/>
  <c r="W163" i="91"/>
  <c r="T126" i="91"/>
  <c r="T164" i="91"/>
  <c r="U159" i="91" a="1"/>
  <c r="U159" i="91" s="1"/>
  <c r="T165" i="91"/>
  <c r="T185" i="91" a="1"/>
  <c r="T185" i="91" s="1"/>
  <c r="T135" i="91" s="1"/>
  <c r="S140" i="91"/>
  <c r="V162" i="91" a="1"/>
  <c r="V162" i="91" s="1"/>
  <c r="U81" i="91"/>
  <c r="U80" i="91"/>
  <c r="S70" i="91"/>
  <c r="T10" i="93" l="1"/>
  <c r="V192" i="93"/>
  <c r="W111" i="93"/>
  <c r="W110" i="93"/>
  <c r="U164" i="93"/>
  <c r="U134" i="93"/>
  <c r="Y93" i="93"/>
  <c r="X123" i="93"/>
  <c r="Z177" i="93"/>
  <c r="Y170" i="93"/>
  <c r="Y179" i="93"/>
  <c r="V126" i="93"/>
  <c r="T138" i="93"/>
  <c r="X172" i="93"/>
  <c r="X171" i="93"/>
  <c r="U125" i="93"/>
  <c r="Z178" i="93"/>
  <c r="X182" i="93"/>
  <c r="X183" i="93"/>
  <c r="U64" i="93"/>
  <c r="U94" i="93"/>
  <c r="V127" i="93"/>
  <c r="V166" i="93"/>
  <c r="V136" i="93"/>
  <c r="X88" i="93"/>
  <c r="X87" i="93"/>
  <c r="T15" i="93"/>
  <c r="U65" i="93"/>
  <c r="U95" i="93"/>
  <c r="Z83" i="93"/>
  <c r="X158" i="93"/>
  <c r="X157" i="93"/>
  <c r="X77" i="93"/>
  <c r="X76" i="93"/>
  <c r="V89" i="93" a="1"/>
  <c r="V89" i="93" s="1"/>
  <c r="U124" i="93"/>
  <c r="W122" i="93" a="1"/>
  <c r="W122" i="93" s="1"/>
  <c r="X118" i="93"/>
  <c r="X117" i="93"/>
  <c r="S14" i="93"/>
  <c r="Y145" i="93"/>
  <c r="Z152" i="93"/>
  <c r="Y154" i="93"/>
  <c r="Y75" i="93"/>
  <c r="Z82" i="93"/>
  <c r="Y84" i="93"/>
  <c r="V90" i="93" a="1"/>
  <c r="V90" i="93" s="1"/>
  <c r="W176" i="93"/>
  <c r="W175" i="93"/>
  <c r="V191" i="93"/>
  <c r="T69" i="93"/>
  <c r="X188" i="93"/>
  <c r="Y163" i="93"/>
  <c r="Y105" i="93"/>
  <c r="Z112" i="93"/>
  <c r="Y114" i="93"/>
  <c r="U70" i="93"/>
  <c r="Z113" i="93"/>
  <c r="Z153" i="93"/>
  <c r="X147" i="93"/>
  <c r="X146" i="93"/>
  <c r="W151" i="93"/>
  <c r="W150" i="93"/>
  <c r="W81" i="93"/>
  <c r="W80" i="93"/>
  <c r="U190" i="93"/>
  <c r="W186" i="93" a="1"/>
  <c r="W186" i="93" s="1"/>
  <c r="V96" i="93"/>
  <c r="V66" i="93"/>
  <c r="U71" i="93"/>
  <c r="X107" i="93"/>
  <c r="X106" i="93"/>
  <c r="V167" i="93"/>
  <c r="V137" i="93"/>
  <c r="T68" i="93"/>
  <c r="W187" i="93" a="1"/>
  <c r="W187" i="93" s="1"/>
  <c r="V119" i="93" a="1"/>
  <c r="V119" i="93" s="1"/>
  <c r="V185" i="93" a="1"/>
  <c r="V185" i="93" s="1"/>
  <c r="V160" i="93" a="1"/>
  <c r="V160" i="93" s="1"/>
  <c r="U165" i="93"/>
  <c r="U135" i="93"/>
  <c r="W161" i="93" a="1"/>
  <c r="W161" i="93" s="1"/>
  <c r="W92" i="93" a="1"/>
  <c r="W92" i="93" s="1"/>
  <c r="V120" i="93" a="1"/>
  <c r="V120" i="93" s="1"/>
  <c r="V184" i="93" a="1"/>
  <c r="V184" i="93" s="1"/>
  <c r="V159" i="93" a="1"/>
  <c r="V159" i="93" s="1"/>
  <c r="U189" i="93"/>
  <c r="U140" i="93"/>
  <c r="T139" i="93"/>
  <c r="S9" i="93"/>
  <c r="W121" i="93" a="1"/>
  <c r="W121" i="93" s="1"/>
  <c r="U141" i="93"/>
  <c r="W162" i="93" a="1"/>
  <c r="W162" i="93" s="1"/>
  <c r="W91" i="93" a="1"/>
  <c r="W91" i="93" s="1"/>
  <c r="V97" i="93"/>
  <c r="V67" i="93"/>
  <c r="U126" i="92"/>
  <c r="V191" i="92"/>
  <c r="U189" i="92"/>
  <c r="U165" i="92"/>
  <c r="U135" i="92"/>
  <c r="V166" i="92"/>
  <c r="V136" i="92"/>
  <c r="Y113" i="92"/>
  <c r="W176" i="92"/>
  <c r="W175" i="92"/>
  <c r="T95" i="92"/>
  <c r="Y82" i="92"/>
  <c r="X75" i="92"/>
  <c r="X84" i="92"/>
  <c r="X157" i="92"/>
  <c r="X158" i="92"/>
  <c r="U89" i="92" a="1"/>
  <c r="U89" i="92" s="1"/>
  <c r="T139" i="92"/>
  <c r="U190" i="92"/>
  <c r="U141" i="92"/>
  <c r="U90" i="92" a="1"/>
  <c r="U90" i="92" s="1"/>
  <c r="S68" i="92"/>
  <c r="S10" i="92"/>
  <c r="U96" i="92"/>
  <c r="U66" i="92"/>
  <c r="U119" i="92" a="1"/>
  <c r="U119" i="92" s="1"/>
  <c r="U120" i="92" s="1" a="1"/>
  <c r="U120" i="92" s="1"/>
  <c r="S14" i="92"/>
  <c r="V81" i="92"/>
  <c r="V80" i="92"/>
  <c r="W76" i="92"/>
  <c r="W77" i="92"/>
  <c r="V111" i="92"/>
  <c r="V110" i="92"/>
  <c r="X183" i="92"/>
  <c r="X182" i="92"/>
  <c r="V184" i="92" a="1"/>
  <c r="V184" i="92" s="1"/>
  <c r="Y83" i="92"/>
  <c r="W162" i="92" a="1"/>
  <c r="W162" i="92" s="1"/>
  <c r="V159" i="92" a="1"/>
  <c r="V159" i="92" s="1"/>
  <c r="X172" i="92"/>
  <c r="X171" i="92"/>
  <c r="T70" i="92"/>
  <c r="Z178" i="92"/>
  <c r="U140" i="92"/>
  <c r="S69" i="92"/>
  <c r="Z152" i="92"/>
  <c r="Y145" i="92"/>
  <c r="Y154" i="92"/>
  <c r="W118" i="92"/>
  <c r="W117" i="92"/>
  <c r="X147" i="92"/>
  <c r="X146" i="92"/>
  <c r="Z177" i="92"/>
  <c r="Y170" i="92"/>
  <c r="Y179" i="92"/>
  <c r="W161" i="92" a="1"/>
  <c r="W161" i="92" s="1"/>
  <c r="V160" i="92" a="1"/>
  <c r="V160" i="92" s="1"/>
  <c r="W123" i="92"/>
  <c r="X93" i="92"/>
  <c r="Y112" i="92"/>
  <c r="X105" i="92"/>
  <c r="X114" i="92"/>
  <c r="V167" i="92"/>
  <c r="V121" i="92" a="1"/>
  <c r="V121" i="92" s="1"/>
  <c r="V122" i="92" s="1" a="1"/>
  <c r="V122" i="92" s="1"/>
  <c r="Y163" i="92"/>
  <c r="X188" i="92"/>
  <c r="W106" i="92"/>
  <c r="W107" i="92"/>
  <c r="R9" i="92"/>
  <c r="W151" i="92"/>
  <c r="W150" i="92"/>
  <c r="T94" i="92"/>
  <c r="T64" i="92"/>
  <c r="V91" i="92" a="1"/>
  <c r="V91" i="92" s="1"/>
  <c r="T138" i="92"/>
  <c r="T124" i="92"/>
  <c r="T15" i="92"/>
  <c r="T71" i="92"/>
  <c r="T120" i="92" a="1"/>
  <c r="T120" i="92" s="1"/>
  <c r="T65" i="92" s="1"/>
  <c r="V187" i="92" a="1"/>
  <c r="V187" i="92" s="1"/>
  <c r="U127" i="92"/>
  <c r="U97" i="92"/>
  <c r="U67" i="92"/>
  <c r="W186" i="92" a="1"/>
  <c r="W186" i="92" s="1"/>
  <c r="R10" i="92"/>
  <c r="U164" i="92"/>
  <c r="U134" i="92"/>
  <c r="W88" i="92"/>
  <c r="W87" i="92"/>
  <c r="Z153" i="92"/>
  <c r="T189" i="91"/>
  <c r="T138" i="91" s="1"/>
  <c r="U126" i="91"/>
  <c r="T140" i="91"/>
  <c r="W150" i="91"/>
  <c r="W151" i="91"/>
  <c r="Y178" i="91"/>
  <c r="V91" i="91" a="1"/>
  <c r="V91" i="91" s="1"/>
  <c r="T124" i="91"/>
  <c r="W162" i="91" a="1"/>
  <c r="W162" i="91" s="1"/>
  <c r="U192" i="91"/>
  <c r="U141" i="91" s="1"/>
  <c r="X158" i="91"/>
  <c r="X157" i="91"/>
  <c r="W161" i="91" a="1"/>
  <c r="W161" i="91" s="1"/>
  <c r="U191" i="91"/>
  <c r="U140" i="91" s="1"/>
  <c r="U184" i="91" a="1"/>
  <c r="U184" i="91" s="1"/>
  <c r="U134" i="91" s="1"/>
  <c r="X147" i="91"/>
  <c r="X146" i="91"/>
  <c r="U119" i="91" a="1"/>
  <c r="U119" i="91" s="1"/>
  <c r="T71" i="91"/>
  <c r="S15" i="91"/>
  <c r="T70" i="91"/>
  <c r="V159" i="91" a="1"/>
  <c r="V159" i="91" s="1"/>
  <c r="W76" i="91"/>
  <c r="W77" i="91"/>
  <c r="V186" i="91" a="1"/>
  <c r="V186" i="91" s="1"/>
  <c r="V136" i="91" s="1"/>
  <c r="U164" i="91"/>
  <c r="W183" i="91"/>
  <c r="W182" i="91"/>
  <c r="U90" i="91" a="1"/>
  <c r="U90" i="91" s="1"/>
  <c r="T134" i="91"/>
  <c r="Y112" i="91"/>
  <c r="X105" i="91"/>
  <c r="X114" i="91"/>
  <c r="V187" i="91" a="1"/>
  <c r="V187" i="91" s="1"/>
  <c r="V137" i="91" s="1"/>
  <c r="Y145" i="91"/>
  <c r="Z152" i="91"/>
  <c r="Y154" i="91"/>
  <c r="Y83" i="91"/>
  <c r="U97" i="91"/>
  <c r="U67" i="91"/>
  <c r="Y82" i="91"/>
  <c r="X75" i="91"/>
  <c r="X84" i="91"/>
  <c r="S10" i="91"/>
  <c r="S28" i="68" s="1"/>
  <c r="W118" i="91"/>
  <c r="W117" i="91"/>
  <c r="U89" i="91" a="1"/>
  <c r="U89" i="91" s="1"/>
  <c r="W107" i="91"/>
  <c r="W106" i="91"/>
  <c r="V166" i="91"/>
  <c r="W172" i="91"/>
  <c r="W171" i="91"/>
  <c r="V175" i="91"/>
  <c r="V176" i="91"/>
  <c r="S69" i="91"/>
  <c r="S138" i="91"/>
  <c r="U127" i="91"/>
  <c r="V111" i="91"/>
  <c r="V110" i="91"/>
  <c r="V167" i="91"/>
  <c r="Y177" i="91"/>
  <c r="X170" i="91"/>
  <c r="X179" i="91"/>
  <c r="S68" i="91"/>
  <c r="U96" i="91"/>
  <c r="U66" i="91"/>
  <c r="Y113" i="91"/>
  <c r="W123" i="91"/>
  <c r="X93" i="91"/>
  <c r="T95" i="91"/>
  <c r="T65" i="91"/>
  <c r="V81" i="91"/>
  <c r="V80" i="91"/>
  <c r="T125" i="91"/>
  <c r="V121" i="91" a="1"/>
  <c r="V121" i="91" s="1"/>
  <c r="U136" i="91"/>
  <c r="T94" i="91"/>
  <c r="T64" i="91"/>
  <c r="R139" i="91"/>
  <c r="T190" i="91"/>
  <c r="W188" i="91"/>
  <c r="X163" i="91"/>
  <c r="Z153" i="91"/>
  <c r="V160" i="91" a="1"/>
  <c r="V160" i="91" s="1"/>
  <c r="U165" i="91"/>
  <c r="W88" i="91"/>
  <c r="W87" i="91"/>
  <c r="U137" i="91"/>
  <c r="R9" i="91"/>
  <c r="R29" i="68" s="1"/>
  <c r="U139" i="93" l="1"/>
  <c r="X176" i="93"/>
  <c r="X175" i="93"/>
  <c r="V165" i="93"/>
  <c r="V135" i="93"/>
  <c r="V141" i="93"/>
  <c r="AA113" i="93"/>
  <c r="AB113" i="93" s="1"/>
  <c r="AC113" i="93" s="1"/>
  <c r="AD113" i="93" s="1"/>
  <c r="AE113" i="93" s="1"/>
  <c r="AF113" i="93" s="1"/>
  <c r="Y158" i="93"/>
  <c r="Y157" i="93"/>
  <c r="U69" i="93"/>
  <c r="U68" i="93"/>
  <c r="Y77" i="93"/>
  <c r="Y76" i="93"/>
  <c r="V164" i="93"/>
  <c r="V134" i="93"/>
  <c r="V189" i="93"/>
  <c r="W89" i="93" a="1"/>
  <c r="W89" i="93" s="1"/>
  <c r="AA152" i="93"/>
  <c r="Z145" i="93"/>
  <c r="Z154" i="93"/>
  <c r="V94" i="93"/>
  <c r="V64" i="93"/>
  <c r="T14" i="93"/>
  <c r="W126" i="93"/>
  <c r="X111" i="93"/>
  <c r="X110" i="93"/>
  <c r="W90" i="93" a="1"/>
  <c r="W90" i="93" s="1"/>
  <c r="U10" i="93"/>
  <c r="U138" i="93"/>
  <c r="W191" i="93"/>
  <c r="V125" i="93"/>
  <c r="V190" i="93"/>
  <c r="Y147" i="93"/>
  <c r="Y146" i="93"/>
  <c r="V124" i="93"/>
  <c r="Y118" i="93"/>
  <c r="Y117" i="93"/>
  <c r="W184" i="93" a="1"/>
  <c r="W184" i="93" s="1"/>
  <c r="X81" i="93"/>
  <c r="X80" i="93"/>
  <c r="X91" i="93" a="1"/>
  <c r="X91" i="93" s="1"/>
  <c r="X187" i="93" a="1"/>
  <c r="X187" i="93" s="1"/>
  <c r="W119" i="93" a="1"/>
  <c r="W119" i="93" s="1"/>
  <c r="Z93" i="93"/>
  <c r="Y123" i="93"/>
  <c r="W97" i="93"/>
  <c r="W67" i="93"/>
  <c r="W159" i="93" a="1"/>
  <c r="W159" i="93" s="1"/>
  <c r="AA112" i="93"/>
  <c r="Z105" i="93"/>
  <c r="Z114" i="93"/>
  <c r="W185" i="93" a="1"/>
  <c r="W185" i="93" s="1"/>
  <c r="X92" i="93" a="1"/>
  <c r="X92" i="93" s="1"/>
  <c r="X186" i="93" a="1"/>
  <c r="X186" i="93" s="1"/>
  <c r="Y183" i="93"/>
  <c r="Y182" i="93"/>
  <c r="W120" i="93" a="1"/>
  <c r="W120" i="93" s="1"/>
  <c r="V71" i="93"/>
  <c r="W160" i="93" a="1"/>
  <c r="W160" i="93" s="1"/>
  <c r="V95" i="93"/>
  <c r="V65" i="93"/>
  <c r="X121" i="93" a="1"/>
  <c r="X121" i="93" s="1"/>
  <c r="X161" i="93" a="1"/>
  <c r="X161" i="93" s="1"/>
  <c r="Y171" i="93"/>
  <c r="Y172" i="93"/>
  <c r="W96" i="93"/>
  <c r="W66" i="93"/>
  <c r="U15" i="93"/>
  <c r="W192" i="93"/>
  <c r="Y107" i="93"/>
  <c r="Y106" i="93"/>
  <c r="X122" i="93" a="1"/>
  <c r="X122" i="93" s="1"/>
  <c r="X162" i="93" a="1"/>
  <c r="X162" i="93" s="1"/>
  <c r="AA178" i="93"/>
  <c r="AB178" i="93" s="1"/>
  <c r="AC178" i="93" s="1"/>
  <c r="AD178" i="93" s="1"/>
  <c r="AE178" i="93" s="1"/>
  <c r="AF178" i="93" s="1"/>
  <c r="AA153" i="93"/>
  <c r="AB153" i="93" s="1"/>
  <c r="AC153" i="93" s="1"/>
  <c r="AD153" i="93" s="1"/>
  <c r="AE153" i="93" s="1"/>
  <c r="AF153" i="93" s="1"/>
  <c r="W166" i="93"/>
  <c r="W136" i="93"/>
  <c r="V70" i="93"/>
  <c r="X151" i="93"/>
  <c r="X150" i="93"/>
  <c r="Y188" i="93"/>
  <c r="Z163" i="93"/>
  <c r="Y88" i="93"/>
  <c r="Y87" i="93"/>
  <c r="Z170" i="93"/>
  <c r="AA177" i="93"/>
  <c r="Z179" i="93"/>
  <c r="W167" i="93"/>
  <c r="W137" i="93"/>
  <c r="T9" i="93"/>
  <c r="AA82" i="93"/>
  <c r="Z75" i="93"/>
  <c r="Z84" i="93"/>
  <c r="W127" i="93"/>
  <c r="AA83" i="93"/>
  <c r="AB83" i="93" s="1"/>
  <c r="AC83" i="93" s="1"/>
  <c r="AD83" i="93" s="1"/>
  <c r="AE83" i="93" s="1"/>
  <c r="AF83" i="93" s="1"/>
  <c r="V140" i="93"/>
  <c r="U125" i="92"/>
  <c r="V127" i="92"/>
  <c r="V192" i="92"/>
  <c r="V141" i="92" s="1"/>
  <c r="AA177" i="92"/>
  <c r="Z170" i="92"/>
  <c r="Z179" i="92"/>
  <c r="V96" i="92"/>
  <c r="V66" i="92"/>
  <c r="X123" i="92"/>
  <c r="Y93" i="92"/>
  <c r="Z163" i="92"/>
  <c r="Y188" i="92"/>
  <c r="V164" i="92"/>
  <c r="V134" i="92"/>
  <c r="U70" i="92"/>
  <c r="U138" i="92"/>
  <c r="X151" i="92"/>
  <c r="X150" i="92"/>
  <c r="W81" i="92"/>
  <c r="W80" i="92"/>
  <c r="T68" i="92"/>
  <c r="U15" i="92"/>
  <c r="W167" i="92"/>
  <c r="V126" i="92"/>
  <c r="V165" i="92"/>
  <c r="W121" i="92" a="1"/>
  <c r="W121" i="92" s="1"/>
  <c r="W122" i="92" s="1" a="1"/>
  <c r="W122" i="92" s="1"/>
  <c r="Z83" i="92"/>
  <c r="U94" i="92"/>
  <c r="U64" i="92"/>
  <c r="V92" i="92" a="1"/>
  <c r="V92" i="92" s="1"/>
  <c r="W159" i="92" a="1"/>
  <c r="W159" i="92" s="1"/>
  <c r="V137" i="92"/>
  <c r="AA178" i="92"/>
  <c r="AB178" i="92" s="1"/>
  <c r="AC178" i="92" s="1"/>
  <c r="AD178" i="92" s="1"/>
  <c r="AE178" i="92" s="1"/>
  <c r="AF178" i="92" s="1"/>
  <c r="S9" i="92"/>
  <c r="U139" i="92"/>
  <c r="V189" i="92"/>
  <c r="V89" i="92" a="1"/>
  <c r="V89" i="92" s="1"/>
  <c r="X162" i="92" a="1"/>
  <c r="X162" i="92" s="1"/>
  <c r="W184" i="92" a="1"/>
  <c r="W184" i="92" s="1"/>
  <c r="W185" i="92" s="1" a="1"/>
  <c r="W185" i="92" s="1"/>
  <c r="T125" i="92"/>
  <c r="W160" i="92" a="1"/>
  <c r="W160" i="92" s="1"/>
  <c r="W166" i="92"/>
  <c r="W136" i="92"/>
  <c r="U71" i="92"/>
  <c r="Y157" i="92"/>
  <c r="Y158" i="92"/>
  <c r="T10" i="92"/>
  <c r="V90" i="92" a="1"/>
  <c r="V90" i="92" s="1"/>
  <c r="X161" i="92" a="1"/>
  <c r="X161" i="92" s="1"/>
  <c r="Z113" i="92"/>
  <c r="W191" i="92"/>
  <c r="AA153" i="92"/>
  <c r="AB153" i="92" s="1"/>
  <c r="AC153" i="92" s="1"/>
  <c r="AD153" i="92" s="1"/>
  <c r="AE153" i="92" s="1"/>
  <c r="AF153" i="92" s="1"/>
  <c r="X118" i="92"/>
  <c r="X117" i="92"/>
  <c r="U95" i="92"/>
  <c r="U65" i="92"/>
  <c r="W91" i="92" a="1"/>
  <c r="W91" i="92" s="1"/>
  <c r="W92" i="92" s="1" a="1"/>
  <c r="W92" i="92" s="1"/>
  <c r="T14" i="92"/>
  <c r="W111" i="92"/>
  <c r="W110" i="92"/>
  <c r="X106" i="92"/>
  <c r="X107" i="92"/>
  <c r="Y183" i="92"/>
  <c r="Y182" i="92"/>
  <c r="Y147" i="92"/>
  <c r="Y146" i="92"/>
  <c r="V185" i="92" a="1"/>
  <c r="V185" i="92" s="1"/>
  <c r="V135" i="92" s="1"/>
  <c r="X186" i="92" a="1"/>
  <c r="X186" i="92" s="1"/>
  <c r="X187" i="92" s="1" a="1"/>
  <c r="X187" i="92" s="1"/>
  <c r="Z112" i="92"/>
  <c r="Y105" i="92"/>
  <c r="Y114" i="92"/>
  <c r="Y172" i="92"/>
  <c r="Y171" i="92"/>
  <c r="AA152" i="92"/>
  <c r="Z145" i="92"/>
  <c r="Z154" i="92"/>
  <c r="X176" i="92"/>
  <c r="X175" i="92"/>
  <c r="X88" i="92"/>
  <c r="X87" i="92"/>
  <c r="U124" i="92"/>
  <c r="X77" i="92"/>
  <c r="X76" i="92"/>
  <c r="W187" i="92" a="1"/>
  <c r="W187" i="92" s="1"/>
  <c r="W137" i="92" s="1"/>
  <c r="V119" i="92" a="1"/>
  <c r="V119" i="92" s="1"/>
  <c r="Z82" i="92"/>
  <c r="Y75" i="92"/>
  <c r="Y84" i="92"/>
  <c r="V140" i="92"/>
  <c r="V96" i="91"/>
  <c r="V66" i="91"/>
  <c r="W91" i="91" a="1"/>
  <c r="W91" i="91" s="1"/>
  <c r="AA153" i="91"/>
  <c r="AB153" i="91" s="1"/>
  <c r="AC153" i="91" s="1"/>
  <c r="AD153" i="91" s="1"/>
  <c r="AE153" i="91" s="1"/>
  <c r="AF153" i="91" s="1"/>
  <c r="X77" i="91"/>
  <c r="X76" i="91"/>
  <c r="Y147" i="91"/>
  <c r="Y146" i="91"/>
  <c r="U95" i="91"/>
  <c r="V126" i="91"/>
  <c r="X171" i="91"/>
  <c r="X172" i="91"/>
  <c r="Z82" i="91"/>
  <c r="Y75" i="91"/>
  <c r="Y84" i="91"/>
  <c r="X161" i="91" a="1"/>
  <c r="X161" i="91" s="1"/>
  <c r="Z178" i="91"/>
  <c r="U124" i="91"/>
  <c r="X162" i="91" a="1"/>
  <c r="X162" i="91" s="1"/>
  <c r="U185" i="91" a="1"/>
  <c r="U185" i="91" s="1"/>
  <c r="W160" i="91" a="1"/>
  <c r="W160" i="91" s="1"/>
  <c r="V89" i="91" a="1"/>
  <c r="V89" i="91" s="1"/>
  <c r="U94" i="91"/>
  <c r="U64" i="91"/>
  <c r="U71" i="91"/>
  <c r="V165" i="91"/>
  <c r="T68" i="91"/>
  <c r="X123" i="91"/>
  <c r="Y93" i="91"/>
  <c r="X183" i="91"/>
  <c r="X182" i="91"/>
  <c r="S14" i="91"/>
  <c r="X88" i="91"/>
  <c r="X87" i="91"/>
  <c r="AA152" i="91"/>
  <c r="Z145" i="91"/>
  <c r="Z154" i="91"/>
  <c r="X188" i="91"/>
  <c r="Y163" i="91"/>
  <c r="Z113" i="91"/>
  <c r="Y170" i="91"/>
  <c r="Z177" i="91"/>
  <c r="Y179" i="91"/>
  <c r="W111" i="91"/>
  <c r="W110" i="91"/>
  <c r="W186" i="91" a="1"/>
  <c r="W186" i="91" s="1"/>
  <c r="W187" i="91" s="1" a="1"/>
  <c r="W187" i="91" s="1"/>
  <c r="W81" i="91"/>
  <c r="W80" i="91"/>
  <c r="U15" i="91"/>
  <c r="V184" i="91" a="1"/>
  <c r="V184" i="91" s="1"/>
  <c r="V134" i="91" s="1"/>
  <c r="R14" i="91"/>
  <c r="X150" i="91"/>
  <c r="X151" i="91"/>
  <c r="W159" i="91" a="1"/>
  <c r="W159" i="91" s="1"/>
  <c r="V92" i="91" a="1"/>
  <c r="V92" i="91" s="1"/>
  <c r="V192" i="91"/>
  <c r="V141" i="91" s="1"/>
  <c r="V90" i="91" a="1"/>
  <c r="V90" i="91" s="1"/>
  <c r="V119" i="91" a="1"/>
  <c r="V119" i="91" s="1"/>
  <c r="W176" i="91"/>
  <c r="W175" i="91"/>
  <c r="W121" i="91" a="1"/>
  <c r="W121" i="91" s="1"/>
  <c r="X118" i="91"/>
  <c r="X117" i="91"/>
  <c r="V164" i="91"/>
  <c r="T15" i="91"/>
  <c r="U189" i="91"/>
  <c r="U138" i="91" s="1"/>
  <c r="W167" i="91"/>
  <c r="V122" i="91" a="1"/>
  <c r="V122" i="91" s="1"/>
  <c r="U70" i="91"/>
  <c r="Z83" i="91"/>
  <c r="Z112" i="91"/>
  <c r="Y105" i="91"/>
  <c r="Y114" i="91"/>
  <c r="U120" i="91" a="1"/>
  <c r="U120" i="91" s="1"/>
  <c r="X106" i="91"/>
  <c r="X107" i="91"/>
  <c r="T10" i="91"/>
  <c r="T28" i="68" s="1"/>
  <c r="S9" i="91"/>
  <c r="S29" i="68" s="1"/>
  <c r="T139" i="91"/>
  <c r="V191" i="91"/>
  <c r="T69" i="91"/>
  <c r="Y158" i="91"/>
  <c r="Y157" i="91"/>
  <c r="W166" i="91"/>
  <c r="V185" i="91" l="1" a="1"/>
  <c r="V185" i="91" s="1"/>
  <c r="V135" i="91" s="1"/>
  <c r="Y111" i="93"/>
  <c r="Y110" i="93"/>
  <c r="V138" i="93"/>
  <c r="AB82" i="93"/>
  <c r="AA75" i="93"/>
  <c r="AA84" i="93"/>
  <c r="Y92" i="93" a="1"/>
  <c r="Y92" i="93" s="1"/>
  <c r="W140" i="93"/>
  <c r="X126" i="93"/>
  <c r="Y186" i="93" a="1"/>
  <c r="Y186" i="93" s="1"/>
  <c r="X96" i="93"/>
  <c r="X66" i="93"/>
  <c r="X192" i="93"/>
  <c r="Y91" i="93" a="1"/>
  <c r="Y91" i="93" s="1"/>
  <c r="Y187" i="93" a="1"/>
  <c r="Y187" i="93" s="1"/>
  <c r="W164" i="93"/>
  <c r="W134" i="93"/>
  <c r="Y151" i="93"/>
  <c r="Y150" i="93"/>
  <c r="W95" i="93"/>
  <c r="W65" i="93"/>
  <c r="Z158" i="93"/>
  <c r="Z157" i="93"/>
  <c r="Y80" i="93"/>
  <c r="Y81" i="93"/>
  <c r="X166" i="93"/>
  <c r="X136" i="93"/>
  <c r="Z76" i="93"/>
  <c r="Z77" i="93"/>
  <c r="V68" i="93"/>
  <c r="Z188" i="93"/>
  <c r="AA163" i="93"/>
  <c r="X89" i="93" a="1"/>
  <c r="X89" i="93" s="1"/>
  <c r="Z147" i="93"/>
  <c r="Z146" i="93"/>
  <c r="Z88" i="93"/>
  <c r="Z87" i="93"/>
  <c r="X191" i="93"/>
  <c r="W71" i="93"/>
  <c r="X90" i="93" a="1"/>
  <c r="X90" i="93" s="1"/>
  <c r="AB152" i="93"/>
  <c r="AA145" i="93"/>
  <c r="AA154" i="93"/>
  <c r="U9" i="93"/>
  <c r="V15" i="93"/>
  <c r="V69" i="93"/>
  <c r="X119" i="93" a="1"/>
  <c r="X119" i="93" s="1"/>
  <c r="V139" i="93"/>
  <c r="AB112" i="93"/>
  <c r="AA105" i="93"/>
  <c r="AA114" i="93"/>
  <c r="W141" i="93"/>
  <c r="W70" i="93"/>
  <c r="X97" i="93"/>
  <c r="X67" i="93"/>
  <c r="W189" i="93"/>
  <c r="X120" i="93" a="1"/>
  <c r="X120" i="93" s="1"/>
  <c r="X184" i="93" a="1"/>
  <c r="X184" i="93" s="1"/>
  <c r="X159" i="93" a="1"/>
  <c r="X159" i="93" s="1"/>
  <c r="X167" i="93"/>
  <c r="X137" i="93"/>
  <c r="W165" i="93"/>
  <c r="W135" i="93"/>
  <c r="AA93" i="93"/>
  <c r="Z123" i="93"/>
  <c r="W94" i="93"/>
  <c r="W64" i="93"/>
  <c r="X185" i="93" a="1"/>
  <c r="X185" i="93" s="1"/>
  <c r="W125" i="93"/>
  <c r="Z183" i="93"/>
  <c r="Z182" i="93"/>
  <c r="X160" i="93" a="1"/>
  <c r="X160" i="93" s="1"/>
  <c r="Y176" i="93"/>
  <c r="Y175" i="93"/>
  <c r="W190" i="93"/>
  <c r="Y121" i="93" a="1"/>
  <c r="Y121" i="93" s="1"/>
  <c r="Y161" i="93" a="1"/>
  <c r="Y161" i="93" s="1"/>
  <c r="AA170" i="93"/>
  <c r="AB177" i="93"/>
  <c r="AA179" i="93"/>
  <c r="V10" i="93"/>
  <c r="X127" i="93"/>
  <c r="Z118" i="93"/>
  <c r="Z117" i="93"/>
  <c r="Y122" i="93" a="1"/>
  <c r="Y122" i="93" s="1"/>
  <c r="Y162" i="93" a="1"/>
  <c r="Y162" i="93" s="1"/>
  <c r="Z171" i="93"/>
  <c r="Z172" i="93"/>
  <c r="Z106" i="93"/>
  <c r="Z107" i="93"/>
  <c r="W124" i="93"/>
  <c r="U14" i="93"/>
  <c r="V124" i="92"/>
  <c r="W190" i="92"/>
  <c r="X167" i="92"/>
  <c r="X137" i="92"/>
  <c r="T9" i="92"/>
  <c r="V120" i="92" a="1"/>
  <c r="V120" i="92" s="1"/>
  <c r="V70" i="92"/>
  <c r="X191" i="92"/>
  <c r="X166" i="92"/>
  <c r="X136" i="92"/>
  <c r="W140" i="92"/>
  <c r="V94" i="92"/>
  <c r="V64" i="92"/>
  <c r="W89" i="92" a="1"/>
  <c r="W89" i="92" s="1"/>
  <c r="Z183" i="92"/>
  <c r="Z182" i="92"/>
  <c r="W126" i="92"/>
  <c r="Z147" i="92"/>
  <c r="Z146" i="92"/>
  <c r="X81" i="92"/>
  <c r="X80" i="92"/>
  <c r="AA145" i="92"/>
  <c r="AB152" i="92"/>
  <c r="AA154" i="92"/>
  <c r="X121" i="92" a="1"/>
  <c r="X121" i="92" s="1"/>
  <c r="X122" i="92" s="1" a="1"/>
  <c r="X122" i="92" s="1"/>
  <c r="W164" i="92"/>
  <c r="W134" i="92"/>
  <c r="Z172" i="92"/>
  <c r="Z171" i="92"/>
  <c r="V97" i="92"/>
  <c r="V67" i="92"/>
  <c r="W90" i="92" a="1"/>
  <c r="W90" i="92" s="1"/>
  <c r="V138" i="92"/>
  <c r="AB177" i="92"/>
  <c r="AA170" i="92"/>
  <c r="AA179" i="92"/>
  <c r="V190" i="92"/>
  <c r="V139" i="92" s="1"/>
  <c r="W119" i="92" a="1"/>
  <c r="W119" i="92" s="1"/>
  <c r="W120" i="92" s="1" a="1"/>
  <c r="W120" i="92" s="1"/>
  <c r="V95" i="92"/>
  <c r="V15" i="92"/>
  <c r="T69" i="92"/>
  <c r="X192" i="92"/>
  <c r="W165" i="92"/>
  <c r="W135" i="92"/>
  <c r="X159" i="92" a="1"/>
  <c r="X159" i="92" s="1"/>
  <c r="W97" i="92"/>
  <c r="W67" i="92"/>
  <c r="U69" i="92"/>
  <c r="Z158" i="92"/>
  <c r="Z157" i="92"/>
  <c r="X111" i="92"/>
  <c r="X110" i="92"/>
  <c r="Y176" i="92"/>
  <c r="Y175" i="92"/>
  <c r="Y88" i="92"/>
  <c r="Y87" i="92"/>
  <c r="X91" i="92" a="1"/>
  <c r="X91" i="92" s="1"/>
  <c r="X92" i="92" s="1" a="1"/>
  <c r="X92" i="92" s="1"/>
  <c r="X160" i="92" a="1"/>
  <c r="X160" i="92" s="1"/>
  <c r="AA163" i="92"/>
  <c r="Z188" i="92"/>
  <c r="W192" i="92"/>
  <c r="W141" i="92" s="1"/>
  <c r="Y77" i="92"/>
  <c r="Y76" i="92"/>
  <c r="Y118" i="92"/>
  <c r="Y117" i="92"/>
  <c r="Y151" i="92"/>
  <c r="Y150" i="92"/>
  <c r="Y162" i="92" a="1"/>
  <c r="Y162" i="92" s="1"/>
  <c r="U68" i="92"/>
  <c r="U14" i="92"/>
  <c r="Y123" i="92"/>
  <c r="Z93" i="92"/>
  <c r="AA82" i="92"/>
  <c r="Z75" i="92"/>
  <c r="Z84" i="92"/>
  <c r="Y107" i="92"/>
  <c r="Y106" i="92"/>
  <c r="W96" i="92"/>
  <c r="W66" i="92"/>
  <c r="Y161" i="92" a="1"/>
  <c r="Y161" i="92" s="1"/>
  <c r="Y186" i="92" a="1"/>
  <c r="Y186" i="92" s="1"/>
  <c r="X184" i="92" a="1"/>
  <c r="X184" i="92" s="1"/>
  <c r="X185" i="92" s="1" a="1"/>
  <c r="X185" i="92" s="1"/>
  <c r="AA112" i="92"/>
  <c r="Z105" i="92"/>
  <c r="Z114" i="92"/>
  <c r="AA113" i="92"/>
  <c r="AB113" i="92" s="1"/>
  <c r="AC113" i="92" s="1"/>
  <c r="AD113" i="92" s="1"/>
  <c r="AE113" i="92" s="1"/>
  <c r="AF113" i="92" s="1"/>
  <c r="W189" i="92"/>
  <c r="AA83" i="92"/>
  <c r="AB83" i="92" s="1"/>
  <c r="AC83" i="92" s="1"/>
  <c r="AD83" i="92" s="1"/>
  <c r="AE83" i="92" s="1"/>
  <c r="AF83" i="92" s="1"/>
  <c r="U10" i="92"/>
  <c r="W127" i="92"/>
  <c r="W192" i="91"/>
  <c r="W141" i="91" s="1"/>
  <c r="W137" i="91"/>
  <c r="W89" i="91" a="1"/>
  <c r="W89" i="91" s="1"/>
  <c r="Y77" i="91"/>
  <c r="Y76" i="91"/>
  <c r="Y150" i="91"/>
  <c r="Y151" i="91"/>
  <c r="U10" i="91"/>
  <c r="U28" i="68" s="1"/>
  <c r="AA82" i="91"/>
  <c r="Z75" i="91"/>
  <c r="Z84" i="91"/>
  <c r="U190" i="91"/>
  <c r="U135" i="91"/>
  <c r="Y161" i="91" a="1"/>
  <c r="Y161" i="91" s="1"/>
  <c r="W191" i="91"/>
  <c r="W140" i="91" s="1"/>
  <c r="X167" i="91"/>
  <c r="X176" i="91"/>
  <c r="X175" i="91"/>
  <c r="X81" i="91"/>
  <c r="X80" i="91"/>
  <c r="V97" i="91"/>
  <c r="V67" i="91"/>
  <c r="X91" i="91" a="1"/>
  <c r="X91" i="91" s="1"/>
  <c r="X92" i="91" s="1" a="1"/>
  <c r="X92" i="91" s="1"/>
  <c r="AA112" i="91"/>
  <c r="Z105" i="91"/>
  <c r="Z114" i="91"/>
  <c r="X160" i="91" a="1"/>
  <c r="X160" i="91" s="1"/>
  <c r="Z163" i="91"/>
  <c r="Y188" i="91"/>
  <c r="T14" i="91"/>
  <c r="U125" i="91"/>
  <c r="W90" i="91" a="1"/>
  <c r="W90" i="91" s="1"/>
  <c r="Y172" i="91"/>
  <c r="Y171" i="91"/>
  <c r="Y118" i="91"/>
  <c r="Y117" i="91"/>
  <c r="T9" i="91"/>
  <c r="T29" i="68" s="1"/>
  <c r="Y107" i="91"/>
  <c r="Y106" i="91"/>
  <c r="W136" i="91"/>
  <c r="W184" i="91" a="1"/>
  <c r="W184" i="91" s="1"/>
  <c r="W134" i="91" s="1"/>
  <c r="X159" i="91" a="1"/>
  <c r="X159" i="91" s="1"/>
  <c r="W119" i="91" a="1"/>
  <c r="W119" i="91" s="1"/>
  <c r="W120" i="91" s="1" a="1"/>
  <c r="W120" i="91" s="1"/>
  <c r="U68" i="91"/>
  <c r="W126" i="91"/>
  <c r="AA113" i="91"/>
  <c r="AB113" i="91" s="1"/>
  <c r="AC113" i="91" s="1"/>
  <c r="AD113" i="91" s="1"/>
  <c r="AE113" i="91" s="1"/>
  <c r="AF113" i="91" s="1"/>
  <c r="W164" i="91"/>
  <c r="AA83" i="91"/>
  <c r="AB83" i="91" s="1"/>
  <c r="AC83" i="91" s="1"/>
  <c r="AD83" i="91" s="1"/>
  <c r="AE83" i="91" s="1"/>
  <c r="AF83" i="91" s="1"/>
  <c r="W122" i="91" a="1"/>
  <c r="W122" i="91" s="1"/>
  <c r="AA178" i="91"/>
  <c r="AB178" i="91" s="1"/>
  <c r="AC178" i="91" s="1"/>
  <c r="AD178" i="91" s="1"/>
  <c r="AE178" i="91" s="1"/>
  <c r="AF178" i="91" s="1"/>
  <c r="V124" i="91"/>
  <c r="W96" i="91"/>
  <c r="W66" i="91"/>
  <c r="V120" i="91" a="1"/>
  <c r="V120" i="91" s="1"/>
  <c r="V94" i="91"/>
  <c r="V64" i="91"/>
  <c r="V127" i="91"/>
  <c r="V95" i="91"/>
  <c r="Y183" i="91"/>
  <c r="Y182" i="91"/>
  <c r="Z147" i="91"/>
  <c r="Z146" i="91"/>
  <c r="W165" i="91"/>
  <c r="X166" i="91"/>
  <c r="V189" i="91"/>
  <c r="W92" i="91" a="1"/>
  <c r="W92" i="91" s="1"/>
  <c r="X186" i="91" a="1"/>
  <c r="X186" i="91" s="1"/>
  <c r="X187" i="91" s="1" a="1"/>
  <c r="X187" i="91" s="1"/>
  <c r="U65" i="91"/>
  <c r="Y162" i="91" a="1"/>
  <c r="Y162" i="91" s="1"/>
  <c r="Z158" i="91"/>
  <c r="Z157" i="91"/>
  <c r="X111" i="91"/>
  <c r="X110" i="91"/>
  <c r="V140" i="91"/>
  <c r="X121" i="91" a="1"/>
  <c r="X121" i="91" s="1"/>
  <c r="X122" i="91" s="1" a="1"/>
  <c r="X122" i="91" s="1"/>
  <c r="AA177" i="91"/>
  <c r="Z170" i="91"/>
  <c r="Z179" i="91"/>
  <c r="AA145" i="91"/>
  <c r="AB152" i="91"/>
  <c r="AA154" i="91"/>
  <c r="Y123" i="91"/>
  <c r="Z93" i="91"/>
  <c r="Y88" i="91"/>
  <c r="Y87" i="91"/>
  <c r="V70" i="91"/>
  <c r="X136" i="91" l="1"/>
  <c r="V190" i="91"/>
  <c r="V139" i="91" s="1"/>
  <c r="Z162" i="93" a="1"/>
  <c r="Z162" i="93" s="1"/>
  <c r="Y96" i="93"/>
  <c r="Y66" i="93"/>
  <c r="Y185" i="93" a="1"/>
  <c r="Y185" i="93" s="1"/>
  <c r="W68" i="93"/>
  <c r="X189" i="93"/>
  <c r="Z91" i="93" a="1"/>
  <c r="Z91" i="93" s="1"/>
  <c r="Z81" i="93"/>
  <c r="Z80" i="93"/>
  <c r="Y97" i="93"/>
  <c r="Y67" i="93"/>
  <c r="V9" i="93"/>
  <c r="Y184" i="93" a="1"/>
  <c r="Y184" i="93" s="1"/>
  <c r="AA183" i="93"/>
  <c r="AA187" i="93" s="1" a="1"/>
  <c r="AA187" i="93" s="1"/>
  <c r="AA182" i="93"/>
  <c r="AA186" i="93" s="1" a="1"/>
  <c r="AA186" i="93" s="1"/>
  <c r="AA191" i="93" s="1"/>
  <c r="AA118" i="93"/>
  <c r="AA122" i="93" s="1" a="1"/>
  <c r="AA122" i="93" s="1"/>
  <c r="AA117" i="93"/>
  <c r="AA121" i="93" s="1" a="1"/>
  <c r="AA121" i="93" s="1"/>
  <c r="AA126" i="93" s="1"/>
  <c r="Z92" i="93" a="1"/>
  <c r="Z92" i="93" s="1"/>
  <c r="Z175" i="93"/>
  <c r="Z176" i="93"/>
  <c r="X164" i="93"/>
  <c r="X134" i="93"/>
  <c r="AB170" i="93"/>
  <c r="AC177" i="93"/>
  <c r="AB179" i="93"/>
  <c r="X165" i="93"/>
  <c r="X135" i="93"/>
  <c r="AA107" i="93"/>
  <c r="AA106" i="93"/>
  <c r="AA158" i="93"/>
  <c r="AA162" i="93" s="1" a="1"/>
  <c r="AA162" i="93" s="1"/>
  <c r="AA157" i="93"/>
  <c r="AA161" i="93" s="1" a="1"/>
  <c r="AA161" i="93" s="1"/>
  <c r="W69" i="93"/>
  <c r="AA88" i="93"/>
  <c r="AA92" i="93" s="1" a="1"/>
  <c r="AA92" i="93" s="1"/>
  <c r="AA87" i="93"/>
  <c r="AA91" i="93" s="1" a="1"/>
  <c r="AA91" i="93" s="1"/>
  <c r="Y167" i="93"/>
  <c r="Y137" i="93"/>
  <c r="AA172" i="93"/>
  <c r="AA171" i="93"/>
  <c r="Z186" i="93" a="1"/>
  <c r="Z186" i="93" s="1"/>
  <c r="AB93" i="93"/>
  <c r="AA123" i="93"/>
  <c r="X125" i="93"/>
  <c r="AC112" i="93"/>
  <c r="AB105" i="93"/>
  <c r="AB114" i="93"/>
  <c r="AA147" i="93"/>
  <c r="AA146" i="93"/>
  <c r="Z151" i="93"/>
  <c r="Z150" i="93"/>
  <c r="AA77" i="93"/>
  <c r="AA76" i="93"/>
  <c r="Y166" i="93"/>
  <c r="Y136" i="93"/>
  <c r="Z187" i="93" a="1"/>
  <c r="Z187" i="93" s="1"/>
  <c r="AC152" i="93"/>
  <c r="AB145" i="93"/>
  <c r="AB154" i="93"/>
  <c r="Y159" i="93" a="1"/>
  <c r="Y159" i="93" s="1"/>
  <c r="AC82" i="93"/>
  <c r="AB75" i="93"/>
  <c r="AB84" i="93"/>
  <c r="Y127" i="93"/>
  <c r="X95" i="93"/>
  <c r="X65" i="93"/>
  <c r="X94" i="93"/>
  <c r="X64" i="93"/>
  <c r="X140" i="93"/>
  <c r="Y160" i="93" a="1"/>
  <c r="Y160" i="93" s="1"/>
  <c r="X70" i="93"/>
  <c r="V14" i="93"/>
  <c r="Y192" i="93"/>
  <c r="Z121" i="93" a="1"/>
  <c r="Z121" i="93" s="1"/>
  <c r="Y126" i="93"/>
  <c r="W139" i="93"/>
  <c r="Y90" i="93" a="1"/>
  <c r="Y90" i="93" s="1"/>
  <c r="Z122" i="93" a="1"/>
  <c r="Z122" i="93" s="1"/>
  <c r="X71" i="93"/>
  <c r="X124" i="93"/>
  <c r="AA188" i="93"/>
  <c r="AB163" i="93"/>
  <c r="Y191" i="93"/>
  <c r="Z111" i="93"/>
  <c r="Z110" i="93"/>
  <c r="X190" i="93"/>
  <c r="X141" i="93"/>
  <c r="Y89" i="93" a="1"/>
  <c r="Y89" i="93" s="1"/>
  <c r="W138" i="93"/>
  <c r="Y119" i="93" a="1"/>
  <c r="Y119" i="93" s="1"/>
  <c r="W15" i="93"/>
  <c r="W10" i="93"/>
  <c r="Z161" i="93" a="1"/>
  <c r="Z161" i="93" s="1"/>
  <c r="Y120" i="93" a="1"/>
  <c r="Y120" i="93" s="1"/>
  <c r="X190" i="92"/>
  <c r="X127" i="92"/>
  <c r="V125" i="92"/>
  <c r="V69" i="92" s="1"/>
  <c r="W125" i="92"/>
  <c r="AA183" i="92"/>
  <c r="AA182" i="92"/>
  <c r="AA186" i="92" s="1" a="1"/>
  <c r="AA186" i="92" s="1"/>
  <c r="AA191" i="92" s="1"/>
  <c r="X90" i="92" a="1"/>
  <c r="X90" i="92" s="1"/>
  <c r="Z123" i="92"/>
  <c r="AA93" i="92"/>
  <c r="Y160" i="92" a="1"/>
  <c r="Y160" i="92" s="1"/>
  <c r="W71" i="92"/>
  <c r="AA172" i="92"/>
  <c r="AA171" i="92"/>
  <c r="Z176" i="92"/>
  <c r="Z175" i="92"/>
  <c r="V68" i="92"/>
  <c r="X96" i="92"/>
  <c r="X66" i="92"/>
  <c r="AB112" i="92"/>
  <c r="AA105" i="92"/>
  <c r="AA114" i="92"/>
  <c r="AB82" i="92"/>
  <c r="AA75" i="92"/>
  <c r="AA84" i="92"/>
  <c r="Y159" i="92" a="1"/>
  <c r="Y159" i="92" s="1"/>
  <c r="Y166" i="92"/>
  <c r="Y136" i="92"/>
  <c r="AC177" i="92"/>
  <c r="AB170" i="92"/>
  <c r="AB179" i="92"/>
  <c r="Y121" i="92" a="1"/>
  <c r="Y121" i="92" s="1"/>
  <c r="Y122" i="92" s="1" a="1"/>
  <c r="Y122" i="92" s="1"/>
  <c r="AA188" i="92"/>
  <c r="AB163" i="92"/>
  <c r="X119" i="92" a="1"/>
  <c r="X119" i="92" s="1"/>
  <c r="X120" i="92" s="1" a="1"/>
  <c r="X120" i="92" s="1"/>
  <c r="V65" i="92"/>
  <c r="V14" i="92"/>
  <c r="Z151" i="92"/>
  <c r="Z150" i="92"/>
  <c r="W15" i="92"/>
  <c r="Z107" i="92"/>
  <c r="Z106" i="92"/>
  <c r="W139" i="92"/>
  <c r="Y111" i="92"/>
  <c r="Y110" i="92"/>
  <c r="Y167" i="92"/>
  <c r="Y184" i="92" a="1"/>
  <c r="Y184" i="92" s="1"/>
  <c r="Y185" i="92" s="1" a="1"/>
  <c r="Y185" i="92" s="1"/>
  <c r="X164" i="92"/>
  <c r="X134" i="92"/>
  <c r="Y191" i="92"/>
  <c r="Z118" i="92"/>
  <c r="Z117" i="92"/>
  <c r="W70" i="92"/>
  <c r="X165" i="92"/>
  <c r="X135" i="92"/>
  <c r="Z161" i="92" a="1"/>
  <c r="Z161" i="92" s="1"/>
  <c r="W138" i="92"/>
  <c r="W95" i="92"/>
  <c r="W65" i="92"/>
  <c r="X141" i="92"/>
  <c r="X126" i="92"/>
  <c r="Z186" i="92" a="1"/>
  <c r="Z186" i="92" s="1"/>
  <c r="Z187" i="92" s="1" a="1"/>
  <c r="Z187" i="92" s="1"/>
  <c r="X140" i="92"/>
  <c r="X97" i="92"/>
  <c r="X67" i="92"/>
  <c r="Z162" i="92" a="1"/>
  <c r="Z162" i="92" s="1"/>
  <c r="U9" i="92"/>
  <c r="Y91" i="92" a="1"/>
  <c r="Y91" i="92" s="1"/>
  <c r="Y92" i="92" s="1" a="1"/>
  <c r="Y92" i="92" s="1"/>
  <c r="AA158" i="92"/>
  <c r="AA162" i="92" s="1" a="1"/>
  <c r="AA162" i="92" s="1"/>
  <c r="AA157" i="92"/>
  <c r="AA161" i="92" s="1" a="1"/>
  <c r="AA161" i="92" s="1"/>
  <c r="W124" i="92"/>
  <c r="AC152" i="92"/>
  <c r="AB145" i="92"/>
  <c r="AB154" i="92"/>
  <c r="X189" i="92"/>
  <c r="Z88" i="92"/>
  <c r="Z87" i="92"/>
  <c r="Y81" i="92"/>
  <c r="Y80" i="92"/>
  <c r="Z77" i="92"/>
  <c r="Z76" i="92"/>
  <c r="V71" i="92"/>
  <c r="AA147" i="92"/>
  <c r="AA146" i="92"/>
  <c r="V10" i="92"/>
  <c r="Y187" i="92" a="1"/>
  <c r="Y187" i="92" s="1"/>
  <c r="X89" i="92" a="1"/>
  <c r="X89" i="92" s="1"/>
  <c r="W94" i="92"/>
  <c r="W64" i="92"/>
  <c r="X127" i="91"/>
  <c r="W125" i="91"/>
  <c r="X97" i="91"/>
  <c r="X67" i="91"/>
  <c r="Z118" i="91"/>
  <c r="Z117" i="91"/>
  <c r="X184" i="91" a="1"/>
  <c r="X184" i="91" s="1"/>
  <c r="U139" i="91"/>
  <c r="X192" i="91"/>
  <c r="V125" i="91"/>
  <c r="Z182" i="91"/>
  <c r="Z183" i="91"/>
  <c r="Y186" i="91" a="1"/>
  <c r="Y186" i="91" s="1"/>
  <c r="Y187" i="91" s="1" a="1"/>
  <c r="Y187" i="91" s="1"/>
  <c r="Y137" i="91" s="1"/>
  <c r="Z161" i="91" a="1"/>
  <c r="Z161" i="91" s="1"/>
  <c r="U69" i="91"/>
  <c r="U9" i="91" s="1"/>
  <c r="U29" i="68" s="1"/>
  <c r="Z107" i="91"/>
  <c r="Z106" i="91"/>
  <c r="Z88" i="91"/>
  <c r="Z87" i="91"/>
  <c r="Z172" i="91"/>
  <c r="Z171" i="91"/>
  <c r="Z162" i="91" a="1"/>
  <c r="Z162" i="91" s="1"/>
  <c r="W70" i="91"/>
  <c r="W95" i="91"/>
  <c r="W65" i="91"/>
  <c r="AB112" i="91"/>
  <c r="AA105" i="91"/>
  <c r="AA114" i="91"/>
  <c r="Z76" i="91"/>
  <c r="Z77" i="91"/>
  <c r="W94" i="91"/>
  <c r="W64" i="91"/>
  <c r="AA147" i="91"/>
  <c r="AA146" i="91"/>
  <c r="Y91" i="91" a="1"/>
  <c r="Y91" i="91" s="1"/>
  <c r="Y92" i="91" s="1" a="1"/>
  <c r="Y92" i="91" s="1"/>
  <c r="AB177" i="91"/>
  <c r="AA170" i="91"/>
  <c r="AA179" i="91"/>
  <c r="V65" i="91"/>
  <c r="W185" i="91" a="1"/>
  <c r="W185" i="91" s="1"/>
  <c r="Y111" i="91"/>
  <c r="Y110" i="91"/>
  <c r="X137" i="91"/>
  <c r="AB82" i="91"/>
  <c r="AA75" i="91"/>
  <c r="AA84" i="91"/>
  <c r="X96" i="91"/>
  <c r="X66" i="91"/>
  <c r="X141" i="91"/>
  <c r="X126" i="91"/>
  <c r="Y167" i="91"/>
  <c r="V69" i="91"/>
  <c r="Z123" i="91"/>
  <c r="AA93" i="91"/>
  <c r="V15" i="91"/>
  <c r="W15" i="91"/>
  <c r="X119" i="91" a="1"/>
  <c r="X119" i="91" s="1"/>
  <c r="X120" i="91" s="1" a="1"/>
  <c r="X120" i="91" s="1"/>
  <c r="W127" i="91"/>
  <c r="Y121" i="91" a="1"/>
  <c r="Y121" i="91" s="1"/>
  <c r="V71" i="91"/>
  <c r="Y160" i="91" a="1"/>
  <c r="Y160" i="91" s="1"/>
  <c r="W124" i="91"/>
  <c r="Z188" i="91"/>
  <c r="AA163" i="91"/>
  <c r="Y166" i="91"/>
  <c r="Y159" i="91" a="1"/>
  <c r="Y159" i="91" s="1"/>
  <c r="X191" i="91"/>
  <c r="V138" i="91"/>
  <c r="AA158" i="91"/>
  <c r="AA162" i="91" s="1" a="1"/>
  <c r="AA162" i="91" s="1"/>
  <c r="AA157" i="91"/>
  <c r="AA161" i="91" s="1" a="1"/>
  <c r="AA161" i="91" s="1"/>
  <c r="V68" i="91"/>
  <c r="X164" i="91"/>
  <c r="X89" i="91" a="1"/>
  <c r="X89" i="91" s="1"/>
  <c r="AC152" i="91"/>
  <c r="AB145" i="91"/>
  <c r="AB154" i="91"/>
  <c r="W97" i="91"/>
  <c r="W67" i="91"/>
  <c r="Z151" i="91"/>
  <c r="Z150" i="91"/>
  <c r="X90" i="91" a="1"/>
  <c r="X90" i="91" s="1"/>
  <c r="W189" i="91"/>
  <c r="Y176" i="91"/>
  <c r="Y175" i="91"/>
  <c r="X165" i="91"/>
  <c r="Y81" i="91"/>
  <c r="Y80" i="91"/>
  <c r="AA192" i="93" l="1"/>
  <c r="AA187" i="92" a="1"/>
  <c r="AA187" i="92" s="1"/>
  <c r="AA192" i="92" s="1"/>
  <c r="Z96" i="93"/>
  <c r="Z66" i="93"/>
  <c r="Y124" i="93"/>
  <c r="AB88" i="93"/>
  <c r="AB92" i="93" s="1" a="1"/>
  <c r="AB92" i="93" s="1"/>
  <c r="AB87" i="93"/>
  <c r="AB91" i="93" s="1" a="1"/>
  <c r="AB91" i="93" s="1"/>
  <c r="Y140" i="93"/>
  <c r="Y189" i="93"/>
  <c r="W14" i="93"/>
  <c r="Y165" i="93"/>
  <c r="Y135" i="93"/>
  <c r="AB77" i="93"/>
  <c r="AB76" i="93"/>
  <c r="X138" i="93"/>
  <c r="AB188" i="93"/>
  <c r="AC163" i="93"/>
  <c r="X15" i="93"/>
  <c r="AC75" i="93"/>
  <c r="AD82" i="93"/>
  <c r="AC84" i="93"/>
  <c r="AA81" i="93"/>
  <c r="AA90" i="93" s="1" a="1"/>
  <c r="AA90" i="93" s="1"/>
  <c r="AA80" i="93"/>
  <c r="AA89" i="93" s="1" a="1"/>
  <c r="AA89" i="93" s="1"/>
  <c r="AB123" i="93"/>
  <c r="AC93" i="93"/>
  <c r="AA136" i="93"/>
  <c r="AA166" i="93"/>
  <c r="AA140" i="93" s="1"/>
  <c r="W9" i="93"/>
  <c r="Y94" i="93"/>
  <c r="Y64" i="93"/>
  <c r="Z159" i="93" a="1"/>
  <c r="Z159" i="93" s="1"/>
  <c r="Z191" i="93"/>
  <c r="AA137" i="93"/>
  <c r="AA167" i="93"/>
  <c r="AA141" i="93" s="1"/>
  <c r="Y125" i="93"/>
  <c r="Z126" i="93"/>
  <c r="Y164" i="93"/>
  <c r="Y134" i="93"/>
  <c r="Z160" i="93" a="1"/>
  <c r="Z160" i="93" s="1"/>
  <c r="Z185" i="93" a="1"/>
  <c r="Z185" i="93" s="1"/>
  <c r="Z166" i="93"/>
  <c r="Z136" i="93"/>
  <c r="AB158" i="93"/>
  <c r="AB162" i="93" s="1" a="1"/>
  <c r="AB162" i="93" s="1"/>
  <c r="AB157" i="93"/>
  <c r="AB161" i="93" s="1" a="1"/>
  <c r="AB161" i="93" s="1"/>
  <c r="AA111" i="93"/>
  <c r="AA120" i="93" s="1" a="1"/>
  <c r="AA120" i="93" s="1"/>
  <c r="AA125" i="93" s="1"/>
  <c r="AA110" i="93"/>
  <c r="AA119" i="93" s="1" a="1"/>
  <c r="AA119" i="93" s="1"/>
  <c r="AA124" i="93" s="1"/>
  <c r="Z184" i="93" a="1"/>
  <c r="Z184" i="93" s="1"/>
  <c r="Y71" i="93"/>
  <c r="Y190" i="93"/>
  <c r="X68" i="93"/>
  <c r="AB146" i="93"/>
  <c r="AB147" i="93"/>
  <c r="AA176" i="93"/>
  <c r="AA185" i="93" s="1" a="1"/>
  <c r="AA185" i="93" s="1"/>
  <c r="AA190" i="93" s="1"/>
  <c r="AA175" i="93"/>
  <c r="AA184" i="93" s="1" a="1"/>
  <c r="AA184" i="93" s="1"/>
  <c r="AA189" i="93" s="1"/>
  <c r="AA97" i="93"/>
  <c r="AA67" i="93"/>
  <c r="AD152" i="93"/>
  <c r="AC145" i="93"/>
  <c r="AC154" i="93"/>
  <c r="AA151" i="93"/>
  <c r="AA160" i="93" s="1" a="1"/>
  <c r="AA160" i="93" s="1"/>
  <c r="AA150" i="93"/>
  <c r="AA159" i="93" s="1" a="1"/>
  <c r="AA159" i="93" s="1"/>
  <c r="X139" i="93"/>
  <c r="Z97" i="93"/>
  <c r="Z67" i="93"/>
  <c r="Z89" i="93" a="1"/>
  <c r="Z89" i="93" s="1"/>
  <c r="AB118" i="93"/>
  <c r="AB122" i="93" s="1" a="1"/>
  <c r="AB122" i="93" s="1"/>
  <c r="AB127" i="93" s="1"/>
  <c r="AB117" i="93"/>
  <c r="AB121" i="93" s="1" a="1"/>
  <c r="AB121" i="93" s="1"/>
  <c r="AB126" i="93" s="1"/>
  <c r="Y141" i="93"/>
  <c r="Z90" i="93" a="1"/>
  <c r="Z90" i="93" s="1"/>
  <c r="Y70" i="93"/>
  <c r="AB171" i="93"/>
  <c r="AB172" i="93"/>
  <c r="Z119" i="93" a="1"/>
  <c r="Z119" i="93" s="1"/>
  <c r="Z127" i="93"/>
  <c r="X69" i="93"/>
  <c r="Z192" i="93"/>
  <c r="AB107" i="93"/>
  <c r="AB106" i="93"/>
  <c r="AB183" i="93"/>
  <c r="AB187" i="93" s="1" a="1"/>
  <c r="AB187" i="93" s="1"/>
  <c r="AB182" i="93"/>
  <c r="AB186" i="93" s="1" a="1"/>
  <c r="AB186" i="93" s="1"/>
  <c r="AB191" i="93" s="1"/>
  <c r="AA127" i="93"/>
  <c r="Z120" i="93" a="1"/>
  <c r="Z120" i="93" s="1"/>
  <c r="Y95" i="93"/>
  <c r="Y65" i="93"/>
  <c r="X10" i="93"/>
  <c r="AD112" i="93"/>
  <c r="AC105" i="93"/>
  <c r="AC114" i="93"/>
  <c r="AA96" i="93"/>
  <c r="AA70" i="93" s="1"/>
  <c r="AA66" i="93"/>
  <c r="AD177" i="93"/>
  <c r="AC170" i="93"/>
  <c r="AC179" i="93"/>
  <c r="Z167" i="93"/>
  <c r="Z137" i="93"/>
  <c r="Y190" i="92"/>
  <c r="X125" i="92"/>
  <c r="Y192" i="92"/>
  <c r="Y141" i="92" s="1"/>
  <c r="Y89" i="92" a="1"/>
  <c r="Y89" i="92" s="1"/>
  <c r="X71" i="92"/>
  <c r="AA76" i="92"/>
  <c r="AA77" i="92"/>
  <c r="Y90" i="92" a="1"/>
  <c r="Y90" i="92" s="1"/>
  <c r="W14" i="92"/>
  <c r="Y126" i="92"/>
  <c r="AC82" i="92"/>
  <c r="AB75" i="92"/>
  <c r="AB84" i="92"/>
  <c r="X95" i="92"/>
  <c r="X65" i="92"/>
  <c r="Y97" i="92"/>
  <c r="Y67" i="92"/>
  <c r="Z191" i="92"/>
  <c r="Z166" i="92"/>
  <c r="Z136" i="92"/>
  <c r="Z159" i="92" a="1"/>
  <c r="Z159" i="92" s="1"/>
  <c r="AB171" i="92"/>
  <c r="AB172" i="92"/>
  <c r="AC112" i="92"/>
  <c r="AB105" i="92"/>
  <c r="AB114" i="92"/>
  <c r="Y96" i="92"/>
  <c r="Y66" i="92"/>
  <c r="Y119" i="92" a="1"/>
  <c r="Y119" i="92" s="1"/>
  <c r="Z160" i="92" a="1"/>
  <c r="Z160" i="92" s="1"/>
  <c r="AD177" i="92"/>
  <c r="AC170" i="92"/>
  <c r="AC179" i="92"/>
  <c r="W69" i="92"/>
  <c r="Y189" i="92"/>
  <c r="Y137" i="92"/>
  <c r="AA176" i="92"/>
  <c r="AA175" i="92"/>
  <c r="AA184" i="92" s="1" a="1"/>
  <c r="AA184" i="92" s="1"/>
  <c r="AA189" i="92" s="1"/>
  <c r="Z91" i="92" a="1"/>
  <c r="Z91" i="92" s="1"/>
  <c r="AA167" i="92"/>
  <c r="X139" i="92"/>
  <c r="X138" i="92"/>
  <c r="X70" i="92"/>
  <c r="Z192" i="92"/>
  <c r="X15" i="92"/>
  <c r="AA118" i="92"/>
  <c r="AA117" i="92"/>
  <c r="AA121" i="92" s="1" a="1"/>
  <c r="AA121" i="92" s="1"/>
  <c r="AA126" i="92" s="1"/>
  <c r="AA166" i="92"/>
  <c r="AA140" i="92" s="1"/>
  <c r="AA136" i="92"/>
  <c r="AB183" i="92"/>
  <c r="AB182" i="92"/>
  <c r="AB186" i="92" s="1" a="1"/>
  <c r="AB186" i="92" s="1"/>
  <c r="AB191" i="92" s="1"/>
  <c r="AA106" i="92"/>
  <c r="AA107" i="92"/>
  <c r="AA151" i="92"/>
  <c r="AA160" i="92" s="1" a="1"/>
  <c r="AA160" i="92" s="1"/>
  <c r="AA150" i="92"/>
  <c r="AA159" i="92" s="1" a="1"/>
  <c r="AA159" i="92" s="1"/>
  <c r="Z92" i="92" a="1"/>
  <c r="Z92" i="92" s="1"/>
  <c r="Y120" i="92" a="1"/>
  <c r="Y120" i="92" s="1"/>
  <c r="W68" i="92"/>
  <c r="Z81" i="92"/>
  <c r="Z80" i="92"/>
  <c r="AB158" i="92"/>
  <c r="AB162" i="92" s="1" a="1"/>
  <c r="AB162" i="92" s="1"/>
  <c r="AB157" i="92"/>
  <c r="AB161" i="92" s="1" a="1"/>
  <c r="AB161" i="92" s="1"/>
  <c r="W10" i="92"/>
  <c r="Y140" i="92"/>
  <c r="V9" i="92"/>
  <c r="Y165" i="92"/>
  <c r="Y135" i="92"/>
  <c r="X94" i="92"/>
  <c r="X64" i="92"/>
  <c r="AB147" i="92"/>
  <c r="AB146" i="92"/>
  <c r="AB93" i="92"/>
  <c r="AA123" i="92"/>
  <c r="AD152" i="92"/>
  <c r="AC145" i="92"/>
  <c r="AC154" i="92"/>
  <c r="Z167" i="92"/>
  <c r="Z137" i="92"/>
  <c r="Z121" i="92" a="1"/>
  <c r="Z121" i="92" s="1"/>
  <c r="Z122" i="92" s="1" a="1"/>
  <c r="Z122" i="92" s="1"/>
  <c r="X124" i="92"/>
  <c r="Y164" i="92"/>
  <c r="Y134" i="92"/>
  <c r="Z184" i="92" a="1"/>
  <c r="Z184" i="92" s="1"/>
  <c r="Y127" i="92"/>
  <c r="Z111" i="92"/>
  <c r="Z110" i="92"/>
  <c r="AB188" i="92"/>
  <c r="AC163" i="92"/>
  <c r="AA88" i="92"/>
  <c r="AA87" i="92"/>
  <c r="AA91" i="92" s="1" a="1"/>
  <c r="AA91" i="92" s="1"/>
  <c r="Z185" i="92" a="1"/>
  <c r="Z185" i="92" s="1"/>
  <c r="X125" i="91"/>
  <c r="X189" i="91"/>
  <c r="Y191" i="91"/>
  <c r="Y126" i="91"/>
  <c r="AA123" i="91"/>
  <c r="AB93" i="91"/>
  <c r="AA150" i="91"/>
  <c r="AA159" i="91" s="1" a="1"/>
  <c r="AA159" i="91" s="1"/>
  <c r="AA151" i="91"/>
  <c r="AA160" i="91" s="1" a="1"/>
  <c r="AA160" i="91" s="1"/>
  <c r="Y97" i="91"/>
  <c r="Y164" i="91"/>
  <c r="Y136" i="91"/>
  <c r="Y184" i="91" a="1"/>
  <c r="Y184" i="91" s="1"/>
  <c r="Y134" i="91" s="1"/>
  <c r="W71" i="91"/>
  <c r="AA166" i="91"/>
  <c r="AB163" i="91"/>
  <c r="AA188" i="91"/>
  <c r="Y119" i="91" a="1"/>
  <c r="Y119" i="91" s="1"/>
  <c r="Z91" i="91" a="1"/>
  <c r="Z91" i="91" s="1"/>
  <c r="Z92" i="91" s="1" a="1"/>
  <c r="Z92" i="91" s="1"/>
  <c r="Z121" i="91" a="1"/>
  <c r="Z121" i="91" s="1"/>
  <c r="Z122" i="91" s="1" a="1"/>
  <c r="Z122" i="91" s="1"/>
  <c r="X134" i="91"/>
  <c r="Y165" i="91"/>
  <c r="Z159" i="91" a="1"/>
  <c r="Z159" i="91" s="1"/>
  <c r="AA88" i="91"/>
  <c r="AA87" i="91"/>
  <c r="AA91" i="91" s="1" a="1"/>
  <c r="AA91" i="91" s="1"/>
  <c r="AA76" i="91"/>
  <c r="AA77" i="91"/>
  <c r="Z176" i="91"/>
  <c r="Z175" i="91"/>
  <c r="Z160" i="91" a="1"/>
  <c r="Z160" i="91" s="1"/>
  <c r="AC82" i="91"/>
  <c r="AB75" i="91"/>
  <c r="AB84" i="91"/>
  <c r="AA167" i="91"/>
  <c r="W69" i="91"/>
  <c r="Z186" i="91" a="1"/>
  <c r="Z186" i="91" s="1"/>
  <c r="Z187" i="91" s="1" a="1"/>
  <c r="Z187" i="91" s="1"/>
  <c r="Z137" i="91" s="1"/>
  <c r="AB147" i="91"/>
  <c r="AB146" i="91"/>
  <c r="Y89" i="91" a="1"/>
  <c r="Y89" i="91" s="1"/>
  <c r="X94" i="91"/>
  <c r="X64" i="91"/>
  <c r="AB170" i="91"/>
  <c r="AC177" i="91"/>
  <c r="AB179" i="91"/>
  <c r="X138" i="91"/>
  <c r="AA107" i="91"/>
  <c r="AA106" i="91"/>
  <c r="V9" i="91"/>
  <c r="V29" i="68" s="1"/>
  <c r="AC112" i="91"/>
  <c r="AB105" i="91"/>
  <c r="AB114" i="91"/>
  <c r="AB158" i="91"/>
  <c r="AB162" i="91" s="1" a="1"/>
  <c r="AB162" i="91" s="1"/>
  <c r="AB157" i="91"/>
  <c r="AB161" i="91" s="1" a="1"/>
  <c r="AB161" i="91" s="1"/>
  <c r="V14" i="91"/>
  <c r="W68" i="91"/>
  <c r="W10" i="91"/>
  <c r="W28" i="68" s="1"/>
  <c r="W190" i="91"/>
  <c r="W135" i="91"/>
  <c r="Z81" i="91"/>
  <c r="Z80" i="91"/>
  <c r="Z111" i="91"/>
  <c r="Z110" i="91"/>
  <c r="X71" i="91"/>
  <c r="Y122" i="91" a="1"/>
  <c r="Y122" i="91" s="1"/>
  <c r="X95" i="91"/>
  <c r="X65" i="91"/>
  <c r="AC145" i="91"/>
  <c r="AD152" i="91"/>
  <c r="AC154" i="91"/>
  <c r="Y192" i="91"/>
  <c r="X124" i="91"/>
  <c r="X70" i="91"/>
  <c r="AA183" i="91"/>
  <c r="AA182" i="91"/>
  <c r="AA186" i="91" s="1" a="1"/>
  <c r="AA186" i="91" s="1"/>
  <c r="AA191" i="91" s="1"/>
  <c r="Y90" i="91" a="1"/>
  <c r="Y90" i="91" s="1"/>
  <c r="W138" i="91"/>
  <c r="X140" i="91"/>
  <c r="AA171" i="91"/>
  <c r="AA172" i="91"/>
  <c r="X185" i="91" a="1"/>
  <c r="X185" i="91" s="1"/>
  <c r="Z167" i="91"/>
  <c r="Z166" i="91"/>
  <c r="U14" i="91"/>
  <c r="Y96" i="91"/>
  <c r="Y66" i="91"/>
  <c r="AA118" i="91"/>
  <c r="AA117" i="91"/>
  <c r="AA121" i="91" s="1" a="1"/>
  <c r="AA121" i="91" s="1"/>
  <c r="AA126" i="91" s="1"/>
  <c r="V10" i="91"/>
  <c r="V28" i="68" s="1"/>
  <c r="AA141" i="92" l="1"/>
  <c r="AA15" i="92"/>
  <c r="AA137" i="92"/>
  <c r="X28" i="68"/>
  <c r="AA187" i="91" a="1"/>
  <c r="AA187" i="91" s="1"/>
  <c r="AA192" i="91" s="1"/>
  <c r="AA141" i="91" s="1"/>
  <c r="AB192" i="93"/>
  <c r="Z95" i="93"/>
  <c r="Z65" i="93"/>
  <c r="AA134" i="93"/>
  <c r="AA164" i="93"/>
  <c r="AA138" i="93" s="1"/>
  <c r="AA15" i="93"/>
  <c r="Y15" i="93"/>
  <c r="Y68" i="93"/>
  <c r="AB167" i="93"/>
  <c r="AB141" i="93" s="1"/>
  <c r="AB137" i="93"/>
  <c r="X9" i="93"/>
  <c r="AC188" i="93"/>
  <c r="AD163" i="93"/>
  <c r="Z141" i="93"/>
  <c r="AA135" i="93"/>
  <c r="AA165" i="93"/>
  <c r="AA139" i="93" s="1"/>
  <c r="Z140" i="93"/>
  <c r="X14" i="93"/>
  <c r="AC107" i="93"/>
  <c r="AC106" i="93"/>
  <c r="AE112" i="93"/>
  <c r="AD105" i="93"/>
  <c r="AD114" i="93"/>
  <c r="AC158" i="93"/>
  <c r="AC162" i="93" s="1" a="1"/>
  <c r="AC162" i="93" s="1"/>
  <c r="AC157" i="93"/>
  <c r="AC161" i="93" s="1" a="1"/>
  <c r="AC161" i="93" s="1"/>
  <c r="AC123" i="93"/>
  <c r="AD93" i="93"/>
  <c r="AB96" i="93"/>
  <c r="AB70" i="93" s="1"/>
  <c r="AB66" i="93"/>
  <c r="AB166" i="93"/>
  <c r="AB140" i="93" s="1"/>
  <c r="AB15" i="93" s="1"/>
  <c r="AB136" i="93"/>
  <c r="AC183" i="93"/>
  <c r="AC187" i="93" s="1" a="1"/>
  <c r="AC187" i="93" s="1"/>
  <c r="AC192" i="93" s="1"/>
  <c r="AC182" i="93"/>
  <c r="AC186" i="93" s="1" a="1"/>
  <c r="AC186" i="93" s="1"/>
  <c r="AC191" i="93" s="1"/>
  <c r="Y69" i="93"/>
  <c r="AC147" i="93"/>
  <c r="AC146" i="93"/>
  <c r="Z190" i="93"/>
  <c r="AB97" i="93"/>
  <c r="AB71" i="93" s="1"/>
  <c r="AB67" i="93"/>
  <c r="Y10" i="93"/>
  <c r="AC171" i="93"/>
  <c r="AC172" i="93"/>
  <c r="Z125" i="93"/>
  <c r="AE152" i="93"/>
  <c r="AD145" i="93"/>
  <c r="AD154" i="93"/>
  <c r="Z165" i="93"/>
  <c r="Z135" i="93"/>
  <c r="AA94" i="93"/>
  <c r="AA68" i="93" s="1"/>
  <c r="AA9" i="93" s="1"/>
  <c r="AA64" i="93"/>
  <c r="AB81" i="93"/>
  <c r="AB90" i="93" s="1" a="1"/>
  <c r="AB90" i="93" s="1"/>
  <c r="AB80" i="93"/>
  <c r="AB89" i="93" s="1" a="1"/>
  <c r="AB89" i="93" s="1"/>
  <c r="AB111" i="93"/>
  <c r="AB120" i="93" s="1" a="1"/>
  <c r="AB120" i="93" s="1"/>
  <c r="AB125" i="93" s="1"/>
  <c r="AB110" i="93"/>
  <c r="AB119" i="93" s="1" a="1"/>
  <c r="AB119" i="93" s="1"/>
  <c r="AB124" i="93" s="1"/>
  <c r="AD170" i="93"/>
  <c r="AE177" i="93"/>
  <c r="AD179" i="93"/>
  <c r="Z94" i="93"/>
  <c r="Z64" i="93"/>
  <c r="Z189" i="93"/>
  <c r="AA95" i="93"/>
  <c r="AA69" i="93" s="1"/>
  <c r="AA65" i="93"/>
  <c r="Z71" i="93"/>
  <c r="Z124" i="93"/>
  <c r="AA71" i="93"/>
  <c r="AA10" i="93" s="1"/>
  <c r="Z164" i="93"/>
  <c r="Z134" i="93"/>
  <c r="AC88" i="93"/>
  <c r="AC92" i="93" s="1" a="1"/>
  <c r="AC92" i="93" s="1"/>
  <c r="AC87" i="93"/>
  <c r="AC91" i="93" s="1" a="1"/>
  <c r="AC91" i="93" s="1"/>
  <c r="Y139" i="93"/>
  <c r="AB151" i="93"/>
  <c r="AB160" i="93" s="1" a="1"/>
  <c r="AB160" i="93" s="1"/>
  <c r="AB150" i="93"/>
  <c r="AB159" i="93" s="1" a="1"/>
  <c r="AB159" i="93" s="1"/>
  <c r="AB176" i="93"/>
  <c r="AB185" i="93" s="1" a="1"/>
  <c r="AB185" i="93" s="1"/>
  <c r="AB190" i="93" s="1"/>
  <c r="AB175" i="93"/>
  <c r="AB184" i="93" s="1" a="1"/>
  <c r="AB184" i="93" s="1"/>
  <c r="AB189" i="93" s="1"/>
  <c r="Y138" i="93"/>
  <c r="AD75" i="93"/>
  <c r="AE82" i="93"/>
  <c r="AD84" i="93"/>
  <c r="AC118" i="93"/>
  <c r="AC122" i="93" s="1" a="1"/>
  <c r="AC122" i="93" s="1"/>
  <c r="AC117" i="93"/>
  <c r="AC121" i="93" s="1" a="1"/>
  <c r="AC121" i="93" s="1"/>
  <c r="AC126" i="93" s="1"/>
  <c r="AC77" i="93"/>
  <c r="AC76" i="93"/>
  <c r="Z70" i="93"/>
  <c r="Y124" i="92"/>
  <c r="AB88" i="92"/>
  <c r="AB87" i="92"/>
  <c r="AB91" i="92" s="1" a="1"/>
  <c r="AB91" i="92" s="1"/>
  <c r="AA96" i="92"/>
  <c r="AA70" i="92" s="1"/>
  <c r="AA66" i="92"/>
  <c r="Y15" i="92"/>
  <c r="AA185" i="92" a="1"/>
  <c r="AA185" i="92" s="1"/>
  <c r="AA190" i="92" s="1"/>
  <c r="Z119" i="92" a="1"/>
  <c r="Z119" i="92" s="1"/>
  <c r="Z120" i="92" s="1" a="1"/>
  <c r="Z120" i="92" s="1"/>
  <c r="X68" i="92"/>
  <c r="AB167" i="92"/>
  <c r="AA111" i="92"/>
  <c r="AA120" i="92" s="1" a="1"/>
  <c r="AA120" i="92" s="1"/>
  <c r="AA125" i="92" s="1"/>
  <c r="AA110" i="92"/>
  <c r="AA119" i="92" s="1" a="1"/>
  <c r="AA119" i="92" s="1"/>
  <c r="AA124" i="92" s="1"/>
  <c r="X10" i="92"/>
  <c r="AB77" i="92"/>
  <c r="AB76" i="92"/>
  <c r="Z126" i="92"/>
  <c r="AB166" i="92"/>
  <c r="AB140" i="92" s="1"/>
  <c r="AB136" i="92"/>
  <c r="AA165" i="92"/>
  <c r="Z89" i="92" a="1"/>
  <c r="Z89" i="92" s="1"/>
  <c r="AD82" i="92"/>
  <c r="AC75" i="92"/>
  <c r="AC84" i="92"/>
  <c r="Y94" i="92"/>
  <c r="Y64" i="92"/>
  <c r="X14" i="92"/>
  <c r="Y70" i="92"/>
  <c r="Z140" i="92"/>
  <c r="AA92" i="92" a="1"/>
  <c r="AA92" i="92" s="1"/>
  <c r="Y138" i="92"/>
  <c r="AB123" i="92"/>
  <c r="AC93" i="92"/>
  <c r="AC188" i="92"/>
  <c r="AD163" i="92"/>
  <c r="AB151" i="92"/>
  <c r="AB160" i="92" s="1" a="1"/>
  <c r="AB160" i="92" s="1"/>
  <c r="AB150" i="92"/>
  <c r="AB159" i="92" s="1" a="1"/>
  <c r="AB159" i="92" s="1"/>
  <c r="AA164" i="92"/>
  <c r="AA138" i="92" s="1"/>
  <c r="AA134" i="92"/>
  <c r="Z90" i="92" a="1"/>
  <c r="Z90" i="92" s="1"/>
  <c r="Z141" i="92"/>
  <c r="Y139" i="92"/>
  <c r="AB187" i="92" a="1"/>
  <c r="AB187" i="92" s="1"/>
  <c r="AB192" i="92" s="1"/>
  <c r="AB118" i="92"/>
  <c r="AB117" i="92"/>
  <c r="AB121" i="92" s="1" a="1"/>
  <c r="AB121" i="92" s="1"/>
  <c r="AB126" i="92" s="1"/>
  <c r="Z190" i="92"/>
  <c r="AC183" i="92"/>
  <c r="AC182" i="92"/>
  <c r="AC186" i="92" s="1" a="1"/>
  <c r="AC186" i="92" s="1"/>
  <c r="AC191" i="92" s="1"/>
  <c r="AE152" i="92"/>
  <c r="AD145" i="92"/>
  <c r="AD154" i="92"/>
  <c r="Z189" i="92"/>
  <c r="AC158" i="92"/>
  <c r="AC162" i="92" s="1" a="1"/>
  <c r="AC162" i="92" s="1"/>
  <c r="AC157" i="92"/>
  <c r="AC161" i="92" s="1" a="1"/>
  <c r="AC161" i="92" s="1"/>
  <c r="W9" i="92"/>
  <c r="AB106" i="92"/>
  <c r="AB107" i="92"/>
  <c r="Z127" i="92"/>
  <c r="AC172" i="92"/>
  <c r="AC171" i="92"/>
  <c r="AB176" i="92"/>
  <c r="AB175" i="92"/>
  <c r="AB184" i="92" s="1" a="1"/>
  <c r="AB184" i="92" s="1"/>
  <c r="AB189" i="92" s="1"/>
  <c r="Y71" i="92"/>
  <c r="Y95" i="92"/>
  <c r="Y65" i="92"/>
  <c r="AA122" i="92" a="1"/>
  <c r="AA122" i="92" s="1"/>
  <c r="AA127" i="92" s="1"/>
  <c r="AE177" i="92"/>
  <c r="AD170" i="92"/>
  <c r="AD179" i="92"/>
  <c r="AC147" i="92"/>
  <c r="AC146" i="92"/>
  <c r="AD112" i="92"/>
  <c r="AC105" i="92"/>
  <c r="AC114" i="92"/>
  <c r="Z96" i="92"/>
  <c r="Z66" i="92"/>
  <c r="AA81" i="92"/>
  <c r="AA90" i="92" s="1" a="1"/>
  <c r="AA90" i="92" s="1"/>
  <c r="AA80" i="92"/>
  <c r="AA89" i="92" s="1" a="1"/>
  <c r="AA89" i="92" s="1"/>
  <c r="Y125" i="92"/>
  <c r="Z97" i="92"/>
  <c r="Z67" i="92"/>
  <c r="Z165" i="92"/>
  <c r="Z135" i="92"/>
  <c r="Z164" i="92"/>
  <c r="Z134" i="92"/>
  <c r="X69" i="92"/>
  <c r="AA176" i="91"/>
  <c r="AA175" i="91"/>
  <c r="AA184" i="91" s="1" a="1"/>
  <c r="AA184" i="91" s="1"/>
  <c r="AA189" i="91" s="1"/>
  <c r="Z96" i="91"/>
  <c r="Z66" i="91"/>
  <c r="AA165" i="91"/>
  <c r="Y124" i="91"/>
  <c r="AA164" i="91"/>
  <c r="X10" i="91"/>
  <c r="Z191" i="91"/>
  <c r="Z140" i="91" s="1"/>
  <c r="Y70" i="91"/>
  <c r="X15" i="91"/>
  <c r="AC158" i="91"/>
  <c r="AC162" i="91" s="1" a="1"/>
  <c r="AC162" i="91" s="1"/>
  <c r="AC157" i="91"/>
  <c r="AC161" i="91" s="1" a="1"/>
  <c r="AC161" i="91" s="1"/>
  <c r="Z89" i="91" a="1"/>
  <c r="Z89" i="91" s="1"/>
  <c r="AB166" i="91"/>
  <c r="AD177" i="91"/>
  <c r="AC170" i="91"/>
  <c r="AC179" i="91"/>
  <c r="AB77" i="91"/>
  <c r="AB76" i="91"/>
  <c r="Z164" i="91"/>
  <c r="AB123" i="91"/>
  <c r="AC93" i="91"/>
  <c r="AA81" i="91"/>
  <c r="AA90" i="91" s="1" a="1"/>
  <c r="AA90" i="91" s="1"/>
  <c r="AA80" i="91"/>
  <c r="AA89" i="91" s="1" a="1"/>
  <c r="AA89" i="91" s="1"/>
  <c r="Y185" i="91" a="1"/>
  <c r="Y185" i="91" s="1"/>
  <c r="AB182" i="91"/>
  <c r="AB186" i="91" s="1" a="1"/>
  <c r="AB186" i="91" s="1"/>
  <c r="AB191" i="91" s="1"/>
  <c r="AB183" i="91"/>
  <c r="AB88" i="91"/>
  <c r="AB87" i="91"/>
  <c r="AB91" i="91" s="1" a="1"/>
  <c r="AB91" i="91" s="1"/>
  <c r="AD145" i="91"/>
  <c r="AE152" i="91"/>
  <c r="AD154" i="91"/>
  <c r="Z90" i="91" a="1"/>
  <c r="Z90" i="91" s="1"/>
  <c r="AB167" i="91"/>
  <c r="AB171" i="91"/>
  <c r="AB172" i="91"/>
  <c r="AC75" i="91"/>
  <c r="AD82" i="91"/>
  <c r="AC84" i="91"/>
  <c r="Y141" i="91"/>
  <c r="Z97" i="91"/>
  <c r="Z67" i="91"/>
  <c r="AC163" i="91"/>
  <c r="AB188" i="91"/>
  <c r="Z127" i="91"/>
  <c r="AA92" i="91" a="1"/>
  <c r="AA92" i="91" s="1"/>
  <c r="Y95" i="91"/>
  <c r="AC147" i="91"/>
  <c r="AC146" i="91"/>
  <c r="AB118" i="91"/>
  <c r="AB117" i="91"/>
  <c r="AB121" i="91" s="1" a="1"/>
  <c r="AB121" i="91" s="1"/>
  <c r="AB126" i="91" s="1"/>
  <c r="Z136" i="91"/>
  <c r="AB107" i="91"/>
  <c r="AB106" i="91"/>
  <c r="Z165" i="91"/>
  <c r="AA136" i="91"/>
  <c r="AA122" i="91" a="1"/>
  <c r="AA122" i="91" s="1"/>
  <c r="AA127" i="91" s="1"/>
  <c r="AC105" i="91"/>
  <c r="AD112" i="91"/>
  <c r="AC114" i="91"/>
  <c r="X68" i="91"/>
  <c r="Z184" i="91" a="1"/>
  <c r="Z184" i="91" s="1"/>
  <c r="Z134" i="91" s="1"/>
  <c r="AA140" i="91"/>
  <c r="X69" i="91"/>
  <c r="W139" i="91"/>
  <c r="Y94" i="91"/>
  <c r="Y64" i="91"/>
  <c r="Y120" i="91" a="1"/>
  <c r="Y120" i="91" s="1"/>
  <c r="Y127" i="91"/>
  <c r="Y71" i="91" s="1"/>
  <c r="Z126" i="91"/>
  <c r="Y138" i="91"/>
  <c r="Y189" i="91"/>
  <c r="Y67" i="91"/>
  <c r="W9" i="91"/>
  <c r="W29" i="68" s="1"/>
  <c r="AA111" i="91"/>
  <c r="AA110" i="91"/>
  <c r="AA119" i="91" s="1" a="1"/>
  <c r="AA119" i="91" s="1"/>
  <c r="AA124" i="91" s="1"/>
  <c r="AB151" i="91"/>
  <c r="AB160" i="91" s="1" a="1"/>
  <c r="AB160" i="91" s="1"/>
  <c r="AB150" i="91"/>
  <c r="AB159" i="91" s="1" a="1"/>
  <c r="AB159" i="91" s="1"/>
  <c r="Z192" i="91"/>
  <c r="Z141" i="91" s="1"/>
  <c r="X190" i="91"/>
  <c r="X135" i="91"/>
  <c r="Z119" i="91" a="1"/>
  <c r="Z119" i="91" s="1"/>
  <c r="AA96" i="91"/>
  <c r="AA70" i="91" s="1"/>
  <c r="AA66" i="91"/>
  <c r="Y140" i="91"/>
  <c r="AA15" i="91" l="1"/>
  <c r="AB10" i="93"/>
  <c r="AB92" i="91" a="1"/>
  <c r="AB92" i="91" s="1"/>
  <c r="AB97" i="91" s="1"/>
  <c r="AA137" i="91"/>
  <c r="Z68" i="93"/>
  <c r="AD123" i="93"/>
  <c r="AE93" i="93"/>
  <c r="Z15" i="93"/>
  <c r="AD183" i="93"/>
  <c r="AD187" i="93" s="1" a="1"/>
  <c r="AD187" i="93" s="1"/>
  <c r="AD182" i="93"/>
  <c r="AD186" i="93" s="1" a="1"/>
  <c r="AD186" i="93" s="1"/>
  <c r="AD191" i="93" s="1"/>
  <c r="AD158" i="93"/>
  <c r="AD162" i="93" s="1" a="1"/>
  <c r="AD162" i="93" s="1"/>
  <c r="AD157" i="93"/>
  <c r="AD161" i="93" s="1" a="1"/>
  <c r="AD161" i="93" s="1"/>
  <c r="Y14" i="93"/>
  <c r="Z138" i="93"/>
  <c r="Z139" i="93"/>
  <c r="Y9" i="93"/>
  <c r="Z10" i="93"/>
  <c r="AF177" i="93"/>
  <c r="AE170" i="93"/>
  <c r="AE179" i="93"/>
  <c r="AD147" i="93"/>
  <c r="AD146" i="93"/>
  <c r="AC166" i="93"/>
  <c r="AC140" i="93" s="1"/>
  <c r="AC136" i="93"/>
  <c r="AD171" i="93"/>
  <c r="AD172" i="93"/>
  <c r="AF152" i="93"/>
  <c r="AE145" i="93"/>
  <c r="AE154" i="93"/>
  <c r="AC151" i="93"/>
  <c r="AC160" i="93" s="1" a="1"/>
  <c r="AC160" i="93" s="1"/>
  <c r="AC150" i="93"/>
  <c r="AC159" i="93" s="1" a="1"/>
  <c r="AC159" i="93" s="1"/>
  <c r="AC167" i="93"/>
  <c r="AC141" i="93" s="1"/>
  <c r="AC137" i="93"/>
  <c r="AB164" i="93"/>
  <c r="AB138" i="93" s="1"/>
  <c r="AB134" i="93"/>
  <c r="AD118" i="93"/>
  <c r="AD122" i="93" s="1" a="1"/>
  <c r="AD122" i="93" s="1"/>
  <c r="AD127" i="93" s="1"/>
  <c r="AD117" i="93"/>
  <c r="AD121" i="93" s="1" a="1"/>
  <c r="AD121" i="93" s="1"/>
  <c r="AD126" i="93" s="1"/>
  <c r="AA14" i="93"/>
  <c r="AF82" i="93"/>
  <c r="AE75" i="93"/>
  <c r="AE84" i="93"/>
  <c r="AC81" i="93"/>
  <c r="AC90" i="93" s="1" a="1"/>
  <c r="AC90" i="93" s="1"/>
  <c r="AC80" i="93"/>
  <c r="AC89" i="93" s="1" a="1"/>
  <c r="AC89" i="93" s="1"/>
  <c r="AB165" i="93"/>
  <c r="AB139" i="93" s="1"/>
  <c r="AB135" i="93"/>
  <c r="AD107" i="93"/>
  <c r="AD106" i="93"/>
  <c r="AD188" i="93"/>
  <c r="AE163" i="93"/>
  <c r="AC97" i="93"/>
  <c r="AC67" i="93"/>
  <c r="AB94" i="93"/>
  <c r="AB68" i="93" s="1"/>
  <c r="AB64" i="93"/>
  <c r="AC175" i="93"/>
  <c r="AC184" i="93" s="1" a="1"/>
  <c r="AC184" i="93" s="1"/>
  <c r="AC189" i="93" s="1"/>
  <c r="AC176" i="93"/>
  <c r="AC185" i="93" s="1" a="1"/>
  <c r="AC185" i="93" s="1"/>
  <c r="AC190" i="93" s="1"/>
  <c r="AF112" i="93"/>
  <c r="AE105" i="93"/>
  <c r="AE114" i="93"/>
  <c r="AD77" i="93"/>
  <c r="AD76" i="93"/>
  <c r="AC127" i="93"/>
  <c r="AB95" i="93"/>
  <c r="AB69" i="93" s="1"/>
  <c r="AB65" i="93"/>
  <c r="AD88" i="93"/>
  <c r="AD92" i="93" s="1" a="1"/>
  <c r="AD92" i="93" s="1"/>
  <c r="AD87" i="93"/>
  <c r="AD91" i="93" s="1" a="1"/>
  <c r="AD91" i="93" s="1"/>
  <c r="AC96" i="93"/>
  <c r="AC70" i="93" s="1"/>
  <c r="AC66" i="93"/>
  <c r="AC111" i="93"/>
  <c r="AC120" i="93" s="1" a="1"/>
  <c r="AC120" i="93" s="1"/>
  <c r="AC125" i="93" s="1"/>
  <c r="AC110" i="93"/>
  <c r="AC119" i="93" s="1" a="1"/>
  <c r="AC119" i="93" s="1"/>
  <c r="AC124" i="93" s="1"/>
  <c r="Z69" i="93"/>
  <c r="AD105" i="92"/>
  <c r="AE112" i="92"/>
  <c r="AD114" i="92"/>
  <c r="AC123" i="92"/>
  <c r="AD93" i="92"/>
  <c r="Y68" i="92"/>
  <c r="Z138" i="92"/>
  <c r="Z71" i="92"/>
  <c r="AB185" i="92" a="1"/>
  <c r="AB185" i="92" s="1"/>
  <c r="AB190" i="92" s="1"/>
  <c r="AC150" i="92"/>
  <c r="AC159" i="92" s="1" a="1"/>
  <c r="AC159" i="92" s="1"/>
  <c r="AC151" i="92"/>
  <c r="AC160" i="92" s="1" a="1"/>
  <c r="AC160" i="92" s="1"/>
  <c r="AD158" i="92"/>
  <c r="AD162" i="92" s="1" a="1"/>
  <c r="AD162" i="92" s="1"/>
  <c r="AD157" i="92"/>
  <c r="AD161" i="92" s="1" a="1"/>
  <c r="AD161" i="92" s="1"/>
  <c r="Y14" i="92"/>
  <c r="AC88" i="92"/>
  <c r="AC87" i="92"/>
  <c r="AC91" i="92" s="1" a="1"/>
  <c r="AC91" i="92" s="1"/>
  <c r="Z124" i="92"/>
  <c r="AD183" i="92"/>
  <c r="AD182" i="92"/>
  <c r="AD186" i="92" s="1" a="1"/>
  <c r="AD186" i="92" s="1"/>
  <c r="AD191" i="92" s="1"/>
  <c r="AC176" i="92"/>
  <c r="AC175" i="92"/>
  <c r="AC184" i="92" s="1" a="1"/>
  <c r="AC184" i="92" s="1"/>
  <c r="AC189" i="92" s="1"/>
  <c r="AD147" i="92"/>
  <c r="AD146" i="92"/>
  <c r="AC77" i="92"/>
  <c r="AC76" i="92"/>
  <c r="AD172" i="92"/>
  <c r="AD171" i="92"/>
  <c r="AF152" i="92"/>
  <c r="AE145" i="92"/>
  <c r="AE154" i="92"/>
  <c r="Z95" i="92"/>
  <c r="Z65" i="92"/>
  <c r="AA97" i="92"/>
  <c r="AA71" i="92" s="1"/>
  <c r="AA67" i="92"/>
  <c r="AE82" i="92"/>
  <c r="AD75" i="92"/>
  <c r="AD84" i="92"/>
  <c r="AB81" i="92"/>
  <c r="AB90" i="92" s="1" a="1"/>
  <c r="AB90" i="92" s="1"/>
  <c r="AB80" i="92"/>
  <c r="AB89" i="92" s="1" a="1"/>
  <c r="AB89" i="92" s="1"/>
  <c r="AA94" i="92"/>
  <c r="AA68" i="92" s="1"/>
  <c r="AA64" i="92"/>
  <c r="AF177" i="92"/>
  <c r="AE170" i="92"/>
  <c r="AE179" i="92"/>
  <c r="Z15" i="92"/>
  <c r="Z94" i="92"/>
  <c r="Z64" i="92"/>
  <c r="AA95" i="92"/>
  <c r="AA69" i="92" s="1"/>
  <c r="AA65" i="92"/>
  <c r="AB111" i="92"/>
  <c r="AB110" i="92"/>
  <c r="AB119" i="92" s="1" a="1"/>
  <c r="AB119" i="92" s="1"/>
  <c r="AB124" i="92" s="1"/>
  <c r="AC187" i="92" a="1"/>
  <c r="AC187" i="92" s="1"/>
  <c r="AC192" i="92" s="1"/>
  <c r="AA10" i="92"/>
  <c r="AB96" i="92"/>
  <c r="AB70" i="92" s="1"/>
  <c r="AB66" i="92"/>
  <c r="Z125" i="92"/>
  <c r="AB165" i="92"/>
  <c r="AA135" i="92"/>
  <c r="AB137" i="92"/>
  <c r="AB92" i="92" a="1"/>
  <c r="AB92" i="92" s="1"/>
  <c r="Z70" i="92"/>
  <c r="Y69" i="92"/>
  <c r="AC118" i="92"/>
  <c r="AC117" i="92"/>
  <c r="AC121" i="92" s="1" a="1"/>
  <c r="AC121" i="92" s="1"/>
  <c r="AC126" i="92" s="1"/>
  <c r="AC166" i="92"/>
  <c r="AC140" i="92" s="1"/>
  <c r="AC136" i="92"/>
  <c r="AB122" i="92" a="1"/>
  <c r="AB122" i="92" s="1"/>
  <c r="AB127" i="92" s="1"/>
  <c r="AD188" i="92"/>
  <c r="AE163" i="92"/>
  <c r="AA139" i="92"/>
  <c r="AA14" i="92" s="1"/>
  <c r="AB141" i="92"/>
  <c r="AB15" i="92" s="1"/>
  <c r="Y10" i="92"/>
  <c r="AB164" i="92"/>
  <c r="AB138" i="92" s="1"/>
  <c r="AB134" i="92"/>
  <c r="Z139" i="92"/>
  <c r="AC107" i="92"/>
  <c r="AC106" i="92"/>
  <c r="AC167" i="92"/>
  <c r="X9" i="92"/>
  <c r="AD147" i="91"/>
  <c r="AD146" i="91"/>
  <c r="AC166" i="91"/>
  <c r="AA138" i="91"/>
  <c r="Z124" i="91"/>
  <c r="AA120" i="91" a="1"/>
  <c r="AA120" i="91" s="1"/>
  <c r="AA125" i="91" s="1"/>
  <c r="AC88" i="91"/>
  <c r="AC87" i="91"/>
  <c r="AC91" i="91" s="1" a="1"/>
  <c r="AC91" i="91" s="1"/>
  <c r="W14" i="91"/>
  <c r="AC167" i="91"/>
  <c r="AA97" i="91"/>
  <c r="AA71" i="91" s="1"/>
  <c r="AA10" i="91" s="1"/>
  <c r="AA28" i="68" s="1"/>
  <c r="AA67" i="91"/>
  <c r="AD75" i="91"/>
  <c r="AE82" i="91"/>
  <c r="AD84" i="91"/>
  <c r="X139" i="91"/>
  <c r="AC77" i="91"/>
  <c r="AC76" i="91"/>
  <c r="AB96" i="91"/>
  <c r="AB70" i="91" s="1"/>
  <c r="AB66" i="91"/>
  <c r="Z189" i="91"/>
  <c r="AB176" i="91"/>
  <c r="AB175" i="91"/>
  <c r="AB184" i="91" s="1" a="1"/>
  <c r="AB184" i="91" s="1"/>
  <c r="AB189" i="91" s="1"/>
  <c r="AB81" i="91"/>
  <c r="AB90" i="91" s="1" a="1"/>
  <c r="AB90" i="91" s="1"/>
  <c r="AB80" i="91"/>
  <c r="AB89" i="91" s="1" a="1"/>
  <c r="AB89" i="91" s="1"/>
  <c r="Y10" i="91"/>
  <c r="Y28" i="68" s="1"/>
  <c r="AB165" i="91"/>
  <c r="Z185" i="91" a="1"/>
  <c r="Z185" i="91" s="1"/>
  <c r="AB111" i="91"/>
  <c r="AB110" i="91"/>
  <c r="AB119" i="91" s="1" a="1"/>
  <c r="AB119" i="91" s="1"/>
  <c r="AB124" i="91" s="1"/>
  <c r="AB187" i="91" a="1"/>
  <c r="AB187" i="91" s="1"/>
  <c r="AC183" i="91"/>
  <c r="AC187" i="91" s="1" a="1"/>
  <c r="AC187" i="91" s="1"/>
  <c r="AC192" i="91" s="1"/>
  <c r="AC182" i="91"/>
  <c r="AC186" i="91" s="1" a="1"/>
  <c r="AC186" i="91" s="1"/>
  <c r="AC191" i="91" s="1"/>
  <c r="X9" i="91"/>
  <c r="X29" i="68" s="1"/>
  <c r="AC188" i="91"/>
  <c r="AD163" i="91"/>
  <c r="AC172" i="91"/>
  <c r="AC171" i="91"/>
  <c r="Y125" i="91"/>
  <c r="Y190" i="91"/>
  <c r="Y135" i="91"/>
  <c r="AD170" i="91"/>
  <c r="AE177" i="91"/>
  <c r="AD179" i="91"/>
  <c r="Z70" i="91"/>
  <c r="Z120" i="91" a="1"/>
  <c r="Z120" i="91" s="1"/>
  <c r="Y15" i="91"/>
  <c r="AC117" i="91"/>
  <c r="AC121" i="91" s="1" a="1"/>
  <c r="AC121" i="91" s="1"/>
  <c r="AC126" i="91" s="1"/>
  <c r="AC118" i="91"/>
  <c r="AB122" i="91" a="1"/>
  <c r="AB122" i="91" s="1"/>
  <c r="AB127" i="91" s="1"/>
  <c r="Z95" i="91"/>
  <c r="AA94" i="91"/>
  <c r="AA68" i="91" s="1"/>
  <c r="AA64" i="91"/>
  <c r="AB136" i="91"/>
  <c r="Z15" i="91"/>
  <c r="AD105" i="91"/>
  <c r="AE112" i="91"/>
  <c r="AD114" i="91"/>
  <c r="AA95" i="91"/>
  <c r="AB140" i="91"/>
  <c r="AB164" i="91"/>
  <c r="Y68" i="91"/>
  <c r="AC106" i="91"/>
  <c r="AC107" i="91"/>
  <c r="AC150" i="91"/>
  <c r="AC159" i="91" s="1" a="1"/>
  <c r="AC159" i="91" s="1"/>
  <c r="AC151" i="91"/>
  <c r="AC160" i="91" s="1" a="1"/>
  <c r="AC160" i="91" s="1"/>
  <c r="Z71" i="91"/>
  <c r="AD158" i="91"/>
  <c r="AD162" i="91" s="1" a="1"/>
  <c r="AD162" i="91" s="1"/>
  <c r="AD157" i="91"/>
  <c r="AD161" i="91" s="1" a="1"/>
  <c r="AD161" i="91" s="1"/>
  <c r="AD93" i="91"/>
  <c r="AC123" i="91"/>
  <c r="Z94" i="91"/>
  <c r="Z64" i="91"/>
  <c r="Y65" i="91"/>
  <c r="AF152" i="91"/>
  <c r="AE145" i="91"/>
  <c r="AE154" i="91"/>
  <c r="AA134" i="91"/>
  <c r="AA185" i="91" a="1"/>
  <c r="AA185" i="91" s="1"/>
  <c r="AC71" i="93" l="1"/>
  <c r="AB9" i="93"/>
  <c r="AB185" i="91" a="1"/>
  <c r="AB185" i="91" s="1"/>
  <c r="AB190" i="91" s="1"/>
  <c r="AB139" i="91" s="1"/>
  <c r="AD192" i="93"/>
  <c r="AB120" i="91" a="1"/>
  <c r="AB120" i="91" s="1"/>
  <c r="AB125" i="91" s="1"/>
  <c r="AC10" i="93"/>
  <c r="AC165" i="93"/>
  <c r="AC139" i="93" s="1"/>
  <c r="AC135" i="93"/>
  <c r="AD96" i="93"/>
  <c r="AD70" i="93" s="1"/>
  <c r="AD66" i="93"/>
  <c r="AE88" i="93"/>
  <c r="AE92" i="93" s="1" a="1"/>
  <c r="AE92" i="93" s="1"/>
  <c r="AE87" i="93"/>
  <c r="AE91" i="93" s="1" a="1"/>
  <c r="AE91" i="93" s="1"/>
  <c r="AE158" i="93"/>
  <c r="AE162" i="93" s="1" a="1"/>
  <c r="AE162" i="93" s="1"/>
  <c r="AE157" i="93"/>
  <c r="AE161" i="93" s="1" a="1"/>
  <c r="AE161" i="93" s="1"/>
  <c r="AE172" i="93"/>
  <c r="AE171" i="93"/>
  <c r="AD97" i="93"/>
  <c r="AD71" i="93" s="1"/>
  <c r="AD67" i="93"/>
  <c r="AE77" i="93"/>
  <c r="AE76" i="93"/>
  <c r="AE147" i="93"/>
  <c r="AE146" i="93"/>
  <c r="AD151" i="93"/>
  <c r="AD160" i="93" s="1" a="1"/>
  <c r="AD160" i="93" s="1"/>
  <c r="AD150" i="93"/>
  <c r="AD159" i="93" s="1" a="1"/>
  <c r="AD159" i="93" s="1"/>
  <c r="AD167" i="93"/>
  <c r="AD141" i="93" s="1"/>
  <c r="AD137" i="93"/>
  <c r="AF75" i="93"/>
  <c r="AF84" i="93"/>
  <c r="AF145" i="93"/>
  <c r="AF154" i="93"/>
  <c r="AD166" i="93"/>
  <c r="AD140" i="93" s="1"/>
  <c r="AD136" i="93"/>
  <c r="AD175" i="93"/>
  <c r="AD184" i="93" s="1" a="1"/>
  <c r="AD184" i="93" s="1"/>
  <c r="AD189" i="93" s="1"/>
  <c r="AD176" i="93"/>
  <c r="AD185" i="93" s="1" a="1"/>
  <c r="AD185" i="93" s="1"/>
  <c r="AD190" i="93" s="1"/>
  <c r="AE107" i="93"/>
  <c r="AE106" i="93"/>
  <c r="AF105" i="93"/>
  <c r="AF114" i="93"/>
  <c r="AC164" i="93"/>
  <c r="AC138" i="93" s="1"/>
  <c r="AC134" i="93"/>
  <c r="AE188" i="93"/>
  <c r="AF163" i="93"/>
  <c r="AF188" i="93" s="1"/>
  <c r="AE123" i="93"/>
  <c r="AF93" i="93"/>
  <c r="AF123" i="93" s="1"/>
  <c r="AC94" i="93"/>
  <c r="AC68" i="93" s="1"/>
  <c r="AC64" i="93"/>
  <c r="AC95" i="93"/>
  <c r="AC69" i="93" s="1"/>
  <c r="AC65" i="93"/>
  <c r="AD81" i="93"/>
  <c r="AD90" i="93" s="1" a="1"/>
  <c r="AD90" i="93" s="1"/>
  <c r="AD80" i="93"/>
  <c r="AD89" i="93" s="1" a="1"/>
  <c r="AD89" i="93" s="1"/>
  <c r="AC15" i="93"/>
  <c r="Z14" i="93"/>
  <c r="Z9" i="93"/>
  <c r="AE183" i="93"/>
  <c r="AE187" i="93" s="1" a="1"/>
  <c r="AE187" i="93" s="1"/>
  <c r="AE182" i="93"/>
  <c r="AE186" i="93" s="1" a="1"/>
  <c r="AE186" i="93" s="1"/>
  <c r="AE191" i="93" s="1"/>
  <c r="AF170" i="93"/>
  <c r="AF179" i="93"/>
  <c r="AE118" i="93"/>
  <c r="AE122" i="93" s="1" a="1"/>
  <c r="AE122" i="93" s="1"/>
  <c r="AE117" i="93"/>
  <c r="AE121" i="93" s="1" a="1"/>
  <c r="AE121" i="93" s="1"/>
  <c r="AE126" i="93" s="1"/>
  <c r="AD111" i="93"/>
  <c r="AD120" i="93" s="1" a="1"/>
  <c r="AD120" i="93" s="1"/>
  <c r="AD125" i="93" s="1"/>
  <c r="AD110" i="93"/>
  <c r="AD119" i="93" s="1" a="1"/>
  <c r="AD119" i="93" s="1"/>
  <c r="AD124" i="93" s="1"/>
  <c r="AB14" i="93"/>
  <c r="AB120" i="92" a="1"/>
  <c r="AB120" i="92" s="1"/>
  <c r="AB125" i="92" s="1"/>
  <c r="AA9" i="92"/>
  <c r="AE147" i="92"/>
  <c r="AE146" i="92"/>
  <c r="AB97" i="92"/>
  <c r="AB71" i="92" s="1"/>
  <c r="AB67" i="92"/>
  <c r="AC137" i="92"/>
  <c r="AE188" i="92"/>
  <c r="AF163" i="92"/>
  <c r="AF188" i="92" s="1"/>
  <c r="AB94" i="92"/>
  <c r="AB68" i="92" s="1"/>
  <c r="AB64" i="92"/>
  <c r="AF145" i="92"/>
  <c r="AF154" i="92"/>
  <c r="Z14" i="92"/>
  <c r="AC96" i="92"/>
  <c r="AC70" i="92" s="1"/>
  <c r="AC66" i="92"/>
  <c r="AC92" i="92" a="1"/>
  <c r="AC92" i="92" s="1"/>
  <c r="AB95" i="92"/>
  <c r="AD88" i="92"/>
  <c r="AD92" i="92" s="1" a="1"/>
  <c r="AD92" i="92" s="1"/>
  <c r="AD87" i="92"/>
  <c r="AD91" i="92" s="1" a="1"/>
  <c r="AD91" i="92" s="1"/>
  <c r="AC111" i="92"/>
  <c r="AC120" i="92" s="1" a="1"/>
  <c r="AC120" i="92" s="1"/>
  <c r="AC125" i="92" s="1"/>
  <c r="AC110" i="92"/>
  <c r="AC119" i="92" s="1" a="1"/>
  <c r="AC119" i="92" s="1"/>
  <c r="AC124" i="92" s="1"/>
  <c r="AB139" i="92"/>
  <c r="AB14" i="92" s="1"/>
  <c r="Z68" i="92"/>
  <c r="AD77" i="92"/>
  <c r="AD76" i="92"/>
  <c r="Y9" i="92"/>
  <c r="AB135" i="92"/>
  <c r="AD176" i="92"/>
  <c r="AD175" i="92"/>
  <c r="AD184" i="92" s="1" a="1"/>
  <c r="AD184" i="92" s="1"/>
  <c r="AD189" i="92" s="1"/>
  <c r="AC15" i="92"/>
  <c r="AF82" i="92"/>
  <c r="AE75" i="92"/>
  <c r="AE84" i="92"/>
  <c r="AC81" i="92"/>
  <c r="AC90" i="92" s="1" a="1"/>
  <c r="AC90" i="92" s="1"/>
  <c r="AC80" i="92"/>
  <c r="AC89" i="92" s="1" a="1"/>
  <c r="AC89" i="92" s="1"/>
  <c r="AD166" i="92"/>
  <c r="AD140" i="92" s="1"/>
  <c r="AD136" i="92"/>
  <c r="AD123" i="92"/>
  <c r="AE93" i="92"/>
  <c r="Z10" i="92"/>
  <c r="AF170" i="92"/>
  <c r="AF179" i="92"/>
  <c r="Z69" i="92"/>
  <c r="AC141" i="92"/>
  <c r="AC122" i="92" a="1"/>
  <c r="AC122" i="92" s="1"/>
  <c r="AC127" i="92" s="1"/>
  <c r="AD151" i="92"/>
  <c r="AD160" i="92" s="1" a="1"/>
  <c r="AD160" i="92" s="1"/>
  <c r="AD150" i="92"/>
  <c r="AD159" i="92" s="1" a="1"/>
  <c r="AD159" i="92" s="1"/>
  <c r="AD167" i="92"/>
  <c r="AB10" i="92"/>
  <c r="AE183" i="92"/>
  <c r="AE182" i="92"/>
  <c r="AE186" i="92" s="1" a="1"/>
  <c r="AE186" i="92" s="1"/>
  <c r="AE191" i="92" s="1"/>
  <c r="AC165" i="92"/>
  <c r="AD118" i="92"/>
  <c r="AD117" i="92"/>
  <c r="AD121" i="92" s="1" a="1"/>
  <c r="AD121" i="92" s="1"/>
  <c r="AD126" i="92" s="1"/>
  <c r="AE172" i="92"/>
  <c r="AE171" i="92"/>
  <c r="AC185" i="92" a="1"/>
  <c r="AC185" i="92" s="1"/>
  <c r="AC190" i="92" s="1"/>
  <c r="AC164" i="92"/>
  <c r="AC138" i="92" s="1"/>
  <c r="AC134" i="92"/>
  <c r="AF112" i="92"/>
  <c r="AE105" i="92"/>
  <c r="AE114" i="92"/>
  <c r="AD107" i="92"/>
  <c r="AD106" i="92"/>
  <c r="AE158" i="92"/>
  <c r="AE162" i="92" s="1" a="1"/>
  <c r="AE162" i="92" s="1"/>
  <c r="AE157" i="92"/>
  <c r="AE161" i="92" s="1" a="1"/>
  <c r="AE161" i="92" s="1"/>
  <c r="AD187" i="92" a="1"/>
  <c r="AD187" i="92" s="1"/>
  <c r="AD192" i="92" s="1"/>
  <c r="AC96" i="91"/>
  <c r="AC70" i="91" s="1"/>
  <c r="AC66" i="91"/>
  <c r="AB192" i="91"/>
  <c r="AB141" i="91" s="1"/>
  <c r="AB15" i="91" s="1"/>
  <c r="AB137" i="91"/>
  <c r="AB71" i="91"/>
  <c r="AB10" i="91" s="1"/>
  <c r="AB28" i="68" s="1"/>
  <c r="AC92" i="91" a="1"/>
  <c r="AC92" i="91" s="1"/>
  <c r="Y139" i="91"/>
  <c r="Z138" i="91"/>
  <c r="Y69" i="91"/>
  <c r="Y9" i="91" s="1"/>
  <c r="Y29" i="68" s="1"/>
  <c r="AC164" i="91"/>
  <c r="AD107" i="91"/>
  <c r="AD106" i="91"/>
  <c r="Z190" i="91"/>
  <c r="Z135" i="91"/>
  <c r="AD88" i="91"/>
  <c r="AD87" i="91"/>
  <c r="AD91" i="91" s="1" a="1"/>
  <c r="AD91" i="91" s="1"/>
  <c r="AB134" i="91"/>
  <c r="AE75" i="91"/>
  <c r="AF82" i="91"/>
  <c r="AE84" i="91"/>
  <c r="Z125" i="91"/>
  <c r="AC176" i="91"/>
  <c r="AC175" i="91"/>
  <c r="AC184" i="91" s="1" a="1"/>
  <c r="AC184" i="91" s="1"/>
  <c r="AC189" i="91" s="1"/>
  <c r="AD77" i="91"/>
  <c r="AD76" i="91"/>
  <c r="AC111" i="91"/>
  <c r="AC110" i="91"/>
  <c r="AC119" i="91" s="1" a="1"/>
  <c r="AC119" i="91" s="1"/>
  <c r="AC124" i="91" s="1"/>
  <c r="Z68" i="91"/>
  <c r="AE93" i="91"/>
  <c r="AD123" i="91"/>
  <c r="AB138" i="91"/>
  <c r="AD166" i="91"/>
  <c r="Z65" i="91"/>
  <c r="Z10" i="91"/>
  <c r="Z28" i="68" s="1"/>
  <c r="AE163" i="91"/>
  <c r="AD188" i="91"/>
  <c r="AF145" i="91"/>
  <c r="AF154" i="91"/>
  <c r="X14" i="91"/>
  <c r="AA190" i="91"/>
  <c r="AA139" i="91" s="1"/>
  <c r="AA14" i="91" s="1"/>
  <c r="AA135" i="91"/>
  <c r="AD167" i="91"/>
  <c r="AA65" i="91"/>
  <c r="AC136" i="91"/>
  <c r="AB67" i="91"/>
  <c r="AA69" i="91"/>
  <c r="AA9" i="91" s="1"/>
  <c r="AA29" i="68" s="1"/>
  <c r="Z69" i="91"/>
  <c r="AD182" i="91"/>
  <c r="AD186" i="91" s="1" a="1"/>
  <c r="AD186" i="91" s="1"/>
  <c r="AD191" i="91" s="1"/>
  <c r="AD183" i="91"/>
  <c r="AC81" i="91"/>
  <c r="AC90" i="91" s="1" a="1"/>
  <c r="AC90" i="91" s="1"/>
  <c r="AC80" i="91"/>
  <c r="AC89" i="91" s="1" a="1"/>
  <c r="AC89" i="91" s="1"/>
  <c r="AC137" i="91"/>
  <c r="AC140" i="91"/>
  <c r="AF177" i="91"/>
  <c r="AE170" i="91"/>
  <c r="AE179" i="91"/>
  <c r="AB94" i="91"/>
  <c r="AB68" i="91" s="1"/>
  <c r="AB64" i="91"/>
  <c r="AC141" i="91"/>
  <c r="AE158" i="91"/>
  <c r="AE162" i="91" s="1" a="1"/>
  <c r="AE162" i="91" s="1"/>
  <c r="AE157" i="91"/>
  <c r="AE161" i="91" s="1" a="1"/>
  <c r="AE161" i="91" s="1"/>
  <c r="AD118" i="91"/>
  <c r="AD117" i="91"/>
  <c r="AD121" i="91" s="1" a="1"/>
  <c r="AD121" i="91" s="1"/>
  <c r="AD126" i="91" s="1"/>
  <c r="AE146" i="91"/>
  <c r="AE147" i="91"/>
  <c r="AC165" i="91"/>
  <c r="AF112" i="91"/>
  <c r="AE105" i="91"/>
  <c r="AE114" i="91"/>
  <c r="AC122" i="91" a="1"/>
  <c r="AC122" i="91" s="1"/>
  <c r="AC127" i="91" s="1"/>
  <c r="AD172" i="91"/>
  <c r="AD171" i="91"/>
  <c r="AB95" i="91"/>
  <c r="AD150" i="91"/>
  <c r="AD159" i="91" s="1" a="1"/>
  <c r="AD159" i="91" s="1"/>
  <c r="AD151" i="91"/>
  <c r="AD160" i="91" s="1" a="1"/>
  <c r="AD160" i="91" s="1"/>
  <c r="AE127" i="93" l="1"/>
  <c r="AC139" i="92"/>
  <c r="AB65" i="91"/>
  <c r="AB69" i="91"/>
  <c r="AC15" i="91"/>
  <c r="AB135" i="91"/>
  <c r="AD187" i="91" a="1"/>
  <c r="AD187" i="91" s="1"/>
  <c r="AD192" i="91" s="1"/>
  <c r="AD141" i="91" s="1"/>
  <c r="AC14" i="93"/>
  <c r="AF88" i="93"/>
  <c r="AF92" i="93" s="1" a="1"/>
  <c r="AF92" i="93" s="1"/>
  <c r="AF87" i="93"/>
  <c r="AF91" i="93" s="1" a="1"/>
  <c r="AF91" i="93" s="1"/>
  <c r="AF146" i="93"/>
  <c r="AF147" i="93"/>
  <c r="AF77" i="93"/>
  <c r="AF76" i="93"/>
  <c r="AE176" i="93"/>
  <c r="AE185" i="93" s="1" a="1"/>
  <c r="AE185" i="93" s="1"/>
  <c r="AE190" i="93" s="1"/>
  <c r="AE175" i="93"/>
  <c r="AE184" i="93" s="1" a="1"/>
  <c r="AE184" i="93" s="1"/>
  <c r="AE189" i="93" s="1"/>
  <c r="AD94" i="93"/>
  <c r="AD68" i="93" s="1"/>
  <c r="AD9" i="93" s="1"/>
  <c r="AD64" i="93"/>
  <c r="AF118" i="93"/>
  <c r="AF122" i="93" s="1" a="1"/>
  <c r="AF122" i="93" s="1"/>
  <c r="AF127" i="93" s="1"/>
  <c r="AF117" i="93"/>
  <c r="AF121" i="93" s="1" a="1"/>
  <c r="AF121" i="93" s="1"/>
  <c r="AF126" i="93" s="1"/>
  <c r="AE166" i="93"/>
  <c r="AE140" i="93" s="1"/>
  <c r="AE136" i="93"/>
  <c r="AD95" i="93"/>
  <c r="AD69" i="93" s="1"/>
  <c r="AD65" i="93"/>
  <c r="AF106" i="93"/>
  <c r="AF107" i="93"/>
  <c r="AE167" i="93"/>
  <c r="AE137" i="93"/>
  <c r="AD164" i="93"/>
  <c r="AD138" i="93" s="1"/>
  <c r="AD134" i="93"/>
  <c r="AE96" i="93"/>
  <c r="AE70" i="93" s="1"/>
  <c r="AE66" i="93"/>
  <c r="AF183" i="93"/>
  <c r="AF187" i="93" s="1" a="1"/>
  <c r="AF187" i="93" s="1"/>
  <c r="AF192" i="93" s="1"/>
  <c r="AF182" i="93"/>
  <c r="AF186" i="93" s="1" a="1"/>
  <c r="AF186" i="93" s="1"/>
  <c r="AF191" i="93" s="1"/>
  <c r="AE111" i="93"/>
  <c r="AE120" i="93" s="1" a="1"/>
  <c r="AE120" i="93" s="1"/>
  <c r="AE125" i="93" s="1"/>
  <c r="AE110" i="93"/>
  <c r="AE119" i="93" s="1" a="1"/>
  <c r="AE119" i="93" s="1"/>
  <c r="AE124" i="93" s="1"/>
  <c r="AD165" i="93"/>
  <c r="AD139" i="93" s="1"/>
  <c r="AD135" i="93"/>
  <c r="AE97" i="93"/>
  <c r="AE71" i="93" s="1"/>
  <c r="AE67" i="93"/>
  <c r="AF171" i="93"/>
  <c r="AF172" i="93"/>
  <c r="AC9" i="93"/>
  <c r="AE151" i="93"/>
  <c r="AE160" i="93" s="1" a="1"/>
  <c r="AE160" i="93" s="1"/>
  <c r="AE150" i="93"/>
  <c r="AE159" i="93" s="1" a="1"/>
  <c r="AE159" i="93" s="1"/>
  <c r="AD10" i="93"/>
  <c r="AE192" i="93"/>
  <c r="AF158" i="93"/>
  <c r="AF162" i="93" s="1" a="1"/>
  <c r="AF162" i="93" s="1"/>
  <c r="AF157" i="93"/>
  <c r="AF161" i="93" s="1" a="1"/>
  <c r="AF161" i="93" s="1"/>
  <c r="AD15" i="93"/>
  <c r="AE81" i="93"/>
  <c r="AE90" i="93" s="1" a="1"/>
  <c r="AE90" i="93" s="1"/>
  <c r="AE80" i="93"/>
  <c r="AE89" i="93" s="1" a="1"/>
  <c r="AE89" i="93" s="1"/>
  <c r="AF183" i="92"/>
  <c r="AF182" i="92"/>
  <c r="AF186" i="92" s="1" a="1"/>
  <c r="AF186" i="92" s="1"/>
  <c r="AF191" i="92" s="1"/>
  <c r="AF75" i="92"/>
  <c r="AF84" i="92"/>
  <c r="AF147" i="92"/>
  <c r="AF146" i="92"/>
  <c r="AD96" i="92"/>
  <c r="AD70" i="92" s="1"/>
  <c r="AD66" i="92"/>
  <c r="AE187" i="92" a="1"/>
  <c r="AE187" i="92" s="1"/>
  <c r="AE192" i="92" s="1"/>
  <c r="AD97" i="92"/>
  <c r="AD185" i="92" a="1"/>
  <c r="AD185" i="92" s="1"/>
  <c r="AD190" i="92" s="1"/>
  <c r="AC14" i="92"/>
  <c r="AD137" i="92"/>
  <c r="AE123" i="92"/>
  <c r="AF93" i="92"/>
  <c r="AF123" i="92" s="1"/>
  <c r="AB65" i="92"/>
  <c r="AF172" i="92"/>
  <c r="AF171" i="92"/>
  <c r="AF105" i="92"/>
  <c r="AF114" i="92"/>
  <c r="AD141" i="92"/>
  <c r="AD15" i="92" s="1"/>
  <c r="AB69" i="92"/>
  <c r="AB9" i="92" s="1"/>
  <c r="AC97" i="92"/>
  <c r="AC71" i="92" s="1"/>
  <c r="AC10" i="92" s="1"/>
  <c r="AC67" i="92"/>
  <c r="AE107" i="92"/>
  <c r="AE106" i="92"/>
  <c r="AE176" i="92"/>
  <c r="AE175" i="92"/>
  <c r="AE184" i="92" s="1" a="1"/>
  <c r="AE184" i="92" s="1"/>
  <c r="AE189" i="92" s="1"/>
  <c r="AD165" i="92"/>
  <c r="AE166" i="92"/>
  <c r="AE140" i="92" s="1"/>
  <c r="AE136" i="92"/>
  <c r="AC94" i="92"/>
  <c r="AC68" i="92" s="1"/>
  <c r="AC64" i="92"/>
  <c r="AD81" i="92"/>
  <c r="AD90" i="92" s="1" a="1"/>
  <c r="AD90" i="92" s="1"/>
  <c r="AD80" i="92"/>
  <c r="AD89" i="92" s="1" a="1"/>
  <c r="AD89" i="92" s="1"/>
  <c r="AD164" i="92"/>
  <c r="AD138" i="92" s="1"/>
  <c r="AD134" i="92"/>
  <c r="AD122" i="92" a="1"/>
  <c r="AD122" i="92" s="1"/>
  <c r="AD127" i="92" s="1"/>
  <c r="AC95" i="92"/>
  <c r="AC69" i="92" s="1"/>
  <c r="AC65" i="92"/>
  <c r="Z9" i="92"/>
  <c r="AE151" i="92"/>
  <c r="AE160" i="92" s="1" a="1"/>
  <c r="AE160" i="92" s="1"/>
  <c r="AE150" i="92"/>
  <c r="AE159" i="92" s="1" a="1"/>
  <c r="AE159" i="92" s="1"/>
  <c r="AE167" i="92"/>
  <c r="AC135" i="92"/>
  <c r="AE88" i="92"/>
  <c r="AE87" i="92"/>
  <c r="AE91" i="92" s="1" a="1"/>
  <c r="AE91" i="92" s="1"/>
  <c r="AE118" i="92"/>
  <c r="AE117" i="92"/>
  <c r="AE121" i="92" s="1" a="1"/>
  <c r="AE121" i="92" s="1"/>
  <c r="AE126" i="92" s="1"/>
  <c r="AD111" i="92"/>
  <c r="AD110" i="92"/>
  <c r="AD119" i="92" s="1" a="1"/>
  <c r="AD119" i="92" s="1"/>
  <c r="AD124" i="92" s="1"/>
  <c r="AE77" i="92"/>
  <c r="AE76" i="92"/>
  <c r="AF158" i="92"/>
  <c r="AF162" i="92" s="1" a="1"/>
  <c r="AF162" i="92" s="1"/>
  <c r="AF157" i="92"/>
  <c r="AF161" i="92" s="1" a="1"/>
  <c r="AF161" i="92" s="1"/>
  <c r="AF170" i="91"/>
  <c r="AF179" i="91"/>
  <c r="AE123" i="91"/>
  <c r="AF93" i="91"/>
  <c r="AF123" i="91" s="1"/>
  <c r="AE88" i="91"/>
  <c r="AE87" i="91"/>
  <c r="AE91" i="91" s="1" a="1"/>
  <c r="AE91" i="91" s="1"/>
  <c r="AC134" i="91"/>
  <c r="AD122" i="91" a="1"/>
  <c r="AD122" i="91" s="1"/>
  <c r="AD127" i="91" s="1"/>
  <c r="AD92" i="91" a="1"/>
  <c r="AD92" i="91" s="1"/>
  <c r="AD165" i="91"/>
  <c r="AE151" i="91"/>
  <c r="AE160" i="91" s="1" a="1"/>
  <c r="AE160" i="91" s="1"/>
  <c r="AE150" i="91"/>
  <c r="AE159" i="91" s="1" a="1"/>
  <c r="AE159" i="91" s="1"/>
  <c r="Z9" i="91"/>
  <c r="Z29" i="68" s="1"/>
  <c r="AF75" i="91"/>
  <c r="AF84" i="91"/>
  <c r="AC138" i="91"/>
  <c r="AC95" i="91"/>
  <c r="AE166" i="91"/>
  <c r="AD81" i="91"/>
  <c r="AD90" i="91" s="1" a="1"/>
  <c r="AD90" i="91" s="1"/>
  <c r="AD80" i="91"/>
  <c r="AD89" i="91" s="1" a="1"/>
  <c r="AD89" i="91" s="1"/>
  <c r="AB9" i="91"/>
  <c r="AB29" i="68" s="1"/>
  <c r="AD164" i="91"/>
  <c r="AE188" i="91"/>
  <c r="AF163" i="91"/>
  <c r="AF188" i="91" s="1"/>
  <c r="AE77" i="91"/>
  <c r="AE76" i="91"/>
  <c r="Z14" i="91"/>
  <c r="AC120" i="91" a="1"/>
  <c r="AC120" i="91" s="1"/>
  <c r="AC125" i="91" s="1"/>
  <c r="Y14" i="91"/>
  <c r="AD96" i="91"/>
  <c r="AD70" i="91" s="1"/>
  <c r="AD66" i="91"/>
  <c r="AC97" i="91"/>
  <c r="AC71" i="91" s="1"/>
  <c r="AC10" i="91" s="1"/>
  <c r="AC28" i="68" s="1"/>
  <c r="AC67" i="91"/>
  <c r="AD136" i="91"/>
  <c r="Z139" i="91"/>
  <c r="AC185" i="91" a="1"/>
  <c r="AC185" i="91" s="1"/>
  <c r="AD176" i="91"/>
  <c r="AD175" i="91"/>
  <c r="AD184" i="91" s="1" a="1"/>
  <c r="AD184" i="91" s="1"/>
  <c r="AD189" i="91" s="1"/>
  <c r="AE118" i="91"/>
  <c r="AE117" i="91"/>
  <c r="AE121" i="91" s="1" a="1"/>
  <c r="AE121" i="91" s="1"/>
  <c r="AE126" i="91" s="1"/>
  <c r="AE107" i="91"/>
  <c r="AE106" i="91"/>
  <c r="AF105" i="91"/>
  <c r="AF114" i="91"/>
  <c r="AE183" i="91"/>
  <c r="AE182" i="91"/>
  <c r="AE186" i="91" s="1" a="1"/>
  <c r="AE186" i="91" s="1"/>
  <c r="AE191" i="91" s="1"/>
  <c r="AF146" i="91"/>
  <c r="AF147" i="91"/>
  <c r="AB14" i="91"/>
  <c r="AC94" i="91"/>
  <c r="AC68" i="91" s="1"/>
  <c r="AC64" i="91"/>
  <c r="AE167" i="91"/>
  <c r="AD140" i="91"/>
  <c r="AF158" i="91"/>
  <c r="AF162" i="91" s="1" a="1"/>
  <c r="AF162" i="91" s="1"/>
  <c r="AF157" i="91"/>
  <c r="AF161" i="91" s="1" a="1"/>
  <c r="AF161" i="91" s="1"/>
  <c r="AE172" i="91"/>
  <c r="AE171" i="91"/>
  <c r="AD111" i="91"/>
  <c r="AD110" i="91"/>
  <c r="AD119" i="91" s="1" a="1"/>
  <c r="AD119" i="91" s="1"/>
  <c r="AD124" i="91" s="1"/>
  <c r="AD14" i="93" l="1"/>
  <c r="AE122" i="91" a="1"/>
  <c r="AE122" i="91" s="1"/>
  <c r="AE127" i="91" s="1"/>
  <c r="AE141" i="93"/>
  <c r="AD15" i="91"/>
  <c r="AD137" i="91"/>
  <c r="AE10" i="93"/>
  <c r="AF175" i="93"/>
  <c r="AF184" i="93" s="1" a="1"/>
  <c r="AF184" i="93" s="1"/>
  <c r="AF189" i="93" s="1"/>
  <c r="AF176" i="93"/>
  <c r="AF185" i="93" s="1" a="1"/>
  <c r="AF185" i="93" s="1"/>
  <c r="AF190" i="93" s="1"/>
  <c r="AE94" i="93"/>
  <c r="AE68" i="93" s="1"/>
  <c r="AE64" i="93"/>
  <c r="AE95" i="93"/>
  <c r="AE69" i="93" s="1"/>
  <c r="AE65" i="93"/>
  <c r="AF110" i="93"/>
  <c r="AF119" i="93" s="1" a="1"/>
  <c r="AF119" i="93" s="1"/>
  <c r="AF124" i="93" s="1"/>
  <c r="AF111" i="93"/>
  <c r="AF120" i="93" s="1" a="1"/>
  <c r="AF120" i="93" s="1"/>
  <c r="AF125" i="93" s="1"/>
  <c r="AF166" i="93"/>
  <c r="AF140" i="93" s="1"/>
  <c r="AF15" i="93" s="1"/>
  <c r="AF136" i="93"/>
  <c r="AF81" i="93"/>
  <c r="AF90" i="93" s="1" a="1"/>
  <c r="AF90" i="93" s="1"/>
  <c r="AF80" i="93"/>
  <c r="AF89" i="93" s="1" a="1"/>
  <c r="AF89" i="93" s="1"/>
  <c r="AF167" i="93"/>
  <c r="AF141" i="93" s="1"/>
  <c r="AF137" i="93"/>
  <c r="AF151" i="93"/>
  <c r="AF160" i="93" s="1" a="1"/>
  <c r="AF160" i="93" s="1"/>
  <c r="AF150" i="93"/>
  <c r="AF159" i="93" s="1" a="1"/>
  <c r="AF159" i="93" s="1"/>
  <c r="AF66" i="93"/>
  <c r="AF96" i="93"/>
  <c r="AF70" i="93" s="1"/>
  <c r="AE165" i="93"/>
  <c r="AE139" i="93" s="1"/>
  <c r="AE135" i="93"/>
  <c r="AE164" i="93"/>
  <c r="AE138" i="93" s="1"/>
  <c r="AE14" i="93" s="1"/>
  <c r="AE134" i="93"/>
  <c r="AE15" i="93"/>
  <c r="AF67" i="93"/>
  <c r="AF97" i="93"/>
  <c r="AF71" i="93" s="1"/>
  <c r="AE122" i="92" a="1"/>
  <c r="AE122" i="92" s="1"/>
  <c r="AE127" i="92" s="1"/>
  <c r="AD95" i="92"/>
  <c r="AF167" i="92"/>
  <c r="AE165" i="92"/>
  <c r="AC9" i="92"/>
  <c r="AD67" i="92"/>
  <c r="AF118" i="92"/>
  <c r="AF117" i="92"/>
  <c r="AF121" i="92" s="1" a="1"/>
  <c r="AF121" i="92" s="1"/>
  <c r="AF126" i="92" s="1"/>
  <c r="AF166" i="92"/>
  <c r="AF140" i="92" s="1"/>
  <c r="AF136" i="92"/>
  <c r="AE141" i="92"/>
  <c r="AE15" i="92" s="1"/>
  <c r="AE164" i="92"/>
  <c r="AE138" i="92" s="1"/>
  <c r="AE134" i="92"/>
  <c r="AE81" i="92"/>
  <c r="AE90" i="92" s="1" a="1"/>
  <c r="AE90" i="92" s="1"/>
  <c r="AE80" i="92"/>
  <c r="AE89" i="92" s="1" a="1"/>
  <c r="AE89" i="92" s="1"/>
  <c r="AD71" i="92"/>
  <c r="AD120" i="92" a="1"/>
  <c r="AD120" i="92" s="1"/>
  <c r="AD125" i="92" s="1"/>
  <c r="AF107" i="92"/>
  <c r="AF106" i="92"/>
  <c r="AD135" i="92"/>
  <c r="AD139" i="92"/>
  <c r="AD14" i="92" s="1"/>
  <c r="AF176" i="92"/>
  <c r="AF175" i="92"/>
  <c r="AF184" i="92" s="1" a="1"/>
  <c r="AF184" i="92" s="1"/>
  <c r="AF189" i="92" s="1"/>
  <c r="AD10" i="92"/>
  <c r="AE185" i="92" a="1"/>
  <c r="AE185" i="92" s="1"/>
  <c r="AE190" i="92" s="1"/>
  <c r="AF151" i="92"/>
  <c r="AF160" i="92" s="1" a="1"/>
  <c r="AF160" i="92" s="1"/>
  <c r="AF150" i="92"/>
  <c r="AF159" i="92" s="1" a="1"/>
  <c r="AF159" i="92" s="1"/>
  <c r="AE96" i="92"/>
  <c r="AE70" i="92" s="1"/>
  <c r="AE66" i="92"/>
  <c r="AF88" i="92"/>
  <c r="AF87" i="92"/>
  <c r="AF91" i="92" s="1" a="1"/>
  <c r="AF91" i="92" s="1"/>
  <c r="AE92" i="92" a="1"/>
  <c r="AE92" i="92" s="1"/>
  <c r="AE137" i="92"/>
  <c r="AD94" i="92"/>
  <c r="AD68" i="92" s="1"/>
  <c r="AD64" i="92"/>
  <c r="AE111" i="92"/>
  <c r="AE110" i="92"/>
  <c r="AE119" i="92" s="1" a="1"/>
  <c r="AE119" i="92" s="1"/>
  <c r="AE124" i="92" s="1"/>
  <c r="AF76" i="92"/>
  <c r="AF77" i="92"/>
  <c r="AF187" i="92" a="1"/>
  <c r="AF187" i="92" s="1"/>
  <c r="AF192" i="92" s="1"/>
  <c r="AD95" i="91"/>
  <c r="AE136" i="91"/>
  <c r="AD97" i="91"/>
  <c r="AD71" i="91" s="1"/>
  <c r="AD10" i="91" s="1"/>
  <c r="AD28" i="68" s="1"/>
  <c r="AD67" i="91"/>
  <c r="AC190" i="91"/>
  <c r="AC139" i="91" s="1"/>
  <c r="AC14" i="91" s="1"/>
  <c r="AC135" i="91"/>
  <c r="AC65" i="91"/>
  <c r="AE176" i="91"/>
  <c r="AE175" i="91"/>
  <c r="AE184" i="91" s="1" a="1"/>
  <c r="AE184" i="91" s="1"/>
  <c r="AE189" i="91" s="1"/>
  <c r="AC69" i="91"/>
  <c r="AC9" i="91" s="1"/>
  <c r="AC29" i="68" s="1"/>
  <c r="AE96" i="91"/>
  <c r="AE70" i="91" s="1"/>
  <c r="AE66" i="91"/>
  <c r="AE140" i="91"/>
  <c r="AF151" i="91"/>
  <c r="AF160" i="91" s="1" a="1"/>
  <c r="AF160" i="91" s="1"/>
  <c r="AF150" i="91"/>
  <c r="AF159" i="91" s="1" a="1"/>
  <c r="AF159" i="91" s="1"/>
  <c r="AF167" i="91"/>
  <c r="AE187" i="91" a="1"/>
  <c r="AE187" i="91" s="1"/>
  <c r="AF88" i="91"/>
  <c r="AF87" i="91"/>
  <c r="AF91" i="91" s="1" a="1"/>
  <c r="AF91" i="91" s="1"/>
  <c r="AE92" i="91" a="1"/>
  <c r="AE92" i="91" s="1"/>
  <c r="AD185" i="91" a="1"/>
  <c r="AD185" i="91" s="1"/>
  <c r="AE81" i="91"/>
  <c r="AE90" i="91" s="1" a="1"/>
  <c r="AE90" i="91" s="1"/>
  <c r="AE80" i="91"/>
  <c r="AE89" i="91" s="1" a="1"/>
  <c r="AE89" i="91" s="1"/>
  <c r="AF118" i="91"/>
  <c r="AF117" i="91"/>
  <c r="AF121" i="91" s="1" a="1"/>
  <c r="AF121" i="91" s="1"/>
  <c r="AF126" i="91" s="1"/>
  <c r="AF77" i="91"/>
  <c r="AF76" i="91"/>
  <c r="AF107" i="91"/>
  <c r="AF106" i="91"/>
  <c r="AD134" i="91"/>
  <c r="AD138" i="91"/>
  <c r="AF182" i="91"/>
  <c r="AF186" i="91" s="1" a="1"/>
  <c r="AF186" i="91" s="1"/>
  <c r="AF191" i="91" s="1"/>
  <c r="AF183" i="91"/>
  <c r="AD120" i="91" a="1"/>
  <c r="AD120" i="91" s="1"/>
  <c r="AD125" i="91" s="1"/>
  <c r="AF166" i="91"/>
  <c r="AE111" i="91"/>
  <c r="AE110" i="91"/>
  <c r="AE119" i="91" s="1" a="1"/>
  <c r="AE119" i="91" s="1"/>
  <c r="AE124" i="91" s="1"/>
  <c r="AE164" i="91"/>
  <c r="AF172" i="91"/>
  <c r="AF171" i="91"/>
  <c r="AD94" i="91"/>
  <c r="AD68" i="91" s="1"/>
  <c r="AD64" i="91"/>
  <c r="AE165" i="91"/>
  <c r="AF185" i="92" l="1" a="1"/>
  <c r="AF185" i="92" s="1"/>
  <c r="AF190" i="92" s="1"/>
  <c r="AF10" i="93"/>
  <c r="AF92" i="92" a="1"/>
  <c r="AF92" i="92" s="1"/>
  <c r="AF97" i="92" s="1"/>
  <c r="AF65" i="93"/>
  <c r="AF95" i="93"/>
  <c r="AF69" i="93" s="1"/>
  <c r="AF164" i="93"/>
  <c r="AF138" i="93" s="1"/>
  <c r="AF134" i="93"/>
  <c r="AF165" i="93"/>
  <c r="AF139" i="93" s="1"/>
  <c r="AF135" i="93"/>
  <c r="AE9" i="93"/>
  <c r="AF64" i="93"/>
  <c r="AF94" i="93"/>
  <c r="AF68" i="93" s="1"/>
  <c r="AF9" i="93" s="1"/>
  <c r="AF122" i="92" a="1"/>
  <c r="AF122" i="92" s="1"/>
  <c r="AF127" i="92" s="1"/>
  <c r="AE97" i="92"/>
  <c r="AE71" i="92" s="1"/>
  <c r="AE10" i="92" s="1"/>
  <c r="AE67" i="92"/>
  <c r="AF111" i="92"/>
  <c r="AF110" i="92"/>
  <c r="AF119" i="92" s="1" a="1"/>
  <c r="AF119" i="92" s="1"/>
  <c r="AF124" i="92" s="1"/>
  <c r="AF96" i="92"/>
  <c r="AF70" i="92" s="1"/>
  <c r="AF66" i="92"/>
  <c r="AF81" i="92"/>
  <c r="AF90" i="92" s="1" a="1"/>
  <c r="AF90" i="92" s="1"/>
  <c r="AF80" i="92"/>
  <c r="AF89" i="92" s="1" a="1"/>
  <c r="AF89" i="92" s="1"/>
  <c r="AF164" i="92"/>
  <c r="AF138" i="92" s="1"/>
  <c r="AF134" i="92"/>
  <c r="AE94" i="92"/>
  <c r="AE68" i="92" s="1"/>
  <c r="AE64" i="92"/>
  <c r="AE135" i="92"/>
  <c r="AF165" i="92"/>
  <c r="AE95" i="92"/>
  <c r="AE139" i="92"/>
  <c r="AE14" i="92" s="1"/>
  <c r="AF137" i="92"/>
  <c r="AE120" i="92" a="1"/>
  <c r="AE120" i="92" s="1"/>
  <c r="AE125" i="92" s="1"/>
  <c r="AF141" i="92"/>
  <c r="AF15" i="92" s="1"/>
  <c r="AD65" i="92"/>
  <c r="AD69" i="92"/>
  <c r="AD9" i="92" s="1"/>
  <c r="AF176" i="91"/>
  <c r="AF175" i="91"/>
  <c r="AF184" i="91" s="1" a="1"/>
  <c r="AF184" i="91" s="1"/>
  <c r="AF189" i="91" s="1"/>
  <c r="AE97" i="91"/>
  <c r="AE71" i="91" s="1"/>
  <c r="AE10" i="91" s="1"/>
  <c r="AE28" i="68" s="1"/>
  <c r="AE67" i="91"/>
  <c r="AE185" i="91" a="1"/>
  <c r="AE185" i="91" s="1"/>
  <c r="AE192" i="91"/>
  <c r="AE141" i="91" s="1"/>
  <c r="AE137" i="91"/>
  <c r="AE120" i="91" a="1"/>
  <c r="AE120" i="91" s="1"/>
  <c r="AE125" i="91" s="1"/>
  <c r="AF92" i="91" a="1"/>
  <c r="AF92" i="91" s="1"/>
  <c r="AF111" i="91"/>
  <c r="AF110" i="91"/>
  <c r="AF119" i="91" s="1" a="1"/>
  <c r="AF119" i="91" s="1"/>
  <c r="AF124" i="91" s="1"/>
  <c r="AF136" i="91"/>
  <c r="AF81" i="91"/>
  <c r="AF90" i="91" s="1" a="1"/>
  <c r="AF90" i="91" s="1"/>
  <c r="AF80" i="91"/>
  <c r="AF89" i="91" s="1" a="1"/>
  <c r="AF89" i="91" s="1"/>
  <c r="AF164" i="91"/>
  <c r="AF122" i="91" a="1"/>
  <c r="AF122" i="91" s="1"/>
  <c r="AF127" i="91" s="1"/>
  <c r="AF165" i="91"/>
  <c r="AE134" i="91"/>
  <c r="AF96" i="91"/>
  <c r="AF70" i="91" s="1"/>
  <c r="AF66" i="91"/>
  <c r="AE138" i="91"/>
  <c r="AF140" i="91"/>
  <c r="AF187" i="91" a="1"/>
  <c r="AF187" i="91" s="1"/>
  <c r="AE94" i="91"/>
  <c r="AE68" i="91" s="1"/>
  <c r="AE64" i="91"/>
  <c r="AE15" i="91"/>
  <c r="AE95" i="91"/>
  <c r="AD65" i="91"/>
  <c r="AD190" i="91"/>
  <c r="AD139" i="91" s="1"/>
  <c r="AD14" i="91" s="1"/>
  <c r="AD135" i="91"/>
  <c r="AD69" i="91"/>
  <c r="AD9" i="91" s="1"/>
  <c r="AD29" i="68" s="1"/>
  <c r="AF185" i="91" l="1" a="1"/>
  <c r="AF185" i="91" s="1"/>
  <c r="AF190" i="91" s="1"/>
  <c r="AF139" i="91" s="1"/>
  <c r="AF139" i="92"/>
  <c r="AF135" i="92"/>
  <c r="AF14" i="93"/>
  <c r="AF14" i="92"/>
  <c r="AF94" i="92"/>
  <c r="AF68" i="92" s="1"/>
  <c r="AF64" i="92"/>
  <c r="AF95" i="92"/>
  <c r="AE65" i="92"/>
  <c r="AE69" i="92"/>
  <c r="AF120" i="92" a="1"/>
  <c r="AF120" i="92" s="1"/>
  <c r="AF125" i="92" s="1"/>
  <c r="AF67" i="92"/>
  <c r="AE9" i="92"/>
  <c r="AF71" i="92"/>
  <c r="AF10" i="92" s="1"/>
  <c r="AF120" i="91" a="1"/>
  <c r="AF120" i="91" s="1"/>
  <c r="AF125" i="91" s="1"/>
  <c r="AF97" i="91"/>
  <c r="AF71" i="91" s="1"/>
  <c r="AF10" i="91" s="1"/>
  <c r="AF28" i="68" s="1"/>
  <c r="AF67" i="91"/>
  <c r="AE65" i="91"/>
  <c r="AF95" i="91"/>
  <c r="AE69" i="91"/>
  <c r="AE9" i="91" s="1"/>
  <c r="AE29" i="68" s="1"/>
  <c r="AE190" i="91"/>
  <c r="AE139" i="91" s="1"/>
  <c r="AE14" i="91" s="1"/>
  <c r="AE135" i="91"/>
  <c r="AF134" i="91"/>
  <c r="AF138" i="91"/>
  <c r="AF192" i="91"/>
  <c r="AF141" i="91" s="1"/>
  <c r="AF15" i="91" s="1"/>
  <c r="AF137" i="91"/>
  <c r="AF94" i="91"/>
  <c r="AF68" i="91" s="1"/>
  <c r="AF64" i="91"/>
  <c r="AF135" i="91" l="1"/>
  <c r="AF14" i="91"/>
  <c r="AF65" i="92"/>
  <c r="AF69" i="92"/>
  <c r="AF9" i="92" s="1"/>
  <c r="AF65" i="91"/>
  <c r="AF69" i="91"/>
  <c r="AF9" i="91" s="1"/>
  <c r="AF29" i="68" s="1"/>
  <c r="C9" i="33" l="1" a="1"/>
  <c r="C9" i="33" s="1"/>
  <c r="A2" i="43" l="1"/>
  <c r="A40" i="86" l="1"/>
  <c r="I9" i="68"/>
  <c r="H9" i="68" l="1"/>
  <c r="H9" i="75" s="1"/>
  <c r="H5" i="75" s="1"/>
  <c r="C25" i="62"/>
  <c r="C111" i="43" l="1"/>
  <c r="C112" i="43"/>
  <c r="C113" i="43"/>
  <c r="C114" i="43"/>
  <c r="C115" i="43"/>
  <c r="A92" i="85" l="1"/>
  <c r="A93" i="85"/>
  <c r="A94" i="85"/>
  <c r="A95" i="85"/>
  <c r="A96" i="85"/>
  <c r="A97" i="85"/>
  <c r="A98" i="85"/>
  <c r="A91" i="85"/>
  <c r="B92" i="85"/>
  <c r="B93" i="85"/>
  <c r="B94" i="85"/>
  <c r="B95" i="85"/>
  <c r="B96" i="85"/>
  <c r="B97" i="85"/>
  <c r="B98" i="85"/>
  <c r="B91" i="85"/>
  <c r="G110" i="82"/>
  <c r="G110" i="73"/>
  <c r="G110" i="72"/>
  <c r="G110" i="81"/>
  <c r="G110" i="68"/>
  <c r="E121" i="82"/>
  <c r="D121" i="82"/>
  <c r="C121" i="82"/>
  <c r="A121" i="82"/>
  <c r="G121" i="82" s="1"/>
  <c r="E120" i="82"/>
  <c r="D120" i="82"/>
  <c r="C120" i="82"/>
  <c r="A120" i="82"/>
  <c r="G120" i="82" s="1"/>
  <c r="E119" i="82"/>
  <c r="D119" i="82"/>
  <c r="C119" i="82"/>
  <c r="A119" i="82"/>
  <c r="G119" i="82" s="1"/>
  <c r="E118" i="82"/>
  <c r="D118" i="82"/>
  <c r="C118" i="82"/>
  <c r="A118" i="82"/>
  <c r="G118" i="82" s="1"/>
  <c r="E117" i="82"/>
  <c r="D117" i="82"/>
  <c r="C117" i="82"/>
  <c r="A117" i="82"/>
  <c r="G117" i="82" s="1"/>
  <c r="E116" i="82"/>
  <c r="D116" i="82"/>
  <c r="C116" i="82"/>
  <c r="A116" i="82"/>
  <c r="G116" i="82" s="1"/>
  <c r="E115" i="82"/>
  <c r="D115" i="82"/>
  <c r="C115" i="82"/>
  <c r="A115" i="82"/>
  <c r="G115" i="82" s="1"/>
  <c r="E114" i="82"/>
  <c r="D114" i="82"/>
  <c r="C114" i="82"/>
  <c r="A114" i="82"/>
  <c r="G114" i="82" s="1"/>
  <c r="E113" i="82"/>
  <c r="D113" i="82"/>
  <c r="E121" i="73"/>
  <c r="D121" i="73"/>
  <c r="C121" i="73"/>
  <c r="A121" i="73"/>
  <c r="G121" i="73" s="1"/>
  <c r="E120" i="73"/>
  <c r="D120" i="73"/>
  <c r="C120" i="73"/>
  <c r="A120" i="73"/>
  <c r="G120" i="73" s="1"/>
  <c r="E119" i="73"/>
  <c r="D119" i="73"/>
  <c r="C119" i="73"/>
  <c r="A119" i="73"/>
  <c r="G119" i="73" s="1"/>
  <c r="E118" i="73"/>
  <c r="D118" i="73"/>
  <c r="C118" i="73"/>
  <c r="A118" i="73"/>
  <c r="G118" i="73" s="1"/>
  <c r="E117" i="73"/>
  <c r="D117" i="73"/>
  <c r="C117" i="73"/>
  <c r="A117" i="73"/>
  <c r="G117" i="73" s="1"/>
  <c r="E116" i="73"/>
  <c r="D116" i="73"/>
  <c r="C116" i="73"/>
  <c r="A116" i="73"/>
  <c r="G116" i="73" s="1"/>
  <c r="E115" i="73"/>
  <c r="D115" i="73"/>
  <c r="C115" i="73"/>
  <c r="A115" i="73"/>
  <c r="G115" i="73" s="1"/>
  <c r="E114" i="73"/>
  <c r="D114" i="73"/>
  <c r="C114" i="73"/>
  <c r="A114" i="73"/>
  <c r="G114" i="73" s="1"/>
  <c r="E113" i="73"/>
  <c r="D113" i="73"/>
  <c r="E121" i="72"/>
  <c r="D121" i="72"/>
  <c r="C121" i="72"/>
  <c r="A121" i="72"/>
  <c r="G121" i="72" s="1"/>
  <c r="E120" i="72"/>
  <c r="D120" i="72"/>
  <c r="C120" i="72"/>
  <c r="A120" i="72"/>
  <c r="G120" i="72" s="1"/>
  <c r="E119" i="72"/>
  <c r="D119" i="72"/>
  <c r="C119" i="72"/>
  <c r="A119" i="72"/>
  <c r="G119" i="72" s="1"/>
  <c r="E118" i="72"/>
  <c r="D118" i="72"/>
  <c r="C118" i="72"/>
  <c r="A118" i="72"/>
  <c r="G118" i="72" s="1"/>
  <c r="E117" i="72"/>
  <c r="D117" i="72"/>
  <c r="C117" i="72"/>
  <c r="A117" i="72"/>
  <c r="G117" i="72" s="1"/>
  <c r="E116" i="72"/>
  <c r="D116" i="72"/>
  <c r="C116" i="72"/>
  <c r="A116" i="72"/>
  <c r="G116" i="72" s="1"/>
  <c r="E115" i="72"/>
  <c r="D115" i="72"/>
  <c r="C115" i="72"/>
  <c r="A115" i="72"/>
  <c r="G115" i="72" s="1"/>
  <c r="E114" i="72"/>
  <c r="D114" i="72"/>
  <c r="C114" i="72"/>
  <c r="A114" i="72"/>
  <c r="G114" i="72" s="1"/>
  <c r="E113" i="72"/>
  <c r="D113" i="72"/>
  <c r="E121" i="68"/>
  <c r="D121" i="68"/>
  <c r="C121" i="68"/>
  <c r="A121" i="68"/>
  <c r="G121" i="68" s="1"/>
  <c r="E120" i="68"/>
  <c r="D120" i="68"/>
  <c r="C120" i="68"/>
  <c r="A120" i="68"/>
  <c r="G120" i="68" s="1"/>
  <c r="E119" i="68"/>
  <c r="D119" i="68"/>
  <c r="C119" i="68"/>
  <c r="A119" i="68"/>
  <c r="G119" i="68" s="1"/>
  <c r="E118" i="68"/>
  <c r="D118" i="68"/>
  <c r="C118" i="68"/>
  <c r="A118" i="68"/>
  <c r="G118" i="68" s="1"/>
  <c r="E117" i="68"/>
  <c r="D117" i="68"/>
  <c r="C117" i="68"/>
  <c r="A117" i="68"/>
  <c r="G117" i="68" s="1"/>
  <c r="E116" i="68"/>
  <c r="D116" i="68"/>
  <c r="C116" i="68"/>
  <c r="A116" i="68"/>
  <c r="G116" i="68" s="1"/>
  <c r="E115" i="68"/>
  <c r="D115" i="68"/>
  <c r="C115" i="68"/>
  <c r="A115" i="68"/>
  <c r="G115" i="68" s="1"/>
  <c r="E114" i="68"/>
  <c r="D114" i="68"/>
  <c r="C114" i="68"/>
  <c r="A114" i="68"/>
  <c r="G114" i="68" s="1"/>
  <c r="E113" i="68"/>
  <c r="D113" i="68"/>
  <c r="A115" i="81"/>
  <c r="A116" i="81"/>
  <c r="A117" i="81"/>
  <c r="A118" i="81"/>
  <c r="A119" i="81"/>
  <c r="A120" i="81"/>
  <c r="A121" i="81"/>
  <c r="A114" i="81"/>
  <c r="E113" i="81"/>
  <c r="D113" i="81"/>
  <c r="C121" i="81"/>
  <c r="C120" i="81"/>
  <c r="C119" i="81"/>
  <c r="D119" i="81"/>
  <c r="E119" i="81"/>
  <c r="D120" i="81"/>
  <c r="E120" i="81"/>
  <c r="D121" i="81"/>
  <c r="E121" i="81"/>
  <c r="E118" i="81"/>
  <c r="D118" i="81"/>
  <c r="E117" i="81"/>
  <c r="D117" i="81"/>
  <c r="E116" i="81"/>
  <c r="D116" i="81"/>
  <c r="E115" i="81"/>
  <c r="D115" i="81"/>
  <c r="E114" i="81"/>
  <c r="D114" i="81"/>
  <c r="J82" i="68" l="1"/>
  <c r="K82" i="68"/>
  <c r="L82" i="68"/>
  <c r="M82" i="68"/>
  <c r="N82" i="68"/>
  <c r="O82" i="68"/>
  <c r="P82" i="68"/>
  <c r="Q82" i="68"/>
  <c r="R82" i="68"/>
  <c r="S82" i="68"/>
  <c r="T82" i="68"/>
  <c r="U82" i="68"/>
  <c r="V82" i="68"/>
  <c r="W82" i="68"/>
  <c r="X82" i="68"/>
  <c r="Y82" i="68"/>
  <c r="Z82" i="68"/>
  <c r="AA82" i="68"/>
  <c r="AB82" i="68"/>
  <c r="AC82" i="68"/>
  <c r="AD82" i="68"/>
  <c r="AE82" i="68"/>
  <c r="AF82" i="68"/>
  <c r="AG82" i="68"/>
  <c r="J83" i="68"/>
  <c r="K83" i="68"/>
  <c r="L83" i="68"/>
  <c r="M83" i="68"/>
  <c r="N83" i="68"/>
  <c r="O83" i="68"/>
  <c r="P83" i="68"/>
  <c r="Q83" i="68"/>
  <c r="R83" i="68"/>
  <c r="S83" i="68"/>
  <c r="T83" i="68"/>
  <c r="U83" i="68"/>
  <c r="V83" i="68"/>
  <c r="W83" i="68"/>
  <c r="X83" i="68"/>
  <c r="Y83" i="68"/>
  <c r="Z83" i="68"/>
  <c r="AA83" i="68"/>
  <c r="AB83" i="68"/>
  <c r="AC83" i="68"/>
  <c r="AD83" i="68"/>
  <c r="AE83" i="68"/>
  <c r="AF83" i="68"/>
  <c r="AG83" i="68"/>
  <c r="I83" i="68"/>
  <c r="I82" i="68"/>
  <c r="I81" i="68"/>
  <c r="J81" i="82"/>
  <c r="K81" i="82"/>
  <c r="L81" i="82"/>
  <c r="M81" i="82"/>
  <c r="N81" i="82"/>
  <c r="O81" i="82"/>
  <c r="P81" i="82"/>
  <c r="Q81" i="82"/>
  <c r="R81" i="82"/>
  <c r="S81" i="82"/>
  <c r="T81" i="82"/>
  <c r="U81" i="82"/>
  <c r="V81" i="82"/>
  <c r="W81" i="82"/>
  <c r="X81" i="82"/>
  <c r="Y81" i="82"/>
  <c r="Z81" i="82"/>
  <c r="AA81" i="82"/>
  <c r="AB81" i="82"/>
  <c r="AC81" i="82"/>
  <c r="AD81" i="82"/>
  <c r="AE81" i="82"/>
  <c r="AF81" i="82"/>
  <c r="AG81" i="82"/>
  <c r="J82" i="82"/>
  <c r="K82" i="82"/>
  <c r="L82" i="82"/>
  <c r="M82" i="82"/>
  <c r="N82" i="82"/>
  <c r="O82" i="82"/>
  <c r="P82" i="82"/>
  <c r="Q82" i="82"/>
  <c r="R82" i="82"/>
  <c r="S82" i="82"/>
  <c r="T82" i="82"/>
  <c r="U82" i="82"/>
  <c r="V82" i="82"/>
  <c r="W82" i="82"/>
  <c r="X82" i="82"/>
  <c r="Y82" i="82"/>
  <c r="Z82" i="82"/>
  <c r="AA82" i="82"/>
  <c r="AB82" i="82"/>
  <c r="AC82" i="82"/>
  <c r="AD82" i="82"/>
  <c r="AE82" i="82"/>
  <c r="AF82" i="82"/>
  <c r="AG82" i="82"/>
  <c r="J83" i="82"/>
  <c r="K83" i="82"/>
  <c r="L83" i="82"/>
  <c r="M83" i="82"/>
  <c r="N83" i="82"/>
  <c r="O83" i="82"/>
  <c r="P83" i="82"/>
  <c r="Q83" i="82"/>
  <c r="R83" i="82"/>
  <c r="S83" i="82"/>
  <c r="T83" i="82"/>
  <c r="U83" i="82"/>
  <c r="V83" i="82"/>
  <c r="W83" i="82"/>
  <c r="X83" i="82"/>
  <c r="Y83" i="82"/>
  <c r="Z83" i="82"/>
  <c r="AA83" i="82"/>
  <c r="AB83" i="82"/>
  <c r="AC83" i="82"/>
  <c r="AD83" i="82"/>
  <c r="AE83" i="82"/>
  <c r="AF83" i="82"/>
  <c r="AG83" i="82"/>
  <c r="I83" i="82"/>
  <c r="I82" i="82"/>
  <c r="I81" i="82"/>
  <c r="J81" i="73"/>
  <c r="K81" i="73"/>
  <c r="L81" i="73"/>
  <c r="M81" i="73"/>
  <c r="N81" i="73"/>
  <c r="O81" i="73"/>
  <c r="P81" i="73"/>
  <c r="Q81" i="73"/>
  <c r="R81" i="73"/>
  <c r="S81" i="73"/>
  <c r="T81" i="73"/>
  <c r="U81" i="73"/>
  <c r="V81" i="73"/>
  <c r="W81" i="73"/>
  <c r="X81" i="73"/>
  <c r="Y81" i="73"/>
  <c r="Z81" i="73"/>
  <c r="AA81" i="73"/>
  <c r="AB81" i="73"/>
  <c r="AC81" i="73"/>
  <c r="AD81" i="73"/>
  <c r="AE81" i="73"/>
  <c r="AF81" i="73"/>
  <c r="AG81" i="73"/>
  <c r="J82" i="73"/>
  <c r="K82" i="73"/>
  <c r="L82" i="73"/>
  <c r="M82" i="73"/>
  <c r="N82" i="73"/>
  <c r="O82" i="73"/>
  <c r="P82" i="73"/>
  <c r="Q82" i="73"/>
  <c r="R82" i="73"/>
  <c r="S82" i="73"/>
  <c r="T82" i="73"/>
  <c r="U82" i="73"/>
  <c r="V82" i="73"/>
  <c r="W82" i="73"/>
  <c r="X82" i="73"/>
  <c r="Y82" i="73"/>
  <c r="Z82" i="73"/>
  <c r="AA82" i="73"/>
  <c r="AB82" i="73"/>
  <c r="AC82" i="73"/>
  <c r="AD82" i="73"/>
  <c r="AE82" i="73"/>
  <c r="AF82" i="73"/>
  <c r="AG82" i="73"/>
  <c r="J83" i="73"/>
  <c r="K83" i="73"/>
  <c r="L83" i="73"/>
  <c r="M83" i="73"/>
  <c r="N83" i="73"/>
  <c r="O83" i="73"/>
  <c r="P83" i="73"/>
  <c r="Q83" i="73"/>
  <c r="R83" i="73"/>
  <c r="S83" i="73"/>
  <c r="T83" i="73"/>
  <c r="U83" i="73"/>
  <c r="V83" i="73"/>
  <c r="W83" i="73"/>
  <c r="X83" i="73"/>
  <c r="Y83" i="73"/>
  <c r="Z83" i="73"/>
  <c r="AA83" i="73"/>
  <c r="AB83" i="73"/>
  <c r="AC83" i="73"/>
  <c r="AD83" i="73"/>
  <c r="AE83" i="73"/>
  <c r="AF83" i="73"/>
  <c r="AG83" i="73"/>
  <c r="I83" i="73"/>
  <c r="I82" i="73"/>
  <c r="I81" i="73"/>
  <c r="J83" i="72"/>
  <c r="K83" i="72"/>
  <c r="L83" i="72"/>
  <c r="M83" i="72"/>
  <c r="N83" i="72"/>
  <c r="O83" i="72"/>
  <c r="P83" i="72"/>
  <c r="Q83" i="72"/>
  <c r="R83" i="72"/>
  <c r="S83" i="72"/>
  <c r="T83" i="72"/>
  <c r="U83" i="72"/>
  <c r="V83" i="72"/>
  <c r="W83" i="72"/>
  <c r="X83" i="72"/>
  <c r="Y83" i="72"/>
  <c r="Z83" i="72"/>
  <c r="AA83" i="72"/>
  <c r="AB83" i="72"/>
  <c r="AC83" i="72"/>
  <c r="AD83" i="72"/>
  <c r="AE83" i="72"/>
  <c r="AF83" i="72"/>
  <c r="AG83" i="72"/>
  <c r="I83" i="72"/>
  <c r="I82" i="72"/>
  <c r="I81" i="72"/>
  <c r="J83" i="81"/>
  <c r="K83" i="81"/>
  <c r="L83" i="81"/>
  <c r="M83" i="81"/>
  <c r="N83" i="81"/>
  <c r="O83" i="81"/>
  <c r="P83" i="81"/>
  <c r="Q83" i="81"/>
  <c r="R83" i="81"/>
  <c r="S83" i="81"/>
  <c r="T83" i="81"/>
  <c r="U83" i="81"/>
  <c r="V83" i="81"/>
  <c r="W83" i="81"/>
  <c r="X83" i="81"/>
  <c r="Y83" i="81"/>
  <c r="Z83" i="81"/>
  <c r="AA83" i="81"/>
  <c r="AB83" i="81"/>
  <c r="AC83" i="81"/>
  <c r="AD83" i="81"/>
  <c r="AE83" i="81"/>
  <c r="AF83" i="81"/>
  <c r="AG83" i="81"/>
  <c r="I83" i="81"/>
  <c r="I82" i="81"/>
  <c r="I81" i="81"/>
  <c r="H9" i="85"/>
  <c r="H98" i="75"/>
  <c r="P108" i="47"/>
  <c r="P109" i="47" s="1"/>
  <c r="P110" i="47" s="1"/>
  <c r="P111" i="47" s="1"/>
  <c r="P112" i="47" s="1"/>
  <c r="P113" i="47" s="1"/>
  <c r="D66" i="33" l="1"/>
  <c r="E16" i="47"/>
  <c r="F9" i="47" s="1"/>
  <c r="C22" i="85" l="1"/>
  <c r="C20" i="85"/>
  <c r="C18" i="85"/>
  <c r="C16" i="85"/>
  <c r="D76" i="33"/>
  <c r="C67" i="33"/>
  <c r="C89" i="85" a="1"/>
  <c r="C89" i="85" s="1"/>
  <c r="F66" i="33" s="1"/>
  <c r="C72" i="33"/>
  <c r="C74" i="33"/>
  <c r="H40" i="85"/>
  <c r="G37" i="75"/>
  <c r="D14" i="85"/>
  <c r="D70" i="85"/>
  <c r="D56" i="85"/>
  <c r="C78" i="85"/>
  <c r="C76" i="85"/>
  <c r="C74" i="85"/>
  <c r="C72" i="85"/>
  <c r="C64" i="85"/>
  <c r="C62" i="85"/>
  <c r="C60" i="85"/>
  <c r="C58" i="85"/>
  <c r="C50" i="85"/>
  <c r="C48" i="85"/>
  <c r="C46" i="85"/>
  <c r="C44" i="85"/>
  <c r="D42" i="85"/>
  <c r="I31" i="68" l="1"/>
  <c r="B65" i="85"/>
  <c r="D65" i="85" s="1"/>
  <c r="B59" i="85"/>
  <c r="D59" i="85" s="1"/>
  <c r="B75" i="85"/>
  <c r="D75" i="85" s="1"/>
  <c r="B61" i="85"/>
  <c r="D61" i="85" s="1"/>
  <c r="B62" i="85"/>
  <c r="D62" i="85" s="1"/>
  <c r="K74" i="33"/>
  <c r="D75" i="33"/>
  <c r="H66" i="33"/>
  <c r="I66" i="33"/>
  <c r="J66" i="33"/>
  <c r="G66" i="33"/>
  <c r="B76" i="85"/>
  <c r="D76" i="85" s="1"/>
  <c r="B73" i="85"/>
  <c r="D73" i="85" s="1"/>
  <c r="B63" i="85"/>
  <c r="D63" i="85" s="1"/>
  <c r="B60" i="85"/>
  <c r="D60" i="85" s="1"/>
  <c r="B64" i="85"/>
  <c r="D64" i="85" s="1"/>
  <c r="B77" i="85"/>
  <c r="D77" i="85" s="1"/>
  <c r="B74" i="85"/>
  <c r="D74" i="85" s="1"/>
  <c r="B78" i="85"/>
  <c r="D78" i="85" s="1"/>
  <c r="B79" i="85"/>
  <c r="D79" i="85" s="1"/>
  <c r="B58" i="85"/>
  <c r="D58" i="85" s="1"/>
  <c r="B72" i="85"/>
  <c r="D72" i="85" s="1"/>
  <c r="C116" i="81"/>
  <c r="C118" i="81"/>
  <c r="C36" i="85"/>
  <c r="C114" i="81"/>
  <c r="C23" i="85"/>
  <c r="C21" i="85"/>
  <c r="J31" i="68" l="1"/>
  <c r="C30" i="85"/>
  <c r="C32" i="85"/>
  <c r="C34" i="85"/>
  <c r="C19" i="85"/>
  <c r="C115" i="81"/>
  <c r="C17" i="85"/>
  <c r="C68" i="33"/>
  <c r="C70" i="33"/>
  <c r="C117" i="81"/>
  <c r="C61" i="85"/>
  <c r="C47" i="85"/>
  <c r="C75" i="85"/>
  <c r="C63" i="85"/>
  <c r="C49" i="85"/>
  <c r="C77" i="85"/>
  <c r="C45" i="85"/>
  <c r="C73" i="85"/>
  <c r="C59" i="85"/>
  <c r="C35" i="85"/>
  <c r="C51" i="85"/>
  <c r="C65" i="85"/>
  <c r="C79" i="85"/>
  <c r="C37" i="85"/>
  <c r="G70" i="75"/>
  <c r="G56" i="75"/>
  <c r="G42" i="75"/>
  <c r="G28" i="75"/>
  <c r="G14" i="75"/>
  <c r="K31" i="68" l="1"/>
  <c r="C31" i="85"/>
  <c r="C33" i="85"/>
  <c r="C73" i="33"/>
  <c r="A6" i="85"/>
  <c r="A2" i="85"/>
  <c r="A1" i="85"/>
  <c r="L31" i="68" l="1"/>
  <c r="C71" i="33"/>
  <c r="C69" i="33"/>
  <c r="C21" i="62"/>
  <c r="A1" i="81"/>
  <c r="A2" i="81"/>
  <c r="A1" i="68"/>
  <c r="A2" i="68"/>
  <c r="A2" i="72"/>
  <c r="A2" i="73"/>
  <c r="A2" i="82"/>
  <c r="A1" i="72"/>
  <c r="A1" i="73"/>
  <c r="A1" i="82"/>
  <c r="A1" i="75"/>
  <c r="A2" i="75"/>
  <c r="E9" i="47"/>
  <c r="I6" i="68"/>
  <c r="M31" i="68" l="1"/>
  <c r="D92" i="75"/>
  <c r="N31" i="68" l="1"/>
  <c r="D9" i="47"/>
  <c r="A6" i="75"/>
  <c r="O31" i="68" l="1"/>
  <c r="I6" i="75"/>
  <c r="I6" i="85" s="1"/>
  <c r="H6" i="75"/>
  <c r="H6" i="85" s="1"/>
  <c r="H11" i="85" s="1" a="1"/>
  <c r="H11" i="85" s="1"/>
  <c r="G17" i="33"/>
  <c r="D29" i="33"/>
  <c r="I8" i="33"/>
  <c r="H8" i="33"/>
  <c r="A15" i="75"/>
  <c r="A29" i="75"/>
  <c r="A43" i="75"/>
  <c r="A57" i="75"/>
  <c r="A71" i="75"/>
  <c r="AG17" i="81"/>
  <c r="AF17" i="81"/>
  <c r="AE17" i="81"/>
  <c r="AD17" i="81"/>
  <c r="AC17" i="81"/>
  <c r="AB17" i="81"/>
  <c r="AA17" i="81"/>
  <c r="Z17" i="81"/>
  <c r="Y17" i="81"/>
  <c r="X17" i="81"/>
  <c r="W17" i="81"/>
  <c r="V17" i="81"/>
  <c r="U17" i="81"/>
  <c r="T17" i="81"/>
  <c r="S17" i="81"/>
  <c r="AG35" i="82" a="1"/>
  <c r="AG35" i="82" s="1"/>
  <c r="AF35" i="82" a="1"/>
  <c r="AF35" i="82" s="1"/>
  <c r="AE35" i="82" a="1"/>
  <c r="AE35" i="82" s="1"/>
  <c r="AD35" i="82" a="1"/>
  <c r="AD35" i="82" s="1"/>
  <c r="AC35" i="82" a="1"/>
  <c r="AC35" i="82" s="1"/>
  <c r="AB35" i="82" a="1"/>
  <c r="AB35" i="82" s="1"/>
  <c r="AA35" i="82" a="1"/>
  <c r="AA35" i="82" s="1"/>
  <c r="Z35" i="82" a="1"/>
  <c r="Z35" i="82" s="1"/>
  <c r="Y35" i="82" a="1"/>
  <c r="Y35" i="82" s="1"/>
  <c r="X35" i="82" a="1"/>
  <c r="X35" i="82" s="1"/>
  <c r="W35" i="82" a="1"/>
  <c r="W35" i="82" s="1"/>
  <c r="V35" i="82" a="1"/>
  <c r="V35" i="82" s="1"/>
  <c r="U35" i="82" a="1"/>
  <c r="U35" i="82" s="1"/>
  <c r="T35" i="82" a="1"/>
  <c r="T35" i="82" s="1"/>
  <c r="S35" i="82" a="1"/>
  <c r="S35" i="82" s="1"/>
  <c r="R35" i="82" a="1"/>
  <c r="R35" i="82" s="1"/>
  <c r="Q35" i="82" a="1"/>
  <c r="Q35" i="82" s="1"/>
  <c r="P35" i="82" a="1"/>
  <c r="P35" i="82" s="1"/>
  <c r="O35" i="82" a="1"/>
  <c r="O35" i="82" s="1"/>
  <c r="N35" i="82" a="1"/>
  <c r="N35" i="82" s="1"/>
  <c r="M35" i="82" a="1"/>
  <c r="M35" i="82" s="1"/>
  <c r="L35" i="82" a="1"/>
  <c r="L35" i="82" s="1"/>
  <c r="K35" i="82" a="1"/>
  <c r="K35" i="82" s="1"/>
  <c r="J35" i="82" a="1"/>
  <c r="J35" i="82" s="1"/>
  <c r="I35" i="82" a="1"/>
  <c r="I35" i="82" s="1"/>
  <c r="AG17" i="82"/>
  <c r="AF17" i="82"/>
  <c r="AE17" i="82"/>
  <c r="AD17" i="82"/>
  <c r="AC17" i="82"/>
  <c r="AB17" i="82"/>
  <c r="AA17" i="82"/>
  <c r="Z17" i="82"/>
  <c r="Y17" i="82"/>
  <c r="X17" i="82"/>
  <c r="W17" i="82"/>
  <c r="V17" i="82"/>
  <c r="U17" i="82"/>
  <c r="T17" i="82"/>
  <c r="S17" i="82"/>
  <c r="AG35" i="73" a="1"/>
  <c r="AG35" i="73" s="1"/>
  <c r="AF35" i="73" a="1"/>
  <c r="AF35" i="73" s="1"/>
  <c r="AE35" i="73" a="1"/>
  <c r="AE35" i="73" s="1"/>
  <c r="AD35" i="73" a="1"/>
  <c r="AD35" i="73" s="1"/>
  <c r="AC35" i="73" a="1"/>
  <c r="AC35" i="73" s="1"/>
  <c r="AB35" i="73" a="1"/>
  <c r="AB35" i="73" s="1"/>
  <c r="AA35" i="73" a="1"/>
  <c r="AA35" i="73" s="1"/>
  <c r="Z35" i="73" a="1"/>
  <c r="Z35" i="73" s="1"/>
  <c r="Y35" i="73" a="1"/>
  <c r="Y35" i="73" s="1"/>
  <c r="X35" i="73" a="1"/>
  <c r="X35" i="73" s="1"/>
  <c r="W35" i="73" a="1"/>
  <c r="W35" i="73" s="1"/>
  <c r="V35" i="73" a="1"/>
  <c r="V35" i="73" s="1"/>
  <c r="U35" i="73" a="1"/>
  <c r="U35" i="73" s="1"/>
  <c r="T35" i="73" a="1"/>
  <c r="T35" i="73" s="1"/>
  <c r="S35" i="73" a="1"/>
  <c r="S35" i="73" s="1"/>
  <c r="R35" i="73" a="1"/>
  <c r="R35" i="73" s="1"/>
  <c r="Q35" i="73" a="1"/>
  <c r="Q35" i="73" s="1"/>
  <c r="P35" i="73" a="1"/>
  <c r="P35" i="73" s="1"/>
  <c r="O35" i="73" a="1"/>
  <c r="O35" i="73" s="1"/>
  <c r="N35" i="73" a="1"/>
  <c r="N35" i="73" s="1"/>
  <c r="M35" i="73" a="1"/>
  <c r="M35" i="73" s="1"/>
  <c r="L35" i="73" a="1"/>
  <c r="L35" i="73" s="1"/>
  <c r="K35" i="73" a="1"/>
  <c r="K35" i="73" s="1"/>
  <c r="J35" i="73" a="1"/>
  <c r="J35" i="73" s="1"/>
  <c r="I35" i="73" a="1"/>
  <c r="I35" i="73" s="1"/>
  <c r="AG17" i="73"/>
  <c r="AF17" i="73"/>
  <c r="AE17" i="73"/>
  <c r="AD17" i="73"/>
  <c r="AC17" i="73"/>
  <c r="AB17" i="73"/>
  <c r="AA17" i="73"/>
  <c r="Z17" i="73"/>
  <c r="Y17" i="73"/>
  <c r="X17" i="73"/>
  <c r="W17" i="73"/>
  <c r="V17" i="73"/>
  <c r="U17" i="73"/>
  <c r="T17" i="73"/>
  <c r="S17" i="73"/>
  <c r="AG87" i="81"/>
  <c r="AG73" i="81"/>
  <c r="AG72" i="81"/>
  <c r="AG71" i="81"/>
  <c r="AG87" i="72"/>
  <c r="AG73" i="72"/>
  <c r="AG72" i="72"/>
  <c r="AG71" i="72"/>
  <c r="AG17" i="72"/>
  <c r="AG87" i="73"/>
  <c r="AG73" i="73"/>
  <c r="AG72" i="73"/>
  <c r="AG71" i="73"/>
  <c r="AG87" i="82"/>
  <c r="AG73" i="82"/>
  <c r="AG72" i="82"/>
  <c r="AG71" i="82"/>
  <c r="AG88" i="68"/>
  <c r="AG87" i="68"/>
  <c r="AG73" i="68"/>
  <c r="AG72" i="68"/>
  <c r="AG71" i="68"/>
  <c r="AG17" i="68"/>
  <c r="AF87" i="81"/>
  <c r="AF73" i="81"/>
  <c r="AF72" i="81"/>
  <c r="AF71" i="81"/>
  <c r="AF87" i="72"/>
  <c r="AF73" i="72"/>
  <c r="AF72" i="72"/>
  <c r="AF71" i="72"/>
  <c r="AF17" i="72"/>
  <c r="AF87" i="73"/>
  <c r="AF73" i="73"/>
  <c r="AF72" i="73"/>
  <c r="AF71" i="73"/>
  <c r="AF87" i="82"/>
  <c r="AF73" i="82"/>
  <c r="AF72" i="82"/>
  <c r="AF71" i="82"/>
  <c r="AF88" i="68"/>
  <c r="AF87" i="68"/>
  <c r="AF73" i="68"/>
  <c r="AF72" i="68"/>
  <c r="AF71" i="68"/>
  <c r="AF17" i="68"/>
  <c r="AE87" i="81"/>
  <c r="AE73" i="81"/>
  <c r="AE72" i="81"/>
  <c r="AE71" i="81"/>
  <c r="AE87" i="72"/>
  <c r="AE73" i="72"/>
  <c r="AE72" i="72"/>
  <c r="AE71" i="72"/>
  <c r="AE17" i="72"/>
  <c r="AE87" i="73"/>
  <c r="AE73" i="73"/>
  <c r="AE72" i="73"/>
  <c r="AE71" i="73"/>
  <c r="AE87" i="82"/>
  <c r="AE73" i="82"/>
  <c r="AE72" i="82"/>
  <c r="AE71" i="82"/>
  <c r="AE88" i="68"/>
  <c r="AE87" i="68"/>
  <c r="AE73" i="68"/>
  <c r="AE72" i="68"/>
  <c r="AE71" i="68"/>
  <c r="AE17" i="68"/>
  <c r="AD87" i="81"/>
  <c r="AD73" i="81"/>
  <c r="AD72" i="81"/>
  <c r="AD71" i="81"/>
  <c r="AD87" i="72"/>
  <c r="AD73" i="72"/>
  <c r="AD72" i="72"/>
  <c r="AD71" i="72"/>
  <c r="AD17" i="72"/>
  <c r="AD87" i="73"/>
  <c r="AD73" i="73"/>
  <c r="AD72" i="73"/>
  <c r="AD71" i="73"/>
  <c r="AD87" i="82"/>
  <c r="AD73" i="82"/>
  <c r="AD72" i="82"/>
  <c r="AD71" i="82"/>
  <c r="AD88" i="68"/>
  <c r="AD87" i="68"/>
  <c r="AD73" i="68"/>
  <c r="AD72" i="68"/>
  <c r="AD71" i="68"/>
  <c r="AD17" i="68"/>
  <c r="AC87" i="81"/>
  <c r="AC73" i="81"/>
  <c r="AC72" i="81"/>
  <c r="AC71" i="81"/>
  <c r="AC87" i="72"/>
  <c r="AC73" i="72"/>
  <c r="AC72" i="72"/>
  <c r="AC71" i="72"/>
  <c r="AC17" i="72"/>
  <c r="AC87" i="73"/>
  <c r="AC73" i="73"/>
  <c r="AC72" i="73"/>
  <c r="AC71" i="73"/>
  <c r="AC87" i="82"/>
  <c r="AC73" i="82"/>
  <c r="AC72" i="82"/>
  <c r="AC71" i="82"/>
  <c r="AC88" i="68"/>
  <c r="AC87" i="68"/>
  <c r="AC73" i="68"/>
  <c r="AC72" i="68"/>
  <c r="AC71" i="68"/>
  <c r="AC17" i="68"/>
  <c r="G81" i="75"/>
  <c r="G80" i="75"/>
  <c r="G79" i="75"/>
  <c r="G67" i="75"/>
  <c r="G66" i="75"/>
  <c r="G65" i="75"/>
  <c r="G53" i="75"/>
  <c r="G52" i="75"/>
  <c r="G51" i="75"/>
  <c r="G39" i="75"/>
  <c r="G38" i="75"/>
  <c r="G23" i="75"/>
  <c r="G24" i="75"/>
  <c r="G25" i="75"/>
  <c r="P31" i="68" l="1"/>
  <c r="A30" i="75"/>
  <c r="A31" i="75" s="1"/>
  <c r="A32" i="75" s="1"/>
  <c r="A33" i="75" s="1"/>
  <c r="A34" i="75" s="1"/>
  <c r="A35" i="75" s="1"/>
  <c r="A36" i="75" s="1"/>
  <c r="A37" i="75" s="1"/>
  <c r="A38" i="75" s="1"/>
  <c r="A39" i="75" s="1"/>
  <c r="A28" i="75"/>
  <c r="D28" i="75" s="1"/>
  <c r="A16" i="75"/>
  <c r="A92" i="75" s="1"/>
  <c r="A14" i="75"/>
  <c r="D14" i="75" s="1"/>
  <c r="A72" i="75"/>
  <c r="A73" i="75" s="1"/>
  <c r="A74" i="75" s="1"/>
  <c r="A75" i="75" s="1"/>
  <c r="A76" i="75" s="1"/>
  <c r="A77" i="75" s="1"/>
  <c r="A78" i="75" s="1"/>
  <c r="A79" i="75" s="1"/>
  <c r="A80" i="75" s="1"/>
  <c r="A81" i="75" s="1"/>
  <c r="A70" i="75"/>
  <c r="D70" i="75" s="1"/>
  <c r="A58" i="75"/>
  <c r="A59" i="75" s="1"/>
  <c r="A60" i="75" s="1"/>
  <c r="A61" i="75" s="1"/>
  <c r="A62" i="75" s="1"/>
  <c r="A63" i="75" s="1"/>
  <c r="A64" i="75" s="1"/>
  <c r="A65" i="75" s="1"/>
  <c r="A66" i="75" s="1"/>
  <c r="A67" i="75" s="1"/>
  <c r="A56" i="75"/>
  <c r="D56" i="75" s="1"/>
  <c r="A44" i="75"/>
  <c r="A45" i="75" s="1"/>
  <c r="A46" i="75" s="1"/>
  <c r="A47" i="75" s="1"/>
  <c r="A48" i="75" s="1"/>
  <c r="A49" i="75" s="1"/>
  <c r="A50" i="75" s="1"/>
  <c r="A51" i="75" s="1"/>
  <c r="A52" i="75" s="1"/>
  <c r="A53" i="75" s="1"/>
  <c r="A42" i="75"/>
  <c r="D42" i="75" s="1"/>
  <c r="H5" i="85"/>
  <c r="H11" i="75" a="1"/>
  <c r="H11" i="75" s="1"/>
  <c r="AF15" i="75"/>
  <c r="AG15" i="75"/>
  <c r="AE15" i="75"/>
  <c r="AD15" i="75"/>
  <c r="AC15" i="75"/>
  <c r="AB17" i="72"/>
  <c r="AA17" i="72"/>
  <c r="Z17" i="72"/>
  <c r="Y17" i="72"/>
  <c r="X17" i="72"/>
  <c r="W17" i="72"/>
  <c r="V17" i="72"/>
  <c r="U17" i="72"/>
  <c r="T17" i="72"/>
  <c r="S17" i="72"/>
  <c r="Q31" i="68" l="1"/>
  <c r="A17" i="75"/>
  <c r="A18" i="75" s="1"/>
  <c r="A19" i="75" s="1"/>
  <c r="A20" i="75" s="1"/>
  <c r="A21" i="75" s="1"/>
  <c r="A22" i="75" s="1"/>
  <c r="A23" i="75" s="1"/>
  <c r="C54" i="43"/>
  <c r="G63" i="43"/>
  <c r="G62" i="43"/>
  <c r="G61" i="43"/>
  <c r="G60" i="43"/>
  <c r="G59" i="43"/>
  <c r="G58" i="43"/>
  <c r="G57" i="43"/>
  <c r="G56" i="43"/>
  <c r="G55" i="43"/>
  <c r="C56" i="43"/>
  <c r="C57" i="43"/>
  <c r="C58" i="43"/>
  <c r="C59" i="43"/>
  <c r="C60" i="43"/>
  <c r="C61" i="43"/>
  <c r="C62" i="43"/>
  <c r="C63" i="43"/>
  <c r="C55" i="43"/>
  <c r="R31" i="68" l="1"/>
  <c r="S31" i="68"/>
  <c r="A24" i="75"/>
  <c r="A25" i="75" s="1"/>
  <c r="A99" i="75"/>
  <c r="H99" i="75" s="1"/>
  <c r="D91" i="75"/>
  <c r="T31" i="68" l="1"/>
  <c r="N7" i="68"/>
  <c r="O7" i="68" s="1"/>
  <c r="P7" i="68" s="1"/>
  <c r="Q7" i="68" s="1"/>
  <c r="R7" i="68" s="1"/>
  <c r="S7" i="68" s="1"/>
  <c r="T7" i="68" s="1"/>
  <c r="U7" i="68" s="1"/>
  <c r="V7" i="68" s="1"/>
  <c r="W7" i="68" s="1"/>
  <c r="X7" i="68" s="1"/>
  <c r="Y7" i="68" s="1"/>
  <c r="Z7" i="68" s="1"/>
  <c r="AA7" i="68" s="1"/>
  <c r="AB7" i="68" s="1"/>
  <c r="AC7" i="68" s="1"/>
  <c r="M7" i="68"/>
  <c r="L7" i="68"/>
  <c r="K7" i="68"/>
  <c r="J7" i="68"/>
  <c r="I7" i="68"/>
  <c r="AC7" i="81" l="1"/>
  <c r="AC46" i="81" s="1"/>
  <c r="AC7" i="73"/>
  <c r="AC46" i="73" s="1"/>
  <c r="AD7" i="68"/>
  <c r="AC7" i="82"/>
  <c r="AC46" i="68"/>
  <c r="AC7" i="72"/>
  <c r="AC46" i="72" s="1"/>
  <c r="U31" i="68" l="1"/>
  <c r="V31" i="68"/>
  <c r="AC46" i="82"/>
  <c r="AD7" i="81"/>
  <c r="AD46" i="81" s="1"/>
  <c r="AD7" i="73"/>
  <c r="AD46" i="73" s="1"/>
  <c r="AD46" i="68"/>
  <c r="AE7" i="68"/>
  <c r="AD7" i="82"/>
  <c r="AD7" i="72"/>
  <c r="AD46" i="72" s="1"/>
  <c r="W31" i="68" l="1"/>
  <c r="AE7" i="81"/>
  <c r="AE46" i="81" s="1"/>
  <c r="AF7" i="68"/>
  <c r="AE7" i="82"/>
  <c r="AE46" i="68"/>
  <c r="AE7" i="73"/>
  <c r="AE7" i="72"/>
  <c r="AE46" i="72" s="1"/>
  <c r="AD46" i="82"/>
  <c r="G44" i="75"/>
  <c r="C44" i="75"/>
  <c r="G58" i="75"/>
  <c r="C58" i="75"/>
  <c r="G72" i="75"/>
  <c r="C72" i="75"/>
  <c r="AE46" i="73" l="1"/>
  <c r="AE46" i="82"/>
  <c r="AF7" i="81"/>
  <c r="AF46" i="81" s="1"/>
  <c r="AG7" i="68"/>
  <c r="AF7" i="73"/>
  <c r="AF46" i="73" s="1"/>
  <c r="AF7" i="82"/>
  <c r="AF46" i="68"/>
  <c r="AF7" i="72"/>
  <c r="AF46" i="72" s="1"/>
  <c r="G30" i="75"/>
  <c r="C30" i="75"/>
  <c r="C16" i="75"/>
  <c r="G16" i="75"/>
  <c r="X31" i="68" l="1"/>
  <c r="AA31" i="68"/>
  <c r="Y31" i="68"/>
  <c r="AG7" i="81"/>
  <c r="AG46" i="81" s="1"/>
  <c r="AG7" i="73"/>
  <c r="AG7" i="82"/>
  <c r="AG46" i="68"/>
  <c r="AG7" i="72"/>
  <c r="AG46" i="72" s="1"/>
  <c r="AF46" i="82"/>
  <c r="D17" i="75"/>
  <c r="H92" i="75"/>
  <c r="D16" i="75"/>
  <c r="AB31" i="68" l="1"/>
  <c r="Z31" i="68"/>
  <c r="AG46" i="73"/>
  <c r="AG46" i="82"/>
  <c r="AC31" i="68" l="1"/>
  <c r="AC98" i="75" s="1"/>
  <c r="AB88" i="68"/>
  <c r="AA88" i="68"/>
  <c r="Z88" i="68"/>
  <c r="Y88" i="68"/>
  <c r="X88" i="68"/>
  <c r="W88" i="68"/>
  <c r="V88" i="68"/>
  <c r="U88" i="68"/>
  <c r="T88" i="68"/>
  <c r="S88" i="68"/>
  <c r="R88" i="68"/>
  <c r="Q88" i="68"/>
  <c r="P88" i="68"/>
  <c r="O88" i="68"/>
  <c r="N88" i="68"/>
  <c r="M88" i="68"/>
  <c r="L88" i="68"/>
  <c r="K88" i="68"/>
  <c r="J88" i="68"/>
  <c r="I88" i="68"/>
  <c r="AB87" i="68"/>
  <c r="AA87" i="68"/>
  <c r="Z87" i="68"/>
  <c r="Y87" i="68"/>
  <c r="X87" i="68"/>
  <c r="W87" i="68"/>
  <c r="V87" i="68"/>
  <c r="U87" i="68"/>
  <c r="T87" i="68"/>
  <c r="S87" i="68"/>
  <c r="R87" i="68"/>
  <c r="Q87" i="68"/>
  <c r="P87" i="68"/>
  <c r="O87" i="68"/>
  <c r="N87" i="68"/>
  <c r="M87" i="68"/>
  <c r="L87" i="68"/>
  <c r="K87" i="68"/>
  <c r="J87" i="68"/>
  <c r="I87" i="68"/>
  <c r="AB87" i="81"/>
  <c r="AA87" i="81"/>
  <c r="Z87" i="81"/>
  <c r="Y87" i="81"/>
  <c r="X87" i="81"/>
  <c r="W87" i="81"/>
  <c r="V87" i="81"/>
  <c r="U87" i="81"/>
  <c r="T87" i="81"/>
  <c r="S87" i="81"/>
  <c r="R87" i="81"/>
  <c r="Q87" i="81"/>
  <c r="P87" i="81"/>
  <c r="O87" i="81"/>
  <c r="N87" i="81"/>
  <c r="M87" i="81"/>
  <c r="L87" i="81"/>
  <c r="K87" i="81"/>
  <c r="J87" i="81"/>
  <c r="I87" i="81"/>
  <c r="AB87" i="82"/>
  <c r="AA87" i="82"/>
  <c r="Z87" i="82"/>
  <c r="Y87" i="82"/>
  <c r="X87" i="82"/>
  <c r="W87" i="82"/>
  <c r="V87" i="82"/>
  <c r="U87" i="82"/>
  <c r="T87" i="82"/>
  <c r="S87" i="82"/>
  <c r="R87" i="82"/>
  <c r="Q87" i="82"/>
  <c r="P87" i="82"/>
  <c r="O87" i="82"/>
  <c r="N87" i="82"/>
  <c r="M87" i="82"/>
  <c r="L87" i="82"/>
  <c r="K87" i="82"/>
  <c r="J87" i="82"/>
  <c r="I87" i="82"/>
  <c r="J87" i="73"/>
  <c r="K87" i="73"/>
  <c r="L87" i="73"/>
  <c r="M87" i="73"/>
  <c r="N87" i="73"/>
  <c r="O87" i="73"/>
  <c r="P87" i="73"/>
  <c r="Q87" i="73"/>
  <c r="R87" i="73"/>
  <c r="S87" i="73"/>
  <c r="T87" i="73"/>
  <c r="U87" i="73"/>
  <c r="V87" i="73"/>
  <c r="W87" i="73"/>
  <c r="X87" i="73"/>
  <c r="Y87" i="73"/>
  <c r="Z87" i="73"/>
  <c r="AA87" i="73"/>
  <c r="AB87" i="73"/>
  <c r="I87" i="73"/>
  <c r="J87" i="72"/>
  <c r="K87" i="72"/>
  <c r="L87" i="72"/>
  <c r="M87" i="72"/>
  <c r="N87" i="72"/>
  <c r="O87" i="72"/>
  <c r="P87" i="72"/>
  <c r="Q87" i="72"/>
  <c r="R87" i="72"/>
  <c r="S87" i="72"/>
  <c r="T87" i="72"/>
  <c r="U87" i="72"/>
  <c r="V87" i="72"/>
  <c r="W87" i="72"/>
  <c r="X87" i="72"/>
  <c r="Y87" i="72"/>
  <c r="Z87" i="72"/>
  <c r="AA87" i="72"/>
  <c r="AB87" i="72"/>
  <c r="I87" i="72"/>
  <c r="C78" i="75"/>
  <c r="C77" i="75"/>
  <c r="C76" i="75"/>
  <c r="C75" i="75"/>
  <c r="C74" i="75"/>
  <c r="C71" i="75"/>
  <c r="C64" i="75"/>
  <c r="C57" i="75"/>
  <c r="C63" i="75"/>
  <c r="C62" i="75"/>
  <c r="C61" i="75"/>
  <c r="C60" i="75"/>
  <c r="S71" i="81"/>
  <c r="T71" i="81"/>
  <c r="U71" i="81"/>
  <c r="V71" i="81"/>
  <c r="W71" i="81"/>
  <c r="X71" i="81"/>
  <c r="Y71" i="81"/>
  <c r="Z71" i="81"/>
  <c r="AA71" i="81"/>
  <c r="AB71" i="81"/>
  <c r="J72" i="81"/>
  <c r="K72" i="81"/>
  <c r="L72" i="81"/>
  <c r="M72" i="81"/>
  <c r="N72" i="81"/>
  <c r="O72" i="81"/>
  <c r="P72" i="81"/>
  <c r="Q72" i="81"/>
  <c r="R72" i="81"/>
  <c r="S72" i="81"/>
  <c r="T72" i="81"/>
  <c r="U72" i="81"/>
  <c r="V72" i="81"/>
  <c r="W72" i="81"/>
  <c r="X72" i="81"/>
  <c r="Y72" i="81"/>
  <c r="Z72" i="81"/>
  <c r="AA72" i="81"/>
  <c r="AB72" i="81"/>
  <c r="J73" i="81"/>
  <c r="K73" i="81"/>
  <c r="L73" i="81"/>
  <c r="M73" i="81"/>
  <c r="N73" i="81"/>
  <c r="O73" i="81"/>
  <c r="P73" i="81"/>
  <c r="Q73" i="81"/>
  <c r="R73" i="81"/>
  <c r="S73" i="81"/>
  <c r="T73" i="81"/>
  <c r="U73" i="81"/>
  <c r="V73" i="81"/>
  <c r="W73" i="81"/>
  <c r="X73" i="81"/>
  <c r="Y73" i="81"/>
  <c r="Z73" i="81"/>
  <c r="AA73" i="81"/>
  <c r="AB73" i="81"/>
  <c r="S71" i="72"/>
  <c r="T71" i="72"/>
  <c r="U71" i="72"/>
  <c r="V71" i="72"/>
  <c r="W71" i="72"/>
  <c r="X71" i="72"/>
  <c r="Y71" i="72"/>
  <c r="Z71" i="72"/>
  <c r="AA71" i="72"/>
  <c r="AB71" i="72"/>
  <c r="J72" i="72"/>
  <c r="K72" i="72"/>
  <c r="L72" i="72"/>
  <c r="M72" i="72"/>
  <c r="N72" i="72"/>
  <c r="O72" i="72"/>
  <c r="P72" i="72"/>
  <c r="Q72" i="72"/>
  <c r="R72" i="72"/>
  <c r="S72" i="72"/>
  <c r="T72" i="72"/>
  <c r="U72" i="72"/>
  <c r="V72" i="72"/>
  <c r="W72" i="72"/>
  <c r="X72" i="72"/>
  <c r="Y72" i="72"/>
  <c r="Z72" i="72"/>
  <c r="AA72" i="72"/>
  <c r="AB72" i="72"/>
  <c r="J73" i="72"/>
  <c r="K73" i="72"/>
  <c r="L73" i="72"/>
  <c r="M73" i="72"/>
  <c r="N73" i="72"/>
  <c r="O73" i="72"/>
  <c r="P73" i="72"/>
  <c r="Q73" i="72"/>
  <c r="R73" i="72"/>
  <c r="S73" i="72"/>
  <c r="T73" i="72"/>
  <c r="U73" i="72"/>
  <c r="V73" i="72"/>
  <c r="W73" i="72"/>
  <c r="X73" i="72"/>
  <c r="Y73" i="72"/>
  <c r="Z73" i="72"/>
  <c r="AA73" i="72"/>
  <c r="AB73" i="72"/>
  <c r="S71" i="73"/>
  <c r="T71" i="73"/>
  <c r="U71" i="73"/>
  <c r="V71" i="73"/>
  <c r="W71" i="73"/>
  <c r="X71" i="73"/>
  <c r="Y71" i="73"/>
  <c r="Z71" i="73"/>
  <c r="AA71" i="73"/>
  <c r="AB71" i="73"/>
  <c r="J72" i="73"/>
  <c r="K72" i="73"/>
  <c r="L72" i="73"/>
  <c r="M72" i="73"/>
  <c r="N72" i="73"/>
  <c r="O72" i="73"/>
  <c r="P72" i="73"/>
  <c r="Q72" i="73"/>
  <c r="R72" i="73"/>
  <c r="S72" i="73"/>
  <c r="T72" i="73"/>
  <c r="U72" i="73"/>
  <c r="V72" i="73"/>
  <c r="W72" i="73"/>
  <c r="X72" i="73"/>
  <c r="Y72" i="73"/>
  <c r="Z72" i="73"/>
  <c r="AA72" i="73"/>
  <c r="AB72" i="73"/>
  <c r="J73" i="73"/>
  <c r="K73" i="73"/>
  <c r="L73" i="73"/>
  <c r="M73" i="73"/>
  <c r="N73" i="73"/>
  <c r="O73" i="73"/>
  <c r="P73" i="73"/>
  <c r="Q73" i="73"/>
  <c r="R73" i="73"/>
  <c r="S73" i="73"/>
  <c r="T73" i="73"/>
  <c r="U73" i="73"/>
  <c r="V73" i="73"/>
  <c r="W73" i="73"/>
  <c r="X73" i="73"/>
  <c r="Y73" i="73"/>
  <c r="Z73" i="73"/>
  <c r="AA73" i="73"/>
  <c r="AB73" i="73"/>
  <c r="S71" i="82"/>
  <c r="T71" i="82"/>
  <c r="U71" i="82"/>
  <c r="V71" i="82"/>
  <c r="W71" i="82"/>
  <c r="X71" i="82"/>
  <c r="Y71" i="82"/>
  <c r="Z71" i="82"/>
  <c r="AA71" i="82"/>
  <c r="AB71" i="82"/>
  <c r="J72" i="82"/>
  <c r="K72" i="82"/>
  <c r="L72" i="82"/>
  <c r="M72" i="82"/>
  <c r="N72" i="82"/>
  <c r="O72" i="82"/>
  <c r="P72" i="82"/>
  <c r="Q72" i="82"/>
  <c r="R72" i="82"/>
  <c r="S72" i="82"/>
  <c r="T72" i="82"/>
  <c r="U72" i="82"/>
  <c r="V72" i="82"/>
  <c r="W72" i="82"/>
  <c r="X72" i="82"/>
  <c r="Y72" i="82"/>
  <c r="Z72" i="82"/>
  <c r="AA72" i="82"/>
  <c r="AB72" i="82"/>
  <c r="J73" i="82"/>
  <c r="K73" i="82"/>
  <c r="L73" i="82"/>
  <c r="M73" i="82"/>
  <c r="N73" i="82"/>
  <c r="O73" i="82"/>
  <c r="P73" i="82"/>
  <c r="Q73" i="82"/>
  <c r="R73" i="82"/>
  <c r="S73" i="82"/>
  <c r="T73" i="82"/>
  <c r="U73" i="82"/>
  <c r="V73" i="82"/>
  <c r="W73" i="82"/>
  <c r="X73" i="82"/>
  <c r="Y73" i="82"/>
  <c r="Z73" i="82"/>
  <c r="AA73" i="82"/>
  <c r="AB73" i="82"/>
  <c r="J71" i="68"/>
  <c r="K71" i="68"/>
  <c r="L71" i="68"/>
  <c r="M71" i="68"/>
  <c r="N71" i="68"/>
  <c r="O71" i="68"/>
  <c r="P71" i="68"/>
  <c r="Q71" i="68"/>
  <c r="R71" i="68"/>
  <c r="S71" i="68"/>
  <c r="T71" i="68"/>
  <c r="U71" i="68"/>
  <c r="V71" i="68"/>
  <c r="W71" i="68"/>
  <c r="X71" i="68"/>
  <c r="Y71" i="68"/>
  <c r="Z71" i="68"/>
  <c r="AA71" i="68"/>
  <c r="AB71" i="68"/>
  <c r="J72" i="68"/>
  <c r="K72" i="68"/>
  <c r="L72" i="68"/>
  <c r="M72" i="68"/>
  <c r="N72" i="68"/>
  <c r="O72" i="68"/>
  <c r="P72" i="68"/>
  <c r="Q72" i="68"/>
  <c r="R72" i="68"/>
  <c r="S72" i="68"/>
  <c r="T72" i="68"/>
  <c r="U72" i="68"/>
  <c r="V72" i="68"/>
  <c r="W72" i="68"/>
  <c r="X72" i="68"/>
  <c r="Y72" i="68"/>
  <c r="Z72" i="68"/>
  <c r="AA72" i="68"/>
  <c r="AB72" i="68"/>
  <c r="J73" i="68"/>
  <c r="K73" i="68"/>
  <c r="L73" i="68"/>
  <c r="M73" i="68"/>
  <c r="N73" i="68"/>
  <c r="O73" i="68"/>
  <c r="P73" i="68"/>
  <c r="Q73" i="68"/>
  <c r="R73" i="68"/>
  <c r="S73" i="68"/>
  <c r="T73" i="68"/>
  <c r="U73" i="68"/>
  <c r="V73" i="68"/>
  <c r="W73" i="68"/>
  <c r="X73" i="68"/>
  <c r="Y73" i="68"/>
  <c r="Z73" i="68"/>
  <c r="AA73" i="68"/>
  <c r="AB73" i="68"/>
  <c r="I73" i="81"/>
  <c r="I72" i="81"/>
  <c r="I73" i="72"/>
  <c r="I72" i="72"/>
  <c r="I73" i="73"/>
  <c r="I72" i="73"/>
  <c r="I73" i="82"/>
  <c r="I72" i="82"/>
  <c r="I73" i="68"/>
  <c r="I72" i="68"/>
  <c r="I71" i="68"/>
  <c r="C83" i="81"/>
  <c r="C82" i="81"/>
  <c r="C81" i="81"/>
  <c r="C78" i="81"/>
  <c r="C77" i="81"/>
  <c r="C76" i="81"/>
  <c r="C73" i="81"/>
  <c r="C72" i="81"/>
  <c r="C71" i="81"/>
  <c r="C83" i="72"/>
  <c r="C82" i="72"/>
  <c r="C78" i="72"/>
  <c r="C77" i="72"/>
  <c r="C73" i="72"/>
  <c r="C72" i="72"/>
  <c r="C83" i="73"/>
  <c r="C82" i="73"/>
  <c r="C81" i="73"/>
  <c r="C78" i="73"/>
  <c r="C77" i="73"/>
  <c r="C76" i="73"/>
  <c r="C73" i="73"/>
  <c r="C72" i="73"/>
  <c r="C71" i="73"/>
  <c r="C83" i="82"/>
  <c r="C82" i="82"/>
  <c r="C81" i="82"/>
  <c r="C78" i="82"/>
  <c r="C77" i="82"/>
  <c r="C76" i="82"/>
  <c r="C73" i="82"/>
  <c r="C72" i="82"/>
  <c r="C71" i="82"/>
  <c r="C83" i="68"/>
  <c r="C82" i="68"/>
  <c r="C81" i="68"/>
  <c r="C78" i="68"/>
  <c r="C77" i="68"/>
  <c r="C76" i="68"/>
  <c r="C73" i="68"/>
  <c r="C72" i="68"/>
  <c r="C71" i="68"/>
  <c r="AD31" i="68" l="1"/>
  <c r="AD98" i="75" s="1"/>
  <c r="I76" i="68" a="1"/>
  <c r="I76" i="68" s="1"/>
  <c r="J81" i="68" s="1"/>
  <c r="I77" i="68" a="1"/>
  <c r="I77" i="68" s="1"/>
  <c r="I84" i="68" s="1"/>
  <c r="I86" i="68" s="1"/>
  <c r="I111" i="68" s="1"/>
  <c r="I78" i="68" a="1"/>
  <c r="I78" i="68" s="1"/>
  <c r="W15" i="75"/>
  <c r="O15" i="75"/>
  <c r="Y15" i="75"/>
  <c r="Q15" i="75"/>
  <c r="X15" i="75"/>
  <c r="P15" i="75"/>
  <c r="V15" i="75"/>
  <c r="N15" i="75"/>
  <c r="U15" i="75"/>
  <c r="M15" i="75"/>
  <c r="AB15" i="75"/>
  <c r="T15" i="75"/>
  <c r="L15" i="75"/>
  <c r="S15" i="75"/>
  <c r="AA15" i="75"/>
  <c r="K15" i="75"/>
  <c r="Z15" i="75"/>
  <c r="R15" i="75"/>
  <c r="J15" i="75"/>
  <c r="C50" i="75"/>
  <c r="C49" i="75"/>
  <c r="C48" i="75"/>
  <c r="C47" i="75"/>
  <c r="C46" i="75"/>
  <c r="C43" i="75"/>
  <c r="G50" i="75"/>
  <c r="G49" i="75"/>
  <c r="G48" i="75"/>
  <c r="G47" i="75"/>
  <c r="G46" i="75"/>
  <c r="G43" i="75"/>
  <c r="D41" i="75"/>
  <c r="C68" i="82"/>
  <c r="A7" i="82"/>
  <c r="I6" i="82"/>
  <c r="A6" i="82"/>
  <c r="D82" i="75"/>
  <c r="C36" i="75"/>
  <c r="C22" i="75"/>
  <c r="AG29" i="68" l="1"/>
  <c r="I78" i="82" a="1"/>
  <c r="I78" i="82" s="1"/>
  <c r="I77" i="82" a="1"/>
  <c r="I77" i="82" s="1"/>
  <c r="D43" i="75"/>
  <c r="C68" i="72"/>
  <c r="AE31" i="68" l="1"/>
  <c r="AE98" i="75" s="1"/>
  <c r="AG28" i="68"/>
  <c r="AG31" i="68" s="1"/>
  <c r="AG98" i="75" s="1"/>
  <c r="AF31" i="68"/>
  <c r="AF98" i="75" s="1"/>
  <c r="I84" i="82"/>
  <c r="I86" i="82" s="1"/>
  <c r="I111" i="82" s="1"/>
  <c r="D44" i="75"/>
  <c r="C34" i="75" l="1"/>
  <c r="G29" i="33"/>
  <c r="H29" i="33"/>
  <c r="I29" i="33"/>
  <c r="J29" i="33"/>
  <c r="F29" i="33"/>
  <c r="A7" i="81"/>
  <c r="I6" i="81"/>
  <c r="A6" i="81"/>
  <c r="I77" i="81" l="1" a="1"/>
  <c r="I77" i="81" s="1"/>
  <c r="J82" i="81" s="1"/>
  <c r="I78" i="81" a="1"/>
  <c r="I78" i="81" s="1"/>
  <c r="D72" i="75"/>
  <c r="D58" i="75"/>
  <c r="D46" i="75"/>
  <c r="D30" i="75"/>
  <c r="I84" i="81" l="1"/>
  <c r="D65" i="75"/>
  <c r="D79" i="75"/>
  <c r="D37" i="75"/>
  <c r="D47" i="75"/>
  <c r="I86" i="81" l="1"/>
  <c r="I111" i="81" s="1"/>
  <c r="D81" i="75"/>
  <c r="D80" i="75"/>
  <c r="D39" i="75"/>
  <c r="D38" i="75"/>
  <c r="D67" i="75"/>
  <c r="D66" i="75"/>
  <c r="D25" i="75"/>
  <c r="D24" i="75"/>
  <c r="D48" i="75"/>
  <c r="D31" i="75"/>
  <c r="A7" i="73"/>
  <c r="I6" i="73"/>
  <c r="A6" i="73"/>
  <c r="A7" i="72"/>
  <c r="I6" i="72"/>
  <c r="A6" i="72"/>
  <c r="I78" i="73" l="1" a="1"/>
  <c r="I78" i="73" s="1"/>
  <c r="I77" i="73" a="1"/>
  <c r="I77" i="73" s="1"/>
  <c r="I78" i="72" a="1"/>
  <c r="I78" i="72" s="1"/>
  <c r="I77" i="72" a="1"/>
  <c r="I77" i="72" s="1"/>
  <c r="J82" i="72" s="1"/>
  <c r="D49" i="75"/>
  <c r="I84" i="73" l="1"/>
  <c r="D51" i="75"/>
  <c r="D50" i="75"/>
  <c r="I86" i="73" l="1"/>
  <c r="I111" i="73" s="1"/>
  <c r="D53" i="75"/>
  <c r="D52" i="75"/>
  <c r="D76" i="75" l="1"/>
  <c r="D62" i="75"/>
  <c r="D34" i="75"/>
  <c r="D26" i="75"/>
  <c r="D27" i="75"/>
  <c r="D59" i="75"/>
  <c r="D69" i="75"/>
  <c r="D73" i="75"/>
  <c r="D23" i="75"/>
  <c r="G78" i="75"/>
  <c r="G77" i="75"/>
  <c r="G76" i="75"/>
  <c r="G75" i="75"/>
  <c r="G74" i="75"/>
  <c r="G71" i="75"/>
  <c r="G64" i="75"/>
  <c r="G63" i="75"/>
  <c r="G62" i="75"/>
  <c r="G61" i="75"/>
  <c r="G60" i="75"/>
  <c r="G57" i="75"/>
  <c r="G36" i="75"/>
  <c r="G35" i="75"/>
  <c r="G34" i="75"/>
  <c r="G33" i="75"/>
  <c r="G32" i="75"/>
  <c r="G29" i="75"/>
  <c r="C20" i="75"/>
  <c r="D20" i="75" s="1"/>
  <c r="G22" i="75"/>
  <c r="G21" i="75"/>
  <c r="G20" i="75"/>
  <c r="G19" i="75"/>
  <c r="G18" i="75"/>
  <c r="G15" i="75"/>
  <c r="J98" i="75" l="1"/>
  <c r="K98" i="75"/>
  <c r="L98" i="75"/>
  <c r="M98" i="75"/>
  <c r="N98" i="75"/>
  <c r="O98" i="75"/>
  <c r="P98" i="75"/>
  <c r="Q98" i="75"/>
  <c r="R98" i="75"/>
  <c r="S98" i="75"/>
  <c r="T98" i="75"/>
  <c r="U98" i="75"/>
  <c r="V98" i="75"/>
  <c r="W98" i="75"/>
  <c r="X98" i="75"/>
  <c r="Y98" i="75"/>
  <c r="Z98" i="75"/>
  <c r="AA98" i="75"/>
  <c r="AB98" i="75"/>
  <c r="I98" i="75" l="1"/>
  <c r="D98" i="75" l="1"/>
  <c r="J7" i="82"/>
  <c r="J46" i="82" s="1"/>
  <c r="K7" i="82"/>
  <c r="K46" i="82" s="1"/>
  <c r="L7" i="82"/>
  <c r="L46" i="82" s="1"/>
  <c r="M7" i="82"/>
  <c r="M46" i="82" s="1"/>
  <c r="N7" i="82"/>
  <c r="N46" i="82" s="1"/>
  <c r="I7" i="82"/>
  <c r="I46" i="82" s="1"/>
  <c r="L7" i="81" l="1"/>
  <c r="L46" i="81" s="1"/>
  <c r="N7" i="81"/>
  <c r="N46" i="81" s="1"/>
  <c r="M7" i="81"/>
  <c r="M46" i="81" s="1"/>
  <c r="K7" i="81"/>
  <c r="K46" i="81" s="1"/>
  <c r="I7" i="81"/>
  <c r="I46" i="81" s="1"/>
  <c r="J7" i="81"/>
  <c r="J46" i="81" s="1"/>
  <c r="N46" i="68"/>
  <c r="N7" i="73"/>
  <c r="N46" i="73" s="1"/>
  <c r="N7" i="72"/>
  <c r="N46" i="72" s="1"/>
  <c r="M46" i="68"/>
  <c r="M7" i="72"/>
  <c r="M46" i="72" s="1"/>
  <c r="M7" i="73"/>
  <c r="M46" i="73" s="1"/>
  <c r="K46" i="68"/>
  <c r="K7" i="73"/>
  <c r="K46" i="73" s="1"/>
  <c r="K7" i="72"/>
  <c r="K46" i="72" s="1"/>
  <c r="L46" i="68"/>
  <c r="L7" i="73"/>
  <c r="L46" i="73" s="1"/>
  <c r="L7" i="72"/>
  <c r="L46" i="72" s="1"/>
  <c r="I46" i="68"/>
  <c r="I7" i="73"/>
  <c r="I46" i="73" s="1"/>
  <c r="I7" i="72"/>
  <c r="I46" i="72" s="1"/>
  <c r="J46" i="68"/>
  <c r="J7" i="73"/>
  <c r="J46" i="73" s="1"/>
  <c r="J7" i="72"/>
  <c r="J46" i="72" s="1"/>
  <c r="O7" i="82"/>
  <c r="O46" i="82" s="1"/>
  <c r="J17" i="68"/>
  <c r="K17" i="68"/>
  <c r="L17" i="68"/>
  <c r="M17" i="68"/>
  <c r="N17" i="68"/>
  <c r="O17" i="68"/>
  <c r="P17" i="68"/>
  <c r="Q17" i="68"/>
  <c r="R17" i="68"/>
  <c r="S17" i="68"/>
  <c r="T17" i="68"/>
  <c r="U17" i="68"/>
  <c r="V17" i="68"/>
  <c r="W17" i="68"/>
  <c r="X17" i="68"/>
  <c r="Y17" i="68"/>
  <c r="Z17" i="68"/>
  <c r="AA17" i="68"/>
  <c r="AB17" i="68"/>
  <c r="I17" i="68"/>
  <c r="J6" i="68"/>
  <c r="J6" i="75" s="1"/>
  <c r="J6" i="85" s="1"/>
  <c r="J78" i="68" l="1" a="1"/>
  <c r="J78" i="68" s="1"/>
  <c r="J76" i="68" a="1"/>
  <c r="J76" i="68" s="1"/>
  <c r="K81" i="68" s="1"/>
  <c r="J77" i="68" a="1"/>
  <c r="J77" i="68" s="1"/>
  <c r="J6" i="82"/>
  <c r="K6" i="68"/>
  <c r="K6" i="75" s="1"/>
  <c r="K6" i="85" s="1"/>
  <c r="J6" i="81"/>
  <c r="J6" i="73"/>
  <c r="J6" i="72"/>
  <c r="O7" i="81"/>
  <c r="O46" i="81" s="1"/>
  <c r="O7" i="73"/>
  <c r="O46" i="73" s="1"/>
  <c r="O7" i="72"/>
  <c r="O46" i="72" s="1"/>
  <c r="P7" i="82"/>
  <c r="P46" i="82" s="1"/>
  <c r="O46" i="68"/>
  <c r="K6" i="82" l="1"/>
  <c r="K76" i="68" a="1"/>
  <c r="K76" i="68" s="1"/>
  <c r="L81" i="68" s="1"/>
  <c r="K77" i="68" a="1"/>
  <c r="K77" i="68" s="1"/>
  <c r="K78" i="68" a="1"/>
  <c r="K78" i="68" s="1"/>
  <c r="J78" i="82" a="1"/>
  <c r="J78" i="82" s="1"/>
  <c r="J77" i="82" a="1"/>
  <c r="J77" i="82" s="1"/>
  <c r="J78" i="73" a="1"/>
  <c r="J78" i="73" s="1"/>
  <c r="J77" i="73" a="1"/>
  <c r="J77" i="73" s="1"/>
  <c r="J77" i="81" a="1"/>
  <c r="J77" i="81" s="1"/>
  <c r="K82" i="81" s="1"/>
  <c r="J78" i="81" a="1"/>
  <c r="J78" i="81" s="1"/>
  <c r="J77" i="72" a="1"/>
  <c r="J77" i="72" s="1"/>
  <c r="K82" i="72" s="1"/>
  <c r="J78" i="72" a="1"/>
  <c r="J78" i="72" s="1"/>
  <c r="J84" i="68"/>
  <c r="J86" i="68" s="1"/>
  <c r="J111" i="68" s="1"/>
  <c r="L6" i="68"/>
  <c r="L6" i="75" s="1"/>
  <c r="L6" i="85" s="1"/>
  <c r="K6" i="81"/>
  <c r="K6" i="73"/>
  <c r="K6" i="72"/>
  <c r="P7" i="81"/>
  <c r="P46" i="81" s="1"/>
  <c r="P7" i="73"/>
  <c r="P46" i="73" s="1"/>
  <c r="P7" i="72"/>
  <c r="P46" i="72" s="1"/>
  <c r="Q7" i="82"/>
  <c r="Q46" i="82" s="1"/>
  <c r="P46" i="68"/>
  <c r="K77" i="72" l="1" a="1"/>
  <c r="K77" i="72" s="1"/>
  <c r="L82" i="72" s="1"/>
  <c r="K78" i="72" a="1"/>
  <c r="K78" i="72" s="1"/>
  <c r="L76" i="68" a="1"/>
  <c r="L76" i="68" s="1"/>
  <c r="M81" i="68" s="1"/>
  <c r="L77" i="68" a="1"/>
  <c r="L77" i="68" s="1"/>
  <c r="L78" i="68" a="1"/>
  <c r="L78" i="68" s="1"/>
  <c r="K78" i="73" a="1"/>
  <c r="K78" i="73" s="1"/>
  <c r="K77" i="73" a="1"/>
  <c r="K77" i="73" s="1"/>
  <c r="K77" i="81" a="1"/>
  <c r="K77" i="81" s="1"/>
  <c r="L82" i="81" s="1"/>
  <c r="K78" i="81" a="1"/>
  <c r="K78" i="81" s="1"/>
  <c r="K77" i="82" a="1"/>
  <c r="K77" i="82" s="1"/>
  <c r="K78" i="82" a="1"/>
  <c r="K78" i="82" s="1"/>
  <c r="K84" i="68"/>
  <c r="K86" i="68" s="1"/>
  <c r="K111" i="68" s="1"/>
  <c r="J84" i="82"/>
  <c r="J86" i="82" s="1"/>
  <c r="J111" i="82" s="1"/>
  <c r="J84" i="73"/>
  <c r="L6" i="82"/>
  <c r="M6" i="68"/>
  <c r="M6" i="75" s="1"/>
  <c r="M6" i="85" s="1"/>
  <c r="L6" i="81"/>
  <c r="L6" i="72"/>
  <c r="L6" i="73"/>
  <c r="Q7" i="81"/>
  <c r="Q46" i="81" s="1"/>
  <c r="Q7" i="73"/>
  <c r="Q46" i="73" s="1"/>
  <c r="Q7" i="72"/>
  <c r="Q46" i="72" s="1"/>
  <c r="R7" i="82"/>
  <c r="R46" i="82" s="1"/>
  <c r="Q46" i="68"/>
  <c r="J86" i="73" l="1"/>
  <c r="J111" i="73" s="1"/>
  <c r="L78" i="82" a="1"/>
  <c r="L78" i="82" s="1"/>
  <c r="L77" i="82" a="1"/>
  <c r="L77" i="82" s="1"/>
  <c r="M76" i="68" a="1"/>
  <c r="M76" i="68" s="1"/>
  <c r="N81" i="68" s="1"/>
  <c r="M78" i="68" a="1"/>
  <c r="M78" i="68" s="1"/>
  <c r="M77" i="68" a="1"/>
  <c r="M77" i="68" s="1"/>
  <c r="L77" i="73" a="1"/>
  <c r="L77" i="73" s="1"/>
  <c r="L78" i="73" a="1"/>
  <c r="L78" i="73" s="1"/>
  <c r="L77" i="72" a="1"/>
  <c r="L77" i="72" s="1"/>
  <c r="M82" i="72" s="1"/>
  <c r="L78" i="72" a="1"/>
  <c r="L78" i="72" s="1"/>
  <c r="L78" i="81" a="1"/>
  <c r="L78" i="81" s="1"/>
  <c r="L77" i="81" a="1"/>
  <c r="L77" i="81" s="1"/>
  <c r="M82" i="81" s="1"/>
  <c r="L84" i="68"/>
  <c r="L86" i="68" s="1"/>
  <c r="L111" i="68" s="1"/>
  <c r="K84" i="73"/>
  <c r="M6" i="82"/>
  <c r="N6" i="68"/>
  <c r="N6" i="75" s="1"/>
  <c r="N6" i="85" s="1"/>
  <c r="M6" i="81"/>
  <c r="M6" i="72"/>
  <c r="M6" i="73"/>
  <c r="R7" i="81"/>
  <c r="R46" i="81" s="1"/>
  <c r="R7" i="73"/>
  <c r="R46" i="73" s="1"/>
  <c r="R7" i="72"/>
  <c r="R46" i="72" s="1"/>
  <c r="S7" i="82"/>
  <c r="S46" i="82" s="1"/>
  <c r="R46" i="68"/>
  <c r="K86" i="73" l="1"/>
  <c r="K111" i="73" s="1"/>
  <c r="M78" i="82" a="1"/>
  <c r="M78" i="82" s="1"/>
  <c r="M77" i="82" a="1"/>
  <c r="M77" i="82" s="1"/>
  <c r="M77" i="73" a="1"/>
  <c r="M77" i="73" s="1"/>
  <c r="M78" i="73" a="1"/>
  <c r="M78" i="73" s="1"/>
  <c r="M78" i="81" a="1"/>
  <c r="M78" i="81" s="1"/>
  <c r="M77" i="81" a="1"/>
  <c r="M77" i="81" s="1"/>
  <c r="N82" i="81" s="1"/>
  <c r="M77" i="72" a="1"/>
  <c r="M77" i="72" s="1"/>
  <c r="N82" i="72" s="1"/>
  <c r="M78" i="72" a="1"/>
  <c r="M78" i="72" s="1"/>
  <c r="N78" i="68" a="1"/>
  <c r="N78" i="68" s="1"/>
  <c r="N77" i="68" a="1"/>
  <c r="N77" i="68" s="1"/>
  <c r="N76" i="68" a="1"/>
  <c r="N76" i="68" s="1"/>
  <c r="O81" i="68" s="1"/>
  <c r="M84" i="68"/>
  <c r="M86" i="68" s="1"/>
  <c r="M111" i="68" s="1"/>
  <c r="L84" i="82"/>
  <c r="L86" i="82" s="1"/>
  <c r="L111" i="82" s="1"/>
  <c r="L84" i="73"/>
  <c r="N6" i="82"/>
  <c r="O6" i="68"/>
  <c r="O6" i="75" s="1"/>
  <c r="O6" i="85" s="1"/>
  <c r="N6" i="81"/>
  <c r="N6" i="72"/>
  <c r="N6" i="73"/>
  <c r="S7" i="81"/>
  <c r="S46" i="81" s="1"/>
  <c r="S7" i="73"/>
  <c r="S46" i="73" s="1"/>
  <c r="S7" i="72"/>
  <c r="S46" i="72" s="1"/>
  <c r="T7" i="82"/>
  <c r="T46" i="82" s="1"/>
  <c r="S46" i="68"/>
  <c r="L86" i="73" l="1"/>
  <c r="L111" i="73" s="1"/>
  <c r="N77" i="72" a="1"/>
  <c r="N77" i="72" s="1"/>
  <c r="O82" i="72" s="1"/>
  <c r="N78" i="72" a="1"/>
  <c r="N78" i="72" s="1"/>
  <c r="N78" i="73" a="1"/>
  <c r="N78" i="73" s="1"/>
  <c r="N77" i="73" a="1"/>
  <c r="N77" i="73" s="1"/>
  <c r="N77" i="81" a="1"/>
  <c r="N77" i="81" s="1"/>
  <c r="O82" i="81" s="1"/>
  <c r="N78" i="81" a="1"/>
  <c r="N78" i="81" s="1"/>
  <c r="O76" i="68" a="1"/>
  <c r="O76" i="68" s="1"/>
  <c r="P81" i="68" s="1"/>
  <c r="O78" i="68" a="1"/>
  <c r="O78" i="68" s="1"/>
  <c r="O77" i="68" a="1"/>
  <c r="O77" i="68" s="1"/>
  <c r="N77" i="82" a="1"/>
  <c r="N77" i="82" s="1"/>
  <c r="N78" i="82" a="1"/>
  <c r="N78" i="82" s="1"/>
  <c r="N84" i="68"/>
  <c r="N86" i="68" s="1"/>
  <c r="N111" i="68" s="1"/>
  <c r="M84" i="82"/>
  <c r="M86" i="82" s="1"/>
  <c r="M111" i="82" s="1"/>
  <c r="M84" i="73"/>
  <c r="O6" i="82"/>
  <c r="P6" i="68"/>
  <c r="P6" i="75" s="1"/>
  <c r="P6" i="85" s="1"/>
  <c r="O6" i="81"/>
  <c r="O6" i="72"/>
  <c r="O6" i="73"/>
  <c r="T7" i="81"/>
  <c r="T46" i="81" s="1"/>
  <c r="T7" i="73"/>
  <c r="T46" i="73" s="1"/>
  <c r="T7" i="72"/>
  <c r="T46" i="72" s="1"/>
  <c r="T46" i="68"/>
  <c r="U7" i="82"/>
  <c r="U46" i="82" s="1"/>
  <c r="M86" i="73" l="1"/>
  <c r="M111" i="73" s="1"/>
  <c r="O78" i="72" a="1"/>
  <c r="O78" i="72" s="1"/>
  <c r="O77" i="72" a="1"/>
  <c r="O77" i="72" s="1"/>
  <c r="P82" i="72" s="1"/>
  <c r="O78" i="81" a="1"/>
  <c r="O78" i="81" s="1"/>
  <c r="O77" i="81" a="1"/>
  <c r="O77" i="81" s="1"/>
  <c r="P82" i="81" s="1"/>
  <c r="O77" i="73" a="1"/>
  <c r="O77" i="73" s="1"/>
  <c r="O78" i="73" a="1"/>
  <c r="O78" i="73" s="1"/>
  <c r="P77" i="68" a="1"/>
  <c r="P77" i="68" s="1"/>
  <c r="P78" i="68" a="1"/>
  <c r="P78" i="68" s="1"/>
  <c r="P76" i="68" a="1"/>
  <c r="P76" i="68" s="1"/>
  <c r="Q81" i="68" s="1"/>
  <c r="O77" i="82" a="1"/>
  <c r="O77" i="82" s="1"/>
  <c r="O78" i="82" a="1"/>
  <c r="O78" i="82" s="1"/>
  <c r="O84" i="68"/>
  <c r="O86" i="68" s="1"/>
  <c r="O111" i="68" s="1"/>
  <c r="N84" i="73"/>
  <c r="N84" i="82"/>
  <c r="N86" i="82" s="1"/>
  <c r="N111" i="82" s="1"/>
  <c r="P6" i="82"/>
  <c r="Q6" i="68"/>
  <c r="Q6" i="75" s="1"/>
  <c r="Q6" i="85" s="1"/>
  <c r="P6" i="81"/>
  <c r="P6" i="72"/>
  <c r="P6" i="73"/>
  <c r="U7" i="81"/>
  <c r="U46" i="81" s="1"/>
  <c r="U7" i="72"/>
  <c r="U46" i="72" s="1"/>
  <c r="U7" i="73"/>
  <c r="U46" i="73" s="1"/>
  <c r="U46" i="68"/>
  <c r="V7" i="82"/>
  <c r="V46" i="82" s="1"/>
  <c r="N86" i="73" l="1"/>
  <c r="N111" i="73" s="1"/>
  <c r="P77" i="72" a="1"/>
  <c r="P77" i="72" s="1"/>
  <c r="Q82" i="72" s="1"/>
  <c r="P78" i="72" a="1"/>
  <c r="P78" i="72" s="1"/>
  <c r="P78" i="81" a="1"/>
  <c r="P78" i="81" s="1"/>
  <c r="P77" i="81" a="1"/>
  <c r="P77" i="81" s="1"/>
  <c r="Q82" i="81" s="1"/>
  <c r="P78" i="73" a="1"/>
  <c r="P78" i="73" s="1"/>
  <c r="P77" i="73" a="1"/>
  <c r="P77" i="73" s="1"/>
  <c r="P78" i="82" a="1"/>
  <c r="P78" i="82" s="1"/>
  <c r="P77" i="82" a="1"/>
  <c r="P77" i="82" s="1"/>
  <c r="Q76" i="68" a="1"/>
  <c r="Q76" i="68" s="1"/>
  <c r="R81" i="68" s="1"/>
  <c r="Q78" i="68" a="1"/>
  <c r="Q78" i="68" s="1"/>
  <c r="Q77" i="68" a="1"/>
  <c r="Q77" i="68" s="1"/>
  <c r="P84" i="68"/>
  <c r="P86" i="68" s="1"/>
  <c r="P111" i="68" s="1"/>
  <c r="O84" i="82"/>
  <c r="O86" i="82" s="1"/>
  <c r="O111" i="82" s="1"/>
  <c r="O84" i="73"/>
  <c r="Q6" i="82"/>
  <c r="R6" i="68"/>
  <c r="R6" i="75" s="1"/>
  <c r="R6" i="85" s="1"/>
  <c r="Q6" i="81"/>
  <c r="Q6" i="73"/>
  <c r="Q6" i="72"/>
  <c r="V7" i="81"/>
  <c r="V46" i="81" s="1"/>
  <c r="V7" i="73"/>
  <c r="V46" i="73" s="1"/>
  <c r="V7" i="72"/>
  <c r="V46" i="72" s="1"/>
  <c r="V46" i="68"/>
  <c r="W7" i="82"/>
  <c r="W46" i="82" s="1"/>
  <c r="O86" i="73" l="1"/>
  <c r="O111" i="73" s="1"/>
  <c r="Q77" i="72" a="1"/>
  <c r="Q77" i="72" s="1"/>
  <c r="R82" i="72" s="1"/>
  <c r="Q78" i="72" a="1"/>
  <c r="Q78" i="72" s="1"/>
  <c r="Q78" i="73" a="1"/>
  <c r="Q78" i="73" s="1"/>
  <c r="Q77" i="73" a="1"/>
  <c r="Q77" i="73" s="1"/>
  <c r="Q77" i="82" a="1"/>
  <c r="Q77" i="82" s="1"/>
  <c r="Q78" i="82" a="1"/>
  <c r="Q78" i="82" s="1"/>
  <c r="Q77" i="81" a="1"/>
  <c r="Q77" i="81" s="1"/>
  <c r="R82" i="81" s="1"/>
  <c r="Q78" i="81" a="1"/>
  <c r="Q78" i="81" s="1"/>
  <c r="R78" i="68" a="1"/>
  <c r="R78" i="68" s="1"/>
  <c r="R76" i="68" a="1"/>
  <c r="R76" i="68" s="1"/>
  <c r="S81" i="68" s="1"/>
  <c r="R77" i="68" a="1"/>
  <c r="R77" i="68" s="1"/>
  <c r="Q84" i="68"/>
  <c r="Q86" i="68" s="1"/>
  <c r="Q111" i="68" s="1"/>
  <c r="P84" i="73"/>
  <c r="P84" i="82"/>
  <c r="P86" i="82" s="1"/>
  <c r="P111" i="82" s="1"/>
  <c r="R6" i="82"/>
  <c r="S6" i="68"/>
  <c r="S6" i="75" s="1"/>
  <c r="S6" i="85" s="1"/>
  <c r="R6" i="81"/>
  <c r="R6" i="73"/>
  <c r="R6" i="72"/>
  <c r="W7" i="81"/>
  <c r="W46" i="81" s="1"/>
  <c r="W7" i="73"/>
  <c r="W46" i="73" s="1"/>
  <c r="W7" i="72"/>
  <c r="W46" i="72" s="1"/>
  <c r="W46" i="68"/>
  <c r="X7" i="82"/>
  <c r="X46" i="82" s="1"/>
  <c r="P86" i="73" l="1"/>
  <c r="P111" i="73" s="1"/>
  <c r="R77" i="82" a="1"/>
  <c r="R77" i="82" s="1"/>
  <c r="R78" i="82" a="1"/>
  <c r="R78" i="82" s="1"/>
  <c r="R78" i="73" a="1"/>
  <c r="R78" i="73" s="1"/>
  <c r="R77" i="73" a="1"/>
  <c r="R77" i="73" s="1"/>
  <c r="R77" i="81" a="1"/>
  <c r="R77" i="81" s="1"/>
  <c r="S82" i="81" s="1"/>
  <c r="R78" i="81" a="1"/>
  <c r="R78" i="81" s="1"/>
  <c r="R77" i="72" a="1"/>
  <c r="R77" i="72" s="1"/>
  <c r="S82" i="72" s="1"/>
  <c r="R78" i="72" a="1"/>
  <c r="R78" i="72" s="1"/>
  <c r="S76" i="68" a="1"/>
  <c r="S76" i="68" s="1"/>
  <c r="T81" i="68" s="1"/>
  <c r="S78" i="68" a="1"/>
  <c r="S78" i="68" s="1"/>
  <c r="S77" i="68" a="1"/>
  <c r="S77" i="68" s="1"/>
  <c r="R84" i="68"/>
  <c r="Q84" i="73"/>
  <c r="Q84" i="82"/>
  <c r="Q86" i="82" s="1"/>
  <c r="Q111" i="82" s="1"/>
  <c r="S6" i="82"/>
  <c r="T6" i="68"/>
  <c r="T6" i="75" s="1"/>
  <c r="T6" i="85" s="1"/>
  <c r="S6" i="81"/>
  <c r="S6" i="73"/>
  <c r="S6" i="72"/>
  <c r="X7" i="81"/>
  <c r="X46" i="81" s="1"/>
  <c r="X7" i="73"/>
  <c r="X46" i="73" s="1"/>
  <c r="X7" i="72"/>
  <c r="X46" i="72" s="1"/>
  <c r="X46" i="68"/>
  <c r="Y7" i="82"/>
  <c r="Y46" i="82" s="1"/>
  <c r="R86" i="68" l="1"/>
  <c r="R111" i="68" s="1"/>
  <c r="Q86" i="73"/>
  <c r="Q111" i="73" s="1"/>
  <c r="S78" i="82" a="1"/>
  <c r="S78" i="82" s="1"/>
  <c r="S77" i="82" a="1"/>
  <c r="S77" i="82" s="1"/>
  <c r="S78" i="72" a="1"/>
  <c r="S78" i="72" s="1"/>
  <c r="S77" i="72" a="1"/>
  <c r="S77" i="72" s="1"/>
  <c r="T82" i="72" s="1"/>
  <c r="S78" i="73" a="1"/>
  <c r="S78" i="73" s="1"/>
  <c r="S77" i="73" a="1"/>
  <c r="S77" i="73" s="1"/>
  <c r="S77" i="81" a="1"/>
  <c r="S77" i="81" s="1"/>
  <c r="T82" i="81" s="1"/>
  <c r="S78" i="81" a="1"/>
  <c r="S78" i="81" s="1"/>
  <c r="T77" i="68" a="1"/>
  <c r="T77" i="68" s="1"/>
  <c r="T78" i="68" a="1"/>
  <c r="T78" i="68" s="1"/>
  <c r="T76" i="68" a="1"/>
  <c r="T76" i="68" s="1"/>
  <c r="U81" i="68" s="1"/>
  <c r="S84" i="68"/>
  <c r="R84" i="73"/>
  <c r="R84" i="82"/>
  <c r="T6" i="82"/>
  <c r="U6" i="68"/>
  <c r="U6" i="75" s="1"/>
  <c r="U6" i="85" s="1"/>
  <c r="T6" i="81"/>
  <c r="T6" i="72"/>
  <c r="T6" i="73"/>
  <c r="Y7" i="81"/>
  <c r="Y46" i="81" s="1"/>
  <c r="Y7" i="73"/>
  <c r="Y46" i="73" s="1"/>
  <c r="Y7" i="72"/>
  <c r="Y46" i="72" s="1"/>
  <c r="Y46" i="68"/>
  <c r="Z7" i="82"/>
  <c r="Z46" i="82" s="1"/>
  <c r="R86" i="82" l="1"/>
  <c r="R111" i="82" s="1"/>
  <c r="S86" i="68"/>
  <c r="S111" i="68" s="1"/>
  <c r="R86" i="73"/>
  <c r="R111" i="73" s="1"/>
  <c r="U76" i="68" a="1"/>
  <c r="U76" i="68" s="1"/>
  <c r="V81" i="68" s="1"/>
  <c r="U78" i="68" a="1"/>
  <c r="U78" i="68" s="1"/>
  <c r="U77" i="68" a="1"/>
  <c r="U77" i="68" s="1"/>
  <c r="T78" i="73" a="1"/>
  <c r="T78" i="73" s="1"/>
  <c r="T77" i="73" a="1"/>
  <c r="T77" i="73" s="1"/>
  <c r="T77" i="72" a="1"/>
  <c r="T77" i="72" s="1"/>
  <c r="U82" i="72" s="1"/>
  <c r="T78" i="72" a="1"/>
  <c r="T78" i="72" s="1"/>
  <c r="T77" i="81" a="1"/>
  <c r="T77" i="81" s="1"/>
  <c r="U82" i="81" s="1"/>
  <c r="T78" i="81" a="1"/>
  <c r="T78" i="81" s="1"/>
  <c r="T77" i="82" a="1"/>
  <c r="T77" i="82" s="1"/>
  <c r="T78" i="82" a="1"/>
  <c r="T78" i="82" s="1"/>
  <c r="T84" i="68"/>
  <c r="S84" i="82"/>
  <c r="S84" i="73"/>
  <c r="U6" i="82"/>
  <c r="V6" i="68"/>
  <c r="V6" i="75" s="1"/>
  <c r="V6" i="85" s="1"/>
  <c r="U6" i="81"/>
  <c r="U6" i="72"/>
  <c r="U6" i="73"/>
  <c r="Z7" i="81"/>
  <c r="Z46" i="81" s="1"/>
  <c r="Z7" i="73"/>
  <c r="Z46" i="73" s="1"/>
  <c r="Z7" i="72"/>
  <c r="Z46" i="72" s="1"/>
  <c r="Z46" i="68"/>
  <c r="AA7" i="82"/>
  <c r="AA46" i="82" s="1"/>
  <c r="S86" i="82" l="1"/>
  <c r="S111" i="82" s="1"/>
  <c r="T86" i="68"/>
  <c r="T111" i="68" s="1"/>
  <c r="S86" i="73"/>
  <c r="S111" i="73" s="1"/>
  <c r="U78" i="73" a="1"/>
  <c r="U78" i="73" s="1"/>
  <c r="U77" i="73" a="1"/>
  <c r="U77" i="73" s="1"/>
  <c r="U78" i="72" a="1"/>
  <c r="U78" i="72" s="1"/>
  <c r="U77" i="72" a="1"/>
  <c r="U77" i="72" s="1"/>
  <c r="V82" i="72" s="1"/>
  <c r="U78" i="82" a="1"/>
  <c r="U78" i="82" s="1"/>
  <c r="U77" i="82" a="1"/>
  <c r="U77" i="82" s="1"/>
  <c r="U77" i="81" a="1"/>
  <c r="U77" i="81" s="1"/>
  <c r="V82" i="81" s="1"/>
  <c r="U78" i="81" a="1"/>
  <c r="U78" i="81" s="1"/>
  <c r="V76" i="68" a="1"/>
  <c r="V76" i="68" s="1"/>
  <c r="W81" i="68" s="1"/>
  <c r="V77" i="68" a="1"/>
  <c r="V77" i="68" s="1"/>
  <c r="V78" i="68" a="1"/>
  <c r="V78" i="68" s="1"/>
  <c r="U84" i="68"/>
  <c r="T84" i="73"/>
  <c r="T84" i="82"/>
  <c r="V6" i="82"/>
  <c r="W6" i="68"/>
  <c r="W6" i="75" s="1"/>
  <c r="W6" i="85" s="1"/>
  <c r="V6" i="81"/>
  <c r="V6" i="72"/>
  <c r="V6" i="73"/>
  <c r="AA7" i="81"/>
  <c r="AA46" i="81" s="1"/>
  <c r="AA7" i="73"/>
  <c r="AA46" i="73" s="1"/>
  <c r="AA7" i="72"/>
  <c r="AA46" i="72" s="1"/>
  <c r="AA46" i="68"/>
  <c r="AB7" i="82"/>
  <c r="AB46" i="82" s="1"/>
  <c r="T86" i="82" l="1"/>
  <c r="T111" i="82" s="1"/>
  <c r="U86" i="68"/>
  <c r="U111" i="68" s="1"/>
  <c r="T86" i="73"/>
  <c r="T111" i="73" s="1"/>
  <c r="V77" i="72" a="1"/>
  <c r="V77" i="72" s="1"/>
  <c r="W82" i="72" s="1"/>
  <c r="V78" i="72" a="1"/>
  <c r="V78" i="72" s="1"/>
  <c r="V77" i="82" a="1"/>
  <c r="V77" i="82" s="1"/>
  <c r="V78" i="82" a="1"/>
  <c r="V78" i="82" s="1"/>
  <c r="V77" i="73" a="1"/>
  <c r="V77" i="73" s="1"/>
  <c r="V78" i="73" a="1"/>
  <c r="V78" i="73" s="1"/>
  <c r="V78" i="81" a="1"/>
  <c r="V78" i="81" s="1"/>
  <c r="V77" i="81" a="1"/>
  <c r="V77" i="81" s="1"/>
  <c r="W82" i="81" s="1"/>
  <c r="W77" i="68" a="1"/>
  <c r="W77" i="68" s="1"/>
  <c r="W78" i="68" a="1"/>
  <c r="W78" i="68" s="1"/>
  <c r="W76" i="68" a="1"/>
  <c r="W76" i="68" s="1"/>
  <c r="X81" i="68" s="1"/>
  <c r="V84" i="68"/>
  <c r="V86" i="68" s="1"/>
  <c r="V111" i="68" s="1"/>
  <c r="U84" i="73"/>
  <c r="U84" i="82"/>
  <c r="W6" i="82"/>
  <c r="X6" i="68"/>
  <c r="X6" i="75" s="1"/>
  <c r="W6" i="81"/>
  <c r="W6" i="72"/>
  <c r="W6" i="73"/>
  <c r="AB7" i="81"/>
  <c r="AB46" i="81" s="1"/>
  <c r="AB7" i="73"/>
  <c r="AB46" i="73" s="1"/>
  <c r="AB7" i="72"/>
  <c r="AB46" i="72" s="1"/>
  <c r="AB46" i="68"/>
  <c r="U86" i="82" l="1"/>
  <c r="U111" i="82" s="1"/>
  <c r="X6" i="85"/>
  <c r="U86" i="73"/>
  <c r="U111" i="73" s="1"/>
  <c r="W78" i="82" a="1"/>
  <c r="W78" i="82" s="1"/>
  <c r="W77" i="82" a="1"/>
  <c r="W77" i="82" s="1"/>
  <c r="W77" i="72" a="1"/>
  <c r="W77" i="72" s="1"/>
  <c r="X82" i="72" s="1"/>
  <c r="W78" i="72" a="1"/>
  <c r="W78" i="72" s="1"/>
  <c r="W77" i="81" a="1"/>
  <c r="W77" i="81" s="1"/>
  <c r="X82" i="81" s="1"/>
  <c r="W78" i="81" a="1"/>
  <c r="W78" i="81" s="1"/>
  <c r="X77" i="68" a="1"/>
  <c r="X77" i="68" s="1"/>
  <c r="X76" i="68" a="1"/>
  <c r="X76" i="68" s="1"/>
  <c r="Y81" i="68" s="1"/>
  <c r="X78" i="68" a="1"/>
  <c r="X78" i="68" s="1"/>
  <c r="W78" i="73" a="1"/>
  <c r="W78" i="73" s="1"/>
  <c r="W77" i="73" a="1"/>
  <c r="W77" i="73" s="1"/>
  <c r="W84" i="68"/>
  <c r="W86" i="68" s="1"/>
  <c r="W111" i="68" s="1"/>
  <c r="V84" i="82"/>
  <c r="V86" i="82" s="1"/>
  <c r="V111" i="82" s="1"/>
  <c r="V84" i="73"/>
  <c r="X6" i="82"/>
  <c r="Y6" i="68"/>
  <c r="Y6" i="75" s="1"/>
  <c r="X6" i="81"/>
  <c r="X6" i="72"/>
  <c r="X6" i="73"/>
  <c r="Y6" i="85" l="1"/>
  <c r="V86" i="73"/>
  <c r="V111" i="73" s="1"/>
  <c r="X78" i="82" a="1"/>
  <c r="X78" i="82" s="1"/>
  <c r="X77" i="82" a="1"/>
  <c r="X77" i="82" s="1"/>
  <c r="X78" i="73" a="1"/>
  <c r="X78" i="73" s="1"/>
  <c r="X77" i="73" a="1"/>
  <c r="X77" i="73" s="1"/>
  <c r="X77" i="72" a="1"/>
  <c r="X77" i="72" s="1"/>
  <c r="Y82" i="72" s="1"/>
  <c r="X78" i="72" a="1"/>
  <c r="X78" i="72" s="1"/>
  <c r="Y78" i="68" a="1"/>
  <c r="Y78" i="68" s="1"/>
  <c r="Y77" i="68" a="1"/>
  <c r="Y77" i="68" s="1"/>
  <c r="Y76" i="68" a="1"/>
  <c r="Y76" i="68" s="1"/>
  <c r="Z81" i="68" s="1"/>
  <c r="X78" i="81" a="1"/>
  <c r="X78" i="81" s="1"/>
  <c r="X77" i="81" a="1"/>
  <c r="X77" i="81" s="1"/>
  <c r="Y82" i="81" s="1"/>
  <c r="X84" i="68"/>
  <c r="X86" i="68" s="1"/>
  <c r="X111" i="68" s="1"/>
  <c r="W84" i="73"/>
  <c r="W84" i="82"/>
  <c r="W86" i="82" s="1"/>
  <c r="W111" i="82" s="1"/>
  <c r="Y6" i="82"/>
  <c r="Z6" i="68"/>
  <c r="Z6" i="75" s="1"/>
  <c r="Y6" i="81"/>
  <c r="Y6" i="73"/>
  <c r="Y6" i="72"/>
  <c r="Z6" i="85" l="1"/>
  <c r="W86" i="73"/>
  <c r="W111" i="73" s="1"/>
  <c r="Y77" i="82" a="1"/>
  <c r="Y77" i="82" s="1"/>
  <c r="Y78" i="82" a="1"/>
  <c r="Y78" i="82" s="1"/>
  <c r="Y77" i="72" a="1"/>
  <c r="Y77" i="72" s="1"/>
  <c r="Z82" i="72" s="1"/>
  <c r="Y78" i="72" a="1"/>
  <c r="Y78" i="72" s="1"/>
  <c r="Y77" i="73" a="1"/>
  <c r="Y77" i="73" s="1"/>
  <c r="Y78" i="73" a="1"/>
  <c r="Y78" i="73" s="1"/>
  <c r="Y77" i="81" a="1"/>
  <c r="Y77" i="81" s="1"/>
  <c r="Z82" i="81" s="1"/>
  <c r="Y78" i="81" a="1"/>
  <c r="Y78" i="81" s="1"/>
  <c r="Z76" i="68" a="1"/>
  <c r="Z76" i="68" s="1"/>
  <c r="AA81" i="68" s="1"/>
  <c r="Z77" i="68" a="1"/>
  <c r="Z77" i="68" s="1"/>
  <c r="Z78" i="68" a="1"/>
  <c r="Z78" i="68" s="1"/>
  <c r="Y84" i="68"/>
  <c r="Y86" i="68" s="1"/>
  <c r="Y111" i="68" s="1"/>
  <c r="X84" i="73"/>
  <c r="X84" i="82"/>
  <c r="X86" i="82" s="1"/>
  <c r="X111" i="82" s="1"/>
  <c r="Z6" i="82"/>
  <c r="AA6" i="68"/>
  <c r="AA6" i="75" s="1"/>
  <c r="Z6" i="81"/>
  <c r="Z6" i="73"/>
  <c r="Z6" i="72"/>
  <c r="AA6" i="85" l="1"/>
  <c r="X86" i="73"/>
  <c r="X111" i="73" s="1"/>
  <c r="Z78" i="72" a="1"/>
  <c r="Z78" i="72" s="1"/>
  <c r="Z77" i="72" a="1"/>
  <c r="Z77" i="72" s="1"/>
  <c r="AA82" i="72" s="1"/>
  <c r="Z77" i="82" a="1"/>
  <c r="Z77" i="82" s="1"/>
  <c r="Z78" i="82" a="1"/>
  <c r="Z78" i="82" s="1"/>
  <c r="Z78" i="73" a="1"/>
  <c r="Z78" i="73" s="1"/>
  <c r="Z77" i="73" a="1"/>
  <c r="Z77" i="73" s="1"/>
  <c r="Z78" i="81" a="1"/>
  <c r="Z78" i="81" s="1"/>
  <c r="Z77" i="81" a="1"/>
  <c r="Z77" i="81" s="1"/>
  <c r="AA82" i="81" s="1"/>
  <c r="AA76" i="68" a="1"/>
  <c r="AA76" i="68" s="1"/>
  <c r="AB81" i="68" s="1"/>
  <c r="AA77" i="68" a="1"/>
  <c r="AA77" i="68" s="1"/>
  <c r="AA78" i="68" a="1"/>
  <c r="AA78" i="68" s="1"/>
  <c r="Z84" i="68"/>
  <c r="Z86" i="68" s="1"/>
  <c r="Z111" i="68" s="1"/>
  <c r="Y84" i="73"/>
  <c r="Y84" i="82"/>
  <c r="Y86" i="82" s="1"/>
  <c r="Y111" i="82" s="1"/>
  <c r="AA6" i="82"/>
  <c r="AB6" i="68"/>
  <c r="AB6" i="75" s="1"/>
  <c r="AA6" i="81"/>
  <c r="AA6" i="73"/>
  <c r="AA6" i="72"/>
  <c r="AB6" i="85" l="1"/>
  <c r="Y86" i="73"/>
  <c r="Y111" i="73" s="1"/>
  <c r="AA78" i="73" a="1"/>
  <c r="AA78" i="73" s="1"/>
  <c r="AA77" i="73" a="1"/>
  <c r="AA77" i="73" s="1"/>
  <c r="AA77" i="81" a="1"/>
  <c r="AA77" i="81" s="1"/>
  <c r="AB82" i="81" s="1"/>
  <c r="AA78" i="81" a="1"/>
  <c r="AA78" i="81" s="1"/>
  <c r="AC6" i="68"/>
  <c r="AB78" i="68" a="1"/>
  <c r="AB78" i="68" s="1"/>
  <c r="AB77" i="68" a="1"/>
  <c r="AB77" i="68" s="1"/>
  <c r="AB76" i="68" a="1"/>
  <c r="AB76" i="68" s="1"/>
  <c r="AC81" i="68" s="1"/>
  <c r="AA78" i="72" a="1"/>
  <c r="AA78" i="72" s="1"/>
  <c r="AA77" i="72" a="1"/>
  <c r="AA77" i="72" s="1"/>
  <c r="AB82" i="72" s="1"/>
  <c r="AA78" i="82" a="1"/>
  <c r="AA78" i="82" s="1"/>
  <c r="AA77" i="82" a="1"/>
  <c r="AA77" i="82" s="1"/>
  <c r="AA84" i="68"/>
  <c r="AA86" i="68" s="1"/>
  <c r="AA111" i="68" s="1"/>
  <c r="Z84" i="82"/>
  <c r="Z86" i="82" s="1"/>
  <c r="Z111" i="82" s="1"/>
  <c r="Z84" i="73"/>
  <c r="AB6" i="82"/>
  <c r="AB6" i="81"/>
  <c r="AB6" i="72"/>
  <c r="AB6" i="73"/>
  <c r="Z86" i="73" l="1"/>
  <c r="Z111" i="73" s="1"/>
  <c r="AC6" i="73"/>
  <c r="AC6" i="75"/>
  <c r="AC6" i="82"/>
  <c r="AC77" i="82" s="1" a="1"/>
  <c r="AC77" i="82" s="1"/>
  <c r="AC6" i="72"/>
  <c r="AB78" i="82" a="1"/>
  <c r="AB78" i="82" s="1"/>
  <c r="AB77" i="82" a="1"/>
  <c r="AB77" i="82" s="1"/>
  <c r="AC76" i="68" a="1"/>
  <c r="AC76" i="68" s="1"/>
  <c r="AD81" i="68" s="1"/>
  <c r="AC78" i="68" a="1"/>
  <c r="AC78" i="68" s="1"/>
  <c r="AC77" i="68" a="1"/>
  <c r="AC77" i="68" s="1"/>
  <c r="AC84" i="68" s="1"/>
  <c r="AC86" i="68" s="1"/>
  <c r="AC111" i="68" s="1"/>
  <c r="AC6" i="81"/>
  <c r="AB78" i="73" a="1"/>
  <c r="AB78" i="73" s="1"/>
  <c r="AB77" i="73" a="1"/>
  <c r="AB77" i="73" s="1"/>
  <c r="AD6" i="68"/>
  <c r="AB78" i="72" a="1"/>
  <c r="AB78" i="72" s="1"/>
  <c r="AB77" i="72" a="1"/>
  <c r="AB77" i="72" s="1"/>
  <c r="AC82" i="72" s="1"/>
  <c r="AB78" i="81" a="1"/>
  <c r="AB78" i="81" s="1"/>
  <c r="AB77" i="81" a="1"/>
  <c r="AB77" i="81" s="1"/>
  <c r="AC82" i="81" s="1"/>
  <c r="AB84" i="68"/>
  <c r="AB86" i="68" s="1"/>
  <c r="AB111" i="68" s="1"/>
  <c r="AD6" i="73"/>
  <c r="AA84" i="82"/>
  <c r="AA86" i="82" s="1"/>
  <c r="AA111" i="82" s="1"/>
  <c r="AA84" i="73"/>
  <c r="I9" i="85"/>
  <c r="AC78" i="82" l="1" a="1"/>
  <c r="AC78" i="82" s="1"/>
  <c r="AC77" i="73" a="1"/>
  <c r="AC77" i="73" s="1"/>
  <c r="AC78" i="73" a="1"/>
  <c r="AC78" i="73" s="1"/>
  <c r="AC6" i="85"/>
  <c r="AA86" i="73"/>
  <c r="AA111" i="73" s="1"/>
  <c r="AE6" i="68"/>
  <c r="AE6" i="75" s="1"/>
  <c r="AD6" i="75"/>
  <c r="AD6" i="81"/>
  <c r="AD77" i="81" s="1" a="1"/>
  <c r="AD77" i="81" s="1"/>
  <c r="AE82" i="81" s="1"/>
  <c r="AD6" i="82"/>
  <c r="AD77" i="82" s="1" a="1"/>
  <c r="AD77" i="82" s="1"/>
  <c r="AD6" i="72"/>
  <c r="AD78" i="72" s="1" a="1"/>
  <c r="AD78" i="72" s="1"/>
  <c r="AC77" i="81" a="1"/>
  <c r="AC77" i="81" s="1"/>
  <c r="AD82" i="81" s="1"/>
  <c r="AC78" i="81" a="1"/>
  <c r="AC78" i="81" s="1"/>
  <c r="AC77" i="72" a="1"/>
  <c r="AC77" i="72" s="1"/>
  <c r="AD82" i="72" s="1"/>
  <c r="AC78" i="72" a="1"/>
  <c r="AC78" i="72" s="1"/>
  <c r="AD77" i="73" a="1"/>
  <c r="AD77" i="73" s="1"/>
  <c r="AD78" i="73" a="1"/>
  <c r="AD78" i="73" s="1"/>
  <c r="AD77" i="68" a="1"/>
  <c r="AD77" i="68" s="1"/>
  <c r="AD84" i="68" s="1"/>
  <c r="AD86" i="68" s="1"/>
  <c r="AD111" i="68" s="1"/>
  <c r="AD76" i="68" a="1"/>
  <c r="AD76" i="68" s="1"/>
  <c r="AE81" i="68" s="1"/>
  <c r="AD78" i="68" a="1"/>
  <c r="AD78" i="68" s="1"/>
  <c r="AB84" i="73"/>
  <c r="AB84" i="82"/>
  <c r="AB86" i="82" s="1"/>
  <c r="AB111" i="82" s="1"/>
  <c r="I9" i="75"/>
  <c r="I5" i="75" s="1"/>
  <c r="I9" i="82"/>
  <c r="I8" i="82" s="1"/>
  <c r="I9" i="81"/>
  <c r="I8" i="81" s="1"/>
  <c r="I9" i="73"/>
  <c r="I8" i="73" s="1"/>
  <c r="I9" i="72"/>
  <c r="I8" i="72" s="1"/>
  <c r="J9" i="68"/>
  <c r="I29" i="72" l="1" a="1"/>
  <c r="I29" i="72" s="1"/>
  <c r="I28" i="72" a="1"/>
  <c r="I28" i="72" s="1"/>
  <c r="I28" i="81" a="1"/>
  <c r="I28" i="81" s="1"/>
  <c r="I29" i="81" a="1"/>
  <c r="I29" i="81" s="1"/>
  <c r="AE78" i="68" a="1"/>
  <c r="AE78" i="68" s="1"/>
  <c r="AE77" i="68" a="1"/>
  <c r="AE77" i="68" s="1"/>
  <c r="AE6" i="72"/>
  <c r="AE77" i="72" s="1" a="1"/>
  <c r="AE77" i="72" s="1"/>
  <c r="AF82" i="72" s="1"/>
  <c r="AE6" i="82"/>
  <c r="AE78" i="82" s="1" a="1"/>
  <c r="AE78" i="82" s="1"/>
  <c r="AE76" i="68" a="1"/>
  <c r="AE76" i="68" s="1"/>
  <c r="AF81" i="68" s="1"/>
  <c r="AE6" i="81"/>
  <c r="AE77" i="81" s="1" a="1"/>
  <c r="AE77" i="81" s="1"/>
  <c r="AF82" i="81" s="1"/>
  <c r="AF6" i="68"/>
  <c r="AF6" i="75" s="1"/>
  <c r="AF6" i="85" s="1"/>
  <c r="AE6" i="73"/>
  <c r="AE78" i="73" s="1" a="1"/>
  <c r="AE78" i="73" s="1"/>
  <c r="AE84" i="68"/>
  <c r="AE86" i="68" s="1"/>
  <c r="AE111" i="68" s="1"/>
  <c r="J9" i="85"/>
  <c r="AE6" i="85"/>
  <c r="AD6" i="85"/>
  <c r="AB86" i="73"/>
  <c r="AB111" i="73" s="1"/>
  <c r="I5" i="85"/>
  <c r="AD78" i="82" a="1"/>
  <c r="AD78" i="82" s="1"/>
  <c r="AD78" i="81" a="1"/>
  <c r="AD78" i="81" s="1"/>
  <c r="AD77" i="72" a="1"/>
  <c r="AD77" i="72" s="1"/>
  <c r="AE82" i="72" s="1"/>
  <c r="AF76" i="68" a="1"/>
  <c r="AF76" i="68" s="1"/>
  <c r="AG81" i="68" s="1"/>
  <c r="AF6" i="73"/>
  <c r="AF6" i="81"/>
  <c r="AF6" i="72"/>
  <c r="AF6" i="82"/>
  <c r="I88" i="75"/>
  <c r="I97" i="75" s="1"/>
  <c r="J9" i="75"/>
  <c r="J5" i="75" s="1"/>
  <c r="J9" i="82"/>
  <c r="J8" i="82" s="1"/>
  <c r="J9" i="81"/>
  <c r="J8" i="81" s="1"/>
  <c r="J9" i="72"/>
  <c r="J8" i="72" s="1"/>
  <c r="J9" i="73"/>
  <c r="J8" i="73" s="1"/>
  <c r="K9" i="68"/>
  <c r="AF77" i="68" l="1" a="1"/>
  <c r="AF77" i="68" s="1"/>
  <c r="AE78" i="72" a="1"/>
  <c r="AE78" i="72" s="1"/>
  <c r="J28" i="72" a="1"/>
  <c r="J28" i="72" s="1"/>
  <c r="J29" i="72" a="1"/>
  <c r="J29" i="72" s="1"/>
  <c r="J29" i="81" a="1"/>
  <c r="J29" i="81" s="1"/>
  <c r="J28" i="81" a="1"/>
  <c r="J28" i="81" s="1"/>
  <c r="I31" i="81"/>
  <c r="I31" i="72"/>
  <c r="I31" i="82"/>
  <c r="I31" i="73"/>
  <c r="AF84" i="68"/>
  <c r="AF86" i="68" s="1"/>
  <c r="AF111" i="68" s="1"/>
  <c r="AE77" i="82" a="1"/>
  <c r="AE77" i="82" s="1"/>
  <c r="AE78" i="81" a="1"/>
  <c r="AE78" i="81" s="1"/>
  <c r="AG6" i="68"/>
  <c r="AG6" i="75" s="1"/>
  <c r="AF78" i="68" a="1"/>
  <c r="AF78" i="68" s="1"/>
  <c r="AE77" i="73" a="1"/>
  <c r="AE77" i="73" s="1"/>
  <c r="K9" i="85"/>
  <c r="AG6" i="85"/>
  <c r="J5" i="85"/>
  <c r="AF78" i="82" a="1"/>
  <c r="AF78" i="82" s="1"/>
  <c r="AF77" i="82" a="1"/>
  <c r="AF77" i="82" s="1"/>
  <c r="AF78" i="72" a="1"/>
  <c r="AF78" i="72" s="1"/>
  <c r="AF77" i="72" a="1"/>
  <c r="AF77" i="72" s="1"/>
  <c r="AG82" i="72" s="1"/>
  <c r="AF77" i="81" a="1"/>
  <c r="AF77" i="81" s="1"/>
  <c r="AG82" i="81" s="1"/>
  <c r="AF78" i="81" a="1"/>
  <c r="AF78" i="81" s="1"/>
  <c r="AG77" i="68" a="1"/>
  <c r="AG77" i="68" s="1"/>
  <c r="AG84" i="68" s="1"/>
  <c r="AG86" i="68" s="1"/>
  <c r="AG111" i="68" s="1"/>
  <c r="AF78" i="73" a="1"/>
  <c r="AF78" i="73" s="1"/>
  <c r="AF77" i="73" a="1"/>
  <c r="AF77" i="73" s="1"/>
  <c r="AG6" i="82"/>
  <c r="J88" i="75"/>
  <c r="J97" i="75" s="1"/>
  <c r="K9" i="75"/>
  <c r="K5" i="75" s="1"/>
  <c r="K9" i="82"/>
  <c r="K8" i="82" s="1"/>
  <c r="K9" i="81"/>
  <c r="K8" i="81" s="1"/>
  <c r="L9" i="68"/>
  <c r="K9" i="72"/>
  <c r="K8" i="72" s="1"/>
  <c r="K9" i="73"/>
  <c r="K8" i="73" s="1"/>
  <c r="AG6" i="73" l="1"/>
  <c r="AG6" i="72"/>
  <c r="AG6" i="81"/>
  <c r="AG78" i="81" s="1" a="1"/>
  <c r="AG78" i="81" s="1"/>
  <c r="AG76" i="68" a="1"/>
  <c r="AG76" i="68" s="1"/>
  <c r="AG78" i="68" a="1"/>
  <c r="AG78" i="68" s="1"/>
  <c r="K28" i="72" a="1"/>
  <c r="K28" i="72" s="1"/>
  <c r="K29" i="72" a="1"/>
  <c r="K29" i="72" s="1"/>
  <c r="K29" i="81" a="1"/>
  <c r="K29" i="81" s="1"/>
  <c r="K28" i="81" a="1"/>
  <c r="K28" i="81" s="1"/>
  <c r="J31" i="82"/>
  <c r="J31" i="81"/>
  <c r="J31" i="72"/>
  <c r="J31" i="73"/>
  <c r="L9" i="85"/>
  <c r="K5" i="85"/>
  <c r="AG78" i="82" a="1"/>
  <c r="AG78" i="82" s="1"/>
  <c r="AG77" i="82" a="1"/>
  <c r="AG77" i="82" s="1"/>
  <c r="AG77" i="72" a="1"/>
  <c r="AG77" i="72" s="1"/>
  <c r="AG78" i="72" a="1"/>
  <c r="AG78" i="72" s="1"/>
  <c r="AG77" i="81" a="1"/>
  <c r="AG77" i="81" s="1"/>
  <c r="AG77" i="73" a="1"/>
  <c r="AG77" i="73" s="1"/>
  <c r="AG78" i="73" a="1"/>
  <c r="AG78" i="73" s="1"/>
  <c r="K88" i="75"/>
  <c r="K97" i="75" s="1"/>
  <c r="L9" i="75"/>
  <c r="L5" i="75" s="1"/>
  <c r="L9" i="82"/>
  <c r="L8" i="82" s="1"/>
  <c r="L9" i="81"/>
  <c r="L8" i="81" s="1"/>
  <c r="M9" i="68"/>
  <c r="L9" i="73"/>
  <c r="L8" i="73" s="1"/>
  <c r="L9" i="72"/>
  <c r="L8" i="72" s="1"/>
  <c r="L28" i="72" l="1" a="1"/>
  <c r="L28" i="72" s="1"/>
  <c r="L29" i="72" a="1"/>
  <c r="L29" i="72" s="1"/>
  <c r="L28" i="81" a="1"/>
  <c r="L28" i="81" s="1"/>
  <c r="L29" i="81" a="1"/>
  <c r="L29" i="81" s="1"/>
  <c r="K31" i="72"/>
  <c r="K31" i="73"/>
  <c r="K31" i="81"/>
  <c r="K31" i="82"/>
  <c r="M9" i="85"/>
  <c r="L5" i="85"/>
  <c r="L88" i="75"/>
  <c r="L97" i="75" s="1"/>
  <c r="M9" i="75"/>
  <c r="M5" i="75" s="1"/>
  <c r="M9" i="82"/>
  <c r="M8" i="82" s="1"/>
  <c r="M9" i="81"/>
  <c r="M8" i="81" s="1"/>
  <c r="N9" i="68"/>
  <c r="M9" i="73"/>
  <c r="M8" i="73" s="1"/>
  <c r="M9" i="72"/>
  <c r="M8" i="72" s="1"/>
  <c r="M28" i="72" l="1" a="1"/>
  <c r="M28" i="72" s="1"/>
  <c r="M29" i="72" a="1"/>
  <c r="M29" i="72" s="1"/>
  <c r="M28" i="81" a="1"/>
  <c r="M28" i="81" s="1"/>
  <c r="M29" i="81" a="1"/>
  <c r="M29" i="81" s="1"/>
  <c r="L31" i="73"/>
  <c r="I17" i="72"/>
  <c r="L31" i="82"/>
  <c r="I17" i="73"/>
  <c r="L31" i="72"/>
  <c r="L31" i="81"/>
  <c r="N9" i="85"/>
  <c r="M5" i="85"/>
  <c r="M88" i="75"/>
  <c r="M97" i="75" s="1"/>
  <c r="N9" i="75"/>
  <c r="N5" i="75" s="1"/>
  <c r="N9" i="82"/>
  <c r="N8" i="82" s="1"/>
  <c r="N9" i="81"/>
  <c r="N8" i="81" s="1"/>
  <c r="O9" i="68"/>
  <c r="N9" i="73"/>
  <c r="N8" i="73" s="1"/>
  <c r="N9" i="72"/>
  <c r="N8" i="72" s="1"/>
  <c r="N28" i="72" l="1" a="1"/>
  <c r="N28" i="72" s="1"/>
  <c r="N29" i="72" a="1"/>
  <c r="N29" i="72" s="1"/>
  <c r="N29" i="81" a="1"/>
  <c r="N29" i="81" s="1"/>
  <c r="N28" i="81" a="1"/>
  <c r="N28" i="81" s="1"/>
  <c r="M31" i="72"/>
  <c r="M31" i="73"/>
  <c r="I71" i="72"/>
  <c r="I76" i="72" s="1" a="1"/>
  <c r="I76" i="72" s="1"/>
  <c r="J81" i="72" s="1"/>
  <c r="M31" i="82"/>
  <c r="M31" i="81"/>
  <c r="I71" i="73"/>
  <c r="I76" i="73" s="1" a="1"/>
  <c r="I76" i="73" s="1"/>
  <c r="I17" i="82"/>
  <c r="I71" i="82"/>
  <c r="I17" i="81"/>
  <c r="I71" i="81"/>
  <c r="O9" i="85"/>
  <c r="N5" i="85"/>
  <c r="N88" i="75"/>
  <c r="N97" i="75" s="1"/>
  <c r="O9" i="75"/>
  <c r="O5" i="75" s="1"/>
  <c r="O9" i="82"/>
  <c r="O8" i="82" s="1"/>
  <c r="O9" i="81"/>
  <c r="O8" i="81" s="1"/>
  <c r="P9" i="68"/>
  <c r="O9" i="73"/>
  <c r="O8" i="73" s="1"/>
  <c r="O9" i="72"/>
  <c r="O8" i="72" s="1"/>
  <c r="O28" i="72" l="1" a="1"/>
  <c r="O28" i="72" s="1"/>
  <c r="O29" i="72" a="1"/>
  <c r="O29" i="72" s="1"/>
  <c r="O29" i="81" a="1"/>
  <c r="O29" i="81" s="1"/>
  <c r="O28" i="81" a="1"/>
  <c r="O28" i="81" s="1"/>
  <c r="N31" i="72"/>
  <c r="N31" i="81"/>
  <c r="N31" i="82"/>
  <c r="N31" i="73"/>
  <c r="K17" i="72"/>
  <c r="K17" i="82"/>
  <c r="J17" i="82"/>
  <c r="J71" i="82"/>
  <c r="I76" i="82" a="1"/>
  <c r="I76" i="82" s="1"/>
  <c r="J76" i="82" a="1"/>
  <c r="J76" i="82" s="1"/>
  <c r="J17" i="73"/>
  <c r="J71" i="73"/>
  <c r="J17" i="72"/>
  <c r="J71" i="72"/>
  <c r="I76" i="81" a="1"/>
  <c r="I76" i="81" s="1"/>
  <c r="J81" i="81" s="1"/>
  <c r="J84" i="81" s="1"/>
  <c r="J86" i="81" s="1"/>
  <c r="J111" i="81" s="1"/>
  <c r="J17" i="81"/>
  <c r="J71" i="81"/>
  <c r="P9" i="85"/>
  <c r="O5" i="85"/>
  <c r="O88" i="75"/>
  <c r="O97" i="75" s="1"/>
  <c r="P9" i="75"/>
  <c r="P5" i="75" s="1"/>
  <c r="P9" i="82"/>
  <c r="P8" i="82" s="1"/>
  <c r="P9" i="81"/>
  <c r="P8" i="81" s="1"/>
  <c r="Q9" i="68"/>
  <c r="P9" i="73"/>
  <c r="P8" i="73" s="1"/>
  <c r="P9" i="72"/>
  <c r="P8" i="72" s="1"/>
  <c r="O31" i="81" l="1"/>
  <c r="P28" i="72" a="1"/>
  <c r="P28" i="72" s="1"/>
  <c r="P29" i="72" a="1"/>
  <c r="P29" i="72" s="1"/>
  <c r="P29" i="81" a="1"/>
  <c r="P29" i="81" s="1"/>
  <c r="P28" i="81" a="1"/>
  <c r="P28" i="81" s="1"/>
  <c r="O31" i="73"/>
  <c r="K71" i="72"/>
  <c r="K76" i="72" s="1" a="1"/>
  <c r="K76" i="72" s="1"/>
  <c r="L81" i="72" s="1"/>
  <c r="O31" i="82"/>
  <c r="L71" i="81"/>
  <c r="O31" i="72"/>
  <c r="K71" i="82"/>
  <c r="K76" i="82" s="1" a="1"/>
  <c r="K76" i="82" s="1"/>
  <c r="K84" i="82" s="1"/>
  <c r="K86" i="82" s="1"/>
  <c r="K111" i="82" s="1"/>
  <c r="L71" i="72"/>
  <c r="K17" i="73"/>
  <c r="K71" i="73"/>
  <c r="J76" i="73" a="1"/>
  <c r="J76" i="73" s="1"/>
  <c r="J76" i="72" a="1"/>
  <c r="J76" i="72" s="1"/>
  <c r="K81" i="72" s="1"/>
  <c r="J76" i="81" a="1"/>
  <c r="J76" i="81" s="1"/>
  <c r="K81" i="81" s="1"/>
  <c r="K84" i="81" s="1"/>
  <c r="K86" i="81" s="1"/>
  <c r="K111" i="81" s="1"/>
  <c r="K17" i="81"/>
  <c r="K71" i="81"/>
  <c r="K76" i="81" s="1" a="1"/>
  <c r="K76" i="81" s="1"/>
  <c r="L81" i="81" s="1"/>
  <c r="L84" i="81" s="1"/>
  <c r="L86" i="81" s="1"/>
  <c r="L111" i="81" s="1"/>
  <c r="Q9" i="85"/>
  <c r="P5" i="85"/>
  <c r="P88" i="75"/>
  <c r="P97" i="75" s="1"/>
  <c r="Q9" i="75"/>
  <c r="Q5" i="75" s="1"/>
  <c r="Q9" i="82"/>
  <c r="Q8" i="82" s="1"/>
  <c r="Q9" i="81"/>
  <c r="Q8" i="81" s="1"/>
  <c r="R9" i="68"/>
  <c r="Q9" i="73"/>
  <c r="Q8" i="73" s="1"/>
  <c r="Q9" i="72"/>
  <c r="Q8" i="72" s="1"/>
  <c r="Q28" i="72" l="1" a="1"/>
  <c r="Q28" i="72" s="1"/>
  <c r="Q29" i="72" a="1"/>
  <c r="Q29" i="72" s="1"/>
  <c r="Q29" i="81" a="1"/>
  <c r="Q29" i="81" s="1"/>
  <c r="Q28" i="81" a="1"/>
  <c r="Q28" i="81" s="1"/>
  <c r="L17" i="81"/>
  <c r="L76" i="72" a="1"/>
  <c r="L76" i="72" s="1"/>
  <c r="M81" i="72" s="1"/>
  <c r="P31" i="81"/>
  <c r="L17" i="72"/>
  <c r="P31" i="72"/>
  <c r="M17" i="73"/>
  <c r="P31" i="82"/>
  <c r="M17" i="72"/>
  <c r="P31" i="73"/>
  <c r="L17" i="82"/>
  <c r="L71" i="82"/>
  <c r="K76" i="73" a="1"/>
  <c r="K76" i="73" s="1"/>
  <c r="L17" i="73"/>
  <c r="L71" i="73"/>
  <c r="L76" i="81" a="1"/>
  <c r="L76" i="81" s="1"/>
  <c r="M81" i="81" s="1"/>
  <c r="M84" i="81" s="1"/>
  <c r="M86" i="81" s="1"/>
  <c r="M111" i="81" s="1"/>
  <c r="R9" i="85"/>
  <c r="Q5" i="85"/>
  <c r="Q88" i="75"/>
  <c r="Q97" i="75" s="1"/>
  <c r="R9" i="75"/>
  <c r="R5" i="75" s="1"/>
  <c r="R9" i="82"/>
  <c r="R8" i="82" s="1"/>
  <c r="R9" i="81"/>
  <c r="R8" i="81" s="1"/>
  <c r="S9" i="68"/>
  <c r="R9" i="72"/>
  <c r="R8" i="72" s="1"/>
  <c r="R9" i="73"/>
  <c r="R8" i="73" s="1"/>
  <c r="R28" i="72" l="1" a="1"/>
  <c r="R28" i="72" s="1"/>
  <c r="R29" i="72" a="1"/>
  <c r="R29" i="72" s="1"/>
  <c r="R29" i="81" a="1"/>
  <c r="R29" i="81" s="1"/>
  <c r="R28" i="81" a="1"/>
  <c r="R28" i="81" s="1"/>
  <c r="Q31" i="82"/>
  <c r="Q31" i="72"/>
  <c r="M71" i="73"/>
  <c r="M76" i="73" s="1" a="1"/>
  <c r="M76" i="73" s="1"/>
  <c r="M71" i="72"/>
  <c r="M76" i="72" s="1" a="1"/>
  <c r="M76" i="72" s="1"/>
  <c r="N81" i="72" s="1"/>
  <c r="N17" i="72"/>
  <c r="Q31" i="73"/>
  <c r="N17" i="82"/>
  <c r="N17" i="81"/>
  <c r="Q31" i="81"/>
  <c r="M17" i="82"/>
  <c r="M71" i="82"/>
  <c r="L76" i="82" a="1"/>
  <c r="L76" i="82" s="1"/>
  <c r="L76" i="73" a="1"/>
  <c r="L76" i="73" s="1"/>
  <c r="M17" i="81"/>
  <c r="M71" i="81"/>
  <c r="S9" i="85"/>
  <c r="R5" i="85"/>
  <c r="R88" i="75"/>
  <c r="R97" i="75" s="1"/>
  <c r="S9" i="75"/>
  <c r="S5" i="75" s="1"/>
  <c r="S9" i="82"/>
  <c r="S8" i="82" s="1"/>
  <c r="S9" i="81"/>
  <c r="S8" i="81" s="1"/>
  <c r="T9" i="68"/>
  <c r="S9" i="72"/>
  <c r="S8" i="72" s="1"/>
  <c r="S9" i="73"/>
  <c r="S8" i="73" s="1"/>
  <c r="S29" i="72" l="1" a="1"/>
  <c r="S29" i="72" s="1"/>
  <c r="S28" i="72" a="1"/>
  <c r="S28" i="72" s="1"/>
  <c r="S29" i="81" a="1"/>
  <c r="S29" i="81" s="1"/>
  <c r="S28" i="81" a="1"/>
  <c r="S28" i="81" s="1"/>
  <c r="R31" i="72"/>
  <c r="R31" i="82"/>
  <c r="N71" i="82"/>
  <c r="N76" i="82" s="1" a="1"/>
  <c r="N76" i="82" s="1"/>
  <c r="R31" i="73"/>
  <c r="R31" i="81"/>
  <c r="N71" i="81"/>
  <c r="N76" i="81" s="1" a="1"/>
  <c r="N76" i="81" s="1"/>
  <c r="O81" i="81" s="1"/>
  <c r="O84" i="81" s="1"/>
  <c r="O86" i="81" s="1"/>
  <c r="O111" i="81" s="1"/>
  <c r="N71" i="72"/>
  <c r="N76" i="72" s="1" a="1"/>
  <c r="N76" i="72" s="1"/>
  <c r="O81" i="72" s="1"/>
  <c r="O17" i="73"/>
  <c r="O17" i="72"/>
  <c r="M76" i="82" a="1"/>
  <c r="M76" i="82" s="1"/>
  <c r="N17" i="73"/>
  <c r="N71" i="73"/>
  <c r="M76" i="81" a="1"/>
  <c r="M76" i="81" s="1"/>
  <c r="N81" i="81" s="1"/>
  <c r="N84" i="81" s="1"/>
  <c r="N86" i="81" s="1"/>
  <c r="N111" i="81" s="1"/>
  <c r="T9" i="85"/>
  <c r="S5" i="85"/>
  <c r="S88" i="75"/>
  <c r="S97" i="75" s="1"/>
  <c r="T9" i="75"/>
  <c r="T5" i="75" s="1"/>
  <c r="T9" i="82"/>
  <c r="T8" i="82" s="1"/>
  <c r="T9" i="81"/>
  <c r="T8" i="81" s="1"/>
  <c r="U9" i="68"/>
  <c r="T9" i="73"/>
  <c r="T8" i="73" s="1"/>
  <c r="T9" i="72"/>
  <c r="T8" i="72" s="1"/>
  <c r="T29" i="72" l="1" a="1"/>
  <c r="T29" i="72" s="1"/>
  <c r="T28" i="72" a="1"/>
  <c r="T28" i="72" s="1"/>
  <c r="T29" i="81" a="1"/>
  <c r="T29" i="81" s="1"/>
  <c r="T28" i="81" a="1"/>
  <c r="T28" i="81" s="1"/>
  <c r="O71" i="72"/>
  <c r="O76" i="72" s="1" a="1"/>
  <c r="O76" i="72" s="1"/>
  <c r="P81" i="72" s="1"/>
  <c r="S31" i="73"/>
  <c r="S31" i="72"/>
  <c r="P17" i="72"/>
  <c r="P17" i="81"/>
  <c r="P71" i="82"/>
  <c r="O71" i="73"/>
  <c r="O76" i="73" s="1" a="1"/>
  <c r="O76" i="73" s="1"/>
  <c r="P17" i="73"/>
  <c r="S31" i="82"/>
  <c r="S31" i="81"/>
  <c r="O17" i="82"/>
  <c r="O71" i="82"/>
  <c r="N76" i="73" a="1"/>
  <c r="N76" i="73" s="1"/>
  <c r="O17" i="81"/>
  <c r="O71" i="81"/>
  <c r="U9" i="85"/>
  <c r="T5" i="85"/>
  <c r="T88" i="75"/>
  <c r="T97" i="75" s="1"/>
  <c r="U9" i="75"/>
  <c r="U5" i="75" s="1"/>
  <c r="U9" i="82"/>
  <c r="U8" i="82" s="1"/>
  <c r="U9" i="81"/>
  <c r="U8" i="81" s="1"/>
  <c r="V9" i="68"/>
  <c r="U9" i="72"/>
  <c r="U8" i="72" s="1"/>
  <c r="U9" i="73"/>
  <c r="U8" i="73" s="1"/>
  <c r="P71" i="73" l="1"/>
  <c r="U28" i="72" a="1"/>
  <c r="U28" i="72" s="1"/>
  <c r="U29" i="72" a="1"/>
  <c r="U29" i="72" s="1"/>
  <c r="U28" i="81" a="1"/>
  <c r="U28" i="81" s="1"/>
  <c r="U29" i="81" a="1"/>
  <c r="U29" i="81" s="1"/>
  <c r="T31" i="72"/>
  <c r="T31" i="73"/>
  <c r="T31" i="82"/>
  <c r="T31" i="81"/>
  <c r="P17" i="82"/>
  <c r="P71" i="81"/>
  <c r="P76" i="81" s="1" a="1"/>
  <c r="P76" i="81" s="1"/>
  <c r="Q81" i="81" s="1"/>
  <c r="Q84" i="81" s="1"/>
  <c r="Q86" i="81" s="1"/>
  <c r="Q111" i="81" s="1"/>
  <c r="P71" i="72"/>
  <c r="P76" i="72" s="1" a="1"/>
  <c r="P76" i="72" s="1"/>
  <c r="Q81" i="72" s="1"/>
  <c r="Q71" i="81"/>
  <c r="Q17" i="72"/>
  <c r="Q17" i="82"/>
  <c r="Q71" i="82"/>
  <c r="Q76" i="82" s="1" a="1"/>
  <c r="Q76" i="82" s="1"/>
  <c r="P76" i="82" a="1"/>
  <c r="P76" i="82" s="1"/>
  <c r="O76" i="82" a="1"/>
  <c r="O76" i="82" s="1"/>
  <c r="P76" i="73" a="1"/>
  <c r="P76" i="73" s="1"/>
  <c r="O76" i="81" a="1"/>
  <c r="O76" i="81" s="1"/>
  <c r="P81" i="81" s="1"/>
  <c r="P84" i="81" s="1"/>
  <c r="P86" i="81" s="1"/>
  <c r="P111" i="81" s="1"/>
  <c r="V9" i="85"/>
  <c r="U5" i="85"/>
  <c r="U88" i="75"/>
  <c r="U97" i="75" s="1"/>
  <c r="V9" i="75"/>
  <c r="V5" i="75" s="1"/>
  <c r="V9" i="82"/>
  <c r="V8" i="82" s="1"/>
  <c r="V9" i="81"/>
  <c r="V8" i="81" s="1"/>
  <c r="W9" i="68"/>
  <c r="V9" i="73"/>
  <c r="V8" i="73" s="1"/>
  <c r="V9" i="72"/>
  <c r="V8" i="72" s="1"/>
  <c r="V28" i="72" l="1" a="1"/>
  <c r="V28" i="72" s="1"/>
  <c r="V29" i="72" a="1"/>
  <c r="V29" i="72" s="1"/>
  <c r="V28" i="81" a="1"/>
  <c r="V28" i="81" s="1"/>
  <c r="V29" i="81" a="1"/>
  <c r="V29" i="81" s="1"/>
  <c r="U31" i="81"/>
  <c r="Q76" i="81" a="1"/>
  <c r="Q76" i="81" s="1"/>
  <c r="R81" i="81" s="1"/>
  <c r="R84" i="81" s="1"/>
  <c r="R86" i="81" s="1"/>
  <c r="R111" i="81" s="1"/>
  <c r="Q17" i="81"/>
  <c r="U31" i="72"/>
  <c r="U31" i="82"/>
  <c r="Q71" i="72"/>
  <c r="U31" i="73"/>
  <c r="R17" i="72"/>
  <c r="R17" i="73"/>
  <c r="R17" i="81"/>
  <c r="R17" i="82"/>
  <c r="Q17" i="73"/>
  <c r="Q71" i="73"/>
  <c r="Q76" i="73" s="1" a="1"/>
  <c r="Q76" i="73" s="1"/>
  <c r="W9" i="85"/>
  <c r="V5" i="85"/>
  <c r="V88" i="75"/>
  <c r="V97" i="75" s="1"/>
  <c r="W9" i="75"/>
  <c r="W5" i="75" s="1"/>
  <c r="W9" i="82"/>
  <c r="W8" i="82" s="1"/>
  <c r="W9" i="81"/>
  <c r="W8" i="81" s="1"/>
  <c r="X9" i="68"/>
  <c r="W9" i="73"/>
  <c r="W8" i="73" s="1"/>
  <c r="W9" i="72"/>
  <c r="W8" i="72" s="1"/>
  <c r="W28" i="72" l="1" a="1"/>
  <c r="W28" i="72" s="1"/>
  <c r="W29" i="72" a="1"/>
  <c r="W29" i="72" s="1"/>
  <c r="W28" i="81" a="1"/>
  <c r="W28" i="81" s="1"/>
  <c r="W29" i="81" a="1"/>
  <c r="W29" i="81" s="1"/>
  <c r="R71" i="72"/>
  <c r="Z76" i="72" s="1" a="1"/>
  <c r="Z76" i="72" s="1"/>
  <c r="AA81" i="72" s="1"/>
  <c r="Q76" i="72" a="1"/>
  <c r="Q76" i="72" s="1"/>
  <c r="R81" i="72" s="1"/>
  <c r="V31" i="82"/>
  <c r="V31" i="73"/>
  <c r="R71" i="81"/>
  <c r="W76" i="81" s="1" a="1"/>
  <c r="W76" i="81" s="1"/>
  <c r="X81" i="81" s="1"/>
  <c r="X84" i="81" s="1"/>
  <c r="X86" i="81" s="1"/>
  <c r="X111" i="81" s="1"/>
  <c r="R71" i="82"/>
  <c r="AE76" i="82" s="1" a="1"/>
  <c r="AE76" i="82" s="1"/>
  <c r="AE84" i="82" s="1"/>
  <c r="AE86" i="82" s="1"/>
  <c r="AE111" i="82" s="1"/>
  <c r="V31" i="81"/>
  <c r="R71" i="73"/>
  <c r="AE76" i="73" s="1" a="1"/>
  <c r="AE76" i="73" s="1"/>
  <c r="AE84" i="73" s="1"/>
  <c r="AE86" i="73" s="1"/>
  <c r="AE111" i="73" s="1"/>
  <c r="V31" i="72"/>
  <c r="G94" i="82" a="1"/>
  <c r="G94" i="82" s="1"/>
  <c r="C13" i="47"/>
  <c r="G94" i="73" a="1"/>
  <c r="G94" i="73" s="1"/>
  <c r="C12" i="47"/>
  <c r="T76" i="72" a="1"/>
  <c r="T76" i="72" s="1"/>
  <c r="U81" i="72" s="1"/>
  <c r="AC76" i="72" a="1"/>
  <c r="AC76" i="72" s="1"/>
  <c r="AD81" i="72" s="1"/>
  <c r="V76" i="72" a="1"/>
  <c r="V76" i="72" s="1"/>
  <c r="W81" i="72" s="1"/>
  <c r="C11" i="47"/>
  <c r="G94" i="72" a="1"/>
  <c r="G94" i="72" s="1"/>
  <c r="G94" i="81" a="1"/>
  <c r="G94" i="81" s="1"/>
  <c r="G96" i="81" s="1"/>
  <c r="C32" i="62" s="1"/>
  <c r="C10" i="47"/>
  <c r="X9" i="85"/>
  <c r="W5" i="85"/>
  <c r="W88" i="75"/>
  <c r="W97" i="75" s="1"/>
  <c r="X9" i="75"/>
  <c r="X5" i="75" s="1"/>
  <c r="X9" i="82"/>
  <c r="X8" i="82" s="1"/>
  <c r="X9" i="81"/>
  <c r="X8" i="81" s="1"/>
  <c r="Y9" i="68"/>
  <c r="X9" i="73"/>
  <c r="X8" i="73" s="1"/>
  <c r="X9" i="72"/>
  <c r="X8" i="72" s="1"/>
  <c r="Y76" i="72" l="1" a="1"/>
  <c r="Y76" i="72" s="1"/>
  <c r="Z81" i="72" s="1"/>
  <c r="AE76" i="72" a="1"/>
  <c r="AE76" i="72" s="1"/>
  <c r="AF81" i="72" s="1"/>
  <c r="X76" i="72" a="1"/>
  <c r="X76" i="72" s="1"/>
  <c r="Y81" i="72" s="1"/>
  <c r="AF76" i="72" a="1"/>
  <c r="AF76" i="72" s="1"/>
  <c r="AG81" i="72" s="1"/>
  <c r="X28" i="72" a="1"/>
  <c r="X28" i="72" s="1"/>
  <c r="X29" i="72" a="1"/>
  <c r="X29" i="72" s="1"/>
  <c r="X29" i="81" a="1"/>
  <c r="X29" i="81" s="1"/>
  <c r="X28" i="81" a="1"/>
  <c r="X28" i="81" s="1"/>
  <c r="Z76" i="82" a="1"/>
  <c r="Z76" i="82" s="1"/>
  <c r="U76" i="72" a="1"/>
  <c r="U76" i="72" s="1"/>
  <c r="V81" i="72" s="1"/>
  <c r="U76" i="81" a="1"/>
  <c r="U76" i="81" s="1"/>
  <c r="V81" i="81" s="1"/>
  <c r="V84" i="81" s="1"/>
  <c r="V86" i="81" s="1"/>
  <c r="V111" i="81" s="1"/>
  <c r="Y76" i="73" a="1"/>
  <c r="Y76" i="73" s="1"/>
  <c r="T76" i="81" a="1"/>
  <c r="T76" i="81" s="1"/>
  <c r="U81" i="81" s="1"/>
  <c r="U84" i="81" s="1"/>
  <c r="U86" i="81" s="1"/>
  <c r="U111" i="81" s="1"/>
  <c r="AC76" i="82" a="1"/>
  <c r="AC76" i="82" s="1"/>
  <c r="AC84" i="82" s="1"/>
  <c r="AC86" i="82" s="1"/>
  <c r="AC111" i="82" s="1"/>
  <c r="X76" i="81" a="1"/>
  <c r="X76" i="81" s="1"/>
  <c r="Y81" i="81" s="1"/>
  <c r="Y84" i="81" s="1"/>
  <c r="Y86" i="81" s="1"/>
  <c r="Y111" i="81" s="1"/>
  <c r="X76" i="73" a="1"/>
  <c r="X76" i="73" s="1"/>
  <c r="V76" i="82" a="1"/>
  <c r="V76" i="82" s="1"/>
  <c r="Z76" i="81" a="1"/>
  <c r="Z76" i="81" s="1"/>
  <c r="AA81" i="81" s="1"/>
  <c r="AA84" i="81" s="1"/>
  <c r="AA86" i="81" s="1"/>
  <c r="AA111" i="81" s="1"/>
  <c r="AG76" i="73" a="1"/>
  <c r="AG76" i="73" s="1"/>
  <c r="AG84" i="73" s="1"/>
  <c r="AG86" i="73" s="1"/>
  <c r="AG111" i="73" s="1"/>
  <c r="AF76" i="73" a="1"/>
  <c r="AF76" i="73" s="1"/>
  <c r="AF84" i="73" s="1"/>
  <c r="AF86" i="73" s="1"/>
  <c r="AF111" i="73" s="1"/>
  <c r="AD76" i="81" a="1"/>
  <c r="AD76" i="81" s="1"/>
  <c r="AE81" i="81" s="1"/>
  <c r="AE84" i="81" s="1"/>
  <c r="AE86" i="81" s="1"/>
  <c r="AE111" i="81" s="1"/>
  <c r="AG76" i="81" a="1"/>
  <c r="AG76" i="81" s="1"/>
  <c r="AC76" i="81" a="1"/>
  <c r="AC76" i="81" s="1"/>
  <c r="AD81" i="81" s="1"/>
  <c r="AD84" i="81" s="1"/>
  <c r="AD86" i="81" s="1"/>
  <c r="AD111" i="81" s="1"/>
  <c r="V76" i="81" a="1"/>
  <c r="V76" i="81" s="1"/>
  <c r="W81" i="81" s="1"/>
  <c r="W84" i="81" s="1"/>
  <c r="W86" i="81" s="1"/>
  <c r="W111" i="81" s="1"/>
  <c r="R76" i="81" a="1"/>
  <c r="R76" i="81" s="1"/>
  <c r="S81" i="81" s="1"/>
  <c r="S84" i="81" s="1"/>
  <c r="S86" i="81" s="1"/>
  <c r="S111" i="81" s="1"/>
  <c r="W76" i="72" a="1"/>
  <c r="W76" i="72" s="1"/>
  <c r="X81" i="72" s="1"/>
  <c r="AD76" i="82" a="1"/>
  <c r="AD76" i="82" s="1"/>
  <c r="AD84" i="82" s="1"/>
  <c r="AD86" i="82" s="1"/>
  <c r="AD111" i="82" s="1"/>
  <c r="V76" i="73" a="1"/>
  <c r="V76" i="73" s="1"/>
  <c r="AA76" i="73" a="1"/>
  <c r="AA76" i="73" s="1"/>
  <c r="X76" i="82" a="1"/>
  <c r="X76" i="82" s="1"/>
  <c r="AD76" i="73" a="1"/>
  <c r="AD76" i="73" s="1"/>
  <c r="AD84" i="73" s="1"/>
  <c r="AD86" i="73" s="1"/>
  <c r="AD111" i="73" s="1"/>
  <c r="AF76" i="82" a="1"/>
  <c r="AF76" i="82" s="1"/>
  <c r="AF84" i="82" s="1"/>
  <c r="AF86" i="82" s="1"/>
  <c r="AF111" i="82" s="1"/>
  <c r="AB76" i="73" a="1"/>
  <c r="AB76" i="73" s="1"/>
  <c r="Z76" i="73" a="1"/>
  <c r="Z76" i="73" s="1"/>
  <c r="AA76" i="82" a="1"/>
  <c r="AA76" i="82" s="1"/>
  <c r="S76" i="81" a="1"/>
  <c r="S76" i="81" s="1"/>
  <c r="T81" i="81" s="1"/>
  <c r="T84" i="81" s="1"/>
  <c r="T86" i="81" s="1"/>
  <c r="T111" i="81" s="1"/>
  <c r="W76" i="73" a="1"/>
  <c r="W76" i="73" s="1"/>
  <c r="U76" i="82" a="1"/>
  <c r="U76" i="82" s="1"/>
  <c r="Y76" i="81" a="1"/>
  <c r="Y76" i="81" s="1"/>
  <c r="Z81" i="81" s="1"/>
  <c r="Z84" i="81" s="1"/>
  <c r="Z86" i="81" s="1"/>
  <c r="Z111" i="81" s="1"/>
  <c r="AA76" i="81" a="1"/>
  <c r="AA76" i="81" s="1"/>
  <c r="AB81" i="81" s="1"/>
  <c r="AB84" i="81" s="1"/>
  <c r="AB86" i="81" s="1"/>
  <c r="AB111" i="81" s="1"/>
  <c r="AC76" i="73" a="1"/>
  <c r="AC76" i="73" s="1"/>
  <c r="AC84" i="73" s="1"/>
  <c r="AC86" i="73" s="1"/>
  <c r="AC111" i="73" s="1"/>
  <c r="S76" i="82" a="1"/>
  <c r="S76" i="82" s="1"/>
  <c r="AB76" i="81" a="1"/>
  <c r="AB76" i="81" s="1"/>
  <c r="AC81" i="81" s="1"/>
  <c r="AC84" i="81" s="1"/>
  <c r="AC86" i="81" s="1"/>
  <c r="AC111" i="81" s="1"/>
  <c r="T76" i="73" a="1"/>
  <c r="T76" i="73" s="1"/>
  <c r="U76" i="73" a="1"/>
  <c r="U76" i="73" s="1"/>
  <c r="W76" i="82" a="1"/>
  <c r="W76" i="82" s="1"/>
  <c r="R76" i="82" a="1"/>
  <c r="R76" i="82" s="1"/>
  <c r="AG76" i="82" a="1"/>
  <c r="AG76" i="82" s="1"/>
  <c r="AG84" i="82" s="1"/>
  <c r="AG86" i="82" s="1"/>
  <c r="AG111" i="82" s="1"/>
  <c r="S76" i="72" a="1"/>
  <c r="S76" i="72" s="1"/>
  <c r="T81" i="72" s="1"/>
  <c r="R76" i="72" a="1"/>
  <c r="R76" i="72" s="1"/>
  <c r="S81" i="72" s="1"/>
  <c r="AB76" i="72" a="1"/>
  <c r="AB76" i="72" s="1"/>
  <c r="AC81" i="72" s="1"/>
  <c r="AG76" i="72" a="1"/>
  <c r="AG76" i="72" s="1"/>
  <c r="R76" i="73" a="1"/>
  <c r="R76" i="73" s="1"/>
  <c r="AB76" i="82" a="1"/>
  <c r="AB76" i="82" s="1"/>
  <c r="Y76" i="82" a="1"/>
  <c r="Y76" i="82" s="1"/>
  <c r="AF76" i="81" a="1"/>
  <c r="AF76" i="81" s="1"/>
  <c r="AG81" i="81" s="1"/>
  <c r="AG84" i="81" s="1"/>
  <c r="AG86" i="81" s="1"/>
  <c r="AG111" i="81" s="1"/>
  <c r="AE76" i="81" a="1"/>
  <c r="AE76" i="81" s="1"/>
  <c r="AF81" i="81" s="1"/>
  <c r="AF84" i="81" s="1"/>
  <c r="AF86" i="81" s="1"/>
  <c r="AF111" i="81" s="1"/>
  <c r="AA76" i="72" a="1"/>
  <c r="AA76" i="72" s="1"/>
  <c r="AB81" i="72" s="1"/>
  <c r="S76" i="73" a="1"/>
  <c r="S76" i="73" s="1"/>
  <c r="T76" i="82" a="1"/>
  <c r="T76" i="82" s="1"/>
  <c r="AD76" i="72" a="1"/>
  <c r="AD76" i="72" s="1"/>
  <c r="AE81" i="72" s="1"/>
  <c r="W31" i="82"/>
  <c r="W31" i="73"/>
  <c r="W31" i="72"/>
  <c r="W31" i="81"/>
  <c r="F13" i="47"/>
  <c r="D35" i="62"/>
  <c r="D13" i="47"/>
  <c r="A4" i="82" s="1"/>
  <c r="G96" i="82" s="1"/>
  <c r="C35" i="62" s="1"/>
  <c r="F12" i="47"/>
  <c r="D34" i="62"/>
  <c r="D12" i="47"/>
  <c r="A4" i="73" s="1"/>
  <c r="G96" i="73" s="1"/>
  <c r="C34" i="62" s="1"/>
  <c r="F11" i="47"/>
  <c r="D33" i="62"/>
  <c r="D11" i="47"/>
  <c r="A4" i="72" s="1"/>
  <c r="G96" i="72" s="1"/>
  <c r="C33" i="62" s="1"/>
  <c r="F10" i="47"/>
  <c r="D32" i="62"/>
  <c r="D10" i="47"/>
  <c r="A4" i="81" s="1"/>
  <c r="Y9" i="85"/>
  <c r="X5" i="85"/>
  <c r="X88" i="75"/>
  <c r="X97" i="75" s="1"/>
  <c r="Y9" i="75"/>
  <c r="Y5" i="75" s="1"/>
  <c r="Y9" i="82"/>
  <c r="Y8" i="82" s="1"/>
  <c r="Y9" i="81"/>
  <c r="Y8" i="81" s="1"/>
  <c r="Z9" i="68"/>
  <c r="Y9" i="73"/>
  <c r="Y8" i="73" s="1"/>
  <c r="Y9" i="72"/>
  <c r="Y8" i="72" s="1"/>
  <c r="Y28" i="72" l="1" a="1"/>
  <c r="Y28" i="72" s="1"/>
  <c r="Y29" i="72" a="1"/>
  <c r="Y29" i="72" s="1"/>
  <c r="Y29" i="81" a="1"/>
  <c r="Y29" i="81" s="1"/>
  <c r="Y28" i="81" a="1"/>
  <c r="Y28" i="81" s="1"/>
  <c r="C38" i="62" a="1"/>
  <c r="C38" i="62" s="1"/>
  <c r="R7" i="75" s="1"/>
  <c r="R7" i="85" s="1"/>
  <c r="X31" i="81"/>
  <c r="X31" i="73"/>
  <c r="X31" i="82"/>
  <c r="X31" i="72"/>
  <c r="C88" i="85" a="1"/>
  <c r="D98" i="85" s="1"/>
  <c r="Z9" i="85"/>
  <c r="Y5" i="85"/>
  <c r="Y88" i="75"/>
  <c r="Y97" i="75" s="1"/>
  <c r="Z9" i="75"/>
  <c r="Z5" i="75" s="1"/>
  <c r="Z9" i="82"/>
  <c r="Z8" i="82" s="1"/>
  <c r="Z9" i="81"/>
  <c r="Z8" i="81" s="1"/>
  <c r="AA9" i="68"/>
  <c r="Z9" i="72"/>
  <c r="Z8" i="72" s="1"/>
  <c r="Z9" i="73"/>
  <c r="Z8" i="73" s="1"/>
  <c r="Z28" i="72" l="1" a="1"/>
  <c r="Z28" i="72" s="1"/>
  <c r="Z29" i="72" a="1"/>
  <c r="Z29" i="72" s="1"/>
  <c r="Z29" i="81" a="1"/>
  <c r="Z29" i="81" s="1"/>
  <c r="Z28" i="81" a="1"/>
  <c r="Z28" i="81" s="1"/>
  <c r="Z31" i="81" s="1"/>
  <c r="S7" i="75"/>
  <c r="S7" i="85" s="1"/>
  <c r="W7" i="75"/>
  <c r="W7" i="85" s="1"/>
  <c r="V7" i="75"/>
  <c r="V7" i="85" s="1"/>
  <c r="Z7" i="75"/>
  <c r="Z7" i="85" s="1"/>
  <c r="U7" i="75"/>
  <c r="U7" i="85" s="1"/>
  <c r="I7" i="75"/>
  <c r="I7" i="85" s="1"/>
  <c r="X7" i="75"/>
  <c r="X7" i="85" s="1"/>
  <c r="K7" i="75"/>
  <c r="K7" i="85" s="1"/>
  <c r="Q7" i="75"/>
  <c r="Q7" i="85" s="1"/>
  <c r="AC7" i="75"/>
  <c r="AC7" i="85" s="1"/>
  <c r="AB7" i="75"/>
  <c r="AB7" i="85" s="1"/>
  <c r="H7" i="75"/>
  <c r="H7" i="85" s="1"/>
  <c r="AA7" i="75"/>
  <c r="AA7" i="85" s="1"/>
  <c r="Y7" i="75"/>
  <c r="Y7" i="85" s="1"/>
  <c r="M7" i="75"/>
  <c r="M7" i="85" s="1"/>
  <c r="J7" i="75"/>
  <c r="J7" i="85" s="1"/>
  <c r="O7" i="75"/>
  <c r="O7" i="85" s="1"/>
  <c r="AG7" i="75"/>
  <c r="AG7" i="85" s="1"/>
  <c r="L7" i="75"/>
  <c r="L7" i="85" s="1"/>
  <c r="P7" i="75"/>
  <c r="P7" i="85" s="1"/>
  <c r="AF7" i="75"/>
  <c r="AF7" i="85" s="1"/>
  <c r="T7" i="75"/>
  <c r="T7" i="85" s="1"/>
  <c r="N7" i="75"/>
  <c r="N7" i="85" s="1"/>
  <c r="AD7" i="75"/>
  <c r="AD7" i="85" s="1"/>
  <c r="AE7" i="75"/>
  <c r="AE7" i="85" s="1"/>
  <c r="Y31" i="72"/>
  <c r="Y31" i="73"/>
  <c r="Y31" i="82"/>
  <c r="Y31" i="81"/>
  <c r="F98" i="85"/>
  <c r="I75" i="33" s="1"/>
  <c r="G91" i="85"/>
  <c r="G96" i="85"/>
  <c r="C88" i="85"/>
  <c r="C98" i="85" s="1"/>
  <c r="F75" i="33" s="1"/>
  <c r="G90" i="85"/>
  <c r="G92" i="85"/>
  <c r="G93" i="85"/>
  <c r="F97" i="85"/>
  <c r="I74" i="33" s="1"/>
  <c r="G97" i="85"/>
  <c r="J74" i="33" s="1"/>
  <c r="G94" i="85"/>
  <c r="E96" i="85"/>
  <c r="E97" i="85"/>
  <c r="G98" i="85"/>
  <c r="J75" i="33" s="1"/>
  <c r="G95" i="85"/>
  <c r="D96" i="85"/>
  <c r="F96" i="85"/>
  <c r="D97" i="85"/>
  <c r="E98" i="85"/>
  <c r="AA9" i="85"/>
  <c r="Z5" i="85"/>
  <c r="Z88" i="75"/>
  <c r="Z97" i="75" s="1"/>
  <c r="AA9" i="75"/>
  <c r="AA5" i="75" s="1"/>
  <c r="AA9" i="82"/>
  <c r="AA8" i="82" s="1"/>
  <c r="AA9" i="81"/>
  <c r="AA8" i="81" s="1"/>
  <c r="AB9" i="68"/>
  <c r="AA9" i="72"/>
  <c r="AA8" i="72" s="1"/>
  <c r="AA9" i="73"/>
  <c r="AA8" i="73" s="1"/>
  <c r="AA28" i="72" l="1" a="1"/>
  <c r="AA28" i="72" s="1"/>
  <c r="AA29" i="72" a="1"/>
  <c r="AA29" i="72" s="1"/>
  <c r="AA29" i="81" a="1"/>
  <c r="AA29" i="81" s="1"/>
  <c r="AA28" i="81" a="1"/>
  <c r="AA28" i="81" s="1"/>
  <c r="Z31" i="72"/>
  <c r="Z31" i="82"/>
  <c r="Z31" i="73"/>
  <c r="C97" i="85"/>
  <c r="F74" i="33" s="1"/>
  <c r="K88" i="85"/>
  <c r="K97" i="85" s="1"/>
  <c r="L74" i="33" s="1"/>
  <c r="C96" i="85"/>
  <c r="F73" i="33" s="1"/>
  <c r="AB9" i="85"/>
  <c r="AA5" i="85"/>
  <c r="AC9" i="68"/>
  <c r="AA88" i="75"/>
  <c r="AA97" i="75" s="1"/>
  <c r="AB9" i="75"/>
  <c r="AB5" i="75" s="1"/>
  <c r="AB9" i="82"/>
  <c r="AB8" i="82" s="1"/>
  <c r="AB9" i="81"/>
  <c r="AB8" i="81" s="1"/>
  <c r="AB9" i="73"/>
  <c r="AB8" i="73" s="1"/>
  <c r="AB9" i="72"/>
  <c r="AB8" i="72" s="1"/>
  <c r="AB28" i="72" l="1" a="1"/>
  <c r="AB28" i="72" s="1"/>
  <c r="AB29" i="72" a="1"/>
  <c r="AB29" i="72" s="1"/>
  <c r="AB29" i="81" a="1"/>
  <c r="AB29" i="81" s="1"/>
  <c r="AB28" i="81" a="1"/>
  <c r="AB28" i="81" s="1"/>
  <c r="AA31" i="82"/>
  <c r="AA31" i="81"/>
  <c r="AA31" i="73"/>
  <c r="AA31" i="72"/>
  <c r="AC9" i="85"/>
  <c r="AC9" i="75"/>
  <c r="AC88" i="75" s="1"/>
  <c r="AC97" i="75" s="1"/>
  <c r="AC9" i="72"/>
  <c r="AC8" i="72" s="1"/>
  <c r="AC9" i="73"/>
  <c r="AC8" i="73" s="1"/>
  <c r="AD9" i="68"/>
  <c r="AC9" i="81"/>
  <c r="AC8" i="81" s="1"/>
  <c r="AC9" i="82"/>
  <c r="AC8" i="82" s="1"/>
  <c r="AB88" i="75"/>
  <c r="AB97" i="75" s="1"/>
  <c r="AC28" i="72" l="1" a="1"/>
  <c r="AC28" i="72" s="1"/>
  <c r="AC29" i="72" a="1"/>
  <c r="AC29" i="72" s="1"/>
  <c r="AC29" i="81" a="1"/>
  <c r="AC29" i="81" s="1"/>
  <c r="AC28" i="81" a="1"/>
  <c r="AC28" i="81" s="1"/>
  <c r="AB31" i="82"/>
  <c r="AB31" i="73"/>
  <c r="AB31" i="81"/>
  <c r="AB31" i="72"/>
  <c r="AD9" i="85"/>
  <c r="AC5" i="75"/>
  <c r="AC5" i="85" s="1"/>
  <c r="AB5" i="85"/>
  <c r="AD9" i="82"/>
  <c r="AD8" i="82" s="1"/>
  <c r="AD9" i="72"/>
  <c r="AD8" i="72" s="1"/>
  <c r="AD9" i="75"/>
  <c r="AD9" i="73"/>
  <c r="AD8" i="73" s="1"/>
  <c r="AD9" i="81"/>
  <c r="AD8" i="81" s="1"/>
  <c r="AE9" i="68"/>
  <c r="C94" i="43"/>
  <c r="C95" i="43"/>
  <c r="C96" i="43"/>
  <c r="C97" i="43"/>
  <c r="C98" i="43"/>
  <c r="C99" i="43"/>
  <c r="C100" i="43"/>
  <c r="C101" i="43"/>
  <c r="A44" i="47"/>
  <c r="A45" i="47" s="1"/>
  <c r="A46" i="47" s="1"/>
  <c r="A47" i="47" s="1"/>
  <c r="A48" i="47" s="1"/>
  <c r="A49" i="47" s="1"/>
  <c r="A50" i="47" s="1"/>
  <c r="A51" i="47" s="1"/>
  <c r="A52" i="47" s="1"/>
  <c r="A53" i="47" s="1"/>
  <c r="A54" i="47" s="1"/>
  <c r="A55" i="47" s="1"/>
  <c r="AD29" i="72" l="1" a="1"/>
  <c r="AD29" i="72" s="1"/>
  <c r="AD28" i="72" a="1"/>
  <c r="AD28" i="72" s="1"/>
  <c r="AD28" i="81" a="1"/>
  <c r="AD28" i="81" s="1"/>
  <c r="AD29" i="81" a="1"/>
  <c r="AD29" i="81" s="1"/>
  <c r="AC31" i="72"/>
  <c r="AC31" i="82"/>
  <c r="AC31" i="73"/>
  <c r="AC31" i="81"/>
  <c r="AE9" i="85"/>
  <c r="AD5" i="75"/>
  <c r="AD5" i="85" s="1"/>
  <c r="AD88" i="75"/>
  <c r="AD97" i="75" s="1"/>
  <c r="AE9" i="81"/>
  <c r="AE8" i="81" s="1"/>
  <c r="AE9" i="82"/>
  <c r="AE8" i="82" s="1"/>
  <c r="AE9" i="75"/>
  <c r="AE88" i="75" s="1"/>
  <c r="AE97" i="75" s="1"/>
  <c r="AE9" i="72"/>
  <c r="AE8" i="72" s="1"/>
  <c r="AE9" i="73"/>
  <c r="AE8" i="73" s="1"/>
  <c r="AF9" i="68"/>
  <c r="G8" i="33"/>
  <c r="AE28" i="72" l="1" a="1"/>
  <c r="AE28" i="72" s="1"/>
  <c r="AE29" i="72" a="1"/>
  <c r="AE29" i="72" s="1"/>
  <c r="AE28" i="81" a="1"/>
  <c r="AE28" i="81" s="1"/>
  <c r="AE29" i="81" a="1"/>
  <c r="AE29" i="81" s="1"/>
  <c r="AD31" i="73"/>
  <c r="AD31" i="72"/>
  <c r="AD31" i="82"/>
  <c r="AD31" i="81"/>
  <c r="AF9" i="85"/>
  <c r="AE5" i="75"/>
  <c r="AE5" i="85" s="1"/>
  <c r="AF9" i="82"/>
  <c r="AF8" i="82" s="1"/>
  <c r="AF9" i="81"/>
  <c r="AF8" i="81" s="1"/>
  <c r="AF9" i="75"/>
  <c r="AF9" i="72"/>
  <c r="AF8" i="72" s="1"/>
  <c r="AF9" i="73"/>
  <c r="AF8" i="73" s="1"/>
  <c r="AG9" i="68"/>
  <c r="AF28" i="72" l="1" a="1"/>
  <c r="AF28" i="72" s="1"/>
  <c r="AG28" i="72" s="1"/>
  <c r="AF29" i="72" a="1"/>
  <c r="AF29" i="72" s="1"/>
  <c r="AG29" i="72" s="1"/>
  <c r="AF28" i="81" a="1"/>
  <c r="AF28" i="81" s="1"/>
  <c r="AG28" i="81" s="1"/>
  <c r="AF29" i="81" a="1"/>
  <c r="AF29" i="81" s="1"/>
  <c r="AG29" i="81" s="1"/>
  <c r="AE31" i="72"/>
  <c r="AE31" i="73"/>
  <c r="AE31" i="82"/>
  <c r="AE31" i="81"/>
  <c r="AG9" i="85"/>
  <c r="AF5" i="75"/>
  <c r="AF5" i="85" s="1"/>
  <c r="AF88" i="75"/>
  <c r="AF97" i="75" s="1"/>
  <c r="AG9" i="82"/>
  <c r="AG8" i="82" s="1"/>
  <c r="AG9" i="75"/>
  <c r="AG9" i="81"/>
  <c r="AG8" i="81" s="1"/>
  <c r="AG9" i="73"/>
  <c r="AG8" i="73" s="1"/>
  <c r="AG9" i="72"/>
  <c r="AG8" i="72" s="1"/>
  <c r="AF31" i="72" l="1"/>
  <c r="AF31" i="82"/>
  <c r="AF31" i="81"/>
  <c r="AF31" i="73"/>
  <c r="AG5" i="75"/>
  <c r="AG5" i="85" s="1"/>
  <c r="AG88" i="75"/>
  <c r="AG97" i="75" s="1"/>
  <c r="G94" i="43" a="1"/>
  <c r="AG31" i="72" l="1"/>
  <c r="AG31" i="73"/>
  <c r="AG31" i="82"/>
  <c r="AG31" i="81"/>
  <c r="E50" i="81"/>
  <c r="E51" i="81"/>
  <c r="E53" i="81"/>
  <c r="E54" i="73"/>
  <c r="E53" i="72"/>
  <c r="E50" i="68"/>
  <c r="E52" i="72"/>
  <c r="E56" i="73"/>
  <c r="E56" i="68"/>
  <c r="E50" i="82"/>
  <c r="E52" i="81"/>
  <c r="E53" i="73"/>
  <c r="G94" i="43"/>
  <c r="E55" i="72"/>
  <c r="E54" i="81"/>
  <c r="E53" i="82"/>
  <c r="E51" i="72"/>
  <c r="E55" i="68"/>
  <c r="E56" i="72"/>
  <c r="E51" i="68"/>
  <c r="E54" i="72"/>
  <c r="E56" i="82"/>
  <c r="E52" i="73"/>
  <c r="E54" i="68"/>
  <c r="E52" i="68"/>
  <c r="E55" i="73"/>
  <c r="E55" i="82"/>
  <c r="E51" i="73"/>
  <c r="E50" i="72"/>
  <c r="E53" i="68"/>
  <c r="E50" i="73"/>
  <c r="E55" i="81"/>
  <c r="E54" i="82"/>
  <c r="E56" i="81"/>
  <c r="E52" i="82"/>
  <c r="E51" i="82"/>
  <c r="C14" i="43" a="1"/>
  <c r="G27" i="43"/>
  <c r="G14" i="81" s="1"/>
  <c r="H90" i="43"/>
  <c r="C17" i="62"/>
  <c r="H11" i="62"/>
  <c r="I11" i="62"/>
  <c r="I12" i="62" s="1"/>
  <c r="G38" i="82" l="1"/>
  <c r="G37" i="82"/>
  <c r="G14" i="82"/>
  <c r="G35" i="73"/>
  <c r="G59" i="72"/>
  <c r="G19" i="72"/>
  <c r="G37" i="81"/>
  <c r="G15" i="81"/>
  <c r="G17" i="73"/>
  <c r="G59" i="82"/>
  <c r="G59" i="81"/>
  <c r="G37" i="73"/>
  <c r="G58" i="81"/>
  <c r="G36" i="73"/>
  <c r="G38" i="81"/>
  <c r="G36" i="82"/>
  <c r="G32" i="82"/>
  <c r="G34" i="73"/>
  <c r="G58" i="72"/>
  <c r="G17" i="72"/>
  <c r="G36" i="81"/>
  <c r="G58" i="73"/>
  <c r="G14" i="72"/>
  <c r="G38" i="73"/>
  <c r="G19" i="81"/>
  <c r="G15" i="73"/>
  <c r="G15" i="82"/>
  <c r="G16" i="81"/>
  <c r="G35" i="82"/>
  <c r="G61" i="73"/>
  <c r="G32" i="73"/>
  <c r="G32" i="72"/>
  <c r="G16" i="72"/>
  <c r="G35" i="81"/>
  <c r="G59" i="68"/>
  <c r="G37" i="72"/>
  <c r="G17" i="82"/>
  <c r="G36" i="72"/>
  <c r="G16" i="82"/>
  <c r="G17" i="81"/>
  <c r="G34" i="72"/>
  <c r="G34" i="82"/>
  <c r="G59" i="73"/>
  <c r="G19" i="73"/>
  <c r="G38" i="72"/>
  <c r="G15" i="72"/>
  <c r="G34" i="81"/>
  <c r="G58" i="68"/>
  <c r="G19" i="82"/>
  <c r="G32" i="81"/>
  <c r="G16" i="73"/>
  <c r="G58" i="82"/>
  <c r="G35" i="72"/>
  <c r="G14" i="73"/>
  <c r="C22" i="62"/>
  <c r="G38" i="68"/>
  <c r="G16" i="68"/>
  <c r="G37" i="68"/>
  <c r="G17" i="68"/>
  <c r="G14" i="68"/>
  <c r="G36" i="68"/>
  <c r="G35" i="68"/>
  <c r="G34" i="68"/>
  <c r="G32" i="68"/>
  <c r="G15" i="68"/>
  <c r="G19" i="68"/>
  <c r="H12" i="62"/>
  <c r="H13" i="62" s="1"/>
  <c r="G61" i="82"/>
  <c r="G61" i="68"/>
  <c r="G61" i="72"/>
  <c r="G61" i="81"/>
  <c r="G82" i="73"/>
  <c r="G81" i="81"/>
  <c r="G82" i="72"/>
  <c r="G81" i="72"/>
  <c r="G83" i="72"/>
  <c r="G81" i="73"/>
  <c r="G84" i="81"/>
  <c r="G83" i="81"/>
  <c r="G83" i="73"/>
  <c r="G82" i="81"/>
  <c r="H52" i="43"/>
  <c r="H78" i="43"/>
  <c r="H79" i="43"/>
  <c r="G84" i="68"/>
  <c r="G78" i="81"/>
  <c r="G77" i="82"/>
  <c r="G73" i="72"/>
  <c r="G72" i="68"/>
  <c r="G78" i="72"/>
  <c r="G73" i="73"/>
  <c r="G82" i="68"/>
  <c r="G76" i="81"/>
  <c r="G83" i="82"/>
  <c r="G78" i="68"/>
  <c r="G76" i="73"/>
  <c r="G72" i="81"/>
  <c r="G71" i="82"/>
  <c r="G84" i="72"/>
  <c r="G83" i="68"/>
  <c r="G77" i="81"/>
  <c r="G76" i="82"/>
  <c r="G72" i="72"/>
  <c r="G71" i="68"/>
  <c r="G84" i="82"/>
  <c r="G81" i="68"/>
  <c r="G77" i="73"/>
  <c r="G73" i="81"/>
  <c r="G72" i="82"/>
  <c r="G82" i="82"/>
  <c r="G77" i="68"/>
  <c r="G71" i="81"/>
  <c r="G78" i="73"/>
  <c r="G73" i="68"/>
  <c r="G72" i="73"/>
  <c r="G81" i="82"/>
  <c r="G78" i="82"/>
  <c r="G71" i="73"/>
  <c r="G76" i="72"/>
  <c r="G84" i="73"/>
  <c r="G77" i="72"/>
  <c r="G73" i="82"/>
  <c r="G71" i="72"/>
  <c r="G76" i="68"/>
  <c r="G89" i="82"/>
  <c r="G87" i="82"/>
  <c r="G86" i="82"/>
  <c r="G68" i="82"/>
  <c r="G88" i="82"/>
  <c r="G91" i="82"/>
  <c r="G87" i="73"/>
  <c r="G86" i="72"/>
  <c r="G86" i="73"/>
  <c r="G91" i="72"/>
  <c r="G91" i="73"/>
  <c r="G89" i="68"/>
  <c r="G89" i="73"/>
  <c r="G87" i="68"/>
  <c r="G89" i="72"/>
  <c r="G88" i="68"/>
  <c r="G88" i="72"/>
  <c r="G68" i="72"/>
  <c r="G88" i="73"/>
  <c r="G87" i="72"/>
  <c r="G86" i="68"/>
  <c r="G91" i="68"/>
  <c r="G68" i="81"/>
  <c r="G87" i="81"/>
  <c r="G91" i="81"/>
  <c r="G89" i="81"/>
  <c r="G86" i="81"/>
  <c r="G88" i="81"/>
  <c r="E49" i="82"/>
  <c r="E49" i="73"/>
  <c r="E49" i="81"/>
  <c r="E49" i="68"/>
  <c r="E49" i="72"/>
  <c r="G68" i="73"/>
  <c r="G68" i="68"/>
  <c r="C14" i="43"/>
  <c r="C3" i="81" l="1"/>
  <c r="C6" i="94" s="1"/>
  <c r="D11" i="33"/>
  <c r="C3" i="73"/>
  <c r="C3" i="82"/>
  <c r="C3" i="72"/>
  <c r="C14" i="72" s="1"/>
  <c r="Z61" i="73" a="1"/>
  <c r="Z61" i="73" s="1"/>
  <c r="K61" i="73" a="1"/>
  <c r="K61" i="73" s="1"/>
  <c r="Y61" i="73" a="1"/>
  <c r="Y61" i="73" s="1"/>
  <c r="W61" i="73" a="1"/>
  <c r="W61" i="73" s="1"/>
  <c r="J61" i="73" a="1"/>
  <c r="J61" i="73" s="1"/>
  <c r="S61" i="73" a="1"/>
  <c r="S61" i="73" s="1"/>
  <c r="I61" i="73" a="1"/>
  <c r="I61" i="73" s="1"/>
  <c r="AG61" i="73" a="1"/>
  <c r="AG61" i="73" s="1"/>
  <c r="AE61" i="73" a="1"/>
  <c r="AE61" i="73" s="1"/>
  <c r="AA61" i="73" a="1"/>
  <c r="AA61" i="73" s="1"/>
  <c r="Q61" i="73" a="1"/>
  <c r="Q61" i="73" s="1"/>
  <c r="R61" i="73" a="1"/>
  <c r="R61" i="73" s="1"/>
  <c r="O61" i="73" a="1"/>
  <c r="O61" i="73" s="1"/>
  <c r="AC61" i="73" a="1"/>
  <c r="AC61" i="73" s="1"/>
  <c r="AD61" i="73" a="1"/>
  <c r="AD61" i="73" s="1"/>
  <c r="AF61" i="73" a="1"/>
  <c r="AF61" i="73" s="1"/>
  <c r="L61" i="73" a="1"/>
  <c r="L61" i="73" s="1"/>
  <c r="M61" i="73" a="1"/>
  <c r="M61" i="73" s="1"/>
  <c r="N61" i="73" a="1"/>
  <c r="N61" i="73" s="1"/>
  <c r="P61" i="73" a="1"/>
  <c r="P61" i="73" s="1"/>
  <c r="T61" i="73" a="1"/>
  <c r="T61" i="73" s="1"/>
  <c r="U61" i="73" a="1"/>
  <c r="U61" i="73" s="1"/>
  <c r="V61" i="73" a="1"/>
  <c r="V61" i="73" s="1"/>
  <c r="X61" i="73" a="1"/>
  <c r="X61" i="73" s="1"/>
  <c r="AB61" i="73" a="1"/>
  <c r="AB61" i="73" s="1"/>
  <c r="W61" i="81" a="1"/>
  <c r="W61" i="81" s="1"/>
  <c r="S61" i="81" a="1"/>
  <c r="S61" i="81" s="1"/>
  <c r="Q61" i="81" a="1"/>
  <c r="Q61" i="81" s="1"/>
  <c r="O61" i="81" a="1"/>
  <c r="O61" i="81" s="1"/>
  <c r="AG61" i="81" a="1"/>
  <c r="AG61" i="81" s="1"/>
  <c r="K61" i="81" a="1"/>
  <c r="K61" i="81" s="1"/>
  <c r="AE61" i="81" a="1"/>
  <c r="AE61" i="81" s="1"/>
  <c r="I61" i="81" a="1"/>
  <c r="I61" i="81" s="1"/>
  <c r="AA61" i="81" a="1"/>
  <c r="AA61" i="81" s="1"/>
  <c r="Y61" i="81" a="1"/>
  <c r="Y61" i="81" s="1"/>
  <c r="AC61" i="81" a="1"/>
  <c r="AC61" i="81" s="1"/>
  <c r="AD61" i="81" a="1"/>
  <c r="AD61" i="81" s="1"/>
  <c r="AF61" i="81" a="1"/>
  <c r="AF61" i="81" s="1"/>
  <c r="M61" i="81" a="1"/>
  <c r="M61" i="81" s="1"/>
  <c r="L61" i="81" a="1"/>
  <c r="L61" i="81" s="1"/>
  <c r="N61" i="81" a="1"/>
  <c r="N61" i="81" s="1"/>
  <c r="J61" i="81" a="1"/>
  <c r="J61" i="81" s="1"/>
  <c r="P61" i="81" a="1"/>
  <c r="P61" i="81" s="1"/>
  <c r="R61" i="81" a="1"/>
  <c r="R61" i="81" s="1"/>
  <c r="T61" i="81" a="1"/>
  <c r="T61" i="81" s="1"/>
  <c r="U61" i="81" a="1"/>
  <c r="U61" i="81" s="1"/>
  <c r="V61" i="81" a="1"/>
  <c r="V61" i="81" s="1"/>
  <c r="X61" i="81" a="1"/>
  <c r="X61" i="81" s="1"/>
  <c r="Z61" i="81" a="1"/>
  <c r="Z61" i="81" s="1"/>
  <c r="AB61" i="81" a="1"/>
  <c r="AB61" i="81" s="1"/>
  <c r="W61" i="82" a="1"/>
  <c r="W61" i="82" s="1"/>
  <c r="Q61" i="82" a="1"/>
  <c r="Q61" i="82" s="1"/>
  <c r="O61" i="82" a="1"/>
  <c r="O61" i="82" s="1"/>
  <c r="I61" i="82" a="1"/>
  <c r="I61" i="82" s="1"/>
  <c r="I89" i="82" s="1"/>
  <c r="AG61" i="82" a="1"/>
  <c r="AG61" i="82" s="1"/>
  <c r="AG89" i="82" s="1"/>
  <c r="AE61" i="82" a="1"/>
  <c r="AE61" i="82" s="1"/>
  <c r="AE89" i="82" s="1"/>
  <c r="Y61" i="82" a="1"/>
  <c r="Y61" i="82" s="1"/>
  <c r="AC61" i="82" a="1"/>
  <c r="AC61" i="82" s="1"/>
  <c r="AC89" i="82" s="1"/>
  <c r="AD61" i="82" a="1"/>
  <c r="AD61" i="82" s="1"/>
  <c r="AD89" i="82" s="1"/>
  <c r="AF61" i="82" a="1"/>
  <c r="AF61" i="82" s="1"/>
  <c r="AF89" i="82" s="1"/>
  <c r="K61" i="82" a="1"/>
  <c r="K61" i="82" s="1"/>
  <c r="N61" i="82" a="1"/>
  <c r="N61" i="82" s="1"/>
  <c r="L61" i="82" a="1"/>
  <c r="L61" i="82" s="1"/>
  <c r="J61" i="82" a="1"/>
  <c r="J61" i="82" s="1"/>
  <c r="M61" i="82" a="1"/>
  <c r="M61" i="82" s="1"/>
  <c r="P61" i="82" a="1"/>
  <c r="P61" i="82" s="1"/>
  <c r="R61" i="82" a="1"/>
  <c r="R61" i="82" s="1"/>
  <c r="S61" i="82" a="1"/>
  <c r="S61" i="82" s="1"/>
  <c r="T61" i="82" a="1"/>
  <c r="T61" i="82" s="1"/>
  <c r="U61" i="82" a="1"/>
  <c r="U61" i="82" s="1"/>
  <c r="V61" i="82" a="1"/>
  <c r="V61" i="82" s="1"/>
  <c r="X61" i="82" a="1"/>
  <c r="X61" i="82" s="1"/>
  <c r="Z61" i="82" a="1"/>
  <c r="Z61" i="82" s="1"/>
  <c r="AA61" i="82" a="1"/>
  <c r="AA61" i="82" s="1"/>
  <c r="AB61" i="82" a="1"/>
  <c r="AB61" i="82" s="1"/>
  <c r="AC61" i="72" a="1"/>
  <c r="AC61" i="72" s="1"/>
  <c r="AD61" i="72" a="1"/>
  <c r="AD61" i="72" s="1"/>
  <c r="AE61" i="72" a="1"/>
  <c r="AE61" i="72" s="1"/>
  <c r="AF61" i="72" a="1"/>
  <c r="AF61" i="72" s="1"/>
  <c r="AG61" i="72" a="1"/>
  <c r="AG61" i="72" s="1"/>
  <c r="AC61" i="68" a="1"/>
  <c r="AC61" i="68" s="1"/>
  <c r="AC89" i="68" s="1"/>
  <c r="AC112" i="68" s="1"/>
  <c r="AD61" i="68" a="1"/>
  <c r="AD61" i="68" s="1"/>
  <c r="AD89" i="68" s="1"/>
  <c r="AD112" i="68" s="1"/>
  <c r="AE61" i="68" a="1"/>
  <c r="AE61" i="68" s="1"/>
  <c r="AE89" i="68" s="1"/>
  <c r="AE112" i="68" s="1"/>
  <c r="AF61" i="68" a="1"/>
  <c r="AF61" i="68" s="1"/>
  <c r="AF89" i="68" s="1"/>
  <c r="AF112" i="68" s="1"/>
  <c r="AG61" i="68" a="1"/>
  <c r="AG61" i="68" s="1"/>
  <c r="AG89" i="68" s="1"/>
  <c r="AG112" i="68" s="1"/>
  <c r="X61" i="72" a="1"/>
  <c r="X61" i="72" s="1"/>
  <c r="S61" i="72" a="1"/>
  <c r="S61" i="72" s="1"/>
  <c r="J61" i="72" a="1"/>
  <c r="J61" i="72" s="1"/>
  <c r="R61" i="72" a="1"/>
  <c r="R61" i="72" s="1"/>
  <c r="P61" i="72" a="1"/>
  <c r="P61" i="72" s="1"/>
  <c r="O61" i="72" a="1"/>
  <c r="O61" i="72" s="1"/>
  <c r="Z61" i="72" a="1"/>
  <c r="Z61" i="72" s="1"/>
  <c r="L61" i="72" a="1"/>
  <c r="L61" i="72" s="1"/>
  <c r="K61" i="72" a="1"/>
  <c r="K61" i="72" s="1"/>
  <c r="N61" i="72" a="1"/>
  <c r="N61" i="72" s="1"/>
  <c r="I61" i="72" a="1"/>
  <c r="I61" i="72" s="1"/>
  <c r="M61" i="72" a="1"/>
  <c r="M61" i="72" s="1"/>
  <c r="Q61" i="72" a="1"/>
  <c r="Q61" i="72" s="1"/>
  <c r="T61" i="72" a="1"/>
  <c r="T61" i="72" s="1"/>
  <c r="U61" i="72" a="1"/>
  <c r="U61" i="72" s="1"/>
  <c r="V61" i="72" a="1"/>
  <c r="V61" i="72" s="1"/>
  <c r="W61" i="72" a="1"/>
  <c r="W61" i="72" s="1"/>
  <c r="Y61" i="72" a="1"/>
  <c r="Y61" i="72" s="1"/>
  <c r="AA61" i="72" a="1"/>
  <c r="AA61" i="72" s="1"/>
  <c r="AB61" i="72" a="1"/>
  <c r="AB61" i="72" s="1"/>
  <c r="D13" i="33"/>
  <c r="Q61" i="68" a="1"/>
  <c r="Q61" i="68" s="1"/>
  <c r="Q89" i="68" s="1"/>
  <c r="Q112" i="68" s="1"/>
  <c r="W61" i="68" a="1"/>
  <c r="W61" i="68" s="1"/>
  <c r="W89" i="68" s="1"/>
  <c r="W112" i="68" s="1"/>
  <c r="U61" i="68" a="1"/>
  <c r="U61" i="68" s="1"/>
  <c r="U89" i="68" s="1"/>
  <c r="U112" i="68" s="1"/>
  <c r="P61" i="68" a="1"/>
  <c r="P61" i="68" s="1"/>
  <c r="P89" i="68" s="1"/>
  <c r="P112" i="68" s="1"/>
  <c r="X61" i="68" a="1"/>
  <c r="X61" i="68" s="1"/>
  <c r="X89" i="68" s="1"/>
  <c r="X112" i="68" s="1"/>
  <c r="AB61" i="68" a="1"/>
  <c r="AB61" i="68" s="1"/>
  <c r="AB89" i="68" s="1"/>
  <c r="AB112" i="68" s="1"/>
  <c r="I61" i="68" a="1"/>
  <c r="I61" i="68" s="1"/>
  <c r="I89" i="68" s="1"/>
  <c r="I112" i="68" s="1"/>
  <c r="O61" i="68" a="1"/>
  <c r="O61" i="68" s="1"/>
  <c r="O89" i="68" s="1"/>
  <c r="O112" i="68" s="1"/>
  <c r="Y61" i="68" a="1"/>
  <c r="Y61" i="68" s="1"/>
  <c r="Y89" i="68" s="1"/>
  <c r="Y112" i="68" s="1"/>
  <c r="N61" i="68" a="1"/>
  <c r="N61" i="68" s="1"/>
  <c r="N89" i="68" s="1"/>
  <c r="N112" i="68" s="1"/>
  <c r="T61" i="68" a="1"/>
  <c r="T61" i="68" s="1"/>
  <c r="T89" i="68" s="1"/>
  <c r="T112" i="68" s="1"/>
  <c r="Z61" i="68" a="1"/>
  <c r="Z61" i="68" s="1"/>
  <c r="Z89" i="68" s="1"/>
  <c r="Z112" i="68" s="1"/>
  <c r="M61" i="68" a="1"/>
  <c r="M61" i="68" s="1"/>
  <c r="M89" i="68" s="1"/>
  <c r="M112" i="68" s="1"/>
  <c r="R61" i="68" a="1"/>
  <c r="R61" i="68" s="1"/>
  <c r="R89" i="68" s="1"/>
  <c r="R112" i="68" s="1"/>
  <c r="AA61" i="68" a="1"/>
  <c r="AA61" i="68" s="1"/>
  <c r="AA89" i="68" s="1"/>
  <c r="AA112" i="68" s="1"/>
  <c r="L61" i="68" a="1"/>
  <c r="L61" i="68" s="1"/>
  <c r="L89" i="68" s="1"/>
  <c r="L112" i="68" s="1"/>
  <c r="K61" i="68" a="1"/>
  <c r="K61" i="68" s="1"/>
  <c r="K89" i="68" s="1"/>
  <c r="K112" i="68" s="1"/>
  <c r="S61" i="68" a="1"/>
  <c r="S61" i="68" s="1"/>
  <c r="S89" i="68" s="1"/>
  <c r="S112" i="68" s="1"/>
  <c r="J61" i="68" a="1"/>
  <c r="J61" i="68" s="1"/>
  <c r="J89" i="68" s="1"/>
  <c r="J112" i="68" s="1"/>
  <c r="V61" i="68" a="1"/>
  <c r="V61" i="68" s="1"/>
  <c r="V89" i="68" s="1"/>
  <c r="V112" i="68" s="1"/>
  <c r="D10" i="33"/>
  <c r="D9" i="33"/>
  <c r="D12" i="33"/>
  <c r="H95" i="43"/>
  <c r="H96" i="43"/>
  <c r="H97" i="43"/>
  <c r="H98" i="43"/>
  <c r="H99" i="43"/>
  <c r="H100" i="43"/>
  <c r="H101" i="43"/>
  <c r="H94" i="43"/>
  <c r="C76" i="72" l="1"/>
  <c r="C71" i="72"/>
  <c r="C81" i="72"/>
  <c r="U89" i="72"/>
  <c r="Z89" i="72"/>
  <c r="AC89" i="72"/>
  <c r="T89" i="72"/>
  <c r="O89" i="72"/>
  <c r="Q89" i="72"/>
  <c r="P89" i="72"/>
  <c r="AB89" i="72"/>
  <c r="M89" i="72"/>
  <c r="R89" i="72"/>
  <c r="AE89" i="73"/>
  <c r="AA89" i="72"/>
  <c r="I89" i="72"/>
  <c r="J89" i="72"/>
  <c r="AG89" i="72"/>
  <c r="AF89" i="73"/>
  <c r="AG89" i="73"/>
  <c r="Y89" i="72"/>
  <c r="N89" i="72"/>
  <c r="S89" i="72"/>
  <c r="AF89" i="72"/>
  <c r="AD89" i="73"/>
  <c r="I89" i="73"/>
  <c r="W89" i="72"/>
  <c r="K89" i="72"/>
  <c r="X89" i="72"/>
  <c r="AE89" i="72"/>
  <c r="AC89" i="73"/>
  <c r="V89" i="72"/>
  <c r="L89" i="72"/>
  <c r="AD89" i="72"/>
  <c r="AE89" i="81"/>
  <c r="AC89" i="81"/>
  <c r="AF89" i="81"/>
  <c r="AG89" i="81"/>
  <c r="AD89" i="81"/>
  <c r="Q84" i="72"/>
  <c r="I84" i="72"/>
  <c r="AG91" i="68"/>
  <c r="AG110" i="68" s="1"/>
  <c r="AF91" i="68"/>
  <c r="AF110" i="68" s="1"/>
  <c r="AE91" i="68"/>
  <c r="AE110" i="68" s="1"/>
  <c r="AD91" i="68"/>
  <c r="AD110" i="68" s="1"/>
  <c r="AC91" i="68"/>
  <c r="AC110" i="68" s="1"/>
  <c r="AA89" i="81"/>
  <c r="T89" i="73"/>
  <c r="S89" i="81"/>
  <c r="Y89" i="81"/>
  <c r="W89" i="73"/>
  <c r="Q89" i="73"/>
  <c r="O89" i="73"/>
  <c r="O89" i="82"/>
  <c r="O89" i="81"/>
  <c r="R89" i="81"/>
  <c r="V89" i="73"/>
  <c r="X89" i="73"/>
  <c r="T89" i="82"/>
  <c r="V89" i="82"/>
  <c r="M89" i="81"/>
  <c r="J89" i="81"/>
  <c r="T89" i="81"/>
  <c r="AA89" i="73"/>
  <c r="P89" i="73"/>
  <c r="Q89" i="82"/>
  <c r="J89" i="82"/>
  <c r="K89" i="82"/>
  <c r="J89" i="73"/>
  <c r="V89" i="81"/>
  <c r="K89" i="81"/>
  <c r="I89" i="81"/>
  <c r="U89" i="73"/>
  <c r="U89" i="82"/>
  <c r="AA89" i="82"/>
  <c r="R89" i="82"/>
  <c r="AB89" i="81"/>
  <c r="Z89" i="81"/>
  <c r="W89" i="81"/>
  <c r="N89" i="73"/>
  <c r="Z89" i="73"/>
  <c r="AB89" i="82"/>
  <c r="W89" i="82"/>
  <c r="P89" i="82"/>
  <c r="N89" i="81"/>
  <c r="Q89" i="81"/>
  <c r="L89" i="81"/>
  <c r="X89" i="81"/>
  <c r="M89" i="73"/>
  <c r="K89" i="73"/>
  <c r="Y89" i="82"/>
  <c r="Z89" i="82"/>
  <c r="M89" i="82"/>
  <c r="N89" i="82"/>
  <c r="S89" i="73"/>
  <c r="R89" i="73"/>
  <c r="S89" i="82"/>
  <c r="U89" i="81"/>
  <c r="P89" i="81"/>
  <c r="AB89" i="73"/>
  <c r="L89" i="73"/>
  <c r="Y89" i="73"/>
  <c r="X89" i="82"/>
  <c r="L89" i="82"/>
  <c r="AG121" i="68" l="1" a="1"/>
  <c r="AG121" i="68" s="1"/>
  <c r="AG120" i="68" a="1"/>
  <c r="AG120" i="68" s="1"/>
  <c r="AG119" i="68" a="1"/>
  <c r="AG119" i="68" s="1"/>
  <c r="AG117" i="68" a="1"/>
  <c r="AG117" i="68" s="1"/>
  <c r="AG114" i="68" a="1"/>
  <c r="AG114" i="68" s="1"/>
  <c r="AG115" i="68" a="1"/>
  <c r="AG115" i="68" s="1"/>
  <c r="AG116" i="68" a="1"/>
  <c r="AG116" i="68" s="1"/>
  <c r="AG118" i="68" a="1"/>
  <c r="AG118" i="68" s="1"/>
  <c r="AF121" i="68" a="1"/>
  <c r="AF121" i="68" s="1"/>
  <c r="AF117" i="68" a="1"/>
  <c r="AF117" i="68" s="1"/>
  <c r="AF120" i="68" a="1"/>
  <c r="AF120" i="68" s="1"/>
  <c r="AF119" i="68" a="1"/>
  <c r="AF119" i="68" s="1"/>
  <c r="AF118" i="68" a="1"/>
  <c r="AF118" i="68" s="1"/>
  <c r="AF116" i="68" a="1"/>
  <c r="AF116" i="68" s="1"/>
  <c r="AF115" i="68" a="1"/>
  <c r="AF115" i="68" s="1"/>
  <c r="AF114" i="68" a="1"/>
  <c r="AF114" i="68" s="1"/>
  <c r="AE117" i="68" a="1"/>
  <c r="AE117" i="68" s="1"/>
  <c r="AE121" i="68" a="1"/>
  <c r="AE121" i="68" s="1"/>
  <c r="AE120" i="68" a="1"/>
  <c r="AE120" i="68" s="1"/>
  <c r="AE119" i="68" a="1"/>
  <c r="AE119" i="68" s="1"/>
  <c r="AE118" i="68" a="1"/>
  <c r="AE118" i="68" s="1"/>
  <c r="AE115" i="68" a="1"/>
  <c r="AE115" i="68" s="1"/>
  <c r="AE116" i="68" a="1"/>
  <c r="AE116" i="68" s="1"/>
  <c r="AE114" i="68" a="1"/>
  <c r="AE114" i="68" s="1"/>
  <c r="AC116" i="68" a="1"/>
  <c r="AC116" i="68" s="1"/>
  <c r="AC119" i="68" a="1"/>
  <c r="AC119" i="68" s="1"/>
  <c r="AC120" i="68" a="1"/>
  <c r="AC120" i="68" s="1"/>
  <c r="AC117" i="68" a="1"/>
  <c r="AC117" i="68" s="1"/>
  <c r="AC121" i="68" a="1"/>
  <c r="AC121" i="68" s="1"/>
  <c r="AC115" i="68" a="1"/>
  <c r="AC115" i="68" s="1"/>
  <c r="AC118" i="68" a="1"/>
  <c r="AC118" i="68" s="1"/>
  <c r="AC114" i="68" a="1"/>
  <c r="AC114" i="68" s="1"/>
  <c r="AD116" i="68" a="1"/>
  <c r="AD116" i="68" s="1"/>
  <c r="AD119" i="68" a="1"/>
  <c r="AD119" i="68" s="1"/>
  <c r="AD114" i="68" a="1"/>
  <c r="AD114" i="68" s="1"/>
  <c r="AD117" i="68" a="1"/>
  <c r="AD117" i="68" s="1"/>
  <c r="AD120" i="68" a="1"/>
  <c r="AD120" i="68" s="1"/>
  <c r="AD121" i="68" a="1"/>
  <c r="AD121" i="68" s="1"/>
  <c r="AD118" i="68" a="1"/>
  <c r="AD118" i="68" s="1"/>
  <c r="AD115" i="68" a="1"/>
  <c r="AD115" i="68" s="1"/>
  <c r="I86" i="72"/>
  <c r="I111" i="72" s="1"/>
  <c r="Q86" i="72"/>
  <c r="Q111" i="72" s="1"/>
  <c r="R84" i="72"/>
  <c r="J84" i="72"/>
  <c r="N84" i="72"/>
  <c r="AE84" i="72"/>
  <c r="O84" i="72"/>
  <c r="L84" i="72"/>
  <c r="AG84" i="72"/>
  <c r="AA84" i="72"/>
  <c r="K84" i="72"/>
  <c r="P84" i="72"/>
  <c r="M84" i="72"/>
  <c r="AF84" i="72"/>
  <c r="AD84" i="72"/>
  <c r="V84" i="72"/>
  <c r="U84" i="72"/>
  <c r="AC84" i="72"/>
  <c r="Z84" i="72"/>
  <c r="T84" i="72"/>
  <c r="W84" i="72"/>
  <c r="AB84" i="72"/>
  <c r="Y84" i="72"/>
  <c r="X84" i="72"/>
  <c r="S84" i="72"/>
  <c r="X91" i="68"/>
  <c r="X110" i="68" s="1"/>
  <c r="M91" i="68"/>
  <c r="M110" i="68" s="1"/>
  <c r="K91" i="68"/>
  <c r="K110" i="68" s="1"/>
  <c r="U91" i="68"/>
  <c r="U110" i="68" s="1"/>
  <c r="Q91" i="68"/>
  <c r="Q110" i="68" s="1"/>
  <c r="Z91" i="68"/>
  <c r="Z110" i="68" s="1"/>
  <c r="Y91" i="68"/>
  <c r="Y110" i="68" s="1"/>
  <c r="N91" i="68"/>
  <c r="N110" i="68" s="1"/>
  <c r="AA91" i="68"/>
  <c r="AA110" i="68" s="1"/>
  <c r="V91" i="68"/>
  <c r="V110" i="68" s="1"/>
  <c r="P91" i="68"/>
  <c r="P110" i="68" s="1"/>
  <c r="L91" i="68"/>
  <c r="L110" i="68" s="1"/>
  <c r="O91" i="68"/>
  <c r="O110" i="68" s="1"/>
  <c r="R91" i="68"/>
  <c r="R110" i="68" s="1"/>
  <c r="S91" i="68"/>
  <c r="S110" i="68" s="1"/>
  <c r="T91" i="68"/>
  <c r="T110" i="68" s="1"/>
  <c r="W91" i="68"/>
  <c r="W110" i="68" s="1"/>
  <c r="AB91" i="68"/>
  <c r="AB110" i="68" s="1"/>
  <c r="C16" i="62"/>
  <c r="P121" i="68" l="1" a="1"/>
  <c r="P121" i="68" s="1"/>
  <c r="P115" i="68" a="1"/>
  <c r="P115" i="68" s="1"/>
  <c r="P116" i="68" a="1"/>
  <c r="P116" i="68" s="1"/>
  <c r="P118" i="68" a="1"/>
  <c r="P118" i="68" s="1"/>
  <c r="P120" i="68" a="1"/>
  <c r="P120" i="68" s="1"/>
  <c r="P114" i="68" a="1"/>
  <c r="P114" i="68" s="1"/>
  <c r="P117" i="68" a="1"/>
  <c r="P117" i="68" s="1"/>
  <c r="P119" i="68" a="1"/>
  <c r="P119" i="68" s="1"/>
  <c r="AA116" i="68" a="1"/>
  <c r="AA116" i="68" s="1"/>
  <c r="AA118" i="68" a="1"/>
  <c r="AA118" i="68" s="1"/>
  <c r="AA114" i="68" a="1"/>
  <c r="AA114" i="68" s="1"/>
  <c r="AA117" i="68" a="1"/>
  <c r="AA117" i="68" s="1"/>
  <c r="AA115" i="68" a="1"/>
  <c r="AA115" i="68" s="1"/>
  <c r="AA119" i="68" a="1"/>
  <c r="AA119" i="68" s="1"/>
  <c r="AA121" i="68" a="1"/>
  <c r="AA121" i="68" s="1"/>
  <c r="AA120" i="68" a="1"/>
  <c r="AA120" i="68" s="1"/>
  <c r="W120" i="68" a="1"/>
  <c r="W120" i="68" s="1"/>
  <c r="W117" i="68" a="1"/>
  <c r="W117" i="68" s="1"/>
  <c r="W114" i="68" a="1"/>
  <c r="W114" i="68" s="1"/>
  <c r="W121" i="68" a="1"/>
  <c r="W121" i="68" s="1"/>
  <c r="W115" i="68" a="1"/>
  <c r="W115" i="68" s="1"/>
  <c r="W116" i="68" a="1"/>
  <c r="W116" i="68" s="1"/>
  <c r="W119" i="68" a="1"/>
  <c r="W119" i="68" s="1"/>
  <c r="W118" i="68" a="1"/>
  <c r="W118" i="68" s="1"/>
  <c r="S121" i="68" a="1"/>
  <c r="S121" i="68" s="1"/>
  <c r="S115" i="68" a="1"/>
  <c r="S115" i="68" s="1"/>
  <c r="S118" i="68" a="1"/>
  <c r="S118" i="68" s="1"/>
  <c r="S116" i="68" a="1"/>
  <c r="S116" i="68" s="1"/>
  <c r="S119" i="68" a="1"/>
  <c r="S119" i="68" s="1"/>
  <c r="S120" i="68" a="1"/>
  <c r="S120" i="68" s="1"/>
  <c r="S117" i="68" a="1"/>
  <c r="S117" i="68" s="1"/>
  <c r="S114" i="68" a="1"/>
  <c r="S114" i="68" s="1"/>
  <c r="R121" i="68" a="1"/>
  <c r="R121" i="68" s="1"/>
  <c r="R115" i="68" a="1"/>
  <c r="R115" i="68" s="1"/>
  <c r="R118" i="68" a="1"/>
  <c r="R118" i="68" s="1"/>
  <c r="R116" i="68" a="1"/>
  <c r="R116" i="68" s="1"/>
  <c r="R119" i="68" a="1"/>
  <c r="R119" i="68" s="1"/>
  <c r="R120" i="68" a="1"/>
  <c r="R120" i="68" s="1"/>
  <c r="R114" i="68" a="1"/>
  <c r="R114" i="68" s="1"/>
  <c r="R117" i="68" a="1"/>
  <c r="R117" i="68" s="1"/>
  <c r="O121" i="68" a="1"/>
  <c r="O121" i="68" s="1"/>
  <c r="O115" i="68" a="1"/>
  <c r="O115" i="68" s="1"/>
  <c r="O119" i="68" a="1"/>
  <c r="O119" i="68" s="1"/>
  <c r="O116" i="68" a="1"/>
  <c r="O116" i="68" s="1"/>
  <c r="O117" i="68" a="1"/>
  <c r="O117" i="68" s="1"/>
  <c r="O118" i="68" a="1"/>
  <c r="O118" i="68" s="1"/>
  <c r="O120" i="68" a="1"/>
  <c r="O120" i="68" s="1"/>
  <c r="O114" i="68" a="1"/>
  <c r="O114" i="68" s="1"/>
  <c r="L119" i="68" a="1"/>
  <c r="L119" i="68" s="1"/>
  <c r="L116" i="68" a="1"/>
  <c r="L116" i="68" s="1"/>
  <c r="L120" i="68" a="1"/>
  <c r="L120" i="68" s="1"/>
  <c r="L117" i="68" a="1"/>
  <c r="L117" i="68" s="1"/>
  <c r="L115" i="68" a="1"/>
  <c r="L115" i="68" s="1"/>
  <c r="L121" i="68" a="1"/>
  <c r="L121" i="68" s="1"/>
  <c r="L118" i="68" a="1"/>
  <c r="L118" i="68" s="1"/>
  <c r="L114" i="68" a="1"/>
  <c r="L114" i="68" s="1"/>
  <c r="N119" i="68" a="1"/>
  <c r="N119" i="68" s="1"/>
  <c r="N116" i="68" a="1"/>
  <c r="N116" i="68" s="1"/>
  <c r="N121" i="68" a="1"/>
  <c r="N121" i="68" s="1"/>
  <c r="N115" i="68" a="1"/>
  <c r="N115" i="68" s="1"/>
  <c r="N114" i="68" a="1"/>
  <c r="N114" i="68" s="1"/>
  <c r="N120" i="68" a="1"/>
  <c r="N120" i="68" s="1"/>
  <c r="N118" i="68" a="1"/>
  <c r="N118" i="68" s="1"/>
  <c r="N117" i="68" a="1"/>
  <c r="N117" i="68" s="1"/>
  <c r="Y120" i="68" a="1"/>
  <c r="Y120" i="68" s="1"/>
  <c r="Y117" i="68" a="1"/>
  <c r="Y117" i="68" s="1"/>
  <c r="Y114" i="68" a="1"/>
  <c r="Y114" i="68" s="1"/>
  <c r="Y121" i="68" a="1"/>
  <c r="Y121" i="68" s="1"/>
  <c r="Y115" i="68" a="1"/>
  <c r="Y115" i="68" s="1"/>
  <c r="Y116" i="68" a="1"/>
  <c r="Y116" i="68" s="1"/>
  <c r="Y119" i="68" a="1"/>
  <c r="Y119" i="68" s="1"/>
  <c r="Y118" i="68" a="1"/>
  <c r="Y118" i="68" s="1"/>
  <c r="Q121" i="68" a="1"/>
  <c r="Q121" i="68" s="1"/>
  <c r="Q115" i="68" a="1"/>
  <c r="Q115" i="68" s="1"/>
  <c r="Q119" i="68" a="1"/>
  <c r="Q119" i="68" s="1"/>
  <c r="Q116" i="68" a="1"/>
  <c r="Q116" i="68" s="1"/>
  <c r="Q118" i="68" a="1"/>
  <c r="Q118" i="68" s="1"/>
  <c r="Q120" i="68" a="1"/>
  <c r="Q120" i="68" s="1"/>
  <c r="Q114" i="68" a="1"/>
  <c r="Q114" i="68" s="1"/>
  <c r="Q117" i="68" a="1"/>
  <c r="Q117" i="68" s="1"/>
  <c r="K119" i="68" a="1"/>
  <c r="K119" i="68" s="1"/>
  <c r="K116" i="68" a="1"/>
  <c r="K116" i="68" s="1"/>
  <c r="K120" i="68" a="1"/>
  <c r="K120" i="68" s="1"/>
  <c r="K114" i="68" a="1"/>
  <c r="K114" i="68" s="1"/>
  <c r="K117" i="68" a="1"/>
  <c r="K117" i="68" s="1"/>
  <c r="K115" i="68" a="1"/>
  <c r="K115" i="68" s="1"/>
  <c r="K121" i="68" a="1"/>
  <c r="K121" i="68" s="1"/>
  <c r="K118" i="68" a="1"/>
  <c r="K118" i="68" s="1"/>
  <c r="M119" i="68" a="1"/>
  <c r="M119" i="68" s="1"/>
  <c r="M116" i="68" a="1"/>
  <c r="M116" i="68" s="1"/>
  <c r="M120" i="68" a="1"/>
  <c r="M120" i="68" s="1"/>
  <c r="M117" i="68" a="1"/>
  <c r="M117" i="68" s="1"/>
  <c r="M115" i="68" a="1"/>
  <c r="M115" i="68" s="1"/>
  <c r="M121" i="68" a="1"/>
  <c r="M121" i="68" s="1"/>
  <c r="M118" i="68" a="1"/>
  <c r="M118" i="68" s="1"/>
  <c r="M114" i="68" a="1"/>
  <c r="M114" i="68" s="1"/>
  <c r="U117" i="68" a="1"/>
  <c r="U117" i="68" s="1"/>
  <c r="U114" i="68" a="1"/>
  <c r="U114" i="68" s="1"/>
  <c r="U119" i="68" a="1"/>
  <c r="U119" i="68" s="1"/>
  <c r="U115" i="68" a="1"/>
  <c r="U115" i="68" s="1"/>
  <c r="U120" i="68" a="1"/>
  <c r="U120" i="68" s="1"/>
  <c r="U116" i="68" a="1"/>
  <c r="U116" i="68" s="1"/>
  <c r="U121" i="68" a="1"/>
  <c r="U121" i="68" s="1"/>
  <c r="U118" i="68" a="1"/>
  <c r="U118" i="68" s="1"/>
  <c r="X120" i="68" a="1"/>
  <c r="X120" i="68" s="1"/>
  <c r="X117" i="68" a="1"/>
  <c r="X117" i="68" s="1"/>
  <c r="X114" i="68" a="1"/>
  <c r="X114" i="68" s="1"/>
  <c r="X118" i="68" a="1"/>
  <c r="X118" i="68" s="1"/>
  <c r="X115" i="68" a="1"/>
  <c r="X115" i="68" s="1"/>
  <c r="X116" i="68" a="1"/>
  <c r="X116" i="68" s="1"/>
  <c r="X119" i="68" a="1"/>
  <c r="X119" i="68" s="1"/>
  <c r="X121" i="68" a="1"/>
  <c r="X121" i="68" s="1"/>
  <c r="AB116" i="68" a="1"/>
  <c r="AB116" i="68" s="1"/>
  <c r="AB119" i="68" a="1"/>
  <c r="AB119" i="68" s="1"/>
  <c r="AB120" i="68" a="1"/>
  <c r="AB120" i="68" s="1"/>
  <c r="AB114" i="68" a="1"/>
  <c r="AB114" i="68" s="1"/>
  <c r="AB117" i="68" a="1"/>
  <c r="AB117" i="68" s="1"/>
  <c r="AB121" i="68" a="1"/>
  <c r="AB121" i="68" s="1"/>
  <c r="AB115" i="68" a="1"/>
  <c r="AB115" i="68" s="1"/>
  <c r="AB118" i="68" a="1"/>
  <c r="AB118" i="68" s="1"/>
  <c r="T118" i="68" a="1"/>
  <c r="T118" i="68" s="1"/>
  <c r="T116" i="68" a="1"/>
  <c r="T116" i="68" s="1"/>
  <c r="T121" i="68" a="1"/>
  <c r="T121" i="68" s="1"/>
  <c r="T119" i="68" a="1"/>
  <c r="T119" i="68" s="1"/>
  <c r="T117" i="68" a="1"/>
  <c r="T117" i="68" s="1"/>
  <c r="T120" i="68" a="1"/>
  <c r="T120" i="68" s="1"/>
  <c r="T114" i="68" a="1"/>
  <c r="T114" i="68" s="1"/>
  <c r="T115" i="68" a="1"/>
  <c r="T115" i="68" s="1"/>
  <c r="V120" i="68" a="1"/>
  <c r="V120" i="68" s="1"/>
  <c r="V117" i="68" a="1"/>
  <c r="V117" i="68" s="1"/>
  <c r="V114" i="68" a="1"/>
  <c r="V114" i="68" s="1"/>
  <c r="V119" i="68" a="1"/>
  <c r="V119" i="68" s="1"/>
  <c r="V118" i="68" a="1"/>
  <c r="V118" i="68" s="1"/>
  <c r="V115" i="68" a="1"/>
  <c r="V115" i="68" s="1"/>
  <c r="V121" i="68" a="1"/>
  <c r="V121" i="68" s="1"/>
  <c r="V116" i="68" a="1"/>
  <c r="V116" i="68" s="1"/>
  <c r="Z120" i="68" a="1"/>
  <c r="Z120" i="68" s="1"/>
  <c r="Z117" i="68" a="1"/>
  <c r="Z117" i="68" s="1"/>
  <c r="Z116" i="68" a="1"/>
  <c r="Z116" i="68" s="1"/>
  <c r="Z121" i="68" a="1"/>
  <c r="Z121" i="68" s="1"/>
  <c r="Z115" i="68" a="1"/>
  <c r="Z115" i="68" s="1"/>
  <c r="Z114" i="68" a="1"/>
  <c r="Z114" i="68" s="1"/>
  <c r="Z119" i="68" a="1"/>
  <c r="Z119" i="68" s="1"/>
  <c r="Z118" i="68" a="1"/>
  <c r="Z118" i="68" s="1"/>
  <c r="J86" i="72"/>
  <c r="J111" i="72" s="1"/>
  <c r="K86" i="72"/>
  <c r="K111" i="72" s="1"/>
  <c r="AB86" i="72"/>
  <c r="AB111" i="72" s="1"/>
  <c r="AD86" i="72"/>
  <c r="AD111" i="72" s="1"/>
  <c r="Z86" i="72"/>
  <c r="Z111" i="72" s="1"/>
  <c r="Y86" i="72"/>
  <c r="Y111" i="72" s="1"/>
  <c r="O86" i="72"/>
  <c r="O111" i="72" s="1"/>
  <c r="AF86" i="72"/>
  <c r="AF111" i="72" s="1"/>
  <c r="AE86" i="72"/>
  <c r="AE111" i="72" s="1"/>
  <c r="W86" i="72"/>
  <c r="W111" i="72" s="1"/>
  <c r="M86" i="72"/>
  <c r="M111" i="72" s="1"/>
  <c r="N86" i="72"/>
  <c r="N111" i="72" s="1"/>
  <c r="T86" i="72"/>
  <c r="T111" i="72" s="1"/>
  <c r="P86" i="72"/>
  <c r="P111" i="72" s="1"/>
  <c r="R86" i="72"/>
  <c r="R111" i="72" s="1"/>
  <c r="AC86" i="72"/>
  <c r="AC111" i="72" s="1"/>
  <c r="AA86" i="72"/>
  <c r="AA111" i="72" s="1"/>
  <c r="S86" i="72"/>
  <c r="S111" i="72" s="1"/>
  <c r="U86" i="72"/>
  <c r="U111" i="72" s="1"/>
  <c r="AG86" i="72"/>
  <c r="AG111" i="72" s="1"/>
  <c r="X86" i="72"/>
  <c r="X111" i="72" s="1"/>
  <c r="V86" i="72"/>
  <c r="V111" i="72" s="1"/>
  <c r="L86" i="72"/>
  <c r="L111" i="72" s="1"/>
  <c r="J91" i="68"/>
  <c r="J110" i="68" s="1"/>
  <c r="I91" i="68"/>
  <c r="I110" i="68" s="1"/>
  <c r="A1" i="43"/>
  <c r="A1" i="33"/>
  <c r="J119" i="68" l="1" a="1"/>
  <c r="J119" i="68" s="1"/>
  <c r="J116" i="68" a="1"/>
  <c r="J116" i="68" s="1"/>
  <c r="J117" i="68" a="1"/>
  <c r="J117" i="68" s="1"/>
  <c r="J120" i="68" a="1"/>
  <c r="J120" i="68" s="1"/>
  <c r="J114" i="68" a="1"/>
  <c r="J114" i="68" s="1"/>
  <c r="J115" i="68" a="1"/>
  <c r="J115" i="68" s="1"/>
  <c r="J121" i="68" a="1"/>
  <c r="J121" i="68" s="1"/>
  <c r="J118" i="68" a="1"/>
  <c r="J118" i="68" s="1"/>
  <c r="I119" i="68" a="1"/>
  <c r="I119" i="68" s="1"/>
  <c r="I116" i="68" a="1"/>
  <c r="I116" i="68" s="1"/>
  <c r="I118" i="68" a="1"/>
  <c r="I118" i="68" s="1"/>
  <c r="I120" i="68" a="1"/>
  <c r="I120" i="68" s="1"/>
  <c r="I114" i="68" a="1"/>
  <c r="I114" i="68" s="1"/>
  <c r="I121" i="68" a="1"/>
  <c r="I121" i="68" s="1"/>
  <c r="I115" i="68" a="1"/>
  <c r="I115" i="68" s="1"/>
  <c r="I117" i="68" a="1"/>
  <c r="I117" i="68" s="1"/>
  <c r="A2" i="47"/>
  <c r="A1" i="47"/>
  <c r="A2" i="62"/>
  <c r="A1" i="62"/>
  <c r="I6" i="62"/>
  <c r="I13" i="62" l="1"/>
  <c r="J6" i="62"/>
  <c r="J11" i="62" l="1"/>
  <c r="K6" i="62"/>
  <c r="J12" i="62" l="1"/>
  <c r="J13" i="62" s="1"/>
  <c r="I15" i="62"/>
  <c r="K11" i="62"/>
  <c r="K12" i="62" s="1"/>
  <c r="K13" i="62" s="1"/>
  <c r="L6" i="62"/>
  <c r="J15" i="62" l="1"/>
  <c r="L11" i="62"/>
  <c r="M6" i="62"/>
  <c r="L12" i="62" l="1"/>
  <c r="L13" i="62" s="1"/>
  <c r="K15" i="62"/>
  <c r="M11" i="62"/>
  <c r="M12" i="62" l="1"/>
  <c r="M13" i="62" s="1"/>
  <c r="L15" i="62"/>
  <c r="N11" i="62"/>
  <c r="N12" i="62" l="1"/>
  <c r="N13" i="62" s="1"/>
  <c r="M15" i="62"/>
  <c r="O11" i="62"/>
  <c r="O12" i="62" l="1"/>
  <c r="O13" i="62" s="1"/>
  <c r="P11" i="62"/>
  <c r="P12" i="62" s="1"/>
  <c r="P13" i="62" s="1"/>
  <c r="N15" i="62"/>
  <c r="Q11" i="62" l="1"/>
  <c r="Q12" i="62" s="1"/>
  <c r="Q13" i="62" s="1"/>
  <c r="O15" i="62"/>
  <c r="D21" i="62" s="1"/>
  <c r="P15" i="62" l="1"/>
  <c r="R11" i="62"/>
  <c r="Q15" i="62" l="1"/>
  <c r="R12" i="62"/>
  <c r="R13" i="62" s="1"/>
  <c r="D22" i="62" l="1"/>
  <c r="D23" i="62" s="1"/>
  <c r="E32" i="68" s="1"/>
  <c r="G71" i="43"/>
  <c r="G70" i="43"/>
  <c r="D16" i="62"/>
  <c r="R15" i="62"/>
  <c r="D17" i="62" s="1"/>
  <c r="D19" i="62" l="1"/>
  <c r="AC14" i="85" s="1"/>
  <c r="W34" i="73" a="1"/>
  <c r="W34" i="73" s="1"/>
  <c r="Q34" i="82" a="1"/>
  <c r="Q34" i="82" s="1"/>
  <c r="AF34" i="82" a="1"/>
  <c r="AF34" i="82" s="1"/>
  <c r="AD34" i="73" a="1"/>
  <c r="AD34" i="73" s="1"/>
  <c r="W34" i="82" a="1"/>
  <c r="W34" i="82" s="1"/>
  <c r="Y34" i="82" a="1"/>
  <c r="Y34" i="82" s="1"/>
  <c r="AF34" i="73" a="1"/>
  <c r="AF34" i="73" s="1"/>
  <c r="AB34" i="73" a="1"/>
  <c r="AB34" i="73" s="1"/>
  <c r="S34" i="73" a="1"/>
  <c r="S34" i="73" s="1"/>
  <c r="AC34" i="73" a="1"/>
  <c r="AC34" i="73" s="1"/>
  <c r="L34" i="73" a="1"/>
  <c r="L34" i="73" s="1"/>
  <c r="AC34" i="82" a="1"/>
  <c r="AC34" i="82" s="1"/>
  <c r="X34" i="82" a="1"/>
  <c r="X34" i="82" s="1"/>
  <c r="T34" i="82" a="1"/>
  <c r="T34" i="82" s="1"/>
  <c r="X34" i="73" a="1"/>
  <c r="X34" i="73" s="1"/>
  <c r="AG34" i="82" a="1"/>
  <c r="AG34" i="82" s="1"/>
  <c r="P34" i="82" a="1"/>
  <c r="P34" i="82" s="1"/>
  <c r="I34" i="73" a="1"/>
  <c r="I34" i="73" s="1"/>
  <c r="O34" i="82" a="1"/>
  <c r="O34" i="82" s="1"/>
  <c r="L34" i="82" a="1"/>
  <c r="L34" i="82" s="1"/>
  <c r="R34" i="73" a="1"/>
  <c r="R34" i="73" s="1"/>
  <c r="I34" i="82" a="1"/>
  <c r="I34" i="82" s="1"/>
  <c r="AB34" i="82" a="1"/>
  <c r="AB34" i="82" s="1"/>
  <c r="AE34" i="73" a="1"/>
  <c r="AE34" i="73" s="1"/>
  <c r="Q34" i="73" a="1"/>
  <c r="Q34" i="73" s="1"/>
  <c r="O34" i="73" a="1"/>
  <c r="O34" i="73" s="1"/>
  <c r="J34" i="82" a="1"/>
  <c r="J34" i="82" s="1"/>
  <c r="AG34" i="73" a="1"/>
  <c r="AG34" i="73" s="1"/>
  <c r="Y34" i="73" a="1"/>
  <c r="Y34" i="73" s="1"/>
  <c r="Z34" i="73" a="1"/>
  <c r="Z34" i="73" s="1"/>
  <c r="M34" i="73" a="1"/>
  <c r="M34" i="73" s="1"/>
  <c r="U34" i="82" a="1"/>
  <c r="U34" i="82" s="1"/>
  <c r="AA34" i="73" a="1"/>
  <c r="AA34" i="73" s="1"/>
  <c r="N34" i="82" a="1"/>
  <c r="N34" i="82" s="1"/>
  <c r="AE34" i="82" a="1"/>
  <c r="AE34" i="82" s="1"/>
  <c r="V34" i="82" a="1"/>
  <c r="V34" i="82" s="1"/>
  <c r="AA34" i="82" a="1"/>
  <c r="AA34" i="82" s="1"/>
  <c r="M34" i="82" a="1"/>
  <c r="M34" i="82" s="1"/>
  <c r="P34" i="73" a="1"/>
  <c r="P34" i="73" s="1"/>
  <c r="AD34" i="82" a="1"/>
  <c r="AD34" i="82" s="1"/>
  <c r="K34" i="82" a="1"/>
  <c r="K34" i="82" s="1"/>
  <c r="U34" i="73" a="1"/>
  <c r="U34" i="73" s="1"/>
  <c r="Z34" i="82" a="1"/>
  <c r="Z34" i="82" s="1"/>
  <c r="T34" i="73" a="1"/>
  <c r="T34" i="73" s="1"/>
  <c r="S34" i="82" a="1"/>
  <c r="S34" i="82" s="1"/>
  <c r="J34" i="73" a="1"/>
  <c r="J34" i="73" s="1"/>
  <c r="R34" i="82" a="1"/>
  <c r="R34" i="82" s="1"/>
  <c r="N34" i="73" a="1"/>
  <c r="N34" i="73" s="1"/>
  <c r="V34" i="73" a="1"/>
  <c r="V34" i="73" s="1"/>
  <c r="K34" i="73" a="1"/>
  <c r="K34" i="73" s="1"/>
  <c r="E32" i="73"/>
  <c r="E32" i="81"/>
  <c r="E32" i="72"/>
  <c r="E32" i="82"/>
  <c r="AG14" i="85"/>
  <c r="AE14" i="85"/>
  <c r="AD14" i="85"/>
  <c r="AF14" i="85"/>
  <c r="AB14" i="85"/>
  <c r="N14" i="85"/>
  <c r="T14" i="85"/>
  <c r="L14" i="85"/>
  <c r="V14" i="85"/>
  <c r="K14" i="85"/>
  <c r="M14" i="85"/>
  <c r="O14" i="85"/>
  <c r="H14" i="85"/>
  <c r="I14" i="85"/>
  <c r="S74" i="75"/>
  <c r="N43" i="75"/>
  <c r="N60" i="75"/>
  <c r="L75" i="75"/>
  <c r="K71" i="75"/>
  <c r="W47" i="75"/>
  <c r="P43" i="75"/>
  <c r="V61" i="75"/>
  <c r="O33" i="75"/>
  <c r="N75" i="75"/>
  <c r="N32" i="75"/>
  <c r="T71" i="75"/>
  <c r="S57" i="75"/>
  <c r="K57" i="75"/>
  <c r="T60" i="75"/>
  <c r="Q32" i="75"/>
  <c r="M60" i="75"/>
  <c r="U71" i="75"/>
  <c r="P75" i="75"/>
  <c r="T43" i="75"/>
  <c r="S33" i="75"/>
  <c r="V33" i="75"/>
  <c r="R74" i="75"/>
  <c r="J60" i="75"/>
  <c r="Q71" i="75"/>
  <c r="M74" i="75"/>
  <c r="W61" i="75"/>
  <c r="S32" i="75"/>
  <c r="O47" i="75"/>
  <c r="N57" i="75"/>
  <c r="V43" i="75"/>
  <c r="L60" i="75"/>
  <c r="T47" i="75"/>
  <c r="P71" i="75"/>
  <c r="W33" i="75"/>
  <c r="V57" i="75"/>
  <c r="O57" i="75"/>
  <c r="L32" i="75"/>
  <c r="T75" i="75"/>
  <c r="S61" i="75"/>
  <c r="K75" i="75"/>
  <c r="R57" i="75"/>
  <c r="R32" i="75"/>
  <c r="J74" i="75"/>
  <c r="Q47" i="75"/>
  <c r="M33" i="75"/>
  <c r="U57" i="75"/>
  <c r="V71" i="75"/>
  <c r="R61" i="75"/>
  <c r="J61" i="75"/>
  <c r="J75" i="75"/>
  <c r="M75" i="75"/>
  <c r="U43" i="75"/>
  <c r="O71" i="75"/>
  <c r="O74" i="75"/>
  <c r="N61" i="75"/>
  <c r="L61" i="75"/>
  <c r="T57" i="75"/>
  <c r="K61" i="75"/>
  <c r="R43" i="75"/>
  <c r="J47" i="75"/>
  <c r="S75" i="75"/>
  <c r="K60" i="75"/>
  <c r="V75" i="75"/>
  <c r="R33" i="75"/>
  <c r="J32" i="75"/>
  <c r="S60" i="75"/>
  <c r="Q74" i="75"/>
  <c r="P47" i="75"/>
  <c r="W75" i="75"/>
  <c r="W43" i="75"/>
  <c r="U74" i="75"/>
  <c r="X47" i="75"/>
  <c r="U32" i="75"/>
  <c r="X43" i="75"/>
  <c r="Y61" i="75"/>
  <c r="Y71" i="75"/>
  <c r="Y57" i="75"/>
  <c r="Y75" i="75"/>
  <c r="Y47" i="75"/>
  <c r="W74" i="75"/>
  <c r="Z71" i="75"/>
  <c r="Z57" i="75"/>
  <c r="W60" i="75"/>
  <c r="Z47" i="75"/>
  <c r="Z33" i="75"/>
  <c r="W32" i="75"/>
  <c r="Z43" i="75"/>
  <c r="X74" i="75"/>
  <c r="Y60" i="75"/>
  <c r="AB71" i="75"/>
  <c r="AB43" i="75"/>
  <c r="AB57" i="75"/>
  <c r="AB61" i="75"/>
  <c r="Y74" i="75"/>
  <c r="Y32" i="75"/>
  <c r="AB75" i="75"/>
  <c r="AB47" i="75"/>
  <c r="AB33" i="75"/>
  <c r="Z74" i="75"/>
  <c r="Z32" i="75"/>
  <c r="AA32" i="75"/>
  <c r="AA60" i="75"/>
  <c r="AC47" i="75"/>
  <c r="AB74" i="75"/>
  <c r="AD33" i="75"/>
  <c r="AF43" i="75"/>
  <c r="AE43" i="75"/>
  <c r="AB60" i="75"/>
  <c r="AD71" i="75"/>
  <c r="AF61" i="75"/>
  <c r="AE57" i="75"/>
  <c r="AE33" i="75"/>
  <c r="AF71" i="75"/>
  <c r="AB32" i="75"/>
  <c r="AF47" i="75"/>
  <c r="AD47" i="75"/>
  <c r="AD57" i="75"/>
  <c r="AD61" i="75"/>
  <c r="AD74" i="75"/>
  <c r="AG75" i="75"/>
  <c r="AC32" i="75"/>
  <c r="AG47" i="75"/>
  <c r="AG57" i="75"/>
  <c r="AG33" i="75"/>
  <c r="AE74" i="75"/>
  <c r="AG43" i="75"/>
  <c r="AG61" i="75"/>
  <c r="AE32" i="75"/>
  <c r="AF60" i="75"/>
  <c r="AF32" i="75"/>
  <c r="AF63" i="75"/>
  <c r="W49" i="75"/>
  <c r="AB49" i="75"/>
  <c r="U49" i="75"/>
  <c r="AG63" i="75"/>
  <c r="K49" i="75"/>
  <c r="AD63" i="75"/>
  <c r="Z49" i="75"/>
  <c r="AE63" i="75"/>
  <c r="Y49" i="75"/>
  <c r="AC49" i="75"/>
  <c r="AD49" i="75"/>
  <c r="AA49" i="75"/>
  <c r="N49" i="75"/>
  <c r="S49" i="75"/>
  <c r="AD35" i="75"/>
  <c r="AC35" i="75"/>
  <c r="AG49" i="75"/>
  <c r="AF49" i="75"/>
  <c r="AG35" i="75"/>
  <c r="AC77" i="75"/>
  <c r="AE77" i="75"/>
  <c r="AG77" i="75"/>
  <c r="AC63" i="75"/>
  <c r="S63" i="75"/>
  <c r="Q63" i="75"/>
  <c r="W35" i="75"/>
  <c r="K35" i="75"/>
  <c r="U63" i="75"/>
  <c r="Q35" i="75"/>
  <c r="U35" i="75"/>
  <c r="T63" i="75"/>
  <c r="W63" i="75"/>
  <c r="Q46" i="75"/>
  <c r="AB63" i="75"/>
  <c r="Z35" i="75"/>
  <c r="N77" i="75"/>
  <c r="L63" i="75"/>
  <c r="AB77" i="75"/>
  <c r="M35" i="75"/>
  <c r="Z63" i="75"/>
  <c r="Y63" i="75"/>
  <c r="W77" i="75"/>
  <c r="K63" i="75"/>
  <c r="M77" i="75"/>
  <c r="P77" i="75"/>
  <c r="AA77" i="75"/>
  <c r="U77" i="75"/>
  <c r="Y77" i="75"/>
  <c r="X77" i="75"/>
  <c r="R63" i="75"/>
  <c r="K77" i="75"/>
  <c r="V77" i="75"/>
  <c r="J63" i="75"/>
  <c r="R77" i="75"/>
  <c r="J77" i="75"/>
  <c r="Q77" i="75"/>
  <c r="S77" i="75"/>
  <c r="O35" i="75"/>
  <c r="Z46" i="75"/>
  <c r="AA46" i="75"/>
  <c r="K46" i="75"/>
  <c r="U46" i="75"/>
  <c r="AG46" i="75"/>
  <c r="O46" i="75"/>
  <c r="AC46" i="75"/>
  <c r="M46" i="75"/>
  <c r="L46" i="75"/>
  <c r="Y46" i="75"/>
  <c r="AF46" i="75"/>
  <c r="AE46" i="75"/>
  <c r="T46" i="75"/>
  <c r="S46" i="75"/>
  <c r="R46" i="75"/>
  <c r="Y29" i="75"/>
  <c r="I43" i="75"/>
  <c r="W29" i="75"/>
  <c r="L29" i="75"/>
  <c r="AE29" i="75"/>
  <c r="AG29" i="75"/>
  <c r="I60" i="75"/>
  <c r="Z29" i="75"/>
  <c r="I75" i="75"/>
  <c r="I74" i="75"/>
  <c r="I57" i="75"/>
  <c r="T29" i="75"/>
  <c r="S29" i="75"/>
  <c r="Q29" i="75"/>
  <c r="I71" i="75"/>
  <c r="AF29" i="75"/>
  <c r="M29" i="75"/>
  <c r="R29" i="75"/>
  <c r="AC29" i="75"/>
  <c r="V29" i="75"/>
  <c r="I61" i="75"/>
  <c r="I49" i="75"/>
  <c r="I21" i="75"/>
  <c r="I77" i="75"/>
  <c r="I35" i="75"/>
  <c r="AC20" i="75"/>
  <c r="AF19" i="75"/>
  <c r="AC19" i="75"/>
  <c r="AE19" i="75"/>
  <c r="AD20" i="75"/>
  <c r="AD18" i="75"/>
  <c r="AE18" i="75"/>
  <c r="AF18" i="75"/>
  <c r="AG21" i="75"/>
  <c r="AC21" i="75"/>
  <c r="AE21" i="75"/>
  <c r="AD21" i="75"/>
  <c r="L20" i="75"/>
  <c r="K20" i="75"/>
  <c r="AB20" i="75"/>
  <c r="N20" i="75"/>
  <c r="O20" i="75"/>
  <c r="X20" i="75"/>
  <c r="S20" i="75"/>
  <c r="V20" i="75"/>
  <c r="Z20" i="75"/>
  <c r="J20" i="75"/>
  <c r="K19" i="75"/>
  <c r="N19" i="75"/>
  <c r="M19" i="75"/>
  <c r="Z19" i="75"/>
  <c r="L19" i="75"/>
  <c r="W19" i="75"/>
  <c r="P19" i="75"/>
  <c r="V19" i="75"/>
  <c r="Q19" i="75"/>
  <c r="R19" i="75"/>
  <c r="AB19" i="75"/>
  <c r="Y19" i="75"/>
  <c r="J19" i="75"/>
  <c r="Q21" i="75"/>
  <c r="Y21" i="75"/>
  <c r="O21" i="75"/>
  <c r="N21" i="75"/>
  <c r="M21" i="75"/>
  <c r="P21" i="75"/>
  <c r="Z21" i="75"/>
  <c r="J21" i="75"/>
  <c r="V21" i="75"/>
  <c r="T21" i="75"/>
  <c r="W21" i="75"/>
  <c r="S21" i="75"/>
  <c r="U21" i="75"/>
  <c r="AB21" i="75"/>
  <c r="X18" i="75"/>
  <c r="Q18" i="75"/>
  <c r="W18" i="75"/>
  <c r="S18" i="75"/>
  <c r="AA18" i="75"/>
  <c r="V18" i="75"/>
  <c r="P18" i="75"/>
  <c r="M18" i="75"/>
  <c r="J18" i="75"/>
  <c r="K18" i="75"/>
  <c r="A2" i="33"/>
  <c r="AA75" i="75" l="1"/>
  <c r="L74" i="75"/>
  <c r="U61" i="75"/>
  <c r="K21" i="75"/>
  <c r="AA20" i="75"/>
  <c r="AC18" i="75"/>
  <c r="AC22" i="75" s="1"/>
  <c r="X29" i="75"/>
  <c r="X46" i="75"/>
  <c r="O63" i="75"/>
  <c r="J49" i="75"/>
  <c r="T49" i="75"/>
  <c r="AF33" i="75"/>
  <c r="AC61" i="75"/>
  <c r="Y33" i="75"/>
  <c r="L71" i="75"/>
  <c r="L43" i="75"/>
  <c r="M71" i="75"/>
  <c r="M43" i="75"/>
  <c r="U14" i="85"/>
  <c r="T19" i="75"/>
  <c r="T20" i="75"/>
  <c r="AB29" i="75"/>
  <c r="I18" i="75"/>
  <c r="X63" i="75"/>
  <c r="L35" i="75"/>
  <c r="L49" i="75"/>
  <c r="AF57" i="75"/>
  <c r="AC33" i="75"/>
  <c r="V60" i="75"/>
  <c r="O75" i="75"/>
  <c r="R60" i="75"/>
  <c r="O61" i="75"/>
  <c r="Q14" i="85"/>
  <c r="AA19" i="75"/>
  <c r="U20" i="75"/>
  <c r="AA29" i="75"/>
  <c r="I15" i="75"/>
  <c r="F15" i="75" s="1"/>
  <c r="L77" i="75"/>
  <c r="T35" i="75"/>
  <c r="AG32" i="75"/>
  <c r="AC57" i="75"/>
  <c r="X33" i="75"/>
  <c r="R47" i="75"/>
  <c r="Q61" i="75"/>
  <c r="AA14" i="85"/>
  <c r="Z18" i="75"/>
  <c r="Z22" i="75" s="1"/>
  <c r="X19" i="75"/>
  <c r="Q20" i="75"/>
  <c r="Q22" i="75" s="1"/>
  <c r="AG19" i="75"/>
  <c r="AD29" i="75"/>
  <c r="I20" i="75"/>
  <c r="M63" i="75"/>
  <c r="S35" i="75"/>
  <c r="R35" i="75"/>
  <c r="AE35" i="75"/>
  <c r="AG74" i="75"/>
  <c r="AF75" i="75"/>
  <c r="AC75" i="75"/>
  <c r="X60" i="75"/>
  <c r="X61" i="75"/>
  <c r="Q33" i="75"/>
  <c r="Q57" i="75"/>
  <c r="K74" i="75"/>
  <c r="P61" i="75"/>
  <c r="J43" i="75"/>
  <c r="Y14" i="85"/>
  <c r="M49" i="75"/>
  <c r="AE61" i="75"/>
  <c r="AC60" i="75"/>
  <c r="V74" i="75"/>
  <c r="T33" i="75"/>
  <c r="M32" i="75"/>
  <c r="L47" i="75"/>
  <c r="S14" i="85"/>
  <c r="U18" i="75"/>
  <c r="O29" i="75"/>
  <c r="AA35" i="75"/>
  <c r="AA57" i="75"/>
  <c r="N47" i="75"/>
  <c r="R18" i="75"/>
  <c r="AD19" i="75"/>
  <c r="AD22" i="75" s="1"/>
  <c r="AB46" i="75"/>
  <c r="Q49" i="75"/>
  <c r="AA61" i="75"/>
  <c r="N71" i="75"/>
  <c r="Q60" i="75"/>
  <c r="L18" i="75"/>
  <c r="AE20" i="75"/>
  <c r="AE22" i="75" s="1"/>
  <c r="J46" i="75"/>
  <c r="AF77" i="75"/>
  <c r="AD60" i="75"/>
  <c r="AA43" i="75"/>
  <c r="U33" i="75"/>
  <c r="W71" i="75"/>
  <c r="I33" i="75"/>
  <c r="AB18" i="75"/>
  <c r="AB22" i="75" s="1"/>
  <c r="U19" i="75"/>
  <c r="M20" i="75"/>
  <c r="M22" i="75" s="1"/>
  <c r="AF20" i="75"/>
  <c r="K29" i="75"/>
  <c r="I19" i="75"/>
  <c r="X35" i="75"/>
  <c r="N35" i="75"/>
  <c r="P35" i="75"/>
  <c r="AE49" i="75"/>
  <c r="AG60" i="75"/>
  <c r="AD75" i="75"/>
  <c r="AA74" i="75"/>
  <c r="AA47" i="75"/>
  <c r="X71" i="75"/>
  <c r="J57" i="75"/>
  <c r="P33" i="75"/>
  <c r="S71" i="75"/>
  <c r="W57" i="75"/>
  <c r="R71" i="75"/>
  <c r="N32" i="82"/>
  <c r="AG32" i="82"/>
  <c r="M32" i="82"/>
  <c r="AF32" i="82"/>
  <c r="L32" i="82"/>
  <c r="AE32" i="82"/>
  <c r="K32" i="82"/>
  <c r="AD32" i="82"/>
  <c r="J32" i="82"/>
  <c r="AC32" i="82"/>
  <c r="I32" i="82"/>
  <c r="AB32" i="82"/>
  <c r="AA32" i="82"/>
  <c r="Z32" i="82"/>
  <c r="Y32" i="82"/>
  <c r="X32" i="82"/>
  <c r="W32" i="82"/>
  <c r="V32" i="82"/>
  <c r="U32" i="82"/>
  <c r="T32" i="82"/>
  <c r="S32" i="82"/>
  <c r="R32" i="82"/>
  <c r="Q32" i="82"/>
  <c r="P32" i="82"/>
  <c r="O32" i="82"/>
  <c r="AC32" i="68"/>
  <c r="AC99" i="75" s="1"/>
  <c r="J32" i="68"/>
  <c r="J99" i="75" s="1"/>
  <c r="AD32" i="68"/>
  <c r="AD99" i="75" s="1"/>
  <c r="K32" i="68"/>
  <c r="K99" i="75" s="1"/>
  <c r="AE32" i="68"/>
  <c r="AF32" i="68"/>
  <c r="L32" i="68"/>
  <c r="L99" i="75" s="1"/>
  <c r="I32" i="68"/>
  <c r="I99" i="75" s="1"/>
  <c r="N32" i="68"/>
  <c r="N99" i="75" s="1"/>
  <c r="M32" i="68"/>
  <c r="M99" i="75" s="1"/>
  <c r="AG32" i="68"/>
  <c r="P32" i="68"/>
  <c r="P99" i="75" s="1"/>
  <c r="Q32" i="68"/>
  <c r="Q99" i="75" s="1"/>
  <c r="R32" i="68"/>
  <c r="R99" i="75" s="1"/>
  <c r="V32" i="68"/>
  <c r="V99" i="75" s="1"/>
  <c r="S32" i="68"/>
  <c r="S99" i="75" s="1"/>
  <c r="X32" i="68"/>
  <c r="X99" i="75" s="1"/>
  <c r="AB32" i="68"/>
  <c r="AB99" i="75" s="1"/>
  <c r="Y32" i="68"/>
  <c r="Y99" i="75" s="1"/>
  <c r="T32" i="68"/>
  <c r="T99" i="75" s="1"/>
  <c r="U32" i="68"/>
  <c r="U99" i="75" s="1"/>
  <c r="Z32" i="68"/>
  <c r="Z99" i="75" s="1"/>
  <c r="AA32" i="68"/>
  <c r="AA99" i="75" s="1"/>
  <c r="O32" i="68"/>
  <c r="O99" i="75" s="1"/>
  <c r="W32" i="68"/>
  <c r="W99" i="75" s="1"/>
  <c r="X32" i="72"/>
  <c r="W32" i="72"/>
  <c r="U32" i="72"/>
  <c r="AD32" i="72"/>
  <c r="V32" i="72"/>
  <c r="O32" i="72"/>
  <c r="K32" i="72"/>
  <c r="T32" i="72"/>
  <c r="S32" i="72"/>
  <c r="Q32" i="72"/>
  <c r="P32" i="72"/>
  <c r="J32" i="72"/>
  <c r="N32" i="72"/>
  <c r="AG32" i="72"/>
  <c r="AF32" i="72"/>
  <c r="L32" i="72"/>
  <c r="AC32" i="72"/>
  <c r="I32" i="72"/>
  <c r="R32" i="72"/>
  <c r="AB32" i="72"/>
  <c r="AE32" i="72"/>
  <c r="AA32" i="72"/>
  <c r="Z32" i="72"/>
  <c r="Y32" i="72"/>
  <c r="M32" i="72"/>
  <c r="AC32" i="81"/>
  <c r="I32" i="81"/>
  <c r="AB32" i="81"/>
  <c r="Z32" i="81"/>
  <c r="T32" i="81"/>
  <c r="AA32" i="81"/>
  <c r="P32" i="81"/>
  <c r="Y32" i="81"/>
  <c r="X32" i="81"/>
  <c r="V32" i="81"/>
  <c r="U32" i="81"/>
  <c r="S32" i="81"/>
  <c r="Q32" i="81"/>
  <c r="N32" i="81"/>
  <c r="AG32" i="81"/>
  <c r="M32" i="81"/>
  <c r="O32" i="81"/>
  <c r="AF32" i="81"/>
  <c r="L32" i="81"/>
  <c r="AD32" i="81"/>
  <c r="AE32" i="81"/>
  <c r="K32" i="81"/>
  <c r="J32" i="81"/>
  <c r="W32" i="81"/>
  <c r="R32" i="81"/>
  <c r="S32" i="73"/>
  <c r="R32" i="73"/>
  <c r="AG32" i="73"/>
  <c r="Q32" i="73"/>
  <c r="P32" i="73"/>
  <c r="M32" i="73"/>
  <c r="O32" i="73"/>
  <c r="N32" i="73"/>
  <c r="AF32" i="73"/>
  <c r="L32" i="73"/>
  <c r="AE32" i="73"/>
  <c r="K32" i="73"/>
  <c r="AD32" i="73"/>
  <c r="J32" i="73"/>
  <c r="AC32" i="73"/>
  <c r="I32" i="73"/>
  <c r="AB32" i="73"/>
  <c r="AA32" i="73"/>
  <c r="Z32" i="73"/>
  <c r="Y32" i="73"/>
  <c r="X32" i="73"/>
  <c r="W32" i="73"/>
  <c r="V32" i="73"/>
  <c r="U32" i="73"/>
  <c r="T32" i="73"/>
  <c r="H79" i="85"/>
  <c r="H76" i="85"/>
  <c r="H56" i="85"/>
  <c r="H64" i="85"/>
  <c r="H58" i="85"/>
  <c r="H72" i="85"/>
  <c r="H42" i="85"/>
  <c r="H65" i="85"/>
  <c r="H63" i="85"/>
  <c r="H70" i="85"/>
  <c r="H77" i="85"/>
  <c r="H75" i="85"/>
  <c r="H62" i="85"/>
  <c r="H78" i="85"/>
  <c r="H60" i="85"/>
  <c r="H74" i="85"/>
  <c r="H61" i="85"/>
  <c r="H73" i="85"/>
  <c r="H59" i="85"/>
  <c r="I32" i="75"/>
  <c r="X32" i="75"/>
  <c r="W14" i="85"/>
  <c r="T61" i="75"/>
  <c r="R75" i="75"/>
  <c r="U75" i="75"/>
  <c r="N33" i="75"/>
  <c r="K33" i="75"/>
  <c r="O32" i="75"/>
  <c r="U60" i="75"/>
  <c r="Z75" i="75"/>
  <c r="Z60" i="75"/>
  <c r="AE75" i="75"/>
  <c r="AD32" i="75"/>
  <c r="R49" i="75"/>
  <c r="P49" i="75"/>
  <c r="P63" i="75"/>
  <c r="V35" i="75"/>
  <c r="Y35" i="75"/>
  <c r="N46" i="75"/>
  <c r="I29" i="75"/>
  <c r="I46" i="75"/>
  <c r="W20" i="75"/>
  <c r="W22" i="75" s="1"/>
  <c r="O19" i="75"/>
  <c r="X21" i="75"/>
  <c r="N18" i="75"/>
  <c r="N22" i="75" s="1"/>
  <c r="P14" i="85"/>
  <c r="S47" i="75"/>
  <c r="Q43" i="75"/>
  <c r="P74" i="75"/>
  <c r="L33" i="75"/>
  <c r="K43" i="75"/>
  <c r="N74" i="75"/>
  <c r="X75" i="75"/>
  <c r="Z61" i="75"/>
  <c r="Y18" i="75"/>
  <c r="AA21" i="75"/>
  <c r="Y20" i="75"/>
  <c r="AG18" i="75"/>
  <c r="J29" i="75"/>
  <c r="U29" i="75"/>
  <c r="W46" i="75"/>
  <c r="N63" i="75"/>
  <c r="V63" i="75"/>
  <c r="J35" i="75"/>
  <c r="X49" i="75"/>
  <c r="AF74" i="75"/>
  <c r="AD43" i="75"/>
  <c r="AC71" i="75"/>
  <c r="AA71" i="75"/>
  <c r="X57" i="75"/>
  <c r="M57" i="75"/>
  <c r="O60" i="75"/>
  <c r="J71" i="75"/>
  <c r="V47" i="75"/>
  <c r="P57" i="75"/>
  <c r="Z14" i="85"/>
  <c r="R14" i="85"/>
  <c r="T74" i="75"/>
  <c r="J33" i="75"/>
  <c r="M47" i="75"/>
  <c r="P60" i="75"/>
  <c r="T32" i="75"/>
  <c r="K47" i="75"/>
  <c r="U47" i="75"/>
  <c r="V32" i="75"/>
  <c r="AC43" i="75"/>
  <c r="AE71" i="75"/>
  <c r="AE60" i="75"/>
  <c r="O49" i="75"/>
  <c r="AF35" i="75"/>
  <c r="O77" i="75"/>
  <c r="Z77" i="75"/>
  <c r="AB35" i="75"/>
  <c r="AD46" i="75"/>
  <c r="I47" i="75"/>
  <c r="N29" i="75"/>
  <c r="AG20" i="75"/>
  <c r="R20" i="75"/>
  <c r="S19" i="75"/>
  <c r="S22" i="75" s="1"/>
  <c r="R21" i="75"/>
  <c r="O18" i="75"/>
  <c r="X14" i="85"/>
  <c r="T18" i="75"/>
  <c r="L21" i="75"/>
  <c r="P20" i="75"/>
  <c r="P22" i="75" s="1"/>
  <c r="AF21" i="75"/>
  <c r="I63" i="75"/>
  <c r="P29" i="75"/>
  <c r="P46" i="75"/>
  <c r="V46" i="75"/>
  <c r="AA63" i="75"/>
  <c r="T77" i="75"/>
  <c r="V49" i="75"/>
  <c r="AD77" i="75"/>
  <c r="AG71" i="75"/>
  <c r="AE47" i="75"/>
  <c r="AC74" i="75"/>
  <c r="AA33" i="75"/>
  <c r="Y43" i="75"/>
  <c r="M61" i="75"/>
  <c r="S43" i="75"/>
  <c r="P32" i="75"/>
  <c r="Q75" i="75"/>
  <c r="K32" i="75"/>
  <c r="L57" i="75"/>
  <c r="O43" i="75"/>
  <c r="J14" i="85"/>
  <c r="F32" i="82"/>
  <c r="F32" i="68"/>
  <c r="F32" i="72"/>
  <c r="F32" i="81"/>
  <c r="F32" i="73"/>
  <c r="K22" i="75"/>
  <c r="V22" i="75"/>
  <c r="J22" i="75"/>
  <c r="AA22" i="75" l="1"/>
  <c r="I22" i="75"/>
  <c r="U22" i="75"/>
  <c r="L22" i="75"/>
  <c r="X22" i="75"/>
  <c r="T22" i="75"/>
  <c r="AF22" i="75"/>
  <c r="F19" i="75"/>
  <c r="AE99" i="75"/>
  <c r="AF99" i="75"/>
  <c r="AG99" i="75"/>
  <c r="F29" i="75" a="1"/>
  <c r="F29" i="75" s="1"/>
  <c r="AG22" i="75"/>
  <c r="F74" i="75" a="1"/>
  <c r="F74" i="75" s="1"/>
  <c r="F63" i="75"/>
  <c r="F77" i="75"/>
  <c r="Y22" i="75"/>
  <c r="F46" i="75"/>
  <c r="F57" i="75"/>
  <c r="F35" i="75" a="1"/>
  <c r="F35" i="75" s="1"/>
  <c r="F75" i="75" a="1"/>
  <c r="F75" i="75" s="1"/>
  <c r="F71" i="75"/>
  <c r="F43" i="75"/>
  <c r="F61" i="75"/>
  <c r="F20" i="75"/>
  <c r="O22" i="75"/>
  <c r="F14" i="85"/>
  <c r="F60" i="75"/>
  <c r="F49" i="75"/>
  <c r="F32" i="75" a="1"/>
  <c r="F32" i="75" s="1"/>
  <c r="F33" i="75" a="1"/>
  <c r="F33" i="75" s="1"/>
  <c r="F47" i="75"/>
  <c r="F18" i="75"/>
  <c r="F21" i="75"/>
  <c r="R22" i="75"/>
  <c r="L40" i="72"/>
  <c r="L44" i="75" s="1"/>
  <c r="L42" i="75"/>
  <c r="T40" i="81"/>
  <c r="T30" i="75" s="1"/>
  <c r="T28" i="75"/>
  <c r="AG40" i="81"/>
  <c r="AG30" i="75" s="1"/>
  <c r="AG28" i="75"/>
  <c r="N40" i="72"/>
  <c r="N44" i="75" s="1"/>
  <c r="N42" i="75"/>
  <c r="I40" i="68"/>
  <c r="I14" i="75"/>
  <c r="R40" i="82"/>
  <c r="R72" i="75" s="1"/>
  <c r="R70" i="75"/>
  <c r="L40" i="68"/>
  <c r="L14" i="75"/>
  <c r="AF40" i="73"/>
  <c r="AF58" i="75" s="1"/>
  <c r="AF56" i="75"/>
  <c r="AF40" i="81"/>
  <c r="AF30" i="75" s="1"/>
  <c r="AF28" i="75"/>
  <c r="Z40" i="81"/>
  <c r="Z30" i="75" s="1"/>
  <c r="Z28" i="75"/>
  <c r="Q40" i="72"/>
  <c r="Q44" i="75" s="1"/>
  <c r="Q42" i="75"/>
  <c r="Z40" i="68"/>
  <c r="Z14" i="75"/>
  <c r="I40" i="82"/>
  <c r="I72" i="75" s="1"/>
  <c r="I70" i="75"/>
  <c r="X40" i="73"/>
  <c r="X58" i="75" s="1"/>
  <c r="X56" i="75"/>
  <c r="K40" i="81"/>
  <c r="K30" i="75" s="1"/>
  <c r="K28" i="75"/>
  <c r="AE40" i="72"/>
  <c r="AE44" i="75" s="1"/>
  <c r="AE42" i="75"/>
  <c r="K40" i="72"/>
  <c r="K44" i="75" s="1"/>
  <c r="K42" i="75"/>
  <c r="N40" i="68"/>
  <c r="N14" i="75"/>
  <c r="AA40" i="82"/>
  <c r="AA72" i="75" s="1"/>
  <c r="AA70" i="75"/>
  <c r="O40" i="73"/>
  <c r="O58" i="75" s="1"/>
  <c r="O56" i="75"/>
  <c r="Q40" i="81"/>
  <c r="Q30" i="75" s="1"/>
  <c r="Q28" i="75"/>
  <c r="J40" i="72"/>
  <c r="J44" i="75" s="1"/>
  <c r="J42" i="75"/>
  <c r="R40" i="72"/>
  <c r="R44" i="75" s="1"/>
  <c r="R42" i="75"/>
  <c r="AG40" i="68"/>
  <c r="AG14" i="75"/>
  <c r="J40" i="82"/>
  <c r="J70" i="75"/>
  <c r="AD40" i="68"/>
  <c r="AD14" i="75"/>
  <c r="AB40" i="82"/>
  <c r="AB72" i="75" s="1"/>
  <c r="AB70" i="75"/>
  <c r="AE40" i="73"/>
  <c r="AE58" i="75" s="1"/>
  <c r="AE56" i="75"/>
  <c r="U40" i="81"/>
  <c r="U30" i="75" s="1"/>
  <c r="U28" i="75"/>
  <c r="V40" i="72"/>
  <c r="V44" i="75" s="1"/>
  <c r="V42" i="75"/>
  <c r="AD40" i="72"/>
  <c r="AD44" i="75" s="1"/>
  <c r="AD42" i="75"/>
  <c r="V40" i="73"/>
  <c r="V58" i="75" s="1"/>
  <c r="V56" i="75"/>
  <c r="R40" i="81"/>
  <c r="R30" i="75" s="1"/>
  <c r="R28" i="75"/>
  <c r="M40" i="72"/>
  <c r="M44" i="75" s="1"/>
  <c r="M42" i="75"/>
  <c r="T40" i="72"/>
  <c r="T44" i="75" s="1"/>
  <c r="T42" i="75"/>
  <c r="Y40" i="68"/>
  <c r="Y14" i="75"/>
  <c r="U40" i="82"/>
  <c r="U72" i="75" s="1"/>
  <c r="U70" i="75"/>
  <c r="AB40" i="73"/>
  <c r="AB58" i="75" s="1"/>
  <c r="AB56" i="75"/>
  <c r="N40" i="81"/>
  <c r="N30" i="75" s="1"/>
  <c r="N28" i="75"/>
  <c r="AC40" i="72"/>
  <c r="AC44" i="75" s="1"/>
  <c r="AC42" i="75"/>
  <c r="Y40" i="72"/>
  <c r="Y44" i="75" s="1"/>
  <c r="Y42" i="75"/>
  <c r="O40" i="68"/>
  <c r="O14" i="75"/>
  <c r="P40" i="82"/>
  <c r="P72" i="75" s="1"/>
  <c r="P70" i="75"/>
  <c r="S40" i="73"/>
  <c r="S58" i="75" s="1"/>
  <c r="S56" i="75"/>
  <c r="X40" i="81"/>
  <c r="X30" i="75" s="1"/>
  <c r="X28" i="75"/>
  <c r="AG40" i="72"/>
  <c r="AG44" i="75" s="1"/>
  <c r="AG42" i="75"/>
  <c r="AA40" i="68"/>
  <c r="AA14" i="75"/>
  <c r="AE40" i="82"/>
  <c r="AE72" i="75" s="1"/>
  <c r="AE70" i="75"/>
  <c r="T40" i="73"/>
  <c r="T58" i="75" s="1"/>
  <c r="T56" i="75"/>
  <c r="J40" i="81"/>
  <c r="J30" i="75" s="1"/>
  <c r="J28" i="75"/>
  <c r="AB40" i="72"/>
  <c r="AB44" i="75" s="1"/>
  <c r="AB42" i="75"/>
  <c r="M40" i="68"/>
  <c r="M14" i="75"/>
  <c r="X40" i="68"/>
  <c r="X14" i="75"/>
  <c r="T40" i="82"/>
  <c r="T72" i="75" s="1"/>
  <c r="T70" i="75"/>
  <c r="AF40" i="82"/>
  <c r="AF72" i="75" s="1"/>
  <c r="AF70" i="75"/>
  <c r="AB40" i="81"/>
  <c r="AB30" i="75" s="1"/>
  <c r="AB28" i="75"/>
  <c r="AF40" i="68"/>
  <c r="AF14" i="75"/>
  <c r="Y40" i="73"/>
  <c r="Y58" i="75" s="1"/>
  <c r="Y56" i="75"/>
  <c r="Q40" i="73"/>
  <c r="Q58" i="75" s="1"/>
  <c r="Q56" i="75"/>
  <c r="P40" i="81"/>
  <c r="P30" i="75" s="1"/>
  <c r="P28" i="75"/>
  <c r="O40" i="72"/>
  <c r="O44" i="75" s="1"/>
  <c r="O42" i="75"/>
  <c r="W40" i="68"/>
  <c r="W14" i="75"/>
  <c r="T40" i="68"/>
  <c r="T14" i="75"/>
  <c r="M40" i="82"/>
  <c r="M72" i="75" s="1"/>
  <c r="M70" i="75"/>
  <c r="K40" i="73"/>
  <c r="K58" i="75" s="1"/>
  <c r="K56" i="75"/>
  <c r="R40" i="73"/>
  <c r="R58" i="75" s="1"/>
  <c r="R56" i="75"/>
  <c r="M40" i="81"/>
  <c r="M30" i="75" s="1"/>
  <c r="M28" i="75"/>
  <c r="P40" i="72"/>
  <c r="P44" i="75" s="1"/>
  <c r="P42" i="75"/>
  <c r="V40" i="68"/>
  <c r="V14" i="75"/>
  <c r="Q40" i="68"/>
  <c r="Q14" i="75"/>
  <c r="L40" i="82"/>
  <c r="L72" i="75" s="1"/>
  <c r="L70" i="75"/>
  <c r="U40" i="73"/>
  <c r="U58" i="75" s="1"/>
  <c r="U56" i="75"/>
  <c r="I40" i="81"/>
  <c r="I30" i="75" s="1"/>
  <c r="I28" i="75"/>
  <c r="AA40" i="72"/>
  <c r="AA44" i="75" s="1"/>
  <c r="AA42" i="75"/>
  <c r="U40" i="68"/>
  <c r="U14" i="75"/>
  <c r="K40" i="68"/>
  <c r="K14" i="75"/>
  <c r="O40" i="82"/>
  <c r="O72" i="75" s="1"/>
  <c r="O70" i="75"/>
  <c r="I40" i="73"/>
  <c r="I58" i="75" s="1"/>
  <c r="I56" i="75"/>
  <c r="J40" i="73"/>
  <c r="J58" i="75" s="1"/>
  <c r="J56" i="75"/>
  <c r="O40" i="81"/>
  <c r="O30" i="75" s="1"/>
  <c r="O28" i="75"/>
  <c r="X40" i="72"/>
  <c r="X44" i="75" s="1"/>
  <c r="X42" i="75"/>
  <c r="P40" i="68"/>
  <c r="P14" i="75"/>
  <c r="AG40" i="82"/>
  <c r="AG72" i="75" s="1"/>
  <c r="AG70" i="75"/>
  <c r="P40" i="73"/>
  <c r="P58" i="75" s="1"/>
  <c r="P56" i="75"/>
  <c r="AD40" i="73"/>
  <c r="AD58" i="75" s="1"/>
  <c r="AD56" i="75"/>
  <c r="Y40" i="81"/>
  <c r="Y30" i="75" s="1"/>
  <c r="Y28" i="75"/>
  <c r="U40" i="72"/>
  <c r="U44" i="75" s="1"/>
  <c r="U42" i="75"/>
  <c r="R40" i="68"/>
  <c r="R14" i="75"/>
  <c r="N40" i="82"/>
  <c r="N72" i="75" s="1"/>
  <c r="N70" i="75"/>
  <c r="K40" i="82"/>
  <c r="K72" i="75" s="1"/>
  <c r="K70" i="75"/>
  <c r="AC40" i="68"/>
  <c r="AC14" i="75"/>
  <c r="AC40" i="82"/>
  <c r="AC72" i="75" s="1"/>
  <c r="AC70" i="75"/>
  <c r="N40" i="73"/>
  <c r="N58" i="75" s="1"/>
  <c r="N56" i="75"/>
  <c r="W40" i="81"/>
  <c r="W30" i="75" s="1"/>
  <c r="W28" i="75"/>
  <c r="S40" i="81"/>
  <c r="S30" i="75" s="1"/>
  <c r="S28" i="75"/>
  <c r="W40" i="72"/>
  <c r="W44" i="75" s="1"/>
  <c r="W42" i="75"/>
  <c r="J40" i="68"/>
  <c r="J14" i="75"/>
  <c r="X40" i="82"/>
  <c r="X72" i="75" s="1"/>
  <c r="X70" i="75"/>
  <c r="Y40" i="82"/>
  <c r="Y72" i="75" s="1"/>
  <c r="Y70" i="75"/>
  <c r="L40" i="73"/>
  <c r="L58" i="75" s="1"/>
  <c r="L56" i="75"/>
  <c r="AC40" i="73"/>
  <c r="AC58" i="75" s="1"/>
  <c r="AC56" i="75"/>
  <c r="AG40" i="73"/>
  <c r="AG58" i="75" s="1"/>
  <c r="AG56" i="75"/>
  <c r="Z40" i="73"/>
  <c r="Z58" i="75" s="1"/>
  <c r="Z56" i="75"/>
  <c r="AA40" i="81"/>
  <c r="AA30" i="75" s="1"/>
  <c r="AA28" i="75"/>
  <c r="Z40" i="72"/>
  <c r="Z44" i="75" s="1"/>
  <c r="Z42" i="75"/>
  <c r="S40" i="68"/>
  <c r="S14" i="75"/>
  <c r="Z40" i="82"/>
  <c r="Z72" i="75" s="1"/>
  <c r="Z70" i="75"/>
  <c r="V40" i="82"/>
  <c r="V72" i="75" s="1"/>
  <c r="V70" i="75"/>
  <c r="AA40" i="73"/>
  <c r="AA58" i="75" s="1"/>
  <c r="AA56" i="75"/>
  <c r="AE40" i="81"/>
  <c r="AE30" i="75" s="1"/>
  <c r="AE28" i="75"/>
  <c r="AD40" i="81"/>
  <c r="AD30" i="75" s="1"/>
  <c r="AD28" i="75"/>
  <c r="AF40" i="72"/>
  <c r="AF44" i="75" s="1"/>
  <c r="AF42" i="75"/>
  <c r="AB40" i="68"/>
  <c r="AB14" i="75"/>
  <c r="Q40" i="82"/>
  <c r="Q72" i="75" s="1"/>
  <c r="Q70" i="75"/>
  <c r="AD40" i="82"/>
  <c r="AD72" i="75" s="1"/>
  <c r="AD70" i="75"/>
  <c r="I40" i="72"/>
  <c r="I44" i="75" s="1"/>
  <c r="I42" i="75"/>
  <c r="W40" i="73"/>
  <c r="W58" i="75" s="1"/>
  <c r="W56" i="75"/>
  <c r="L40" i="81"/>
  <c r="L30" i="75" s="1"/>
  <c r="L28" i="75"/>
  <c r="M40" i="73"/>
  <c r="M58" i="75" s="1"/>
  <c r="M56" i="75"/>
  <c r="AC40" i="81"/>
  <c r="AC30" i="75" s="1"/>
  <c r="AC28" i="75"/>
  <c r="V40" i="81"/>
  <c r="V30" i="75" s="1"/>
  <c r="V28" i="75"/>
  <c r="S40" i="72"/>
  <c r="S44" i="75" s="1"/>
  <c r="S42" i="75"/>
  <c r="AE40" i="68"/>
  <c r="AE14" i="75"/>
  <c r="S40" i="82"/>
  <c r="S72" i="75" s="1"/>
  <c r="S70" i="75"/>
  <c r="W40" i="82"/>
  <c r="W72" i="75" s="1"/>
  <c r="W70" i="75"/>
  <c r="D99" i="75" l="1"/>
  <c r="C90" i="85"/>
  <c r="F67" i="33" s="1"/>
  <c r="F30" i="75" a="1"/>
  <c r="F30" i="75" s="1"/>
  <c r="AC68" i="82"/>
  <c r="AC88" i="82" s="1"/>
  <c r="AC112" i="82" s="1"/>
  <c r="AC68" i="81"/>
  <c r="AC88" i="81" s="1"/>
  <c r="AC112" i="81" s="1"/>
  <c r="AC68" i="72"/>
  <c r="AC88" i="72" s="1"/>
  <c r="AC112" i="72" s="1"/>
  <c r="AC68" i="73"/>
  <c r="AC88" i="73" s="1"/>
  <c r="AC112" i="73" s="1"/>
  <c r="AC16" i="75"/>
  <c r="P68" i="81"/>
  <c r="P68" i="72"/>
  <c r="P68" i="73"/>
  <c r="P68" i="82"/>
  <c r="P16" i="75"/>
  <c r="U68" i="73"/>
  <c r="U88" i="73" s="1"/>
  <c r="U112" i="73" s="1"/>
  <c r="U68" i="72"/>
  <c r="U88" i="72" s="1"/>
  <c r="U112" i="72" s="1"/>
  <c r="U68" i="82"/>
  <c r="U88" i="82" s="1"/>
  <c r="U112" i="82" s="1"/>
  <c r="U68" i="81"/>
  <c r="U88" i="81" s="1"/>
  <c r="U112" i="81" s="1"/>
  <c r="U16" i="75"/>
  <c r="F42" i="75"/>
  <c r="J68" i="82"/>
  <c r="J72" i="75"/>
  <c r="F72" i="75" s="1"/>
  <c r="AE68" i="73"/>
  <c r="AE88" i="73" s="1"/>
  <c r="AE112" i="73" s="1"/>
  <c r="AE68" i="81"/>
  <c r="AE88" i="81" s="1"/>
  <c r="AE112" i="81" s="1"/>
  <c r="AE68" i="82"/>
  <c r="AE88" i="82" s="1"/>
  <c r="AE112" i="82" s="1"/>
  <c r="AE68" i="72"/>
  <c r="AE88" i="72" s="1"/>
  <c r="AE112" i="72" s="1"/>
  <c r="AE16" i="75"/>
  <c r="F44" i="75"/>
  <c r="F28" i="75"/>
  <c r="O68" i="81"/>
  <c r="O88" i="81" s="1"/>
  <c r="O112" i="81" s="1"/>
  <c r="O68" i="82"/>
  <c r="O68" i="72"/>
  <c r="O68" i="73"/>
  <c r="O16" i="75"/>
  <c r="J68" i="81"/>
  <c r="J88" i="81" s="1"/>
  <c r="J112" i="81" s="1"/>
  <c r="J68" i="73"/>
  <c r="J68" i="72"/>
  <c r="J16" i="75"/>
  <c r="S68" i="82"/>
  <c r="S88" i="82" s="1"/>
  <c r="S112" i="82" s="1"/>
  <c r="S68" i="72"/>
  <c r="S88" i="72" s="1"/>
  <c r="S112" i="72" s="1"/>
  <c r="S68" i="81"/>
  <c r="S88" i="81" s="1"/>
  <c r="S112" i="81" s="1"/>
  <c r="S68" i="73"/>
  <c r="S88" i="73" s="1"/>
  <c r="S112" i="73" s="1"/>
  <c r="S16" i="75"/>
  <c r="AG68" i="81"/>
  <c r="AG88" i="81" s="1"/>
  <c r="AG112" i="81" s="1"/>
  <c r="AG68" i="73"/>
  <c r="AG88" i="73" s="1"/>
  <c r="AG112" i="73" s="1"/>
  <c r="AG68" i="82"/>
  <c r="AG88" i="82" s="1"/>
  <c r="AG112" i="82" s="1"/>
  <c r="AG68" i="72"/>
  <c r="AG88" i="72" s="1"/>
  <c r="AG112" i="72" s="1"/>
  <c r="AG16" i="75"/>
  <c r="L68" i="81"/>
  <c r="L88" i="81" s="1"/>
  <c r="L112" i="81" s="1"/>
  <c r="L68" i="82"/>
  <c r="L68" i="72"/>
  <c r="L68" i="73"/>
  <c r="L16" i="75"/>
  <c r="AF68" i="81"/>
  <c r="AF88" i="81" s="1"/>
  <c r="AF112" i="81" s="1"/>
  <c r="AF68" i="73"/>
  <c r="AF88" i="73" s="1"/>
  <c r="AF112" i="73" s="1"/>
  <c r="AF68" i="82"/>
  <c r="AF88" i="82" s="1"/>
  <c r="AF112" i="82" s="1"/>
  <c r="AF68" i="72"/>
  <c r="AF88" i="72" s="1"/>
  <c r="AF112" i="72" s="1"/>
  <c r="AF16" i="75"/>
  <c r="R68" i="82"/>
  <c r="R88" i="82" s="1"/>
  <c r="R112" i="82" s="1"/>
  <c r="R68" i="73"/>
  <c r="R88" i="73" s="1"/>
  <c r="R112" i="73" s="1"/>
  <c r="R68" i="72"/>
  <c r="R88" i="72" s="1"/>
  <c r="R112" i="72" s="1"/>
  <c r="R68" i="81"/>
  <c r="R88" i="81" s="1"/>
  <c r="R112" i="81" s="1"/>
  <c r="R16" i="75"/>
  <c r="F56" i="75"/>
  <c r="F70" i="75"/>
  <c r="F14" i="75"/>
  <c r="AA68" i="82"/>
  <c r="AA88" i="82" s="1"/>
  <c r="AA112" i="82" s="1"/>
  <c r="AA68" i="72"/>
  <c r="AA88" i="72" s="1"/>
  <c r="AA112" i="72" s="1"/>
  <c r="AA68" i="73"/>
  <c r="AA88" i="73" s="1"/>
  <c r="AA112" i="73" s="1"/>
  <c r="AA68" i="81"/>
  <c r="AA88" i="81" s="1"/>
  <c r="AA112" i="81" s="1"/>
  <c r="AA16" i="75"/>
  <c r="I68" i="72"/>
  <c r="I68" i="82"/>
  <c r="I68" i="73"/>
  <c r="I68" i="81"/>
  <c r="I88" i="81" s="1"/>
  <c r="I112" i="81" s="1"/>
  <c r="I16" i="75"/>
  <c r="K68" i="73"/>
  <c r="K68" i="72"/>
  <c r="K68" i="81"/>
  <c r="K88" i="81" s="1"/>
  <c r="K112" i="81" s="1"/>
  <c r="K68" i="82"/>
  <c r="K16" i="75"/>
  <c r="V68" i="81"/>
  <c r="V88" i="81" s="1"/>
  <c r="V112" i="81" s="1"/>
  <c r="V68" i="82"/>
  <c r="V88" i="82" s="1"/>
  <c r="V112" i="82" s="1"/>
  <c r="V68" i="73"/>
  <c r="V88" i="73" s="1"/>
  <c r="V112" i="73" s="1"/>
  <c r="V68" i="72"/>
  <c r="V88" i="72" s="1"/>
  <c r="V112" i="72" s="1"/>
  <c r="V16" i="75"/>
  <c r="W68" i="81"/>
  <c r="W88" i="81" s="1"/>
  <c r="W112" i="81" s="1"/>
  <c r="W68" i="82"/>
  <c r="W88" i="82" s="1"/>
  <c r="W112" i="82" s="1"/>
  <c r="W68" i="72"/>
  <c r="W88" i="72" s="1"/>
  <c r="W112" i="72" s="1"/>
  <c r="W68" i="73"/>
  <c r="W88" i="73" s="1"/>
  <c r="W112" i="73" s="1"/>
  <c r="W16" i="75"/>
  <c r="Z68" i="72"/>
  <c r="Z88" i="72" s="1"/>
  <c r="Z112" i="72" s="1"/>
  <c r="Z68" i="81"/>
  <c r="Z88" i="81" s="1"/>
  <c r="Z112" i="81" s="1"/>
  <c r="Z68" i="73"/>
  <c r="Z88" i="73" s="1"/>
  <c r="Z112" i="73" s="1"/>
  <c r="Z68" i="82"/>
  <c r="Z88" i="82" s="1"/>
  <c r="Z112" i="82" s="1"/>
  <c r="Z16" i="75"/>
  <c r="AB68" i="72"/>
  <c r="AB88" i="72" s="1"/>
  <c r="AB112" i="72" s="1"/>
  <c r="AB68" i="81"/>
  <c r="AB88" i="81" s="1"/>
  <c r="AB112" i="81" s="1"/>
  <c r="AB68" i="73"/>
  <c r="AB88" i="73" s="1"/>
  <c r="AB112" i="73" s="1"/>
  <c r="AB68" i="82"/>
  <c r="AB88" i="82" s="1"/>
  <c r="AB112" i="82" s="1"/>
  <c r="AB16" i="75"/>
  <c r="X68" i="72"/>
  <c r="X88" i="72" s="1"/>
  <c r="X112" i="72" s="1"/>
  <c r="X68" i="82"/>
  <c r="X88" i="82" s="1"/>
  <c r="X112" i="82" s="1"/>
  <c r="X68" i="81"/>
  <c r="X88" i="81" s="1"/>
  <c r="X112" i="81" s="1"/>
  <c r="X68" i="73"/>
  <c r="X88" i="73" s="1"/>
  <c r="X112" i="73" s="1"/>
  <c r="X16" i="75"/>
  <c r="Y68" i="73"/>
  <c r="Y88" i="73" s="1"/>
  <c r="Y112" i="73" s="1"/>
  <c r="Y68" i="82"/>
  <c r="Y88" i="82" s="1"/>
  <c r="Y112" i="82" s="1"/>
  <c r="Y68" i="81"/>
  <c r="Y88" i="81" s="1"/>
  <c r="Y112" i="81" s="1"/>
  <c r="Y68" i="72"/>
  <c r="Y88" i="72" s="1"/>
  <c r="Y112" i="72" s="1"/>
  <c r="Y16" i="75"/>
  <c r="N68" i="82"/>
  <c r="N68" i="73"/>
  <c r="N68" i="72"/>
  <c r="N68" i="81"/>
  <c r="N88" i="81" s="1"/>
  <c r="N112" i="81" s="1"/>
  <c r="N16" i="75"/>
  <c r="Q68" i="82"/>
  <c r="Q68" i="73"/>
  <c r="Q68" i="72"/>
  <c r="Q68" i="81"/>
  <c r="Q16" i="75"/>
  <c r="F58" i="75"/>
  <c r="T68" i="72"/>
  <c r="T88" i="72" s="1"/>
  <c r="T112" i="72" s="1"/>
  <c r="T68" i="73"/>
  <c r="T88" i="73" s="1"/>
  <c r="T112" i="73" s="1"/>
  <c r="T68" i="82"/>
  <c r="T88" i="82" s="1"/>
  <c r="T112" i="82" s="1"/>
  <c r="T68" i="81"/>
  <c r="T88" i="81" s="1"/>
  <c r="T112" i="81" s="1"/>
  <c r="T16" i="75"/>
  <c r="M68" i="82"/>
  <c r="M68" i="73"/>
  <c r="M68" i="72"/>
  <c r="M68" i="81"/>
  <c r="M88" i="81" s="1"/>
  <c r="M112" i="81" s="1"/>
  <c r="M16" i="75"/>
  <c r="AD68" i="81"/>
  <c r="AD88" i="81" s="1"/>
  <c r="AD112" i="81" s="1"/>
  <c r="AD68" i="73"/>
  <c r="AD88" i="73" s="1"/>
  <c r="AD112" i="73" s="1"/>
  <c r="AD68" i="72"/>
  <c r="AD88" i="72" s="1"/>
  <c r="AD112" i="72" s="1"/>
  <c r="AD68" i="82"/>
  <c r="AD88" i="82" s="1"/>
  <c r="AD112" i="82" s="1"/>
  <c r="AD16" i="75"/>
  <c r="C68" i="81"/>
  <c r="C68" i="73"/>
  <c r="C15" i="75"/>
  <c r="D15" i="75" s="1"/>
  <c r="D57" i="75"/>
  <c r="D60" i="75"/>
  <c r="C18" i="75"/>
  <c r="D18" i="75" s="1"/>
  <c r="D74" i="75"/>
  <c r="D63" i="75"/>
  <c r="D61" i="75"/>
  <c r="D64" i="75"/>
  <c r="D36" i="75"/>
  <c r="D78" i="75"/>
  <c r="D22" i="75"/>
  <c r="D71" i="75"/>
  <c r="C29" i="75"/>
  <c r="D29" i="75" s="1"/>
  <c r="C35" i="75"/>
  <c r="D35" i="75" s="1"/>
  <c r="D77" i="75"/>
  <c r="C21" i="75"/>
  <c r="D21" i="75" s="1"/>
  <c r="C33" i="75"/>
  <c r="D33" i="75" s="1"/>
  <c r="C19" i="75"/>
  <c r="D19" i="75" s="1"/>
  <c r="D75" i="75"/>
  <c r="C32" i="75"/>
  <c r="D32" i="75" s="1"/>
  <c r="Q92" i="75" l="1"/>
  <c r="AB92" i="75"/>
  <c r="K92" i="75"/>
  <c r="R92" i="75"/>
  <c r="S92" i="75"/>
  <c r="Q88" i="73"/>
  <c r="Q112" i="73" s="1"/>
  <c r="K88" i="72"/>
  <c r="K112" i="72" s="1"/>
  <c r="I88" i="73"/>
  <c r="I112" i="73" s="1"/>
  <c r="P88" i="82"/>
  <c r="P112" i="82" s="1"/>
  <c r="L88" i="73"/>
  <c r="L112" i="73" s="1"/>
  <c r="M88" i="73"/>
  <c r="M112" i="73" s="1"/>
  <c r="P88" i="72"/>
  <c r="P112" i="72" s="1"/>
  <c r="Q88" i="72"/>
  <c r="Q112" i="72" s="1"/>
  <c r="J88" i="82"/>
  <c r="J112" i="82" s="1"/>
  <c r="Q88" i="82"/>
  <c r="Q112" i="82" s="1"/>
  <c r="J88" i="73"/>
  <c r="J112" i="73" s="1"/>
  <c r="I88" i="82"/>
  <c r="I112" i="82" s="1"/>
  <c r="M88" i="72"/>
  <c r="M112" i="72" s="1"/>
  <c r="O88" i="72"/>
  <c r="O112" i="72" s="1"/>
  <c r="L88" i="72"/>
  <c r="L112" i="72" s="1"/>
  <c r="O88" i="82"/>
  <c r="O112" i="82" s="1"/>
  <c r="M88" i="82"/>
  <c r="M112" i="82" s="1"/>
  <c r="P88" i="81"/>
  <c r="P112" i="81" s="1"/>
  <c r="K88" i="73"/>
  <c r="K112" i="73" s="1"/>
  <c r="J88" i="72"/>
  <c r="J112" i="72" s="1"/>
  <c r="N88" i="72"/>
  <c r="N112" i="72" s="1"/>
  <c r="N88" i="73"/>
  <c r="N112" i="73" s="1"/>
  <c r="N88" i="82"/>
  <c r="N112" i="82" s="1"/>
  <c r="I88" i="72"/>
  <c r="I112" i="72" s="1"/>
  <c r="O88" i="73"/>
  <c r="O112" i="73" s="1"/>
  <c r="P88" i="73"/>
  <c r="P112" i="73" s="1"/>
  <c r="L88" i="82"/>
  <c r="L112" i="82" s="1"/>
  <c r="Q88" i="81"/>
  <c r="Q112" i="81" s="1"/>
  <c r="K88" i="82"/>
  <c r="K112" i="82" s="1"/>
  <c r="AD92" i="75"/>
  <c r="U92" i="75"/>
  <c r="N92" i="75"/>
  <c r="Z92" i="75"/>
  <c r="I92" i="75"/>
  <c r="AF92" i="75"/>
  <c r="J92" i="75"/>
  <c r="M92" i="75"/>
  <c r="O92" i="75"/>
  <c r="P92" i="75"/>
  <c r="Y92" i="75"/>
  <c r="W92" i="75"/>
  <c r="L92" i="75"/>
  <c r="AA92" i="75"/>
  <c r="T92" i="75"/>
  <c r="AC92" i="75"/>
  <c r="X92" i="75"/>
  <c r="V92" i="75"/>
  <c r="AG92" i="75"/>
  <c r="AE92" i="75"/>
  <c r="AD91" i="72"/>
  <c r="AD110" i="72" s="1"/>
  <c r="AD48" i="75"/>
  <c r="AD50" i="75" s="1"/>
  <c r="AD40" i="85" s="1"/>
  <c r="Z91" i="72"/>
  <c r="Z110" i="72" s="1"/>
  <c r="Z48" i="75"/>
  <c r="Z50" i="75" s="1"/>
  <c r="Z40" i="85" s="1"/>
  <c r="AG91" i="81"/>
  <c r="AG110" i="81" s="1"/>
  <c r="AG34" i="75"/>
  <c r="AG36" i="75" s="1"/>
  <c r="AF12" i="85" s="1"/>
  <c r="AE91" i="81"/>
  <c r="AE110" i="81" s="1"/>
  <c r="AE34" i="75"/>
  <c r="AE36" i="75" s="1"/>
  <c r="AD12" i="85" s="1"/>
  <c r="AE91" i="73"/>
  <c r="AE110" i="73" s="1"/>
  <c r="AE62" i="75"/>
  <c r="AE64" i="75" s="1"/>
  <c r="S91" i="73"/>
  <c r="S110" i="73" s="1"/>
  <c r="S62" i="75"/>
  <c r="S64" i="75" s="1"/>
  <c r="R91" i="81"/>
  <c r="R110" i="81" s="1"/>
  <c r="R34" i="75"/>
  <c r="R36" i="75" s="1"/>
  <c r="AB91" i="81"/>
  <c r="AB110" i="81" s="1"/>
  <c r="AB34" i="75"/>
  <c r="AB36" i="75" s="1"/>
  <c r="AA12" i="85" s="1"/>
  <c r="R91" i="72"/>
  <c r="R110" i="72" s="1"/>
  <c r="R48" i="75"/>
  <c r="R50" i="75" s="1"/>
  <c r="R40" i="85" s="1"/>
  <c r="S91" i="81"/>
  <c r="S110" i="81" s="1"/>
  <c r="S34" i="75"/>
  <c r="S36" i="75" s="1"/>
  <c r="S91" i="72"/>
  <c r="S110" i="72" s="1"/>
  <c r="S48" i="75"/>
  <c r="S50" i="75" s="1"/>
  <c r="S40" i="85" s="1"/>
  <c r="AB91" i="82"/>
  <c r="AB110" i="82" s="1"/>
  <c r="AB76" i="75"/>
  <c r="AB78" i="75" s="1"/>
  <c r="AB91" i="72"/>
  <c r="AB110" i="72" s="1"/>
  <c r="AB48" i="75"/>
  <c r="AB50" i="75" s="1"/>
  <c r="AB40" i="85" s="1"/>
  <c r="R91" i="73"/>
  <c r="R110" i="73" s="1"/>
  <c r="R62" i="75"/>
  <c r="R64" i="75" s="1"/>
  <c r="AD91" i="82"/>
  <c r="AD110" i="82" s="1"/>
  <c r="AD76" i="75"/>
  <c r="AD78" i="75" s="1"/>
  <c r="R91" i="82"/>
  <c r="R110" i="82" s="1"/>
  <c r="R76" i="75"/>
  <c r="R78" i="75" s="1"/>
  <c r="S91" i="82"/>
  <c r="S110" i="82" s="1"/>
  <c r="S76" i="75"/>
  <c r="S78" i="75" s="1"/>
  <c r="U91" i="81"/>
  <c r="U110" i="81" s="1"/>
  <c r="U34" i="75"/>
  <c r="U36" i="75" s="1"/>
  <c r="Z91" i="82"/>
  <c r="Z110" i="82" s="1"/>
  <c r="Z76" i="75"/>
  <c r="Z78" i="75" s="1"/>
  <c r="AD91" i="73"/>
  <c r="AD110" i="73" s="1"/>
  <c r="AD62" i="75"/>
  <c r="AD64" i="75" s="1"/>
  <c r="Z91" i="73"/>
  <c r="Z110" i="73" s="1"/>
  <c r="Z62" i="75"/>
  <c r="Z64" i="75" s="1"/>
  <c r="AF91" i="72"/>
  <c r="AF110" i="72" s="1"/>
  <c r="AF48" i="75"/>
  <c r="AF50" i="75" s="1"/>
  <c r="AF40" i="85" s="1"/>
  <c r="U91" i="82"/>
  <c r="U110" i="82" s="1"/>
  <c r="U76" i="75"/>
  <c r="U78" i="75" s="1"/>
  <c r="Z91" i="81"/>
  <c r="Z110" i="81" s="1"/>
  <c r="Z34" i="75"/>
  <c r="Z36" i="75" s="1"/>
  <c r="AF91" i="82"/>
  <c r="AF110" i="82" s="1"/>
  <c r="AF76" i="75"/>
  <c r="AF78" i="75" s="1"/>
  <c r="U91" i="72"/>
  <c r="U110" i="72" s="1"/>
  <c r="U48" i="75"/>
  <c r="U50" i="75" s="1"/>
  <c r="U40" i="85" s="1"/>
  <c r="AF91" i="73"/>
  <c r="AF110" i="73" s="1"/>
  <c r="AF62" i="75"/>
  <c r="AF64" i="75" s="1"/>
  <c r="J91" i="81"/>
  <c r="J110" i="81" s="1"/>
  <c r="J34" i="75"/>
  <c r="J36" i="75" s="1"/>
  <c r="U91" i="73"/>
  <c r="U110" i="73" s="1"/>
  <c r="U62" i="75"/>
  <c r="U64" i="75" s="1"/>
  <c r="AF91" i="81"/>
  <c r="AF110" i="81" s="1"/>
  <c r="AF34" i="75"/>
  <c r="AF36" i="75" s="1"/>
  <c r="AE12" i="85" s="1"/>
  <c r="W91" i="72"/>
  <c r="W110" i="72" s="1"/>
  <c r="W48" i="75"/>
  <c r="W50" i="75" s="1"/>
  <c r="W40" i="85" s="1"/>
  <c r="Y91" i="73"/>
  <c r="Y110" i="73" s="1"/>
  <c r="Y62" i="75"/>
  <c r="Y64" i="75" s="1"/>
  <c r="W91" i="81"/>
  <c r="W110" i="81" s="1"/>
  <c r="W34" i="75"/>
  <c r="W36" i="75" s="1"/>
  <c r="AA91" i="72"/>
  <c r="AA110" i="72" s="1"/>
  <c r="AA48" i="75"/>
  <c r="AA50" i="75" s="1"/>
  <c r="AA40" i="85" s="1"/>
  <c r="O91" i="81"/>
  <c r="O110" i="81" s="1"/>
  <c r="O34" i="75"/>
  <c r="O36" i="75" s="1"/>
  <c r="Y91" i="81"/>
  <c r="Y110" i="81" s="1"/>
  <c r="Y34" i="75"/>
  <c r="Y36" i="75" s="1"/>
  <c r="AA91" i="82"/>
  <c r="AA110" i="82" s="1"/>
  <c r="AA76" i="75"/>
  <c r="AA78" i="75" s="1"/>
  <c r="L91" i="81"/>
  <c r="L110" i="81" s="1"/>
  <c r="L34" i="75"/>
  <c r="L36" i="75" s="1"/>
  <c r="AB91" i="73"/>
  <c r="AB110" i="73" s="1"/>
  <c r="AB62" i="75"/>
  <c r="AB64" i="75" s="1"/>
  <c r="AD91" i="81"/>
  <c r="AD110" i="81" s="1"/>
  <c r="AD34" i="75"/>
  <c r="AD36" i="75" s="1"/>
  <c r="AC12" i="85" s="1"/>
  <c r="Y91" i="72"/>
  <c r="Y110" i="72" s="1"/>
  <c r="Y48" i="75"/>
  <c r="Y50" i="75" s="1"/>
  <c r="Y40" i="85" s="1"/>
  <c r="AC91" i="73"/>
  <c r="AC110" i="73" s="1"/>
  <c r="AC62" i="75"/>
  <c r="AC64" i="75" s="1"/>
  <c r="K91" i="81"/>
  <c r="K110" i="81" s="1"/>
  <c r="K34" i="75"/>
  <c r="K36" i="75" s="1"/>
  <c r="N91" i="81"/>
  <c r="N110" i="81" s="1"/>
  <c r="N34" i="75"/>
  <c r="N36" i="75" s="1"/>
  <c r="W91" i="73"/>
  <c r="W110" i="73" s="1"/>
  <c r="W62" i="75"/>
  <c r="W64" i="75" s="1"/>
  <c r="AA91" i="81"/>
  <c r="AA110" i="81" s="1"/>
  <c r="AA34" i="75"/>
  <c r="AA36" i="75" s="1"/>
  <c r="Z12" i="85" s="1"/>
  <c r="T91" i="82"/>
  <c r="T110" i="82" s="1"/>
  <c r="T76" i="75"/>
  <c r="T78" i="75" s="1"/>
  <c r="X91" i="81"/>
  <c r="X110" i="81" s="1"/>
  <c r="X34" i="75"/>
  <c r="X36" i="75" s="1"/>
  <c r="V91" i="73"/>
  <c r="V110" i="73" s="1"/>
  <c r="V62" i="75"/>
  <c r="V64" i="75" s="1"/>
  <c r="AG91" i="72"/>
  <c r="AG110" i="72" s="1"/>
  <c r="AG48" i="75"/>
  <c r="AG50" i="75" s="1"/>
  <c r="AG40" i="85" s="1"/>
  <c r="AC91" i="72"/>
  <c r="AC110" i="72" s="1"/>
  <c r="AC48" i="75"/>
  <c r="AC50" i="75" s="1"/>
  <c r="AC40" i="85" s="1"/>
  <c r="I91" i="81"/>
  <c r="I110" i="81" s="1"/>
  <c r="I34" i="75"/>
  <c r="M91" i="81"/>
  <c r="M110" i="81" s="1"/>
  <c r="M34" i="75"/>
  <c r="M36" i="75" s="1"/>
  <c r="Y91" i="82"/>
  <c r="Y110" i="82" s="1"/>
  <c r="Y76" i="75"/>
  <c r="Y78" i="75" s="1"/>
  <c r="X91" i="73"/>
  <c r="X110" i="73" s="1"/>
  <c r="X62" i="75"/>
  <c r="X64" i="75" s="1"/>
  <c r="T91" i="72"/>
  <c r="T110" i="72" s="1"/>
  <c r="T48" i="75"/>
  <c r="T50" i="75" s="1"/>
  <c r="T40" i="85" s="1"/>
  <c r="X91" i="82"/>
  <c r="X110" i="82" s="1"/>
  <c r="X76" i="75"/>
  <c r="X78" i="75" s="1"/>
  <c r="V91" i="82"/>
  <c r="V110" i="82" s="1"/>
  <c r="V76" i="75"/>
  <c r="V78" i="75" s="1"/>
  <c r="AG91" i="82"/>
  <c r="AG110" i="82" s="1"/>
  <c r="AG76" i="75"/>
  <c r="AG78" i="75" s="1"/>
  <c r="AE91" i="72"/>
  <c r="AE110" i="72" s="1"/>
  <c r="AE48" i="75"/>
  <c r="AE50" i="75" s="1"/>
  <c r="AE40" i="85" s="1"/>
  <c r="AC91" i="81"/>
  <c r="AC110" i="81" s="1"/>
  <c r="AC34" i="75"/>
  <c r="AC36" i="75" s="1"/>
  <c r="AB12" i="85" s="1"/>
  <c r="W91" i="82"/>
  <c r="W110" i="82" s="1"/>
  <c r="W76" i="75"/>
  <c r="W78" i="75" s="1"/>
  <c r="AA91" i="73"/>
  <c r="AA110" i="73" s="1"/>
  <c r="AA62" i="75"/>
  <c r="AA64" i="75" s="1"/>
  <c r="T91" i="81"/>
  <c r="T110" i="81" s="1"/>
  <c r="T34" i="75"/>
  <c r="T36" i="75" s="1"/>
  <c r="V91" i="72"/>
  <c r="V110" i="72" s="1"/>
  <c r="V48" i="75"/>
  <c r="V50" i="75" s="1"/>
  <c r="V40" i="85" s="1"/>
  <c r="T91" i="73"/>
  <c r="T110" i="73" s="1"/>
  <c r="T62" i="75"/>
  <c r="T64" i="75" s="1"/>
  <c r="X91" i="72"/>
  <c r="X110" i="72" s="1"/>
  <c r="X48" i="75"/>
  <c r="X50" i="75" s="1"/>
  <c r="X40" i="85" s="1"/>
  <c r="V91" i="81"/>
  <c r="V110" i="81" s="1"/>
  <c r="V34" i="75"/>
  <c r="V36" i="75" s="1"/>
  <c r="AG91" i="73"/>
  <c r="AG110" i="73" s="1"/>
  <c r="AG62" i="75"/>
  <c r="AG64" i="75" s="1"/>
  <c r="AE91" i="82"/>
  <c r="AE110" i="82" s="1"/>
  <c r="AE76" i="75"/>
  <c r="AE78" i="75" s="1"/>
  <c r="AC91" i="82"/>
  <c r="AC110" i="82" s="1"/>
  <c r="AC76" i="75"/>
  <c r="AC78" i="75" s="1"/>
  <c r="H13" i="33"/>
  <c r="P91" i="72" l="1"/>
  <c r="P110" i="72" s="1"/>
  <c r="P42" i="85" s="1"/>
  <c r="P48" i="75"/>
  <c r="P50" i="75" s="1"/>
  <c r="P40" i="85" s="1"/>
  <c r="P34" i="75"/>
  <c r="P36" i="75" s="1"/>
  <c r="K48" i="75"/>
  <c r="K50" i="75" s="1"/>
  <c r="K40" i="85" s="1"/>
  <c r="P91" i="81"/>
  <c r="P110" i="81" s="1"/>
  <c r="P115" i="81" s="1" a="1"/>
  <c r="P115" i="81" s="1"/>
  <c r="K91" i="72"/>
  <c r="K110" i="72" s="1"/>
  <c r="K118" i="72" s="1" a="1"/>
  <c r="K118" i="72" s="1"/>
  <c r="J48" i="75"/>
  <c r="J50" i="75" s="1"/>
  <c r="J40" i="85" s="1"/>
  <c r="J91" i="72"/>
  <c r="J110" i="72" s="1"/>
  <c r="J119" i="72" s="1" a="1"/>
  <c r="J119" i="72" s="1"/>
  <c r="AB115" i="82" a="1"/>
  <c r="AB115" i="82" s="1"/>
  <c r="AB73" i="85" s="1"/>
  <c r="AB121" i="82" a="1"/>
  <c r="AB121" i="82" s="1"/>
  <c r="AB118" i="82" a="1"/>
  <c r="AB118" i="82" s="1"/>
  <c r="AB76" i="85" s="1"/>
  <c r="AB114" i="82" a="1"/>
  <c r="AB114" i="82" s="1"/>
  <c r="AB72" i="85" s="1"/>
  <c r="AB116" i="82" a="1"/>
  <c r="AB116" i="82" s="1"/>
  <c r="AB74" i="85" s="1"/>
  <c r="AB119" i="82" a="1"/>
  <c r="AB119" i="82" s="1"/>
  <c r="AB117" i="82" a="1"/>
  <c r="AB117" i="82" s="1"/>
  <c r="AB75" i="85" s="1"/>
  <c r="AB120" i="82" a="1"/>
  <c r="AB120" i="82" s="1"/>
  <c r="AB70" i="85"/>
  <c r="L76" i="75"/>
  <c r="L78" i="75" s="1"/>
  <c r="X116" i="82" a="1"/>
  <c r="X116" i="82" s="1"/>
  <c r="X74" i="85" s="1"/>
  <c r="X119" i="82" a="1"/>
  <c r="X119" i="82" s="1"/>
  <c r="X115" i="82" a="1"/>
  <c r="X115" i="82" s="1"/>
  <c r="X73" i="85" s="1"/>
  <c r="X121" i="82" a="1"/>
  <c r="X121" i="82" s="1"/>
  <c r="X118" i="82" a="1"/>
  <c r="X118" i="82" s="1"/>
  <c r="X76" i="85" s="1"/>
  <c r="X120" i="82" a="1"/>
  <c r="X120" i="82" s="1"/>
  <c r="X117" i="82" a="1"/>
  <c r="X117" i="82" s="1"/>
  <c r="X75" i="85" s="1"/>
  <c r="X114" i="82" a="1"/>
  <c r="X114" i="82" s="1"/>
  <c r="X72" i="85" s="1"/>
  <c r="X70" i="85"/>
  <c r="AA119" i="82" a="1"/>
  <c r="AA119" i="82" s="1"/>
  <c r="AA115" i="82" a="1"/>
  <c r="AA115" i="82" s="1"/>
  <c r="AA73" i="85" s="1"/>
  <c r="AA121" i="82" a="1"/>
  <c r="AA121" i="82" s="1"/>
  <c r="AA118" i="82" a="1"/>
  <c r="AA118" i="82" s="1"/>
  <c r="AA76" i="85" s="1"/>
  <c r="AA116" i="82" a="1"/>
  <c r="AA116" i="82" s="1"/>
  <c r="AA74" i="85" s="1"/>
  <c r="AA120" i="82" a="1"/>
  <c r="AA120" i="82" s="1"/>
  <c r="AA114" i="82" a="1"/>
  <c r="AA114" i="82" s="1"/>
  <c r="AA72" i="85" s="1"/>
  <c r="AA117" i="82" a="1"/>
  <c r="AA117" i="82" s="1"/>
  <c r="AA75" i="85" s="1"/>
  <c r="AA70" i="85"/>
  <c r="V117" i="72" a="1"/>
  <c r="V117" i="72" s="1"/>
  <c r="V114" i="72" a="1"/>
  <c r="V114" i="72" s="1"/>
  <c r="V120" i="72" a="1"/>
  <c r="V120" i="72" s="1"/>
  <c r="V116" i="72" a="1"/>
  <c r="V116" i="72" s="1"/>
  <c r="V119" i="72" a="1"/>
  <c r="V119" i="72" s="1"/>
  <c r="V121" i="72" a="1"/>
  <c r="V121" i="72" s="1"/>
  <c r="V118" i="72" a="1"/>
  <c r="V118" i="72" s="1"/>
  <c r="V115" i="72" a="1"/>
  <c r="V115" i="72" s="1"/>
  <c r="V42" i="85"/>
  <c r="U117" i="72" a="1"/>
  <c r="U117" i="72" s="1"/>
  <c r="U114" i="72" a="1"/>
  <c r="U114" i="72" s="1"/>
  <c r="U120" i="72" a="1"/>
  <c r="U120" i="72" s="1"/>
  <c r="U116" i="72" a="1"/>
  <c r="U116" i="72" s="1"/>
  <c r="U121" i="72" a="1"/>
  <c r="U121" i="72" s="1"/>
  <c r="U118" i="72" a="1"/>
  <c r="U118" i="72" s="1"/>
  <c r="U115" i="72" a="1"/>
  <c r="U115" i="72" s="1"/>
  <c r="U119" i="72" a="1"/>
  <c r="U119" i="72" s="1"/>
  <c r="U42" i="85"/>
  <c r="S117" i="82" a="1"/>
  <c r="S117" i="82" s="1"/>
  <c r="S75" i="85" s="1"/>
  <c r="S120" i="82" a="1"/>
  <c r="S120" i="82" s="1"/>
  <c r="S116" i="82" a="1"/>
  <c r="S116" i="82" s="1"/>
  <c r="S74" i="85" s="1"/>
  <c r="S119" i="82" a="1"/>
  <c r="S119" i="82" s="1"/>
  <c r="S118" i="82" a="1"/>
  <c r="S118" i="82" s="1"/>
  <c r="S76" i="85" s="1"/>
  <c r="S115" i="82" a="1"/>
  <c r="S115" i="82" s="1"/>
  <c r="S73" i="85" s="1"/>
  <c r="S121" i="82" a="1"/>
  <c r="S121" i="82" s="1"/>
  <c r="S114" i="82" a="1"/>
  <c r="S114" i="82" s="1"/>
  <c r="S72" i="85" s="1"/>
  <c r="S70" i="85"/>
  <c r="AD119" i="72" a="1"/>
  <c r="AD119" i="72" s="1"/>
  <c r="AD115" i="72" a="1"/>
  <c r="AD115" i="72" s="1"/>
  <c r="AD118" i="72" a="1"/>
  <c r="AD118" i="72" s="1"/>
  <c r="AD120" i="72" a="1"/>
  <c r="AD120" i="72" s="1"/>
  <c r="AD117" i="72" a="1"/>
  <c r="AD117" i="72" s="1"/>
  <c r="AD116" i="72" a="1"/>
  <c r="AD116" i="72" s="1"/>
  <c r="AD121" i="72" a="1"/>
  <c r="AD121" i="72" s="1"/>
  <c r="AD114" i="72" a="1"/>
  <c r="AD114" i="72" s="1"/>
  <c r="AD42" i="85"/>
  <c r="T121" i="72" a="1"/>
  <c r="T121" i="72" s="1"/>
  <c r="T117" i="72" a="1"/>
  <c r="T117" i="72" s="1"/>
  <c r="T114" i="72" a="1"/>
  <c r="T114" i="72" s="1"/>
  <c r="T120" i="72" a="1"/>
  <c r="T120" i="72" s="1"/>
  <c r="T116" i="72" a="1"/>
  <c r="T116" i="72" s="1"/>
  <c r="T118" i="72" a="1"/>
  <c r="T118" i="72" s="1"/>
  <c r="T115" i="72" a="1"/>
  <c r="T115" i="72" s="1"/>
  <c r="T119" i="72" a="1"/>
  <c r="T119" i="72" s="1"/>
  <c r="T42" i="85"/>
  <c r="AD120" i="73" a="1"/>
  <c r="AD120" i="73" s="1"/>
  <c r="AD115" i="73" a="1"/>
  <c r="AD115" i="73" s="1"/>
  <c r="AD59" i="85" s="1"/>
  <c r="AD117" i="73" a="1"/>
  <c r="AD117" i="73" s="1"/>
  <c r="AD61" i="85" s="1"/>
  <c r="AD119" i="73" a="1"/>
  <c r="AD119" i="73" s="1"/>
  <c r="AD114" i="73" a="1"/>
  <c r="AD114" i="73" s="1"/>
  <c r="AD58" i="85" s="1"/>
  <c r="AD121" i="73" a="1"/>
  <c r="AD121" i="73" s="1"/>
  <c r="AD118" i="73" a="1"/>
  <c r="AD118" i="73" s="1"/>
  <c r="AD62" i="85" s="1"/>
  <c r="AD116" i="73" a="1"/>
  <c r="AD116" i="73" s="1"/>
  <c r="AD60" i="85" s="1"/>
  <c r="AD56" i="85"/>
  <c r="L91" i="72"/>
  <c r="L110" i="72" s="1"/>
  <c r="AA117" i="73" a="1"/>
  <c r="AA117" i="73" s="1"/>
  <c r="AA61" i="85" s="1"/>
  <c r="AA116" i="73" a="1"/>
  <c r="AA116" i="73" s="1"/>
  <c r="AA60" i="85" s="1"/>
  <c r="AA120" i="73" a="1"/>
  <c r="AA120" i="73" s="1"/>
  <c r="AA118" i="73" a="1"/>
  <c r="AA118" i="73" s="1"/>
  <c r="AA62" i="85" s="1"/>
  <c r="AA121" i="73" a="1"/>
  <c r="AA121" i="73" s="1"/>
  <c r="AA114" i="73" a="1"/>
  <c r="AA114" i="73" s="1"/>
  <c r="AA58" i="85" s="1"/>
  <c r="AA119" i="73" a="1"/>
  <c r="AA119" i="73" s="1"/>
  <c r="AA115" i="73" a="1"/>
  <c r="AA115" i="73" s="1"/>
  <c r="AA59" i="85" s="1"/>
  <c r="AA56" i="85"/>
  <c r="Z116" i="72" a="1"/>
  <c r="Z116" i="72" s="1"/>
  <c r="Z119" i="72" a="1"/>
  <c r="Z119" i="72" s="1"/>
  <c r="Z115" i="72" a="1"/>
  <c r="Z115" i="72" s="1"/>
  <c r="Z121" i="72" a="1"/>
  <c r="Z121" i="72" s="1"/>
  <c r="Z118" i="72" a="1"/>
  <c r="Z118" i="72" s="1"/>
  <c r="Z114" i="72" a="1"/>
  <c r="Z114" i="72" s="1"/>
  <c r="Z120" i="72" a="1"/>
  <c r="Z120" i="72" s="1"/>
  <c r="Z117" i="72" a="1"/>
  <c r="Z117" i="72" s="1"/>
  <c r="Z42" i="85"/>
  <c r="L91" i="82"/>
  <c r="L110" i="82" s="1"/>
  <c r="AC120" i="73" a="1"/>
  <c r="AC120" i="73" s="1"/>
  <c r="AC115" i="73" a="1"/>
  <c r="AC115" i="73" s="1"/>
  <c r="AC59" i="85" s="1"/>
  <c r="AC117" i="73" a="1"/>
  <c r="AC117" i="73" s="1"/>
  <c r="AC61" i="85" s="1"/>
  <c r="AC119" i="73" a="1"/>
  <c r="AC119" i="73" s="1"/>
  <c r="AC114" i="73" a="1"/>
  <c r="AC114" i="73" s="1"/>
  <c r="AC58" i="85" s="1"/>
  <c r="AC121" i="73" a="1"/>
  <c r="AC121" i="73" s="1"/>
  <c r="AC116" i="73" a="1"/>
  <c r="AC116" i="73" s="1"/>
  <c r="AC60" i="85" s="1"/>
  <c r="AC118" i="73" a="1"/>
  <c r="AC118" i="73" s="1"/>
  <c r="AC62" i="85" s="1"/>
  <c r="AC56" i="85"/>
  <c r="R114" i="82" a="1"/>
  <c r="R114" i="82" s="1"/>
  <c r="R72" i="85" s="1"/>
  <c r="R120" i="82" a="1"/>
  <c r="R120" i="82" s="1"/>
  <c r="R117" i="82" a="1"/>
  <c r="R117" i="82" s="1"/>
  <c r="R75" i="85" s="1"/>
  <c r="R116" i="82" a="1"/>
  <c r="R116" i="82" s="1"/>
  <c r="R74" i="85" s="1"/>
  <c r="R119" i="82" a="1"/>
  <c r="R119" i="82" s="1"/>
  <c r="R118" i="82" a="1"/>
  <c r="R118" i="82" s="1"/>
  <c r="R76" i="85" s="1"/>
  <c r="R115" i="82" a="1"/>
  <c r="R115" i="82" s="1"/>
  <c r="R73" i="85" s="1"/>
  <c r="R121" i="82" a="1"/>
  <c r="R121" i="82" s="1"/>
  <c r="R70" i="85"/>
  <c r="AE119" i="72" a="1"/>
  <c r="AE119" i="72" s="1"/>
  <c r="AE118" i="72" a="1"/>
  <c r="AE118" i="72" s="1"/>
  <c r="AE121" i="72" a="1"/>
  <c r="AE121" i="72" s="1"/>
  <c r="AE117" i="72" a="1"/>
  <c r="AE117" i="72" s="1"/>
  <c r="AE114" i="72" a="1"/>
  <c r="AE114" i="72" s="1"/>
  <c r="AE115" i="72" a="1"/>
  <c r="AE115" i="72" s="1"/>
  <c r="AE116" i="72" a="1"/>
  <c r="AE116" i="72" s="1"/>
  <c r="AE120" i="72" a="1"/>
  <c r="AE120" i="72" s="1"/>
  <c r="AE42" i="85"/>
  <c r="S119" i="73" a="1"/>
  <c r="S119" i="73" s="1"/>
  <c r="S114" i="73" a="1"/>
  <c r="S114" i="73" s="1"/>
  <c r="S58" i="85" s="1"/>
  <c r="S116" i="73" a="1"/>
  <c r="S116" i="73" s="1"/>
  <c r="S60" i="85" s="1"/>
  <c r="S121" i="73" a="1"/>
  <c r="S121" i="73" s="1"/>
  <c r="S118" i="73" a="1"/>
  <c r="S118" i="73" s="1"/>
  <c r="S62" i="85" s="1"/>
  <c r="S120" i="73" a="1"/>
  <c r="S120" i="73" s="1"/>
  <c r="S115" i="73" a="1"/>
  <c r="S115" i="73" s="1"/>
  <c r="S59" i="85" s="1"/>
  <c r="S117" i="73" a="1"/>
  <c r="S117" i="73" s="1"/>
  <c r="S61" i="85" s="1"/>
  <c r="S56" i="85"/>
  <c r="X120" i="72" a="1"/>
  <c r="X120" i="72" s="1"/>
  <c r="X116" i="72" a="1"/>
  <c r="X116" i="72" s="1"/>
  <c r="X119" i="72" a="1"/>
  <c r="X119" i="72" s="1"/>
  <c r="X121" i="72" a="1"/>
  <c r="X121" i="72" s="1"/>
  <c r="X117" i="72" a="1"/>
  <c r="X117" i="72" s="1"/>
  <c r="X118" i="72" a="1"/>
  <c r="X118" i="72" s="1"/>
  <c r="X114" i="72" a="1"/>
  <c r="X114" i="72" s="1"/>
  <c r="X115" i="72" a="1"/>
  <c r="X115" i="72" s="1"/>
  <c r="X42" i="85"/>
  <c r="X121" i="73" a="1"/>
  <c r="X121" i="73" s="1"/>
  <c r="X120" i="73" a="1"/>
  <c r="X120" i="73" s="1"/>
  <c r="X115" i="73" a="1"/>
  <c r="X115" i="73" s="1"/>
  <c r="X59" i="85" s="1"/>
  <c r="X116" i="73" a="1"/>
  <c r="X116" i="73" s="1"/>
  <c r="X60" i="85" s="1"/>
  <c r="X114" i="73" a="1"/>
  <c r="X114" i="73" s="1"/>
  <c r="X58" i="85" s="1"/>
  <c r="X118" i="73" a="1"/>
  <c r="X118" i="73" s="1"/>
  <c r="X62" i="85" s="1"/>
  <c r="X119" i="73" a="1"/>
  <c r="X119" i="73" s="1"/>
  <c r="X117" i="73" a="1"/>
  <c r="X117" i="73" s="1"/>
  <c r="X61" i="85" s="1"/>
  <c r="X56" i="85"/>
  <c r="Y116" i="82" a="1"/>
  <c r="Y116" i="82" s="1"/>
  <c r="Y74" i="85" s="1"/>
  <c r="Y119" i="82" a="1"/>
  <c r="Y119" i="82" s="1"/>
  <c r="Y115" i="82" a="1"/>
  <c r="Y115" i="82" s="1"/>
  <c r="Y73" i="85" s="1"/>
  <c r="Y121" i="82" a="1"/>
  <c r="Y121" i="82" s="1"/>
  <c r="Y118" i="82" a="1"/>
  <c r="Y118" i="82" s="1"/>
  <c r="Y76" i="85" s="1"/>
  <c r="Y120" i="82" a="1"/>
  <c r="Y120" i="82" s="1"/>
  <c r="Y114" i="82" a="1"/>
  <c r="Y114" i="82" s="1"/>
  <c r="Y72" i="85" s="1"/>
  <c r="Y117" i="82" a="1"/>
  <c r="Y117" i="82" s="1"/>
  <c r="Y75" i="85" s="1"/>
  <c r="Y70" i="85"/>
  <c r="AF117" i="73" a="1"/>
  <c r="AF117" i="73" s="1"/>
  <c r="AF61" i="85" s="1"/>
  <c r="AF119" i="73" a="1"/>
  <c r="AF119" i="73" s="1"/>
  <c r="AF114" i="73" a="1"/>
  <c r="AF114" i="73" s="1"/>
  <c r="AF58" i="85" s="1"/>
  <c r="AF116" i="73" a="1"/>
  <c r="AF116" i="73" s="1"/>
  <c r="AF60" i="85" s="1"/>
  <c r="AF115" i="73" a="1"/>
  <c r="AF115" i="73" s="1"/>
  <c r="AF59" i="85" s="1"/>
  <c r="AF121" i="73" a="1"/>
  <c r="AF121" i="73" s="1"/>
  <c r="AF118" i="73" a="1"/>
  <c r="AF118" i="73" s="1"/>
  <c r="AF62" i="85" s="1"/>
  <c r="AF120" i="73" a="1"/>
  <c r="AF120" i="73" s="1"/>
  <c r="AF56" i="85"/>
  <c r="W119" i="82" a="1"/>
  <c r="W119" i="82" s="1"/>
  <c r="W115" i="82" a="1"/>
  <c r="W115" i="82" s="1"/>
  <c r="W73" i="85" s="1"/>
  <c r="W121" i="82" a="1"/>
  <c r="W121" i="82" s="1"/>
  <c r="W118" i="82" a="1"/>
  <c r="W118" i="82" s="1"/>
  <c r="W76" i="85" s="1"/>
  <c r="W120" i="82" a="1"/>
  <c r="W120" i="82" s="1"/>
  <c r="W116" i="82" a="1"/>
  <c r="W116" i="82" s="1"/>
  <c r="W74" i="85" s="1"/>
  <c r="W114" i="82" a="1"/>
  <c r="W114" i="82" s="1"/>
  <c r="W72" i="85" s="1"/>
  <c r="W117" i="82" a="1"/>
  <c r="W117" i="82" s="1"/>
  <c r="W75" i="85" s="1"/>
  <c r="W70" i="85"/>
  <c r="AC115" i="82" a="1"/>
  <c r="AC115" i="82" s="1"/>
  <c r="AC73" i="85" s="1"/>
  <c r="AC121" i="82" a="1"/>
  <c r="AC121" i="82" s="1"/>
  <c r="AC118" i="82" a="1"/>
  <c r="AC118" i="82" s="1"/>
  <c r="AC76" i="85" s="1"/>
  <c r="AC114" i="82" a="1"/>
  <c r="AC114" i="82" s="1"/>
  <c r="AC72" i="85" s="1"/>
  <c r="AC117" i="82" a="1"/>
  <c r="AC117" i="82" s="1"/>
  <c r="AC75" i="85" s="1"/>
  <c r="AC116" i="82" a="1"/>
  <c r="AC116" i="82" s="1"/>
  <c r="AC74" i="85" s="1"/>
  <c r="AC119" i="82" a="1"/>
  <c r="AC119" i="82" s="1"/>
  <c r="AC120" i="82" a="1"/>
  <c r="AC120" i="82" s="1"/>
  <c r="AC70" i="85"/>
  <c r="AE115" i="82" a="1"/>
  <c r="AE115" i="82" s="1"/>
  <c r="AE73" i="85" s="1"/>
  <c r="AE121" i="82" a="1"/>
  <c r="AE121" i="82" s="1"/>
  <c r="AE118" i="82" a="1"/>
  <c r="AE118" i="82" s="1"/>
  <c r="AE76" i="85" s="1"/>
  <c r="AE114" i="82" a="1"/>
  <c r="AE114" i="82" s="1"/>
  <c r="AE72" i="85" s="1"/>
  <c r="AE117" i="82" a="1"/>
  <c r="AE117" i="82" s="1"/>
  <c r="AE75" i="85" s="1"/>
  <c r="AE120" i="82" a="1"/>
  <c r="AE120" i="82" s="1"/>
  <c r="AE119" i="82" a="1"/>
  <c r="AE119" i="82" s="1"/>
  <c r="AE116" i="82" a="1"/>
  <c r="AE116" i="82" s="1"/>
  <c r="AE74" i="85" s="1"/>
  <c r="AE70" i="85"/>
  <c r="Y120" i="72" a="1"/>
  <c r="Y120" i="72" s="1"/>
  <c r="Y119" i="72" a="1"/>
  <c r="Y119" i="72" s="1"/>
  <c r="Y118" i="72" a="1"/>
  <c r="Y118" i="72" s="1"/>
  <c r="Y114" i="72" a="1"/>
  <c r="Y114" i="72" s="1"/>
  <c r="Y115" i="72" a="1"/>
  <c r="Y115" i="72" s="1"/>
  <c r="Y116" i="72" a="1"/>
  <c r="Y116" i="72" s="1"/>
  <c r="Y121" i="72" a="1"/>
  <c r="Y121" i="72" s="1"/>
  <c r="Y117" i="72" a="1"/>
  <c r="Y117" i="72" s="1"/>
  <c r="Y42" i="85"/>
  <c r="L48" i="75"/>
  <c r="L50" i="75" s="1"/>
  <c r="L40" i="85" s="1"/>
  <c r="R121" i="72" a="1"/>
  <c r="R121" i="72" s="1"/>
  <c r="R117" i="72" a="1"/>
  <c r="R117" i="72" s="1"/>
  <c r="R114" i="72" a="1"/>
  <c r="R114" i="72" s="1"/>
  <c r="R120" i="72" a="1"/>
  <c r="R120" i="72" s="1"/>
  <c r="R115" i="72" a="1"/>
  <c r="R115" i="72" s="1"/>
  <c r="R116" i="72" a="1"/>
  <c r="R116" i="72" s="1"/>
  <c r="R118" i="72" a="1"/>
  <c r="R118" i="72" s="1"/>
  <c r="R119" i="72" a="1"/>
  <c r="R119" i="72" s="1"/>
  <c r="R42" i="85"/>
  <c r="AA116" i="72" a="1"/>
  <c r="AA116" i="72" s="1"/>
  <c r="AA119" i="72" a="1"/>
  <c r="AA119" i="72" s="1"/>
  <c r="AA115" i="72" a="1"/>
  <c r="AA115" i="72" s="1"/>
  <c r="AA118" i="72" a="1"/>
  <c r="AA118" i="72" s="1"/>
  <c r="AA114" i="72" a="1"/>
  <c r="AA114" i="72" s="1"/>
  <c r="AA120" i="72" a="1"/>
  <c r="AA120" i="72" s="1"/>
  <c r="AA121" i="72" a="1"/>
  <c r="AA121" i="72" s="1"/>
  <c r="AA117" i="72" a="1"/>
  <c r="AA117" i="72" s="1"/>
  <c r="AA42" i="85"/>
  <c r="AG117" i="73" a="1"/>
  <c r="AG117" i="73" s="1"/>
  <c r="AG61" i="85" s="1"/>
  <c r="AG114" i="73" a="1"/>
  <c r="AG114" i="73" s="1"/>
  <c r="AG58" i="85" s="1"/>
  <c r="AG116" i="73" a="1"/>
  <c r="AG116" i="73" s="1"/>
  <c r="AG60" i="85" s="1"/>
  <c r="AG118" i="73" a="1"/>
  <c r="AG118" i="73" s="1"/>
  <c r="AG62" i="85" s="1"/>
  <c r="AG115" i="73" a="1"/>
  <c r="AG115" i="73" s="1"/>
  <c r="AG59" i="85" s="1"/>
  <c r="AG121" i="73" a="1"/>
  <c r="AG121" i="73" s="1"/>
  <c r="AG120" i="73" a="1"/>
  <c r="AG120" i="73" s="1"/>
  <c r="AG119" i="73" a="1"/>
  <c r="AG119" i="73" s="1"/>
  <c r="AG56" i="85"/>
  <c r="AG121" i="82" a="1"/>
  <c r="AG121" i="82" s="1"/>
  <c r="AG118" i="82" a="1"/>
  <c r="AG118" i="82" s="1"/>
  <c r="AG76" i="85" s="1"/>
  <c r="AG114" i="82" a="1"/>
  <c r="AG114" i="82" s="1"/>
  <c r="AG72" i="85" s="1"/>
  <c r="AG117" i="82" a="1"/>
  <c r="AG117" i="82" s="1"/>
  <c r="AG75" i="85" s="1"/>
  <c r="AG120" i="82" a="1"/>
  <c r="AG120" i="82" s="1"/>
  <c r="AG115" i="82" a="1"/>
  <c r="AG115" i="82" s="1"/>
  <c r="AG73" i="85" s="1"/>
  <c r="AG116" i="82" a="1"/>
  <c r="AG116" i="82" s="1"/>
  <c r="AG74" i="85" s="1"/>
  <c r="AG119" i="82" a="1"/>
  <c r="AG119" i="82" s="1"/>
  <c r="AG70" i="85"/>
  <c r="AG115" i="72" a="1"/>
  <c r="AG115" i="72" s="1"/>
  <c r="AG121" i="72" a="1"/>
  <c r="AG121" i="72" s="1"/>
  <c r="AG114" i="72" a="1"/>
  <c r="AG114" i="72" s="1"/>
  <c r="AG117" i="72" a="1"/>
  <c r="AG117" i="72" s="1"/>
  <c r="AG118" i="72" a="1"/>
  <c r="AG118" i="72" s="1"/>
  <c r="AG119" i="72" a="1"/>
  <c r="AG119" i="72" s="1"/>
  <c r="AG116" i="72" a="1"/>
  <c r="AG116" i="72" s="1"/>
  <c r="AG120" i="72" a="1"/>
  <c r="AG120" i="72" s="1"/>
  <c r="AG42" i="85"/>
  <c r="Y118" i="73" a="1"/>
  <c r="Y118" i="73" s="1"/>
  <c r="Y62" i="85" s="1"/>
  <c r="Y120" i="73" a="1"/>
  <c r="Y120" i="73" s="1"/>
  <c r="Y115" i="73" a="1"/>
  <c r="Y115" i="73" s="1"/>
  <c r="Y59" i="85" s="1"/>
  <c r="Y117" i="73" a="1"/>
  <c r="Y117" i="73" s="1"/>
  <c r="Y61" i="85" s="1"/>
  <c r="Y119" i="73" a="1"/>
  <c r="Y119" i="73" s="1"/>
  <c r="Y116" i="73" a="1"/>
  <c r="Y116" i="73" s="1"/>
  <c r="Y60" i="85" s="1"/>
  <c r="Y121" i="73" a="1"/>
  <c r="Y121" i="73" s="1"/>
  <c r="Y114" i="73" a="1"/>
  <c r="Y114" i="73" s="1"/>
  <c r="Y58" i="85" s="1"/>
  <c r="Y56" i="85"/>
  <c r="U116" i="82" a="1"/>
  <c r="U116" i="82" s="1"/>
  <c r="U74" i="85" s="1"/>
  <c r="U119" i="82" a="1"/>
  <c r="U119" i="82" s="1"/>
  <c r="U114" i="82" a="1"/>
  <c r="U114" i="82" s="1"/>
  <c r="U72" i="85" s="1"/>
  <c r="U121" i="82" a="1"/>
  <c r="U121" i="82" s="1"/>
  <c r="U120" i="82" a="1"/>
  <c r="U120" i="82" s="1"/>
  <c r="U117" i="82" a="1"/>
  <c r="U117" i="82" s="1"/>
  <c r="U75" i="85" s="1"/>
  <c r="U115" i="82" a="1"/>
  <c r="U115" i="82" s="1"/>
  <c r="U73" i="85" s="1"/>
  <c r="U118" i="82" a="1"/>
  <c r="U118" i="82" s="1"/>
  <c r="U76" i="85" s="1"/>
  <c r="U70" i="85"/>
  <c r="R119" i="73" a="1"/>
  <c r="R119" i="73" s="1"/>
  <c r="R114" i="73" a="1"/>
  <c r="R114" i="73" s="1"/>
  <c r="R58" i="85" s="1"/>
  <c r="R116" i="73" a="1"/>
  <c r="R116" i="73" s="1"/>
  <c r="R60" i="85" s="1"/>
  <c r="R121" i="73" a="1"/>
  <c r="R121" i="73" s="1"/>
  <c r="R118" i="73" a="1"/>
  <c r="R118" i="73" s="1"/>
  <c r="R62" i="85" s="1"/>
  <c r="R115" i="73" a="1"/>
  <c r="R115" i="73" s="1"/>
  <c r="R59" i="85" s="1"/>
  <c r="R120" i="73" a="1"/>
  <c r="R120" i="73" s="1"/>
  <c r="R117" i="73" a="1"/>
  <c r="R117" i="73" s="1"/>
  <c r="R61" i="85" s="1"/>
  <c r="R56" i="85"/>
  <c r="AE117" i="73" a="1"/>
  <c r="AE117" i="73" s="1"/>
  <c r="AE61" i="85" s="1"/>
  <c r="AE119" i="73" a="1"/>
  <c r="AE119" i="73" s="1"/>
  <c r="AE114" i="73" a="1"/>
  <c r="AE114" i="73" s="1"/>
  <c r="AE58" i="85" s="1"/>
  <c r="AE121" i="73" a="1"/>
  <c r="AE121" i="73" s="1"/>
  <c r="AE115" i="73" a="1"/>
  <c r="AE115" i="73" s="1"/>
  <c r="AE59" i="85" s="1"/>
  <c r="AE118" i="73" a="1"/>
  <c r="AE118" i="73" s="1"/>
  <c r="AE62" i="85" s="1"/>
  <c r="AE116" i="73" a="1"/>
  <c r="AE116" i="73" s="1"/>
  <c r="AE60" i="85" s="1"/>
  <c r="AE120" i="73" a="1"/>
  <c r="AE120" i="73" s="1"/>
  <c r="AE56" i="85"/>
  <c r="P115" i="72" a="1"/>
  <c r="P115" i="72" s="1"/>
  <c r="P118" i="72" a="1"/>
  <c r="P118" i="72" s="1"/>
  <c r="P121" i="72" a="1"/>
  <c r="P121" i="72" s="1"/>
  <c r="P114" i="72" a="1"/>
  <c r="P114" i="72" s="1"/>
  <c r="P117" i="72" a="1"/>
  <c r="P117" i="72" s="1"/>
  <c r="P120" i="72" a="1"/>
  <c r="P120" i="72" s="1"/>
  <c r="P119" i="72" a="1"/>
  <c r="P119" i="72" s="1"/>
  <c r="P116" i="72" a="1"/>
  <c r="P116" i="72" s="1"/>
  <c r="AF115" i="72" a="1"/>
  <c r="AF115" i="72" s="1"/>
  <c r="AF118" i="72" a="1"/>
  <c r="AF118" i="72" s="1"/>
  <c r="AF121" i="72" a="1"/>
  <c r="AF121" i="72" s="1"/>
  <c r="AF114" i="72" a="1"/>
  <c r="AF114" i="72" s="1"/>
  <c r="AF117" i="72" a="1"/>
  <c r="AF117" i="72" s="1"/>
  <c r="AF119" i="72" a="1"/>
  <c r="AF119" i="72" s="1"/>
  <c r="AF116" i="72" a="1"/>
  <c r="AF116" i="72" s="1"/>
  <c r="AF120" i="72" a="1"/>
  <c r="AF120" i="72" s="1"/>
  <c r="AF42" i="85"/>
  <c r="T121" i="73" a="1"/>
  <c r="T121" i="73" s="1"/>
  <c r="T118" i="73" a="1"/>
  <c r="T118" i="73" s="1"/>
  <c r="T62" i="85" s="1"/>
  <c r="T120" i="73" a="1"/>
  <c r="T120" i="73" s="1"/>
  <c r="T119" i="73" a="1"/>
  <c r="T119" i="73" s="1"/>
  <c r="T116" i="73" a="1"/>
  <c r="T116" i="73" s="1"/>
  <c r="T60" i="85" s="1"/>
  <c r="T114" i="73" a="1"/>
  <c r="T114" i="73" s="1"/>
  <c r="T58" i="85" s="1"/>
  <c r="T115" i="73" a="1"/>
  <c r="T115" i="73" s="1"/>
  <c r="T59" i="85" s="1"/>
  <c r="T117" i="73" a="1"/>
  <c r="T117" i="73" s="1"/>
  <c r="T61" i="85" s="1"/>
  <c r="T56" i="85"/>
  <c r="T120" i="82" a="1"/>
  <c r="T120" i="82" s="1"/>
  <c r="T116" i="82" a="1"/>
  <c r="T116" i="82" s="1"/>
  <c r="T74" i="85" s="1"/>
  <c r="T119" i="82" a="1"/>
  <c r="T119" i="82" s="1"/>
  <c r="T117" i="82" a="1"/>
  <c r="T117" i="82" s="1"/>
  <c r="T75" i="85" s="1"/>
  <c r="T118" i="82" a="1"/>
  <c r="T118" i="82" s="1"/>
  <c r="T76" i="85" s="1"/>
  <c r="T121" i="82" a="1"/>
  <c r="T121" i="82" s="1"/>
  <c r="T114" i="82" a="1"/>
  <c r="T114" i="82" s="1"/>
  <c r="T72" i="85" s="1"/>
  <c r="T115" i="82" a="1"/>
  <c r="T115" i="82" s="1"/>
  <c r="T73" i="85" s="1"/>
  <c r="T70" i="85"/>
  <c r="U116" i="73" a="1"/>
  <c r="U116" i="73" s="1"/>
  <c r="U60" i="85" s="1"/>
  <c r="U118" i="73" a="1"/>
  <c r="U118" i="73" s="1"/>
  <c r="U62" i="85" s="1"/>
  <c r="U120" i="73" a="1"/>
  <c r="U120" i="73" s="1"/>
  <c r="U119" i="73" a="1"/>
  <c r="U119" i="73" s="1"/>
  <c r="U121" i="73" a="1"/>
  <c r="U121" i="73" s="1"/>
  <c r="U117" i="73" a="1"/>
  <c r="U117" i="73" s="1"/>
  <c r="U61" i="85" s="1"/>
  <c r="U114" i="73" a="1"/>
  <c r="U114" i="73" s="1"/>
  <c r="U58" i="85" s="1"/>
  <c r="U115" i="73" a="1"/>
  <c r="U115" i="73" s="1"/>
  <c r="U59" i="85" s="1"/>
  <c r="U56" i="85"/>
  <c r="Z119" i="82" a="1"/>
  <c r="Z119" i="82" s="1"/>
  <c r="Z115" i="82" a="1"/>
  <c r="Z115" i="82" s="1"/>
  <c r="Z73" i="85" s="1"/>
  <c r="Z121" i="82" a="1"/>
  <c r="Z121" i="82" s="1"/>
  <c r="Z118" i="82" a="1"/>
  <c r="Z118" i="82" s="1"/>
  <c r="Z76" i="85" s="1"/>
  <c r="Z116" i="82" a="1"/>
  <c r="Z116" i="82" s="1"/>
  <c r="Z74" i="85" s="1"/>
  <c r="Z114" i="82" a="1"/>
  <c r="Z114" i="82" s="1"/>
  <c r="Z72" i="85" s="1"/>
  <c r="Z117" i="82" a="1"/>
  <c r="Z117" i="82" s="1"/>
  <c r="Z75" i="85" s="1"/>
  <c r="Z120" i="82" a="1"/>
  <c r="Z120" i="82" s="1"/>
  <c r="Z70" i="85"/>
  <c r="AC119" i="72" a="1"/>
  <c r="AC119" i="72" s="1"/>
  <c r="AC115" i="72" a="1"/>
  <c r="AC115" i="72" s="1"/>
  <c r="AC118" i="72" a="1"/>
  <c r="AC118" i="72" s="1"/>
  <c r="AC117" i="72" a="1"/>
  <c r="AC117" i="72" s="1"/>
  <c r="AC114" i="72" a="1"/>
  <c r="AC114" i="72" s="1"/>
  <c r="AC116" i="72" a="1"/>
  <c r="AC116" i="72" s="1"/>
  <c r="AC120" i="72" a="1"/>
  <c r="AC120" i="72" s="1"/>
  <c r="AC121" i="72" a="1"/>
  <c r="AC121" i="72" s="1"/>
  <c r="AC42" i="85"/>
  <c r="Z118" i="73" a="1"/>
  <c r="Z118" i="73" s="1"/>
  <c r="Z62" i="85" s="1"/>
  <c r="Z120" i="73" a="1"/>
  <c r="Z120" i="73" s="1"/>
  <c r="Z115" i="73" a="1"/>
  <c r="Z115" i="73" s="1"/>
  <c r="Z59" i="85" s="1"/>
  <c r="Z117" i="73" a="1"/>
  <c r="Z117" i="73" s="1"/>
  <c r="Z61" i="85" s="1"/>
  <c r="Z116" i="73" a="1"/>
  <c r="Z116" i="73" s="1"/>
  <c r="Z60" i="85" s="1"/>
  <c r="Z121" i="73" a="1"/>
  <c r="Z121" i="73" s="1"/>
  <c r="Z119" i="73" a="1"/>
  <c r="Z119" i="73" s="1"/>
  <c r="Z114" i="73" a="1"/>
  <c r="Z114" i="73" s="1"/>
  <c r="Z58" i="85" s="1"/>
  <c r="Z56" i="85"/>
  <c r="S121" i="72" a="1"/>
  <c r="S121" i="72" s="1"/>
  <c r="S120" i="72" a="1"/>
  <c r="S120" i="72" s="1"/>
  <c r="S116" i="72" a="1"/>
  <c r="S116" i="72" s="1"/>
  <c r="S117" i="72" a="1"/>
  <c r="S117" i="72" s="1"/>
  <c r="S119" i="72" a="1"/>
  <c r="S119" i="72" s="1"/>
  <c r="S114" i="72" a="1"/>
  <c r="S114" i="72" s="1"/>
  <c r="S118" i="72" a="1"/>
  <c r="S118" i="72" s="1"/>
  <c r="S115" i="72" a="1"/>
  <c r="S115" i="72" s="1"/>
  <c r="S42" i="85"/>
  <c r="W116" i="73" a="1"/>
  <c r="W116" i="73" s="1"/>
  <c r="W60" i="85" s="1"/>
  <c r="W121" i="73" a="1"/>
  <c r="W121" i="73" s="1"/>
  <c r="W118" i="73" a="1"/>
  <c r="W118" i="73" s="1"/>
  <c r="W62" i="85" s="1"/>
  <c r="W120" i="73" a="1"/>
  <c r="W120" i="73" s="1"/>
  <c r="W115" i="73" a="1"/>
  <c r="W115" i="73" s="1"/>
  <c r="W59" i="85" s="1"/>
  <c r="W119" i="73" a="1"/>
  <c r="W119" i="73" s="1"/>
  <c r="W114" i="73" a="1"/>
  <c r="W114" i="73" s="1"/>
  <c r="W58" i="85" s="1"/>
  <c r="W117" i="73" a="1"/>
  <c r="W117" i="73" s="1"/>
  <c r="W61" i="85" s="1"/>
  <c r="W56" i="85"/>
  <c r="AF121" i="82" a="1"/>
  <c r="AF121" i="82" s="1"/>
  <c r="AF118" i="82" a="1"/>
  <c r="AF118" i="82" s="1"/>
  <c r="AF76" i="85" s="1"/>
  <c r="AF114" i="82" a="1"/>
  <c r="AF114" i="82" s="1"/>
  <c r="AF72" i="85" s="1"/>
  <c r="AF117" i="82" a="1"/>
  <c r="AF117" i="82" s="1"/>
  <c r="AF75" i="85" s="1"/>
  <c r="AF120" i="82" a="1"/>
  <c r="AF120" i="82" s="1"/>
  <c r="AF119" i="82" a="1"/>
  <c r="AF119" i="82" s="1"/>
  <c r="AF115" i="82" a="1"/>
  <c r="AF115" i="82" s="1"/>
  <c r="AF73" i="85" s="1"/>
  <c r="AF116" i="82" a="1"/>
  <c r="AF116" i="82" s="1"/>
  <c r="AF74" i="85" s="1"/>
  <c r="AF70" i="85"/>
  <c r="AD115" i="82" a="1"/>
  <c r="AD115" i="82" s="1"/>
  <c r="AD73" i="85" s="1"/>
  <c r="AD121" i="82" a="1"/>
  <c r="AD121" i="82" s="1"/>
  <c r="AD118" i="82" a="1"/>
  <c r="AD118" i="82" s="1"/>
  <c r="AD76" i="85" s="1"/>
  <c r="AD114" i="82" a="1"/>
  <c r="AD114" i="82" s="1"/>
  <c r="AD72" i="85" s="1"/>
  <c r="AD117" i="82" a="1"/>
  <c r="AD117" i="82" s="1"/>
  <c r="AD75" i="85" s="1"/>
  <c r="AD120" i="82" a="1"/>
  <c r="AD120" i="82" s="1"/>
  <c r="AD116" i="82" a="1"/>
  <c r="AD116" i="82" s="1"/>
  <c r="AD74" i="85" s="1"/>
  <c r="AD119" i="82" a="1"/>
  <c r="AD119" i="82" s="1"/>
  <c r="AD70" i="85"/>
  <c r="V116" i="82" a="1"/>
  <c r="V116" i="82" s="1"/>
  <c r="V74" i="85" s="1"/>
  <c r="V119" i="82" a="1"/>
  <c r="V119" i="82" s="1"/>
  <c r="V115" i="82" a="1"/>
  <c r="V115" i="82" s="1"/>
  <c r="V73" i="85" s="1"/>
  <c r="V121" i="82" a="1"/>
  <c r="V121" i="82" s="1"/>
  <c r="V120" i="82" a="1"/>
  <c r="V120" i="82" s="1"/>
  <c r="V117" i="82" a="1"/>
  <c r="V117" i="82" s="1"/>
  <c r="V75" i="85" s="1"/>
  <c r="V118" i="82" a="1"/>
  <c r="V118" i="82" s="1"/>
  <c r="V76" i="85" s="1"/>
  <c r="V114" i="82" a="1"/>
  <c r="V114" i="82" s="1"/>
  <c r="V72" i="85" s="1"/>
  <c r="V70" i="85"/>
  <c r="V116" i="73" a="1"/>
  <c r="V116" i="73" s="1"/>
  <c r="V60" i="85" s="1"/>
  <c r="V121" i="73" a="1"/>
  <c r="V121" i="73" s="1"/>
  <c r="V118" i="73" a="1"/>
  <c r="V118" i="73" s="1"/>
  <c r="V62" i="85" s="1"/>
  <c r="V120" i="73" a="1"/>
  <c r="V120" i="73" s="1"/>
  <c r="V115" i="73" a="1"/>
  <c r="V115" i="73" s="1"/>
  <c r="V59" i="85" s="1"/>
  <c r="V119" i="73" a="1"/>
  <c r="V119" i="73" s="1"/>
  <c r="V117" i="73" a="1"/>
  <c r="V117" i="73" s="1"/>
  <c r="V61" i="85" s="1"/>
  <c r="V114" i="73" a="1"/>
  <c r="V114" i="73" s="1"/>
  <c r="V58" i="85" s="1"/>
  <c r="V56" i="85"/>
  <c r="AB120" i="73" a="1"/>
  <c r="AB120" i="73" s="1"/>
  <c r="AB115" i="73" a="1"/>
  <c r="AB115" i="73" s="1"/>
  <c r="AB59" i="85" s="1"/>
  <c r="AB117" i="73" a="1"/>
  <c r="AB117" i="73" s="1"/>
  <c r="AB61" i="85" s="1"/>
  <c r="AB121" i="73" a="1"/>
  <c r="AB121" i="73" s="1"/>
  <c r="AB119" i="73" a="1"/>
  <c r="AB119" i="73" s="1"/>
  <c r="AB116" i="73" a="1"/>
  <c r="AB116" i="73" s="1"/>
  <c r="AB60" i="85" s="1"/>
  <c r="AB114" i="73" a="1"/>
  <c r="AB114" i="73" s="1"/>
  <c r="AB58" i="85" s="1"/>
  <c r="AB118" i="73" a="1"/>
  <c r="AB118" i="73" s="1"/>
  <c r="AB62" i="85" s="1"/>
  <c r="AB56" i="85"/>
  <c r="W116" i="72" a="1"/>
  <c r="W116" i="72" s="1"/>
  <c r="W119" i="72" a="1"/>
  <c r="W119" i="72" s="1"/>
  <c r="W117" i="72" a="1"/>
  <c r="W117" i="72" s="1"/>
  <c r="W118" i="72" a="1"/>
  <c r="W118" i="72" s="1"/>
  <c r="W114" i="72" a="1"/>
  <c r="W114" i="72" s="1"/>
  <c r="W121" i="72" a="1"/>
  <c r="W121" i="72" s="1"/>
  <c r="W120" i="72" a="1"/>
  <c r="W120" i="72" s="1"/>
  <c r="W115" i="72" a="1"/>
  <c r="W115" i="72" s="1"/>
  <c r="W42" i="85"/>
  <c r="AB116" i="72" a="1"/>
  <c r="AB116" i="72" s="1"/>
  <c r="AB115" i="72" a="1"/>
  <c r="AB115" i="72" s="1"/>
  <c r="AB118" i="72" a="1"/>
  <c r="AB118" i="72" s="1"/>
  <c r="AB117" i="72" a="1"/>
  <c r="AB117" i="72" s="1"/>
  <c r="AB120" i="72" a="1"/>
  <c r="AB120" i="72" s="1"/>
  <c r="AB114" i="72" a="1"/>
  <c r="AB114" i="72" s="1"/>
  <c r="AB121" i="72" a="1"/>
  <c r="AB121" i="72" s="1"/>
  <c r="AB119" i="72" a="1"/>
  <c r="AB119" i="72" s="1"/>
  <c r="AB42" i="85"/>
  <c r="J118" i="81" a="1"/>
  <c r="J118" i="81" s="1"/>
  <c r="J116" i="81" a="1"/>
  <c r="J116" i="81" s="1"/>
  <c r="J121" i="81" a="1"/>
  <c r="J121" i="81" s="1"/>
  <c r="J115" i="81" a="1"/>
  <c r="J115" i="81" s="1"/>
  <c r="J119" i="81" a="1"/>
  <c r="J119" i="81" s="1"/>
  <c r="J117" i="81" a="1"/>
  <c r="J117" i="81" s="1"/>
  <c r="J114" i="81" a="1"/>
  <c r="J114" i="81" s="1"/>
  <c r="J120" i="81" a="1"/>
  <c r="J120" i="81" s="1"/>
  <c r="M117" i="81" a="1"/>
  <c r="M117" i="81" s="1"/>
  <c r="M114" i="81" a="1"/>
  <c r="M114" i="81" s="1"/>
  <c r="M115" i="81" a="1"/>
  <c r="M115" i="81" s="1"/>
  <c r="M120" i="81" a="1"/>
  <c r="M120" i="81" s="1"/>
  <c r="M119" i="81" a="1"/>
  <c r="M119" i="81" s="1"/>
  <c r="M118" i="81" a="1"/>
  <c r="M118" i="81" s="1"/>
  <c r="M116" i="81" a="1"/>
  <c r="M116" i="81" s="1"/>
  <c r="M121" i="81" a="1"/>
  <c r="M121" i="81" s="1"/>
  <c r="K115" i="81" a="1"/>
  <c r="K115" i="81" s="1"/>
  <c r="K120" i="81" a="1"/>
  <c r="K120" i="81" s="1"/>
  <c r="K118" i="81" a="1"/>
  <c r="K118" i="81" s="1"/>
  <c r="K116" i="81" a="1"/>
  <c r="K116" i="81" s="1"/>
  <c r="K121" i="81" a="1"/>
  <c r="K121" i="81" s="1"/>
  <c r="K119" i="81" a="1"/>
  <c r="K119" i="81" s="1"/>
  <c r="K117" i="81" a="1"/>
  <c r="K117" i="81" s="1"/>
  <c r="K114" i="81" a="1"/>
  <c r="K114" i="81" s="1"/>
  <c r="L115" i="81" a="1"/>
  <c r="L115" i="81" s="1"/>
  <c r="L120" i="81" a="1"/>
  <c r="L120" i="81" s="1"/>
  <c r="L118" i="81" a="1"/>
  <c r="L118" i="81" s="1"/>
  <c r="L117" i="81" a="1"/>
  <c r="L117" i="81" s="1"/>
  <c r="L114" i="81" a="1"/>
  <c r="L114" i="81" s="1"/>
  <c r="L116" i="81" a="1"/>
  <c r="L116" i="81" s="1"/>
  <c r="L121" i="81" a="1"/>
  <c r="L121" i="81" s="1"/>
  <c r="L119" i="81" a="1"/>
  <c r="L119" i="81" s="1"/>
  <c r="I120" i="81" a="1"/>
  <c r="I120" i="81" s="1"/>
  <c r="I118" i="81" a="1"/>
  <c r="I118" i="81" s="1"/>
  <c r="I116" i="81" a="1"/>
  <c r="I116" i="81" s="1"/>
  <c r="I114" i="81" a="1"/>
  <c r="I114" i="81" s="1"/>
  <c r="I119" i="81" a="1"/>
  <c r="I119" i="81" s="1"/>
  <c r="I115" i="81" a="1"/>
  <c r="I115" i="81" s="1"/>
  <c r="I117" i="81" a="1"/>
  <c r="I117" i="81" s="1"/>
  <c r="I121" i="81" a="1"/>
  <c r="I121" i="81" s="1"/>
  <c r="X118" i="81" a="1"/>
  <c r="X118" i="81" s="1"/>
  <c r="X115" i="81" a="1"/>
  <c r="X115" i="81" s="1"/>
  <c r="X114" i="81" a="1"/>
  <c r="X114" i="81" s="1"/>
  <c r="X116" i="81" a="1"/>
  <c r="X116" i="81" s="1"/>
  <c r="X120" i="81" a="1"/>
  <c r="X120" i="81" s="1"/>
  <c r="X117" i="81" a="1"/>
  <c r="X117" i="81" s="1"/>
  <c r="X119" i="81" a="1"/>
  <c r="X119" i="81" s="1"/>
  <c r="X121" i="81" a="1"/>
  <c r="X121" i="81" s="1"/>
  <c r="AF119" i="81" a="1"/>
  <c r="AF119" i="81" s="1"/>
  <c r="AF116" i="81" a="1"/>
  <c r="AF116" i="81" s="1"/>
  <c r="AF120" i="81" a="1"/>
  <c r="AF120" i="81" s="1"/>
  <c r="AF117" i="81" a="1"/>
  <c r="AF117" i="81" s="1"/>
  <c r="AF114" i="81" a="1"/>
  <c r="AF114" i="81" s="1"/>
  <c r="AF118" i="81" a="1"/>
  <c r="AF118" i="81" s="1"/>
  <c r="AF115" i="81" a="1"/>
  <c r="AF115" i="81" s="1"/>
  <c r="AF121" i="81" a="1"/>
  <c r="AF121" i="81" s="1"/>
  <c r="W115" i="81" a="1"/>
  <c r="W115" i="81" s="1"/>
  <c r="W114" i="81" a="1"/>
  <c r="W114" i="81" s="1"/>
  <c r="W119" i="81" a="1"/>
  <c r="W119" i="81" s="1"/>
  <c r="W120" i="81" a="1"/>
  <c r="W120" i="81" s="1"/>
  <c r="W117" i="81" a="1"/>
  <c r="W117" i="81" s="1"/>
  <c r="W116" i="81" a="1"/>
  <c r="W116" i="81" s="1"/>
  <c r="W121" i="81" a="1"/>
  <c r="W121" i="81" s="1"/>
  <c r="W118" i="81" a="1"/>
  <c r="W118" i="81" s="1"/>
  <c r="AG114" i="81" a="1"/>
  <c r="AG114" i="81" s="1"/>
  <c r="AG119" i="81" a="1"/>
  <c r="AG119" i="81" s="1"/>
  <c r="AG120" i="81" a="1"/>
  <c r="AG120" i="81" s="1"/>
  <c r="AG117" i="81" a="1"/>
  <c r="AG117" i="81" s="1"/>
  <c r="AG115" i="81" a="1"/>
  <c r="AG115" i="81" s="1"/>
  <c r="AG118" i="81" a="1"/>
  <c r="AG118" i="81" s="1"/>
  <c r="AG116" i="81" a="1"/>
  <c r="AG116" i="81" s="1"/>
  <c r="AG121" i="81" a="1"/>
  <c r="AG121" i="81" s="1"/>
  <c r="Y121" i="81" a="1"/>
  <c r="Y121" i="81" s="1"/>
  <c r="Y118" i="81" a="1"/>
  <c r="Y118" i="81" s="1"/>
  <c r="Y115" i="81" a="1"/>
  <c r="Y115" i="81" s="1"/>
  <c r="Y119" i="81" a="1"/>
  <c r="Y119" i="81" s="1"/>
  <c r="Y116" i="81" a="1"/>
  <c r="Y116" i="81" s="1"/>
  <c r="Y120" i="81" a="1"/>
  <c r="Y120" i="81" s="1"/>
  <c r="Y117" i="81" a="1"/>
  <c r="Y117" i="81" s="1"/>
  <c r="Y114" i="81" a="1"/>
  <c r="Y114" i="81" s="1"/>
  <c r="T116" i="81" a="1"/>
  <c r="T116" i="81" s="1"/>
  <c r="T120" i="81" a="1"/>
  <c r="T120" i="81" s="1"/>
  <c r="T121" i="81" a="1"/>
  <c r="T121" i="81" s="1"/>
  <c r="T117" i="81" a="1"/>
  <c r="T117" i="81" s="1"/>
  <c r="T118" i="81" a="1"/>
  <c r="T118" i="81" s="1"/>
  <c r="T115" i="81" a="1"/>
  <c r="T115" i="81" s="1"/>
  <c r="T119" i="81" a="1"/>
  <c r="T119" i="81" s="1"/>
  <c r="T114" i="81" a="1"/>
  <c r="T114" i="81" s="1"/>
  <c r="O121" i="81" a="1"/>
  <c r="O121" i="81" s="1"/>
  <c r="O118" i="81" a="1"/>
  <c r="O118" i="81" s="1"/>
  <c r="O115" i="81" a="1"/>
  <c r="O115" i="81" s="1"/>
  <c r="O114" i="81" a="1"/>
  <c r="O114" i="81" s="1"/>
  <c r="O119" i="81" a="1"/>
  <c r="O119" i="81" s="1"/>
  <c r="O116" i="81" a="1"/>
  <c r="O116" i="81" s="1"/>
  <c r="O120" i="81" a="1"/>
  <c r="O120" i="81" s="1"/>
  <c r="O117" i="81" a="1"/>
  <c r="O117" i="81" s="1"/>
  <c r="U119" i="81" a="1"/>
  <c r="U119" i="81" s="1"/>
  <c r="U116" i="81" a="1"/>
  <c r="U116" i="81" s="1"/>
  <c r="U117" i="81" a="1"/>
  <c r="U117" i="81" s="1"/>
  <c r="U121" i="81" a="1"/>
  <c r="U121" i="81" s="1"/>
  <c r="U120" i="81" a="1"/>
  <c r="U120" i="81" s="1"/>
  <c r="U118" i="81" a="1"/>
  <c r="U118" i="81" s="1"/>
  <c r="U115" i="81" a="1"/>
  <c r="U115" i="81" s="1"/>
  <c r="U114" i="81" a="1"/>
  <c r="U114" i="81" s="1"/>
  <c r="AC120" i="81" a="1"/>
  <c r="AC120" i="81" s="1"/>
  <c r="AC117" i="81" a="1"/>
  <c r="AC117" i="81" s="1"/>
  <c r="AC121" i="81" a="1"/>
  <c r="AC121" i="81" s="1"/>
  <c r="AC118" i="81" a="1"/>
  <c r="AC118" i="81" s="1"/>
  <c r="AC115" i="81" a="1"/>
  <c r="AC115" i="81" s="1"/>
  <c r="AC119" i="81" a="1"/>
  <c r="AC119" i="81" s="1"/>
  <c r="AC116" i="81" a="1"/>
  <c r="AC116" i="81" s="1"/>
  <c r="AC114" i="81" a="1"/>
  <c r="AC114" i="81" s="1"/>
  <c r="Z121" i="81" a="1"/>
  <c r="Z121" i="81" s="1"/>
  <c r="Z118" i="81" a="1"/>
  <c r="Z118" i="81" s="1"/>
  <c r="Z119" i="81" a="1"/>
  <c r="Z119" i="81" s="1"/>
  <c r="Z116" i="81" a="1"/>
  <c r="Z116" i="81" s="1"/>
  <c r="Z120" i="81" a="1"/>
  <c r="Z120" i="81" s="1"/>
  <c r="Z114" i="81" a="1"/>
  <c r="Z114" i="81" s="1"/>
  <c r="Z117" i="81" a="1"/>
  <c r="Z117" i="81" s="1"/>
  <c r="Z115" i="81" a="1"/>
  <c r="Z115" i="81" s="1"/>
  <c r="AA117" i="81" a="1"/>
  <c r="AA117" i="81" s="1"/>
  <c r="AA121" i="81" a="1"/>
  <c r="AA121" i="81" s="1"/>
  <c r="AA115" i="81" a="1"/>
  <c r="AA115" i="81" s="1"/>
  <c r="AA114" i="81" a="1"/>
  <c r="AA114" i="81" s="1"/>
  <c r="AA119" i="81" a="1"/>
  <c r="AA119" i="81" s="1"/>
  <c r="AA116" i="81" a="1"/>
  <c r="AA116" i="81" s="1"/>
  <c r="AA120" i="81" a="1"/>
  <c r="AA120" i="81" s="1"/>
  <c r="AA118" i="81" a="1"/>
  <c r="AA118" i="81" s="1"/>
  <c r="S120" i="81" a="1"/>
  <c r="S120" i="81" s="1"/>
  <c r="S117" i="81" a="1"/>
  <c r="S117" i="81" s="1"/>
  <c r="S121" i="81" a="1"/>
  <c r="S121" i="81" s="1"/>
  <c r="S118" i="81" a="1"/>
  <c r="S118" i="81" s="1"/>
  <c r="S115" i="81" a="1"/>
  <c r="S115" i="81" s="1"/>
  <c r="S114" i="81" a="1"/>
  <c r="S114" i="81" s="1"/>
  <c r="S116" i="81" a="1"/>
  <c r="S116" i="81" s="1"/>
  <c r="S119" i="81" a="1"/>
  <c r="S119" i="81" s="1"/>
  <c r="AB120" i="81" a="1"/>
  <c r="AB120" i="81" s="1"/>
  <c r="AB117" i="81" a="1"/>
  <c r="AB117" i="81" s="1"/>
  <c r="AB118" i="81" a="1"/>
  <c r="AB118" i="81" s="1"/>
  <c r="AB115" i="81" a="1"/>
  <c r="AB115" i="81" s="1"/>
  <c r="AB114" i="81" a="1"/>
  <c r="AB114" i="81" s="1"/>
  <c r="AB119" i="81" a="1"/>
  <c r="AB119" i="81" s="1"/>
  <c r="AB116" i="81" a="1"/>
  <c r="AB116" i="81" s="1"/>
  <c r="AB121" i="81" a="1"/>
  <c r="AB121" i="81" s="1"/>
  <c r="R120" i="81" a="1"/>
  <c r="R120" i="81" s="1"/>
  <c r="R117" i="81" a="1"/>
  <c r="R117" i="81" s="1"/>
  <c r="R118" i="81" a="1"/>
  <c r="R118" i="81" s="1"/>
  <c r="R115" i="81" a="1"/>
  <c r="R115" i="81" s="1"/>
  <c r="R114" i="81" a="1"/>
  <c r="R114" i="81" s="1"/>
  <c r="R121" i="81" a="1"/>
  <c r="R121" i="81" s="1"/>
  <c r="R119" i="81" a="1"/>
  <c r="R119" i="81" s="1"/>
  <c r="R116" i="81" a="1"/>
  <c r="R116" i="81" s="1"/>
  <c r="AD116" i="81" a="1"/>
  <c r="AD116" i="81" s="1"/>
  <c r="AD120" i="81" a="1"/>
  <c r="AD120" i="81" s="1"/>
  <c r="AD117" i="81" a="1"/>
  <c r="AD117" i="81" s="1"/>
  <c r="AD121" i="81" a="1"/>
  <c r="AD121" i="81" s="1"/>
  <c r="AD118" i="81" a="1"/>
  <c r="AD118" i="81" s="1"/>
  <c r="AD119" i="81" a="1"/>
  <c r="AD119" i="81" s="1"/>
  <c r="AD115" i="81" a="1"/>
  <c r="AD115" i="81" s="1"/>
  <c r="AD114" i="81" a="1"/>
  <c r="AD114" i="81" s="1"/>
  <c r="V119" i="81" a="1"/>
  <c r="V119" i="81" s="1"/>
  <c r="V116" i="81" a="1"/>
  <c r="V116" i="81" s="1"/>
  <c r="V120" i="81" a="1"/>
  <c r="V120" i="81" s="1"/>
  <c r="V117" i="81" a="1"/>
  <c r="V117" i="81" s="1"/>
  <c r="V121" i="81" a="1"/>
  <c r="V121" i="81" s="1"/>
  <c r="V118" i="81" a="1"/>
  <c r="V118" i="81" s="1"/>
  <c r="V115" i="81" a="1"/>
  <c r="V115" i="81" s="1"/>
  <c r="V114" i="81" a="1"/>
  <c r="V114" i="81" s="1"/>
  <c r="AE116" i="81" a="1"/>
  <c r="AE116" i="81" s="1"/>
  <c r="AE121" i="81" a="1"/>
  <c r="AE121" i="81" s="1"/>
  <c r="AE114" i="81" a="1"/>
  <c r="AE114" i="81" s="1"/>
  <c r="AE119" i="81" a="1"/>
  <c r="AE119" i="81" s="1"/>
  <c r="AE118" i="81" a="1"/>
  <c r="AE118" i="81" s="1"/>
  <c r="AE115" i="81" a="1"/>
  <c r="AE115" i="81" s="1"/>
  <c r="AE120" i="81" a="1"/>
  <c r="AE120" i="81" s="1"/>
  <c r="AE117" i="81" a="1"/>
  <c r="AE117" i="81" s="1"/>
  <c r="N117" i="81" a="1"/>
  <c r="N117" i="81" s="1"/>
  <c r="N120" i="81" a="1"/>
  <c r="N120" i="81" s="1"/>
  <c r="N115" i="81" a="1"/>
  <c r="N115" i="81" s="1"/>
  <c r="N118" i="81" a="1"/>
  <c r="N118" i="81" s="1"/>
  <c r="N121" i="81" a="1"/>
  <c r="N121" i="81" s="1"/>
  <c r="N116" i="81" a="1"/>
  <c r="N116" i="81" s="1"/>
  <c r="N119" i="81" a="1"/>
  <c r="N119" i="81" s="1"/>
  <c r="N114" i="81" a="1"/>
  <c r="N114" i="81" s="1"/>
  <c r="P91" i="73"/>
  <c r="P110" i="73" s="1"/>
  <c r="N48" i="75"/>
  <c r="N50" i="75" s="1"/>
  <c r="N40" i="85" s="1"/>
  <c r="O62" i="75"/>
  <c r="O64" i="75" s="1"/>
  <c r="N91" i="72"/>
  <c r="N110" i="72" s="1"/>
  <c r="M62" i="75"/>
  <c r="M64" i="75" s="1"/>
  <c r="O91" i="73"/>
  <c r="O110" i="73" s="1"/>
  <c r="J76" i="75"/>
  <c r="J78" i="75" s="1"/>
  <c r="M91" i="73"/>
  <c r="M110" i="73" s="1"/>
  <c r="J62" i="75"/>
  <c r="J64" i="75" s="1"/>
  <c r="J91" i="73"/>
  <c r="J110" i="73" s="1"/>
  <c r="N62" i="75"/>
  <c r="N64" i="75" s="1"/>
  <c r="K62" i="75"/>
  <c r="K64" i="75" s="1"/>
  <c r="N91" i="73"/>
  <c r="N110" i="73" s="1"/>
  <c r="Q62" i="75"/>
  <c r="Q64" i="75" s="1"/>
  <c r="I62" i="75"/>
  <c r="I64" i="75" s="1"/>
  <c r="Q76" i="75"/>
  <c r="Q78" i="75" s="1"/>
  <c r="M91" i="82"/>
  <c r="M110" i="82" s="1"/>
  <c r="Q91" i="73"/>
  <c r="Q110" i="73" s="1"/>
  <c r="K91" i="73"/>
  <c r="K110" i="73" s="1"/>
  <c r="Q91" i="82"/>
  <c r="Q110" i="82" s="1"/>
  <c r="M76" i="75"/>
  <c r="M78" i="75" s="1"/>
  <c r="P62" i="75"/>
  <c r="P64" i="75" s="1"/>
  <c r="M48" i="75"/>
  <c r="M50" i="75" s="1"/>
  <c r="M40" i="85" s="1"/>
  <c r="M91" i="72"/>
  <c r="M110" i="72" s="1"/>
  <c r="I91" i="73"/>
  <c r="P76" i="75"/>
  <c r="P78" i="75" s="1"/>
  <c r="I76" i="75"/>
  <c r="I78" i="75" s="1"/>
  <c r="Q34" i="75"/>
  <c r="Q36" i="75" s="1"/>
  <c r="O91" i="82"/>
  <c r="O110" i="82" s="1"/>
  <c r="Q48" i="75"/>
  <c r="Q50" i="75" s="1"/>
  <c r="Q40" i="85" s="1"/>
  <c r="Q91" i="72"/>
  <c r="Q110" i="72" s="1"/>
  <c r="L91" i="73"/>
  <c r="L110" i="73" s="1"/>
  <c r="N91" i="82"/>
  <c r="N110" i="82" s="1"/>
  <c r="O91" i="72"/>
  <c r="O110" i="72" s="1"/>
  <c r="K76" i="75"/>
  <c r="K78" i="75" s="1"/>
  <c r="O76" i="75"/>
  <c r="O78" i="75" s="1"/>
  <c r="I48" i="75"/>
  <c r="I91" i="72"/>
  <c r="I110" i="72" s="1"/>
  <c r="O48" i="75"/>
  <c r="O50" i="75" s="1"/>
  <c r="O40" i="85" s="1"/>
  <c r="L62" i="75"/>
  <c r="L64" i="75" s="1"/>
  <c r="P91" i="82"/>
  <c r="P110" i="82" s="1"/>
  <c r="I91" i="82"/>
  <c r="I110" i="82" s="1"/>
  <c r="Q91" i="81"/>
  <c r="N76" i="75"/>
  <c r="N78" i="75" s="1"/>
  <c r="K91" i="82"/>
  <c r="K110" i="82" s="1"/>
  <c r="J91" i="82"/>
  <c r="J110" i="82" s="1"/>
  <c r="I36" i="75"/>
  <c r="F52" i="75"/>
  <c r="G11" i="33" s="1"/>
  <c r="P119" i="81" l="1" a="1"/>
  <c r="P119" i="81" s="1"/>
  <c r="P116" i="81" a="1"/>
  <c r="P116" i="81" s="1"/>
  <c r="P114" i="81" a="1"/>
  <c r="P114" i="81" s="1"/>
  <c r="K42" i="85"/>
  <c r="P117" i="81" a="1"/>
  <c r="P117" i="81" s="1"/>
  <c r="P118" i="81" a="1"/>
  <c r="P118" i="81" s="1"/>
  <c r="P121" i="81" a="1"/>
  <c r="P121" i="81" s="1"/>
  <c r="K115" i="72" a="1"/>
  <c r="K115" i="72" s="1"/>
  <c r="P120" i="81" a="1"/>
  <c r="P120" i="81" s="1"/>
  <c r="K119" i="72" a="1"/>
  <c r="K119" i="72" s="1"/>
  <c r="J42" i="85"/>
  <c r="J114" i="72" a="1"/>
  <c r="J114" i="72" s="1"/>
  <c r="J117" i="72" a="1"/>
  <c r="J117" i="72" s="1"/>
  <c r="K114" i="72" a="1"/>
  <c r="K114" i="72" s="1"/>
  <c r="J120" i="72" a="1"/>
  <c r="J120" i="72" s="1"/>
  <c r="K120" i="72" a="1"/>
  <c r="K120" i="72" s="1"/>
  <c r="J116" i="72" a="1"/>
  <c r="J116" i="72" s="1"/>
  <c r="K117" i="72" a="1"/>
  <c r="K117" i="72" s="1"/>
  <c r="J121" i="72" a="1"/>
  <c r="J121" i="72" s="1"/>
  <c r="J118" i="72" a="1"/>
  <c r="J118" i="72" s="1"/>
  <c r="K116" i="72" a="1"/>
  <c r="K116" i="72" s="1"/>
  <c r="J115" i="72" a="1"/>
  <c r="J115" i="72" s="1"/>
  <c r="K121" i="72" a="1"/>
  <c r="K121" i="72" s="1"/>
  <c r="I115" i="82" a="1"/>
  <c r="I115" i="82" s="1"/>
  <c r="I73" i="85" s="1"/>
  <c r="I118" i="82" a="1"/>
  <c r="I118" i="82" s="1"/>
  <c r="I76" i="85" s="1"/>
  <c r="I121" i="82" a="1"/>
  <c r="I121" i="82" s="1"/>
  <c r="I114" i="82" a="1"/>
  <c r="I114" i="82" s="1"/>
  <c r="I72" i="85" s="1"/>
  <c r="I120" i="82" a="1"/>
  <c r="I120" i="82" s="1"/>
  <c r="I116" i="82" a="1"/>
  <c r="I116" i="82" s="1"/>
  <c r="I74" i="85" s="1"/>
  <c r="I119" i="82" a="1"/>
  <c r="I119" i="82" s="1"/>
  <c r="I117" i="82" a="1"/>
  <c r="I117" i="82" s="1"/>
  <c r="I75" i="85" s="1"/>
  <c r="I70" i="85"/>
  <c r="AC65" i="85"/>
  <c r="AC64" i="85"/>
  <c r="AC63" i="85"/>
  <c r="K120" i="73" a="1"/>
  <c r="K120" i="73" s="1"/>
  <c r="K115" i="73" a="1"/>
  <c r="K115" i="73" s="1"/>
  <c r="K59" i="85" s="1"/>
  <c r="K117" i="73" a="1"/>
  <c r="K117" i="73" s="1"/>
  <c r="K61" i="85" s="1"/>
  <c r="K119" i="73" a="1"/>
  <c r="K119" i="73" s="1"/>
  <c r="K114" i="73" a="1"/>
  <c r="K114" i="73" s="1"/>
  <c r="K58" i="85" s="1"/>
  <c r="K118" i="73" a="1"/>
  <c r="K118" i="73" s="1"/>
  <c r="K62" i="85" s="1"/>
  <c r="K121" i="73" a="1"/>
  <c r="K121" i="73" s="1"/>
  <c r="K116" i="73" a="1"/>
  <c r="K116" i="73" s="1"/>
  <c r="K60" i="85" s="1"/>
  <c r="K56" i="85"/>
  <c r="AE65" i="85"/>
  <c r="AE63" i="85"/>
  <c r="AE64" i="85"/>
  <c r="I110" i="73"/>
  <c r="AC79" i="85"/>
  <c r="AC77" i="85"/>
  <c r="AC78" i="85"/>
  <c r="AF64" i="85"/>
  <c r="AF65" i="85"/>
  <c r="AF63" i="85"/>
  <c r="Y64" i="85"/>
  <c r="Y65" i="85"/>
  <c r="Y63" i="85"/>
  <c r="AA64" i="85"/>
  <c r="AA63" i="85"/>
  <c r="AA65" i="85"/>
  <c r="S77" i="85"/>
  <c r="S78" i="85"/>
  <c r="S79" i="85"/>
  <c r="AG79" i="85"/>
  <c r="AG78" i="85"/>
  <c r="AG77" i="85"/>
  <c r="I116" i="72" a="1"/>
  <c r="I116" i="72" s="1"/>
  <c r="I119" i="72" a="1"/>
  <c r="I119" i="72" s="1"/>
  <c r="I115" i="72" a="1"/>
  <c r="I115" i="72" s="1"/>
  <c r="I118" i="72" a="1"/>
  <c r="I118" i="72" s="1"/>
  <c r="I120" i="72" a="1"/>
  <c r="I120" i="72" s="1"/>
  <c r="I117" i="72" a="1"/>
  <c r="I117" i="72" s="1"/>
  <c r="I121" i="72" a="1"/>
  <c r="I121" i="72" s="1"/>
  <c r="I114" i="72" a="1"/>
  <c r="I114" i="72" s="1"/>
  <c r="I42" i="85"/>
  <c r="V77" i="85"/>
  <c r="V79" i="85"/>
  <c r="V78" i="85"/>
  <c r="O115" i="72" a="1"/>
  <c r="O115" i="72" s="1"/>
  <c r="O118" i="72" a="1"/>
  <c r="O118" i="72" s="1"/>
  <c r="O121" i="72" a="1"/>
  <c r="O121" i="72" s="1"/>
  <c r="O114" i="72" a="1"/>
  <c r="O114" i="72" s="1"/>
  <c r="O117" i="72" a="1"/>
  <c r="O117" i="72" s="1"/>
  <c r="O119" i="72" a="1"/>
  <c r="O119" i="72" s="1"/>
  <c r="O116" i="72" a="1"/>
  <c r="O116" i="72" s="1"/>
  <c r="O120" i="72" a="1"/>
  <c r="O120" i="72" s="1"/>
  <c r="O42" i="85"/>
  <c r="AA77" i="85"/>
  <c r="AA79" i="85"/>
  <c r="AA78" i="85"/>
  <c r="S63" i="85"/>
  <c r="S65" i="85"/>
  <c r="S64" i="85"/>
  <c r="Q117" i="82" a="1"/>
  <c r="Q117" i="82" s="1"/>
  <c r="Q75" i="85" s="1"/>
  <c r="Q114" i="82" a="1"/>
  <c r="Q114" i="82" s="1"/>
  <c r="Q72" i="85" s="1"/>
  <c r="Q120" i="82" a="1"/>
  <c r="Q120" i="82" s="1"/>
  <c r="Q116" i="82" a="1"/>
  <c r="Q116" i="82" s="1"/>
  <c r="Q74" i="85" s="1"/>
  <c r="Q119" i="82" a="1"/>
  <c r="Q119" i="82" s="1"/>
  <c r="Q118" i="82" a="1"/>
  <c r="Q118" i="82" s="1"/>
  <c r="Q76" i="85" s="1"/>
  <c r="Q115" i="82" a="1"/>
  <c r="Q115" i="82" s="1"/>
  <c r="Q73" i="85" s="1"/>
  <c r="Q121" i="82" a="1"/>
  <c r="Q121" i="82" s="1"/>
  <c r="Q70" i="85"/>
  <c r="L115" i="82" a="1"/>
  <c r="L115" i="82" s="1"/>
  <c r="L73" i="85" s="1"/>
  <c r="L121" i="82" a="1"/>
  <c r="L121" i="82" s="1"/>
  <c r="L118" i="82" a="1"/>
  <c r="L118" i="82" s="1"/>
  <c r="L76" i="85" s="1"/>
  <c r="L114" i="82" a="1"/>
  <c r="L114" i="82" s="1"/>
  <c r="L72" i="85" s="1"/>
  <c r="L117" i="82" a="1"/>
  <c r="L117" i="82" s="1"/>
  <c r="L75" i="85" s="1"/>
  <c r="L120" i="82" a="1"/>
  <c r="L120" i="82" s="1"/>
  <c r="L116" i="82" a="1"/>
  <c r="L116" i="82" s="1"/>
  <c r="L74" i="85" s="1"/>
  <c r="L119" i="82" a="1"/>
  <c r="L119" i="82" s="1"/>
  <c r="L70" i="85"/>
  <c r="N121" i="82" a="1"/>
  <c r="N121" i="82" s="1"/>
  <c r="N114" i="82" a="1"/>
  <c r="N114" i="82" s="1"/>
  <c r="N72" i="85" s="1"/>
  <c r="N117" i="82" a="1"/>
  <c r="N117" i="82" s="1"/>
  <c r="N75" i="85" s="1"/>
  <c r="N120" i="82" a="1"/>
  <c r="N120" i="82" s="1"/>
  <c r="N118" i="82" a="1"/>
  <c r="N118" i="82" s="1"/>
  <c r="N76" i="85" s="1"/>
  <c r="N115" i="82" a="1"/>
  <c r="N115" i="82" s="1"/>
  <c r="N73" i="85" s="1"/>
  <c r="N116" i="82" a="1"/>
  <c r="N116" i="82" s="1"/>
  <c r="N74" i="85" s="1"/>
  <c r="N119" i="82" a="1"/>
  <c r="N119" i="82" s="1"/>
  <c r="N70" i="85"/>
  <c r="N117" i="73" a="1"/>
  <c r="N117" i="73" s="1"/>
  <c r="N61" i="85" s="1"/>
  <c r="N114" i="73" a="1"/>
  <c r="N114" i="73" s="1"/>
  <c r="N58" i="85" s="1"/>
  <c r="N119" i="73" a="1"/>
  <c r="N119" i="73" s="1"/>
  <c r="N116" i="73" a="1"/>
  <c r="N116" i="73" s="1"/>
  <c r="N60" i="85" s="1"/>
  <c r="N118" i="73" a="1"/>
  <c r="N118" i="73" s="1"/>
  <c r="N62" i="85" s="1"/>
  <c r="N115" i="73" a="1"/>
  <c r="N115" i="73" s="1"/>
  <c r="N59" i="85" s="1"/>
  <c r="N120" i="73" a="1"/>
  <c r="N120" i="73" s="1"/>
  <c r="N121" i="73" a="1"/>
  <c r="N121" i="73" s="1"/>
  <c r="N56" i="85"/>
  <c r="AD77" i="85"/>
  <c r="AD79" i="85"/>
  <c r="AD78" i="85"/>
  <c r="W63" i="85"/>
  <c r="W64" i="85"/>
  <c r="W65" i="85"/>
  <c r="AE77" i="85"/>
  <c r="AE79" i="85"/>
  <c r="AE78" i="85"/>
  <c r="N115" i="72" a="1"/>
  <c r="N115" i="72" s="1"/>
  <c r="N121" i="72" a="1"/>
  <c r="N121" i="72" s="1"/>
  <c r="N114" i="72" a="1"/>
  <c r="N114" i="72" s="1"/>
  <c r="N117" i="72" a="1"/>
  <c r="N117" i="72" s="1"/>
  <c r="N120" i="72" a="1"/>
  <c r="N120" i="72" s="1"/>
  <c r="N116" i="72" a="1"/>
  <c r="N116" i="72" s="1"/>
  <c r="N119" i="72" a="1"/>
  <c r="N119" i="72" s="1"/>
  <c r="N118" i="72" a="1"/>
  <c r="N118" i="72" s="1"/>
  <c r="N42" i="85"/>
  <c r="Z65" i="85"/>
  <c r="Z64" i="85"/>
  <c r="Z63" i="85"/>
  <c r="Y78" i="85"/>
  <c r="Y79" i="85"/>
  <c r="Y77" i="85"/>
  <c r="AB78" i="85"/>
  <c r="AB79" i="85"/>
  <c r="AB77" i="85"/>
  <c r="K118" i="82" a="1"/>
  <c r="K118" i="82" s="1"/>
  <c r="K76" i="85" s="1"/>
  <c r="K115" i="82" a="1"/>
  <c r="K115" i="82" s="1"/>
  <c r="K73" i="85" s="1"/>
  <c r="K121" i="82" a="1"/>
  <c r="K121" i="82" s="1"/>
  <c r="K114" i="82" a="1"/>
  <c r="K114" i="82" s="1"/>
  <c r="K72" i="85" s="1"/>
  <c r="K117" i="82" a="1"/>
  <c r="K117" i="82" s="1"/>
  <c r="K75" i="85" s="1"/>
  <c r="K119" i="82" a="1"/>
  <c r="K119" i="82" s="1"/>
  <c r="K120" i="82" a="1"/>
  <c r="K120" i="82" s="1"/>
  <c r="K116" i="82" a="1"/>
  <c r="K116" i="82" s="1"/>
  <c r="K74" i="85" s="1"/>
  <c r="K70" i="85"/>
  <c r="M118" i="72" a="1"/>
  <c r="M118" i="72" s="1"/>
  <c r="M121" i="72" a="1"/>
  <c r="M121" i="72" s="1"/>
  <c r="M114" i="72" a="1"/>
  <c r="M114" i="72" s="1"/>
  <c r="M117" i="72" a="1"/>
  <c r="M117" i="72" s="1"/>
  <c r="M120" i="72" a="1"/>
  <c r="M120" i="72" s="1"/>
  <c r="M115" i="72" a="1"/>
  <c r="M115" i="72" s="1"/>
  <c r="M119" i="72" a="1"/>
  <c r="M119" i="72" s="1"/>
  <c r="M116" i="72" a="1"/>
  <c r="M116" i="72" s="1"/>
  <c r="M42" i="85"/>
  <c r="U79" i="85"/>
  <c r="U78" i="85"/>
  <c r="U77" i="85"/>
  <c r="X79" i="85"/>
  <c r="X77" i="85"/>
  <c r="X78" i="85"/>
  <c r="R78" i="85"/>
  <c r="R79" i="85"/>
  <c r="R77" i="85"/>
  <c r="AF78" i="85"/>
  <c r="AF77" i="85"/>
  <c r="AF79" i="85"/>
  <c r="P117" i="73" a="1"/>
  <c r="P117" i="73" s="1"/>
  <c r="P61" i="85" s="1"/>
  <c r="P119" i="73" a="1"/>
  <c r="P119" i="73" s="1"/>
  <c r="P116" i="73" a="1"/>
  <c r="P116" i="73" s="1"/>
  <c r="P60" i="85" s="1"/>
  <c r="P121" i="73" a="1"/>
  <c r="P121" i="73" s="1"/>
  <c r="P114" i="73" a="1"/>
  <c r="P114" i="73" s="1"/>
  <c r="P58" i="85" s="1"/>
  <c r="P120" i="73" a="1"/>
  <c r="P120" i="73" s="1"/>
  <c r="P115" i="73" a="1"/>
  <c r="P115" i="73" s="1"/>
  <c r="P59" i="85" s="1"/>
  <c r="P118" i="73" a="1"/>
  <c r="P118" i="73" s="1"/>
  <c r="P62" i="85" s="1"/>
  <c r="P56" i="85"/>
  <c r="Q114" i="73" a="1"/>
  <c r="Q114" i="73" s="1"/>
  <c r="Q58" i="85" s="1"/>
  <c r="Q116" i="73" a="1"/>
  <c r="Q116" i="73" s="1"/>
  <c r="Q60" i="85" s="1"/>
  <c r="Q121" i="73" a="1"/>
  <c r="Q121" i="73" s="1"/>
  <c r="Q115" i="73" a="1"/>
  <c r="Q115" i="73" s="1"/>
  <c r="Q59" i="85" s="1"/>
  <c r="Q119" i="73" a="1"/>
  <c r="Q119" i="73" s="1"/>
  <c r="Q120" i="73" a="1"/>
  <c r="Q120" i="73" s="1"/>
  <c r="Q118" i="73" a="1"/>
  <c r="Q118" i="73" s="1"/>
  <c r="Q62" i="85" s="1"/>
  <c r="Q117" i="73" a="1"/>
  <c r="Q117" i="73" s="1"/>
  <c r="Q61" i="85" s="1"/>
  <c r="Q56" i="85"/>
  <c r="M118" i="82" a="1"/>
  <c r="M118" i="82" s="1"/>
  <c r="M76" i="85" s="1"/>
  <c r="M121" i="82" a="1"/>
  <c r="M121" i="82" s="1"/>
  <c r="M114" i="82" a="1"/>
  <c r="M114" i="82" s="1"/>
  <c r="M72" i="85" s="1"/>
  <c r="M117" i="82" a="1"/>
  <c r="M117" i="82" s="1"/>
  <c r="M75" i="85" s="1"/>
  <c r="M120" i="82" a="1"/>
  <c r="M120" i="82" s="1"/>
  <c r="M115" i="82" a="1"/>
  <c r="M115" i="82" s="1"/>
  <c r="M73" i="85" s="1"/>
  <c r="M116" i="82" a="1"/>
  <c r="M116" i="82" s="1"/>
  <c r="M74" i="85" s="1"/>
  <c r="M119" i="82" a="1"/>
  <c r="M119" i="82" s="1"/>
  <c r="M70" i="85"/>
  <c r="J115" i="73" a="1"/>
  <c r="J115" i="73" s="1"/>
  <c r="J59" i="85" s="1"/>
  <c r="J120" i="73" a="1"/>
  <c r="J120" i="73" s="1"/>
  <c r="J117" i="73" a="1"/>
  <c r="J117" i="73" s="1"/>
  <c r="J61" i="85" s="1"/>
  <c r="J119" i="73" a="1"/>
  <c r="J119" i="73" s="1"/>
  <c r="J118" i="73" a="1"/>
  <c r="J118" i="73" s="1"/>
  <c r="J62" i="85" s="1"/>
  <c r="J121" i="73" a="1"/>
  <c r="J121" i="73" s="1"/>
  <c r="J114" i="73" a="1"/>
  <c r="J114" i="73" s="1"/>
  <c r="J58" i="85" s="1"/>
  <c r="J116" i="73" a="1"/>
  <c r="J116" i="73" s="1"/>
  <c r="J60" i="85" s="1"/>
  <c r="J56" i="85"/>
  <c r="O117" i="82" a="1"/>
  <c r="O117" i="82" s="1"/>
  <c r="O75" i="85" s="1"/>
  <c r="O120" i="82" a="1"/>
  <c r="O120" i="82" s="1"/>
  <c r="O118" i="82" a="1"/>
  <c r="O118" i="82" s="1"/>
  <c r="O76" i="85" s="1"/>
  <c r="O114" i="82" a="1"/>
  <c r="O114" i="82" s="1"/>
  <c r="O72" i="85" s="1"/>
  <c r="O115" i="82" a="1"/>
  <c r="O115" i="82" s="1"/>
  <c r="O73" i="85" s="1"/>
  <c r="O121" i="82" a="1"/>
  <c r="O121" i="82" s="1"/>
  <c r="O119" i="82" a="1"/>
  <c r="O119" i="82" s="1"/>
  <c r="O116" i="82" a="1"/>
  <c r="O116" i="82" s="1"/>
  <c r="O74" i="85" s="1"/>
  <c r="O70" i="85"/>
  <c r="V65" i="85"/>
  <c r="V63" i="85"/>
  <c r="V64" i="85"/>
  <c r="R64" i="85"/>
  <c r="R65" i="85"/>
  <c r="R63" i="85"/>
  <c r="W77" i="85"/>
  <c r="W78" i="85"/>
  <c r="W79" i="85"/>
  <c r="AB63" i="85"/>
  <c r="AB64" i="85"/>
  <c r="AB65" i="85"/>
  <c r="T79" i="85"/>
  <c r="T77" i="85"/>
  <c r="T78" i="85"/>
  <c r="L115" i="73" a="1"/>
  <c r="L115" i="73" s="1"/>
  <c r="L59" i="85" s="1"/>
  <c r="L117" i="73" a="1"/>
  <c r="L117" i="73" s="1"/>
  <c r="L61" i="85" s="1"/>
  <c r="L119" i="73" a="1"/>
  <c r="L119" i="73" s="1"/>
  <c r="L114" i="73" a="1"/>
  <c r="L114" i="73" s="1"/>
  <c r="L58" i="85" s="1"/>
  <c r="L118" i="73" a="1"/>
  <c r="L118" i="73" s="1"/>
  <c r="L62" i="85" s="1"/>
  <c r="L121" i="73" a="1"/>
  <c r="L121" i="73" s="1"/>
  <c r="L116" i="73" a="1"/>
  <c r="L116" i="73" s="1"/>
  <c r="L60" i="85" s="1"/>
  <c r="L120" i="73" a="1"/>
  <c r="L120" i="73" s="1"/>
  <c r="L56" i="85"/>
  <c r="Q118" i="72" a="1"/>
  <c r="Q118" i="72" s="1"/>
  <c r="Q117" i="72" a="1"/>
  <c r="Q117" i="72" s="1"/>
  <c r="Q114" i="72" a="1"/>
  <c r="Q114" i="72" s="1"/>
  <c r="Q120" i="72" a="1"/>
  <c r="Q120" i="72" s="1"/>
  <c r="Q119" i="72" a="1"/>
  <c r="Q119" i="72" s="1"/>
  <c r="Q115" i="72" a="1"/>
  <c r="Q115" i="72" s="1"/>
  <c r="Q121" i="72" a="1"/>
  <c r="Q121" i="72" s="1"/>
  <c r="Q116" i="72" a="1"/>
  <c r="Q116" i="72" s="1"/>
  <c r="Q42" i="85"/>
  <c r="AG65" i="85"/>
  <c r="AG63" i="85"/>
  <c r="AG64" i="85"/>
  <c r="T65" i="85"/>
  <c r="T63" i="85"/>
  <c r="T64" i="85"/>
  <c r="X65" i="85"/>
  <c r="X63" i="85"/>
  <c r="X64" i="85"/>
  <c r="L115" i="72" a="1"/>
  <c r="L115" i="72" s="1"/>
  <c r="L118" i="72" a="1"/>
  <c r="L118" i="72" s="1"/>
  <c r="L121" i="72" a="1"/>
  <c r="L121" i="72" s="1"/>
  <c r="L116" i="72" a="1"/>
  <c r="L116" i="72" s="1"/>
  <c r="L120" i="72" a="1"/>
  <c r="L120" i="72" s="1"/>
  <c r="L117" i="72" a="1"/>
  <c r="L117" i="72" s="1"/>
  <c r="L114" i="72" a="1"/>
  <c r="L114" i="72" s="1"/>
  <c r="L119" i="72" a="1"/>
  <c r="L119" i="72" s="1"/>
  <c r="L42" i="85"/>
  <c r="AD64" i="85"/>
  <c r="AD63" i="85"/>
  <c r="AD65" i="85"/>
  <c r="Z79" i="85"/>
  <c r="Z77" i="85"/>
  <c r="Z78" i="85"/>
  <c r="M114" i="73" a="1"/>
  <c r="M114" i="73" s="1"/>
  <c r="M58" i="85" s="1"/>
  <c r="M119" i="73" a="1"/>
  <c r="M119" i="73" s="1"/>
  <c r="M117" i="73" a="1"/>
  <c r="M117" i="73" s="1"/>
  <c r="M61" i="85" s="1"/>
  <c r="M116" i="73" a="1"/>
  <c r="M116" i="73" s="1"/>
  <c r="M60" i="85" s="1"/>
  <c r="M115" i="73" a="1"/>
  <c r="M115" i="73" s="1"/>
  <c r="M59" i="85" s="1"/>
  <c r="M120" i="73" a="1"/>
  <c r="M120" i="73" s="1"/>
  <c r="M121" i="73" a="1"/>
  <c r="M121" i="73" s="1"/>
  <c r="M118" i="73" a="1"/>
  <c r="M118" i="73" s="1"/>
  <c r="M62" i="85" s="1"/>
  <c r="M56" i="85"/>
  <c r="P114" i="82" a="1"/>
  <c r="P114" i="82" s="1"/>
  <c r="P72" i="85" s="1"/>
  <c r="P117" i="82" a="1"/>
  <c r="P117" i="82" s="1"/>
  <c r="P75" i="85" s="1"/>
  <c r="P120" i="82" a="1"/>
  <c r="P120" i="82" s="1"/>
  <c r="P118" i="82" a="1"/>
  <c r="P118" i="82" s="1"/>
  <c r="P76" i="85" s="1"/>
  <c r="P115" i="82" a="1"/>
  <c r="P115" i="82" s="1"/>
  <c r="P73" i="85" s="1"/>
  <c r="P121" i="82" a="1"/>
  <c r="P121" i="82" s="1"/>
  <c r="P119" i="82" a="1"/>
  <c r="P119" i="82" s="1"/>
  <c r="P116" i="82" a="1"/>
  <c r="P116" i="82" s="1"/>
  <c r="P74" i="85" s="1"/>
  <c r="P70" i="85"/>
  <c r="J115" i="82" a="1"/>
  <c r="J115" i="82" s="1"/>
  <c r="J73" i="85" s="1"/>
  <c r="J118" i="82" a="1"/>
  <c r="J118" i="82" s="1"/>
  <c r="J76" i="85" s="1"/>
  <c r="J121" i="82" a="1"/>
  <c r="J121" i="82" s="1"/>
  <c r="J114" i="82" a="1"/>
  <c r="J114" i="82" s="1"/>
  <c r="J72" i="85" s="1"/>
  <c r="J117" i="82" a="1"/>
  <c r="J117" i="82" s="1"/>
  <c r="J75" i="85" s="1"/>
  <c r="J116" i="82" a="1"/>
  <c r="J116" i="82" s="1"/>
  <c r="J74" i="85" s="1"/>
  <c r="J119" i="82" a="1"/>
  <c r="J119" i="82" s="1"/>
  <c r="J120" i="82" a="1"/>
  <c r="J120" i="82" s="1"/>
  <c r="J70" i="85"/>
  <c r="O117" i="73" a="1"/>
  <c r="O117" i="73" s="1"/>
  <c r="O61" i="85" s="1"/>
  <c r="O114" i="73" a="1"/>
  <c r="O114" i="73" s="1"/>
  <c r="O58" i="85" s="1"/>
  <c r="O119" i="73" a="1"/>
  <c r="O119" i="73" s="1"/>
  <c r="O116" i="73" a="1"/>
  <c r="O116" i="73" s="1"/>
  <c r="O60" i="85" s="1"/>
  <c r="O121" i="73" a="1"/>
  <c r="O121" i="73" s="1"/>
  <c r="O118" i="73" a="1"/>
  <c r="O118" i="73" s="1"/>
  <c r="O62" i="85" s="1"/>
  <c r="O115" i="73" a="1"/>
  <c r="O115" i="73" s="1"/>
  <c r="O59" i="85" s="1"/>
  <c r="O120" i="73" a="1"/>
  <c r="O120" i="73" s="1"/>
  <c r="O56" i="85"/>
  <c r="U65" i="85"/>
  <c r="U63" i="85"/>
  <c r="U64" i="85"/>
  <c r="I50" i="75"/>
  <c r="I40" i="85" s="1"/>
  <c r="F34" i="75" a="1"/>
  <c r="F34" i="75" s="1"/>
  <c r="F39" i="75" s="1"/>
  <c r="H10" i="33" s="1"/>
  <c r="F48" i="75"/>
  <c r="F53" i="75" s="1"/>
  <c r="H11" i="33" s="1"/>
  <c r="F65" i="75" a="1"/>
  <c r="F65" i="75" s="1"/>
  <c r="F79" i="75" a="1"/>
  <c r="F79" i="75" s="1"/>
  <c r="F62" i="75"/>
  <c r="F67" i="75" s="1"/>
  <c r="H12" i="33" s="1"/>
  <c r="F76" i="75"/>
  <c r="F81" i="75" s="1"/>
  <c r="Q110" i="81"/>
  <c r="F66" i="75"/>
  <c r="G12" i="33" s="1"/>
  <c r="F38" i="75"/>
  <c r="G10" i="33" s="1"/>
  <c r="F51" i="75" l="1" a="1"/>
  <c r="F51" i="75" s="1"/>
  <c r="I11" i="33" s="1"/>
  <c r="F70" i="85"/>
  <c r="F76" i="85"/>
  <c r="J72" i="33" s="1"/>
  <c r="F42" i="85"/>
  <c r="N65" i="85"/>
  <c r="N63" i="85"/>
  <c r="N64" i="85"/>
  <c r="L63" i="85"/>
  <c r="L64" i="85"/>
  <c r="L65" i="85"/>
  <c r="O79" i="85"/>
  <c r="O77" i="85"/>
  <c r="O78" i="85"/>
  <c r="I120" i="73" a="1"/>
  <c r="I120" i="73" s="1"/>
  <c r="I117" i="73" a="1"/>
  <c r="I117" i="73" s="1"/>
  <c r="I61" i="85" s="1"/>
  <c r="F61" i="85" s="1"/>
  <c r="F94" i="85" s="1"/>
  <c r="I114" i="73" a="1"/>
  <c r="I114" i="73" s="1"/>
  <c r="I58" i="85" s="1"/>
  <c r="F58" i="85" s="1"/>
  <c r="F91" i="85" s="1"/>
  <c r="I116" i="73" a="1"/>
  <c r="I116" i="73" s="1"/>
  <c r="I60" i="85" s="1"/>
  <c r="F60" i="85" s="1"/>
  <c r="F93" i="85" s="1"/>
  <c r="I118" i="73" a="1"/>
  <c r="I118" i="73" s="1"/>
  <c r="I62" i="85" s="1"/>
  <c r="F62" i="85" s="1"/>
  <c r="I121" i="73" a="1"/>
  <c r="I121" i="73" s="1"/>
  <c r="I119" i="73" a="1"/>
  <c r="I119" i="73" s="1"/>
  <c r="I115" i="73" a="1"/>
  <c r="I115" i="73" s="1"/>
  <c r="I59" i="85" s="1"/>
  <c r="F59" i="85" s="1"/>
  <c r="F92" i="85" s="1"/>
  <c r="I56" i="85"/>
  <c r="F56" i="85" s="1"/>
  <c r="F90" i="85" s="1"/>
  <c r="J64" i="85"/>
  <c r="J63" i="85"/>
  <c r="J65" i="85"/>
  <c r="I78" i="85"/>
  <c r="I79" i="85"/>
  <c r="I77" i="85"/>
  <c r="M63" i="85"/>
  <c r="M65" i="85"/>
  <c r="M64" i="85"/>
  <c r="Q78" i="85"/>
  <c r="Q79" i="85"/>
  <c r="Q77" i="85"/>
  <c r="K64" i="85"/>
  <c r="K65" i="85"/>
  <c r="K63" i="85"/>
  <c r="N79" i="85"/>
  <c r="N78" i="85"/>
  <c r="N77" i="85"/>
  <c r="J78" i="85"/>
  <c r="J79" i="85"/>
  <c r="J77" i="85"/>
  <c r="Q65" i="85"/>
  <c r="Q64" i="85"/>
  <c r="Q63" i="85"/>
  <c r="O64" i="85"/>
  <c r="O63" i="85"/>
  <c r="O65" i="85"/>
  <c r="M77" i="85"/>
  <c r="M79" i="85"/>
  <c r="M78" i="85"/>
  <c r="L78" i="85"/>
  <c r="L77" i="85"/>
  <c r="L79" i="85"/>
  <c r="P64" i="85"/>
  <c r="P63" i="85"/>
  <c r="P65" i="85"/>
  <c r="P79" i="85"/>
  <c r="P77" i="85"/>
  <c r="P78" i="85"/>
  <c r="K77" i="85"/>
  <c r="K79" i="85"/>
  <c r="K78" i="85"/>
  <c r="Q117" i="81" a="1"/>
  <c r="Q117" i="81" s="1"/>
  <c r="Q121" i="81" a="1"/>
  <c r="Q121" i="81" s="1"/>
  <c r="Q115" i="81" a="1"/>
  <c r="Q115" i="81" s="1"/>
  <c r="Q114" i="81" a="1"/>
  <c r="Q114" i="81" s="1"/>
  <c r="Q120" i="81" a="1"/>
  <c r="Q120" i="81" s="1"/>
  <c r="Q118" i="81" a="1"/>
  <c r="Q118" i="81" s="1"/>
  <c r="Q119" i="81" a="1"/>
  <c r="Q119" i="81" s="1"/>
  <c r="Q116" i="81" a="1"/>
  <c r="Q116" i="81" s="1"/>
  <c r="F25" i="75"/>
  <c r="H9" i="33" s="1"/>
  <c r="F24" i="75"/>
  <c r="G9" i="33" s="1"/>
  <c r="F37" i="75" a="1"/>
  <c r="F37" i="75" s="1"/>
  <c r="I10" i="33" s="1"/>
  <c r="I12" i="33"/>
  <c r="F16" i="75" a="1"/>
  <c r="F16" i="75" s="1"/>
  <c r="I13" i="33"/>
  <c r="F23" i="75" a="1"/>
  <c r="F23" i="75" s="1"/>
  <c r="I9" i="33" s="1"/>
  <c r="F95" i="85" l="1"/>
  <c r="I72" i="33" s="1"/>
  <c r="F77" i="85"/>
  <c r="J73" i="33" s="1"/>
  <c r="I63" i="85"/>
  <c r="F63" i="85" s="1"/>
  <c r="I73" i="33" s="1"/>
  <c r="I64" i="85"/>
  <c r="F64" i="85" s="1"/>
  <c r="I65" i="85"/>
  <c r="F65" i="85" s="1"/>
  <c r="F79" i="85"/>
  <c r="F78" i="85"/>
  <c r="F73" i="85"/>
  <c r="F72" i="85"/>
  <c r="F75" i="85"/>
  <c r="F74" i="85"/>
  <c r="G18" i="33"/>
  <c r="C18" i="33" s="1"/>
  <c r="F80" i="75"/>
  <c r="G13" i="33" s="1"/>
  <c r="D18" i="33" l="1"/>
  <c r="C26" i="33" l="1"/>
  <c r="F31" i="33" l="1"/>
  <c r="F30" i="33"/>
  <c r="G30" i="33"/>
  <c r="H30" i="33"/>
  <c r="I30" i="33"/>
  <c r="J30" i="33"/>
  <c r="G31" i="33"/>
  <c r="H31" i="33"/>
  <c r="I31" i="33"/>
  <c r="J31" i="33"/>
  <c r="A91" i="75"/>
  <c r="N91" i="75" l="1" a="1"/>
  <c r="N91" i="75" s="1"/>
  <c r="Y91" i="75" a="1"/>
  <c r="Y91" i="75" s="1"/>
  <c r="O91" i="75" a="1"/>
  <c r="O91" i="75" s="1"/>
  <c r="Z91" i="75" a="1"/>
  <c r="Z91" i="75" s="1"/>
  <c r="P91" i="75" a="1"/>
  <c r="P91" i="75" s="1"/>
  <c r="AA91" i="75" a="1"/>
  <c r="AA91" i="75" s="1"/>
  <c r="Q91" i="75" a="1"/>
  <c r="Q91" i="75" s="1"/>
  <c r="AB91" i="75" a="1"/>
  <c r="AB91" i="75" s="1"/>
  <c r="R91" i="75" a="1"/>
  <c r="R91" i="75" s="1"/>
  <c r="AC91" i="75" a="1"/>
  <c r="AC91" i="75" s="1"/>
  <c r="T91" i="75" a="1"/>
  <c r="T91" i="75" s="1"/>
  <c r="AE91" i="75" a="1"/>
  <c r="AE91" i="75" s="1"/>
  <c r="U91" i="75" a="1"/>
  <c r="U91" i="75" s="1"/>
  <c r="J91" i="75" a="1"/>
  <c r="J91" i="75" s="1"/>
  <c r="V91" i="75" a="1"/>
  <c r="V91" i="75" s="1"/>
  <c r="W91" i="75" a="1"/>
  <c r="W91" i="75" s="1"/>
  <c r="I91" i="75" a="1"/>
  <c r="I91" i="75" s="1"/>
  <c r="M91" i="75" a="1"/>
  <c r="M91" i="75" s="1"/>
  <c r="X91" i="75" a="1"/>
  <c r="X91" i="75" s="1"/>
  <c r="S91" i="75" a="1"/>
  <c r="S91" i="75" s="1"/>
  <c r="AD91" i="75" a="1"/>
  <c r="AD91" i="75" s="1"/>
  <c r="AF91" i="75" a="1"/>
  <c r="AF91" i="75" s="1"/>
  <c r="K91" i="75" a="1"/>
  <c r="K91" i="75" s="1"/>
  <c r="AG91" i="75" a="1"/>
  <c r="AG91" i="75" s="1"/>
  <c r="L91" i="75" a="1"/>
  <c r="L91" i="75" s="1"/>
  <c r="H91" i="75"/>
  <c r="L30" i="33"/>
  <c r="L31" i="33"/>
  <c r="D28" i="85" l="1"/>
  <c r="J67" i="33" l="1"/>
  <c r="I67" i="33"/>
  <c r="J71" i="33"/>
  <c r="J69" i="33"/>
  <c r="J70" i="33"/>
  <c r="I69" i="33"/>
  <c r="I70" i="33"/>
  <c r="J68" i="33"/>
  <c r="I71" i="33"/>
  <c r="I68" i="33"/>
  <c r="B22" i="85" l="1"/>
  <c r="D22" i="85" s="1"/>
  <c r="B21" i="85"/>
  <c r="D21" i="85" s="1"/>
  <c r="G119" i="81"/>
  <c r="B46" i="85"/>
  <c r="D46" i="85" s="1"/>
  <c r="G120" i="81"/>
  <c r="B17" i="85"/>
  <c r="D17" i="85" s="1"/>
  <c r="B36" i="85"/>
  <c r="B19" i="85"/>
  <c r="D19" i="85" s="1"/>
  <c r="B20" i="85"/>
  <c r="D20" i="85" s="1"/>
  <c r="G117" i="81"/>
  <c r="B23" i="85"/>
  <c r="D23" i="85" s="1"/>
  <c r="B18" i="85"/>
  <c r="D18" i="85" s="1"/>
  <c r="B33" i="85"/>
  <c r="B49" i="85"/>
  <c r="D49" i="85" s="1"/>
  <c r="G118" i="81"/>
  <c r="B34" i="85"/>
  <c r="B35" i="85"/>
  <c r="D35" i="85" s="1"/>
  <c r="B51" i="85"/>
  <c r="D51" i="85" s="1"/>
  <c r="G116" i="81"/>
  <c r="G121" i="81"/>
  <c r="B47" i="85"/>
  <c r="D47" i="85" s="1"/>
  <c r="B37" i="85"/>
  <c r="D37" i="85" s="1"/>
  <c r="G115" i="81"/>
  <c r="B31" i="85"/>
  <c r="B32" i="85"/>
  <c r="B16" i="85"/>
  <c r="D16" i="85" s="1"/>
  <c r="H18" i="85" l="1"/>
  <c r="AF18" i="85"/>
  <c r="AE18" i="85"/>
  <c r="AG18" i="85"/>
  <c r="AC18" i="85"/>
  <c r="AD18" i="85"/>
  <c r="Y18" i="85"/>
  <c r="AA18" i="85"/>
  <c r="AB18" i="85"/>
  <c r="S18" i="85"/>
  <c r="N18" i="85"/>
  <c r="T18" i="85"/>
  <c r="Q18" i="85"/>
  <c r="R18" i="85"/>
  <c r="M18" i="85"/>
  <c r="V18" i="85"/>
  <c r="U18" i="85"/>
  <c r="Z18" i="85"/>
  <c r="P18" i="85"/>
  <c r="W18" i="85"/>
  <c r="O18" i="85"/>
  <c r="L18" i="85"/>
  <c r="K18" i="85"/>
  <c r="X18" i="85"/>
  <c r="I18" i="85"/>
  <c r="J18" i="85"/>
  <c r="H23" i="85"/>
  <c r="AE23" i="85"/>
  <c r="AF23" i="85"/>
  <c r="AG23" i="85"/>
  <c r="AD23" i="85"/>
  <c r="AC23" i="85"/>
  <c r="S23" i="85"/>
  <c r="M23" i="85"/>
  <c r="AB23" i="85"/>
  <c r="Y23" i="85"/>
  <c r="Z23" i="85"/>
  <c r="N23" i="85"/>
  <c r="O23" i="85"/>
  <c r="Q23" i="85"/>
  <c r="X23" i="85"/>
  <c r="T23" i="85"/>
  <c r="L23" i="85"/>
  <c r="V23" i="85"/>
  <c r="U23" i="85"/>
  <c r="P23" i="85"/>
  <c r="W23" i="85"/>
  <c r="R23" i="85"/>
  <c r="K23" i="85"/>
  <c r="AA23" i="85"/>
  <c r="I23" i="85"/>
  <c r="J23" i="85"/>
  <c r="H47" i="85"/>
  <c r="AF47" i="85"/>
  <c r="X47" i="85"/>
  <c r="V47" i="85"/>
  <c r="S47" i="85"/>
  <c r="Y47" i="85"/>
  <c r="R47" i="85"/>
  <c r="AA47" i="85"/>
  <c r="T47" i="85"/>
  <c r="AE47" i="85"/>
  <c r="U47" i="85"/>
  <c r="Z47" i="85"/>
  <c r="J47" i="85"/>
  <c r="P47" i="85"/>
  <c r="AG47" i="85"/>
  <c r="K47" i="85"/>
  <c r="W47" i="85"/>
  <c r="AC47" i="85"/>
  <c r="AB47" i="85"/>
  <c r="AD47" i="85"/>
  <c r="L47" i="85"/>
  <c r="M47" i="85"/>
  <c r="I47" i="85"/>
  <c r="N47" i="85"/>
  <c r="Q47" i="85"/>
  <c r="O47" i="85"/>
  <c r="H46" i="85"/>
  <c r="W46" i="85"/>
  <c r="AG46" i="85"/>
  <c r="T46" i="85"/>
  <c r="R46" i="85"/>
  <c r="AE46" i="85"/>
  <c r="Z46" i="85"/>
  <c r="V46" i="85"/>
  <c r="AB46" i="85"/>
  <c r="AA46" i="85"/>
  <c r="AD46" i="85"/>
  <c r="P46" i="85"/>
  <c r="Y46" i="85"/>
  <c r="S46" i="85"/>
  <c r="X46" i="85"/>
  <c r="U46" i="85"/>
  <c r="J46" i="85"/>
  <c r="AC46" i="85"/>
  <c r="K46" i="85"/>
  <c r="AF46" i="85"/>
  <c r="I46" i="85"/>
  <c r="N46" i="85"/>
  <c r="O46" i="85"/>
  <c r="L46" i="85"/>
  <c r="Q46" i="85"/>
  <c r="M46" i="85"/>
  <c r="H20" i="85"/>
  <c r="AF20" i="85"/>
  <c r="AE20" i="85"/>
  <c r="AG20" i="85"/>
  <c r="AD20" i="85"/>
  <c r="AC20" i="85"/>
  <c r="V20" i="85"/>
  <c r="Y20" i="85"/>
  <c r="R20" i="85"/>
  <c r="U20" i="85"/>
  <c r="AA20" i="85"/>
  <c r="M20" i="85"/>
  <c r="X20" i="85"/>
  <c r="L20" i="85"/>
  <c r="T20" i="85"/>
  <c r="O20" i="85"/>
  <c r="S20" i="85"/>
  <c r="Q20" i="85"/>
  <c r="K20" i="85"/>
  <c r="Z20" i="85"/>
  <c r="AB20" i="85"/>
  <c r="N20" i="85"/>
  <c r="W20" i="85"/>
  <c r="P20" i="85"/>
  <c r="I20" i="85"/>
  <c r="J20" i="85"/>
  <c r="H21" i="85"/>
  <c r="AF21" i="85"/>
  <c r="AE21" i="85"/>
  <c r="AG21" i="85"/>
  <c r="AD21" i="85"/>
  <c r="AC21" i="85"/>
  <c r="S21" i="85"/>
  <c r="M21" i="85"/>
  <c r="AB21" i="85"/>
  <c r="Z21" i="85"/>
  <c r="Y21" i="85"/>
  <c r="X21" i="85"/>
  <c r="AA21" i="85"/>
  <c r="T21" i="85"/>
  <c r="Q21" i="85"/>
  <c r="N21" i="85"/>
  <c r="O21" i="85"/>
  <c r="R21" i="85"/>
  <c r="K21" i="85"/>
  <c r="V21" i="85"/>
  <c r="W21" i="85"/>
  <c r="P21" i="85"/>
  <c r="L21" i="85"/>
  <c r="U21" i="85"/>
  <c r="I21" i="85"/>
  <c r="J21" i="85"/>
  <c r="H49" i="85"/>
  <c r="Z49" i="85"/>
  <c r="P49" i="85"/>
  <c r="J49" i="85"/>
  <c r="AD49" i="85"/>
  <c r="T49" i="85"/>
  <c r="AA49" i="85"/>
  <c r="AF49" i="85"/>
  <c r="AE49" i="85"/>
  <c r="AC49" i="85"/>
  <c r="K49" i="85"/>
  <c r="W49" i="85"/>
  <c r="AG49" i="85"/>
  <c r="U49" i="85"/>
  <c r="S49" i="85"/>
  <c r="R49" i="85"/>
  <c r="Y49" i="85"/>
  <c r="V49" i="85"/>
  <c r="AB49" i="85"/>
  <c r="X49" i="85"/>
  <c r="M49" i="85"/>
  <c r="N49" i="85"/>
  <c r="I49" i="85"/>
  <c r="O49" i="85"/>
  <c r="Q49" i="85"/>
  <c r="L49" i="85"/>
  <c r="H16" i="85"/>
  <c r="AE16" i="85"/>
  <c r="AF16" i="85"/>
  <c r="AG16" i="85"/>
  <c r="AD16" i="85"/>
  <c r="AC16" i="85"/>
  <c r="X16" i="85"/>
  <c r="R16" i="85"/>
  <c r="L16" i="85"/>
  <c r="Q16" i="85"/>
  <c r="S16" i="85"/>
  <c r="W16" i="85"/>
  <c r="M16" i="85"/>
  <c r="V16" i="85"/>
  <c r="K16" i="85"/>
  <c r="Z16" i="85"/>
  <c r="Y16" i="85"/>
  <c r="AB16" i="85"/>
  <c r="P16" i="85"/>
  <c r="AA16" i="85"/>
  <c r="O16" i="85"/>
  <c r="T16" i="85"/>
  <c r="U16" i="85"/>
  <c r="N16" i="85"/>
  <c r="I16" i="85"/>
  <c r="J16" i="85"/>
  <c r="H19" i="85"/>
  <c r="AF19" i="85"/>
  <c r="AE19" i="85"/>
  <c r="AG19" i="85"/>
  <c r="AD19" i="85"/>
  <c r="AC19" i="85"/>
  <c r="Q19" i="85"/>
  <c r="W19" i="85"/>
  <c r="U19" i="85"/>
  <c r="L19" i="85"/>
  <c r="AA19" i="85"/>
  <c r="T19" i="85"/>
  <c r="X19" i="85"/>
  <c r="Y19" i="85"/>
  <c r="V19" i="85"/>
  <c r="K19" i="85"/>
  <c r="M19" i="85"/>
  <c r="R19" i="85"/>
  <c r="P19" i="85"/>
  <c r="O19" i="85"/>
  <c r="S19" i="85"/>
  <c r="Z19" i="85"/>
  <c r="N19" i="85"/>
  <c r="AB19" i="85"/>
  <c r="I19" i="85"/>
  <c r="J19" i="85"/>
  <c r="H51" i="85"/>
  <c r="AF51" i="85"/>
  <c r="AB51" i="85"/>
  <c r="J51" i="85"/>
  <c r="Z51" i="85"/>
  <c r="X51" i="85"/>
  <c r="AA51" i="85"/>
  <c r="R51" i="85"/>
  <c r="T51" i="85"/>
  <c r="AD51" i="85"/>
  <c r="Y51" i="85"/>
  <c r="V51" i="85"/>
  <c r="AE51" i="85"/>
  <c r="P51" i="85"/>
  <c r="U51" i="85"/>
  <c r="AG51" i="85"/>
  <c r="AC51" i="85"/>
  <c r="K51" i="85"/>
  <c r="W51" i="85"/>
  <c r="S51" i="85"/>
  <c r="N51" i="85"/>
  <c r="L51" i="85"/>
  <c r="I51" i="85"/>
  <c r="O51" i="85"/>
  <c r="Q51" i="85"/>
  <c r="M51" i="85"/>
  <c r="H17" i="85"/>
  <c r="AF17" i="85"/>
  <c r="AE17" i="85"/>
  <c r="AG17" i="85"/>
  <c r="AD17" i="85"/>
  <c r="AC17" i="85"/>
  <c r="V17" i="85"/>
  <c r="O17" i="85"/>
  <c r="X17" i="85"/>
  <c r="W17" i="85"/>
  <c r="N17" i="85"/>
  <c r="Z17" i="85"/>
  <c r="S17" i="85"/>
  <c r="AB17" i="85"/>
  <c r="Y17" i="85"/>
  <c r="K17" i="85"/>
  <c r="L17" i="85"/>
  <c r="M17" i="85"/>
  <c r="T17" i="85"/>
  <c r="U17" i="85"/>
  <c r="Q17" i="85"/>
  <c r="R17" i="85"/>
  <c r="P17" i="85"/>
  <c r="AA17" i="85"/>
  <c r="J17" i="85"/>
  <c r="I17" i="85"/>
  <c r="H22" i="85"/>
  <c r="AF22" i="85"/>
  <c r="AE22" i="85"/>
  <c r="AG22" i="85"/>
  <c r="AD22" i="85"/>
  <c r="AC22" i="85"/>
  <c r="Z22" i="85"/>
  <c r="Y22" i="85"/>
  <c r="AB22" i="85"/>
  <c r="N22" i="85"/>
  <c r="O22" i="85"/>
  <c r="X22" i="85"/>
  <c r="AA22" i="85"/>
  <c r="Q22" i="85"/>
  <c r="R22" i="85"/>
  <c r="W22" i="85"/>
  <c r="V22" i="85"/>
  <c r="T22" i="85"/>
  <c r="M22" i="85"/>
  <c r="P22" i="85"/>
  <c r="K22" i="85"/>
  <c r="L22" i="85"/>
  <c r="S22" i="85"/>
  <c r="U22" i="85"/>
  <c r="I22" i="85"/>
  <c r="J22" i="85"/>
  <c r="B45" i="85"/>
  <c r="D45" i="85" s="1"/>
  <c r="B50" i="85"/>
  <c r="D50" i="85" s="1"/>
  <c r="D33" i="85"/>
  <c r="G114" i="81"/>
  <c r="N37" i="85" s="1"/>
  <c r="B30" i="85"/>
  <c r="B48" i="85"/>
  <c r="D48" i="85" s="1"/>
  <c r="B44" i="85"/>
  <c r="D44" i="85" s="1"/>
  <c r="D31" i="85"/>
  <c r="D32" i="85"/>
  <c r="D34" i="85"/>
  <c r="D36" i="85"/>
  <c r="V35" i="85" l="1"/>
  <c r="AE37" i="85"/>
  <c r="AA35" i="85"/>
  <c r="AA36" i="85"/>
  <c r="L37" i="85"/>
  <c r="T37" i="85"/>
  <c r="AF35" i="85"/>
  <c r="W32" i="85"/>
  <c r="O33" i="85"/>
  <c r="AG37" i="85"/>
  <c r="Q35" i="85"/>
  <c r="O35" i="85"/>
  <c r="H35" i="85"/>
  <c r="R37" i="85"/>
  <c r="AB35" i="85"/>
  <c r="V37" i="85"/>
  <c r="K35" i="85"/>
  <c r="H37" i="85"/>
  <c r="S35" i="85"/>
  <c r="T35" i="85"/>
  <c r="AC35" i="85"/>
  <c r="Q37" i="85"/>
  <c r="P35" i="85"/>
  <c r="K34" i="85"/>
  <c r="K37" i="85"/>
  <c r="U35" i="85"/>
  <c r="AE35" i="85"/>
  <c r="N31" i="85"/>
  <c r="Z36" i="85"/>
  <c r="AB36" i="85"/>
  <c r="X35" i="85"/>
  <c r="Y35" i="85"/>
  <c r="J35" i="85"/>
  <c r="F20" i="85"/>
  <c r="C95" i="85" s="1"/>
  <c r="F72" i="33" s="1"/>
  <c r="U36" i="85"/>
  <c r="F22" i="85"/>
  <c r="J31" i="85"/>
  <c r="Q36" i="85"/>
  <c r="F51" i="85"/>
  <c r="F47" i="85"/>
  <c r="U32" i="85"/>
  <c r="F16" i="85"/>
  <c r="C91" i="85" s="1"/>
  <c r="F68" i="33" s="1"/>
  <c r="F49" i="85"/>
  <c r="J32" i="85"/>
  <c r="F46" i="85"/>
  <c r="F17" i="85"/>
  <c r="C92" i="85" s="1"/>
  <c r="F69" i="33" s="1"/>
  <c r="R34" i="85"/>
  <c r="P34" i="85"/>
  <c r="H50" i="85"/>
  <c r="X50" i="85"/>
  <c r="K50" i="85"/>
  <c r="AC50" i="85"/>
  <c r="AD50" i="85"/>
  <c r="V50" i="85"/>
  <c r="AG50" i="85"/>
  <c r="Z50" i="85"/>
  <c r="AE50" i="85"/>
  <c r="AF50" i="85"/>
  <c r="P50" i="85"/>
  <c r="U50" i="85"/>
  <c r="J50" i="85"/>
  <c r="AA50" i="85"/>
  <c r="R50" i="85"/>
  <c r="W50" i="85"/>
  <c r="S50" i="85"/>
  <c r="T50" i="85"/>
  <c r="Y50" i="85"/>
  <c r="AB50" i="85"/>
  <c r="Q50" i="85"/>
  <c r="I50" i="85"/>
  <c r="N50" i="85"/>
  <c r="L50" i="85"/>
  <c r="O50" i="85"/>
  <c r="M50" i="85"/>
  <c r="H48" i="85"/>
  <c r="W48" i="85"/>
  <c r="AF48" i="85"/>
  <c r="J48" i="85"/>
  <c r="AA48" i="85"/>
  <c r="AC48" i="85"/>
  <c r="U48" i="85"/>
  <c r="R48" i="85"/>
  <c r="AE48" i="85"/>
  <c r="S48" i="85"/>
  <c r="Z48" i="85"/>
  <c r="AB48" i="85"/>
  <c r="P48" i="85"/>
  <c r="AD48" i="85"/>
  <c r="AG48" i="85"/>
  <c r="K48" i="85"/>
  <c r="X48" i="85"/>
  <c r="V48" i="85"/>
  <c r="T48" i="85"/>
  <c r="Y48" i="85"/>
  <c r="N48" i="85"/>
  <c r="M48" i="85"/>
  <c r="Q48" i="85"/>
  <c r="O48" i="85"/>
  <c r="I48" i="85"/>
  <c r="L48" i="85"/>
  <c r="N34" i="85"/>
  <c r="H44" i="85"/>
  <c r="J44" i="85"/>
  <c r="U44" i="85"/>
  <c r="AD44" i="85"/>
  <c r="R44" i="85"/>
  <c r="AA44" i="85"/>
  <c r="AE44" i="85"/>
  <c r="Z44" i="85"/>
  <c r="S44" i="85"/>
  <c r="T44" i="85"/>
  <c r="AB44" i="85"/>
  <c r="AF44" i="85"/>
  <c r="AC44" i="85"/>
  <c r="K44" i="85"/>
  <c r="AG44" i="85"/>
  <c r="P44" i="85"/>
  <c r="X44" i="85"/>
  <c r="W44" i="85"/>
  <c r="V44" i="85"/>
  <c r="Y44" i="85"/>
  <c r="I44" i="85"/>
  <c r="N44" i="85"/>
  <c r="O44" i="85"/>
  <c r="L44" i="85"/>
  <c r="Q44" i="85"/>
  <c r="M44" i="85"/>
  <c r="AE34" i="85"/>
  <c r="W34" i="85"/>
  <c r="H45" i="85"/>
  <c r="W45" i="85"/>
  <c r="P45" i="85"/>
  <c r="AC45" i="85"/>
  <c r="R45" i="85"/>
  <c r="AE45" i="85"/>
  <c r="T45" i="85"/>
  <c r="U45" i="85"/>
  <c r="AG45" i="85"/>
  <c r="Y45" i="85"/>
  <c r="AB45" i="85"/>
  <c r="K45" i="85"/>
  <c r="Z45" i="85"/>
  <c r="AA45" i="85"/>
  <c r="V45" i="85"/>
  <c r="X45" i="85"/>
  <c r="AD45" i="85"/>
  <c r="AF45" i="85"/>
  <c r="S45" i="85"/>
  <c r="Q45" i="85"/>
  <c r="J45" i="85"/>
  <c r="O45" i="85"/>
  <c r="M45" i="85"/>
  <c r="L45" i="85"/>
  <c r="I45" i="85"/>
  <c r="N45" i="85"/>
  <c r="Q34" i="85"/>
  <c r="X36" i="85"/>
  <c r="O32" i="85"/>
  <c r="M32" i="85"/>
  <c r="AB32" i="85"/>
  <c r="AF36" i="85"/>
  <c r="AC34" i="85"/>
  <c r="AF34" i="85"/>
  <c r="H32" i="85"/>
  <c r="H74" i="33"/>
  <c r="H73" i="33"/>
  <c r="H75" i="33"/>
  <c r="T34" i="85"/>
  <c r="N33" i="85"/>
  <c r="I34" i="85"/>
  <c r="V32" i="85"/>
  <c r="AF32" i="85"/>
  <c r="S31" i="85"/>
  <c r="Y34" i="85"/>
  <c r="X32" i="85"/>
  <c r="L34" i="85"/>
  <c r="U34" i="85"/>
  <c r="AD34" i="85"/>
  <c r="I32" i="85"/>
  <c r="R32" i="85"/>
  <c r="U31" i="85"/>
  <c r="L35" i="85"/>
  <c r="AG35" i="85"/>
  <c r="I35" i="85"/>
  <c r="H31" i="85"/>
  <c r="T31" i="85"/>
  <c r="Y33" i="85"/>
  <c r="X31" i="85"/>
  <c r="K31" i="85"/>
  <c r="M35" i="85"/>
  <c r="AB33" i="85"/>
  <c r="AA33" i="85"/>
  <c r="AE31" i="85"/>
  <c r="Z33" i="85"/>
  <c r="U33" i="85"/>
  <c r="AG33" i="85"/>
  <c r="M31" i="85"/>
  <c r="F23" i="85"/>
  <c r="Q33" i="85"/>
  <c r="V33" i="85"/>
  <c r="W31" i="85"/>
  <c r="I31" i="85"/>
  <c r="AD31" i="85"/>
  <c r="V31" i="85"/>
  <c r="Z31" i="85"/>
  <c r="R31" i="85"/>
  <c r="Q31" i="85"/>
  <c r="L31" i="85"/>
  <c r="P31" i="85"/>
  <c r="Y31" i="85"/>
  <c r="P33" i="85"/>
  <c r="H34" i="85"/>
  <c r="AC31" i="85"/>
  <c r="Q32" i="85"/>
  <c r="L32" i="85"/>
  <c r="AE32" i="85"/>
  <c r="Z32" i="85"/>
  <c r="K32" i="85"/>
  <c r="AD32" i="85"/>
  <c r="T32" i="85"/>
  <c r="AA32" i="85"/>
  <c r="Y32" i="85"/>
  <c r="P32" i="85"/>
  <c r="S32" i="85"/>
  <c r="X33" i="85"/>
  <c r="O36" i="85"/>
  <c r="AC36" i="85"/>
  <c r="S36" i="85"/>
  <c r="AG36" i="85"/>
  <c r="H36" i="85"/>
  <c r="AD36" i="85"/>
  <c r="L36" i="85"/>
  <c r="R36" i="85"/>
  <c r="M36" i="85"/>
  <c r="Y36" i="85"/>
  <c r="I36" i="85"/>
  <c r="F19" i="85"/>
  <c r="P37" i="85"/>
  <c r="AA31" i="85"/>
  <c r="AA37" i="85"/>
  <c r="O34" i="85"/>
  <c r="N32" i="85"/>
  <c r="J36" i="85"/>
  <c r="AF37" i="85"/>
  <c r="R33" i="85"/>
  <c r="AE33" i="85"/>
  <c r="T33" i="85"/>
  <c r="F18" i="85"/>
  <c r="AD33" i="85"/>
  <c r="L33" i="85"/>
  <c r="AC33" i="85"/>
  <c r="X34" i="85"/>
  <c r="AC32" i="85"/>
  <c r="AA34" i="85"/>
  <c r="P36" i="85"/>
  <c r="M37" i="85"/>
  <c r="W37" i="85"/>
  <c r="AF33" i="85"/>
  <c r="I33" i="85"/>
  <c r="W33" i="85"/>
  <c r="S34" i="85"/>
  <c r="J34" i="85"/>
  <c r="V34" i="85"/>
  <c r="Z34" i="85"/>
  <c r="N36" i="85"/>
  <c r="AG34" i="85"/>
  <c r="D30" i="85"/>
  <c r="W30" i="85" s="1"/>
  <c r="AG31" i="85"/>
  <c r="K36" i="85"/>
  <c r="R35" i="85"/>
  <c r="V36" i="85"/>
  <c r="AE36" i="85"/>
  <c r="O31" i="85"/>
  <c r="H33" i="85"/>
  <c r="S33" i="85"/>
  <c r="J33" i="85"/>
  <c r="K33" i="85"/>
  <c r="M33" i="85"/>
  <c r="M34" i="85"/>
  <c r="U28" i="85"/>
  <c r="Z37" i="85"/>
  <c r="AF28" i="85"/>
  <c r="Z28" i="85"/>
  <c r="J28" i="85"/>
  <c r="Q28" i="85"/>
  <c r="S28" i="85"/>
  <c r="I28" i="85"/>
  <c r="AC37" i="85"/>
  <c r="W28" i="85"/>
  <c r="AD28" i="85"/>
  <c r="O28" i="85"/>
  <c r="H28" i="85"/>
  <c r="AC28" i="85"/>
  <c r="AB28" i="85"/>
  <c r="AA28" i="85"/>
  <c r="K28" i="85"/>
  <c r="N28" i="85"/>
  <c r="Y37" i="85"/>
  <c r="R28" i="85"/>
  <c r="P28" i="85"/>
  <c r="AG28" i="85"/>
  <c r="J37" i="85"/>
  <c r="V28" i="85"/>
  <c r="O37" i="85"/>
  <c r="U37" i="85"/>
  <c r="M28" i="85"/>
  <c r="AE28" i="85"/>
  <c r="I37" i="85"/>
  <c r="AD37" i="85"/>
  <c r="AD35" i="85"/>
  <c r="N35" i="85"/>
  <c r="L28" i="85"/>
  <c r="X37" i="85"/>
  <c r="T28" i="85"/>
  <c r="AB37" i="85"/>
  <c r="S37" i="85"/>
  <c r="Y28" i="85"/>
  <c r="X28" i="85"/>
  <c r="AB31" i="85"/>
  <c r="AB34" i="85"/>
  <c r="W35" i="85"/>
  <c r="T36" i="85"/>
  <c r="W36" i="85"/>
  <c r="AF31" i="85"/>
  <c r="AG32" i="85"/>
  <c r="F21" i="85"/>
  <c r="Z35" i="85"/>
  <c r="F44" i="85" l="1"/>
  <c r="E91" i="85" s="1"/>
  <c r="H68" i="33" s="1"/>
  <c r="F45" i="85"/>
  <c r="E92" i="85" s="1"/>
  <c r="H69" i="33" s="1"/>
  <c r="F50" i="85"/>
  <c r="F48" i="85"/>
  <c r="E95" i="85" s="1"/>
  <c r="H72" i="33" s="1"/>
  <c r="E90" i="85"/>
  <c r="H67" i="33" s="1"/>
  <c r="E94" i="85"/>
  <c r="H71" i="33" s="1"/>
  <c r="E93" i="85"/>
  <c r="H70" i="33" s="1"/>
  <c r="C94" i="85"/>
  <c r="F71" i="33" s="1"/>
  <c r="C93" i="85"/>
  <c r="F70" i="33" s="1"/>
  <c r="F28" i="85"/>
  <c r="F32" i="85"/>
  <c r="D93" i="85" s="1"/>
  <c r="F37" i="85"/>
  <c r="F35" i="85"/>
  <c r="AD30" i="85"/>
  <c r="V30" i="85"/>
  <c r="Q30" i="85"/>
  <c r="AF30" i="85"/>
  <c r="O30" i="85"/>
  <c r="F36" i="85"/>
  <c r="J30" i="85"/>
  <c r="K30" i="85"/>
  <c r="S30" i="85"/>
  <c r="AA30" i="85"/>
  <c r="P30" i="85"/>
  <c r="R30" i="85"/>
  <c r="AC30" i="85"/>
  <c r="F33" i="85"/>
  <c r="D94" i="85" s="1"/>
  <c r="X30" i="85"/>
  <c r="AG30" i="85"/>
  <c r="I30" i="85"/>
  <c r="Z30" i="85"/>
  <c r="T30" i="85"/>
  <c r="U30" i="85"/>
  <c r="H30" i="85"/>
  <c r="M30" i="85"/>
  <c r="F34" i="85"/>
  <c r="D95" i="85" s="1"/>
  <c r="Y30" i="85"/>
  <c r="L30" i="85"/>
  <c r="AB30" i="85"/>
  <c r="AE30" i="85"/>
  <c r="N30" i="85"/>
  <c r="F31" i="85"/>
  <c r="D92" i="85" s="1"/>
  <c r="D90" i="85" l="1"/>
  <c r="G67" i="33" s="1"/>
  <c r="G72" i="33"/>
  <c r="I95" i="85"/>
  <c r="K95" i="85" s="1"/>
  <c r="L72" i="33" s="1"/>
  <c r="I92" i="85"/>
  <c r="K92" i="85" s="1"/>
  <c r="L69" i="33" s="1"/>
  <c r="G69" i="33"/>
  <c r="G71" i="33"/>
  <c r="I94" i="85"/>
  <c r="K94" i="85" s="1"/>
  <c r="L71" i="33" s="1"/>
  <c r="G70" i="33"/>
  <c r="I93" i="85"/>
  <c r="K93" i="85" s="1"/>
  <c r="L70" i="33" s="1"/>
  <c r="F30" i="85"/>
  <c r="D91" i="85" s="1"/>
  <c r="I90" i="85" l="1"/>
  <c r="K90" i="85" s="1"/>
  <c r="L67" i="33" s="1"/>
  <c r="G68" i="33"/>
  <c r="I91" i="85"/>
  <c r="K91" i="85" s="1"/>
  <c r="L68" i="33" s="1"/>
  <c r="G75" i="33"/>
  <c r="I98" i="85"/>
  <c r="K98" i="85" s="1"/>
  <c r="L75" i="33" s="1"/>
  <c r="G73" i="33"/>
  <c r="I96" i="85"/>
  <c r="K96" i="85" s="1"/>
  <c r="L73" i="33" s="1"/>
  <c r="G74" i="33"/>
  <c r="I97" i="85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<sst xmlns="http://schemas.openxmlformats.org/spreadsheetml/2006/main" count="1921" uniqueCount="328">
  <si>
    <t>CitiPower</t>
  </si>
  <si>
    <t>AR010</t>
  </si>
  <si>
    <t>Model number:</t>
  </si>
  <si>
    <t>SUMMARY</t>
  </si>
  <si>
    <t>RESULTS</t>
  </si>
  <si>
    <t>PV of costs</t>
  </si>
  <si>
    <t>PV of benefits</t>
  </si>
  <si>
    <t>NPV</t>
  </si>
  <si>
    <t>Option</t>
  </si>
  <si>
    <t>Preferred option:</t>
  </si>
  <si>
    <t>PREFERRED OPTION</t>
  </si>
  <si>
    <t>Preferred Option</t>
  </si>
  <si>
    <t>Expenditure forecast</t>
  </si>
  <si>
    <t>Total</t>
  </si>
  <si>
    <t>Capital expenditure</t>
  </si>
  <si>
    <t>Operating expenditure</t>
  </si>
  <si>
    <t>CHART</t>
  </si>
  <si>
    <t>Capex and risk ($M, 2026)</t>
  </si>
  <si>
    <t>Value of expected unserved energy ($M, 2026)</t>
  </si>
  <si>
    <t>SENSITIVITIES</t>
  </si>
  <si>
    <t>Sensitivity</t>
  </si>
  <si>
    <t>Preferred option</t>
  </si>
  <si>
    <t>Project</t>
  </si>
  <si>
    <t>Business:</t>
  </si>
  <si>
    <t xml:space="preserve">Descripton: </t>
  </si>
  <si>
    <t xml:space="preserve">Date of cost inputs: </t>
  </si>
  <si>
    <t>December</t>
  </si>
  <si>
    <t>Description</t>
  </si>
  <si>
    <t>No change to existing practices</t>
  </si>
  <si>
    <t>Compliance project</t>
  </si>
  <si>
    <t>No</t>
  </si>
  <si>
    <t>Expenditure starts</t>
  </si>
  <si>
    <t>2026-27</t>
  </si>
  <si>
    <t>[start]</t>
  </si>
  <si>
    <t>Timing &amp; WACC</t>
  </si>
  <si>
    <t>Input dollars</t>
  </si>
  <si>
    <t>[input_dollars]</t>
  </si>
  <si>
    <t>Pre-tax real WACC</t>
  </si>
  <si>
    <t>[real_disc]</t>
  </si>
  <si>
    <t>VCR date</t>
  </si>
  <si>
    <t>[vcr_date]</t>
  </si>
  <si>
    <t>Analysis period (years)</t>
  </si>
  <si>
    <t>[years]\</t>
  </si>
  <si>
    <t>Output dollars</t>
  </si>
  <si>
    <t>[output_dollars]</t>
  </si>
  <si>
    <t>Other benefits date</t>
  </si>
  <si>
    <t>[custval_date]</t>
  </si>
  <si>
    <r>
      <t>Value of CO</t>
    </r>
    <r>
      <rPr>
        <vertAlign val="subscript"/>
        <sz val="8.5"/>
        <color theme="1"/>
        <rFont val="Calibri"/>
        <family val="2"/>
      </rPr>
      <t>2</t>
    </r>
    <r>
      <rPr>
        <sz val="10"/>
        <color theme="1"/>
        <rFont val="Calibri"/>
        <family val="2"/>
        <scheme val="minor"/>
      </rPr>
      <t xml:space="preserve"> reductions input date</t>
    </r>
  </si>
  <si>
    <t>VCR</t>
  </si>
  <si>
    <t>Enter ZSS code &gt;&gt;</t>
  </si>
  <si>
    <t>eg. AR</t>
  </si>
  <si>
    <t>Armadale</t>
  </si>
  <si>
    <t>AR</t>
  </si>
  <si>
    <t>2024 VCR ($/MWh)</t>
  </si>
  <si>
    <t>Risks</t>
  </si>
  <si>
    <t>SAFETY</t>
  </si>
  <si>
    <t>Value of statistical life</t>
  </si>
  <si>
    <t>Value of injury</t>
  </si>
  <si>
    <t>^ Public or employee</t>
  </si>
  <si>
    <t>Incident type</t>
  </si>
  <si>
    <t>Value</t>
  </si>
  <si>
    <t>Probability</t>
  </si>
  <si>
    <t>DF selected</t>
  </si>
  <si>
    <t>Description/comment</t>
  </si>
  <si>
    <t>Safety (fatality)</t>
  </si>
  <si>
    <t>Safety (injury)</t>
  </si>
  <si>
    <t>UNPLANNED REPLACEMENT/REPAIR</t>
  </si>
  <si>
    <t>Major failure (replace)</t>
  </si>
  <si>
    <t>Minor failure (repair)</t>
  </si>
  <si>
    <t>Premium for failure</t>
  </si>
  <si>
    <t>Other benefits</t>
  </si>
  <si>
    <t>ENVIRONMENTAL</t>
  </si>
  <si>
    <t>2027-28</t>
  </si>
  <si>
    <t>2028-29</t>
  </si>
  <si>
    <t>2029-30</t>
  </si>
  <si>
    <t>2030-31</t>
  </si>
  <si>
    <t>2031-32</t>
  </si>
  <si>
    <r>
      <t>Value of CO</t>
    </r>
    <r>
      <rPr>
        <vertAlign val="subscript"/>
        <sz val="8.5"/>
        <color theme="1"/>
        <rFont val="Calibri"/>
        <family val="2"/>
      </rPr>
      <t>2</t>
    </r>
    <r>
      <rPr>
        <sz val="10"/>
        <color theme="1"/>
        <rFont val="Calibri"/>
        <family val="2"/>
        <scheme val="minor"/>
      </rPr>
      <t xml:space="preserve"> reductions</t>
    </r>
  </si>
  <si>
    <t>$/kWh</t>
  </si>
  <si>
    <t>CUSTOMER VALUE</t>
  </si>
  <si>
    <t>per MWh</t>
  </si>
  <si>
    <t>per customer</t>
  </si>
  <si>
    <t>per customer minute</t>
  </si>
  <si>
    <t>Sensitivities</t>
  </si>
  <si>
    <t>Capex</t>
  </si>
  <si>
    <t>Total benefits</t>
  </si>
  <si>
    <t>OPTION 1 (base case)</t>
  </si>
  <si>
    <t>Count</t>
  </si>
  <si>
    <r>
      <t>Value of CO</t>
    </r>
    <r>
      <rPr>
        <i/>
        <vertAlign val="subscript"/>
        <sz val="7.65"/>
        <color theme="1" tint="0.499984740745262"/>
        <rFont val="Calibri"/>
        <family val="2"/>
      </rPr>
      <t>2</t>
    </r>
    <r>
      <rPr>
        <i/>
        <sz val="9"/>
        <color theme="1" tint="0.499984740745262"/>
        <rFont val="Calibri"/>
        <family val="2"/>
        <scheme val="minor"/>
      </rPr>
      <t xml:space="preserve"> reductions</t>
    </r>
  </si>
  <si>
    <t>$/MWh</t>
  </si>
  <si>
    <t>Units</t>
  </si>
  <si>
    <t>INVESTMENT &amp; OPERATING COST</t>
  </si>
  <si>
    <t>Asset life (yrs)</t>
  </si>
  <si>
    <t>&lt; Enter description &gt;</t>
  </si>
  <si>
    <t>RISK ASSUMPTIONS</t>
  </si>
  <si>
    <t>PoF (major)</t>
  </si>
  <si>
    <t>PoF (reparable)</t>
  </si>
  <si>
    <t>Energy at risk 10% PoE</t>
  </si>
  <si>
    <t>MWh</t>
  </si>
  <si>
    <t>Energy at risk 50% PoE</t>
  </si>
  <si>
    <t>Energy at risk (weighted)</t>
  </si>
  <si>
    <t>Energy at risk value</t>
  </si>
  <si>
    <t>Safety consequence</t>
  </si>
  <si>
    <t>(after DF)</t>
  </si>
  <si>
    <t>Unplanned replacements</t>
  </si>
  <si>
    <t>Environmental consequence</t>
  </si>
  <si>
    <t>&lt; Other risk - enter description &gt;</t>
  </si>
  <si>
    <t>Total risk cost</t>
  </si>
  <si>
    <t>OTHER BENEFITS</t>
  </si>
  <si>
    <r>
      <t>Reduction in CO</t>
    </r>
    <r>
      <rPr>
        <vertAlign val="subscript"/>
        <sz val="8.5"/>
        <color theme="1"/>
        <rFont val="Calibri"/>
        <family val="2"/>
      </rPr>
      <t>2</t>
    </r>
    <r>
      <rPr>
        <sz val="10"/>
        <color theme="1"/>
        <rFont val="Calibri"/>
        <family val="2"/>
        <scheme val="minor"/>
      </rPr>
      <t xml:space="preserve"> emissions</t>
    </r>
  </si>
  <si>
    <r>
      <t>Value of reduction in CO</t>
    </r>
    <r>
      <rPr>
        <vertAlign val="subscript"/>
        <sz val="8.5"/>
        <color theme="1"/>
        <rFont val="Calibri"/>
        <family val="2"/>
      </rPr>
      <t>2</t>
    </r>
    <r>
      <rPr>
        <sz val="10"/>
        <color theme="1"/>
        <rFont val="Calibri"/>
        <family val="2"/>
        <scheme val="minor"/>
      </rPr>
      <t xml:space="preserve"> emissions</t>
    </r>
  </si>
  <si>
    <t>$</t>
  </si>
  <si>
    <t>Reliability in worst-served areas</t>
  </si>
  <si>
    <t>Network resilience</t>
  </si>
  <si>
    <t>Enabling solar exports</t>
  </si>
  <si>
    <t>Aesthetics</t>
  </si>
  <si>
    <t>$/customer</t>
  </si>
  <si>
    <t>customers</t>
  </si>
  <si>
    <t>Customer value of time (res)</t>
  </si>
  <si>
    <t>$/customer min</t>
  </si>
  <si>
    <t>mins</t>
  </si>
  <si>
    <t>Customer value of time (bus)</t>
  </si>
  <si>
    <t>Communication</t>
  </si>
  <si>
    <t>Information accessibility</t>
  </si>
  <si>
    <t>Other benefits 1</t>
  </si>
  <si>
    <t>Other benefits 2</t>
  </si>
  <si>
    <t>Total other benefits</t>
  </si>
  <si>
    <t>Risks mitigated vs base case</t>
  </si>
  <si>
    <t>Cumulative capex</t>
  </si>
  <si>
    <t>Annualised capex</t>
  </si>
  <si>
    <t>Total annualised capex</t>
  </si>
  <si>
    <t>Risk mitigated</t>
  </si>
  <si>
    <t>Other benefits value</t>
  </si>
  <si>
    <t>Net benefits</t>
  </si>
  <si>
    <t>OPTION 2</t>
  </si>
  <si>
    <t>Augment thermal rating of BC012</t>
  </si>
  <si>
    <t>10% PoE</t>
  </si>
  <si>
    <t>50% PoE</t>
  </si>
  <si>
    <t>Customer value of time - residential</t>
  </si>
  <si>
    <t>Customer value of time - business</t>
  </si>
  <si>
    <t>First capex year</t>
  </si>
  <si>
    <t>First year</t>
  </si>
  <si>
    <t>OPTION 3</t>
  </si>
  <si>
    <t>OPTION 4</t>
  </si>
  <si>
    <t>OPTION 5</t>
  </si>
  <si>
    <t>CONSOLIDATED</t>
  </si>
  <si>
    <t>Discount factor</t>
  </si>
  <si>
    <t>Analysis period</t>
  </si>
  <si>
    <t>COSTS</t>
  </si>
  <si>
    <t>PV</t>
  </si>
  <si>
    <t>CHART DATA</t>
  </si>
  <si>
    <t>Energy at risk</t>
  </si>
  <si>
    <t>SENSITIVITY CALCULATIONS</t>
  </si>
  <si>
    <t>Option 2</t>
  </si>
  <si>
    <t>Option 3</t>
  </si>
  <si>
    <t>Option 4</t>
  </si>
  <si>
    <t>Option 5</t>
  </si>
  <si>
    <t>Max</t>
  </si>
  <si>
    <t>Preferred</t>
  </si>
  <si>
    <t>None</t>
  </si>
  <si>
    <t>ESCALATION &amp; OTHER</t>
  </si>
  <si>
    <t>Year end</t>
  </si>
  <si>
    <t>Actual/forecast CPI (June to June)</t>
  </si>
  <si>
    <t>HY ending</t>
  </si>
  <si>
    <t>FY ending</t>
  </si>
  <si>
    <t>Actual cumulative HY escalation</t>
  </si>
  <si>
    <t>Convert from input dollars</t>
  </si>
  <si>
    <t>To output dollars</t>
  </si>
  <si>
    <t>Conversion from input dollars to output dollars</t>
  </si>
  <si>
    <t>Convert from VCR date</t>
  </si>
  <si>
    <t>To input dollars</t>
  </si>
  <si>
    <t>VCR escalation</t>
  </si>
  <si>
    <t>Start_year</t>
  </si>
  <si>
    <t>FIRST YEAR</t>
  </si>
  <si>
    <t>Option included</t>
  </si>
  <si>
    <t>Option 1 (base case)</t>
  </si>
  <si>
    <t>Message</t>
  </si>
  <si>
    <t>!</t>
  </si>
  <si>
    <t>DATA</t>
  </si>
  <si>
    <t>Options</t>
  </si>
  <si>
    <t>Not used</t>
  </si>
  <si>
    <t>Text</t>
  </si>
  <si>
    <t>Flags for compliance project</t>
  </si>
  <si>
    <t>Option1</t>
  </si>
  <si>
    <t>Option2</t>
  </si>
  <si>
    <t>Option3</t>
  </si>
  <si>
    <t>Option4</t>
  </si>
  <si>
    <t>Option5</t>
  </si>
  <si>
    <t>Yes</t>
  </si>
  <si>
    <t>Not applicable (compliance)</t>
  </si>
  <si>
    <t xml:space="preserve"> </t>
  </si>
  <si>
    <t>For conditional formatting of preferred option on Summary :</t>
  </si>
  <si>
    <t>Categories</t>
  </si>
  <si>
    <t>Short categ</t>
  </si>
  <si>
    <t>Benefits</t>
  </si>
  <si>
    <t>Flag to include</t>
  </si>
  <si>
    <t>Defined value</t>
  </si>
  <si>
    <t>Unserved energy</t>
  </si>
  <si>
    <t>Energy</t>
  </si>
  <si>
    <t>Safety</t>
  </si>
  <si>
    <t>Unplanned replacement</t>
  </si>
  <si>
    <t>UnRepl</t>
  </si>
  <si>
    <t>Bushfire</t>
  </si>
  <si>
    <t>Fire</t>
  </si>
  <si>
    <t>Carbon</t>
  </si>
  <si>
    <t>Other</t>
  </si>
  <si>
    <t>Customers impacted</t>
  </si>
  <si>
    <t>Customer minutes</t>
  </si>
  <si>
    <t>Value of benefits</t>
  </si>
  <si>
    <t>Powercor</t>
  </si>
  <si>
    <t>United Energy</t>
  </si>
  <si>
    <t>per customer impacted</t>
  </si>
  <si>
    <t>per minute customer time</t>
  </si>
  <si>
    <t>Conversions</t>
  </si>
  <si>
    <t>thous_conv</t>
  </si>
  <si>
    <t>mill_conv</t>
  </si>
  <si>
    <t>Enter asset life</t>
  </si>
  <si>
    <t>Error message</t>
  </si>
  <si>
    <t>Remove inputs prior to start year</t>
  </si>
  <si>
    <t>Disproportionate factors applied to various bushfire and other risk valuations</t>
  </si>
  <si>
    <t>- Select -</t>
  </si>
  <si>
    <t>Harm to property from network</t>
  </si>
  <si>
    <t>Harm to property from bushfire</t>
  </si>
  <si>
    <t>Harm to environment</t>
  </si>
  <si>
    <t>Safety - Public trespass</t>
  </si>
  <si>
    <t>Safety - Single fatality or serious injury ^</t>
  </si>
  <si>
    <r>
      <t xml:space="preserve">Safety from bushfire in </t>
    </r>
    <r>
      <rPr>
        <sz val="8"/>
        <color theme="1"/>
        <rFont val="Calibri"/>
        <family val="2"/>
      </rPr>
      <t>HBRA</t>
    </r>
  </si>
  <si>
    <t>Safety - Multiple fatality or serious injury ^</t>
  </si>
  <si>
    <t>Safety from bushfire (REFCL declared areas)</t>
  </si>
  <si>
    <t>Safety from bushfire (electric line construction areas)</t>
  </si>
  <si>
    <t>DROPDOWN LISTS</t>
  </si>
  <si>
    <t>Business</t>
  </si>
  <si>
    <t>Type</t>
  </si>
  <si>
    <t>Include</t>
  </si>
  <si>
    <t>Dollar inputs - month</t>
  </si>
  <si>
    <t>Not used options</t>
  </si>
  <si>
    <t>Dollar inputs - year</t>
  </si>
  <si>
    <t>Compliance</t>
  </si>
  <si>
    <t>Capex first year</t>
  </si>
  <si>
    <t>CP</t>
  </si>
  <si>
    <t>CP:</t>
  </si>
  <si>
    <t>June</t>
  </si>
  <si>
    <t>CY</t>
  </si>
  <si>
    <t>PA</t>
  </si>
  <si>
    <t>PAL:</t>
  </si>
  <si>
    <t>FY</t>
  </si>
  <si>
    <t>2025-26</t>
  </si>
  <si>
    <t>UE</t>
  </si>
  <si>
    <t>UE:</t>
  </si>
  <si>
    <t>Opex</t>
  </si>
  <si>
    <t>2024-25</t>
  </si>
  <si>
    <t>Winter (Apr to Sep)</t>
  </si>
  <si>
    <t>Summer (Oct to Mar)</t>
  </si>
  <si>
    <t>LDC</t>
  </si>
  <si>
    <t>EEatR, MWhrs</t>
  </si>
  <si>
    <t>N-1</t>
  </si>
  <si>
    <t>10% LAR</t>
  </si>
  <si>
    <t>N</t>
  </si>
  <si>
    <t>No of Tx</t>
  </si>
  <si>
    <t>EatR, MWhrs</t>
  </si>
  <si>
    <t>Ratio Rating/Load</t>
  </si>
  <si>
    <t>MVA</t>
  </si>
  <si>
    <t>CR</t>
  </si>
  <si>
    <t>10%/50%</t>
  </si>
  <si>
    <t>MVAr</t>
  </si>
  <si>
    <t>Cap</t>
  </si>
  <si>
    <t>Load tan Phi</t>
  </si>
  <si>
    <t>50% LAR</t>
  </si>
  <si>
    <t>load pf</t>
  </si>
  <si>
    <t>Winter</t>
  </si>
  <si>
    <t>MW</t>
  </si>
  <si>
    <t>MLN021</t>
  </si>
  <si>
    <t>Summer</t>
  </si>
  <si>
    <t>ON</t>
  </si>
  <si>
    <t>Transfers</t>
  </si>
  <si>
    <t>Total EEatR, MWhrs</t>
  </si>
  <si>
    <t>Total EatR, MWhrs</t>
  </si>
  <si>
    <t>Summary</t>
  </si>
  <si>
    <t>ENERGY AT RISK:  DO NOTHING</t>
  </si>
  <si>
    <t xml:space="preserve">Do Nothing - 50% PoE Load Forecast </t>
  </si>
  <si>
    <t>Exposure</t>
  </si>
  <si>
    <t>Interval</t>
  </si>
  <si>
    <t>W</t>
  </si>
  <si>
    <t>S</t>
  </si>
  <si>
    <t>2024 MVAR</t>
  </si>
  <si>
    <t>Cap Bank (forecast)</t>
  </si>
  <si>
    <t>Cap Bank (actual)</t>
  </si>
  <si>
    <t>10%/50% POE</t>
  </si>
  <si>
    <t>Load Tan Phi (forecast)</t>
  </si>
  <si>
    <t>Load Tan Phi (actual)</t>
  </si>
  <si>
    <t>N-1 Rating</t>
  </si>
  <si>
    <t>N Rating</t>
  </si>
  <si>
    <t>No Tx/Line</t>
  </si>
  <si>
    <t>ZSS/TS/Line</t>
  </si>
  <si>
    <t>INPUT DATA</t>
  </si>
  <si>
    <t>Do nothing</t>
  </si>
  <si>
    <t>OUTPUT</t>
  </si>
  <si>
    <t>Option 1 - Augmentation Details</t>
  </si>
  <si>
    <t>No. Transformers/Lines</t>
  </si>
  <si>
    <t>Brunswick modernisation</t>
  </si>
  <si>
    <t>BC012 upgrade feeder to transfer AR010 load</t>
  </si>
  <si>
    <t>3.3.04</t>
  </si>
  <si>
    <t>Const end date</t>
  </si>
  <si>
    <t>Revised regulatory proposal 2026-31</t>
  </si>
  <si>
    <t/>
  </si>
  <si>
    <t>BC012</t>
  </si>
  <si>
    <t>15m</t>
  </si>
  <si>
    <t>S (MW)</t>
  </si>
  <si>
    <t>W (MW)</t>
  </si>
  <si>
    <t>After TFs</t>
  </si>
  <si>
    <t xml:space="preserve">Option 1 - 50% PoE Load Forecast </t>
  </si>
  <si>
    <t>S (MVA)</t>
  </si>
  <si>
    <t>W (MVA)</t>
  </si>
  <si>
    <t>MW pu</t>
  </si>
  <si>
    <t>MVA pu</t>
  </si>
  <si>
    <t>AR010  feeder cable upgrade</t>
  </si>
  <si>
    <t>Armadale feeder: AR010</t>
  </si>
  <si>
    <t>WORKINGS - COSTS</t>
  </si>
  <si>
    <t>Project components</t>
  </si>
  <si>
    <t>Quantity</t>
  </si>
  <si>
    <t>Installed cost ($2023)</t>
  </si>
  <si>
    <t>Cost per span - 50m per span (Citipower only)</t>
  </si>
  <si>
    <t>m</t>
  </si>
  <si>
    <t>U/G cost per metre</t>
  </si>
  <si>
    <t>HV remote controlled switch</t>
  </si>
  <si>
    <t>Average cost per uprate (metre)</t>
  </si>
  <si>
    <t>each</t>
  </si>
  <si>
    <t>Unit Rate ($2023)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</si>
</sst>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9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_);_(* \(#,##0\);_(* &quot;-&quot;??_);_(@_)"/>
    <numFmt numFmtId="165" formatCode="_-* #,##0_-;* \(#,##0\)_-;_-* &quot;-&quot;??_-;_-@_-"/>
    <numFmt numFmtId="166" formatCode="#,##0_);\(#,##0\);\-\-_)"/>
    <numFmt numFmtId="167" formatCode="#,##0;[Red]\ \-#,##0;\ &quot;-&quot;"/>
    <numFmt numFmtId="168" formatCode="&quot;$&quot;\ mmm\ yyyy"/>
    <numFmt numFmtId="169" formatCode="&quot;$&quot;#,##0.00"/>
    <numFmt numFmtId="170" formatCode="&quot;$&quot;#,##0"/>
    <numFmt numFmtId="171" formatCode="0.000"/>
    <numFmt numFmtId="172" formatCode="mmmm"/>
    <numFmt numFmtId="173" formatCode="#,##0;[Red]\ \(#,##0\);\ &quot;-&quot;"/>
    <numFmt numFmtId="174" formatCode="0.0000"/>
    <numFmt numFmtId="175" formatCode="#,##0.000;[Red]\ \-#,##0.000;\ &quot;-&quot;"/>
    <numFmt numFmtId="176" formatCode="#,##0;[Red]\ \ \-\ #,##0;\ &quot;-&quot;"/>
    <numFmt numFmtId="177" formatCode="#,##0.00;[Red]\ \-#,##0.00;\ &quot;-&quot;"/>
    <numFmt numFmtId="178" formatCode="#,##0.0;[Red]\ \(#,##0.0\);\ &quot;-&quot;"/>
    <numFmt numFmtId="179" formatCode="#,##0.0;[Red]\ \-#,##0.0;\ &quot;-&quot;"/>
    <numFmt numFmtId="180" formatCode="&quot;$&quot;#,##0;\ \-&quot;$&quot;#,##0;\ &quot;-&quot;"/>
    <numFmt numFmtId="181" formatCode="0;\ \-0;\ &quot;&quot;"/>
    <numFmt numFmtId="182" formatCode="#,##0.00000;[Red]\ \-#,##0.00000;\ &quot;-&quot;"/>
    <numFmt numFmtId="183" formatCode="0;\ \-0;\ &quot;-&quot;"/>
    <numFmt numFmtId="184" formatCode="#,##0.000000;\ \-#,##0.000000;\ &quot;-&quot;"/>
    <numFmt numFmtId="185" formatCode="#,##0;\ \-#,##0;\ &quot;-&quot;"/>
    <numFmt numFmtId="186" formatCode="&quot;year &quot;#"/>
    <numFmt numFmtId="187" formatCode="#,##0.0000000;[Red]\ \-#,##0.0000000;\ &quot;-&quot;"/>
    <numFmt numFmtId="188" formatCode="&quot;$&quot;&quot;m&quot;\ mmm\ yyyy"/>
    <numFmt numFmtId="189" formatCode="\+0%;[Red]\ \ \-0%;\ &quot;-&quot;"/>
    <numFmt numFmtId="190" formatCode="#,##0.00_ ;[Red]\-#,##0.00\ "/>
    <numFmt numFmtId="191" formatCode="#,##0.0;[Red]\ \-#,##0.0;\ &quot;&quot;"/>
    <numFmt numFmtId="192" formatCode="0.000000000000000"/>
    <numFmt numFmtId="193" formatCode="0%;[Red]\ \ \-0%;\ &quot;-&quot;"/>
    <numFmt numFmtId="194" formatCode="mmm\ yyyy"/>
    <numFmt numFmtId="195" formatCode="0.0"/>
    <numFmt numFmtId="196" formatCode="0.0%"/>
    <numFmt numFmtId="197" formatCode="d\ mmmm\ yyyy"/>
    <numFmt numFmtId="198" formatCode="###0;\ \-###0;\ &quot;-&quot;"/>
    <numFmt numFmtId="199" formatCode="_-* #,##0_-;\-* #,##0_-;_-* &quot;-&quot;??_-;_-@_-"/>
    <numFmt numFmtId="200" formatCode="#,##0;[Red]\ \ \-\ #,##0;\ &quot;&quot;"/>
  </numFmts>
  <fonts count="110" x14ac:knownFonts="1">
    <font>
      <sz val="10"/>
      <color theme="1"/>
      <name val="Verdana"/>
      <family val="2"/>
    </font>
    <font>
      <sz val="10"/>
      <color theme="3"/>
      <name val="Arial"/>
      <family val="2"/>
    </font>
    <font>
      <sz val="11"/>
      <color theme="1"/>
      <name val="Arial"/>
      <family val="2"/>
    </font>
    <font>
      <sz val="10"/>
      <color theme="0" tint="-0.34998626667073579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theme="9" tint="-0.499984740745262"/>
      <name val="Arial"/>
      <family val="2"/>
    </font>
    <font>
      <sz val="10"/>
      <color theme="0"/>
      <name val="Arial"/>
      <family val="2"/>
    </font>
    <font>
      <sz val="10"/>
      <color theme="0" tint="-0.499984740745262"/>
      <name val="Arial"/>
      <family val="2"/>
    </font>
    <font>
      <i/>
      <sz val="10"/>
      <color theme="0" tint="-0.34998626667073579"/>
      <name val="Arial"/>
      <family val="2"/>
    </font>
    <font>
      <b/>
      <sz val="14"/>
      <color indexed="9"/>
      <name val="Arial"/>
      <family val="2"/>
    </font>
    <font>
      <b/>
      <u/>
      <sz val="10"/>
      <color theme="1"/>
      <name val="Arial"/>
      <family val="2"/>
    </font>
    <font>
      <b/>
      <sz val="10"/>
      <color theme="1"/>
      <name val="Arial"/>
      <family val="2"/>
    </font>
    <font>
      <u/>
      <sz val="10"/>
      <color theme="1"/>
      <name val="Arial"/>
      <family val="2"/>
    </font>
    <font>
      <b/>
      <sz val="12"/>
      <color indexed="9"/>
      <name val="Arial"/>
      <family val="2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FFFFF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rgb="FFFFFFFF"/>
      <name val="Calibri"/>
      <family val="2"/>
      <scheme val="minor"/>
    </font>
    <font>
      <b/>
      <sz val="14"/>
      <color indexed="9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rgb="FF3333FF"/>
      <name val="Calibri"/>
      <family val="2"/>
      <scheme val="minor"/>
    </font>
    <font>
      <sz val="8"/>
      <color rgb="FF767676"/>
      <name val="Arial"/>
      <family val="2"/>
    </font>
    <font>
      <vertAlign val="subscript"/>
      <sz val="8.5"/>
      <color theme="1"/>
      <name val="Calibri"/>
      <family val="2"/>
    </font>
    <font>
      <b/>
      <sz val="10"/>
      <color rgb="FF000000"/>
      <name val="Calibri"/>
      <family val="2"/>
      <scheme val="minor"/>
    </font>
    <font>
      <b/>
      <sz val="11"/>
      <color indexed="9"/>
      <name val="Calibri"/>
      <family val="2"/>
      <scheme val="minor"/>
    </font>
    <font>
      <b/>
      <sz val="11"/>
      <color indexed="9"/>
      <name val="Calibri"/>
      <family val="2"/>
    </font>
    <font>
      <sz val="10"/>
      <color rgb="FF0000CC"/>
      <name val="Calibri"/>
      <family val="2"/>
    </font>
    <font>
      <sz val="1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rgb="FF3333FF"/>
      <name val="Calibri"/>
      <family val="2"/>
      <scheme val="minor"/>
    </font>
    <font>
      <sz val="8"/>
      <color theme="0" tint="-0.34998626667073579"/>
      <name val="Calibri"/>
      <family val="2"/>
      <scheme val="minor"/>
    </font>
    <font>
      <i/>
      <sz val="9"/>
      <color theme="1" tint="0.499984740745262"/>
      <name val="Calibri"/>
      <family val="2"/>
      <scheme val="minor"/>
    </font>
    <font>
      <b/>
      <i/>
      <sz val="9"/>
      <color theme="1" tint="0.499984740745262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12"/>
      <color indexed="9"/>
      <name val="Calibri"/>
      <family val="2"/>
      <scheme val="minor"/>
    </font>
    <font>
      <i/>
      <sz val="10"/>
      <color theme="1" tint="0.249977111117893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i/>
      <sz val="10"/>
      <color theme="1" tint="0.499984740745262"/>
      <name val="Calibri"/>
      <family val="2"/>
      <scheme val="minor"/>
    </font>
    <font>
      <i/>
      <sz val="8"/>
      <color theme="1" tint="0.499984740745262"/>
      <name val="Calibri"/>
      <family val="2"/>
      <scheme val="minor"/>
    </font>
    <font>
      <sz val="10"/>
      <color theme="1" tint="0.14999847407452621"/>
      <name val="Calibri"/>
      <family val="2"/>
      <scheme val="minor"/>
    </font>
    <font>
      <i/>
      <sz val="9"/>
      <name val="Calibri"/>
      <family val="2"/>
      <scheme val="minor"/>
    </font>
    <font>
      <b/>
      <sz val="10"/>
      <color theme="1"/>
      <name val="Verdana"/>
      <family val="2"/>
    </font>
    <font>
      <b/>
      <i/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2"/>
      <color rgb="FFFF0000"/>
      <name val="Calibri"/>
      <family val="2"/>
      <scheme val="minor"/>
    </font>
    <font>
      <sz val="8"/>
      <color theme="1"/>
      <name val="Calibri"/>
      <family val="2"/>
    </font>
    <font>
      <i/>
      <vertAlign val="subscript"/>
      <sz val="7.65"/>
      <color theme="1" tint="0.499984740745262"/>
      <name val="Calibri"/>
      <family val="2"/>
    </font>
    <font>
      <sz val="10"/>
      <color indexed="8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8"/>
      <color theme="1"/>
      <name val="Verdana"/>
      <family val="2"/>
    </font>
    <font>
      <b/>
      <sz val="9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rgb="FF000000"/>
      <name val="Calibri"/>
      <family val="2"/>
      <scheme val="minor"/>
    </font>
    <font>
      <b/>
      <sz val="8"/>
      <color indexed="8"/>
      <name val="Calibri"/>
      <family val="2"/>
      <scheme val="minor"/>
    </font>
    <font>
      <b/>
      <sz val="8"/>
      <color rgb="FF000000"/>
      <name val="Calibri"/>
      <family val="2"/>
      <scheme val="minor"/>
    </font>
    <font>
      <b/>
      <sz val="8"/>
      <color theme="1"/>
      <name val="Verdana"/>
      <family val="2"/>
    </font>
    <font>
      <b/>
      <sz val="10"/>
      <color theme="5"/>
      <name val="Calibri"/>
      <family val="2"/>
      <scheme val="minor"/>
    </font>
    <font>
      <sz val="8"/>
      <name val="Calibri"/>
      <family val="2"/>
      <scheme val="minor"/>
    </font>
    <font>
      <b/>
      <sz val="8"/>
      <color indexed="9"/>
      <name val="Calibri"/>
      <family val="2"/>
    </font>
    <font>
      <i/>
      <sz val="10"/>
      <color rgb="FF000000"/>
      <name val="Calibri"/>
      <family val="2"/>
      <scheme val="minor"/>
    </font>
    <font>
      <i/>
      <sz val="8"/>
      <color theme="0" tint="-0.34998626667073579"/>
      <name val="Calibri"/>
      <family val="2"/>
      <scheme val="minor"/>
    </font>
    <font>
      <i/>
      <sz val="10"/>
      <color indexed="8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8"/>
      <name val="Verdana"/>
      <family val="2"/>
    </font>
    <font>
      <sz val="10"/>
      <color theme="1"/>
      <name val="Verdana"/>
      <family val="2"/>
    </font>
    <font>
      <i/>
      <sz val="9"/>
      <color theme="1"/>
      <name val="Calibri"/>
      <family val="2"/>
      <scheme val="minor"/>
    </font>
    <font>
      <i/>
      <sz val="9"/>
      <color theme="1" tint="0.34998626667073579"/>
      <name val="Calibri"/>
      <family val="2"/>
      <scheme val="minor"/>
    </font>
    <font>
      <sz val="9"/>
      <color theme="1"/>
      <name val="Calibri"/>
      <family val="2"/>
    </font>
    <font>
      <b/>
      <sz val="9"/>
      <color theme="1"/>
      <name val="Calibri"/>
      <family val="2"/>
    </font>
    <font>
      <b/>
      <sz val="18"/>
      <color rgb="FF00215B"/>
      <name val="Arial"/>
      <family val="2"/>
    </font>
    <font>
      <sz val="11"/>
      <color rgb="FF00215B"/>
      <name val="Calibri"/>
      <family val="2"/>
      <scheme val="minor"/>
    </font>
    <font>
      <b/>
      <sz val="12"/>
      <color rgb="FF00215B"/>
      <name val="Arial"/>
      <family val="2"/>
    </font>
    <font>
      <b/>
      <sz val="11"/>
      <color rgb="FF00215B"/>
      <name val="Arial"/>
      <family val="2"/>
    </font>
    <font>
      <sz val="11"/>
      <color rgb="FF00215B"/>
      <name val="Arial"/>
      <family val="2"/>
    </font>
    <font>
      <sz val="10"/>
      <color rgb="FF00215B"/>
      <name val="Arial"/>
      <family val="2"/>
    </font>
    <font>
      <sz val="9"/>
      <color rgb="FF00215B"/>
      <name val="Arial"/>
      <family val="2"/>
    </font>
    <font>
      <sz val="8"/>
      <color rgb="FF00215B"/>
      <name val="Arial"/>
      <family val="2"/>
    </font>
    <font>
      <sz val="10"/>
      <color indexed="9"/>
      <name val="Calibri"/>
      <family val="2"/>
    </font>
    <font>
      <sz val="9"/>
      <color rgb="FFFFFFFF"/>
      <name val="Calibri"/>
      <family val="2"/>
      <scheme val="minor"/>
    </font>
    <font>
      <sz val="8"/>
      <name val="Arial"/>
      <family val="2"/>
    </font>
    <font>
      <sz val="10"/>
      <color rgb="FF000000"/>
      <name val="Calibri"/>
      <family val="2"/>
    </font>
    <font>
      <sz val="8"/>
      <color rgb="FF000000"/>
      <name val="Calibri"/>
      <family val="2"/>
    </font>
    <font>
      <sz val="10"/>
      <color rgb="FF3333FF"/>
      <name val="Calibri"/>
      <family val="2"/>
    </font>
    <font>
      <sz val="10"/>
      <color rgb="FF000000"/>
      <name val="Verdana"/>
      <family val="2"/>
    </font>
    <font>
      <sz val="10"/>
      <color theme="1"/>
      <name val="Calibri"/>
      <family val="2"/>
    </font>
    <font>
      <b/>
      <sz val="10"/>
      <name val="Calibri"/>
      <family val="2"/>
    </font>
    <font>
      <b/>
      <sz val="10"/>
      <color theme="0"/>
      <name val="Calibri"/>
      <family val="2"/>
    </font>
    <font>
      <sz val="10"/>
      <color theme="8"/>
      <name val="Calibri"/>
      <family val="2"/>
    </font>
    <font>
      <b/>
      <sz val="10"/>
      <color theme="1"/>
      <name val="Calibri"/>
      <family val="2"/>
    </font>
    <font>
      <sz val="10"/>
      <color indexed="12"/>
      <name val="Arial"/>
      <family val="2"/>
    </font>
    <font>
      <sz val="11"/>
      <name val="Calibri"/>
      <family val="2"/>
    </font>
    <font>
      <b/>
      <sz val="11"/>
      <name val="Calibri"/>
      <family val="2"/>
    </font>
    <font>
      <b/>
      <sz val="12"/>
      <color indexed="9"/>
      <name val="Calibri"/>
      <family val="2"/>
    </font>
    <font>
      <b/>
      <sz val="14"/>
      <color indexed="9"/>
      <name val="Calibri"/>
      <family val="2"/>
    </font>
    <font>
      <b/>
      <sz val="14"/>
      <color rgb="FFFFFF00"/>
      <name val="Calibri"/>
      <family val="2"/>
    </font>
    <font>
      <b/>
      <sz val="12"/>
      <color rgb="FF1E1E1E"/>
      <name val="Calibri"/>
      <family val="2"/>
    </font>
    <font>
      <sz val="9"/>
      <color theme="1" tint="0.34998626667073579"/>
      <name val="Calibri"/>
      <family val="2"/>
    </font>
  </fonts>
  <fills count="22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lightUp">
        <fgColor theme="0" tint="-0.34998626667073579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003366"/>
        <bgColor indexed="64"/>
      </patternFill>
    </fill>
    <fill>
      <patternFill patternType="solid">
        <fgColor rgb="FF0054A8"/>
        <bgColor indexed="64"/>
      </patternFill>
    </fill>
    <fill>
      <patternFill patternType="solid">
        <fgColor rgb="FFEEECE1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00215B"/>
        <bgColor indexed="64"/>
      </patternFill>
    </fill>
    <fill>
      <patternFill patternType="solid">
        <fgColor indexed="49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rgb="FF000000"/>
      </patternFill>
    </fill>
    <fill>
      <patternFill patternType="solid">
        <fgColor rgb="FF012765"/>
        <bgColor indexed="64"/>
      </patternFill>
    </fill>
    <fill>
      <patternFill patternType="solid">
        <fgColor rgb="FFCC3300"/>
        <bgColor indexed="64"/>
      </patternFill>
    </fill>
  </fills>
  <borders count="17">
    <border>
      <left/>
      <right/>
      <top/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theme="9" tint="-0.499984740745262"/>
      </left>
      <right style="thin">
        <color theme="9" tint="-0.499984740745262"/>
      </right>
      <top style="thin">
        <color theme="9" tint="-0.499984740745262"/>
      </top>
      <bottom style="thin">
        <color theme="9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/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ck">
        <color theme="0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auto="1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</borders>
  <cellStyleXfs count="38">
    <xf numFmtId="0" fontId="0" fillId="0" borderId="0"/>
    <xf numFmtId="0" fontId="5" fillId="0" borderId="0"/>
    <xf numFmtId="0" fontId="1" fillId="2" borderId="1" applyNumberFormat="0" applyAlignment="0">
      <alignment horizontal="right"/>
      <protection locked="0"/>
    </xf>
    <xf numFmtId="164" fontId="2" fillId="0" borderId="0" applyFont="0" applyFill="0" applyBorder="0" applyAlignment="0" applyProtection="0"/>
    <xf numFmtId="165" fontId="3" fillId="3" borderId="2" applyAlignment="0"/>
    <xf numFmtId="0" fontId="13" fillId="0" borderId="0" applyNumberFormat="0"/>
    <xf numFmtId="0" fontId="4" fillId="0" borderId="3" applyNumberFormat="0" applyAlignment="0"/>
    <xf numFmtId="0" fontId="2" fillId="0" borderId="4" applyNumberFormat="0" applyFont="0" applyFill="0" applyAlignment="0"/>
    <xf numFmtId="0" fontId="4" fillId="0" borderId="0"/>
    <xf numFmtId="0" fontId="5" fillId="1" borderId="0"/>
    <xf numFmtId="0" fontId="6" fillId="4" borderId="5" applyNumberFormat="0" applyAlignment="0"/>
    <xf numFmtId="0" fontId="7" fillId="5" borderId="3" applyNumberFormat="0">
      <alignment horizontal="centerContinuous" vertical="center" wrapText="1"/>
    </xf>
    <xf numFmtId="0" fontId="8" fillId="4" borderId="6" applyNumberFormat="0" applyAlignment="0"/>
    <xf numFmtId="0" fontId="9" fillId="0" borderId="0" applyNumberFormat="0"/>
    <xf numFmtId="0" fontId="11" fillId="7" borderId="0"/>
    <xf numFmtId="0" fontId="12" fillId="0" borderId="0"/>
    <xf numFmtId="166" fontId="10" fillId="6" borderId="0"/>
    <xf numFmtId="166" fontId="14" fillId="6" borderId="0"/>
    <xf numFmtId="0" fontId="15" fillId="0" borderId="0"/>
    <xf numFmtId="9" fontId="18" fillId="0" borderId="0" applyFont="0" applyFill="0" applyBorder="0" applyAlignment="0" applyProtection="0"/>
    <xf numFmtId="0" fontId="18" fillId="0" borderId="0"/>
    <xf numFmtId="0" fontId="28" fillId="9" borderId="0" applyNumberFormat="0">
      <alignment horizontal="center"/>
    </xf>
    <xf numFmtId="170" fontId="21" fillId="0" borderId="8" applyNumberFormat="0" applyProtection="0">
      <alignment horizontal="right"/>
    </xf>
    <xf numFmtId="10" fontId="27" fillId="2" borderId="0" applyNumberFormat="0" applyAlignment="0" applyProtection="0"/>
    <xf numFmtId="10" fontId="47" fillId="12" borderId="0" applyNumberFormat="0" applyBorder="0" applyAlignment="0" applyProtection="0"/>
    <xf numFmtId="0" fontId="4" fillId="0" borderId="0"/>
    <xf numFmtId="0" fontId="77" fillId="0" borderId="0"/>
    <xf numFmtId="9" fontId="77" fillId="0" borderId="0" applyFont="0" applyFill="0" applyBorder="0" applyAlignment="0" applyProtection="0"/>
    <xf numFmtId="0" fontId="18" fillId="0" borderId="0"/>
    <xf numFmtId="44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" fontId="92" fillId="17" borderId="16" applyNumberFormat="0" applyProtection="0">
      <alignment horizontal="left" vertical="center" indent="1"/>
    </xf>
    <xf numFmtId="4" fontId="92" fillId="17" borderId="16" applyNumberFormat="0" applyProtection="0">
      <alignment horizontal="left" vertical="center" indent="1"/>
    </xf>
    <xf numFmtId="4" fontId="92" fillId="0" borderId="16" applyNumberFormat="0" applyProtection="0">
      <alignment horizontal="right" vertical="center"/>
    </xf>
    <xf numFmtId="9" fontId="77" fillId="0" borderId="0" applyFont="0" applyFill="0" applyBorder="0" applyAlignment="0" applyProtection="0"/>
    <xf numFmtId="0" fontId="97" fillId="0" borderId="0"/>
    <xf numFmtId="9" fontId="97" fillId="0" borderId="0" applyFont="0" applyFill="0" applyBorder="0" applyAlignment="0" applyProtection="0"/>
    <xf numFmtId="43" fontId="77" fillId="0" borderId="0" applyFont="0" applyFill="0" applyBorder="0" applyAlignment="0" applyProtection="0"/>
  </cellStyleXfs>
  <cellXfs count="380">
    <xf numFmtId="0" fontId="0" fillId="0" borderId="0" xfId="0"/>
    <xf numFmtId="0" fontId="15" fillId="0" borderId="0" xfId="18"/>
    <xf numFmtId="0" fontId="15" fillId="0" borderId="0" xfId="18" applyAlignment="1">
      <alignment horizontal="right"/>
    </xf>
    <xf numFmtId="0" fontId="17" fillId="0" borderId="0" xfId="18" applyFont="1"/>
    <xf numFmtId="0" fontId="16" fillId="0" borderId="0" xfId="18" applyFont="1" applyAlignment="1">
      <alignment vertical="center"/>
    </xf>
    <xf numFmtId="0" fontId="20" fillId="0" borderId="0" xfId="18" applyFont="1"/>
    <xf numFmtId="0" fontId="15" fillId="0" borderId="0" xfId="0" applyFont="1"/>
    <xf numFmtId="0" fontId="22" fillId="0" borderId="0" xfId="8" applyFont="1"/>
    <xf numFmtId="0" fontId="23" fillId="0" borderId="0" xfId="0" applyFont="1"/>
    <xf numFmtId="166" fontId="25" fillId="8" borderId="0" xfId="16" applyFont="1" applyFill="1"/>
    <xf numFmtId="0" fontId="15" fillId="0" borderId="0" xfId="18" applyAlignment="1">
      <alignment horizontal="left"/>
    </xf>
    <xf numFmtId="0" fontId="27" fillId="2" borderId="0" xfId="0" applyFont="1" applyFill="1"/>
    <xf numFmtId="0" fontId="17" fillId="0" borderId="0" xfId="0" applyFont="1"/>
    <xf numFmtId="166" fontId="25" fillId="10" borderId="0" xfId="16" applyFont="1" applyFill="1"/>
    <xf numFmtId="0" fontId="19" fillId="11" borderId="0" xfId="18" applyFont="1" applyFill="1" applyAlignment="1">
      <alignment vertical="center"/>
    </xf>
    <xf numFmtId="0" fontId="19" fillId="11" borderId="0" xfId="18" applyFont="1" applyFill="1" applyAlignment="1">
      <alignment horizontal="right" vertical="center"/>
    </xf>
    <xf numFmtId="0" fontId="24" fillId="11" borderId="0" xfId="18" applyFont="1" applyFill="1" applyAlignment="1">
      <alignment vertical="center"/>
    </xf>
    <xf numFmtId="166" fontId="31" fillId="10" borderId="0" xfId="16" applyFont="1" applyFill="1"/>
    <xf numFmtId="166" fontId="32" fillId="10" borderId="0" xfId="16" applyFont="1" applyFill="1" applyAlignment="1">
      <alignment horizontal="right"/>
    </xf>
    <xf numFmtId="0" fontId="15" fillId="0" borderId="0" xfId="0" applyFont="1" applyAlignment="1">
      <alignment horizontal="left"/>
    </xf>
    <xf numFmtId="0" fontId="21" fillId="0" borderId="0" xfId="18" applyFont="1"/>
    <xf numFmtId="0" fontId="15" fillId="2" borderId="0" xfId="0" applyFont="1" applyFill="1"/>
    <xf numFmtId="172" fontId="15" fillId="0" borderId="0" xfId="0" applyNumberFormat="1" applyFont="1"/>
    <xf numFmtId="172" fontId="15" fillId="2" borderId="0" xfId="0" applyNumberFormat="1" applyFont="1" applyFill="1" applyAlignment="1">
      <alignment horizontal="left"/>
    </xf>
    <xf numFmtId="0" fontId="17" fillId="0" borderId="0" xfId="18" applyFont="1" applyAlignment="1">
      <alignment horizontal="left"/>
    </xf>
    <xf numFmtId="0" fontId="15" fillId="2" borderId="0" xfId="0" quotePrefix="1" applyFont="1" applyFill="1"/>
    <xf numFmtId="0" fontId="17" fillId="0" borderId="7" xfId="18" applyFont="1" applyBorder="1" applyAlignment="1">
      <alignment horizontal="left"/>
    </xf>
    <xf numFmtId="0" fontId="17" fillId="0" borderId="7" xfId="18" applyFont="1" applyBorder="1"/>
    <xf numFmtId="167" fontId="16" fillId="0" borderId="0" xfId="18" applyNumberFormat="1" applyFont="1" applyAlignment="1">
      <alignment horizontal="right" vertical="center"/>
    </xf>
    <xf numFmtId="167" fontId="27" fillId="2" borderId="8" xfId="18" applyNumberFormat="1" applyFont="1" applyFill="1" applyBorder="1" applyAlignment="1">
      <alignment horizontal="right" vertical="center"/>
    </xf>
    <xf numFmtId="0" fontId="34" fillId="0" borderId="0" xfId="8" applyFont="1"/>
    <xf numFmtId="0" fontId="35" fillId="0" borderId="0" xfId="18" applyFont="1"/>
    <xf numFmtId="0" fontId="15" fillId="13" borderId="4" xfId="18" applyFill="1" applyBorder="1" applyAlignment="1">
      <alignment horizontal="left"/>
    </xf>
    <xf numFmtId="1" fontId="27" fillId="2" borderId="0" xfId="18" quotePrefix="1" applyNumberFormat="1" applyFont="1" applyFill="1" applyAlignment="1">
      <alignment horizontal="center"/>
    </xf>
    <xf numFmtId="166" fontId="38" fillId="0" borderId="0" xfId="18" applyNumberFormat="1" applyFont="1" applyAlignment="1">
      <alignment horizontal="left"/>
    </xf>
    <xf numFmtId="10" fontId="27" fillId="2" borderId="0" xfId="23" applyNumberFormat="1"/>
    <xf numFmtId="171" fontId="33" fillId="2" borderId="0" xfId="18" applyNumberFormat="1" applyFont="1" applyFill="1" applyAlignment="1">
      <alignment horizontal="right"/>
    </xf>
    <xf numFmtId="14" fontId="15" fillId="0" borderId="0" xfId="0" applyNumberFormat="1" applyFont="1"/>
    <xf numFmtId="1" fontId="15" fillId="2" borderId="0" xfId="0" applyNumberFormat="1" applyFont="1" applyFill="1" applyAlignment="1">
      <alignment horizontal="left"/>
    </xf>
    <xf numFmtId="14" fontId="17" fillId="0" borderId="7" xfId="18" applyNumberFormat="1" applyFont="1" applyBorder="1"/>
    <xf numFmtId="0" fontId="40" fillId="0" borderId="7" xfId="18" quotePrefix="1" applyFont="1" applyBorder="1" applyAlignment="1">
      <alignment horizontal="left"/>
    </xf>
    <xf numFmtId="14" fontId="37" fillId="2" borderId="7" xfId="23" applyNumberFormat="1" applyFont="1" applyBorder="1"/>
    <xf numFmtId="166" fontId="25" fillId="10" borderId="0" xfId="16" applyFont="1" applyFill="1" applyAlignment="1">
      <alignment horizontal="left"/>
    </xf>
    <xf numFmtId="0" fontId="0" fillId="0" borderId="0" xfId="0" applyAlignment="1">
      <alignment horizontal="left"/>
    </xf>
    <xf numFmtId="168" fontId="30" fillId="0" borderId="7" xfId="18" applyNumberFormat="1" applyFont="1" applyBorder="1" applyAlignment="1">
      <alignment horizontal="left" vertical="center"/>
    </xf>
    <xf numFmtId="0" fontId="21" fillId="0" borderId="0" xfId="18" applyFont="1" applyAlignment="1">
      <alignment horizontal="left"/>
    </xf>
    <xf numFmtId="167" fontId="30" fillId="0" borderId="4" xfId="18" applyNumberFormat="1" applyFont="1" applyBorder="1" applyAlignment="1">
      <alignment horizontal="right" vertical="center"/>
    </xf>
    <xf numFmtId="0" fontId="17" fillId="0" borderId="7" xfId="0" applyFont="1" applyBorder="1"/>
    <xf numFmtId="168" fontId="41" fillId="10" borderId="0" xfId="18" applyNumberFormat="1" applyFont="1" applyFill="1" applyAlignment="1">
      <alignment horizontal="center" vertical="center"/>
    </xf>
    <xf numFmtId="0" fontId="17" fillId="0" borderId="7" xfId="0" applyFont="1" applyBorder="1" applyAlignment="1">
      <alignment horizontal="right"/>
    </xf>
    <xf numFmtId="166" fontId="42" fillId="10" borderId="0" xfId="16" applyFont="1" applyFill="1"/>
    <xf numFmtId="0" fontId="27" fillId="2" borderId="0" xfId="18" applyFont="1" applyFill="1" applyAlignment="1">
      <alignment horizontal="left"/>
    </xf>
    <xf numFmtId="167" fontId="16" fillId="0" borderId="0" xfId="18" applyNumberFormat="1" applyFont="1" applyAlignment="1">
      <alignment horizontal="left" vertical="center"/>
    </xf>
    <xf numFmtId="0" fontId="15" fillId="0" borderId="7" xfId="0" applyFont="1" applyBorder="1"/>
    <xf numFmtId="172" fontId="27" fillId="2" borderId="9" xfId="18" quotePrefix="1" applyNumberFormat="1" applyFont="1" applyFill="1" applyBorder="1" applyAlignment="1">
      <alignment horizontal="left"/>
    </xf>
    <xf numFmtId="0" fontId="16" fillId="0" borderId="0" xfId="18" applyFont="1" applyAlignment="1">
      <alignment horizontal="left" vertical="top"/>
    </xf>
    <xf numFmtId="168" fontId="15" fillId="0" borderId="0" xfId="18" applyNumberFormat="1" applyAlignment="1">
      <alignment horizontal="left"/>
    </xf>
    <xf numFmtId="172" fontId="15" fillId="2" borderId="0" xfId="0" quotePrefix="1" applyNumberFormat="1" applyFont="1" applyFill="1" applyAlignment="1">
      <alignment horizontal="left"/>
    </xf>
    <xf numFmtId="0" fontId="45" fillId="0" borderId="0" xfId="0" applyFont="1" applyAlignment="1">
      <alignment horizontal="right"/>
    </xf>
    <xf numFmtId="0" fontId="43" fillId="0" borderId="0" xfId="0" applyFont="1" applyAlignment="1">
      <alignment horizontal="left" indent="1"/>
    </xf>
    <xf numFmtId="168" fontId="21" fillId="0" borderId="8" xfId="22" applyNumberFormat="1">
      <alignment horizontal="right"/>
    </xf>
    <xf numFmtId="0" fontId="46" fillId="0" borderId="0" xfId="18" quotePrefix="1" applyFont="1" applyAlignment="1">
      <alignment horizontal="left"/>
    </xf>
    <xf numFmtId="168" fontId="44" fillId="0" borderId="0" xfId="23" applyNumberFormat="1" applyFont="1" applyFill="1" applyAlignment="1">
      <alignment horizontal="right"/>
    </xf>
    <xf numFmtId="0" fontId="17" fillId="0" borderId="7" xfId="18" applyFont="1" applyBorder="1" applyAlignment="1">
      <alignment horizontal="right"/>
    </xf>
    <xf numFmtId="0" fontId="44" fillId="0" borderId="0" xfId="18" applyFont="1" applyAlignment="1">
      <alignment horizontal="left" indent="1"/>
    </xf>
    <xf numFmtId="0" fontId="15" fillId="0" borderId="0" xfId="18" applyAlignment="1">
      <alignment horizontal="left" vertical="top" wrapText="1"/>
    </xf>
    <xf numFmtId="0" fontId="17" fillId="0" borderId="7" xfId="18" applyFont="1" applyBorder="1" applyAlignment="1">
      <alignment horizontal="left" vertical="top"/>
    </xf>
    <xf numFmtId="0" fontId="15" fillId="0" borderId="7" xfId="18" applyBorder="1" applyAlignment="1">
      <alignment horizontal="left" vertical="top"/>
    </xf>
    <xf numFmtId="14" fontId="15" fillId="0" borderId="0" xfId="18" applyNumberFormat="1"/>
    <xf numFmtId="14" fontId="15" fillId="0" borderId="7" xfId="18" applyNumberFormat="1" applyBorder="1"/>
    <xf numFmtId="14" fontId="27" fillId="2" borderId="0" xfId="18" applyNumberFormat="1" applyFont="1" applyFill="1"/>
    <xf numFmtId="10" fontId="34" fillId="0" borderId="0" xfId="23" applyNumberFormat="1" applyFont="1" applyFill="1"/>
    <xf numFmtId="0" fontId="26" fillId="0" borderId="0" xfId="0" applyFont="1"/>
    <xf numFmtId="166" fontId="31" fillId="10" borderId="0" xfId="16" applyFont="1" applyFill="1" applyAlignment="1">
      <alignment horizontal="center"/>
    </xf>
    <xf numFmtId="0" fontId="23" fillId="0" borderId="0" xfId="0" applyFont="1" applyAlignment="1">
      <alignment horizontal="center"/>
    </xf>
    <xf numFmtId="176" fontId="16" fillId="0" borderId="0" xfId="18" applyNumberFormat="1" applyFont="1" applyAlignment="1">
      <alignment horizontal="right" vertical="center"/>
    </xf>
    <xf numFmtId="49" fontId="15" fillId="2" borderId="0" xfId="0" applyNumberFormat="1" applyFont="1" applyFill="1" applyAlignment="1">
      <alignment horizontal="left"/>
    </xf>
    <xf numFmtId="0" fontId="50" fillId="0" borderId="7" xfId="18" applyFont="1" applyBorder="1"/>
    <xf numFmtId="0" fontId="51" fillId="0" borderId="7" xfId="18" applyFont="1" applyBorder="1" applyAlignment="1">
      <alignment vertical="center"/>
    </xf>
    <xf numFmtId="0" fontId="36" fillId="0" borderId="7" xfId="18" applyFont="1" applyBorder="1" applyAlignment="1">
      <alignment vertical="center"/>
    </xf>
    <xf numFmtId="173" fontId="15" fillId="0" borderId="0" xfId="18" applyNumberFormat="1"/>
    <xf numFmtId="0" fontId="21" fillId="13" borderId="8" xfId="22" applyNumberFormat="1" applyFill="1" applyAlignment="1">
      <alignment horizontal="left"/>
    </xf>
    <xf numFmtId="0" fontId="52" fillId="0" borderId="0" xfId="18" applyFont="1"/>
    <xf numFmtId="167" fontId="34" fillId="2" borderId="0" xfId="18" applyNumberFormat="1" applyFont="1" applyFill="1" applyAlignment="1">
      <alignment horizontal="right" vertical="center"/>
    </xf>
    <xf numFmtId="177" fontId="34" fillId="2" borderId="0" xfId="18" applyNumberFormat="1" applyFont="1" applyFill="1" applyAlignment="1">
      <alignment horizontal="right" vertical="center"/>
    </xf>
    <xf numFmtId="173" fontId="16" fillId="0" borderId="0" xfId="18" applyNumberFormat="1" applyFont="1" applyAlignment="1">
      <alignment horizontal="right" vertical="center"/>
    </xf>
    <xf numFmtId="0" fontId="39" fillId="0" borderId="0" xfId="8" applyFont="1"/>
    <xf numFmtId="175" fontId="45" fillId="0" borderId="0" xfId="18" applyNumberFormat="1" applyFont="1" applyAlignment="1">
      <alignment horizontal="right" vertical="center"/>
    </xf>
    <xf numFmtId="0" fontId="39" fillId="0" borderId="0" xfId="8" applyFont="1" applyAlignment="1">
      <alignment horizontal="center"/>
    </xf>
    <xf numFmtId="0" fontId="45" fillId="0" borderId="0" xfId="18" applyFont="1" applyAlignment="1">
      <alignment horizontal="right"/>
    </xf>
    <xf numFmtId="49" fontId="15" fillId="0" borderId="0" xfId="0" applyNumberFormat="1" applyFont="1"/>
    <xf numFmtId="178" fontId="15" fillId="0" borderId="0" xfId="18" applyNumberFormat="1" applyAlignment="1">
      <alignment vertical="top" wrapText="1"/>
    </xf>
    <xf numFmtId="178" fontId="16" fillId="13" borderId="0" xfId="18" applyNumberFormat="1" applyFont="1" applyFill="1" applyAlignment="1">
      <alignment horizontal="right" vertical="center"/>
    </xf>
    <xf numFmtId="179" fontId="16" fillId="0" borderId="0" xfId="18" applyNumberFormat="1" applyFont="1" applyAlignment="1">
      <alignment horizontal="right" vertical="center"/>
    </xf>
    <xf numFmtId="176" fontId="30" fillId="0" borderId="0" xfId="18" applyNumberFormat="1" applyFont="1" applyAlignment="1">
      <alignment horizontal="right" vertical="center"/>
    </xf>
    <xf numFmtId="0" fontId="49" fillId="0" borderId="0" xfId="0" applyFont="1"/>
    <xf numFmtId="167" fontId="30" fillId="0" borderId="0" xfId="18" applyNumberFormat="1" applyFont="1" applyAlignment="1">
      <alignment horizontal="right" vertical="center"/>
    </xf>
    <xf numFmtId="166" fontId="38" fillId="0" borderId="4" xfId="18" applyNumberFormat="1" applyFont="1" applyBorder="1" applyAlignment="1">
      <alignment horizontal="left"/>
    </xf>
    <xf numFmtId="0" fontId="15" fillId="0" borderId="4" xfId="18" applyBorder="1"/>
    <xf numFmtId="0" fontId="51" fillId="0" borderId="0" xfId="18" applyFont="1" applyAlignment="1">
      <alignment vertical="center"/>
    </xf>
    <xf numFmtId="169" fontId="21" fillId="0" borderId="8" xfId="22" applyNumberFormat="1">
      <alignment horizontal="right"/>
    </xf>
    <xf numFmtId="170" fontId="21" fillId="0" borderId="8" xfId="22" applyNumberFormat="1">
      <alignment horizontal="right"/>
    </xf>
    <xf numFmtId="0" fontId="48" fillId="0" borderId="0" xfId="8" applyFont="1"/>
    <xf numFmtId="0" fontId="36" fillId="0" borderId="7" xfId="18" applyFont="1" applyBorder="1" applyAlignment="1">
      <alignment horizontal="right" vertical="center"/>
    </xf>
    <xf numFmtId="0" fontId="22" fillId="0" borderId="0" xfId="8" applyFont="1" applyAlignment="1">
      <alignment horizontal="left"/>
    </xf>
    <xf numFmtId="0" fontId="17" fillId="0" borderId="4" xfId="0" applyFont="1" applyBorder="1" applyAlignment="1">
      <alignment horizontal="left"/>
    </xf>
    <xf numFmtId="0" fontId="55" fillId="0" borderId="0" xfId="18" applyFont="1"/>
    <xf numFmtId="0" fontId="15" fillId="0" borderId="0" xfId="20" applyFont="1"/>
    <xf numFmtId="0" fontId="15" fillId="0" borderId="0" xfId="20" applyFont="1" applyAlignment="1">
      <alignment horizontal="center"/>
    </xf>
    <xf numFmtId="0" fontId="18" fillId="0" borderId="0" xfId="20"/>
    <xf numFmtId="0" fontId="15" fillId="2" borderId="0" xfId="20" applyFont="1" applyFill="1"/>
    <xf numFmtId="180" fontId="21" fillId="0" borderId="8" xfId="22" applyNumberFormat="1">
      <alignment horizontal="right"/>
    </xf>
    <xf numFmtId="167" fontId="15" fillId="0" borderId="0" xfId="18" applyNumberFormat="1" applyAlignment="1">
      <alignment horizontal="right" vertical="center"/>
    </xf>
    <xf numFmtId="167" fontId="15" fillId="14" borderId="0" xfId="18" applyNumberFormat="1" applyFill="1" applyAlignment="1">
      <alignment horizontal="right" vertical="center"/>
    </xf>
    <xf numFmtId="49" fontId="15" fillId="0" borderId="0" xfId="18" applyNumberFormat="1"/>
    <xf numFmtId="182" fontId="27" fillId="2" borderId="8" xfId="18" applyNumberFormat="1" applyFont="1" applyFill="1" applyBorder="1" applyAlignment="1">
      <alignment horizontal="right" vertical="center"/>
    </xf>
    <xf numFmtId="176" fontId="15" fillId="0" borderId="0" xfId="18" applyNumberFormat="1"/>
    <xf numFmtId="2" fontId="15" fillId="0" borderId="0" xfId="18" applyNumberFormat="1"/>
    <xf numFmtId="178" fontId="30" fillId="0" borderId="0" xfId="18" applyNumberFormat="1" applyFont="1" applyAlignment="1">
      <alignment horizontal="right" vertical="center"/>
    </xf>
    <xf numFmtId="178" fontId="57" fillId="0" borderId="0" xfId="18" applyNumberFormat="1" applyFont="1" applyAlignment="1">
      <alignment horizontal="right" vertical="center"/>
    </xf>
    <xf numFmtId="0" fontId="24" fillId="11" borderId="0" xfId="18" applyFont="1" applyFill="1" applyAlignment="1">
      <alignment horizontal="right" vertical="center"/>
    </xf>
    <xf numFmtId="167" fontId="16" fillId="0" borderId="4" xfId="18" applyNumberFormat="1" applyFont="1" applyBorder="1" applyAlignment="1">
      <alignment horizontal="right" vertical="center"/>
    </xf>
    <xf numFmtId="0" fontId="15" fillId="0" borderId="4" xfId="0" applyFont="1" applyBorder="1" applyAlignment="1">
      <alignment horizontal="left"/>
    </xf>
    <xf numFmtId="0" fontId="15" fillId="2" borderId="0" xfId="18" applyFill="1"/>
    <xf numFmtId="14" fontId="58" fillId="0" borderId="0" xfId="0" applyNumberFormat="1" applyFont="1"/>
    <xf numFmtId="0" fontId="57" fillId="0" borderId="0" xfId="18" applyFont="1" applyAlignment="1">
      <alignment vertical="center"/>
    </xf>
    <xf numFmtId="167" fontId="27" fillId="2" borderId="0" xfId="18" applyNumberFormat="1" applyFont="1" applyFill="1" applyAlignment="1">
      <alignment horizontal="right" vertical="center"/>
    </xf>
    <xf numFmtId="167" fontId="0" fillId="0" borderId="0" xfId="0" applyNumberFormat="1"/>
    <xf numFmtId="167" fontId="23" fillId="0" borderId="0" xfId="0" applyNumberFormat="1" applyFont="1"/>
    <xf numFmtId="0" fontId="45" fillId="2" borderId="0" xfId="18" applyFont="1" applyFill="1" applyAlignment="1">
      <alignment horizontal="right"/>
    </xf>
    <xf numFmtId="0" fontId="17" fillId="0" borderId="0" xfId="18" applyFont="1" applyAlignment="1">
      <alignment horizontal="center"/>
    </xf>
    <xf numFmtId="167" fontId="34" fillId="2" borderId="0" xfId="18" applyNumberFormat="1" applyFont="1" applyFill="1" applyAlignment="1">
      <alignment horizontal="left" vertical="center"/>
    </xf>
    <xf numFmtId="170" fontId="27" fillId="2" borderId="0" xfId="23" applyNumberFormat="1" applyAlignment="1">
      <alignment horizontal="right"/>
    </xf>
    <xf numFmtId="183" fontId="47" fillId="2" borderId="0" xfId="24" applyNumberFormat="1" applyFill="1" applyAlignment="1">
      <alignment horizontal="right"/>
    </xf>
    <xf numFmtId="0" fontId="17" fillId="0" borderId="7" xfId="0" applyFont="1" applyBorder="1" applyAlignment="1">
      <alignment horizontal="left"/>
    </xf>
    <xf numFmtId="0" fontId="17" fillId="0" borderId="7" xfId="0" applyFont="1" applyBorder="1" applyAlignment="1">
      <alignment horizontal="center"/>
    </xf>
    <xf numFmtId="9" fontId="27" fillId="2" borderId="0" xfId="23" applyNumberFormat="1" applyAlignment="1">
      <alignment horizontal="right"/>
    </xf>
    <xf numFmtId="175" fontId="45" fillId="0" borderId="0" xfId="18" applyNumberFormat="1" applyFont="1" applyAlignment="1">
      <alignment horizontal="left" vertical="center"/>
    </xf>
    <xf numFmtId="0" fontId="17" fillId="0" borderId="0" xfId="0" applyFont="1" applyAlignment="1">
      <alignment horizontal="center"/>
    </xf>
    <xf numFmtId="184" fontId="27" fillId="2" borderId="8" xfId="23" applyNumberFormat="1" applyBorder="1" applyAlignment="1">
      <alignment horizontal="right"/>
    </xf>
    <xf numFmtId="184" fontId="27" fillId="2" borderId="10" xfId="23" applyNumberFormat="1" applyBorder="1" applyAlignment="1">
      <alignment horizontal="right"/>
    </xf>
    <xf numFmtId="185" fontId="27" fillId="2" borderId="10" xfId="23" applyNumberFormat="1" applyBorder="1" applyAlignment="1">
      <alignment horizontal="center"/>
    </xf>
    <xf numFmtId="169" fontId="15" fillId="0" borderId="0" xfId="0" applyNumberFormat="1" applyFont="1"/>
    <xf numFmtId="0" fontId="34" fillId="0" borderId="0" xfId="18" applyFont="1"/>
    <xf numFmtId="179" fontId="27" fillId="2" borderId="8" xfId="18" applyNumberFormat="1" applyFont="1" applyFill="1" applyBorder="1" applyAlignment="1">
      <alignment horizontal="right" vertical="center"/>
    </xf>
    <xf numFmtId="187" fontId="27" fillId="2" borderId="8" xfId="18" applyNumberFormat="1" applyFont="1" applyFill="1" applyBorder="1" applyAlignment="1">
      <alignment horizontal="right" vertical="center"/>
    </xf>
    <xf numFmtId="179" fontId="30" fillId="0" borderId="0" xfId="18" applyNumberFormat="1" applyFont="1" applyAlignment="1">
      <alignment horizontal="right" vertical="center"/>
    </xf>
    <xf numFmtId="0" fontId="15" fillId="0" borderId="7" xfId="18" applyBorder="1"/>
    <xf numFmtId="0" fontId="16" fillId="0" borderId="11" xfId="18" applyFont="1" applyBorder="1" applyAlignment="1">
      <alignment vertical="center"/>
    </xf>
    <xf numFmtId="0" fontId="15" fillId="0" borderId="11" xfId="18" applyBorder="1"/>
    <xf numFmtId="173" fontId="16" fillId="0" borderId="11" xfId="18" applyNumberFormat="1" applyFont="1" applyBorder="1" applyAlignment="1">
      <alignment horizontal="right" vertical="center"/>
    </xf>
    <xf numFmtId="167" fontId="16" fillId="0" borderId="11" xfId="18" applyNumberFormat="1" applyFont="1" applyBorder="1" applyAlignment="1">
      <alignment horizontal="right" vertical="center"/>
    </xf>
    <xf numFmtId="0" fontId="55" fillId="0" borderId="11" xfId="0" applyFont="1" applyBorder="1"/>
    <xf numFmtId="166" fontId="38" fillId="0" borderId="11" xfId="18" applyNumberFormat="1" applyFont="1" applyBorder="1" applyAlignment="1">
      <alignment horizontal="left"/>
    </xf>
    <xf numFmtId="167" fontId="30" fillId="0" borderId="11" xfId="18" applyNumberFormat="1" applyFont="1" applyBorder="1" applyAlignment="1">
      <alignment horizontal="right" vertical="center"/>
    </xf>
    <xf numFmtId="0" fontId="15" fillId="0" borderId="11" xfId="0" applyFont="1" applyBorder="1"/>
    <xf numFmtId="0" fontId="24" fillId="15" borderId="0" xfId="18" applyFont="1" applyFill="1" applyAlignment="1">
      <alignment vertical="center"/>
    </xf>
    <xf numFmtId="0" fontId="24" fillId="15" borderId="0" xfId="18" applyFont="1" applyFill="1" applyAlignment="1">
      <alignment horizontal="right" vertical="center"/>
    </xf>
    <xf numFmtId="0" fontId="19" fillId="15" borderId="0" xfId="18" applyFont="1" applyFill="1" applyAlignment="1">
      <alignment horizontal="right" vertical="center"/>
    </xf>
    <xf numFmtId="188" fontId="15" fillId="0" borderId="7" xfId="18" applyNumberFormat="1" applyBorder="1" applyAlignment="1">
      <alignment horizontal="center"/>
    </xf>
    <xf numFmtId="188" fontId="15" fillId="0" borderId="7" xfId="18" applyNumberFormat="1" applyBorder="1" applyAlignment="1">
      <alignment horizontal="left"/>
    </xf>
    <xf numFmtId="179" fontId="15" fillId="0" borderId="0" xfId="0" applyNumberFormat="1" applyFont="1"/>
    <xf numFmtId="186" fontId="15" fillId="0" borderId="0" xfId="18" applyNumberFormat="1" applyAlignment="1">
      <alignment horizontal="left"/>
    </xf>
    <xf numFmtId="171" fontId="39" fillId="0" borderId="0" xfId="8" applyNumberFormat="1" applyFont="1"/>
    <xf numFmtId="1" fontId="39" fillId="0" borderId="0" xfId="8" applyNumberFormat="1" applyFont="1"/>
    <xf numFmtId="167" fontId="22" fillId="0" borderId="0" xfId="8" applyNumberFormat="1" applyFont="1"/>
    <xf numFmtId="167" fontId="22" fillId="0" borderId="0" xfId="8" applyNumberFormat="1" applyFont="1" applyAlignment="1">
      <alignment horizontal="right"/>
    </xf>
    <xf numFmtId="0" fontId="22" fillId="0" borderId="7" xfId="8" applyFont="1" applyBorder="1" applyAlignment="1">
      <alignment horizontal="left"/>
    </xf>
    <xf numFmtId="0" fontId="23" fillId="0" borderId="7" xfId="0" applyFont="1" applyBorder="1" applyAlignment="1">
      <alignment horizontal="center"/>
    </xf>
    <xf numFmtId="0" fontId="23" fillId="0" borderId="7" xfId="0" applyFont="1" applyBorder="1"/>
    <xf numFmtId="0" fontId="59" fillId="0" borderId="12" xfId="0" applyFont="1" applyBorder="1"/>
    <xf numFmtId="0" fontId="22" fillId="2" borderId="0" xfId="8" applyFont="1" applyFill="1" applyAlignment="1">
      <alignment horizontal="left"/>
    </xf>
    <xf numFmtId="2" fontId="15" fillId="2" borderId="0" xfId="18" applyNumberFormat="1" applyFill="1"/>
    <xf numFmtId="2" fontId="21" fillId="0" borderId="8" xfId="22" applyNumberFormat="1" applyAlignment="1">
      <alignment horizontal="left"/>
    </xf>
    <xf numFmtId="168" fontId="60" fillId="10" borderId="0" xfId="18" applyNumberFormat="1" applyFont="1" applyFill="1" applyAlignment="1">
      <alignment horizontal="center" vertical="center"/>
    </xf>
    <xf numFmtId="168" fontId="60" fillId="10" borderId="0" xfId="18" applyNumberFormat="1" applyFont="1" applyFill="1" applyAlignment="1">
      <alignment horizontal="left" vertical="center"/>
    </xf>
    <xf numFmtId="0" fontId="61" fillId="0" borderId="0" xfId="18" applyFont="1"/>
    <xf numFmtId="0" fontId="62" fillId="0" borderId="7" xfId="18" applyFont="1" applyBorder="1" applyAlignment="1">
      <alignment vertical="center"/>
    </xf>
    <xf numFmtId="0" fontId="63" fillId="0" borderId="0" xfId="18" applyFont="1"/>
    <xf numFmtId="0" fontId="58" fillId="0" borderId="0" xfId="0" applyFont="1"/>
    <xf numFmtId="168" fontId="63" fillId="0" borderId="0" xfId="18" applyNumberFormat="1" applyFont="1" applyAlignment="1">
      <alignment horizontal="left"/>
    </xf>
    <xf numFmtId="0" fontId="62" fillId="0" borderId="0" xfId="18" applyFont="1" applyAlignment="1">
      <alignment vertical="center"/>
    </xf>
    <xf numFmtId="168" fontId="64" fillId="0" borderId="0" xfId="18" applyNumberFormat="1" applyFont="1" applyAlignment="1">
      <alignment horizontal="left"/>
    </xf>
    <xf numFmtId="168" fontId="65" fillId="0" borderId="0" xfId="18" applyNumberFormat="1" applyFont="1" applyAlignment="1">
      <alignment horizontal="left" vertical="center"/>
    </xf>
    <xf numFmtId="0" fontId="62" fillId="0" borderId="0" xfId="18" applyFont="1" applyAlignment="1">
      <alignment horizontal="left" vertical="center"/>
    </xf>
    <xf numFmtId="0" fontId="63" fillId="0" borderId="0" xfId="18" applyFont="1" applyAlignment="1">
      <alignment horizontal="left"/>
    </xf>
    <xf numFmtId="0" fontId="66" fillId="0" borderId="0" xfId="18" applyFont="1" applyAlignment="1">
      <alignment horizontal="left" vertical="center"/>
    </xf>
    <xf numFmtId="0" fontId="65" fillId="0" borderId="0" xfId="18" applyFont="1" applyAlignment="1">
      <alignment horizontal="left" vertical="center"/>
    </xf>
    <xf numFmtId="168" fontId="65" fillId="0" borderId="11" xfId="18" applyNumberFormat="1" applyFont="1" applyBorder="1" applyAlignment="1">
      <alignment horizontal="left" vertical="center"/>
    </xf>
    <xf numFmtId="168" fontId="67" fillId="0" borderId="0" xfId="18" applyNumberFormat="1" applyFont="1" applyAlignment="1">
      <alignment horizontal="left" vertical="center"/>
    </xf>
    <xf numFmtId="0" fontId="68" fillId="0" borderId="0" xfId="0" applyFont="1"/>
    <xf numFmtId="0" fontId="46" fillId="0" borderId="0" xfId="18" applyFont="1"/>
    <xf numFmtId="0" fontId="69" fillId="11" borderId="0" xfId="18" applyFont="1" applyFill="1" applyAlignment="1">
      <alignment horizontal="right" vertical="center"/>
    </xf>
    <xf numFmtId="167" fontId="65" fillId="0" borderId="0" xfId="18" applyNumberFormat="1" applyFont="1" applyAlignment="1">
      <alignment horizontal="right" vertical="center"/>
    </xf>
    <xf numFmtId="0" fontId="62" fillId="0" borderId="7" xfId="18" applyFont="1" applyBorder="1" applyAlignment="1">
      <alignment horizontal="right" vertical="center"/>
    </xf>
    <xf numFmtId="166" fontId="71" fillId="10" borderId="0" xfId="16" applyFont="1" applyFill="1" applyAlignment="1">
      <alignment horizontal="right"/>
    </xf>
    <xf numFmtId="0" fontId="70" fillId="0" borderId="0" xfId="8" applyFont="1" applyAlignment="1">
      <alignment horizontal="right"/>
    </xf>
    <xf numFmtId="168" fontId="65" fillId="0" borderId="0" xfId="18" applyNumberFormat="1" applyFont="1" applyAlignment="1">
      <alignment horizontal="right" vertical="center"/>
    </xf>
    <xf numFmtId="168" fontId="67" fillId="0" borderId="0" xfId="18" applyNumberFormat="1" applyFont="1" applyAlignment="1">
      <alignment horizontal="right" vertical="center"/>
    </xf>
    <xf numFmtId="168" fontId="65" fillId="0" borderId="4" xfId="18" applyNumberFormat="1" applyFont="1" applyBorder="1" applyAlignment="1">
      <alignment horizontal="right" vertical="center"/>
    </xf>
    <xf numFmtId="0" fontId="63" fillId="0" borderId="0" xfId="18" applyFont="1" applyAlignment="1">
      <alignment horizontal="right"/>
    </xf>
    <xf numFmtId="0" fontId="63" fillId="0" borderId="0" xfId="0" applyFont="1" applyAlignment="1">
      <alignment horizontal="right"/>
    </xf>
    <xf numFmtId="0" fontId="72" fillId="0" borderId="0" xfId="18" applyFont="1" applyAlignment="1">
      <alignment vertical="center"/>
    </xf>
    <xf numFmtId="0" fontId="26" fillId="0" borderId="0" xfId="18" applyFont="1"/>
    <xf numFmtId="178" fontId="72" fillId="0" borderId="0" xfId="18" applyNumberFormat="1" applyFont="1" applyAlignment="1">
      <alignment horizontal="right" vertical="center"/>
    </xf>
    <xf numFmtId="167" fontId="48" fillId="0" borderId="0" xfId="8" applyNumberFormat="1" applyFont="1"/>
    <xf numFmtId="166" fontId="73" fillId="0" borderId="0" xfId="18" applyNumberFormat="1" applyFont="1" applyAlignment="1">
      <alignment horizontal="left"/>
    </xf>
    <xf numFmtId="0" fontId="74" fillId="0" borderId="11" xfId="0" applyFont="1" applyBorder="1"/>
    <xf numFmtId="166" fontId="73" fillId="0" borderId="11" xfId="18" applyNumberFormat="1" applyFont="1" applyBorder="1" applyAlignment="1">
      <alignment horizontal="left"/>
    </xf>
    <xf numFmtId="0" fontId="26" fillId="0" borderId="11" xfId="18" applyFont="1" applyBorder="1" applyAlignment="1">
      <alignment horizontal="right"/>
    </xf>
    <xf numFmtId="0" fontId="75" fillId="0" borderId="0" xfId="18" applyFont="1"/>
    <xf numFmtId="0" fontId="45" fillId="0" borderId="0" xfId="20" applyFont="1" applyAlignment="1">
      <alignment horizontal="center"/>
    </xf>
    <xf numFmtId="174" fontId="15" fillId="0" borderId="0" xfId="18" applyNumberFormat="1"/>
    <xf numFmtId="189" fontId="15" fillId="0" borderId="0" xfId="18" applyNumberFormat="1"/>
    <xf numFmtId="190" fontId="15" fillId="0" borderId="0" xfId="0" applyNumberFormat="1" applyFont="1"/>
    <xf numFmtId="0" fontId="36" fillId="0" borderId="0" xfId="18" applyFont="1" applyAlignment="1">
      <alignment vertical="center"/>
    </xf>
    <xf numFmtId="0" fontId="36" fillId="0" borderId="0" xfId="18" applyFont="1" applyAlignment="1">
      <alignment horizontal="right" vertical="center"/>
    </xf>
    <xf numFmtId="167" fontId="15" fillId="0" borderId="0" xfId="18" applyNumberFormat="1"/>
    <xf numFmtId="0" fontId="77" fillId="0" borderId="0" xfId="0" applyFont="1"/>
    <xf numFmtId="172" fontId="15" fillId="0" borderId="0" xfId="0" applyNumberFormat="1" applyFont="1" applyAlignment="1">
      <alignment horizontal="left"/>
    </xf>
    <xf numFmtId="9" fontId="15" fillId="0" borderId="0" xfId="18" applyNumberFormat="1"/>
    <xf numFmtId="0" fontId="34" fillId="0" borderId="0" xfId="18" applyFont="1" applyAlignment="1">
      <alignment vertical="center"/>
    </xf>
    <xf numFmtId="171" fontId="39" fillId="0" borderId="0" xfId="8" applyNumberFormat="1" applyFont="1" applyAlignment="1">
      <alignment horizontal="right"/>
    </xf>
    <xf numFmtId="0" fontId="78" fillId="0" borderId="0" xfId="0" applyFont="1"/>
    <xf numFmtId="185" fontId="15" fillId="0" borderId="0" xfId="0" applyNumberFormat="1" applyFont="1" applyAlignment="1">
      <alignment horizontal="left"/>
    </xf>
    <xf numFmtId="0" fontId="17" fillId="0" borderId="0" xfId="0" applyFont="1" applyAlignment="1">
      <alignment horizontal="right"/>
    </xf>
    <xf numFmtId="181" fontId="15" fillId="0" borderId="0" xfId="0" applyNumberFormat="1" applyFont="1" applyAlignment="1">
      <alignment horizontal="left"/>
    </xf>
    <xf numFmtId="181" fontId="15" fillId="0" borderId="14" xfId="0" applyNumberFormat="1" applyFont="1" applyBorder="1" applyAlignment="1">
      <alignment horizontal="left"/>
    </xf>
    <xf numFmtId="191" fontId="15" fillId="0" borderId="0" xfId="0" applyNumberFormat="1" applyFont="1" applyAlignment="1">
      <alignment horizontal="center"/>
    </xf>
    <xf numFmtId="0" fontId="79" fillId="0" borderId="0" xfId="0" applyFont="1"/>
    <xf numFmtId="191" fontId="16" fillId="0" borderId="11" xfId="18" applyNumberFormat="1" applyFont="1" applyBorder="1" applyAlignment="1">
      <alignment horizontal="right" vertical="center"/>
    </xf>
    <xf numFmtId="191" fontId="16" fillId="0" borderId="0" xfId="18" applyNumberFormat="1" applyFont="1" applyAlignment="1">
      <alignment horizontal="right" vertical="center"/>
    </xf>
    <xf numFmtId="0" fontId="15" fillId="0" borderId="0" xfId="0" applyFont="1" applyAlignment="1">
      <alignment horizontal="center"/>
    </xf>
    <xf numFmtId="0" fontId="77" fillId="0" borderId="0" xfId="0" applyFont="1" applyAlignment="1">
      <alignment horizontal="center"/>
    </xf>
    <xf numFmtId="0" fontId="15" fillId="0" borderId="7" xfId="0" applyFont="1" applyBorder="1" applyAlignment="1">
      <alignment horizontal="center"/>
    </xf>
    <xf numFmtId="179" fontId="16" fillId="0" borderId="11" xfId="18" applyNumberFormat="1" applyFont="1" applyBorder="1" applyAlignment="1">
      <alignment horizontal="right" vertical="center"/>
    </xf>
    <xf numFmtId="181" fontId="80" fillId="0" borderId="0" xfId="0" applyNumberFormat="1" applyFont="1" applyAlignment="1">
      <alignment horizontal="center"/>
    </xf>
    <xf numFmtId="179" fontId="23" fillId="0" borderId="0" xfId="0" applyNumberFormat="1" applyFont="1"/>
    <xf numFmtId="0" fontId="27" fillId="2" borderId="0" xfId="18" applyFont="1" applyFill="1"/>
    <xf numFmtId="181" fontId="17" fillId="0" borderId="14" xfId="0" applyNumberFormat="1" applyFont="1" applyBorder="1" applyAlignment="1">
      <alignment horizontal="left"/>
    </xf>
    <xf numFmtId="191" fontId="30" fillId="0" borderId="11" xfId="18" applyNumberFormat="1" applyFont="1" applyBorder="1" applyAlignment="1">
      <alignment horizontal="right" vertical="center"/>
    </xf>
    <xf numFmtId="191" fontId="81" fillId="0" borderId="14" xfId="0" applyNumberFormat="1" applyFont="1" applyBorder="1" applyAlignment="1">
      <alignment horizontal="center"/>
    </xf>
    <xf numFmtId="188" fontId="23" fillId="0" borderId="7" xfId="18" applyNumberFormat="1" applyFont="1" applyBorder="1" applyAlignment="1">
      <alignment horizontal="left"/>
    </xf>
    <xf numFmtId="0" fontId="30" fillId="0" borderId="0" xfId="18" applyFont="1" applyAlignment="1">
      <alignment horizontal="left" vertical="top"/>
    </xf>
    <xf numFmtId="0" fontId="37" fillId="2" borderId="0" xfId="0" applyFont="1" applyFill="1"/>
    <xf numFmtId="192" fontId="0" fillId="0" borderId="0" xfId="0" applyNumberFormat="1"/>
    <xf numFmtId="167" fontId="15" fillId="0" borderId="0" xfId="18" applyNumberFormat="1" applyAlignment="1">
      <alignment horizontal="right"/>
    </xf>
    <xf numFmtId="168" fontId="23" fillId="0" borderId="0" xfId="0" applyNumberFormat="1" applyFont="1"/>
    <xf numFmtId="0" fontId="23" fillId="0" borderId="0" xfId="0" applyFont="1" applyAlignment="1">
      <alignment wrapText="1"/>
    </xf>
    <xf numFmtId="168" fontId="27" fillId="2" borderId="0" xfId="24" applyNumberFormat="1" applyFont="1" applyFill="1" applyAlignment="1">
      <alignment horizontal="left" vertical="center"/>
    </xf>
    <xf numFmtId="0" fontId="78" fillId="0" borderId="7" xfId="18" applyFont="1" applyBorder="1"/>
    <xf numFmtId="183" fontId="15" fillId="0" borderId="0" xfId="18" applyNumberFormat="1" applyAlignment="1">
      <alignment horizontal="left"/>
    </xf>
    <xf numFmtId="193" fontId="15" fillId="0" borderId="0" xfId="18" applyNumberFormat="1"/>
    <xf numFmtId="10" fontId="27" fillId="2" borderId="0" xfId="24" quotePrefix="1" applyNumberFormat="1" applyFont="1" applyFill="1"/>
    <xf numFmtId="168" fontId="27" fillId="2" borderId="0" xfId="24" applyNumberFormat="1" applyFont="1" applyFill="1" applyAlignment="1">
      <alignment horizontal="right"/>
    </xf>
    <xf numFmtId="0" fontId="27" fillId="2" borderId="0" xfId="24" applyNumberFormat="1" applyFont="1" applyFill="1"/>
    <xf numFmtId="168" fontId="27" fillId="2" borderId="0" xfId="24" applyNumberFormat="1" applyFont="1" applyFill="1" applyAlignment="1">
      <alignment horizontal="right" vertical="center"/>
    </xf>
    <xf numFmtId="170" fontId="27" fillId="2" borderId="0" xfId="24" applyNumberFormat="1" applyFont="1" applyFill="1" applyBorder="1" applyAlignment="1">
      <alignment horizontal="right"/>
    </xf>
    <xf numFmtId="169" fontId="27" fillId="2" borderId="0" xfId="24" applyNumberFormat="1" applyFont="1" applyFill="1" applyBorder="1" applyAlignment="1">
      <alignment horizontal="right"/>
    </xf>
    <xf numFmtId="189" fontId="27" fillId="2" borderId="0" xfId="23" applyNumberFormat="1" applyAlignment="1">
      <alignment horizontal="right"/>
    </xf>
    <xf numFmtId="189" fontId="37" fillId="2" borderId="0" xfId="23" applyNumberFormat="1" applyFont="1" applyAlignment="1">
      <alignment horizontal="right"/>
    </xf>
    <xf numFmtId="0" fontId="18" fillId="16" borderId="0" xfId="20" applyFill="1"/>
    <xf numFmtId="0" fontId="82" fillId="0" borderId="0" xfId="20" applyFont="1"/>
    <xf numFmtId="0" fontId="83" fillId="0" borderId="0" xfId="20" applyFont="1"/>
    <xf numFmtId="0" fontId="84" fillId="0" borderId="0" xfId="20" applyFont="1"/>
    <xf numFmtId="0" fontId="85" fillId="0" borderId="0" xfId="20" applyFont="1"/>
    <xf numFmtId="0" fontId="86" fillId="0" borderId="0" xfId="20" applyFont="1"/>
    <xf numFmtId="0" fontId="87" fillId="0" borderId="0" xfId="20" applyFont="1"/>
    <xf numFmtId="0" fontId="89" fillId="0" borderId="0" xfId="20" applyFont="1"/>
    <xf numFmtId="194" fontId="90" fillId="10" borderId="0" xfId="16" applyNumberFormat="1" applyFont="1" applyFill="1" applyAlignment="1">
      <alignment horizontal="right"/>
    </xf>
    <xf numFmtId="194" fontId="91" fillId="15" borderId="0" xfId="18" applyNumberFormat="1" applyFont="1" applyFill="1" applyAlignment="1">
      <alignment horizontal="right" vertical="center"/>
    </xf>
    <xf numFmtId="168" fontId="27" fillId="2" borderId="0" xfId="23" applyNumberFormat="1" applyAlignment="1">
      <alignment horizontal="right"/>
    </xf>
    <xf numFmtId="0" fontId="15" fillId="0" borderId="0" xfId="0" applyFont="1" applyAlignment="1">
      <alignment horizontal="left" indent="2"/>
    </xf>
    <xf numFmtId="177" fontId="27" fillId="2" borderId="8" xfId="18" applyNumberFormat="1" applyFont="1" applyFill="1" applyBorder="1" applyAlignment="1">
      <alignment horizontal="right" vertical="center"/>
    </xf>
    <xf numFmtId="0" fontId="27" fillId="2" borderId="8" xfId="23" applyNumberFormat="1" applyBorder="1" applyAlignment="1">
      <alignment horizontal="center"/>
    </xf>
    <xf numFmtId="0" fontId="15" fillId="0" borderId="0" xfId="20" applyFont="1" applyAlignment="1">
      <alignment horizontal="left"/>
    </xf>
    <xf numFmtId="168" fontId="44" fillId="0" borderId="0" xfId="23" applyNumberFormat="1" applyFont="1" applyFill="1" applyAlignment="1">
      <alignment horizontal="left"/>
    </xf>
    <xf numFmtId="14" fontId="83" fillId="16" borderId="0" xfId="20" applyNumberFormat="1" applyFont="1" applyFill="1"/>
    <xf numFmtId="9" fontId="27" fillId="2" borderId="0" xfId="18" applyNumberFormat="1" applyFont="1" applyFill="1"/>
    <xf numFmtId="0" fontId="51" fillId="18" borderId="0" xfId="18" applyFont="1" applyFill="1" applyAlignment="1">
      <alignment vertical="center"/>
    </xf>
    <xf numFmtId="0" fontId="15" fillId="18" borderId="0" xfId="18" applyFill="1"/>
    <xf numFmtId="0" fontId="63" fillId="18" borderId="0" xfId="18" applyFont="1" applyFill="1"/>
    <xf numFmtId="9" fontId="27" fillId="18" borderId="0" xfId="18" applyNumberFormat="1" applyFont="1" applyFill="1"/>
    <xf numFmtId="168" fontId="63" fillId="18" borderId="0" xfId="18" applyNumberFormat="1" applyFont="1" applyFill="1" applyAlignment="1">
      <alignment horizontal="left"/>
    </xf>
    <xf numFmtId="0" fontId="0" fillId="18" borderId="0" xfId="0" applyFill="1"/>
    <xf numFmtId="0" fontId="62" fillId="18" borderId="0" xfId="18" applyFont="1" applyFill="1" applyAlignment="1">
      <alignment vertical="center"/>
    </xf>
    <xf numFmtId="187" fontId="27" fillId="18" borderId="0" xfId="18" applyNumberFormat="1" applyFont="1" applyFill="1" applyAlignment="1">
      <alignment horizontal="right" vertical="center"/>
    </xf>
    <xf numFmtId="0" fontId="93" fillId="0" borderId="0" xfId="0" applyFont="1"/>
    <xf numFmtId="0" fontId="94" fillId="0" borderId="0" xfId="0" applyFont="1"/>
    <xf numFmtId="9" fontId="95" fillId="19" borderId="0" xfId="0" applyNumberFormat="1" applyFont="1" applyFill="1"/>
    <xf numFmtId="0" fontId="94" fillId="0" borderId="0" xfId="0" applyFont="1" applyAlignment="1">
      <alignment horizontal="left"/>
    </xf>
    <xf numFmtId="0" fontId="96" fillId="0" borderId="0" xfId="0" applyFont="1"/>
    <xf numFmtId="9" fontId="0" fillId="0" borderId="0" xfId="34" applyFont="1"/>
    <xf numFmtId="185" fontId="21" fillId="0" borderId="8" xfId="22" applyNumberFormat="1" applyAlignment="1">
      <alignment horizontal="center"/>
    </xf>
    <xf numFmtId="0" fontId="97" fillId="0" borderId="0" xfId="35"/>
    <xf numFmtId="0" fontId="21" fillId="2" borderId="0" xfId="35" applyFont="1" applyFill="1"/>
    <xf numFmtId="0" fontId="98" fillId="0" borderId="7" xfId="35" applyFont="1" applyBorder="1"/>
    <xf numFmtId="0" fontId="98" fillId="0" borderId="0" xfId="35" applyFont="1" applyAlignment="1">
      <alignment horizontal="centerContinuous"/>
    </xf>
    <xf numFmtId="0" fontId="99" fillId="20" borderId="0" xfId="35" applyFont="1" applyFill="1"/>
    <xf numFmtId="1" fontId="21" fillId="0" borderId="0" xfId="35" applyNumberFormat="1" applyFont="1"/>
    <xf numFmtId="10" fontId="21" fillId="0" borderId="0" xfId="36" applyNumberFormat="1" applyFont="1" applyFill="1"/>
    <xf numFmtId="0" fontId="97" fillId="2" borderId="0" xfId="35" applyFill="1"/>
    <xf numFmtId="1" fontId="21" fillId="0" borderId="0" xfId="35" applyNumberFormat="1" applyFont="1" applyAlignment="1">
      <alignment wrapText="1"/>
    </xf>
    <xf numFmtId="0" fontId="21" fillId="0" borderId="0" xfId="35" applyFont="1"/>
    <xf numFmtId="2" fontId="21" fillId="0" borderId="0" xfId="35" applyNumberFormat="1" applyFont="1"/>
    <xf numFmtId="195" fontId="21" fillId="0" borderId="0" xfId="35" applyNumberFormat="1" applyFont="1"/>
    <xf numFmtId="171" fontId="21" fillId="13" borderId="0" xfId="35" applyNumberFormat="1" applyFont="1" applyFill="1"/>
    <xf numFmtId="2" fontId="100" fillId="0" borderId="0" xfId="35" applyNumberFormat="1" applyFont="1"/>
    <xf numFmtId="2" fontId="21" fillId="0" borderId="0" xfId="35" applyNumberFormat="1" applyFont="1" applyAlignment="1">
      <alignment wrapText="1"/>
    </xf>
    <xf numFmtId="195" fontId="98" fillId="0" borderId="0" xfId="35" applyNumberFormat="1" applyFont="1" applyAlignment="1">
      <alignment wrapText="1"/>
    </xf>
    <xf numFmtId="2" fontId="98" fillId="0" borderId="0" xfId="35" applyNumberFormat="1" applyFont="1" applyAlignment="1">
      <alignment wrapText="1"/>
    </xf>
    <xf numFmtId="195" fontId="100" fillId="0" borderId="0" xfId="35" applyNumberFormat="1" applyFont="1"/>
    <xf numFmtId="195" fontId="97" fillId="13" borderId="0" xfId="35" applyNumberFormat="1" applyFill="1"/>
    <xf numFmtId="196" fontId="98" fillId="0" borderId="0" xfId="35" applyNumberFormat="1" applyFont="1"/>
    <xf numFmtId="0" fontId="100" fillId="0" borderId="0" xfId="35" applyFont="1"/>
    <xf numFmtId="0" fontId="97" fillId="13" borderId="0" xfId="35" applyFill="1"/>
    <xf numFmtId="195" fontId="100" fillId="0" borderId="0" xfId="35" applyNumberFormat="1" applyFont="1" applyAlignment="1">
      <alignment wrapText="1"/>
    </xf>
    <xf numFmtId="2" fontId="98" fillId="13" borderId="0" xfId="35" applyNumberFormat="1" applyFont="1" applyFill="1" applyAlignment="1">
      <alignment wrapText="1"/>
    </xf>
    <xf numFmtId="2" fontId="100" fillId="0" borderId="0" xfId="35" applyNumberFormat="1" applyFont="1" applyAlignment="1">
      <alignment wrapText="1"/>
    </xf>
    <xf numFmtId="9" fontId="97" fillId="0" borderId="0" xfId="35" applyNumberFormat="1"/>
    <xf numFmtId="10" fontId="97" fillId="13" borderId="0" xfId="35" applyNumberFormat="1" applyFill="1"/>
    <xf numFmtId="1" fontId="97" fillId="0" borderId="0" xfId="35" applyNumberFormat="1"/>
    <xf numFmtId="0" fontId="101" fillId="0" borderId="7" xfId="35" applyFont="1" applyBorder="1"/>
    <xf numFmtId="195" fontId="102" fillId="0" borderId="0" xfId="35" applyNumberFormat="1" applyFont="1"/>
    <xf numFmtId="2" fontId="102" fillId="0" borderId="0" xfId="35" applyNumberFormat="1" applyFont="1"/>
    <xf numFmtId="0" fontId="103" fillId="0" borderId="0" xfId="25" applyFont="1"/>
    <xf numFmtId="0" fontId="104" fillId="0" borderId="0" xfId="25" applyFont="1"/>
    <xf numFmtId="195" fontId="103" fillId="0" borderId="0" xfId="25" applyNumberFormat="1" applyFont="1"/>
    <xf numFmtId="195" fontId="103" fillId="2" borderId="0" xfId="25" applyNumberFormat="1" applyFont="1" applyFill="1" applyAlignment="1">
      <alignment horizontal="right"/>
    </xf>
    <xf numFmtId="195" fontId="103" fillId="0" borderId="0" xfId="25" applyNumberFormat="1" applyFont="1" applyAlignment="1">
      <alignment horizontal="right"/>
    </xf>
    <xf numFmtId="195" fontId="104" fillId="0" borderId="0" xfId="25" applyNumberFormat="1" applyFont="1" applyAlignment="1">
      <alignment horizontal="left"/>
    </xf>
    <xf numFmtId="0" fontId="104" fillId="0" borderId="7" xfId="25" applyFont="1" applyBorder="1"/>
    <xf numFmtId="0" fontId="103" fillId="0" borderId="7" xfId="25" applyFont="1" applyBorder="1"/>
    <xf numFmtId="195" fontId="104" fillId="0" borderId="7" xfId="25" applyNumberFormat="1" applyFont="1" applyBorder="1" applyAlignment="1">
      <alignment horizontal="left"/>
    </xf>
    <xf numFmtId="10" fontId="103" fillId="2" borderId="0" xfId="25" applyNumberFormat="1" applyFont="1" applyFill="1"/>
    <xf numFmtId="10" fontId="103" fillId="2" borderId="0" xfId="25" applyNumberFormat="1" applyFont="1" applyFill="1" applyAlignment="1">
      <alignment horizontal="right"/>
    </xf>
    <xf numFmtId="0" fontId="103" fillId="0" borderId="0" xfId="35" applyFont="1"/>
    <xf numFmtId="2" fontId="103" fillId="2" borderId="0" xfId="25" applyNumberFormat="1" applyFont="1" applyFill="1" applyAlignment="1">
      <alignment horizontal="center"/>
    </xf>
    <xf numFmtId="0" fontId="103" fillId="2" borderId="0" xfId="25" applyFont="1" applyFill="1" applyAlignment="1">
      <alignment horizontal="center"/>
    </xf>
    <xf numFmtId="0" fontId="103" fillId="0" borderId="7" xfId="25" applyFont="1" applyBorder="1" applyAlignment="1">
      <alignment horizontal="center" vertical="center" wrapText="1"/>
    </xf>
    <xf numFmtId="0" fontId="97" fillId="0" borderId="7" xfId="35" applyBorder="1"/>
    <xf numFmtId="0" fontId="99" fillId="0" borderId="0" xfId="35" applyFont="1"/>
    <xf numFmtId="195" fontId="97" fillId="0" borderId="0" xfId="35" applyNumberFormat="1"/>
    <xf numFmtId="166" fontId="32" fillId="10" borderId="0" xfId="16" applyFont="1" applyFill="1"/>
    <xf numFmtId="166" fontId="105" fillId="10" borderId="0" xfId="16" applyFont="1" applyFill="1"/>
    <xf numFmtId="166" fontId="106" fillId="10" borderId="0" xfId="16" applyFont="1" applyFill="1"/>
    <xf numFmtId="166" fontId="107" fillId="10" borderId="0" xfId="16" applyFont="1" applyFill="1"/>
    <xf numFmtId="0" fontId="108" fillId="0" borderId="0" xfId="35" applyFont="1"/>
    <xf numFmtId="195" fontId="103" fillId="0" borderId="0" xfId="25" applyNumberFormat="1" applyFont="1" applyAlignment="1">
      <alignment horizontal="left"/>
    </xf>
    <xf numFmtId="195" fontId="109" fillId="0" borderId="0" xfId="25" applyNumberFormat="1" applyFont="1"/>
    <xf numFmtId="0" fontId="86" fillId="0" borderId="0" xfId="20" applyFont="1" applyAlignment="1">
      <alignment horizontal="left"/>
    </xf>
    <xf numFmtId="197" fontId="88" fillId="0" borderId="0" xfId="20" applyNumberFormat="1" applyFont="1" applyAlignment="1">
      <alignment horizontal="left"/>
    </xf>
    <xf numFmtId="198" fontId="27" fillId="2" borderId="0" xfId="18" applyNumberFormat="1" applyFont="1" applyFill="1" applyAlignment="1">
      <alignment horizontal="right" vertical="center"/>
    </xf>
    <xf numFmtId="0" fontId="24" fillId="21" borderId="0" xfId="18" applyFont="1" applyFill="1" applyAlignment="1">
      <alignment vertical="center"/>
    </xf>
    <xf numFmtId="0" fontId="16" fillId="0" borderId="0" xfId="0" applyFont="1"/>
    <xf numFmtId="0" fontId="30" fillId="0" borderId="0" xfId="0" applyFont="1"/>
    <xf numFmtId="0" fontId="16" fillId="0" borderId="7" xfId="0" applyFont="1" applyBorder="1"/>
    <xf numFmtId="199" fontId="16" fillId="0" borderId="0" xfId="37" applyNumberFormat="1" applyFont="1"/>
    <xf numFmtId="0" fontId="34" fillId="2" borderId="0" xfId="23" applyNumberFormat="1" applyFont="1" applyAlignment="1">
      <alignment horizontal="right"/>
    </xf>
    <xf numFmtId="199" fontId="34" fillId="2" borderId="0" xfId="37" applyNumberFormat="1" applyFont="1" applyFill="1" applyAlignment="1">
      <alignment horizontal="right"/>
    </xf>
    <xf numFmtId="43" fontId="15" fillId="0" borderId="0" xfId="18" applyNumberFormat="1"/>
    <xf numFmtId="185" fontId="34" fillId="2" borderId="0" xfId="23" applyNumberFormat="1" applyFont="1" applyAlignment="1">
      <alignment horizontal="right"/>
    </xf>
    <xf numFmtId="0" fontId="30" fillId="0" borderId="4" xfId="0" applyFont="1" applyBorder="1"/>
    <xf numFmtId="0" fontId="30" fillId="0" borderId="4" xfId="0" applyFont="1" applyBorder="1" applyAlignment="1">
      <alignment horizontal="right"/>
    </xf>
    <xf numFmtId="185" fontId="36" fillId="0" borderId="4" xfId="23" applyNumberFormat="1" applyFont="1" applyFill="1" applyBorder="1" applyAlignment="1">
      <alignment horizontal="right"/>
    </xf>
    <xf numFmtId="191" fontId="27" fillId="2" borderId="0" xfId="18" applyNumberFormat="1" applyFont="1" applyFill="1" applyAlignment="1">
      <alignment horizontal="left"/>
    </xf>
    <xf numFmtId="0" fontId="16" fillId="0" borderId="7" xfId="35" applyFont="1" applyBorder="1" applyAlignment="1">
      <alignment horizontal="right"/>
    </xf>
    <xf numFmtId="200" fontId="56" fillId="0" borderId="0" xfId="18" applyNumberFormat="1" applyFont="1" applyAlignment="1">
      <alignment horizontal="left" indent="1"/>
    </xf>
    <xf numFmtId="200" fontId="20" fillId="0" borderId="0" xfId="18" applyNumberFormat="1" applyFont="1" applyAlignment="1">
      <alignment horizontal="left" indent="1"/>
    </xf>
    <xf numFmtId="0" fontId="15" fillId="13" borderId="4" xfId="18" applyFill="1" applyBorder="1" applyAlignment="1">
      <alignment horizontal="left" vertical="top"/>
    </xf>
    <xf numFmtId="0" fontId="15" fillId="0" borderId="4" xfId="18" applyBorder="1" applyAlignment="1">
      <alignment horizontal="left" vertical="top" wrapText="1"/>
    </xf>
    <xf numFmtId="0" fontId="0" fillId="0" borderId="4" xfId="0" applyBorder="1" applyAlignment="1">
      <alignment horizontal="left" vertical="top" wrapText="1"/>
    </xf>
    <xf numFmtId="0" fontId="15" fillId="0" borderId="0" xfId="18" applyAlignment="1">
      <alignment horizontal="left" vertical="top" wrapText="1"/>
    </xf>
    <xf numFmtId="0" fontId="0" fillId="0" borderId="0" xfId="0" applyAlignment="1">
      <alignment horizontal="left" vertical="top" wrapText="1"/>
    </xf>
    <xf numFmtId="185" fontId="27" fillId="2" borderId="13" xfId="23" applyNumberFormat="1" applyBorder="1" applyAlignment="1">
      <alignment horizontal="left"/>
    </xf>
    <xf numFmtId="185" fontId="27" fillId="2" borderId="14" xfId="23" applyNumberFormat="1" applyBorder="1" applyAlignment="1">
      <alignment horizontal="left"/>
    </xf>
    <xf numFmtId="185" fontId="27" fillId="2" borderId="15" xfId="23" applyNumberFormat="1" applyBorder="1" applyAlignment="1">
      <alignment horizontal="left"/>
    </xf>
    <xf numFmtId="0" fontId="37" fillId="2" borderId="0" xfId="0" applyFont="1" applyFill="1" applyAlignment="1">
      <alignment horizontal="left"/>
    </xf>
    <xf numFmtId="0" fontId="27" fillId="2" borderId="0" xfId="24" applyNumberFormat="1" applyFont="1" applyFill="1" applyBorder="1" applyAlignment="1">
      <alignment horizontal="left" vertical="top"/>
    </xf>
    <xf numFmtId="0" fontId="27" fillId="2" borderId="0" xfId="18" applyFont="1" applyFill="1" applyAlignment="1">
      <alignment horizontal="left" vertical="top"/>
    </xf>
  </cellXfs>
  <cellStyles count="38">
    <cellStyle name="Assumption" xfId="23" xr:uid="{E21B85CB-AE39-493C-90CF-A6033D394DF7}"/>
    <cellStyle name="Base_Input" xfId="12" xr:uid="{00000000-0005-0000-0000-000000000000}"/>
    <cellStyle name="Comma" xfId="37" builtinId="3"/>
    <cellStyle name="Comma [0] 2" xfId="3" xr:uid="{00000000-0005-0000-0000-000002000000}"/>
    <cellStyle name="Comma 2" xfId="30" xr:uid="{50BDA386-AB13-404C-8C84-0EDF43721243}"/>
    <cellStyle name="Currency 2 2" xfId="29" xr:uid="{F29057D5-5718-441F-8CAD-00B1D320E1EF}"/>
    <cellStyle name="Empty_Cell" xfId="9" xr:uid="{00000000-0005-0000-0000-000004000000}"/>
    <cellStyle name="Explanatory Text" xfId="1" builtinId="53" customBuiltin="1"/>
    <cellStyle name="Fixed_input" xfId="24" xr:uid="{0B0B930C-107A-4F05-8A3E-C5F6EECE17A8}"/>
    <cellStyle name="Flag" xfId="4" xr:uid="{00000000-0005-0000-0000-000006000000}"/>
    <cellStyle name="Header1" xfId="16" xr:uid="{00000000-0005-0000-0000-000007000000}"/>
    <cellStyle name="Header1A" xfId="17" xr:uid="{00000000-0005-0000-0000-000008000000}"/>
    <cellStyle name="Header2" xfId="14" xr:uid="{00000000-0005-0000-0000-000009000000}"/>
    <cellStyle name="Header3" xfId="5" xr:uid="{00000000-0005-0000-0000-00000A000000}"/>
    <cellStyle name="Header4" xfId="15" xr:uid="{00000000-0005-0000-0000-00000B000000}"/>
    <cellStyle name="Insheet" xfId="6" xr:uid="{00000000-0005-0000-0000-00000D000000}"/>
    <cellStyle name="Line_SubTotal" xfId="7" xr:uid="{00000000-0005-0000-0000-00000E000000}"/>
    <cellStyle name="Normal" xfId="0" builtinId="0" customBuiltin="1"/>
    <cellStyle name="Normal 10" xfId="8" xr:uid="{00000000-0005-0000-0000-000011000000}"/>
    <cellStyle name="Normal 2" xfId="18" xr:uid="{59EBAEB1-13C8-4373-8DB4-B4C525DCEC98}"/>
    <cellStyle name="Normal 2 2" xfId="25" xr:uid="{D49C4081-9D03-4C8F-8778-34555D4B3E0F}"/>
    <cellStyle name="Normal 3" xfId="20" xr:uid="{9D4C47DD-E890-4097-9475-8567B8B53D92}"/>
    <cellStyle name="Normal 3 2" xfId="26" xr:uid="{50613177-AD5A-4CE0-A391-A4160267F944}"/>
    <cellStyle name="Normal 4" xfId="35" xr:uid="{4F5324CC-6E7C-4349-B8D9-639CC18B9949}"/>
    <cellStyle name="Normal 8" xfId="28" xr:uid="{A72DEBFF-D704-40A2-B10B-0D568324BDB3}"/>
    <cellStyle name="Offsheet" xfId="10" xr:uid="{00000000-0005-0000-0000-000012000000}"/>
    <cellStyle name="Percent" xfId="34" builtinId="5"/>
    <cellStyle name="Percent 2" xfId="19" xr:uid="{39961233-90E2-46DE-A48A-52E8009F685E}"/>
    <cellStyle name="Percent 2 2" xfId="27" xr:uid="{E4F6E093-BFA5-41AA-B689-F440D86C5D1D}"/>
    <cellStyle name="Percent 3" xfId="36" xr:uid="{620986E7-FDAD-4A52-9977-551827C3BFA0}"/>
    <cellStyle name="Result" xfId="22" xr:uid="{6557DBFB-C674-4413-A044-F9C12EE60C25}"/>
    <cellStyle name="SAPBEXchaText" xfId="31" xr:uid="{0E4F5EA6-BF5A-4726-9442-1D1515967D2C}"/>
    <cellStyle name="SAPBEXstdData" xfId="33" xr:uid="{7156A851-9F09-4928-B15F-7F17704A7CC6}"/>
    <cellStyle name="SAPBEXstdItem" xfId="32" xr:uid="{8455FEEE-1A7C-4D32-AFFB-F3460713D3C3}"/>
    <cellStyle name="Table_Heading" xfId="11" xr:uid="{00000000-0005-0000-0000-000013000000}"/>
    <cellStyle name="Unit" xfId="13" xr:uid="{00000000-0005-0000-0000-000014000000}"/>
    <cellStyle name="Units" xfId="21" xr:uid="{1AB48B31-3307-411F-96E5-E0E849D0DDE8}"/>
    <cellStyle name="User_Input_Actual" xfId="2" xr:uid="{00000000-0005-0000-0000-000015000000}"/>
  </cellStyles>
  <dxfs count="26"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theme="0" tint="-0.499984740745262"/>
      </font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theme="0" tint="-0.499984740745262"/>
      </font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theme="0" tint="-0.499984740745262"/>
      </font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theme="0" tint="-0.499984740745262"/>
      </font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theme="1" tint="0.499984740745262"/>
      </font>
    </dxf>
    <dxf>
      <font>
        <color rgb="FFFF0000"/>
      </font>
    </dxf>
    <dxf>
      <font>
        <b val="0"/>
        <i val="0"/>
        <color theme="1" tint="0.34998626667073579"/>
      </font>
    </dxf>
    <dxf>
      <fill>
        <patternFill>
          <bgColor rgb="FFCCFFFF"/>
        </patternFill>
      </fill>
    </dxf>
    <dxf>
      <font>
        <color theme="0" tint="-0.24994659260841701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Medium9"/>
  <colors>
    <mruColors>
      <color rgb="FF9999FF"/>
      <color rgb="FF66FF33"/>
      <color rgb="FFFFFFCC"/>
      <color rgb="FF66FFFF"/>
      <color rgb="FF00215B"/>
      <color rgb="FF3333FF"/>
      <color rgb="FFF2F2F2"/>
      <color rgb="FFFABFA8"/>
      <color rgb="FF882B3C"/>
      <color rgb="FFEE2A2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0163746447994599E-2"/>
          <c:y val="6.7231498068280646E-2"/>
          <c:w val="0.89562073372082374"/>
          <c:h val="0.75931613806725873"/>
        </c:manualLayout>
      </c:layout>
      <c:lineChart>
        <c:grouping val="standard"/>
        <c:varyColors val="0"/>
        <c:ser>
          <c:idx val="0"/>
          <c:order val="0"/>
          <c:tx>
            <c:strRef>
              <c:f>Consol!$H$91</c:f>
              <c:strCache>
                <c:ptCount val="1"/>
                <c:pt idx="0">
                  <c:v>Option 3 annualised capex</c:v>
                </c:pt>
              </c:strCache>
            </c:strRef>
          </c:tx>
          <c:spPr>
            <a:ln w="28575" cap="rnd">
              <a:solidFill>
                <a:srgbClr val="0079C1"/>
              </a:solidFill>
              <a:round/>
            </a:ln>
            <a:effectLst/>
          </c:spPr>
          <c:marker>
            <c:symbol val="none"/>
          </c:marker>
          <c:cat>
            <c:strRef>
              <c:f>Consol!$I$88:$W$88</c:f>
              <c:strCache>
                <c:ptCount val="15"/>
                <c:pt idx="0">
                  <c:v>FY27</c:v>
                </c:pt>
                <c:pt idx="1">
                  <c:v>FY28</c:v>
                </c:pt>
                <c:pt idx="2">
                  <c:v>FY29</c:v>
                </c:pt>
                <c:pt idx="3">
                  <c:v>FY30</c:v>
                </c:pt>
                <c:pt idx="4">
                  <c:v>FY31</c:v>
                </c:pt>
                <c:pt idx="5">
                  <c:v>FY32</c:v>
                </c:pt>
                <c:pt idx="6">
                  <c:v>FY33</c:v>
                </c:pt>
                <c:pt idx="7">
                  <c:v>FY34</c:v>
                </c:pt>
                <c:pt idx="8">
                  <c:v>FY35</c:v>
                </c:pt>
                <c:pt idx="9">
                  <c:v>FY36</c:v>
                </c:pt>
                <c:pt idx="10">
                  <c:v>FY37</c:v>
                </c:pt>
                <c:pt idx="11">
                  <c:v>FY38</c:v>
                </c:pt>
                <c:pt idx="12">
                  <c:v>FY39</c:v>
                </c:pt>
                <c:pt idx="13">
                  <c:v>FY40</c:v>
                </c:pt>
                <c:pt idx="14">
                  <c:v>FY41</c:v>
                </c:pt>
              </c:strCache>
            </c:strRef>
          </c:cat>
          <c:val>
            <c:numRef>
              <c:f>Consol!$I$91:$R$91</c:f>
              <c:numCache>
                <c:formatCode>#,##0.0;[Red]\ \-#,##0.0;\ "-"</c:formatCode>
                <c:ptCount val="10"/>
                <c:pt idx="0">
                  <c:v>0.12686033792652673</c:v>
                </c:pt>
                <c:pt idx="1">
                  <c:v>0.12686033792652673</c:v>
                </c:pt>
                <c:pt idx="2">
                  <c:v>0.12686033792652673</c:v>
                </c:pt>
                <c:pt idx="3">
                  <c:v>0.12686033792652673</c:v>
                </c:pt>
                <c:pt idx="4">
                  <c:v>0.12686033792652673</c:v>
                </c:pt>
                <c:pt idx="5">
                  <c:v>0.12686033792652673</c:v>
                </c:pt>
                <c:pt idx="6">
                  <c:v>0.12686033792652673</c:v>
                </c:pt>
                <c:pt idx="7">
                  <c:v>0.12686033792652673</c:v>
                </c:pt>
                <c:pt idx="8">
                  <c:v>0.12686033792652673</c:v>
                </c:pt>
                <c:pt idx="9">
                  <c:v>0.12686033792652673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6E-4088-A167-E1DEAE4ABC30}"/>
            </c:ext>
          </c:extLst>
        </c:ser>
        <c:ser>
          <c:idx val="1"/>
          <c:order val="1"/>
          <c:tx>
            <c:strRef>
              <c:f>Consol!$H$92</c:f>
              <c:strCache>
                <c:ptCount val="1"/>
                <c:pt idx="0">
                  <c:v>Option 1 (base case) risk cost</c:v>
                </c:pt>
              </c:strCache>
            </c:strRef>
          </c:tx>
          <c:spPr>
            <a:ln w="28575" cap="rnd">
              <a:solidFill>
                <a:srgbClr val="ACD0E8"/>
              </a:solidFill>
              <a:round/>
            </a:ln>
            <a:effectLst/>
          </c:spPr>
          <c:marker>
            <c:symbol val="none"/>
          </c:marker>
          <c:cat>
            <c:strRef>
              <c:f>Consol!$I$88:$W$88</c:f>
              <c:strCache>
                <c:ptCount val="15"/>
                <c:pt idx="0">
                  <c:v>FY27</c:v>
                </c:pt>
                <c:pt idx="1">
                  <c:v>FY28</c:v>
                </c:pt>
                <c:pt idx="2">
                  <c:v>FY29</c:v>
                </c:pt>
                <c:pt idx="3">
                  <c:v>FY30</c:v>
                </c:pt>
                <c:pt idx="4">
                  <c:v>FY31</c:v>
                </c:pt>
                <c:pt idx="5">
                  <c:v>FY32</c:v>
                </c:pt>
                <c:pt idx="6">
                  <c:v>FY33</c:v>
                </c:pt>
                <c:pt idx="7">
                  <c:v>FY34</c:v>
                </c:pt>
                <c:pt idx="8">
                  <c:v>FY35</c:v>
                </c:pt>
                <c:pt idx="9">
                  <c:v>FY36</c:v>
                </c:pt>
                <c:pt idx="10">
                  <c:v>FY37</c:v>
                </c:pt>
                <c:pt idx="11">
                  <c:v>FY38</c:v>
                </c:pt>
                <c:pt idx="12">
                  <c:v>FY39</c:v>
                </c:pt>
                <c:pt idx="13">
                  <c:v>FY40</c:v>
                </c:pt>
                <c:pt idx="14">
                  <c:v>FY41</c:v>
                </c:pt>
              </c:strCache>
            </c:strRef>
          </c:cat>
          <c:val>
            <c:numRef>
              <c:f>Consol!$I$92:$R$92</c:f>
              <c:numCache>
                <c:formatCode>#,##0.0;[Red]\ \-#,##0.0;\ "-"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7.7344413019893509E-3</c:v>
                </c:pt>
                <c:pt idx="3">
                  <c:v>0.11927907905185037</c:v>
                </c:pt>
                <c:pt idx="4">
                  <c:v>0.69973136216944354</c:v>
                </c:pt>
                <c:pt idx="5">
                  <c:v>2.4366238431297944</c:v>
                </c:pt>
                <c:pt idx="6">
                  <c:v>5.7295494070972879</c:v>
                </c:pt>
                <c:pt idx="7">
                  <c:v>10.16810294442995</c:v>
                </c:pt>
                <c:pt idx="8">
                  <c:v>15.481226105047186</c:v>
                </c:pt>
                <c:pt idx="9">
                  <c:v>15.481226105047186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6E-4088-A167-E1DEAE4AB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78026431"/>
        <c:axId val="1578022271"/>
      </c:lineChart>
      <c:catAx>
        <c:axId val="157802643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" lastClr="FFFFFF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8022271"/>
        <c:crosses val="autoZero"/>
        <c:auto val="1"/>
        <c:lblAlgn val="ctr"/>
        <c:lblOffset val="100"/>
        <c:noMultiLvlLbl val="0"/>
      </c:catAx>
      <c:valAx>
        <c:axId val="1578022271"/>
        <c:scaling>
          <c:orientation val="minMax"/>
          <c:max val="16"/>
        </c:scaling>
        <c:delete val="0"/>
        <c:axPos val="l"/>
        <c:majorGridlines>
          <c:spPr>
            <a:ln w="9525" cap="flat" cmpd="sng" algn="ctr">
              <a:solidFill>
                <a:sysClr val="window" lastClr="FFFFFF"/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8026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40349075582219E-2"/>
          <c:y val="0.91674025677597648"/>
          <c:w val="0.97443796425947038"/>
          <c:h val="8.3141188851546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>
        <a:lumMod val="95000"/>
      </a:schemeClr>
    </a:solidFill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2480533683289591E-2"/>
          <c:y val="7.7035475234270415E-2"/>
          <c:w val="0.89991863517060366"/>
          <c:h val="0.786792503346720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Consol!$H$99</c:f>
              <c:strCache>
                <c:ptCount val="1"/>
                <c:pt idx="0">
                  <c:v>Option 1 (base case) risk cost</c:v>
                </c:pt>
              </c:strCache>
            </c:strRef>
          </c:tx>
          <c:spPr>
            <a:solidFill>
              <a:srgbClr val="0079C1"/>
            </a:solidFill>
            <a:ln>
              <a:noFill/>
            </a:ln>
            <a:effectLst/>
          </c:spPr>
          <c:invertIfNegative val="0"/>
          <c:cat>
            <c:strRef>
              <c:f>Consol!$I$97:$R$97</c:f>
              <c:strCache>
                <c:ptCount val="10"/>
                <c:pt idx="0">
                  <c:v>FY27</c:v>
                </c:pt>
                <c:pt idx="1">
                  <c:v>FY28</c:v>
                </c:pt>
                <c:pt idx="2">
                  <c:v>FY29</c:v>
                </c:pt>
                <c:pt idx="3">
                  <c:v>FY30</c:v>
                </c:pt>
                <c:pt idx="4">
                  <c:v>FY31</c:v>
                </c:pt>
                <c:pt idx="5">
                  <c:v>FY32</c:v>
                </c:pt>
                <c:pt idx="6">
                  <c:v>FY33</c:v>
                </c:pt>
                <c:pt idx="7">
                  <c:v>FY34</c:v>
                </c:pt>
                <c:pt idx="8">
                  <c:v>FY35</c:v>
                </c:pt>
                <c:pt idx="9">
                  <c:v>FY36</c:v>
                </c:pt>
              </c:strCache>
            </c:strRef>
          </c:cat>
          <c:val>
            <c:numRef>
              <c:f>Consol!$I$99:$R$99</c:f>
              <c:numCache>
                <c:formatCode>#,##0;[Red]\ \-#,##0;\ "-"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6.9887651470984507E-3</c:v>
                </c:pt>
                <c:pt idx="3">
                  <c:v>0.10777940356741239</c:v>
                </c:pt>
                <c:pt idx="4">
                  <c:v>0.63227038196071417</c:v>
                </c:pt>
                <c:pt idx="5">
                  <c:v>2.201709357736624</c:v>
                </c:pt>
                <c:pt idx="6">
                  <c:v>5.1771645347674839</c:v>
                </c:pt>
                <c:pt idx="7">
                  <c:v>9.1877978894045551</c:v>
                </c:pt>
                <c:pt idx="8">
                  <c:v>13.988683760451588</c:v>
                </c:pt>
                <c:pt idx="9">
                  <c:v>13.988683760451588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FF-472C-8A8A-2EB688C93B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578026431"/>
        <c:axId val="1578022271"/>
      </c:barChart>
      <c:catAx>
        <c:axId val="157802643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" lastClr="FFFFFF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8022271"/>
        <c:crosses val="autoZero"/>
        <c:auto val="1"/>
        <c:lblAlgn val="ctr"/>
        <c:lblOffset val="100"/>
        <c:noMultiLvlLbl val="0"/>
      </c:catAx>
      <c:valAx>
        <c:axId val="15780222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ysClr val="window" lastClr="FFFFFF"/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8026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>
        <a:lumMod val="95000"/>
      </a:schemeClr>
    </a:solidFill>
    <a:ln w="9525" cap="flat" cmpd="sng" algn="ctr">
      <a:noFill/>
      <a:round/>
    </a:ln>
    <a:effectLst/>
  </c:spPr>
  <c:txPr>
    <a:bodyPr/>
    <a:lstStyle/>
    <a:p>
      <a:pPr>
        <a:defRPr sz="700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409575</xdr:colOff>
      <xdr:row>1</xdr:row>
      <xdr:rowOff>9525</xdr:rowOff>
    </xdr:from>
    <xdr:to>
      <xdr:col>10</xdr:col>
      <xdr:colOff>234575</xdr:colOff>
      <xdr:row>2</xdr:row>
      <xdr:rowOff>147636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51A16E-B07E-4C8F-9E9C-E41135BDE5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1625" y="200025"/>
          <a:ext cx="1044200" cy="433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114609</xdr:colOff>
      <xdr:row>38</xdr:row>
      <xdr:rowOff>110318</xdr:rowOff>
    </xdr:from>
    <xdr:to>
      <xdr:col>5</xdr:col>
      <xdr:colOff>125991</xdr:colOff>
      <xdr:row>57</xdr:row>
      <xdr:rowOff>117553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F4FA90B-26EA-4B2F-BB30-10702267B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349248</xdr:colOff>
      <xdr:row>38</xdr:row>
      <xdr:rowOff>133849</xdr:rowOff>
    </xdr:from>
    <xdr:to>
      <xdr:col>11</xdr:col>
      <xdr:colOff>1089013</xdr:colOff>
      <xdr:row>57</xdr:row>
      <xdr:rowOff>141084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BF500AE-B449-4C5D-99EE-7C7D4B42E7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729751</xdr:colOff>
          <xdr:row>8</xdr:row>
          <xdr:rowOff>118773</xdr:rowOff>
        </xdr:from>
        <xdr:to>
          <xdr:col>13</xdr:col>
          <xdr:colOff>64622</xdr:colOff>
          <xdr:row>10</xdr:row>
          <xdr:rowOff>131089</xdr:rowOff>
        </xdr:to>
        <xdr:pic>
          <xdr:nvPicPr>
            <xdr:cNvPr id="3" name="Picture 2">
              <a:extLst>
                <a:ext uri="{FF2B5EF4-FFF2-40B4-BE49-F238E27FC236}">
                  <a16:creationId xmlns:a16="http://schemas.microsoft.com/office/drawing/2014/main" id="{E82B1651-56B8-002E-EA93-9D5D6C5D809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Data!$Y$31:$AB$32" spid="_x0000_s37200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5799168" y="1536940"/>
              <a:ext cx="3596779" cy="329816"/>
            </a:xfrm>
            <a:prstGeom prst="rect">
              <a:avLst/>
            </a:prstGeom>
            <a:solidFill>
              <a:schemeClr val="bg1"/>
            </a:solidFill>
            <a:effectLst/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433916</xdr:colOff>
          <xdr:row>0</xdr:row>
          <xdr:rowOff>232834</xdr:rowOff>
        </xdr:from>
        <xdr:to>
          <xdr:col>18</xdr:col>
          <xdr:colOff>535516</xdr:colOff>
          <xdr:row>6</xdr:row>
          <xdr:rowOff>86784</xdr:rowOff>
        </xdr:to>
        <xdr:pic>
          <xdr:nvPicPr>
            <xdr:cNvPr id="4" name="Picture 3">
              <a:extLst>
                <a:ext uri="{FF2B5EF4-FFF2-40B4-BE49-F238E27FC236}">
                  <a16:creationId xmlns:a16="http://schemas.microsoft.com/office/drawing/2014/main" id="{8F508DEC-47D7-CD31-F6EB-2DEF0BD75E9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Data!$Y$14:$Y$19" spid="_x0000_s37201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1641666" y="232834"/>
              <a:ext cx="1477433" cy="9620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C-Citipower">
    <a:dk1>
      <a:sysClr val="windowText" lastClr="000000"/>
    </a:dk1>
    <a:lt1>
      <a:sysClr val="window" lastClr="FFFFFF"/>
    </a:lt1>
    <a:dk2>
      <a:srgbClr val="000000"/>
    </a:dk2>
    <a:lt2>
      <a:srgbClr val="FFFFFF"/>
    </a:lt2>
    <a:accent1>
      <a:srgbClr val="1079BF"/>
    </a:accent1>
    <a:accent2>
      <a:srgbClr val="ACD0E8"/>
    </a:accent2>
    <a:accent3>
      <a:srgbClr val="DCDCDC"/>
    </a:accent3>
    <a:accent4>
      <a:srgbClr val="101F5B"/>
    </a:accent4>
    <a:accent5>
      <a:srgbClr val="1F3B8A"/>
    </a:accent5>
    <a:accent6>
      <a:srgbClr val="4C62A1"/>
    </a:accent6>
    <a:hlink>
      <a:srgbClr val="000000"/>
    </a:hlink>
    <a:folHlink>
      <a:srgbClr val="00000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PC-Citipower">
    <a:dk1>
      <a:sysClr val="windowText" lastClr="000000"/>
    </a:dk1>
    <a:lt1>
      <a:sysClr val="window" lastClr="FFFFFF"/>
    </a:lt1>
    <a:dk2>
      <a:srgbClr val="000000"/>
    </a:dk2>
    <a:lt2>
      <a:srgbClr val="FFFFFF"/>
    </a:lt2>
    <a:accent1>
      <a:srgbClr val="1079BF"/>
    </a:accent1>
    <a:accent2>
      <a:srgbClr val="ACD0E8"/>
    </a:accent2>
    <a:accent3>
      <a:srgbClr val="DCDCDC"/>
    </a:accent3>
    <a:accent4>
      <a:srgbClr val="101F5B"/>
    </a:accent4>
    <a:accent5>
      <a:srgbClr val="1F3B8A"/>
    </a:accent5>
    <a:accent6>
      <a:srgbClr val="4C62A1"/>
    </a:accent6>
    <a:hlink>
      <a:srgbClr val="000000"/>
    </a:hlink>
    <a:folHlink>
      <a:srgbClr val="00000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D93A8B-21F5-49D4-989F-F3848DBC1145}">
  <sheetPr codeName="Sheet11">
    <tabColor theme="2" tint="-0.749992370372631"/>
  </sheetPr>
  <dimension ref="A1:S41"/>
  <sheetViews>
    <sheetView showGridLines="0" tabSelected="1" zoomScaleNormal="100" workbookViewId="0">
      <selection activeCell="A32" sqref="A32"/>
    </sheetView>
  </sheetViews>
  <sheetFormatPr defaultColWidth="0" defaultRowHeight="15" customHeight="1" zeroHeight="1" x14ac:dyDescent="0.25"/>
  <cols>
    <col min="1" max="1" width="8" style="109" customWidth="1"/>
    <col min="2" max="2" width="1.875" style="109" customWidth="1"/>
    <col min="3" max="3" width="14" style="109" customWidth="1"/>
    <col min="4" max="4" width="8" style="109" customWidth="1"/>
    <col min="5" max="5" width="9.375" style="109" customWidth="1"/>
    <col min="6" max="11" width="8" style="109" customWidth="1"/>
    <col min="12" max="19" width="8" style="109" hidden="1" customWidth="1"/>
    <col min="20" max="16384" width="0" style="109" hidden="1"/>
  </cols>
  <sheetData>
    <row r="1" spans="1:19" x14ac:dyDescent="0.25">
      <c r="A1" s="261"/>
    </row>
    <row r="2" spans="1:19" ht="23.25" x14ac:dyDescent="0.35">
      <c r="A2" s="261"/>
      <c r="C2" s="262" t="s">
        <v>0</v>
      </c>
      <c r="D2" s="263"/>
      <c r="E2" s="263"/>
    </row>
    <row r="3" spans="1:19" ht="15.75" x14ac:dyDescent="0.25">
      <c r="A3" s="261"/>
      <c r="C3" s="264" t="s">
        <v>303</v>
      </c>
      <c r="D3" s="263"/>
      <c r="E3" s="263"/>
    </row>
    <row r="4" spans="1:19" x14ac:dyDescent="0.25">
      <c r="A4" s="261"/>
      <c r="D4" s="263"/>
      <c r="E4" s="263"/>
    </row>
    <row r="5" spans="1:19" x14ac:dyDescent="0.25">
      <c r="A5" s="261"/>
      <c r="C5" s="265" t="s">
        <v>316</v>
      </c>
    </row>
    <row r="6" spans="1:19" x14ac:dyDescent="0.25">
      <c r="A6" s="261"/>
      <c r="C6" s="266" t="s">
        <v>2</v>
      </c>
      <c r="D6" s="350" t="s">
        <v>301</v>
      </c>
      <c r="E6" s="266"/>
    </row>
    <row r="7" spans="1:19" x14ac:dyDescent="0.25">
      <c r="A7" s="261"/>
      <c r="F7" s="267"/>
      <c r="G7" s="267"/>
      <c r="H7" s="267"/>
      <c r="J7" s="267"/>
      <c r="K7" s="267"/>
      <c r="L7" s="267"/>
      <c r="M7" s="267"/>
      <c r="N7" s="267"/>
      <c r="O7" s="267"/>
      <c r="P7" s="267"/>
      <c r="Q7" s="267"/>
      <c r="R7" s="267"/>
      <c r="S7" s="267"/>
    </row>
    <row r="8" spans="1:19" x14ac:dyDescent="0.25">
      <c r="A8" s="261"/>
      <c r="C8" s="351">
        <v>46357</v>
      </c>
      <c r="F8" s="267"/>
      <c r="G8" s="267"/>
      <c r="H8" s="267"/>
      <c r="J8" s="267"/>
      <c r="K8" s="267"/>
      <c r="L8" s="267"/>
      <c r="M8" s="267"/>
      <c r="N8" s="267"/>
      <c r="O8" s="267"/>
      <c r="P8" s="267"/>
      <c r="Q8" s="267"/>
      <c r="R8" s="267"/>
      <c r="S8" s="267"/>
    </row>
    <row r="9" spans="1:19" x14ac:dyDescent="0.25">
      <c r="A9" s="261"/>
      <c r="C9" s="268"/>
      <c r="D9" s="268"/>
      <c r="F9" s="267"/>
      <c r="G9" s="267"/>
      <c r="H9" s="267"/>
      <c r="I9" s="267"/>
      <c r="J9" s="267"/>
      <c r="K9" s="267"/>
      <c r="L9" s="267"/>
      <c r="M9" s="267"/>
      <c r="N9" s="267"/>
      <c r="O9" s="267"/>
      <c r="P9" s="267"/>
      <c r="Q9" s="267"/>
      <c r="R9" s="267"/>
      <c r="S9" s="267"/>
    </row>
    <row r="10" spans="1:19" x14ac:dyDescent="0.25">
      <c r="A10" s="261"/>
      <c r="C10" s="268"/>
      <c r="D10" s="268"/>
      <c r="F10" s="267"/>
      <c r="G10" s="267"/>
      <c r="H10" s="267"/>
      <c r="I10" s="267"/>
      <c r="J10" s="267"/>
      <c r="K10" s="267"/>
      <c r="L10" s="267"/>
      <c r="M10" s="267"/>
      <c r="N10" s="267"/>
      <c r="O10" s="267"/>
      <c r="P10" s="267"/>
      <c r="Q10" s="267"/>
      <c r="R10" s="267"/>
      <c r="S10" s="267"/>
    </row>
    <row r="11" spans="1:19" x14ac:dyDescent="0.25">
      <c r="A11" s="261"/>
      <c r="C11" s="268"/>
      <c r="D11" s="268"/>
      <c r="F11" s="267"/>
      <c r="G11" s="267"/>
      <c r="H11" s="267"/>
      <c r="I11" s="267"/>
      <c r="J11" s="267"/>
      <c r="K11" s="267"/>
      <c r="L11" s="267"/>
      <c r="M11" s="267"/>
      <c r="N11" s="267"/>
      <c r="O11" s="267"/>
      <c r="P11" s="267"/>
      <c r="Q11" s="267"/>
      <c r="R11" s="267"/>
      <c r="S11" s="267"/>
    </row>
    <row r="12" spans="1:19" x14ac:dyDescent="0.25">
      <c r="A12" s="261"/>
      <c r="C12" s="268"/>
      <c r="D12" s="268"/>
      <c r="F12" s="267"/>
      <c r="G12" s="267"/>
      <c r="H12" s="267"/>
      <c r="I12" s="267"/>
      <c r="J12" s="267"/>
      <c r="K12" s="267"/>
      <c r="L12" s="267"/>
      <c r="M12" s="267"/>
      <c r="N12" s="267"/>
      <c r="O12" s="267"/>
      <c r="P12" s="267"/>
      <c r="Q12" s="267"/>
      <c r="R12" s="267"/>
      <c r="S12" s="267"/>
    </row>
    <row r="13" spans="1:19" x14ac:dyDescent="0.25">
      <c r="A13" s="261"/>
      <c r="C13" s="268"/>
      <c r="D13" s="268"/>
      <c r="F13" s="267"/>
      <c r="G13" s="267"/>
      <c r="H13" s="267"/>
      <c r="I13" s="267"/>
      <c r="J13" s="267"/>
      <c r="K13" s="267"/>
      <c r="L13" s="267"/>
      <c r="M13" s="267"/>
      <c r="N13" s="267"/>
      <c r="O13" s="267"/>
      <c r="P13" s="267"/>
      <c r="Q13" s="267"/>
      <c r="R13" s="267"/>
      <c r="S13" s="267"/>
    </row>
    <row r="14" spans="1:19" x14ac:dyDescent="0.25">
      <c r="A14" s="261"/>
      <c r="C14" s="267"/>
      <c r="D14" s="267"/>
      <c r="E14" s="267"/>
      <c r="F14" s="267"/>
      <c r="G14" s="267"/>
      <c r="H14" s="267"/>
      <c r="I14" s="267"/>
      <c r="J14" s="267"/>
      <c r="K14" s="267"/>
      <c r="L14" s="267"/>
      <c r="M14" s="267"/>
      <c r="N14" s="267"/>
      <c r="O14" s="267"/>
      <c r="P14" s="267"/>
      <c r="Q14" s="267"/>
      <c r="R14" s="267"/>
      <c r="S14" s="267"/>
    </row>
    <row r="15" spans="1:19" x14ac:dyDescent="0.25">
      <c r="A15" s="261"/>
      <c r="C15" s="265"/>
      <c r="D15" s="267"/>
      <c r="E15" s="267"/>
      <c r="F15" s="267"/>
      <c r="G15" s="267"/>
      <c r="H15" s="267"/>
      <c r="I15" s="267"/>
      <c r="J15" s="267"/>
      <c r="K15" s="267"/>
      <c r="L15" s="267"/>
      <c r="M15" s="267"/>
      <c r="N15" s="267"/>
      <c r="O15" s="267"/>
      <c r="P15" s="267"/>
      <c r="Q15" s="267"/>
      <c r="R15" s="267"/>
      <c r="S15" s="267"/>
    </row>
    <row r="16" spans="1:19" x14ac:dyDescent="0.25">
      <c r="A16" s="261"/>
      <c r="C16" s="265"/>
      <c r="D16" s="267"/>
      <c r="E16" s="267"/>
      <c r="F16" s="267"/>
      <c r="G16" s="267"/>
      <c r="H16" s="267"/>
      <c r="I16" s="267"/>
      <c r="J16" s="267"/>
      <c r="K16" s="267"/>
      <c r="L16" s="267"/>
      <c r="M16" s="267"/>
      <c r="N16" s="267"/>
      <c r="O16" s="267"/>
      <c r="P16" s="267"/>
      <c r="Q16" s="267"/>
      <c r="R16" s="267"/>
      <c r="S16" s="267"/>
    </row>
    <row r="17" spans="1:19" x14ac:dyDescent="0.25">
      <c r="A17" s="261"/>
      <c r="C17" s="267"/>
      <c r="D17" s="267"/>
      <c r="E17" s="267"/>
      <c r="F17" s="267"/>
      <c r="G17" s="267"/>
      <c r="H17" s="267"/>
      <c r="I17" s="267"/>
      <c r="J17" s="267"/>
      <c r="K17" s="267"/>
      <c r="L17" s="267"/>
      <c r="M17" s="267"/>
      <c r="N17" s="267"/>
      <c r="O17" s="267"/>
      <c r="P17" s="267"/>
      <c r="Q17" s="267"/>
      <c r="R17" s="267"/>
      <c r="S17" s="267"/>
    </row>
    <row r="18" spans="1:19" x14ac:dyDescent="0.25">
      <c r="A18" s="261"/>
      <c r="C18" s="267"/>
      <c r="D18" s="267"/>
      <c r="E18" s="267"/>
      <c r="F18" s="267"/>
      <c r="G18" s="267"/>
      <c r="H18" s="267"/>
      <c r="I18" s="267"/>
      <c r="J18" s="267"/>
      <c r="K18" s="267"/>
      <c r="L18" s="267"/>
      <c r="M18" s="267"/>
      <c r="N18" s="267"/>
      <c r="O18" s="267"/>
      <c r="P18" s="267"/>
      <c r="Q18" s="267"/>
      <c r="R18" s="267"/>
      <c r="S18" s="267"/>
    </row>
    <row r="19" spans="1:19" x14ac:dyDescent="0.25">
      <c r="A19" s="261"/>
      <c r="C19" s="267"/>
      <c r="D19" s="267"/>
      <c r="E19" s="267"/>
      <c r="F19" s="267"/>
      <c r="G19"/>
      <c r="H19" s="267"/>
      <c r="I19" s="267"/>
      <c r="J19" s="267"/>
      <c r="K19" s="267"/>
      <c r="L19" s="267"/>
      <c r="M19" s="267"/>
      <c r="N19" s="267"/>
      <c r="O19" s="267"/>
      <c r="P19" s="267"/>
      <c r="Q19" s="267"/>
      <c r="R19" s="267"/>
      <c r="S19" s="267"/>
    </row>
    <row r="20" spans="1:19" x14ac:dyDescent="0.25">
      <c r="A20" s="261"/>
      <c r="C20" s="267"/>
      <c r="D20" s="267"/>
      <c r="E20" s="267"/>
      <c r="F20" s="267"/>
      <c r="G20" s="267"/>
      <c r="H20" s="267"/>
      <c r="I20" s="267"/>
      <c r="J20" s="267"/>
      <c r="K20" s="267"/>
      <c r="L20" s="267"/>
      <c r="M20" s="267"/>
      <c r="N20" s="267"/>
      <c r="O20" s="267"/>
      <c r="P20" s="267"/>
      <c r="Q20" s="267"/>
      <c r="R20" s="267"/>
      <c r="S20" s="267"/>
    </row>
    <row r="21" spans="1:19" ht="16.5" customHeight="1" x14ac:dyDescent="0.25">
      <c r="A21" s="261"/>
      <c r="C21" s="267"/>
      <c r="D21" s="267"/>
      <c r="E21" s="267"/>
      <c r="F21" s="267"/>
      <c r="G21" s="267"/>
      <c r="H21" s="267"/>
      <c r="I21" s="267"/>
      <c r="J21" s="267"/>
      <c r="K21" s="267"/>
      <c r="L21" s="267"/>
      <c r="M21" s="267"/>
      <c r="N21" s="267"/>
      <c r="O21" s="267"/>
      <c r="P21" s="267"/>
      <c r="Q21" s="267"/>
      <c r="R21" s="267"/>
      <c r="S21" s="267"/>
    </row>
    <row r="22" spans="1:19" x14ac:dyDescent="0.25">
      <c r="A22" s="261"/>
      <c r="C22" s="267"/>
      <c r="D22" s="267"/>
      <c r="E22" s="267"/>
      <c r="F22" s="267"/>
      <c r="G22" s="267"/>
      <c r="H22" s="267"/>
      <c r="I22" s="267"/>
      <c r="J22" s="267"/>
      <c r="K22" s="267"/>
      <c r="L22" s="267"/>
      <c r="M22" s="267"/>
      <c r="N22" s="267"/>
      <c r="O22" s="267"/>
      <c r="P22" s="267"/>
      <c r="Q22" s="267"/>
      <c r="R22" s="267"/>
      <c r="S22" s="267"/>
    </row>
    <row r="23" spans="1:19" x14ac:dyDescent="0.25">
      <c r="A23" s="261"/>
      <c r="C23" s="267"/>
      <c r="D23" s="267"/>
      <c r="E23" s="267"/>
      <c r="F23" s="267"/>
      <c r="G23" s="267"/>
      <c r="H23" s="267"/>
      <c r="I23" s="267"/>
      <c r="J23" s="267"/>
      <c r="K23" s="267"/>
      <c r="L23" s="267"/>
      <c r="M23" s="267"/>
      <c r="N23" s="267"/>
      <c r="O23" s="267"/>
      <c r="P23" s="267"/>
      <c r="Q23" s="267"/>
      <c r="R23" s="267"/>
      <c r="S23" s="267"/>
    </row>
    <row r="24" spans="1:19" x14ac:dyDescent="0.25">
      <c r="A24" s="261"/>
      <c r="C24" s="267"/>
      <c r="D24" s="267"/>
      <c r="E24" s="267"/>
      <c r="F24" s="267"/>
      <c r="G24" s="267"/>
      <c r="H24" s="267"/>
      <c r="I24" s="267"/>
      <c r="J24" s="267"/>
      <c r="K24" s="267"/>
      <c r="L24" s="267"/>
      <c r="M24" s="267"/>
      <c r="N24" s="267"/>
      <c r="O24" s="267"/>
      <c r="P24" s="267"/>
      <c r="Q24" s="267"/>
      <c r="R24" s="267"/>
      <c r="S24" s="267"/>
    </row>
    <row r="25" spans="1:19" x14ac:dyDescent="0.25">
      <c r="A25" s="261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  <c r="N25" s="267"/>
      <c r="O25" s="267"/>
      <c r="P25" s="267"/>
      <c r="Q25" s="267"/>
      <c r="R25" s="267"/>
      <c r="S25" s="267"/>
    </row>
    <row r="26" spans="1:19" x14ac:dyDescent="0.25">
      <c r="A26" s="261"/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267"/>
      <c r="P26" s="267"/>
      <c r="Q26" s="267"/>
      <c r="R26" s="267"/>
      <c r="S26" s="267"/>
    </row>
    <row r="27" spans="1:19" x14ac:dyDescent="0.25">
      <c r="A27" s="261"/>
      <c r="C27" s="267"/>
      <c r="D27" s="267"/>
      <c r="E27" s="267"/>
      <c r="F27" s="267"/>
      <c r="G27" s="267"/>
      <c r="H27" s="267"/>
      <c r="I27" s="267"/>
      <c r="J27" s="267"/>
      <c r="K27" s="267"/>
      <c r="L27" s="267"/>
      <c r="M27" s="267"/>
      <c r="N27" s="267"/>
      <c r="O27" s="267"/>
      <c r="P27" s="267"/>
      <c r="Q27" s="267"/>
      <c r="R27" s="267"/>
      <c r="S27" s="267"/>
    </row>
    <row r="28" spans="1:19" x14ac:dyDescent="0.25">
      <c r="A28" s="261"/>
      <c r="C28" s="267"/>
      <c r="D28" s="267"/>
      <c r="E28" s="267"/>
      <c r="F28" s="267"/>
      <c r="G28" s="267"/>
      <c r="H28" s="267"/>
      <c r="I28" s="267"/>
      <c r="J28" s="267"/>
      <c r="K28" s="267"/>
      <c r="L28" s="267"/>
      <c r="M28" s="267"/>
      <c r="N28" s="267"/>
      <c r="O28" s="267"/>
      <c r="P28" s="267"/>
      <c r="Q28" s="267"/>
      <c r="R28" s="267"/>
      <c r="S28" s="267"/>
    </row>
    <row r="29" spans="1:19" x14ac:dyDescent="0.25">
      <c r="A29" s="261"/>
      <c r="C29" s="267"/>
      <c r="D29" s="267"/>
      <c r="E29" s="267"/>
      <c r="F29" s="267"/>
      <c r="G29" s="267"/>
      <c r="H29" s="267"/>
      <c r="I29" s="267"/>
      <c r="J29" s="267"/>
      <c r="K29" s="267"/>
      <c r="L29" s="267"/>
      <c r="M29" s="267"/>
      <c r="N29" s="267"/>
      <c r="O29" s="267"/>
      <c r="P29" s="267"/>
      <c r="Q29" s="267"/>
      <c r="R29" s="267"/>
      <c r="S29" s="267"/>
    </row>
    <row r="30" spans="1:19" x14ac:dyDescent="0.25">
      <c r="A30" s="261"/>
      <c r="C30" s="267"/>
      <c r="E30" s="267"/>
      <c r="F30" s="267"/>
      <c r="G30" s="267"/>
      <c r="H30" s="267"/>
      <c r="I30" s="267"/>
      <c r="J30" s="267"/>
      <c r="K30" s="267"/>
      <c r="L30" s="267"/>
      <c r="M30" s="267"/>
      <c r="N30" s="267"/>
      <c r="O30" s="267"/>
      <c r="P30" s="267"/>
      <c r="Q30" s="267"/>
      <c r="R30" s="267"/>
      <c r="S30" s="267"/>
    </row>
    <row r="31" spans="1:19" x14ac:dyDescent="0.25">
      <c r="A31" s="261"/>
      <c r="C31" s="267"/>
      <c r="D31" s="267"/>
      <c r="E31" s="267"/>
      <c r="F31" s="267"/>
      <c r="G31" s="267"/>
      <c r="H31" s="267"/>
      <c r="I31" s="267"/>
      <c r="J31" s="267"/>
      <c r="K31" s="267"/>
      <c r="L31" s="267"/>
      <c r="M31" s="267"/>
      <c r="N31" s="267"/>
      <c r="O31" s="267"/>
      <c r="P31" s="267"/>
      <c r="Q31" s="267"/>
      <c r="R31" s="267"/>
      <c r="S31" s="267"/>
    </row>
    <row r="32" spans="1:19" x14ac:dyDescent="0.25">
      <c r="A32" s="261"/>
      <c r="C32" s="267"/>
      <c r="D32" s="267"/>
      <c r="E32" s="267"/>
      <c r="F32" s="267"/>
      <c r="G32" s="267"/>
      <c r="H32" s="267"/>
      <c r="I32" s="267"/>
      <c r="J32" s="267"/>
      <c r="K32" s="267"/>
      <c r="L32" s="267"/>
      <c r="M32" s="267"/>
      <c r="N32" s="267"/>
      <c r="O32" s="267"/>
      <c r="P32" s="267"/>
      <c r="Q32" s="267"/>
      <c r="R32" s="267"/>
      <c r="S32" s="267"/>
    </row>
    <row r="33" spans="1:19" x14ac:dyDescent="0.25">
      <c r="A33" s="261"/>
      <c r="E33" s="267"/>
      <c r="F33" s="267"/>
      <c r="G33" s="267"/>
      <c r="H33" s="267"/>
      <c r="I33" s="267"/>
      <c r="J33" s="267"/>
      <c r="K33" s="267"/>
      <c r="L33" s="267"/>
      <c r="M33" s="267"/>
      <c r="N33" s="267"/>
      <c r="O33" s="267"/>
      <c r="P33" s="267"/>
      <c r="Q33" s="267"/>
      <c r="R33" s="267"/>
      <c r="S33" s="267"/>
    </row>
    <row r="34" spans="1:19" x14ac:dyDescent="0.25">
      <c r="A34" s="261"/>
      <c r="C34" s="267"/>
      <c r="D34" s="267"/>
      <c r="E34" s="267"/>
      <c r="F34" s="267"/>
      <c r="G34" s="267"/>
      <c r="H34" s="267"/>
      <c r="I34" s="267"/>
      <c r="J34" s="267"/>
      <c r="K34" s="267"/>
      <c r="L34" s="267"/>
      <c r="M34" s="267"/>
      <c r="N34" s="267"/>
      <c r="O34" s="267"/>
      <c r="P34" s="267"/>
      <c r="Q34" s="267"/>
      <c r="R34" s="267"/>
      <c r="S34" s="267"/>
    </row>
    <row r="35" spans="1:19" x14ac:dyDescent="0.25">
      <c r="A35" s="261"/>
      <c r="C35" s="267"/>
      <c r="D35" s="267"/>
      <c r="E35" s="267"/>
      <c r="F35" s="267"/>
      <c r="G35" s="267"/>
      <c r="H35" s="267"/>
      <c r="I35" s="267"/>
      <c r="J35" s="267"/>
      <c r="K35" s="267"/>
      <c r="L35" s="267"/>
      <c r="M35" s="267"/>
      <c r="N35" s="267"/>
      <c r="O35" s="267"/>
      <c r="P35" s="267"/>
      <c r="Q35" s="267"/>
      <c r="R35" s="267"/>
      <c r="S35" s="267"/>
    </row>
    <row r="36" spans="1:19" x14ac:dyDescent="0.25">
      <c r="A36" s="261"/>
    </row>
    <row r="37" spans="1:19" x14ac:dyDescent="0.25">
      <c r="A37" s="261"/>
    </row>
    <row r="38" spans="1:19" x14ac:dyDescent="0.25">
      <c r="A38" s="261"/>
    </row>
    <row r="39" spans="1:19" x14ac:dyDescent="0.25">
      <c r="A39" s="261"/>
    </row>
    <row r="40" spans="1:19" x14ac:dyDescent="0.25">
      <c r="A40" s="261">
        <f ca="1">_xlfn.SHEETS()</f>
        <v>16</v>
      </c>
    </row>
    <row r="41" spans="1:19" x14ac:dyDescent="0.25">
      <c r="A41" s="277">
        <v>45789</v>
      </c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1D8046-84F0-477C-9E66-0141E045B8F2}">
  <sheetPr codeName="Sheet4">
    <tabColor rgb="FF66FF33"/>
  </sheetPr>
  <dimension ref="A1:AG17781"/>
  <sheetViews>
    <sheetView showGridLines="0" zoomScale="70" zoomScaleNormal="70" workbookViewId="0"/>
  </sheetViews>
  <sheetFormatPr defaultColWidth="8.875" defaultRowHeight="12.75" x14ac:dyDescent="0.2"/>
  <cols>
    <col min="1" max="1" width="11" style="294" customWidth="1"/>
    <col min="2" max="3" width="8.875" style="294"/>
    <col min="4" max="4" width="14.5" style="294" bestFit="1" customWidth="1"/>
    <col min="5" max="31" width="11.75" style="294" customWidth="1"/>
    <col min="32" max="32" width="9.5" style="294" bestFit="1" customWidth="1"/>
    <col min="33" max="16384" width="8.875" style="294"/>
  </cols>
  <sheetData>
    <row r="1" spans="1:32" ht="18.75" x14ac:dyDescent="0.3">
      <c r="A1" s="345" t="s">
        <v>0</v>
      </c>
      <c r="B1" s="345"/>
      <c r="C1" s="345"/>
      <c r="D1" s="345"/>
      <c r="E1" s="345"/>
      <c r="F1" s="345"/>
      <c r="G1" s="345"/>
      <c r="H1" s="346" t="s">
        <v>304</v>
      </c>
      <c r="I1" s="345"/>
      <c r="J1" s="345"/>
      <c r="K1" s="345"/>
      <c r="L1" s="345"/>
      <c r="M1" s="345"/>
      <c r="N1" s="345"/>
      <c r="O1" s="345"/>
      <c r="P1" s="345"/>
      <c r="Q1" s="345"/>
      <c r="R1" s="345"/>
      <c r="S1" s="345"/>
      <c r="T1" s="345"/>
      <c r="U1" s="345"/>
      <c r="V1" s="345"/>
      <c r="W1" s="345"/>
      <c r="X1" s="345"/>
      <c r="Y1" s="345"/>
      <c r="Z1" s="345"/>
      <c r="AA1" s="345"/>
      <c r="AB1" s="345"/>
      <c r="AC1" s="345"/>
      <c r="AD1" s="345"/>
      <c r="AE1" s="345"/>
      <c r="AF1" s="345"/>
    </row>
    <row r="2" spans="1:32" ht="15.75" x14ac:dyDescent="0.25">
      <c r="A2" s="344" t="s">
        <v>299</v>
      </c>
      <c r="B2" s="343"/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  <c r="Q2" s="343"/>
      <c r="R2" s="343"/>
      <c r="S2" s="343"/>
      <c r="T2" s="343"/>
      <c r="U2" s="343"/>
      <c r="V2" s="343"/>
      <c r="W2" s="343"/>
      <c r="X2" s="343"/>
      <c r="Y2" s="343"/>
      <c r="Z2" s="343"/>
      <c r="AA2" s="343"/>
      <c r="AB2" s="343"/>
      <c r="AC2" s="343"/>
      <c r="AD2" s="343"/>
      <c r="AE2" s="343"/>
      <c r="AF2" s="343"/>
    </row>
    <row r="4" spans="1:32" ht="15.75" x14ac:dyDescent="0.25">
      <c r="A4" s="347" t="str" cm="1">
        <f t="array" aca="1" ref="A4" ca="1">_xlfn.TEXTBEFORE(MID(CELL("filename"),SEARCH("[",CELL("filename"))+1, SEARCH("]",CELL("filename"))-SEARCH("[",CELL("filename"))-1), " ")</f>
        <v>CP</v>
      </c>
    </row>
    <row r="6" spans="1:32" x14ac:dyDescent="0.2">
      <c r="A6" s="298" t="s">
        <v>296</v>
      </c>
      <c r="B6" s="298"/>
      <c r="C6" s="298"/>
      <c r="D6" s="298"/>
      <c r="E6" s="298"/>
      <c r="F6" s="298"/>
      <c r="G6" s="298"/>
      <c r="H6" s="298"/>
      <c r="I6" s="298"/>
      <c r="J6" s="298"/>
      <c r="K6" s="298"/>
      <c r="L6" s="298"/>
      <c r="M6" s="298"/>
      <c r="N6" s="298"/>
      <c r="O6" s="298"/>
      <c r="P6" s="298"/>
      <c r="Q6" s="298"/>
      <c r="R6" s="298"/>
      <c r="S6" s="298"/>
      <c r="T6" s="298"/>
      <c r="U6" s="298"/>
      <c r="V6" s="298"/>
      <c r="W6" s="298"/>
      <c r="X6" s="298"/>
      <c r="Y6" s="298"/>
      <c r="Z6" s="298"/>
      <c r="AA6" s="298"/>
      <c r="AB6" s="298"/>
      <c r="AC6" s="298"/>
      <c r="AD6" s="298"/>
      <c r="AE6" s="298"/>
      <c r="AF6" s="298"/>
    </row>
    <row r="8" spans="1:32" ht="15" x14ac:dyDescent="0.25">
      <c r="A8" s="333" t="s">
        <v>295</v>
      </c>
      <c r="B8" s="332"/>
      <c r="C8" s="332"/>
      <c r="D8" s="332"/>
      <c r="E8" s="332"/>
      <c r="F8" s="331">
        <v>2024</v>
      </c>
      <c r="G8" s="331">
        <f t="shared" ref="G8:AF8" si="0">F8+1</f>
        <v>2025</v>
      </c>
      <c r="H8" s="331">
        <f t="shared" si="0"/>
        <v>2026</v>
      </c>
      <c r="I8" s="331">
        <f t="shared" si="0"/>
        <v>2027</v>
      </c>
      <c r="J8" s="331">
        <f t="shared" si="0"/>
        <v>2028</v>
      </c>
      <c r="K8" s="331">
        <f t="shared" si="0"/>
        <v>2029</v>
      </c>
      <c r="L8" s="331">
        <f t="shared" si="0"/>
        <v>2030</v>
      </c>
      <c r="M8" s="331">
        <f t="shared" si="0"/>
        <v>2031</v>
      </c>
      <c r="N8" s="331">
        <f t="shared" si="0"/>
        <v>2032</v>
      </c>
      <c r="O8" s="331">
        <f t="shared" si="0"/>
        <v>2033</v>
      </c>
      <c r="P8" s="331">
        <f t="shared" si="0"/>
        <v>2034</v>
      </c>
      <c r="Q8" s="331">
        <f t="shared" si="0"/>
        <v>2035</v>
      </c>
      <c r="R8" s="331">
        <f t="shared" si="0"/>
        <v>2036</v>
      </c>
      <c r="S8" s="331">
        <f t="shared" si="0"/>
        <v>2037</v>
      </c>
      <c r="T8" s="331">
        <f t="shared" si="0"/>
        <v>2038</v>
      </c>
      <c r="U8" s="331">
        <f t="shared" si="0"/>
        <v>2039</v>
      </c>
      <c r="V8" s="331">
        <f t="shared" si="0"/>
        <v>2040</v>
      </c>
      <c r="W8" s="331">
        <f t="shared" si="0"/>
        <v>2041</v>
      </c>
      <c r="X8" s="331">
        <f t="shared" si="0"/>
        <v>2042</v>
      </c>
      <c r="Y8" s="331">
        <f t="shared" si="0"/>
        <v>2043</v>
      </c>
      <c r="Z8" s="331">
        <f t="shared" si="0"/>
        <v>2044</v>
      </c>
      <c r="AA8" s="331">
        <f t="shared" si="0"/>
        <v>2045</v>
      </c>
      <c r="AB8" s="331">
        <f t="shared" si="0"/>
        <v>2046</v>
      </c>
      <c r="AC8" s="331">
        <f t="shared" si="0"/>
        <v>2047</v>
      </c>
      <c r="AD8" s="331">
        <f t="shared" si="0"/>
        <v>2048</v>
      </c>
      <c r="AE8" s="331">
        <f t="shared" si="0"/>
        <v>2049</v>
      </c>
      <c r="AF8" s="331">
        <f t="shared" si="0"/>
        <v>2050</v>
      </c>
    </row>
    <row r="9" spans="1:32" x14ac:dyDescent="0.2">
      <c r="A9" s="294" t="s">
        <v>137</v>
      </c>
      <c r="F9" s="342">
        <f t="shared" ref="F9:AE9" si="1">SUM(F68:F69)</f>
        <v>0</v>
      </c>
      <c r="G9" s="342">
        <f t="shared" si="1"/>
        <v>0</v>
      </c>
      <c r="H9" s="342">
        <f t="shared" si="1"/>
        <v>0</v>
      </c>
      <c r="I9" s="342">
        <f t="shared" si="1"/>
        <v>0</v>
      </c>
      <c r="J9" s="342">
        <f t="shared" si="1"/>
        <v>0</v>
      </c>
      <c r="K9" s="342">
        <f t="shared" si="1"/>
        <v>0</v>
      </c>
      <c r="L9" s="342">
        <f t="shared" si="1"/>
        <v>0</v>
      </c>
      <c r="M9" s="342">
        <f t="shared" si="1"/>
        <v>0</v>
      </c>
      <c r="N9" s="342">
        <f t="shared" si="1"/>
        <v>0</v>
      </c>
      <c r="O9" s="342">
        <f t="shared" si="1"/>
        <v>0</v>
      </c>
      <c r="P9" s="342">
        <f t="shared" si="1"/>
        <v>0</v>
      </c>
      <c r="Q9" s="342">
        <f t="shared" si="1"/>
        <v>0</v>
      </c>
      <c r="R9" s="342">
        <f t="shared" si="1"/>
        <v>0</v>
      </c>
      <c r="S9" s="342">
        <f t="shared" si="1"/>
        <v>0</v>
      </c>
      <c r="T9" s="342">
        <f t="shared" si="1"/>
        <v>0</v>
      </c>
      <c r="U9" s="342">
        <f t="shared" si="1"/>
        <v>0</v>
      </c>
      <c r="V9" s="342">
        <f t="shared" si="1"/>
        <v>0</v>
      </c>
      <c r="W9" s="342">
        <f t="shared" si="1"/>
        <v>0</v>
      </c>
      <c r="X9" s="342">
        <f t="shared" si="1"/>
        <v>0</v>
      </c>
      <c r="Y9" s="342">
        <f t="shared" si="1"/>
        <v>0</v>
      </c>
      <c r="Z9" s="342">
        <f t="shared" si="1"/>
        <v>0</v>
      </c>
      <c r="AA9" s="342">
        <f t="shared" si="1"/>
        <v>0</v>
      </c>
      <c r="AB9" s="342">
        <f t="shared" si="1"/>
        <v>0</v>
      </c>
      <c r="AC9" s="342">
        <f t="shared" si="1"/>
        <v>0</v>
      </c>
      <c r="AD9" s="342">
        <f t="shared" si="1"/>
        <v>0</v>
      </c>
      <c r="AE9" s="342">
        <f t="shared" si="1"/>
        <v>0</v>
      </c>
      <c r="AF9" s="342">
        <f t="shared" ref="AF9" si="2">SUM(AF68:AF69)</f>
        <v>0</v>
      </c>
    </row>
    <row r="10" spans="1:32" x14ac:dyDescent="0.2">
      <c r="A10" s="294" t="s">
        <v>136</v>
      </c>
      <c r="F10" s="342">
        <f t="shared" ref="F10:AE10" si="3">SUM(F70:F71)</f>
        <v>0</v>
      </c>
      <c r="G10" s="342">
        <f t="shared" si="3"/>
        <v>0</v>
      </c>
      <c r="H10" s="342">
        <f t="shared" si="3"/>
        <v>0</v>
      </c>
      <c r="I10" s="342">
        <f t="shared" si="3"/>
        <v>0</v>
      </c>
      <c r="J10" s="342">
        <f t="shared" si="3"/>
        <v>0</v>
      </c>
      <c r="K10" s="342">
        <f t="shared" si="3"/>
        <v>0</v>
      </c>
      <c r="L10" s="342">
        <f t="shared" si="3"/>
        <v>0</v>
      </c>
      <c r="M10" s="342">
        <f t="shared" si="3"/>
        <v>0</v>
      </c>
      <c r="N10" s="342">
        <f t="shared" si="3"/>
        <v>0</v>
      </c>
      <c r="O10" s="342">
        <f t="shared" si="3"/>
        <v>0</v>
      </c>
      <c r="P10" s="342">
        <f t="shared" si="3"/>
        <v>0</v>
      </c>
      <c r="Q10" s="342">
        <f t="shared" si="3"/>
        <v>0</v>
      </c>
      <c r="R10" s="342">
        <f t="shared" si="3"/>
        <v>0</v>
      </c>
      <c r="S10" s="342">
        <f t="shared" si="3"/>
        <v>0</v>
      </c>
      <c r="T10" s="342">
        <f t="shared" si="3"/>
        <v>0</v>
      </c>
      <c r="U10" s="342">
        <f t="shared" si="3"/>
        <v>0</v>
      </c>
      <c r="V10" s="342">
        <f t="shared" si="3"/>
        <v>0</v>
      </c>
      <c r="W10" s="342">
        <f t="shared" si="3"/>
        <v>0</v>
      </c>
      <c r="X10" s="342">
        <f t="shared" si="3"/>
        <v>0</v>
      </c>
      <c r="Y10" s="342">
        <f t="shared" si="3"/>
        <v>0</v>
      </c>
      <c r="Z10" s="342">
        <f t="shared" si="3"/>
        <v>0</v>
      </c>
      <c r="AA10" s="342">
        <f t="shared" si="3"/>
        <v>0</v>
      </c>
      <c r="AB10" s="342">
        <f t="shared" si="3"/>
        <v>0</v>
      </c>
      <c r="AC10" s="342">
        <f t="shared" si="3"/>
        <v>0</v>
      </c>
      <c r="AD10" s="342">
        <f t="shared" si="3"/>
        <v>0</v>
      </c>
      <c r="AE10" s="342">
        <f t="shared" si="3"/>
        <v>0</v>
      </c>
      <c r="AF10" s="342">
        <f t="shared" ref="AF10" si="4">SUM(AF70:AF71)</f>
        <v>0</v>
      </c>
    </row>
    <row r="13" spans="1:32" ht="15" x14ac:dyDescent="0.25">
      <c r="A13" s="333" t="s">
        <v>134</v>
      </c>
      <c r="B13" s="333"/>
      <c r="C13" s="340"/>
      <c r="D13" s="332"/>
      <c r="E13" s="332"/>
      <c r="F13" s="331">
        <v>2024</v>
      </c>
      <c r="G13" s="331">
        <f t="shared" ref="G13:AF13" si="5">F13+1</f>
        <v>2025</v>
      </c>
      <c r="H13" s="331">
        <f t="shared" si="5"/>
        <v>2026</v>
      </c>
      <c r="I13" s="331">
        <f t="shared" si="5"/>
        <v>2027</v>
      </c>
      <c r="J13" s="331">
        <f t="shared" si="5"/>
        <v>2028</v>
      </c>
      <c r="K13" s="331">
        <f t="shared" si="5"/>
        <v>2029</v>
      </c>
      <c r="L13" s="331">
        <f t="shared" si="5"/>
        <v>2030</v>
      </c>
      <c r="M13" s="331">
        <f t="shared" si="5"/>
        <v>2031</v>
      </c>
      <c r="N13" s="331">
        <f t="shared" si="5"/>
        <v>2032</v>
      </c>
      <c r="O13" s="331">
        <f t="shared" si="5"/>
        <v>2033</v>
      </c>
      <c r="P13" s="331">
        <f t="shared" si="5"/>
        <v>2034</v>
      </c>
      <c r="Q13" s="331">
        <f t="shared" si="5"/>
        <v>2035</v>
      </c>
      <c r="R13" s="331">
        <f t="shared" si="5"/>
        <v>2036</v>
      </c>
      <c r="S13" s="331">
        <f t="shared" si="5"/>
        <v>2037</v>
      </c>
      <c r="T13" s="331">
        <f t="shared" si="5"/>
        <v>2038</v>
      </c>
      <c r="U13" s="331">
        <f t="shared" si="5"/>
        <v>2039</v>
      </c>
      <c r="V13" s="331">
        <f t="shared" si="5"/>
        <v>2040</v>
      </c>
      <c r="W13" s="331">
        <f t="shared" si="5"/>
        <v>2041</v>
      </c>
      <c r="X13" s="331">
        <f t="shared" si="5"/>
        <v>2042</v>
      </c>
      <c r="Y13" s="331">
        <f t="shared" si="5"/>
        <v>2043</v>
      </c>
      <c r="Z13" s="331">
        <f t="shared" si="5"/>
        <v>2044</v>
      </c>
      <c r="AA13" s="331">
        <f t="shared" si="5"/>
        <v>2045</v>
      </c>
      <c r="AB13" s="331">
        <f t="shared" si="5"/>
        <v>2046</v>
      </c>
      <c r="AC13" s="331">
        <f t="shared" si="5"/>
        <v>2047</v>
      </c>
      <c r="AD13" s="331">
        <f t="shared" si="5"/>
        <v>2048</v>
      </c>
      <c r="AE13" s="331">
        <f t="shared" si="5"/>
        <v>2049</v>
      </c>
      <c r="AF13" s="331">
        <f t="shared" si="5"/>
        <v>2050</v>
      </c>
    </row>
    <row r="14" spans="1:32" x14ac:dyDescent="0.2">
      <c r="A14" s="294" t="s">
        <v>137</v>
      </c>
      <c r="F14" s="342">
        <f t="shared" ref="F14:AE14" si="6">SUM(F138:F139)</f>
        <v>0</v>
      </c>
      <c r="G14" s="342">
        <f t="shared" si="6"/>
        <v>0</v>
      </c>
      <c r="H14" s="342">
        <f t="shared" si="6"/>
        <v>0</v>
      </c>
      <c r="I14" s="342">
        <f t="shared" si="6"/>
        <v>0</v>
      </c>
      <c r="J14" s="342">
        <f>SUM(J138:J139)</f>
        <v>0</v>
      </c>
      <c r="K14" s="342">
        <f t="shared" si="6"/>
        <v>0</v>
      </c>
      <c r="L14" s="342">
        <f t="shared" si="6"/>
        <v>0</v>
      </c>
      <c r="M14" s="342">
        <f t="shared" si="6"/>
        <v>0</v>
      </c>
      <c r="N14" s="342">
        <f t="shared" si="6"/>
        <v>0</v>
      </c>
      <c r="O14" s="342">
        <f t="shared" si="6"/>
        <v>0</v>
      </c>
      <c r="P14" s="342">
        <f t="shared" si="6"/>
        <v>0</v>
      </c>
      <c r="Q14" s="342">
        <f t="shared" si="6"/>
        <v>0</v>
      </c>
      <c r="R14" s="342">
        <f t="shared" si="6"/>
        <v>0</v>
      </c>
      <c r="S14" s="342">
        <f t="shared" si="6"/>
        <v>0</v>
      </c>
      <c r="T14" s="342">
        <f t="shared" si="6"/>
        <v>0</v>
      </c>
      <c r="U14" s="342">
        <f t="shared" si="6"/>
        <v>0</v>
      </c>
      <c r="V14" s="342">
        <f t="shared" si="6"/>
        <v>0</v>
      </c>
      <c r="W14" s="342">
        <f t="shared" si="6"/>
        <v>0</v>
      </c>
      <c r="X14" s="342">
        <f t="shared" si="6"/>
        <v>0</v>
      </c>
      <c r="Y14" s="342">
        <f t="shared" si="6"/>
        <v>0</v>
      </c>
      <c r="Z14" s="342">
        <f t="shared" si="6"/>
        <v>0</v>
      </c>
      <c r="AA14" s="342">
        <f t="shared" si="6"/>
        <v>0</v>
      </c>
      <c r="AB14" s="342">
        <f t="shared" si="6"/>
        <v>0</v>
      </c>
      <c r="AC14" s="342">
        <f t="shared" si="6"/>
        <v>0</v>
      </c>
      <c r="AD14" s="342">
        <f t="shared" si="6"/>
        <v>0</v>
      </c>
      <c r="AE14" s="342">
        <f t="shared" si="6"/>
        <v>0</v>
      </c>
      <c r="AF14" s="342">
        <f t="shared" ref="AF14" si="7">SUM(AF138:AF139)</f>
        <v>0</v>
      </c>
    </row>
    <row r="15" spans="1:32" x14ac:dyDescent="0.2">
      <c r="A15" s="294" t="s">
        <v>136</v>
      </c>
      <c r="F15" s="342">
        <f t="shared" ref="F15:AE15" si="8">SUM(F140:F141)</f>
        <v>0</v>
      </c>
      <c r="G15" s="342">
        <f t="shared" si="8"/>
        <v>0</v>
      </c>
      <c r="H15" s="342">
        <f t="shared" si="8"/>
        <v>0</v>
      </c>
      <c r="I15" s="342">
        <f t="shared" si="8"/>
        <v>0</v>
      </c>
      <c r="J15" s="342">
        <f t="shared" si="8"/>
        <v>0</v>
      </c>
      <c r="K15" s="342">
        <f t="shared" si="8"/>
        <v>0</v>
      </c>
      <c r="L15" s="342">
        <f t="shared" si="8"/>
        <v>0</v>
      </c>
      <c r="M15" s="342">
        <f t="shared" si="8"/>
        <v>0</v>
      </c>
      <c r="N15" s="342">
        <f t="shared" si="8"/>
        <v>0</v>
      </c>
      <c r="O15" s="342">
        <f t="shared" si="8"/>
        <v>0</v>
      </c>
      <c r="P15" s="342">
        <f t="shared" si="8"/>
        <v>0</v>
      </c>
      <c r="Q15" s="342">
        <f t="shared" si="8"/>
        <v>0</v>
      </c>
      <c r="R15" s="342">
        <f t="shared" si="8"/>
        <v>0</v>
      </c>
      <c r="S15" s="342">
        <f t="shared" si="8"/>
        <v>0</v>
      </c>
      <c r="T15" s="342">
        <f t="shared" si="8"/>
        <v>0</v>
      </c>
      <c r="U15" s="342">
        <f t="shared" si="8"/>
        <v>0</v>
      </c>
      <c r="V15" s="342">
        <f t="shared" si="8"/>
        <v>0</v>
      </c>
      <c r="W15" s="342">
        <f t="shared" si="8"/>
        <v>0</v>
      </c>
      <c r="X15" s="342">
        <f t="shared" si="8"/>
        <v>0</v>
      </c>
      <c r="Y15" s="342">
        <f t="shared" si="8"/>
        <v>0</v>
      </c>
      <c r="Z15" s="342">
        <f t="shared" si="8"/>
        <v>0</v>
      </c>
      <c r="AA15" s="342">
        <f t="shared" si="8"/>
        <v>0</v>
      </c>
      <c r="AB15" s="342">
        <f t="shared" si="8"/>
        <v>0</v>
      </c>
      <c r="AC15" s="342">
        <f t="shared" si="8"/>
        <v>0</v>
      </c>
      <c r="AD15" s="342">
        <f t="shared" si="8"/>
        <v>0</v>
      </c>
      <c r="AE15" s="342">
        <f t="shared" si="8"/>
        <v>0</v>
      </c>
      <c r="AF15" s="342">
        <f t="shared" ref="AF15" si="9">SUM(AF140:AF141)</f>
        <v>0</v>
      </c>
    </row>
    <row r="20" spans="1:33" x14ac:dyDescent="0.2">
      <c r="A20" s="298" t="s">
        <v>294</v>
      </c>
      <c r="B20" s="298"/>
      <c r="C20" s="298"/>
      <c r="D20" s="298"/>
      <c r="E20" s="298"/>
      <c r="F20" s="298"/>
      <c r="G20" s="298"/>
      <c r="H20" s="298"/>
      <c r="I20" s="298"/>
      <c r="J20" s="298"/>
      <c r="K20" s="298"/>
      <c r="L20" s="298"/>
      <c r="M20" s="298"/>
      <c r="N20" s="298"/>
      <c r="O20" s="298"/>
      <c r="P20" s="298"/>
      <c r="Q20" s="298"/>
      <c r="R20" s="298"/>
      <c r="S20" s="298"/>
      <c r="T20" s="298"/>
      <c r="U20" s="298"/>
      <c r="V20" s="298"/>
      <c r="W20" s="298"/>
      <c r="X20" s="298"/>
      <c r="Y20" s="298"/>
      <c r="Z20" s="298"/>
      <c r="AA20" s="298"/>
      <c r="AB20" s="298"/>
      <c r="AC20" s="298"/>
      <c r="AD20" s="298"/>
      <c r="AE20" s="298"/>
      <c r="AF20" s="298"/>
    </row>
    <row r="21" spans="1:33" x14ac:dyDescent="0.2">
      <c r="A21" s="341"/>
      <c r="B21" s="341"/>
      <c r="C21" s="341"/>
      <c r="D21" s="341"/>
      <c r="E21" s="341"/>
      <c r="F21" s="341"/>
      <c r="G21" s="341"/>
      <c r="H21" s="341"/>
      <c r="I21" s="341"/>
      <c r="J21" s="341"/>
      <c r="K21" s="341"/>
      <c r="L21" s="341"/>
      <c r="M21" s="341"/>
      <c r="N21" s="341"/>
      <c r="O21" s="341"/>
      <c r="P21" s="341"/>
      <c r="Q21" s="341"/>
      <c r="R21" s="341"/>
      <c r="S21" s="341"/>
      <c r="T21" s="341"/>
      <c r="U21" s="341"/>
      <c r="V21" s="341"/>
      <c r="W21" s="341"/>
      <c r="X21" s="341"/>
      <c r="Y21" s="341"/>
      <c r="Z21" s="341"/>
      <c r="AA21" s="341"/>
      <c r="AB21" s="341"/>
      <c r="AC21" s="341"/>
      <c r="AD21" s="341"/>
      <c r="AE21" s="341"/>
    </row>
    <row r="22" spans="1:33" ht="15" x14ac:dyDescent="0.25">
      <c r="B22" s="326" t="s">
        <v>293</v>
      </c>
      <c r="F22" s="338" t="s">
        <v>305</v>
      </c>
      <c r="H22" s="341"/>
      <c r="I22" s="341"/>
      <c r="J22" s="341"/>
      <c r="K22" s="341"/>
      <c r="L22" s="341"/>
      <c r="M22" s="341"/>
      <c r="N22" s="341"/>
      <c r="O22" s="341"/>
      <c r="P22" s="341"/>
      <c r="Q22" s="341"/>
      <c r="R22" s="341"/>
      <c r="S22" s="341"/>
      <c r="T22" s="341"/>
      <c r="U22" s="341"/>
      <c r="V22" s="341"/>
      <c r="W22" s="341"/>
      <c r="X22" s="341"/>
      <c r="Y22" s="341"/>
      <c r="Z22" s="341"/>
      <c r="AA22" s="341"/>
      <c r="AB22" s="341"/>
      <c r="AC22" s="341"/>
      <c r="AD22" s="341"/>
      <c r="AE22" s="341"/>
      <c r="AF22" s="341"/>
      <c r="AG22" s="341"/>
    </row>
    <row r="23" spans="1:33" ht="15" x14ac:dyDescent="0.25">
      <c r="B23" s="326" t="s">
        <v>292</v>
      </c>
      <c r="F23" s="338">
        <v>1</v>
      </c>
      <c r="H23" s="341"/>
      <c r="I23" s="341"/>
      <c r="J23" s="341"/>
      <c r="K23" s="341"/>
      <c r="L23" s="341"/>
      <c r="M23" s="341"/>
      <c r="N23" s="341"/>
      <c r="O23" s="341"/>
      <c r="P23" s="341"/>
      <c r="Q23" s="341"/>
      <c r="R23" s="341"/>
      <c r="S23" s="341"/>
      <c r="T23" s="341"/>
      <c r="U23" s="341"/>
      <c r="V23" s="341"/>
      <c r="W23" s="341"/>
      <c r="X23" s="341"/>
      <c r="Y23" s="341"/>
      <c r="Z23" s="341"/>
      <c r="AA23" s="341"/>
      <c r="AB23" s="341"/>
      <c r="AC23" s="341"/>
      <c r="AD23" s="341"/>
      <c r="AE23" s="341"/>
      <c r="AF23" s="341"/>
      <c r="AG23" s="341"/>
    </row>
    <row r="24" spans="1:33" x14ac:dyDescent="0.2">
      <c r="F24" s="341"/>
      <c r="G24" s="341"/>
      <c r="H24" s="341"/>
      <c r="I24" s="341"/>
      <c r="J24" s="341"/>
      <c r="K24" s="341"/>
      <c r="L24" s="341"/>
      <c r="M24" s="341"/>
      <c r="N24" s="341"/>
      <c r="O24" s="341"/>
      <c r="P24" s="341"/>
      <c r="Q24" s="341"/>
      <c r="R24" s="341"/>
      <c r="S24" s="341"/>
      <c r="T24" s="341"/>
      <c r="U24" s="341"/>
      <c r="V24" s="341"/>
      <c r="W24" s="341"/>
      <c r="X24" s="341"/>
      <c r="Y24" s="341"/>
      <c r="Z24" s="341"/>
      <c r="AA24" s="341"/>
      <c r="AB24" s="341"/>
      <c r="AC24" s="341"/>
      <c r="AD24" s="341"/>
      <c r="AE24" s="341"/>
      <c r="AF24" s="341"/>
      <c r="AG24" s="341"/>
    </row>
    <row r="25" spans="1:33" ht="30" x14ac:dyDescent="0.25">
      <c r="B25" s="332"/>
      <c r="C25" s="340"/>
      <c r="D25" s="340"/>
      <c r="E25" s="340"/>
      <c r="F25" s="339" t="s">
        <v>291</v>
      </c>
      <c r="G25" s="339" t="s">
        <v>290</v>
      </c>
      <c r="H25" s="339" t="s">
        <v>289</v>
      </c>
      <c r="I25" s="339" t="s">
        <v>288</v>
      </c>
      <c r="J25" s="339" t="s">
        <v>287</v>
      </c>
      <c r="K25" s="339" t="s">
        <v>286</v>
      </c>
      <c r="L25" s="339" t="s">
        <v>285</v>
      </c>
      <c r="M25" s="339" t="s">
        <v>284</v>
      </c>
    </row>
    <row r="26" spans="1:33" ht="15" x14ac:dyDescent="0.25">
      <c r="B26" s="325" t="s">
        <v>283</v>
      </c>
      <c r="F26" s="337">
        <v>5.5300002098083496</v>
      </c>
      <c r="G26" s="337">
        <v>5.5300002098083496</v>
      </c>
      <c r="H26" s="337">
        <v>5.636551599169066E-3</v>
      </c>
      <c r="I26" s="337">
        <v>5.636551599169066E-3</v>
      </c>
      <c r="J26" s="337">
        <v>1.1610122163636392</v>
      </c>
      <c r="K26" s="338">
        <v>0</v>
      </c>
      <c r="L26" s="338">
        <v>0</v>
      </c>
      <c r="M26" s="337">
        <v>1.9953392446041111E-2</v>
      </c>
    </row>
    <row r="27" spans="1:33" ht="15" x14ac:dyDescent="0.25">
      <c r="B27" s="325" t="s">
        <v>282</v>
      </c>
      <c r="F27" s="337">
        <v>5.5300002098083496</v>
      </c>
      <c r="G27" s="337">
        <v>5.5300002098083496</v>
      </c>
      <c r="H27" s="337">
        <v>5.815550877587573E-3</v>
      </c>
      <c r="I27" s="337">
        <v>5.815550877587573E-3</v>
      </c>
      <c r="J27" s="337">
        <v>1.0579536543942829</v>
      </c>
      <c r="K27" s="338">
        <v>0</v>
      </c>
      <c r="L27" s="338">
        <v>0</v>
      </c>
      <c r="M27" s="337">
        <v>1.555659901350737E-2</v>
      </c>
      <c r="N27" s="325"/>
      <c r="O27" s="325"/>
    </row>
    <row r="28" spans="1:33" ht="15" x14ac:dyDescent="0.25">
      <c r="B28" s="336"/>
    </row>
    <row r="29" spans="1:33" ht="15" x14ac:dyDescent="0.25">
      <c r="B29" s="325" t="s">
        <v>281</v>
      </c>
      <c r="F29" s="335" t="s">
        <v>306</v>
      </c>
    </row>
    <row r="30" spans="1:33" ht="15" x14ac:dyDescent="0.25">
      <c r="B30" s="325" t="s">
        <v>280</v>
      </c>
      <c r="F30" s="334">
        <v>3.744292237442922E-2</v>
      </c>
    </row>
    <row r="31" spans="1:33" ht="15" x14ac:dyDescent="0.25">
      <c r="A31" s="326"/>
    </row>
    <row r="33" spans="1:33" s="325" customFormat="1" ht="19.899999999999999" customHeight="1" x14ac:dyDescent="0.25">
      <c r="A33" s="333" t="s">
        <v>279</v>
      </c>
      <c r="B33" s="332"/>
      <c r="C33" s="332"/>
      <c r="D33" s="332"/>
      <c r="E33" s="332"/>
      <c r="F33" s="331">
        <v>2024</v>
      </c>
      <c r="G33" s="331">
        <v>2025</v>
      </c>
      <c r="H33" s="331">
        <v>2026</v>
      </c>
      <c r="I33" s="331">
        <v>2027</v>
      </c>
      <c r="J33" s="331">
        <v>2028</v>
      </c>
      <c r="K33" s="331">
        <v>2029</v>
      </c>
      <c r="L33" s="331">
        <v>2030</v>
      </c>
      <c r="M33" s="331">
        <v>2031</v>
      </c>
      <c r="N33" s="331">
        <v>2032</v>
      </c>
      <c r="O33" s="331">
        <v>2033</v>
      </c>
      <c r="P33" s="331">
        <v>2034</v>
      </c>
      <c r="Q33" s="331">
        <v>2035</v>
      </c>
      <c r="R33" s="331">
        <v>2036</v>
      </c>
      <c r="S33" s="331">
        <v>2037</v>
      </c>
      <c r="T33" s="331">
        <v>2038</v>
      </c>
      <c r="U33" s="331">
        <v>2039</v>
      </c>
      <c r="V33" s="331">
        <v>2040</v>
      </c>
      <c r="W33" s="331">
        <v>2041</v>
      </c>
      <c r="X33" s="331">
        <v>2042</v>
      </c>
      <c r="Y33" s="331">
        <v>2043</v>
      </c>
      <c r="Z33" s="331">
        <v>2044</v>
      </c>
      <c r="AA33" s="331">
        <v>2045</v>
      </c>
      <c r="AB33" s="331">
        <v>2046</v>
      </c>
      <c r="AC33" s="331">
        <v>2047</v>
      </c>
      <c r="AD33" s="331">
        <v>2048</v>
      </c>
      <c r="AE33" s="331">
        <v>2049</v>
      </c>
      <c r="AF33" s="331">
        <v>2050</v>
      </c>
      <c r="AG33" s="326"/>
    </row>
    <row r="34" spans="1:33" s="325" customFormat="1" ht="15" x14ac:dyDescent="0.25">
      <c r="A34" s="325" t="s">
        <v>305</v>
      </c>
      <c r="B34" s="325" t="s">
        <v>307</v>
      </c>
      <c r="C34" s="326"/>
      <c r="D34" s="326"/>
      <c r="E34" s="326"/>
      <c r="F34" s="328">
        <v>3.5399999618530269</v>
      </c>
      <c r="G34" s="328">
        <v>3.6400001049041748</v>
      </c>
      <c r="H34" s="328">
        <v>3.7599999904632568</v>
      </c>
      <c r="I34" s="328">
        <v>3.8299999237060551</v>
      </c>
      <c r="J34" s="328">
        <v>3.880000114440918</v>
      </c>
      <c r="K34" s="328">
        <v>3.910000085830688</v>
      </c>
      <c r="L34" s="328">
        <v>3.9300000667572021</v>
      </c>
      <c r="M34" s="328">
        <v>3.9600000381469731</v>
      </c>
      <c r="N34" s="328">
        <v>4.0199999809265137</v>
      </c>
      <c r="O34" s="328">
        <v>4.0799999237060547</v>
      </c>
      <c r="P34" s="328">
        <v>4.119999885559082</v>
      </c>
      <c r="Q34" s="328">
        <v>4.1399998664855957</v>
      </c>
      <c r="R34" s="328">
        <v>4.1399998664855957</v>
      </c>
      <c r="S34" s="328">
        <v>4.1399998664855957</v>
      </c>
      <c r="T34" s="328">
        <v>4.1399998664855957</v>
      </c>
      <c r="U34" s="328">
        <v>4.1399998664855957</v>
      </c>
      <c r="V34" s="328">
        <v>4.1399998664855957</v>
      </c>
      <c r="W34" s="328">
        <v>4.1399998664855957</v>
      </c>
      <c r="X34" s="328">
        <v>4.1399998664855957</v>
      </c>
      <c r="Y34" s="328">
        <v>4.1399998664855957</v>
      </c>
      <c r="Z34" s="328">
        <v>4.1399998664855957</v>
      </c>
      <c r="AA34" s="328">
        <v>4.1399998664855957</v>
      </c>
      <c r="AB34" s="328">
        <v>4.1399998664855957</v>
      </c>
      <c r="AC34" s="328">
        <v>4.1399998664855957</v>
      </c>
      <c r="AD34" s="328">
        <v>4.1399998664855957</v>
      </c>
      <c r="AE34" s="328">
        <v>4.1399998664855957</v>
      </c>
      <c r="AF34" s="328">
        <v>4.1399998664855957</v>
      </c>
    </row>
    <row r="35" spans="1:33" s="325" customFormat="1" ht="15" x14ac:dyDescent="0.25">
      <c r="B35" s="325" t="s">
        <v>308</v>
      </c>
      <c r="C35" s="326"/>
      <c r="D35" s="326"/>
      <c r="E35" s="326"/>
      <c r="F35" s="328">
        <v>2.6750000715255737</v>
      </c>
      <c r="G35" s="328">
        <v>2.7699999809265101</v>
      </c>
      <c r="H35" s="328">
        <v>2.9049999713897701</v>
      </c>
      <c r="I35" s="328">
        <v>3.0449999570846558</v>
      </c>
      <c r="J35" s="328">
        <v>3.1949999332427979</v>
      </c>
      <c r="K35" s="328">
        <v>3.3650000095367432</v>
      </c>
      <c r="L35" s="328">
        <v>3.5349999666213989</v>
      </c>
      <c r="M35" s="328">
        <v>3.7149999141693115</v>
      </c>
      <c r="N35" s="328">
        <v>3.9049999713897705</v>
      </c>
      <c r="O35" s="328">
        <v>4.0850000381469727</v>
      </c>
      <c r="P35" s="328">
        <v>4.2400000095367432</v>
      </c>
      <c r="Q35" s="328">
        <v>4.3799998760223389</v>
      </c>
      <c r="R35" s="328">
        <v>4.3799998760223389</v>
      </c>
      <c r="S35" s="328">
        <v>4.3799998760223389</v>
      </c>
      <c r="T35" s="328">
        <v>4.3799998760223389</v>
      </c>
      <c r="U35" s="328">
        <v>4.3799998760223389</v>
      </c>
      <c r="V35" s="328">
        <v>4.3799998760223389</v>
      </c>
      <c r="W35" s="328">
        <v>4.3799998760223389</v>
      </c>
      <c r="X35" s="328">
        <v>4.3799998760223389</v>
      </c>
      <c r="Y35" s="328">
        <v>4.3799998760223389</v>
      </c>
      <c r="Z35" s="328">
        <v>4.3799998760223389</v>
      </c>
      <c r="AA35" s="328">
        <v>4.3799998760223389</v>
      </c>
      <c r="AB35" s="328">
        <v>4.3799998760223389</v>
      </c>
      <c r="AC35" s="328">
        <v>4.3799998760223389</v>
      </c>
      <c r="AD35" s="328">
        <v>4.3799998760223389</v>
      </c>
      <c r="AE35" s="328">
        <v>4.3799998760223389</v>
      </c>
      <c r="AF35" s="328">
        <v>4.3799998760223389</v>
      </c>
    </row>
    <row r="36" spans="1:33" s="325" customFormat="1" ht="15" x14ac:dyDescent="0.25">
      <c r="A36" s="325" t="s">
        <v>274</v>
      </c>
      <c r="B36" s="325" t="s">
        <v>307</v>
      </c>
      <c r="C36" s="326"/>
      <c r="D36" s="326"/>
      <c r="E36" s="326"/>
      <c r="F36" s="328">
        <v>0</v>
      </c>
      <c r="G36" s="328">
        <v>0</v>
      </c>
      <c r="H36" s="328">
        <v>0</v>
      </c>
      <c r="I36" s="328">
        <v>0</v>
      </c>
      <c r="J36" s="328">
        <v>0</v>
      </c>
      <c r="K36" s="328">
        <v>0</v>
      </c>
      <c r="L36" s="328">
        <v>0</v>
      </c>
      <c r="M36" s="328">
        <v>0</v>
      </c>
      <c r="N36" s="328">
        <v>0</v>
      </c>
      <c r="O36" s="328">
        <v>0</v>
      </c>
      <c r="P36" s="328">
        <v>0</v>
      </c>
      <c r="Q36" s="328">
        <v>0</v>
      </c>
      <c r="R36" s="328">
        <v>0</v>
      </c>
      <c r="S36" s="328">
        <v>0</v>
      </c>
      <c r="T36" s="328">
        <v>0</v>
      </c>
      <c r="U36" s="328">
        <v>0</v>
      </c>
      <c r="V36" s="328">
        <v>0</v>
      </c>
      <c r="W36" s="328">
        <v>0</v>
      </c>
      <c r="X36" s="328">
        <v>0</v>
      </c>
      <c r="Y36" s="328">
        <v>0</v>
      </c>
      <c r="Z36" s="328">
        <v>0</v>
      </c>
      <c r="AA36" s="328">
        <v>0</v>
      </c>
      <c r="AB36" s="328">
        <v>0</v>
      </c>
      <c r="AC36" s="328">
        <v>0</v>
      </c>
      <c r="AD36" s="328">
        <v>0</v>
      </c>
      <c r="AE36" s="328">
        <v>0</v>
      </c>
      <c r="AF36" s="328">
        <v>0</v>
      </c>
    </row>
    <row r="37" spans="1:33" s="325" customFormat="1" ht="15" x14ac:dyDescent="0.25">
      <c r="B37" s="325" t="s">
        <v>308</v>
      </c>
      <c r="C37" s="326"/>
      <c r="D37" s="326"/>
      <c r="E37" s="326"/>
      <c r="F37" s="328">
        <v>0</v>
      </c>
      <c r="G37" s="328">
        <v>0</v>
      </c>
      <c r="H37" s="328">
        <v>0</v>
      </c>
      <c r="I37" s="328">
        <v>0</v>
      </c>
      <c r="J37" s="328">
        <v>0</v>
      </c>
      <c r="K37" s="328">
        <v>0</v>
      </c>
      <c r="L37" s="328">
        <v>0</v>
      </c>
      <c r="M37" s="328">
        <v>0</v>
      </c>
      <c r="N37" s="328">
        <v>0</v>
      </c>
      <c r="O37" s="328">
        <v>0</v>
      </c>
      <c r="P37" s="328">
        <v>0</v>
      </c>
      <c r="Q37" s="328">
        <v>0</v>
      </c>
      <c r="R37" s="328">
        <v>0</v>
      </c>
      <c r="S37" s="328">
        <v>0</v>
      </c>
      <c r="T37" s="328">
        <v>0</v>
      </c>
      <c r="U37" s="328">
        <v>0</v>
      </c>
      <c r="V37" s="328">
        <v>0</v>
      </c>
      <c r="W37" s="328">
        <v>0</v>
      </c>
      <c r="X37" s="328">
        <v>0</v>
      </c>
      <c r="Y37" s="328">
        <v>0</v>
      </c>
      <c r="Z37" s="328">
        <v>0</v>
      </c>
      <c r="AA37" s="328">
        <v>0</v>
      </c>
      <c r="AB37" s="328">
        <v>0</v>
      </c>
      <c r="AC37" s="328">
        <v>0</v>
      </c>
      <c r="AD37" s="328">
        <v>0</v>
      </c>
      <c r="AE37" s="328">
        <v>0</v>
      </c>
      <c r="AF37" s="328">
        <v>0</v>
      </c>
    </row>
    <row r="38" spans="1:33" s="325" customFormat="1" ht="15" x14ac:dyDescent="0.25">
      <c r="A38" s="325" t="s">
        <v>309</v>
      </c>
      <c r="B38" s="325" t="s">
        <v>307</v>
      </c>
      <c r="C38" s="326"/>
      <c r="D38" s="326"/>
      <c r="E38" s="326"/>
      <c r="F38" s="327">
        <f t="shared" ref="F38:AF39" si="10">IF(F34-F36&lt;0,0,F34-F36)</f>
        <v>3.5399999618530269</v>
      </c>
      <c r="G38" s="327">
        <f t="shared" si="10"/>
        <v>3.6400001049041748</v>
      </c>
      <c r="H38" s="327">
        <f t="shared" si="10"/>
        <v>3.7599999904632568</v>
      </c>
      <c r="I38" s="327">
        <f t="shared" si="10"/>
        <v>3.8299999237060551</v>
      </c>
      <c r="J38" s="327">
        <f t="shared" si="10"/>
        <v>3.880000114440918</v>
      </c>
      <c r="K38" s="327">
        <f t="shared" si="10"/>
        <v>3.910000085830688</v>
      </c>
      <c r="L38" s="327">
        <f t="shared" si="10"/>
        <v>3.9300000667572021</v>
      </c>
      <c r="M38" s="327">
        <f t="shared" si="10"/>
        <v>3.9600000381469731</v>
      </c>
      <c r="N38" s="327">
        <f t="shared" si="10"/>
        <v>4.0199999809265137</v>
      </c>
      <c r="O38" s="327">
        <f t="shared" si="10"/>
        <v>4.0799999237060547</v>
      </c>
      <c r="P38" s="327">
        <f t="shared" si="10"/>
        <v>4.119999885559082</v>
      </c>
      <c r="Q38" s="327">
        <f t="shared" si="10"/>
        <v>4.1399998664855957</v>
      </c>
      <c r="R38" s="327">
        <f t="shared" si="10"/>
        <v>4.1399998664855957</v>
      </c>
      <c r="S38" s="327">
        <f t="shared" si="10"/>
        <v>4.1399998664855957</v>
      </c>
      <c r="T38" s="327">
        <f t="shared" si="10"/>
        <v>4.1399998664855957</v>
      </c>
      <c r="U38" s="327">
        <f t="shared" si="10"/>
        <v>4.1399998664855957</v>
      </c>
      <c r="V38" s="327">
        <f t="shared" si="10"/>
        <v>4.1399998664855957</v>
      </c>
      <c r="W38" s="327">
        <f t="shared" si="10"/>
        <v>4.1399998664855957</v>
      </c>
      <c r="X38" s="327">
        <f t="shared" si="10"/>
        <v>4.1399998664855957</v>
      </c>
      <c r="Y38" s="327">
        <f t="shared" si="10"/>
        <v>4.1399998664855957</v>
      </c>
      <c r="Z38" s="327">
        <f t="shared" si="10"/>
        <v>4.1399998664855957</v>
      </c>
      <c r="AA38" s="327">
        <f t="shared" si="10"/>
        <v>4.1399998664855957</v>
      </c>
      <c r="AB38" s="327">
        <f t="shared" si="10"/>
        <v>4.1399998664855957</v>
      </c>
      <c r="AC38" s="327">
        <f t="shared" si="10"/>
        <v>4.1399998664855957</v>
      </c>
      <c r="AD38" s="327">
        <f t="shared" si="10"/>
        <v>4.1399998664855957</v>
      </c>
      <c r="AE38" s="327">
        <f t="shared" si="10"/>
        <v>4.1399998664855957</v>
      </c>
      <c r="AF38" s="327">
        <f t="shared" si="10"/>
        <v>4.1399998664855957</v>
      </c>
    </row>
    <row r="39" spans="1:33" s="325" customFormat="1" ht="15" x14ac:dyDescent="0.25">
      <c r="B39" s="325" t="s">
        <v>308</v>
      </c>
      <c r="C39" s="326"/>
      <c r="D39" s="326"/>
      <c r="E39" s="326"/>
      <c r="F39" s="327">
        <f t="shared" si="10"/>
        <v>2.6750000715255737</v>
      </c>
      <c r="G39" s="327">
        <f t="shared" si="10"/>
        <v>2.7699999809265101</v>
      </c>
      <c r="H39" s="327">
        <f t="shared" si="10"/>
        <v>2.9049999713897701</v>
      </c>
      <c r="I39" s="327">
        <f t="shared" si="10"/>
        <v>3.0449999570846558</v>
      </c>
      <c r="J39" s="327">
        <f t="shared" si="10"/>
        <v>3.1949999332427979</v>
      </c>
      <c r="K39" s="327">
        <f t="shared" si="10"/>
        <v>3.3650000095367432</v>
      </c>
      <c r="L39" s="327">
        <f t="shared" si="10"/>
        <v>3.5349999666213989</v>
      </c>
      <c r="M39" s="327">
        <f t="shared" si="10"/>
        <v>3.7149999141693115</v>
      </c>
      <c r="N39" s="327">
        <f t="shared" si="10"/>
        <v>3.9049999713897705</v>
      </c>
      <c r="O39" s="327">
        <f t="shared" si="10"/>
        <v>4.0850000381469727</v>
      </c>
      <c r="P39" s="327">
        <f t="shared" si="10"/>
        <v>4.2400000095367432</v>
      </c>
      <c r="Q39" s="327">
        <f t="shared" si="10"/>
        <v>4.3799998760223389</v>
      </c>
      <c r="R39" s="327">
        <f t="shared" si="10"/>
        <v>4.3799998760223389</v>
      </c>
      <c r="S39" s="327">
        <f t="shared" si="10"/>
        <v>4.3799998760223389</v>
      </c>
      <c r="T39" s="327">
        <f t="shared" si="10"/>
        <v>4.3799998760223389</v>
      </c>
      <c r="U39" s="327">
        <f t="shared" si="10"/>
        <v>4.3799998760223389</v>
      </c>
      <c r="V39" s="327">
        <f t="shared" si="10"/>
        <v>4.3799998760223389</v>
      </c>
      <c r="W39" s="327">
        <f t="shared" si="10"/>
        <v>4.3799998760223389</v>
      </c>
      <c r="X39" s="327">
        <f t="shared" si="10"/>
        <v>4.3799998760223389</v>
      </c>
      <c r="Y39" s="327">
        <f t="shared" si="10"/>
        <v>4.3799998760223389</v>
      </c>
      <c r="Z39" s="327">
        <f t="shared" si="10"/>
        <v>4.3799998760223389</v>
      </c>
      <c r="AA39" s="327">
        <f t="shared" si="10"/>
        <v>4.3799998760223389</v>
      </c>
      <c r="AB39" s="327">
        <f t="shared" si="10"/>
        <v>4.3799998760223389</v>
      </c>
      <c r="AC39" s="327">
        <f t="shared" si="10"/>
        <v>4.3799998760223389</v>
      </c>
      <c r="AD39" s="327">
        <f t="shared" si="10"/>
        <v>4.3799998760223389</v>
      </c>
      <c r="AE39" s="327">
        <f t="shared" si="10"/>
        <v>4.3799998760223389</v>
      </c>
      <c r="AF39" s="327">
        <f t="shared" si="10"/>
        <v>4.3799998760223389</v>
      </c>
    </row>
    <row r="40" spans="1:33" ht="15" x14ac:dyDescent="0.25">
      <c r="B40" s="326"/>
    </row>
    <row r="41" spans="1:33" ht="15" x14ac:dyDescent="0.25">
      <c r="A41" s="333" t="s">
        <v>310</v>
      </c>
      <c r="B41" s="332"/>
      <c r="C41" s="332"/>
      <c r="D41" s="332"/>
      <c r="E41" s="332"/>
      <c r="F41" s="331">
        <f t="shared" ref="F41:AF41" si="11">F33</f>
        <v>2024</v>
      </c>
      <c r="G41" s="331">
        <f t="shared" si="11"/>
        <v>2025</v>
      </c>
      <c r="H41" s="331">
        <f t="shared" si="11"/>
        <v>2026</v>
      </c>
      <c r="I41" s="331">
        <f t="shared" si="11"/>
        <v>2027</v>
      </c>
      <c r="J41" s="331">
        <f t="shared" si="11"/>
        <v>2028</v>
      </c>
      <c r="K41" s="331">
        <f t="shared" si="11"/>
        <v>2029</v>
      </c>
      <c r="L41" s="331">
        <f t="shared" si="11"/>
        <v>2030</v>
      </c>
      <c r="M41" s="331">
        <f t="shared" si="11"/>
        <v>2031</v>
      </c>
      <c r="N41" s="331">
        <f t="shared" si="11"/>
        <v>2032</v>
      </c>
      <c r="O41" s="331">
        <f t="shared" si="11"/>
        <v>2033</v>
      </c>
      <c r="P41" s="331">
        <f t="shared" si="11"/>
        <v>2034</v>
      </c>
      <c r="Q41" s="331">
        <f t="shared" si="11"/>
        <v>2035</v>
      </c>
      <c r="R41" s="331">
        <f t="shared" si="11"/>
        <v>2036</v>
      </c>
      <c r="S41" s="331">
        <f t="shared" si="11"/>
        <v>2037</v>
      </c>
      <c r="T41" s="331">
        <f t="shared" si="11"/>
        <v>2038</v>
      </c>
      <c r="U41" s="331">
        <f t="shared" si="11"/>
        <v>2039</v>
      </c>
      <c r="V41" s="331">
        <f t="shared" si="11"/>
        <v>2040</v>
      </c>
      <c r="W41" s="331">
        <f t="shared" si="11"/>
        <v>2041</v>
      </c>
      <c r="X41" s="331">
        <f t="shared" si="11"/>
        <v>2042</v>
      </c>
      <c r="Y41" s="331">
        <f t="shared" si="11"/>
        <v>2043</v>
      </c>
      <c r="Z41" s="331">
        <f t="shared" si="11"/>
        <v>2044</v>
      </c>
      <c r="AA41" s="331">
        <f t="shared" si="11"/>
        <v>2045</v>
      </c>
      <c r="AB41" s="331">
        <f t="shared" si="11"/>
        <v>2046</v>
      </c>
      <c r="AC41" s="331">
        <f t="shared" si="11"/>
        <v>2047</v>
      </c>
      <c r="AD41" s="331">
        <f t="shared" si="11"/>
        <v>2048</v>
      </c>
      <c r="AE41" s="331">
        <f t="shared" si="11"/>
        <v>2049</v>
      </c>
      <c r="AF41" s="331">
        <f t="shared" si="11"/>
        <v>2050</v>
      </c>
    </row>
    <row r="42" spans="1:33" s="325" customFormat="1" ht="15" x14ac:dyDescent="0.25">
      <c r="A42" s="330"/>
      <c r="F42" s="326"/>
      <c r="G42" s="326"/>
      <c r="H42" s="326"/>
      <c r="I42" s="326"/>
      <c r="J42" s="326"/>
      <c r="K42" s="326"/>
      <c r="L42" s="326"/>
      <c r="M42" s="326"/>
      <c r="N42" s="326"/>
      <c r="O42" s="326"/>
      <c r="P42" s="326"/>
      <c r="Q42" s="326"/>
      <c r="R42" s="326"/>
      <c r="S42" s="326"/>
      <c r="T42" s="326"/>
      <c r="U42" s="326"/>
      <c r="V42" s="326"/>
      <c r="W42" s="326"/>
      <c r="X42" s="326"/>
      <c r="Y42" s="326"/>
      <c r="Z42" s="326"/>
      <c r="AA42" s="326"/>
      <c r="AB42" s="326"/>
      <c r="AC42" s="326"/>
      <c r="AD42" s="326"/>
      <c r="AE42" s="326"/>
      <c r="AF42" s="326"/>
      <c r="AG42" s="326"/>
    </row>
    <row r="43" spans="1:33" s="325" customFormat="1" ht="15" x14ac:dyDescent="0.25">
      <c r="A43" s="325" t="str">
        <f>A34</f>
        <v>BC012</v>
      </c>
      <c r="B43" s="325" t="str">
        <f>B34</f>
        <v>S (MW)</v>
      </c>
      <c r="C43" s="326"/>
      <c r="D43" s="326"/>
      <c r="E43" s="326"/>
      <c r="F43" s="329">
        <f>F38</f>
        <v>3.5399999618530269</v>
      </c>
      <c r="G43" s="329">
        <f t="shared" ref="G43:AF44" si="12">G38</f>
        <v>3.6400001049041748</v>
      </c>
      <c r="H43" s="329">
        <f t="shared" si="12"/>
        <v>3.7599999904632568</v>
      </c>
      <c r="I43" s="329">
        <f t="shared" si="12"/>
        <v>3.8299999237060551</v>
      </c>
      <c r="J43" s="329">
        <f t="shared" si="12"/>
        <v>3.880000114440918</v>
      </c>
      <c r="K43" s="329">
        <f t="shared" si="12"/>
        <v>3.910000085830688</v>
      </c>
      <c r="L43" s="329">
        <f t="shared" si="12"/>
        <v>3.9300000667572021</v>
      </c>
      <c r="M43" s="329">
        <f t="shared" si="12"/>
        <v>3.9600000381469731</v>
      </c>
      <c r="N43" s="329">
        <f t="shared" si="12"/>
        <v>4.0199999809265137</v>
      </c>
      <c r="O43" s="329">
        <f t="shared" si="12"/>
        <v>4.0799999237060547</v>
      </c>
      <c r="P43" s="329">
        <f t="shared" si="12"/>
        <v>4.119999885559082</v>
      </c>
      <c r="Q43" s="329">
        <f t="shared" si="12"/>
        <v>4.1399998664855957</v>
      </c>
      <c r="R43" s="329">
        <f t="shared" si="12"/>
        <v>4.1399998664855957</v>
      </c>
      <c r="S43" s="329">
        <f t="shared" si="12"/>
        <v>4.1399998664855957</v>
      </c>
      <c r="T43" s="329">
        <f t="shared" si="12"/>
        <v>4.1399998664855957</v>
      </c>
      <c r="U43" s="329">
        <f t="shared" si="12"/>
        <v>4.1399998664855957</v>
      </c>
      <c r="V43" s="329">
        <f t="shared" si="12"/>
        <v>4.1399998664855957</v>
      </c>
      <c r="W43" s="329">
        <f t="shared" si="12"/>
        <v>4.1399998664855957</v>
      </c>
      <c r="X43" s="329">
        <f t="shared" si="12"/>
        <v>4.1399998664855957</v>
      </c>
      <c r="Y43" s="329">
        <f t="shared" si="12"/>
        <v>4.1399998664855957</v>
      </c>
      <c r="Z43" s="329">
        <f t="shared" si="12"/>
        <v>4.1399998664855957</v>
      </c>
      <c r="AA43" s="329">
        <f t="shared" si="12"/>
        <v>4.1399998664855957</v>
      </c>
      <c r="AB43" s="329">
        <f t="shared" si="12"/>
        <v>4.1399998664855957</v>
      </c>
      <c r="AC43" s="329">
        <f t="shared" si="12"/>
        <v>4.1399998664855957</v>
      </c>
      <c r="AD43" s="329">
        <f t="shared" si="12"/>
        <v>4.1399998664855957</v>
      </c>
      <c r="AE43" s="329">
        <f t="shared" si="12"/>
        <v>4.1399998664855957</v>
      </c>
      <c r="AF43" s="329">
        <f t="shared" si="12"/>
        <v>4.1399998664855957</v>
      </c>
    </row>
    <row r="44" spans="1:33" s="325" customFormat="1" ht="15" x14ac:dyDescent="0.25">
      <c r="B44" s="325" t="str">
        <f>B35</f>
        <v>W (MW)</v>
      </c>
      <c r="C44" s="326"/>
      <c r="D44" s="326"/>
      <c r="E44" s="326"/>
      <c r="F44" s="329">
        <f>F39</f>
        <v>2.6750000715255737</v>
      </c>
      <c r="G44" s="329">
        <f t="shared" si="12"/>
        <v>2.7699999809265101</v>
      </c>
      <c r="H44" s="329">
        <f t="shared" si="12"/>
        <v>2.9049999713897701</v>
      </c>
      <c r="I44" s="329">
        <f t="shared" si="12"/>
        <v>3.0449999570846558</v>
      </c>
      <c r="J44" s="329">
        <f t="shared" si="12"/>
        <v>3.1949999332427979</v>
      </c>
      <c r="K44" s="329">
        <f t="shared" si="12"/>
        <v>3.3650000095367432</v>
      </c>
      <c r="L44" s="329">
        <f t="shared" si="12"/>
        <v>3.5349999666213989</v>
      </c>
      <c r="M44" s="329">
        <f t="shared" si="12"/>
        <v>3.7149999141693115</v>
      </c>
      <c r="N44" s="329">
        <f t="shared" si="12"/>
        <v>3.9049999713897705</v>
      </c>
      <c r="O44" s="329">
        <f t="shared" si="12"/>
        <v>4.0850000381469727</v>
      </c>
      <c r="P44" s="329">
        <f t="shared" si="12"/>
        <v>4.2400000095367432</v>
      </c>
      <c r="Q44" s="329">
        <f t="shared" si="12"/>
        <v>4.3799998760223389</v>
      </c>
      <c r="R44" s="329">
        <f t="shared" si="12"/>
        <v>4.3799998760223389</v>
      </c>
      <c r="S44" s="329">
        <f t="shared" si="12"/>
        <v>4.3799998760223389</v>
      </c>
      <c r="T44" s="329">
        <f t="shared" si="12"/>
        <v>4.3799998760223389</v>
      </c>
      <c r="U44" s="329">
        <f t="shared" si="12"/>
        <v>4.3799998760223389</v>
      </c>
      <c r="V44" s="329">
        <f t="shared" si="12"/>
        <v>4.3799998760223389</v>
      </c>
      <c r="W44" s="329">
        <f t="shared" si="12"/>
        <v>4.3799998760223389</v>
      </c>
      <c r="X44" s="329">
        <f t="shared" si="12"/>
        <v>4.3799998760223389</v>
      </c>
      <c r="Y44" s="329">
        <f t="shared" si="12"/>
        <v>4.3799998760223389</v>
      </c>
      <c r="Z44" s="329">
        <f t="shared" si="12"/>
        <v>4.3799998760223389</v>
      </c>
      <c r="AA44" s="329">
        <f t="shared" si="12"/>
        <v>4.3799998760223389</v>
      </c>
      <c r="AB44" s="329">
        <f t="shared" si="12"/>
        <v>4.3799998760223389</v>
      </c>
      <c r="AC44" s="329">
        <f t="shared" si="12"/>
        <v>4.3799998760223389</v>
      </c>
      <c r="AD44" s="329">
        <f t="shared" si="12"/>
        <v>4.3799998760223389</v>
      </c>
      <c r="AE44" s="329">
        <f t="shared" si="12"/>
        <v>4.3799998760223389</v>
      </c>
      <c r="AF44" s="329">
        <f t="shared" si="12"/>
        <v>4.3799998760223389</v>
      </c>
    </row>
    <row r="45" spans="1:33" s="325" customFormat="1" ht="15" x14ac:dyDescent="0.25">
      <c r="A45" s="325" t="str">
        <f>A36</f>
        <v>Transfers</v>
      </c>
      <c r="B45" s="325" t="str">
        <f>B36</f>
        <v>S (MW)</v>
      </c>
      <c r="C45" s="326"/>
      <c r="D45" s="326"/>
      <c r="E45" s="326"/>
      <c r="F45" s="328">
        <v>0</v>
      </c>
      <c r="G45" s="328">
        <v>0</v>
      </c>
      <c r="H45" s="328">
        <v>0</v>
      </c>
      <c r="I45" s="328">
        <v>0</v>
      </c>
      <c r="J45" s="328">
        <v>0</v>
      </c>
      <c r="K45" s="328">
        <v>2</v>
      </c>
      <c r="L45" s="328">
        <v>2</v>
      </c>
      <c r="M45" s="328">
        <v>2</v>
      </c>
      <c r="N45" s="328">
        <v>2</v>
      </c>
      <c r="O45" s="328">
        <v>2</v>
      </c>
      <c r="P45" s="328">
        <v>2</v>
      </c>
      <c r="Q45" s="328">
        <v>2</v>
      </c>
      <c r="R45" s="328">
        <v>2</v>
      </c>
      <c r="S45" s="328">
        <v>2</v>
      </c>
      <c r="T45" s="328">
        <v>2</v>
      </c>
      <c r="U45" s="328">
        <v>2</v>
      </c>
      <c r="V45" s="328">
        <v>2</v>
      </c>
      <c r="W45" s="328">
        <v>2</v>
      </c>
      <c r="X45" s="328">
        <v>2</v>
      </c>
      <c r="Y45" s="328">
        <v>2</v>
      </c>
      <c r="Z45" s="328">
        <v>2</v>
      </c>
      <c r="AA45" s="328">
        <v>2</v>
      </c>
      <c r="AB45" s="328">
        <v>2</v>
      </c>
      <c r="AC45" s="328">
        <v>2</v>
      </c>
      <c r="AD45" s="328">
        <v>2</v>
      </c>
      <c r="AE45" s="328">
        <v>2</v>
      </c>
      <c r="AF45" s="328">
        <v>2</v>
      </c>
    </row>
    <row r="46" spans="1:33" s="325" customFormat="1" ht="15" x14ac:dyDescent="0.25">
      <c r="B46" s="325" t="str">
        <f>B37</f>
        <v>W (MW)</v>
      </c>
      <c r="C46" s="326"/>
      <c r="D46" s="326"/>
      <c r="E46" s="326"/>
      <c r="F46" s="328">
        <v>0</v>
      </c>
      <c r="G46" s="328">
        <v>0</v>
      </c>
      <c r="H46" s="328">
        <v>0</v>
      </c>
      <c r="I46" s="328">
        <v>0</v>
      </c>
      <c r="J46" s="328">
        <v>0</v>
      </c>
      <c r="K46" s="328">
        <v>2</v>
      </c>
      <c r="L46" s="328">
        <v>2</v>
      </c>
      <c r="M46" s="328">
        <v>2</v>
      </c>
      <c r="N46" s="328">
        <v>2</v>
      </c>
      <c r="O46" s="328">
        <v>2</v>
      </c>
      <c r="P46" s="328">
        <v>2</v>
      </c>
      <c r="Q46" s="328">
        <v>2</v>
      </c>
      <c r="R46" s="328">
        <v>2</v>
      </c>
      <c r="S46" s="328">
        <v>2</v>
      </c>
      <c r="T46" s="328">
        <v>2</v>
      </c>
      <c r="U46" s="328">
        <v>2</v>
      </c>
      <c r="V46" s="328">
        <v>2</v>
      </c>
      <c r="W46" s="328">
        <v>2</v>
      </c>
      <c r="X46" s="328">
        <v>2</v>
      </c>
      <c r="Y46" s="328">
        <v>2</v>
      </c>
      <c r="Z46" s="328">
        <v>2</v>
      </c>
      <c r="AA46" s="328">
        <v>2</v>
      </c>
      <c r="AB46" s="328">
        <v>2</v>
      </c>
      <c r="AC46" s="328">
        <v>2</v>
      </c>
      <c r="AD46" s="328">
        <v>2</v>
      </c>
      <c r="AE46" s="328">
        <v>2</v>
      </c>
      <c r="AF46" s="328">
        <v>2</v>
      </c>
    </row>
    <row r="47" spans="1:33" s="325" customFormat="1" ht="15" x14ac:dyDescent="0.25">
      <c r="A47" s="325" t="str">
        <f>A38</f>
        <v>After TFs</v>
      </c>
      <c r="B47" s="325" t="str">
        <f>B38</f>
        <v>S (MW)</v>
      </c>
      <c r="C47" s="326"/>
      <c r="D47" s="326"/>
      <c r="E47" s="326"/>
      <c r="F47" s="327">
        <f t="shared" ref="F47:AF48" si="13">IF(F43-F45&lt;0,0,F43-F45)</f>
        <v>3.5399999618530269</v>
      </c>
      <c r="G47" s="327">
        <f t="shared" si="13"/>
        <v>3.6400001049041748</v>
      </c>
      <c r="H47" s="327">
        <f t="shared" si="13"/>
        <v>3.7599999904632568</v>
      </c>
      <c r="I47" s="327">
        <f t="shared" si="13"/>
        <v>3.8299999237060551</v>
      </c>
      <c r="J47" s="327">
        <f t="shared" si="13"/>
        <v>3.880000114440918</v>
      </c>
      <c r="K47" s="327">
        <f t="shared" si="13"/>
        <v>1.910000085830688</v>
      </c>
      <c r="L47" s="327">
        <f t="shared" si="13"/>
        <v>1.9300000667572021</v>
      </c>
      <c r="M47" s="327">
        <f t="shared" si="13"/>
        <v>1.9600000381469731</v>
      </c>
      <c r="N47" s="327">
        <f t="shared" si="13"/>
        <v>2.0199999809265137</v>
      </c>
      <c r="O47" s="327">
        <f t="shared" si="13"/>
        <v>2.0799999237060547</v>
      </c>
      <c r="P47" s="327">
        <f t="shared" si="13"/>
        <v>2.119999885559082</v>
      </c>
      <c r="Q47" s="327">
        <f t="shared" si="13"/>
        <v>2.1399998664855957</v>
      </c>
      <c r="R47" s="327">
        <f t="shared" si="13"/>
        <v>2.1399998664855957</v>
      </c>
      <c r="S47" s="327">
        <f t="shared" si="13"/>
        <v>2.1399998664855957</v>
      </c>
      <c r="T47" s="327">
        <f t="shared" si="13"/>
        <v>2.1399998664855957</v>
      </c>
      <c r="U47" s="327">
        <f t="shared" si="13"/>
        <v>2.1399998664855957</v>
      </c>
      <c r="V47" s="327">
        <f t="shared" si="13"/>
        <v>2.1399998664855957</v>
      </c>
      <c r="W47" s="327">
        <f t="shared" si="13"/>
        <v>2.1399998664855957</v>
      </c>
      <c r="X47" s="327">
        <f t="shared" si="13"/>
        <v>2.1399998664855957</v>
      </c>
      <c r="Y47" s="327">
        <f t="shared" si="13"/>
        <v>2.1399998664855957</v>
      </c>
      <c r="Z47" s="327">
        <f t="shared" si="13"/>
        <v>2.1399998664855957</v>
      </c>
      <c r="AA47" s="327">
        <f t="shared" si="13"/>
        <v>2.1399998664855957</v>
      </c>
      <c r="AB47" s="327">
        <f t="shared" si="13"/>
        <v>2.1399998664855957</v>
      </c>
      <c r="AC47" s="327">
        <f t="shared" si="13"/>
        <v>2.1399998664855957</v>
      </c>
      <c r="AD47" s="327">
        <f t="shared" si="13"/>
        <v>2.1399998664855957</v>
      </c>
      <c r="AE47" s="327">
        <f t="shared" si="13"/>
        <v>2.1399998664855957</v>
      </c>
      <c r="AF47" s="327">
        <f t="shared" si="13"/>
        <v>2.1399998664855957</v>
      </c>
    </row>
    <row r="48" spans="1:33" s="325" customFormat="1" ht="15" x14ac:dyDescent="0.25">
      <c r="B48" s="325" t="str">
        <f>B39</f>
        <v>W (MW)</v>
      </c>
      <c r="C48" s="326"/>
      <c r="D48" s="326"/>
      <c r="E48" s="326"/>
      <c r="F48" s="327">
        <f t="shared" si="13"/>
        <v>2.6750000715255737</v>
      </c>
      <c r="G48" s="327">
        <f t="shared" si="13"/>
        <v>2.7699999809265101</v>
      </c>
      <c r="H48" s="327">
        <f t="shared" si="13"/>
        <v>2.9049999713897701</v>
      </c>
      <c r="I48" s="327">
        <f t="shared" si="13"/>
        <v>3.0449999570846558</v>
      </c>
      <c r="J48" s="327">
        <f t="shared" si="13"/>
        <v>3.1949999332427979</v>
      </c>
      <c r="K48" s="327">
        <f t="shared" si="13"/>
        <v>1.3650000095367432</v>
      </c>
      <c r="L48" s="327">
        <f t="shared" si="13"/>
        <v>1.5349999666213989</v>
      </c>
      <c r="M48" s="327">
        <f t="shared" si="13"/>
        <v>1.7149999141693115</v>
      </c>
      <c r="N48" s="327">
        <f t="shared" si="13"/>
        <v>1.9049999713897705</v>
      </c>
      <c r="O48" s="327">
        <f t="shared" si="13"/>
        <v>2.0850000381469727</v>
      </c>
      <c r="P48" s="327">
        <f t="shared" si="13"/>
        <v>2.2400000095367432</v>
      </c>
      <c r="Q48" s="327">
        <f t="shared" si="13"/>
        <v>2.3799998760223389</v>
      </c>
      <c r="R48" s="327">
        <f t="shared" si="13"/>
        <v>2.3799998760223389</v>
      </c>
      <c r="S48" s="327">
        <f t="shared" si="13"/>
        <v>2.3799998760223389</v>
      </c>
      <c r="T48" s="327">
        <f t="shared" si="13"/>
        <v>2.3799998760223389</v>
      </c>
      <c r="U48" s="327">
        <f t="shared" si="13"/>
        <v>2.3799998760223389</v>
      </c>
      <c r="V48" s="327">
        <f t="shared" si="13"/>
        <v>2.3799998760223389</v>
      </c>
      <c r="W48" s="327">
        <f t="shared" si="13"/>
        <v>2.3799998760223389</v>
      </c>
      <c r="X48" s="327">
        <f t="shared" si="13"/>
        <v>2.3799998760223389</v>
      </c>
      <c r="Y48" s="327">
        <f t="shared" si="13"/>
        <v>2.3799998760223389</v>
      </c>
      <c r="Z48" s="327">
        <f t="shared" si="13"/>
        <v>2.3799998760223389</v>
      </c>
      <c r="AA48" s="327">
        <f t="shared" si="13"/>
        <v>2.3799998760223389</v>
      </c>
      <c r="AB48" s="327">
        <f t="shared" si="13"/>
        <v>2.3799998760223389</v>
      </c>
      <c r="AC48" s="327">
        <f t="shared" si="13"/>
        <v>2.3799998760223389</v>
      </c>
      <c r="AD48" s="327">
        <f t="shared" si="13"/>
        <v>2.3799998760223389</v>
      </c>
      <c r="AE48" s="327">
        <f t="shared" si="13"/>
        <v>2.3799998760223389</v>
      </c>
      <c r="AF48" s="327">
        <f t="shared" si="13"/>
        <v>2.3799998760223389</v>
      </c>
      <c r="AG48" s="327"/>
    </row>
    <row r="49" spans="1:33" s="325" customFormat="1" ht="15" x14ac:dyDescent="0.25">
      <c r="C49" s="326"/>
      <c r="D49" s="326"/>
      <c r="E49" s="326"/>
      <c r="F49" s="327"/>
      <c r="G49" s="327"/>
      <c r="H49" s="327"/>
      <c r="I49" s="327"/>
      <c r="J49" s="327"/>
      <c r="K49" s="327"/>
      <c r="L49" s="327"/>
      <c r="M49" s="327"/>
      <c r="N49" s="327"/>
      <c r="O49" s="327"/>
      <c r="P49" s="327"/>
      <c r="Q49" s="327"/>
      <c r="R49" s="327"/>
      <c r="S49" s="327"/>
      <c r="T49" s="327"/>
      <c r="U49" s="327"/>
      <c r="V49" s="327"/>
      <c r="W49" s="327"/>
      <c r="X49" s="327"/>
      <c r="Y49" s="327"/>
      <c r="Z49" s="327"/>
      <c r="AA49" s="327"/>
      <c r="AB49" s="327"/>
      <c r="AC49" s="327"/>
      <c r="AD49" s="327"/>
      <c r="AE49" s="327"/>
      <c r="AF49" s="327"/>
      <c r="AG49" s="327"/>
    </row>
    <row r="50" spans="1:33" s="325" customFormat="1" ht="15" x14ac:dyDescent="0.25">
      <c r="A50" s="330" t="s">
        <v>297</v>
      </c>
      <c r="G50" s="326"/>
      <c r="H50" s="326"/>
      <c r="I50" s="326"/>
      <c r="J50" s="326"/>
      <c r="K50" s="326"/>
      <c r="L50" s="326"/>
      <c r="M50" s="326"/>
      <c r="N50" s="326"/>
      <c r="O50" s="326"/>
      <c r="P50" s="326"/>
      <c r="Q50" s="326"/>
      <c r="R50" s="326"/>
      <c r="S50" s="326"/>
      <c r="T50" s="326"/>
      <c r="U50" s="326"/>
      <c r="V50" s="326"/>
      <c r="W50" s="326"/>
      <c r="X50" s="326"/>
      <c r="Y50" s="326"/>
      <c r="Z50" s="326"/>
      <c r="AA50" s="326"/>
      <c r="AB50" s="326"/>
      <c r="AC50" s="326"/>
      <c r="AD50" s="326"/>
      <c r="AE50" s="326"/>
      <c r="AF50" s="326"/>
      <c r="AG50" s="326"/>
    </row>
    <row r="51" spans="1:33" s="325" customFormat="1" ht="15" x14ac:dyDescent="0.25">
      <c r="A51" s="348" t="s">
        <v>291</v>
      </c>
      <c r="B51" s="348" t="s">
        <v>311</v>
      </c>
      <c r="C51" s="349"/>
      <c r="F51" s="328">
        <v>5.5300002098083496</v>
      </c>
      <c r="G51" s="328">
        <v>5.5300002098083496</v>
      </c>
      <c r="H51" s="328">
        <v>5.5300002098083496</v>
      </c>
      <c r="I51" s="328">
        <v>5.5300002098083496</v>
      </c>
      <c r="J51" s="328">
        <v>5.5300002098083496</v>
      </c>
      <c r="K51" s="328">
        <v>8.3000000000000007</v>
      </c>
      <c r="L51" s="328">
        <v>8.3000000000000007</v>
      </c>
      <c r="M51" s="328">
        <v>8.3000000000000007</v>
      </c>
      <c r="N51" s="328">
        <v>8.3000000000000007</v>
      </c>
      <c r="O51" s="328">
        <v>8.3000000000000007</v>
      </c>
      <c r="P51" s="328">
        <v>8.3000000000000007</v>
      </c>
      <c r="Q51" s="328">
        <v>8.3000000000000007</v>
      </c>
      <c r="R51" s="328">
        <v>8.3000000000000007</v>
      </c>
      <c r="S51" s="328">
        <v>8.3000000000000007</v>
      </c>
      <c r="T51" s="328">
        <v>8.3000000000000007</v>
      </c>
      <c r="U51" s="328">
        <v>8.3000000000000007</v>
      </c>
      <c r="V51" s="328">
        <v>8.3000000000000007</v>
      </c>
      <c r="W51" s="328">
        <v>8.3000000000000007</v>
      </c>
      <c r="X51" s="328">
        <v>8.3000000000000007</v>
      </c>
      <c r="Y51" s="328">
        <v>8.3000000000000007</v>
      </c>
      <c r="Z51" s="328">
        <v>8.3000000000000007</v>
      </c>
      <c r="AA51" s="328">
        <v>8.3000000000000007</v>
      </c>
      <c r="AB51" s="328">
        <v>8.3000000000000007</v>
      </c>
      <c r="AC51" s="328">
        <v>8.3000000000000007</v>
      </c>
      <c r="AD51" s="328">
        <v>8.3000000000000007</v>
      </c>
      <c r="AE51" s="328">
        <v>8.3000000000000007</v>
      </c>
      <c r="AF51" s="328">
        <v>8.3000000000000007</v>
      </c>
      <c r="AG51" s="326"/>
    </row>
    <row r="52" spans="1:33" s="325" customFormat="1" ht="15" x14ac:dyDescent="0.25">
      <c r="A52" s="348" t="s">
        <v>290</v>
      </c>
      <c r="B52" s="348" t="s">
        <v>311</v>
      </c>
      <c r="C52" s="349"/>
      <c r="F52" s="328">
        <v>5.5300002098083496</v>
      </c>
      <c r="G52" s="328">
        <v>5.5300002098083496</v>
      </c>
      <c r="H52" s="328">
        <v>5.5300002098083496</v>
      </c>
      <c r="I52" s="328">
        <v>5.5300002098083496</v>
      </c>
      <c r="J52" s="328">
        <v>5.5300002098083496</v>
      </c>
      <c r="K52" s="328">
        <v>8.3000000000000007</v>
      </c>
      <c r="L52" s="328">
        <v>8.3000000000000007</v>
      </c>
      <c r="M52" s="328">
        <v>8.3000000000000007</v>
      </c>
      <c r="N52" s="328">
        <v>8.3000000000000007</v>
      </c>
      <c r="O52" s="328">
        <v>8.3000000000000007</v>
      </c>
      <c r="P52" s="328">
        <v>8.3000000000000007</v>
      </c>
      <c r="Q52" s="328">
        <v>8.3000000000000007</v>
      </c>
      <c r="R52" s="328">
        <v>8.3000000000000007</v>
      </c>
      <c r="S52" s="328">
        <v>8.3000000000000007</v>
      </c>
      <c r="T52" s="328">
        <v>8.3000000000000007</v>
      </c>
      <c r="U52" s="328">
        <v>8.3000000000000007</v>
      </c>
      <c r="V52" s="328">
        <v>8.3000000000000007</v>
      </c>
      <c r="W52" s="328">
        <v>8.3000000000000007</v>
      </c>
      <c r="X52" s="328">
        <v>8.3000000000000007</v>
      </c>
      <c r="Y52" s="328">
        <v>8.3000000000000007</v>
      </c>
      <c r="Z52" s="328">
        <v>8.3000000000000007</v>
      </c>
      <c r="AA52" s="328">
        <v>8.3000000000000007</v>
      </c>
      <c r="AB52" s="328">
        <v>8.3000000000000007</v>
      </c>
      <c r="AC52" s="328">
        <v>8.3000000000000007</v>
      </c>
      <c r="AD52" s="328">
        <v>8.3000000000000007</v>
      </c>
      <c r="AE52" s="328">
        <v>8.3000000000000007</v>
      </c>
      <c r="AF52" s="328">
        <v>8.3000000000000007</v>
      </c>
      <c r="AG52" s="326"/>
    </row>
    <row r="53" spans="1:33" s="325" customFormat="1" ht="15" x14ac:dyDescent="0.25">
      <c r="A53" s="348" t="s">
        <v>291</v>
      </c>
      <c r="B53" s="348" t="s">
        <v>312</v>
      </c>
      <c r="C53" s="349"/>
      <c r="F53" s="328">
        <v>5.5300002098083496</v>
      </c>
      <c r="G53" s="328">
        <v>5.5300002098083496</v>
      </c>
      <c r="H53" s="328">
        <v>5.5300002098083496</v>
      </c>
      <c r="I53" s="328">
        <v>5.5300002098083496</v>
      </c>
      <c r="J53" s="328">
        <v>5.5300002098083496</v>
      </c>
      <c r="K53" s="328">
        <v>8.3000000000000007</v>
      </c>
      <c r="L53" s="328">
        <v>8.3000000000000007</v>
      </c>
      <c r="M53" s="328">
        <v>8.3000000000000007</v>
      </c>
      <c r="N53" s="328">
        <v>8.3000000000000007</v>
      </c>
      <c r="O53" s="328">
        <v>8.3000000000000007</v>
      </c>
      <c r="P53" s="328">
        <v>8.3000000000000007</v>
      </c>
      <c r="Q53" s="328">
        <v>8.3000000000000007</v>
      </c>
      <c r="R53" s="328">
        <v>8.3000000000000007</v>
      </c>
      <c r="S53" s="328">
        <v>8.3000000000000007</v>
      </c>
      <c r="T53" s="328">
        <v>8.3000000000000007</v>
      </c>
      <c r="U53" s="328">
        <v>8.3000000000000007</v>
      </c>
      <c r="V53" s="328">
        <v>8.3000000000000007</v>
      </c>
      <c r="W53" s="328">
        <v>8.3000000000000007</v>
      </c>
      <c r="X53" s="328">
        <v>8.3000000000000007</v>
      </c>
      <c r="Y53" s="328">
        <v>8.3000000000000007</v>
      </c>
      <c r="Z53" s="328">
        <v>8.3000000000000007</v>
      </c>
      <c r="AA53" s="328">
        <v>8.3000000000000007</v>
      </c>
      <c r="AB53" s="328">
        <v>8.3000000000000007</v>
      </c>
      <c r="AC53" s="328">
        <v>8.3000000000000007</v>
      </c>
      <c r="AD53" s="328">
        <v>8.3000000000000007</v>
      </c>
      <c r="AE53" s="328">
        <v>8.3000000000000007</v>
      </c>
      <c r="AF53" s="328">
        <v>8.3000000000000007</v>
      </c>
      <c r="AG53" s="326"/>
    </row>
    <row r="54" spans="1:33" s="325" customFormat="1" ht="15" x14ac:dyDescent="0.25">
      <c r="A54" s="348" t="s">
        <v>290</v>
      </c>
      <c r="B54" s="348" t="s">
        <v>312</v>
      </c>
      <c r="C54" s="349"/>
      <c r="F54" s="328">
        <v>5.5300002098083496</v>
      </c>
      <c r="G54" s="328">
        <v>5.5300002098083496</v>
      </c>
      <c r="H54" s="328">
        <v>5.5300002098083496</v>
      </c>
      <c r="I54" s="328">
        <v>5.5300002098083496</v>
      </c>
      <c r="J54" s="328">
        <v>5.5300002098083496</v>
      </c>
      <c r="K54" s="328">
        <v>8.3000000000000007</v>
      </c>
      <c r="L54" s="328">
        <v>8.3000000000000007</v>
      </c>
      <c r="M54" s="328">
        <v>8.3000000000000007</v>
      </c>
      <c r="N54" s="328">
        <v>8.3000000000000007</v>
      </c>
      <c r="O54" s="328">
        <v>8.3000000000000007</v>
      </c>
      <c r="P54" s="328">
        <v>8.3000000000000007</v>
      </c>
      <c r="Q54" s="328">
        <v>8.3000000000000007</v>
      </c>
      <c r="R54" s="328">
        <v>8.3000000000000007</v>
      </c>
      <c r="S54" s="328">
        <v>8.3000000000000007</v>
      </c>
      <c r="T54" s="328">
        <v>8.3000000000000007</v>
      </c>
      <c r="U54" s="328">
        <v>8.3000000000000007</v>
      </c>
      <c r="V54" s="328">
        <v>8.3000000000000007</v>
      </c>
      <c r="W54" s="328">
        <v>8.3000000000000007</v>
      </c>
      <c r="X54" s="328">
        <v>8.3000000000000007</v>
      </c>
      <c r="Y54" s="328">
        <v>8.3000000000000007</v>
      </c>
      <c r="Z54" s="328">
        <v>8.3000000000000007</v>
      </c>
      <c r="AA54" s="328">
        <v>8.3000000000000007</v>
      </c>
      <c r="AB54" s="328">
        <v>8.3000000000000007</v>
      </c>
      <c r="AC54" s="328">
        <v>8.3000000000000007</v>
      </c>
      <c r="AD54" s="328">
        <v>8.3000000000000007</v>
      </c>
      <c r="AE54" s="328">
        <v>8.3000000000000007</v>
      </c>
      <c r="AF54" s="328">
        <v>8.3000000000000007</v>
      </c>
      <c r="AG54" s="326"/>
    </row>
    <row r="55" spans="1:33" s="325" customFormat="1" ht="15" x14ac:dyDescent="0.25">
      <c r="A55" s="348" t="s">
        <v>298</v>
      </c>
      <c r="B55" s="348"/>
      <c r="C55" s="349"/>
      <c r="F55" s="328">
        <v>1</v>
      </c>
      <c r="G55" s="328">
        <v>1</v>
      </c>
      <c r="H55" s="328">
        <v>1</v>
      </c>
      <c r="I55" s="328">
        <v>1</v>
      </c>
      <c r="J55" s="328">
        <v>1</v>
      </c>
      <c r="K55" s="328">
        <v>1</v>
      </c>
      <c r="L55" s="328">
        <v>1</v>
      </c>
      <c r="M55" s="328">
        <v>1</v>
      </c>
      <c r="N55" s="328">
        <v>1</v>
      </c>
      <c r="O55" s="328">
        <v>1</v>
      </c>
      <c r="P55" s="328">
        <v>1</v>
      </c>
      <c r="Q55" s="328">
        <v>1</v>
      </c>
      <c r="R55" s="328">
        <v>1</v>
      </c>
      <c r="S55" s="328">
        <v>1</v>
      </c>
      <c r="T55" s="328">
        <v>1</v>
      </c>
      <c r="U55" s="328">
        <v>1</v>
      </c>
      <c r="V55" s="328">
        <v>1</v>
      </c>
      <c r="W55" s="328">
        <v>1</v>
      </c>
      <c r="X55" s="328">
        <v>1</v>
      </c>
      <c r="Y55" s="328">
        <v>1</v>
      </c>
      <c r="Z55" s="328">
        <v>1</v>
      </c>
      <c r="AA55" s="328">
        <v>1</v>
      </c>
      <c r="AB55" s="328">
        <v>1</v>
      </c>
      <c r="AC55" s="328">
        <v>1</v>
      </c>
      <c r="AD55" s="328">
        <v>1</v>
      </c>
      <c r="AE55" s="328">
        <v>1</v>
      </c>
      <c r="AF55" s="328">
        <v>1</v>
      </c>
      <c r="AG55" s="326"/>
    </row>
    <row r="56" spans="1:33" s="325" customFormat="1" ht="15" x14ac:dyDescent="0.25">
      <c r="G56" s="326"/>
      <c r="H56" s="326"/>
      <c r="I56" s="326"/>
      <c r="J56" s="326"/>
      <c r="K56" s="326"/>
      <c r="L56" s="326"/>
      <c r="M56" s="326"/>
      <c r="N56" s="326"/>
      <c r="O56" s="326"/>
      <c r="P56" s="326"/>
      <c r="Q56" s="326"/>
      <c r="R56" s="326"/>
      <c r="S56" s="326"/>
      <c r="T56" s="326"/>
      <c r="U56" s="326"/>
      <c r="V56" s="326"/>
      <c r="W56" s="326"/>
      <c r="X56" s="326"/>
      <c r="Y56" s="326"/>
      <c r="Z56" s="326"/>
      <c r="AA56" s="326"/>
      <c r="AB56" s="326"/>
      <c r="AC56" s="326"/>
      <c r="AD56" s="326"/>
      <c r="AE56" s="326"/>
      <c r="AF56" s="326"/>
      <c r="AG56" s="326"/>
    </row>
    <row r="57" spans="1:33" s="325" customFormat="1" ht="19.899999999999999" customHeight="1" x14ac:dyDescent="0.25">
      <c r="A57" s="326"/>
      <c r="G57" s="326"/>
      <c r="H57" s="326"/>
      <c r="I57" s="326"/>
      <c r="J57" s="326"/>
      <c r="K57" s="326"/>
      <c r="L57" s="326"/>
      <c r="M57" s="326"/>
      <c r="N57" s="326"/>
      <c r="O57" s="326"/>
      <c r="P57" s="326"/>
      <c r="Q57" s="326"/>
      <c r="R57" s="326"/>
      <c r="S57" s="326"/>
      <c r="T57" s="326"/>
      <c r="U57" s="326"/>
      <c r="V57" s="326"/>
      <c r="W57" s="326"/>
      <c r="X57" s="326"/>
      <c r="Y57" s="326"/>
      <c r="Z57" s="326"/>
      <c r="AA57" s="326"/>
      <c r="AB57" s="326"/>
      <c r="AC57" s="326"/>
      <c r="AD57" s="326"/>
      <c r="AE57" s="326"/>
      <c r="AF57" s="326"/>
      <c r="AG57" s="326"/>
    </row>
    <row r="59" spans="1:33" x14ac:dyDescent="0.2">
      <c r="A59" s="298" t="s">
        <v>278</v>
      </c>
      <c r="B59" s="298"/>
      <c r="C59" s="298"/>
      <c r="D59" s="298"/>
      <c r="E59" s="298"/>
      <c r="F59" s="298"/>
      <c r="G59" s="298"/>
      <c r="H59" s="298"/>
      <c r="I59" s="298"/>
      <c r="J59" s="298"/>
      <c r="K59" s="298"/>
      <c r="L59" s="298"/>
      <c r="M59" s="298"/>
      <c r="N59" s="298"/>
      <c r="O59" s="298"/>
      <c r="P59" s="298"/>
      <c r="Q59" s="298"/>
      <c r="R59" s="298"/>
      <c r="S59" s="298"/>
      <c r="T59" s="298"/>
      <c r="U59" s="298"/>
      <c r="V59" s="298"/>
      <c r="W59" s="298"/>
      <c r="X59" s="298"/>
      <c r="Y59" s="298"/>
      <c r="Z59" s="298"/>
      <c r="AA59" s="298"/>
      <c r="AB59" s="298"/>
      <c r="AC59" s="298"/>
      <c r="AD59" s="298"/>
      <c r="AE59" s="298"/>
      <c r="AF59" s="298"/>
    </row>
    <row r="61" spans="1:33" x14ac:dyDescent="0.2">
      <c r="A61" s="322"/>
      <c r="B61" s="322"/>
      <c r="C61" s="322"/>
      <c r="D61" s="322"/>
      <c r="E61" s="322"/>
      <c r="F61" s="322">
        <v>2024</v>
      </c>
      <c r="G61" s="322">
        <v>2025</v>
      </c>
      <c r="H61" s="322">
        <v>2026</v>
      </c>
      <c r="I61" s="322">
        <v>2027</v>
      </c>
      <c r="J61" s="322">
        <v>2028</v>
      </c>
      <c r="K61" s="322">
        <v>2029</v>
      </c>
      <c r="L61" s="322">
        <v>2030</v>
      </c>
      <c r="M61" s="322">
        <v>2031</v>
      </c>
      <c r="N61" s="322">
        <v>2032</v>
      </c>
      <c r="O61" s="322">
        <v>2033</v>
      </c>
      <c r="P61" s="322">
        <v>2034</v>
      </c>
      <c r="Q61" s="322">
        <v>2035</v>
      </c>
      <c r="R61" s="322">
        <v>2036</v>
      </c>
      <c r="S61" s="322">
        <v>2037</v>
      </c>
      <c r="T61" s="322">
        <v>2038</v>
      </c>
      <c r="U61" s="322">
        <v>2039</v>
      </c>
      <c r="V61" s="322">
        <v>2040</v>
      </c>
      <c r="W61" s="322">
        <v>2041</v>
      </c>
      <c r="X61" s="322">
        <v>2042</v>
      </c>
      <c r="Y61" s="322">
        <v>2043</v>
      </c>
      <c r="Z61" s="322">
        <v>2044</v>
      </c>
      <c r="AA61" s="322">
        <v>2045</v>
      </c>
      <c r="AB61" s="322">
        <v>2046</v>
      </c>
      <c r="AC61" s="322">
        <v>2047</v>
      </c>
      <c r="AD61" s="322">
        <v>2048</v>
      </c>
      <c r="AE61" s="322">
        <v>2049</v>
      </c>
      <c r="AF61" s="322">
        <v>2050</v>
      </c>
    </row>
    <row r="62" spans="1:33" x14ac:dyDescent="0.2">
      <c r="A62" s="294" t="s">
        <v>277</v>
      </c>
    </row>
    <row r="64" spans="1:33" x14ac:dyDescent="0.2">
      <c r="A64" s="294" t="s">
        <v>137</v>
      </c>
      <c r="B64" s="294" t="s">
        <v>257</v>
      </c>
      <c r="E64" s="294" t="s">
        <v>276</v>
      </c>
      <c r="F64" s="321">
        <f t="shared" ref="F64:AF67" si="14">IF($F$29="15m",(F89+F119)*0.25,F89+F119)</f>
        <v>0</v>
      </c>
      <c r="G64" s="321">
        <f t="shared" si="14"/>
        <v>0</v>
      </c>
      <c r="H64" s="321">
        <f t="shared" si="14"/>
        <v>0</v>
      </c>
      <c r="I64" s="321">
        <f t="shared" si="14"/>
        <v>0</v>
      </c>
      <c r="J64" s="321">
        <f t="shared" si="14"/>
        <v>0</v>
      </c>
      <c r="K64" s="321">
        <f t="shared" si="14"/>
        <v>0</v>
      </c>
      <c r="L64" s="321">
        <f t="shared" si="14"/>
        <v>0</v>
      </c>
      <c r="M64" s="321">
        <f t="shared" si="14"/>
        <v>0</v>
      </c>
      <c r="N64" s="321">
        <f t="shared" si="14"/>
        <v>0</v>
      </c>
      <c r="O64" s="321">
        <f t="shared" si="14"/>
        <v>0</v>
      </c>
      <c r="P64" s="321">
        <f t="shared" si="14"/>
        <v>0</v>
      </c>
      <c r="Q64" s="321">
        <f t="shared" si="14"/>
        <v>0</v>
      </c>
      <c r="R64" s="321">
        <f t="shared" si="14"/>
        <v>0</v>
      </c>
      <c r="S64" s="321">
        <f t="shared" si="14"/>
        <v>0</v>
      </c>
      <c r="T64" s="321">
        <f t="shared" si="14"/>
        <v>0</v>
      </c>
      <c r="U64" s="321">
        <f t="shared" si="14"/>
        <v>0</v>
      </c>
      <c r="V64" s="321">
        <f t="shared" si="14"/>
        <v>0</v>
      </c>
      <c r="W64" s="321">
        <f t="shared" si="14"/>
        <v>0</v>
      </c>
      <c r="X64" s="321">
        <f t="shared" si="14"/>
        <v>0</v>
      </c>
      <c r="Y64" s="321">
        <f t="shared" si="14"/>
        <v>0</v>
      </c>
      <c r="Z64" s="321">
        <f t="shared" si="14"/>
        <v>0</v>
      </c>
      <c r="AA64" s="321">
        <f t="shared" si="14"/>
        <v>0</v>
      </c>
      <c r="AB64" s="321">
        <f t="shared" si="14"/>
        <v>0</v>
      </c>
      <c r="AC64" s="321">
        <f t="shared" si="14"/>
        <v>0</v>
      </c>
      <c r="AD64" s="321">
        <f t="shared" si="14"/>
        <v>0</v>
      </c>
      <c r="AE64" s="321">
        <f t="shared" si="14"/>
        <v>0</v>
      </c>
      <c r="AF64" s="321">
        <f t="shared" si="14"/>
        <v>0</v>
      </c>
    </row>
    <row r="65" spans="1:32" x14ac:dyDescent="0.2">
      <c r="A65" s="294" t="s">
        <v>137</v>
      </c>
      <c r="B65" s="294" t="s">
        <v>255</v>
      </c>
      <c r="E65" s="294" t="s">
        <v>276</v>
      </c>
      <c r="F65" s="321">
        <f t="shared" si="14"/>
        <v>0</v>
      </c>
      <c r="G65" s="321">
        <f t="shared" si="14"/>
        <v>0</v>
      </c>
      <c r="H65" s="321">
        <f t="shared" si="14"/>
        <v>0</v>
      </c>
      <c r="I65" s="321">
        <f t="shared" si="14"/>
        <v>0</v>
      </c>
      <c r="J65" s="321">
        <f t="shared" si="14"/>
        <v>0</v>
      </c>
      <c r="K65" s="321">
        <f t="shared" si="14"/>
        <v>0</v>
      </c>
      <c r="L65" s="321">
        <f t="shared" si="14"/>
        <v>0</v>
      </c>
      <c r="M65" s="321">
        <f t="shared" si="14"/>
        <v>0</v>
      </c>
      <c r="N65" s="321">
        <f t="shared" si="14"/>
        <v>0</v>
      </c>
      <c r="O65" s="321">
        <f t="shared" si="14"/>
        <v>0</v>
      </c>
      <c r="P65" s="321">
        <f t="shared" si="14"/>
        <v>0</v>
      </c>
      <c r="Q65" s="321">
        <f t="shared" si="14"/>
        <v>0</v>
      </c>
      <c r="R65" s="321">
        <f t="shared" si="14"/>
        <v>0</v>
      </c>
      <c r="S65" s="321">
        <f t="shared" si="14"/>
        <v>0</v>
      </c>
      <c r="T65" s="321">
        <f t="shared" si="14"/>
        <v>0</v>
      </c>
      <c r="U65" s="321">
        <f t="shared" si="14"/>
        <v>0</v>
      </c>
      <c r="V65" s="321">
        <f t="shared" si="14"/>
        <v>0</v>
      </c>
      <c r="W65" s="321">
        <f t="shared" si="14"/>
        <v>0</v>
      </c>
      <c r="X65" s="321">
        <f t="shared" si="14"/>
        <v>0</v>
      </c>
      <c r="Y65" s="321">
        <f t="shared" si="14"/>
        <v>0</v>
      </c>
      <c r="Z65" s="321">
        <f t="shared" si="14"/>
        <v>0</v>
      </c>
      <c r="AA65" s="321">
        <f t="shared" si="14"/>
        <v>0</v>
      </c>
      <c r="AB65" s="321">
        <f t="shared" si="14"/>
        <v>0</v>
      </c>
      <c r="AC65" s="321">
        <f t="shared" si="14"/>
        <v>0</v>
      </c>
      <c r="AD65" s="321">
        <f t="shared" si="14"/>
        <v>0</v>
      </c>
      <c r="AE65" s="321">
        <f t="shared" si="14"/>
        <v>0</v>
      </c>
      <c r="AF65" s="321">
        <f t="shared" si="14"/>
        <v>0</v>
      </c>
    </row>
    <row r="66" spans="1:32" x14ac:dyDescent="0.2">
      <c r="A66" s="294" t="s">
        <v>256</v>
      </c>
      <c r="B66" s="294" t="s">
        <v>257</v>
      </c>
      <c r="E66" s="294" t="s">
        <v>276</v>
      </c>
      <c r="F66" s="321">
        <f t="shared" si="14"/>
        <v>0</v>
      </c>
      <c r="G66" s="321">
        <f t="shared" si="14"/>
        <v>0</v>
      </c>
      <c r="H66" s="321">
        <f t="shared" si="14"/>
        <v>0</v>
      </c>
      <c r="I66" s="321">
        <f t="shared" si="14"/>
        <v>0</v>
      </c>
      <c r="J66" s="321">
        <f t="shared" si="14"/>
        <v>0</v>
      </c>
      <c r="K66" s="321">
        <f t="shared" si="14"/>
        <v>0</v>
      </c>
      <c r="L66" s="321">
        <f t="shared" si="14"/>
        <v>0</v>
      </c>
      <c r="M66" s="321">
        <f t="shared" si="14"/>
        <v>0</v>
      </c>
      <c r="N66" s="321">
        <f t="shared" si="14"/>
        <v>0</v>
      </c>
      <c r="O66" s="321">
        <f t="shared" si="14"/>
        <v>0</v>
      </c>
      <c r="P66" s="321">
        <f t="shared" si="14"/>
        <v>0</v>
      </c>
      <c r="Q66" s="321">
        <f t="shared" si="14"/>
        <v>0</v>
      </c>
      <c r="R66" s="321">
        <f t="shared" si="14"/>
        <v>0</v>
      </c>
      <c r="S66" s="321">
        <f t="shared" si="14"/>
        <v>0</v>
      </c>
      <c r="T66" s="321">
        <f t="shared" si="14"/>
        <v>0</v>
      </c>
      <c r="U66" s="321">
        <f t="shared" si="14"/>
        <v>0</v>
      </c>
      <c r="V66" s="321">
        <f t="shared" si="14"/>
        <v>0</v>
      </c>
      <c r="W66" s="321">
        <f t="shared" si="14"/>
        <v>0</v>
      </c>
      <c r="X66" s="321">
        <f t="shared" si="14"/>
        <v>0</v>
      </c>
      <c r="Y66" s="321">
        <f t="shared" si="14"/>
        <v>0</v>
      </c>
      <c r="Z66" s="321">
        <f t="shared" si="14"/>
        <v>0</v>
      </c>
      <c r="AA66" s="321">
        <f t="shared" si="14"/>
        <v>0</v>
      </c>
      <c r="AB66" s="321">
        <f t="shared" si="14"/>
        <v>0</v>
      </c>
      <c r="AC66" s="321">
        <f t="shared" si="14"/>
        <v>0</v>
      </c>
      <c r="AD66" s="321">
        <f t="shared" si="14"/>
        <v>0</v>
      </c>
      <c r="AE66" s="321">
        <f t="shared" si="14"/>
        <v>0</v>
      </c>
      <c r="AF66" s="321">
        <f t="shared" si="14"/>
        <v>0</v>
      </c>
    </row>
    <row r="67" spans="1:32" x14ac:dyDescent="0.2">
      <c r="A67" s="294" t="s">
        <v>256</v>
      </c>
      <c r="B67" s="294" t="s">
        <v>255</v>
      </c>
      <c r="E67" s="294" t="s">
        <v>276</v>
      </c>
      <c r="F67" s="321">
        <f t="shared" si="14"/>
        <v>0</v>
      </c>
      <c r="G67" s="321">
        <f t="shared" si="14"/>
        <v>0</v>
      </c>
      <c r="H67" s="321">
        <f t="shared" si="14"/>
        <v>0</v>
      </c>
      <c r="I67" s="321">
        <f t="shared" si="14"/>
        <v>0</v>
      </c>
      <c r="J67" s="321">
        <f t="shared" si="14"/>
        <v>0</v>
      </c>
      <c r="K67" s="321">
        <f t="shared" si="14"/>
        <v>0</v>
      </c>
      <c r="L67" s="321">
        <f t="shared" si="14"/>
        <v>0</v>
      </c>
      <c r="M67" s="321">
        <f t="shared" si="14"/>
        <v>0</v>
      </c>
      <c r="N67" s="321">
        <f t="shared" si="14"/>
        <v>0</v>
      </c>
      <c r="O67" s="321">
        <f t="shared" si="14"/>
        <v>0</v>
      </c>
      <c r="P67" s="321">
        <f t="shared" si="14"/>
        <v>0</v>
      </c>
      <c r="Q67" s="321">
        <f t="shared" si="14"/>
        <v>0</v>
      </c>
      <c r="R67" s="321">
        <f t="shared" si="14"/>
        <v>0</v>
      </c>
      <c r="S67" s="321">
        <f t="shared" si="14"/>
        <v>0</v>
      </c>
      <c r="T67" s="321">
        <f t="shared" si="14"/>
        <v>0</v>
      </c>
      <c r="U67" s="321">
        <f t="shared" si="14"/>
        <v>0</v>
      </c>
      <c r="V67" s="321">
        <f t="shared" si="14"/>
        <v>0</v>
      </c>
      <c r="W67" s="321">
        <f t="shared" si="14"/>
        <v>0</v>
      </c>
      <c r="X67" s="321">
        <f t="shared" si="14"/>
        <v>0</v>
      </c>
      <c r="Y67" s="321">
        <f t="shared" si="14"/>
        <v>0</v>
      </c>
      <c r="Z67" s="321">
        <f t="shared" si="14"/>
        <v>0</v>
      </c>
      <c r="AA67" s="321">
        <f t="shared" si="14"/>
        <v>0</v>
      </c>
      <c r="AB67" s="321">
        <f t="shared" si="14"/>
        <v>0</v>
      </c>
      <c r="AC67" s="321">
        <f t="shared" si="14"/>
        <v>0</v>
      </c>
      <c r="AD67" s="321">
        <f t="shared" si="14"/>
        <v>0</v>
      </c>
      <c r="AE67" s="321">
        <f t="shared" si="14"/>
        <v>0</v>
      </c>
      <c r="AF67" s="321">
        <f t="shared" si="14"/>
        <v>0</v>
      </c>
    </row>
    <row r="68" spans="1:32" x14ac:dyDescent="0.2">
      <c r="A68" s="294" t="s">
        <v>137</v>
      </c>
      <c r="B68" s="294" t="s">
        <v>257</v>
      </c>
      <c r="E68" s="294" t="s">
        <v>275</v>
      </c>
      <c r="F68" s="321">
        <f t="shared" ref="F68:AF71" si="15">IF($F$29="15m",(F94+F124)*0.25,F94+F124)</f>
        <v>0</v>
      </c>
      <c r="G68" s="321">
        <f t="shared" si="15"/>
        <v>0</v>
      </c>
      <c r="H68" s="321">
        <f t="shared" si="15"/>
        <v>0</v>
      </c>
      <c r="I68" s="321">
        <f t="shared" si="15"/>
        <v>0</v>
      </c>
      <c r="J68" s="321">
        <f t="shared" si="15"/>
        <v>0</v>
      </c>
      <c r="K68" s="321">
        <f t="shared" si="15"/>
        <v>0</v>
      </c>
      <c r="L68" s="321">
        <f t="shared" si="15"/>
        <v>0</v>
      </c>
      <c r="M68" s="321">
        <f t="shared" si="15"/>
        <v>0</v>
      </c>
      <c r="N68" s="321">
        <f t="shared" si="15"/>
        <v>0</v>
      </c>
      <c r="O68" s="321">
        <f t="shared" si="15"/>
        <v>0</v>
      </c>
      <c r="P68" s="321">
        <f t="shared" si="15"/>
        <v>0</v>
      </c>
      <c r="Q68" s="321">
        <f t="shared" si="15"/>
        <v>0</v>
      </c>
      <c r="R68" s="321">
        <f t="shared" si="15"/>
        <v>0</v>
      </c>
      <c r="S68" s="321">
        <f t="shared" si="15"/>
        <v>0</v>
      </c>
      <c r="T68" s="321">
        <f t="shared" si="15"/>
        <v>0</v>
      </c>
      <c r="U68" s="321">
        <f t="shared" si="15"/>
        <v>0</v>
      </c>
      <c r="V68" s="321">
        <f t="shared" si="15"/>
        <v>0</v>
      </c>
      <c r="W68" s="321">
        <f t="shared" si="15"/>
        <v>0</v>
      </c>
      <c r="X68" s="321">
        <f t="shared" si="15"/>
        <v>0</v>
      </c>
      <c r="Y68" s="321">
        <f t="shared" si="15"/>
        <v>0</v>
      </c>
      <c r="Z68" s="321">
        <f t="shared" si="15"/>
        <v>0</v>
      </c>
      <c r="AA68" s="321">
        <f t="shared" si="15"/>
        <v>0</v>
      </c>
      <c r="AB68" s="321">
        <f t="shared" si="15"/>
        <v>0</v>
      </c>
      <c r="AC68" s="321">
        <f t="shared" si="15"/>
        <v>0</v>
      </c>
      <c r="AD68" s="321">
        <f t="shared" si="15"/>
        <v>0</v>
      </c>
      <c r="AE68" s="321">
        <f t="shared" si="15"/>
        <v>0</v>
      </c>
      <c r="AF68" s="321">
        <f t="shared" si="15"/>
        <v>0</v>
      </c>
    </row>
    <row r="69" spans="1:32" x14ac:dyDescent="0.2">
      <c r="A69" s="294" t="s">
        <v>137</v>
      </c>
      <c r="B69" s="294" t="s">
        <v>255</v>
      </c>
      <c r="E69" s="294" t="s">
        <v>275</v>
      </c>
      <c r="F69" s="321">
        <f t="shared" si="15"/>
        <v>0</v>
      </c>
      <c r="G69" s="321">
        <f t="shared" si="15"/>
        <v>0</v>
      </c>
      <c r="H69" s="321">
        <f t="shared" si="15"/>
        <v>0</v>
      </c>
      <c r="I69" s="321">
        <f t="shared" si="15"/>
        <v>0</v>
      </c>
      <c r="J69" s="321">
        <f t="shared" si="15"/>
        <v>0</v>
      </c>
      <c r="K69" s="321">
        <f t="shared" si="15"/>
        <v>0</v>
      </c>
      <c r="L69" s="321">
        <f t="shared" si="15"/>
        <v>0</v>
      </c>
      <c r="M69" s="321">
        <f t="shared" si="15"/>
        <v>0</v>
      </c>
      <c r="N69" s="321">
        <f t="shared" si="15"/>
        <v>0</v>
      </c>
      <c r="O69" s="321">
        <f t="shared" si="15"/>
        <v>0</v>
      </c>
      <c r="P69" s="321">
        <f t="shared" si="15"/>
        <v>0</v>
      </c>
      <c r="Q69" s="321">
        <f t="shared" si="15"/>
        <v>0</v>
      </c>
      <c r="R69" s="321">
        <f t="shared" si="15"/>
        <v>0</v>
      </c>
      <c r="S69" s="321">
        <f t="shared" si="15"/>
        <v>0</v>
      </c>
      <c r="T69" s="321">
        <f t="shared" si="15"/>
        <v>0</v>
      </c>
      <c r="U69" s="321">
        <f t="shared" si="15"/>
        <v>0</v>
      </c>
      <c r="V69" s="321">
        <f t="shared" si="15"/>
        <v>0</v>
      </c>
      <c r="W69" s="321">
        <f t="shared" si="15"/>
        <v>0</v>
      </c>
      <c r="X69" s="321">
        <f t="shared" si="15"/>
        <v>0</v>
      </c>
      <c r="Y69" s="321">
        <f t="shared" si="15"/>
        <v>0</v>
      </c>
      <c r="Z69" s="321">
        <f t="shared" si="15"/>
        <v>0</v>
      </c>
      <c r="AA69" s="321">
        <f t="shared" si="15"/>
        <v>0</v>
      </c>
      <c r="AB69" s="321">
        <f t="shared" si="15"/>
        <v>0</v>
      </c>
      <c r="AC69" s="321">
        <f t="shared" si="15"/>
        <v>0</v>
      </c>
      <c r="AD69" s="321">
        <f t="shared" si="15"/>
        <v>0</v>
      </c>
      <c r="AE69" s="321">
        <f t="shared" si="15"/>
        <v>0</v>
      </c>
      <c r="AF69" s="321">
        <f t="shared" si="15"/>
        <v>0</v>
      </c>
    </row>
    <row r="70" spans="1:32" x14ac:dyDescent="0.2">
      <c r="A70" s="294" t="s">
        <v>256</v>
      </c>
      <c r="B70" s="294" t="s">
        <v>257</v>
      </c>
      <c r="E70" s="294" t="s">
        <v>275</v>
      </c>
      <c r="F70" s="321">
        <f t="shared" si="15"/>
        <v>0</v>
      </c>
      <c r="G70" s="321">
        <f t="shared" si="15"/>
        <v>0</v>
      </c>
      <c r="H70" s="321">
        <f t="shared" si="15"/>
        <v>0</v>
      </c>
      <c r="I70" s="321">
        <f t="shared" si="15"/>
        <v>0</v>
      </c>
      <c r="J70" s="321">
        <f t="shared" si="15"/>
        <v>0</v>
      </c>
      <c r="K70" s="321">
        <f t="shared" si="15"/>
        <v>0</v>
      </c>
      <c r="L70" s="321">
        <f t="shared" si="15"/>
        <v>0</v>
      </c>
      <c r="M70" s="321">
        <f t="shared" si="15"/>
        <v>0</v>
      </c>
      <c r="N70" s="321">
        <f t="shared" si="15"/>
        <v>0</v>
      </c>
      <c r="O70" s="321">
        <f t="shared" si="15"/>
        <v>0</v>
      </c>
      <c r="P70" s="321">
        <f t="shared" si="15"/>
        <v>0</v>
      </c>
      <c r="Q70" s="321">
        <f t="shared" si="15"/>
        <v>0</v>
      </c>
      <c r="R70" s="321">
        <f t="shared" si="15"/>
        <v>0</v>
      </c>
      <c r="S70" s="321">
        <f t="shared" si="15"/>
        <v>0</v>
      </c>
      <c r="T70" s="321">
        <f t="shared" si="15"/>
        <v>0</v>
      </c>
      <c r="U70" s="321">
        <f t="shared" si="15"/>
        <v>0</v>
      </c>
      <c r="V70" s="321">
        <f t="shared" si="15"/>
        <v>0</v>
      </c>
      <c r="W70" s="321">
        <f t="shared" si="15"/>
        <v>0</v>
      </c>
      <c r="X70" s="321">
        <f t="shared" si="15"/>
        <v>0</v>
      </c>
      <c r="Y70" s="321">
        <f t="shared" si="15"/>
        <v>0</v>
      </c>
      <c r="Z70" s="321">
        <f t="shared" si="15"/>
        <v>0</v>
      </c>
      <c r="AA70" s="321">
        <f t="shared" si="15"/>
        <v>0</v>
      </c>
      <c r="AB70" s="321">
        <f t="shared" si="15"/>
        <v>0</v>
      </c>
      <c r="AC70" s="321">
        <f t="shared" si="15"/>
        <v>0</v>
      </c>
      <c r="AD70" s="321">
        <f t="shared" si="15"/>
        <v>0</v>
      </c>
      <c r="AE70" s="321">
        <f t="shared" si="15"/>
        <v>0</v>
      </c>
      <c r="AF70" s="321">
        <f t="shared" si="15"/>
        <v>0</v>
      </c>
    </row>
    <row r="71" spans="1:32" x14ac:dyDescent="0.2">
      <c r="A71" s="294" t="s">
        <v>256</v>
      </c>
      <c r="B71" s="294" t="s">
        <v>255</v>
      </c>
      <c r="E71" s="294" t="s">
        <v>275</v>
      </c>
      <c r="F71" s="321">
        <f t="shared" si="15"/>
        <v>0</v>
      </c>
      <c r="G71" s="321">
        <f t="shared" si="15"/>
        <v>0</v>
      </c>
      <c r="H71" s="321">
        <f t="shared" si="15"/>
        <v>0</v>
      </c>
      <c r="I71" s="321">
        <f t="shared" si="15"/>
        <v>0</v>
      </c>
      <c r="J71" s="321">
        <f t="shared" si="15"/>
        <v>0</v>
      </c>
      <c r="K71" s="321">
        <f t="shared" si="15"/>
        <v>0</v>
      </c>
      <c r="L71" s="321">
        <f t="shared" si="15"/>
        <v>0</v>
      </c>
      <c r="M71" s="321">
        <f t="shared" si="15"/>
        <v>0</v>
      </c>
      <c r="N71" s="321">
        <f t="shared" si="15"/>
        <v>0</v>
      </c>
      <c r="O71" s="321">
        <f t="shared" si="15"/>
        <v>0</v>
      </c>
      <c r="P71" s="321">
        <f t="shared" si="15"/>
        <v>0</v>
      </c>
      <c r="Q71" s="321">
        <f t="shared" si="15"/>
        <v>0</v>
      </c>
      <c r="R71" s="321">
        <f t="shared" si="15"/>
        <v>0</v>
      </c>
      <c r="S71" s="321">
        <f t="shared" si="15"/>
        <v>0</v>
      </c>
      <c r="T71" s="321">
        <f t="shared" si="15"/>
        <v>0</v>
      </c>
      <c r="U71" s="321">
        <f t="shared" si="15"/>
        <v>0</v>
      </c>
      <c r="V71" s="321">
        <f t="shared" si="15"/>
        <v>0</v>
      </c>
      <c r="W71" s="321">
        <f t="shared" si="15"/>
        <v>0</v>
      </c>
      <c r="X71" s="321">
        <f t="shared" si="15"/>
        <v>0</v>
      </c>
      <c r="Y71" s="321">
        <f t="shared" si="15"/>
        <v>0</v>
      </c>
      <c r="Z71" s="321">
        <f t="shared" si="15"/>
        <v>0</v>
      </c>
      <c r="AA71" s="321">
        <f t="shared" si="15"/>
        <v>0</v>
      </c>
      <c r="AB71" s="321">
        <f t="shared" si="15"/>
        <v>0</v>
      </c>
      <c r="AC71" s="321">
        <f t="shared" si="15"/>
        <v>0</v>
      </c>
      <c r="AD71" s="321">
        <f t="shared" si="15"/>
        <v>0</v>
      </c>
      <c r="AE71" s="321">
        <f t="shared" si="15"/>
        <v>0</v>
      </c>
      <c r="AF71" s="321">
        <f t="shared" si="15"/>
        <v>0</v>
      </c>
    </row>
    <row r="72" spans="1:32" x14ac:dyDescent="0.2">
      <c r="C72" s="320">
        <f>$F$30</f>
        <v>3.744292237442922E-2</v>
      </c>
    </row>
    <row r="73" spans="1:32" x14ac:dyDescent="0.2">
      <c r="A73" s="294" t="s">
        <v>274</v>
      </c>
      <c r="B73" s="294" t="s">
        <v>273</v>
      </c>
    </row>
    <row r="74" spans="1:32" x14ac:dyDescent="0.2">
      <c r="A74" s="294" t="s">
        <v>271</v>
      </c>
      <c r="B74" s="294" t="s">
        <v>137</v>
      </c>
      <c r="C74" s="319">
        <f>EXP((1/11)*LN(Q74/F74))-1</f>
        <v>1.4335328298772376E-2</v>
      </c>
      <c r="E74" s="294" t="s">
        <v>270</v>
      </c>
      <c r="F74" s="312">
        <f>IF($B$73="OFF",'EaR Opt1 &amp; Opt2 BC012'!F34,'EaR Opt1 &amp; Opt2 BC012'!F38)</f>
        <v>3.5399999618530269</v>
      </c>
      <c r="G74" s="312">
        <f>IF($B$73="OFF",'EaR Opt1 &amp; Opt2 BC012'!G34,'EaR Opt1 &amp; Opt2 BC012'!G38)</f>
        <v>3.6400001049041748</v>
      </c>
      <c r="H74" s="312">
        <f>IF($B$73="OFF",'EaR Opt1 &amp; Opt2 BC012'!H34,'EaR Opt1 &amp; Opt2 BC012'!H38)</f>
        <v>3.7599999904632568</v>
      </c>
      <c r="I74" s="312">
        <f>IF($B$73="OFF",'EaR Opt1 &amp; Opt2 BC012'!I34,'EaR Opt1 &amp; Opt2 BC012'!I38)</f>
        <v>3.8299999237060551</v>
      </c>
      <c r="J74" s="312">
        <f>IF($B$73="OFF",'EaR Opt1 &amp; Opt2 BC012'!J34,'EaR Opt1 &amp; Opt2 BC012'!J38)</f>
        <v>3.880000114440918</v>
      </c>
      <c r="K74" s="312">
        <f>IF($B$73="OFF",'EaR Opt1 &amp; Opt2 BC012'!K34,'EaR Opt1 &amp; Opt2 BC012'!K38)</f>
        <v>3.910000085830688</v>
      </c>
      <c r="L74" s="312">
        <f>IF($B$73="OFF",'EaR Opt1 &amp; Opt2 BC012'!L34,'EaR Opt1 &amp; Opt2 BC012'!L38)</f>
        <v>3.9300000667572021</v>
      </c>
      <c r="M74" s="312">
        <f>IF($B$73="OFF",'EaR Opt1 &amp; Opt2 BC012'!M34,'EaR Opt1 &amp; Opt2 BC012'!M38)</f>
        <v>3.9600000381469731</v>
      </c>
      <c r="N74" s="312">
        <f>IF($B$73="OFF",'EaR Opt1 &amp; Opt2 BC012'!N34,'EaR Opt1 &amp; Opt2 BC012'!N38)</f>
        <v>4.0199999809265137</v>
      </c>
      <c r="O74" s="312">
        <f>IF($B$73="OFF",'EaR Opt1 &amp; Opt2 BC012'!O34,'EaR Opt1 &amp; Opt2 BC012'!O38)</f>
        <v>4.0799999237060547</v>
      </c>
      <c r="P74" s="312">
        <f>IF($B$73="OFF",'EaR Opt1 &amp; Opt2 BC012'!P34,'EaR Opt1 &amp; Opt2 BC012'!P38)</f>
        <v>4.119999885559082</v>
      </c>
      <c r="Q74" s="312">
        <f>IF($B$73="OFF",'EaR Opt1 &amp; Opt2 BC012'!Q34,'EaR Opt1 &amp; Opt2 BC012'!Q38)</f>
        <v>4.1399998664855957</v>
      </c>
      <c r="R74" s="312">
        <f>IF($B$73="OFF",'EaR Opt1 &amp; Opt2 BC012'!R34,'EaR Opt1 &amp; Opt2 BC012'!R38)</f>
        <v>4.1399998664855957</v>
      </c>
      <c r="S74" s="312">
        <f>IF($B$73="OFF",'EaR Opt1 &amp; Opt2 BC012'!S34,'EaR Opt1 &amp; Opt2 BC012'!S38)</f>
        <v>4.1399998664855957</v>
      </c>
      <c r="T74" s="312">
        <f>IF($B$73="OFF",'EaR Opt1 &amp; Opt2 BC012'!T34,'EaR Opt1 &amp; Opt2 BC012'!T38)</f>
        <v>4.1399998664855957</v>
      </c>
      <c r="U74" s="312">
        <f>IF($B$73="OFF",'EaR Opt1 &amp; Opt2 BC012'!U34,'EaR Opt1 &amp; Opt2 BC012'!U38)</f>
        <v>4.1399998664855957</v>
      </c>
      <c r="V74" s="312">
        <f>IF($B$73="OFF",'EaR Opt1 &amp; Opt2 BC012'!V34,'EaR Opt1 &amp; Opt2 BC012'!V38)</f>
        <v>4.1399998664855957</v>
      </c>
      <c r="W74" s="312">
        <f>IF($B$73="OFF",'EaR Opt1 &amp; Opt2 BC012'!W34,'EaR Opt1 &amp; Opt2 BC012'!W38)</f>
        <v>4.1399998664855957</v>
      </c>
      <c r="X74" s="312">
        <f>IF($B$73="OFF",'EaR Opt1 &amp; Opt2 BC012'!X34,'EaR Opt1 &amp; Opt2 BC012'!X38)</f>
        <v>4.1399998664855957</v>
      </c>
      <c r="Y74" s="312">
        <f>IF($B$73="OFF",'EaR Opt1 &amp; Opt2 BC012'!Y34,'EaR Opt1 &amp; Opt2 BC012'!Y38)</f>
        <v>4.1399998664855957</v>
      </c>
      <c r="Z74" s="312">
        <f>IF($B$73="OFF",'EaR Opt1 &amp; Opt2 BC012'!Z34,'EaR Opt1 &amp; Opt2 BC012'!Z38)</f>
        <v>4.1399998664855957</v>
      </c>
      <c r="AA74" s="312">
        <f>IF($B$73="OFF",'EaR Opt1 &amp; Opt2 BC012'!AA34,'EaR Opt1 &amp; Opt2 BC012'!AA38)</f>
        <v>4.1399998664855957</v>
      </c>
      <c r="AB74" s="312">
        <f>IF($B$73="OFF",'EaR Opt1 &amp; Opt2 BC012'!AB34,'EaR Opt1 &amp; Opt2 BC012'!AB38)</f>
        <v>4.1399998664855957</v>
      </c>
      <c r="AC74" s="312">
        <f>IF($B$73="OFF",'EaR Opt1 &amp; Opt2 BC012'!AC34,'EaR Opt1 &amp; Opt2 BC012'!AC38)</f>
        <v>4.1399998664855957</v>
      </c>
      <c r="AD74" s="312">
        <f>IF($B$73="OFF",'EaR Opt1 &amp; Opt2 BC012'!AD34,'EaR Opt1 &amp; Opt2 BC012'!AD38)</f>
        <v>4.1399998664855957</v>
      </c>
      <c r="AE74" s="312">
        <f>IF($B$73="OFF",'EaR Opt1 &amp; Opt2 BC012'!AE34,'EaR Opt1 &amp; Opt2 BC012'!AE38)</f>
        <v>4.1399998664855957</v>
      </c>
      <c r="AF74" s="312">
        <f>IF($B$73="OFF",'EaR Opt1 &amp; Opt2 BC012'!AF34,'EaR Opt1 &amp; Opt2 BC012'!AF38)</f>
        <v>4.1399998664855957</v>
      </c>
    </row>
    <row r="75" spans="1:32" x14ac:dyDescent="0.2">
      <c r="A75" s="294" t="s">
        <v>272</v>
      </c>
      <c r="B75" s="294" t="s">
        <v>268</v>
      </c>
      <c r="C75" s="304">
        <f>F74/F76</f>
        <v>0.99998411502154183</v>
      </c>
      <c r="E75" s="294" t="s">
        <v>264</v>
      </c>
      <c r="F75" s="305">
        <f t="shared" ref="F75:AF75" si="16">F82*F74</f>
        <v>1.9953392446041111E-2</v>
      </c>
      <c r="G75" s="305">
        <f t="shared" si="16"/>
        <v>2.0517048412273194E-2</v>
      </c>
      <c r="H75" s="305">
        <f t="shared" si="16"/>
        <v>2.1193433959121342E-2</v>
      </c>
      <c r="I75" s="305">
        <f t="shared" si="16"/>
        <v>2.1587992194782767E-2</v>
      </c>
      <c r="J75" s="305">
        <f t="shared" si="16"/>
        <v>2.1869820849828116E-2</v>
      </c>
      <c r="K75" s="305">
        <f t="shared" si="16"/>
        <v>2.203891723654015E-2</v>
      </c>
      <c r="L75" s="305">
        <f t="shared" si="16"/>
        <v>2.2151648161014843E-2</v>
      </c>
      <c r="M75" s="305">
        <f t="shared" si="16"/>
        <v>2.2320744547726885E-2</v>
      </c>
      <c r="N75" s="305">
        <f t="shared" si="16"/>
        <v>2.2658937321150957E-2</v>
      </c>
      <c r="O75" s="305">
        <f t="shared" si="16"/>
        <v>2.2997130094575029E-2</v>
      </c>
      <c r="P75" s="305">
        <f t="shared" si="16"/>
        <v>2.3222591943524412E-2</v>
      </c>
      <c r="Q75" s="305">
        <f t="shared" si="16"/>
        <v>2.3335322867999105E-2</v>
      </c>
      <c r="R75" s="305">
        <f t="shared" si="16"/>
        <v>2.3335322867999105E-2</v>
      </c>
      <c r="S75" s="305">
        <f t="shared" si="16"/>
        <v>2.3335322867999105E-2</v>
      </c>
      <c r="T75" s="305">
        <f t="shared" si="16"/>
        <v>2.3335322867999105E-2</v>
      </c>
      <c r="U75" s="305">
        <f t="shared" si="16"/>
        <v>2.3335322867999105E-2</v>
      </c>
      <c r="V75" s="305">
        <f t="shared" si="16"/>
        <v>2.3335322867999105E-2</v>
      </c>
      <c r="W75" s="305">
        <f t="shared" si="16"/>
        <v>2.3335322867999105E-2</v>
      </c>
      <c r="X75" s="305">
        <f t="shared" si="16"/>
        <v>2.3335322867999105E-2</v>
      </c>
      <c r="Y75" s="305">
        <f t="shared" si="16"/>
        <v>2.3335322867999105E-2</v>
      </c>
      <c r="Z75" s="305">
        <f t="shared" si="16"/>
        <v>2.3335322867999105E-2</v>
      </c>
      <c r="AA75" s="305">
        <f t="shared" si="16"/>
        <v>2.3335322867999105E-2</v>
      </c>
      <c r="AB75" s="305">
        <f t="shared" si="16"/>
        <v>2.3335322867999105E-2</v>
      </c>
      <c r="AC75" s="305">
        <f t="shared" si="16"/>
        <v>2.3335322867999105E-2</v>
      </c>
      <c r="AD75" s="305">
        <f t="shared" si="16"/>
        <v>2.3335322867999105E-2</v>
      </c>
      <c r="AE75" s="305">
        <f t="shared" si="16"/>
        <v>2.3335322867999105E-2</v>
      </c>
      <c r="AF75" s="305">
        <f t="shared" si="16"/>
        <v>2.3335322867999105E-2</v>
      </c>
    </row>
    <row r="76" spans="1:32" x14ac:dyDescent="0.2">
      <c r="E76" s="294" t="s">
        <v>261</v>
      </c>
      <c r="F76" s="305">
        <f t="shared" ref="F76:AF76" si="17">(F74^2+F75^2)^0.5</f>
        <v>3.5400561955694343</v>
      </c>
      <c r="G76" s="305">
        <f t="shared" si="17"/>
        <v>3.6400579271459339</v>
      </c>
      <c r="H76" s="305">
        <f t="shared" si="17"/>
        <v>3.7600597189308935</v>
      </c>
      <c r="I76" s="305">
        <f t="shared" si="17"/>
        <v>3.8300607641387869</v>
      </c>
      <c r="J76" s="305">
        <f t="shared" si="17"/>
        <v>3.8800617491382194</v>
      </c>
      <c r="K76" s="305">
        <f t="shared" si="17"/>
        <v>3.9100621970844589</v>
      </c>
      <c r="L76" s="305">
        <f t="shared" si="17"/>
        <v>3.9300624957152861</v>
      </c>
      <c r="M76" s="305">
        <f t="shared" si="17"/>
        <v>3.9600629436615264</v>
      </c>
      <c r="N76" s="305">
        <f t="shared" si="17"/>
        <v>4.0200638395540054</v>
      </c>
      <c r="O76" s="305">
        <f t="shared" si="17"/>
        <v>4.0800647354464852</v>
      </c>
      <c r="P76" s="305">
        <f t="shared" si="17"/>
        <v>4.1200653327081387</v>
      </c>
      <c r="Q76" s="305">
        <f t="shared" si="17"/>
        <v>4.140065631338965</v>
      </c>
      <c r="R76" s="305">
        <f t="shared" si="17"/>
        <v>4.140065631338965</v>
      </c>
      <c r="S76" s="305">
        <f t="shared" si="17"/>
        <v>4.140065631338965</v>
      </c>
      <c r="T76" s="305">
        <f t="shared" si="17"/>
        <v>4.140065631338965</v>
      </c>
      <c r="U76" s="305">
        <f t="shared" si="17"/>
        <v>4.140065631338965</v>
      </c>
      <c r="V76" s="305">
        <f t="shared" si="17"/>
        <v>4.140065631338965</v>
      </c>
      <c r="W76" s="305">
        <f t="shared" si="17"/>
        <v>4.140065631338965</v>
      </c>
      <c r="X76" s="305">
        <f t="shared" si="17"/>
        <v>4.140065631338965</v>
      </c>
      <c r="Y76" s="305">
        <f t="shared" si="17"/>
        <v>4.140065631338965</v>
      </c>
      <c r="Z76" s="305">
        <f t="shared" si="17"/>
        <v>4.140065631338965</v>
      </c>
      <c r="AA76" s="305">
        <f t="shared" si="17"/>
        <v>4.140065631338965</v>
      </c>
      <c r="AB76" s="305">
        <f t="shared" si="17"/>
        <v>4.140065631338965</v>
      </c>
      <c r="AC76" s="305">
        <f t="shared" si="17"/>
        <v>4.140065631338965</v>
      </c>
      <c r="AD76" s="305">
        <f t="shared" si="17"/>
        <v>4.140065631338965</v>
      </c>
      <c r="AE76" s="305">
        <f t="shared" si="17"/>
        <v>4.140065631338965</v>
      </c>
      <c r="AF76" s="305">
        <f t="shared" si="17"/>
        <v>4.140065631338965</v>
      </c>
    </row>
    <row r="77" spans="1:32" x14ac:dyDescent="0.2">
      <c r="E77" s="294" t="s">
        <v>261</v>
      </c>
      <c r="F77" s="305">
        <f t="shared" ref="F77:AF77" si="18">(F74^2+(F75-F83)^2)^0.5</f>
        <v>3.5400561955694343</v>
      </c>
      <c r="G77" s="305">
        <f t="shared" si="18"/>
        <v>3.6400579271459339</v>
      </c>
      <c r="H77" s="305">
        <f t="shared" si="18"/>
        <v>3.7600597189308935</v>
      </c>
      <c r="I77" s="305">
        <f t="shared" si="18"/>
        <v>3.8300607641387869</v>
      </c>
      <c r="J77" s="305">
        <f t="shared" si="18"/>
        <v>3.8800617491382194</v>
      </c>
      <c r="K77" s="305">
        <f t="shared" si="18"/>
        <v>3.9100621970844589</v>
      </c>
      <c r="L77" s="305">
        <f t="shared" si="18"/>
        <v>3.9300624957152861</v>
      </c>
      <c r="M77" s="305">
        <f t="shared" si="18"/>
        <v>3.9600629436615264</v>
      </c>
      <c r="N77" s="305">
        <f t="shared" si="18"/>
        <v>4.0200638395540054</v>
      </c>
      <c r="O77" s="305">
        <f t="shared" si="18"/>
        <v>4.0800647354464852</v>
      </c>
      <c r="P77" s="305">
        <f t="shared" si="18"/>
        <v>4.1200653327081387</v>
      </c>
      <c r="Q77" s="305">
        <f t="shared" si="18"/>
        <v>4.140065631338965</v>
      </c>
      <c r="R77" s="305">
        <f t="shared" si="18"/>
        <v>4.140065631338965</v>
      </c>
      <c r="S77" s="305">
        <f t="shared" si="18"/>
        <v>4.140065631338965</v>
      </c>
      <c r="T77" s="305">
        <f t="shared" si="18"/>
        <v>4.140065631338965</v>
      </c>
      <c r="U77" s="305">
        <f t="shared" si="18"/>
        <v>4.140065631338965</v>
      </c>
      <c r="V77" s="305">
        <f t="shared" si="18"/>
        <v>4.140065631338965</v>
      </c>
      <c r="W77" s="305">
        <f t="shared" si="18"/>
        <v>4.140065631338965</v>
      </c>
      <c r="X77" s="305">
        <f t="shared" si="18"/>
        <v>4.140065631338965</v>
      </c>
      <c r="Y77" s="305">
        <f t="shared" si="18"/>
        <v>4.140065631338965</v>
      </c>
      <c r="Z77" s="305">
        <f t="shared" si="18"/>
        <v>4.140065631338965</v>
      </c>
      <c r="AA77" s="305">
        <f t="shared" si="18"/>
        <v>4.140065631338965</v>
      </c>
      <c r="AB77" s="305">
        <f t="shared" si="18"/>
        <v>4.140065631338965</v>
      </c>
      <c r="AC77" s="305">
        <f t="shared" si="18"/>
        <v>4.140065631338965</v>
      </c>
      <c r="AD77" s="305">
        <f t="shared" si="18"/>
        <v>4.140065631338965</v>
      </c>
      <c r="AE77" s="305">
        <f t="shared" si="18"/>
        <v>4.140065631338965</v>
      </c>
      <c r="AF77" s="305">
        <f t="shared" si="18"/>
        <v>4.140065631338965</v>
      </c>
    </row>
    <row r="78" spans="1:32" x14ac:dyDescent="0.2">
      <c r="A78" s="294" t="s">
        <v>137</v>
      </c>
      <c r="B78" s="294" t="s">
        <v>257</v>
      </c>
      <c r="C78" s="294" t="s">
        <v>262</v>
      </c>
      <c r="E78" s="294" t="s">
        <v>261</v>
      </c>
      <c r="F78" s="307">
        <f t="shared" ref="F78:AF78" si="19">$F$26</f>
        <v>5.5300002098083496</v>
      </c>
      <c r="G78" s="307">
        <f t="shared" si="19"/>
        <v>5.5300002098083496</v>
      </c>
      <c r="H78" s="307">
        <f t="shared" si="19"/>
        <v>5.5300002098083496</v>
      </c>
      <c r="I78" s="307">
        <f t="shared" si="19"/>
        <v>5.5300002098083496</v>
      </c>
      <c r="J78" s="307">
        <f t="shared" si="19"/>
        <v>5.5300002098083496</v>
      </c>
      <c r="K78" s="307">
        <f t="shared" si="19"/>
        <v>5.5300002098083496</v>
      </c>
      <c r="L78" s="307">
        <f t="shared" si="19"/>
        <v>5.5300002098083496</v>
      </c>
      <c r="M78" s="307">
        <f t="shared" si="19"/>
        <v>5.5300002098083496</v>
      </c>
      <c r="N78" s="307">
        <f t="shared" si="19"/>
        <v>5.5300002098083496</v>
      </c>
      <c r="O78" s="307">
        <f t="shared" si="19"/>
        <v>5.5300002098083496</v>
      </c>
      <c r="P78" s="307">
        <f t="shared" si="19"/>
        <v>5.5300002098083496</v>
      </c>
      <c r="Q78" s="307">
        <f t="shared" si="19"/>
        <v>5.5300002098083496</v>
      </c>
      <c r="R78" s="307">
        <f t="shared" si="19"/>
        <v>5.5300002098083496</v>
      </c>
      <c r="S78" s="307">
        <f t="shared" si="19"/>
        <v>5.5300002098083496</v>
      </c>
      <c r="T78" s="307">
        <f t="shared" si="19"/>
        <v>5.5300002098083496</v>
      </c>
      <c r="U78" s="307">
        <f t="shared" si="19"/>
        <v>5.5300002098083496</v>
      </c>
      <c r="V78" s="307">
        <f t="shared" si="19"/>
        <v>5.5300002098083496</v>
      </c>
      <c r="W78" s="307">
        <f t="shared" si="19"/>
        <v>5.5300002098083496</v>
      </c>
      <c r="X78" s="307">
        <f t="shared" si="19"/>
        <v>5.5300002098083496</v>
      </c>
      <c r="Y78" s="307">
        <f t="shared" si="19"/>
        <v>5.5300002098083496</v>
      </c>
      <c r="Z78" s="307">
        <f t="shared" si="19"/>
        <v>5.5300002098083496</v>
      </c>
      <c r="AA78" s="307">
        <f t="shared" si="19"/>
        <v>5.5300002098083496</v>
      </c>
      <c r="AB78" s="307">
        <f t="shared" si="19"/>
        <v>5.5300002098083496</v>
      </c>
      <c r="AC78" s="307">
        <f t="shared" si="19"/>
        <v>5.5300002098083496</v>
      </c>
      <c r="AD78" s="307">
        <f t="shared" si="19"/>
        <v>5.5300002098083496</v>
      </c>
      <c r="AE78" s="307">
        <f t="shared" si="19"/>
        <v>5.5300002098083496</v>
      </c>
      <c r="AF78" s="307">
        <f t="shared" si="19"/>
        <v>5.5300002098083496</v>
      </c>
    </row>
    <row r="79" spans="1:32" x14ac:dyDescent="0.2">
      <c r="A79" s="294" t="s">
        <v>137</v>
      </c>
      <c r="B79" s="294" t="s">
        <v>255</v>
      </c>
      <c r="C79" s="294" t="s">
        <v>262</v>
      </c>
      <c r="E79" s="294" t="s">
        <v>261</v>
      </c>
      <c r="F79" s="307">
        <f t="shared" ref="F79:AF79" si="20">$G$26</f>
        <v>5.5300002098083496</v>
      </c>
      <c r="G79" s="307">
        <f t="shared" si="20"/>
        <v>5.5300002098083496</v>
      </c>
      <c r="H79" s="307">
        <f t="shared" si="20"/>
        <v>5.5300002098083496</v>
      </c>
      <c r="I79" s="307">
        <f t="shared" si="20"/>
        <v>5.5300002098083496</v>
      </c>
      <c r="J79" s="307">
        <f t="shared" si="20"/>
        <v>5.5300002098083496</v>
      </c>
      <c r="K79" s="307">
        <f t="shared" si="20"/>
        <v>5.5300002098083496</v>
      </c>
      <c r="L79" s="307">
        <f t="shared" si="20"/>
        <v>5.5300002098083496</v>
      </c>
      <c r="M79" s="307">
        <f t="shared" si="20"/>
        <v>5.5300002098083496</v>
      </c>
      <c r="N79" s="307">
        <f t="shared" si="20"/>
        <v>5.5300002098083496</v>
      </c>
      <c r="O79" s="307">
        <f t="shared" si="20"/>
        <v>5.5300002098083496</v>
      </c>
      <c r="P79" s="307">
        <f t="shared" si="20"/>
        <v>5.5300002098083496</v>
      </c>
      <c r="Q79" s="307">
        <f t="shared" si="20"/>
        <v>5.5300002098083496</v>
      </c>
      <c r="R79" s="307">
        <f t="shared" si="20"/>
        <v>5.5300002098083496</v>
      </c>
      <c r="S79" s="307">
        <f t="shared" si="20"/>
        <v>5.5300002098083496</v>
      </c>
      <c r="T79" s="307">
        <f t="shared" si="20"/>
        <v>5.5300002098083496</v>
      </c>
      <c r="U79" s="307">
        <f t="shared" si="20"/>
        <v>5.5300002098083496</v>
      </c>
      <c r="V79" s="307">
        <f t="shared" si="20"/>
        <v>5.5300002098083496</v>
      </c>
      <c r="W79" s="307">
        <f t="shared" si="20"/>
        <v>5.5300002098083496</v>
      </c>
      <c r="X79" s="307">
        <f t="shared" si="20"/>
        <v>5.5300002098083496</v>
      </c>
      <c r="Y79" s="307">
        <f t="shared" si="20"/>
        <v>5.5300002098083496</v>
      </c>
      <c r="Z79" s="307">
        <f t="shared" si="20"/>
        <v>5.5300002098083496</v>
      </c>
      <c r="AA79" s="307">
        <f t="shared" si="20"/>
        <v>5.5300002098083496</v>
      </c>
      <c r="AB79" s="307">
        <f t="shared" si="20"/>
        <v>5.5300002098083496</v>
      </c>
      <c r="AC79" s="307">
        <f t="shared" si="20"/>
        <v>5.5300002098083496</v>
      </c>
      <c r="AD79" s="307">
        <f t="shared" si="20"/>
        <v>5.5300002098083496</v>
      </c>
      <c r="AE79" s="307">
        <f t="shared" si="20"/>
        <v>5.5300002098083496</v>
      </c>
      <c r="AF79" s="307">
        <f t="shared" si="20"/>
        <v>5.5300002098083496</v>
      </c>
    </row>
    <row r="80" spans="1:32" x14ac:dyDescent="0.2">
      <c r="A80" s="294" t="s">
        <v>267</v>
      </c>
      <c r="B80" s="294" t="s">
        <v>257</v>
      </c>
      <c r="E80" s="294" t="s">
        <v>260</v>
      </c>
      <c r="F80" s="303">
        <f t="shared" ref="F80:AF80" si="21">IF(F77=0,100,TRUNC(F78/F77,5))</f>
        <v>1.56212</v>
      </c>
      <c r="G80" s="303">
        <f t="shared" si="21"/>
        <v>1.5192000000000001</v>
      </c>
      <c r="H80" s="303">
        <f t="shared" si="21"/>
        <v>1.47072</v>
      </c>
      <c r="I80" s="303">
        <f t="shared" si="21"/>
        <v>1.44384</v>
      </c>
      <c r="J80" s="303">
        <f t="shared" si="21"/>
        <v>1.42523</v>
      </c>
      <c r="K80" s="303">
        <f t="shared" si="21"/>
        <v>1.41429</v>
      </c>
      <c r="L80" s="303">
        <f t="shared" si="21"/>
        <v>1.4071</v>
      </c>
      <c r="M80" s="303">
        <f t="shared" si="21"/>
        <v>1.3964399999999999</v>
      </c>
      <c r="N80" s="303">
        <f t="shared" si="21"/>
        <v>1.3755999999999999</v>
      </c>
      <c r="O80" s="303">
        <f t="shared" si="21"/>
        <v>1.35537</v>
      </c>
      <c r="P80" s="303">
        <f t="shared" si="21"/>
        <v>1.3422099999999999</v>
      </c>
      <c r="Q80" s="303">
        <f t="shared" si="21"/>
        <v>1.33572</v>
      </c>
      <c r="R80" s="303">
        <f t="shared" si="21"/>
        <v>1.33572</v>
      </c>
      <c r="S80" s="303">
        <f t="shared" si="21"/>
        <v>1.33572</v>
      </c>
      <c r="T80" s="303">
        <f t="shared" si="21"/>
        <v>1.33572</v>
      </c>
      <c r="U80" s="303">
        <f t="shared" si="21"/>
        <v>1.33572</v>
      </c>
      <c r="V80" s="303">
        <f t="shared" si="21"/>
        <v>1.33572</v>
      </c>
      <c r="W80" s="303">
        <f t="shared" si="21"/>
        <v>1.33572</v>
      </c>
      <c r="X80" s="303">
        <f t="shared" si="21"/>
        <v>1.33572</v>
      </c>
      <c r="Y80" s="303">
        <f t="shared" si="21"/>
        <v>1.33572</v>
      </c>
      <c r="Z80" s="303">
        <f t="shared" si="21"/>
        <v>1.33572</v>
      </c>
      <c r="AA80" s="303">
        <f t="shared" si="21"/>
        <v>1.33572</v>
      </c>
      <c r="AB80" s="303">
        <f t="shared" si="21"/>
        <v>1.33572</v>
      </c>
      <c r="AC80" s="303">
        <f t="shared" si="21"/>
        <v>1.33572</v>
      </c>
      <c r="AD80" s="303">
        <f t="shared" si="21"/>
        <v>1.33572</v>
      </c>
      <c r="AE80" s="303">
        <f t="shared" si="21"/>
        <v>1.33572</v>
      </c>
      <c r="AF80" s="303">
        <f t="shared" si="21"/>
        <v>1.33572</v>
      </c>
    </row>
    <row r="81" spans="1:32" x14ac:dyDescent="0.2">
      <c r="A81" s="294" t="s">
        <v>267</v>
      </c>
      <c r="B81" s="294" t="s">
        <v>255</v>
      </c>
      <c r="E81" s="294" t="s">
        <v>260</v>
      </c>
      <c r="F81" s="303">
        <f t="shared" ref="F81:AF81" si="22">IF(F77=0,100,TRUNC(F79/F77,5))</f>
        <v>1.56212</v>
      </c>
      <c r="G81" s="303">
        <f t="shared" si="22"/>
        <v>1.5192000000000001</v>
      </c>
      <c r="H81" s="303">
        <f t="shared" si="22"/>
        <v>1.47072</v>
      </c>
      <c r="I81" s="303">
        <f t="shared" si="22"/>
        <v>1.44384</v>
      </c>
      <c r="J81" s="303">
        <f t="shared" si="22"/>
        <v>1.42523</v>
      </c>
      <c r="K81" s="303">
        <f t="shared" si="22"/>
        <v>1.41429</v>
      </c>
      <c r="L81" s="303">
        <f t="shared" si="22"/>
        <v>1.4071</v>
      </c>
      <c r="M81" s="303">
        <f t="shared" si="22"/>
        <v>1.3964399999999999</v>
      </c>
      <c r="N81" s="303">
        <f t="shared" si="22"/>
        <v>1.3755999999999999</v>
      </c>
      <c r="O81" s="303">
        <f t="shared" si="22"/>
        <v>1.35537</v>
      </c>
      <c r="P81" s="303">
        <f t="shared" si="22"/>
        <v>1.3422099999999999</v>
      </c>
      <c r="Q81" s="303">
        <f t="shared" si="22"/>
        <v>1.33572</v>
      </c>
      <c r="R81" s="303">
        <f t="shared" si="22"/>
        <v>1.33572</v>
      </c>
      <c r="S81" s="303">
        <f t="shared" si="22"/>
        <v>1.33572</v>
      </c>
      <c r="T81" s="303">
        <f t="shared" si="22"/>
        <v>1.33572</v>
      </c>
      <c r="U81" s="303">
        <f t="shared" si="22"/>
        <v>1.33572</v>
      </c>
      <c r="V81" s="303">
        <f t="shared" si="22"/>
        <v>1.33572</v>
      </c>
      <c r="W81" s="303">
        <f t="shared" si="22"/>
        <v>1.33572</v>
      </c>
      <c r="X81" s="303">
        <f t="shared" si="22"/>
        <v>1.33572</v>
      </c>
      <c r="Y81" s="303">
        <f t="shared" si="22"/>
        <v>1.33572</v>
      </c>
      <c r="Z81" s="303">
        <f t="shared" si="22"/>
        <v>1.33572</v>
      </c>
      <c r="AA81" s="303">
        <f t="shared" si="22"/>
        <v>1.33572</v>
      </c>
      <c r="AB81" s="303">
        <f t="shared" si="22"/>
        <v>1.33572</v>
      </c>
      <c r="AC81" s="303">
        <f t="shared" si="22"/>
        <v>1.33572</v>
      </c>
      <c r="AD81" s="303">
        <f t="shared" si="22"/>
        <v>1.33572</v>
      </c>
      <c r="AE81" s="303">
        <f t="shared" si="22"/>
        <v>1.33572</v>
      </c>
      <c r="AF81" s="303">
        <f t="shared" si="22"/>
        <v>1.33572</v>
      </c>
    </row>
    <row r="82" spans="1:32" x14ac:dyDescent="0.2">
      <c r="A82" s="294" t="s">
        <v>266</v>
      </c>
      <c r="C82" s="306">
        <f>$H$26</f>
        <v>5.636551599169066E-3</v>
      </c>
      <c r="F82" s="310">
        <f>C82</f>
        <v>5.636551599169066E-3</v>
      </c>
      <c r="G82" s="317">
        <f>'EaR Opt1 &amp; Opt2 BC012'!I26</f>
        <v>5.636551599169066E-3</v>
      </c>
      <c r="H82" s="318">
        <f t="shared" ref="H82:W83" si="23">G82</f>
        <v>5.636551599169066E-3</v>
      </c>
      <c r="I82" s="318">
        <f t="shared" si="23"/>
        <v>5.636551599169066E-3</v>
      </c>
      <c r="J82" s="318">
        <f t="shared" si="23"/>
        <v>5.636551599169066E-3</v>
      </c>
      <c r="K82" s="318">
        <f t="shared" si="23"/>
        <v>5.636551599169066E-3</v>
      </c>
      <c r="L82" s="318">
        <f t="shared" si="23"/>
        <v>5.636551599169066E-3</v>
      </c>
      <c r="M82" s="318">
        <f t="shared" si="23"/>
        <v>5.636551599169066E-3</v>
      </c>
      <c r="N82" s="318">
        <f t="shared" si="23"/>
        <v>5.636551599169066E-3</v>
      </c>
      <c r="O82" s="318">
        <f t="shared" si="23"/>
        <v>5.636551599169066E-3</v>
      </c>
      <c r="P82" s="318">
        <f t="shared" si="23"/>
        <v>5.636551599169066E-3</v>
      </c>
      <c r="Q82" s="318">
        <f t="shared" si="23"/>
        <v>5.636551599169066E-3</v>
      </c>
      <c r="R82" s="318">
        <f t="shared" si="23"/>
        <v>5.636551599169066E-3</v>
      </c>
      <c r="S82" s="318">
        <f t="shared" si="23"/>
        <v>5.636551599169066E-3</v>
      </c>
      <c r="T82" s="318">
        <f t="shared" si="23"/>
        <v>5.636551599169066E-3</v>
      </c>
      <c r="U82" s="318">
        <f t="shared" si="23"/>
        <v>5.636551599169066E-3</v>
      </c>
      <c r="V82" s="318">
        <f t="shared" si="23"/>
        <v>5.636551599169066E-3</v>
      </c>
      <c r="W82" s="318">
        <f t="shared" si="23"/>
        <v>5.636551599169066E-3</v>
      </c>
      <c r="X82" s="318">
        <f t="shared" ref="X82:AF83" si="24">W82</f>
        <v>5.636551599169066E-3</v>
      </c>
      <c r="Y82" s="318">
        <f t="shared" si="24"/>
        <v>5.636551599169066E-3</v>
      </c>
      <c r="Z82" s="318">
        <f t="shared" si="24"/>
        <v>5.636551599169066E-3</v>
      </c>
      <c r="AA82" s="318">
        <f t="shared" si="24"/>
        <v>5.636551599169066E-3</v>
      </c>
      <c r="AB82" s="318">
        <f t="shared" si="24"/>
        <v>5.636551599169066E-3</v>
      </c>
      <c r="AC82" s="318">
        <f t="shared" si="24"/>
        <v>5.636551599169066E-3</v>
      </c>
      <c r="AD82" s="318">
        <f t="shared" si="24"/>
        <v>5.636551599169066E-3</v>
      </c>
      <c r="AE82" s="318">
        <f t="shared" si="24"/>
        <v>5.636551599169066E-3</v>
      </c>
      <c r="AF82" s="318">
        <f t="shared" si="24"/>
        <v>5.636551599169066E-3</v>
      </c>
    </row>
    <row r="83" spans="1:32" x14ac:dyDescent="0.2">
      <c r="A83" s="294" t="s">
        <v>265</v>
      </c>
      <c r="C83" s="301">
        <v>0</v>
      </c>
      <c r="E83" s="294" t="s">
        <v>264</v>
      </c>
      <c r="F83" s="309">
        <f>C83</f>
        <v>0</v>
      </c>
      <c r="G83" s="317">
        <f>'EaR Opt1 &amp; Opt2 BC012'!L26</f>
        <v>0</v>
      </c>
      <c r="H83" s="316">
        <f t="shared" si="23"/>
        <v>0</v>
      </c>
      <c r="I83" s="316">
        <f t="shared" si="23"/>
        <v>0</v>
      </c>
      <c r="J83" s="316">
        <f t="shared" si="23"/>
        <v>0</v>
      </c>
      <c r="K83" s="316">
        <f t="shared" si="23"/>
        <v>0</v>
      </c>
      <c r="L83" s="316">
        <f t="shared" si="23"/>
        <v>0</v>
      </c>
      <c r="M83" s="316">
        <f t="shared" si="23"/>
        <v>0</v>
      </c>
      <c r="N83" s="316">
        <f t="shared" si="23"/>
        <v>0</v>
      </c>
      <c r="O83" s="316">
        <f t="shared" si="23"/>
        <v>0</v>
      </c>
      <c r="P83" s="316">
        <f t="shared" si="23"/>
        <v>0</v>
      </c>
      <c r="Q83" s="316">
        <f t="shared" si="23"/>
        <v>0</v>
      </c>
      <c r="R83" s="316">
        <f t="shared" si="23"/>
        <v>0</v>
      </c>
      <c r="S83" s="316">
        <f t="shared" si="23"/>
        <v>0</v>
      </c>
      <c r="T83" s="316">
        <f t="shared" si="23"/>
        <v>0</v>
      </c>
      <c r="U83" s="316">
        <f t="shared" si="23"/>
        <v>0</v>
      </c>
      <c r="V83" s="316">
        <f t="shared" si="23"/>
        <v>0</v>
      </c>
      <c r="W83" s="316">
        <f t="shared" si="23"/>
        <v>0</v>
      </c>
      <c r="X83" s="316">
        <f t="shared" si="24"/>
        <v>0</v>
      </c>
      <c r="Y83" s="316">
        <f t="shared" si="24"/>
        <v>0</v>
      </c>
      <c r="Z83" s="316">
        <f t="shared" si="24"/>
        <v>0</v>
      </c>
      <c r="AA83" s="316">
        <f t="shared" si="24"/>
        <v>0</v>
      </c>
      <c r="AB83" s="316">
        <f t="shared" si="24"/>
        <v>0</v>
      </c>
      <c r="AC83" s="316">
        <f t="shared" si="24"/>
        <v>0</v>
      </c>
      <c r="AD83" s="316">
        <f t="shared" si="24"/>
        <v>0</v>
      </c>
      <c r="AE83" s="316">
        <f t="shared" si="24"/>
        <v>0</v>
      </c>
      <c r="AF83" s="316">
        <f t="shared" si="24"/>
        <v>0</v>
      </c>
    </row>
    <row r="84" spans="1:32" x14ac:dyDescent="0.2">
      <c r="A84" s="294" t="s">
        <v>136</v>
      </c>
      <c r="B84" s="294" t="s">
        <v>263</v>
      </c>
      <c r="C84" s="306">
        <f>J26</f>
        <v>1.1610122163636392</v>
      </c>
      <c r="E84" s="294" t="s">
        <v>261</v>
      </c>
      <c r="F84" s="305">
        <f t="shared" ref="F84:AF84" si="25">((F74*$C84)^2+(F74*$C84*F82-F83)^2)^0.5</f>
        <v>4.1100484896699019</v>
      </c>
      <c r="G84" s="305">
        <f t="shared" si="25"/>
        <v>4.2261517216877351</v>
      </c>
      <c r="H84" s="305">
        <f t="shared" si="25"/>
        <v>4.3654752679355999</v>
      </c>
      <c r="I84" s="305">
        <f t="shared" si="25"/>
        <v>4.4467473365801871</v>
      </c>
      <c r="J84" s="305">
        <f t="shared" si="25"/>
        <v>4.5047990909947426</v>
      </c>
      <c r="K84" s="305">
        <f t="shared" si="25"/>
        <v>4.5396299775567082</v>
      </c>
      <c r="L84" s="305">
        <f t="shared" si="25"/>
        <v>4.5628505685980185</v>
      </c>
      <c r="M84" s="305">
        <f t="shared" si="25"/>
        <v>4.5976814551599858</v>
      </c>
      <c r="N84" s="305">
        <f t="shared" si="25"/>
        <v>4.6673432282839169</v>
      </c>
      <c r="O84" s="305">
        <f t="shared" si="25"/>
        <v>4.7370050014078497</v>
      </c>
      <c r="P84" s="305">
        <f t="shared" si="25"/>
        <v>4.7834461834904696</v>
      </c>
      <c r="Q84" s="305">
        <f t="shared" si="25"/>
        <v>4.8066667745317808</v>
      </c>
      <c r="R84" s="305">
        <f t="shared" si="25"/>
        <v>4.8066667745317808</v>
      </c>
      <c r="S84" s="305">
        <f t="shared" si="25"/>
        <v>4.8066667745317808</v>
      </c>
      <c r="T84" s="305">
        <f t="shared" si="25"/>
        <v>4.8066667745317808</v>
      </c>
      <c r="U84" s="305">
        <f t="shared" si="25"/>
        <v>4.8066667745317808</v>
      </c>
      <c r="V84" s="305">
        <f t="shared" si="25"/>
        <v>4.8066667745317808</v>
      </c>
      <c r="W84" s="305">
        <f t="shared" si="25"/>
        <v>4.8066667745317808</v>
      </c>
      <c r="X84" s="305">
        <f t="shared" si="25"/>
        <v>4.8066667745317808</v>
      </c>
      <c r="Y84" s="305">
        <f t="shared" si="25"/>
        <v>4.8066667745317808</v>
      </c>
      <c r="Z84" s="305">
        <f t="shared" si="25"/>
        <v>4.8066667745317808</v>
      </c>
      <c r="AA84" s="305">
        <f t="shared" si="25"/>
        <v>4.8066667745317808</v>
      </c>
      <c r="AB84" s="305">
        <f t="shared" si="25"/>
        <v>4.8066667745317808</v>
      </c>
      <c r="AC84" s="305">
        <f t="shared" si="25"/>
        <v>4.8066667745317808</v>
      </c>
      <c r="AD84" s="305">
        <f t="shared" si="25"/>
        <v>4.8066667745317808</v>
      </c>
      <c r="AE84" s="305">
        <f t="shared" si="25"/>
        <v>4.8066667745317808</v>
      </c>
      <c r="AF84" s="305">
        <f t="shared" si="25"/>
        <v>4.8066667745317808</v>
      </c>
    </row>
    <row r="85" spans="1:32" x14ac:dyDescent="0.2">
      <c r="A85" s="294" t="s">
        <v>136</v>
      </c>
      <c r="B85" s="294" t="s">
        <v>257</v>
      </c>
      <c r="C85" s="294" t="s">
        <v>262</v>
      </c>
      <c r="E85" s="294" t="s">
        <v>261</v>
      </c>
      <c r="F85" s="304">
        <f t="shared" ref="F85:AF86" si="26">F78</f>
        <v>5.5300002098083496</v>
      </c>
      <c r="G85" s="304">
        <f t="shared" si="26"/>
        <v>5.5300002098083496</v>
      </c>
      <c r="H85" s="304">
        <f t="shared" si="26"/>
        <v>5.5300002098083496</v>
      </c>
      <c r="I85" s="304">
        <f t="shared" si="26"/>
        <v>5.5300002098083496</v>
      </c>
      <c r="J85" s="304">
        <f t="shared" si="26"/>
        <v>5.5300002098083496</v>
      </c>
      <c r="K85" s="304">
        <f t="shared" si="26"/>
        <v>5.5300002098083496</v>
      </c>
      <c r="L85" s="304">
        <f t="shared" si="26"/>
        <v>5.5300002098083496</v>
      </c>
      <c r="M85" s="304">
        <f t="shared" si="26"/>
        <v>5.5300002098083496</v>
      </c>
      <c r="N85" s="304">
        <f t="shared" si="26"/>
        <v>5.5300002098083496</v>
      </c>
      <c r="O85" s="304">
        <f t="shared" si="26"/>
        <v>5.5300002098083496</v>
      </c>
      <c r="P85" s="304">
        <f t="shared" si="26"/>
        <v>5.5300002098083496</v>
      </c>
      <c r="Q85" s="304">
        <f t="shared" si="26"/>
        <v>5.5300002098083496</v>
      </c>
      <c r="R85" s="304">
        <f t="shared" si="26"/>
        <v>5.5300002098083496</v>
      </c>
      <c r="S85" s="304">
        <f t="shared" si="26"/>
        <v>5.5300002098083496</v>
      </c>
      <c r="T85" s="304">
        <f t="shared" si="26"/>
        <v>5.5300002098083496</v>
      </c>
      <c r="U85" s="304">
        <f t="shared" si="26"/>
        <v>5.5300002098083496</v>
      </c>
      <c r="V85" s="304">
        <f t="shared" si="26"/>
        <v>5.5300002098083496</v>
      </c>
      <c r="W85" s="304">
        <f t="shared" si="26"/>
        <v>5.5300002098083496</v>
      </c>
      <c r="X85" s="304">
        <f t="shared" si="26"/>
        <v>5.5300002098083496</v>
      </c>
      <c r="Y85" s="304">
        <f t="shared" si="26"/>
        <v>5.5300002098083496</v>
      </c>
      <c r="Z85" s="304">
        <f t="shared" si="26"/>
        <v>5.5300002098083496</v>
      </c>
      <c r="AA85" s="304">
        <f t="shared" si="26"/>
        <v>5.5300002098083496</v>
      </c>
      <c r="AB85" s="304">
        <f t="shared" si="26"/>
        <v>5.5300002098083496</v>
      </c>
      <c r="AC85" s="304">
        <f t="shared" si="26"/>
        <v>5.5300002098083496</v>
      </c>
      <c r="AD85" s="304">
        <f t="shared" si="26"/>
        <v>5.5300002098083496</v>
      </c>
      <c r="AE85" s="304">
        <f t="shared" si="26"/>
        <v>5.5300002098083496</v>
      </c>
      <c r="AF85" s="304">
        <f t="shared" si="26"/>
        <v>5.5300002098083496</v>
      </c>
    </row>
    <row r="86" spans="1:32" x14ac:dyDescent="0.2">
      <c r="A86" s="294" t="s">
        <v>136</v>
      </c>
      <c r="B86" s="294" t="s">
        <v>255</v>
      </c>
      <c r="C86" s="294" t="s">
        <v>262</v>
      </c>
      <c r="E86" s="294" t="s">
        <v>261</v>
      </c>
      <c r="F86" s="304">
        <f t="shared" si="26"/>
        <v>5.5300002098083496</v>
      </c>
      <c r="G86" s="304">
        <f t="shared" si="26"/>
        <v>5.5300002098083496</v>
      </c>
      <c r="H86" s="304">
        <f t="shared" si="26"/>
        <v>5.5300002098083496</v>
      </c>
      <c r="I86" s="304">
        <f t="shared" si="26"/>
        <v>5.5300002098083496</v>
      </c>
      <c r="J86" s="304">
        <f t="shared" si="26"/>
        <v>5.5300002098083496</v>
      </c>
      <c r="K86" s="304">
        <f t="shared" si="26"/>
        <v>5.5300002098083496</v>
      </c>
      <c r="L86" s="304">
        <f t="shared" si="26"/>
        <v>5.5300002098083496</v>
      </c>
      <c r="M86" s="304">
        <f t="shared" si="26"/>
        <v>5.5300002098083496</v>
      </c>
      <c r="N86" s="304">
        <f t="shared" si="26"/>
        <v>5.5300002098083496</v>
      </c>
      <c r="O86" s="304">
        <f t="shared" si="26"/>
        <v>5.5300002098083496</v>
      </c>
      <c r="P86" s="304">
        <f t="shared" si="26"/>
        <v>5.5300002098083496</v>
      </c>
      <c r="Q86" s="304">
        <f t="shared" si="26"/>
        <v>5.5300002098083496</v>
      </c>
      <c r="R86" s="304">
        <f t="shared" si="26"/>
        <v>5.5300002098083496</v>
      </c>
      <c r="S86" s="304">
        <f t="shared" si="26"/>
        <v>5.5300002098083496</v>
      </c>
      <c r="T86" s="304">
        <f t="shared" si="26"/>
        <v>5.5300002098083496</v>
      </c>
      <c r="U86" s="304">
        <f t="shared" si="26"/>
        <v>5.5300002098083496</v>
      </c>
      <c r="V86" s="304">
        <f t="shared" si="26"/>
        <v>5.5300002098083496</v>
      </c>
      <c r="W86" s="304">
        <f t="shared" si="26"/>
        <v>5.5300002098083496</v>
      </c>
      <c r="X86" s="304">
        <f t="shared" si="26"/>
        <v>5.5300002098083496</v>
      </c>
      <c r="Y86" s="304">
        <f t="shared" si="26"/>
        <v>5.5300002098083496</v>
      </c>
      <c r="Z86" s="304">
        <f t="shared" si="26"/>
        <v>5.5300002098083496</v>
      </c>
      <c r="AA86" s="304">
        <f t="shared" si="26"/>
        <v>5.5300002098083496</v>
      </c>
      <c r="AB86" s="304">
        <f t="shared" si="26"/>
        <v>5.5300002098083496</v>
      </c>
      <c r="AC86" s="304">
        <f t="shared" si="26"/>
        <v>5.5300002098083496</v>
      </c>
      <c r="AD86" s="304">
        <f t="shared" si="26"/>
        <v>5.5300002098083496</v>
      </c>
      <c r="AE86" s="304">
        <f t="shared" si="26"/>
        <v>5.5300002098083496</v>
      </c>
      <c r="AF86" s="304">
        <f t="shared" si="26"/>
        <v>5.5300002098083496</v>
      </c>
    </row>
    <row r="87" spans="1:32" x14ac:dyDescent="0.2">
      <c r="A87" s="294" t="s">
        <v>256</v>
      </c>
      <c r="B87" s="294" t="s">
        <v>257</v>
      </c>
      <c r="E87" s="294" t="s">
        <v>260</v>
      </c>
      <c r="F87" s="303">
        <f t="shared" ref="F87:AF87" si="27">IF(F84=0,100,TRUNC(F85/F84,5))</f>
        <v>1.34548</v>
      </c>
      <c r="G87" s="303">
        <f t="shared" si="27"/>
        <v>1.3085100000000001</v>
      </c>
      <c r="H87" s="303">
        <f t="shared" si="27"/>
        <v>1.26675</v>
      </c>
      <c r="I87" s="303">
        <f t="shared" si="27"/>
        <v>1.2436</v>
      </c>
      <c r="J87" s="303">
        <f t="shared" si="27"/>
        <v>1.2275700000000001</v>
      </c>
      <c r="K87" s="303">
        <f t="shared" si="27"/>
        <v>1.2181599999999999</v>
      </c>
      <c r="L87" s="303">
        <f t="shared" si="27"/>
        <v>1.2119599999999999</v>
      </c>
      <c r="M87" s="303">
        <f t="shared" si="27"/>
        <v>1.20278</v>
      </c>
      <c r="N87" s="303">
        <f t="shared" si="27"/>
        <v>1.18482</v>
      </c>
      <c r="O87" s="303">
        <f t="shared" si="27"/>
        <v>1.1674</v>
      </c>
      <c r="P87" s="303">
        <f t="shared" si="27"/>
        <v>1.1560699999999999</v>
      </c>
      <c r="Q87" s="303">
        <f t="shared" si="27"/>
        <v>1.1504799999999999</v>
      </c>
      <c r="R87" s="303">
        <f t="shared" si="27"/>
        <v>1.1504799999999999</v>
      </c>
      <c r="S87" s="303">
        <f t="shared" si="27"/>
        <v>1.1504799999999999</v>
      </c>
      <c r="T87" s="303">
        <f t="shared" si="27"/>
        <v>1.1504799999999999</v>
      </c>
      <c r="U87" s="303">
        <f t="shared" si="27"/>
        <v>1.1504799999999999</v>
      </c>
      <c r="V87" s="303">
        <f t="shared" si="27"/>
        <v>1.1504799999999999</v>
      </c>
      <c r="W87" s="303">
        <f t="shared" si="27"/>
        <v>1.1504799999999999</v>
      </c>
      <c r="X87" s="303">
        <f t="shared" si="27"/>
        <v>1.1504799999999999</v>
      </c>
      <c r="Y87" s="303">
        <f t="shared" si="27"/>
        <v>1.1504799999999999</v>
      </c>
      <c r="Z87" s="303">
        <f t="shared" si="27"/>
        <v>1.1504799999999999</v>
      </c>
      <c r="AA87" s="303">
        <f t="shared" si="27"/>
        <v>1.1504799999999999</v>
      </c>
      <c r="AB87" s="303">
        <f t="shared" si="27"/>
        <v>1.1504799999999999</v>
      </c>
      <c r="AC87" s="303">
        <f t="shared" si="27"/>
        <v>1.1504799999999999</v>
      </c>
      <c r="AD87" s="303">
        <f t="shared" si="27"/>
        <v>1.1504799999999999</v>
      </c>
      <c r="AE87" s="303">
        <f t="shared" si="27"/>
        <v>1.1504799999999999</v>
      </c>
      <c r="AF87" s="303">
        <f t="shared" si="27"/>
        <v>1.1504799999999999</v>
      </c>
    </row>
    <row r="88" spans="1:32" x14ac:dyDescent="0.2">
      <c r="A88" s="294" t="s">
        <v>256</v>
      </c>
      <c r="B88" s="294" t="s">
        <v>255</v>
      </c>
      <c r="E88" s="294" t="s">
        <v>260</v>
      </c>
      <c r="F88" s="303">
        <f t="shared" ref="F88:AF88" si="28">IF(F84=0,100,TRUNC(F86/F84,5))</f>
        <v>1.34548</v>
      </c>
      <c r="G88" s="303">
        <f t="shared" si="28"/>
        <v>1.3085100000000001</v>
      </c>
      <c r="H88" s="303">
        <f t="shared" si="28"/>
        <v>1.26675</v>
      </c>
      <c r="I88" s="303">
        <f t="shared" si="28"/>
        <v>1.2436</v>
      </c>
      <c r="J88" s="303">
        <f t="shared" si="28"/>
        <v>1.2275700000000001</v>
      </c>
      <c r="K88" s="303">
        <f t="shared" si="28"/>
        <v>1.2181599999999999</v>
      </c>
      <c r="L88" s="303">
        <f t="shared" si="28"/>
        <v>1.2119599999999999</v>
      </c>
      <c r="M88" s="303">
        <f t="shared" si="28"/>
        <v>1.20278</v>
      </c>
      <c r="N88" s="303">
        <f t="shared" si="28"/>
        <v>1.18482</v>
      </c>
      <c r="O88" s="303">
        <f t="shared" si="28"/>
        <v>1.1674</v>
      </c>
      <c r="P88" s="303">
        <f t="shared" si="28"/>
        <v>1.1560699999999999</v>
      </c>
      <c r="Q88" s="303">
        <f t="shared" si="28"/>
        <v>1.1504799999999999</v>
      </c>
      <c r="R88" s="303">
        <f t="shared" si="28"/>
        <v>1.1504799999999999</v>
      </c>
      <c r="S88" s="303">
        <f t="shared" si="28"/>
        <v>1.1504799999999999</v>
      </c>
      <c r="T88" s="303">
        <f t="shared" si="28"/>
        <v>1.1504799999999999</v>
      </c>
      <c r="U88" s="303">
        <f t="shared" si="28"/>
        <v>1.1504799999999999</v>
      </c>
      <c r="V88" s="303">
        <f t="shared" si="28"/>
        <v>1.1504799999999999</v>
      </c>
      <c r="W88" s="303">
        <f t="shared" si="28"/>
        <v>1.1504799999999999</v>
      </c>
      <c r="X88" s="303">
        <f t="shared" si="28"/>
        <v>1.1504799999999999</v>
      </c>
      <c r="Y88" s="303">
        <f t="shared" si="28"/>
        <v>1.1504799999999999</v>
      </c>
      <c r="Z88" s="303">
        <f t="shared" si="28"/>
        <v>1.1504799999999999</v>
      </c>
      <c r="AA88" s="303">
        <f t="shared" si="28"/>
        <v>1.1504799999999999</v>
      </c>
      <c r="AB88" s="303">
        <f t="shared" si="28"/>
        <v>1.1504799999999999</v>
      </c>
      <c r="AC88" s="303">
        <f t="shared" si="28"/>
        <v>1.1504799999999999</v>
      </c>
      <c r="AD88" s="303">
        <f t="shared" si="28"/>
        <v>1.1504799999999999</v>
      </c>
      <c r="AE88" s="303">
        <f t="shared" si="28"/>
        <v>1.1504799999999999</v>
      </c>
      <c r="AF88" s="303">
        <f t="shared" si="28"/>
        <v>1.1504799999999999</v>
      </c>
    </row>
    <row r="89" spans="1:32" x14ac:dyDescent="0.2">
      <c r="A89" s="294" t="s">
        <v>137</v>
      </c>
      <c r="B89" s="294" t="s">
        <v>257</v>
      </c>
      <c r="E89" s="294" t="s">
        <v>259</v>
      </c>
      <c r="F89" s="302" cm="1">
        <f t="array" ref="F89">IF(F80&lt;1,F74*((SUMPRODUCT(('EaR Opt1 &amp; Opt2 BC012'!$A$200:$A$20063)*('EaR Opt1 &amp; Opt2 BC012'!$A$200:$A$20063&gt;F80)))-F80*MATCH(F80,$A$200:$A$20063,-1)),0)</f>
        <v>0</v>
      </c>
      <c r="G89" s="302" cm="1">
        <f t="array" ref="G89">IF(G80&lt;1,G74*((SUMPRODUCT(('EaR Opt1 &amp; Opt2 BC012'!$A$200:$A$20063)*('EaR Opt1 &amp; Opt2 BC012'!$A$200:$A$20063&gt;G80)))-G80*MATCH(G80,$A$200:$A$20063,-1)),0)</f>
        <v>0</v>
      </c>
      <c r="H89" s="302" cm="1">
        <f t="array" ref="H89">IF(H80&lt;1,H74*((SUMPRODUCT(('EaR Opt1 &amp; Opt2 BC012'!$A$200:$A$20063)*('EaR Opt1 &amp; Opt2 BC012'!$A$200:$A$20063&gt;H80)))-H80*MATCH(H80,$A$200:$A$20063,-1)),0)</f>
        <v>0</v>
      </c>
      <c r="I89" s="302" cm="1">
        <f t="array" ref="I89">IF(I80&lt;1,I74*((SUMPRODUCT(('EaR Opt1 &amp; Opt2 BC012'!$A$200:$A$20063)*('EaR Opt1 &amp; Opt2 BC012'!$A$200:$A$20063&gt;I80)))-I80*MATCH(I80,$A$200:$A$20063,-1)),0)</f>
        <v>0</v>
      </c>
      <c r="J89" s="302" cm="1">
        <f t="array" ref="J89">IF(J80&lt;1,J74*((SUMPRODUCT(('EaR Opt1 &amp; Opt2 BC012'!$A$200:$A$20063)*('EaR Opt1 &amp; Opt2 BC012'!$A$200:$A$20063&gt;J80)))-J80*MATCH(J80,$A$200:$A$20063,-1)),0)</f>
        <v>0</v>
      </c>
      <c r="K89" s="302" cm="1">
        <f t="array" ref="K89">IF(K80&lt;1,K74*((SUMPRODUCT(('EaR Opt1 &amp; Opt2 BC012'!$A$200:$A$20063)*('EaR Opt1 &amp; Opt2 BC012'!$A$200:$A$20063&gt;K80)))-K80*MATCH(K80,$A$200:$A$20063,-1)),0)</f>
        <v>0</v>
      </c>
      <c r="L89" s="302" cm="1">
        <f t="array" ref="L89">IF(L80&lt;1,L74*((SUMPRODUCT(('EaR Opt1 &amp; Opt2 BC012'!$A$200:$A$20063)*('EaR Opt1 &amp; Opt2 BC012'!$A$200:$A$20063&gt;L80)))-L80*MATCH(L80,$A$200:$A$20063,-1)),0)</f>
        <v>0</v>
      </c>
      <c r="M89" s="302" cm="1">
        <f t="array" ref="M89">IF(M80&lt;1,M74*((SUMPRODUCT(('EaR Opt1 &amp; Opt2 BC012'!$A$200:$A$20063)*('EaR Opt1 &amp; Opt2 BC012'!$A$200:$A$20063&gt;M80)))-M80*MATCH(M80,$A$200:$A$20063,-1)),0)</f>
        <v>0</v>
      </c>
      <c r="N89" s="302" cm="1">
        <f t="array" ref="N89">IF(N80&lt;1,N74*((SUMPRODUCT(('EaR Opt1 &amp; Opt2 BC012'!$A$200:$A$20063)*('EaR Opt1 &amp; Opt2 BC012'!$A$200:$A$20063&gt;N80)))-N80*MATCH(N80,$A$200:$A$20063,-1)),0)</f>
        <v>0</v>
      </c>
      <c r="O89" s="302" cm="1">
        <f t="array" ref="O89">IF(O80&lt;1,O74*((SUMPRODUCT(('EaR Opt1 &amp; Opt2 BC012'!$A$200:$A$20063)*('EaR Opt1 &amp; Opt2 BC012'!$A$200:$A$20063&gt;O80)))-O80*MATCH(O80,$A$200:$A$20063,-1)),0)</f>
        <v>0</v>
      </c>
      <c r="P89" s="302" cm="1">
        <f t="array" ref="P89">IF(P80&lt;1,P74*((SUMPRODUCT(('EaR Opt1 &amp; Opt2 BC012'!$A$200:$A$20063)*('EaR Opt1 &amp; Opt2 BC012'!$A$200:$A$20063&gt;P80)))-P80*MATCH(P80,$A$200:$A$20063,-1)),0)</f>
        <v>0</v>
      </c>
      <c r="Q89" s="302" cm="1">
        <f t="array" ref="Q89">IF(Q80&lt;1,Q74*((SUMPRODUCT(('EaR Opt1 &amp; Opt2 BC012'!$A$200:$A$20063)*('EaR Opt1 &amp; Opt2 BC012'!$A$200:$A$20063&gt;Q80)))-Q80*MATCH(Q80,$A$200:$A$20063,-1)),0)</f>
        <v>0</v>
      </c>
      <c r="R89" s="302" cm="1">
        <f t="array" ref="R89">IF(R80&lt;1,R74*((SUMPRODUCT(('EaR Opt1 &amp; Opt2 BC012'!$A$200:$A$20063)*('EaR Opt1 &amp; Opt2 BC012'!$A$200:$A$20063&gt;R80)))-R80*MATCH(R80,$A$200:$A$20063,-1)),0)</f>
        <v>0</v>
      </c>
      <c r="S89" s="302" cm="1">
        <f t="array" ref="S89">IF(S80&lt;1,S74*((SUMPRODUCT(('EaR Opt1 &amp; Opt2 BC012'!$A$200:$A$20063)*('EaR Opt1 &amp; Opt2 BC012'!$A$200:$A$20063&gt;S80)))-S80*MATCH(S80,$A$200:$A$20063,-1)),0)</f>
        <v>0</v>
      </c>
      <c r="T89" s="302" cm="1">
        <f t="array" ref="T89">IF(T80&lt;1,T74*((SUMPRODUCT(('EaR Opt1 &amp; Opt2 BC012'!$A$200:$A$20063)*('EaR Opt1 &amp; Opt2 BC012'!$A$200:$A$20063&gt;T80)))-T80*MATCH(T80,$A$200:$A$20063,-1)),0)</f>
        <v>0</v>
      </c>
      <c r="U89" s="302" cm="1">
        <f t="array" ref="U89">IF(U80&lt;1,U74*((SUMPRODUCT(('EaR Opt1 &amp; Opt2 BC012'!$A$200:$A$20063)*('EaR Opt1 &amp; Opt2 BC012'!$A$200:$A$20063&gt;U80)))-U80*MATCH(U80,$A$200:$A$20063,-1)),0)</f>
        <v>0</v>
      </c>
      <c r="V89" s="302" cm="1">
        <f t="array" ref="V89">IF(V80&lt;1,V74*((SUMPRODUCT(('EaR Opt1 &amp; Opt2 BC012'!$A$200:$A$20063)*('EaR Opt1 &amp; Opt2 BC012'!$A$200:$A$20063&gt;V80)))-V80*MATCH(V80,$A$200:$A$20063,-1)),0)</f>
        <v>0</v>
      </c>
      <c r="W89" s="302" cm="1">
        <f t="array" ref="W89">IF(W80&lt;1,W74*((SUMPRODUCT(('EaR Opt1 &amp; Opt2 BC012'!$A$200:$A$20063)*('EaR Opt1 &amp; Opt2 BC012'!$A$200:$A$20063&gt;W80)))-W80*MATCH(W80,$A$200:$A$20063,-1)),0)</f>
        <v>0</v>
      </c>
      <c r="X89" s="302" cm="1">
        <f t="array" ref="X89">IF(X80&lt;1,X74*((SUMPRODUCT(('EaR Opt1 &amp; Opt2 BC012'!$A$200:$A$20063)*('EaR Opt1 &amp; Opt2 BC012'!$A$200:$A$20063&gt;X80)))-X80*MATCH(X80,$A$200:$A$20063,-1)),0)</f>
        <v>0</v>
      </c>
      <c r="Y89" s="302" cm="1">
        <f t="array" ref="Y89">IF(Y80&lt;1,Y74*((SUMPRODUCT(('EaR Opt1 &amp; Opt2 BC012'!$A$200:$A$20063)*('EaR Opt1 &amp; Opt2 BC012'!$A$200:$A$20063&gt;Y80)))-Y80*MATCH(Y80,$A$200:$A$20063,-1)),0)</f>
        <v>0</v>
      </c>
      <c r="Z89" s="302" cm="1">
        <f t="array" ref="Z89">IF(Z80&lt;1,Z74*((SUMPRODUCT(('EaR Opt1 &amp; Opt2 BC012'!$A$200:$A$20063)*('EaR Opt1 &amp; Opt2 BC012'!$A$200:$A$20063&gt;Z80)))-Z80*MATCH(Z80,$A$200:$A$20063,-1)),0)</f>
        <v>0</v>
      </c>
      <c r="AA89" s="302" cm="1">
        <f t="array" ref="AA89">IF(AA80&lt;1,AA74*((SUMPRODUCT(('EaR Opt1 &amp; Opt2 BC012'!$A$200:$A$20063)*('EaR Opt1 &amp; Opt2 BC012'!$A$200:$A$20063&gt;AA80)))-AA80*MATCH(AA80,$A$200:$A$20063,-1)),0)</f>
        <v>0</v>
      </c>
      <c r="AB89" s="302" cm="1">
        <f t="array" ref="AB89">IF(AB80&lt;1,AB74*((SUMPRODUCT(('EaR Opt1 &amp; Opt2 BC012'!$A$200:$A$20063)*('EaR Opt1 &amp; Opt2 BC012'!$A$200:$A$20063&gt;AB80)))-AB80*MATCH(AB80,$A$200:$A$20063,-1)),0)</f>
        <v>0</v>
      </c>
      <c r="AC89" s="302" cm="1">
        <f t="array" ref="AC89">IF(AC80&lt;1,AC74*((SUMPRODUCT(('EaR Opt1 &amp; Opt2 BC012'!$A$200:$A$20063)*('EaR Opt1 &amp; Opt2 BC012'!$A$200:$A$20063&gt;AC80)))-AC80*MATCH(AC80,$A$200:$A$20063,-1)),0)</f>
        <v>0</v>
      </c>
      <c r="AD89" s="302" cm="1">
        <f t="array" ref="AD89">IF(AD80&lt;1,AD74*((SUMPRODUCT(('EaR Opt1 &amp; Opt2 BC012'!$A$200:$A$20063)*('EaR Opt1 &amp; Opt2 BC012'!$A$200:$A$20063&gt;AD80)))-AD80*MATCH(AD80,$A$200:$A$20063,-1)),0)</f>
        <v>0</v>
      </c>
      <c r="AE89" s="302" cm="1">
        <f t="array" ref="AE89">IF(AE80&lt;1,AE74*((SUMPRODUCT(('EaR Opt1 &amp; Opt2 BC012'!$A$200:$A$20063)*('EaR Opt1 &amp; Opt2 BC012'!$A$200:$A$20063&gt;AE80)))-AE80*MATCH(AE80,$A$200:$A$20063,-1)),0)</f>
        <v>0</v>
      </c>
      <c r="AF89" s="302" cm="1">
        <f t="array" ref="AF89">IF(AF80&lt;1,AF74*((SUMPRODUCT(('EaR Opt1 &amp; Opt2 BC012'!$A$200:$A$20063)*('EaR Opt1 &amp; Opt2 BC012'!$A$200:$A$20063&gt;AF80)))-AF80*MATCH(AF80,$A$200:$A$20063,-1)),0)</f>
        <v>0</v>
      </c>
    </row>
    <row r="90" spans="1:32" x14ac:dyDescent="0.2">
      <c r="A90" s="294" t="s">
        <v>137</v>
      </c>
      <c r="B90" s="294" t="s">
        <v>255</v>
      </c>
      <c r="E90" s="294" t="s">
        <v>259</v>
      </c>
      <c r="F90" s="302" cm="1">
        <f t="array" ref="F90">IF(F81&lt;1,IF(F81=0,F72*SUMPRODUCT(('EaR Opt1 &amp; Opt2 BC012'!$A$200:$A$20063)*('EaR Opt1 &amp; Opt2 BC012'!$A$200:$A$20063&gt;F81)),F74*(SUMPRODUCT(('EaR Opt1 &amp; Opt2 BC012'!$A$200:$A$20063)*('EaR Opt1 &amp; Opt2 BC012'!$A$200:$A$20063&gt;F81))-F81*MATCH(F81,$A$200:$A$20063,-1)))-F89,0)</f>
        <v>0</v>
      </c>
      <c r="G90" s="302" cm="1">
        <f t="array" ref="G90">IF(G81&lt;1,IF(G81=0,G72*SUMPRODUCT(('EaR Opt1 &amp; Opt2 BC012'!$A$200:$A$20063)*('EaR Opt1 &amp; Opt2 BC012'!$A$200:$A$20063&gt;G81)),G74*(SUMPRODUCT(('EaR Opt1 &amp; Opt2 BC012'!$A$200:$A$20063)*('EaR Opt1 &amp; Opt2 BC012'!$A$200:$A$20063&gt;G81))-G81*MATCH(G81,$A$200:$A$20063,-1)))-G89,0)</f>
        <v>0</v>
      </c>
      <c r="H90" s="302" cm="1">
        <f t="array" ref="H90">IF(H81&lt;1,IF(H81=0,H72*SUMPRODUCT(('EaR Opt1 &amp; Opt2 BC012'!$A$200:$A$20063)*('EaR Opt1 &amp; Opt2 BC012'!$A$200:$A$20063&gt;H81)),H74*(SUMPRODUCT(('EaR Opt1 &amp; Opt2 BC012'!$A$200:$A$20063)*('EaR Opt1 &amp; Opt2 BC012'!$A$200:$A$20063&gt;H81))-H81*MATCH(H81,$A$200:$A$20063,-1)))-H89,0)</f>
        <v>0</v>
      </c>
      <c r="I90" s="302" cm="1">
        <f t="array" ref="I90">IF(I81&lt;1,IF(I81=0,I72*SUMPRODUCT(('EaR Opt1 &amp; Opt2 BC012'!$A$200:$A$20063)*('EaR Opt1 &amp; Opt2 BC012'!$A$200:$A$20063&gt;I81)),I74*(SUMPRODUCT(('EaR Opt1 &amp; Opt2 BC012'!$A$200:$A$20063)*('EaR Opt1 &amp; Opt2 BC012'!$A$200:$A$20063&gt;I81))-I81*MATCH(I81,$A$200:$A$20063,-1)))-I89,0)</f>
        <v>0</v>
      </c>
      <c r="J90" s="302" cm="1">
        <f t="array" ref="J90">IF(J81&lt;1,IF(J81=0,J72*SUMPRODUCT(('EaR Opt1 &amp; Opt2 BC012'!$A$200:$A$20063)*('EaR Opt1 &amp; Opt2 BC012'!$A$200:$A$20063&gt;J81)),J74*(SUMPRODUCT(('EaR Opt1 &amp; Opt2 BC012'!$A$200:$A$20063)*('EaR Opt1 &amp; Opt2 BC012'!$A$200:$A$20063&gt;J81))-J81*MATCH(J81,$A$200:$A$20063,-1)))-J89,0)</f>
        <v>0</v>
      </c>
      <c r="K90" s="302" cm="1">
        <f t="array" ref="K90">IF(K81&lt;1,IF(K81=0,K72*SUMPRODUCT(('EaR Opt1 &amp; Opt2 BC012'!$A$200:$A$20063)*('EaR Opt1 &amp; Opt2 BC012'!$A$200:$A$20063&gt;K81)),K74*(SUMPRODUCT(('EaR Opt1 &amp; Opt2 BC012'!$A$200:$A$20063)*('EaR Opt1 &amp; Opt2 BC012'!$A$200:$A$20063&gt;K81))-K81*MATCH(K81,$A$200:$A$20063,-1)))-K89,0)</f>
        <v>0</v>
      </c>
      <c r="L90" s="302" cm="1">
        <f t="array" ref="L90">IF(L81&lt;1,IF(L81=0,L72*SUMPRODUCT(('EaR Opt1 &amp; Opt2 BC012'!$A$200:$A$20063)*('EaR Opt1 &amp; Opt2 BC012'!$A$200:$A$20063&gt;L81)),L74*(SUMPRODUCT(('EaR Opt1 &amp; Opt2 BC012'!$A$200:$A$20063)*('EaR Opt1 &amp; Opt2 BC012'!$A$200:$A$20063&gt;L81))-L81*MATCH(L81,$A$200:$A$20063,-1)))-L89,0)</f>
        <v>0</v>
      </c>
      <c r="M90" s="302" cm="1">
        <f t="array" ref="M90">IF(M81&lt;1,IF(M81=0,M72*SUMPRODUCT(('EaR Opt1 &amp; Opt2 BC012'!$A$200:$A$20063)*('EaR Opt1 &amp; Opt2 BC012'!$A$200:$A$20063&gt;M81)),M74*(SUMPRODUCT(('EaR Opt1 &amp; Opt2 BC012'!$A$200:$A$20063)*('EaR Opt1 &amp; Opt2 BC012'!$A$200:$A$20063&gt;M81))-M81*MATCH(M81,$A$200:$A$20063,-1)))-M89,0)</f>
        <v>0</v>
      </c>
      <c r="N90" s="302" cm="1">
        <f t="array" ref="N90">IF(N81&lt;1,IF(N81=0,N72*SUMPRODUCT(('EaR Opt1 &amp; Opt2 BC012'!$A$200:$A$20063)*('EaR Opt1 &amp; Opt2 BC012'!$A$200:$A$20063&gt;N81)),N74*(SUMPRODUCT(('EaR Opt1 &amp; Opt2 BC012'!$A$200:$A$20063)*('EaR Opt1 &amp; Opt2 BC012'!$A$200:$A$20063&gt;N81))-N81*MATCH(N81,$A$200:$A$20063,-1)))-N89,0)</f>
        <v>0</v>
      </c>
      <c r="O90" s="302" cm="1">
        <f t="array" ref="O90">IF(O81&lt;1,IF(O81=0,O72*SUMPRODUCT(('EaR Opt1 &amp; Opt2 BC012'!$A$200:$A$20063)*('EaR Opt1 &amp; Opt2 BC012'!$A$200:$A$20063&gt;O81)),O74*(SUMPRODUCT(('EaR Opt1 &amp; Opt2 BC012'!$A$200:$A$20063)*('EaR Opt1 &amp; Opt2 BC012'!$A$200:$A$20063&gt;O81))-O81*MATCH(O81,$A$200:$A$20063,-1)))-O89,0)</f>
        <v>0</v>
      </c>
      <c r="P90" s="302" cm="1">
        <f t="array" ref="P90">IF(P81&lt;1,IF(P81=0,P72*SUMPRODUCT(('EaR Opt1 &amp; Opt2 BC012'!$A$200:$A$20063)*('EaR Opt1 &amp; Opt2 BC012'!$A$200:$A$20063&gt;P81)),P74*(SUMPRODUCT(('EaR Opt1 &amp; Opt2 BC012'!$A$200:$A$20063)*('EaR Opt1 &amp; Opt2 BC012'!$A$200:$A$20063&gt;P81))-P81*MATCH(P81,$A$200:$A$20063,-1)))-P89,0)</f>
        <v>0</v>
      </c>
      <c r="Q90" s="302" cm="1">
        <f t="array" ref="Q90">IF(Q81&lt;1,IF(Q81=0,Q72*SUMPRODUCT(('EaR Opt1 &amp; Opt2 BC012'!$A$200:$A$20063)*('EaR Opt1 &amp; Opt2 BC012'!$A$200:$A$20063&gt;Q81)),Q74*(SUMPRODUCT(('EaR Opt1 &amp; Opt2 BC012'!$A$200:$A$20063)*('EaR Opt1 &amp; Opt2 BC012'!$A$200:$A$20063&gt;Q81))-Q81*MATCH(Q81,$A$200:$A$20063,-1)))-Q89,0)</f>
        <v>0</v>
      </c>
      <c r="R90" s="302" cm="1">
        <f t="array" ref="R90">IF(R81&lt;1,IF(R81=0,R72*SUMPRODUCT(('EaR Opt1 &amp; Opt2 BC012'!$A$200:$A$20063)*('EaR Opt1 &amp; Opt2 BC012'!$A$200:$A$20063&gt;R81)),R74*(SUMPRODUCT(('EaR Opt1 &amp; Opt2 BC012'!$A$200:$A$20063)*('EaR Opt1 &amp; Opt2 BC012'!$A$200:$A$20063&gt;R81))-R81*MATCH(R81,$A$200:$A$20063,-1)))-R89,0)</f>
        <v>0</v>
      </c>
      <c r="S90" s="302" cm="1">
        <f t="array" ref="S90">IF(S81&lt;1,IF(S81=0,S72*SUMPRODUCT(('EaR Opt1 &amp; Opt2 BC012'!$A$200:$A$20063)*('EaR Opt1 &amp; Opt2 BC012'!$A$200:$A$20063&gt;S81)),S74*(SUMPRODUCT(('EaR Opt1 &amp; Opt2 BC012'!$A$200:$A$20063)*('EaR Opt1 &amp; Opt2 BC012'!$A$200:$A$20063&gt;S81))-S81*MATCH(S81,$A$200:$A$20063,-1)))-S89,0)</f>
        <v>0</v>
      </c>
      <c r="T90" s="302" cm="1">
        <f t="array" ref="T90">IF(T81&lt;1,IF(T81=0,T72*SUMPRODUCT(('EaR Opt1 &amp; Opt2 BC012'!$A$200:$A$20063)*('EaR Opt1 &amp; Opt2 BC012'!$A$200:$A$20063&gt;T81)),T74*(SUMPRODUCT(('EaR Opt1 &amp; Opt2 BC012'!$A$200:$A$20063)*('EaR Opt1 &amp; Opt2 BC012'!$A$200:$A$20063&gt;T81))-T81*MATCH(T81,$A$200:$A$20063,-1)))-T89,0)</f>
        <v>0</v>
      </c>
      <c r="U90" s="302" cm="1">
        <f t="array" ref="U90">IF(U81&lt;1,IF(U81=0,U72*SUMPRODUCT(('EaR Opt1 &amp; Opt2 BC012'!$A$200:$A$20063)*('EaR Opt1 &amp; Opt2 BC012'!$A$200:$A$20063&gt;U81)),U74*(SUMPRODUCT(('EaR Opt1 &amp; Opt2 BC012'!$A$200:$A$20063)*('EaR Opt1 &amp; Opt2 BC012'!$A$200:$A$20063&gt;U81))-U81*MATCH(U81,$A$200:$A$20063,-1)))-U89,0)</f>
        <v>0</v>
      </c>
      <c r="V90" s="302" cm="1">
        <f t="array" ref="V90">IF(V81&lt;1,IF(V81=0,V72*SUMPRODUCT(('EaR Opt1 &amp; Opt2 BC012'!$A$200:$A$20063)*('EaR Opt1 &amp; Opt2 BC012'!$A$200:$A$20063&gt;V81)),V74*(SUMPRODUCT(('EaR Opt1 &amp; Opt2 BC012'!$A$200:$A$20063)*('EaR Opt1 &amp; Opt2 BC012'!$A$200:$A$20063&gt;V81))-V81*MATCH(V81,$A$200:$A$20063,-1)))-V89,0)</f>
        <v>0</v>
      </c>
      <c r="W90" s="302" cm="1">
        <f t="array" ref="W90">IF(W81&lt;1,IF(W81=0,W72*SUMPRODUCT(('EaR Opt1 &amp; Opt2 BC012'!$A$200:$A$20063)*('EaR Opt1 &amp; Opt2 BC012'!$A$200:$A$20063&gt;W81)),W74*(SUMPRODUCT(('EaR Opt1 &amp; Opt2 BC012'!$A$200:$A$20063)*('EaR Opt1 &amp; Opt2 BC012'!$A$200:$A$20063&gt;W81))-W81*MATCH(W81,$A$200:$A$20063,-1)))-W89,0)</f>
        <v>0</v>
      </c>
      <c r="X90" s="302" cm="1">
        <f t="array" ref="X90">IF(X81&lt;1,IF(X81=0,X72*SUMPRODUCT(('EaR Opt1 &amp; Opt2 BC012'!$A$200:$A$20063)*('EaR Opt1 &amp; Opt2 BC012'!$A$200:$A$20063&gt;X81)),X74*(SUMPRODUCT(('EaR Opt1 &amp; Opt2 BC012'!$A$200:$A$20063)*('EaR Opt1 &amp; Opt2 BC012'!$A$200:$A$20063&gt;X81))-X81*MATCH(X81,$A$200:$A$20063,-1)))-X89,0)</f>
        <v>0</v>
      </c>
      <c r="Y90" s="302" cm="1">
        <f t="array" ref="Y90">IF(Y81&lt;1,IF(Y81=0,Y72*SUMPRODUCT(('EaR Opt1 &amp; Opt2 BC012'!$A$200:$A$20063)*('EaR Opt1 &amp; Opt2 BC012'!$A$200:$A$20063&gt;Y81)),Y74*(SUMPRODUCT(('EaR Opt1 &amp; Opt2 BC012'!$A$200:$A$20063)*('EaR Opt1 &amp; Opt2 BC012'!$A$200:$A$20063&gt;Y81))-Y81*MATCH(Y81,$A$200:$A$20063,-1)))-Y89,0)</f>
        <v>0</v>
      </c>
      <c r="Z90" s="302" cm="1">
        <f t="array" ref="Z90">IF(Z81&lt;1,IF(Z81=0,Z72*SUMPRODUCT(('EaR Opt1 &amp; Opt2 BC012'!$A$200:$A$20063)*('EaR Opt1 &amp; Opt2 BC012'!$A$200:$A$20063&gt;Z81)),Z74*(SUMPRODUCT(('EaR Opt1 &amp; Opt2 BC012'!$A$200:$A$20063)*('EaR Opt1 &amp; Opt2 BC012'!$A$200:$A$20063&gt;Z81))-Z81*MATCH(Z81,$A$200:$A$20063,-1)))-Z89,0)</f>
        <v>0</v>
      </c>
      <c r="AA90" s="302" cm="1">
        <f t="array" ref="AA90">IF(AA81&lt;1,IF(AA81=0,AA72*SUMPRODUCT(('EaR Opt1 &amp; Opt2 BC012'!$A$200:$A$20063)*('EaR Opt1 &amp; Opt2 BC012'!$A$200:$A$20063&gt;AA81)),AA74*(SUMPRODUCT(('EaR Opt1 &amp; Opt2 BC012'!$A$200:$A$20063)*('EaR Opt1 &amp; Opt2 BC012'!$A$200:$A$20063&gt;AA81))-AA81*MATCH(AA81,$A$200:$A$20063,-1)))-AA89,0)</f>
        <v>0</v>
      </c>
      <c r="AB90" s="302" cm="1">
        <f t="array" ref="AB90">IF(AB81&lt;1,IF(AB81=0,AB72*SUMPRODUCT(('EaR Opt1 &amp; Opt2 BC012'!$A$200:$A$20063)*('EaR Opt1 &amp; Opt2 BC012'!$A$200:$A$20063&gt;AB81)),AB74*(SUMPRODUCT(('EaR Opt1 &amp; Opt2 BC012'!$A$200:$A$20063)*('EaR Opt1 &amp; Opt2 BC012'!$A$200:$A$20063&gt;AB81))-AB81*MATCH(AB81,$A$200:$A$20063,-1)))-AB89,0)</f>
        <v>0</v>
      </c>
      <c r="AC90" s="302" cm="1">
        <f t="array" ref="AC90">IF(AC81&lt;1,IF(AC81=0,AC72*SUMPRODUCT(('EaR Opt1 &amp; Opt2 BC012'!$A$200:$A$20063)*('EaR Opt1 &amp; Opt2 BC012'!$A$200:$A$20063&gt;AC81)),AC74*(SUMPRODUCT(('EaR Opt1 &amp; Opt2 BC012'!$A$200:$A$20063)*('EaR Opt1 &amp; Opt2 BC012'!$A$200:$A$20063&gt;AC81))-AC81*MATCH(AC81,$A$200:$A$20063,-1)))-AC89,0)</f>
        <v>0</v>
      </c>
      <c r="AD90" s="302" cm="1">
        <f t="array" ref="AD90">IF(AD81&lt;1,IF(AD81=0,AD72*SUMPRODUCT(('EaR Opt1 &amp; Opt2 BC012'!$A$200:$A$20063)*('EaR Opt1 &amp; Opt2 BC012'!$A$200:$A$20063&gt;AD81)),AD74*(SUMPRODUCT(('EaR Opt1 &amp; Opt2 BC012'!$A$200:$A$20063)*('EaR Opt1 &amp; Opt2 BC012'!$A$200:$A$20063&gt;AD81))-AD81*MATCH(AD81,$A$200:$A$20063,-1)))-AD89,0)</f>
        <v>0</v>
      </c>
      <c r="AE90" s="302" cm="1">
        <f t="array" ref="AE90">IF(AE81&lt;1,IF(AE81=0,AE72*SUMPRODUCT(('EaR Opt1 &amp; Opt2 BC012'!$A$200:$A$20063)*('EaR Opt1 &amp; Opt2 BC012'!$A$200:$A$20063&gt;AE81)),AE74*(SUMPRODUCT(('EaR Opt1 &amp; Opt2 BC012'!$A$200:$A$20063)*('EaR Opt1 &amp; Opt2 BC012'!$A$200:$A$20063&gt;AE81))-AE81*MATCH(AE81,$A$200:$A$20063,-1)))-AE89,0)</f>
        <v>0</v>
      </c>
      <c r="AF90" s="302" cm="1">
        <f t="array" ref="AF90">IF(AF81&lt;1,IF(AF81=0,AF72*SUMPRODUCT(('EaR Opt1 &amp; Opt2 BC012'!$A$200:$A$20063)*('EaR Opt1 &amp; Opt2 BC012'!$A$200:$A$20063&gt;AF81)),AF74*(SUMPRODUCT(('EaR Opt1 &amp; Opt2 BC012'!$A$200:$A$20063)*('EaR Opt1 &amp; Opt2 BC012'!$A$200:$A$20063&gt;AF81))-AF81*MATCH(AF81,$A$200:$A$20063,-1)))-AF89,0)</f>
        <v>0</v>
      </c>
    </row>
    <row r="91" spans="1:32" x14ac:dyDescent="0.2">
      <c r="A91" s="294" t="s">
        <v>256</v>
      </c>
      <c r="B91" s="294" t="s">
        <v>257</v>
      </c>
      <c r="E91" s="294" t="s">
        <v>259</v>
      </c>
      <c r="F91" s="302" cm="1">
        <f t="array" ref="F91">IF(F87&lt;1,F74*$C$84*((SUMPRODUCT(('EaR Opt1 &amp; Opt2 BC012'!$A$200:$A$20063)*('EaR Opt1 &amp; Opt2 BC012'!$A$200:$A$20063&gt;F87)))-F87*MATCH(F87,$A$200:$A$20063,-1)),0)</f>
        <v>0</v>
      </c>
      <c r="G91" s="302" cm="1">
        <f t="array" ref="G91">IF(G87&lt;1,G74*$C$84*((SUMPRODUCT(('EaR Opt1 &amp; Opt2 BC012'!$A$200:$A$20063)*('EaR Opt1 &amp; Opt2 BC012'!$A$200:$A$20063&gt;G87)))-G87*MATCH(G87,$A$200:$A$20063,-1)),0)</f>
        <v>0</v>
      </c>
      <c r="H91" s="302" cm="1">
        <f t="array" ref="H91">IF(H87&lt;1,H74*$C$84*((SUMPRODUCT(('EaR Opt1 &amp; Opt2 BC012'!$A$200:$A$20063)*('EaR Opt1 &amp; Opt2 BC012'!$A$200:$A$20063&gt;H87)))-H87*MATCH(H87,$A$200:$A$20063,-1)),0)</f>
        <v>0</v>
      </c>
      <c r="I91" s="302" cm="1">
        <f t="array" ref="I91">IF(I87&lt;1,I74*$C$84*((SUMPRODUCT(('EaR Opt1 &amp; Opt2 BC012'!$A$200:$A$20063)*('EaR Opt1 &amp; Opt2 BC012'!$A$200:$A$20063&gt;I87)))-I87*MATCH(I87,$A$200:$A$20063,-1)),0)</f>
        <v>0</v>
      </c>
      <c r="J91" s="302" cm="1">
        <f t="array" ref="J91">IF(J87&lt;1,J74*$C$84*((SUMPRODUCT(('EaR Opt1 &amp; Opt2 BC012'!$A$200:$A$20063)*('EaR Opt1 &amp; Opt2 BC012'!$A$200:$A$20063&gt;J87)))-J87*MATCH(J87,$A$200:$A$20063,-1)),0)</f>
        <v>0</v>
      </c>
      <c r="K91" s="302" cm="1">
        <f t="array" ref="K91">IF(K87&lt;1,K74*$C$84*((SUMPRODUCT(('EaR Opt1 &amp; Opt2 BC012'!$A$200:$A$20063)*('EaR Opt1 &amp; Opt2 BC012'!$A$200:$A$20063&gt;K87)))-K87*MATCH(K87,$A$200:$A$20063,-1)),0)</f>
        <v>0</v>
      </c>
      <c r="L91" s="302" cm="1">
        <f t="array" ref="L91">IF(L87&lt;1,L74*$C$84*((SUMPRODUCT(('EaR Opt1 &amp; Opt2 BC012'!$A$200:$A$20063)*('EaR Opt1 &amp; Opt2 BC012'!$A$200:$A$20063&gt;L87)))-L87*MATCH(L87,$A$200:$A$20063,-1)),0)</f>
        <v>0</v>
      </c>
      <c r="M91" s="302" cm="1">
        <f t="array" ref="M91">IF(M87&lt;1,M74*$C$84*((SUMPRODUCT(('EaR Opt1 &amp; Opt2 BC012'!$A$200:$A$20063)*('EaR Opt1 &amp; Opt2 BC012'!$A$200:$A$20063&gt;M87)))-M87*MATCH(M87,$A$200:$A$20063,-1)),0)</f>
        <v>0</v>
      </c>
      <c r="N91" s="302" cm="1">
        <f t="array" ref="N91">IF(N87&lt;1,N74*$C$84*((SUMPRODUCT(('EaR Opt1 &amp; Opt2 BC012'!$A$200:$A$20063)*('EaR Opt1 &amp; Opt2 BC012'!$A$200:$A$20063&gt;N87)))-N87*MATCH(N87,$A$200:$A$20063,-1)),0)</f>
        <v>0</v>
      </c>
      <c r="O91" s="302" cm="1">
        <f t="array" ref="O91">IF(O87&lt;1,O74*$C$84*((SUMPRODUCT(('EaR Opt1 &amp; Opt2 BC012'!$A$200:$A$20063)*('EaR Opt1 &amp; Opt2 BC012'!$A$200:$A$20063&gt;O87)))-O87*MATCH(O87,$A$200:$A$20063,-1)),0)</f>
        <v>0</v>
      </c>
      <c r="P91" s="302" cm="1">
        <f t="array" ref="P91">IF(P87&lt;1,P74*$C$84*((SUMPRODUCT(('EaR Opt1 &amp; Opt2 BC012'!$A$200:$A$20063)*('EaR Opt1 &amp; Opt2 BC012'!$A$200:$A$20063&gt;P87)))-P87*MATCH(P87,$A$200:$A$20063,-1)),0)</f>
        <v>0</v>
      </c>
      <c r="Q91" s="302" cm="1">
        <f t="array" ref="Q91">IF(Q87&lt;1,Q74*$C$84*((SUMPRODUCT(('EaR Opt1 &amp; Opt2 BC012'!$A$200:$A$20063)*('EaR Opt1 &amp; Opt2 BC012'!$A$200:$A$20063&gt;Q87)))-Q87*MATCH(Q87,$A$200:$A$20063,-1)),0)</f>
        <v>0</v>
      </c>
      <c r="R91" s="302" cm="1">
        <f t="array" ref="R91">IF(R87&lt;1,R74*$C$84*((SUMPRODUCT(('EaR Opt1 &amp; Opt2 BC012'!$A$200:$A$20063)*('EaR Opt1 &amp; Opt2 BC012'!$A$200:$A$20063&gt;R87)))-R87*MATCH(R87,$A$200:$A$20063,-1)),0)</f>
        <v>0</v>
      </c>
      <c r="S91" s="302" cm="1">
        <f t="array" ref="S91">IF(S87&lt;1,S74*$C$84*((SUMPRODUCT(('EaR Opt1 &amp; Opt2 BC012'!$A$200:$A$20063)*('EaR Opt1 &amp; Opt2 BC012'!$A$200:$A$20063&gt;S87)))-S87*MATCH(S87,$A$200:$A$20063,-1)),0)</f>
        <v>0</v>
      </c>
      <c r="T91" s="302" cm="1">
        <f t="array" ref="T91">IF(T87&lt;1,T74*$C$84*((SUMPRODUCT(('EaR Opt1 &amp; Opt2 BC012'!$A$200:$A$20063)*('EaR Opt1 &amp; Opt2 BC012'!$A$200:$A$20063&gt;T87)))-T87*MATCH(T87,$A$200:$A$20063,-1)),0)</f>
        <v>0</v>
      </c>
      <c r="U91" s="302" cm="1">
        <f t="array" ref="U91">IF(U87&lt;1,U74*$C$84*((SUMPRODUCT(('EaR Opt1 &amp; Opt2 BC012'!$A$200:$A$20063)*('EaR Opt1 &amp; Opt2 BC012'!$A$200:$A$20063&gt;U87)))-U87*MATCH(U87,$A$200:$A$20063,-1)),0)</f>
        <v>0</v>
      </c>
      <c r="V91" s="302" cm="1">
        <f t="array" ref="V91">IF(V87&lt;1,V74*$C$84*((SUMPRODUCT(('EaR Opt1 &amp; Opt2 BC012'!$A$200:$A$20063)*('EaR Opt1 &amp; Opt2 BC012'!$A$200:$A$20063&gt;V87)))-V87*MATCH(V87,$A$200:$A$20063,-1)),0)</f>
        <v>0</v>
      </c>
      <c r="W91" s="302" cm="1">
        <f t="array" ref="W91">IF(W87&lt;1,W74*$C$84*((SUMPRODUCT(('EaR Opt1 &amp; Opt2 BC012'!$A$200:$A$20063)*('EaR Opt1 &amp; Opt2 BC012'!$A$200:$A$20063&gt;W87)))-W87*MATCH(W87,$A$200:$A$20063,-1)),0)</f>
        <v>0</v>
      </c>
      <c r="X91" s="302" cm="1">
        <f t="array" ref="X91">IF(X87&lt;1,X74*$C$84*((SUMPRODUCT(('EaR Opt1 &amp; Opt2 BC012'!$A$200:$A$20063)*('EaR Opt1 &amp; Opt2 BC012'!$A$200:$A$20063&gt;X87)))-X87*MATCH(X87,$A$200:$A$20063,-1)),0)</f>
        <v>0</v>
      </c>
      <c r="Y91" s="302" cm="1">
        <f t="array" ref="Y91">IF(Y87&lt;1,Y74*$C$84*((SUMPRODUCT(('EaR Opt1 &amp; Opt2 BC012'!$A$200:$A$20063)*('EaR Opt1 &amp; Opt2 BC012'!$A$200:$A$20063&gt;Y87)))-Y87*MATCH(Y87,$A$200:$A$20063,-1)),0)</f>
        <v>0</v>
      </c>
      <c r="Z91" s="302" cm="1">
        <f t="array" ref="Z91">IF(Z87&lt;1,Z74*$C$84*((SUMPRODUCT(('EaR Opt1 &amp; Opt2 BC012'!$A$200:$A$20063)*('EaR Opt1 &amp; Opt2 BC012'!$A$200:$A$20063&gt;Z87)))-Z87*MATCH(Z87,$A$200:$A$20063,-1)),0)</f>
        <v>0</v>
      </c>
      <c r="AA91" s="302" cm="1">
        <f t="array" ref="AA91">IF(AA87&lt;1,AA74*$C$84*((SUMPRODUCT(('EaR Opt1 &amp; Opt2 BC012'!$A$200:$A$20063)*('EaR Opt1 &amp; Opt2 BC012'!$A$200:$A$20063&gt;AA87)))-AA87*MATCH(AA87,$A$200:$A$20063,-1)),0)</f>
        <v>0</v>
      </c>
      <c r="AB91" s="302" cm="1">
        <f t="array" ref="AB91">IF(AB87&lt;1,AB74*$C$84*((SUMPRODUCT(('EaR Opt1 &amp; Opt2 BC012'!$A$200:$A$20063)*('EaR Opt1 &amp; Opt2 BC012'!$A$200:$A$20063&gt;AB87)))-AB87*MATCH(AB87,$A$200:$A$20063,-1)),0)</f>
        <v>0</v>
      </c>
      <c r="AC91" s="302" cm="1">
        <f t="array" ref="AC91">IF(AC87&lt;1,AC74*$C$84*((SUMPRODUCT(('EaR Opt1 &amp; Opt2 BC012'!$A$200:$A$20063)*('EaR Opt1 &amp; Opt2 BC012'!$A$200:$A$20063&gt;AC87)))-AC87*MATCH(AC87,$A$200:$A$20063,-1)),0)</f>
        <v>0</v>
      </c>
      <c r="AD91" s="302" cm="1">
        <f t="array" ref="AD91">IF(AD87&lt;1,AD74*$C$84*((SUMPRODUCT(('EaR Opt1 &amp; Opt2 BC012'!$A$200:$A$20063)*('EaR Opt1 &amp; Opt2 BC012'!$A$200:$A$20063&gt;AD87)))-AD87*MATCH(AD87,$A$200:$A$20063,-1)),0)</f>
        <v>0</v>
      </c>
      <c r="AE91" s="302" cm="1">
        <f t="array" ref="AE91">IF(AE87&lt;1,AE74*$C$84*((SUMPRODUCT(('EaR Opt1 &amp; Opt2 BC012'!$A$200:$A$20063)*('EaR Opt1 &amp; Opt2 BC012'!$A$200:$A$20063&gt;AE87)))-AE87*MATCH(AE87,$A$200:$A$20063,-1)),0)</f>
        <v>0</v>
      </c>
      <c r="AF91" s="302" cm="1">
        <f t="array" ref="AF91">IF(AF87&lt;1,AF74*$C$84*((SUMPRODUCT(('EaR Opt1 &amp; Opt2 BC012'!$A$200:$A$20063)*('EaR Opt1 &amp; Opt2 BC012'!$A$200:$A$20063&gt;AF87)))-AF87*MATCH(AF87,$A$200:$A$20063,-1)),0)</f>
        <v>0</v>
      </c>
    </row>
    <row r="92" spans="1:32" x14ac:dyDescent="0.2">
      <c r="A92" s="294" t="s">
        <v>256</v>
      </c>
      <c r="B92" s="294" t="s">
        <v>255</v>
      </c>
      <c r="E92" s="294" t="s">
        <v>259</v>
      </c>
      <c r="F92" s="302" cm="1">
        <f t="array" ref="F92">IF(F88&lt;1,IF(F88=0,F74*$C$84*SUMPRODUCT(('EaR Opt1 &amp; Opt2 BC012'!$A$200:$A$20063)*('EaR Opt1 &amp; Opt2 BC012'!$A$200:$A$20063&gt;F88)),F76*$C$84*(SUMPRODUCT(('EaR Opt1 &amp; Opt2 BC012'!$A$200:$A$20063)*('EaR Opt1 &amp; Opt2 BC012'!$A$200:$A$20063&gt;F88))-F88*MATCH(F88,$A$200:$A$20063,-1)))-F91,0)</f>
        <v>0</v>
      </c>
      <c r="G92" s="302" cm="1">
        <f t="array" ref="G92">IF(G88&lt;1,IF(G88=0,G74*$C$84*SUMPRODUCT(('EaR Opt1 &amp; Opt2 BC012'!$A$200:$A$20063)*('EaR Opt1 &amp; Opt2 BC012'!$A$200:$A$20063&gt;G88)),G76*$C$84*(SUMPRODUCT(('EaR Opt1 &amp; Opt2 BC012'!$A$200:$A$20063)*('EaR Opt1 &amp; Opt2 BC012'!$A$200:$A$20063&gt;G88))-G88*MATCH(G88,$A$200:$A$20063,-1)))-G91,0)</f>
        <v>0</v>
      </c>
      <c r="H92" s="302" cm="1">
        <f t="array" ref="H92">IF(H88&lt;1,IF(H88=0,H74*$C$84*SUMPRODUCT(('EaR Opt1 &amp; Opt2 BC012'!$A$200:$A$20063)*('EaR Opt1 &amp; Opt2 BC012'!$A$200:$A$20063&gt;H88)),H76*$C$84*(SUMPRODUCT(('EaR Opt1 &amp; Opt2 BC012'!$A$200:$A$20063)*('EaR Opt1 &amp; Opt2 BC012'!$A$200:$A$20063&gt;H88))-H88*MATCH(H88,$A$200:$A$20063,-1)))-H91,0)</f>
        <v>0</v>
      </c>
      <c r="I92" s="302" cm="1">
        <f t="array" ref="I92">IF(I88&lt;1,IF(I88=0,I74*$C$84*SUMPRODUCT(('EaR Opt1 &amp; Opt2 BC012'!$A$200:$A$20063)*('EaR Opt1 &amp; Opt2 BC012'!$A$200:$A$20063&gt;I88)),I76*$C$84*(SUMPRODUCT(('EaR Opt1 &amp; Opt2 BC012'!$A$200:$A$20063)*('EaR Opt1 &amp; Opt2 BC012'!$A$200:$A$20063&gt;I88))-I88*MATCH(I88,$A$200:$A$20063,-1)))-I91,0)</f>
        <v>0</v>
      </c>
      <c r="J92" s="302" cm="1">
        <f t="array" ref="J92">IF(J88&lt;1,IF(J88=0,J74*$C$84*SUMPRODUCT(('EaR Opt1 &amp; Opt2 BC012'!$A$200:$A$20063)*('EaR Opt1 &amp; Opt2 BC012'!$A$200:$A$20063&gt;J88)),J76*$C$84*(SUMPRODUCT(('EaR Opt1 &amp; Opt2 BC012'!$A$200:$A$20063)*('EaR Opt1 &amp; Opt2 BC012'!$A$200:$A$20063&gt;J88))-J88*MATCH(J88,$A$200:$A$20063,-1)))-J91,0)</f>
        <v>0</v>
      </c>
      <c r="K92" s="302" cm="1">
        <f t="array" ref="K92">IF(K88&lt;1,IF(K88=0,K74*$C$84*SUMPRODUCT(('EaR Opt1 &amp; Opt2 BC012'!$A$200:$A$20063)*('EaR Opt1 &amp; Opt2 BC012'!$A$200:$A$20063&gt;K88)),K76*$C$84*(SUMPRODUCT(('EaR Opt1 &amp; Opt2 BC012'!$A$200:$A$20063)*('EaR Opt1 &amp; Opt2 BC012'!$A$200:$A$20063&gt;K88))-K88*MATCH(K88,$A$200:$A$20063,-1)))-K91,0)</f>
        <v>0</v>
      </c>
      <c r="L92" s="302" cm="1">
        <f t="array" ref="L92">IF(L88&lt;1,IF(L88=0,L74*$C$84*SUMPRODUCT(('EaR Opt1 &amp; Opt2 BC012'!$A$200:$A$20063)*('EaR Opt1 &amp; Opt2 BC012'!$A$200:$A$20063&gt;L88)),L76*$C$84*(SUMPRODUCT(('EaR Opt1 &amp; Opt2 BC012'!$A$200:$A$20063)*('EaR Opt1 &amp; Opt2 BC012'!$A$200:$A$20063&gt;L88))-L88*MATCH(L88,$A$200:$A$20063,-1)))-L91,0)</f>
        <v>0</v>
      </c>
      <c r="M92" s="302" cm="1">
        <f t="array" ref="M92">IF(M88&lt;1,IF(M88=0,M74*$C$84*SUMPRODUCT(('EaR Opt1 &amp; Opt2 BC012'!$A$200:$A$20063)*('EaR Opt1 &amp; Opt2 BC012'!$A$200:$A$20063&gt;M88)),M76*$C$84*(SUMPRODUCT(('EaR Opt1 &amp; Opt2 BC012'!$A$200:$A$20063)*('EaR Opt1 &amp; Opt2 BC012'!$A$200:$A$20063&gt;M88))-M88*MATCH(M88,$A$200:$A$20063,-1)))-M91,0)</f>
        <v>0</v>
      </c>
      <c r="N92" s="302" cm="1">
        <f t="array" ref="N92">IF(N88&lt;1,IF(N88=0,N74*$C$84*SUMPRODUCT(('EaR Opt1 &amp; Opt2 BC012'!$A$200:$A$20063)*('EaR Opt1 &amp; Opt2 BC012'!$A$200:$A$20063&gt;N88)),N76*$C$84*(SUMPRODUCT(('EaR Opt1 &amp; Opt2 BC012'!$A$200:$A$20063)*('EaR Opt1 &amp; Opt2 BC012'!$A$200:$A$20063&gt;N88))-N88*MATCH(N88,$A$200:$A$20063,-1)))-N91,0)</f>
        <v>0</v>
      </c>
      <c r="O92" s="302" cm="1">
        <f t="array" ref="O92">IF(O88&lt;1,IF(O88=0,O74*$C$84*SUMPRODUCT(('EaR Opt1 &amp; Opt2 BC012'!$A$200:$A$20063)*('EaR Opt1 &amp; Opt2 BC012'!$A$200:$A$20063&gt;O88)),O76*$C$84*(SUMPRODUCT(('EaR Opt1 &amp; Opt2 BC012'!$A$200:$A$20063)*('EaR Opt1 &amp; Opt2 BC012'!$A$200:$A$20063&gt;O88))-O88*MATCH(O88,$A$200:$A$20063,-1)))-O91,0)</f>
        <v>0</v>
      </c>
      <c r="P92" s="302" cm="1">
        <f t="array" ref="P92">IF(P88&lt;1,IF(P88=0,P74*$C$84*SUMPRODUCT(('EaR Opt1 &amp; Opt2 BC012'!$A$200:$A$20063)*('EaR Opt1 &amp; Opt2 BC012'!$A$200:$A$20063&gt;P88)),P76*$C$84*(SUMPRODUCT(('EaR Opt1 &amp; Opt2 BC012'!$A$200:$A$20063)*('EaR Opt1 &amp; Opt2 BC012'!$A$200:$A$20063&gt;P88))-P88*MATCH(P88,$A$200:$A$20063,-1)))-P91,0)</f>
        <v>0</v>
      </c>
      <c r="Q92" s="302" cm="1">
        <f t="array" ref="Q92">IF(Q88&lt;1,IF(Q88=0,Q74*$C$84*SUMPRODUCT(('EaR Opt1 &amp; Opt2 BC012'!$A$200:$A$20063)*('EaR Opt1 &amp; Opt2 BC012'!$A$200:$A$20063&gt;Q88)),Q76*$C$84*(SUMPRODUCT(('EaR Opt1 &amp; Opt2 BC012'!$A$200:$A$20063)*('EaR Opt1 &amp; Opt2 BC012'!$A$200:$A$20063&gt;Q88))-Q88*MATCH(Q88,$A$200:$A$20063,-1)))-Q91,0)</f>
        <v>0</v>
      </c>
      <c r="R92" s="302" cm="1">
        <f t="array" ref="R92">IF(R88&lt;1,IF(R88=0,R74*$C$84*SUMPRODUCT(('EaR Opt1 &amp; Opt2 BC012'!$A$200:$A$20063)*('EaR Opt1 &amp; Opt2 BC012'!$A$200:$A$20063&gt;R88)),R76*$C$84*(SUMPRODUCT(('EaR Opt1 &amp; Opt2 BC012'!$A$200:$A$20063)*('EaR Opt1 &amp; Opt2 BC012'!$A$200:$A$20063&gt;R88))-R88*MATCH(R88,$A$200:$A$20063,-1)))-R91,0)</f>
        <v>0</v>
      </c>
      <c r="S92" s="302" cm="1">
        <f t="array" ref="S92">IF(S88&lt;1,IF(S88=0,S74*$C$84*SUMPRODUCT(('EaR Opt1 &amp; Opt2 BC012'!$A$200:$A$20063)*('EaR Opt1 &amp; Opt2 BC012'!$A$200:$A$20063&gt;S88)),S76*$C$84*(SUMPRODUCT(('EaR Opt1 &amp; Opt2 BC012'!$A$200:$A$20063)*('EaR Opt1 &amp; Opt2 BC012'!$A$200:$A$20063&gt;S88))-S88*MATCH(S88,$A$200:$A$20063,-1)))-S91,0)</f>
        <v>0</v>
      </c>
      <c r="T92" s="302" cm="1">
        <f t="array" ref="T92">IF(T88&lt;1,IF(T88=0,T74*$C$84*SUMPRODUCT(('EaR Opt1 &amp; Opt2 BC012'!$A$200:$A$20063)*('EaR Opt1 &amp; Opt2 BC012'!$A$200:$A$20063&gt;T88)),T76*$C$84*(SUMPRODUCT(('EaR Opt1 &amp; Opt2 BC012'!$A$200:$A$20063)*('EaR Opt1 &amp; Opt2 BC012'!$A$200:$A$20063&gt;T88))-T88*MATCH(T88,$A$200:$A$20063,-1)))-T91,0)</f>
        <v>0</v>
      </c>
      <c r="U92" s="302" cm="1">
        <f t="array" ref="U92">IF(U88&lt;1,IF(U88=0,U74*$C$84*SUMPRODUCT(('EaR Opt1 &amp; Opt2 BC012'!$A$200:$A$20063)*('EaR Opt1 &amp; Opt2 BC012'!$A$200:$A$20063&gt;U88)),U76*$C$84*(SUMPRODUCT(('EaR Opt1 &amp; Opt2 BC012'!$A$200:$A$20063)*('EaR Opt1 &amp; Opt2 BC012'!$A$200:$A$20063&gt;U88))-U88*MATCH(U88,$A$200:$A$20063,-1)))-U91,0)</f>
        <v>0</v>
      </c>
      <c r="V92" s="302" cm="1">
        <f t="array" ref="V92">IF(V88&lt;1,IF(V88=0,V74*$C$84*SUMPRODUCT(('EaR Opt1 &amp; Opt2 BC012'!$A$200:$A$20063)*('EaR Opt1 &amp; Opt2 BC012'!$A$200:$A$20063&gt;V88)),V76*$C$84*(SUMPRODUCT(('EaR Opt1 &amp; Opt2 BC012'!$A$200:$A$20063)*('EaR Opt1 &amp; Opt2 BC012'!$A$200:$A$20063&gt;V88))-V88*MATCH(V88,$A$200:$A$20063,-1)))-V91,0)</f>
        <v>0</v>
      </c>
      <c r="W92" s="302" cm="1">
        <f t="array" ref="W92">IF(W88&lt;1,IF(W88=0,W74*$C$84*SUMPRODUCT(('EaR Opt1 &amp; Opt2 BC012'!$A$200:$A$20063)*('EaR Opt1 &amp; Opt2 BC012'!$A$200:$A$20063&gt;W88)),W76*$C$84*(SUMPRODUCT(('EaR Opt1 &amp; Opt2 BC012'!$A$200:$A$20063)*('EaR Opt1 &amp; Opt2 BC012'!$A$200:$A$20063&gt;W88))-W88*MATCH(W88,$A$200:$A$20063,-1)))-W91,0)</f>
        <v>0</v>
      </c>
      <c r="X92" s="302" cm="1">
        <f t="array" ref="X92">IF(X88&lt;1,IF(X88=0,X74*$C$84*SUMPRODUCT(('EaR Opt1 &amp; Opt2 BC012'!$A$200:$A$20063)*('EaR Opt1 &amp; Opt2 BC012'!$A$200:$A$20063&gt;X88)),X76*$C$84*(SUMPRODUCT(('EaR Opt1 &amp; Opt2 BC012'!$A$200:$A$20063)*('EaR Opt1 &amp; Opt2 BC012'!$A$200:$A$20063&gt;X88))-X88*MATCH(X88,$A$200:$A$20063,-1)))-X91,0)</f>
        <v>0</v>
      </c>
      <c r="Y92" s="302" cm="1">
        <f t="array" ref="Y92">IF(Y88&lt;1,IF(Y88=0,Y74*$C$84*SUMPRODUCT(('EaR Opt1 &amp; Opt2 BC012'!$A$200:$A$20063)*('EaR Opt1 &amp; Opt2 BC012'!$A$200:$A$20063&gt;Y88)),Y76*$C$84*(SUMPRODUCT(('EaR Opt1 &amp; Opt2 BC012'!$A$200:$A$20063)*('EaR Opt1 &amp; Opt2 BC012'!$A$200:$A$20063&gt;Y88))-Y88*MATCH(Y88,$A$200:$A$20063,-1)))-Y91,0)</f>
        <v>0</v>
      </c>
      <c r="Z92" s="302" cm="1">
        <f t="array" ref="Z92">IF(Z88&lt;1,IF(Z88=0,Z74*$C$84*SUMPRODUCT(('EaR Opt1 &amp; Opt2 BC012'!$A$200:$A$20063)*('EaR Opt1 &amp; Opt2 BC012'!$A$200:$A$20063&gt;Z88)),Z76*$C$84*(SUMPRODUCT(('EaR Opt1 &amp; Opt2 BC012'!$A$200:$A$20063)*('EaR Opt1 &amp; Opt2 BC012'!$A$200:$A$20063&gt;Z88))-Z88*MATCH(Z88,$A$200:$A$20063,-1)))-Z91,0)</f>
        <v>0</v>
      </c>
      <c r="AA92" s="302" cm="1">
        <f t="array" ref="AA92">IF(AA88&lt;1,IF(AA88=0,AA74*$C$84*SUMPRODUCT(('EaR Opt1 &amp; Opt2 BC012'!$A$200:$A$20063)*('EaR Opt1 &amp; Opt2 BC012'!$A$200:$A$20063&gt;AA88)),AA76*$C$84*(SUMPRODUCT(('EaR Opt1 &amp; Opt2 BC012'!$A$200:$A$20063)*('EaR Opt1 &amp; Opt2 BC012'!$A$200:$A$20063&gt;AA88))-AA88*MATCH(AA88,$A$200:$A$20063,-1)))-AA91,0)</f>
        <v>0</v>
      </c>
      <c r="AB92" s="302" cm="1">
        <f t="array" ref="AB92">IF(AB88&lt;1,IF(AB88=0,AB74*$C$84*SUMPRODUCT(('EaR Opt1 &amp; Opt2 BC012'!$A$200:$A$20063)*('EaR Opt1 &amp; Opt2 BC012'!$A$200:$A$20063&gt;AB88)),AB76*$C$84*(SUMPRODUCT(('EaR Opt1 &amp; Opt2 BC012'!$A$200:$A$20063)*('EaR Opt1 &amp; Opt2 BC012'!$A$200:$A$20063&gt;AB88))-AB88*MATCH(AB88,$A$200:$A$20063,-1)))-AB91,0)</f>
        <v>0</v>
      </c>
      <c r="AC92" s="302" cm="1">
        <f t="array" ref="AC92">IF(AC88&lt;1,IF(AC88=0,AC74*$C$84*SUMPRODUCT(('EaR Opt1 &amp; Opt2 BC012'!$A$200:$A$20063)*('EaR Opt1 &amp; Opt2 BC012'!$A$200:$A$20063&gt;AC88)),AC76*$C$84*(SUMPRODUCT(('EaR Opt1 &amp; Opt2 BC012'!$A$200:$A$20063)*('EaR Opt1 &amp; Opt2 BC012'!$A$200:$A$20063&gt;AC88))-AC88*MATCH(AC88,$A$200:$A$20063,-1)))-AC91,0)</f>
        <v>0</v>
      </c>
      <c r="AD92" s="302" cm="1">
        <f t="array" ref="AD92">IF(AD88&lt;1,IF(AD88=0,AD74*$C$84*SUMPRODUCT(('EaR Opt1 &amp; Opt2 BC012'!$A$200:$A$20063)*('EaR Opt1 &amp; Opt2 BC012'!$A$200:$A$20063&gt;AD88)),AD76*$C$84*(SUMPRODUCT(('EaR Opt1 &amp; Opt2 BC012'!$A$200:$A$20063)*('EaR Opt1 &amp; Opt2 BC012'!$A$200:$A$20063&gt;AD88))-AD88*MATCH(AD88,$A$200:$A$20063,-1)))-AD91,0)</f>
        <v>0</v>
      </c>
      <c r="AE92" s="302" cm="1">
        <f t="array" ref="AE92">IF(AE88&lt;1,IF(AE88=0,AE74*$C$84*SUMPRODUCT(('EaR Opt1 &amp; Opt2 BC012'!$A$200:$A$20063)*('EaR Opt1 &amp; Opt2 BC012'!$A$200:$A$20063&gt;AE88)),AE76*$C$84*(SUMPRODUCT(('EaR Opt1 &amp; Opt2 BC012'!$A$200:$A$20063)*('EaR Opt1 &amp; Opt2 BC012'!$A$200:$A$20063&gt;AE88))-AE88*MATCH(AE88,$A$200:$A$20063,-1)))-AE91,0)</f>
        <v>0</v>
      </c>
      <c r="AF92" s="302" cm="1">
        <f t="array" ref="AF92">IF(AF88&lt;1,IF(AF88=0,AF74*$C$84*SUMPRODUCT(('EaR Opt1 &amp; Opt2 BC012'!$A$200:$A$20063)*('EaR Opt1 &amp; Opt2 BC012'!$A$200:$A$20063&gt;AF88)),AF76*$C$84*(SUMPRODUCT(('EaR Opt1 &amp; Opt2 BC012'!$A$200:$A$20063)*('EaR Opt1 &amp; Opt2 BC012'!$A$200:$A$20063&gt;AF88))-AF88*MATCH(AF88,$A$200:$A$20063,-1)))-AF91,0)</f>
        <v>0</v>
      </c>
    </row>
    <row r="93" spans="1:32" x14ac:dyDescent="0.2">
      <c r="A93" s="294" t="s">
        <v>258</v>
      </c>
      <c r="F93" s="315">
        <f>'EaR Opt1 &amp; Opt2 BC012'!F23</f>
        <v>1</v>
      </c>
      <c r="G93" s="314">
        <f t="shared" ref="G93:AF93" si="29">F93</f>
        <v>1</v>
      </c>
      <c r="H93" s="314">
        <f t="shared" si="29"/>
        <v>1</v>
      </c>
      <c r="I93" s="314">
        <f t="shared" si="29"/>
        <v>1</v>
      </c>
      <c r="J93" s="314">
        <f t="shared" si="29"/>
        <v>1</v>
      </c>
      <c r="K93" s="314">
        <f t="shared" si="29"/>
        <v>1</v>
      </c>
      <c r="L93" s="314">
        <f t="shared" si="29"/>
        <v>1</v>
      </c>
      <c r="M93" s="314">
        <f t="shared" si="29"/>
        <v>1</v>
      </c>
      <c r="N93" s="314">
        <f t="shared" si="29"/>
        <v>1</v>
      </c>
      <c r="O93" s="314">
        <f t="shared" si="29"/>
        <v>1</v>
      </c>
      <c r="P93" s="314">
        <f t="shared" si="29"/>
        <v>1</v>
      </c>
      <c r="Q93" s="314">
        <f t="shared" si="29"/>
        <v>1</v>
      </c>
      <c r="R93" s="314">
        <f t="shared" si="29"/>
        <v>1</v>
      </c>
      <c r="S93" s="314">
        <f t="shared" si="29"/>
        <v>1</v>
      </c>
      <c r="T93" s="314">
        <f t="shared" si="29"/>
        <v>1</v>
      </c>
      <c r="U93" s="314">
        <f t="shared" si="29"/>
        <v>1</v>
      </c>
      <c r="V93" s="314">
        <f t="shared" si="29"/>
        <v>1</v>
      </c>
      <c r="W93" s="314">
        <f t="shared" si="29"/>
        <v>1</v>
      </c>
      <c r="X93" s="314">
        <f t="shared" si="29"/>
        <v>1</v>
      </c>
      <c r="Y93" s="314">
        <f t="shared" si="29"/>
        <v>1</v>
      </c>
      <c r="Z93" s="314">
        <f t="shared" si="29"/>
        <v>1</v>
      </c>
      <c r="AA93" s="314">
        <f t="shared" si="29"/>
        <v>1</v>
      </c>
      <c r="AB93" s="314">
        <f t="shared" si="29"/>
        <v>1</v>
      </c>
      <c r="AC93" s="314">
        <f t="shared" si="29"/>
        <v>1</v>
      </c>
      <c r="AD93" s="314">
        <f t="shared" si="29"/>
        <v>1</v>
      </c>
      <c r="AE93" s="314">
        <f t="shared" si="29"/>
        <v>1</v>
      </c>
      <c r="AF93" s="314">
        <f t="shared" si="29"/>
        <v>1</v>
      </c>
    </row>
    <row r="94" spans="1:32" x14ac:dyDescent="0.2">
      <c r="A94" s="294" t="s">
        <v>137</v>
      </c>
      <c r="B94" s="294" t="s">
        <v>257</v>
      </c>
      <c r="C94" s="301">
        <v>1</v>
      </c>
      <c r="E94" s="294" t="s">
        <v>254</v>
      </c>
      <c r="F94" s="299">
        <f t="shared" ref="F94:AF94" si="30">F89*$C94</f>
        <v>0</v>
      </c>
      <c r="G94" s="299">
        <f t="shared" si="30"/>
        <v>0</v>
      </c>
      <c r="H94" s="299">
        <f t="shared" si="30"/>
        <v>0</v>
      </c>
      <c r="I94" s="299">
        <f t="shared" si="30"/>
        <v>0</v>
      </c>
      <c r="J94" s="299">
        <f t="shared" si="30"/>
        <v>0</v>
      </c>
      <c r="K94" s="299">
        <f t="shared" si="30"/>
        <v>0</v>
      </c>
      <c r="L94" s="299">
        <f t="shared" si="30"/>
        <v>0</v>
      </c>
      <c r="M94" s="299">
        <f t="shared" si="30"/>
        <v>0</v>
      </c>
      <c r="N94" s="299">
        <f t="shared" si="30"/>
        <v>0</v>
      </c>
      <c r="O94" s="299">
        <f t="shared" si="30"/>
        <v>0</v>
      </c>
      <c r="P94" s="299">
        <f t="shared" si="30"/>
        <v>0</v>
      </c>
      <c r="Q94" s="299">
        <f t="shared" si="30"/>
        <v>0</v>
      </c>
      <c r="R94" s="299">
        <f t="shared" si="30"/>
        <v>0</v>
      </c>
      <c r="S94" s="299">
        <f t="shared" si="30"/>
        <v>0</v>
      </c>
      <c r="T94" s="299">
        <f t="shared" si="30"/>
        <v>0</v>
      </c>
      <c r="U94" s="299">
        <f t="shared" si="30"/>
        <v>0</v>
      </c>
      <c r="V94" s="299">
        <f t="shared" si="30"/>
        <v>0</v>
      </c>
      <c r="W94" s="299">
        <f t="shared" si="30"/>
        <v>0</v>
      </c>
      <c r="X94" s="299">
        <f t="shared" si="30"/>
        <v>0</v>
      </c>
      <c r="Y94" s="299">
        <f t="shared" si="30"/>
        <v>0</v>
      </c>
      <c r="Z94" s="299">
        <f t="shared" si="30"/>
        <v>0</v>
      </c>
      <c r="AA94" s="299">
        <f t="shared" si="30"/>
        <v>0</v>
      </c>
      <c r="AB94" s="299">
        <f t="shared" si="30"/>
        <v>0</v>
      </c>
      <c r="AC94" s="299">
        <f t="shared" si="30"/>
        <v>0</v>
      </c>
      <c r="AD94" s="299">
        <f t="shared" si="30"/>
        <v>0</v>
      </c>
      <c r="AE94" s="299">
        <f t="shared" si="30"/>
        <v>0</v>
      </c>
      <c r="AF94" s="299">
        <f t="shared" si="30"/>
        <v>0</v>
      </c>
    </row>
    <row r="95" spans="1:32" x14ac:dyDescent="0.2">
      <c r="A95" s="294" t="s">
        <v>137</v>
      </c>
      <c r="B95" s="294" t="s">
        <v>255</v>
      </c>
      <c r="E95" s="294" t="s">
        <v>254</v>
      </c>
      <c r="F95" s="299">
        <f t="shared" ref="F95:AF95" si="31">F90*$C72*F93</f>
        <v>0</v>
      </c>
      <c r="G95" s="299">
        <f t="shared" si="31"/>
        <v>0</v>
      </c>
      <c r="H95" s="299">
        <f t="shared" si="31"/>
        <v>0</v>
      </c>
      <c r="I95" s="299">
        <f t="shared" si="31"/>
        <v>0</v>
      </c>
      <c r="J95" s="299">
        <f t="shared" si="31"/>
        <v>0</v>
      </c>
      <c r="K95" s="299">
        <f t="shared" si="31"/>
        <v>0</v>
      </c>
      <c r="L95" s="299">
        <f t="shared" si="31"/>
        <v>0</v>
      </c>
      <c r="M95" s="299">
        <f t="shared" si="31"/>
        <v>0</v>
      </c>
      <c r="N95" s="299">
        <f t="shared" si="31"/>
        <v>0</v>
      </c>
      <c r="O95" s="299">
        <f t="shared" si="31"/>
        <v>0</v>
      </c>
      <c r="P95" s="299">
        <f t="shared" si="31"/>
        <v>0</v>
      </c>
      <c r="Q95" s="299">
        <f t="shared" si="31"/>
        <v>0</v>
      </c>
      <c r="R95" s="299">
        <f t="shared" si="31"/>
        <v>0</v>
      </c>
      <c r="S95" s="299">
        <f t="shared" si="31"/>
        <v>0</v>
      </c>
      <c r="T95" s="299">
        <f t="shared" si="31"/>
        <v>0</v>
      </c>
      <c r="U95" s="299">
        <f t="shared" si="31"/>
        <v>0</v>
      </c>
      <c r="V95" s="299">
        <f t="shared" si="31"/>
        <v>0</v>
      </c>
      <c r="W95" s="299">
        <f t="shared" si="31"/>
        <v>0</v>
      </c>
      <c r="X95" s="299">
        <f t="shared" si="31"/>
        <v>0</v>
      </c>
      <c r="Y95" s="299">
        <f t="shared" si="31"/>
        <v>0</v>
      </c>
      <c r="Z95" s="299">
        <f t="shared" si="31"/>
        <v>0</v>
      </c>
      <c r="AA95" s="299">
        <f t="shared" si="31"/>
        <v>0</v>
      </c>
      <c r="AB95" s="299">
        <f t="shared" si="31"/>
        <v>0</v>
      </c>
      <c r="AC95" s="299">
        <f t="shared" si="31"/>
        <v>0</v>
      </c>
      <c r="AD95" s="299">
        <f t="shared" si="31"/>
        <v>0</v>
      </c>
      <c r="AE95" s="299">
        <f t="shared" si="31"/>
        <v>0</v>
      </c>
      <c r="AF95" s="299">
        <f t="shared" si="31"/>
        <v>0</v>
      </c>
    </row>
    <row r="96" spans="1:32" x14ac:dyDescent="0.2">
      <c r="A96" s="294" t="s">
        <v>256</v>
      </c>
      <c r="B96" s="294" t="s">
        <v>257</v>
      </c>
      <c r="C96" s="301">
        <v>1</v>
      </c>
      <c r="E96" s="294" t="s">
        <v>254</v>
      </c>
      <c r="F96" s="299">
        <f t="shared" ref="F96:AF96" si="32">F91*$C96</f>
        <v>0</v>
      </c>
      <c r="G96" s="299">
        <f t="shared" si="32"/>
        <v>0</v>
      </c>
      <c r="H96" s="299">
        <f t="shared" si="32"/>
        <v>0</v>
      </c>
      <c r="I96" s="299">
        <f t="shared" si="32"/>
        <v>0</v>
      </c>
      <c r="J96" s="299">
        <f t="shared" si="32"/>
        <v>0</v>
      </c>
      <c r="K96" s="299">
        <f t="shared" si="32"/>
        <v>0</v>
      </c>
      <c r="L96" s="299">
        <f t="shared" si="32"/>
        <v>0</v>
      </c>
      <c r="M96" s="299">
        <f t="shared" si="32"/>
        <v>0</v>
      </c>
      <c r="N96" s="299">
        <f t="shared" si="32"/>
        <v>0</v>
      </c>
      <c r="O96" s="299">
        <f t="shared" si="32"/>
        <v>0</v>
      </c>
      <c r="P96" s="299">
        <f t="shared" si="32"/>
        <v>0</v>
      </c>
      <c r="Q96" s="299">
        <f t="shared" si="32"/>
        <v>0</v>
      </c>
      <c r="R96" s="299">
        <f t="shared" si="32"/>
        <v>0</v>
      </c>
      <c r="S96" s="299">
        <f t="shared" si="32"/>
        <v>0</v>
      </c>
      <c r="T96" s="299">
        <f t="shared" si="32"/>
        <v>0</v>
      </c>
      <c r="U96" s="299">
        <f t="shared" si="32"/>
        <v>0</v>
      </c>
      <c r="V96" s="299">
        <f t="shared" si="32"/>
        <v>0</v>
      </c>
      <c r="W96" s="299">
        <f t="shared" si="32"/>
        <v>0</v>
      </c>
      <c r="X96" s="299">
        <f t="shared" si="32"/>
        <v>0</v>
      </c>
      <c r="Y96" s="299">
        <f t="shared" si="32"/>
        <v>0</v>
      </c>
      <c r="Z96" s="299">
        <f t="shared" si="32"/>
        <v>0</v>
      </c>
      <c r="AA96" s="299">
        <f t="shared" si="32"/>
        <v>0</v>
      </c>
      <c r="AB96" s="299">
        <f t="shared" si="32"/>
        <v>0</v>
      </c>
      <c r="AC96" s="299">
        <f t="shared" si="32"/>
        <v>0</v>
      </c>
      <c r="AD96" s="299">
        <f t="shared" si="32"/>
        <v>0</v>
      </c>
      <c r="AE96" s="299">
        <f t="shared" si="32"/>
        <v>0</v>
      </c>
      <c r="AF96" s="299">
        <f t="shared" si="32"/>
        <v>0</v>
      </c>
    </row>
    <row r="97" spans="1:32" x14ac:dyDescent="0.2">
      <c r="A97" s="294" t="s">
        <v>256</v>
      </c>
      <c r="B97" s="294" t="s">
        <v>255</v>
      </c>
      <c r="C97" s="300">
        <f>C72</f>
        <v>3.744292237442922E-2</v>
      </c>
      <c r="E97" s="294" t="s">
        <v>254</v>
      </c>
      <c r="F97" s="299">
        <f t="shared" ref="F97:AF97" si="33">F92*$C97*F93</f>
        <v>0</v>
      </c>
      <c r="G97" s="299">
        <f t="shared" si="33"/>
        <v>0</v>
      </c>
      <c r="H97" s="299">
        <f t="shared" si="33"/>
        <v>0</v>
      </c>
      <c r="I97" s="299">
        <f t="shared" si="33"/>
        <v>0</v>
      </c>
      <c r="J97" s="299">
        <f t="shared" si="33"/>
        <v>0</v>
      </c>
      <c r="K97" s="299">
        <f t="shared" si="33"/>
        <v>0</v>
      </c>
      <c r="L97" s="299">
        <f t="shared" si="33"/>
        <v>0</v>
      </c>
      <c r="M97" s="299">
        <f t="shared" si="33"/>
        <v>0</v>
      </c>
      <c r="N97" s="299">
        <f t="shared" si="33"/>
        <v>0</v>
      </c>
      <c r="O97" s="299">
        <f t="shared" si="33"/>
        <v>0</v>
      </c>
      <c r="P97" s="299">
        <f t="shared" si="33"/>
        <v>0</v>
      </c>
      <c r="Q97" s="299">
        <f t="shared" si="33"/>
        <v>0</v>
      </c>
      <c r="R97" s="299">
        <f t="shared" si="33"/>
        <v>0</v>
      </c>
      <c r="S97" s="299">
        <f t="shared" si="33"/>
        <v>0</v>
      </c>
      <c r="T97" s="299">
        <f t="shared" si="33"/>
        <v>0</v>
      </c>
      <c r="U97" s="299">
        <f t="shared" si="33"/>
        <v>0</v>
      </c>
      <c r="V97" s="299">
        <f t="shared" si="33"/>
        <v>0</v>
      </c>
      <c r="W97" s="299">
        <f t="shared" si="33"/>
        <v>0</v>
      </c>
      <c r="X97" s="299">
        <f t="shared" si="33"/>
        <v>0</v>
      </c>
      <c r="Y97" s="299">
        <f t="shared" si="33"/>
        <v>0</v>
      </c>
      <c r="Z97" s="299">
        <f t="shared" si="33"/>
        <v>0</v>
      </c>
      <c r="AA97" s="299">
        <f t="shared" si="33"/>
        <v>0</v>
      </c>
      <c r="AB97" s="299">
        <f t="shared" si="33"/>
        <v>0</v>
      </c>
      <c r="AC97" s="299">
        <f t="shared" si="33"/>
        <v>0</v>
      </c>
      <c r="AD97" s="299">
        <f t="shared" si="33"/>
        <v>0</v>
      </c>
      <c r="AE97" s="299">
        <f t="shared" si="33"/>
        <v>0</v>
      </c>
      <c r="AF97" s="299">
        <f t="shared" si="33"/>
        <v>0</v>
      </c>
    </row>
    <row r="98" spans="1:32" x14ac:dyDescent="0.2">
      <c r="C98" s="324"/>
      <c r="F98" s="321"/>
      <c r="G98" s="299"/>
      <c r="H98" s="299"/>
      <c r="I98" s="299"/>
      <c r="J98" s="299"/>
      <c r="K98" s="299"/>
      <c r="L98" s="299"/>
      <c r="M98" s="299"/>
      <c r="N98" s="299"/>
      <c r="O98" s="299"/>
      <c r="P98" s="299"/>
      <c r="Q98" s="299"/>
      <c r="R98" s="299"/>
      <c r="S98" s="299"/>
      <c r="T98" s="299"/>
      <c r="U98" s="299"/>
      <c r="V98" s="299"/>
      <c r="W98" s="299"/>
      <c r="X98" s="299"/>
      <c r="Y98" s="299"/>
      <c r="Z98" s="299"/>
      <c r="AA98" s="299"/>
      <c r="AB98" s="299"/>
      <c r="AC98" s="299"/>
      <c r="AD98" s="299"/>
      <c r="AE98" s="299"/>
      <c r="AF98" s="299"/>
    </row>
    <row r="99" spans="1:32" x14ac:dyDescent="0.2">
      <c r="C99" s="324"/>
      <c r="F99" s="321"/>
      <c r="G99" s="299"/>
      <c r="H99" s="299"/>
      <c r="I99" s="299"/>
      <c r="J99" s="299"/>
      <c r="K99" s="299"/>
      <c r="L99" s="299"/>
      <c r="M99" s="299"/>
      <c r="N99" s="299"/>
      <c r="O99" s="299"/>
      <c r="P99" s="299"/>
      <c r="Q99" s="299"/>
      <c r="R99" s="299"/>
      <c r="S99" s="299"/>
      <c r="T99" s="299"/>
      <c r="U99" s="299"/>
      <c r="V99" s="299"/>
      <c r="W99" s="299"/>
      <c r="X99" s="299"/>
      <c r="Y99" s="299"/>
      <c r="Z99" s="299"/>
      <c r="AA99" s="299"/>
      <c r="AB99" s="299"/>
      <c r="AC99" s="299"/>
      <c r="AD99" s="299"/>
      <c r="AE99" s="299"/>
      <c r="AF99" s="299"/>
    </row>
    <row r="100" spans="1:32" x14ac:dyDescent="0.2">
      <c r="C100" s="324"/>
      <c r="F100" s="321"/>
      <c r="G100" s="299"/>
      <c r="H100" s="299"/>
      <c r="I100" s="299"/>
      <c r="J100" s="299"/>
      <c r="K100" s="299"/>
      <c r="L100" s="299"/>
      <c r="M100" s="299"/>
      <c r="N100" s="299"/>
      <c r="O100" s="299"/>
      <c r="P100" s="299"/>
      <c r="Q100" s="299"/>
      <c r="R100" s="299"/>
      <c r="S100" s="299"/>
      <c r="T100" s="299"/>
      <c r="U100" s="299"/>
      <c r="V100" s="299"/>
      <c r="W100" s="299"/>
      <c r="X100" s="299"/>
      <c r="Y100" s="299"/>
      <c r="Z100" s="299"/>
      <c r="AA100" s="299"/>
      <c r="AB100" s="299"/>
      <c r="AC100" s="299"/>
      <c r="AD100" s="299"/>
      <c r="AE100" s="299"/>
      <c r="AF100" s="299"/>
    </row>
    <row r="101" spans="1:32" x14ac:dyDescent="0.2">
      <c r="C101" s="324"/>
      <c r="F101" s="321"/>
      <c r="G101" s="299"/>
      <c r="H101" s="299"/>
      <c r="I101" s="299"/>
      <c r="J101" s="299"/>
      <c r="K101" s="299"/>
      <c r="L101" s="299"/>
      <c r="M101" s="299"/>
      <c r="N101" s="299"/>
      <c r="O101" s="299"/>
      <c r="P101" s="299"/>
      <c r="Q101" s="299"/>
      <c r="R101" s="299"/>
      <c r="S101" s="299"/>
      <c r="T101" s="299"/>
      <c r="U101" s="299"/>
      <c r="V101" s="299"/>
      <c r="W101" s="299"/>
      <c r="X101" s="299"/>
      <c r="Y101" s="299"/>
      <c r="Z101" s="299"/>
      <c r="AA101" s="299"/>
      <c r="AB101" s="299"/>
      <c r="AC101" s="299"/>
      <c r="AD101" s="299"/>
      <c r="AE101" s="299"/>
      <c r="AF101" s="299"/>
    </row>
    <row r="102" spans="1:32" x14ac:dyDescent="0.2">
      <c r="C102" s="323"/>
      <c r="F102" s="299"/>
      <c r="G102" s="299"/>
      <c r="H102" s="299"/>
      <c r="I102" s="299"/>
      <c r="J102" s="299"/>
      <c r="K102" s="299"/>
      <c r="L102" s="299"/>
      <c r="M102" s="299"/>
      <c r="N102" s="299"/>
      <c r="O102" s="299"/>
      <c r="P102" s="299"/>
      <c r="Q102" s="299"/>
      <c r="R102" s="299"/>
      <c r="S102" s="299"/>
      <c r="T102" s="299"/>
      <c r="U102" s="299"/>
      <c r="V102" s="299"/>
      <c r="W102" s="299"/>
      <c r="X102" s="299"/>
      <c r="Y102" s="299"/>
      <c r="Z102" s="299"/>
      <c r="AA102" s="299"/>
      <c r="AB102" s="299"/>
      <c r="AC102" s="299"/>
      <c r="AD102" s="299"/>
      <c r="AE102" s="299"/>
      <c r="AF102" s="299"/>
    </row>
    <row r="104" spans="1:32" x14ac:dyDescent="0.2">
      <c r="A104" s="294" t="s">
        <v>271</v>
      </c>
      <c r="B104" s="294" t="s">
        <v>137</v>
      </c>
      <c r="C104" s="313">
        <f>EXP((1/11)*LN(Q104/F104))-1</f>
        <v>4.5847130372254075E-2</v>
      </c>
      <c r="E104" s="294" t="s">
        <v>270</v>
      </c>
      <c r="F104" s="312">
        <f>IF($B$73="OFF",'EaR Opt1 &amp; Opt2 BC012'!F35,'EaR Opt1 &amp; Opt2 BC012'!F39)</f>
        <v>2.6750000715255737</v>
      </c>
      <c r="G104" s="312">
        <f>IF($B$73="OFF",'EaR Opt1 &amp; Opt2 BC012'!G35,'EaR Opt1 &amp; Opt2 BC012'!G39)</f>
        <v>2.7699999809265101</v>
      </c>
      <c r="H104" s="312">
        <f>IF($B$73="OFF",'EaR Opt1 &amp; Opt2 BC012'!H35,'EaR Opt1 &amp; Opt2 BC012'!H39)</f>
        <v>2.9049999713897701</v>
      </c>
      <c r="I104" s="312">
        <f>IF($B$73="OFF",'EaR Opt1 &amp; Opt2 BC012'!I35,'EaR Opt1 &amp; Opt2 BC012'!I39)</f>
        <v>3.0449999570846558</v>
      </c>
      <c r="J104" s="312">
        <f>IF($B$73="OFF",'EaR Opt1 &amp; Opt2 BC012'!J35,'EaR Opt1 &amp; Opt2 BC012'!J39)</f>
        <v>3.1949999332427979</v>
      </c>
      <c r="K104" s="312">
        <f>IF($B$73="OFF",'EaR Opt1 &amp; Opt2 BC012'!K35,'EaR Opt1 &amp; Opt2 BC012'!K39)</f>
        <v>3.3650000095367432</v>
      </c>
      <c r="L104" s="312">
        <f>IF($B$73="OFF",'EaR Opt1 &amp; Opt2 BC012'!L35,'EaR Opt1 &amp; Opt2 BC012'!L39)</f>
        <v>3.5349999666213989</v>
      </c>
      <c r="M104" s="312">
        <f>IF($B$73="OFF",'EaR Opt1 &amp; Opt2 BC012'!M35,'EaR Opt1 &amp; Opt2 BC012'!M39)</f>
        <v>3.7149999141693115</v>
      </c>
      <c r="N104" s="312">
        <f>IF($B$73="OFF",'EaR Opt1 &amp; Opt2 BC012'!N35,'EaR Opt1 &amp; Opt2 BC012'!N39)</f>
        <v>3.9049999713897705</v>
      </c>
      <c r="O104" s="312">
        <f>IF($B$73="OFF",'EaR Opt1 &amp; Opt2 BC012'!O35,'EaR Opt1 &amp; Opt2 BC012'!O39)</f>
        <v>4.0850000381469727</v>
      </c>
      <c r="P104" s="312">
        <f>IF($B$73="OFF",'EaR Opt1 &amp; Opt2 BC012'!P35,'EaR Opt1 &amp; Opt2 BC012'!P39)</f>
        <v>4.2400000095367432</v>
      </c>
      <c r="Q104" s="312">
        <f>IF($B$73="OFF",'EaR Opt1 &amp; Opt2 BC012'!Q35,'EaR Opt1 &amp; Opt2 BC012'!Q39)</f>
        <v>4.3799998760223389</v>
      </c>
      <c r="R104" s="312">
        <f>IF($B$73="OFF",'EaR Opt1 &amp; Opt2 BC012'!R35,'EaR Opt1 &amp; Opt2 BC012'!R39)</f>
        <v>4.3799998760223389</v>
      </c>
      <c r="S104" s="312">
        <f>IF($B$73="OFF",'EaR Opt1 &amp; Opt2 BC012'!S35,'EaR Opt1 &amp; Opt2 BC012'!S39)</f>
        <v>4.3799998760223389</v>
      </c>
      <c r="T104" s="312">
        <f>IF($B$73="OFF",'EaR Opt1 &amp; Opt2 BC012'!T35,'EaR Opt1 &amp; Opt2 BC012'!T39)</f>
        <v>4.3799998760223389</v>
      </c>
      <c r="U104" s="312">
        <f>IF($B$73="OFF",'EaR Opt1 &amp; Opt2 BC012'!U35,'EaR Opt1 &amp; Opt2 BC012'!U39)</f>
        <v>4.3799998760223389</v>
      </c>
      <c r="V104" s="312">
        <f>IF($B$73="OFF",'EaR Opt1 &amp; Opt2 BC012'!V35,'EaR Opt1 &amp; Opt2 BC012'!V39)</f>
        <v>4.3799998760223389</v>
      </c>
      <c r="W104" s="312">
        <f>IF($B$73="OFF",'EaR Opt1 &amp; Opt2 BC012'!W35,'EaR Opt1 &amp; Opt2 BC012'!W39)</f>
        <v>4.3799998760223389</v>
      </c>
      <c r="X104" s="312">
        <f>IF($B$73="OFF",'EaR Opt1 &amp; Opt2 BC012'!X35,'EaR Opt1 &amp; Opt2 BC012'!X39)</f>
        <v>4.3799998760223389</v>
      </c>
      <c r="Y104" s="312">
        <f>IF($B$73="OFF",'EaR Opt1 &amp; Opt2 BC012'!Y35,'EaR Opt1 &amp; Opt2 BC012'!Y39)</f>
        <v>4.3799998760223389</v>
      </c>
      <c r="Z104" s="312">
        <f>IF($B$73="OFF",'EaR Opt1 &amp; Opt2 BC012'!Z35,'EaR Opt1 &amp; Opt2 BC012'!Z39)</f>
        <v>4.3799998760223389</v>
      </c>
      <c r="AA104" s="312">
        <f>IF($B$73="OFF",'EaR Opt1 &amp; Opt2 BC012'!AA35,'EaR Opt1 &amp; Opt2 BC012'!AA39)</f>
        <v>4.3799998760223389</v>
      </c>
      <c r="AB104" s="312">
        <f>IF($B$73="OFF",'EaR Opt1 &amp; Opt2 BC012'!AB35,'EaR Opt1 &amp; Opt2 BC012'!AB39)</f>
        <v>4.3799998760223389</v>
      </c>
      <c r="AC104" s="312">
        <f>IF($B$73="OFF",'EaR Opt1 &amp; Opt2 BC012'!AC35,'EaR Opt1 &amp; Opt2 BC012'!AC39)</f>
        <v>4.3799998760223389</v>
      </c>
      <c r="AD104" s="312">
        <f>IF($B$73="OFF",'EaR Opt1 &amp; Opt2 BC012'!AD35,'EaR Opt1 &amp; Opt2 BC012'!AD39)</f>
        <v>4.3799998760223389</v>
      </c>
      <c r="AE104" s="312">
        <f>IF($B$73="OFF",'EaR Opt1 &amp; Opt2 BC012'!AE35,'EaR Opt1 &amp; Opt2 BC012'!AE39)</f>
        <v>4.3799998760223389</v>
      </c>
      <c r="AF104" s="312">
        <f>IF($B$73="OFF",'EaR Opt1 &amp; Opt2 BC012'!AF35,'EaR Opt1 &amp; Opt2 BC012'!AF39)</f>
        <v>4.3799998760223389</v>
      </c>
    </row>
    <row r="105" spans="1:32" x14ac:dyDescent="0.2">
      <c r="A105" s="294" t="s">
        <v>269</v>
      </c>
      <c r="B105" s="294" t="s">
        <v>268</v>
      </c>
      <c r="C105" s="294">
        <f>F104/F106</f>
        <v>0.99998309011292108</v>
      </c>
      <c r="E105" s="294" t="s">
        <v>264</v>
      </c>
      <c r="F105" s="305">
        <f t="shared" ref="F105:AF105" si="34">F112*F104</f>
        <v>1.5556599013507371E-2</v>
      </c>
      <c r="G105" s="305">
        <f t="shared" si="34"/>
        <v>1.6109075819994725E-2</v>
      </c>
      <c r="H105" s="305">
        <f t="shared" si="34"/>
        <v>1.6894175133007651E-2</v>
      </c>
      <c r="I105" s="305">
        <f t="shared" si="34"/>
        <v>1.7708352172677792E-2</v>
      </c>
      <c r="J105" s="305">
        <f t="shared" si="34"/>
        <v>1.858068466566239E-2</v>
      </c>
      <c r="K105" s="305">
        <f t="shared" si="34"/>
        <v>1.95693287585436E-2</v>
      </c>
      <c r="L105" s="305">
        <f t="shared" si="34"/>
        <v>2.0557972158157117E-2</v>
      </c>
      <c r="M105" s="305">
        <f t="shared" si="34"/>
        <v>2.1604771011085096E-2</v>
      </c>
      <c r="N105" s="305">
        <f t="shared" si="34"/>
        <v>2.2709726010595226E-2</v>
      </c>
      <c r="O105" s="305">
        <f t="shared" si="34"/>
        <v>2.3756525556790895E-2</v>
      </c>
      <c r="P105" s="305">
        <f t="shared" si="34"/>
        <v>2.4657935776432726E-2</v>
      </c>
      <c r="Q105" s="305">
        <f t="shared" si="34"/>
        <v>2.5472112122835174E-2</v>
      </c>
      <c r="R105" s="305">
        <f t="shared" si="34"/>
        <v>2.5472112122835174E-2</v>
      </c>
      <c r="S105" s="305">
        <f t="shared" si="34"/>
        <v>2.5472112122835174E-2</v>
      </c>
      <c r="T105" s="305">
        <f t="shared" si="34"/>
        <v>2.5472112122835174E-2</v>
      </c>
      <c r="U105" s="305">
        <f t="shared" si="34"/>
        <v>2.5472112122835174E-2</v>
      </c>
      <c r="V105" s="305">
        <f t="shared" si="34"/>
        <v>2.5472112122835174E-2</v>
      </c>
      <c r="W105" s="305">
        <f t="shared" si="34"/>
        <v>2.5472112122835174E-2</v>
      </c>
      <c r="X105" s="305">
        <f t="shared" si="34"/>
        <v>2.5472112122835174E-2</v>
      </c>
      <c r="Y105" s="305">
        <f t="shared" si="34"/>
        <v>2.5472112122835174E-2</v>
      </c>
      <c r="Z105" s="305">
        <f t="shared" si="34"/>
        <v>2.5472112122835174E-2</v>
      </c>
      <c r="AA105" s="305">
        <f t="shared" si="34"/>
        <v>2.5472112122835174E-2</v>
      </c>
      <c r="AB105" s="305">
        <f t="shared" si="34"/>
        <v>2.5472112122835174E-2</v>
      </c>
      <c r="AC105" s="305">
        <f t="shared" si="34"/>
        <v>2.5472112122835174E-2</v>
      </c>
      <c r="AD105" s="305">
        <f t="shared" si="34"/>
        <v>2.5472112122835174E-2</v>
      </c>
      <c r="AE105" s="305">
        <f t="shared" si="34"/>
        <v>2.5472112122835174E-2</v>
      </c>
      <c r="AF105" s="305">
        <f t="shared" si="34"/>
        <v>2.5472112122835174E-2</v>
      </c>
    </row>
    <row r="106" spans="1:32" x14ac:dyDescent="0.2">
      <c r="E106" s="294" t="s">
        <v>261</v>
      </c>
      <c r="F106" s="305">
        <f t="shared" ref="F106:AF106" si="35">(F104^2+F105^2)^0.5</f>
        <v>2.6750453062396331</v>
      </c>
      <c r="G106" s="305">
        <f t="shared" si="35"/>
        <v>2.770046822105475</v>
      </c>
      <c r="H106" s="305">
        <f t="shared" si="35"/>
        <v>2.9050490954419326</v>
      </c>
      <c r="I106" s="305">
        <f t="shared" si="35"/>
        <v>3.0450514485608</v>
      </c>
      <c r="J106" s="305">
        <f t="shared" si="35"/>
        <v>3.195053961244493</v>
      </c>
      <c r="K106" s="305">
        <f t="shared" si="35"/>
        <v>3.3650569122691434</v>
      </c>
      <c r="L106" s="305">
        <f t="shared" si="35"/>
        <v>3.535059744082488</v>
      </c>
      <c r="M106" s="305">
        <f t="shared" si="35"/>
        <v>3.7150627354606591</v>
      </c>
      <c r="N106" s="305">
        <f t="shared" si="35"/>
        <v>3.9050660056149606</v>
      </c>
      <c r="O106" s="305">
        <f t="shared" si="35"/>
        <v>4.085069116204437</v>
      </c>
      <c r="P106" s="305">
        <f t="shared" si="35"/>
        <v>4.2400717086705431</v>
      </c>
      <c r="Q106" s="305">
        <f t="shared" si="35"/>
        <v>4.3800739425781048</v>
      </c>
      <c r="R106" s="305">
        <f t="shared" si="35"/>
        <v>4.3800739425781048</v>
      </c>
      <c r="S106" s="305">
        <f t="shared" si="35"/>
        <v>4.3800739425781048</v>
      </c>
      <c r="T106" s="305">
        <f t="shared" si="35"/>
        <v>4.3800739425781048</v>
      </c>
      <c r="U106" s="305">
        <f t="shared" si="35"/>
        <v>4.3800739425781048</v>
      </c>
      <c r="V106" s="305">
        <f t="shared" si="35"/>
        <v>4.3800739425781048</v>
      </c>
      <c r="W106" s="305">
        <f t="shared" si="35"/>
        <v>4.3800739425781048</v>
      </c>
      <c r="X106" s="305">
        <f t="shared" si="35"/>
        <v>4.3800739425781048</v>
      </c>
      <c r="Y106" s="305">
        <f t="shared" si="35"/>
        <v>4.3800739425781048</v>
      </c>
      <c r="Z106" s="305">
        <f t="shared" si="35"/>
        <v>4.3800739425781048</v>
      </c>
      <c r="AA106" s="305">
        <f t="shared" si="35"/>
        <v>4.3800739425781048</v>
      </c>
      <c r="AB106" s="305">
        <f t="shared" si="35"/>
        <v>4.3800739425781048</v>
      </c>
      <c r="AC106" s="305">
        <f t="shared" si="35"/>
        <v>4.3800739425781048</v>
      </c>
      <c r="AD106" s="305">
        <f t="shared" si="35"/>
        <v>4.3800739425781048</v>
      </c>
      <c r="AE106" s="305">
        <f t="shared" si="35"/>
        <v>4.3800739425781048</v>
      </c>
      <c r="AF106" s="305">
        <f t="shared" si="35"/>
        <v>4.3800739425781048</v>
      </c>
    </row>
    <row r="107" spans="1:32" x14ac:dyDescent="0.2">
      <c r="E107" s="294" t="s">
        <v>261</v>
      </c>
      <c r="F107" s="305">
        <f t="shared" ref="F107:AF107" si="36">(F104^2+(F105-F113)^2)^0.5</f>
        <v>2.6750453062396331</v>
      </c>
      <c r="G107" s="305">
        <f t="shared" si="36"/>
        <v>2.770046822105475</v>
      </c>
      <c r="H107" s="305">
        <f t="shared" si="36"/>
        <v>2.9050490954419326</v>
      </c>
      <c r="I107" s="305">
        <f t="shared" si="36"/>
        <v>3.0450514485608</v>
      </c>
      <c r="J107" s="305">
        <f t="shared" si="36"/>
        <v>3.195053961244493</v>
      </c>
      <c r="K107" s="305">
        <f t="shared" si="36"/>
        <v>3.3650569122691434</v>
      </c>
      <c r="L107" s="305">
        <f t="shared" si="36"/>
        <v>3.535059744082488</v>
      </c>
      <c r="M107" s="305">
        <f t="shared" si="36"/>
        <v>3.7150627354606591</v>
      </c>
      <c r="N107" s="305">
        <f t="shared" si="36"/>
        <v>3.9050660056149606</v>
      </c>
      <c r="O107" s="305">
        <f t="shared" si="36"/>
        <v>4.085069116204437</v>
      </c>
      <c r="P107" s="305">
        <f t="shared" si="36"/>
        <v>4.2400717086705431</v>
      </c>
      <c r="Q107" s="305">
        <f t="shared" si="36"/>
        <v>4.3800739425781048</v>
      </c>
      <c r="R107" s="305">
        <f t="shared" si="36"/>
        <v>4.3800739425781048</v>
      </c>
      <c r="S107" s="305">
        <f t="shared" si="36"/>
        <v>4.3800739425781048</v>
      </c>
      <c r="T107" s="305">
        <f t="shared" si="36"/>
        <v>4.3800739425781048</v>
      </c>
      <c r="U107" s="305">
        <f t="shared" si="36"/>
        <v>4.3800739425781048</v>
      </c>
      <c r="V107" s="305">
        <f t="shared" si="36"/>
        <v>4.3800739425781048</v>
      </c>
      <c r="W107" s="305">
        <f t="shared" si="36"/>
        <v>4.3800739425781048</v>
      </c>
      <c r="X107" s="305">
        <f t="shared" si="36"/>
        <v>4.3800739425781048</v>
      </c>
      <c r="Y107" s="305">
        <f t="shared" si="36"/>
        <v>4.3800739425781048</v>
      </c>
      <c r="Z107" s="305">
        <f t="shared" si="36"/>
        <v>4.3800739425781048</v>
      </c>
      <c r="AA107" s="305">
        <f t="shared" si="36"/>
        <v>4.3800739425781048</v>
      </c>
      <c r="AB107" s="305">
        <f t="shared" si="36"/>
        <v>4.3800739425781048</v>
      </c>
      <c r="AC107" s="305">
        <f t="shared" si="36"/>
        <v>4.3800739425781048</v>
      </c>
      <c r="AD107" s="305">
        <f t="shared" si="36"/>
        <v>4.3800739425781048</v>
      </c>
      <c r="AE107" s="305">
        <f t="shared" si="36"/>
        <v>4.3800739425781048</v>
      </c>
      <c r="AF107" s="305">
        <f t="shared" si="36"/>
        <v>4.3800739425781048</v>
      </c>
    </row>
    <row r="108" spans="1:32" x14ac:dyDescent="0.2">
      <c r="A108" s="294" t="s">
        <v>137</v>
      </c>
      <c r="B108" s="294" t="s">
        <v>257</v>
      </c>
      <c r="C108" s="294" t="s">
        <v>262</v>
      </c>
      <c r="E108" s="294" t="s">
        <v>261</v>
      </c>
      <c r="F108" s="311">
        <f t="shared" ref="F108:AF108" si="37">$F$27</f>
        <v>5.5300002098083496</v>
      </c>
      <c r="G108" s="311">
        <f t="shared" si="37"/>
        <v>5.5300002098083496</v>
      </c>
      <c r="H108" s="311">
        <f t="shared" si="37"/>
        <v>5.5300002098083496</v>
      </c>
      <c r="I108" s="311">
        <f t="shared" si="37"/>
        <v>5.5300002098083496</v>
      </c>
      <c r="J108" s="311">
        <f t="shared" si="37"/>
        <v>5.5300002098083496</v>
      </c>
      <c r="K108" s="311">
        <f t="shared" si="37"/>
        <v>5.5300002098083496</v>
      </c>
      <c r="L108" s="311">
        <f t="shared" si="37"/>
        <v>5.5300002098083496</v>
      </c>
      <c r="M108" s="311">
        <f t="shared" si="37"/>
        <v>5.5300002098083496</v>
      </c>
      <c r="N108" s="311">
        <f t="shared" si="37"/>
        <v>5.5300002098083496</v>
      </c>
      <c r="O108" s="311">
        <f t="shared" si="37"/>
        <v>5.5300002098083496</v>
      </c>
      <c r="P108" s="311">
        <f t="shared" si="37"/>
        <v>5.5300002098083496</v>
      </c>
      <c r="Q108" s="311">
        <f t="shared" si="37"/>
        <v>5.5300002098083496</v>
      </c>
      <c r="R108" s="311">
        <f t="shared" si="37"/>
        <v>5.5300002098083496</v>
      </c>
      <c r="S108" s="311">
        <f t="shared" si="37"/>
        <v>5.5300002098083496</v>
      </c>
      <c r="T108" s="311">
        <f t="shared" si="37"/>
        <v>5.5300002098083496</v>
      </c>
      <c r="U108" s="311">
        <f t="shared" si="37"/>
        <v>5.5300002098083496</v>
      </c>
      <c r="V108" s="311">
        <f t="shared" si="37"/>
        <v>5.5300002098083496</v>
      </c>
      <c r="W108" s="311">
        <f t="shared" si="37"/>
        <v>5.5300002098083496</v>
      </c>
      <c r="X108" s="311">
        <f t="shared" si="37"/>
        <v>5.5300002098083496</v>
      </c>
      <c r="Y108" s="311">
        <f t="shared" si="37"/>
        <v>5.5300002098083496</v>
      </c>
      <c r="Z108" s="311">
        <f t="shared" si="37"/>
        <v>5.5300002098083496</v>
      </c>
      <c r="AA108" s="311">
        <f t="shared" si="37"/>
        <v>5.5300002098083496</v>
      </c>
      <c r="AB108" s="311">
        <f t="shared" si="37"/>
        <v>5.5300002098083496</v>
      </c>
      <c r="AC108" s="311">
        <f t="shared" si="37"/>
        <v>5.5300002098083496</v>
      </c>
      <c r="AD108" s="311">
        <f t="shared" si="37"/>
        <v>5.5300002098083496</v>
      </c>
      <c r="AE108" s="311">
        <f t="shared" si="37"/>
        <v>5.5300002098083496</v>
      </c>
      <c r="AF108" s="311">
        <f t="shared" si="37"/>
        <v>5.5300002098083496</v>
      </c>
    </row>
    <row r="109" spans="1:32" x14ac:dyDescent="0.2">
      <c r="A109" s="294" t="s">
        <v>137</v>
      </c>
      <c r="B109" s="294" t="s">
        <v>255</v>
      </c>
      <c r="C109" s="294" t="s">
        <v>262</v>
      </c>
      <c r="E109" s="294" t="s">
        <v>261</v>
      </c>
      <c r="F109" s="311">
        <f t="shared" ref="F109:AF109" si="38">$G$27</f>
        <v>5.5300002098083496</v>
      </c>
      <c r="G109" s="311">
        <f t="shared" si="38"/>
        <v>5.5300002098083496</v>
      </c>
      <c r="H109" s="311">
        <f t="shared" si="38"/>
        <v>5.5300002098083496</v>
      </c>
      <c r="I109" s="311">
        <f t="shared" si="38"/>
        <v>5.5300002098083496</v>
      </c>
      <c r="J109" s="311">
        <f t="shared" si="38"/>
        <v>5.5300002098083496</v>
      </c>
      <c r="K109" s="311">
        <f t="shared" si="38"/>
        <v>5.5300002098083496</v>
      </c>
      <c r="L109" s="311">
        <f t="shared" si="38"/>
        <v>5.5300002098083496</v>
      </c>
      <c r="M109" s="311">
        <f t="shared" si="38"/>
        <v>5.5300002098083496</v>
      </c>
      <c r="N109" s="311">
        <f t="shared" si="38"/>
        <v>5.5300002098083496</v>
      </c>
      <c r="O109" s="311">
        <f t="shared" si="38"/>
        <v>5.5300002098083496</v>
      </c>
      <c r="P109" s="311">
        <f t="shared" si="38"/>
        <v>5.5300002098083496</v>
      </c>
      <c r="Q109" s="311">
        <f t="shared" si="38"/>
        <v>5.5300002098083496</v>
      </c>
      <c r="R109" s="311">
        <f t="shared" si="38"/>
        <v>5.5300002098083496</v>
      </c>
      <c r="S109" s="311">
        <f t="shared" si="38"/>
        <v>5.5300002098083496</v>
      </c>
      <c r="T109" s="311">
        <f t="shared" si="38"/>
        <v>5.5300002098083496</v>
      </c>
      <c r="U109" s="311">
        <f t="shared" si="38"/>
        <v>5.5300002098083496</v>
      </c>
      <c r="V109" s="311">
        <f t="shared" si="38"/>
        <v>5.5300002098083496</v>
      </c>
      <c r="W109" s="311">
        <f t="shared" si="38"/>
        <v>5.5300002098083496</v>
      </c>
      <c r="X109" s="311">
        <f t="shared" si="38"/>
        <v>5.5300002098083496</v>
      </c>
      <c r="Y109" s="311">
        <f t="shared" si="38"/>
        <v>5.5300002098083496</v>
      </c>
      <c r="Z109" s="311">
        <f t="shared" si="38"/>
        <v>5.5300002098083496</v>
      </c>
      <c r="AA109" s="311">
        <f t="shared" si="38"/>
        <v>5.5300002098083496</v>
      </c>
      <c r="AB109" s="311">
        <f t="shared" si="38"/>
        <v>5.5300002098083496</v>
      </c>
      <c r="AC109" s="311">
        <f t="shared" si="38"/>
        <v>5.5300002098083496</v>
      </c>
      <c r="AD109" s="311">
        <f t="shared" si="38"/>
        <v>5.5300002098083496</v>
      </c>
      <c r="AE109" s="311">
        <f t="shared" si="38"/>
        <v>5.5300002098083496</v>
      </c>
      <c r="AF109" s="311">
        <f t="shared" si="38"/>
        <v>5.5300002098083496</v>
      </c>
    </row>
    <row r="110" spans="1:32" x14ac:dyDescent="0.2">
      <c r="A110" s="294" t="s">
        <v>267</v>
      </c>
      <c r="B110" s="294" t="s">
        <v>257</v>
      </c>
      <c r="E110" s="294" t="s">
        <v>260</v>
      </c>
      <c r="F110" s="303">
        <f t="shared" ref="F110:AF110" si="39">IF(F107=0,100,TRUNC(F108/F107,5))</f>
        <v>2.06725</v>
      </c>
      <c r="G110" s="303">
        <f t="shared" si="39"/>
        <v>1.9963500000000001</v>
      </c>
      <c r="H110" s="303">
        <f t="shared" si="39"/>
        <v>1.90358</v>
      </c>
      <c r="I110" s="303">
        <f t="shared" si="39"/>
        <v>1.81606</v>
      </c>
      <c r="J110" s="303">
        <f t="shared" si="39"/>
        <v>1.7307999999999999</v>
      </c>
      <c r="K110" s="303">
        <f t="shared" si="39"/>
        <v>1.6433599999999999</v>
      </c>
      <c r="L110" s="303">
        <f t="shared" si="39"/>
        <v>1.56433</v>
      </c>
      <c r="M110" s="303">
        <f t="shared" si="39"/>
        <v>1.4885299999999999</v>
      </c>
      <c r="N110" s="303">
        <f t="shared" si="39"/>
        <v>1.4160999999999999</v>
      </c>
      <c r="O110" s="303">
        <f t="shared" si="39"/>
        <v>1.35371</v>
      </c>
      <c r="P110" s="303">
        <f t="shared" si="39"/>
        <v>1.3042199999999999</v>
      </c>
      <c r="Q110" s="303">
        <f t="shared" si="39"/>
        <v>1.2625299999999999</v>
      </c>
      <c r="R110" s="303">
        <f t="shared" si="39"/>
        <v>1.2625299999999999</v>
      </c>
      <c r="S110" s="303">
        <f t="shared" si="39"/>
        <v>1.2625299999999999</v>
      </c>
      <c r="T110" s="303">
        <f t="shared" si="39"/>
        <v>1.2625299999999999</v>
      </c>
      <c r="U110" s="303">
        <f t="shared" si="39"/>
        <v>1.2625299999999999</v>
      </c>
      <c r="V110" s="303">
        <f t="shared" si="39"/>
        <v>1.2625299999999999</v>
      </c>
      <c r="W110" s="303">
        <f t="shared" si="39"/>
        <v>1.2625299999999999</v>
      </c>
      <c r="X110" s="303">
        <f t="shared" si="39"/>
        <v>1.2625299999999999</v>
      </c>
      <c r="Y110" s="303">
        <f t="shared" si="39"/>
        <v>1.2625299999999999</v>
      </c>
      <c r="Z110" s="303">
        <f t="shared" si="39"/>
        <v>1.2625299999999999</v>
      </c>
      <c r="AA110" s="303">
        <f t="shared" si="39"/>
        <v>1.2625299999999999</v>
      </c>
      <c r="AB110" s="303">
        <f t="shared" si="39"/>
        <v>1.2625299999999999</v>
      </c>
      <c r="AC110" s="303">
        <f t="shared" si="39"/>
        <v>1.2625299999999999</v>
      </c>
      <c r="AD110" s="303">
        <f t="shared" si="39"/>
        <v>1.2625299999999999</v>
      </c>
      <c r="AE110" s="303">
        <f t="shared" si="39"/>
        <v>1.2625299999999999</v>
      </c>
      <c r="AF110" s="303">
        <f t="shared" si="39"/>
        <v>1.2625299999999999</v>
      </c>
    </row>
    <row r="111" spans="1:32" x14ac:dyDescent="0.2">
      <c r="A111" s="294" t="s">
        <v>267</v>
      </c>
      <c r="B111" s="294" t="s">
        <v>255</v>
      </c>
      <c r="E111" s="294" t="s">
        <v>260</v>
      </c>
      <c r="F111" s="303">
        <f t="shared" ref="F111:AF111" si="40">IF(F107=0,100,TRUNC(F109/F107,5))</f>
        <v>2.06725</v>
      </c>
      <c r="G111" s="303">
        <f t="shared" si="40"/>
        <v>1.9963500000000001</v>
      </c>
      <c r="H111" s="303">
        <f t="shared" si="40"/>
        <v>1.90358</v>
      </c>
      <c r="I111" s="303">
        <f t="shared" si="40"/>
        <v>1.81606</v>
      </c>
      <c r="J111" s="303">
        <f t="shared" si="40"/>
        <v>1.7307999999999999</v>
      </c>
      <c r="K111" s="303">
        <f t="shared" si="40"/>
        <v>1.6433599999999999</v>
      </c>
      <c r="L111" s="303">
        <f t="shared" si="40"/>
        <v>1.56433</v>
      </c>
      <c r="M111" s="303">
        <f t="shared" si="40"/>
        <v>1.4885299999999999</v>
      </c>
      <c r="N111" s="303">
        <f t="shared" si="40"/>
        <v>1.4160999999999999</v>
      </c>
      <c r="O111" s="303">
        <f t="shared" si="40"/>
        <v>1.35371</v>
      </c>
      <c r="P111" s="303">
        <f t="shared" si="40"/>
        <v>1.3042199999999999</v>
      </c>
      <c r="Q111" s="303">
        <f t="shared" si="40"/>
        <v>1.2625299999999999</v>
      </c>
      <c r="R111" s="303">
        <f t="shared" si="40"/>
        <v>1.2625299999999999</v>
      </c>
      <c r="S111" s="303">
        <f t="shared" si="40"/>
        <v>1.2625299999999999</v>
      </c>
      <c r="T111" s="303">
        <f t="shared" si="40"/>
        <v>1.2625299999999999</v>
      </c>
      <c r="U111" s="303">
        <f t="shared" si="40"/>
        <v>1.2625299999999999</v>
      </c>
      <c r="V111" s="303">
        <f t="shared" si="40"/>
        <v>1.2625299999999999</v>
      </c>
      <c r="W111" s="303">
        <f t="shared" si="40"/>
        <v>1.2625299999999999</v>
      </c>
      <c r="X111" s="303">
        <f t="shared" si="40"/>
        <v>1.2625299999999999</v>
      </c>
      <c r="Y111" s="303">
        <f t="shared" si="40"/>
        <v>1.2625299999999999</v>
      </c>
      <c r="Z111" s="303">
        <f t="shared" si="40"/>
        <v>1.2625299999999999</v>
      </c>
      <c r="AA111" s="303">
        <f t="shared" si="40"/>
        <v>1.2625299999999999</v>
      </c>
      <c r="AB111" s="303">
        <f t="shared" si="40"/>
        <v>1.2625299999999999</v>
      </c>
      <c r="AC111" s="303">
        <f t="shared" si="40"/>
        <v>1.2625299999999999</v>
      </c>
      <c r="AD111" s="303">
        <f t="shared" si="40"/>
        <v>1.2625299999999999</v>
      </c>
      <c r="AE111" s="303">
        <f t="shared" si="40"/>
        <v>1.2625299999999999</v>
      </c>
      <c r="AF111" s="303">
        <f t="shared" si="40"/>
        <v>1.2625299999999999</v>
      </c>
    </row>
    <row r="112" spans="1:32" x14ac:dyDescent="0.2">
      <c r="A112" s="294" t="s">
        <v>266</v>
      </c>
      <c r="C112" s="306">
        <f>$H$27</f>
        <v>5.815550877587573E-3</v>
      </c>
      <c r="E112" s="294" t="s">
        <v>261</v>
      </c>
      <c r="F112" s="310">
        <f>C112</f>
        <v>5.815550877587573E-3</v>
      </c>
      <c r="G112" s="308">
        <f>$I$27</f>
        <v>5.815550877587573E-3</v>
      </c>
      <c r="H112" s="307">
        <f t="shared" ref="H112:W113" si="41">G112</f>
        <v>5.815550877587573E-3</v>
      </c>
      <c r="I112" s="307">
        <f t="shared" si="41"/>
        <v>5.815550877587573E-3</v>
      </c>
      <c r="J112" s="307">
        <f t="shared" si="41"/>
        <v>5.815550877587573E-3</v>
      </c>
      <c r="K112" s="307">
        <f t="shared" si="41"/>
        <v>5.815550877587573E-3</v>
      </c>
      <c r="L112" s="307">
        <f t="shared" si="41"/>
        <v>5.815550877587573E-3</v>
      </c>
      <c r="M112" s="307">
        <f t="shared" si="41"/>
        <v>5.815550877587573E-3</v>
      </c>
      <c r="N112" s="307">
        <f t="shared" si="41"/>
        <v>5.815550877587573E-3</v>
      </c>
      <c r="O112" s="307">
        <f t="shared" si="41"/>
        <v>5.815550877587573E-3</v>
      </c>
      <c r="P112" s="307">
        <f t="shared" si="41"/>
        <v>5.815550877587573E-3</v>
      </c>
      <c r="Q112" s="307">
        <f t="shared" si="41"/>
        <v>5.815550877587573E-3</v>
      </c>
      <c r="R112" s="307">
        <f t="shared" si="41"/>
        <v>5.815550877587573E-3</v>
      </c>
      <c r="S112" s="307">
        <f t="shared" si="41"/>
        <v>5.815550877587573E-3</v>
      </c>
      <c r="T112" s="307">
        <f t="shared" si="41"/>
        <v>5.815550877587573E-3</v>
      </c>
      <c r="U112" s="307">
        <f t="shared" si="41"/>
        <v>5.815550877587573E-3</v>
      </c>
      <c r="V112" s="307">
        <f t="shared" si="41"/>
        <v>5.815550877587573E-3</v>
      </c>
      <c r="W112" s="307">
        <f t="shared" si="41"/>
        <v>5.815550877587573E-3</v>
      </c>
      <c r="X112" s="307">
        <f t="shared" ref="X112:AF113" si="42">W112</f>
        <v>5.815550877587573E-3</v>
      </c>
      <c r="Y112" s="307">
        <f t="shared" si="42"/>
        <v>5.815550877587573E-3</v>
      </c>
      <c r="Z112" s="307">
        <f t="shared" si="42"/>
        <v>5.815550877587573E-3</v>
      </c>
      <c r="AA112" s="307">
        <f t="shared" si="42"/>
        <v>5.815550877587573E-3</v>
      </c>
      <c r="AB112" s="307">
        <f t="shared" si="42"/>
        <v>5.815550877587573E-3</v>
      </c>
      <c r="AC112" s="307">
        <f t="shared" si="42"/>
        <v>5.815550877587573E-3</v>
      </c>
      <c r="AD112" s="307">
        <f t="shared" si="42"/>
        <v>5.815550877587573E-3</v>
      </c>
      <c r="AE112" s="307">
        <f t="shared" si="42"/>
        <v>5.815550877587573E-3</v>
      </c>
      <c r="AF112" s="307">
        <f t="shared" si="42"/>
        <v>5.815550877587573E-3</v>
      </c>
    </row>
    <row r="113" spans="1:32" x14ac:dyDescent="0.2">
      <c r="A113" s="294" t="s">
        <v>265</v>
      </c>
      <c r="C113" s="301">
        <v>0</v>
      </c>
      <c r="E113" s="294" t="s">
        <v>264</v>
      </c>
      <c r="F113" s="309">
        <f>C113</f>
        <v>0</v>
      </c>
      <c r="G113" s="308">
        <f>$L$27</f>
        <v>0</v>
      </c>
      <c r="H113" s="307">
        <f t="shared" si="41"/>
        <v>0</v>
      </c>
      <c r="I113" s="307">
        <f t="shared" si="41"/>
        <v>0</v>
      </c>
      <c r="J113" s="307">
        <f t="shared" si="41"/>
        <v>0</v>
      </c>
      <c r="K113" s="307">
        <f t="shared" si="41"/>
        <v>0</v>
      </c>
      <c r="L113" s="307">
        <f t="shared" si="41"/>
        <v>0</v>
      </c>
      <c r="M113" s="307">
        <f t="shared" si="41"/>
        <v>0</v>
      </c>
      <c r="N113" s="307">
        <f t="shared" si="41"/>
        <v>0</v>
      </c>
      <c r="O113" s="307">
        <f t="shared" si="41"/>
        <v>0</v>
      </c>
      <c r="P113" s="307">
        <f t="shared" si="41"/>
        <v>0</v>
      </c>
      <c r="Q113" s="307">
        <f t="shared" si="41"/>
        <v>0</v>
      </c>
      <c r="R113" s="307">
        <f t="shared" si="41"/>
        <v>0</v>
      </c>
      <c r="S113" s="307">
        <f t="shared" si="41"/>
        <v>0</v>
      </c>
      <c r="T113" s="307">
        <f t="shared" si="41"/>
        <v>0</v>
      </c>
      <c r="U113" s="307">
        <f t="shared" si="41"/>
        <v>0</v>
      </c>
      <c r="V113" s="307">
        <f t="shared" si="41"/>
        <v>0</v>
      </c>
      <c r="W113" s="307">
        <f t="shared" si="41"/>
        <v>0</v>
      </c>
      <c r="X113" s="307">
        <f t="shared" si="42"/>
        <v>0</v>
      </c>
      <c r="Y113" s="307">
        <f t="shared" si="42"/>
        <v>0</v>
      </c>
      <c r="Z113" s="307">
        <f t="shared" si="42"/>
        <v>0</v>
      </c>
      <c r="AA113" s="307">
        <f t="shared" si="42"/>
        <v>0</v>
      </c>
      <c r="AB113" s="307">
        <f t="shared" si="42"/>
        <v>0</v>
      </c>
      <c r="AC113" s="307">
        <f t="shared" si="42"/>
        <v>0</v>
      </c>
      <c r="AD113" s="307">
        <f t="shared" si="42"/>
        <v>0</v>
      </c>
      <c r="AE113" s="307">
        <f t="shared" si="42"/>
        <v>0</v>
      </c>
      <c r="AF113" s="307">
        <f t="shared" si="42"/>
        <v>0</v>
      </c>
    </row>
    <row r="114" spans="1:32" x14ac:dyDescent="0.2">
      <c r="A114" s="294" t="s">
        <v>136</v>
      </c>
      <c r="B114" s="294" t="s">
        <v>263</v>
      </c>
      <c r="C114" s="306">
        <f>$J$27</f>
        <v>1.0579536543942829</v>
      </c>
      <c r="E114" s="294" t="s">
        <v>261</v>
      </c>
      <c r="F114" s="305">
        <f t="shared" ref="F114:AF114" si="43">((F104*$C114)^2+(F104*$C114*F112-F113)^2)^0.5</f>
        <v>2.8300739574064933</v>
      </c>
      <c r="G114" s="305">
        <f t="shared" si="43"/>
        <v>2.930581158289757</v>
      </c>
      <c r="H114" s="305">
        <f t="shared" si="43"/>
        <v>3.073407306717598</v>
      </c>
      <c r="I114" s="305">
        <f t="shared" si="43"/>
        <v>3.2215233078235035</v>
      </c>
      <c r="J114" s="305">
        <f t="shared" si="43"/>
        <v>3.3802190142855415</v>
      </c>
      <c r="K114" s="305">
        <f t="shared" si="43"/>
        <v>3.5600742575798821</v>
      </c>
      <c r="L114" s="305">
        <f t="shared" si="43"/>
        <v>3.7399293747541869</v>
      </c>
      <c r="M114" s="305">
        <f t="shared" si="43"/>
        <v>3.930364197284625</v>
      </c>
      <c r="N114" s="305">
        <f t="shared" si="43"/>
        <v>4.1313788512912328</v>
      </c>
      <c r="O114" s="305">
        <f t="shared" si="43"/>
        <v>4.3218137999417072</v>
      </c>
      <c r="P114" s="305">
        <f t="shared" si="43"/>
        <v>4.4857993590818124</v>
      </c>
      <c r="Q114" s="305">
        <f t="shared" si="43"/>
        <v>4.6339152340676808</v>
      </c>
      <c r="R114" s="305">
        <f t="shared" si="43"/>
        <v>4.6339152340676808</v>
      </c>
      <c r="S114" s="305">
        <f t="shared" si="43"/>
        <v>4.6339152340676808</v>
      </c>
      <c r="T114" s="305">
        <f t="shared" si="43"/>
        <v>4.6339152340676808</v>
      </c>
      <c r="U114" s="305">
        <f t="shared" si="43"/>
        <v>4.6339152340676808</v>
      </c>
      <c r="V114" s="305">
        <f t="shared" si="43"/>
        <v>4.6339152340676808</v>
      </c>
      <c r="W114" s="305">
        <f t="shared" si="43"/>
        <v>4.6339152340676808</v>
      </c>
      <c r="X114" s="305">
        <f t="shared" si="43"/>
        <v>4.6339152340676808</v>
      </c>
      <c r="Y114" s="305">
        <f t="shared" si="43"/>
        <v>4.6339152340676808</v>
      </c>
      <c r="Z114" s="305">
        <f t="shared" si="43"/>
        <v>4.6339152340676808</v>
      </c>
      <c r="AA114" s="305">
        <f t="shared" si="43"/>
        <v>4.6339152340676808</v>
      </c>
      <c r="AB114" s="305">
        <f t="shared" si="43"/>
        <v>4.6339152340676808</v>
      </c>
      <c r="AC114" s="305">
        <f t="shared" si="43"/>
        <v>4.6339152340676808</v>
      </c>
      <c r="AD114" s="305">
        <f t="shared" si="43"/>
        <v>4.6339152340676808</v>
      </c>
      <c r="AE114" s="305">
        <f t="shared" si="43"/>
        <v>4.6339152340676808</v>
      </c>
      <c r="AF114" s="305">
        <f t="shared" si="43"/>
        <v>4.6339152340676808</v>
      </c>
    </row>
    <row r="115" spans="1:32" x14ac:dyDescent="0.2">
      <c r="A115" s="294" t="s">
        <v>136</v>
      </c>
      <c r="B115" s="294" t="s">
        <v>257</v>
      </c>
      <c r="C115" s="294" t="s">
        <v>262</v>
      </c>
      <c r="E115" s="294" t="s">
        <v>261</v>
      </c>
      <c r="F115" s="304">
        <f t="shared" ref="F115:AF116" si="44">F108</f>
        <v>5.5300002098083496</v>
      </c>
      <c r="G115" s="304">
        <f t="shared" si="44"/>
        <v>5.5300002098083496</v>
      </c>
      <c r="H115" s="304">
        <f t="shared" si="44"/>
        <v>5.5300002098083496</v>
      </c>
      <c r="I115" s="304">
        <f t="shared" si="44"/>
        <v>5.5300002098083496</v>
      </c>
      <c r="J115" s="304">
        <f t="shared" si="44"/>
        <v>5.5300002098083496</v>
      </c>
      <c r="K115" s="304">
        <f t="shared" si="44"/>
        <v>5.5300002098083496</v>
      </c>
      <c r="L115" s="304">
        <f t="shared" si="44"/>
        <v>5.5300002098083496</v>
      </c>
      <c r="M115" s="304">
        <f t="shared" si="44"/>
        <v>5.5300002098083496</v>
      </c>
      <c r="N115" s="304">
        <f t="shared" si="44"/>
        <v>5.5300002098083496</v>
      </c>
      <c r="O115" s="304">
        <f t="shared" si="44"/>
        <v>5.5300002098083496</v>
      </c>
      <c r="P115" s="304">
        <f t="shared" si="44"/>
        <v>5.5300002098083496</v>
      </c>
      <c r="Q115" s="304">
        <f t="shared" si="44"/>
        <v>5.5300002098083496</v>
      </c>
      <c r="R115" s="304">
        <f t="shared" si="44"/>
        <v>5.5300002098083496</v>
      </c>
      <c r="S115" s="304">
        <f t="shared" si="44"/>
        <v>5.5300002098083496</v>
      </c>
      <c r="T115" s="304">
        <f t="shared" si="44"/>
        <v>5.5300002098083496</v>
      </c>
      <c r="U115" s="304">
        <f t="shared" si="44"/>
        <v>5.5300002098083496</v>
      </c>
      <c r="V115" s="304">
        <f t="shared" si="44"/>
        <v>5.5300002098083496</v>
      </c>
      <c r="W115" s="304">
        <f t="shared" si="44"/>
        <v>5.5300002098083496</v>
      </c>
      <c r="X115" s="304">
        <f t="shared" si="44"/>
        <v>5.5300002098083496</v>
      </c>
      <c r="Y115" s="304">
        <f t="shared" si="44"/>
        <v>5.5300002098083496</v>
      </c>
      <c r="Z115" s="304">
        <f t="shared" si="44"/>
        <v>5.5300002098083496</v>
      </c>
      <c r="AA115" s="304">
        <f t="shared" si="44"/>
        <v>5.5300002098083496</v>
      </c>
      <c r="AB115" s="304">
        <f t="shared" si="44"/>
        <v>5.5300002098083496</v>
      </c>
      <c r="AC115" s="304">
        <f t="shared" si="44"/>
        <v>5.5300002098083496</v>
      </c>
      <c r="AD115" s="304">
        <f t="shared" si="44"/>
        <v>5.5300002098083496</v>
      </c>
      <c r="AE115" s="304">
        <f t="shared" si="44"/>
        <v>5.5300002098083496</v>
      </c>
      <c r="AF115" s="304">
        <f t="shared" si="44"/>
        <v>5.5300002098083496</v>
      </c>
    </row>
    <row r="116" spans="1:32" x14ac:dyDescent="0.2">
      <c r="A116" s="294" t="s">
        <v>136</v>
      </c>
      <c r="B116" s="294" t="s">
        <v>255</v>
      </c>
      <c r="C116" s="294" t="s">
        <v>262</v>
      </c>
      <c r="E116" s="294" t="s">
        <v>261</v>
      </c>
      <c r="F116" s="304">
        <f t="shared" si="44"/>
        <v>5.5300002098083496</v>
      </c>
      <c r="G116" s="304">
        <f t="shared" si="44"/>
        <v>5.5300002098083496</v>
      </c>
      <c r="H116" s="304">
        <f t="shared" si="44"/>
        <v>5.5300002098083496</v>
      </c>
      <c r="I116" s="304">
        <f t="shared" si="44"/>
        <v>5.5300002098083496</v>
      </c>
      <c r="J116" s="304">
        <f t="shared" si="44"/>
        <v>5.5300002098083496</v>
      </c>
      <c r="K116" s="304">
        <f t="shared" si="44"/>
        <v>5.5300002098083496</v>
      </c>
      <c r="L116" s="304">
        <f t="shared" si="44"/>
        <v>5.5300002098083496</v>
      </c>
      <c r="M116" s="304">
        <f t="shared" si="44"/>
        <v>5.5300002098083496</v>
      </c>
      <c r="N116" s="304">
        <f t="shared" si="44"/>
        <v>5.5300002098083496</v>
      </c>
      <c r="O116" s="304">
        <f t="shared" si="44"/>
        <v>5.5300002098083496</v>
      </c>
      <c r="P116" s="304">
        <f t="shared" si="44"/>
        <v>5.5300002098083496</v>
      </c>
      <c r="Q116" s="304">
        <f t="shared" si="44"/>
        <v>5.5300002098083496</v>
      </c>
      <c r="R116" s="304">
        <f t="shared" si="44"/>
        <v>5.5300002098083496</v>
      </c>
      <c r="S116" s="304">
        <f t="shared" si="44"/>
        <v>5.5300002098083496</v>
      </c>
      <c r="T116" s="304">
        <f t="shared" si="44"/>
        <v>5.5300002098083496</v>
      </c>
      <c r="U116" s="304">
        <f t="shared" si="44"/>
        <v>5.5300002098083496</v>
      </c>
      <c r="V116" s="304">
        <f t="shared" si="44"/>
        <v>5.5300002098083496</v>
      </c>
      <c r="W116" s="304">
        <f t="shared" si="44"/>
        <v>5.5300002098083496</v>
      </c>
      <c r="X116" s="304">
        <f t="shared" si="44"/>
        <v>5.5300002098083496</v>
      </c>
      <c r="Y116" s="304">
        <f t="shared" si="44"/>
        <v>5.5300002098083496</v>
      </c>
      <c r="Z116" s="304">
        <f t="shared" si="44"/>
        <v>5.5300002098083496</v>
      </c>
      <c r="AA116" s="304">
        <f t="shared" si="44"/>
        <v>5.5300002098083496</v>
      </c>
      <c r="AB116" s="304">
        <f t="shared" si="44"/>
        <v>5.5300002098083496</v>
      </c>
      <c r="AC116" s="304">
        <f t="shared" si="44"/>
        <v>5.5300002098083496</v>
      </c>
      <c r="AD116" s="304">
        <f t="shared" si="44"/>
        <v>5.5300002098083496</v>
      </c>
      <c r="AE116" s="304">
        <f t="shared" si="44"/>
        <v>5.5300002098083496</v>
      </c>
      <c r="AF116" s="304">
        <f t="shared" si="44"/>
        <v>5.5300002098083496</v>
      </c>
    </row>
    <row r="117" spans="1:32" x14ac:dyDescent="0.2">
      <c r="A117" s="294" t="s">
        <v>256</v>
      </c>
      <c r="B117" s="294" t="s">
        <v>257</v>
      </c>
      <c r="E117" s="294" t="s">
        <v>260</v>
      </c>
      <c r="F117" s="303">
        <f t="shared" ref="F117:AF117" si="45">IF(F114=0,100,TRUNC(F115/F114,5))</f>
        <v>1.95401</v>
      </c>
      <c r="G117" s="303">
        <f t="shared" si="45"/>
        <v>1.8869899999999999</v>
      </c>
      <c r="H117" s="303">
        <f t="shared" si="45"/>
        <v>1.7992999999999999</v>
      </c>
      <c r="I117" s="303">
        <f t="shared" si="45"/>
        <v>1.7165699999999999</v>
      </c>
      <c r="J117" s="303">
        <f t="shared" si="45"/>
        <v>1.63598</v>
      </c>
      <c r="K117" s="303">
        <f t="shared" si="45"/>
        <v>1.5533300000000001</v>
      </c>
      <c r="L117" s="303">
        <f t="shared" si="45"/>
        <v>1.4786300000000001</v>
      </c>
      <c r="M117" s="303">
        <f t="shared" si="45"/>
        <v>1.40699</v>
      </c>
      <c r="N117" s="303">
        <f t="shared" si="45"/>
        <v>1.33853</v>
      </c>
      <c r="O117" s="303">
        <f t="shared" si="45"/>
        <v>1.27955</v>
      </c>
      <c r="P117" s="303">
        <f t="shared" si="45"/>
        <v>1.2327699999999999</v>
      </c>
      <c r="Q117" s="303">
        <f t="shared" si="45"/>
        <v>1.19337</v>
      </c>
      <c r="R117" s="303">
        <f t="shared" si="45"/>
        <v>1.19337</v>
      </c>
      <c r="S117" s="303">
        <f t="shared" si="45"/>
        <v>1.19337</v>
      </c>
      <c r="T117" s="303">
        <f t="shared" si="45"/>
        <v>1.19337</v>
      </c>
      <c r="U117" s="303">
        <f t="shared" si="45"/>
        <v>1.19337</v>
      </c>
      <c r="V117" s="303">
        <f t="shared" si="45"/>
        <v>1.19337</v>
      </c>
      <c r="W117" s="303">
        <f t="shared" si="45"/>
        <v>1.19337</v>
      </c>
      <c r="X117" s="303">
        <f t="shared" si="45"/>
        <v>1.19337</v>
      </c>
      <c r="Y117" s="303">
        <f t="shared" si="45"/>
        <v>1.19337</v>
      </c>
      <c r="Z117" s="303">
        <f t="shared" si="45"/>
        <v>1.19337</v>
      </c>
      <c r="AA117" s="303">
        <f t="shared" si="45"/>
        <v>1.19337</v>
      </c>
      <c r="AB117" s="303">
        <f t="shared" si="45"/>
        <v>1.19337</v>
      </c>
      <c r="AC117" s="303">
        <f t="shared" si="45"/>
        <v>1.19337</v>
      </c>
      <c r="AD117" s="303">
        <f t="shared" si="45"/>
        <v>1.19337</v>
      </c>
      <c r="AE117" s="303">
        <f t="shared" si="45"/>
        <v>1.19337</v>
      </c>
      <c r="AF117" s="303">
        <f t="shared" si="45"/>
        <v>1.19337</v>
      </c>
    </row>
    <row r="118" spans="1:32" x14ac:dyDescent="0.2">
      <c r="A118" s="294" t="s">
        <v>256</v>
      </c>
      <c r="B118" s="294" t="s">
        <v>255</v>
      </c>
      <c r="E118" s="294" t="s">
        <v>260</v>
      </c>
      <c r="F118" s="303">
        <f t="shared" ref="F118:AF118" si="46">IF(F114=0,100,TRUNC(F116/F114,5))</f>
        <v>1.95401</v>
      </c>
      <c r="G118" s="303">
        <f t="shared" si="46"/>
        <v>1.8869899999999999</v>
      </c>
      <c r="H118" s="303">
        <f t="shared" si="46"/>
        <v>1.7992999999999999</v>
      </c>
      <c r="I118" s="303">
        <f t="shared" si="46"/>
        <v>1.7165699999999999</v>
      </c>
      <c r="J118" s="303">
        <f t="shared" si="46"/>
        <v>1.63598</v>
      </c>
      <c r="K118" s="303">
        <f t="shared" si="46"/>
        <v>1.5533300000000001</v>
      </c>
      <c r="L118" s="303">
        <f t="shared" si="46"/>
        <v>1.4786300000000001</v>
      </c>
      <c r="M118" s="303">
        <f t="shared" si="46"/>
        <v>1.40699</v>
      </c>
      <c r="N118" s="303">
        <f t="shared" si="46"/>
        <v>1.33853</v>
      </c>
      <c r="O118" s="303">
        <f t="shared" si="46"/>
        <v>1.27955</v>
      </c>
      <c r="P118" s="303">
        <f t="shared" si="46"/>
        <v>1.2327699999999999</v>
      </c>
      <c r="Q118" s="303">
        <f t="shared" si="46"/>
        <v>1.19337</v>
      </c>
      <c r="R118" s="303">
        <f t="shared" si="46"/>
        <v>1.19337</v>
      </c>
      <c r="S118" s="303">
        <f t="shared" si="46"/>
        <v>1.19337</v>
      </c>
      <c r="T118" s="303">
        <f t="shared" si="46"/>
        <v>1.19337</v>
      </c>
      <c r="U118" s="303">
        <f t="shared" si="46"/>
        <v>1.19337</v>
      </c>
      <c r="V118" s="303">
        <f t="shared" si="46"/>
        <v>1.19337</v>
      </c>
      <c r="W118" s="303">
        <f t="shared" si="46"/>
        <v>1.19337</v>
      </c>
      <c r="X118" s="303">
        <f t="shared" si="46"/>
        <v>1.19337</v>
      </c>
      <c r="Y118" s="303">
        <f t="shared" si="46"/>
        <v>1.19337</v>
      </c>
      <c r="Z118" s="303">
        <f t="shared" si="46"/>
        <v>1.19337</v>
      </c>
      <c r="AA118" s="303">
        <f t="shared" si="46"/>
        <v>1.19337</v>
      </c>
      <c r="AB118" s="303">
        <f t="shared" si="46"/>
        <v>1.19337</v>
      </c>
      <c r="AC118" s="303">
        <f t="shared" si="46"/>
        <v>1.19337</v>
      </c>
      <c r="AD118" s="303">
        <f t="shared" si="46"/>
        <v>1.19337</v>
      </c>
      <c r="AE118" s="303">
        <f t="shared" si="46"/>
        <v>1.19337</v>
      </c>
      <c r="AF118" s="303">
        <f t="shared" si="46"/>
        <v>1.19337</v>
      </c>
    </row>
    <row r="119" spans="1:32" x14ac:dyDescent="0.2">
      <c r="A119" s="294" t="s">
        <v>137</v>
      </c>
      <c r="B119" s="294" t="s">
        <v>257</v>
      </c>
      <c r="E119" s="294" t="s">
        <v>259</v>
      </c>
      <c r="F119" s="302" cm="1">
        <f t="array" ref="F119">IF(F110&lt;1,F104*((SUMPRODUCT(('EaR Opt1 &amp; Opt2 BC012'!$C$200:$C$20063)*('EaR Opt1 &amp; Opt2 BC012'!$C$200:$C$20063&gt;F110)))-F110*MATCH(F110,$C$200:$C$20063,-1)),0)</f>
        <v>0</v>
      </c>
      <c r="G119" s="302" cm="1">
        <f t="array" ref="G119">IF(G110&lt;1,G104*((SUMPRODUCT(('EaR Opt1 &amp; Opt2 BC012'!$C$200:$C$20063)*('EaR Opt1 &amp; Opt2 BC012'!$C$200:$C$20063&gt;G110)))-G110*MATCH(G110,$C$200:$C$20063,-1)),0)</f>
        <v>0</v>
      </c>
      <c r="H119" s="302" cm="1">
        <f t="array" ref="H119">IF(H110&lt;1,H104*((SUMPRODUCT(('EaR Opt1 &amp; Opt2 BC012'!$C$200:$C$20063)*('EaR Opt1 &amp; Opt2 BC012'!$C$200:$C$20063&gt;H110)))-H110*MATCH(H110,$C$200:$C$20063,-1)),0)</f>
        <v>0</v>
      </c>
      <c r="I119" s="302" cm="1">
        <f t="array" ref="I119">IF(I110&lt;1,I104*((SUMPRODUCT(('EaR Opt1 &amp; Opt2 BC012'!$C$200:$C$20063)*('EaR Opt1 &amp; Opt2 BC012'!$C$200:$C$20063&gt;I110)))-I110*MATCH(I110,$C$200:$C$20063,-1)),0)</f>
        <v>0</v>
      </c>
      <c r="J119" s="302" cm="1">
        <f t="array" ref="J119">IF(J110&lt;1,J104*((SUMPRODUCT(('EaR Opt1 &amp; Opt2 BC012'!$C$200:$C$20063)*('EaR Opt1 &amp; Opt2 BC012'!$C$200:$C$20063&gt;J110)))-J110*MATCH(J110,$C$200:$C$20063,-1)),0)</f>
        <v>0</v>
      </c>
      <c r="K119" s="302" cm="1">
        <f t="array" ref="K119">IF(K110&lt;1,K104*((SUMPRODUCT(('EaR Opt1 &amp; Opt2 BC012'!$C$200:$C$20063)*('EaR Opt1 &amp; Opt2 BC012'!$C$200:$C$20063&gt;K110)))-K110*MATCH(K110,$C$200:$C$20063,-1)),0)</f>
        <v>0</v>
      </c>
      <c r="L119" s="302" cm="1">
        <f t="array" ref="L119">IF(L110&lt;1,L104*((SUMPRODUCT(('EaR Opt1 &amp; Opt2 BC012'!$C$200:$C$20063)*('EaR Opt1 &amp; Opt2 BC012'!$C$200:$C$20063&gt;L110)))-L110*MATCH(L110,$C$200:$C$20063,-1)),0)</f>
        <v>0</v>
      </c>
      <c r="M119" s="302" cm="1">
        <f t="array" ref="M119">IF(M110&lt;1,M104*((SUMPRODUCT(('EaR Opt1 &amp; Opt2 BC012'!$C$200:$C$20063)*('EaR Opt1 &amp; Opt2 BC012'!$C$200:$C$20063&gt;M110)))-M110*MATCH(M110,$C$200:$C$20063,-1)),0)</f>
        <v>0</v>
      </c>
      <c r="N119" s="302" cm="1">
        <f t="array" ref="N119">IF(N110&lt;1,N104*((SUMPRODUCT(('EaR Opt1 &amp; Opt2 BC012'!$C$200:$C$20063)*('EaR Opt1 &amp; Opt2 BC012'!$C$200:$C$20063&gt;N110)))-N110*MATCH(N110,$C$200:$C$20063,-1)),0)</f>
        <v>0</v>
      </c>
      <c r="O119" s="302" cm="1">
        <f t="array" ref="O119">IF(O110&lt;1,O104*((SUMPRODUCT(('EaR Opt1 &amp; Opt2 BC012'!$C$200:$C$20063)*('EaR Opt1 &amp; Opt2 BC012'!$C$200:$C$20063&gt;O110)))-O110*MATCH(O110,$C$200:$C$20063,-1)),0)</f>
        <v>0</v>
      </c>
      <c r="P119" s="302" cm="1">
        <f t="array" ref="P119">IF(P110&lt;1,P104*((SUMPRODUCT(('EaR Opt1 &amp; Opt2 BC012'!$C$200:$C$20063)*('EaR Opt1 &amp; Opt2 BC012'!$C$200:$C$20063&gt;P110)))-P110*MATCH(P110,$C$200:$C$20063,-1)),0)</f>
        <v>0</v>
      </c>
      <c r="Q119" s="302" cm="1">
        <f t="array" ref="Q119">IF(Q110&lt;1,Q104*((SUMPRODUCT(('EaR Opt1 &amp; Opt2 BC012'!$C$200:$C$20063)*('EaR Opt1 &amp; Opt2 BC012'!$C$200:$C$20063&gt;Q110)))-Q110*MATCH(Q110,$C$200:$C$20063,-1)),0)</f>
        <v>0</v>
      </c>
      <c r="R119" s="302" cm="1">
        <f t="array" ref="R119">IF(R110&lt;1,R104*((SUMPRODUCT(('EaR Opt1 &amp; Opt2 BC012'!$C$200:$C$20063)*('EaR Opt1 &amp; Opt2 BC012'!$C$200:$C$20063&gt;R110)))-R110*MATCH(R110,$C$200:$C$20063,-1)),0)</f>
        <v>0</v>
      </c>
      <c r="S119" s="302" cm="1">
        <f t="array" ref="S119">IF(S110&lt;1,S104*((SUMPRODUCT(('EaR Opt1 &amp; Opt2 BC012'!$C$200:$C$20063)*('EaR Opt1 &amp; Opt2 BC012'!$C$200:$C$20063&gt;S110)))-S110*MATCH(S110,$C$200:$C$20063,-1)),0)</f>
        <v>0</v>
      </c>
      <c r="T119" s="302" cm="1">
        <f t="array" ref="T119">IF(T110&lt;1,T104*((SUMPRODUCT(('EaR Opt1 &amp; Opt2 BC012'!$C$200:$C$20063)*('EaR Opt1 &amp; Opt2 BC012'!$C$200:$C$20063&gt;T110)))-T110*MATCH(T110,$C$200:$C$20063,-1)),0)</f>
        <v>0</v>
      </c>
      <c r="U119" s="302" cm="1">
        <f t="array" ref="U119">IF(U110&lt;1,U104*((SUMPRODUCT(('EaR Opt1 &amp; Opt2 BC012'!$C$200:$C$20063)*('EaR Opt1 &amp; Opt2 BC012'!$C$200:$C$20063&gt;U110)))-U110*MATCH(U110,$C$200:$C$20063,-1)),0)</f>
        <v>0</v>
      </c>
      <c r="V119" s="302" cm="1">
        <f t="array" ref="V119">IF(V110&lt;1,V104*((SUMPRODUCT(('EaR Opt1 &amp; Opt2 BC012'!$C$200:$C$20063)*('EaR Opt1 &amp; Opt2 BC012'!$C$200:$C$20063&gt;V110)))-V110*MATCH(V110,$C$200:$C$20063,-1)),0)</f>
        <v>0</v>
      </c>
      <c r="W119" s="302" cm="1">
        <f t="array" ref="W119">IF(W110&lt;1,W104*((SUMPRODUCT(('EaR Opt1 &amp; Opt2 BC012'!$C$200:$C$20063)*('EaR Opt1 &amp; Opt2 BC012'!$C$200:$C$20063&gt;W110)))-W110*MATCH(W110,$C$200:$C$20063,-1)),0)</f>
        <v>0</v>
      </c>
      <c r="X119" s="302" cm="1">
        <f t="array" ref="X119">IF(X110&lt;1,X104*((SUMPRODUCT(('EaR Opt1 &amp; Opt2 BC012'!$C$200:$C$20063)*('EaR Opt1 &amp; Opt2 BC012'!$C$200:$C$20063&gt;X110)))-X110*MATCH(X110,$C$200:$C$20063,-1)),0)</f>
        <v>0</v>
      </c>
      <c r="Y119" s="302" cm="1">
        <f t="array" ref="Y119">IF(Y110&lt;1,Y104*((SUMPRODUCT(('EaR Opt1 &amp; Opt2 BC012'!$C$200:$C$20063)*('EaR Opt1 &amp; Opt2 BC012'!$C$200:$C$20063&gt;Y110)))-Y110*MATCH(Y110,$C$200:$C$20063,-1)),0)</f>
        <v>0</v>
      </c>
      <c r="Z119" s="302" cm="1">
        <f t="array" ref="Z119">IF(Z110&lt;1,Z104*((SUMPRODUCT(('EaR Opt1 &amp; Opt2 BC012'!$C$200:$C$20063)*('EaR Opt1 &amp; Opt2 BC012'!$C$200:$C$20063&gt;Z110)))-Z110*MATCH(Z110,$C$200:$C$20063,-1)),0)</f>
        <v>0</v>
      </c>
      <c r="AA119" s="302" cm="1">
        <f t="array" ref="AA119">IF(AA110&lt;1,AA104*((SUMPRODUCT(('EaR Opt1 &amp; Opt2 BC012'!$C$200:$C$20063)*('EaR Opt1 &amp; Opt2 BC012'!$C$200:$C$20063&gt;AA110)))-AA110*MATCH(AA110,$C$200:$C$20063,-1)),0)</f>
        <v>0</v>
      </c>
      <c r="AB119" s="302" cm="1">
        <f t="array" ref="AB119">IF(AB110&lt;1,AB104*((SUMPRODUCT(('EaR Opt1 &amp; Opt2 BC012'!$C$200:$C$20063)*('EaR Opt1 &amp; Opt2 BC012'!$C$200:$C$20063&gt;AB110)))-AB110*MATCH(AB110,$C$200:$C$20063,-1)),0)</f>
        <v>0</v>
      </c>
      <c r="AC119" s="302" cm="1">
        <f t="array" ref="AC119">IF(AC110&lt;1,AC104*((SUMPRODUCT(('EaR Opt1 &amp; Opt2 BC012'!$C$200:$C$20063)*('EaR Opt1 &amp; Opt2 BC012'!$C$200:$C$20063&gt;AC110)))-AC110*MATCH(AC110,$C$200:$C$20063,-1)),0)</f>
        <v>0</v>
      </c>
      <c r="AD119" s="302" cm="1">
        <f t="array" ref="AD119">IF(AD110&lt;1,AD104*((SUMPRODUCT(('EaR Opt1 &amp; Opt2 BC012'!$C$200:$C$20063)*('EaR Opt1 &amp; Opt2 BC012'!$C$200:$C$20063&gt;AD110)))-AD110*MATCH(AD110,$C$200:$C$20063,-1)),0)</f>
        <v>0</v>
      </c>
      <c r="AE119" s="302" cm="1">
        <f t="array" ref="AE119">IF(AE110&lt;1,AE104*((SUMPRODUCT(('EaR Opt1 &amp; Opt2 BC012'!$C$200:$C$20063)*('EaR Opt1 &amp; Opt2 BC012'!$C$200:$C$20063&gt;AE110)))-AE110*MATCH(AE110,$C$200:$C$20063,-1)),0)</f>
        <v>0</v>
      </c>
      <c r="AF119" s="302" cm="1">
        <f t="array" ref="AF119">IF(AF110&lt;1,AF104*((SUMPRODUCT(('EaR Opt1 &amp; Opt2 BC012'!$C$200:$C$20063)*('EaR Opt1 &amp; Opt2 BC012'!$C$200:$C$20063&gt;AF110)))-AF110*MATCH(AF110,$C$200:$C$20063,-1)),0)</f>
        <v>0</v>
      </c>
    </row>
    <row r="120" spans="1:32" x14ac:dyDescent="0.2">
      <c r="A120" s="294" t="s">
        <v>137</v>
      </c>
      <c r="B120" s="294" t="s">
        <v>255</v>
      </c>
      <c r="E120" s="294" t="s">
        <v>259</v>
      </c>
      <c r="F120" s="302" cm="1">
        <f t="array" ref="F120">IF(F111&lt;1,IF(F111=0,F97*SUMPRODUCT(('EaR Opt1 &amp; Opt2 BC012'!$C$200:$C$20063)*('EaR Opt1 &amp; Opt2 BC012'!$C$200:$C$20063&gt;F111)),F104*(SUMPRODUCT(('EaR Opt1 &amp; Opt2 BC012'!$C$200:$C$20063)*('EaR Opt1 &amp; Opt2 BC012'!$C$200:$C$20063&gt;F111))-F111*MATCH(F111,$C$200:$C$20063,-1)))-F119,0)</f>
        <v>0</v>
      </c>
      <c r="G120" s="302" cm="1">
        <f t="array" ref="G120">IF(G111&lt;1,IF(G111=0,G97*SUMPRODUCT(('EaR Opt1 &amp; Opt2 BC012'!$C$200:$C$20063)*('EaR Opt1 &amp; Opt2 BC012'!$C$200:$C$20063&gt;G111)),G104*(SUMPRODUCT(('EaR Opt1 &amp; Opt2 BC012'!$C$200:$C$20063)*('EaR Opt1 &amp; Opt2 BC012'!$C$200:$C$20063&gt;G111))-G111*MATCH(G111,$C$200:$C$20063,-1)))-G119,0)</f>
        <v>0</v>
      </c>
      <c r="H120" s="302" cm="1">
        <f t="array" ref="H120">IF(H111&lt;1,IF(H111=0,H97*SUMPRODUCT(('EaR Opt1 &amp; Opt2 BC012'!$C$200:$C$20063)*('EaR Opt1 &amp; Opt2 BC012'!$C$200:$C$20063&gt;H111)),H104*(SUMPRODUCT(('EaR Opt1 &amp; Opt2 BC012'!$C$200:$C$20063)*('EaR Opt1 &amp; Opt2 BC012'!$C$200:$C$20063&gt;H111))-H111*MATCH(H111,$C$200:$C$20063,-1)))-H119,0)</f>
        <v>0</v>
      </c>
      <c r="I120" s="302" cm="1">
        <f t="array" ref="I120">IF(I111&lt;1,IF(I111=0,I97*SUMPRODUCT(('EaR Opt1 &amp; Opt2 BC012'!$C$200:$C$20063)*('EaR Opt1 &amp; Opt2 BC012'!$C$200:$C$20063&gt;I111)),I104*(SUMPRODUCT(('EaR Opt1 &amp; Opt2 BC012'!$C$200:$C$20063)*('EaR Opt1 &amp; Opt2 BC012'!$C$200:$C$20063&gt;I111))-I111*MATCH(I111,$C$200:$C$20063,-1)))-I119,0)</f>
        <v>0</v>
      </c>
      <c r="J120" s="302" cm="1">
        <f t="array" ref="J120">IF(J111&lt;1,IF(J111=0,J97*SUMPRODUCT(('EaR Opt1 &amp; Opt2 BC012'!$C$200:$C$20063)*('EaR Opt1 &amp; Opt2 BC012'!$C$200:$C$20063&gt;J111)),J104*(SUMPRODUCT(('EaR Opt1 &amp; Opt2 BC012'!$C$200:$C$20063)*('EaR Opt1 &amp; Opt2 BC012'!$C$200:$C$20063&gt;J111))-J111*MATCH(J111,$C$200:$C$20063,-1)))-J119,0)</f>
        <v>0</v>
      </c>
      <c r="K120" s="302" cm="1">
        <f t="array" ref="K120">IF(K111&lt;1,IF(K111=0,K97*SUMPRODUCT(('EaR Opt1 &amp; Opt2 BC012'!$C$200:$C$20063)*('EaR Opt1 &amp; Opt2 BC012'!$C$200:$C$20063&gt;K111)),K104*(SUMPRODUCT(('EaR Opt1 &amp; Opt2 BC012'!$C$200:$C$20063)*('EaR Opt1 &amp; Opt2 BC012'!$C$200:$C$20063&gt;K111))-K111*MATCH(K111,$C$200:$C$20063,-1)))-K119,0)</f>
        <v>0</v>
      </c>
      <c r="L120" s="302" cm="1">
        <f t="array" ref="L120">IF(L111&lt;1,IF(L111=0,L97*SUMPRODUCT(('EaR Opt1 &amp; Opt2 BC012'!$C$200:$C$20063)*('EaR Opt1 &amp; Opt2 BC012'!$C$200:$C$20063&gt;L111)),L104*(SUMPRODUCT(('EaR Opt1 &amp; Opt2 BC012'!$C$200:$C$20063)*('EaR Opt1 &amp; Opt2 BC012'!$C$200:$C$20063&gt;L111))-L111*MATCH(L111,$C$200:$C$20063,-1)))-L119,0)</f>
        <v>0</v>
      </c>
      <c r="M120" s="302" cm="1">
        <f t="array" ref="M120">IF(M111&lt;1,IF(M111=0,M97*SUMPRODUCT(('EaR Opt1 &amp; Opt2 BC012'!$C$200:$C$20063)*('EaR Opt1 &amp; Opt2 BC012'!$C$200:$C$20063&gt;M111)),M104*(SUMPRODUCT(('EaR Opt1 &amp; Opt2 BC012'!$C$200:$C$20063)*('EaR Opt1 &amp; Opt2 BC012'!$C$200:$C$20063&gt;M111))-M111*MATCH(M111,$C$200:$C$20063,-1)))-M119,0)</f>
        <v>0</v>
      </c>
      <c r="N120" s="302" cm="1">
        <f t="array" ref="N120">IF(N111&lt;1,IF(N111=0,N97*SUMPRODUCT(('EaR Opt1 &amp; Opt2 BC012'!$C$200:$C$20063)*('EaR Opt1 &amp; Opt2 BC012'!$C$200:$C$20063&gt;N111)),N104*(SUMPRODUCT(('EaR Opt1 &amp; Opt2 BC012'!$C$200:$C$20063)*('EaR Opt1 &amp; Opt2 BC012'!$C$200:$C$20063&gt;N111))-N111*MATCH(N111,$C$200:$C$20063,-1)))-N119,0)</f>
        <v>0</v>
      </c>
      <c r="O120" s="302" cm="1">
        <f t="array" ref="O120">IF(O111&lt;1,IF(O111=0,O97*SUMPRODUCT(('EaR Opt1 &amp; Opt2 BC012'!$C$200:$C$20063)*('EaR Opt1 &amp; Opt2 BC012'!$C$200:$C$20063&gt;O111)),O104*(SUMPRODUCT(('EaR Opt1 &amp; Opt2 BC012'!$C$200:$C$20063)*('EaR Opt1 &amp; Opt2 BC012'!$C$200:$C$20063&gt;O111))-O111*MATCH(O111,$C$200:$C$20063,-1)))-O119,0)</f>
        <v>0</v>
      </c>
      <c r="P120" s="302" cm="1">
        <f t="array" ref="P120">IF(P111&lt;1,IF(P111=0,P97*SUMPRODUCT(('EaR Opt1 &amp; Opt2 BC012'!$C$200:$C$20063)*('EaR Opt1 &amp; Opt2 BC012'!$C$200:$C$20063&gt;P111)),P104*(SUMPRODUCT(('EaR Opt1 &amp; Opt2 BC012'!$C$200:$C$20063)*('EaR Opt1 &amp; Opt2 BC012'!$C$200:$C$20063&gt;P111))-P111*MATCH(P111,$C$200:$C$20063,-1)))-P119,0)</f>
        <v>0</v>
      </c>
      <c r="Q120" s="302" cm="1">
        <f t="array" ref="Q120">IF(Q111&lt;1,IF(Q111=0,Q97*SUMPRODUCT(('EaR Opt1 &amp; Opt2 BC012'!$C$200:$C$20063)*('EaR Opt1 &amp; Opt2 BC012'!$C$200:$C$20063&gt;Q111)),Q104*(SUMPRODUCT(('EaR Opt1 &amp; Opt2 BC012'!$C$200:$C$20063)*('EaR Opt1 &amp; Opt2 BC012'!$C$200:$C$20063&gt;Q111))-Q111*MATCH(Q111,$C$200:$C$20063,-1)))-Q119,0)</f>
        <v>0</v>
      </c>
      <c r="R120" s="302" cm="1">
        <f t="array" ref="R120">IF(R111&lt;1,IF(R111=0,R97*SUMPRODUCT(('EaR Opt1 &amp; Opt2 BC012'!$C$200:$C$20063)*('EaR Opt1 &amp; Opt2 BC012'!$C$200:$C$20063&gt;R111)),R104*(SUMPRODUCT(('EaR Opt1 &amp; Opt2 BC012'!$C$200:$C$20063)*('EaR Opt1 &amp; Opt2 BC012'!$C$200:$C$20063&gt;R111))-R111*MATCH(R111,$C$200:$C$20063,-1)))-R119,0)</f>
        <v>0</v>
      </c>
      <c r="S120" s="302" cm="1">
        <f t="array" ref="S120">IF(S111&lt;1,IF(S111=0,S97*SUMPRODUCT(('EaR Opt1 &amp; Opt2 BC012'!$C$200:$C$20063)*('EaR Opt1 &amp; Opt2 BC012'!$C$200:$C$20063&gt;S111)),S104*(SUMPRODUCT(('EaR Opt1 &amp; Opt2 BC012'!$C$200:$C$20063)*('EaR Opt1 &amp; Opt2 BC012'!$C$200:$C$20063&gt;S111))-S111*MATCH(S111,$C$200:$C$20063,-1)))-S119,0)</f>
        <v>0</v>
      </c>
      <c r="T120" s="302" cm="1">
        <f t="array" ref="T120">IF(T111&lt;1,IF(T111=0,T97*SUMPRODUCT(('EaR Opt1 &amp; Opt2 BC012'!$C$200:$C$20063)*('EaR Opt1 &amp; Opt2 BC012'!$C$200:$C$20063&gt;T111)),T104*(SUMPRODUCT(('EaR Opt1 &amp; Opt2 BC012'!$C$200:$C$20063)*('EaR Opt1 &amp; Opt2 BC012'!$C$200:$C$20063&gt;T111))-T111*MATCH(T111,$C$200:$C$20063,-1)))-T119,0)</f>
        <v>0</v>
      </c>
      <c r="U120" s="302" cm="1">
        <f t="array" ref="U120">IF(U111&lt;1,IF(U111=0,U97*SUMPRODUCT(('EaR Opt1 &amp; Opt2 BC012'!$C$200:$C$20063)*('EaR Opt1 &amp; Opt2 BC012'!$C$200:$C$20063&gt;U111)),U104*(SUMPRODUCT(('EaR Opt1 &amp; Opt2 BC012'!$C$200:$C$20063)*('EaR Opt1 &amp; Opt2 BC012'!$C$200:$C$20063&gt;U111))-U111*MATCH(U111,$C$200:$C$20063,-1)))-U119,0)</f>
        <v>0</v>
      </c>
      <c r="V120" s="302" cm="1">
        <f t="array" ref="V120">IF(V111&lt;1,IF(V111=0,V97*SUMPRODUCT(('EaR Opt1 &amp; Opt2 BC012'!$C$200:$C$20063)*('EaR Opt1 &amp; Opt2 BC012'!$C$200:$C$20063&gt;V111)),V104*(SUMPRODUCT(('EaR Opt1 &amp; Opt2 BC012'!$C$200:$C$20063)*('EaR Opt1 &amp; Opt2 BC012'!$C$200:$C$20063&gt;V111))-V111*MATCH(V111,$C$200:$C$20063,-1)))-V119,0)</f>
        <v>0</v>
      </c>
      <c r="W120" s="302" cm="1">
        <f t="array" ref="W120">IF(W111&lt;1,IF(W111=0,W97*SUMPRODUCT(('EaR Opt1 &amp; Opt2 BC012'!$C$200:$C$20063)*('EaR Opt1 &amp; Opt2 BC012'!$C$200:$C$20063&gt;W111)),W104*(SUMPRODUCT(('EaR Opt1 &amp; Opt2 BC012'!$C$200:$C$20063)*('EaR Opt1 &amp; Opt2 BC012'!$C$200:$C$20063&gt;W111))-W111*MATCH(W111,$C$200:$C$20063,-1)))-W119,0)</f>
        <v>0</v>
      </c>
      <c r="X120" s="302" cm="1">
        <f t="array" ref="X120">IF(X111&lt;1,IF(X111=0,X97*SUMPRODUCT(('EaR Opt1 &amp; Opt2 BC012'!$C$200:$C$20063)*('EaR Opt1 &amp; Opt2 BC012'!$C$200:$C$20063&gt;X111)),X104*(SUMPRODUCT(('EaR Opt1 &amp; Opt2 BC012'!$C$200:$C$20063)*('EaR Opt1 &amp; Opt2 BC012'!$C$200:$C$20063&gt;X111))-X111*MATCH(X111,$C$200:$C$20063,-1)))-X119,0)</f>
        <v>0</v>
      </c>
      <c r="Y120" s="302" cm="1">
        <f t="array" ref="Y120">IF(Y111&lt;1,IF(Y111=0,Y97*SUMPRODUCT(('EaR Opt1 &amp; Opt2 BC012'!$C$200:$C$20063)*('EaR Opt1 &amp; Opt2 BC012'!$C$200:$C$20063&gt;Y111)),Y104*(SUMPRODUCT(('EaR Opt1 &amp; Opt2 BC012'!$C$200:$C$20063)*('EaR Opt1 &amp; Opt2 BC012'!$C$200:$C$20063&gt;Y111))-Y111*MATCH(Y111,$C$200:$C$20063,-1)))-Y119,0)</f>
        <v>0</v>
      </c>
      <c r="Z120" s="302" cm="1">
        <f t="array" ref="Z120">IF(Z111&lt;1,IF(Z111=0,Z97*SUMPRODUCT(('EaR Opt1 &amp; Opt2 BC012'!$C$200:$C$20063)*('EaR Opt1 &amp; Opt2 BC012'!$C$200:$C$20063&gt;Z111)),Z104*(SUMPRODUCT(('EaR Opt1 &amp; Opt2 BC012'!$C$200:$C$20063)*('EaR Opt1 &amp; Opt2 BC012'!$C$200:$C$20063&gt;Z111))-Z111*MATCH(Z111,$C$200:$C$20063,-1)))-Z119,0)</f>
        <v>0</v>
      </c>
      <c r="AA120" s="302" cm="1">
        <f t="array" ref="AA120">IF(AA111&lt;1,IF(AA111=0,AA97*SUMPRODUCT(('EaR Opt1 &amp; Opt2 BC012'!$C$200:$C$20063)*('EaR Opt1 &amp; Opt2 BC012'!$C$200:$C$20063&gt;AA111)),AA104*(SUMPRODUCT(('EaR Opt1 &amp; Opt2 BC012'!$C$200:$C$20063)*('EaR Opt1 &amp; Opt2 BC012'!$C$200:$C$20063&gt;AA111))-AA111*MATCH(AA111,$C$200:$C$20063,-1)))-AA119,0)</f>
        <v>0</v>
      </c>
      <c r="AB120" s="302" cm="1">
        <f t="array" ref="AB120">IF(AB111&lt;1,IF(AB111=0,AB97*SUMPRODUCT(('EaR Opt1 &amp; Opt2 BC012'!$C$200:$C$20063)*('EaR Opt1 &amp; Opt2 BC012'!$C$200:$C$20063&gt;AB111)),AB104*(SUMPRODUCT(('EaR Opt1 &amp; Opt2 BC012'!$C$200:$C$20063)*('EaR Opt1 &amp; Opt2 BC012'!$C$200:$C$20063&gt;AB111))-AB111*MATCH(AB111,$C$200:$C$20063,-1)))-AB119,0)</f>
        <v>0</v>
      </c>
      <c r="AC120" s="302" cm="1">
        <f t="array" ref="AC120">IF(AC111&lt;1,IF(AC111=0,AC97*SUMPRODUCT(('EaR Opt1 &amp; Opt2 BC012'!$C$200:$C$20063)*('EaR Opt1 &amp; Opt2 BC012'!$C$200:$C$20063&gt;AC111)),AC104*(SUMPRODUCT(('EaR Opt1 &amp; Opt2 BC012'!$C$200:$C$20063)*('EaR Opt1 &amp; Opt2 BC012'!$C$200:$C$20063&gt;AC111))-AC111*MATCH(AC111,$C$200:$C$20063,-1)))-AC119,0)</f>
        <v>0</v>
      </c>
      <c r="AD120" s="302" cm="1">
        <f t="array" ref="AD120">IF(AD111&lt;1,IF(AD111=0,AD97*SUMPRODUCT(('EaR Opt1 &amp; Opt2 BC012'!$C$200:$C$20063)*('EaR Opt1 &amp; Opt2 BC012'!$C$200:$C$20063&gt;AD111)),AD104*(SUMPRODUCT(('EaR Opt1 &amp; Opt2 BC012'!$C$200:$C$20063)*('EaR Opt1 &amp; Opt2 BC012'!$C$200:$C$20063&gt;AD111))-AD111*MATCH(AD111,$C$200:$C$20063,-1)))-AD119,0)</f>
        <v>0</v>
      </c>
      <c r="AE120" s="302" cm="1">
        <f t="array" ref="AE120">IF(AE111&lt;1,IF(AE111=0,AE97*SUMPRODUCT(('EaR Opt1 &amp; Opt2 BC012'!$C$200:$C$20063)*('EaR Opt1 &amp; Opt2 BC012'!$C$200:$C$20063&gt;AE111)),AE104*(SUMPRODUCT(('EaR Opt1 &amp; Opt2 BC012'!$C$200:$C$20063)*('EaR Opt1 &amp; Opt2 BC012'!$C$200:$C$20063&gt;AE111))-AE111*MATCH(AE111,$C$200:$C$20063,-1)))-AE119,0)</f>
        <v>0</v>
      </c>
      <c r="AF120" s="302" cm="1">
        <f t="array" ref="AF120">IF(AF111&lt;1,IF(AF111=0,AF97*SUMPRODUCT(('EaR Opt1 &amp; Opt2 BC012'!$C$200:$C$20063)*('EaR Opt1 &amp; Opt2 BC012'!$C$200:$C$20063&gt;AF111)),AF104*(SUMPRODUCT(('EaR Opt1 &amp; Opt2 BC012'!$C$200:$C$20063)*('EaR Opt1 &amp; Opt2 BC012'!$C$200:$C$20063&gt;AF111))-AF111*MATCH(AF111,$C$200:$C$20063,-1)))-AF119,0)</f>
        <v>0</v>
      </c>
    </row>
    <row r="121" spans="1:32" x14ac:dyDescent="0.2">
      <c r="A121" s="294" t="s">
        <v>256</v>
      </c>
      <c r="B121" s="294" t="s">
        <v>257</v>
      </c>
      <c r="E121" s="294" t="s">
        <v>259</v>
      </c>
      <c r="F121" s="302" cm="1">
        <f t="array" ref="F121">IF(F117&lt;1,F104*$C$114*((SUMPRODUCT(('EaR Opt1 &amp; Opt2 BC012'!$C$200:$C$20063)*('EaR Opt1 &amp; Opt2 BC012'!$C$200:$C$20063&gt;F117)))-F117*MATCH(F117,$C$200:$C$20063,-1)),0)</f>
        <v>0</v>
      </c>
      <c r="G121" s="302" cm="1">
        <f t="array" ref="G121">IF(G117&lt;1,G104*$C$114*((SUMPRODUCT(('EaR Opt1 &amp; Opt2 BC012'!$C$200:$C$20063)*('EaR Opt1 &amp; Opt2 BC012'!$C$200:$C$20063&gt;G117)))-G117*MATCH(G117,$C$200:$C$20063,-1)),0)</f>
        <v>0</v>
      </c>
      <c r="H121" s="302" cm="1">
        <f t="array" ref="H121">IF(H117&lt;1,H104*$C$114*((SUMPRODUCT(('EaR Opt1 &amp; Opt2 BC012'!$C$200:$C$20063)*('EaR Opt1 &amp; Opt2 BC012'!$C$200:$C$20063&gt;H117)))-H117*MATCH(H117,$C$200:$C$20063,-1)),0)</f>
        <v>0</v>
      </c>
      <c r="I121" s="302" cm="1">
        <f t="array" ref="I121">IF(I117&lt;1,I104*$C$114*((SUMPRODUCT(('EaR Opt1 &amp; Opt2 BC012'!$C$200:$C$20063)*('EaR Opt1 &amp; Opt2 BC012'!$C$200:$C$20063&gt;I117)))-I117*MATCH(I117,$C$200:$C$20063,-1)),0)</f>
        <v>0</v>
      </c>
      <c r="J121" s="302" cm="1">
        <f t="array" ref="J121">IF(J117&lt;1,J104*$C$114*((SUMPRODUCT(('EaR Opt1 &amp; Opt2 BC012'!$C$200:$C$20063)*('EaR Opt1 &amp; Opt2 BC012'!$C$200:$C$20063&gt;J117)))-J117*MATCH(J117,$C$200:$C$20063,-1)),0)</f>
        <v>0</v>
      </c>
      <c r="K121" s="302" cm="1">
        <f t="array" ref="K121">IF(K117&lt;1,K104*$C$114*((SUMPRODUCT(('EaR Opt1 &amp; Opt2 BC012'!$C$200:$C$20063)*('EaR Opt1 &amp; Opt2 BC012'!$C$200:$C$20063&gt;K117)))-K117*MATCH(K117,$C$200:$C$20063,-1)),0)</f>
        <v>0</v>
      </c>
      <c r="L121" s="302" cm="1">
        <f t="array" ref="L121">IF(L117&lt;1,L104*$C$114*((SUMPRODUCT(('EaR Opt1 &amp; Opt2 BC012'!$C$200:$C$20063)*('EaR Opt1 &amp; Opt2 BC012'!$C$200:$C$20063&gt;L117)))-L117*MATCH(L117,$C$200:$C$20063,-1)),0)</f>
        <v>0</v>
      </c>
      <c r="M121" s="302" cm="1">
        <f t="array" ref="M121">IF(M117&lt;1,M104*$C$114*((SUMPRODUCT(('EaR Opt1 &amp; Opt2 BC012'!$C$200:$C$20063)*('EaR Opt1 &amp; Opt2 BC012'!$C$200:$C$20063&gt;M117)))-M117*MATCH(M117,$C$200:$C$20063,-1)),0)</f>
        <v>0</v>
      </c>
      <c r="N121" s="302" cm="1">
        <f t="array" ref="N121">IF(N117&lt;1,N104*$C$114*((SUMPRODUCT(('EaR Opt1 &amp; Opt2 BC012'!$C$200:$C$20063)*('EaR Opt1 &amp; Opt2 BC012'!$C$200:$C$20063&gt;N117)))-N117*MATCH(N117,$C$200:$C$20063,-1)),0)</f>
        <v>0</v>
      </c>
      <c r="O121" s="302" cm="1">
        <f t="array" ref="O121">IF(O117&lt;1,O104*$C$114*((SUMPRODUCT(('EaR Opt1 &amp; Opt2 BC012'!$C$200:$C$20063)*('EaR Opt1 &amp; Opt2 BC012'!$C$200:$C$20063&gt;O117)))-O117*MATCH(O117,$C$200:$C$20063,-1)),0)</f>
        <v>0</v>
      </c>
      <c r="P121" s="302" cm="1">
        <f t="array" ref="P121">IF(P117&lt;1,P104*$C$114*((SUMPRODUCT(('EaR Opt1 &amp; Opt2 BC012'!$C$200:$C$20063)*('EaR Opt1 &amp; Opt2 BC012'!$C$200:$C$20063&gt;P117)))-P117*MATCH(P117,$C$200:$C$20063,-1)),0)</f>
        <v>0</v>
      </c>
      <c r="Q121" s="302" cm="1">
        <f t="array" ref="Q121">IF(Q117&lt;1,Q104*$C$114*((SUMPRODUCT(('EaR Opt1 &amp; Opt2 BC012'!$C$200:$C$20063)*('EaR Opt1 &amp; Opt2 BC012'!$C$200:$C$20063&gt;Q117)))-Q117*MATCH(Q117,$C$200:$C$20063,-1)),0)</f>
        <v>0</v>
      </c>
      <c r="R121" s="302" cm="1">
        <f t="array" ref="R121">IF(R117&lt;1,R104*$C$114*((SUMPRODUCT(('EaR Opt1 &amp; Opt2 BC012'!$C$200:$C$20063)*('EaR Opt1 &amp; Opt2 BC012'!$C$200:$C$20063&gt;R117)))-R117*MATCH(R117,$C$200:$C$20063,-1)),0)</f>
        <v>0</v>
      </c>
      <c r="S121" s="302" cm="1">
        <f t="array" ref="S121">IF(S117&lt;1,S104*$C$114*((SUMPRODUCT(('EaR Opt1 &amp; Opt2 BC012'!$C$200:$C$20063)*('EaR Opt1 &amp; Opt2 BC012'!$C$200:$C$20063&gt;S117)))-S117*MATCH(S117,$C$200:$C$20063,-1)),0)</f>
        <v>0</v>
      </c>
      <c r="T121" s="302" cm="1">
        <f t="array" ref="T121">IF(T117&lt;1,T104*$C$114*((SUMPRODUCT(('EaR Opt1 &amp; Opt2 BC012'!$C$200:$C$20063)*('EaR Opt1 &amp; Opt2 BC012'!$C$200:$C$20063&gt;T117)))-T117*MATCH(T117,$C$200:$C$20063,-1)),0)</f>
        <v>0</v>
      </c>
      <c r="U121" s="302" cm="1">
        <f t="array" ref="U121">IF(U117&lt;1,U104*$C$114*((SUMPRODUCT(('EaR Opt1 &amp; Opt2 BC012'!$C$200:$C$20063)*('EaR Opt1 &amp; Opt2 BC012'!$C$200:$C$20063&gt;U117)))-U117*MATCH(U117,$C$200:$C$20063,-1)),0)</f>
        <v>0</v>
      </c>
      <c r="V121" s="302" cm="1">
        <f t="array" ref="V121">IF(V117&lt;1,V104*$C$114*((SUMPRODUCT(('EaR Opt1 &amp; Opt2 BC012'!$C$200:$C$20063)*('EaR Opt1 &amp; Opt2 BC012'!$C$200:$C$20063&gt;V117)))-V117*MATCH(V117,$C$200:$C$20063,-1)),0)</f>
        <v>0</v>
      </c>
      <c r="W121" s="302" cm="1">
        <f t="array" ref="W121">IF(W117&lt;1,W104*$C$114*((SUMPRODUCT(('EaR Opt1 &amp; Opt2 BC012'!$C$200:$C$20063)*('EaR Opt1 &amp; Opt2 BC012'!$C$200:$C$20063&gt;W117)))-W117*MATCH(W117,$C$200:$C$20063,-1)),0)</f>
        <v>0</v>
      </c>
      <c r="X121" s="302" cm="1">
        <f t="array" ref="X121">IF(X117&lt;1,X104*$C$114*((SUMPRODUCT(('EaR Opt1 &amp; Opt2 BC012'!$C$200:$C$20063)*('EaR Opt1 &amp; Opt2 BC012'!$C$200:$C$20063&gt;X117)))-X117*MATCH(X117,$C$200:$C$20063,-1)),0)</f>
        <v>0</v>
      </c>
      <c r="Y121" s="302" cm="1">
        <f t="array" ref="Y121">IF(Y117&lt;1,Y104*$C$114*((SUMPRODUCT(('EaR Opt1 &amp; Opt2 BC012'!$C$200:$C$20063)*('EaR Opt1 &amp; Opt2 BC012'!$C$200:$C$20063&gt;Y117)))-Y117*MATCH(Y117,$C$200:$C$20063,-1)),0)</f>
        <v>0</v>
      </c>
      <c r="Z121" s="302" cm="1">
        <f t="array" ref="Z121">IF(Z117&lt;1,Z104*$C$114*((SUMPRODUCT(('EaR Opt1 &amp; Opt2 BC012'!$C$200:$C$20063)*('EaR Opt1 &amp; Opt2 BC012'!$C$200:$C$20063&gt;Z117)))-Z117*MATCH(Z117,$C$200:$C$20063,-1)),0)</f>
        <v>0</v>
      </c>
      <c r="AA121" s="302" cm="1">
        <f t="array" ref="AA121">IF(AA117&lt;1,AA104*$C$114*((SUMPRODUCT(('EaR Opt1 &amp; Opt2 BC012'!$C$200:$C$20063)*('EaR Opt1 &amp; Opt2 BC012'!$C$200:$C$20063&gt;AA117)))-AA117*MATCH(AA117,$C$200:$C$20063,-1)),0)</f>
        <v>0</v>
      </c>
      <c r="AB121" s="302" cm="1">
        <f t="array" ref="AB121">IF(AB117&lt;1,AB104*$C$114*((SUMPRODUCT(('EaR Opt1 &amp; Opt2 BC012'!$C$200:$C$20063)*('EaR Opt1 &amp; Opt2 BC012'!$C$200:$C$20063&gt;AB117)))-AB117*MATCH(AB117,$C$200:$C$20063,-1)),0)</f>
        <v>0</v>
      </c>
      <c r="AC121" s="302" cm="1">
        <f t="array" ref="AC121">IF(AC117&lt;1,AC104*$C$114*((SUMPRODUCT(('EaR Opt1 &amp; Opt2 BC012'!$C$200:$C$20063)*('EaR Opt1 &amp; Opt2 BC012'!$C$200:$C$20063&gt;AC117)))-AC117*MATCH(AC117,$C$200:$C$20063,-1)),0)</f>
        <v>0</v>
      </c>
      <c r="AD121" s="302" cm="1">
        <f t="array" ref="AD121">IF(AD117&lt;1,AD104*$C$114*((SUMPRODUCT(('EaR Opt1 &amp; Opt2 BC012'!$C$200:$C$20063)*('EaR Opt1 &amp; Opt2 BC012'!$C$200:$C$20063&gt;AD117)))-AD117*MATCH(AD117,$C$200:$C$20063,-1)),0)</f>
        <v>0</v>
      </c>
      <c r="AE121" s="302" cm="1">
        <f t="array" ref="AE121">IF(AE117&lt;1,AE104*$C$114*((SUMPRODUCT(('EaR Opt1 &amp; Opt2 BC012'!$C$200:$C$20063)*('EaR Opt1 &amp; Opt2 BC012'!$C$200:$C$20063&gt;AE117)))-AE117*MATCH(AE117,$C$200:$C$20063,-1)),0)</f>
        <v>0</v>
      </c>
      <c r="AF121" s="302" cm="1">
        <f t="array" ref="AF121">IF(AF117&lt;1,AF104*$C$114*((SUMPRODUCT(('EaR Opt1 &amp; Opt2 BC012'!$C$200:$C$20063)*('EaR Opt1 &amp; Opt2 BC012'!$C$200:$C$20063&gt;AF117)))-AF117*MATCH(AF117,$C$200:$C$20063,-1)),0)</f>
        <v>0</v>
      </c>
    </row>
    <row r="122" spans="1:32" x14ac:dyDescent="0.2">
      <c r="A122" s="294" t="s">
        <v>256</v>
      </c>
      <c r="B122" s="294" t="s">
        <v>255</v>
      </c>
      <c r="E122" s="294" t="s">
        <v>259</v>
      </c>
      <c r="F122" s="302" cm="1">
        <f t="array" ref="F122">IF(F118&lt;1,IF(F118=0,F104*$C$114*SUMPRODUCT(('EaR Opt1 &amp; Opt2 BC012'!$C$200:$C$20063)*('EaR Opt1 &amp; Opt2 BC012'!$C$200:$C$20063&gt;F118)),F106*$C$114*(SUMPRODUCT(('EaR Opt1 &amp; Opt2 BC012'!$C$200:$C$20063)*('EaR Opt1 &amp; Opt2 BC012'!$C$200:$C$20063&gt;F118))-F118*MATCH(F118,$C$200:$C$20063,-1)))-F121,0)</f>
        <v>0</v>
      </c>
      <c r="G122" s="302" cm="1">
        <f t="array" ref="G122">IF(G118&lt;1,IF(G118=0,G104*$C$114*SUMPRODUCT(('EaR Opt1 &amp; Opt2 BC012'!$C$200:$C$20063)*('EaR Opt1 &amp; Opt2 BC012'!$C$200:$C$20063&gt;G118)),G106*$C$114*(SUMPRODUCT(('EaR Opt1 &amp; Opt2 BC012'!$C$200:$C$20063)*('EaR Opt1 &amp; Opt2 BC012'!$C$200:$C$20063&gt;G118))-G118*MATCH(G118,$C$200:$C$20063,-1)))-G121,0)</f>
        <v>0</v>
      </c>
      <c r="H122" s="302" cm="1">
        <f t="array" ref="H122">IF(H118&lt;1,IF(H118=0,H104*$C$114*SUMPRODUCT(('EaR Opt1 &amp; Opt2 BC012'!$C$200:$C$20063)*('EaR Opt1 &amp; Opt2 BC012'!$C$200:$C$20063&gt;H118)),H106*$C$114*(SUMPRODUCT(('EaR Opt1 &amp; Opt2 BC012'!$C$200:$C$20063)*('EaR Opt1 &amp; Opt2 BC012'!$C$200:$C$20063&gt;H118))-H118*MATCH(H118,$C$200:$C$20063,-1)))-H121,0)</f>
        <v>0</v>
      </c>
      <c r="I122" s="302" cm="1">
        <f t="array" ref="I122">IF(I118&lt;1,IF(I118=0,I104*$C$114*SUMPRODUCT(('EaR Opt1 &amp; Opt2 BC012'!$C$200:$C$20063)*('EaR Opt1 &amp; Opt2 BC012'!$C$200:$C$20063&gt;I118)),I106*$C$114*(SUMPRODUCT(('EaR Opt1 &amp; Opt2 BC012'!$C$200:$C$20063)*('EaR Opt1 &amp; Opt2 BC012'!$C$200:$C$20063&gt;I118))-I118*MATCH(I118,$C$200:$C$20063,-1)))-I121,0)</f>
        <v>0</v>
      </c>
      <c r="J122" s="302" cm="1">
        <f t="array" ref="J122">IF(J118&lt;1,IF(J118=0,J104*$C$114*SUMPRODUCT(('EaR Opt1 &amp; Opt2 BC012'!$C$200:$C$20063)*('EaR Opt1 &amp; Opt2 BC012'!$C$200:$C$20063&gt;J118)),J106*$C$114*(SUMPRODUCT(('EaR Opt1 &amp; Opt2 BC012'!$C$200:$C$20063)*('EaR Opt1 &amp; Opt2 BC012'!$C$200:$C$20063&gt;J118))-J118*MATCH(J118,$C$200:$C$20063,-1)))-J121,0)</f>
        <v>0</v>
      </c>
      <c r="K122" s="302" cm="1">
        <f t="array" ref="K122">IF(K118&lt;1,IF(K118=0,K104*$C$114*SUMPRODUCT(('EaR Opt1 &amp; Opt2 BC012'!$C$200:$C$20063)*('EaR Opt1 &amp; Opt2 BC012'!$C$200:$C$20063&gt;K118)),K106*$C$114*(SUMPRODUCT(('EaR Opt1 &amp; Opt2 BC012'!$C$200:$C$20063)*('EaR Opt1 &amp; Opt2 BC012'!$C$200:$C$20063&gt;K118))-K118*MATCH(K118,$C$200:$C$20063,-1)))-K121,0)</f>
        <v>0</v>
      </c>
      <c r="L122" s="302" cm="1">
        <f t="array" ref="L122">IF(L118&lt;1,IF(L118=0,L104*$C$114*SUMPRODUCT(('EaR Opt1 &amp; Opt2 BC012'!$C$200:$C$20063)*('EaR Opt1 &amp; Opt2 BC012'!$C$200:$C$20063&gt;L118)),L106*$C$114*(SUMPRODUCT(('EaR Opt1 &amp; Opt2 BC012'!$C$200:$C$20063)*('EaR Opt1 &amp; Opt2 BC012'!$C$200:$C$20063&gt;L118))-L118*MATCH(L118,$C$200:$C$20063,-1)))-L121,0)</f>
        <v>0</v>
      </c>
      <c r="M122" s="302" cm="1">
        <f t="array" ref="M122">IF(M118&lt;1,IF(M118=0,M104*$C$114*SUMPRODUCT(('EaR Opt1 &amp; Opt2 BC012'!$C$200:$C$20063)*('EaR Opt1 &amp; Opt2 BC012'!$C$200:$C$20063&gt;M118)),M106*$C$114*(SUMPRODUCT(('EaR Opt1 &amp; Opt2 BC012'!$C$200:$C$20063)*('EaR Opt1 &amp; Opt2 BC012'!$C$200:$C$20063&gt;M118))-M118*MATCH(M118,$C$200:$C$20063,-1)))-M121,0)</f>
        <v>0</v>
      </c>
      <c r="N122" s="302" cm="1">
        <f t="array" ref="N122">IF(N118&lt;1,IF(N118=0,N104*$C$114*SUMPRODUCT(('EaR Opt1 &amp; Opt2 BC012'!$C$200:$C$20063)*('EaR Opt1 &amp; Opt2 BC012'!$C$200:$C$20063&gt;N118)),N106*$C$114*(SUMPRODUCT(('EaR Opt1 &amp; Opt2 BC012'!$C$200:$C$20063)*('EaR Opt1 &amp; Opt2 BC012'!$C$200:$C$20063&gt;N118))-N118*MATCH(N118,$C$200:$C$20063,-1)))-N121,0)</f>
        <v>0</v>
      </c>
      <c r="O122" s="302" cm="1">
        <f t="array" ref="O122">IF(O118&lt;1,IF(O118=0,O104*$C$114*SUMPRODUCT(('EaR Opt1 &amp; Opt2 BC012'!$C$200:$C$20063)*('EaR Opt1 &amp; Opt2 BC012'!$C$200:$C$20063&gt;O118)),O106*$C$114*(SUMPRODUCT(('EaR Opt1 &amp; Opt2 BC012'!$C$200:$C$20063)*('EaR Opt1 &amp; Opt2 BC012'!$C$200:$C$20063&gt;O118))-O118*MATCH(O118,$C$200:$C$20063,-1)))-O121,0)</f>
        <v>0</v>
      </c>
      <c r="P122" s="302" cm="1">
        <f t="array" ref="P122">IF(P118&lt;1,IF(P118=0,P104*$C$114*SUMPRODUCT(('EaR Opt1 &amp; Opt2 BC012'!$C$200:$C$20063)*('EaR Opt1 &amp; Opt2 BC012'!$C$200:$C$20063&gt;P118)),P106*$C$114*(SUMPRODUCT(('EaR Opt1 &amp; Opt2 BC012'!$C$200:$C$20063)*('EaR Opt1 &amp; Opt2 BC012'!$C$200:$C$20063&gt;P118))-P118*MATCH(P118,$C$200:$C$20063,-1)))-P121,0)</f>
        <v>0</v>
      </c>
      <c r="Q122" s="302" cm="1">
        <f t="array" ref="Q122">IF(Q118&lt;1,IF(Q118=0,Q104*$C$114*SUMPRODUCT(('EaR Opt1 &amp; Opt2 BC012'!$C$200:$C$20063)*('EaR Opt1 &amp; Opt2 BC012'!$C$200:$C$20063&gt;Q118)),Q106*$C$114*(SUMPRODUCT(('EaR Opt1 &amp; Opt2 BC012'!$C$200:$C$20063)*('EaR Opt1 &amp; Opt2 BC012'!$C$200:$C$20063&gt;Q118))-Q118*MATCH(Q118,$C$200:$C$20063,-1)))-Q121,0)</f>
        <v>0</v>
      </c>
      <c r="R122" s="302" cm="1">
        <f t="array" ref="R122">IF(R118&lt;1,IF(R118=0,R104*$C$114*SUMPRODUCT(('EaR Opt1 &amp; Opt2 BC012'!$C$200:$C$20063)*('EaR Opt1 &amp; Opt2 BC012'!$C$200:$C$20063&gt;R118)),R106*$C$114*(SUMPRODUCT(('EaR Opt1 &amp; Opt2 BC012'!$C$200:$C$20063)*('EaR Opt1 &amp; Opt2 BC012'!$C$200:$C$20063&gt;R118))-R118*MATCH(R118,$C$200:$C$20063,-1)))-R121,0)</f>
        <v>0</v>
      </c>
      <c r="S122" s="302" cm="1">
        <f t="array" ref="S122">IF(S118&lt;1,IF(S118=0,S104*$C$114*SUMPRODUCT(('EaR Opt1 &amp; Opt2 BC012'!$C$200:$C$20063)*('EaR Opt1 &amp; Opt2 BC012'!$C$200:$C$20063&gt;S118)),S106*$C$114*(SUMPRODUCT(('EaR Opt1 &amp; Opt2 BC012'!$C$200:$C$20063)*('EaR Opt1 &amp; Opt2 BC012'!$C$200:$C$20063&gt;S118))-S118*MATCH(S118,$C$200:$C$20063,-1)))-S121,0)</f>
        <v>0</v>
      </c>
      <c r="T122" s="302" cm="1">
        <f t="array" ref="T122">IF(T118&lt;1,IF(T118=0,T104*$C$114*SUMPRODUCT(('EaR Opt1 &amp; Opt2 BC012'!$C$200:$C$20063)*('EaR Opt1 &amp; Opt2 BC012'!$C$200:$C$20063&gt;T118)),T106*$C$114*(SUMPRODUCT(('EaR Opt1 &amp; Opt2 BC012'!$C$200:$C$20063)*('EaR Opt1 &amp; Opt2 BC012'!$C$200:$C$20063&gt;T118))-T118*MATCH(T118,$C$200:$C$20063,-1)))-T121,0)</f>
        <v>0</v>
      </c>
      <c r="U122" s="302" cm="1">
        <f t="array" ref="U122">IF(U118&lt;1,IF(U118=0,U104*$C$114*SUMPRODUCT(('EaR Opt1 &amp; Opt2 BC012'!$C$200:$C$20063)*('EaR Opt1 &amp; Opt2 BC012'!$C$200:$C$20063&gt;U118)),U106*$C$114*(SUMPRODUCT(('EaR Opt1 &amp; Opt2 BC012'!$C$200:$C$20063)*('EaR Opt1 &amp; Opt2 BC012'!$C$200:$C$20063&gt;U118))-U118*MATCH(U118,$C$200:$C$20063,-1)))-U121,0)</f>
        <v>0</v>
      </c>
      <c r="V122" s="302" cm="1">
        <f t="array" ref="V122">IF(V118&lt;1,IF(V118=0,V104*$C$114*SUMPRODUCT(('EaR Opt1 &amp; Opt2 BC012'!$C$200:$C$20063)*('EaR Opt1 &amp; Opt2 BC012'!$C$200:$C$20063&gt;V118)),V106*$C$114*(SUMPRODUCT(('EaR Opt1 &amp; Opt2 BC012'!$C$200:$C$20063)*('EaR Opt1 &amp; Opt2 BC012'!$C$200:$C$20063&gt;V118))-V118*MATCH(V118,$C$200:$C$20063,-1)))-V121,0)</f>
        <v>0</v>
      </c>
      <c r="W122" s="302" cm="1">
        <f t="array" ref="W122">IF(W118&lt;1,IF(W118=0,W104*$C$114*SUMPRODUCT(('EaR Opt1 &amp; Opt2 BC012'!$C$200:$C$20063)*('EaR Opt1 &amp; Opt2 BC012'!$C$200:$C$20063&gt;W118)),W106*$C$114*(SUMPRODUCT(('EaR Opt1 &amp; Opt2 BC012'!$C$200:$C$20063)*('EaR Opt1 &amp; Opt2 BC012'!$C$200:$C$20063&gt;W118))-W118*MATCH(W118,$C$200:$C$20063,-1)))-W121,0)</f>
        <v>0</v>
      </c>
      <c r="X122" s="302" cm="1">
        <f t="array" ref="X122">IF(X118&lt;1,IF(X118=0,X104*$C$114*SUMPRODUCT(('EaR Opt1 &amp; Opt2 BC012'!$C$200:$C$20063)*('EaR Opt1 &amp; Opt2 BC012'!$C$200:$C$20063&gt;X118)),X106*$C$114*(SUMPRODUCT(('EaR Opt1 &amp; Opt2 BC012'!$C$200:$C$20063)*('EaR Opt1 &amp; Opt2 BC012'!$C$200:$C$20063&gt;X118))-X118*MATCH(X118,$C$200:$C$20063,-1)))-X121,0)</f>
        <v>0</v>
      </c>
      <c r="Y122" s="302" cm="1">
        <f t="array" ref="Y122">IF(Y118&lt;1,IF(Y118=0,Y104*$C$114*SUMPRODUCT(('EaR Opt1 &amp; Opt2 BC012'!$C$200:$C$20063)*('EaR Opt1 &amp; Opt2 BC012'!$C$200:$C$20063&gt;Y118)),Y106*$C$114*(SUMPRODUCT(('EaR Opt1 &amp; Opt2 BC012'!$C$200:$C$20063)*('EaR Opt1 &amp; Opt2 BC012'!$C$200:$C$20063&gt;Y118))-Y118*MATCH(Y118,$C$200:$C$20063,-1)))-Y121,0)</f>
        <v>0</v>
      </c>
      <c r="Z122" s="302" cm="1">
        <f t="array" ref="Z122">IF(Z118&lt;1,IF(Z118=0,Z104*$C$114*SUMPRODUCT(('EaR Opt1 &amp; Opt2 BC012'!$C$200:$C$20063)*('EaR Opt1 &amp; Opt2 BC012'!$C$200:$C$20063&gt;Z118)),Z106*$C$114*(SUMPRODUCT(('EaR Opt1 &amp; Opt2 BC012'!$C$200:$C$20063)*('EaR Opt1 &amp; Opt2 BC012'!$C$200:$C$20063&gt;Z118))-Z118*MATCH(Z118,$C$200:$C$20063,-1)))-Z121,0)</f>
        <v>0</v>
      </c>
      <c r="AA122" s="302" cm="1">
        <f t="array" ref="AA122">IF(AA118&lt;1,IF(AA118=0,AA104*$C$114*SUMPRODUCT(('EaR Opt1 &amp; Opt2 BC012'!$C$200:$C$20063)*('EaR Opt1 &amp; Opt2 BC012'!$C$200:$C$20063&gt;AA118)),AA106*$C$114*(SUMPRODUCT(('EaR Opt1 &amp; Opt2 BC012'!$C$200:$C$20063)*('EaR Opt1 &amp; Opt2 BC012'!$C$200:$C$20063&gt;AA118))-AA118*MATCH(AA118,$C$200:$C$20063,-1)))-AA121,0)</f>
        <v>0</v>
      </c>
      <c r="AB122" s="302" cm="1">
        <f t="array" ref="AB122">IF(AB118&lt;1,IF(AB118=0,AB104*$C$114*SUMPRODUCT(('EaR Opt1 &amp; Opt2 BC012'!$C$200:$C$20063)*('EaR Opt1 &amp; Opt2 BC012'!$C$200:$C$20063&gt;AB118)),AB106*$C$114*(SUMPRODUCT(('EaR Opt1 &amp; Opt2 BC012'!$C$200:$C$20063)*('EaR Opt1 &amp; Opt2 BC012'!$C$200:$C$20063&gt;AB118))-AB118*MATCH(AB118,$C$200:$C$20063,-1)))-AB121,0)</f>
        <v>0</v>
      </c>
      <c r="AC122" s="302" cm="1">
        <f t="array" ref="AC122">IF(AC118&lt;1,IF(AC118=0,AC104*$C$114*SUMPRODUCT(('EaR Opt1 &amp; Opt2 BC012'!$C$200:$C$20063)*('EaR Opt1 &amp; Opt2 BC012'!$C$200:$C$20063&gt;AC118)),AC106*$C$114*(SUMPRODUCT(('EaR Opt1 &amp; Opt2 BC012'!$C$200:$C$20063)*('EaR Opt1 &amp; Opt2 BC012'!$C$200:$C$20063&gt;AC118))-AC118*MATCH(AC118,$C$200:$C$20063,-1)))-AC121,0)</f>
        <v>0</v>
      </c>
      <c r="AD122" s="302" cm="1">
        <f t="array" ref="AD122">IF(AD118&lt;1,IF(AD118=0,AD104*$C$114*SUMPRODUCT(('EaR Opt1 &amp; Opt2 BC012'!$C$200:$C$20063)*('EaR Opt1 &amp; Opt2 BC012'!$C$200:$C$20063&gt;AD118)),AD106*$C$114*(SUMPRODUCT(('EaR Opt1 &amp; Opt2 BC012'!$C$200:$C$20063)*('EaR Opt1 &amp; Opt2 BC012'!$C$200:$C$20063&gt;AD118))-AD118*MATCH(AD118,$C$200:$C$20063,-1)))-AD121,0)</f>
        <v>0</v>
      </c>
      <c r="AE122" s="302" cm="1">
        <f t="array" ref="AE122">IF(AE118&lt;1,IF(AE118=0,AE104*$C$114*SUMPRODUCT(('EaR Opt1 &amp; Opt2 BC012'!$C$200:$C$20063)*('EaR Opt1 &amp; Opt2 BC012'!$C$200:$C$20063&gt;AE118)),AE106*$C$114*(SUMPRODUCT(('EaR Opt1 &amp; Opt2 BC012'!$C$200:$C$20063)*('EaR Opt1 &amp; Opt2 BC012'!$C$200:$C$20063&gt;AE118))-AE118*MATCH(AE118,$C$200:$C$20063,-1)))-AE121,0)</f>
        <v>0</v>
      </c>
      <c r="AF122" s="302" cm="1">
        <f t="array" ref="AF122">IF(AF118&lt;1,IF(AF118=0,AF104*$C$114*SUMPRODUCT(('EaR Opt1 &amp; Opt2 BC012'!$C$200:$C$20063)*('EaR Opt1 &amp; Opt2 BC012'!$C$200:$C$20063&gt;AF118)),AF106*$C$114*(SUMPRODUCT(('EaR Opt1 &amp; Opt2 BC012'!$C$200:$C$20063)*('EaR Opt1 &amp; Opt2 BC012'!$C$200:$C$20063&gt;AF118))-AF118*MATCH(AF118,$C$200:$C$20063,-1)))-AF121,0)</f>
        <v>0</v>
      </c>
    </row>
    <row r="123" spans="1:32" x14ac:dyDescent="0.2">
      <c r="A123" s="294" t="s">
        <v>258</v>
      </c>
      <c r="F123" s="302">
        <f t="shared" ref="F123:AF123" si="47">F93</f>
        <v>1</v>
      </c>
      <c r="G123" s="302">
        <f t="shared" si="47"/>
        <v>1</v>
      </c>
      <c r="H123" s="302">
        <f t="shared" si="47"/>
        <v>1</v>
      </c>
      <c r="I123" s="302">
        <f t="shared" si="47"/>
        <v>1</v>
      </c>
      <c r="J123" s="302">
        <f t="shared" si="47"/>
        <v>1</v>
      </c>
      <c r="K123" s="302">
        <f t="shared" si="47"/>
        <v>1</v>
      </c>
      <c r="L123" s="302">
        <f t="shared" si="47"/>
        <v>1</v>
      </c>
      <c r="M123" s="302">
        <f t="shared" si="47"/>
        <v>1</v>
      </c>
      <c r="N123" s="302">
        <f t="shared" si="47"/>
        <v>1</v>
      </c>
      <c r="O123" s="302">
        <f t="shared" si="47"/>
        <v>1</v>
      </c>
      <c r="P123" s="302">
        <f t="shared" si="47"/>
        <v>1</v>
      </c>
      <c r="Q123" s="302">
        <f t="shared" si="47"/>
        <v>1</v>
      </c>
      <c r="R123" s="302">
        <f t="shared" si="47"/>
        <v>1</v>
      </c>
      <c r="S123" s="302">
        <f t="shared" si="47"/>
        <v>1</v>
      </c>
      <c r="T123" s="302">
        <f t="shared" si="47"/>
        <v>1</v>
      </c>
      <c r="U123" s="302">
        <f t="shared" si="47"/>
        <v>1</v>
      </c>
      <c r="V123" s="302">
        <f t="shared" si="47"/>
        <v>1</v>
      </c>
      <c r="W123" s="302">
        <f t="shared" si="47"/>
        <v>1</v>
      </c>
      <c r="X123" s="302">
        <f t="shared" si="47"/>
        <v>1</v>
      </c>
      <c r="Y123" s="302">
        <f t="shared" si="47"/>
        <v>1</v>
      </c>
      <c r="Z123" s="302">
        <f t="shared" si="47"/>
        <v>1</v>
      </c>
      <c r="AA123" s="302">
        <f t="shared" si="47"/>
        <v>1</v>
      </c>
      <c r="AB123" s="302">
        <f t="shared" si="47"/>
        <v>1</v>
      </c>
      <c r="AC123" s="302">
        <f t="shared" si="47"/>
        <v>1</v>
      </c>
      <c r="AD123" s="302">
        <f t="shared" si="47"/>
        <v>1</v>
      </c>
      <c r="AE123" s="302">
        <f t="shared" si="47"/>
        <v>1</v>
      </c>
      <c r="AF123" s="302">
        <f t="shared" si="47"/>
        <v>1</v>
      </c>
    </row>
    <row r="124" spans="1:32" x14ac:dyDescent="0.2">
      <c r="A124" s="294" t="s">
        <v>137</v>
      </c>
      <c r="B124" s="294" t="s">
        <v>257</v>
      </c>
      <c r="C124" s="301">
        <v>1</v>
      </c>
      <c r="E124" s="294" t="s">
        <v>254</v>
      </c>
      <c r="F124" s="299">
        <f t="shared" ref="F124:AF124" si="48">F119*$C124</f>
        <v>0</v>
      </c>
      <c r="G124" s="299">
        <f t="shared" si="48"/>
        <v>0</v>
      </c>
      <c r="H124" s="299">
        <f t="shared" si="48"/>
        <v>0</v>
      </c>
      <c r="I124" s="299">
        <f t="shared" si="48"/>
        <v>0</v>
      </c>
      <c r="J124" s="299">
        <f t="shared" si="48"/>
        <v>0</v>
      </c>
      <c r="K124" s="299">
        <f t="shared" si="48"/>
        <v>0</v>
      </c>
      <c r="L124" s="299">
        <f t="shared" si="48"/>
        <v>0</v>
      </c>
      <c r="M124" s="299">
        <f t="shared" si="48"/>
        <v>0</v>
      </c>
      <c r="N124" s="299">
        <f t="shared" si="48"/>
        <v>0</v>
      </c>
      <c r="O124" s="299">
        <f t="shared" si="48"/>
        <v>0</v>
      </c>
      <c r="P124" s="299">
        <f t="shared" si="48"/>
        <v>0</v>
      </c>
      <c r="Q124" s="299">
        <f t="shared" si="48"/>
        <v>0</v>
      </c>
      <c r="R124" s="299">
        <f t="shared" si="48"/>
        <v>0</v>
      </c>
      <c r="S124" s="299">
        <f t="shared" si="48"/>
        <v>0</v>
      </c>
      <c r="T124" s="299">
        <f t="shared" si="48"/>
        <v>0</v>
      </c>
      <c r="U124" s="299">
        <f t="shared" si="48"/>
        <v>0</v>
      </c>
      <c r="V124" s="299">
        <f t="shared" si="48"/>
        <v>0</v>
      </c>
      <c r="W124" s="299">
        <f t="shared" si="48"/>
        <v>0</v>
      </c>
      <c r="X124" s="299">
        <f t="shared" si="48"/>
        <v>0</v>
      </c>
      <c r="Y124" s="299">
        <f t="shared" si="48"/>
        <v>0</v>
      </c>
      <c r="Z124" s="299">
        <f t="shared" si="48"/>
        <v>0</v>
      </c>
      <c r="AA124" s="299">
        <f t="shared" si="48"/>
        <v>0</v>
      </c>
      <c r="AB124" s="299">
        <f t="shared" si="48"/>
        <v>0</v>
      </c>
      <c r="AC124" s="299">
        <f t="shared" si="48"/>
        <v>0</v>
      </c>
      <c r="AD124" s="299">
        <f t="shared" si="48"/>
        <v>0</v>
      </c>
      <c r="AE124" s="299">
        <f t="shared" si="48"/>
        <v>0</v>
      </c>
      <c r="AF124" s="299">
        <f t="shared" si="48"/>
        <v>0</v>
      </c>
    </row>
    <row r="125" spans="1:32" x14ac:dyDescent="0.2">
      <c r="A125" s="294" t="s">
        <v>137</v>
      </c>
      <c r="B125" s="294" t="s">
        <v>255</v>
      </c>
      <c r="C125" s="300">
        <f>C72</f>
        <v>3.744292237442922E-2</v>
      </c>
      <c r="E125" s="294" t="s">
        <v>254</v>
      </c>
      <c r="F125" s="299">
        <f t="shared" ref="F125:AF125" si="49">F120*$C125*F123</f>
        <v>0</v>
      </c>
      <c r="G125" s="299">
        <f t="shared" si="49"/>
        <v>0</v>
      </c>
      <c r="H125" s="299">
        <f t="shared" si="49"/>
        <v>0</v>
      </c>
      <c r="I125" s="299">
        <f t="shared" si="49"/>
        <v>0</v>
      </c>
      <c r="J125" s="299">
        <f t="shared" si="49"/>
        <v>0</v>
      </c>
      <c r="K125" s="299">
        <f t="shared" si="49"/>
        <v>0</v>
      </c>
      <c r="L125" s="299">
        <f t="shared" si="49"/>
        <v>0</v>
      </c>
      <c r="M125" s="299">
        <f t="shared" si="49"/>
        <v>0</v>
      </c>
      <c r="N125" s="299">
        <f t="shared" si="49"/>
        <v>0</v>
      </c>
      <c r="O125" s="299">
        <f t="shared" si="49"/>
        <v>0</v>
      </c>
      <c r="P125" s="299">
        <f t="shared" si="49"/>
        <v>0</v>
      </c>
      <c r="Q125" s="299">
        <f t="shared" si="49"/>
        <v>0</v>
      </c>
      <c r="R125" s="299">
        <f t="shared" si="49"/>
        <v>0</v>
      </c>
      <c r="S125" s="299">
        <f t="shared" si="49"/>
        <v>0</v>
      </c>
      <c r="T125" s="299">
        <f t="shared" si="49"/>
        <v>0</v>
      </c>
      <c r="U125" s="299">
        <f t="shared" si="49"/>
        <v>0</v>
      </c>
      <c r="V125" s="299">
        <f t="shared" si="49"/>
        <v>0</v>
      </c>
      <c r="W125" s="299">
        <f t="shared" si="49"/>
        <v>0</v>
      </c>
      <c r="X125" s="299">
        <f t="shared" si="49"/>
        <v>0</v>
      </c>
      <c r="Y125" s="299">
        <f t="shared" si="49"/>
        <v>0</v>
      </c>
      <c r="Z125" s="299">
        <f t="shared" si="49"/>
        <v>0</v>
      </c>
      <c r="AA125" s="299">
        <f t="shared" si="49"/>
        <v>0</v>
      </c>
      <c r="AB125" s="299">
        <f t="shared" si="49"/>
        <v>0</v>
      </c>
      <c r="AC125" s="299">
        <f t="shared" si="49"/>
        <v>0</v>
      </c>
      <c r="AD125" s="299">
        <f t="shared" si="49"/>
        <v>0</v>
      </c>
      <c r="AE125" s="299">
        <f t="shared" si="49"/>
        <v>0</v>
      </c>
      <c r="AF125" s="299">
        <f t="shared" si="49"/>
        <v>0</v>
      </c>
    </row>
    <row r="126" spans="1:32" x14ac:dyDescent="0.2">
      <c r="A126" s="294" t="s">
        <v>256</v>
      </c>
      <c r="B126" s="294" t="s">
        <v>257</v>
      </c>
      <c r="C126" s="301">
        <v>1</v>
      </c>
      <c r="E126" s="294" t="s">
        <v>254</v>
      </c>
      <c r="F126" s="299">
        <f t="shared" ref="F126:AF126" si="50">F121*$C126</f>
        <v>0</v>
      </c>
      <c r="G126" s="299">
        <f t="shared" si="50"/>
        <v>0</v>
      </c>
      <c r="H126" s="299">
        <f t="shared" si="50"/>
        <v>0</v>
      </c>
      <c r="I126" s="299">
        <f t="shared" si="50"/>
        <v>0</v>
      </c>
      <c r="J126" s="299">
        <f t="shared" si="50"/>
        <v>0</v>
      </c>
      <c r="K126" s="299">
        <f t="shared" si="50"/>
        <v>0</v>
      </c>
      <c r="L126" s="299">
        <f t="shared" si="50"/>
        <v>0</v>
      </c>
      <c r="M126" s="299">
        <f t="shared" si="50"/>
        <v>0</v>
      </c>
      <c r="N126" s="299">
        <f t="shared" si="50"/>
        <v>0</v>
      </c>
      <c r="O126" s="299">
        <f t="shared" si="50"/>
        <v>0</v>
      </c>
      <c r="P126" s="299">
        <f t="shared" si="50"/>
        <v>0</v>
      </c>
      <c r="Q126" s="299">
        <f t="shared" si="50"/>
        <v>0</v>
      </c>
      <c r="R126" s="299">
        <f t="shared" si="50"/>
        <v>0</v>
      </c>
      <c r="S126" s="299">
        <f t="shared" si="50"/>
        <v>0</v>
      </c>
      <c r="T126" s="299">
        <f t="shared" si="50"/>
        <v>0</v>
      </c>
      <c r="U126" s="299">
        <f t="shared" si="50"/>
        <v>0</v>
      </c>
      <c r="V126" s="299">
        <f t="shared" si="50"/>
        <v>0</v>
      </c>
      <c r="W126" s="299">
        <f t="shared" si="50"/>
        <v>0</v>
      </c>
      <c r="X126" s="299">
        <f t="shared" si="50"/>
        <v>0</v>
      </c>
      <c r="Y126" s="299">
        <f t="shared" si="50"/>
        <v>0</v>
      </c>
      <c r="Z126" s="299">
        <f t="shared" si="50"/>
        <v>0</v>
      </c>
      <c r="AA126" s="299">
        <f t="shared" si="50"/>
        <v>0</v>
      </c>
      <c r="AB126" s="299">
        <f t="shared" si="50"/>
        <v>0</v>
      </c>
      <c r="AC126" s="299">
        <f t="shared" si="50"/>
        <v>0</v>
      </c>
      <c r="AD126" s="299">
        <f t="shared" si="50"/>
        <v>0</v>
      </c>
      <c r="AE126" s="299">
        <f t="shared" si="50"/>
        <v>0</v>
      </c>
      <c r="AF126" s="299">
        <f t="shared" si="50"/>
        <v>0</v>
      </c>
    </row>
    <row r="127" spans="1:32" x14ac:dyDescent="0.2">
      <c r="A127" s="294" t="s">
        <v>256</v>
      </c>
      <c r="B127" s="294" t="s">
        <v>255</v>
      </c>
      <c r="C127" s="300">
        <f>C125</f>
        <v>3.744292237442922E-2</v>
      </c>
      <c r="E127" s="294" t="s">
        <v>254</v>
      </c>
      <c r="F127" s="299">
        <f t="shared" ref="F127:AF127" si="51">F122*$C127*F123</f>
        <v>0</v>
      </c>
      <c r="G127" s="299">
        <f t="shared" si="51"/>
        <v>0</v>
      </c>
      <c r="H127" s="299">
        <f t="shared" si="51"/>
        <v>0</v>
      </c>
      <c r="I127" s="299">
        <f t="shared" si="51"/>
        <v>0</v>
      </c>
      <c r="J127" s="299">
        <f t="shared" si="51"/>
        <v>0</v>
      </c>
      <c r="K127" s="299">
        <f t="shared" si="51"/>
        <v>0</v>
      </c>
      <c r="L127" s="299">
        <f t="shared" si="51"/>
        <v>0</v>
      </c>
      <c r="M127" s="299">
        <f t="shared" si="51"/>
        <v>0</v>
      </c>
      <c r="N127" s="299">
        <f t="shared" si="51"/>
        <v>0</v>
      </c>
      <c r="O127" s="299">
        <f t="shared" si="51"/>
        <v>0</v>
      </c>
      <c r="P127" s="299">
        <f t="shared" si="51"/>
        <v>0</v>
      </c>
      <c r="Q127" s="299">
        <f t="shared" si="51"/>
        <v>0</v>
      </c>
      <c r="R127" s="299">
        <f t="shared" si="51"/>
        <v>0</v>
      </c>
      <c r="S127" s="299">
        <f t="shared" si="51"/>
        <v>0</v>
      </c>
      <c r="T127" s="299">
        <f t="shared" si="51"/>
        <v>0</v>
      </c>
      <c r="U127" s="299">
        <f t="shared" si="51"/>
        <v>0</v>
      </c>
      <c r="V127" s="299">
        <f t="shared" si="51"/>
        <v>0</v>
      </c>
      <c r="W127" s="299">
        <f t="shared" si="51"/>
        <v>0</v>
      </c>
      <c r="X127" s="299">
        <f t="shared" si="51"/>
        <v>0</v>
      </c>
      <c r="Y127" s="299">
        <f t="shared" si="51"/>
        <v>0</v>
      </c>
      <c r="Z127" s="299">
        <f t="shared" si="51"/>
        <v>0</v>
      </c>
      <c r="AA127" s="299">
        <f t="shared" si="51"/>
        <v>0</v>
      </c>
      <c r="AB127" s="299">
        <f t="shared" si="51"/>
        <v>0</v>
      </c>
      <c r="AC127" s="299">
        <f t="shared" si="51"/>
        <v>0</v>
      </c>
      <c r="AD127" s="299">
        <f t="shared" si="51"/>
        <v>0</v>
      </c>
      <c r="AE127" s="299">
        <f t="shared" si="51"/>
        <v>0</v>
      </c>
      <c r="AF127" s="299">
        <f t="shared" si="51"/>
        <v>0</v>
      </c>
    </row>
    <row r="130" spans="1:32" x14ac:dyDescent="0.2">
      <c r="A130" s="298" t="str">
        <f ca="1">"ENERGY AT RISK: "&amp;UPPER(A4)</f>
        <v>ENERGY AT RISK: CP</v>
      </c>
      <c r="B130" s="298"/>
      <c r="C130" s="298"/>
      <c r="D130" s="298"/>
      <c r="E130" s="298"/>
      <c r="F130" s="298"/>
      <c r="G130" s="298"/>
      <c r="H130" s="298"/>
      <c r="I130" s="298"/>
      <c r="J130" s="298"/>
      <c r="K130" s="298"/>
      <c r="L130" s="298"/>
      <c r="M130" s="298"/>
      <c r="N130" s="298"/>
      <c r="O130" s="298"/>
      <c r="P130" s="298"/>
      <c r="Q130" s="298"/>
      <c r="R130" s="298"/>
      <c r="S130" s="298"/>
      <c r="T130" s="298"/>
      <c r="U130" s="298"/>
      <c r="V130" s="298"/>
      <c r="W130" s="298"/>
      <c r="X130" s="298"/>
      <c r="Y130" s="298"/>
      <c r="Z130" s="298"/>
      <c r="AA130" s="298"/>
      <c r="AB130" s="298"/>
      <c r="AC130" s="298"/>
      <c r="AD130" s="298"/>
      <c r="AE130" s="298"/>
      <c r="AF130" s="298"/>
    </row>
    <row r="132" spans="1:32" x14ac:dyDescent="0.2">
      <c r="A132" s="322"/>
      <c r="B132" s="322"/>
      <c r="C132" s="322"/>
      <c r="D132" s="322"/>
      <c r="E132" s="322"/>
      <c r="F132" s="322">
        <v>2024</v>
      </c>
      <c r="G132" s="322">
        <v>2025</v>
      </c>
      <c r="H132" s="322">
        <v>2026</v>
      </c>
      <c r="I132" s="322">
        <v>2027</v>
      </c>
      <c r="J132" s="322">
        <v>2028</v>
      </c>
      <c r="K132" s="322">
        <v>2029</v>
      </c>
      <c r="L132" s="322">
        <v>2030</v>
      </c>
      <c r="M132" s="322">
        <v>2031</v>
      </c>
      <c r="N132" s="322">
        <v>2032</v>
      </c>
      <c r="O132" s="322">
        <v>2033</v>
      </c>
      <c r="P132" s="322">
        <v>2034</v>
      </c>
      <c r="Q132" s="322">
        <v>2035</v>
      </c>
      <c r="R132" s="322">
        <v>2036</v>
      </c>
      <c r="S132" s="322">
        <v>2037</v>
      </c>
      <c r="T132" s="322">
        <v>2038</v>
      </c>
      <c r="U132" s="322">
        <v>2039</v>
      </c>
      <c r="V132" s="322">
        <v>2040</v>
      </c>
      <c r="W132" s="322">
        <v>2041</v>
      </c>
      <c r="X132" s="322">
        <v>2042</v>
      </c>
      <c r="Y132" s="322">
        <v>2043</v>
      </c>
      <c r="Z132" s="322">
        <v>2044</v>
      </c>
      <c r="AA132" s="322">
        <v>2045</v>
      </c>
      <c r="AB132" s="322">
        <v>2046</v>
      </c>
      <c r="AC132" s="322">
        <v>2047</v>
      </c>
      <c r="AD132" s="322">
        <v>2048</v>
      </c>
      <c r="AE132" s="322">
        <v>2049</v>
      </c>
      <c r="AF132" s="322">
        <v>2050</v>
      </c>
    </row>
    <row r="133" spans="1:32" x14ac:dyDescent="0.2">
      <c r="A133" s="294" t="s">
        <v>277</v>
      </c>
    </row>
    <row r="134" spans="1:32" x14ac:dyDescent="0.2">
      <c r="A134" s="294" t="s">
        <v>137</v>
      </c>
      <c r="B134" s="294" t="s">
        <v>257</v>
      </c>
      <c r="E134" s="294" t="s">
        <v>276</v>
      </c>
      <c r="F134" s="321">
        <f>IF('EaR Opt1 &amp; Opt2 BC012'!$F$29="15m",(F159+F184)*0.25,F159+F184)</f>
        <v>0</v>
      </c>
      <c r="G134" s="321">
        <f>IF('EaR Opt1 &amp; Opt2 BC012'!$F$29="15m",(G159+G184)*0.25,G159+G184)</f>
        <v>0</v>
      </c>
      <c r="H134" s="321">
        <f>IF('EaR Opt1 &amp; Opt2 BC012'!$F$29="15m",(H159+H184)*0.25,H159+H184)</f>
        <v>0</v>
      </c>
      <c r="I134" s="321">
        <f>IF('EaR Opt1 &amp; Opt2 BC012'!$F$29="15m",(I159+I184)*0.25,I159+I184)</f>
        <v>0</v>
      </c>
      <c r="J134" s="321">
        <f>IF('EaR Opt1 &amp; Opt2 BC012'!$F$29="15m",(J159+J184)*0.25,J159+J184)</f>
        <v>0</v>
      </c>
      <c r="K134" s="321">
        <f>IF('EaR Opt1 &amp; Opt2 BC012'!$F$29="15m",(K159+K184)*0.25,K159+K184)</f>
        <v>0</v>
      </c>
      <c r="L134" s="321">
        <f>IF('EaR Opt1 &amp; Opt2 BC012'!$F$29="15m",(L159+L184)*0.25,L159+L184)</f>
        <v>0</v>
      </c>
      <c r="M134" s="321">
        <f>IF('EaR Opt1 &amp; Opt2 BC012'!$F$29="15m",(M159+M184)*0.25,M159+M184)</f>
        <v>0</v>
      </c>
      <c r="N134" s="321">
        <f>IF('EaR Opt1 &amp; Opt2 BC012'!$F$29="15m",(N159+N184)*0.25,N159+N184)</f>
        <v>0</v>
      </c>
      <c r="O134" s="321">
        <f>IF('EaR Opt1 &amp; Opt2 BC012'!$F$29="15m",(O159+O184)*0.25,O159+O184)</f>
        <v>0</v>
      </c>
      <c r="P134" s="321">
        <f>IF('EaR Opt1 &amp; Opt2 BC012'!$F$29="15m",(P159+P184)*0.25,P159+P184)</f>
        <v>0</v>
      </c>
      <c r="Q134" s="321">
        <f>IF('EaR Opt1 &amp; Opt2 BC012'!$F$29="15m",(Q159+Q184)*0.25,Q159+Q184)</f>
        <v>0</v>
      </c>
      <c r="R134" s="321">
        <f>IF('EaR Opt1 &amp; Opt2 BC012'!$F$29="15m",(R159+R184)*0.25,R159+R184)</f>
        <v>0</v>
      </c>
      <c r="S134" s="321">
        <f>IF('EaR Opt1 &amp; Opt2 BC012'!$F$29="15m",(S159+S184)*0.25,S159+S184)</f>
        <v>0</v>
      </c>
      <c r="T134" s="321">
        <f>IF('EaR Opt1 &amp; Opt2 BC012'!$F$29="15m",(T159+T184)*0.25,T159+T184)</f>
        <v>0</v>
      </c>
      <c r="U134" s="321">
        <f>IF('EaR Opt1 &amp; Opt2 BC012'!$F$29="15m",(U159+U184)*0.25,U159+U184)</f>
        <v>0</v>
      </c>
      <c r="V134" s="321">
        <f>IF('EaR Opt1 &amp; Opt2 BC012'!$F$29="15m",(V159+V184)*0.25,V159+V184)</f>
        <v>0</v>
      </c>
      <c r="W134" s="321">
        <f>IF('EaR Opt1 &amp; Opt2 BC012'!$F$29="15m",(W159+W184)*0.25,W159+W184)</f>
        <v>0</v>
      </c>
      <c r="X134" s="321">
        <f>IF('EaR Opt1 &amp; Opt2 BC012'!$F$29="15m",(X159+X184)*0.25,X159+X184)</f>
        <v>0</v>
      </c>
      <c r="Y134" s="321">
        <f>IF('EaR Opt1 &amp; Opt2 BC012'!$F$29="15m",(Y159+Y184)*0.25,Y159+Y184)</f>
        <v>0</v>
      </c>
      <c r="Z134" s="321">
        <f>IF('EaR Opt1 &amp; Opt2 BC012'!$F$29="15m",(Z159+Z184)*0.25,Z159+Z184)</f>
        <v>0</v>
      </c>
      <c r="AA134" s="321">
        <f>IF('EaR Opt1 &amp; Opt2 BC012'!$F$29="15m",(AA159+AA184)*0.25,AA159+AA184)</f>
        <v>0</v>
      </c>
      <c r="AB134" s="321">
        <f>IF('EaR Opt1 &amp; Opt2 BC012'!$F$29="15m",(AB159+AB184)*0.25,AB159+AB184)</f>
        <v>0</v>
      </c>
      <c r="AC134" s="321">
        <f>IF('EaR Opt1 &amp; Opt2 BC012'!$F$29="15m",(AC159+AC184)*0.25,AC159+AC184)</f>
        <v>0</v>
      </c>
      <c r="AD134" s="321">
        <f>IF('EaR Opt1 &amp; Opt2 BC012'!$F$29="15m",(AD159+AD184)*0.25,AD159+AD184)</f>
        <v>0</v>
      </c>
      <c r="AE134" s="321">
        <f>IF('EaR Opt1 &amp; Opt2 BC012'!$F$29="15m",(AE159+AE184)*0.25,AE159+AE184)</f>
        <v>0</v>
      </c>
      <c r="AF134" s="321">
        <f>IF('EaR Opt1 &amp; Opt2 BC012'!$F$29="15m",(AF159+AF184)*0.25,AF159+AF184)</f>
        <v>0</v>
      </c>
    </row>
    <row r="135" spans="1:32" x14ac:dyDescent="0.2">
      <c r="A135" s="294" t="s">
        <v>137</v>
      </c>
      <c r="B135" s="294" t="s">
        <v>255</v>
      </c>
      <c r="E135" s="294" t="s">
        <v>276</v>
      </c>
      <c r="F135" s="321">
        <f>IF('EaR Opt1 &amp; Opt2 BC012'!$F$29="15m",(F160+F185)*0.25,F160+F185)</f>
        <v>0</v>
      </c>
      <c r="G135" s="321">
        <f>IF('EaR Opt1 &amp; Opt2 BC012'!$F$29="15m",(G160+G185)*0.25,G160+G185)</f>
        <v>0</v>
      </c>
      <c r="H135" s="321">
        <f>IF('EaR Opt1 &amp; Opt2 BC012'!$F$29="15m",(H160+H185)*0.25,H160+H185)</f>
        <v>0</v>
      </c>
      <c r="I135" s="321">
        <f>IF('EaR Opt1 &amp; Opt2 BC012'!$F$29="15m",(I160+I185)*0.25,I160+I185)</f>
        <v>0</v>
      </c>
      <c r="J135" s="321">
        <f>IF('EaR Opt1 &amp; Opt2 BC012'!$F$29="15m",(J160+J185)*0.25,J160+J185)</f>
        <v>0</v>
      </c>
      <c r="K135" s="321">
        <f>IF('EaR Opt1 &amp; Opt2 BC012'!$F$29="15m",(K160+K185)*0.25,K160+K185)</f>
        <v>0</v>
      </c>
      <c r="L135" s="321">
        <f>IF('EaR Opt1 &amp; Opt2 BC012'!$F$29="15m",(L160+L185)*0.25,L160+L185)</f>
        <v>0</v>
      </c>
      <c r="M135" s="321">
        <f>IF('EaR Opt1 &amp; Opt2 BC012'!$F$29="15m",(M160+M185)*0.25,M160+M185)</f>
        <v>0</v>
      </c>
      <c r="N135" s="321">
        <f>IF('EaR Opt1 &amp; Opt2 BC012'!$F$29="15m",(N160+N185)*0.25,N160+N185)</f>
        <v>0</v>
      </c>
      <c r="O135" s="321">
        <f>IF('EaR Opt1 &amp; Opt2 BC012'!$F$29="15m",(O160+O185)*0.25,O160+O185)</f>
        <v>0</v>
      </c>
      <c r="P135" s="321">
        <f>IF('EaR Opt1 &amp; Opt2 BC012'!$F$29="15m",(P160+P185)*0.25,P160+P185)</f>
        <v>0</v>
      </c>
      <c r="Q135" s="321">
        <f>IF('EaR Opt1 &amp; Opt2 BC012'!$F$29="15m",(Q160+Q185)*0.25,Q160+Q185)</f>
        <v>0</v>
      </c>
      <c r="R135" s="321">
        <f>IF('EaR Opt1 &amp; Opt2 BC012'!$F$29="15m",(R160+R185)*0.25,R160+R185)</f>
        <v>0</v>
      </c>
      <c r="S135" s="321">
        <f>IF('EaR Opt1 &amp; Opt2 BC012'!$F$29="15m",(S160+S185)*0.25,S160+S185)</f>
        <v>0</v>
      </c>
      <c r="T135" s="321">
        <f>IF('EaR Opt1 &amp; Opt2 BC012'!$F$29="15m",(T160+T185)*0.25,T160+T185)</f>
        <v>0</v>
      </c>
      <c r="U135" s="321">
        <f>IF('EaR Opt1 &amp; Opt2 BC012'!$F$29="15m",(U160+U185)*0.25,U160+U185)</f>
        <v>0</v>
      </c>
      <c r="V135" s="321">
        <f>IF('EaR Opt1 &amp; Opt2 BC012'!$F$29="15m",(V160+V185)*0.25,V160+V185)</f>
        <v>0</v>
      </c>
      <c r="W135" s="321">
        <f>IF('EaR Opt1 &amp; Opt2 BC012'!$F$29="15m",(W160+W185)*0.25,W160+W185)</f>
        <v>0</v>
      </c>
      <c r="X135" s="321">
        <f>IF('EaR Opt1 &amp; Opt2 BC012'!$F$29="15m",(X160+X185)*0.25,X160+X185)</f>
        <v>0</v>
      </c>
      <c r="Y135" s="321">
        <f>IF('EaR Opt1 &amp; Opt2 BC012'!$F$29="15m",(Y160+Y185)*0.25,Y160+Y185)</f>
        <v>0</v>
      </c>
      <c r="Z135" s="321">
        <f>IF('EaR Opt1 &amp; Opt2 BC012'!$F$29="15m",(Z160+Z185)*0.25,Z160+Z185)</f>
        <v>0</v>
      </c>
      <c r="AA135" s="321">
        <f>IF('EaR Opt1 &amp; Opt2 BC012'!$F$29="15m",(AA160+AA185)*0.25,AA160+AA185)</f>
        <v>0</v>
      </c>
      <c r="AB135" s="321">
        <f>IF('EaR Opt1 &amp; Opt2 BC012'!$F$29="15m",(AB160+AB185)*0.25,AB160+AB185)</f>
        <v>0</v>
      </c>
      <c r="AC135" s="321">
        <f>IF('EaR Opt1 &amp; Opt2 BC012'!$F$29="15m",(AC160+AC185)*0.25,AC160+AC185)</f>
        <v>0</v>
      </c>
      <c r="AD135" s="321">
        <f>IF('EaR Opt1 &amp; Opt2 BC012'!$F$29="15m",(AD160+AD185)*0.25,AD160+AD185)</f>
        <v>0</v>
      </c>
      <c r="AE135" s="321">
        <f>IF('EaR Opt1 &amp; Opt2 BC012'!$F$29="15m",(AE160+AE185)*0.25,AE160+AE185)</f>
        <v>0</v>
      </c>
      <c r="AF135" s="321">
        <f>IF('EaR Opt1 &amp; Opt2 BC012'!$F$29="15m",(AF160+AF185)*0.25,AF160+AF185)</f>
        <v>0</v>
      </c>
    </row>
    <row r="136" spans="1:32" x14ac:dyDescent="0.2">
      <c r="A136" s="294" t="s">
        <v>256</v>
      </c>
      <c r="B136" s="294" t="s">
        <v>257</v>
      </c>
      <c r="E136" s="294" t="s">
        <v>276</v>
      </c>
      <c r="F136" s="321">
        <f>IF('EaR Opt1 &amp; Opt2 BC012'!$F$29="15m",(F161+F186)*0.25,F161+F186)</f>
        <v>0</v>
      </c>
      <c r="G136" s="321">
        <f>IF('EaR Opt1 &amp; Opt2 BC012'!$F$29="15m",(G161+G186)*0.25,G161+G186)</f>
        <v>0</v>
      </c>
      <c r="H136" s="321">
        <f>IF('EaR Opt1 &amp; Opt2 BC012'!$F$29="15m",(H161+H186)*0.25,H161+H186)</f>
        <v>0</v>
      </c>
      <c r="I136" s="321">
        <f>IF('EaR Opt1 &amp; Opt2 BC012'!$F$29="15m",(I161+I186)*0.25,I161+I186)</f>
        <v>0</v>
      </c>
      <c r="J136" s="321">
        <f>IF('EaR Opt1 &amp; Opt2 BC012'!$F$29="15m",(J161+J186)*0.25,J161+J186)</f>
        <v>0</v>
      </c>
      <c r="K136" s="321">
        <f>IF('EaR Opt1 &amp; Opt2 BC012'!$F$29="15m",(K161+K186)*0.25,K161+K186)</f>
        <v>0</v>
      </c>
      <c r="L136" s="321">
        <f>IF('EaR Opt1 &amp; Opt2 BC012'!$F$29="15m",(L161+L186)*0.25,L161+L186)</f>
        <v>0</v>
      </c>
      <c r="M136" s="321">
        <f>IF('EaR Opt1 &amp; Opt2 BC012'!$F$29="15m",(M161+M186)*0.25,M161+M186)</f>
        <v>0</v>
      </c>
      <c r="N136" s="321">
        <f>IF('EaR Opt1 &amp; Opt2 BC012'!$F$29="15m",(N161+N186)*0.25,N161+N186)</f>
        <v>0</v>
      </c>
      <c r="O136" s="321">
        <f>IF('EaR Opt1 &amp; Opt2 BC012'!$F$29="15m",(O161+O186)*0.25,O161+O186)</f>
        <v>0</v>
      </c>
      <c r="P136" s="321">
        <f>IF('EaR Opt1 &amp; Opt2 BC012'!$F$29="15m",(P161+P186)*0.25,P161+P186)</f>
        <v>0</v>
      </c>
      <c r="Q136" s="321">
        <f>IF('EaR Opt1 &amp; Opt2 BC012'!$F$29="15m",(Q161+Q186)*0.25,Q161+Q186)</f>
        <v>0</v>
      </c>
      <c r="R136" s="321">
        <f>IF('EaR Opt1 &amp; Opt2 BC012'!$F$29="15m",(R161+R186)*0.25,R161+R186)</f>
        <v>0</v>
      </c>
      <c r="S136" s="321">
        <f>IF('EaR Opt1 &amp; Opt2 BC012'!$F$29="15m",(S161+S186)*0.25,S161+S186)</f>
        <v>0</v>
      </c>
      <c r="T136" s="321">
        <f>IF('EaR Opt1 &amp; Opt2 BC012'!$F$29="15m",(T161+T186)*0.25,T161+T186)</f>
        <v>0</v>
      </c>
      <c r="U136" s="321">
        <f>IF('EaR Opt1 &amp; Opt2 BC012'!$F$29="15m",(U161+U186)*0.25,U161+U186)</f>
        <v>0</v>
      </c>
      <c r="V136" s="321">
        <f>IF('EaR Opt1 &amp; Opt2 BC012'!$F$29="15m",(V161+V186)*0.25,V161+V186)</f>
        <v>0</v>
      </c>
      <c r="W136" s="321">
        <f>IF('EaR Opt1 &amp; Opt2 BC012'!$F$29="15m",(W161+W186)*0.25,W161+W186)</f>
        <v>0</v>
      </c>
      <c r="X136" s="321">
        <f>IF('EaR Opt1 &amp; Opt2 BC012'!$F$29="15m",(X161+X186)*0.25,X161+X186)</f>
        <v>0</v>
      </c>
      <c r="Y136" s="321">
        <f>IF('EaR Opt1 &amp; Opt2 BC012'!$F$29="15m",(Y161+Y186)*0.25,Y161+Y186)</f>
        <v>0</v>
      </c>
      <c r="Z136" s="321">
        <f>IF('EaR Opt1 &amp; Opt2 BC012'!$F$29="15m",(Z161+Z186)*0.25,Z161+Z186)</f>
        <v>0</v>
      </c>
      <c r="AA136" s="321">
        <f>IF('EaR Opt1 &amp; Opt2 BC012'!$F$29="15m",(AA161+AA186)*0.25,AA161+AA186)</f>
        <v>0</v>
      </c>
      <c r="AB136" s="321">
        <f>IF('EaR Opt1 &amp; Opt2 BC012'!$F$29="15m",(AB161+AB186)*0.25,AB161+AB186)</f>
        <v>0</v>
      </c>
      <c r="AC136" s="321">
        <f>IF('EaR Opt1 &amp; Opt2 BC012'!$F$29="15m",(AC161+AC186)*0.25,AC161+AC186)</f>
        <v>0</v>
      </c>
      <c r="AD136" s="321">
        <f>IF('EaR Opt1 &amp; Opt2 BC012'!$F$29="15m",(AD161+AD186)*0.25,AD161+AD186)</f>
        <v>0</v>
      </c>
      <c r="AE136" s="321">
        <f>IF('EaR Opt1 &amp; Opt2 BC012'!$F$29="15m",(AE161+AE186)*0.25,AE161+AE186)</f>
        <v>0</v>
      </c>
      <c r="AF136" s="321">
        <f>IF('EaR Opt1 &amp; Opt2 BC012'!$F$29="15m",(AF161+AF186)*0.25,AF161+AF186)</f>
        <v>0</v>
      </c>
    </row>
    <row r="137" spans="1:32" x14ac:dyDescent="0.2">
      <c r="A137" s="294" t="s">
        <v>256</v>
      </c>
      <c r="B137" s="294" t="s">
        <v>255</v>
      </c>
      <c r="E137" s="294" t="s">
        <v>276</v>
      </c>
      <c r="F137" s="321">
        <f>IF('EaR Opt1 &amp; Opt2 BC012'!$F$29="15m",(F162+F187)*0.25,F162+F187)</f>
        <v>0</v>
      </c>
      <c r="G137" s="321">
        <f>IF('EaR Opt1 &amp; Opt2 BC012'!$F$29="15m",(G162+G187)*0.25,G162+G187)</f>
        <v>0</v>
      </c>
      <c r="H137" s="321">
        <f>IF('EaR Opt1 &amp; Opt2 BC012'!$F$29="15m",(H162+H187)*0.25,H162+H187)</f>
        <v>0</v>
      </c>
      <c r="I137" s="321">
        <f>IF('EaR Opt1 &amp; Opt2 BC012'!$F$29="15m",(I162+I187)*0.25,I162+I187)</f>
        <v>0</v>
      </c>
      <c r="J137" s="321">
        <f>IF('EaR Opt1 &amp; Opt2 BC012'!$F$29="15m",(J162+J187)*0.25,J162+J187)</f>
        <v>0</v>
      </c>
      <c r="K137" s="321">
        <f>IF('EaR Opt1 &amp; Opt2 BC012'!$F$29="15m",(K162+K187)*0.25,K162+K187)</f>
        <v>0</v>
      </c>
      <c r="L137" s="321">
        <f>IF('EaR Opt1 &amp; Opt2 BC012'!$F$29="15m",(L162+L187)*0.25,L162+L187)</f>
        <v>0</v>
      </c>
      <c r="M137" s="321">
        <f>IF('EaR Opt1 &amp; Opt2 BC012'!$F$29="15m",(M162+M187)*0.25,M162+M187)</f>
        <v>0</v>
      </c>
      <c r="N137" s="321">
        <f>IF('EaR Opt1 &amp; Opt2 BC012'!$F$29="15m",(N162+N187)*0.25,N162+N187)</f>
        <v>0</v>
      </c>
      <c r="O137" s="321">
        <f>IF('EaR Opt1 &amp; Opt2 BC012'!$F$29="15m",(O162+O187)*0.25,O162+O187)</f>
        <v>0</v>
      </c>
      <c r="P137" s="321">
        <f>IF('EaR Opt1 &amp; Opt2 BC012'!$F$29="15m",(P162+P187)*0.25,P162+P187)</f>
        <v>0</v>
      </c>
      <c r="Q137" s="321">
        <f>IF('EaR Opt1 &amp; Opt2 BC012'!$F$29="15m",(Q162+Q187)*0.25,Q162+Q187)</f>
        <v>0</v>
      </c>
      <c r="R137" s="321">
        <f>IF('EaR Opt1 &amp; Opt2 BC012'!$F$29="15m",(R162+R187)*0.25,R162+R187)</f>
        <v>0</v>
      </c>
      <c r="S137" s="321">
        <f>IF('EaR Opt1 &amp; Opt2 BC012'!$F$29="15m",(S162+S187)*0.25,S162+S187)</f>
        <v>0</v>
      </c>
      <c r="T137" s="321">
        <f>IF('EaR Opt1 &amp; Opt2 BC012'!$F$29="15m",(T162+T187)*0.25,T162+T187)</f>
        <v>0</v>
      </c>
      <c r="U137" s="321">
        <f>IF('EaR Opt1 &amp; Opt2 BC012'!$F$29="15m",(U162+U187)*0.25,U162+U187)</f>
        <v>0</v>
      </c>
      <c r="V137" s="321">
        <f>IF('EaR Opt1 &amp; Opt2 BC012'!$F$29="15m",(V162+V187)*0.25,V162+V187)</f>
        <v>0</v>
      </c>
      <c r="W137" s="321">
        <f>IF('EaR Opt1 &amp; Opt2 BC012'!$F$29="15m",(W162+W187)*0.25,W162+W187)</f>
        <v>0</v>
      </c>
      <c r="X137" s="321">
        <f>IF('EaR Opt1 &amp; Opt2 BC012'!$F$29="15m",(X162+X187)*0.25,X162+X187)</f>
        <v>0</v>
      </c>
      <c r="Y137" s="321">
        <f>IF('EaR Opt1 &amp; Opt2 BC012'!$F$29="15m",(Y162+Y187)*0.25,Y162+Y187)</f>
        <v>0</v>
      </c>
      <c r="Z137" s="321">
        <f>IF('EaR Opt1 &amp; Opt2 BC012'!$F$29="15m",(Z162+Z187)*0.25,Z162+Z187)</f>
        <v>0</v>
      </c>
      <c r="AA137" s="321">
        <f>IF('EaR Opt1 &amp; Opt2 BC012'!$F$29="15m",(AA162+AA187)*0.25,AA162+AA187)</f>
        <v>0</v>
      </c>
      <c r="AB137" s="321">
        <f>IF('EaR Opt1 &amp; Opt2 BC012'!$F$29="15m",(AB162+AB187)*0.25,AB162+AB187)</f>
        <v>0</v>
      </c>
      <c r="AC137" s="321">
        <f>IF('EaR Opt1 &amp; Opt2 BC012'!$F$29="15m",(AC162+AC187)*0.25,AC162+AC187)</f>
        <v>0</v>
      </c>
      <c r="AD137" s="321">
        <f>IF('EaR Opt1 &amp; Opt2 BC012'!$F$29="15m",(AD162+AD187)*0.25,AD162+AD187)</f>
        <v>0</v>
      </c>
      <c r="AE137" s="321">
        <f>IF('EaR Opt1 &amp; Opt2 BC012'!$F$29="15m",(AE162+AE187)*0.25,AE162+AE187)</f>
        <v>0</v>
      </c>
      <c r="AF137" s="321">
        <f>IF('EaR Opt1 &amp; Opt2 BC012'!$F$29="15m",(AF162+AF187)*0.25,AF162+AF187)</f>
        <v>0</v>
      </c>
    </row>
    <row r="138" spans="1:32" x14ac:dyDescent="0.2">
      <c r="A138" s="294" t="s">
        <v>137</v>
      </c>
      <c r="B138" s="294" t="s">
        <v>257</v>
      </c>
      <c r="E138" s="294" t="s">
        <v>275</v>
      </c>
      <c r="F138" s="321">
        <f>IF('EaR Opt1 &amp; Opt2 BC012'!$F$29="15m",(F164+F189)*0.25,F164+F189)</f>
        <v>0</v>
      </c>
      <c r="G138" s="321">
        <f>IF('EaR Opt1 &amp; Opt2 BC012'!$F$29="15m",(G164+G189)*0.25,G164+G189)</f>
        <v>0</v>
      </c>
      <c r="H138" s="321">
        <f>IF('EaR Opt1 &amp; Opt2 BC012'!$F$29="15m",(H164+H189)*0.25,H164+H189)</f>
        <v>0</v>
      </c>
      <c r="I138" s="321">
        <f>IF('EaR Opt1 &amp; Opt2 BC012'!$F$29="15m",(I164+I189)*0.25,I164+I189)</f>
        <v>0</v>
      </c>
      <c r="J138" s="321">
        <f>IF('EaR Opt1 &amp; Opt2 BC012'!$F$29="15m",(J164+J189)*0.25,J164+J189)</f>
        <v>0</v>
      </c>
      <c r="K138" s="321">
        <f>IF('EaR Opt1 &amp; Opt2 BC012'!$F$29="15m",(K164+K189)*0.25,K164+K189)</f>
        <v>0</v>
      </c>
      <c r="L138" s="321">
        <f>IF('EaR Opt1 &amp; Opt2 BC012'!$F$29="15m",(L164+L189)*0.25,L164+L189)</f>
        <v>0</v>
      </c>
      <c r="M138" s="321">
        <f>IF('EaR Opt1 &amp; Opt2 BC012'!$F$29="15m",(M164+M189)*0.25,M164+M189)</f>
        <v>0</v>
      </c>
      <c r="N138" s="321">
        <f>IF('EaR Opt1 &amp; Opt2 BC012'!$F$29="15m",(N164+N189)*0.25,N164+N189)</f>
        <v>0</v>
      </c>
      <c r="O138" s="321">
        <f>IF('EaR Opt1 &amp; Opt2 BC012'!$F$29="15m",(O164+O189)*0.25,O164+O189)</f>
        <v>0</v>
      </c>
      <c r="P138" s="321">
        <f>IF('EaR Opt1 &amp; Opt2 BC012'!$F$29="15m",(P164+P189)*0.25,P164+P189)</f>
        <v>0</v>
      </c>
      <c r="Q138" s="321">
        <f>IF('EaR Opt1 &amp; Opt2 BC012'!$F$29="15m",(Q164+Q189)*0.25,Q164+Q189)</f>
        <v>0</v>
      </c>
      <c r="R138" s="321">
        <f>IF('EaR Opt1 &amp; Opt2 BC012'!$F$29="15m",(R164+R189)*0.25,R164+R189)</f>
        <v>0</v>
      </c>
      <c r="S138" s="321">
        <f>IF('EaR Opt1 &amp; Opt2 BC012'!$F$29="15m",(S164+S189)*0.25,S164+S189)</f>
        <v>0</v>
      </c>
      <c r="T138" s="321">
        <f>IF('EaR Opt1 &amp; Opt2 BC012'!$F$29="15m",(T164+T189)*0.25,T164+T189)</f>
        <v>0</v>
      </c>
      <c r="U138" s="321">
        <f>IF('EaR Opt1 &amp; Opt2 BC012'!$F$29="15m",(U164+U189)*0.25,U164+U189)</f>
        <v>0</v>
      </c>
      <c r="V138" s="321">
        <f>IF('EaR Opt1 &amp; Opt2 BC012'!$F$29="15m",(V164+V189)*0.25,V164+V189)</f>
        <v>0</v>
      </c>
      <c r="W138" s="321">
        <f>IF('EaR Opt1 &amp; Opt2 BC012'!$F$29="15m",(W164+W189)*0.25,W164+W189)</f>
        <v>0</v>
      </c>
      <c r="X138" s="321">
        <f>IF('EaR Opt1 &amp; Opt2 BC012'!$F$29="15m",(X164+X189)*0.25,X164+X189)</f>
        <v>0</v>
      </c>
      <c r="Y138" s="321">
        <f>IF('EaR Opt1 &amp; Opt2 BC012'!$F$29="15m",(Y164+Y189)*0.25,Y164+Y189)</f>
        <v>0</v>
      </c>
      <c r="Z138" s="321">
        <f>IF('EaR Opt1 &amp; Opt2 BC012'!$F$29="15m",(Z164+Z189)*0.25,Z164+Z189)</f>
        <v>0</v>
      </c>
      <c r="AA138" s="321">
        <f>IF('EaR Opt1 &amp; Opt2 BC012'!$F$29="15m",(AA164+AA189)*0.25,AA164+AA189)</f>
        <v>0</v>
      </c>
      <c r="AB138" s="321">
        <f>IF('EaR Opt1 &amp; Opt2 BC012'!$F$29="15m",(AB164+AB189)*0.25,AB164+AB189)</f>
        <v>0</v>
      </c>
      <c r="AC138" s="321">
        <f>IF('EaR Opt1 &amp; Opt2 BC012'!$F$29="15m",(AC164+AC189)*0.25,AC164+AC189)</f>
        <v>0</v>
      </c>
      <c r="AD138" s="321">
        <f>IF('EaR Opt1 &amp; Opt2 BC012'!$F$29="15m",(AD164+AD189)*0.25,AD164+AD189)</f>
        <v>0</v>
      </c>
      <c r="AE138" s="321">
        <f>IF('EaR Opt1 &amp; Opt2 BC012'!$F$29="15m",(AE164+AE189)*0.25,AE164+AE189)</f>
        <v>0</v>
      </c>
      <c r="AF138" s="321">
        <f>IF('EaR Opt1 &amp; Opt2 BC012'!$F$29="15m",(AF164+AF189)*0.25,AF164+AF189)</f>
        <v>0</v>
      </c>
    </row>
    <row r="139" spans="1:32" x14ac:dyDescent="0.2">
      <c r="A139" s="294" t="s">
        <v>137</v>
      </c>
      <c r="B139" s="294" t="s">
        <v>255</v>
      </c>
      <c r="E139" s="294" t="s">
        <v>275</v>
      </c>
      <c r="F139" s="321">
        <f>IF('EaR Opt1 &amp; Opt2 BC012'!$F$29="15m",(F165+F190)*0.25,F165+F190)</f>
        <v>0</v>
      </c>
      <c r="G139" s="321">
        <f>IF('EaR Opt1 &amp; Opt2 BC012'!$F$29="15m",(G165+G190)*0.25,G165+G190)</f>
        <v>0</v>
      </c>
      <c r="H139" s="321">
        <f>IF('EaR Opt1 &amp; Opt2 BC012'!$F$29="15m",(H165+H190)*0.25,H165+H190)</f>
        <v>0</v>
      </c>
      <c r="I139" s="321">
        <f>IF('EaR Opt1 &amp; Opt2 BC012'!$F$29="15m",(I165+I190)*0.25,I165+I190)</f>
        <v>0</v>
      </c>
      <c r="J139" s="321">
        <f>IF('EaR Opt1 &amp; Opt2 BC012'!$F$29="15m",(J165+J190)*0.25,J165+J190)</f>
        <v>0</v>
      </c>
      <c r="K139" s="321">
        <f>IF('EaR Opt1 &amp; Opt2 BC012'!$F$29="15m",(K165+K190)*0.25,K165+K190)</f>
        <v>0</v>
      </c>
      <c r="L139" s="321">
        <f>IF('EaR Opt1 &amp; Opt2 BC012'!$F$29="15m",(L165+L190)*0.25,L165+L190)</f>
        <v>0</v>
      </c>
      <c r="M139" s="321">
        <f>IF('EaR Opt1 &amp; Opt2 BC012'!$F$29="15m",(M165+M190)*0.25,M165+M190)</f>
        <v>0</v>
      </c>
      <c r="N139" s="321">
        <f>IF('EaR Opt1 &amp; Opt2 BC012'!$F$29="15m",(N165+N190)*0.25,N165+N190)</f>
        <v>0</v>
      </c>
      <c r="O139" s="321">
        <f>IF('EaR Opt1 &amp; Opt2 BC012'!$F$29="15m",(O165+O190)*0.25,O165+O190)</f>
        <v>0</v>
      </c>
      <c r="P139" s="321">
        <f>IF('EaR Opt1 &amp; Opt2 BC012'!$F$29="15m",(P165+P190)*0.25,P165+P190)</f>
        <v>0</v>
      </c>
      <c r="Q139" s="321">
        <f>IF('EaR Opt1 &amp; Opt2 BC012'!$F$29="15m",(Q165+Q190)*0.25,Q165+Q190)</f>
        <v>0</v>
      </c>
      <c r="R139" s="321">
        <f>IF('EaR Opt1 &amp; Opt2 BC012'!$F$29="15m",(R165+R190)*0.25,R165+R190)</f>
        <v>0</v>
      </c>
      <c r="S139" s="321">
        <f>IF('EaR Opt1 &amp; Opt2 BC012'!$F$29="15m",(S165+S190)*0.25,S165+S190)</f>
        <v>0</v>
      </c>
      <c r="T139" s="321">
        <f>IF('EaR Opt1 &amp; Opt2 BC012'!$F$29="15m",(T165+T190)*0.25,T165+T190)</f>
        <v>0</v>
      </c>
      <c r="U139" s="321">
        <f>IF('EaR Opt1 &amp; Opt2 BC012'!$F$29="15m",(U165+U190)*0.25,U165+U190)</f>
        <v>0</v>
      </c>
      <c r="V139" s="321">
        <f>IF('EaR Opt1 &amp; Opt2 BC012'!$F$29="15m",(V165+V190)*0.25,V165+V190)</f>
        <v>0</v>
      </c>
      <c r="W139" s="321">
        <f>IF('EaR Opt1 &amp; Opt2 BC012'!$F$29="15m",(W165+W190)*0.25,W165+W190)</f>
        <v>0</v>
      </c>
      <c r="X139" s="321">
        <f>IF('EaR Opt1 &amp; Opt2 BC012'!$F$29="15m",(X165+X190)*0.25,X165+X190)</f>
        <v>0</v>
      </c>
      <c r="Y139" s="321">
        <f>IF('EaR Opt1 &amp; Opt2 BC012'!$F$29="15m",(Y165+Y190)*0.25,Y165+Y190)</f>
        <v>0</v>
      </c>
      <c r="Z139" s="321">
        <f>IF('EaR Opt1 &amp; Opt2 BC012'!$F$29="15m",(Z165+Z190)*0.25,Z165+Z190)</f>
        <v>0</v>
      </c>
      <c r="AA139" s="321">
        <f>IF('EaR Opt1 &amp; Opt2 BC012'!$F$29="15m",(AA165+AA190)*0.25,AA165+AA190)</f>
        <v>0</v>
      </c>
      <c r="AB139" s="321">
        <f>IF('EaR Opt1 &amp; Opt2 BC012'!$F$29="15m",(AB165+AB190)*0.25,AB165+AB190)</f>
        <v>0</v>
      </c>
      <c r="AC139" s="321">
        <f>IF('EaR Opt1 &amp; Opt2 BC012'!$F$29="15m",(AC165+AC190)*0.25,AC165+AC190)</f>
        <v>0</v>
      </c>
      <c r="AD139" s="321">
        <f>IF('EaR Opt1 &amp; Opt2 BC012'!$F$29="15m",(AD165+AD190)*0.25,AD165+AD190)</f>
        <v>0</v>
      </c>
      <c r="AE139" s="321">
        <f>IF('EaR Opt1 &amp; Opt2 BC012'!$F$29="15m",(AE165+AE190)*0.25,AE165+AE190)</f>
        <v>0</v>
      </c>
      <c r="AF139" s="321">
        <f>IF('EaR Opt1 &amp; Opt2 BC012'!$F$29="15m",(AF165+AF190)*0.25,AF165+AF190)</f>
        <v>0</v>
      </c>
    </row>
    <row r="140" spans="1:32" x14ac:dyDescent="0.2">
      <c r="A140" s="294" t="s">
        <v>256</v>
      </c>
      <c r="B140" s="294" t="s">
        <v>257</v>
      </c>
      <c r="E140" s="294" t="s">
        <v>275</v>
      </c>
      <c r="F140" s="321">
        <f>IF('EaR Opt1 &amp; Opt2 BC012'!$F$29="15m",(F166+F191)*0.25,F166+F191)</f>
        <v>0</v>
      </c>
      <c r="G140" s="321">
        <f>IF('EaR Opt1 &amp; Opt2 BC012'!$F$29="15m",(G166+G191)*0.25,G166+G191)</f>
        <v>0</v>
      </c>
      <c r="H140" s="321">
        <f>IF('EaR Opt1 &amp; Opt2 BC012'!$F$29="15m",(H166+H191)*0.25,H166+H191)</f>
        <v>0</v>
      </c>
      <c r="I140" s="321">
        <f>IF('EaR Opt1 &amp; Opt2 BC012'!$F$29="15m",(I166+I191)*0.25,I166+I191)</f>
        <v>0</v>
      </c>
      <c r="J140" s="321">
        <f>IF('EaR Opt1 &amp; Opt2 BC012'!$F$29="15m",(J166+J191)*0.25,J166+J191)</f>
        <v>0</v>
      </c>
      <c r="K140" s="321">
        <f>IF('EaR Opt1 &amp; Opt2 BC012'!$F$29="15m",(K166+K191)*0.25,K166+K191)</f>
        <v>0</v>
      </c>
      <c r="L140" s="321">
        <f>IF('EaR Opt1 &amp; Opt2 BC012'!$F$29="15m",(L166+L191)*0.25,L166+L191)</f>
        <v>0</v>
      </c>
      <c r="M140" s="321">
        <f>IF('EaR Opt1 &amp; Opt2 BC012'!$F$29="15m",(M166+M191)*0.25,M166+M191)</f>
        <v>0</v>
      </c>
      <c r="N140" s="321">
        <f>IF('EaR Opt1 &amp; Opt2 BC012'!$F$29="15m",(N166+N191)*0.25,N166+N191)</f>
        <v>0</v>
      </c>
      <c r="O140" s="321">
        <f>IF('EaR Opt1 &amp; Opt2 BC012'!$F$29="15m",(O166+O191)*0.25,O166+O191)</f>
        <v>0</v>
      </c>
      <c r="P140" s="321">
        <f>IF('EaR Opt1 &amp; Opt2 BC012'!$F$29="15m",(P166+P191)*0.25,P166+P191)</f>
        <v>0</v>
      </c>
      <c r="Q140" s="321">
        <f>IF('EaR Opt1 &amp; Opt2 BC012'!$F$29="15m",(Q166+Q191)*0.25,Q166+Q191)</f>
        <v>0</v>
      </c>
      <c r="R140" s="321">
        <f>IF('EaR Opt1 &amp; Opt2 BC012'!$F$29="15m",(R166+R191)*0.25,R166+R191)</f>
        <v>0</v>
      </c>
      <c r="S140" s="321">
        <f>IF('EaR Opt1 &amp; Opt2 BC012'!$F$29="15m",(S166+S191)*0.25,S166+S191)</f>
        <v>0</v>
      </c>
      <c r="T140" s="321">
        <f>IF('EaR Opt1 &amp; Opt2 BC012'!$F$29="15m",(T166+T191)*0.25,T166+T191)</f>
        <v>0</v>
      </c>
      <c r="U140" s="321">
        <f>IF('EaR Opt1 &amp; Opt2 BC012'!$F$29="15m",(U166+U191)*0.25,U166+U191)</f>
        <v>0</v>
      </c>
      <c r="V140" s="321">
        <f>IF('EaR Opt1 &amp; Opt2 BC012'!$F$29="15m",(V166+V191)*0.25,V166+V191)</f>
        <v>0</v>
      </c>
      <c r="W140" s="321">
        <f>IF('EaR Opt1 &amp; Opt2 BC012'!$F$29="15m",(W166+W191)*0.25,W166+W191)</f>
        <v>0</v>
      </c>
      <c r="X140" s="321">
        <f>IF('EaR Opt1 &amp; Opt2 BC012'!$F$29="15m",(X166+X191)*0.25,X166+X191)</f>
        <v>0</v>
      </c>
      <c r="Y140" s="321">
        <f>IF('EaR Opt1 &amp; Opt2 BC012'!$F$29="15m",(Y166+Y191)*0.25,Y166+Y191)</f>
        <v>0</v>
      </c>
      <c r="Z140" s="321">
        <f>IF('EaR Opt1 &amp; Opt2 BC012'!$F$29="15m",(Z166+Z191)*0.25,Z166+Z191)</f>
        <v>0</v>
      </c>
      <c r="AA140" s="321">
        <f>IF('EaR Opt1 &amp; Opt2 BC012'!$F$29="15m",(AA166+AA191)*0.25,AA166+AA191)</f>
        <v>0</v>
      </c>
      <c r="AB140" s="321">
        <f>IF('EaR Opt1 &amp; Opt2 BC012'!$F$29="15m",(AB166+AB191)*0.25,AB166+AB191)</f>
        <v>0</v>
      </c>
      <c r="AC140" s="321">
        <f>IF('EaR Opt1 &amp; Opt2 BC012'!$F$29="15m",(AC166+AC191)*0.25,AC166+AC191)</f>
        <v>0</v>
      </c>
      <c r="AD140" s="321">
        <f>IF('EaR Opt1 &amp; Opt2 BC012'!$F$29="15m",(AD166+AD191)*0.25,AD166+AD191)</f>
        <v>0</v>
      </c>
      <c r="AE140" s="321">
        <f>IF('EaR Opt1 &amp; Opt2 BC012'!$F$29="15m",(AE166+AE191)*0.25,AE166+AE191)</f>
        <v>0</v>
      </c>
      <c r="AF140" s="321">
        <f>IF('EaR Opt1 &amp; Opt2 BC012'!$F$29="15m",(AF166+AF191)*0.25,AF166+AF191)</f>
        <v>0</v>
      </c>
    </row>
    <row r="141" spans="1:32" x14ac:dyDescent="0.2">
      <c r="A141" s="294" t="s">
        <v>256</v>
      </c>
      <c r="B141" s="294" t="s">
        <v>255</v>
      </c>
      <c r="E141" s="294" t="s">
        <v>275</v>
      </c>
      <c r="F141" s="321">
        <f>IF('EaR Opt1 &amp; Opt2 BC012'!$F$29="15m",(F167+F192)*0.25,F167+F192)</f>
        <v>0</v>
      </c>
      <c r="G141" s="321">
        <f>IF('EaR Opt1 &amp; Opt2 BC012'!$F$29="15m",(G167+G192)*0.25,G167+G192)</f>
        <v>0</v>
      </c>
      <c r="H141" s="321">
        <f>IF('EaR Opt1 &amp; Opt2 BC012'!$F$29="15m",(H167+H192)*0.25,H167+H192)</f>
        <v>0</v>
      </c>
      <c r="I141" s="321">
        <f>IF('EaR Opt1 &amp; Opt2 BC012'!$F$29="15m",(I167+I192)*0.25,I167+I192)</f>
        <v>0</v>
      </c>
      <c r="J141" s="321">
        <f>IF('EaR Opt1 &amp; Opt2 BC012'!$F$29="15m",(J167+J192)*0.25,J167+J192)</f>
        <v>0</v>
      </c>
      <c r="K141" s="321">
        <f>IF('EaR Opt1 &amp; Opt2 BC012'!$F$29="15m",(K167+K192)*0.25,K167+K192)</f>
        <v>0</v>
      </c>
      <c r="L141" s="321">
        <f>IF('EaR Opt1 &amp; Opt2 BC012'!$F$29="15m",(L167+L192)*0.25,L167+L192)</f>
        <v>0</v>
      </c>
      <c r="M141" s="321">
        <f>IF('EaR Opt1 &amp; Opt2 BC012'!$F$29="15m",(M167+M192)*0.25,M167+M192)</f>
        <v>0</v>
      </c>
      <c r="N141" s="321">
        <f>IF('EaR Opt1 &amp; Opt2 BC012'!$F$29="15m",(N167+N192)*0.25,N167+N192)</f>
        <v>0</v>
      </c>
      <c r="O141" s="321">
        <f>IF('EaR Opt1 &amp; Opt2 BC012'!$F$29="15m",(O167+O192)*0.25,O167+O192)</f>
        <v>0</v>
      </c>
      <c r="P141" s="321">
        <f>IF('EaR Opt1 &amp; Opt2 BC012'!$F$29="15m",(P167+P192)*0.25,P167+P192)</f>
        <v>0</v>
      </c>
      <c r="Q141" s="321">
        <f>IF('EaR Opt1 &amp; Opt2 BC012'!$F$29="15m",(Q167+Q192)*0.25,Q167+Q192)</f>
        <v>0</v>
      </c>
      <c r="R141" s="321">
        <f>IF('EaR Opt1 &amp; Opt2 BC012'!$F$29="15m",(R167+R192)*0.25,R167+R192)</f>
        <v>0</v>
      </c>
      <c r="S141" s="321">
        <f>IF('EaR Opt1 &amp; Opt2 BC012'!$F$29="15m",(S167+S192)*0.25,S167+S192)</f>
        <v>0</v>
      </c>
      <c r="T141" s="321">
        <f>IF('EaR Opt1 &amp; Opt2 BC012'!$F$29="15m",(T167+T192)*0.25,T167+T192)</f>
        <v>0</v>
      </c>
      <c r="U141" s="321">
        <f>IF('EaR Opt1 &amp; Opt2 BC012'!$F$29="15m",(U167+U192)*0.25,U167+U192)</f>
        <v>0</v>
      </c>
      <c r="V141" s="321">
        <f>IF('EaR Opt1 &amp; Opt2 BC012'!$F$29="15m",(V167+V192)*0.25,V167+V192)</f>
        <v>0</v>
      </c>
      <c r="W141" s="321">
        <f>IF('EaR Opt1 &amp; Opt2 BC012'!$F$29="15m",(W167+W192)*0.25,W167+W192)</f>
        <v>0</v>
      </c>
      <c r="X141" s="321">
        <f>IF('EaR Opt1 &amp; Opt2 BC012'!$F$29="15m",(X167+X192)*0.25,X167+X192)</f>
        <v>0</v>
      </c>
      <c r="Y141" s="321">
        <f>IF('EaR Opt1 &amp; Opt2 BC012'!$F$29="15m",(Y167+Y192)*0.25,Y167+Y192)</f>
        <v>0</v>
      </c>
      <c r="Z141" s="321">
        <f>IF('EaR Opt1 &amp; Opt2 BC012'!$F$29="15m",(Z167+Z192)*0.25,Z167+Z192)</f>
        <v>0</v>
      </c>
      <c r="AA141" s="321">
        <f>IF('EaR Opt1 &amp; Opt2 BC012'!$F$29="15m",(AA167+AA192)*0.25,AA167+AA192)</f>
        <v>0</v>
      </c>
      <c r="AB141" s="321">
        <f>IF('EaR Opt1 &amp; Opt2 BC012'!$F$29="15m",(AB167+AB192)*0.25,AB167+AB192)</f>
        <v>0</v>
      </c>
      <c r="AC141" s="321">
        <f>IF('EaR Opt1 &amp; Opt2 BC012'!$F$29="15m",(AC167+AC192)*0.25,AC167+AC192)</f>
        <v>0</v>
      </c>
      <c r="AD141" s="321">
        <f>IF('EaR Opt1 &amp; Opt2 BC012'!$F$29="15m",(AD167+AD192)*0.25,AD167+AD192)</f>
        <v>0</v>
      </c>
      <c r="AE141" s="321">
        <f>IF('EaR Opt1 &amp; Opt2 BC012'!$F$29="15m",(AE167+AE192)*0.25,AE167+AE192)</f>
        <v>0</v>
      </c>
      <c r="AF141" s="321">
        <f>IF('EaR Opt1 &amp; Opt2 BC012'!$F$29="15m",(AF167+AF192)*0.25,AF167+AF192)</f>
        <v>0</v>
      </c>
    </row>
    <row r="142" spans="1:32" x14ac:dyDescent="0.2">
      <c r="C142" s="320">
        <f>'EaR Opt1 &amp; Opt2 BC012'!$F$30</f>
        <v>3.744292237442922E-2</v>
      </c>
    </row>
    <row r="143" spans="1:32" x14ac:dyDescent="0.2">
      <c r="A143" s="294" t="s">
        <v>274</v>
      </c>
      <c r="B143" s="294" t="s">
        <v>273</v>
      </c>
    </row>
    <row r="144" spans="1:32" x14ac:dyDescent="0.2">
      <c r="A144" s="294" t="s">
        <v>271</v>
      </c>
      <c r="B144" s="294" t="s">
        <v>137</v>
      </c>
      <c r="C144" s="319">
        <f>EXP((1/11)*LN(Q144/F144))-1</f>
        <v>-4.4725408988364079E-2</v>
      </c>
      <c r="E144" s="294" t="s">
        <v>270</v>
      </c>
      <c r="F144" s="312">
        <f t="shared" ref="F144:AF144" si="52">IF($B$143="OFF",F43,F47)</f>
        <v>3.5399999618530269</v>
      </c>
      <c r="G144" s="312">
        <f t="shared" si="52"/>
        <v>3.6400001049041748</v>
      </c>
      <c r="H144" s="312">
        <f t="shared" si="52"/>
        <v>3.7599999904632568</v>
      </c>
      <c r="I144" s="312">
        <f t="shared" si="52"/>
        <v>3.8299999237060551</v>
      </c>
      <c r="J144" s="312">
        <f t="shared" si="52"/>
        <v>3.880000114440918</v>
      </c>
      <c r="K144" s="312">
        <f t="shared" si="52"/>
        <v>1.910000085830688</v>
      </c>
      <c r="L144" s="312">
        <f t="shared" si="52"/>
        <v>1.9300000667572021</v>
      </c>
      <c r="M144" s="312">
        <f t="shared" si="52"/>
        <v>1.9600000381469731</v>
      </c>
      <c r="N144" s="312">
        <f t="shared" si="52"/>
        <v>2.0199999809265137</v>
      </c>
      <c r="O144" s="312">
        <f t="shared" si="52"/>
        <v>2.0799999237060547</v>
      </c>
      <c r="P144" s="312">
        <f t="shared" si="52"/>
        <v>2.119999885559082</v>
      </c>
      <c r="Q144" s="312">
        <f t="shared" si="52"/>
        <v>2.1399998664855957</v>
      </c>
      <c r="R144" s="312">
        <f t="shared" si="52"/>
        <v>2.1399998664855957</v>
      </c>
      <c r="S144" s="312">
        <f t="shared" si="52"/>
        <v>2.1399998664855957</v>
      </c>
      <c r="T144" s="312">
        <f t="shared" si="52"/>
        <v>2.1399998664855957</v>
      </c>
      <c r="U144" s="312">
        <f t="shared" si="52"/>
        <v>2.1399998664855957</v>
      </c>
      <c r="V144" s="312">
        <f t="shared" si="52"/>
        <v>2.1399998664855957</v>
      </c>
      <c r="W144" s="312">
        <f t="shared" si="52"/>
        <v>2.1399998664855957</v>
      </c>
      <c r="X144" s="312">
        <f t="shared" si="52"/>
        <v>2.1399998664855957</v>
      </c>
      <c r="Y144" s="312">
        <f t="shared" si="52"/>
        <v>2.1399998664855957</v>
      </c>
      <c r="Z144" s="312">
        <f t="shared" si="52"/>
        <v>2.1399998664855957</v>
      </c>
      <c r="AA144" s="312">
        <f t="shared" si="52"/>
        <v>2.1399998664855957</v>
      </c>
      <c r="AB144" s="312">
        <f t="shared" si="52"/>
        <v>2.1399998664855957</v>
      </c>
      <c r="AC144" s="312">
        <f t="shared" si="52"/>
        <v>2.1399998664855957</v>
      </c>
      <c r="AD144" s="312">
        <f t="shared" si="52"/>
        <v>2.1399998664855957</v>
      </c>
      <c r="AE144" s="312">
        <f t="shared" si="52"/>
        <v>2.1399998664855957</v>
      </c>
      <c r="AF144" s="312">
        <f t="shared" si="52"/>
        <v>2.1399998664855957</v>
      </c>
    </row>
    <row r="145" spans="1:32" x14ac:dyDescent="0.2">
      <c r="A145" s="294" t="s">
        <v>272</v>
      </c>
      <c r="B145" s="294" t="s">
        <v>268</v>
      </c>
      <c r="C145" s="304">
        <f>F144/F146</f>
        <v>0.99998411502154183</v>
      </c>
      <c r="E145" s="294" t="s">
        <v>264</v>
      </c>
      <c r="F145" s="305">
        <f t="shared" ref="F145:AF145" si="53">F152*F144</f>
        <v>1.9953392446041111E-2</v>
      </c>
      <c r="G145" s="305">
        <f t="shared" si="53"/>
        <v>2.0517048412273194E-2</v>
      </c>
      <c r="H145" s="305">
        <f t="shared" si="53"/>
        <v>2.1193433959121342E-2</v>
      </c>
      <c r="I145" s="305">
        <f t="shared" si="53"/>
        <v>2.1587992194782767E-2</v>
      </c>
      <c r="J145" s="305">
        <f t="shared" si="53"/>
        <v>2.1869820849828116E-2</v>
      </c>
      <c r="K145" s="305">
        <f t="shared" si="53"/>
        <v>1.0765814038202018E-2</v>
      </c>
      <c r="L145" s="305">
        <f t="shared" si="53"/>
        <v>1.0878544962676711E-2</v>
      </c>
      <c r="M145" s="305">
        <f t="shared" si="53"/>
        <v>1.1047641349388751E-2</v>
      </c>
      <c r="N145" s="305">
        <f t="shared" si="53"/>
        <v>1.1385834122812823E-2</v>
      </c>
      <c r="O145" s="305">
        <f t="shared" si="53"/>
        <v>1.1724026896236897E-2</v>
      </c>
      <c r="P145" s="305">
        <f t="shared" si="53"/>
        <v>1.194948874518628E-2</v>
      </c>
      <c r="Q145" s="305">
        <f t="shared" si="53"/>
        <v>1.2062219669660972E-2</v>
      </c>
      <c r="R145" s="305">
        <f t="shared" si="53"/>
        <v>1.2062219669660972E-2</v>
      </c>
      <c r="S145" s="305">
        <f t="shared" si="53"/>
        <v>1.2062219669660972E-2</v>
      </c>
      <c r="T145" s="305">
        <f t="shared" si="53"/>
        <v>1.2062219669660972E-2</v>
      </c>
      <c r="U145" s="305">
        <f t="shared" si="53"/>
        <v>1.2062219669660972E-2</v>
      </c>
      <c r="V145" s="305">
        <f t="shared" si="53"/>
        <v>1.2062219669660972E-2</v>
      </c>
      <c r="W145" s="305">
        <f t="shared" si="53"/>
        <v>1.2062219669660972E-2</v>
      </c>
      <c r="X145" s="305">
        <f t="shared" si="53"/>
        <v>1.2062219669660972E-2</v>
      </c>
      <c r="Y145" s="305">
        <f t="shared" si="53"/>
        <v>1.2062219669660972E-2</v>
      </c>
      <c r="Z145" s="305">
        <f t="shared" si="53"/>
        <v>1.2062219669660972E-2</v>
      </c>
      <c r="AA145" s="305">
        <f t="shared" si="53"/>
        <v>1.2062219669660972E-2</v>
      </c>
      <c r="AB145" s="305">
        <f t="shared" si="53"/>
        <v>1.2062219669660972E-2</v>
      </c>
      <c r="AC145" s="305">
        <f t="shared" si="53"/>
        <v>1.2062219669660972E-2</v>
      </c>
      <c r="AD145" s="305">
        <f t="shared" si="53"/>
        <v>1.2062219669660972E-2</v>
      </c>
      <c r="AE145" s="305">
        <f t="shared" si="53"/>
        <v>1.2062219669660972E-2</v>
      </c>
      <c r="AF145" s="305">
        <f t="shared" si="53"/>
        <v>1.2062219669660972E-2</v>
      </c>
    </row>
    <row r="146" spans="1:32" x14ac:dyDescent="0.2">
      <c r="E146" s="294" t="s">
        <v>261</v>
      </c>
      <c r="F146" s="305">
        <f t="shared" ref="F146:AF146" si="54">(F144^2+F145^2)^0.5</f>
        <v>3.5400561955694343</v>
      </c>
      <c r="G146" s="305">
        <f t="shared" si="54"/>
        <v>3.6400579271459339</v>
      </c>
      <c r="H146" s="305">
        <f t="shared" si="54"/>
        <v>3.7600597189308935</v>
      </c>
      <c r="I146" s="305">
        <f t="shared" si="54"/>
        <v>3.8300607641387869</v>
      </c>
      <c r="J146" s="305">
        <f t="shared" si="54"/>
        <v>3.8800617491382194</v>
      </c>
      <c r="K146" s="305">
        <f t="shared" si="54"/>
        <v>1.9100304266228696</v>
      </c>
      <c r="L146" s="305">
        <f t="shared" si="54"/>
        <v>1.9300307252536966</v>
      </c>
      <c r="M146" s="305">
        <f t="shared" si="54"/>
        <v>1.9600311731999369</v>
      </c>
      <c r="N146" s="305">
        <f t="shared" si="54"/>
        <v>2.0200320690924158</v>
      </c>
      <c r="O146" s="305">
        <f t="shared" si="54"/>
        <v>2.0800329649848961</v>
      </c>
      <c r="P146" s="305">
        <f t="shared" si="54"/>
        <v>2.1200335622465492</v>
      </c>
      <c r="Q146" s="305">
        <f t="shared" si="54"/>
        <v>2.1400338608773755</v>
      </c>
      <c r="R146" s="305">
        <f t="shared" si="54"/>
        <v>2.1400338608773755</v>
      </c>
      <c r="S146" s="305">
        <f t="shared" si="54"/>
        <v>2.1400338608773755</v>
      </c>
      <c r="T146" s="305">
        <f t="shared" si="54"/>
        <v>2.1400338608773755</v>
      </c>
      <c r="U146" s="305">
        <f t="shared" si="54"/>
        <v>2.1400338608773755</v>
      </c>
      <c r="V146" s="305">
        <f t="shared" si="54"/>
        <v>2.1400338608773755</v>
      </c>
      <c r="W146" s="305">
        <f t="shared" si="54"/>
        <v>2.1400338608773755</v>
      </c>
      <c r="X146" s="305">
        <f t="shared" si="54"/>
        <v>2.1400338608773755</v>
      </c>
      <c r="Y146" s="305">
        <f t="shared" si="54"/>
        <v>2.1400338608773755</v>
      </c>
      <c r="Z146" s="305">
        <f t="shared" si="54"/>
        <v>2.1400338608773755</v>
      </c>
      <c r="AA146" s="305">
        <f t="shared" si="54"/>
        <v>2.1400338608773755</v>
      </c>
      <c r="AB146" s="305">
        <f t="shared" si="54"/>
        <v>2.1400338608773755</v>
      </c>
      <c r="AC146" s="305">
        <f t="shared" si="54"/>
        <v>2.1400338608773755</v>
      </c>
      <c r="AD146" s="305">
        <f t="shared" si="54"/>
        <v>2.1400338608773755</v>
      </c>
      <c r="AE146" s="305">
        <f t="shared" si="54"/>
        <v>2.1400338608773755</v>
      </c>
      <c r="AF146" s="305">
        <f t="shared" si="54"/>
        <v>2.1400338608773755</v>
      </c>
    </row>
    <row r="147" spans="1:32" x14ac:dyDescent="0.2">
      <c r="E147" s="294" t="s">
        <v>261</v>
      </c>
      <c r="F147" s="305">
        <f t="shared" ref="F147:AF147" si="55">(F144^2+(F145-F153)^2)^0.5</f>
        <v>3.5400561955694343</v>
      </c>
      <c r="G147" s="305">
        <f t="shared" si="55"/>
        <v>3.6400579271459339</v>
      </c>
      <c r="H147" s="305">
        <f t="shared" si="55"/>
        <v>3.7600597189308935</v>
      </c>
      <c r="I147" s="305">
        <f t="shared" si="55"/>
        <v>3.8300607641387869</v>
      </c>
      <c r="J147" s="305">
        <f t="shared" si="55"/>
        <v>3.8800617491382194</v>
      </c>
      <c r="K147" s="305">
        <f t="shared" si="55"/>
        <v>1.9100304266228696</v>
      </c>
      <c r="L147" s="305">
        <f t="shared" si="55"/>
        <v>1.9300307252536966</v>
      </c>
      <c r="M147" s="305">
        <f t="shared" si="55"/>
        <v>1.9600311731999369</v>
      </c>
      <c r="N147" s="305">
        <f t="shared" si="55"/>
        <v>2.0200320690924158</v>
      </c>
      <c r="O147" s="305">
        <f t="shared" si="55"/>
        <v>2.0800329649848961</v>
      </c>
      <c r="P147" s="305">
        <f t="shared" si="55"/>
        <v>2.1200335622465492</v>
      </c>
      <c r="Q147" s="305">
        <f t="shared" si="55"/>
        <v>2.1400338608773755</v>
      </c>
      <c r="R147" s="305">
        <f t="shared" si="55"/>
        <v>2.1400338608773755</v>
      </c>
      <c r="S147" s="305">
        <f t="shared" si="55"/>
        <v>2.1400338608773755</v>
      </c>
      <c r="T147" s="305">
        <f t="shared" si="55"/>
        <v>2.1400338608773755</v>
      </c>
      <c r="U147" s="305">
        <f t="shared" si="55"/>
        <v>2.1400338608773755</v>
      </c>
      <c r="V147" s="305">
        <f t="shared" si="55"/>
        <v>2.1400338608773755</v>
      </c>
      <c r="W147" s="305">
        <f t="shared" si="55"/>
        <v>2.1400338608773755</v>
      </c>
      <c r="X147" s="305">
        <f t="shared" si="55"/>
        <v>2.1400338608773755</v>
      </c>
      <c r="Y147" s="305">
        <f t="shared" si="55"/>
        <v>2.1400338608773755</v>
      </c>
      <c r="Z147" s="305">
        <f t="shared" si="55"/>
        <v>2.1400338608773755</v>
      </c>
      <c r="AA147" s="305">
        <f t="shared" si="55"/>
        <v>2.1400338608773755</v>
      </c>
      <c r="AB147" s="305">
        <f t="shared" si="55"/>
        <v>2.1400338608773755</v>
      </c>
      <c r="AC147" s="305">
        <f t="shared" si="55"/>
        <v>2.1400338608773755</v>
      </c>
      <c r="AD147" s="305">
        <f t="shared" si="55"/>
        <v>2.1400338608773755</v>
      </c>
      <c r="AE147" s="305">
        <f t="shared" si="55"/>
        <v>2.1400338608773755</v>
      </c>
      <c r="AF147" s="305">
        <f t="shared" si="55"/>
        <v>2.1400338608773755</v>
      </c>
    </row>
    <row r="148" spans="1:32" x14ac:dyDescent="0.2">
      <c r="A148" s="294" t="s">
        <v>137</v>
      </c>
      <c r="B148" s="294" t="s">
        <v>257</v>
      </c>
      <c r="C148" s="294" t="s">
        <v>262</v>
      </c>
      <c r="E148" s="294" t="s">
        <v>261</v>
      </c>
      <c r="F148" s="307">
        <f>'EaR Opt1 &amp; Opt2 BC012'!F51</f>
        <v>5.5300002098083496</v>
      </c>
      <c r="G148" s="307">
        <f>'EaR Opt1 &amp; Opt2 BC012'!G51</f>
        <v>5.5300002098083496</v>
      </c>
      <c r="H148" s="307">
        <f>'EaR Opt1 &amp; Opt2 BC012'!H51</f>
        <v>5.5300002098083496</v>
      </c>
      <c r="I148" s="307">
        <f>'EaR Opt1 &amp; Opt2 BC012'!I51</f>
        <v>5.5300002098083496</v>
      </c>
      <c r="J148" s="307">
        <f>'EaR Opt1 &amp; Opt2 BC012'!J51</f>
        <v>5.5300002098083496</v>
      </c>
      <c r="K148" s="307">
        <f>'EaR Opt1 &amp; Opt2 BC012'!K51</f>
        <v>8.3000000000000007</v>
      </c>
      <c r="L148" s="307">
        <f>'EaR Opt1 &amp; Opt2 BC012'!L51</f>
        <v>8.3000000000000007</v>
      </c>
      <c r="M148" s="307">
        <f>'EaR Opt1 &amp; Opt2 BC012'!M51</f>
        <v>8.3000000000000007</v>
      </c>
      <c r="N148" s="307">
        <f>'EaR Opt1 &amp; Opt2 BC012'!N51</f>
        <v>8.3000000000000007</v>
      </c>
      <c r="O148" s="307">
        <f>'EaR Opt1 &amp; Opt2 BC012'!O51</f>
        <v>8.3000000000000007</v>
      </c>
      <c r="P148" s="307">
        <f>'EaR Opt1 &amp; Opt2 BC012'!P51</f>
        <v>8.3000000000000007</v>
      </c>
      <c r="Q148" s="307">
        <f>'EaR Opt1 &amp; Opt2 BC012'!Q51</f>
        <v>8.3000000000000007</v>
      </c>
      <c r="R148" s="307">
        <f>'EaR Opt1 &amp; Opt2 BC012'!R51</f>
        <v>8.3000000000000007</v>
      </c>
      <c r="S148" s="307">
        <f>'EaR Opt1 &amp; Opt2 BC012'!S51</f>
        <v>8.3000000000000007</v>
      </c>
      <c r="T148" s="307">
        <f>'EaR Opt1 &amp; Opt2 BC012'!T51</f>
        <v>8.3000000000000007</v>
      </c>
      <c r="U148" s="307">
        <f>'EaR Opt1 &amp; Opt2 BC012'!U51</f>
        <v>8.3000000000000007</v>
      </c>
      <c r="V148" s="307">
        <f>'EaR Opt1 &amp; Opt2 BC012'!V51</f>
        <v>8.3000000000000007</v>
      </c>
      <c r="W148" s="307">
        <f>'EaR Opt1 &amp; Opt2 BC012'!W51</f>
        <v>8.3000000000000007</v>
      </c>
      <c r="X148" s="307">
        <f>'EaR Opt1 &amp; Opt2 BC012'!X51</f>
        <v>8.3000000000000007</v>
      </c>
      <c r="Y148" s="307">
        <f>'EaR Opt1 &amp; Opt2 BC012'!Y51</f>
        <v>8.3000000000000007</v>
      </c>
      <c r="Z148" s="307">
        <f>'EaR Opt1 &amp; Opt2 BC012'!Z51</f>
        <v>8.3000000000000007</v>
      </c>
      <c r="AA148" s="307">
        <f>'EaR Opt1 &amp; Opt2 BC012'!AA51</f>
        <v>8.3000000000000007</v>
      </c>
      <c r="AB148" s="307">
        <f>'EaR Opt1 &amp; Opt2 BC012'!AB51</f>
        <v>8.3000000000000007</v>
      </c>
      <c r="AC148" s="307">
        <f>'EaR Opt1 &amp; Opt2 BC012'!AC51</f>
        <v>8.3000000000000007</v>
      </c>
      <c r="AD148" s="307">
        <f>'EaR Opt1 &amp; Opt2 BC012'!AD51</f>
        <v>8.3000000000000007</v>
      </c>
      <c r="AE148" s="307">
        <f>'EaR Opt1 &amp; Opt2 BC012'!AE51</f>
        <v>8.3000000000000007</v>
      </c>
      <c r="AF148" s="307">
        <f>'EaR Opt1 &amp; Opt2 BC012'!AF51</f>
        <v>8.3000000000000007</v>
      </c>
    </row>
    <row r="149" spans="1:32" x14ac:dyDescent="0.2">
      <c r="A149" s="294" t="s">
        <v>137</v>
      </c>
      <c r="B149" s="294" t="s">
        <v>255</v>
      </c>
      <c r="C149" s="294" t="s">
        <v>262</v>
      </c>
      <c r="E149" s="294" t="s">
        <v>261</v>
      </c>
      <c r="F149" s="307">
        <f>'EaR Opt1 &amp; Opt2 BC012'!F52</f>
        <v>5.5300002098083496</v>
      </c>
      <c r="G149" s="307">
        <f>'EaR Opt1 &amp; Opt2 BC012'!G52</f>
        <v>5.5300002098083496</v>
      </c>
      <c r="H149" s="307">
        <f>'EaR Opt1 &amp; Opt2 BC012'!H52</f>
        <v>5.5300002098083496</v>
      </c>
      <c r="I149" s="307">
        <f>'EaR Opt1 &amp; Opt2 BC012'!I52</f>
        <v>5.5300002098083496</v>
      </c>
      <c r="J149" s="307">
        <f>'EaR Opt1 &amp; Opt2 BC012'!J52</f>
        <v>5.5300002098083496</v>
      </c>
      <c r="K149" s="307">
        <f>'EaR Opt1 &amp; Opt2 BC012'!K52</f>
        <v>8.3000000000000007</v>
      </c>
      <c r="L149" s="307">
        <f>'EaR Opt1 &amp; Opt2 BC012'!L52</f>
        <v>8.3000000000000007</v>
      </c>
      <c r="M149" s="307">
        <f>'EaR Opt1 &amp; Opt2 BC012'!M52</f>
        <v>8.3000000000000007</v>
      </c>
      <c r="N149" s="307">
        <f>'EaR Opt1 &amp; Opt2 BC012'!N52</f>
        <v>8.3000000000000007</v>
      </c>
      <c r="O149" s="307">
        <f>'EaR Opt1 &amp; Opt2 BC012'!O52</f>
        <v>8.3000000000000007</v>
      </c>
      <c r="P149" s="307">
        <f>'EaR Opt1 &amp; Opt2 BC012'!P52</f>
        <v>8.3000000000000007</v>
      </c>
      <c r="Q149" s="307">
        <f>'EaR Opt1 &amp; Opt2 BC012'!Q52</f>
        <v>8.3000000000000007</v>
      </c>
      <c r="R149" s="307">
        <f>'EaR Opt1 &amp; Opt2 BC012'!R52</f>
        <v>8.3000000000000007</v>
      </c>
      <c r="S149" s="307">
        <f>'EaR Opt1 &amp; Opt2 BC012'!S52</f>
        <v>8.3000000000000007</v>
      </c>
      <c r="T149" s="307">
        <f>'EaR Opt1 &amp; Opt2 BC012'!T52</f>
        <v>8.3000000000000007</v>
      </c>
      <c r="U149" s="307">
        <f>'EaR Opt1 &amp; Opt2 BC012'!U52</f>
        <v>8.3000000000000007</v>
      </c>
      <c r="V149" s="307">
        <f>'EaR Opt1 &amp; Opt2 BC012'!V52</f>
        <v>8.3000000000000007</v>
      </c>
      <c r="W149" s="307">
        <f>'EaR Opt1 &amp; Opt2 BC012'!W52</f>
        <v>8.3000000000000007</v>
      </c>
      <c r="X149" s="307">
        <f>'EaR Opt1 &amp; Opt2 BC012'!X52</f>
        <v>8.3000000000000007</v>
      </c>
      <c r="Y149" s="307">
        <f>'EaR Opt1 &amp; Opt2 BC012'!Y52</f>
        <v>8.3000000000000007</v>
      </c>
      <c r="Z149" s="307">
        <f>'EaR Opt1 &amp; Opt2 BC012'!Z52</f>
        <v>8.3000000000000007</v>
      </c>
      <c r="AA149" s="307">
        <f>'EaR Opt1 &amp; Opt2 BC012'!AA52</f>
        <v>8.3000000000000007</v>
      </c>
      <c r="AB149" s="307">
        <f>'EaR Opt1 &amp; Opt2 BC012'!AB52</f>
        <v>8.3000000000000007</v>
      </c>
      <c r="AC149" s="307">
        <f>'EaR Opt1 &amp; Opt2 BC012'!AC52</f>
        <v>8.3000000000000007</v>
      </c>
      <c r="AD149" s="307">
        <f>'EaR Opt1 &amp; Opt2 BC012'!AD52</f>
        <v>8.3000000000000007</v>
      </c>
      <c r="AE149" s="307">
        <f>'EaR Opt1 &amp; Opt2 BC012'!AE52</f>
        <v>8.3000000000000007</v>
      </c>
      <c r="AF149" s="307">
        <f>'EaR Opt1 &amp; Opt2 BC012'!AF52</f>
        <v>8.3000000000000007</v>
      </c>
    </row>
    <row r="150" spans="1:32" x14ac:dyDescent="0.2">
      <c r="A150" s="294" t="s">
        <v>267</v>
      </c>
      <c r="B150" s="294" t="s">
        <v>257</v>
      </c>
      <c r="E150" s="294" t="s">
        <v>260</v>
      </c>
      <c r="F150" s="303">
        <f t="shared" ref="F150:AF150" si="56">IF(F147=0,100,TRUNC(F148/F147,5))</f>
        <v>1.56212</v>
      </c>
      <c r="G150" s="303">
        <f t="shared" si="56"/>
        <v>1.5192000000000001</v>
      </c>
      <c r="H150" s="303">
        <f t="shared" si="56"/>
        <v>1.47072</v>
      </c>
      <c r="I150" s="303">
        <f t="shared" si="56"/>
        <v>1.44384</v>
      </c>
      <c r="J150" s="303">
        <f t="shared" si="56"/>
        <v>1.42523</v>
      </c>
      <c r="K150" s="303">
        <f t="shared" si="56"/>
        <v>4.3454800000000002</v>
      </c>
      <c r="L150" s="303">
        <f t="shared" si="56"/>
        <v>4.30044</v>
      </c>
      <c r="M150" s="303">
        <f t="shared" si="56"/>
        <v>4.2346199999999996</v>
      </c>
      <c r="N150" s="303">
        <f t="shared" si="56"/>
        <v>4.1088399999999998</v>
      </c>
      <c r="O150" s="303">
        <f t="shared" si="56"/>
        <v>3.9903200000000001</v>
      </c>
      <c r="P150" s="303">
        <f t="shared" si="56"/>
        <v>3.9150299999999998</v>
      </c>
      <c r="Q150" s="303">
        <f t="shared" si="56"/>
        <v>3.8784399999999999</v>
      </c>
      <c r="R150" s="303">
        <f t="shared" si="56"/>
        <v>3.8784399999999999</v>
      </c>
      <c r="S150" s="303">
        <f t="shared" si="56"/>
        <v>3.8784399999999999</v>
      </c>
      <c r="T150" s="303">
        <f t="shared" si="56"/>
        <v>3.8784399999999999</v>
      </c>
      <c r="U150" s="303">
        <f t="shared" si="56"/>
        <v>3.8784399999999999</v>
      </c>
      <c r="V150" s="303">
        <f t="shared" si="56"/>
        <v>3.8784399999999999</v>
      </c>
      <c r="W150" s="303">
        <f t="shared" si="56"/>
        <v>3.8784399999999999</v>
      </c>
      <c r="X150" s="303">
        <f t="shared" si="56"/>
        <v>3.8784399999999999</v>
      </c>
      <c r="Y150" s="303">
        <f t="shared" si="56"/>
        <v>3.8784399999999999</v>
      </c>
      <c r="Z150" s="303">
        <f t="shared" si="56"/>
        <v>3.8784399999999999</v>
      </c>
      <c r="AA150" s="303">
        <f t="shared" si="56"/>
        <v>3.8784399999999999</v>
      </c>
      <c r="AB150" s="303">
        <f t="shared" si="56"/>
        <v>3.8784399999999999</v>
      </c>
      <c r="AC150" s="303">
        <f t="shared" si="56"/>
        <v>3.8784399999999999</v>
      </c>
      <c r="AD150" s="303">
        <f t="shared" si="56"/>
        <v>3.8784399999999999</v>
      </c>
      <c r="AE150" s="303">
        <f t="shared" si="56"/>
        <v>3.8784399999999999</v>
      </c>
      <c r="AF150" s="303">
        <f t="shared" si="56"/>
        <v>3.8784399999999999</v>
      </c>
    </row>
    <row r="151" spans="1:32" x14ac:dyDescent="0.2">
      <c r="A151" s="294" t="s">
        <v>267</v>
      </c>
      <c r="B151" s="294" t="s">
        <v>255</v>
      </c>
      <c r="E151" s="294" t="s">
        <v>260</v>
      </c>
      <c r="F151" s="303">
        <f t="shared" ref="F151:AF151" si="57">IF(F147=0,100,TRUNC(F149/F147,5))</f>
        <v>1.56212</v>
      </c>
      <c r="G151" s="303">
        <f t="shared" si="57"/>
        <v>1.5192000000000001</v>
      </c>
      <c r="H151" s="303">
        <f t="shared" si="57"/>
        <v>1.47072</v>
      </c>
      <c r="I151" s="303">
        <f t="shared" si="57"/>
        <v>1.44384</v>
      </c>
      <c r="J151" s="303">
        <f t="shared" si="57"/>
        <v>1.42523</v>
      </c>
      <c r="K151" s="303">
        <f t="shared" si="57"/>
        <v>4.3454800000000002</v>
      </c>
      <c r="L151" s="303">
        <f t="shared" si="57"/>
        <v>4.30044</v>
      </c>
      <c r="M151" s="303">
        <f t="shared" si="57"/>
        <v>4.2346199999999996</v>
      </c>
      <c r="N151" s="303">
        <f t="shared" si="57"/>
        <v>4.1088399999999998</v>
      </c>
      <c r="O151" s="303">
        <f t="shared" si="57"/>
        <v>3.9903200000000001</v>
      </c>
      <c r="P151" s="303">
        <f t="shared" si="57"/>
        <v>3.9150299999999998</v>
      </c>
      <c r="Q151" s="303">
        <f t="shared" si="57"/>
        <v>3.8784399999999999</v>
      </c>
      <c r="R151" s="303">
        <f t="shared" si="57"/>
        <v>3.8784399999999999</v>
      </c>
      <c r="S151" s="303">
        <f t="shared" si="57"/>
        <v>3.8784399999999999</v>
      </c>
      <c r="T151" s="303">
        <f t="shared" si="57"/>
        <v>3.8784399999999999</v>
      </c>
      <c r="U151" s="303">
        <f t="shared" si="57"/>
        <v>3.8784399999999999</v>
      </c>
      <c r="V151" s="303">
        <f t="shared" si="57"/>
        <v>3.8784399999999999</v>
      </c>
      <c r="W151" s="303">
        <f t="shared" si="57"/>
        <v>3.8784399999999999</v>
      </c>
      <c r="X151" s="303">
        <f t="shared" si="57"/>
        <v>3.8784399999999999</v>
      </c>
      <c r="Y151" s="303">
        <f t="shared" si="57"/>
        <v>3.8784399999999999</v>
      </c>
      <c r="Z151" s="303">
        <f t="shared" si="57"/>
        <v>3.8784399999999999</v>
      </c>
      <c r="AA151" s="303">
        <f t="shared" si="57"/>
        <v>3.8784399999999999</v>
      </c>
      <c r="AB151" s="303">
        <f t="shared" si="57"/>
        <v>3.8784399999999999</v>
      </c>
      <c r="AC151" s="303">
        <f t="shared" si="57"/>
        <v>3.8784399999999999</v>
      </c>
      <c r="AD151" s="303">
        <f t="shared" si="57"/>
        <v>3.8784399999999999</v>
      </c>
      <c r="AE151" s="303">
        <f t="shared" si="57"/>
        <v>3.8784399999999999</v>
      </c>
      <c r="AF151" s="303">
        <f t="shared" si="57"/>
        <v>3.8784399999999999</v>
      </c>
    </row>
    <row r="152" spans="1:32" x14ac:dyDescent="0.2">
      <c r="A152" s="294" t="s">
        <v>266</v>
      </c>
      <c r="C152" s="306">
        <f>'EaR Opt1 &amp; Opt2 BC012'!$H$26</f>
        <v>5.636551599169066E-3</v>
      </c>
      <c r="F152" s="310">
        <f>C152</f>
        <v>5.636551599169066E-3</v>
      </c>
      <c r="G152" s="317">
        <f>'EaR Opt1 &amp; Opt2 BC012'!I26</f>
        <v>5.636551599169066E-3</v>
      </c>
      <c r="H152" s="318">
        <f t="shared" ref="H152:W153" si="58">G152</f>
        <v>5.636551599169066E-3</v>
      </c>
      <c r="I152" s="318">
        <f t="shared" si="58"/>
        <v>5.636551599169066E-3</v>
      </c>
      <c r="J152" s="318">
        <f t="shared" si="58"/>
        <v>5.636551599169066E-3</v>
      </c>
      <c r="K152" s="318">
        <f t="shared" si="58"/>
        <v>5.636551599169066E-3</v>
      </c>
      <c r="L152" s="318">
        <f t="shared" si="58"/>
        <v>5.636551599169066E-3</v>
      </c>
      <c r="M152" s="318">
        <f t="shared" si="58"/>
        <v>5.636551599169066E-3</v>
      </c>
      <c r="N152" s="318">
        <f t="shared" si="58"/>
        <v>5.636551599169066E-3</v>
      </c>
      <c r="O152" s="318">
        <f t="shared" si="58"/>
        <v>5.636551599169066E-3</v>
      </c>
      <c r="P152" s="318">
        <f t="shared" si="58"/>
        <v>5.636551599169066E-3</v>
      </c>
      <c r="Q152" s="318">
        <f t="shared" si="58"/>
        <v>5.636551599169066E-3</v>
      </c>
      <c r="R152" s="318">
        <f t="shared" si="58"/>
        <v>5.636551599169066E-3</v>
      </c>
      <c r="S152" s="318">
        <f t="shared" si="58"/>
        <v>5.636551599169066E-3</v>
      </c>
      <c r="T152" s="318">
        <f t="shared" si="58"/>
        <v>5.636551599169066E-3</v>
      </c>
      <c r="U152" s="318">
        <f t="shared" si="58"/>
        <v>5.636551599169066E-3</v>
      </c>
      <c r="V152" s="318">
        <f t="shared" si="58"/>
        <v>5.636551599169066E-3</v>
      </c>
      <c r="W152" s="318">
        <f t="shared" si="58"/>
        <v>5.636551599169066E-3</v>
      </c>
      <c r="X152" s="318">
        <f t="shared" ref="X152:AF153" si="59">W152</f>
        <v>5.636551599169066E-3</v>
      </c>
      <c r="Y152" s="318">
        <f t="shared" si="59"/>
        <v>5.636551599169066E-3</v>
      </c>
      <c r="Z152" s="318">
        <f t="shared" si="59"/>
        <v>5.636551599169066E-3</v>
      </c>
      <c r="AA152" s="318">
        <f t="shared" si="59"/>
        <v>5.636551599169066E-3</v>
      </c>
      <c r="AB152" s="318">
        <f t="shared" si="59"/>
        <v>5.636551599169066E-3</v>
      </c>
      <c r="AC152" s="318">
        <f t="shared" si="59"/>
        <v>5.636551599169066E-3</v>
      </c>
      <c r="AD152" s="318">
        <f t="shared" si="59"/>
        <v>5.636551599169066E-3</v>
      </c>
      <c r="AE152" s="318">
        <f t="shared" si="59"/>
        <v>5.636551599169066E-3</v>
      </c>
      <c r="AF152" s="318">
        <f t="shared" si="59"/>
        <v>5.636551599169066E-3</v>
      </c>
    </row>
    <row r="153" spans="1:32" x14ac:dyDescent="0.2">
      <c r="A153" s="294" t="s">
        <v>265</v>
      </c>
      <c r="C153" s="301">
        <v>0</v>
      </c>
      <c r="E153" s="294" t="s">
        <v>264</v>
      </c>
      <c r="F153" s="309">
        <f>C153</f>
        <v>0</v>
      </c>
      <c r="G153" s="317">
        <f>'EaR Opt1 &amp; Opt2 BC012'!L26</f>
        <v>0</v>
      </c>
      <c r="H153" s="316">
        <f t="shared" si="58"/>
        <v>0</v>
      </c>
      <c r="I153" s="316">
        <f t="shared" si="58"/>
        <v>0</v>
      </c>
      <c r="J153" s="316">
        <f t="shared" si="58"/>
        <v>0</v>
      </c>
      <c r="K153" s="316">
        <f t="shared" si="58"/>
        <v>0</v>
      </c>
      <c r="L153" s="316">
        <f t="shared" si="58"/>
        <v>0</v>
      </c>
      <c r="M153" s="316">
        <f t="shared" si="58"/>
        <v>0</v>
      </c>
      <c r="N153" s="316">
        <f t="shared" si="58"/>
        <v>0</v>
      </c>
      <c r="O153" s="316">
        <f t="shared" si="58"/>
        <v>0</v>
      </c>
      <c r="P153" s="316">
        <f t="shared" si="58"/>
        <v>0</v>
      </c>
      <c r="Q153" s="316">
        <f t="shared" si="58"/>
        <v>0</v>
      </c>
      <c r="R153" s="316">
        <f t="shared" si="58"/>
        <v>0</v>
      </c>
      <c r="S153" s="316">
        <f t="shared" si="58"/>
        <v>0</v>
      </c>
      <c r="T153" s="316">
        <f t="shared" si="58"/>
        <v>0</v>
      </c>
      <c r="U153" s="316">
        <f t="shared" si="58"/>
        <v>0</v>
      </c>
      <c r="V153" s="316">
        <f t="shared" si="58"/>
        <v>0</v>
      </c>
      <c r="W153" s="316">
        <f t="shared" si="58"/>
        <v>0</v>
      </c>
      <c r="X153" s="316">
        <f t="shared" si="59"/>
        <v>0</v>
      </c>
      <c r="Y153" s="316">
        <f t="shared" si="59"/>
        <v>0</v>
      </c>
      <c r="Z153" s="316">
        <f t="shared" si="59"/>
        <v>0</v>
      </c>
      <c r="AA153" s="316">
        <f t="shared" si="59"/>
        <v>0</v>
      </c>
      <c r="AB153" s="316">
        <f t="shared" si="59"/>
        <v>0</v>
      </c>
      <c r="AC153" s="316">
        <f t="shared" si="59"/>
        <v>0</v>
      </c>
      <c r="AD153" s="316">
        <f t="shared" si="59"/>
        <v>0</v>
      </c>
      <c r="AE153" s="316">
        <f t="shared" si="59"/>
        <v>0</v>
      </c>
      <c r="AF153" s="316">
        <f t="shared" si="59"/>
        <v>0</v>
      </c>
    </row>
    <row r="154" spans="1:32" x14ac:dyDescent="0.2">
      <c r="A154" s="294" t="s">
        <v>136</v>
      </c>
      <c r="B154" s="294" t="s">
        <v>263</v>
      </c>
      <c r="C154" s="306">
        <f>'EaR Opt1 &amp; Opt2 BC012'!J26</f>
        <v>1.1610122163636392</v>
      </c>
      <c r="E154" s="294" t="s">
        <v>261</v>
      </c>
      <c r="F154" s="305">
        <f t="shared" ref="F154:AF154" si="60">((F144*$C154)^2+(F144*$C154*F152-F153)^2)^0.5</f>
        <v>4.1100484896699019</v>
      </c>
      <c r="G154" s="305">
        <f t="shared" si="60"/>
        <v>4.2261517216877351</v>
      </c>
      <c r="H154" s="305">
        <f t="shared" si="60"/>
        <v>4.3654752679355999</v>
      </c>
      <c r="I154" s="305">
        <f t="shared" si="60"/>
        <v>4.4467473365801871</v>
      </c>
      <c r="J154" s="305">
        <f t="shared" si="60"/>
        <v>4.5047990909947426</v>
      </c>
      <c r="K154" s="305">
        <f t="shared" si="60"/>
        <v>2.2175686589354049</v>
      </c>
      <c r="L154" s="305">
        <f t="shared" si="60"/>
        <v>2.2407892499767161</v>
      </c>
      <c r="M154" s="305">
        <f t="shared" si="60"/>
        <v>2.2756201365386826</v>
      </c>
      <c r="N154" s="305">
        <f t="shared" si="60"/>
        <v>2.3452819096626141</v>
      </c>
      <c r="O154" s="305">
        <f t="shared" si="60"/>
        <v>2.4149436827865456</v>
      </c>
      <c r="P154" s="305">
        <f t="shared" si="60"/>
        <v>2.4613848648691672</v>
      </c>
      <c r="Q154" s="305">
        <f t="shared" si="60"/>
        <v>2.484605455910478</v>
      </c>
      <c r="R154" s="305">
        <f t="shared" si="60"/>
        <v>2.484605455910478</v>
      </c>
      <c r="S154" s="305">
        <f t="shared" si="60"/>
        <v>2.484605455910478</v>
      </c>
      <c r="T154" s="305">
        <f t="shared" si="60"/>
        <v>2.484605455910478</v>
      </c>
      <c r="U154" s="305">
        <f t="shared" si="60"/>
        <v>2.484605455910478</v>
      </c>
      <c r="V154" s="305">
        <f t="shared" si="60"/>
        <v>2.484605455910478</v>
      </c>
      <c r="W154" s="305">
        <f t="shared" si="60"/>
        <v>2.484605455910478</v>
      </c>
      <c r="X154" s="305">
        <f t="shared" si="60"/>
        <v>2.484605455910478</v>
      </c>
      <c r="Y154" s="305">
        <f t="shared" si="60"/>
        <v>2.484605455910478</v>
      </c>
      <c r="Z154" s="305">
        <f t="shared" si="60"/>
        <v>2.484605455910478</v>
      </c>
      <c r="AA154" s="305">
        <f t="shared" si="60"/>
        <v>2.484605455910478</v>
      </c>
      <c r="AB154" s="305">
        <f t="shared" si="60"/>
        <v>2.484605455910478</v>
      </c>
      <c r="AC154" s="305">
        <f t="shared" si="60"/>
        <v>2.484605455910478</v>
      </c>
      <c r="AD154" s="305">
        <f t="shared" si="60"/>
        <v>2.484605455910478</v>
      </c>
      <c r="AE154" s="305">
        <f t="shared" si="60"/>
        <v>2.484605455910478</v>
      </c>
      <c r="AF154" s="305">
        <f t="shared" si="60"/>
        <v>2.484605455910478</v>
      </c>
    </row>
    <row r="155" spans="1:32" x14ac:dyDescent="0.2">
      <c r="A155" s="294" t="s">
        <v>136</v>
      </c>
      <c r="B155" s="294" t="s">
        <v>257</v>
      </c>
      <c r="C155" s="294" t="s">
        <v>262</v>
      </c>
      <c r="E155" s="294" t="s">
        <v>261</v>
      </c>
      <c r="F155" s="304">
        <f t="shared" ref="F155:AF156" si="61">F148</f>
        <v>5.5300002098083496</v>
      </c>
      <c r="G155" s="304">
        <f t="shared" si="61"/>
        <v>5.5300002098083496</v>
      </c>
      <c r="H155" s="304">
        <f t="shared" si="61"/>
        <v>5.5300002098083496</v>
      </c>
      <c r="I155" s="304">
        <f t="shared" si="61"/>
        <v>5.5300002098083496</v>
      </c>
      <c r="J155" s="304">
        <f t="shared" si="61"/>
        <v>5.5300002098083496</v>
      </c>
      <c r="K155" s="304">
        <f t="shared" si="61"/>
        <v>8.3000000000000007</v>
      </c>
      <c r="L155" s="304">
        <f t="shared" si="61"/>
        <v>8.3000000000000007</v>
      </c>
      <c r="M155" s="304">
        <f t="shared" si="61"/>
        <v>8.3000000000000007</v>
      </c>
      <c r="N155" s="304">
        <f t="shared" si="61"/>
        <v>8.3000000000000007</v>
      </c>
      <c r="O155" s="304">
        <f t="shared" si="61"/>
        <v>8.3000000000000007</v>
      </c>
      <c r="P155" s="304">
        <f t="shared" si="61"/>
        <v>8.3000000000000007</v>
      </c>
      <c r="Q155" s="304">
        <f t="shared" si="61"/>
        <v>8.3000000000000007</v>
      </c>
      <c r="R155" s="304">
        <f t="shared" si="61"/>
        <v>8.3000000000000007</v>
      </c>
      <c r="S155" s="304">
        <f t="shared" si="61"/>
        <v>8.3000000000000007</v>
      </c>
      <c r="T155" s="304">
        <f t="shared" si="61"/>
        <v>8.3000000000000007</v>
      </c>
      <c r="U155" s="304">
        <f t="shared" si="61"/>
        <v>8.3000000000000007</v>
      </c>
      <c r="V155" s="304">
        <f t="shared" si="61"/>
        <v>8.3000000000000007</v>
      </c>
      <c r="W155" s="304">
        <f t="shared" si="61"/>
        <v>8.3000000000000007</v>
      </c>
      <c r="X155" s="304">
        <f t="shared" si="61"/>
        <v>8.3000000000000007</v>
      </c>
      <c r="Y155" s="304">
        <f t="shared" si="61"/>
        <v>8.3000000000000007</v>
      </c>
      <c r="Z155" s="304">
        <f t="shared" si="61"/>
        <v>8.3000000000000007</v>
      </c>
      <c r="AA155" s="304">
        <f t="shared" si="61"/>
        <v>8.3000000000000007</v>
      </c>
      <c r="AB155" s="304">
        <f t="shared" si="61"/>
        <v>8.3000000000000007</v>
      </c>
      <c r="AC155" s="304">
        <f t="shared" si="61"/>
        <v>8.3000000000000007</v>
      </c>
      <c r="AD155" s="304">
        <f t="shared" si="61"/>
        <v>8.3000000000000007</v>
      </c>
      <c r="AE155" s="304">
        <f t="shared" si="61"/>
        <v>8.3000000000000007</v>
      </c>
      <c r="AF155" s="304">
        <f t="shared" si="61"/>
        <v>8.3000000000000007</v>
      </c>
    </row>
    <row r="156" spans="1:32" x14ac:dyDescent="0.2">
      <c r="A156" s="294" t="s">
        <v>136</v>
      </c>
      <c r="B156" s="294" t="s">
        <v>255</v>
      </c>
      <c r="C156" s="294" t="s">
        <v>262</v>
      </c>
      <c r="E156" s="294" t="s">
        <v>261</v>
      </c>
      <c r="F156" s="304">
        <f t="shared" si="61"/>
        <v>5.5300002098083496</v>
      </c>
      <c r="G156" s="304">
        <f t="shared" si="61"/>
        <v>5.5300002098083496</v>
      </c>
      <c r="H156" s="304">
        <f t="shared" si="61"/>
        <v>5.5300002098083496</v>
      </c>
      <c r="I156" s="304">
        <f t="shared" si="61"/>
        <v>5.5300002098083496</v>
      </c>
      <c r="J156" s="304">
        <f t="shared" si="61"/>
        <v>5.5300002098083496</v>
      </c>
      <c r="K156" s="304">
        <f t="shared" si="61"/>
        <v>8.3000000000000007</v>
      </c>
      <c r="L156" s="304">
        <f t="shared" si="61"/>
        <v>8.3000000000000007</v>
      </c>
      <c r="M156" s="304">
        <f t="shared" si="61"/>
        <v>8.3000000000000007</v>
      </c>
      <c r="N156" s="304">
        <f t="shared" si="61"/>
        <v>8.3000000000000007</v>
      </c>
      <c r="O156" s="304">
        <f t="shared" si="61"/>
        <v>8.3000000000000007</v>
      </c>
      <c r="P156" s="304">
        <f t="shared" si="61"/>
        <v>8.3000000000000007</v>
      </c>
      <c r="Q156" s="304">
        <f t="shared" si="61"/>
        <v>8.3000000000000007</v>
      </c>
      <c r="R156" s="304">
        <f t="shared" si="61"/>
        <v>8.3000000000000007</v>
      </c>
      <c r="S156" s="304">
        <f t="shared" si="61"/>
        <v>8.3000000000000007</v>
      </c>
      <c r="T156" s="304">
        <f t="shared" si="61"/>
        <v>8.3000000000000007</v>
      </c>
      <c r="U156" s="304">
        <f t="shared" si="61"/>
        <v>8.3000000000000007</v>
      </c>
      <c r="V156" s="304">
        <f t="shared" si="61"/>
        <v>8.3000000000000007</v>
      </c>
      <c r="W156" s="304">
        <f t="shared" si="61"/>
        <v>8.3000000000000007</v>
      </c>
      <c r="X156" s="304">
        <f t="shared" si="61"/>
        <v>8.3000000000000007</v>
      </c>
      <c r="Y156" s="304">
        <f t="shared" si="61"/>
        <v>8.3000000000000007</v>
      </c>
      <c r="Z156" s="304">
        <f t="shared" si="61"/>
        <v>8.3000000000000007</v>
      </c>
      <c r="AA156" s="304">
        <f t="shared" si="61"/>
        <v>8.3000000000000007</v>
      </c>
      <c r="AB156" s="304">
        <f t="shared" si="61"/>
        <v>8.3000000000000007</v>
      </c>
      <c r="AC156" s="304">
        <f t="shared" si="61"/>
        <v>8.3000000000000007</v>
      </c>
      <c r="AD156" s="304">
        <f t="shared" si="61"/>
        <v>8.3000000000000007</v>
      </c>
      <c r="AE156" s="304">
        <f t="shared" si="61"/>
        <v>8.3000000000000007</v>
      </c>
      <c r="AF156" s="304">
        <f t="shared" si="61"/>
        <v>8.3000000000000007</v>
      </c>
    </row>
    <row r="157" spans="1:32" x14ac:dyDescent="0.2">
      <c r="A157" s="294" t="s">
        <v>256</v>
      </c>
      <c r="B157" s="294" t="s">
        <v>257</v>
      </c>
      <c r="E157" s="294" t="s">
        <v>260</v>
      </c>
      <c r="F157" s="303">
        <f t="shared" ref="F157:AF157" si="62">IF(F154=0,100,TRUNC(F155/F154,5))</f>
        <v>1.34548</v>
      </c>
      <c r="G157" s="303">
        <f t="shared" si="62"/>
        <v>1.3085100000000001</v>
      </c>
      <c r="H157" s="303">
        <f t="shared" si="62"/>
        <v>1.26675</v>
      </c>
      <c r="I157" s="303">
        <f t="shared" si="62"/>
        <v>1.2436</v>
      </c>
      <c r="J157" s="303">
        <f t="shared" si="62"/>
        <v>1.2275700000000001</v>
      </c>
      <c r="K157" s="303">
        <f t="shared" si="62"/>
        <v>3.7428300000000001</v>
      </c>
      <c r="L157" s="303">
        <f t="shared" si="62"/>
        <v>3.7040500000000001</v>
      </c>
      <c r="M157" s="303">
        <f t="shared" si="62"/>
        <v>3.6473499999999999</v>
      </c>
      <c r="N157" s="303">
        <f t="shared" si="62"/>
        <v>3.5390199999999998</v>
      </c>
      <c r="O157" s="303">
        <f t="shared" si="62"/>
        <v>3.4369299999999998</v>
      </c>
      <c r="P157" s="303">
        <f t="shared" si="62"/>
        <v>3.37208</v>
      </c>
      <c r="Q157" s="303">
        <f t="shared" si="62"/>
        <v>3.34057</v>
      </c>
      <c r="R157" s="303">
        <f t="shared" si="62"/>
        <v>3.34057</v>
      </c>
      <c r="S157" s="303">
        <f t="shared" si="62"/>
        <v>3.34057</v>
      </c>
      <c r="T157" s="303">
        <f t="shared" si="62"/>
        <v>3.34057</v>
      </c>
      <c r="U157" s="303">
        <f t="shared" si="62"/>
        <v>3.34057</v>
      </c>
      <c r="V157" s="303">
        <f t="shared" si="62"/>
        <v>3.34057</v>
      </c>
      <c r="W157" s="303">
        <f t="shared" si="62"/>
        <v>3.34057</v>
      </c>
      <c r="X157" s="303">
        <f t="shared" si="62"/>
        <v>3.34057</v>
      </c>
      <c r="Y157" s="303">
        <f t="shared" si="62"/>
        <v>3.34057</v>
      </c>
      <c r="Z157" s="303">
        <f t="shared" si="62"/>
        <v>3.34057</v>
      </c>
      <c r="AA157" s="303">
        <f t="shared" si="62"/>
        <v>3.34057</v>
      </c>
      <c r="AB157" s="303">
        <f t="shared" si="62"/>
        <v>3.34057</v>
      </c>
      <c r="AC157" s="303">
        <f t="shared" si="62"/>
        <v>3.34057</v>
      </c>
      <c r="AD157" s="303">
        <f t="shared" si="62"/>
        <v>3.34057</v>
      </c>
      <c r="AE157" s="303">
        <f t="shared" si="62"/>
        <v>3.34057</v>
      </c>
      <c r="AF157" s="303">
        <f t="shared" si="62"/>
        <v>3.34057</v>
      </c>
    </row>
    <row r="158" spans="1:32" x14ac:dyDescent="0.2">
      <c r="A158" s="294" t="s">
        <v>256</v>
      </c>
      <c r="B158" s="294" t="s">
        <v>255</v>
      </c>
      <c r="E158" s="294" t="s">
        <v>260</v>
      </c>
      <c r="F158" s="303">
        <f t="shared" ref="F158:AF158" si="63">IF(F154=0,100,TRUNC(F156/F154,5))</f>
        <v>1.34548</v>
      </c>
      <c r="G158" s="303">
        <f t="shared" si="63"/>
        <v>1.3085100000000001</v>
      </c>
      <c r="H158" s="303">
        <f t="shared" si="63"/>
        <v>1.26675</v>
      </c>
      <c r="I158" s="303">
        <f t="shared" si="63"/>
        <v>1.2436</v>
      </c>
      <c r="J158" s="303">
        <f t="shared" si="63"/>
        <v>1.2275700000000001</v>
      </c>
      <c r="K158" s="303">
        <f t="shared" si="63"/>
        <v>3.7428300000000001</v>
      </c>
      <c r="L158" s="303">
        <f t="shared" si="63"/>
        <v>3.7040500000000001</v>
      </c>
      <c r="M158" s="303">
        <f t="shared" si="63"/>
        <v>3.6473499999999999</v>
      </c>
      <c r="N158" s="303">
        <f t="shared" si="63"/>
        <v>3.5390199999999998</v>
      </c>
      <c r="O158" s="303">
        <f t="shared" si="63"/>
        <v>3.4369299999999998</v>
      </c>
      <c r="P158" s="303">
        <f t="shared" si="63"/>
        <v>3.37208</v>
      </c>
      <c r="Q158" s="303">
        <f t="shared" si="63"/>
        <v>3.34057</v>
      </c>
      <c r="R158" s="303">
        <f t="shared" si="63"/>
        <v>3.34057</v>
      </c>
      <c r="S158" s="303">
        <f t="shared" si="63"/>
        <v>3.34057</v>
      </c>
      <c r="T158" s="303">
        <f t="shared" si="63"/>
        <v>3.34057</v>
      </c>
      <c r="U158" s="303">
        <f t="shared" si="63"/>
        <v>3.34057</v>
      </c>
      <c r="V158" s="303">
        <f t="shared" si="63"/>
        <v>3.34057</v>
      </c>
      <c r="W158" s="303">
        <f t="shared" si="63"/>
        <v>3.34057</v>
      </c>
      <c r="X158" s="303">
        <f t="shared" si="63"/>
        <v>3.34057</v>
      </c>
      <c r="Y158" s="303">
        <f t="shared" si="63"/>
        <v>3.34057</v>
      </c>
      <c r="Z158" s="303">
        <f t="shared" si="63"/>
        <v>3.34057</v>
      </c>
      <c r="AA158" s="303">
        <f t="shared" si="63"/>
        <v>3.34057</v>
      </c>
      <c r="AB158" s="303">
        <f t="shared" si="63"/>
        <v>3.34057</v>
      </c>
      <c r="AC158" s="303">
        <f t="shared" si="63"/>
        <v>3.34057</v>
      </c>
      <c r="AD158" s="303">
        <f t="shared" si="63"/>
        <v>3.34057</v>
      </c>
      <c r="AE158" s="303">
        <f t="shared" si="63"/>
        <v>3.34057</v>
      </c>
      <c r="AF158" s="303">
        <f t="shared" si="63"/>
        <v>3.34057</v>
      </c>
    </row>
    <row r="159" spans="1:32" x14ac:dyDescent="0.2">
      <c r="A159" s="294" t="s">
        <v>137</v>
      </c>
      <c r="B159" s="294" t="s">
        <v>257</v>
      </c>
      <c r="E159" s="294" t="s">
        <v>259</v>
      </c>
      <c r="F159" s="302" cm="1">
        <f t="array" ref="F159">IF(F150&lt;1,F144*((SUMPRODUCT(('EaR Opt1 &amp; Opt2 BC012'!$A$200:$A$20063)*('EaR Opt1 &amp; Opt2 BC012'!$A$200:$A$20063&gt;F150)))-F150*MATCH(F150,'EaR Opt1 &amp; Opt2 BC012'!$A$200:$A$20063,-1)),0)</f>
        <v>0</v>
      </c>
      <c r="G159" s="302" cm="1">
        <f t="array" ref="G159">IF(G150&lt;1,G144*((SUMPRODUCT(('EaR Opt1 &amp; Opt2 BC012'!$A$200:$A$20063)*('EaR Opt1 &amp; Opt2 BC012'!$A$200:$A$20063&gt;G150)))-G150*MATCH(G150,'EaR Opt1 &amp; Opt2 BC012'!$A$200:$A$20063,-1)),0)</f>
        <v>0</v>
      </c>
      <c r="H159" s="302" cm="1">
        <f t="array" ref="H159">IF(H150&lt;1,H144*((SUMPRODUCT(('EaR Opt1 &amp; Opt2 BC012'!$A$200:$A$20063)*('EaR Opt1 &amp; Opt2 BC012'!$A$200:$A$20063&gt;H150)))-H150*MATCH(H150,'EaR Opt1 &amp; Opt2 BC012'!$A$200:$A$20063,-1)),0)</f>
        <v>0</v>
      </c>
      <c r="I159" s="302" cm="1">
        <f t="array" ref="I159">IF(I150&lt;1,I144*((SUMPRODUCT(('EaR Opt1 &amp; Opt2 BC012'!$A$200:$A$20063)*('EaR Opt1 &amp; Opt2 BC012'!$A$200:$A$20063&gt;I150)))-I150*MATCH(I150,'EaR Opt1 &amp; Opt2 BC012'!$A$200:$A$20063,-1)),0)</f>
        <v>0</v>
      </c>
      <c r="J159" s="302" cm="1">
        <f t="array" ref="J159">IF(J150&lt;1,J144*((SUMPRODUCT(('EaR Opt1 &amp; Opt2 BC012'!$A$200:$A$20063)*('EaR Opt1 &amp; Opt2 BC012'!$A$200:$A$20063&gt;J150)))-J150*MATCH(J150,'EaR Opt1 &amp; Opt2 BC012'!$A$200:$A$20063,-1)),0)</f>
        <v>0</v>
      </c>
      <c r="K159" s="302" cm="1">
        <f t="array" ref="K159">IF(K150&lt;1,K144*((SUMPRODUCT(('EaR Opt1 &amp; Opt2 BC012'!$A$200:$A$20063)*('EaR Opt1 &amp; Opt2 BC012'!$A$200:$A$20063&gt;K150)))-K150*MATCH(K150,'EaR Opt1 &amp; Opt2 BC012'!$A$200:$A$20063,-1)),0)</f>
        <v>0</v>
      </c>
      <c r="L159" s="302" cm="1">
        <f t="array" ref="L159">IF(L150&lt;1,L144*((SUMPRODUCT(('EaR Opt1 &amp; Opt2 BC012'!$A$200:$A$20063)*('EaR Opt1 &amp; Opt2 BC012'!$A$200:$A$20063&gt;L150)))-L150*MATCH(L150,'EaR Opt1 &amp; Opt2 BC012'!$A$200:$A$20063,-1)),0)</f>
        <v>0</v>
      </c>
      <c r="M159" s="302" cm="1">
        <f t="array" ref="M159">IF(M150&lt;1,M144*((SUMPRODUCT(('EaR Opt1 &amp; Opt2 BC012'!$A$200:$A$20063)*('EaR Opt1 &amp; Opt2 BC012'!$A$200:$A$20063&gt;M150)))-M150*MATCH(M150,'EaR Opt1 &amp; Opt2 BC012'!$A$200:$A$20063,-1)),0)</f>
        <v>0</v>
      </c>
      <c r="N159" s="302" cm="1">
        <f t="array" ref="N159">IF(N150&lt;1,N144*((SUMPRODUCT(('EaR Opt1 &amp; Opt2 BC012'!$A$200:$A$20063)*('EaR Opt1 &amp; Opt2 BC012'!$A$200:$A$20063&gt;N150)))-N150*MATCH(N150,'EaR Opt1 &amp; Opt2 BC012'!$A$200:$A$20063,-1)),0)</f>
        <v>0</v>
      </c>
      <c r="O159" s="302" cm="1">
        <f t="array" ref="O159">IF(O150&lt;1,O144*((SUMPRODUCT(('EaR Opt1 &amp; Opt2 BC012'!$A$200:$A$20063)*('EaR Opt1 &amp; Opt2 BC012'!$A$200:$A$20063&gt;O150)))-O150*MATCH(O150,'EaR Opt1 &amp; Opt2 BC012'!$A$200:$A$20063,-1)),0)</f>
        <v>0</v>
      </c>
      <c r="P159" s="302" cm="1">
        <f t="array" ref="P159">IF(P150&lt;1,P144*((SUMPRODUCT(('EaR Opt1 &amp; Opt2 BC012'!$A$200:$A$20063)*('EaR Opt1 &amp; Opt2 BC012'!$A$200:$A$20063&gt;P150)))-P150*MATCH(P150,'EaR Opt1 &amp; Opt2 BC012'!$A$200:$A$20063,-1)),0)</f>
        <v>0</v>
      </c>
      <c r="Q159" s="302" cm="1">
        <f t="array" ref="Q159">IF(Q150&lt;1,Q144*((SUMPRODUCT(('EaR Opt1 &amp; Opt2 BC012'!$A$200:$A$20063)*('EaR Opt1 &amp; Opt2 BC012'!$A$200:$A$20063&gt;Q150)))-Q150*MATCH(Q150,'EaR Opt1 &amp; Opt2 BC012'!$A$200:$A$20063,-1)),0)</f>
        <v>0</v>
      </c>
      <c r="R159" s="302" cm="1">
        <f t="array" ref="R159">IF(R150&lt;1,R144*((SUMPRODUCT(('EaR Opt1 &amp; Opt2 BC012'!$A$200:$A$20063)*('EaR Opt1 &amp; Opt2 BC012'!$A$200:$A$20063&gt;R150)))-R150*MATCH(R150,'EaR Opt1 &amp; Opt2 BC012'!$A$200:$A$20063,-1)),0)</f>
        <v>0</v>
      </c>
      <c r="S159" s="302" cm="1">
        <f t="array" ref="S159">IF(S150&lt;1,S144*((SUMPRODUCT(('EaR Opt1 &amp; Opt2 BC012'!$A$200:$A$20063)*('EaR Opt1 &amp; Opt2 BC012'!$A$200:$A$20063&gt;S150)))-S150*MATCH(S150,'EaR Opt1 &amp; Opt2 BC012'!$A$200:$A$20063,-1)),0)</f>
        <v>0</v>
      </c>
      <c r="T159" s="302" cm="1">
        <f t="array" ref="T159">IF(T150&lt;1,T144*((SUMPRODUCT(('EaR Opt1 &amp; Opt2 BC012'!$A$200:$A$20063)*('EaR Opt1 &amp; Opt2 BC012'!$A$200:$A$20063&gt;T150)))-T150*MATCH(T150,'EaR Opt1 &amp; Opt2 BC012'!$A$200:$A$20063,-1)),0)</f>
        <v>0</v>
      </c>
      <c r="U159" s="302" cm="1">
        <f t="array" ref="U159">IF(U150&lt;1,U144*((SUMPRODUCT(('EaR Opt1 &amp; Opt2 BC012'!$A$200:$A$20063)*('EaR Opt1 &amp; Opt2 BC012'!$A$200:$A$20063&gt;U150)))-U150*MATCH(U150,'EaR Opt1 &amp; Opt2 BC012'!$A$200:$A$20063,-1)),0)</f>
        <v>0</v>
      </c>
      <c r="V159" s="302" cm="1">
        <f t="array" ref="V159">IF(V150&lt;1,V144*((SUMPRODUCT(('EaR Opt1 &amp; Opt2 BC012'!$A$200:$A$20063)*('EaR Opt1 &amp; Opt2 BC012'!$A$200:$A$20063&gt;V150)))-V150*MATCH(V150,'EaR Opt1 &amp; Opt2 BC012'!$A$200:$A$20063,-1)),0)</f>
        <v>0</v>
      </c>
      <c r="W159" s="302" cm="1">
        <f t="array" ref="W159">IF(W150&lt;1,W144*((SUMPRODUCT(('EaR Opt1 &amp; Opt2 BC012'!$A$200:$A$20063)*('EaR Opt1 &amp; Opt2 BC012'!$A$200:$A$20063&gt;W150)))-W150*MATCH(W150,'EaR Opt1 &amp; Opt2 BC012'!$A$200:$A$20063,-1)),0)</f>
        <v>0</v>
      </c>
      <c r="X159" s="302" cm="1">
        <f t="array" ref="X159">IF(X150&lt;1,X144*((SUMPRODUCT(('EaR Opt1 &amp; Opt2 BC012'!$A$200:$A$20063)*('EaR Opt1 &amp; Opt2 BC012'!$A$200:$A$20063&gt;X150)))-X150*MATCH(X150,'EaR Opt1 &amp; Opt2 BC012'!$A$200:$A$20063,-1)),0)</f>
        <v>0</v>
      </c>
      <c r="Y159" s="302" cm="1">
        <f t="array" ref="Y159">IF(Y150&lt;1,Y144*((SUMPRODUCT(('EaR Opt1 &amp; Opt2 BC012'!$A$200:$A$20063)*('EaR Opt1 &amp; Opt2 BC012'!$A$200:$A$20063&gt;Y150)))-Y150*MATCH(Y150,'EaR Opt1 &amp; Opt2 BC012'!$A$200:$A$20063,-1)),0)</f>
        <v>0</v>
      </c>
      <c r="Z159" s="302" cm="1">
        <f t="array" ref="Z159">IF(Z150&lt;1,Z144*((SUMPRODUCT(('EaR Opt1 &amp; Opt2 BC012'!$A$200:$A$20063)*('EaR Opt1 &amp; Opt2 BC012'!$A$200:$A$20063&gt;Z150)))-Z150*MATCH(Z150,'EaR Opt1 &amp; Opt2 BC012'!$A$200:$A$20063,-1)),0)</f>
        <v>0</v>
      </c>
      <c r="AA159" s="302" cm="1">
        <f t="array" ref="AA159">IF(AA150&lt;1,AA144*((SUMPRODUCT(('EaR Opt1 &amp; Opt2 BC012'!$A$200:$A$20063)*('EaR Opt1 &amp; Opt2 BC012'!$A$200:$A$20063&gt;AA150)))-AA150*MATCH(AA150,'EaR Opt1 &amp; Opt2 BC012'!$A$200:$A$20063,-1)),0)</f>
        <v>0</v>
      </c>
      <c r="AB159" s="302" cm="1">
        <f t="array" ref="AB159">IF(AB150&lt;1,AB144*((SUMPRODUCT(('EaR Opt1 &amp; Opt2 BC012'!$A$200:$A$20063)*('EaR Opt1 &amp; Opt2 BC012'!$A$200:$A$20063&gt;AB150)))-AB150*MATCH(AB150,'EaR Opt1 &amp; Opt2 BC012'!$A$200:$A$20063,-1)),0)</f>
        <v>0</v>
      </c>
      <c r="AC159" s="302" cm="1">
        <f t="array" ref="AC159">IF(AC150&lt;1,AC144*((SUMPRODUCT(('EaR Opt1 &amp; Opt2 BC012'!$A$200:$A$20063)*('EaR Opt1 &amp; Opt2 BC012'!$A$200:$A$20063&gt;AC150)))-AC150*MATCH(AC150,'EaR Opt1 &amp; Opt2 BC012'!$A$200:$A$20063,-1)),0)</f>
        <v>0</v>
      </c>
      <c r="AD159" s="302" cm="1">
        <f t="array" ref="AD159">IF(AD150&lt;1,AD144*((SUMPRODUCT(('EaR Opt1 &amp; Opt2 BC012'!$A$200:$A$20063)*('EaR Opt1 &amp; Opt2 BC012'!$A$200:$A$20063&gt;AD150)))-AD150*MATCH(AD150,'EaR Opt1 &amp; Opt2 BC012'!$A$200:$A$20063,-1)),0)</f>
        <v>0</v>
      </c>
      <c r="AE159" s="302" cm="1">
        <f t="array" ref="AE159">IF(AE150&lt;1,AE144*((SUMPRODUCT(('EaR Opt1 &amp; Opt2 BC012'!$A$200:$A$20063)*('EaR Opt1 &amp; Opt2 BC012'!$A$200:$A$20063&gt;AE150)))-AE150*MATCH(AE150,'EaR Opt1 &amp; Opt2 BC012'!$A$200:$A$20063,-1)),0)</f>
        <v>0</v>
      </c>
      <c r="AF159" s="302" cm="1">
        <f t="array" ref="AF159">IF(AF150&lt;1,AF144*((SUMPRODUCT(('EaR Opt1 &amp; Opt2 BC012'!$A$200:$A$20063)*('EaR Opt1 &amp; Opt2 BC012'!$A$200:$A$20063&gt;AF150)))-AF150*MATCH(AF150,'EaR Opt1 &amp; Opt2 BC012'!$A$200:$A$20063,-1)),0)</f>
        <v>0</v>
      </c>
    </row>
    <row r="160" spans="1:32" x14ac:dyDescent="0.2">
      <c r="A160" s="294" t="s">
        <v>137</v>
      </c>
      <c r="B160" s="294" t="s">
        <v>255</v>
      </c>
      <c r="E160" s="294" t="s">
        <v>259</v>
      </c>
      <c r="F160" s="302" cm="1">
        <f t="array" ref="F160">IF(F151&lt;1,IF(F151=0,F142*SUMPRODUCT(('EaR Opt1 &amp; Opt2 BC012'!$A$200:$A$20063)*('EaR Opt1 &amp; Opt2 BC012'!$A$200:$A$20063&gt;F151)),F144*(SUMPRODUCT(('EaR Opt1 &amp; Opt2 BC012'!$A$200:$A$20063)*('EaR Opt1 &amp; Opt2 BC012'!$A$200:$A$20063&gt;F151))-F151*MATCH(F151,'EaR Opt1 &amp; Opt2 BC012'!$A$200:$A$20063,-1)))-F159,0)</f>
        <v>0</v>
      </c>
      <c r="G160" s="302" cm="1">
        <f t="array" ref="G160">IF(G151&lt;1,IF(G151=0,G142*SUMPRODUCT(('EaR Opt1 &amp; Opt2 BC012'!$A$200:$A$20063)*('EaR Opt1 &amp; Opt2 BC012'!$A$200:$A$20063&gt;G151)),G144*(SUMPRODUCT(('EaR Opt1 &amp; Opt2 BC012'!$A$200:$A$20063)*('EaR Opt1 &amp; Opt2 BC012'!$A$200:$A$20063&gt;G151))-G151*MATCH(G151,'EaR Opt1 &amp; Opt2 BC012'!$A$200:$A$20063,-1)))-G159,0)</f>
        <v>0</v>
      </c>
      <c r="H160" s="302" cm="1">
        <f t="array" ref="H160">IF(H151&lt;1,IF(H151=0,H142*SUMPRODUCT(('EaR Opt1 &amp; Opt2 BC012'!$A$200:$A$20063)*('EaR Opt1 &amp; Opt2 BC012'!$A$200:$A$20063&gt;H151)),H144*(SUMPRODUCT(('EaR Opt1 &amp; Opt2 BC012'!$A$200:$A$20063)*('EaR Opt1 &amp; Opt2 BC012'!$A$200:$A$20063&gt;H151))-H151*MATCH(H151,'EaR Opt1 &amp; Opt2 BC012'!$A$200:$A$20063,-1)))-H159,0)</f>
        <v>0</v>
      </c>
      <c r="I160" s="302" cm="1">
        <f t="array" ref="I160">IF(I151&lt;1,IF(I151=0,I142*SUMPRODUCT(('EaR Opt1 &amp; Opt2 BC012'!$A$200:$A$20063)*('EaR Opt1 &amp; Opt2 BC012'!$A$200:$A$20063&gt;I151)),I144*(SUMPRODUCT(('EaR Opt1 &amp; Opt2 BC012'!$A$200:$A$20063)*('EaR Opt1 &amp; Opt2 BC012'!$A$200:$A$20063&gt;I151))-I151*MATCH(I151,'EaR Opt1 &amp; Opt2 BC012'!$A$200:$A$20063,-1)))-I159,0)</f>
        <v>0</v>
      </c>
      <c r="J160" s="302" cm="1">
        <f t="array" ref="J160">IF(J151&lt;1,IF(J151=0,J142*SUMPRODUCT(('EaR Opt1 &amp; Opt2 BC012'!$A$200:$A$20063)*('EaR Opt1 &amp; Opt2 BC012'!$A$200:$A$20063&gt;J151)),J144*(SUMPRODUCT(('EaR Opt1 &amp; Opt2 BC012'!$A$200:$A$20063)*('EaR Opt1 &amp; Opt2 BC012'!$A$200:$A$20063&gt;J151))-J151*MATCH(J151,'EaR Opt1 &amp; Opt2 BC012'!$A$200:$A$20063,-1)))-J159,0)</f>
        <v>0</v>
      </c>
      <c r="K160" s="302" cm="1">
        <f t="array" ref="K160">IF(K151&lt;1,IF(K151=0,K142*SUMPRODUCT(('EaR Opt1 &amp; Opt2 BC012'!$A$200:$A$20063)*('EaR Opt1 &amp; Opt2 BC012'!$A$200:$A$20063&gt;K151)),K144*(SUMPRODUCT(('EaR Opt1 &amp; Opt2 BC012'!$A$200:$A$20063)*('EaR Opt1 &amp; Opt2 BC012'!$A$200:$A$20063&gt;K151))-K151*MATCH(K151,'EaR Opt1 &amp; Opt2 BC012'!$A$200:$A$20063,-1)))-K159,0)</f>
        <v>0</v>
      </c>
      <c r="L160" s="302" cm="1">
        <f t="array" ref="L160">IF(L151&lt;1,IF(L151=0,L142*SUMPRODUCT(('EaR Opt1 &amp; Opt2 BC012'!$A$200:$A$20063)*('EaR Opt1 &amp; Opt2 BC012'!$A$200:$A$20063&gt;L151)),L144*(SUMPRODUCT(('EaR Opt1 &amp; Opt2 BC012'!$A$200:$A$20063)*('EaR Opt1 &amp; Opt2 BC012'!$A$200:$A$20063&gt;L151))-L151*MATCH(L151,'EaR Opt1 &amp; Opt2 BC012'!$A$200:$A$20063,-1)))-L159,0)</f>
        <v>0</v>
      </c>
      <c r="M160" s="302" cm="1">
        <f t="array" ref="M160">IF(M151&lt;1,IF(M151=0,M142*SUMPRODUCT(('EaR Opt1 &amp; Opt2 BC012'!$A$200:$A$20063)*('EaR Opt1 &amp; Opt2 BC012'!$A$200:$A$20063&gt;M151)),M144*(SUMPRODUCT(('EaR Opt1 &amp; Opt2 BC012'!$A$200:$A$20063)*('EaR Opt1 &amp; Opt2 BC012'!$A$200:$A$20063&gt;M151))-M151*MATCH(M151,'EaR Opt1 &amp; Opt2 BC012'!$A$200:$A$20063,-1)))-M159,0)</f>
        <v>0</v>
      </c>
      <c r="N160" s="302" cm="1">
        <f t="array" ref="N160">IF(N151&lt;1,IF(N151=0,N142*SUMPRODUCT(('EaR Opt1 &amp; Opt2 BC012'!$A$200:$A$20063)*('EaR Opt1 &amp; Opt2 BC012'!$A$200:$A$20063&gt;N151)),N144*(SUMPRODUCT(('EaR Opt1 &amp; Opt2 BC012'!$A$200:$A$20063)*('EaR Opt1 &amp; Opt2 BC012'!$A$200:$A$20063&gt;N151))-N151*MATCH(N151,'EaR Opt1 &amp; Opt2 BC012'!$A$200:$A$20063,-1)))-N159,0)</f>
        <v>0</v>
      </c>
      <c r="O160" s="302" cm="1">
        <f t="array" ref="O160">IF(O151&lt;1,IF(O151=0,O142*SUMPRODUCT(('EaR Opt1 &amp; Opt2 BC012'!$A$200:$A$20063)*('EaR Opt1 &amp; Opt2 BC012'!$A$200:$A$20063&gt;O151)),O144*(SUMPRODUCT(('EaR Opt1 &amp; Opt2 BC012'!$A$200:$A$20063)*('EaR Opt1 &amp; Opt2 BC012'!$A$200:$A$20063&gt;O151))-O151*MATCH(O151,'EaR Opt1 &amp; Opt2 BC012'!$A$200:$A$20063,-1)))-O159,0)</f>
        <v>0</v>
      </c>
      <c r="P160" s="302" cm="1">
        <f t="array" ref="P160">IF(P151&lt;1,IF(P151=0,P142*SUMPRODUCT(('EaR Opt1 &amp; Opt2 BC012'!$A$200:$A$20063)*('EaR Opt1 &amp; Opt2 BC012'!$A$200:$A$20063&gt;P151)),P144*(SUMPRODUCT(('EaR Opt1 &amp; Opt2 BC012'!$A$200:$A$20063)*('EaR Opt1 &amp; Opt2 BC012'!$A$200:$A$20063&gt;P151))-P151*MATCH(P151,'EaR Opt1 &amp; Opt2 BC012'!$A$200:$A$20063,-1)))-P159,0)</f>
        <v>0</v>
      </c>
      <c r="Q160" s="302" cm="1">
        <f t="array" ref="Q160">IF(Q151&lt;1,IF(Q151=0,Q142*SUMPRODUCT(('EaR Opt1 &amp; Opt2 BC012'!$A$200:$A$20063)*('EaR Opt1 &amp; Opt2 BC012'!$A$200:$A$20063&gt;Q151)),Q144*(SUMPRODUCT(('EaR Opt1 &amp; Opt2 BC012'!$A$200:$A$20063)*('EaR Opt1 &amp; Opt2 BC012'!$A$200:$A$20063&gt;Q151))-Q151*MATCH(Q151,'EaR Opt1 &amp; Opt2 BC012'!$A$200:$A$20063,-1)))-Q159,0)</f>
        <v>0</v>
      </c>
      <c r="R160" s="302" cm="1">
        <f t="array" ref="R160">IF(R151&lt;1,IF(R151=0,R142*SUMPRODUCT(('EaR Opt1 &amp; Opt2 BC012'!$A$200:$A$20063)*('EaR Opt1 &amp; Opt2 BC012'!$A$200:$A$20063&gt;R151)),R144*(SUMPRODUCT(('EaR Opt1 &amp; Opt2 BC012'!$A$200:$A$20063)*('EaR Opt1 &amp; Opt2 BC012'!$A$200:$A$20063&gt;R151))-R151*MATCH(R151,'EaR Opt1 &amp; Opt2 BC012'!$A$200:$A$20063,-1)))-R159,0)</f>
        <v>0</v>
      </c>
      <c r="S160" s="302" cm="1">
        <f t="array" ref="S160">IF(S151&lt;1,IF(S151=0,S142*SUMPRODUCT(('EaR Opt1 &amp; Opt2 BC012'!$A$200:$A$20063)*('EaR Opt1 &amp; Opt2 BC012'!$A$200:$A$20063&gt;S151)),S144*(SUMPRODUCT(('EaR Opt1 &amp; Opt2 BC012'!$A$200:$A$20063)*('EaR Opt1 &amp; Opt2 BC012'!$A$200:$A$20063&gt;S151))-S151*MATCH(S151,'EaR Opt1 &amp; Opt2 BC012'!$A$200:$A$20063,-1)))-S159,0)</f>
        <v>0</v>
      </c>
      <c r="T160" s="302" cm="1">
        <f t="array" ref="T160">IF(T151&lt;1,IF(T151=0,T142*SUMPRODUCT(('EaR Opt1 &amp; Opt2 BC012'!$A$200:$A$20063)*('EaR Opt1 &amp; Opt2 BC012'!$A$200:$A$20063&gt;T151)),T144*(SUMPRODUCT(('EaR Opt1 &amp; Opt2 BC012'!$A$200:$A$20063)*('EaR Opt1 &amp; Opt2 BC012'!$A$200:$A$20063&gt;T151))-T151*MATCH(T151,'EaR Opt1 &amp; Opt2 BC012'!$A$200:$A$20063,-1)))-T159,0)</f>
        <v>0</v>
      </c>
      <c r="U160" s="302" cm="1">
        <f t="array" ref="U160">IF(U151&lt;1,IF(U151=0,U142*SUMPRODUCT(('EaR Opt1 &amp; Opt2 BC012'!$A$200:$A$20063)*('EaR Opt1 &amp; Opt2 BC012'!$A$200:$A$20063&gt;U151)),U144*(SUMPRODUCT(('EaR Opt1 &amp; Opt2 BC012'!$A$200:$A$20063)*('EaR Opt1 &amp; Opt2 BC012'!$A$200:$A$20063&gt;U151))-U151*MATCH(U151,'EaR Opt1 &amp; Opt2 BC012'!$A$200:$A$20063,-1)))-U159,0)</f>
        <v>0</v>
      </c>
      <c r="V160" s="302" cm="1">
        <f t="array" ref="V160">IF(V151&lt;1,IF(V151=0,V142*SUMPRODUCT(('EaR Opt1 &amp; Opt2 BC012'!$A$200:$A$20063)*('EaR Opt1 &amp; Opt2 BC012'!$A$200:$A$20063&gt;V151)),V144*(SUMPRODUCT(('EaR Opt1 &amp; Opt2 BC012'!$A$200:$A$20063)*('EaR Opt1 &amp; Opt2 BC012'!$A$200:$A$20063&gt;V151))-V151*MATCH(V151,'EaR Opt1 &amp; Opt2 BC012'!$A$200:$A$20063,-1)))-V159,0)</f>
        <v>0</v>
      </c>
      <c r="W160" s="302" cm="1">
        <f t="array" ref="W160">IF(W151&lt;1,IF(W151=0,W142*SUMPRODUCT(('EaR Opt1 &amp; Opt2 BC012'!$A$200:$A$20063)*('EaR Opt1 &amp; Opt2 BC012'!$A$200:$A$20063&gt;W151)),W144*(SUMPRODUCT(('EaR Opt1 &amp; Opt2 BC012'!$A$200:$A$20063)*('EaR Opt1 &amp; Opt2 BC012'!$A$200:$A$20063&gt;W151))-W151*MATCH(W151,'EaR Opt1 &amp; Opt2 BC012'!$A$200:$A$20063,-1)))-W159,0)</f>
        <v>0</v>
      </c>
      <c r="X160" s="302" cm="1">
        <f t="array" ref="X160">IF(X151&lt;1,IF(X151=0,X142*SUMPRODUCT(('EaR Opt1 &amp; Opt2 BC012'!$A$200:$A$20063)*('EaR Opt1 &amp; Opt2 BC012'!$A$200:$A$20063&gt;X151)),X144*(SUMPRODUCT(('EaR Opt1 &amp; Opt2 BC012'!$A$200:$A$20063)*('EaR Opt1 &amp; Opt2 BC012'!$A$200:$A$20063&gt;X151))-X151*MATCH(X151,'EaR Opt1 &amp; Opt2 BC012'!$A$200:$A$20063,-1)))-X159,0)</f>
        <v>0</v>
      </c>
      <c r="Y160" s="302" cm="1">
        <f t="array" ref="Y160">IF(Y151&lt;1,IF(Y151=0,Y142*SUMPRODUCT(('EaR Opt1 &amp; Opt2 BC012'!$A$200:$A$20063)*('EaR Opt1 &amp; Opt2 BC012'!$A$200:$A$20063&gt;Y151)),Y144*(SUMPRODUCT(('EaR Opt1 &amp; Opt2 BC012'!$A$200:$A$20063)*('EaR Opt1 &amp; Opt2 BC012'!$A$200:$A$20063&gt;Y151))-Y151*MATCH(Y151,'EaR Opt1 &amp; Opt2 BC012'!$A$200:$A$20063,-1)))-Y159,0)</f>
        <v>0</v>
      </c>
      <c r="Z160" s="302" cm="1">
        <f t="array" ref="Z160">IF(Z151&lt;1,IF(Z151=0,Z142*SUMPRODUCT(('EaR Opt1 &amp; Opt2 BC012'!$A$200:$A$20063)*('EaR Opt1 &amp; Opt2 BC012'!$A$200:$A$20063&gt;Z151)),Z144*(SUMPRODUCT(('EaR Opt1 &amp; Opt2 BC012'!$A$200:$A$20063)*('EaR Opt1 &amp; Opt2 BC012'!$A$200:$A$20063&gt;Z151))-Z151*MATCH(Z151,'EaR Opt1 &amp; Opt2 BC012'!$A$200:$A$20063,-1)))-Z159,0)</f>
        <v>0</v>
      </c>
      <c r="AA160" s="302" cm="1">
        <f t="array" ref="AA160">IF(AA151&lt;1,IF(AA151=0,AA142*SUMPRODUCT(('EaR Opt1 &amp; Opt2 BC012'!$A$200:$A$20063)*('EaR Opt1 &amp; Opt2 BC012'!$A$200:$A$20063&gt;AA151)),AA144*(SUMPRODUCT(('EaR Opt1 &amp; Opt2 BC012'!$A$200:$A$20063)*('EaR Opt1 &amp; Opt2 BC012'!$A$200:$A$20063&gt;AA151))-AA151*MATCH(AA151,'EaR Opt1 &amp; Opt2 BC012'!$A$200:$A$20063,-1)))-AA159,0)</f>
        <v>0</v>
      </c>
      <c r="AB160" s="302" cm="1">
        <f t="array" ref="AB160">IF(AB151&lt;1,IF(AB151=0,AB142*SUMPRODUCT(('EaR Opt1 &amp; Opt2 BC012'!$A$200:$A$20063)*('EaR Opt1 &amp; Opt2 BC012'!$A$200:$A$20063&gt;AB151)),AB144*(SUMPRODUCT(('EaR Opt1 &amp; Opt2 BC012'!$A$200:$A$20063)*('EaR Opt1 &amp; Opt2 BC012'!$A$200:$A$20063&gt;AB151))-AB151*MATCH(AB151,'EaR Opt1 &amp; Opt2 BC012'!$A$200:$A$20063,-1)))-AB159,0)</f>
        <v>0</v>
      </c>
      <c r="AC160" s="302" cm="1">
        <f t="array" ref="AC160">IF(AC151&lt;1,IF(AC151=0,AC142*SUMPRODUCT(('EaR Opt1 &amp; Opt2 BC012'!$A$200:$A$20063)*('EaR Opt1 &amp; Opt2 BC012'!$A$200:$A$20063&gt;AC151)),AC144*(SUMPRODUCT(('EaR Opt1 &amp; Opt2 BC012'!$A$200:$A$20063)*('EaR Opt1 &amp; Opt2 BC012'!$A$200:$A$20063&gt;AC151))-AC151*MATCH(AC151,'EaR Opt1 &amp; Opt2 BC012'!$A$200:$A$20063,-1)))-AC159,0)</f>
        <v>0</v>
      </c>
      <c r="AD160" s="302" cm="1">
        <f t="array" ref="AD160">IF(AD151&lt;1,IF(AD151=0,AD142*SUMPRODUCT(('EaR Opt1 &amp; Opt2 BC012'!$A$200:$A$20063)*('EaR Opt1 &amp; Opt2 BC012'!$A$200:$A$20063&gt;AD151)),AD144*(SUMPRODUCT(('EaR Opt1 &amp; Opt2 BC012'!$A$200:$A$20063)*('EaR Opt1 &amp; Opt2 BC012'!$A$200:$A$20063&gt;AD151))-AD151*MATCH(AD151,'EaR Opt1 &amp; Opt2 BC012'!$A$200:$A$20063,-1)))-AD159,0)</f>
        <v>0</v>
      </c>
      <c r="AE160" s="302" cm="1">
        <f t="array" ref="AE160">IF(AE151&lt;1,IF(AE151=0,AE142*SUMPRODUCT(('EaR Opt1 &amp; Opt2 BC012'!$A$200:$A$20063)*('EaR Opt1 &amp; Opt2 BC012'!$A$200:$A$20063&gt;AE151)),AE144*(SUMPRODUCT(('EaR Opt1 &amp; Opt2 BC012'!$A$200:$A$20063)*('EaR Opt1 &amp; Opt2 BC012'!$A$200:$A$20063&gt;AE151))-AE151*MATCH(AE151,'EaR Opt1 &amp; Opt2 BC012'!$A$200:$A$20063,-1)))-AE159,0)</f>
        <v>0</v>
      </c>
      <c r="AF160" s="302" cm="1">
        <f t="array" ref="AF160">IF(AF151&lt;1,IF(AF151=0,AF142*SUMPRODUCT(('EaR Opt1 &amp; Opt2 BC012'!$A$200:$A$20063)*('EaR Opt1 &amp; Opt2 BC012'!$A$200:$A$20063&gt;AF151)),AF144*(SUMPRODUCT(('EaR Opt1 &amp; Opt2 BC012'!$A$200:$A$20063)*('EaR Opt1 &amp; Opt2 BC012'!$A$200:$A$20063&gt;AF151))-AF151*MATCH(AF151,'EaR Opt1 &amp; Opt2 BC012'!$A$200:$A$20063,-1)))-AF159,0)</f>
        <v>0</v>
      </c>
    </row>
    <row r="161" spans="1:32" x14ac:dyDescent="0.2">
      <c r="A161" s="294" t="s">
        <v>256</v>
      </c>
      <c r="B161" s="294" t="s">
        <v>257</v>
      </c>
      <c r="E161" s="294" t="s">
        <v>259</v>
      </c>
      <c r="F161" s="302" cm="1">
        <f t="array" ref="F161">IF(F157&lt;1,F144*$C$154*((SUMPRODUCT(('EaR Opt1 &amp; Opt2 BC012'!$A$200:$A$20063)*('EaR Opt1 &amp; Opt2 BC012'!$A$200:$A$20063&gt;F157)))-F157*MATCH(F157,'EaR Opt1 &amp; Opt2 BC012'!$A$200:$A$20063,-1)),0)</f>
        <v>0</v>
      </c>
      <c r="G161" s="302" cm="1">
        <f t="array" ref="G161">IF(G157&lt;1,G144*$C$154*((SUMPRODUCT(('EaR Opt1 &amp; Opt2 BC012'!$A$200:$A$20063)*('EaR Opt1 &amp; Opt2 BC012'!$A$200:$A$20063&gt;G157)))-G157*MATCH(G157,'EaR Opt1 &amp; Opt2 BC012'!$A$200:$A$20063,-1)),0)</f>
        <v>0</v>
      </c>
      <c r="H161" s="302" cm="1">
        <f t="array" ref="H161">IF(H157&lt;1,H144*$C$154*((SUMPRODUCT(('EaR Opt1 &amp; Opt2 BC012'!$A$200:$A$20063)*('EaR Opt1 &amp; Opt2 BC012'!$A$200:$A$20063&gt;H157)))-H157*MATCH(H157,'EaR Opt1 &amp; Opt2 BC012'!$A$200:$A$20063,-1)),0)</f>
        <v>0</v>
      </c>
      <c r="I161" s="302" cm="1">
        <f t="array" ref="I161">IF(I157&lt;1,I144*$C$154*((SUMPRODUCT(('EaR Opt1 &amp; Opt2 BC012'!$A$200:$A$20063)*('EaR Opt1 &amp; Opt2 BC012'!$A$200:$A$20063&gt;I157)))-I157*MATCH(I157,'EaR Opt1 &amp; Opt2 BC012'!$A$200:$A$20063,-1)),0)</f>
        <v>0</v>
      </c>
      <c r="J161" s="302" cm="1">
        <f t="array" ref="J161">IF(J157&lt;1,J144*$C$154*((SUMPRODUCT(('EaR Opt1 &amp; Opt2 BC012'!$A$200:$A$20063)*('EaR Opt1 &amp; Opt2 BC012'!$A$200:$A$20063&gt;J157)))-J157*MATCH(J157,'EaR Opt1 &amp; Opt2 BC012'!$A$200:$A$20063,-1)),0)</f>
        <v>0</v>
      </c>
      <c r="K161" s="302" cm="1">
        <f t="array" ref="K161">IF(K157&lt;1,K144*$C$154*((SUMPRODUCT(('EaR Opt1 &amp; Opt2 BC012'!$A$200:$A$20063)*('EaR Opt1 &amp; Opt2 BC012'!$A$200:$A$20063&gt;K157)))-K157*MATCH(K157,'EaR Opt1 &amp; Opt2 BC012'!$A$200:$A$20063,-1)),0)</f>
        <v>0</v>
      </c>
      <c r="L161" s="302" cm="1">
        <f t="array" ref="L161">IF(L157&lt;1,L144*$C$154*((SUMPRODUCT(('EaR Opt1 &amp; Opt2 BC012'!$A$200:$A$20063)*('EaR Opt1 &amp; Opt2 BC012'!$A$200:$A$20063&gt;L157)))-L157*MATCH(L157,'EaR Opt1 &amp; Opt2 BC012'!$A$200:$A$20063,-1)),0)</f>
        <v>0</v>
      </c>
      <c r="M161" s="302" cm="1">
        <f t="array" ref="M161">IF(M157&lt;1,M144*$C$154*((SUMPRODUCT(('EaR Opt1 &amp; Opt2 BC012'!$A$200:$A$20063)*('EaR Opt1 &amp; Opt2 BC012'!$A$200:$A$20063&gt;M157)))-M157*MATCH(M157,'EaR Opt1 &amp; Opt2 BC012'!$A$200:$A$20063,-1)),0)</f>
        <v>0</v>
      </c>
      <c r="N161" s="302" cm="1">
        <f t="array" ref="N161">IF(N157&lt;1,N144*$C$154*((SUMPRODUCT(('EaR Opt1 &amp; Opt2 BC012'!$A$200:$A$20063)*('EaR Opt1 &amp; Opt2 BC012'!$A$200:$A$20063&gt;N157)))-N157*MATCH(N157,'EaR Opt1 &amp; Opt2 BC012'!$A$200:$A$20063,-1)),0)</f>
        <v>0</v>
      </c>
      <c r="O161" s="302" cm="1">
        <f t="array" ref="O161">IF(O157&lt;1,O144*$C$154*((SUMPRODUCT(('EaR Opt1 &amp; Opt2 BC012'!$A$200:$A$20063)*('EaR Opt1 &amp; Opt2 BC012'!$A$200:$A$20063&gt;O157)))-O157*MATCH(O157,'EaR Opt1 &amp; Opt2 BC012'!$A$200:$A$20063,-1)),0)</f>
        <v>0</v>
      </c>
      <c r="P161" s="302" cm="1">
        <f t="array" ref="P161">IF(P157&lt;1,P144*$C$154*((SUMPRODUCT(('EaR Opt1 &amp; Opt2 BC012'!$A$200:$A$20063)*('EaR Opt1 &amp; Opt2 BC012'!$A$200:$A$20063&gt;P157)))-P157*MATCH(P157,'EaR Opt1 &amp; Opt2 BC012'!$A$200:$A$20063,-1)),0)</f>
        <v>0</v>
      </c>
      <c r="Q161" s="302" cm="1">
        <f t="array" ref="Q161">IF(Q157&lt;1,Q144*$C$154*((SUMPRODUCT(('EaR Opt1 &amp; Opt2 BC012'!$A$200:$A$20063)*('EaR Opt1 &amp; Opt2 BC012'!$A$200:$A$20063&gt;Q157)))-Q157*MATCH(Q157,'EaR Opt1 &amp; Opt2 BC012'!$A$200:$A$20063,-1)),0)</f>
        <v>0</v>
      </c>
      <c r="R161" s="302" cm="1">
        <f t="array" ref="R161">IF(R157&lt;1,R144*$C$154*((SUMPRODUCT(('EaR Opt1 &amp; Opt2 BC012'!$A$200:$A$20063)*('EaR Opt1 &amp; Opt2 BC012'!$A$200:$A$20063&gt;R157)))-R157*MATCH(R157,'EaR Opt1 &amp; Opt2 BC012'!$A$200:$A$20063,-1)),0)</f>
        <v>0</v>
      </c>
      <c r="S161" s="302" cm="1">
        <f t="array" ref="S161">IF(S157&lt;1,S144*$C$154*((SUMPRODUCT(('EaR Opt1 &amp; Opt2 BC012'!$A$200:$A$20063)*('EaR Opt1 &amp; Opt2 BC012'!$A$200:$A$20063&gt;S157)))-S157*MATCH(S157,'EaR Opt1 &amp; Opt2 BC012'!$A$200:$A$20063,-1)),0)</f>
        <v>0</v>
      </c>
      <c r="T161" s="302" cm="1">
        <f t="array" ref="T161">IF(T157&lt;1,T144*$C$154*((SUMPRODUCT(('EaR Opt1 &amp; Opt2 BC012'!$A$200:$A$20063)*('EaR Opt1 &amp; Opt2 BC012'!$A$200:$A$20063&gt;T157)))-T157*MATCH(T157,'EaR Opt1 &amp; Opt2 BC012'!$A$200:$A$20063,-1)),0)</f>
        <v>0</v>
      </c>
      <c r="U161" s="302" cm="1">
        <f t="array" ref="U161">IF(U157&lt;1,U144*$C$154*((SUMPRODUCT(('EaR Opt1 &amp; Opt2 BC012'!$A$200:$A$20063)*('EaR Opt1 &amp; Opt2 BC012'!$A$200:$A$20063&gt;U157)))-U157*MATCH(U157,'EaR Opt1 &amp; Opt2 BC012'!$A$200:$A$20063,-1)),0)</f>
        <v>0</v>
      </c>
      <c r="V161" s="302" cm="1">
        <f t="array" ref="V161">IF(V157&lt;1,V144*$C$154*((SUMPRODUCT(('EaR Opt1 &amp; Opt2 BC012'!$A$200:$A$20063)*('EaR Opt1 &amp; Opt2 BC012'!$A$200:$A$20063&gt;V157)))-V157*MATCH(V157,'EaR Opt1 &amp; Opt2 BC012'!$A$200:$A$20063,-1)),0)</f>
        <v>0</v>
      </c>
      <c r="W161" s="302" cm="1">
        <f t="array" ref="W161">IF(W157&lt;1,W144*$C$154*((SUMPRODUCT(('EaR Opt1 &amp; Opt2 BC012'!$A$200:$A$20063)*('EaR Opt1 &amp; Opt2 BC012'!$A$200:$A$20063&gt;W157)))-W157*MATCH(W157,'EaR Opt1 &amp; Opt2 BC012'!$A$200:$A$20063,-1)),0)</f>
        <v>0</v>
      </c>
      <c r="X161" s="302" cm="1">
        <f t="array" ref="X161">IF(X157&lt;1,X144*$C$154*((SUMPRODUCT(('EaR Opt1 &amp; Opt2 BC012'!$A$200:$A$20063)*('EaR Opt1 &amp; Opt2 BC012'!$A$200:$A$20063&gt;X157)))-X157*MATCH(X157,'EaR Opt1 &amp; Opt2 BC012'!$A$200:$A$20063,-1)),0)</f>
        <v>0</v>
      </c>
      <c r="Y161" s="302" cm="1">
        <f t="array" ref="Y161">IF(Y157&lt;1,Y144*$C$154*((SUMPRODUCT(('EaR Opt1 &amp; Opt2 BC012'!$A$200:$A$20063)*('EaR Opt1 &amp; Opt2 BC012'!$A$200:$A$20063&gt;Y157)))-Y157*MATCH(Y157,'EaR Opt1 &amp; Opt2 BC012'!$A$200:$A$20063,-1)),0)</f>
        <v>0</v>
      </c>
      <c r="Z161" s="302" cm="1">
        <f t="array" ref="Z161">IF(Z157&lt;1,Z144*$C$154*((SUMPRODUCT(('EaR Opt1 &amp; Opt2 BC012'!$A$200:$A$20063)*('EaR Opt1 &amp; Opt2 BC012'!$A$200:$A$20063&gt;Z157)))-Z157*MATCH(Z157,'EaR Opt1 &amp; Opt2 BC012'!$A$200:$A$20063,-1)),0)</f>
        <v>0</v>
      </c>
      <c r="AA161" s="302" cm="1">
        <f t="array" ref="AA161">IF(AA157&lt;1,AA144*$C$154*((SUMPRODUCT(('EaR Opt1 &amp; Opt2 BC012'!$A$200:$A$20063)*('EaR Opt1 &amp; Opt2 BC012'!$A$200:$A$20063&gt;AA157)))-AA157*MATCH(AA157,'EaR Opt1 &amp; Opt2 BC012'!$A$200:$A$20063,-1)),0)</f>
        <v>0</v>
      </c>
      <c r="AB161" s="302" cm="1">
        <f t="array" ref="AB161">IF(AB157&lt;1,AB144*$C$154*((SUMPRODUCT(('EaR Opt1 &amp; Opt2 BC012'!$A$200:$A$20063)*('EaR Opt1 &amp; Opt2 BC012'!$A$200:$A$20063&gt;AB157)))-AB157*MATCH(AB157,'EaR Opt1 &amp; Opt2 BC012'!$A$200:$A$20063,-1)),0)</f>
        <v>0</v>
      </c>
      <c r="AC161" s="302" cm="1">
        <f t="array" ref="AC161">IF(AC157&lt;1,AC144*$C$154*((SUMPRODUCT(('EaR Opt1 &amp; Opt2 BC012'!$A$200:$A$20063)*('EaR Opt1 &amp; Opt2 BC012'!$A$200:$A$20063&gt;AC157)))-AC157*MATCH(AC157,'EaR Opt1 &amp; Opt2 BC012'!$A$200:$A$20063,-1)),0)</f>
        <v>0</v>
      </c>
      <c r="AD161" s="302" cm="1">
        <f t="array" ref="AD161">IF(AD157&lt;1,AD144*$C$154*((SUMPRODUCT(('EaR Opt1 &amp; Opt2 BC012'!$A$200:$A$20063)*('EaR Opt1 &amp; Opt2 BC012'!$A$200:$A$20063&gt;AD157)))-AD157*MATCH(AD157,'EaR Opt1 &amp; Opt2 BC012'!$A$200:$A$20063,-1)),0)</f>
        <v>0</v>
      </c>
      <c r="AE161" s="302" cm="1">
        <f t="array" ref="AE161">IF(AE157&lt;1,AE144*$C$154*((SUMPRODUCT(('EaR Opt1 &amp; Opt2 BC012'!$A$200:$A$20063)*('EaR Opt1 &amp; Opt2 BC012'!$A$200:$A$20063&gt;AE157)))-AE157*MATCH(AE157,'EaR Opt1 &amp; Opt2 BC012'!$A$200:$A$20063,-1)),0)</f>
        <v>0</v>
      </c>
      <c r="AF161" s="302" cm="1">
        <f t="array" ref="AF161">IF(AF157&lt;1,AF144*$C$154*((SUMPRODUCT(('EaR Opt1 &amp; Opt2 BC012'!$A$200:$A$20063)*('EaR Opt1 &amp; Opt2 BC012'!$A$200:$A$20063&gt;AF157)))-AF157*MATCH(AF157,'EaR Opt1 &amp; Opt2 BC012'!$A$200:$A$20063,-1)),0)</f>
        <v>0</v>
      </c>
    </row>
    <row r="162" spans="1:32" x14ac:dyDescent="0.2">
      <c r="A162" s="294" t="s">
        <v>256</v>
      </c>
      <c r="B162" s="294" t="s">
        <v>255</v>
      </c>
      <c r="E162" s="294" t="s">
        <v>259</v>
      </c>
      <c r="F162" s="302" cm="1">
        <f t="array" ref="F162">IF(F158&lt;1,IF(F158=0,F144*$C$154*SUMPRODUCT(('EaR Opt1 &amp; Opt2 BC012'!$A$200:$A$20063)*('EaR Opt1 &amp; Opt2 BC012'!$A$200:$A$20063&gt;F158)),F146*$C$154*(SUMPRODUCT(('EaR Opt1 &amp; Opt2 BC012'!$A$200:$A$20063)*('EaR Opt1 &amp; Opt2 BC012'!$A$200:$A$20063&gt;F158))-F158*MATCH(F158,'EaR Opt1 &amp; Opt2 BC012'!$A$200:$A$20063,-1)))-F161,0)</f>
        <v>0</v>
      </c>
      <c r="G162" s="302" cm="1">
        <f t="array" ref="G162">IF(G158&lt;1,IF(G158=0,G144*$C$154*SUMPRODUCT(('EaR Opt1 &amp; Opt2 BC012'!$A$200:$A$20063)*('EaR Opt1 &amp; Opt2 BC012'!$A$200:$A$20063&gt;G158)),G146*$C$154*(SUMPRODUCT(('EaR Opt1 &amp; Opt2 BC012'!$A$200:$A$20063)*('EaR Opt1 &amp; Opt2 BC012'!$A$200:$A$20063&gt;G158))-G158*MATCH(G158,'EaR Opt1 &amp; Opt2 BC012'!$A$200:$A$20063,-1)))-G161,0)</f>
        <v>0</v>
      </c>
      <c r="H162" s="302" cm="1">
        <f t="array" ref="H162">IF(H158&lt;1,IF(H158=0,H144*$C$154*SUMPRODUCT(('EaR Opt1 &amp; Opt2 BC012'!$A$200:$A$20063)*('EaR Opt1 &amp; Opt2 BC012'!$A$200:$A$20063&gt;H158)),H146*$C$154*(SUMPRODUCT(('EaR Opt1 &amp; Opt2 BC012'!$A$200:$A$20063)*('EaR Opt1 &amp; Opt2 BC012'!$A$200:$A$20063&gt;H158))-H158*MATCH(H158,'EaR Opt1 &amp; Opt2 BC012'!$A$200:$A$20063,-1)))-H161,0)</f>
        <v>0</v>
      </c>
      <c r="I162" s="302" cm="1">
        <f t="array" ref="I162">IF(I158&lt;1,IF(I158=0,I144*$C$154*SUMPRODUCT(('EaR Opt1 &amp; Opt2 BC012'!$A$200:$A$20063)*('EaR Opt1 &amp; Opt2 BC012'!$A$200:$A$20063&gt;I158)),I146*$C$154*(SUMPRODUCT(('EaR Opt1 &amp; Opt2 BC012'!$A$200:$A$20063)*('EaR Opt1 &amp; Opt2 BC012'!$A$200:$A$20063&gt;I158))-I158*MATCH(I158,'EaR Opt1 &amp; Opt2 BC012'!$A$200:$A$20063,-1)))-I161,0)</f>
        <v>0</v>
      </c>
      <c r="J162" s="302" cm="1">
        <f t="array" ref="J162">IF(J158&lt;1,IF(J158=0,J144*$C$154*SUMPRODUCT(('EaR Opt1 &amp; Opt2 BC012'!$A$200:$A$20063)*('EaR Opt1 &amp; Opt2 BC012'!$A$200:$A$20063&gt;J158)),J146*$C$154*(SUMPRODUCT(('EaR Opt1 &amp; Opt2 BC012'!$A$200:$A$20063)*('EaR Opt1 &amp; Opt2 BC012'!$A$200:$A$20063&gt;J158))-J158*MATCH(J158,'EaR Opt1 &amp; Opt2 BC012'!$A$200:$A$20063,-1)))-J161,0)</f>
        <v>0</v>
      </c>
      <c r="K162" s="302" cm="1">
        <f t="array" ref="K162">IF(K158&lt;1,IF(K158=0,K144*$C$154*SUMPRODUCT(('EaR Opt1 &amp; Opt2 BC012'!$A$200:$A$20063)*('EaR Opt1 &amp; Opt2 BC012'!$A$200:$A$20063&gt;K158)),K146*$C$154*(SUMPRODUCT(('EaR Opt1 &amp; Opt2 BC012'!$A$200:$A$20063)*('EaR Opt1 &amp; Opt2 BC012'!$A$200:$A$20063&gt;K158))-K158*MATCH(K158,'EaR Opt1 &amp; Opt2 BC012'!$A$200:$A$20063,-1)))-K161,0)</f>
        <v>0</v>
      </c>
      <c r="L162" s="302" cm="1">
        <f t="array" ref="L162">IF(L158&lt;1,IF(L158=0,L144*$C$154*SUMPRODUCT(('EaR Opt1 &amp; Opt2 BC012'!$A$200:$A$20063)*('EaR Opt1 &amp; Opt2 BC012'!$A$200:$A$20063&gt;L158)),L146*$C$154*(SUMPRODUCT(('EaR Opt1 &amp; Opt2 BC012'!$A$200:$A$20063)*('EaR Opt1 &amp; Opt2 BC012'!$A$200:$A$20063&gt;L158))-L158*MATCH(L158,'EaR Opt1 &amp; Opt2 BC012'!$A$200:$A$20063,-1)))-L161,0)</f>
        <v>0</v>
      </c>
      <c r="M162" s="302" cm="1">
        <f t="array" ref="M162">IF(M158&lt;1,IF(M158=0,M144*$C$154*SUMPRODUCT(('EaR Opt1 &amp; Opt2 BC012'!$A$200:$A$20063)*('EaR Opt1 &amp; Opt2 BC012'!$A$200:$A$20063&gt;M158)),M146*$C$154*(SUMPRODUCT(('EaR Opt1 &amp; Opt2 BC012'!$A$200:$A$20063)*('EaR Opt1 &amp; Opt2 BC012'!$A$200:$A$20063&gt;M158))-M158*MATCH(M158,'EaR Opt1 &amp; Opt2 BC012'!$A$200:$A$20063,-1)))-M161,0)</f>
        <v>0</v>
      </c>
      <c r="N162" s="302" cm="1">
        <f t="array" ref="N162">IF(N158&lt;1,IF(N158=0,N144*$C$154*SUMPRODUCT(('EaR Opt1 &amp; Opt2 BC012'!$A$200:$A$20063)*('EaR Opt1 &amp; Opt2 BC012'!$A$200:$A$20063&gt;N158)),N146*$C$154*(SUMPRODUCT(('EaR Opt1 &amp; Opt2 BC012'!$A$200:$A$20063)*('EaR Opt1 &amp; Opt2 BC012'!$A$200:$A$20063&gt;N158))-N158*MATCH(N158,'EaR Opt1 &amp; Opt2 BC012'!$A$200:$A$20063,-1)))-N161,0)</f>
        <v>0</v>
      </c>
      <c r="O162" s="302" cm="1">
        <f t="array" ref="O162">IF(O158&lt;1,IF(O158=0,O144*$C$154*SUMPRODUCT(('EaR Opt1 &amp; Opt2 BC012'!$A$200:$A$20063)*('EaR Opt1 &amp; Opt2 BC012'!$A$200:$A$20063&gt;O158)),O146*$C$154*(SUMPRODUCT(('EaR Opt1 &amp; Opt2 BC012'!$A$200:$A$20063)*('EaR Opt1 &amp; Opt2 BC012'!$A$200:$A$20063&gt;O158))-O158*MATCH(O158,'EaR Opt1 &amp; Opt2 BC012'!$A$200:$A$20063,-1)))-O161,0)</f>
        <v>0</v>
      </c>
      <c r="P162" s="302" cm="1">
        <f t="array" ref="P162">IF(P158&lt;1,IF(P158=0,P144*$C$154*SUMPRODUCT(('EaR Opt1 &amp; Opt2 BC012'!$A$200:$A$20063)*('EaR Opt1 &amp; Opt2 BC012'!$A$200:$A$20063&gt;P158)),P146*$C$154*(SUMPRODUCT(('EaR Opt1 &amp; Opt2 BC012'!$A$200:$A$20063)*('EaR Opt1 &amp; Opt2 BC012'!$A$200:$A$20063&gt;P158))-P158*MATCH(P158,'EaR Opt1 &amp; Opt2 BC012'!$A$200:$A$20063,-1)))-P161,0)</f>
        <v>0</v>
      </c>
      <c r="Q162" s="302" cm="1">
        <f t="array" ref="Q162">IF(Q158&lt;1,IF(Q158=0,Q144*$C$154*SUMPRODUCT(('EaR Opt1 &amp; Opt2 BC012'!$A$200:$A$20063)*('EaR Opt1 &amp; Opt2 BC012'!$A$200:$A$20063&gt;Q158)),Q146*$C$154*(SUMPRODUCT(('EaR Opt1 &amp; Opt2 BC012'!$A$200:$A$20063)*('EaR Opt1 &amp; Opt2 BC012'!$A$200:$A$20063&gt;Q158))-Q158*MATCH(Q158,'EaR Opt1 &amp; Opt2 BC012'!$A$200:$A$20063,-1)))-Q161,0)</f>
        <v>0</v>
      </c>
      <c r="R162" s="302" cm="1">
        <f t="array" ref="R162">IF(R158&lt;1,IF(R158=0,R144*$C$154*SUMPRODUCT(('EaR Opt1 &amp; Opt2 BC012'!$A$200:$A$20063)*('EaR Opt1 &amp; Opt2 BC012'!$A$200:$A$20063&gt;R158)),R146*$C$154*(SUMPRODUCT(('EaR Opt1 &amp; Opt2 BC012'!$A$200:$A$20063)*('EaR Opt1 &amp; Opt2 BC012'!$A$200:$A$20063&gt;R158))-R158*MATCH(R158,'EaR Opt1 &amp; Opt2 BC012'!$A$200:$A$20063,-1)))-R161,0)</f>
        <v>0</v>
      </c>
      <c r="S162" s="302" cm="1">
        <f t="array" ref="S162">IF(S158&lt;1,IF(S158=0,S144*$C$154*SUMPRODUCT(('EaR Opt1 &amp; Opt2 BC012'!$A$200:$A$20063)*('EaR Opt1 &amp; Opt2 BC012'!$A$200:$A$20063&gt;S158)),S146*$C$154*(SUMPRODUCT(('EaR Opt1 &amp; Opt2 BC012'!$A$200:$A$20063)*('EaR Opt1 &amp; Opt2 BC012'!$A$200:$A$20063&gt;S158))-S158*MATCH(S158,'EaR Opt1 &amp; Opt2 BC012'!$A$200:$A$20063,-1)))-S161,0)</f>
        <v>0</v>
      </c>
      <c r="T162" s="302" cm="1">
        <f t="array" ref="T162">IF(T158&lt;1,IF(T158=0,T144*$C$154*SUMPRODUCT(('EaR Opt1 &amp; Opt2 BC012'!$A$200:$A$20063)*('EaR Opt1 &amp; Opt2 BC012'!$A$200:$A$20063&gt;T158)),T146*$C$154*(SUMPRODUCT(('EaR Opt1 &amp; Opt2 BC012'!$A$200:$A$20063)*('EaR Opt1 &amp; Opt2 BC012'!$A$200:$A$20063&gt;T158))-T158*MATCH(T158,'EaR Opt1 &amp; Opt2 BC012'!$A$200:$A$20063,-1)))-T161,0)</f>
        <v>0</v>
      </c>
      <c r="U162" s="302" cm="1">
        <f t="array" ref="U162">IF(U158&lt;1,IF(U158=0,U144*$C$154*SUMPRODUCT(('EaR Opt1 &amp; Opt2 BC012'!$A$200:$A$20063)*('EaR Opt1 &amp; Opt2 BC012'!$A$200:$A$20063&gt;U158)),U146*$C$154*(SUMPRODUCT(('EaR Opt1 &amp; Opt2 BC012'!$A$200:$A$20063)*('EaR Opt1 &amp; Opt2 BC012'!$A$200:$A$20063&gt;U158))-U158*MATCH(U158,'EaR Opt1 &amp; Opt2 BC012'!$A$200:$A$20063,-1)))-U161,0)</f>
        <v>0</v>
      </c>
      <c r="V162" s="302" cm="1">
        <f t="array" ref="V162">IF(V158&lt;1,IF(V158=0,V144*$C$154*SUMPRODUCT(('EaR Opt1 &amp; Opt2 BC012'!$A$200:$A$20063)*('EaR Opt1 &amp; Opt2 BC012'!$A$200:$A$20063&gt;V158)),V146*$C$154*(SUMPRODUCT(('EaR Opt1 &amp; Opt2 BC012'!$A$200:$A$20063)*('EaR Opt1 &amp; Opt2 BC012'!$A$200:$A$20063&gt;V158))-V158*MATCH(V158,'EaR Opt1 &amp; Opt2 BC012'!$A$200:$A$20063,-1)))-V161,0)</f>
        <v>0</v>
      </c>
      <c r="W162" s="302" cm="1">
        <f t="array" ref="W162">IF(W158&lt;1,IF(W158=0,W144*$C$154*SUMPRODUCT(('EaR Opt1 &amp; Opt2 BC012'!$A$200:$A$20063)*('EaR Opt1 &amp; Opt2 BC012'!$A$200:$A$20063&gt;W158)),W146*$C$154*(SUMPRODUCT(('EaR Opt1 &amp; Opt2 BC012'!$A$200:$A$20063)*('EaR Opt1 &amp; Opt2 BC012'!$A$200:$A$20063&gt;W158))-W158*MATCH(W158,'EaR Opt1 &amp; Opt2 BC012'!$A$200:$A$20063,-1)))-W161,0)</f>
        <v>0</v>
      </c>
      <c r="X162" s="302" cm="1">
        <f t="array" ref="X162">IF(X158&lt;1,IF(X158=0,X144*$C$154*SUMPRODUCT(('EaR Opt1 &amp; Opt2 BC012'!$A$200:$A$20063)*('EaR Opt1 &amp; Opt2 BC012'!$A$200:$A$20063&gt;X158)),X146*$C$154*(SUMPRODUCT(('EaR Opt1 &amp; Opt2 BC012'!$A$200:$A$20063)*('EaR Opt1 &amp; Opt2 BC012'!$A$200:$A$20063&gt;X158))-X158*MATCH(X158,'EaR Opt1 &amp; Opt2 BC012'!$A$200:$A$20063,-1)))-X161,0)</f>
        <v>0</v>
      </c>
      <c r="Y162" s="302" cm="1">
        <f t="array" ref="Y162">IF(Y158&lt;1,IF(Y158=0,Y144*$C$154*SUMPRODUCT(('EaR Opt1 &amp; Opt2 BC012'!$A$200:$A$20063)*('EaR Opt1 &amp; Opt2 BC012'!$A$200:$A$20063&gt;Y158)),Y146*$C$154*(SUMPRODUCT(('EaR Opt1 &amp; Opt2 BC012'!$A$200:$A$20063)*('EaR Opt1 &amp; Opt2 BC012'!$A$200:$A$20063&gt;Y158))-Y158*MATCH(Y158,'EaR Opt1 &amp; Opt2 BC012'!$A$200:$A$20063,-1)))-Y161,0)</f>
        <v>0</v>
      </c>
      <c r="Z162" s="302" cm="1">
        <f t="array" ref="Z162">IF(Z158&lt;1,IF(Z158=0,Z144*$C$154*SUMPRODUCT(('EaR Opt1 &amp; Opt2 BC012'!$A$200:$A$20063)*('EaR Opt1 &amp; Opt2 BC012'!$A$200:$A$20063&gt;Z158)),Z146*$C$154*(SUMPRODUCT(('EaR Opt1 &amp; Opt2 BC012'!$A$200:$A$20063)*('EaR Opt1 &amp; Opt2 BC012'!$A$200:$A$20063&gt;Z158))-Z158*MATCH(Z158,'EaR Opt1 &amp; Opt2 BC012'!$A$200:$A$20063,-1)))-Z161,0)</f>
        <v>0</v>
      </c>
      <c r="AA162" s="302" cm="1">
        <f t="array" ref="AA162">IF(AA158&lt;1,IF(AA158=0,AA144*$C$154*SUMPRODUCT(('EaR Opt1 &amp; Opt2 BC012'!$A$200:$A$20063)*('EaR Opt1 &amp; Opt2 BC012'!$A$200:$A$20063&gt;AA158)),AA146*$C$154*(SUMPRODUCT(('EaR Opt1 &amp; Opt2 BC012'!$A$200:$A$20063)*('EaR Opt1 &amp; Opt2 BC012'!$A$200:$A$20063&gt;AA158))-AA158*MATCH(AA158,'EaR Opt1 &amp; Opt2 BC012'!$A$200:$A$20063,-1)))-AA161,0)</f>
        <v>0</v>
      </c>
      <c r="AB162" s="302" cm="1">
        <f t="array" ref="AB162">IF(AB158&lt;1,IF(AB158=0,AB144*$C$154*SUMPRODUCT(('EaR Opt1 &amp; Opt2 BC012'!$A$200:$A$20063)*('EaR Opt1 &amp; Opt2 BC012'!$A$200:$A$20063&gt;AB158)),AB146*$C$154*(SUMPRODUCT(('EaR Opt1 &amp; Opt2 BC012'!$A$200:$A$20063)*('EaR Opt1 &amp; Opt2 BC012'!$A$200:$A$20063&gt;AB158))-AB158*MATCH(AB158,'EaR Opt1 &amp; Opt2 BC012'!$A$200:$A$20063,-1)))-AB161,0)</f>
        <v>0</v>
      </c>
      <c r="AC162" s="302" cm="1">
        <f t="array" ref="AC162">IF(AC158&lt;1,IF(AC158=0,AC144*$C$154*SUMPRODUCT(('EaR Opt1 &amp; Opt2 BC012'!$A$200:$A$20063)*('EaR Opt1 &amp; Opt2 BC012'!$A$200:$A$20063&gt;AC158)),AC146*$C$154*(SUMPRODUCT(('EaR Opt1 &amp; Opt2 BC012'!$A$200:$A$20063)*('EaR Opt1 &amp; Opt2 BC012'!$A$200:$A$20063&gt;AC158))-AC158*MATCH(AC158,'EaR Opt1 &amp; Opt2 BC012'!$A$200:$A$20063,-1)))-AC161,0)</f>
        <v>0</v>
      </c>
      <c r="AD162" s="302" cm="1">
        <f t="array" ref="AD162">IF(AD158&lt;1,IF(AD158=0,AD144*$C$154*SUMPRODUCT(('EaR Opt1 &amp; Opt2 BC012'!$A$200:$A$20063)*('EaR Opt1 &amp; Opt2 BC012'!$A$200:$A$20063&gt;AD158)),AD146*$C$154*(SUMPRODUCT(('EaR Opt1 &amp; Opt2 BC012'!$A$200:$A$20063)*('EaR Opt1 &amp; Opt2 BC012'!$A$200:$A$20063&gt;AD158))-AD158*MATCH(AD158,'EaR Opt1 &amp; Opt2 BC012'!$A$200:$A$20063,-1)))-AD161,0)</f>
        <v>0</v>
      </c>
      <c r="AE162" s="302" cm="1">
        <f t="array" ref="AE162">IF(AE158&lt;1,IF(AE158=0,AE144*$C$154*SUMPRODUCT(('EaR Opt1 &amp; Opt2 BC012'!$A$200:$A$20063)*('EaR Opt1 &amp; Opt2 BC012'!$A$200:$A$20063&gt;AE158)),AE146*$C$154*(SUMPRODUCT(('EaR Opt1 &amp; Opt2 BC012'!$A$200:$A$20063)*('EaR Opt1 &amp; Opt2 BC012'!$A$200:$A$20063&gt;AE158))-AE158*MATCH(AE158,'EaR Opt1 &amp; Opt2 BC012'!$A$200:$A$20063,-1)))-AE161,0)</f>
        <v>0</v>
      </c>
      <c r="AF162" s="302" cm="1">
        <f t="array" ref="AF162">IF(AF158&lt;1,IF(AF158=0,AF144*$C$154*SUMPRODUCT(('EaR Opt1 &amp; Opt2 BC012'!$A$200:$A$20063)*('EaR Opt1 &amp; Opt2 BC012'!$A$200:$A$20063&gt;AF158)),AF146*$C$154*(SUMPRODUCT(('EaR Opt1 &amp; Opt2 BC012'!$A$200:$A$20063)*('EaR Opt1 &amp; Opt2 BC012'!$A$200:$A$20063&gt;AF158))-AF158*MATCH(AF158,'EaR Opt1 &amp; Opt2 BC012'!$A$200:$A$20063,-1)))-AF161,0)</f>
        <v>0</v>
      </c>
    </row>
    <row r="163" spans="1:32" x14ac:dyDescent="0.2">
      <c r="A163" s="294" t="s">
        <v>258</v>
      </c>
      <c r="F163" s="315">
        <f>'EaR Opt1 &amp; Opt2 BC012'!F23</f>
        <v>1</v>
      </c>
      <c r="G163" s="314">
        <f t="shared" ref="G163:AF163" si="64">F163</f>
        <v>1</v>
      </c>
      <c r="H163" s="314">
        <f t="shared" si="64"/>
        <v>1</v>
      </c>
      <c r="I163" s="314">
        <f t="shared" si="64"/>
        <v>1</v>
      </c>
      <c r="J163" s="314">
        <f t="shared" si="64"/>
        <v>1</v>
      </c>
      <c r="K163" s="314">
        <f t="shared" si="64"/>
        <v>1</v>
      </c>
      <c r="L163" s="314">
        <f t="shared" si="64"/>
        <v>1</v>
      </c>
      <c r="M163" s="314">
        <f t="shared" si="64"/>
        <v>1</v>
      </c>
      <c r="N163" s="314">
        <f t="shared" si="64"/>
        <v>1</v>
      </c>
      <c r="O163" s="314">
        <f t="shared" si="64"/>
        <v>1</v>
      </c>
      <c r="P163" s="314">
        <f t="shared" si="64"/>
        <v>1</v>
      </c>
      <c r="Q163" s="314">
        <f t="shared" si="64"/>
        <v>1</v>
      </c>
      <c r="R163" s="314">
        <f t="shared" si="64"/>
        <v>1</v>
      </c>
      <c r="S163" s="314">
        <f t="shared" si="64"/>
        <v>1</v>
      </c>
      <c r="T163" s="314">
        <f t="shared" si="64"/>
        <v>1</v>
      </c>
      <c r="U163" s="314">
        <f t="shared" si="64"/>
        <v>1</v>
      </c>
      <c r="V163" s="314">
        <f t="shared" si="64"/>
        <v>1</v>
      </c>
      <c r="W163" s="314">
        <f t="shared" si="64"/>
        <v>1</v>
      </c>
      <c r="X163" s="314">
        <f t="shared" si="64"/>
        <v>1</v>
      </c>
      <c r="Y163" s="314">
        <f t="shared" si="64"/>
        <v>1</v>
      </c>
      <c r="Z163" s="314">
        <f t="shared" si="64"/>
        <v>1</v>
      </c>
      <c r="AA163" s="314">
        <f t="shared" si="64"/>
        <v>1</v>
      </c>
      <c r="AB163" s="314">
        <f t="shared" si="64"/>
        <v>1</v>
      </c>
      <c r="AC163" s="314">
        <f t="shared" si="64"/>
        <v>1</v>
      </c>
      <c r="AD163" s="314">
        <f t="shared" si="64"/>
        <v>1</v>
      </c>
      <c r="AE163" s="314">
        <f t="shared" si="64"/>
        <v>1</v>
      </c>
      <c r="AF163" s="314">
        <f t="shared" si="64"/>
        <v>1</v>
      </c>
    </row>
    <row r="164" spans="1:32" x14ac:dyDescent="0.2">
      <c r="A164" s="294" t="s">
        <v>137</v>
      </c>
      <c r="B164" s="294" t="s">
        <v>257</v>
      </c>
      <c r="C164" s="301">
        <v>1</v>
      </c>
      <c r="E164" s="294" t="s">
        <v>254</v>
      </c>
      <c r="F164" s="299">
        <f t="shared" ref="F164:AF164" si="65">F159*$C164</f>
        <v>0</v>
      </c>
      <c r="G164" s="299">
        <f t="shared" si="65"/>
        <v>0</v>
      </c>
      <c r="H164" s="299">
        <f t="shared" si="65"/>
        <v>0</v>
      </c>
      <c r="I164" s="299">
        <f t="shared" si="65"/>
        <v>0</v>
      </c>
      <c r="J164" s="299">
        <f t="shared" si="65"/>
        <v>0</v>
      </c>
      <c r="K164" s="299">
        <f t="shared" si="65"/>
        <v>0</v>
      </c>
      <c r="L164" s="299">
        <f t="shared" si="65"/>
        <v>0</v>
      </c>
      <c r="M164" s="299">
        <f t="shared" si="65"/>
        <v>0</v>
      </c>
      <c r="N164" s="299">
        <f t="shared" si="65"/>
        <v>0</v>
      </c>
      <c r="O164" s="299">
        <f t="shared" si="65"/>
        <v>0</v>
      </c>
      <c r="P164" s="299">
        <f t="shared" si="65"/>
        <v>0</v>
      </c>
      <c r="Q164" s="299">
        <f t="shared" si="65"/>
        <v>0</v>
      </c>
      <c r="R164" s="299">
        <f t="shared" si="65"/>
        <v>0</v>
      </c>
      <c r="S164" s="299">
        <f t="shared" si="65"/>
        <v>0</v>
      </c>
      <c r="T164" s="299">
        <f t="shared" si="65"/>
        <v>0</v>
      </c>
      <c r="U164" s="299">
        <f t="shared" si="65"/>
        <v>0</v>
      </c>
      <c r="V164" s="299">
        <f t="shared" si="65"/>
        <v>0</v>
      </c>
      <c r="W164" s="299">
        <f t="shared" si="65"/>
        <v>0</v>
      </c>
      <c r="X164" s="299">
        <f t="shared" si="65"/>
        <v>0</v>
      </c>
      <c r="Y164" s="299">
        <f t="shared" si="65"/>
        <v>0</v>
      </c>
      <c r="Z164" s="299">
        <f t="shared" si="65"/>
        <v>0</v>
      </c>
      <c r="AA164" s="299">
        <f t="shared" si="65"/>
        <v>0</v>
      </c>
      <c r="AB164" s="299">
        <f t="shared" si="65"/>
        <v>0</v>
      </c>
      <c r="AC164" s="299">
        <f t="shared" si="65"/>
        <v>0</v>
      </c>
      <c r="AD164" s="299">
        <f t="shared" si="65"/>
        <v>0</v>
      </c>
      <c r="AE164" s="299">
        <f t="shared" si="65"/>
        <v>0</v>
      </c>
      <c r="AF164" s="299">
        <f t="shared" si="65"/>
        <v>0</v>
      </c>
    </row>
    <row r="165" spans="1:32" x14ac:dyDescent="0.2">
      <c r="A165" s="294" t="s">
        <v>137</v>
      </c>
      <c r="B165" s="294" t="s">
        <v>255</v>
      </c>
      <c r="E165" s="294" t="s">
        <v>254</v>
      </c>
      <c r="F165" s="299">
        <f t="shared" ref="F165:AF165" si="66">F160*$C142*F163</f>
        <v>0</v>
      </c>
      <c r="G165" s="299">
        <f t="shared" si="66"/>
        <v>0</v>
      </c>
      <c r="H165" s="299">
        <f t="shared" si="66"/>
        <v>0</v>
      </c>
      <c r="I165" s="299">
        <f t="shared" si="66"/>
        <v>0</v>
      </c>
      <c r="J165" s="299">
        <f t="shared" si="66"/>
        <v>0</v>
      </c>
      <c r="K165" s="299">
        <f t="shared" si="66"/>
        <v>0</v>
      </c>
      <c r="L165" s="299">
        <f t="shared" si="66"/>
        <v>0</v>
      </c>
      <c r="M165" s="299">
        <f t="shared" si="66"/>
        <v>0</v>
      </c>
      <c r="N165" s="299">
        <f t="shared" si="66"/>
        <v>0</v>
      </c>
      <c r="O165" s="299">
        <f t="shared" si="66"/>
        <v>0</v>
      </c>
      <c r="P165" s="299">
        <f t="shared" si="66"/>
        <v>0</v>
      </c>
      <c r="Q165" s="299">
        <f t="shared" si="66"/>
        <v>0</v>
      </c>
      <c r="R165" s="299">
        <f t="shared" si="66"/>
        <v>0</v>
      </c>
      <c r="S165" s="299">
        <f t="shared" si="66"/>
        <v>0</v>
      </c>
      <c r="T165" s="299">
        <f t="shared" si="66"/>
        <v>0</v>
      </c>
      <c r="U165" s="299">
        <f t="shared" si="66"/>
        <v>0</v>
      </c>
      <c r="V165" s="299">
        <f t="shared" si="66"/>
        <v>0</v>
      </c>
      <c r="W165" s="299">
        <f t="shared" si="66"/>
        <v>0</v>
      </c>
      <c r="X165" s="299">
        <f t="shared" si="66"/>
        <v>0</v>
      </c>
      <c r="Y165" s="299">
        <f t="shared" si="66"/>
        <v>0</v>
      </c>
      <c r="Z165" s="299">
        <f t="shared" si="66"/>
        <v>0</v>
      </c>
      <c r="AA165" s="299">
        <f t="shared" si="66"/>
        <v>0</v>
      </c>
      <c r="AB165" s="299">
        <f t="shared" si="66"/>
        <v>0</v>
      </c>
      <c r="AC165" s="299">
        <f t="shared" si="66"/>
        <v>0</v>
      </c>
      <c r="AD165" s="299">
        <f t="shared" si="66"/>
        <v>0</v>
      </c>
      <c r="AE165" s="299">
        <f t="shared" si="66"/>
        <v>0</v>
      </c>
      <c r="AF165" s="299">
        <f t="shared" si="66"/>
        <v>0</v>
      </c>
    </row>
    <row r="166" spans="1:32" x14ac:dyDescent="0.2">
      <c r="A166" s="294" t="s">
        <v>256</v>
      </c>
      <c r="B166" s="294" t="s">
        <v>257</v>
      </c>
      <c r="C166" s="301">
        <v>1</v>
      </c>
      <c r="E166" s="294" t="s">
        <v>254</v>
      </c>
      <c r="F166" s="299">
        <f t="shared" ref="F166:AF166" si="67">F161*$C166</f>
        <v>0</v>
      </c>
      <c r="G166" s="299">
        <f t="shared" si="67"/>
        <v>0</v>
      </c>
      <c r="H166" s="299">
        <f t="shared" si="67"/>
        <v>0</v>
      </c>
      <c r="I166" s="299">
        <f t="shared" si="67"/>
        <v>0</v>
      </c>
      <c r="J166" s="299">
        <f t="shared" si="67"/>
        <v>0</v>
      </c>
      <c r="K166" s="299">
        <f t="shared" si="67"/>
        <v>0</v>
      </c>
      <c r="L166" s="299">
        <f t="shared" si="67"/>
        <v>0</v>
      </c>
      <c r="M166" s="299">
        <f t="shared" si="67"/>
        <v>0</v>
      </c>
      <c r="N166" s="299">
        <f t="shared" si="67"/>
        <v>0</v>
      </c>
      <c r="O166" s="299">
        <f t="shared" si="67"/>
        <v>0</v>
      </c>
      <c r="P166" s="299">
        <f t="shared" si="67"/>
        <v>0</v>
      </c>
      <c r="Q166" s="299">
        <f t="shared" si="67"/>
        <v>0</v>
      </c>
      <c r="R166" s="299">
        <f t="shared" si="67"/>
        <v>0</v>
      </c>
      <c r="S166" s="299">
        <f t="shared" si="67"/>
        <v>0</v>
      </c>
      <c r="T166" s="299">
        <f t="shared" si="67"/>
        <v>0</v>
      </c>
      <c r="U166" s="299">
        <f t="shared" si="67"/>
        <v>0</v>
      </c>
      <c r="V166" s="299">
        <f t="shared" si="67"/>
        <v>0</v>
      </c>
      <c r="W166" s="299">
        <f t="shared" si="67"/>
        <v>0</v>
      </c>
      <c r="X166" s="299">
        <f t="shared" si="67"/>
        <v>0</v>
      </c>
      <c r="Y166" s="299">
        <f t="shared" si="67"/>
        <v>0</v>
      </c>
      <c r="Z166" s="299">
        <f t="shared" si="67"/>
        <v>0</v>
      </c>
      <c r="AA166" s="299">
        <f t="shared" si="67"/>
        <v>0</v>
      </c>
      <c r="AB166" s="299">
        <f t="shared" si="67"/>
        <v>0</v>
      </c>
      <c r="AC166" s="299">
        <f t="shared" si="67"/>
        <v>0</v>
      </c>
      <c r="AD166" s="299">
        <f t="shared" si="67"/>
        <v>0</v>
      </c>
      <c r="AE166" s="299">
        <f t="shared" si="67"/>
        <v>0</v>
      </c>
      <c r="AF166" s="299">
        <f t="shared" si="67"/>
        <v>0</v>
      </c>
    </row>
    <row r="167" spans="1:32" x14ac:dyDescent="0.2">
      <c r="A167" s="294" t="s">
        <v>256</v>
      </c>
      <c r="B167" s="294" t="s">
        <v>255</v>
      </c>
      <c r="C167" s="300">
        <f>C142</f>
        <v>3.744292237442922E-2</v>
      </c>
      <c r="E167" s="294" t="s">
        <v>254</v>
      </c>
      <c r="F167" s="299">
        <f t="shared" ref="F167:AF167" si="68">F162*$C167*F163</f>
        <v>0</v>
      </c>
      <c r="G167" s="299">
        <f t="shared" si="68"/>
        <v>0</v>
      </c>
      <c r="H167" s="299">
        <f t="shared" si="68"/>
        <v>0</v>
      </c>
      <c r="I167" s="299">
        <f t="shared" si="68"/>
        <v>0</v>
      </c>
      <c r="J167" s="299">
        <f t="shared" si="68"/>
        <v>0</v>
      </c>
      <c r="K167" s="299">
        <f t="shared" si="68"/>
        <v>0</v>
      </c>
      <c r="L167" s="299">
        <f t="shared" si="68"/>
        <v>0</v>
      </c>
      <c r="M167" s="299">
        <f t="shared" si="68"/>
        <v>0</v>
      </c>
      <c r="N167" s="299">
        <f t="shared" si="68"/>
        <v>0</v>
      </c>
      <c r="O167" s="299">
        <f t="shared" si="68"/>
        <v>0</v>
      </c>
      <c r="P167" s="299">
        <f t="shared" si="68"/>
        <v>0</v>
      </c>
      <c r="Q167" s="299">
        <f t="shared" si="68"/>
        <v>0</v>
      </c>
      <c r="R167" s="299">
        <f t="shared" si="68"/>
        <v>0</v>
      </c>
      <c r="S167" s="299">
        <f t="shared" si="68"/>
        <v>0</v>
      </c>
      <c r="T167" s="299">
        <f t="shared" si="68"/>
        <v>0</v>
      </c>
      <c r="U167" s="299">
        <f t="shared" si="68"/>
        <v>0</v>
      </c>
      <c r="V167" s="299">
        <f t="shared" si="68"/>
        <v>0</v>
      </c>
      <c r="W167" s="299">
        <f t="shared" si="68"/>
        <v>0</v>
      </c>
      <c r="X167" s="299">
        <f t="shared" si="68"/>
        <v>0</v>
      </c>
      <c r="Y167" s="299">
        <f t="shared" si="68"/>
        <v>0</v>
      </c>
      <c r="Z167" s="299">
        <f t="shared" si="68"/>
        <v>0</v>
      </c>
      <c r="AA167" s="299">
        <f t="shared" si="68"/>
        <v>0</v>
      </c>
      <c r="AB167" s="299">
        <f t="shared" si="68"/>
        <v>0</v>
      </c>
      <c r="AC167" s="299">
        <f t="shared" si="68"/>
        <v>0</v>
      </c>
      <c r="AD167" s="299">
        <f t="shared" si="68"/>
        <v>0</v>
      </c>
      <c r="AE167" s="299">
        <f t="shared" si="68"/>
        <v>0</v>
      </c>
      <c r="AF167" s="299">
        <f t="shared" si="68"/>
        <v>0</v>
      </c>
    </row>
    <row r="169" spans="1:32" x14ac:dyDescent="0.2">
      <c r="A169" s="294" t="s">
        <v>271</v>
      </c>
      <c r="B169" s="294" t="s">
        <v>137</v>
      </c>
      <c r="C169" s="313">
        <f>EXP((1/11)*LN(Q169/F169))-1</f>
        <v>-1.0566412845639306E-2</v>
      </c>
      <c r="E169" s="294" t="s">
        <v>270</v>
      </c>
      <c r="F169" s="312">
        <f t="shared" ref="F169:AF169" si="69">IF($B$143="OFF",F44,F48)</f>
        <v>2.6750000715255737</v>
      </c>
      <c r="G169" s="312">
        <f t="shared" si="69"/>
        <v>2.7699999809265101</v>
      </c>
      <c r="H169" s="312">
        <f t="shared" si="69"/>
        <v>2.9049999713897701</v>
      </c>
      <c r="I169" s="312">
        <f t="shared" si="69"/>
        <v>3.0449999570846558</v>
      </c>
      <c r="J169" s="312">
        <f t="shared" si="69"/>
        <v>3.1949999332427979</v>
      </c>
      <c r="K169" s="312">
        <f t="shared" si="69"/>
        <v>1.3650000095367432</v>
      </c>
      <c r="L169" s="312">
        <f t="shared" si="69"/>
        <v>1.5349999666213989</v>
      </c>
      <c r="M169" s="312">
        <f t="shared" si="69"/>
        <v>1.7149999141693115</v>
      </c>
      <c r="N169" s="312">
        <f t="shared" si="69"/>
        <v>1.9049999713897705</v>
      </c>
      <c r="O169" s="312">
        <f t="shared" si="69"/>
        <v>2.0850000381469727</v>
      </c>
      <c r="P169" s="312">
        <f t="shared" si="69"/>
        <v>2.2400000095367432</v>
      </c>
      <c r="Q169" s="312">
        <f t="shared" si="69"/>
        <v>2.3799998760223389</v>
      </c>
      <c r="R169" s="312">
        <f t="shared" si="69"/>
        <v>2.3799998760223389</v>
      </c>
      <c r="S169" s="312">
        <f t="shared" si="69"/>
        <v>2.3799998760223389</v>
      </c>
      <c r="T169" s="312">
        <f t="shared" si="69"/>
        <v>2.3799998760223389</v>
      </c>
      <c r="U169" s="312">
        <f t="shared" si="69"/>
        <v>2.3799998760223389</v>
      </c>
      <c r="V169" s="312">
        <f t="shared" si="69"/>
        <v>2.3799998760223389</v>
      </c>
      <c r="W169" s="312">
        <f t="shared" si="69"/>
        <v>2.3799998760223389</v>
      </c>
      <c r="X169" s="312">
        <f t="shared" si="69"/>
        <v>2.3799998760223389</v>
      </c>
      <c r="Y169" s="312">
        <f t="shared" si="69"/>
        <v>2.3799998760223389</v>
      </c>
      <c r="Z169" s="312">
        <f t="shared" si="69"/>
        <v>2.3799998760223389</v>
      </c>
      <c r="AA169" s="312">
        <f t="shared" si="69"/>
        <v>2.3799998760223389</v>
      </c>
      <c r="AB169" s="312">
        <f t="shared" si="69"/>
        <v>2.3799998760223389</v>
      </c>
      <c r="AC169" s="312">
        <f t="shared" si="69"/>
        <v>2.3799998760223389</v>
      </c>
      <c r="AD169" s="312">
        <f t="shared" si="69"/>
        <v>2.3799998760223389</v>
      </c>
      <c r="AE169" s="312">
        <f t="shared" si="69"/>
        <v>2.3799998760223389</v>
      </c>
      <c r="AF169" s="312">
        <f t="shared" si="69"/>
        <v>2.3799998760223389</v>
      </c>
    </row>
    <row r="170" spans="1:32" x14ac:dyDescent="0.2">
      <c r="A170" s="294" t="s">
        <v>269</v>
      </c>
      <c r="B170" s="294" t="s">
        <v>268</v>
      </c>
      <c r="C170" s="294">
        <f>F169/F171</f>
        <v>0.99998309011292108</v>
      </c>
      <c r="E170" s="294" t="s">
        <v>264</v>
      </c>
      <c r="F170" s="305">
        <f t="shared" ref="F170:AF170" si="70">F177*F169</f>
        <v>1.5556599013507371E-2</v>
      </c>
      <c r="G170" s="305">
        <f t="shared" si="70"/>
        <v>1.6109075819994725E-2</v>
      </c>
      <c r="H170" s="305">
        <f t="shared" si="70"/>
        <v>1.6894175133007651E-2</v>
      </c>
      <c r="I170" s="305">
        <f t="shared" si="70"/>
        <v>1.7708352172677792E-2</v>
      </c>
      <c r="J170" s="305">
        <f t="shared" si="70"/>
        <v>1.858068466566239E-2</v>
      </c>
      <c r="K170" s="305">
        <f t="shared" si="70"/>
        <v>7.9382270033684522E-3</v>
      </c>
      <c r="L170" s="305">
        <f t="shared" si="70"/>
        <v>8.9268704029819724E-3</v>
      </c>
      <c r="M170" s="305">
        <f t="shared" si="70"/>
        <v>9.9736692559099522E-3</v>
      </c>
      <c r="N170" s="305">
        <f t="shared" si="70"/>
        <v>1.1078624255420081E-2</v>
      </c>
      <c r="O170" s="305">
        <f t="shared" si="70"/>
        <v>1.2125423801615749E-2</v>
      </c>
      <c r="P170" s="305">
        <f t="shared" si="70"/>
        <v>1.3026834021257578E-2</v>
      </c>
      <c r="Q170" s="305">
        <f t="shared" si="70"/>
        <v>1.3841010367660028E-2</v>
      </c>
      <c r="R170" s="305">
        <f t="shared" si="70"/>
        <v>1.3841010367660028E-2</v>
      </c>
      <c r="S170" s="305">
        <f t="shared" si="70"/>
        <v>1.3841010367660028E-2</v>
      </c>
      <c r="T170" s="305">
        <f t="shared" si="70"/>
        <v>1.3841010367660028E-2</v>
      </c>
      <c r="U170" s="305">
        <f t="shared" si="70"/>
        <v>1.3841010367660028E-2</v>
      </c>
      <c r="V170" s="305">
        <f t="shared" si="70"/>
        <v>1.3841010367660028E-2</v>
      </c>
      <c r="W170" s="305">
        <f t="shared" si="70"/>
        <v>1.3841010367660028E-2</v>
      </c>
      <c r="X170" s="305">
        <f t="shared" si="70"/>
        <v>1.3841010367660028E-2</v>
      </c>
      <c r="Y170" s="305">
        <f t="shared" si="70"/>
        <v>1.3841010367660028E-2</v>
      </c>
      <c r="Z170" s="305">
        <f t="shared" si="70"/>
        <v>1.3841010367660028E-2</v>
      </c>
      <c r="AA170" s="305">
        <f t="shared" si="70"/>
        <v>1.3841010367660028E-2</v>
      </c>
      <c r="AB170" s="305">
        <f t="shared" si="70"/>
        <v>1.3841010367660028E-2</v>
      </c>
      <c r="AC170" s="305">
        <f t="shared" si="70"/>
        <v>1.3841010367660028E-2</v>
      </c>
      <c r="AD170" s="305">
        <f t="shared" si="70"/>
        <v>1.3841010367660028E-2</v>
      </c>
      <c r="AE170" s="305">
        <f t="shared" si="70"/>
        <v>1.3841010367660028E-2</v>
      </c>
      <c r="AF170" s="305">
        <f t="shared" si="70"/>
        <v>1.3841010367660028E-2</v>
      </c>
    </row>
    <row r="171" spans="1:32" x14ac:dyDescent="0.2">
      <c r="E171" s="294" t="s">
        <v>261</v>
      </c>
      <c r="F171" s="305">
        <f t="shared" ref="F171:AF171" si="71">(F169^2+F170^2)^0.5</f>
        <v>2.6750453062396331</v>
      </c>
      <c r="G171" s="305">
        <f t="shared" si="71"/>
        <v>2.770046822105475</v>
      </c>
      <c r="H171" s="305">
        <f t="shared" si="71"/>
        <v>2.9050490954419326</v>
      </c>
      <c r="I171" s="305">
        <f t="shared" si="71"/>
        <v>3.0450514485608</v>
      </c>
      <c r="J171" s="305">
        <f t="shared" si="71"/>
        <v>3.195053961244493</v>
      </c>
      <c r="K171" s="305">
        <f t="shared" si="71"/>
        <v>1.3650230919230877</v>
      </c>
      <c r="L171" s="305">
        <f t="shared" si="71"/>
        <v>1.5350259237364323</v>
      </c>
      <c r="M171" s="305">
        <f t="shared" si="71"/>
        <v>1.715028915114603</v>
      </c>
      <c r="N171" s="305">
        <f t="shared" si="71"/>
        <v>1.9050321852689049</v>
      </c>
      <c r="O171" s="305">
        <f t="shared" si="71"/>
        <v>2.0850352958583809</v>
      </c>
      <c r="P171" s="305">
        <f t="shared" si="71"/>
        <v>2.2400378883244869</v>
      </c>
      <c r="Q171" s="305">
        <f t="shared" si="71"/>
        <v>2.3800401222320486</v>
      </c>
      <c r="R171" s="305">
        <f t="shared" si="71"/>
        <v>2.3800401222320486</v>
      </c>
      <c r="S171" s="305">
        <f t="shared" si="71"/>
        <v>2.3800401222320486</v>
      </c>
      <c r="T171" s="305">
        <f t="shared" si="71"/>
        <v>2.3800401222320486</v>
      </c>
      <c r="U171" s="305">
        <f t="shared" si="71"/>
        <v>2.3800401222320486</v>
      </c>
      <c r="V171" s="305">
        <f t="shared" si="71"/>
        <v>2.3800401222320486</v>
      </c>
      <c r="W171" s="305">
        <f t="shared" si="71"/>
        <v>2.3800401222320486</v>
      </c>
      <c r="X171" s="305">
        <f t="shared" si="71"/>
        <v>2.3800401222320486</v>
      </c>
      <c r="Y171" s="305">
        <f t="shared" si="71"/>
        <v>2.3800401222320486</v>
      </c>
      <c r="Z171" s="305">
        <f t="shared" si="71"/>
        <v>2.3800401222320486</v>
      </c>
      <c r="AA171" s="305">
        <f t="shared" si="71"/>
        <v>2.3800401222320486</v>
      </c>
      <c r="AB171" s="305">
        <f t="shared" si="71"/>
        <v>2.3800401222320486</v>
      </c>
      <c r="AC171" s="305">
        <f t="shared" si="71"/>
        <v>2.3800401222320486</v>
      </c>
      <c r="AD171" s="305">
        <f t="shared" si="71"/>
        <v>2.3800401222320486</v>
      </c>
      <c r="AE171" s="305">
        <f t="shared" si="71"/>
        <v>2.3800401222320486</v>
      </c>
      <c r="AF171" s="305">
        <f t="shared" si="71"/>
        <v>2.3800401222320486</v>
      </c>
    </row>
    <row r="172" spans="1:32" x14ac:dyDescent="0.2">
      <c r="E172" s="294" t="s">
        <v>261</v>
      </c>
      <c r="F172" s="305">
        <f t="shared" ref="F172:AF172" si="72">(F169^2+(F170-F178)^2)^0.5</f>
        <v>2.6750453062396331</v>
      </c>
      <c r="G172" s="305">
        <f t="shared" si="72"/>
        <v>2.770046822105475</v>
      </c>
      <c r="H172" s="305">
        <f t="shared" si="72"/>
        <v>2.9050490954419326</v>
      </c>
      <c r="I172" s="305">
        <f t="shared" si="72"/>
        <v>3.0450514485608</v>
      </c>
      <c r="J172" s="305">
        <f t="shared" si="72"/>
        <v>3.195053961244493</v>
      </c>
      <c r="K172" s="305">
        <f t="shared" si="72"/>
        <v>1.3650230919230877</v>
      </c>
      <c r="L172" s="305">
        <f t="shared" si="72"/>
        <v>1.5350259237364323</v>
      </c>
      <c r="M172" s="305">
        <f t="shared" si="72"/>
        <v>1.715028915114603</v>
      </c>
      <c r="N172" s="305">
        <f t="shared" si="72"/>
        <v>1.9050321852689049</v>
      </c>
      <c r="O172" s="305">
        <f t="shared" si="72"/>
        <v>2.0850352958583809</v>
      </c>
      <c r="P172" s="305">
        <f t="shared" si="72"/>
        <v>2.2400378883244869</v>
      </c>
      <c r="Q172" s="305">
        <f t="shared" si="72"/>
        <v>2.3800401222320486</v>
      </c>
      <c r="R172" s="305">
        <f t="shared" si="72"/>
        <v>2.3800401222320486</v>
      </c>
      <c r="S172" s="305">
        <f t="shared" si="72"/>
        <v>2.3800401222320486</v>
      </c>
      <c r="T172" s="305">
        <f t="shared" si="72"/>
        <v>2.3800401222320486</v>
      </c>
      <c r="U172" s="305">
        <f t="shared" si="72"/>
        <v>2.3800401222320486</v>
      </c>
      <c r="V172" s="305">
        <f t="shared" si="72"/>
        <v>2.3800401222320486</v>
      </c>
      <c r="W172" s="305">
        <f t="shared" si="72"/>
        <v>2.3800401222320486</v>
      </c>
      <c r="X172" s="305">
        <f t="shared" si="72"/>
        <v>2.3800401222320486</v>
      </c>
      <c r="Y172" s="305">
        <f t="shared" si="72"/>
        <v>2.3800401222320486</v>
      </c>
      <c r="Z172" s="305">
        <f t="shared" si="72"/>
        <v>2.3800401222320486</v>
      </c>
      <c r="AA172" s="305">
        <f t="shared" si="72"/>
        <v>2.3800401222320486</v>
      </c>
      <c r="AB172" s="305">
        <f t="shared" si="72"/>
        <v>2.3800401222320486</v>
      </c>
      <c r="AC172" s="305">
        <f t="shared" si="72"/>
        <v>2.3800401222320486</v>
      </c>
      <c r="AD172" s="305">
        <f t="shared" si="72"/>
        <v>2.3800401222320486</v>
      </c>
      <c r="AE172" s="305">
        <f t="shared" si="72"/>
        <v>2.3800401222320486</v>
      </c>
      <c r="AF172" s="305">
        <f t="shared" si="72"/>
        <v>2.3800401222320486</v>
      </c>
    </row>
    <row r="173" spans="1:32" x14ac:dyDescent="0.2">
      <c r="A173" s="294" t="s">
        <v>137</v>
      </c>
      <c r="B173" s="294" t="s">
        <v>257</v>
      </c>
      <c r="C173" s="294" t="s">
        <v>262</v>
      </c>
      <c r="E173" s="294" t="s">
        <v>261</v>
      </c>
      <c r="F173" s="311">
        <f>'EaR Opt1 &amp; Opt2 BC012'!F53</f>
        <v>5.5300002098083496</v>
      </c>
      <c r="G173" s="311">
        <f>'EaR Opt1 &amp; Opt2 BC012'!G53</f>
        <v>5.5300002098083496</v>
      </c>
      <c r="H173" s="311">
        <f>'EaR Opt1 &amp; Opt2 BC012'!H53</f>
        <v>5.5300002098083496</v>
      </c>
      <c r="I173" s="311">
        <f>'EaR Opt1 &amp; Opt2 BC012'!I53</f>
        <v>5.5300002098083496</v>
      </c>
      <c r="J173" s="311">
        <f>'EaR Opt1 &amp; Opt2 BC012'!J53</f>
        <v>5.5300002098083496</v>
      </c>
      <c r="K173" s="311">
        <f>'EaR Opt1 &amp; Opt2 BC012'!K53</f>
        <v>8.3000000000000007</v>
      </c>
      <c r="L173" s="311">
        <f>'EaR Opt1 &amp; Opt2 BC012'!L53</f>
        <v>8.3000000000000007</v>
      </c>
      <c r="M173" s="311">
        <f>'EaR Opt1 &amp; Opt2 BC012'!M53</f>
        <v>8.3000000000000007</v>
      </c>
      <c r="N173" s="311">
        <f>'EaR Opt1 &amp; Opt2 BC012'!N53</f>
        <v>8.3000000000000007</v>
      </c>
      <c r="O173" s="311">
        <f>'EaR Opt1 &amp; Opt2 BC012'!O53</f>
        <v>8.3000000000000007</v>
      </c>
      <c r="P173" s="311">
        <f>'EaR Opt1 &amp; Opt2 BC012'!P53</f>
        <v>8.3000000000000007</v>
      </c>
      <c r="Q173" s="311">
        <f>'EaR Opt1 &amp; Opt2 BC012'!Q53</f>
        <v>8.3000000000000007</v>
      </c>
      <c r="R173" s="311">
        <f>'EaR Opt1 &amp; Opt2 BC012'!R53</f>
        <v>8.3000000000000007</v>
      </c>
      <c r="S173" s="311">
        <f>'EaR Opt1 &amp; Opt2 BC012'!S53</f>
        <v>8.3000000000000007</v>
      </c>
      <c r="T173" s="311">
        <f>'EaR Opt1 &amp; Opt2 BC012'!T53</f>
        <v>8.3000000000000007</v>
      </c>
      <c r="U173" s="311">
        <f>'EaR Opt1 &amp; Opt2 BC012'!U53</f>
        <v>8.3000000000000007</v>
      </c>
      <c r="V173" s="311">
        <f>'EaR Opt1 &amp; Opt2 BC012'!V53</f>
        <v>8.3000000000000007</v>
      </c>
      <c r="W173" s="311">
        <f>'EaR Opt1 &amp; Opt2 BC012'!W53</f>
        <v>8.3000000000000007</v>
      </c>
      <c r="X173" s="311">
        <f>'EaR Opt1 &amp; Opt2 BC012'!X53</f>
        <v>8.3000000000000007</v>
      </c>
      <c r="Y173" s="311">
        <f>'EaR Opt1 &amp; Opt2 BC012'!Y53</f>
        <v>8.3000000000000007</v>
      </c>
      <c r="Z173" s="311">
        <f>'EaR Opt1 &amp; Opt2 BC012'!Z53</f>
        <v>8.3000000000000007</v>
      </c>
      <c r="AA173" s="311">
        <f>'EaR Opt1 &amp; Opt2 BC012'!AA53</f>
        <v>8.3000000000000007</v>
      </c>
      <c r="AB173" s="311">
        <f>'EaR Opt1 &amp; Opt2 BC012'!AB53</f>
        <v>8.3000000000000007</v>
      </c>
      <c r="AC173" s="311">
        <f>'EaR Opt1 &amp; Opt2 BC012'!AC53</f>
        <v>8.3000000000000007</v>
      </c>
      <c r="AD173" s="311">
        <f>'EaR Opt1 &amp; Opt2 BC012'!AD53</f>
        <v>8.3000000000000007</v>
      </c>
      <c r="AE173" s="311">
        <f>'EaR Opt1 &amp; Opt2 BC012'!AE53</f>
        <v>8.3000000000000007</v>
      </c>
      <c r="AF173" s="311">
        <f>'EaR Opt1 &amp; Opt2 BC012'!AF53</f>
        <v>8.3000000000000007</v>
      </c>
    </row>
    <row r="174" spans="1:32" x14ac:dyDescent="0.2">
      <c r="A174" s="294" t="s">
        <v>137</v>
      </c>
      <c r="B174" s="294" t="s">
        <v>255</v>
      </c>
      <c r="C174" s="294" t="s">
        <v>262</v>
      </c>
      <c r="E174" s="294" t="s">
        <v>261</v>
      </c>
      <c r="F174" s="311">
        <f>'EaR Opt1 &amp; Opt2 BC012'!F54</f>
        <v>5.5300002098083496</v>
      </c>
      <c r="G174" s="311">
        <f>'EaR Opt1 &amp; Opt2 BC012'!G54</f>
        <v>5.5300002098083496</v>
      </c>
      <c r="H174" s="311">
        <f>'EaR Opt1 &amp; Opt2 BC012'!H54</f>
        <v>5.5300002098083496</v>
      </c>
      <c r="I174" s="311">
        <f>'EaR Opt1 &amp; Opt2 BC012'!I54</f>
        <v>5.5300002098083496</v>
      </c>
      <c r="J174" s="311">
        <f>'EaR Opt1 &amp; Opt2 BC012'!J54</f>
        <v>5.5300002098083496</v>
      </c>
      <c r="K174" s="311">
        <f>'EaR Opt1 &amp; Opt2 BC012'!K54</f>
        <v>8.3000000000000007</v>
      </c>
      <c r="L174" s="311">
        <f>'EaR Opt1 &amp; Opt2 BC012'!L54</f>
        <v>8.3000000000000007</v>
      </c>
      <c r="M174" s="311">
        <f>'EaR Opt1 &amp; Opt2 BC012'!M54</f>
        <v>8.3000000000000007</v>
      </c>
      <c r="N174" s="311">
        <f>'EaR Opt1 &amp; Opt2 BC012'!N54</f>
        <v>8.3000000000000007</v>
      </c>
      <c r="O174" s="311">
        <f>'EaR Opt1 &amp; Opt2 BC012'!O54</f>
        <v>8.3000000000000007</v>
      </c>
      <c r="P174" s="311">
        <f>'EaR Opt1 &amp; Opt2 BC012'!P54</f>
        <v>8.3000000000000007</v>
      </c>
      <c r="Q174" s="311">
        <f>'EaR Opt1 &amp; Opt2 BC012'!Q54</f>
        <v>8.3000000000000007</v>
      </c>
      <c r="R174" s="311">
        <f>'EaR Opt1 &amp; Opt2 BC012'!R54</f>
        <v>8.3000000000000007</v>
      </c>
      <c r="S174" s="311">
        <f>'EaR Opt1 &amp; Opt2 BC012'!S54</f>
        <v>8.3000000000000007</v>
      </c>
      <c r="T174" s="311">
        <f>'EaR Opt1 &amp; Opt2 BC012'!T54</f>
        <v>8.3000000000000007</v>
      </c>
      <c r="U174" s="311">
        <f>'EaR Opt1 &amp; Opt2 BC012'!U54</f>
        <v>8.3000000000000007</v>
      </c>
      <c r="V174" s="311">
        <f>'EaR Opt1 &amp; Opt2 BC012'!V54</f>
        <v>8.3000000000000007</v>
      </c>
      <c r="W174" s="311">
        <f>'EaR Opt1 &amp; Opt2 BC012'!W54</f>
        <v>8.3000000000000007</v>
      </c>
      <c r="X174" s="311">
        <f>'EaR Opt1 &amp; Opt2 BC012'!X54</f>
        <v>8.3000000000000007</v>
      </c>
      <c r="Y174" s="311">
        <f>'EaR Opt1 &amp; Opt2 BC012'!Y54</f>
        <v>8.3000000000000007</v>
      </c>
      <c r="Z174" s="311">
        <f>'EaR Opt1 &amp; Opt2 BC012'!Z54</f>
        <v>8.3000000000000007</v>
      </c>
      <c r="AA174" s="311">
        <f>'EaR Opt1 &amp; Opt2 BC012'!AA54</f>
        <v>8.3000000000000007</v>
      </c>
      <c r="AB174" s="311">
        <f>'EaR Opt1 &amp; Opt2 BC012'!AB54</f>
        <v>8.3000000000000007</v>
      </c>
      <c r="AC174" s="311">
        <f>'EaR Opt1 &amp; Opt2 BC012'!AC54</f>
        <v>8.3000000000000007</v>
      </c>
      <c r="AD174" s="311">
        <f>'EaR Opt1 &amp; Opt2 BC012'!AD54</f>
        <v>8.3000000000000007</v>
      </c>
      <c r="AE174" s="311">
        <f>'EaR Opt1 &amp; Opt2 BC012'!AE54</f>
        <v>8.3000000000000007</v>
      </c>
      <c r="AF174" s="311">
        <f>'EaR Opt1 &amp; Opt2 BC012'!AF54</f>
        <v>8.3000000000000007</v>
      </c>
    </row>
    <row r="175" spans="1:32" x14ac:dyDescent="0.2">
      <c r="A175" s="294" t="s">
        <v>267</v>
      </c>
      <c r="B175" s="294" t="s">
        <v>257</v>
      </c>
      <c r="E175" s="294" t="s">
        <v>260</v>
      </c>
      <c r="F175" s="303">
        <f t="shared" ref="F175:AF175" si="73">IF(F172=0,100,TRUNC(F173/F172,5))</f>
        <v>2.06725</v>
      </c>
      <c r="G175" s="303">
        <f t="shared" si="73"/>
        <v>1.9963500000000001</v>
      </c>
      <c r="H175" s="303">
        <f t="shared" si="73"/>
        <v>1.90358</v>
      </c>
      <c r="I175" s="303">
        <f t="shared" si="73"/>
        <v>1.81606</v>
      </c>
      <c r="J175" s="303">
        <f t="shared" si="73"/>
        <v>1.7307999999999999</v>
      </c>
      <c r="K175" s="303">
        <f t="shared" si="73"/>
        <v>6.0804799999999997</v>
      </c>
      <c r="L175" s="303">
        <f t="shared" si="73"/>
        <v>5.40707</v>
      </c>
      <c r="M175" s="303">
        <f t="shared" si="73"/>
        <v>4.8395599999999996</v>
      </c>
      <c r="N175" s="303">
        <f t="shared" si="73"/>
        <v>4.3568800000000003</v>
      </c>
      <c r="O175" s="303">
        <f t="shared" si="73"/>
        <v>3.9807399999999999</v>
      </c>
      <c r="P175" s="303">
        <f t="shared" si="73"/>
        <v>3.7052900000000002</v>
      </c>
      <c r="Q175" s="303">
        <f t="shared" si="73"/>
        <v>3.48733</v>
      </c>
      <c r="R175" s="303">
        <f t="shared" si="73"/>
        <v>3.48733</v>
      </c>
      <c r="S175" s="303">
        <f t="shared" si="73"/>
        <v>3.48733</v>
      </c>
      <c r="T175" s="303">
        <f t="shared" si="73"/>
        <v>3.48733</v>
      </c>
      <c r="U175" s="303">
        <f t="shared" si="73"/>
        <v>3.48733</v>
      </c>
      <c r="V175" s="303">
        <f t="shared" si="73"/>
        <v>3.48733</v>
      </c>
      <c r="W175" s="303">
        <f t="shared" si="73"/>
        <v>3.48733</v>
      </c>
      <c r="X175" s="303">
        <f t="shared" si="73"/>
        <v>3.48733</v>
      </c>
      <c r="Y175" s="303">
        <f t="shared" si="73"/>
        <v>3.48733</v>
      </c>
      <c r="Z175" s="303">
        <f t="shared" si="73"/>
        <v>3.48733</v>
      </c>
      <c r="AA175" s="303">
        <f t="shared" si="73"/>
        <v>3.48733</v>
      </c>
      <c r="AB175" s="303">
        <f t="shared" si="73"/>
        <v>3.48733</v>
      </c>
      <c r="AC175" s="303">
        <f t="shared" si="73"/>
        <v>3.48733</v>
      </c>
      <c r="AD175" s="303">
        <f t="shared" si="73"/>
        <v>3.48733</v>
      </c>
      <c r="AE175" s="303">
        <f t="shared" si="73"/>
        <v>3.48733</v>
      </c>
      <c r="AF175" s="303">
        <f t="shared" si="73"/>
        <v>3.48733</v>
      </c>
    </row>
    <row r="176" spans="1:32" x14ac:dyDescent="0.2">
      <c r="A176" s="294" t="s">
        <v>267</v>
      </c>
      <c r="B176" s="294" t="s">
        <v>255</v>
      </c>
      <c r="E176" s="294" t="s">
        <v>260</v>
      </c>
      <c r="F176" s="303">
        <f t="shared" ref="F176:AF176" si="74">IF(F172=0,100,TRUNC(F174/F172,5))</f>
        <v>2.06725</v>
      </c>
      <c r="G176" s="303">
        <f t="shared" si="74"/>
        <v>1.9963500000000001</v>
      </c>
      <c r="H176" s="303">
        <f t="shared" si="74"/>
        <v>1.90358</v>
      </c>
      <c r="I176" s="303">
        <f t="shared" si="74"/>
        <v>1.81606</v>
      </c>
      <c r="J176" s="303">
        <f t="shared" si="74"/>
        <v>1.7307999999999999</v>
      </c>
      <c r="K176" s="303">
        <f t="shared" si="74"/>
        <v>6.0804799999999997</v>
      </c>
      <c r="L176" s="303">
        <f t="shared" si="74"/>
        <v>5.40707</v>
      </c>
      <c r="M176" s="303">
        <f t="shared" si="74"/>
        <v>4.8395599999999996</v>
      </c>
      <c r="N176" s="303">
        <f t="shared" si="74"/>
        <v>4.3568800000000003</v>
      </c>
      <c r="O176" s="303">
        <f t="shared" si="74"/>
        <v>3.9807399999999999</v>
      </c>
      <c r="P176" s="303">
        <f t="shared" si="74"/>
        <v>3.7052900000000002</v>
      </c>
      <c r="Q176" s="303">
        <f t="shared" si="74"/>
        <v>3.48733</v>
      </c>
      <c r="R176" s="303">
        <f t="shared" si="74"/>
        <v>3.48733</v>
      </c>
      <c r="S176" s="303">
        <f t="shared" si="74"/>
        <v>3.48733</v>
      </c>
      <c r="T176" s="303">
        <f t="shared" si="74"/>
        <v>3.48733</v>
      </c>
      <c r="U176" s="303">
        <f t="shared" si="74"/>
        <v>3.48733</v>
      </c>
      <c r="V176" s="303">
        <f t="shared" si="74"/>
        <v>3.48733</v>
      </c>
      <c r="W176" s="303">
        <f t="shared" si="74"/>
        <v>3.48733</v>
      </c>
      <c r="X176" s="303">
        <f t="shared" si="74"/>
        <v>3.48733</v>
      </c>
      <c r="Y176" s="303">
        <f t="shared" si="74"/>
        <v>3.48733</v>
      </c>
      <c r="Z176" s="303">
        <f t="shared" si="74"/>
        <v>3.48733</v>
      </c>
      <c r="AA176" s="303">
        <f t="shared" si="74"/>
        <v>3.48733</v>
      </c>
      <c r="AB176" s="303">
        <f t="shared" si="74"/>
        <v>3.48733</v>
      </c>
      <c r="AC176" s="303">
        <f t="shared" si="74"/>
        <v>3.48733</v>
      </c>
      <c r="AD176" s="303">
        <f t="shared" si="74"/>
        <v>3.48733</v>
      </c>
      <c r="AE176" s="303">
        <f t="shared" si="74"/>
        <v>3.48733</v>
      </c>
      <c r="AF176" s="303">
        <f t="shared" si="74"/>
        <v>3.48733</v>
      </c>
    </row>
    <row r="177" spans="1:32" x14ac:dyDescent="0.2">
      <c r="A177" s="294" t="s">
        <v>266</v>
      </c>
      <c r="C177" s="306">
        <f>'EaR Opt1 &amp; Opt2 BC012'!$H$27</f>
        <v>5.815550877587573E-3</v>
      </c>
      <c r="E177" s="294" t="s">
        <v>261</v>
      </c>
      <c r="F177" s="310">
        <f>C177</f>
        <v>5.815550877587573E-3</v>
      </c>
      <c r="G177" s="308">
        <f>'EaR Opt1 &amp; Opt2 BC012'!$I$27</f>
        <v>5.815550877587573E-3</v>
      </c>
      <c r="H177" s="307">
        <f t="shared" ref="H177:W178" si="75">G177</f>
        <v>5.815550877587573E-3</v>
      </c>
      <c r="I177" s="307">
        <f t="shared" si="75"/>
        <v>5.815550877587573E-3</v>
      </c>
      <c r="J177" s="307">
        <f t="shared" si="75"/>
        <v>5.815550877587573E-3</v>
      </c>
      <c r="K177" s="307">
        <f t="shared" si="75"/>
        <v>5.815550877587573E-3</v>
      </c>
      <c r="L177" s="307">
        <f t="shared" si="75"/>
        <v>5.815550877587573E-3</v>
      </c>
      <c r="M177" s="307">
        <f t="shared" si="75"/>
        <v>5.815550877587573E-3</v>
      </c>
      <c r="N177" s="307">
        <f t="shared" si="75"/>
        <v>5.815550877587573E-3</v>
      </c>
      <c r="O177" s="307">
        <f t="shared" si="75"/>
        <v>5.815550877587573E-3</v>
      </c>
      <c r="P177" s="307">
        <f t="shared" si="75"/>
        <v>5.815550877587573E-3</v>
      </c>
      <c r="Q177" s="307">
        <f t="shared" si="75"/>
        <v>5.815550877587573E-3</v>
      </c>
      <c r="R177" s="307">
        <f t="shared" si="75"/>
        <v>5.815550877587573E-3</v>
      </c>
      <c r="S177" s="307">
        <f t="shared" si="75"/>
        <v>5.815550877587573E-3</v>
      </c>
      <c r="T177" s="307">
        <f t="shared" si="75"/>
        <v>5.815550877587573E-3</v>
      </c>
      <c r="U177" s="307">
        <f t="shared" si="75"/>
        <v>5.815550877587573E-3</v>
      </c>
      <c r="V177" s="307">
        <f t="shared" si="75"/>
        <v>5.815550877587573E-3</v>
      </c>
      <c r="W177" s="307">
        <f t="shared" si="75"/>
        <v>5.815550877587573E-3</v>
      </c>
      <c r="X177" s="307">
        <f t="shared" ref="X177:AF178" si="76">W177</f>
        <v>5.815550877587573E-3</v>
      </c>
      <c r="Y177" s="307">
        <f t="shared" si="76"/>
        <v>5.815550877587573E-3</v>
      </c>
      <c r="Z177" s="307">
        <f t="shared" si="76"/>
        <v>5.815550877587573E-3</v>
      </c>
      <c r="AA177" s="307">
        <f t="shared" si="76"/>
        <v>5.815550877587573E-3</v>
      </c>
      <c r="AB177" s="307">
        <f t="shared" si="76"/>
        <v>5.815550877587573E-3</v>
      </c>
      <c r="AC177" s="307">
        <f t="shared" si="76"/>
        <v>5.815550877587573E-3</v>
      </c>
      <c r="AD177" s="307">
        <f t="shared" si="76"/>
        <v>5.815550877587573E-3</v>
      </c>
      <c r="AE177" s="307">
        <f t="shared" si="76"/>
        <v>5.815550877587573E-3</v>
      </c>
      <c r="AF177" s="307">
        <f t="shared" si="76"/>
        <v>5.815550877587573E-3</v>
      </c>
    </row>
    <row r="178" spans="1:32" x14ac:dyDescent="0.2">
      <c r="A178" s="294" t="s">
        <v>265</v>
      </c>
      <c r="C178" s="301">
        <v>0</v>
      </c>
      <c r="E178" s="294" t="s">
        <v>264</v>
      </c>
      <c r="F178" s="309">
        <f>C178</f>
        <v>0</v>
      </c>
      <c r="G178" s="308">
        <f>'EaR Opt1 &amp; Opt2 BC012'!$L$27</f>
        <v>0</v>
      </c>
      <c r="H178" s="307">
        <f t="shared" si="75"/>
        <v>0</v>
      </c>
      <c r="I178" s="307">
        <f t="shared" si="75"/>
        <v>0</v>
      </c>
      <c r="J178" s="307">
        <f t="shared" si="75"/>
        <v>0</v>
      </c>
      <c r="K178" s="307">
        <f t="shared" si="75"/>
        <v>0</v>
      </c>
      <c r="L178" s="307">
        <f t="shared" si="75"/>
        <v>0</v>
      </c>
      <c r="M178" s="307">
        <f t="shared" si="75"/>
        <v>0</v>
      </c>
      <c r="N178" s="307">
        <f t="shared" si="75"/>
        <v>0</v>
      </c>
      <c r="O178" s="307">
        <f t="shared" si="75"/>
        <v>0</v>
      </c>
      <c r="P178" s="307">
        <f t="shared" si="75"/>
        <v>0</v>
      </c>
      <c r="Q178" s="307">
        <f t="shared" si="75"/>
        <v>0</v>
      </c>
      <c r="R178" s="307">
        <f t="shared" si="75"/>
        <v>0</v>
      </c>
      <c r="S178" s="307">
        <f t="shared" si="75"/>
        <v>0</v>
      </c>
      <c r="T178" s="307">
        <f t="shared" si="75"/>
        <v>0</v>
      </c>
      <c r="U178" s="307">
        <f t="shared" si="75"/>
        <v>0</v>
      </c>
      <c r="V178" s="307">
        <f t="shared" si="75"/>
        <v>0</v>
      </c>
      <c r="W178" s="307">
        <f t="shared" si="75"/>
        <v>0</v>
      </c>
      <c r="X178" s="307">
        <f t="shared" si="76"/>
        <v>0</v>
      </c>
      <c r="Y178" s="307">
        <f t="shared" si="76"/>
        <v>0</v>
      </c>
      <c r="Z178" s="307">
        <f t="shared" si="76"/>
        <v>0</v>
      </c>
      <c r="AA178" s="307">
        <f t="shared" si="76"/>
        <v>0</v>
      </c>
      <c r="AB178" s="307">
        <f t="shared" si="76"/>
        <v>0</v>
      </c>
      <c r="AC178" s="307">
        <f t="shared" si="76"/>
        <v>0</v>
      </c>
      <c r="AD178" s="307">
        <f t="shared" si="76"/>
        <v>0</v>
      </c>
      <c r="AE178" s="307">
        <f t="shared" si="76"/>
        <v>0</v>
      </c>
      <c r="AF178" s="307">
        <f t="shared" si="76"/>
        <v>0</v>
      </c>
    </row>
    <row r="179" spans="1:32" x14ac:dyDescent="0.2">
      <c r="A179" s="294" t="s">
        <v>136</v>
      </c>
      <c r="B179" s="294" t="s">
        <v>263</v>
      </c>
      <c r="C179" s="306">
        <f>'EaR Opt1 &amp; Opt2 BC012'!$J$27</f>
        <v>1.0579536543942829</v>
      </c>
      <c r="E179" s="294" t="s">
        <v>261</v>
      </c>
      <c r="F179" s="305">
        <f t="shared" ref="F179:AF179" si="77">((F169*$C179)^2+(F169*$C179*F177-F178)^2)^0.5</f>
        <v>2.8300739574064933</v>
      </c>
      <c r="G179" s="305">
        <f t="shared" si="77"/>
        <v>2.930581158289757</v>
      </c>
      <c r="H179" s="305">
        <f t="shared" si="77"/>
        <v>3.073407306717598</v>
      </c>
      <c r="I179" s="305">
        <f t="shared" si="77"/>
        <v>3.2215233078235035</v>
      </c>
      <c r="J179" s="305">
        <f t="shared" si="77"/>
        <v>3.3802190142855415</v>
      </c>
      <c r="K179" s="305">
        <f t="shared" si="77"/>
        <v>1.4441311684326137</v>
      </c>
      <c r="L179" s="305">
        <f t="shared" si="77"/>
        <v>1.6239862856069185</v>
      </c>
      <c r="M179" s="305">
        <f t="shared" si="77"/>
        <v>1.8144211081373567</v>
      </c>
      <c r="N179" s="305">
        <f t="shared" si="77"/>
        <v>2.0154357621439645</v>
      </c>
      <c r="O179" s="305">
        <f t="shared" si="77"/>
        <v>2.2058707107944389</v>
      </c>
      <c r="P179" s="305">
        <f t="shared" si="77"/>
        <v>2.3698562699345436</v>
      </c>
      <c r="Q179" s="305">
        <f t="shared" si="77"/>
        <v>2.5179721449204115</v>
      </c>
      <c r="R179" s="305">
        <f t="shared" si="77"/>
        <v>2.5179721449204115</v>
      </c>
      <c r="S179" s="305">
        <f t="shared" si="77"/>
        <v>2.5179721449204115</v>
      </c>
      <c r="T179" s="305">
        <f t="shared" si="77"/>
        <v>2.5179721449204115</v>
      </c>
      <c r="U179" s="305">
        <f t="shared" si="77"/>
        <v>2.5179721449204115</v>
      </c>
      <c r="V179" s="305">
        <f t="shared" si="77"/>
        <v>2.5179721449204115</v>
      </c>
      <c r="W179" s="305">
        <f t="shared" si="77"/>
        <v>2.5179721449204115</v>
      </c>
      <c r="X179" s="305">
        <f t="shared" si="77"/>
        <v>2.5179721449204115</v>
      </c>
      <c r="Y179" s="305">
        <f t="shared" si="77"/>
        <v>2.5179721449204115</v>
      </c>
      <c r="Z179" s="305">
        <f t="shared" si="77"/>
        <v>2.5179721449204115</v>
      </c>
      <c r="AA179" s="305">
        <f t="shared" si="77"/>
        <v>2.5179721449204115</v>
      </c>
      <c r="AB179" s="305">
        <f t="shared" si="77"/>
        <v>2.5179721449204115</v>
      </c>
      <c r="AC179" s="305">
        <f t="shared" si="77"/>
        <v>2.5179721449204115</v>
      </c>
      <c r="AD179" s="305">
        <f t="shared" si="77"/>
        <v>2.5179721449204115</v>
      </c>
      <c r="AE179" s="305">
        <f t="shared" si="77"/>
        <v>2.5179721449204115</v>
      </c>
      <c r="AF179" s="305">
        <f t="shared" si="77"/>
        <v>2.5179721449204115</v>
      </c>
    </row>
    <row r="180" spans="1:32" x14ac:dyDescent="0.2">
      <c r="A180" s="294" t="s">
        <v>136</v>
      </c>
      <c r="B180" s="294" t="s">
        <v>257</v>
      </c>
      <c r="C180" s="294" t="s">
        <v>262</v>
      </c>
      <c r="E180" s="294" t="s">
        <v>261</v>
      </c>
      <c r="F180" s="304">
        <f t="shared" ref="F180:AF181" si="78">F173</f>
        <v>5.5300002098083496</v>
      </c>
      <c r="G180" s="304">
        <f t="shared" si="78"/>
        <v>5.5300002098083496</v>
      </c>
      <c r="H180" s="304">
        <f t="shared" si="78"/>
        <v>5.5300002098083496</v>
      </c>
      <c r="I180" s="304">
        <f t="shared" si="78"/>
        <v>5.5300002098083496</v>
      </c>
      <c r="J180" s="304">
        <f t="shared" si="78"/>
        <v>5.5300002098083496</v>
      </c>
      <c r="K180" s="304">
        <f t="shared" si="78"/>
        <v>8.3000000000000007</v>
      </c>
      <c r="L180" s="304">
        <f t="shared" si="78"/>
        <v>8.3000000000000007</v>
      </c>
      <c r="M180" s="304">
        <f t="shared" si="78"/>
        <v>8.3000000000000007</v>
      </c>
      <c r="N180" s="304">
        <f t="shared" si="78"/>
        <v>8.3000000000000007</v>
      </c>
      <c r="O180" s="304">
        <f t="shared" si="78"/>
        <v>8.3000000000000007</v>
      </c>
      <c r="P180" s="304">
        <f t="shared" si="78"/>
        <v>8.3000000000000007</v>
      </c>
      <c r="Q180" s="304">
        <f t="shared" si="78"/>
        <v>8.3000000000000007</v>
      </c>
      <c r="R180" s="304">
        <f t="shared" si="78"/>
        <v>8.3000000000000007</v>
      </c>
      <c r="S180" s="304">
        <f t="shared" si="78"/>
        <v>8.3000000000000007</v>
      </c>
      <c r="T180" s="304">
        <f t="shared" si="78"/>
        <v>8.3000000000000007</v>
      </c>
      <c r="U180" s="304">
        <f t="shared" si="78"/>
        <v>8.3000000000000007</v>
      </c>
      <c r="V180" s="304">
        <f t="shared" si="78"/>
        <v>8.3000000000000007</v>
      </c>
      <c r="W180" s="304">
        <f t="shared" si="78"/>
        <v>8.3000000000000007</v>
      </c>
      <c r="X180" s="304">
        <f t="shared" si="78"/>
        <v>8.3000000000000007</v>
      </c>
      <c r="Y180" s="304">
        <f t="shared" si="78"/>
        <v>8.3000000000000007</v>
      </c>
      <c r="Z180" s="304">
        <f t="shared" si="78"/>
        <v>8.3000000000000007</v>
      </c>
      <c r="AA180" s="304">
        <f t="shared" si="78"/>
        <v>8.3000000000000007</v>
      </c>
      <c r="AB180" s="304">
        <f t="shared" si="78"/>
        <v>8.3000000000000007</v>
      </c>
      <c r="AC180" s="304">
        <f t="shared" si="78"/>
        <v>8.3000000000000007</v>
      </c>
      <c r="AD180" s="304">
        <f t="shared" si="78"/>
        <v>8.3000000000000007</v>
      </c>
      <c r="AE180" s="304">
        <f t="shared" si="78"/>
        <v>8.3000000000000007</v>
      </c>
      <c r="AF180" s="304">
        <f t="shared" si="78"/>
        <v>8.3000000000000007</v>
      </c>
    </row>
    <row r="181" spans="1:32" x14ac:dyDescent="0.2">
      <c r="A181" s="294" t="s">
        <v>136</v>
      </c>
      <c r="B181" s="294" t="s">
        <v>255</v>
      </c>
      <c r="C181" s="294" t="s">
        <v>262</v>
      </c>
      <c r="E181" s="294" t="s">
        <v>261</v>
      </c>
      <c r="F181" s="304">
        <f t="shared" si="78"/>
        <v>5.5300002098083496</v>
      </c>
      <c r="G181" s="304">
        <f t="shared" si="78"/>
        <v>5.5300002098083496</v>
      </c>
      <c r="H181" s="304">
        <f t="shared" si="78"/>
        <v>5.5300002098083496</v>
      </c>
      <c r="I181" s="304">
        <f t="shared" si="78"/>
        <v>5.5300002098083496</v>
      </c>
      <c r="J181" s="304">
        <f t="shared" si="78"/>
        <v>5.5300002098083496</v>
      </c>
      <c r="K181" s="304">
        <f t="shared" si="78"/>
        <v>8.3000000000000007</v>
      </c>
      <c r="L181" s="304">
        <f t="shared" si="78"/>
        <v>8.3000000000000007</v>
      </c>
      <c r="M181" s="304">
        <f t="shared" si="78"/>
        <v>8.3000000000000007</v>
      </c>
      <c r="N181" s="304">
        <f t="shared" si="78"/>
        <v>8.3000000000000007</v>
      </c>
      <c r="O181" s="304">
        <f t="shared" si="78"/>
        <v>8.3000000000000007</v>
      </c>
      <c r="P181" s="304">
        <f t="shared" si="78"/>
        <v>8.3000000000000007</v>
      </c>
      <c r="Q181" s="304">
        <f t="shared" si="78"/>
        <v>8.3000000000000007</v>
      </c>
      <c r="R181" s="304">
        <f t="shared" si="78"/>
        <v>8.3000000000000007</v>
      </c>
      <c r="S181" s="304">
        <f t="shared" si="78"/>
        <v>8.3000000000000007</v>
      </c>
      <c r="T181" s="304">
        <f t="shared" si="78"/>
        <v>8.3000000000000007</v>
      </c>
      <c r="U181" s="304">
        <f t="shared" si="78"/>
        <v>8.3000000000000007</v>
      </c>
      <c r="V181" s="304">
        <f t="shared" si="78"/>
        <v>8.3000000000000007</v>
      </c>
      <c r="W181" s="304">
        <f t="shared" si="78"/>
        <v>8.3000000000000007</v>
      </c>
      <c r="X181" s="304">
        <f t="shared" si="78"/>
        <v>8.3000000000000007</v>
      </c>
      <c r="Y181" s="304">
        <f t="shared" si="78"/>
        <v>8.3000000000000007</v>
      </c>
      <c r="Z181" s="304">
        <f t="shared" si="78"/>
        <v>8.3000000000000007</v>
      </c>
      <c r="AA181" s="304">
        <f t="shared" si="78"/>
        <v>8.3000000000000007</v>
      </c>
      <c r="AB181" s="304">
        <f t="shared" si="78"/>
        <v>8.3000000000000007</v>
      </c>
      <c r="AC181" s="304">
        <f t="shared" si="78"/>
        <v>8.3000000000000007</v>
      </c>
      <c r="AD181" s="304">
        <f t="shared" si="78"/>
        <v>8.3000000000000007</v>
      </c>
      <c r="AE181" s="304">
        <f t="shared" si="78"/>
        <v>8.3000000000000007</v>
      </c>
      <c r="AF181" s="304">
        <f t="shared" si="78"/>
        <v>8.3000000000000007</v>
      </c>
    </row>
    <row r="182" spans="1:32" x14ac:dyDescent="0.2">
      <c r="A182" s="294" t="s">
        <v>256</v>
      </c>
      <c r="B182" s="294" t="s">
        <v>257</v>
      </c>
      <c r="E182" s="294" t="s">
        <v>260</v>
      </c>
      <c r="F182" s="303">
        <f t="shared" ref="F182:AF182" si="79">IF(F179=0,100,TRUNC(F180/F179,5))</f>
        <v>1.95401</v>
      </c>
      <c r="G182" s="303">
        <f t="shared" si="79"/>
        <v>1.8869899999999999</v>
      </c>
      <c r="H182" s="303">
        <f t="shared" si="79"/>
        <v>1.7992999999999999</v>
      </c>
      <c r="I182" s="303">
        <f t="shared" si="79"/>
        <v>1.7165699999999999</v>
      </c>
      <c r="J182" s="303">
        <f t="shared" si="79"/>
        <v>1.63598</v>
      </c>
      <c r="K182" s="303">
        <f t="shared" si="79"/>
        <v>5.7473999999999998</v>
      </c>
      <c r="L182" s="303">
        <f t="shared" si="79"/>
        <v>5.1108799999999999</v>
      </c>
      <c r="M182" s="303">
        <f t="shared" si="79"/>
        <v>4.5744600000000002</v>
      </c>
      <c r="N182" s="303">
        <f t="shared" si="79"/>
        <v>4.1182100000000004</v>
      </c>
      <c r="O182" s="303">
        <f t="shared" si="79"/>
        <v>3.76268</v>
      </c>
      <c r="P182" s="303">
        <f t="shared" si="79"/>
        <v>3.5023200000000001</v>
      </c>
      <c r="Q182" s="303">
        <f t="shared" si="79"/>
        <v>3.2963</v>
      </c>
      <c r="R182" s="303">
        <f t="shared" si="79"/>
        <v>3.2963</v>
      </c>
      <c r="S182" s="303">
        <f t="shared" si="79"/>
        <v>3.2963</v>
      </c>
      <c r="T182" s="303">
        <f t="shared" si="79"/>
        <v>3.2963</v>
      </c>
      <c r="U182" s="303">
        <f t="shared" si="79"/>
        <v>3.2963</v>
      </c>
      <c r="V182" s="303">
        <f t="shared" si="79"/>
        <v>3.2963</v>
      </c>
      <c r="W182" s="303">
        <f t="shared" si="79"/>
        <v>3.2963</v>
      </c>
      <c r="X182" s="303">
        <f t="shared" si="79"/>
        <v>3.2963</v>
      </c>
      <c r="Y182" s="303">
        <f t="shared" si="79"/>
        <v>3.2963</v>
      </c>
      <c r="Z182" s="303">
        <f t="shared" si="79"/>
        <v>3.2963</v>
      </c>
      <c r="AA182" s="303">
        <f t="shared" si="79"/>
        <v>3.2963</v>
      </c>
      <c r="AB182" s="303">
        <f t="shared" si="79"/>
        <v>3.2963</v>
      </c>
      <c r="AC182" s="303">
        <f t="shared" si="79"/>
        <v>3.2963</v>
      </c>
      <c r="AD182" s="303">
        <f t="shared" si="79"/>
        <v>3.2963</v>
      </c>
      <c r="AE182" s="303">
        <f t="shared" si="79"/>
        <v>3.2963</v>
      </c>
      <c r="AF182" s="303">
        <f t="shared" si="79"/>
        <v>3.2963</v>
      </c>
    </row>
    <row r="183" spans="1:32" x14ac:dyDescent="0.2">
      <c r="A183" s="294" t="s">
        <v>256</v>
      </c>
      <c r="B183" s="294" t="s">
        <v>255</v>
      </c>
      <c r="E183" s="294" t="s">
        <v>260</v>
      </c>
      <c r="F183" s="303">
        <f t="shared" ref="F183:AF183" si="80">IF(F179=0,100,TRUNC(F181/F179,5))</f>
        <v>1.95401</v>
      </c>
      <c r="G183" s="303">
        <f t="shared" si="80"/>
        <v>1.8869899999999999</v>
      </c>
      <c r="H183" s="303">
        <f t="shared" si="80"/>
        <v>1.7992999999999999</v>
      </c>
      <c r="I183" s="303">
        <f t="shared" si="80"/>
        <v>1.7165699999999999</v>
      </c>
      <c r="J183" s="303">
        <f t="shared" si="80"/>
        <v>1.63598</v>
      </c>
      <c r="K183" s="303">
        <f t="shared" si="80"/>
        <v>5.7473999999999998</v>
      </c>
      <c r="L183" s="303">
        <f t="shared" si="80"/>
        <v>5.1108799999999999</v>
      </c>
      <c r="M183" s="303">
        <f t="shared" si="80"/>
        <v>4.5744600000000002</v>
      </c>
      <c r="N183" s="303">
        <f t="shared" si="80"/>
        <v>4.1182100000000004</v>
      </c>
      <c r="O183" s="303">
        <f t="shared" si="80"/>
        <v>3.76268</v>
      </c>
      <c r="P183" s="303">
        <f t="shared" si="80"/>
        <v>3.5023200000000001</v>
      </c>
      <c r="Q183" s="303">
        <f t="shared" si="80"/>
        <v>3.2963</v>
      </c>
      <c r="R183" s="303">
        <f t="shared" si="80"/>
        <v>3.2963</v>
      </c>
      <c r="S183" s="303">
        <f t="shared" si="80"/>
        <v>3.2963</v>
      </c>
      <c r="T183" s="303">
        <f t="shared" si="80"/>
        <v>3.2963</v>
      </c>
      <c r="U183" s="303">
        <f t="shared" si="80"/>
        <v>3.2963</v>
      </c>
      <c r="V183" s="303">
        <f t="shared" si="80"/>
        <v>3.2963</v>
      </c>
      <c r="W183" s="303">
        <f t="shared" si="80"/>
        <v>3.2963</v>
      </c>
      <c r="X183" s="303">
        <f t="shared" si="80"/>
        <v>3.2963</v>
      </c>
      <c r="Y183" s="303">
        <f t="shared" si="80"/>
        <v>3.2963</v>
      </c>
      <c r="Z183" s="303">
        <f t="shared" si="80"/>
        <v>3.2963</v>
      </c>
      <c r="AA183" s="303">
        <f t="shared" si="80"/>
        <v>3.2963</v>
      </c>
      <c r="AB183" s="303">
        <f t="shared" si="80"/>
        <v>3.2963</v>
      </c>
      <c r="AC183" s="303">
        <f t="shared" si="80"/>
        <v>3.2963</v>
      </c>
      <c r="AD183" s="303">
        <f t="shared" si="80"/>
        <v>3.2963</v>
      </c>
      <c r="AE183" s="303">
        <f t="shared" si="80"/>
        <v>3.2963</v>
      </c>
      <c r="AF183" s="303">
        <f t="shared" si="80"/>
        <v>3.2963</v>
      </c>
    </row>
    <row r="184" spans="1:32" x14ac:dyDescent="0.2">
      <c r="A184" s="294" t="s">
        <v>137</v>
      </c>
      <c r="B184" s="294" t="s">
        <v>257</v>
      </c>
      <c r="E184" s="294" t="s">
        <v>259</v>
      </c>
      <c r="F184" s="302" cm="1">
        <f t="array" ref="F184">IF(F175&lt;1,F169*((SUMPRODUCT(('EaR Opt1 &amp; Opt2 BC012'!$C$200:$C$20063)*('EaR Opt1 &amp; Opt2 BC012'!$C$200:$C$20063&gt;F175)))-F175*MATCH(F175,'EaR Opt1 &amp; Opt2 BC012'!$C$200:$C$20063,-1)),0)</f>
        <v>0</v>
      </c>
      <c r="G184" s="302" cm="1">
        <f t="array" ref="G184">IF(G175&lt;1,G169*((SUMPRODUCT(('EaR Opt1 &amp; Opt2 BC012'!$C$200:$C$20063)*('EaR Opt1 &amp; Opt2 BC012'!$C$200:$C$20063&gt;G175)))-G175*MATCH(G175,'EaR Opt1 &amp; Opt2 BC012'!$C$200:$C$20063,-1)),0)</f>
        <v>0</v>
      </c>
      <c r="H184" s="302" cm="1">
        <f t="array" ref="H184">IF(H175&lt;1,H169*((SUMPRODUCT(('EaR Opt1 &amp; Opt2 BC012'!$C$200:$C$20063)*('EaR Opt1 &amp; Opt2 BC012'!$C$200:$C$20063&gt;H175)))-H175*MATCH(H175,'EaR Opt1 &amp; Opt2 BC012'!$C$200:$C$20063,-1)),0)</f>
        <v>0</v>
      </c>
      <c r="I184" s="302" cm="1">
        <f t="array" ref="I184">IF(I175&lt;1,I169*((SUMPRODUCT(('EaR Opt1 &amp; Opt2 BC012'!$C$200:$C$20063)*('EaR Opt1 &amp; Opt2 BC012'!$C$200:$C$20063&gt;I175)))-I175*MATCH(I175,'EaR Opt1 &amp; Opt2 BC012'!$C$200:$C$20063,-1)),0)</f>
        <v>0</v>
      </c>
      <c r="J184" s="302" cm="1">
        <f t="array" ref="J184">IF(J175&lt;1,J169*((SUMPRODUCT(('EaR Opt1 &amp; Opt2 BC012'!$C$200:$C$20063)*('EaR Opt1 &amp; Opt2 BC012'!$C$200:$C$20063&gt;J175)))-J175*MATCH(J175,'EaR Opt1 &amp; Opt2 BC012'!$C$200:$C$20063,-1)),0)</f>
        <v>0</v>
      </c>
      <c r="K184" s="302" cm="1">
        <f t="array" ref="K184">IF(K175&lt;1,K169*((SUMPRODUCT(('EaR Opt1 &amp; Opt2 BC012'!$C$200:$C$20063)*('EaR Opt1 &amp; Opt2 BC012'!$C$200:$C$20063&gt;K175)))-K175*MATCH(K175,'EaR Opt1 &amp; Opt2 BC012'!$C$200:$C$20063,-1)),0)</f>
        <v>0</v>
      </c>
      <c r="L184" s="302" cm="1">
        <f t="array" ref="L184">IF(L175&lt;1,L169*((SUMPRODUCT(('EaR Opt1 &amp; Opt2 BC012'!$C$200:$C$20063)*('EaR Opt1 &amp; Opt2 BC012'!$C$200:$C$20063&gt;L175)))-L175*MATCH(L175,'EaR Opt1 &amp; Opt2 BC012'!$C$200:$C$20063,-1)),0)</f>
        <v>0</v>
      </c>
      <c r="M184" s="302" cm="1">
        <f t="array" ref="M184">IF(M175&lt;1,M169*((SUMPRODUCT(('EaR Opt1 &amp; Opt2 BC012'!$C$200:$C$20063)*('EaR Opt1 &amp; Opt2 BC012'!$C$200:$C$20063&gt;M175)))-M175*MATCH(M175,'EaR Opt1 &amp; Opt2 BC012'!$C$200:$C$20063,-1)),0)</f>
        <v>0</v>
      </c>
      <c r="N184" s="302" cm="1">
        <f t="array" ref="N184">IF(N175&lt;1,N169*((SUMPRODUCT(('EaR Opt1 &amp; Opt2 BC012'!$C$200:$C$20063)*('EaR Opt1 &amp; Opt2 BC012'!$C$200:$C$20063&gt;N175)))-N175*MATCH(N175,'EaR Opt1 &amp; Opt2 BC012'!$C$200:$C$20063,-1)),0)</f>
        <v>0</v>
      </c>
      <c r="O184" s="302" cm="1">
        <f t="array" ref="O184">IF(O175&lt;1,O169*((SUMPRODUCT(('EaR Opt1 &amp; Opt2 BC012'!$C$200:$C$20063)*('EaR Opt1 &amp; Opt2 BC012'!$C$200:$C$20063&gt;O175)))-O175*MATCH(O175,'EaR Opt1 &amp; Opt2 BC012'!$C$200:$C$20063,-1)),0)</f>
        <v>0</v>
      </c>
      <c r="P184" s="302" cm="1">
        <f t="array" ref="P184">IF(P175&lt;1,P169*((SUMPRODUCT(('EaR Opt1 &amp; Opt2 BC012'!$C$200:$C$20063)*('EaR Opt1 &amp; Opt2 BC012'!$C$200:$C$20063&gt;P175)))-P175*MATCH(P175,'EaR Opt1 &amp; Opt2 BC012'!$C$200:$C$20063,-1)),0)</f>
        <v>0</v>
      </c>
      <c r="Q184" s="302" cm="1">
        <f t="array" ref="Q184">IF(Q175&lt;1,Q169*((SUMPRODUCT(('EaR Opt1 &amp; Opt2 BC012'!$C$200:$C$20063)*('EaR Opt1 &amp; Opt2 BC012'!$C$200:$C$20063&gt;Q175)))-Q175*MATCH(Q175,'EaR Opt1 &amp; Opt2 BC012'!$C$200:$C$20063,-1)),0)</f>
        <v>0</v>
      </c>
      <c r="R184" s="302" cm="1">
        <f t="array" ref="R184">IF(R175&lt;1,R169*((SUMPRODUCT(('EaR Opt1 &amp; Opt2 BC012'!$C$200:$C$20063)*('EaR Opt1 &amp; Opt2 BC012'!$C$200:$C$20063&gt;R175)))-R175*MATCH(R175,'EaR Opt1 &amp; Opt2 BC012'!$C$200:$C$20063,-1)),0)</f>
        <v>0</v>
      </c>
      <c r="S184" s="302" cm="1">
        <f t="array" ref="S184">IF(S175&lt;1,S169*((SUMPRODUCT(('EaR Opt1 &amp; Opt2 BC012'!$C$200:$C$20063)*('EaR Opt1 &amp; Opt2 BC012'!$C$200:$C$20063&gt;S175)))-S175*MATCH(S175,'EaR Opt1 &amp; Opt2 BC012'!$C$200:$C$20063,-1)),0)</f>
        <v>0</v>
      </c>
      <c r="T184" s="302" cm="1">
        <f t="array" ref="T184">IF(T175&lt;1,T169*((SUMPRODUCT(('EaR Opt1 &amp; Opt2 BC012'!$C$200:$C$20063)*('EaR Opt1 &amp; Opt2 BC012'!$C$200:$C$20063&gt;T175)))-T175*MATCH(T175,'EaR Opt1 &amp; Opt2 BC012'!$C$200:$C$20063,-1)),0)</f>
        <v>0</v>
      </c>
      <c r="U184" s="302" cm="1">
        <f t="array" ref="U184">IF(U175&lt;1,U169*((SUMPRODUCT(('EaR Opt1 &amp; Opt2 BC012'!$C$200:$C$20063)*('EaR Opt1 &amp; Opt2 BC012'!$C$200:$C$20063&gt;U175)))-U175*MATCH(U175,'EaR Opt1 &amp; Opt2 BC012'!$C$200:$C$20063,-1)),0)</f>
        <v>0</v>
      </c>
      <c r="V184" s="302" cm="1">
        <f t="array" ref="V184">IF(V175&lt;1,V169*((SUMPRODUCT(('EaR Opt1 &amp; Opt2 BC012'!$C$200:$C$20063)*('EaR Opt1 &amp; Opt2 BC012'!$C$200:$C$20063&gt;V175)))-V175*MATCH(V175,'EaR Opt1 &amp; Opt2 BC012'!$C$200:$C$20063,-1)),0)</f>
        <v>0</v>
      </c>
      <c r="W184" s="302" cm="1">
        <f t="array" ref="W184">IF(W175&lt;1,W169*((SUMPRODUCT(('EaR Opt1 &amp; Opt2 BC012'!$C$200:$C$20063)*('EaR Opt1 &amp; Opt2 BC012'!$C$200:$C$20063&gt;W175)))-W175*MATCH(W175,'EaR Opt1 &amp; Opt2 BC012'!$C$200:$C$20063,-1)),0)</f>
        <v>0</v>
      </c>
      <c r="X184" s="302" cm="1">
        <f t="array" ref="X184">IF(X175&lt;1,X169*((SUMPRODUCT(('EaR Opt1 &amp; Opt2 BC012'!$C$200:$C$20063)*('EaR Opt1 &amp; Opt2 BC012'!$C$200:$C$20063&gt;X175)))-X175*MATCH(X175,'EaR Opt1 &amp; Opt2 BC012'!$C$200:$C$20063,-1)),0)</f>
        <v>0</v>
      </c>
      <c r="Y184" s="302" cm="1">
        <f t="array" ref="Y184">IF(Y175&lt;1,Y169*((SUMPRODUCT(('EaR Opt1 &amp; Opt2 BC012'!$C$200:$C$20063)*('EaR Opt1 &amp; Opt2 BC012'!$C$200:$C$20063&gt;Y175)))-Y175*MATCH(Y175,'EaR Opt1 &amp; Opt2 BC012'!$C$200:$C$20063,-1)),0)</f>
        <v>0</v>
      </c>
      <c r="Z184" s="302" cm="1">
        <f t="array" ref="Z184">IF(Z175&lt;1,Z169*((SUMPRODUCT(('EaR Opt1 &amp; Opt2 BC012'!$C$200:$C$20063)*('EaR Opt1 &amp; Opt2 BC012'!$C$200:$C$20063&gt;Z175)))-Z175*MATCH(Z175,'EaR Opt1 &amp; Opt2 BC012'!$C$200:$C$20063,-1)),0)</f>
        <v>0</v>
      </c>
      <c r="AA184" s="302" cm="1">
        <f t="array" ref="AA184">IF(AA175&lt;1,AA169*((SUMPRODUCT(('EaR Opt1 &amp; Opt2 BC012'!$C$200:$C$20063)*('EaR Opt1 &amp; Opt2 BC012'!$C$200:$C$20063&gt;AA175)))-AA175*MATCH(AA175,'EaR Opt1 &amp; Opt2 BC012'!$C$200:$C$20063,-1)),0)</f>
        <v>0</v>
      </c>
      <c r="AB184" s="302" cm="1">
        <f t="array" ref="AB184">IF(AB175&lt;1,AB169*((SUMPRODUCT(('EaR Opt1 &amp; Opt2 BC012'!$C$200:$C$20063)*('EaR Opt1 &amp; Opt2 BC012'!$C$200:$C$20063&gt;AB175)))-AB175*MATCH(AB175,'EaR Opt1 &amp; Opt2 BC012'!$C$200:$C$20063,-1)),0)</f>
        <v>0</v>
      </c>
      <c r="AC184" s="302" cm="1">
        <f t="array" ref="AC184">IF(AC175&lt;1,AC169*((SUMPRODUCT(('EaR Opt1 &amp; Opt2 BC012'!$C$200:$C$20063)*('EaR Opt1 &amp; Opt2 BC012'!$C$200:$C$20063&gt;AC175)))-AC175*MATCH(AC175,'EaR Opt1 &amp; Opt2 BC012'!$C$200:$C$20063,-1)),0)</f>
        <v>0</v>
      </c>
      <c r="AD184" s="302" cm="1">
        <f t="array" ref="AD184">IF(AD175&lt;1,AD169*((SUMPRODUCT(('EaR Opt1 &amp; Opt2 BC012'!$C$200:$C$20063)*('EaR Opt1 &amp; Opt2 BC012'!$C$200:$C$20063&gt;AD175)))-AD175*MATCH(AD175,'EaR Opt1 &amp; Opt2 BC012'!$C$200:$C$20063,-1)),0)</f>
        <v>0</v>
      </c>
      <c r="AE184" s="302" cm="1">
        <f t="array" ref="AE184">IF(AE175&lt;1,AE169*((SUMPRODUCT(('EaR Opt1 &amp; Opt2 BC012'!$C$200:$C$20063)*('EaR Opt1 &amp; Opt2 BC012'!$C$200:$C$20063&gt;AE175)))-AE175*MATCH(AE175,'EaR Opt1 &amp; Opt2 BC012'!$C$200:$C$20063,-1)),0)</f>
        <v>0</v>
      </c>
      <c r="AF184" s="302" cm="1">
        <f t="array" ref="AF184">IF(AF175&lt;1,AF169*((SUMPRODUCT(('EaR Opt1 &amp; Opt2 BC012'!$C$200:$C$20063)*('EaR Opt1 &amp; Opt2 BC012'!$C$200:$C$20063&gt;AF175)))-AF175*MATCH(AF175,'EaR Opt1 &amp; Opt2 BC012'!$C$200:$C$20063,-1)),0)</f>
        <v>0</v>
      </c>
    </row>
    <row r="185" spans="1:32" x14ac:dyDescent="0.2">
      <c r="A185" s="294" t="s">
        <v>137</v>
      </c>
      <c r="B185" s="294" t="s">
        <v>255</v>
      </c>
      <c r="E185" s="294" t="s">
        <v>259</v>
      </c>
      <c r="F185" s="302" cm="1">
        <f t="array" ref="F185">IF(F176&lt;1,IF(F176=0,F167*SUMPRODUCT(('EaR Opt1 &amp; Opt2 BC012'!$C$200:$C$20063)*('EaR Opt1 &amp; Opt2 BC012'!$C$200:$C$20063&gt;F176)),F169*(SUMPRODUCT(('EaR Opt1 &amp; Opt2 BC012'!$C$200:$C$20063)*('EaR Opt1 &amp; Opt2 BC012'!$C$200:$C$20063&gt;F176))-F176*MATCH(F176,'EaR Opt1 &amp; Opt2 BC012'!$C$200:$C$20063,-1)))-F184,0)</f>
        <v>0</v>
      </c>
      <c r="G185" s="302" cm="1">
        <f t="array" ref="G185">IF(G176&lt;1,IF(G176=0,G167*SUMPRODUCT(('EaR Opt1 &amp; Opt2 BC012'!$C$200:$C$20063)*('EaR Opt1 &amp; Opt2 BC012'!$C$200:$C$20063&gt;G176)),G169*(SUMPRODUCT(('EaR Opt1 &amp; Opt2 BC012'!$C$200:$C$20063)*('EaR Opt1 &amp; Opt2 BC012'!$C$200:$C$20063&gt;G176))-G176*MATCH(G176,'EaR Opt1 &amp; Opt2 BC012'!$C$200:$C$20063,-1)))-G184,0)</f>
        <v>0</v>
      </c>
      <c r="H185" s="302" cm="1">
        <f t="array" ref="H185">IF(H176&lt;1,IF(H176=0,H167*SUMPRODUCT(('EaR Opt1 &amp; Opt2 BC012'!$C$200:$C$20063)*('EaR Opt1 &amp; Opt2 BC012'!$C$200:$C$20063&gt;H176)),H169*(SUMPRODUCT(('EaR Opt1 &amp; Opt2 BC012'!$C$200:$C$20063)*('EaR Opt1 &amp; Opt2 BC012'!$C$200:$C$20063&gt;H176))-H176*MATCH(H176,'EaR Opt1 &amp; Opt2 BC012'!$C$200:$C$20063,-1)))-H184,0)</f>
        <v>0</v>
      </c>
      <c r="I185" s="302" cm="1">
        <f t="array" ref="I185">IF(I176&lt;1,IF(I176=0,I167*SUMPRODUCT(('EaR Opt1 &amp; Opt2 BC012'!$C$200:$C$20063)*('EaR Opt1 &amp; Opt2 BC012'!$C$200:$C$20063&gt;I176)),I169*(SUMPRODUCT(('EaR Opt1 &amp; Opt2 BC012'!$C$200:$C$20063)*('EaR Opt1 &amp; Opt2 BC012'!$C$200:$C$20063&gt;I176))-I176*MATCH(I176,'EaR Opt1 &amp; Opt2 BC012'!$C$200:$C$20063,-1)))-I184,0)</f>
        <v>0</v>
      </c>
      <c r="J185" s="302" cm="1">
        <f t="array" ref="J185">IF(J176&lt;1,IF(J176=0,J167*SUMPRODUCT(('EaR Opt1 &amp; Opt2 BC012'!$C$200:$C$20063)*('EaR Opt1 &amp; Opt2 BC012'!$C$200:$C$20063&gt;J176)),J169*(SUMPRODUCT(('EaR Opt1 &amp; Opt2 BC012'!$C$200:$C$20063)*('EaR Opt1 &amp; Opt2 BC012'!$C$200:$C$20063&gt;J176))-J176*MATCH(J176,'EaR Opt1 &amp; Opt2 BC012'!$C$200:$C$20063,-1)))-J184,0)</f>
        <v>0</v>
      </c>
      <c r="K185" s="302" cm="1">
        <f t="array" ref="K185">IF(K176&lt;1,IF(K176=0,K167*SUMPRODUCT(('EaR Opt1 &amp; Opt2 BC012'!$C$200:$C$20063)*('EaR Opt1 &amp; Opt2 BC012'!$C$200:$C$20063&gt;K176)),K169*(SUMPRODUCT(('EaR Opt1 &amp; Opt2 BC012'!$C$200:$C$20063)*('EaR Opt1 &amp; Opt2 BC012'!$C$200:$C$20063&gt;K176))-K176*MATCH(K176,'EaR Opt1 &amp; Opt2 BC012'!$C$200:$C$20063,-1)))-K184,0)</f>
        <v>0</v>
      </c>
      <c r="L185" s="302" cm="1">
        <f t="array" ref="L185">IF(L176&lt;1,IF(L176=0,L167*SUMPRODUCT(('EaR Opt1 &amp; Opt2 BC012'!$C$200:$C$20063)*('EaR Opt1 &amp; Opt2 BC012'!$C$200:$C$20063&gt;L176)),L169*(SUMPRODUCT(('EaR Opt1 &amp; Opt2 BC012'!$C$200:$C$20063)*('EaR Opt1 &amp; Opt2 BC012'!$C$200:$C$20063&gt;L176))-L176*MATCH(L176,'EaR Opt1 &amp; Opt2 BC012'!$C$200:$C$20063,-1)))-L184,0)</f>
        <v>0</v>
      </c>
      <c r="M185" s="302" cm="1">
        <f t="array" ref="M185">IF(M176&lt;1,IF(M176=0,M167*SUMPRODUCT(('EaR Opt1 &amp; Opt2 BC012'!$C$200:$C$20063)*('EaR Opt1 &amp; Opt2 BC012'!$C$200:$C$20063&gt;M176)),M169*(SUMPRODUCT(('EaR Opt1 &amp; Opt2 BC012'!$C$200:$C$20063)*('EaR Opt1 &amp; Opt2 BC012'!$C$200:$C$20063&gt;M176))-M176*MATCH(M176,'EaR Opt1 &amp; Opt2 BC012'!$C$200:$C$20063,-1)))-M184,0)</f>
        <v>0</v>
      </c>
      <c r="N185" s="302" cm="1">
        <f t="array" ref="N185">IF(N176&lt;1,IF(N176=0,N167*SUMPRODUCT(('EaR Opt1 &amp; Opt2 BC012'!$C$200:$C$20063)*('EaR Opt1 &amp; Opt2 BC012'!$C$200:$C$20063&gt;N176)),N169*(SUMPRODUCT(('EaR Opt1 &amp; Opt2 BC012'!$C$200:$C$20063)*('EaR Opt1 &amp; Opt2 BC012'!$C$200:$C$20063&gt;N176))-N176*MATCH(N176,'EaR Opt1 &amp; Opt2 BC012'!$C$200:$C$20063,-1)))-N184,0)</f>
        <v>0</v>
      </c>
      <c r="O185" s="302" cm="1">
        <f t="array" ref="O185">IF(O176&lt;1,IF(O176=0,O167*SUMPRODUCT(('EaR Opt1 &amp; Opt2 BC012'!$C$200:$C$20063)*('EaR Opt1 &amp; Opt2 BC012'!$C$200:$C$20063&gt;O176)),O169*(SUMPRODUCT(('EaR Opt1 &amp; Opt2 BC012'!$C$200:$C$20063)*('EaR Opt1 &amp; Opt2 BC012'!$C$200:$C$20063&gt;O176))-O176*MATCH(O176,'EaR Opt1 &amp; Opt2 BC012'!$C$200:$C$20063,-1)))-O184,0)</f>
        <v>0</v>
      </c>
      <c r="P185" s="302" cm="1">
        <f t="array" ref="P185">IF(P176&lt;1,IF(P176=0,P167*SUMPRODUCT(('EaR Opt1 &amp; Opt2 BC012'!$C$200:$C$20063)*('EaR Opt1 &amp; Opt2 BC012'!$C$200:$C$20063&gt;P176)),P169*(SUMPRODUCT(('EaR Opt1 &amp; Opt2 BC012'!$C$200:$C$20063)*('EaR Opt1 &amp; Opt2 BC012'!$C$200:$C$20063&gt;P176))-P176*MATCH(P176,'EaR Opt1 &amp; Opt2 BC012'!$C$200:$C$20063,-1)))-P184,0)</f>
        <v>0</v>
      </c>
      <c r="Q185" s="302" cm="1">
        <f t="array" ref="Q185">IF(Q176&lt;1,IF(Q176=0,Q167*SUMPRODUCT(('EaR Opt1 &amp; Opt2 BC012'!$C$200:$C$20063)*('EaR Opt1 &amp; Opt2 BC012'!$C$200:$C$20063&gt;Q176)),Q169*(SUMPRODUCT(('EaR Opt1 &amp; Opt2 BC012'!$C$200:$C$20063)*('EaR Opt1 &amp; Opt2 BC012'!$C$200:$C$20063&gt;Q176))-Q176*MATCH(Q176,'EaR Opt1 &amp; Opt2 BC012'!$C$200:$C$20063,-1)))-Q184,0)</f>
        <v>0</v>
      </c>
      <c r="R185" s="302" cm="1">
        <f t="array" ref="R185">IF(R176&lt;1,IF(R176=0,R167*SUMPRODUCT(('EaR Opt1 &amp; Opt2 BC012'!$C$200:$C$20063)*('EaR Opt1 &amp; Opt2 BC012'!$C$200:$C$20063&gt;R176)),R169*(SUMPRODUCT(('EaR Opt1 &amp; Opt2 BC012'!$C$200:$C$20063)*('EaR Opt1 &amp; Opt2 BC012'!$C$200:$C$20063&gt;R176))-R176*MATCH(R176,'EaR Opt1 &amp; Opt2 BC012'!$C$200:$C$20063,-1)))-R184,0)</f>
        <v>0</v>
      </c>
      <c r="S185" s="302" cm="1">
        <f t="array" ref="S185">IF(S176&lt;1,IF(S176=0,S167*SUMPRODUCT(('EaR Opt1 &amp; Opt2 BC012'!$C$200:$C$20063)*('EaR Opt1 &amp; Opt2 BC012'!$C$200:$C$20063&gt;S176)),S169*(SUMPRODUCT(('EaR Opt1 &amp; Opt2 BC012'!$C$200:$C$20063)*('EaR Opt1 &amp; Opt2 BC012'!$C$200:$C$20063&gt;S176))-S176*MATCH(S176,'EaR Opt1 &amp; Opt2 BC012'!$C$200:$C$20063,-1)))-S184,0)</f>
        <v>0</v>
      </c>
      <c r="T185" s="302" cm="1">
        <f t="array" ref="T185">IF(T176&lt;1,IF(T176=0,T167*SUMPRODUCT(('EaR Opt1 &amp; Opt2 BC012'!$C$200:$C$20063)*('EaR Opt1 &amp; Opt2 BC012'!$C$200:$C$20063&gt;T176)),T169*(SUMPRODUCT(('EaR Opt1 &amp; Opt2 BC012'!$C$200:$C$20063)*('EaR Opt1 &amp; Opt2 BC012'!$C$200:$C$20063&gt;T176))-T176*MATCH(T176,'EaR Opt1 &amp; Opt2 BC012'!$C$200:$C$20063,-1)))-T184,0)</f>
        <v>0</v>
      </c>
      <c r="U185" s="302" cm="1">
        <f t="array" ref="U185">IF(U176&lt;1,IF(U176=0,U167*SUMPRODUCT(('EaR Opt1 &amp; Opt2 BC012'!$C$200:$C$20063)*('EaR Opt1 &amp; Opt2 BC012'!$C$200:$C$20063&gt;U176)),U169*(SUMPRODUCT(('EaR Opt1 &amp; Opt2 BC012'!$C$200:$C$20063)*('EaR Opt1 &amp; Opt2 BC012'!$C$200:$C$20063&gt;U176))-U176*MATCH(U176,'EaR Opt1 &amp; Opt2 BC012'!$C$200:$C$20063,-1)))-U184,0)</f>
        <v>0</v>
      </c>
      <c r="V185" s="302" cm="1">
        <f t="array" ref="V185">IF(V176&lt;1,IF(V176=0,V167*SUMPRODUCT(('EaR Opt1 &amp; Opt2 BC012'!$C$200:$C$20063)*('EaR Opt1 &amp; Opt2 BC012'!$C$200:$C$20063&gt;V176)),V169*(SUMPRODUCT(('EaR Opt1 &amp; Opt2 BC012'!$C$200:$C$20063)*('EaR Opt1 &amp; Opt2 BC012'!$C$200:$C$20063&gt;V176))-V176*MATCH(V176,'EaR Opt1 &amp; Opt2 BC012'!$C$200:$C$20063,-1)))-V184,0)</f>
        <v>0</v>
      </c>
      <c r="W185" s="302" cm="1">
        <f t="array" ref="W185">IF(W176&lt;1,IF(W176=0,W167*SUMPRODUCT(('EaR Opt1 &amp; Opt2 BC012'!$C$200:$C$20063)*('EaR Opt1 &amp; Opt2 BC012'!$C$200:$C$20063&gt;W176)),W169*(SUMPRODUCT(('EaR Opt1 &amp; Opt2 BC012'!$C$200:$C$20063)*('EaR Opt1 &amp; Opt2 BC012'!$C$200:$C$20063&gt;W176))-W176*MATCH(W176,'EaR Opt1 &amp; Opt2 BC012'!$C$200:$C$20063,-1)))-W184,0)</f>
        <v>0</v>
      </c>
      <c r="X185" s="302" cm="1">
        <f t="array" ref="X185">IF(X176&lt;1,IF(X176=0,X167*SUMPRODUCT(('EaR Opt1 &amp; Opt2 BC012'!$C$200:$C$20063)*('EaR Opt1 &amp; Opt2 BC012'!$C$200:$C$20063&gt;X176)),X169*(SUMPRODUCT(('EaR Opt1 &amp; Opt2 BC012'!$C$200:$C$20063)*('EaR Opt1 &amp; Opt2 BC012'!$C$200:$C$20063&gt;X176))-X176*MATCH(X176,'EaR Opt1 &amp; Opt2 BC012'!$C$200:$C$20063,-1)))-X184,0)</f>
        <v>0</v>
      </c>
      <c r="Y185" s="302" cm="1">
        <f t="array" ref="Y185">IF(Y176&lt;1,IF(Y176=0,Y167*SUMPRODUCT(('EaR Opt1 &amp; Opt2 BC012'!$C$200:$C$20063)*('EaR Opt1 &amp; Opt2 BC012'!$C$200:$C$20063&gt;Y176)),Y169*(SUMPRODUCT(('EaR Opt1 &amp; Opt2 BC012'!$C$200:$C$20063)*('EaR Opt1 &amp; Opt2 BC012'!$C$200:$C$20063&gt;Y176))-Y176*MATCH(Y176,'EaR Opt1 &amp; Opt2 BC012'!$C$200:$C$20063,-1)))-Y184,0)</f>
        <v>0</v>
      </c>
      <c r="Z185" s="302" cm="1">
        <f t="array" ref="Z185">IF(Z176&lt;1,IF(Z176=0,Z167*SUMPRODUCT(('EaR Opt1 &amp; Opt2 BC012'!$C$200:$C$20063)*('EaR Opt1 &amp; Opt2 BC012'!$C$200:$C$20063&gt;Z176)),Z169*(SUMPRODUCT(('EaR Opt1 &amp; Opt2 BC012'!$C$200:$C$20063)*('EaR Opt1 &amp; Opt2 BC012'!$C$200:$C$20063&gt;Z176))-Z176*MATCH(Z176,'EaR Opt1 &amp; Opt2 BC012'!$C$200:$C$20063,-1)))-Z184,0)</f>
        <v>0</v>
      </c>
      <c r="AA185" s="302" cm="1">
        <f t="array" ref="AA185">IF(AA176&lt;1,IF(AA176=0,AA167*SUMPRODUCT(('EaR Opt1 &amp; Opt2 BC012'!$C$200:$C$20063)*('EaR Opt1 &amp; Opt2 BC012'!$C$200:$C$20063&gt;AA176)),AA169*(SUMPRODUCT(('EaR Opt1 &amp; Opt2 BC012'!$C$200:$C$20063)*('EaR Opt1 &amp; Opt2 BC012'!$C$200:$C$20063&gt;AA176))-AA176*MATCH(AA176,'EaR Opt1 &amp; Opt2 BC012'!$C$200:$C$20063,-1)))-AA184,0)</f>
        <v>0</v>
      </c>
      <c r="AB185" s="302" cm="1">
        <f t="array" ref="AB185">IF(AB176&lt;1,IF(AB176=0,AB167*SUMPRODUCT(('EaR Opt1 &amp; Opt2 BC012'!$C$200:$C$20063)*('EaR Opt1 &amp; Opt2 BC012'!$C$200:$C$20063&gt;AB176)),AB169*(SUMPRODUCT(('EaR Opt1 &amp; Opt2 BC012'!$C$200:$C$20063)*('EaR Opt1 &amp; Opt2 BC012'!$C$200:$C$20063&gt;AB176))-AB176*MATCH(AB176,'EaR Opt1 &amp; Opt2 BC012'!$C$200:$C$20063,-1)))-AB184,0)</f>
        <v>0</v>
      </c>
      <c r="AC185" s="302" cm="1">
        <f t="array" ref="AC185">IF(AC176&lt;1,IF(AC176=0,AC167*SUMPRODUCT(('EaR Opt1 &amp; Opt2 BC012'!$C$200:$C$20063)*('EaR Opt1 &amp; Opt2 BC012'!$C$200:$C$20063&gt;AC176)),AC169*(SUMPRODUCT(('EaR Opt1 &amp; Opt2 BC012'!$C$200:$C$20063)*('EaR Opt1 &amp; Opt2 BC012'!$C$200:$C$20063&gt;AC176))-AC176*MATCH(AC176,'EaR Opt1 &amp; Opt2 BC012'!$C$200:$C$20063,-1)))-AC184,0)</f>
        <v>0</v>
      </c>
      <c r="AD185" s="302" cm="1">
        <f t="array" ref="AD185">IF(AD176&lt;1,IF(AD176=0,AD167*SUMPRODUCT(('EaR Opt1 &amp; Opt2 BC012'!$C$200:$C$20063)*('EaR Opt1 &amp; Opt2 BC012'!$C$200:$C$20063&gt;AD176)),AD169*(SUMPRODUCT(('EaR Opt1 &amp; Opt2 BC012'!$C$200:$C$20063)*('EaR Opt1 &amp; Opt2 BC012'!$C$200:$C$20063&gt;AD176))-AD176*MATCH(AD176,'EaR Opt1 &amp; Opt2 BC012'!$C$200:$C$20063,-1)))-AD184,0)</f>
        <v>0</v>
      </c>
      <c r="AE185" s="302" cm="1">
        <f t="array" ref="AE185">IF(AE176&lt;1,IF(AE176=0,AE167*SUMPRODUCT(('EaR Opt1 &amp; Opt2 BC012'!$C$200:$C$20063)*('EaR Opt1 &amp; Opt2 BC012'!$C$200:$C$20063&gt;AE176)),AE169*(SUMPRODUCT(('EaR Opt1 &amp; Opt2 BC012'!$C$200:$C$20063)*('EaR Opt1 &amp; Opt2 BC012'!$C$200:$C$20063&gt;AE176))-AE176*MATCH(AE176,'EaR Opt1 &amp; Opt2 BC012'!$C$200:$C$20063,-1)))-AE184,0)</f>
        <v>0</v>
      </c>
      <c r="AF185" s="302" cm="1">
        <f t="array" ref="AF185">IF(AF176&lt;1,IF(AF176=0,AF167*SUMPRODUCT(('EaR Opt1 &amp; Opt2 BC012'!$C$200:$C$20063)*('EaR Opt1 &amp; Opt2 BC012'!$C$200:$C$20063&gt;AF176)),AF169*(SUMPRODUCT(('EaR Opt1 &amp; Opt2 BC012'!$C$200:$C$20063)*('EaR Opt1 &amp; Opt2 BC012'!$C$200:$C$20063&gt;AF176))-AF176*MATCH(AF176,'EaR Opt1 &amp; Opt2 BC012'!$C$200:$C$20063,-1)))-AF184,0)</f>
        <v>0</v>
      </c>
    </row>
    <row r="186" spans="1:32" x14ac:dyDescent="0.2">
      <c r="A186" s="294" t="s">
        <v>256</v>
      </c>
      <c r="B186" s="294" t="s">
        <v>257</v>
      </c>
      <c r="E186" s="294" t="s">
        <v>259</v>
      </c>
      <c r="F186" s="302" cm="1">
        <f t="array" ref="F186">IF(F182&lt;1,F169*$C$179*((SUMPRODUCT(('EaR Opt1 &amp; Opt2 BC012'!$C$200:$C$20063)*('EaR Opt1 &amp; Opt2 BC012'!$C$200:$C$20063&gt;F182)))-F182*MATCH(F182,'EaR Opt1 &amp; Opt2 BC012'!$C$200:$C$20063,-1)),0)</f>
        <v>0</v>
      </c>
      <c r="G186" s="302" cm="1">
        <f t="array" ref="G186">IF(G182&lt;1,G169*$C$179*((SUMPRODUCT(('EaR Opt1 &amp; Opt2 BC012'!$C$200:$C$20063)*('EaR Opt1 &amp; Opt2 BC012'!$C$200:$C$20063&gt;G182)))-G182*MATCH(G182,'EaR Opt1 &amp; Opt2 BC012'!$C$200:$C$20063,-1)),0)</f>
        <v>0</v>
      </c>
      <c r="H186" s="302" cm="1">
        <f t="array" ref="H186">IF(H182&lt;1,H169*$C$179*((SUMPRODUCT(('EaR Opt1 &amp; Opt2 BC012'!$C$200:$C$20063)*('EaR Opt1 &amp; Opt2 BC012'!$C$200:$C$20063&gt;H182)))-H182*MATCH(H182,'EaR Opt1 &amp; Opt2 BC012'!$C$200:$C$20063,-1)),0)</f>
        <v>0</v>
      </c>
      <c r="I186" s="302" cm="1">
        <f t="array" ref="I186">IF(I182&lt;1,I169*$C$179*((SUMPRODUCT(('EaR Opt1 &amp; Opt2 BC012'!$C$200:$C$20063)*('EaR Opt1 &amp; Opt2 BC012'!$C$200:$C$20063&gt;I182)))-I182*MATCH(I182,'EaR Opt1 &amp; Opt2 BC012'!$C$200:$C$20063,-1)),0)</f>
        <v>0</v>
      </c>
      <c r="J186" s="302" cm="1">
        <f t="array" ref="J186">IF(J182&lt;1,J169*$C$179*((SUMPRODUCT(('EaR Opt1 &amp; Opt2 BC012'!$C$200:$C$20063)*('EaR Opt1 &amp; Opt2 BC012'!$C$200:$C$20063&gt;J182)))-J182*MATCH(J182,'EaR Opt1 &amp; Opt2 BC012'!$C$200:$C$20063,-1)),0)</f>
        <v>0</v>
      </c>
      <c r="K186" s="302" cm="1">
        <f t="array" ref="K186">IF(K182&lt;1,K169*$C$179*((SUMPRODUCT(('EaR Opt1 &amp; Opt2 BC012'!$C$200:$C$20063)*('EaR Opt1 &amp; Opt2 BC012'!$C$200:$C$20063&gt;K182)))-K182*MATCH(K182,'EaR Opt1 &amp; Opt2 BC012'!$C$200:$C$20063,-1)),0)</f>
        <v>0</v>
      </c>
      <c r="L186" s="302" cm="1">
        <f t="array" ref="L186">IF(L182&lt;1,L169*$C$179*((SUMPRODUCT(('EaR Opt1 &amp; Opt2 BC012'!$C$200:$C$20063)*('EaR Opt1 &amp; Opt2 BC012'!$C$200:$C$20063&gt;L182)))-L182*MATCH(L182,'EaR Opt1 &amp; Opt2 BC012'!$C$200:$C$20063,-1)),0)</f>
        <v>0</v>
      </c>
      <c r="M186" s="302" cm="1">
        <f t="array" ref="M186">IF(M182&lt;1,M169*$C$179*((SUMPRODUCT(('EaR Opt1 &amp; Opt2 BC012'!$C$200:$C$20063)*('EaR Opt1 &amp; Opt2 BC012'!$C$200:$C$20063&gt;M182)))-M182*MATCH(M182,'EaR Opt1 &amp; Opt2 BC012'!$C$200:$C$20063,-1)),0)</f>
        <v>0</v>
      </c>
      <c r="N186" s="302" cm="1">
        <f t="array" ref="N186">IF(N182&lt;1,N169*$C$179*((SUMPRODUCT(('EaR Opt1 &amp; Opt2 BC012'!$C$200:$C$20063)*('EaR Opt1 &amp; Opt2 BC012'!$C$200:$C$20063&gt;N182)))-N182*MATCH(N182,'EaR Opt1 &amp; Opt2 BC012'!$C$200:$C$20063,-1)),0)</f>
        <v>0</v>
      </c>
      <c r="O186" s="302" cm="1">
        <f t="array" ref="O186">IF(O182&lt;1,O169*$C$179*((SUMPRODUCT(('EaR Opt1 &amp; Opt2 BC012'!$C$200:$C$20063)*('EaR Opt1 &amp; Opt2 BC012'!$C$200:$C$20063&gt;O182)))-O182*MATCH(O182,'EaR Opt1 &amp; Opt2 BC012'!$C$200:$C$20063,-1)),0)</f>
        <v>0</v>
      </c>
      <c r="P186" s="302" cm="1">
        <f t="array" ref="P186">IF(P182&lt;1,P169*$C$179*((SUMPRODUCT(('EaR Opt1 &amp; Opt2 BC012'!$C$200:$C$20063)*('EaR Opt1 &amp; Opt2 BC012'!$C$200:$C$20063&gt;P182)))-P182*MATCH(P182,'EaR Opt1 &amp; Opt2 BC012'!$C$200:$C$20063,-1)),0)</f>
        <v>0</v>
      </c>
      <c r="Q186" s="302" cm="1">
        <f t="array" ref="Q186">IF(Q182&lt;1,Q169*$C$179*((SUMPRODUCT(('EaR Opt1 &amp; Opt2 BC012'!$C$200:$C$20063)*('EaR Opt1 &amp; Opt2 BC012'!$C$200:$C$20063&gt;Q182)))-Q182*MATCH(Q182,'EaR Opt1 &amp; Opt2 BC012'!$C$200:$C$20063,-1)),0)</f>
        <v>0</v>
      </c>
      <c r="R186" s="302" cm="1">
        <f t="array" ref="R186">IF(R182&lt;1,R169*$C$179*((SUMPRODUCT(('EaR Opt1 &amp; Opt2 BC012'!$C$200:$C$20063)*('EaR Opt1 &amp; Opt2 BC012'!$C$200:$C$20063&gt;R182)))-R182*MATCH(R182,'EaR Opt1 &amp; Opt2 BC012'!$C$200:$C$20063,-1)),0)</f>
        <v>0</v>
      </c>
      <c r="S186" s="302" cm="1">
        <f t="array" ref="S186">IF(S182&lt;1,S169*$C$179*((SUMPRODUCT(('EaR Opt1 &amp; Opt2 BC012'!$C$200:$C$20063)*('EaR Opt1 &amp; Opt2 BC012'!$C$200:$C$20063&gt;S182)))-S182*MATCH(S182,'EaR Opt1 &amp; Opt2 BC012'!$C$200:$C$20063,-1)),0)</f>
        <v>0</v>
      </c>
      <c r="T186" s="302" cm="1">
        <f t="array" ref="T186">IF(T182&lt;1,T169*$C$179*((SUMPRODUCT(('EaR Opt1 &amp; Opt2 BC012'!$C$200:$C$20063)*('EaR Opt1 &amp; Opt2 BC012'!$C$200:$C$20063&gt;T182)))-T182*MATCH(T182,'EaR Opt1 &amp; Opt2 BC012'!$C$200:$C$20063,-1)),0)</f>
        <v>0</v>
      </c>
      <c r="U186" s="302" cm="1">
        <f t="array" ref="U186">IF(U182&lt;1,U169*$C$179*((SUMPRODUCT(('EaR Opt1 &amp; Opt2 BC012'!$C$200:$C$20063)*('EaR Opt1 &amp; Opt2 BC012'!$C$200:$C$20063&gt;U182)))-U182*MATCH(U182,'EaR Opt1 &amp; Opt2 BC012'!$C$200:$C$20063,-1)),0)</f>
        <v>0</v>
      </c>
      <c r="V186" s="302" cm="1">
        <f t="array" ref="V186">IF(V182&lt;1,V169*$C$179*((SUMPRODUCT(('EaR Opt1 &amp; Opt2 BC012'!$C$200:$C$20063)*('EaR Opt1 &amp; Opt2 BC012'!$C$200:$C$20063&gt;V182)))-V182*MATCH(V182,'EaR Opt1 &amp; Opt2 BC012'!$C$200:$C$20063,-1)),0)</f>
        <v>0</v>
      </c>
      <c r="W186" s="302" cm="1">
        <f t="array" ref="W186">IF(W182&lt;1,W169*$C$179*((SUMPRODUCT(('EaR Opt1 &amp; Opt2 BC012'!$C$200:$C$20063)*('EaR Opt1 &amp; Opt2 BC012'!$C$200:$C$20063&gt;W182)))-W182*MATCH(W182,'EaR Opt1 &amp; Opt2 BC012'!$C$200:$C$20063,-1)),0)</f>
        <v>0</v>
      </c>
      <c r="X186" s="302" cm="1">
        <f t="array" ref="X186">IF(X182&lt;1,X169*$C$179*((SUMPRODUCT(('EaR Opt1 &amp; Opt2 BC012'!$C$200:$C$20063)*('EaR Opt1 &amp; Opt2 BC012'!$C$200:$C$20063&gt;X182)))-X182*MATCH(X182,'EaR Opt1 &amp; Opt2 BC012'!$C$200:$C$20063,-1)),0)</f>
        <v>0</v>
      </c>
      <c r="Y186" s="302" cm="1">
        <f t="array" ref="Y186">IF(Y182&lt;1,Y169*$C$179*((SUMPRODUCT(('EaR Opt1 &amp; Opt2 BC012'!$C$200:$C$20063)*('EaR Opt1 &amp; Opt2 BC012'!$C$200:$C$20063&gt;Y182)))-Y182*MATCH(Y182,'EaR Opt1 &amp; Opt2 BC012'!$C$200:$C$20063,-1)),0)</f>
        <v>0</v>
      </c>
      <c r="Z186" s="302" cm="1">
        <f t="array" ref="Z186">IF(Z182&lt;1,Z169*$C$179*((SUMPRODUCT(('EaR Opt1 &amp; Opt2 BC012'!$C$200:$C$20063)*('EaR Opt1 &amp; Opt2 BC012'!$C$200:$C$20063&gt;Z182)))-Z182*MATCH(Z182,'EaR Opt1 &amp; Opt2 BC012'!$C$200:$C$20063,-1)),0)</f>
        <v>0</v>
      </c>
      <c r="AA186" s="302" cm="1">
        <f t="array" ref="AA186">IF(AA182&lt;1,AA169*$C$179*((SUMPRODUCT(('EaR Opt1 &amp; Opt2 BC012'!$C$200:$C$20063)*('EaR Opt1 &amp; Opt2 BC012'!$C$200:$C$20063&gt;AA182)))-AA182*MATCH(AA182,'EaR Opt1 &amp; Opt2 BC012'!$C$200:$C$20063,-1)),0)</f>
        <v>0</v>
      </c>
      <c r="AB186" s="302" cm="1">
        <f t="array" ref="AB186">IF(AB182&lt;1,AB169*$C$179*((SUMPRODUCT(('EaR Opt1 &amp; Opt2 BC012'!$C$200:$C$20063)*('EaR Opt1 &amp; Opt2 BC012'!$C$200:$C$20063&gt;AB182)))-AB182*MATCH(AB182,'EaR Opt1 &amp; Opt2 BC012'!$C$200:$C$20063,-1)),0)</f>
        <v>0</v>
      </c>
      <c r="AC186" s="302" cm="1">
        <f t="array" ref="AC186">IF(AC182&lt;1,AC169*$C$179*((SUMPRODUCT(('EaR Opt1 &amp; Opt2 BC012'!$C$200:$C$20063)*('EaR Opt1 &amp; Opt2 BC012'!$C$200:$C$20063&gt;AC182)))-AC182*MATCH(AC182,'EaR Opt1 &amp; Opt2 BC012'!$C$200:$C$20063,-1)),0)</f>
        <v>0</v>
      </c>
      <c r="AD186" s="302" cm="1">
        <f t="array" ref="AD186">IF(AD182&lt;1,AD169*$C$179*((SUMPRODUCT(('EaR Opt1 &amp; Opt2 BC012'!$C$200:$C$20063)*('EaR Opt1 &amp; Opt2 BC012'!$C$200:$C$20063&gt;AD182)))-AD182*MATCH(AD182,'EaR Opt1 &amp; Opt2 BC012'!$C$200:$C$20063,-1)),0)</f>
        <v>0</v>
      </c>
      <c r="AE186" s="302" cm="1">
        <f t="array" ref="AE186">IF(AE182&lt;1,AE169*$C$179*((SUMPRODUCT(('EaR Opt1 &amp; Opt2 BC012'!$C$200:$C$20063)*('EaR Opt1 &amp; Opt2 BC012'!$C$200:$C$20063&gt;AE182)))-AE182*MATCH(AE182,'EaR Opt1 &amp; Opt2 BC012'!$C$200:$C$20063,-1)),0)</f>
        <v>0</v>
      </c>
      <c r="AF186" s="302" cm="1">
        <f t="array" ref="AF186">IF(AF182&lt;1,AF169*$C$179*((SUMPRODUCT(('EaR Opt1 &amp; Opt2 BC012'!$C$200:$C$20063)*('EaR Opt1 &amp; Opt2 BC012'!$C$200:$C$20063&gt;AF182)))-AF182*MATCH(AF182,'EaR Opt1 &amp; Opt2 BC012'!$C$200:$C$20063,-1)),0)</f>
        <v>0</v>
      </c>
    </row>
    <row r="187" spans="1:32" x14ac:dyDescent="0.2">
      <c r="A187" s="294" t="s">
        <v>256</v>
      </c>
      <c r="B187" s="294" t="s">
        <v>255</v>
      </c>
      <c r="E187" s="294" t="s">
        <v>259</v>
      </c>
      <c r="F187" s="302" cm="1">
        <f t="array" ref="F187">IF(F183&lt;1,IF(F183=0,F169*$C$179*SUMPRODUCT(('EaR Opt1 &amp; Opt2 BC012'!$C$200:$C$20063)*('EaR Opt1 &amp; Opt2 BC012'!$C$200:$C$20063&gt;F183)),F171*$C$179*(SUMPRODUCT(('EaR Opt1 &amp; Opt2 BC012'!$C$200:$C$20063)*('EaR Opt1 &amp; Opt2 BC012'!$C$200:$C$20063&gt;F183))-F183*MATCH(F183,'EaR Opt1 &amp; Opt2 BC012'!$C$200:$C$20063,-1)))-F186,0)</f>
        <v>0</v>
      </c>
      <c r="G187" s="302" cm="1">
        <f t="array" ref="G187">IF(G183&lt;1,IF(G183=0,G169*$C$179*SUMPRODUCT(('EaR Opt1 &amp; Opt2 BC012'!$C$200:$C$20063)*('EaR Opt1 &amp; Opt2 BC012'!$C$200:$C$20063&gt;G183)),G171*$C$179*(SUMPRODUCT(('EaR Opt1 &amp; Opt2 BC012'!$C$200:$C$20063)*('EaR Opt1 &amp; Opt2 BC012'!$C$200:$C$20063&gt;G183))-G183*MATCH(G183,'EaR Opt1 &amp; Opt2 BC012'!$C$200:$C$20063,-1)))-G186,0)</f>
        <v>0</v>
      </c>
      <c r="H187" s="302" cm="1">
        <f t="array" ref="H187">IF(H183&lt;1,IF(H183=0,H169*$C$179*SUMPRODUCT(('EaR Opt1 &amp; Opt2 BC012'!$C$200:$C$20063)*('EaR Opt1 &amp; Opt2 BC012'!$C$200:$C$20063&gt;H183)),H171*$C$179*(SUMPRODUCT(('EaR Opt1 &amp; Opt2 BC012'!$C$200:$C$20063)*('EaR Opt1 &amp; Opt2 BC012'!$C$200:$C$20063&gt;H183))-H183*MATCH(H183,'EaR Opt1 &amp; Opt2 BC012'!$C$200:$C$20063,-1)))-H186,0)</f>
        <v>0</v>
      </c>
      <c r="I187" s="302" cm="1">
        <f t="array" ref="I187">IF(I183&lt;1,IF(I183=0,I169*$C$179*SUMPRODUCT(('EaR Opt1 &amp; Opt2 BC012'!$C$200:$C$20063)*('EaR Opt1 &amp; Opt2 BC012'!$C$200:$C$20063&gt;I183)),I171*$C$179*(SUMPRODUCT(('EaR Opt1 &amp; Opt2 BC012'!$C$200:$C$20063)*('EaR Opt1 &amp; Opt2 BC012'!$C$200:$C$20063&gt;I183))-I183*MATCH(I183,'EaR Opt1 &amp; Opt2 BC012'!$C$200:$C$20063,-1)))-I186,0)</f>
        <v>0</v>
      </c>
      <c r="J187" s="302" cm="1">
        <f t="array" ref="J187">IF(J183&lt;1,IF(J183=0,J169*$C$179*SUMPRODUCT(('EaR Opt1 &amp; Opt2 BC012'!$C$200:$C$20063)*('EaR Opt1 &amp; Opt2 BC012'!$C$200:$C$20063&gt;J183)),J171*$C$179*(SUMPRODUCT(('EaR Opt1 &amp; Opt2 BC012'!$C$200:$C$20063)*('EaR Opt1 &amp; Opt2 BC012'!$C$200:$C$20063&gt;J183))-J183*MATCH(J183,'EaR Opt1 &amp; Opt2 BC012'!$C$200:$C$20063,-1)))-J186,0)</f>
        <v>0</v>
      </c>
      <c r="K187" s="302" cm="1">
        <f t="array" ref="K187">IF(K183&lt;1,IF(K183=0,K169*$C$179*SUMPRODUCT(('EaR Opt1 &amp; Opt2 BC012'!$C$200:$C$20063)*('EaR Opt1 &amp; Opt2 BC012'!$C$200:$C$20063&gt;K183)),K171*$C$179*(SUMPRODUCT(('EaR Opt1 &amp; Opt2 BC012'!$C$200:$C$20063)*('EaR Opt1 &amp; Opt2 BC012'!$C$200:$C$20063&gt;K183))-K183*MATCH(K183,'EaR Opt1 &amp; Opt2 BC012'!$C$200:$C$20063,-1)))-K186,0)</f>
        <v>0</v>
      </c>
      <c r="L187" s="302" cm="1">
        <f t="array" ref="L187">IF(L183&lt;1,IF(L183=0,L169*$C$179*SUMPRODUCT(('EaR Opt1 &amp; Opt2 BC012'!$C$200:$C$20063)*('EaR Opt1 &amp; Opt2 BC012'!$C$200:$C$20063&gt;L183)),L171*$C$179*(SUMPRODUCT(('EaR Opt1 &amp; Opt2 BC012'!$C$200:$C$20063)*('EaR Opt1 &amp; Opt2 BC012'!$C$200:$C$20063&gt;L183))-L183*MATCH(L183,'EaR Opt1 &amp; Opt2 BC012'!$C$200:$C$20063,-1)))-L186,0)</f>
        <v>0</v>
      </c>
      <c r="M187" s="302" cm="1">
        <f t="array" ref="M187">IF(M183&lt;1,IF(M183=0,M169*$C$179*SUMPRODUCT(('EaR Opt1 &amp; Opt2 BC012'!$C$200:$C$20063)*('EaR Opt1 &amp; Opt2 BC012'!$C$200:$C$20063&gt;M183)),M171*$C$179*(SUMPRODUCT(('EaR Opt1 &amp; Opt2 BC012'!$C$200:$C$20063)*('EaR Opt1 &amp; Opt2 BC012'!$C$200:$C$20063&gt;M183))-M183*MATCH(M183,'EaR Opt1 &amp; Opt2 BC012'!$C$200:$C$20063,-1)))-M186,0)</f>
        <v>0</v>
      </c>
      <c r="N187" s="302" cm="1">
        <f t="array" ref="N187">IF(N183&lt;1,IF(N183=0,N169*$C$179*SUMPRODUCT(('EaR Opt1 &amp; Opt2 BC012'!$C$200:$C$20063)*('EaR Opt1 &amp; Opt2 BC012'!$C$200:$C$20063&gt;N183)),N171*$C$179*(SUMPRODUCT(('EaR Opt1 &amp; Opt2 BC012'!$C$200:$C$20063)*('EaR Opt1 &amp; Opt2 BC012'!$C$200:$C$20063&gt;N183))-N183*MATCH(N183,'EaR Opt1 &amp; Opt2 BC012'!$C$200:$C$20063,-1)))-N186,0)</f>
        <v>0</v>
      </c>
      <c r="O187" s="302" cm="1">
        <f t="array" ref="O187">IF(O183&lt;1,IF(O183=0,O169*$C$179*SUMPRODUCT(('EaR Opt1 &amp; Opt2 BC012'!$C$200:$C$20063)*('EaR Opt1 &amp; Opt2 BC012'!$C$200:$C$20063&gt;O183)),O171*$C$179*(SUMPRODUCT(('EaR Opt1 &amp; Opt2 BC012'!$C$200:$C$20063)*('EaR Opt1 &amp; Opt2 BC012'!$C$200:$C$20063&gt;O183))-O183*MATCH(O183,'EaR Opt1 &amp; Opt2 BC012'!$C$200:$C$20063,-1)))-O186,0)</f>
        <v>0</v>
      </c>
      <c r="P187" s="302" cm="1">
        <f t="array" ref="P187">IF(P183&lt;1,IF(P183=0,P169*$C$179*SUMPRODUCT(('EaR Opt1 &amp; Opt2 BC012'!$C$200:$C$20063)*('EaR Opt1 &amp; Opt2 BC012'!$C$200:$C$20063&gt;P183)),P171*$C$179*(SUMPRODUCT(('EaR Opt1 &amp; Opt2 BC012'!$C$200:$C$20063)*('EaR Opt1 &amp; Opt2 BC012'!$C$200:$C$20063&gt;P183))-P183*MATCH(P183,'EaR Opt1 &amp; Opt2 BC012'!$C$200:$C$20063,-1)))-P186,0)</f>
        <v>0</v>
      </c>
      <c r="Q187" s="302" cm="1">
        <f t="array" ref="Q187">IF(Q183&lt;1,IF(Q183=0,Q169*$C$179*SUMPRODUCT(('EaR Opt1 &amp; Opt2 BC012'!$C$200:$C$20063)*('EaR Opt1 &amp; Opt2 BC012'!$C$200:$C$20063&gt;Q183)),Q171*$C$179*(SUMPRODUCT(('EaR Opt1 &amp; Opt2 BC012'!$C$200:$C$20063)*('EaR Opt1 &amp; Opt2 BC012'!$C$200:$C$20063&gt;Q183))-Q183*MATCH(Q183,'EaR Opt1 &amp; Opt2 BC012'!$C$200:$C$20063,-1)))-Q186,0)</f>
        <v>0</v>
      </c>
      <c r="R187" s="302" cm="1">
        <f t="array" ref="R187">IF(R183&lt;1,IF(R183=0,R169*$C$179*SUMPRODUCT(('EaR Opt1 &amp; Opt2 BC012'!$C$200:$C$20063)*('EaR Opt1 &amp; Opt2 BC012'!$C$200:$C$20063&gt;R183)),R171*$C$179*(SUMPRODUCT(('EaR Opt1 &amp; Opt2 BC012'!$C$200:$C$20063)*('EaR Opt1 &amp; Opt2 BC012'!$C$200:$C$20063&gt;R183))-R183*MATCH(R183,'EaR Opt1 &amp; Opt2 BC012'!$C$200:$C$20063,-1)))-R186,0)</f>
        <v>0</v>
      </c>
      <c r="S187" s="302" cm="1">
        <f t="array" ref="S187">IF(S183&lt;1,IF(S183=0,S169*$C$179*SUMPRODUCT(('EaR Opt1 &amp; Opt2 BC012'!$C$200:$C$20063)*('EaR Opt1 &amp; Opt2 BC012'!$C$200:$C$20063&gt;S183)),S171*$C$179*(SUMPRODUCT(('EaR Opt1 &amp; Opt2 BC012'!$C$200:$C$20063)*('EaR Opt1 &amp; Opt2 BC012'!$C$200:$C$20063&gt;S183))-S183*MATCH(S183,'EaR Opt1 &amp; Opt2 BC012'!$C$200:$C$20063,-1)))-S186,0)</f>
        <v>0</v>
      </c>
      <c r="T187" s="302" cm="1">
        <f t="array" ref="T187">IF(T183&lt;1,IF(T183=0,T169*$C$179*SUMPRODUCT(('EaR Opt1 &amp; Opt2 BC012'!$C$200:$C$20063)*('EaR Opt1 &amp; Opt2 BC012'!$C$200:$C$20063&gt;T183)),T171*$C$179*(SUMPRODUCT(('EaR Opt1 &amp; Opt2 BC012'!$C$200:$C$20063)*('EaR Opt1 &amp; Opt2 BC012'!$C$200:$C$20063&gt;T183))-T183*MATCH(T183,'EaR Opt1 &amp; Opt2 BC012'!$C$200:$C$20063,-1)))-T186,0)</f>
        <v>0</v>
      </c>
      <c r="U187" s="302" cm="1">
        <f t="array" ref="U187">IF(U183&lt;1,IF(U183=0,U169*$C$179*SUMPRODUCT(('EaR Opt1 &amp; Opt2 BC012'!$C$200:$C$20063)*('EaR Opt1 &amp; Opt2 BC012'!$C$200:$C$20063&gt;U183)),U171*$C$179*(SUMPRODUCT(('EaR Opt1 &amp; Opt2 BC012'!$C$200:$C$20063)*('EaR Opt1 &amp; Opt2 BC012'!$C$200:$C$20063&gt;U183))-U183*MATCH(U183,'EaR Opt1 &amp; Opt2 BC012'!$C$200:$C$20063,-1)))-U186,0)</f>
        <v>0</v>
      </c>
      <c r="V187" s="302" cm="1">
        <f t="array" ref="V187">IF(V183&lt;1,IF(V183=0,V169*$C$179*SUMPRODUCT(('EaR Opt1 &amp; Opt2 BC012'!$C$200:$C$20063)*('EaR Opt1 &amp; Opt2 BC012'!$C$200:$C$20063&gt;V183)),V171*$C$179*(SUMPRODUCT(('EaR Opt1 &amp; Opt2 BC012'!$C$200:$C$20063)*('EaR Opt1 &amp; Opt2 BC012'!$C$200:$C$20063&gt;V183))-V183*MATCH(V183,'EaR Opt1 &amp; Opt2 BC012'!$C$200:$C$20063,-1)))-V186,0)</f>
        <v>0</v>
      </c>
      <c r="W187" s="302" cm="1">
        <f t="array" ref="W187">IF(W183&lt;1,IF(W183=0,W169*$C$179*SUMPRODUCT(('EaR Opt1 &amp; Opt2 BC012'!$C$200:$C$20063)*('EaR Opt1 &amp; Opt2 BC012'!$C$200:$C$20063&gt;W183)),W171*$C$179*(SUMPRODUCT(('EaR Opt1 &amp; Opt2 BC012'!$C$200:$C$20063)*('EaR Opt1 &amp; Opt2 BC012'!$C$200:$C$20063&gt;W183))-W183*MATCH(W183,'EaR Opt1 &amp; Opt2 BC012'!$C$200:$C$20063,-1)))-W186,0)</f>
        <v>0</v>
      </c>
      <c r="X187" s="302" cm="1">
        <f t="array" ref="X187">IF(X183&lt;1,IF(X183=0,X169*$C$179*SUMPRODUCT(('EaR Opt1 &amp; Opt2 BC012'!$C$200:$C$20063)*('EaR Opt1 &amp; Opt2 BC012'!$C$200:$C$20063&gt;X183)),X171*$C$179*(SUMPRODUCT(('EaR Opt1 &amp; Opt2 BC012'!$C$200:$C$20063)*('EaR Opt1 &amp; Opt2 BC012'!$C$200:$C$20063&gt;X183))-X183*MATCH(X183,'EaR Opt1 &amp; Opt2 BC012'!$C$200:$C$20063,-1)))-X186,0)</f>
        <v>0</v>
      </c>
      <c r="Y187" s="302" cm="1">
        <f t="array" ref="Y187">IF(Y183&lt;1,IF(Y183=0,Y169*$C$179*SUMPRODUCT(('EaR Opt1 &amp; Opt2 BC012'!$C$200:$C$20063)*('EaR Opt1 &amp; Opt2 BC012'!$C$200:$C$20063&gt;Y183)),Y171*$C$179*(SUMPRODUCT(('EaR Opt1 &amp; Opt2 BC012'!$C$200:$C$20063)*('EaR Opt1 &amp; Opt2 BC012'!$C$200:$C$20063&gt;Y183))-Y183*MATCH(Y183,'EaR Opt1 &amp; Opt2 BC012'!$C$200:$C$20063,-1)))-Y186,0)</f>
        <v>0</v>
      </c>
      <c r="Z187" s="302" cm="1">
        <f t="array" ref="Z187">IF(Z183&lt;1,IF(Z183=0,Z169*$C$179*SUMPRODUCT(('EaR Opt1 &amp; Opt2 BC012'!$C$200:$C$20063)*('EaR Opt1 &amp; Opt2 BC012'!$C$200:$C$20063&gt;Z183)),Z171*$C$179*(SUMPRODUCT(('EaR Opt1 &amp; Opt2 BC012'!$C$200:$C$20063)*('EaR Opt1 &amp; Opt2 BC012'!$C$200:$C$20063&gt;Z183))-Z183*MATCH(Z183,'EaR Opt1 &amp; Opt2 BC012'!$C$200:$C$20063,-1)))-Z186,0)</f>
        <v>0</v>
      </c>
      <c r="AA187" s="302" cm="1">
        <f t="array" ref="AA187">IF(AA183&lt;1,IF(AA183=0,AA169*$C$179*SUMPRODUCT(('EaR Opt1 &amp; Opt2 BC012'!$C$200:$C$20063)*('EaR Opt1 &amp; Opt2 BC012'!$C$200:$C$20063&gt;AA183)),AA171*$C$179*(SUMPRODUCT(('EaR Opt1 &amp; Opt2 BC012'!$C$200:$C$20063)*('EaR Opt1 &amp; Opt2 BC012'!$C$200:$C$20063&gt;AA183))-AA183*MATCH(AA183,'EaR Opt1 &amp; Opt2 BC012'!$C$200:$C$20063,-1)))-AA186,0)</f>
        <v>0</v>
      </c>
      <c r="AB187" s="302" cm="1">
        <f t="array" ref="AB187">IF(AB183&lt;1,IF(AB183=0,AB169*$C$179*SUMPRODUCT(('EaR Opt1 &amp; Opt2 BC012'!$C$200:$C$20063)*('EaR Opt1 &amp; Opt2 BC012'!$C$200:$C$20063&gt;AB183)),AB171*$C$179*(SUMPRODUCT(('EaR Opt1 &amp; Opt2 BC012'!$C$200:$C$20063)*('EaR Opt1 &amp; Opt2 BC012'!$C$200:$C$20063&gt;AB183))-AB183*MATCH(AB183,'EaR Opt1 &amp; Opt2 BC012'!$C$200:$C$20063,-1)))-AB186,0)</f>
        <v>0</v>
      </c>
      <c r="AC187" s="302" cm="1">
        <f t="array" ref="AC187">IF(AC183&lt;1,IF(AC183=0,AC169*$C$179*SUMPRODUCT(('EaR Opt1 &amp; Opt2 BC012'!$C$200:$C$20063)*('EaR Opt1 &amp; Opt2 BC012'!$C$200:$C$20063&gt;AC183)),AC171*$C$179*(SUMPRODUCT(('EaR Opt1 &amp; Opt2 BC012'!$C$200:$C$20063)*('EaR Opt1 &amp; Opt2 BC012'!$C$200:$C$20063&gt;AC183))-AC183*MATCH(AC183,'EaR Opt1 &amp; Opt2 BC012'!$C$200:$C$20063,-1)))-AC186,0)</f>
        <v>0</v>
      </c>
      <c r="AD187" s="302" cm="1">
        <f t="array" ref="AD187">IF(AD183&lt;1,IF(AD183=0,AD169*$C$179*SUMPRODUCT(('EaR Opt1 &amp; Opt2 BC012'!$C$200:$C$20063)*('EaR Opt1 &amp; Opt2 BC012'!$C$200:$C$20063&gt;AD183)),AD171*$C$179*(SUMPRODUCT(('EaR Opt1 &amp; Opt2 BC012'!$C$200:$C$20063)*('EaR Opt1 &amp; Opt2 BC012'!$C$200:$C$20063&gt;AD183))-AD183*MATCH(AD183,'EaR Opt1 &amp; Opt2 BC012'!$C$200:$C$20063,-1)))-AD186,0)</f>
        <v>0</v>
      </c>
      <c r="AE187" s="302" cm="1">
        <f t="array" ref="AE187">IF(AE183&lt;1,IF(AE183=0,AE169*$C$179*SUMPRODUCT(('EaR Opt1 &amp; Opt2 BC012'!$C$200:$C$20063)*('EaR Opt1 &amp; Opt2 BC012'!$C$200:$C$20063&gt;AE183)),AE171*$C$179*(SUMPRODUCT(('EaR Opt1 &amp; Opt2 BC012'!$C$200:$C$20063)*('EaR Opt1 &amp; Opt2 BC012'!$C$200:$C$20063&gt;AE183))-AE183*MATCH(AE183,'EaR Opt1 &amp; Opt2 BC012'!$C$200:$C$20063,-1)))-AE186,0)</f>
        <v>0</v>
      </c>
      <c r="AF187" s="302" cm="1">
        <f t="array" ref="AF187">IF(AF183&lt;1,IF(AF183=0,AF169*$C$179*SUMPRODUCT(('EaR Opt1 &amp; Opt2 BC012'!$C$200:$C$20063)*('EaR Opt1 &amp; Opt2 BC012'!$C$200:$C$20063&gt;AF183)),AF171*$C$179*(SUMPRODUCT(('EaR Opt1 &amp; Opt2 BC012'!$C$200:$C$20063)*('EaR Opt1 &amp; Opt2 BC012'!$C$200:$C$20063&gt;AF183))-AF183*MATCH(AF183,'EaR Opt1 &amp; Opt2 BC012'!$C$200:$C$20063,-1)))-AF186,0)</f>
        <v>0</v>
      </c>
    </row>
    <row r="188" spans="1:32" x14ac:dyDescent="0.2">
      <c r="A188" s="294" t="s">
        <v>258</v>
      </c>
      <c r="F188" s="302">
        <f t="shared" ref="F188:AF188" si="81">F163</f>
        <v>1</v>
      </c>
      <c r="G188" s="302">
        <f t="shared" si="81"/>
        <v>1</v>
      </c>
      <c r="H188" s="302">
        <f t="shared" si="81"/>
        <v>1</v>
      </c>
      <c r="I188" s="302">
        <f t="shared" si="81"/>
        <v>1</v>
      </c>
      <c r="J188" s="302">
        <f t="shared" si="81"/>
        <v>1</v>
      </c>
      <c r="K188" s="302">
        <f t="shared" si="81"/>
        <v>1</v>
      </c>
      <c r="L188" s="302">
        <f t="shared" si="81"/>
        <v>1</v>
      </c>
      <c r="M188" s="302">
        <f t="shared" si="81"/>
        <v>1</v>
      </c>
      <c r="N188" s="302">
        <f t="shared" si="81"/>
        <v>1</v>
      </c>
      <c r="O188" s="302">
        <f t="shared" si="81"/>
        <v>1</v>
      </c>
      <c r="P188" s="302">
        <f t="shared" si="81"/>
        <v>1</v>
      </c>
      <c r="Q188" s="302">
        <f t="shared" si="81"/>
        <v>1</v>
      </c>
      <c r="R188" s="302">
        <f t="shared" si="81"/>
        <v>1</v>
      </c>
      <c r="S188" s="302">
        <f t="shared" si="81"/>
        <v>1</v>
      </c>
      <c r="T188" s="302">
        <f t="shared" si="81"/>
        <v>1</v>
      </c>
      <c r="U188" s="302">
        <f t="shared" si="81"/>
        <v>1</v>
      </c>
      <c r="V188" s="302">
        <f t="shared" si="81"/>
        <v>1</v>
      </c>
      <c r="W188" s="302">
        <f t="shared" si="81"/>
        <v>1</v>
      </c>
      <c r="X188" s="302">
        <f t="shared" si="81"/>
        <v>1</v>
      </c>
      <c r="Y188" s="302">
        <f t="shared" si="81"/>
        <v>1</v>
      </c>
      <c r="Z188" s="302">
        <f t="shared" si="81"/>
        <v>1</v>
      </c>
      <c r="AA188" s="302">
        <f t="shared" si="81"/>
        <v>1</v>
      </c>
      <c r="AB188" s="302">
        <f t="shared" si="81"/>
        <v>1</v>
      </c>
      <c r="AC188" s="302">
        <f t="shared" si="81"/>
        <v>1</v>
      </c>
      <c r="AD188" s="302">
        <f t="shared" si="81"/>
        <v>1</v>
      </c>
      <c r="AE188" s="302">
        <f t="shared" si="81"/>
        <v>1</v>
      </c>
      <c r="AF188" s="302">
        <f t="shared" si="81"/>
        <v>1</v>
      </c>
    </row>
    <row r="189" spans="1:32" x14ac:dyDescent="0.2">
      <c r="A189" s="294" t="s">
        <v>137</v>
      </c>
      <c r="B189" s="294" t="s">
        <v>257</v>
      </c>
      <c r="C189" s="301">
        <v>1</v>
      </c>
      <c r="E189" s="294" t="s">
        <v>254</v>
      </c>
      <c r="F189" s="299">
        <f t="shared" ref="F189:AF189" si="82">F184*$C189</f>
        <v>0</v>
      </c>
      <c r="G189" s="299">
        <f t="shared" si="82"/>
        <v>0</v>
      </c>
      <c r="H189" s="299">
        <f t="shared" si="82"/>
        <v>0</v>
      </c>
      <c r="I189" s="299">
        <f t="shared" si="82"/>
        <v>0</v>
      </c>
      <c r="J189" s="299">
        <f t="shared" si="82"/>
        <v>0</v>
      </c>
      <c r="K189" s="299">
        <f t="shared" si="82"/>
        <v>0</v>
      </c>
      <c r="L189" s="299">
        <f t="shared" si="82"/>
        <v>0</v>
      </c>
      <c r="M189" s="299">
        <f t="shared" si="82"/>
        <v>0</v>
      </c>
      <c r="N189" s="299">
        <f t="shared" si="82"/>
        <v>0</v>
      </c>
      <c r="O189" s="299">
        <f t="shared" si="82"/>
        <v>0</v>
      </c>
      <c r="P189" s="299">
        <f t="shared" si="82"/>
        <v>0</v>
      </c>
      <c r="Q189" s="299">
        <f t="shared" si="82"/>
        <v>0</v>
      </c>
      <c r="R189" s="299">
        <f t="shared" si="82"/>
        <v>0</v>
      </c>
      <c r="S189" s="299">
        <f t="shared" si="82"/>
        <v>0</v>
      </c>
      <c r="T189" s="299">
        <f t="shared" si="82"/>
        <v>0</v>
      </c>
      <c r="U189" s="299">
        <f t="shared" si="82"/>
        <v>0</v>
      </c>
      <c r="V189" s="299">
        <f t="shared" si="82"/>
        <v>0</v>
      </c>
      <c r="W189" s="299">
        <f t="shared" si="82"/>
        <v>0</v>
      </c>
      <c r="X189" s="299">
        <f t="shared" si="82"/>
        <v>0</v>
      </c>
      <c r="Y189" s="299">
        <f t="shared" si="82"/>
        <v>0</v>
      </c>
      <c r="Z189" s="299">
        <f t="shared" si="82"/>
        <v>0</v>
      </c>
      <c r="AA189" s="299">
        <f t="shared" si="82"/>
        <v>0</v>
      </c>
      <c r="AB189" s="299">
        <f t="shared" si="82"/>
        <v>0</v>
      </c>
      <c r="AC189" s="299">
        <f t="shared" si="82"/>
        <v>0</v>
      </c>
      <c r="AD189" s="299">
        <f t="shared" si="82"/>
        <v>0</v>
      </c>
      <c r="AE189" s="299">
        <f t="shared" si="82"/>
        <v>0</v>
      </c>
      <c r="AF189" s="299">
        <f t="shared" si="82"/>
        <v>0</v>
      </c>
    </row>
    <row r="190" spans="1:32" x14ac:dyDescent="0.2">
      <c r="A190" s="294" t="s">
        <v>137</v>
      </c>
      <c r="B190" s="294" t="s">
        <v>255</v>
      </c>
      <c r="C190" s="300">
        <f>C142</f>
        <v>3.744292237442922E-2</v>
      </c>
      <c r="E190" s="294" t="s">
        <v>254</v>
      </c>
      <c r="F190" s="299">
        <f t="shared" ref="F190:AF190" si="83">F185*$C190*F188</f>
        <v>0</v>
      </c>
      <c r="G190" s="299">
        <f t="shared" si="83"/>
        <v>0</v>
      </c>
      <c r="H190" s="299">
        <f t="shared" si="83"/>
        <v>0</v>
      </c>
      <c r="I190" s="299">
        <f t="shared" si="83"/>
        <v>0</v>
      </c>
      <c r="J190" s="299">
        <f t="shared" si="83"/>
        <v>0</v>
      </c>
      <c r="K190" s="299">
        <f t="shared" si="83"/>
        <v>0</v>
      </c>
      <c r="L190" s="299">
        <f t="shared" si="83"/>
        <v>0</v>
      </c>
      <c r="M190" s="299">
        <f t="shared" si="83"/>
        <v>0</v>
      </c>
      <c r="N190" s="299">
        <f t="shared" si="83"/>
        <v>0</v>
      </c>
      <c r="O190" s="299">
        <f t="shared" si="83"/>
        <v>0</v>
      </c>
      <c r="P190" s="299">
        <f t="shared" si="83"/>
        <v>0</v>
      </c>
      <c r="Q190" s="299">
        <f t="shared" si="83"/>
        <v>0</v>
      </c>
      <c r="R190" s="299">
        <f t="shared" si="83"/>
        <v>0</v>
      </c>
      <c r="S190" s="299">
        <f t="shared" si="83"/>
        <v>0</v>
      </c>
      <c r="T190" s="299">
        <f t="shared" si="83"/>
        <v>0</v>
      </c>
      <c r="U190" s="299">
        <f t="shared" si="83"/>
        <v>0</v>
      </c>
      <c r="V190" s="299">
        <f t="shared" si="83"/>
        <v>0</v>
      </c>
      <c r="W190" s="299">
        <f t="shared" si="83"/>
        <v>0</v>
      </c>
      <c r="X190" s="299">
        <f t="shared" si="83"/>
        <v>0</v>
      </c>
      <c r="Y190" s="299">
        <f t="shared" si="83"/>
        <v>0</v>
      </c>
      <c r="Z190" s="299">
        <f t="shared" si="83"/>
        <v>0</v>
      </c>
      <c r="AA190" s="299">
        <f t="shared" si="83"/>
        <v>0</v>
      </c>
      <c r="AB190" s="299">
        <f t="shared" si="83"/>
        <v>0</v>
      </c>
      <c r="AC190" s="299">
        <f t="shared" si="83"/>
        <v>0</v>
      </c>
      <c r="AD190" s="299">
        <f t="shared" si="83"/>
        <v>0</v>
      </c>
      <c r="AE190" s="299">
        <f t="shared" si="83"/>
        <v>0</v>
      </c>
      <c r="AF190" s="299">
        <f t="shared" si="83"/>
        <v>0</v>
      </c>
    </row>
    <row r="191" spans="1:32" x14ac:dyDescent="0.2">
      <c r="A191" s="294" t="s">
        <v>256</v>
      </c>
      <c r="B191" s="294" t="s">
        <v>257</v>
      </c>
      <c r="C191" s="301">
        <v>1</v>
      </c>
      <c r="E191" s="294" t="s">
        <v>254</v>
      </c>
      <c r="F191" s="299">
        <f t="shared" ref="F191:AF191" si="84">F186*$C191</f>
        <v>0</v>
      </c>
      <c r="G191" s="299">
        <f t="shared" si="84"/>
        <v>0</v>
      </c>
      <c r="H191" s="299">
        <f t="shared" si="84"/>
        <v>0</v>
      </c>
      <c r="I191" s="299">
        <f t="shared" si="84"/>
        <v>0</v>
      </c>
      <c r="J191" s="299">
        <f t="shared" si="84"/>
        <v>0</v>
      </c>
      <c r="K191" s="299">
        <f t="shared" si="84"/>
        <v>0</v>
      </c>
      <c r="L191" s="299">
        <f t="shared" si="84"/>
        <v>0</v>
      </c>
      <c r="M191" s="299">
        <f t="shared" si="84"/>
        <v>0</v>
      </c>
      <c r="N191" s="299">
        <f t="shared" si="84"/>
        <v>0</v>
      </c>
      <c r="O191" s="299">
        <f t="shared" si="84"/>
        <v>0</v>
      </c>
      <c r="P191" s="299">
        <f t="shared" si="84"/>
        <v>0</v>
      </c>
      <c r="Q191" s="299">
        <f t="shared" si="84"/>
        <v>0</v>
      </c>
      <c r="R191" s="299">
        <f t="shared" si="84"/>
        <v>0</v>
      </c>
      <c r="S191" s="299">
        <f t="shared" si="84"/>
        <v>0</v>
      </c>
      <c r="T191" s="299">
        <f t="shared" si="84"/>
        <v>0</v>
      </c>
      <c r="U191" s="299">
        <f t="shared" si="84"/>
        <v>0</v>
      </c>
      <c r="V191" s="299">
        <f t="shared" si="84"/>
        <v>0</v>
      </c>
      <c r="W191" s="299">
        <f t="shared" si="84"/>
        <v>0</v>
      </c>
      <c r="X191" s="299">
        <f t="shared" si="84"/>
        <v>0</v>
      </c>
      <c r="Y191" s="299">
        <f t="shared" si="84"/>
        <v>0</v>
      </c>
      <c r="Z191" s="299">
        <f t="shared" si="84"/>
        <v>0</v>
      </c>
      <c r="AA191" s="299">
        <f t="shared" si="84"/>
        <v>0</v>
      </c>
      <c r="AB191" s="299">
        <f t="shared" si="84"/>
        <v>0</v>
      </c>
      <c r="AC191" s="299">
        <f t="shared" si="84"/>
        <v>0</v>
      </c>
      <c r="AD191" s="299">
        <f t="shared" si="84"/>
        <v>0</v>
      </c>
      <c r="AE191" s="299">
        <f t="shared" si="84"/>
        <v>0</v>
      </c>
      <c r="AF191" s="299">
        <f t="shared" si="84"/>
        <v>0</v>
      </c>
    </row>
    <row r="192" spans="1:32" x14ac:dyDescent="0.2">
      <c r="A192" s="294" t="s">
        <v>256</v>
      </c>
      <c r="B192" s="294" t="s">
        <v>255</v>
      </c>
      <c r="C192" s="300">
        <f>C190</f>
        <v>3.744292237442922E-2</v>
      </c>
      <c r="E192" s="294" t="s">
        <v>254</v>
      </c>
      <c r="F192" s="299">
        <f t="shared" ref="F192:AF192" si="85">F187*$C192*F188</f>
        <v>0</v>
      </c>
      <c r="G192" s="299">
        <f t="shared" si="85"/>
        <v>0</v>
      </c>
      <c r="H192" s="299">
        <f t="shared" si="85"/>
        <v>0</v>
      </c>
      <c r="I192" s="299">
        <f t="shared" si="85"/>
        <v>0</v>
      </c>
      <c r="J192" s="299">
        <f t="shared" si="85"/>
        <v>0</v>
      </c>
      <c r="K192" s="299">
        <f t="shared" si="85"/>
        <v>0</v>
      </c>
      <c r="L192" s="299">
        <f t="shared" si="85"/>
        <v>0</v>
      </c>
      <c r="M192" s="299">
        <f t="shared" si="85"/>
        <v>0</v>
      </c>
      <c r="N192" s="299">
        <f t="shared" si="85"/>
        <v>0</v>
      </c>
      <c r="O192" s="299">
        <f t="shared" si="85"/>
        <v>0</v>
      </c>
      <c r="P192" s="299">
        <f t="shared" si="85"/>
        <v>0</v>
      </c>
      <c r="Q192" s="299">
        <f t="shared" si="85"/>
        <v>0</v>
      </c>
      <c r="R192" s="299">
        <f t="shared" si="85"/>
        <v>0</v>
      </c>
      <c r="S192" s="299">
        <f t="shared" si="85"/>
        <v>0</v>
      </c>
      <c r="T192" s="299">
        <f t="shared" si="85"/>
        <v>0</v>
      </c>
      <c r="U192" s="299">
        <f t="shared" si="85"/>
        <v>0</v>
      </c>
      <c r="V192" s="299">
        <f t="shared" si="85"/>
        <v>0</v>
      </c>
      <c r="W192" s="299">
        <f t="shared" si="85"/>
        <v>0</v>
      </c>
      <c r="X192" s="299">
        <f t="shared" si="85"/>
        <v>0</v>
      </c>
      <c r="Y192" s="299">
        <f t="shared" si="85"/>
        <v>0</v>
      </c>
      <c r="Z192" s="299">
        <f t="shared" si="85"/>
        <v>0</v>
      </c>
      <c r="AA192" s="299">
        <f t="shared" si="85"/>
        <v>0</v>
      </c>
      <c r="AB192" s="299">
        <f t="shared" si="85"/>
        <v>0</v>
      </c>
      <c r="AC192" s="299">
        <f t="shared" si="85"/>
        <v>0</v>
      </c>
      <c r="AD192" s="299">
        <f t="shared" si="85"/>
        <v>0</v>
      </c>
      <c r="AE192" s="299">
        <f t="shared" si="85"/>
        <v>0</v>
      </c>
      <c r="AF192" s="299">
        <f t="shared" si="85"/>
        <v>0</v>
      </c>
    </row>
    <row r="196" spans="1:31" x14ac:dyDescent="0.2">
      <c r="A196" s="298" t="s">
        <v>253</v>
      </c>
      <c r="B196" s="298"/>
      <c r="C196" s="298"/>
      <c r="D196" s="298"/>
      <c r="E196" s="298"/>
      <c r="F196" s="298"/>
      <c r="G196" s="298"/>
      <c r="H196" s="298"/>
      <c r="I196" s="298"/>
      <c r="J196" s="298"/>
      <c r="K196" s="298"/>
      <c r="L196" s="298"/>
      <c r="M196" s="298"/>
      <c r="N196" s="298"/>
      <c r="O196" s="298"/>
      <c r="P196" s="298"/>
      <c r="Q196" s="298"/>
      <c r="R196" s="298"/>
      <c r="S196" s="298"/>
      <c r="T196" s="298"/>
      <c r="U196" s="298"/>
      <c r="V196" s="298"/>
      <c r="W196" s="298"/>
      <c r="X196" s="298"/>
      <c r="Y196" s="298"/>
      <c r="Z196" s="298"/>
      <c r="AA196" s="298"/>
      <c r="AB196" s="298"/>
      <c r="AC196" s="298"/>
      <c r="AD196" s="298"/>
      <c r="AE196" s="298"/>
    </row>
    <row r="198" spans="1:31" x14ac:dyDescent="0.2">
      <c r="A198" s="297" t="s">
        <v>252</v>
      </c>
      <c r="B198" s="297"/>
      <c r="C198" s="297" t="s">
        <v>251</v>
      </c>
      <c r="D198" s="297"/>
    </row>
    <row r="199" spans="1:31" x14ac:dyDescent="0.2">
      <c r="A199" s="296" t="s">
        <v>313</v>
      </c>
      <c r="B199" s="296" t="s">
        <v>314</v>
      </c>
      <c r="C199" s="296" t="s">
        <v>313</v>
      </c>
      <c r="D199" s="296" t="s">
        <v>314</v>
      </c>
    </row>
    <row r="200" spans="1:31" x14ac:dyDescent="0.2">
      <c r="A200" s="295">
        <v>1</v>
      </c>
      <c r="B200" s="295"/>
      <c r="C200" s="295">
        <v>1</v>
      </c>
      <c r="D200" s="295"/>
    </row>
    <row r="201" spans="1:31" x14ac:dyDescent="0.2">
      <c r="A201" s="295">
        <v>0.99070879999999995</v>
      </c>
      <c r="B201" s="295"/>
      <c r="C201" s="295">
        <v>0.99607400000000001</v>
      </c>
      <c r="D201" s="295"/>
    </row>
    <row r="202" spans="1:31" x14ac:dyDescent="0.2">
      <c r="A202" s="295">
        <v>0.98657470000000003</v>
      </c>
      <c r="B202" s="295"/>
      <c r="C202" s="295">
        <v>0.99232980000000004</v>
      </c>
      <c r="D202" s="295"/>
    </row>
    <row r="203" spans="1:31" x14ac:dyDescent="0.2">
      <c r="A203" s="295">
        <v>0.98199639999999999</v>
      </c>
      <c r="B203" s="295"/>
      <c r="C203" s="295">
        <v>0.98781200000000002</v>
      </c>
      <c r="D203" s="295"/>
    </row>
    <row r="204" spans="1:31" x14ac:dyDescent="0.2">
      <c r="A204" s="295">
        <v>0.97721360000000002</v>
      </c>
      <c r="B204" s="295"/>
      <c r="C204" s="295">
        <v>0.98281989999999997</v>
      </c>
      <c r="D204" s="295"/>
    </row>
    <row r="205" spans="1:31" x14ac:dyDescent="0.2">
      <c r="A205" s="295">
        <v>0.97383459999999999</v>
      </c>
      <c r="B205" s="295"/>
      <c r="C205" s="295">
        <v>0.97393240000000003</v>
      </c>
      <c r="D205" s="295"/>
    </row>
    <row r="206" spans="1:31" x14ac:dyDescent="0.2">
      <c r="A206" s="295">
        <v>0.96389080000000005</v>
      </c>
      <c r="B206" s="295"/>
      <c r="C206" s="295">
        <v>0.96916230000000003</v>
      </c>
      <c r="D206" s="295"/>
    </row>
    <row r="207" spans="1:31" x14ac:dyDescent="0.2">
      <c r="A207" s="295">
        <v>0.95774320000000002</v>
      </c>
      <c r="B207" s="295"/>
      <c r="C207" s="295">
        <v>0.96684749999999997</v>
      </c>
      <c r="D207" s="295"/>
    </row>
    <row r="208" spans="1:31" x14ac:dyDescent="0.2">
      <c r="A208" s="295">
        <v>0.94910459999999996</v>
      </c>
      <c r="B208" s="295"/>
      <c r="C208" s="295">
        <v>0.96213859999999995</v>
      </c>
      <c r="D208" s="295"/>
    </row>
    <row r="209" spans="1:4" x14ac:dyDescent="0.2">
      <c r="A209" s="295">
        <v>0.94492750000000003</v>
      </c>
      <c r="B209" s="295"/>
      <c r="C209" s="295">
        <v>0.95618729999999996</v>
      </c>
      <c r="D209" s="295"/>
    </row>
    <row r="210" spans="1:4" x14ac:dyDescent="0.2">
      <c r="A210" s="295">
        <v>0.93519110000000005</v>
      </c>
      <c r="B210" s="295"/>
      <c r="C210" s="295">
        <v>0.95340250000000004</v>
      </c>
      <c r="D210" s="295"/>
    </row>
    <row r="211" spans="1:4" x14ac:dyDescent="0.2">
      <c r="A211" s="295">
        <v>0.92995030000000001</v>
      </c>
      <c r="B211" s="295"/>
      <c r="C211" s="295">
        <v>0.95195339999999995</v>
      </c>
      <c r="D211" s="295"/>
    </row>
    <row r="212" spans="1:4" x14ac:dyDescent="0.2">
      <c r="A212" s="295">
        <v>0.92028410000000005</v>
      </c>
      <c r="B212" s="295"/>
      <c r="C212" s="295">
        <v>0.94912510000000005</v>
      </c>
      <c r="D212" s="295"/>
    </row>
    <row r="213" spans="1:4" x14ac:dyDescent="0.2">
      <c r="A213" s="295">
        <v>0.91693740000000001</v>
      </c>
      <c r="B213" s="295"/>
      <c r="C213" s="295">
        <v>0.94556070000000003</v>
      </c>
      <c r="D213" s="295"/>
    </row>
    <row r="214" spans="1:4" x14ac:dyDescent="0.2">
      <c r="A214" s="295">
        <v>0.91006819999999999</v>
      </c>
      <c r="B214" s="295"/>
      <c r="C214" s="295">
        <v>0.94123860000000004</v>
      </c>
      <c r="D214" s="295"/>
    </row>
    <row r="215" spans="1:4" x14ac:dyDescent="0.2">
      <c r="A215" s="295">
        <v>0.90806500000000001</v>
      </c>
      <c r="B215" s="295"/>
      <c r="C215" s="295">
        <v>0.93941180000000002</v>
      </c>
      <c r="D215" s="295"/>
    </row>
    <row r="216" spans="1:4" x14ac:dyDescent="0.2">
      <c r="A216" s="295">
        <v>0.90493170000000001</v>
      </c>
      <c r="B216" s="295"/>
      <c r="C216" s="295">
        <v>0.93717260000000002</v>
      </c>
      <c r="D216" s="295"/>
    </row>
    <row r="217" spans="1:4" x14ac:dyDescent="0.2">
      <c r="A217" s="295">
        <v>0.89632719999999999</v>
      </c>
      <c r="B217" s="295"/>
      <c r="C217" s="295">
        <v>0.93352950000000001</v>
      </c>
      <c r="D217" s="295"/>
    </row>
    <row r="218" spans="1:4" x14ac:dyDescent="0.2">
      <c r="A218" s="295">
        <v>0.8902371</v>
      </c>
      <c r="B218" s="295"/>
      <c r="C218" s="295">
        <v>0.93153050000000004</v>
      </c>
      <c r="D218" s="295"/>
    </row>
    <row r="219" spans="1:4" x14ac:dyDescent="0.2">
      <c r="A219" s="295">
        <v>0.8874069</v>
      </c>
      <c r="B219" s="295"/>
      <c r="C219" s="295">
        <v>0.92950299999999997</v>
      </c>
      <c r="D219" s="295"/>
    </row>
    <row r="220" spans="1:4" x14ac:dyDescent="0.2">
      <c r="A220" s="295">
        <v>0.88340940000000001</v>
      </c>
      <c r="B220" s="295"/>
      <c r="C220" s="295">
        <v>0.92648819999999998</v>
      </c>
      <c r="D220" s="295"/>
    </row>
    <row r="221" spans="1:4" x14ac:dyDescent="0.2">
      <c r="A221" s="295">
        <v>0.8790635</v>
      </c>
      <c r="B221" s="295"/>
      <c r="C221" s="295">
        <v>0.92491959999999995</v>
      </c>
      <c r="D221" s="295"/>
    </row>
    <row r="222" spans="1:4" x14ac:dyDescent="0.2">
      <c r="A222" s="295">
        <v>0.87826280000000001</v>
      </c>
      <c r="B222" s="295"/>
      <c r="C222" s="295">
        <v>0.92050829999999995</v>
      </c>
      <c r="D222" s="295"/>
    </row>
    <row r="223" spans="1:4" x14ac:dyDescent="0.2">
      <c r="A223" s="295">
        <v>0.87591359999999996</v>
      </c>
      <c r="B223" s="295"/>
      <c r="C223" s="295">
        <v>0.91826229999999998</v>
      </c>
      <c r="D223" s="295"/>
    </row>
    <row r="224" spans="1:4" x14ac:dyDescent="0.2">
      <c r="A224" s="295">
        <v>0.87214639999999999</v>
      </c>
      <c r="B224" s="295"/>
      <c r="C224" s="295">
        <v>0.91474909999999998</v>
      </c>
      <c r="D224" s="295"/>
    </row>
    <row r="225" spans="1:4" x14ac:dyDescent="0.2">
      <c r="A225" s="295">
        <v>0.87000420000000001</v>
      </c>
      <c r="B225" s="295"/>
      <c r="C225" s="295">
        <v>0.90793800000000002</v>
      </c>
      <c r="D225" s="295"/>
    </row>
    <row r="226" spans="1:4" x14ac:dyDescent="0.2">
      <c r="A226" s="295">
        <v>0.86889910000000004</v>
      </c>
      <c r="B226" s="295"/>
      <c r="C226" s="295">
        <v>0.90446099999999996</v>
      </c>
      <c r="D226" s="295"/>
    </row>
    <row r="227" spans="1:4" x14ac:dyDescent="0.2">
      <c r="A227" s="295">
        <v>0.86731429999999998</v>
      </c>
      <c r="B227" s="295"/>
      <c r="C227" s="295">
        <v>0.90333059999999998</v>
      </c>
      <c r="D227" s="295"/>
    </row>
    <row r="228" spans="1:4" x14ac:dyDescent="0.2">
      <c r="A228" s="295">
        <v>0.86562360000000005</v>
      </c>
      <c r="B228" s="295"/>
      <c r="C228" s="295">
        <v>0.9022831</v>
      </c>
      <c r="D228" s="295"/>
    </row>
    <row r="229" spans="1:4" x14ac:dyDescent="0.2">
      <c r="A229" s="295">
        <v>0.86462589999999995</v>
      </c>
      <c r="B229" s="295"/>
      <c r="C229" s="295">
        <v>0.89981319999999998</v>
      </c>
      <c r="D229" s="295"/>
    </row>
    <row r="230" spans="1:4" x14ac:dyDescent="0.2">
      <c r="A230" s="295">
        <v>0.86379479999999997</v>
      </c>
      <c r="B230" s="295"/>
      <c r="C230" s="295">
        <v>0.8994664</v>
      </c>
      <c r="D230" s="295"/>
    </row>
    <row r="231" spans="1:4" x14ac:dyDescent="0.2">
      <c r="A231" s="295">
        <v>0.8622457</v>
      </c>
      <c r="B231" s="295"/>
      <c r="C231" s="295">
        <v>0.89825120000000003</v>
      </c>
      <c r="D231" s="295"/>
    </row>
    <row r="232" spans="1:4" x14ac:dyDescent="0.2">
      <c r="A232" s="295">
        <v>0.86036579999999996</v>
      </c>
      <c r="B232" s="295"/>
      <c r="C232" s="295">
        <v>0.89713960000000004</v>
      </c>
      <c r="D232" s="295"/>
    </row>
    <row r="233" spans="1:4" x14ac:dyDescent="0.2">
      <c r="A233" s="295">
        <v>0.85947969999999996</v>
      </c>
      <c r="B233" s="295"/>
      <c r="C233" s="295">
        <v>0.89576489999999998</v>
      </c>
      <c r="D233" s="295"/>
    </row>
    <row r="234" spans="1:4" x14ac:dyDescent="0.2">
      <c r="A234" s="295">
        <v>0.8591065</v>
      </c>
      <c r="B234" s="295"/>
      <c r="C234" s="295">
        <v>0.89524729999999997</v>
      </c>
      <c r="D234" s="295"/>
    </row>
    <row r="235" spans="1:4" x14ac:dyDescent="0.2">
      <c r="A235" s="295">
        <v>0.85828990000000005</v>
      </c>
      <c r="B235" s="295"/>
      <c r="C235" s="295">
        <v>0.8938895</v>
      </c>
      <c r="D235" s="295"/>
    </row>
    <row r="236" spans="1:4" x14ac:dyDescent="0.2">
      <c r="A236" s="295">
        <v>0.85744949999999998</v>
      </c>
      <c r="B236" s="295"/>
      <c r="C236" s="295">
        <v>0.89262350000000001</v>
      </c>
      <c r="D236" s="295"/>
    </row>
    <row r="237" spans="1:4" x14ac:dyDescent="0.2">
      <c r="A237" s="295">
        <v>0.85509809999999997</v>
      </c>
      <c r="B237" s="295"/>
      <c r="C237" s="295">
        <v>0.89141320000000002</v>
      </c>
      <c r="D237" s="295"/>
    </row>
    <row r="238" spans="1:4" x14ac:dyDescent="0.2">
      <c r="A238" s="295">
        <v>0.85370509999999999</v>
      </c>
      <c r="B238" s="295"/>
      <c r="C238" s="295">
        <v>0.89105319999999999</v>
      </c>
      <c r="D238" s="295"/>
    </row>
    <row r="239" spans="1:4" x14ac:dyDescent="0.2">
      <c r="A239" s="295">
        <v>0.85154399999999997</v>
      </c>
      <c r="B239" s="295"/>
      <c r="C239" s="295">
        <v>0.89018249999999999</v>
      </c>
      <c r="D239" s="295"/>
    </row>
    <row r="240" spans="1:4" x14ac:dyDescent="0.2">
      <c r="A240" s="295">
        <v>0.85011289999999995</v>
      </c>
      <c r="B240" s="295"/>
      <c r="C240" s="295">
        <v>0.88859509999999997</v>
      </c>
      <c r="D240" s="295"/>
    </row>
    <row r="241" spans="1:4" x14ac:dyDescent="0.2">
      <c r="A241" s="295">
        <v>0.84870579999999995</v>
      </c>
      <c r="B241" s="295"/>
      <c r="C241" s="295">
        <v>0.88756400000000002</v>
      </c>
      <c r="D241" s="295"/>
    </row>
    <row r="242" spans="1:4" x14ac:dyDescent="0.2">
      <c r="A242" s="295">
        <v>0.84747969999999995</v>
      </c>
      <c r="B242" s="295"/>
      <c r="C242" s="295">
        <v>0.88673789999999997</v>
      </c>
      <c r="D242" s="295"/>
    </row>
    <row r="243" spans="1:4" x14ac:dyDescent="0.2">
      <c r="A243" s="295">
        <v>0.84616389999999997</v>
      </c>
      <c r="B243" s="295"/>
      <c r="C243" s="295">
        <v>0.88618790000000003</v>
      </c>
      <c r="D243" s="295"/>
    </row>
    <row r="244" spans="1:4" x14ac:dyDescent="0.2">
      <c r="A244" s="295">
        <v>0.84543420000000002</v>
      </c>
      <c r="B244" s="295"/>
      <c r="C244" s="295">
        <v>0.88569140000000002</v>
      </c>
      <c r="D244" s="295"/>
    </row>
    <row r="245" spans="1:4" x14ac:dyDescent="0.2">
      <c r="A245" s="295">
        <v>0.84453330000000004</v>
      </c>
      <c r="B245" s="295"/>
      <c r="C245" s="295">
        <v>0.88530960000000003</v>
      </c>
      <c r="D245" s="295"/>
    </row>
    <row r="246" spans="1:4" x14ac:dyDescent="0.2">
      <c r="A246" s="295">
        <v>0.84384870000000001</v>
      </c>
      <c r="B246" s="295"/>
      <c r="C246" s="295">
        <v>0.88386480000000001</v>
      </c>
      <c r="D246" s="295"/>
    </row>
    <row r="247" spans="1:4" x14ac:dyDescent="0.2">
      <c r="A247" s="295">
        <v>0.84172069999999999</v>
      </c>
      <c r="B247" s="295"/>
      <c r="C247" s="295">
        <v>0.88312109999999999</v>
      </c>
      <c r="D247" s="295"/>
    </row>
    <row r="248" spans="1:4" x14ac:dyDescent="0.2">
      <c r="A248" s="295">
        <v>0.83972020000000003</v>
      </c>
      <c r="B248" s="295"/>
      <c r="C248" s="295">
        <v>0.88204139999999998</v>
      </c>
      <c r="D248" s="295"/>
    </row>
    <row r="249" spans="1:4" x14ac:dyDescent="0.2">
      <c r="A249" s="295">
        <v>0.83912070000000005</v>
      </c>
      <c r="B249" s="295"/>
      <c r="C249" s="295">
        <v>0.88090290000000004</v>
      </c>
      <c r="D249" s="295"/>
    </row>
    <row r="250" spans="1:4" x14ac:dyDescent="0.2">
      <c r="A250" s="295">
        <v>0.83761229999999998</v>
      </c>
      <c r="B250" s="295"/>
      <c r="C250" s="295">
        <v>0.88056979999999996</v>
      </c>
      <c r="D250" s="295"/>
    </row>
    <row r="251" spans="1:4" x14ac:dyDescent="0.2">
      <c r="A251" s="295">
        <v>0.83618020000000004</v>
      </c>
      <c r="B251" s="295"/>
      <c r="C251" s="295">
        <v>0.87978820000000002</v>
      </c>
      <c r="D251" s="295"/>
    </row>
    <row r="252" spans="1:4" x14ac:dyDescent="0.2">
      <c r="A252" s="295">
        <v>0.83532220000000001</v>
      </c>
      <c r="B252" s="295"/>
      <c r="C252" s="295">
        <v>0.87903719999999996</v>
      </c>
      <c r="D252" s="295"/>
    </row>
    <row r="253" spans="1:4" x14ac:dyDescent="0.2">
      <c r="A253" s="295">
        <v>0.83462239999999999</v>
      </c>
      <c r="B253" s="295"/>
      <c r="C253" s="295">
        <v>0.87816269999999996</v>
      </c>
      <c r="D253" s="295"/>
    </row>
    <row r="254" spans="1:4" x14ac:dyDescent="0.2">
      <c r="A254" s="295">
        <v>0.83360979999999996</v>
      </c>
      <c r="B254" s="295"/>
      <c r="C254" s="295">
        <v>0.87752090000000005</v>
      </c>
      <c r="D254" s="295"/>
    </row>
    <row r="255" spans="1:4" x14ac:dyDescent="0.2">
      <c r="A255" s="295">
        <v>0.83253500000000003</v>
      </c>
      <c r="B255" s="295"/>
      <c r="C255" s="295">
        <v>0.87603580000000003</v>
      </c>
      <c r="D255" s="295"/>
    </row>
    <row r="256" spans="1:4" x14ac:dyDescent="0.2">
      <c r="A256" s="295">
        <v>0.83126710000000004</v>
      </c>
      <c r="B256" s="295"/>
      <c r="C256" s="295">
        <v>0.87558639999999999</v>
      </c>
      <c r="D256" s="295"/>
    </row>
    <row r="257" spans="1:4" x14ac:dyDescent="0.2">
      <c r="A257" s="295">
        <v>0.83056839999999998</v>
      </c>
      <c r="B257" s="295"/>
      <c r="C257" s="295">
        <v>0.87471460000000001</v>
      </c>
      <c r="D257" s="295"/>
    </row>
    <row r="258" spans="1:4" x14ac:dyDescent="0.2">
      <c r="A258" s="295">
        <v>0.82996749999999997</v>
      </c>
      <c r="B258" s="295"/>
      <c r="C258" s="295">
        <v>0.87400520000000004</v>
      </c>
      <c r="D258" s="295"/>
    </row>
    <row r="259" spans="1:4" x14ac:dyDescent="0.2">
      <c r="A259" s="295">
        <v>0.82888589999999995</v>
      </c>
      <c r="B259" s="295"/>
      <c r="C259" s="295">
        <v>0.87347269999999999</v>
      </c>
      <c r="D259" s="295"/>
    </row>
    <row r="260" spans="1:4" x14ac:dyDescent="0.2">
      <c r="A260" s="295">
        <v>0.82743789999999995</v>
      </c>
      <c r="B260" s="295"/>
      <c r="C260" s="295">
        <v>0.87294000000000005</v>
      </c>
      <c r="D260" s="295"/>
    </row>
    <row r="261" spans="1:4" x14ac:dyDescent="0.2">
      <c r="A261" s="295">
        <v>0.82647950000000003</v>
      </c>
      <c r="B261" s="295"/>
      <c r="C261" s="295">
        <v>0.87221919999999997</v>
      </c>
      <c r="D261" s="295"/>
    </row>
    <row r="262" spans="1:4" x14ac:dyDescent="0.2">
      <c r="A262" s="295">
        <v>0.82514310000000002</v>
      </c>
      <c r="B262" s="295"/>
      <c r="C262" s="295">
        <v>0.87162030000000001</v>
      </c>
      <c r="D262" s="295"/>
    </row>
    <row r="263" spans="1:4" x14ac:dyDescent="0.2">
      <c r="A263" s="295">
        <v>0.82334280000000004</v>
      </c>
      <c r="B263" s="295"/>
      <c r="C263" s="295">
        <v>0.87108289999999999</v>
      </c>
      <c r="D263" s="295"/>
    </row>
    <row r="264" spans="1:4" x14ac:dyDescent="0.2">
      <c r="A264" s="295">
        <v>0.82292149999999997</v>
      </c>
      <c r="B264" s="295"/>
      <c r="C264" s="295">
        <v>0.87040949999999995</v>
      </c>
      <c r="D264" s="295"/>
    </row>
    <row r="265" spans="1:4" x14ac:dyDescent="0.2">
      <c r="A265" s="295">
        <v>0.82138420000000001</v>
      </c>
      <c r="B265" s="295"/>
      <c r="C265" s="295">
        <v>0.86991090000000004</v>
      </c>
      <c r="D265" s="295"/>
    </row>
    <row r="266" spans="1:4" x14ac:dyDescent="0.2">
      <c r="A266" s="295">
        <v>0.81980920000000002</v>
      </c>
      <c r="B266" s="295"/>
      <c r="C266" s="295">
        <v>0.86892809999999998</v>
      </c>
      <c r="D266" s="295"/>
    </row>
    <row r="267" spans="1:4" x14ac:dyDescent="0.2">
      <c r="A267" s="295">
        <v>0.81940210000000002</v>
      </c>
      <c r="B267" s="295"/>
      <c r="C267" s="295">
        <v>0.86820850000000005</v>
      </c>
      <c r="D267" s="295"/>
    </row>
    <row r="268" spans="1:4" x14ac:dyDescent="0.2">
      <c r="A268" s="295">
        <v>0.81896159999999996</v>
      </c>
      <c r="B268" s="295"/>
      <c r="C268" s="295">
        <v>0.86776949999999997</v>
      </c>
      <c r="D268" s="295"/>
    </row>
    <row r="269" spans="1:4" x14ac:dyDescent="0.2">
      <c r="A269" s="295">
        <v>0.81775759999999997</v>
      </c>
      <c r="B269" s="295"/>
      <c r="C269" s="295">
        <v>0.86714530000000001</v>
      </c>
      <c r="D269" s="295"/>
    </row>
    <row r="270" spans="1:4" x14ac:dyDescent="0.2">
      <c r="A270" s="295">
        <v>0.81720199999999998</v>
      </c>
      <c r="B270" s="295"/>
      <c r="C270" s="295">
        <v>0.86663590000000001</v>
      </c>
      <c r="D270" s="295"/>
    </row>
    <row r="271" spans="1:4" x14ac:dyDescent="0.2">
      <c r="A271" s="295">
        <v>0.8159286</v>
      </c>
      <c r="B271" s="295"/>
      <c r="C271" s="295">
        <v>0.86561089999999996</v>
      </c>
      <c r="D271" s="295"/>
    </row>
    <row r="272" spans="1:4" x14ac:dyDescent="0.2">
      <c r="A272" s="295">
        <v>0.81530400000000003</v>
      </c>
      <c r="B272" s="295"/>
      <c r="C272" s="295">
        <v>0.86505889999999996</v>
      </c>
      <c r="D272" s="295"/>
    </row>
    <row r="273" spans="1:4" x14ac:dyDescent="0.2">
      <c r="A273" s="295">
        <v>0.81380810000000003</v>
      </c>
      <c r="B273" s="295"/>
      <c r="C273" s="295">
        <v>0.86438700000000002</v>
      </c>
      <c r="D273" s="295"/>
    </row>
    <row r="274" spans="1:4" x14ac:dyDescent="0.2">
      <c r="A274" s="295">
        <v>0.81247049999999998</v>
      </c>
      <c r="B274" s="295"/>
      <c r="C274" s="295">
        <v>0.8635427</v>
      </c>
      <c r="D274" s="295"/>
    </row>
    <row r="275" spans="1:4" x14ac:dyDescent="0.2">
      <c r="A275" s="295">
        <v>0.81132550000000003</v>
      </c>
      <c r="B275" s="295"/>
      <c r="C275" s="295">
        <v>0.86313680000000004</v>
      </c>
      <c r="D275" s="295"/>
    </row>
    <row r="276" spans="1:4" x14ac:dyDescent="0.2">
      <c r="A276" s="295">
        <v>0.81038319999999997</v>
      </c>
      <c r="B276" s="295"/>
      <c r="C276" s="295">
        <v>0.86259319999999995</v>
      </c>
      <c r="D276" s="295"/>
    </row>
    <row r="277" spans="1:4" x14ac:dyDescent="0.2">
      <c r="A277" s="295">
        <v>0.80958039999999998</v>
      </c>
      <c r="B277" s="295"/>
      <c r="C277" s="295">
        <v>0.86177289999999995</v>
      </c>
      <c r="D277" s="295"/>
    </row>
    <row r="278" spans="1:4" x14ac:dyDescent="0.2">
      <c r="A278" s="295">
        <v>0.80919459999999999</v>
      </c>
      <c r="B278" s="295"/>
      <c r="C278" s="295">
        <v>0.8608924</v>
      </c>
      <c r="D278" s="295"/>
    </row>
    <row r="279" spans="1:4" x14ac:dyDescent="0.2">
      <c r="A279" s="295">
        <v>0.80837619999999999</v>
      </c>
      <c r="B279" s="295"/>
      <c r="C279" s="295">
        <v>0.86048840000000004</v>
      </c>
      <c r="D279" s="295"/>
    </row>
    <row r="280" spans="1:4" x14ac:dyDescent="0.2">
      <c r="A280" s="295">
        <v>0.80758589999999997</v>
      </c>
      <c r="B280" s="295"/>
      <c r="C280" s="295">
        <v>0.86</v>
      </c>
      <c r="D280" s="295"/>
    </row>
    <row r="281" spans="1:4" x14ac:dyDescent="0.2">
      <c r="A281" s="295">
        <v>0.80660770000000004</v>
      </c>
      <c r="B281" s="295"/>
      <c r="C281" s="295">
        <v>0.85951359999999999</v>
      </c>
      <c r="D281" s="295"/>
    </row>
    <row r="282" spans="1:4" x14ac:dyDescent="0.2">
      <c r="A282" s="295">
        <v>0.80615250000000005</v>
      </c>
      <c r="B282" s="295"/>
      <c r="C282" s="295">
        <v>0.85891839999999997</v>
      </c>
      <c r="D282" s="295"/>
    </row>
    <row r="283" spans="1:4" x14ac:dyDescent="0.2">
      <c r="A283" s="295">
        <v>0.80490349999999999</v>
      </c>
      <c r="B283" s="295"/>
      <c r="C283" s="295">
        <v>0.85807719999999998</v>
      </c>
      <c r="D283" s="295"/>
    </row>
    <row r="284" spans="1:4" x14ac:dyDescent="0.2">
      <c r="A284" s="295">
        <v>0.80417019999999995</v>
      </c>
      <c r="B284" s="295"/>
      <c r="C284" s="295">
        <v>0.85788039999999999</v>
      </c>
      <c r="D284" s="295"/>
    </row>
    <row r="285" spans="1:4" x14ac:dyDescent="0.2">
      <c r="A285" s="295">
        <v>0.80344610000000005</v>
      </c>
      <c r="B285" s="295"/>
      <c r="C285" s="295">
        <v>0.85744299999999996</v>
      </c>
      <c r="D285" s="295"/>
    </row>
    <row r="286" spans="1:4" x14ac:dyDescent="0.2">
      <c r="A286" s="295">
        <v>0.80209600000000003</v>
      </c>
      <c r="B286" s="295"/>
      <c r="C286" s="295">
        <v>0.85714970000000001</v>
      </c>
      <c r="D286" s="295"/>
    </row>
    <row r="287" spans="1:4" x14ac:dyDescent="0.2">
      <c r="A287" s="295">
        <v>0.80069069999999998</v>
      </c>
      <c r="B287" s="295"/>
      <c r="C287" s="295">
        <v>0.85678840000000001</v>
      </c>
      <c r="D287" s="295"/>
    </row>
    <row r="288" spans="1:4" x14ac:dyDescent="0.2">
      <c r="A288" s="295">
        <v>0.79976959999999997</v>
      </c>
      <c r="B288" s="295"/>
      <c r="C288" s="295">
        <v>0.85609219999999997</v>
      </c>
      <c r="D288" s="295"/>
    </row>
    <row r="289" spans="1:4" x14ac:dyDescent="0.2">
      <c r="A289" s="295">
        <v>0.7988632</v>
      </c>
      <c r="B289" s="295"/>
      <c r="C289" s="295">
        <v>0.85575749999999995</v>
      </c>
      <c r="D289" s="295"/>
    </row>
    <row r="290" spans="1:4" x14ac:dyDescent="0.2">
      <c r="A290" s="295">
        <v>0.79689220000000005</v>
      </c>
      <c r="B290" s="295"/>
      <c r="C290" s="295">
        <v>0.85529529999999998</v>
      </c>
      <c r="D290" s="295"/>
    </row>
    <row r="291" spans="1:4" x14ac:dyDescent="0.2">
      <c r="A291" s="295">
        <v>0.79625290000000004</v>
      </c>
      <c r="B291" s="295"/>
      <c r="C291" s="295">
        <v>0.8549506</v>
      </c>
      <c r="D291" s="295"/>
    </row>
    <row r="292" spans="1:4" x14ac:dyDescent="0.2">
      <c r="A292" s="295">
        <v>0.79551309999999997</v>
      </c>
      <c r="B292" s="295"/>
      <c r="C292" s="295">
        <v>0.85444600000000004</v>
      </c>
      <c r="D292" s="295"/>
    </row>
    <row r="293" spans="1:4" x14ac:dyDescent="0.2">
      <c r="A293" s="295">
        <v>0.79491210000000001</v>
      </c>
      <c r="B293" s="295"/>
      <c r="C293" s="295">
        <v>0.85379709999999998</v>
      </c>
      <c r="D293" s="295"/>
    </row>
    <row r="294" spans="1:4" x14ac:dyDescent="0.2">
      <c r="A294" s="295">
        <v>0.793709</v>
      </c>
      <c r="B294" s="295"/>
      <c r="C294" s="295">
        <v>0.85366549999999997</v>
      </c>
      <c r="D294" s="295"/>
    </row>
    <row r="295" spans="1:4" x14ac:dyDescent="0.2">
      <c r="A295" s="295">
        <v>0.79298290000000005</v>
      </c>
      <c r="B295" s="295"/>
      <c r="C295" s="295">
        <v>0.853186</v>
      </c>
      <c r="D295" s="295"/>
    </row>
    <row r="296" spans="1:4" x14ac:dyDescent="0.2">
      <c r="A296" s="295">
        <v>0.79147789999999996</v>
      </c>
      <c r="B296" s="295"/>
      <c r="C296" s="295">
        <v>0.85297979999999995</v>
      </c>
      <c r="D296" s="295"/>
    </row>
    <row r="297" spans="1:4" x14ac:dyDescent="0.2">
      <c r="A297" s="295">
        <v>0.79032959999999997</v>
      </c>
      <c r="B297" s="295"/>
      <c r="C297" s="295">
        <v>0.8524948</v>
      </c>
      <c r="D297" s="295"/>
    </row>
    <row r="298" spans="1:4" x14ac:dyDescent="0.2">
      <c r="A298" s="295">
        <v>0.78974350000000004</v>
      </c>
      <c r="B298" s="295"/>
      <c r="C298" s="295">
        <v>0.8517595</v>
      </c>
      <c r="D298" s="295"/>
    </row>
    <row r="299" spans="1:4" x14ac:dyDescent="0.2">
      <c r="A299" s="295">
        <v>0.78892110000000004</v>
      </c>
      <c r="B299" s="295"/>
      <c r="C299" s="295">
        <v>0.85095620000000005</v>
      </c>
      <c r="D299" s="295"/>
    </row>
    <row r="300" spans="1:4" x14ac:dyDescent="0.2">
      <c r="A300" s="295">
        <v>0.78789410000000004</v>
      </c>
      <c r="B300" s="295"/>
      <c r="C300" s="295">
        <v>0.85052209999999995</v>
      </c>
      <c r="D300" s="295"/>
    </row>
    <row r="301" spans="1:4" x14ac:dyDescent="0.2">
      <c r="A301" s="295">
        <v>0.78679500000000002</v>
      </c>
      <c r="B301" s="295"/>
      <c r="C301" s="295">
        <v>0.85002299999999997</v>
      </c>
      <c r="D301" s="295"/>
    </row>
    <row r="302" spans="1:4" x14ac:dyDescent="0.2">
      <c r="A302" s="295">
        <v>0.78538839999999999</v>
      </c>
      <c r="B302" s="295"/>
      <c r="C302" s="295">
        <v>0.84945939999999998</v>
      </c>
      <c r="D302" s="295"/>
    </row>
    <row r="303" spans="1:4" x14ac:dyDescent="0.2">
      <c r="A303" s="295">
        <v>0.78507559999999998</v>
      </c>
      <c r="B303" s="295"/>
      <c r="C303" s="295">
        <v>0.84924699999999997</v>
      </c>
      <c r="D303" s="295"/>
    </row>
    <row r="304" spans="1:4" x14ac:dyDescent="0.2">
      <c r="A304" s="295">
        <v>0.78428770000000003</v>
      </c>
      <c r="B304" s="295"/>
      <c r="C304" s="295">
        <v>0.84897630000000002</v>
      </c>
      <c r="D304" s="295"/>
    </row>
    <row r="305" spans="1:4" x14ac:dyDescent="0.2">
      <c r="A305" s="295">
        <v>0.78340509999999997</v>
      </c>
      <c r="B305" s="295"/>
      <c r="C305" s="295">
        <v>0.84871600000000003</v>
      </c>
      <c r="D305" s="295"/>
    </row>
    <row r="306" spans="1:4" x14ac:dyDescent="0.2">
      <c r="A306" s="295">
        <v>0.78296520000000003</v>
      </c>
      <c r="B306" s="295"/>
      <c r="C306" s="295">
        <v>0.84848029999999997</v>
      </c>
      <c r="D306" s="295"/>
    </row>
    <row r="307" spans="1:4" x14ac:dyDescent="0.2">
      <c r="A307" s="295">
        <v>0.78167560000000003</v>
      </c>
      <c r="B307" s="295"/>
      <c r="C307" s="295">
        <v>0.84828490000000001</v>
      </c>
      <c r="D307" s="295"/>
    </row>
    <row r="308" spans="1:4" x14ac:dyDescent="0.2">
      <c r="A308" s="295">
        <v>0.78060410000000002</v>
      </c>
      <c r="B308" s="295"/>
      <c r="C308" s="295">
        <v>0.84799029999999997</v>
      </c>
      <c r="D308" s="295"/>
    </row>
    <row r="309" spans="1:4" x14ac:dyDescent="0.2">
      <c r="A309" s="295">
        <v>0.77958400000000005</v>
      </c>
      <c r="B309" s="295"/>
      <c r="C309" s="295">
        <v>0.84766750000000002</v>
      </c>
      <c r="D309" s="295"/>
    </row>
    <row r="310" spans="1:4" x14ac:dyDescent="0.2">
      <c r="A310" s="295">
        <v>0.77699859999999998</v>
      </c>
      <c r="B310" s="295"/>
      <c r="C310" s="295">
        <v>0.84728689999999995</v>
      </c>
      <c r="D310" s="295"/>
    </row>
    <row r="311" spans="1:4" x14ac:dyDescent="0.2">
      <c r="A311" s="295">
        <v>0.77639230000000004</v>
      </c>
      <c r="B311" s="295"/>
      <c r="C311" s="295">
        <v>0.84678880000000001</v>
      </c>
      <c r="D311" s="295"/>
    </row>
    <row r="312" spans="1:4" x14ac:dyDescent="0.2">
      <c r="A312" s="295">
        <v>0.77573009999999998</v>
      </c>
      <c r="B312" s="295"/>
      <c r="C312" s="295">
        <v>0.84650689999999995</v>
      </c>
      <c r="D312" s="295"/>
    </row>
    <row r="313" spans="1:4" x14ac:dyDescent="0.2">
      <c r="A313" s="295">
        <v>0.77534700000000001</v>
      </c>
      <c r="B313" s="295"/>
      <c r="C313" s="295">
        <v>0.84623510000000002</v>
      </c>
      <c r="D313" s="295"/>
    </row>
    <row r="314" spans="1:4" x14ac:dyDescent="0.2">
      <c r="A314" s="295">
        <v>0.77476489999999998</v>
      </c>
      <c r="B314" s="295"/>
      <c r="C314" s="295">
        <v>0.84552430000000001</v>
      </c>
      <c r="D314" s="295"/>
    </row>
    <row r="315" spans="1:4" x14ac:dyDescent="0.2">
      <c r="A315" s="295">
        <v>0.77401710000000001</v>
      </c>
      <c r="B315" s="295"/>
      <c r="C315" s="295">
        <v>0.84517540000000002</v>
      </c>
      <c r="D315" s="295"/>
    </row>
    <row r="316" spans="1:4" x14ac:dyDescent="0.2">
      <c r="A316" s="295">
        <v>0.77258729999999998</v>
      </c>
      <c r="B316" s="295"/>
      <c r="C316" s="295">
        <v>0.84475829999999996</v>
      </c>
      <c r="D316" s="295"/>
    </row>
    <row r="317" spans="1:4" x14ac:dyDescent="0.2">
      <c r="A317" s="295">
        <v>0.77134860000000005</v>
      </c>
      <c r="B317" s="295"/>
      <c r="C317" s="295">
        <v>0.84425910000000004</v>
      </c>
      <c r="D317" s="295"/>
    </row>
    <row r="318" spans="1:4" x14ac:dyDescent="0.2">
      <c r="A318" s="295">
        <v>0.77052240000000005</v>
      </c>
      <c r="B318" s="295"/>
      <c r="C318" s="295">
        <v>0.84364729999999999</v>
      </c>
      <c r="D318" s="295"/>
    </row>
    <row r="319" spans="1:4" x14ac:dyDescent="0.2">
      <c r="A319" s="295">
        <v>0.76984900000000001</v>
      </c>
      <c r="B319" s="295"/>
      <c r="C319" s="295">
        <v>0.84339509999999995</v>
      </c>
      <c r="D319" s="295"/>
    </row>
    <row r="320" spans="1:4" x14ac:dyDescent="0.2">
      <c r="A320" s="295">
        <v>0.76921419999999996</v>
      </c>
      <c r="B320" s="295"/>
      <c r="C320" s="295">
        <v>0.84271669999999999</v>
      </c>
      <c r="D320" s="295"/>
    </row>
    <row r="321" spans="1:4" x14ac:dyDescent="0.2">
      <c r="A321" s="295">
        <v>0.76819859999999995</v>
      </c>
      <c r="B321" s="295"/>
      <c r="C321" s="295">
        <v>0.84221109999999999</v>
      </c>
      <c r="D321" s="295"/>
    </row>
    <row r="322" spans="1:4" x14ac:dyDescent="0.2">
      <c r="A322" s="295">
        <v>0.76682039999999996</v>
      </c>
      <c r="B322" s="295"/>
      <c r="C322" s="295">
        <v>0.84144249999999998</v>
      </c>
      <c r="D322" s="295"/>
    </row>
    <row r="323" spans="1:4" x14ac:dyDescent="0.2">
      <c r="A323" s="295">
        <v>0.76613889999999996</v>
      </c>
      <c r="B323" s="295"/>
      <c r="C323" s="295">
        <v>0.84131719999999999</v>
      </c>
      <c r="D323" s="295"/>
    </row>
    <row r="324" spans="1:4" x14ac:dyDescent="0.2">
      <c r="A324" s="295">
        <v>0.76561860000000004</v>
      </c>
      <c r="B324" s="295"/>
      <c r="C324" s="295">
        <v>0.84085460000000001</v>
      </c>
      <c r="D324" s="295"/>
    </row>
    <row r="325" spans="1:4" x14ac:dyDescent="0.2">
      <c r="A325" s="295">
        <v>0.7648971</v>
      </c>
      <c r="B325" s="295"/>
      <c r="C325" s="295">
        <v>0.84065769999999995</v>
      </c>
      <c r="D325" s="295"/>
    </row>
    <row r="326" spans="1:4" x14ac:dyDescent="0.2">
      <c r="A326" s="295">
        <v>0.76424530000000002</v>
      </c>
      <c r="B326" s="295"/>
      <c r="C326" s="295">
        <v>0.84039079999999999</v>
      </c>
      <c r="D326" s="295"/>
    </row>
    <row r="327" spans="1:4" x14ac:dyDescent="0.2">
      <c r="A327" s="295">
        <v>0.76390499999999995</v>
      </c>
      <c r="B327" s="295"/>
      <c r="C327" s="295">
        <v>0.84029980000000004</v>
      </c>
      <c r="D327" s="295"/>
    </row>
    <row r="328" spans="1:4" x14ac:dyDescent="0.2">
      <c r="A328" s="295">
        <v>0.76277200000000001</v>
      </c>
      <c r="B328" s="295"/>
      <c r="C328" s="295">
        <v>0.84012509999999996</v>
      </c>
      <c r="D328" s="295"/>
    </row>
    <row r="329" spans="1:4" x14ac:dyDescent="0.2">
      <c r="A329" s="295">
        <v>0.76239020000000002</v>
      </c>
      <c r="B329" s="295"/>
      <c r="C329" s="295">
        <v>0.8397268</v>
      </c>
      <c r="D329" s="295"/>
    </row>
    <row r="330" spans="1:4" x14ac:dyDescent="0.2">
      <c r="A330" s="295">
        <v>0.76088350000000005</v>
      </c>
      <c r="B330" s="295"/>
      <c r="C330" s="295">
        <v>0.83932379999999995</v>
      </c>
      <c r="D330" s="295"/>
    </row>
    <row r="331" spans="1:4" x14ac:dyDescent="0.2">
      <c r="A331" s="295">
        <v>0.75951009999999997</v>
      </c>
      <c r="B331" s="295"/>
      <c r="C331" s="295">
        <v>0.83895419999999998</v>
      </c>
      <c r="D331" s="295"/>
    </row>
    <row r="332" spans="1:4" x14ac:dyDescent="0.2">
      <c r="A332" s="295">
        <v>0.7583183</v>
      </c>
      <c r="B332" s="295"/>
      <c r="C332" s="295">
        <v>0.83869099999999996</v>
      </c>
      <c r="D332" s="295"/>
    </row>
    <row r="333" spans="1:4" x14ac:dyDescent="0.2">
      <c r="A333" s="295">
        <v>0.75714970000000004</v>
      </c>
      <c r="B333" s="295"/>
      <c r="C333" s="295">
        <v>0.83840539999999997</v>
      </c>
      <c r="D333" s="295"/>
    </row>
    <row r="334" spans="1:4" x14ac:dyDescent="0.2">
      <c r="A334" s="295">
        <v>0.75639559999999995</v>
      </c>
      <c r="B334" s="295"/>
      <c r="C334" s="295">
        <v>0.83800870000000005</v>
      </c>
      <c r="D334" s="295"/>
    </row>
    <row r="335" spans="1:4" x14ac:dyDescent="0.2">
      <c r="A335" s="295">
        <v>0.75598560000000004</v>
      </c>
      <c r="B335" s="295"/>
      <c r="C335" s="295">
        <v>0.83770140000000004</v>
      </c>
      <c r="D335" s="295"/>
    </row>
    <row r="336" spans="1:4" x14ac:dyDescent="0.2">
      <c r="A336" s="295">
        <v>0.75492990000000004</v>
      </c>
      <c r="B336" s="295"/>
      <c r="C336" s="295">
        <v>0.83750990000000003</v>
      </c>
      <c r="D336" s="295"/>
    </row>
    <row r="337" spans="1:4" x14ac:dyDescent="0.2">
      <c r="A337" s="295">
        <v>0.75412780000000001</v>
      </c>
      <c r="B337" s="295"/>
      <c r="C337" s="295">
        <v>0.83702370000000004</v>
      </c>
      <c r="D337" s="295"/>
    </row>
    <row r="338" spans="1:4" x14ac:dyDescent="0.2">
      <c r="A338" s="295">
        <v>0.75376279999999996</v>
      </c>
      <c r="B338" s="295"/>
      <c r="C338" s="295">
        <v>0.83659399999999995</v>
      </c>
      <c r="D338" s="295"/>
    </row>
    <row r="339" spans="1:4" x14ac:dyDescent="0.2">
      <c r="A339" s="295">
        <v>0.75260939999999998</v>
      </c>
      <c r="B339" s="295"/>
      <c r="C339" s="295">
        <v>0.83642780000000005</v>
      </c>
      <c r="D339" s="295"/>
    </row>
    <row r="340" spans="1:4" x14ac:dyDescent="0.2">
      <c r="A340" s="295">
        <v>0.7518648</v>
      </c>
      <c r="B340" s="295"/>
      <c r="C340" s="295">
        <v>0.83607940000000003</v>
      </c>
      <c r="D340" s="295"/>
    </row>
    <row r="341" spans="1:4" x14ac:dyDescent="0.2">
      <c r="A341" s="295">
        <v>0.75110980000000005</v>
      </c>
      <c r="B341" s="295"/>
      <c r="C341" s="295">
        <v>0.83569400000000005</v>
      </c>
      <c r="D341" s="295"/>
    </row>
    <row r="342" spans="1:4" x14ac:dyDescent="0.2">
      <c r="A342" s="295">
        <v>0.75057620000000003</v>
      </c>
      <c r="B342" s="295"/>
      <c r="C342" s="295">
        <v>0.83554300000000004</v>
      </c>
      <c r="D342" s="295"/>
    </row>
    <row r="343" spans="1:4" x14ac:dyDescent="0.2">
      <c r="A343" s="295">
        <v>0.74964920000000002</v>
      </c>
      <c r="B343" s="295"/>
      <c r="C343" s="295">
        <v>0.8353064</v>
      </c>
      <c r="D343" s="295"/>
    </row>
    <row r="344" spans="1:4" x14ac:dyDescent="0.2">
      <c r="A344" s="295">
        <v>0.74893509999999996</v>
      </c>
      <c r="B344" s="295"/>
      <c r="C344" s="295">
        <v>0.8348158</v>
      </c>
      <c r="D344" s="295"/>
    </row>
    <row r="345" spans="1:4" x14ac:dyDescent="0.2">
      <c r="A345" s="295">
        <v>0.74833260000000001</v>
      </c>
      <c r="B345" s="295"/>
      <c r="C345" s="295">
        <v>0.83463120000000002</v>
      </c>
      <c r="D345" s="295"/>
    </row>
    <row r="346" spans="1:4" x14ac:dyDescent="0.2">
      <c r="A346" s="295">
        <v>0.74737819999999999</v>
      </c>
      <c r="B346" s="295"/>
      <c r="C346" s="295">
        <v>0.83432660000000003</v>
      </c>
      <c r="D346" s="295"/>
    </row>
    <row r="347" spans="1:4" x14ac:dyDescent="0.2">
      <c r="A347" s="295">
        <v>0.74696180000000001</v>
      </c>
      <c r="B347" s="295"/>
      <c r="C347" s="295">
        <v>0.83407140000000002</v>
      </c>
      <c r="D347" s="295"/>
    </row>
    <row r="348" spans="1:4" x14ac:dyDescent="0.2">
      <c r="A348" s="295">
        <v>0.74451429999999996</v>
      </c>
      <c r="B348" s="295"/>
      <c r="C348" s="295">
        <v>0.83367500000000005</v>
      </c>
      <c r="D348" s="295"/>
    </row>
    <row r="349" spans="1:4" x14ac:dyDescent="0.2">
      <c r="A349" s="295">
        <v>0.74263330000000005</v>
      </c>
      <c r="B349" s="295"/>
      <c r="C349" s="295">
        <v>0.83362170000000002</v>
      </c>
      <c r="D349" s="295"/>
    </row>
    <row r="350" spans="1:4" x14ac:dyDescent="0.2">
      <c r="A350" s="295">
        <v>0.74128539999999998</v>
      </c>
      <c r="B350" s="295"/>
      <c r="C350" s="295">
        <v>0.8333701</v>
      </c>
      <c r="D350" s="295"/>
    </row>
    <row r="351" spans="1:4" x14ac:dyDescent="0.2">
      <c r="A351" s="295">
        <v>0.74039690000000002</v>
      </c>
      <c r="B351" s="295"/>
      <c r="C351" s="295">
        <v>0.83315539999999999</v>
      </c>
      <c r="D351" s="295"/>
    </row>
    <row r="352" spans="1:4" x14ac:dyDescent="0.2">
      <c r="A352" s="295">
        <v>0.73924440000000002</v>
      </c>
      <c r="B352" s="295"/>
      <c r="C352" s="295">
        <v>0.83276649999999997</v>
      </c>
      <c r="D352" s="295"/>
    </row>
    <row r="353" spans="1:4" x14ac:dyDescent="0.2">
      <c r="A353" s="295">
        <v>0.73784050000000001</v>
      </c>
      <c r="B353" s="295"/>
      <c r="C353" s="295">
        <v>0.83255040000000002</v>
      </c>
      <c r="D353" s="295"/>
    </row>
    <row r="354" spans="1:4" x14ac:dyDescent="0.2">
      <c r="A354" s="295">
        <v>0.73703079999999999</v>
      </c>
      <c r="B354" s="295"/>
      <c r="C354" s="295">
        <v>0.83220470000000002</v>
      </c>
      <c r="D354" s="295"/>
    </row>
    <row r="355" spans="1:4" x14ac:dyDescent="0.2">
      <c r="A355" s="295">
        <v>0.73677619999999999</v>
      </c>
      <c r="B355" s="295"/>
      <c r="C355" s="295">
        <v>0.83171220000000001</v>
      </c>
      <c r="D355" s="295"/>
    </row>
    <row r="356" spans="1:4" x14ac:dyDescent="0.2">
      <c r="A356" s="295">
        <v>0.73626950000000002</v>
      </c>
      <c r="B356" s="295"/>
      <c r="C356" s="295">
        <v>0.8315302</v>
      </c>
      <c r="D356" s="295"/>
    </row>
    <row r="357" spans="1:4" x14ac:dyDescent="0.2">
      <c r="A357" s="295">
        <v>0.73571030000000004</v>
      </c>
      <c r="B357" s="295"/>
      <c r="C357" s="295">
        <v>0.83127740000000006</v>
      </c>
      <c r="D357" s="295"/>
    </row>
    <row r="358" spans="1:4" x14ac:dyDescent="0.2">
      <c r="A358" s="295">
        <v>0.73472159999999997</v>
      </c>
      <c r="B358" s="295"/>
      <c r="C358" s="295">
        <v>0.83097690000000002</v>
      </c>
      <c r="D358" s="295"/>
    </row>
    <row r="359" spans="1:4" x14ac:dyDescent="0.2">
      <c r="A359" s="295">
        <v>0.73392210000000002</v>
      </c>
      <c r="B359" s="295"/>
      <c r="C359" s="295">
        <v>0.8308238</v>
      </c>
      <c r="D359" s="295"/>
    </row>
    <row r="360" spans="1:4" x14ac:dyDescent="0.2">
      <c r="A360" s="295">
        <v>0.73366580000000003</v>
      </c>
      <c r="B360" s="295"/>
      <c r="C360" s="295">
        <v>0.8303798</v>
      </c>
      <c r="D360" s="295"/>
    </row>
    <row r="361" spans="1:4" x14ac:dyDescent="0.2">
      <c r="A361" s="295">
        <v>0.73344770000000004</v>
      </c>
      <c r="B361" s="295"/>
      <c r="C361" s="295">
        <v>0.83026219999999995</v>
      </c>
      <c r="D361" s="295"/>
    </row>
    <row r="362" spans="1:4" x14ac:dyDescent="0.2">
      <c r="A362" s="295">
        <v>0.73282219999999998</v>
      </c>
      <c r="B362" s="295"/>
      <c r="C362" s="295">
        <v>0.82970580000000005</v>
      </c>
      <c r="D362" s="295"/>
    </row>
    <row r="363" spans="1:4" x14ac:dyDescent="0.2">
      <c r="A363" s="295">
        <v>0.73247499999999999</v>
      </c>
      <c r="B363" s="295"/>
      <c r="C363" s="295">
        <v>0.82949600000000001</v>
      </c>
      <c r="D363" s="295"/>
    </row>
    <row r="364" spans="1:4" x14ac:dyDescent="0.2">
      <c r="A364" s="295">
        <v>0.73182219999999998</v>
      </c>
      <c r="B364" s="295"/>
      <c r="C364" s="295">
        <v>0.82910459999999997</v>
      </c>
      <c r="D364" s="295"/>
    </row>
    <row r="365" spans="1:4" x14ac:dyDescent="0.2">
      <c r="A365" s="295">
        <v>0.73146580000000005</v>
      </c>
      <c r="B365" s="295"/>
      <c r="C365" s="295">
        <v>0.82889650000000004</v>
      </c>
      <c r="D365" s="295"/>
    </row>
    <row r="366" spans="1:4" x14ac:dyDescent="0.2">
      <c r="A366" s="295">
        <v>0.73098629999999998</v>
      </c>
      <c r="B366" s="295"/>
      <c r="C366" s="295">
        <v>0.82860579999999995</v>
      </c>
      <c r="D366" s="295"/>
    </row>
    <row r="367" spans="1:4" x14ac:dyDescent="0.2">
      <c r="A367" s="295">
        <v>0.73001939999999998</v>
      </c>
      <c r="B367" s="295"/>
      <c r="C367" s="295">
        <v>0.82839379999999996</v>
      </c>
      <c r="D367" s="295"/>
    </row>
    <row r="368" spans="1:4" x14ac:dyDescent="0.2">
      <c r="A368" s="295">
        <v>0.72928660000000001</v>
      </c>
      <c r="B368" s="295"/>
      <c r="C368" s="295">
        <v>0.82813550000000002</v>
      </c>
      <c r="D368" s="295"/>
    </row>
    <row r="369" spans="1:4" x14ac:dyDescent="0.2">
      <c r="A369" s="295">
        <v>0.72889009999999999</v>
      </c>
      <c r="B369" s="295"/>
      <c r="C369" s="295">
        <v>0.82791570000000003</v>
      </c>
      <c r="D369" s="295"/>
    </row>
    <row r="370" spans="1:4" x14ac:dyDescent="0.2">
      <c r="A370" s="295">
        <v>0.72824420000000001</v>
      </c>
      <c r="B370" s="295"/>
      <c r="C370" s="295">
        <v>0.82785850000000005</v>
      </c>
      <c r="D370" s="295"/>
    </row>
    <row r="371" spans="1:4" x14ac:dyDescent="0.2">
      <c r="A371" s="295">
        <v>0.72768520000000003</v>
      </c>
      <c r="B371" s="295"/>
      <c r="C371" s="295">
        <v>0.82755999999999996</v>
      </c>
      <c r="D371" s="295"/>
    </row>
    <row r="372" spans="1:4" x14ac:dyDescent="0.2">
      <c r="A372" s="295">
        <v>0.72707549999999999</v>
      </c>
      <c r="B372" s="295"/>
      <c r="C372" s="295">
        <v>0.82742769999999999</v>
      </c>
      <c r="D372" s="295"/>
    </row>
    <row r="373" spans="1:4" x14ac:dyDescent="0.2">
      <c r="A373" s="295">
        <v>0.72613499999999997</v>
      </c>
      <c r="B373" s="295"/>
      <c r="C373" s="295">
        <v>0.82725570000000004</v>
      </c>
      <c r="D373" s="295"/>
    </row>
    <row r="374" spans="1:4" x14ac:dyDescent="0.2">
      <c r="A374" s="295">
        <v>0.72524900000000003</v>
      </c>
      <c r="B374" s="295"/>
      <c r="C374" s="295">
        <v>0.82712410000000003</v>
      </c>
      <c r="D374" s="295"/>
    </row>
    <row r="375" spans="1:4" x14ac:dyDescent="0.2">
      <c r="A375" s="295">
        <v>0.72420709999999999</v>
      </c>
      <c r="B375" s="295"/>
      <c r="C375" s="295">
        <v>0.82683130000000005</v>
      </c>
      <c r="D375" s="295"/>
    </row>
    <row r="376" spans="1:4" x14ac:dyDescent="0.2">
      <c r="A376" s="295">
        <v>0.7236842</v>
      </c>
      <c r="B376" s="295"/>
      <c r="C376" s="295">
        <v>0.82657930000000002</v>
      </c>
      <c r="D376" s="295"/>
    </row>
    <row r="377" spans="1:4" x14ac:dyDescent="0.2">
      <c r="A377" s="295">
        <v>0.72278350000000002</v>
      </c>
      <c r="B377" s="295"/>
      <c r="C377" s="295">
        <v>0.82644430000000002</v>
      </c>
      <c r="D377" s="295"/>
    </row>
    <row r="378" spans="1:4" x14ac:dyDescent="0.2">
      <c r="A378" s="295">
        <v>0.72208309999999998</v>
      </c>
      <c r="B378" s="295"/>
      <c r="C378" s="295">
        <v>0.82609710000000003</v>
      </c>
      <c r="D378" s="295"/>
    </row>
    <row r="379" spans="1:4" x14ac:dyDescent="0.2">
      <c r="A379" s="295">
        <v>0.72155320000000001</v>
      </c>
      <c r="B379" s="295"/>
      <c r="C379" s="295">
        <v>0.82576000000000005</v>
      </c>
      <c r="D379" s="295"/>
    </row>
    <row r="380" spans="1:4" x14ac:dyDescent="0.2">
      <c r="A380" s="295">
        <v>0.72081550000000005</v>
      </c>
      <c r="B380" s="295"/>
      <c r="C380" s="295">
        <v>0.82537660000000002</v>
      </c>
      <c r="D380" s="295"/>
    </row>
    <row r="381" spans="1:4" x14ac:dyDescent="0.2">
      <c r="A381" s="295">
        <v>0.72023159999999997</v>
      </c>
      <c r="B381" s="295"/>
      <c r="C381" s="295">
        <v>0.82505229999999996</v>
      </c>
      <c r="D381" s="295"/>
    </row>
    <row r="382" spans="1:4" x14ac:dyDescent="0.2">
      <c r="A382" s="295">
        <v>0.71948780000000001</v>
      </c>
      <c r="B382" s="295"/>
      <c r="C382" s="295">
        <v>0.82482489999999997</v>
      </c>
      <c r="D382" s="295"/>
    </row>
    <row r="383" spans="1:4" x14ac:dyDescent="0.2">
      <c r="A383" s="295">
        <v>0.71893379999999996</v>
      </c>
      <c r="B383" s="295"/>
      <c r="C383" s="295">
        <v>0.82461790000000001</v>
      </c>
      <c r="D383" s="295"/>
    </row>
    <row r="384" spans="1:4" x14ac:dyDescent="0.2">
      <c r="A384" s="295">
        <v>0.7184005</v>
      </c>
      <c r="B384" s="295"/>
      <c r="C384" s="295">
        <v>0.82422450000000003</v>
      </c>
      <c r="D384" s="295"/>
    </row>
    <row r="385" spans="1:4" x14ac:dyDescent="0.2">
      <c r="A385" s="295">
        <v>0.71766479999999999</v>
      </c>
      <c r="B385" s="295"/>
      <c r="C385" s="295">
        <v>0.82387100000000002</v>
      </c>
      <c r="D385" s="295"/>
    </row>
    <row r="386" spans="1:4" x14ac:dyDescent="0.2">
      <c r="A386" s="295">
        <v>0.71683969999999997</v>
      </c>
      <c r="B386" s="295"/>
      <c r="C386" s="295">
        <v>0.82371530000000004</v>
      </c>
      <c r="D386" s="295"/>
    </row>
    <row r="387" spans="1:4" x14ac:dyDescent="0.2">
      <c r="A387" s="295">
        <v>0.71623380000000003</v>
      </c>
      <c r="B387" s="295"/>
      <c r="C387" s="295">
        <v>0.82352429999999999</v>
      </c>
      <c r="D387" s="295"/>
    </row>
    <row r="388" spans="1:4" x14ac:dyDescent="0.2">
      <c r="A388" s="295">
        <v>0.71592460000000002</v>
      </c>
      <c r="B388" s="295"/>
      <c r="C388" s="295">
        <v>0.82337519999999997</v>
      </c>
      <c r="D388" s="295"/>
    </row>
    <row r="389" spans="1:4" x14ac:dyDescent="0.2">
      <c r="A389" s="295">
        <v>0.71510660000000004</v>
      </c>
      <c r="B389" s="295"/>
      <c r="C389" s="295">
        <v>0.8231465</v>
      </c>
      <c r="D389" s="295"/>
    </row>
    <row r="390" spans="1:4" x14ac:dyDescent="0.2">
      <c r="A390" s="295">
        <v>0.71461810000000003</v>
      </c>
      <c r="B390" s="295"/>
      <c r="C390" s="295">
        <v>0.82306639999999998</v>
      </c>
      <c r="D390" s="295"/>
    </row>
    <row r="391" spans="1:4" x14ac:dyDescent="0.2">
      <c r="A391" s="295">
        <v>0.71402460000000001</v>
      </c>
      <c r="B391" s="295"/>
      <c r="C391" s="295">
        <v>0.82280229999999999</v>
      </c>
      <c r="D391" s="295"/>
    </row>
    <row r="392" spans="1:4" x14ac:dyDescent="0.2">
      <c r="A392" s="295">
        <v>0.71343990000000002</v>
      </c>
      <c r="B392" s="295"/>
      <c r="C392" s="295">
        <v>0.8224072</v>
      </c>
      <c r="D392" s="295"/>
    </row>
    <row r="393" spans="1:4" x14ac:dyDescent="0.2">
      <c r="A393" s="295">
        <v>0.71261810000000003</v>
      </c>
      <c r="B393" s="295"/>
      <c r="C393" s="295">
        <v>0.82227700000000004</v>
      </c>
      <c r="D393" s="295"/>
    </row>
    <row r="394" spans="1:4" x14ac:dyDescent="0.2">
      <c r="A394" s="295">
        <v>0.71234410000000004</v>
      </c>
      <c r="B394" s="295"/>
      <c r="C394" s="295">
        <v>0.82198300000000002</v>
      </c>
      <c r="D394" s="295"/>
    </row>
    <row r="395" spans="1:4" x14ac:dyDescent="0.2">
      <c r="A395" s="295">
        <v>0.71197140000000003</v>
      </c>
      <c r="B395" s="295"/>
      <c r="C395" s="295">
        <v>0.82181579999999999</v>
      </c>
      <c r="D395" s="295"/>
    </row>
    <row r="396" spans="1:4" x14ac:dyDescent="0.2">
      <c r="A396" s="295">
        <v>0.71166949999999995</v>
      </c>
      <c r="B396" s="295"/>
      <c r="C396" s="295">
        <v>0.82150920000000005</v>
      </c>
      <c r="D396" s="295"/>
    </row>
    <row r="397" spans="1:4" x14ac:dyDescent="0.2">
      <c r="A397" s="295">
        <v>0.71152599999999999</v>
      </c>
      <c r="B397" s="295"/>
      <c r="C397" s="295">
        <v>0.82128210000000001</v>
      </c>
      <c r="D397" s="295"/>
    </row>
    <row r="398" spans="1:4" x14ac:dyDescent="0.2">
      <c r="A398" s="295">
        <v>0.71120700000000003</v>
      </c>
      <c r="B398" s="295"/>
      <c r="C398" s="295">
        <v>0.82110139999999998</v>
      </c>
      <c r="D398" s="295"/>
    </row>
    <row r="399" spans="1:4" x14ac:dyDescent="0.2">
      <c r="A399" s="295">
        <v>0.71047389999999999</v>
      </c>
      <c r="B399" s="295"/>
      <c r="C399" s="295">
        <v>0.8207586</v>
      </c>
      <c r="D399" s="295"/>
    </row>
    <row r="400" spans="1:4" x14ac:dyDescent="0.2">
      <c r="A400" s="295">
        <v>0.70985719999999997</v>
      </c>
      <c r="B400" s="295"/>
      <c r="C400" s="295">
        <v>0.82029549999999996</v>
      </c>
      <c r="D400" s="295"/>
    </row>
    <row r="401" spans="1:4" x14ac:dyDescent="0.2">
      <c r="A401" s="295">
        <v>0.70920919999999998</v>
      </c>
      <c r="B401" s="295"/>
      <c r="C401" s="295">
        <v>0.82011880000000004</v>
      </c>
      <c r="D401" s="295"/>
    </row>
    <row r="402" spans="1:4" x14ac:dyDescent="0.2">
      <c r="A402" s="295">
        <v>0.70877829999999997</v>
      </c>
      <c r="B402" s="295"/>
      <c r="C402" s="295">
        <v>0.81996239999999998</v>
      </c>
      <c r="D402" s="295"/>
    </row>
    <row r="403" spans="1:4" x14ac:dyDescent="0.2">
      <c r="A403" s="295">
        <v>0.70773830000000004</v>
      </c>
      <c r="B403" s="295"/>
      <c r="C403" s="295">
        <v>0.81971970000000005</v>
      </c>
      <c r="D403" s="295"/>
    </row>
    <row r="404" spans="1:4" x14ac:dyDescent="0.2">
      <c r="A404" s="295">
        <v>0.7066076</v>
      </c>
      <c r="B404" s="295"/>
      <c r="C404" s="295">
        <v>0.81931600000000004</v>
      </c>
      <c r="D404" s="295"/>
    </row>
    <row r="405" spans="1:4" x14ac:dyDescent="0.2">
      <c r="A405" s="295">
        <v>0.7060708</v>
      </c>
      <c r="B405" s="295"/>
      <c r="C405" s="295">
        <v>0.81900470000000003</v>
      </c>
      <c r="D405" s="295"/>
    </row>
    <row r="406" spans="1:4" x14ac:dyDescent="0.2">
      <c r="A406" s="295">
        <v>0.70537300000000003</v>
      </c>
      <c r="B406" s="295"/>
      <c r="C406" s="295">
        <v>0.81873459999999998</v>
      </c>
      <c r="D406" s="295"/>
    </row>
    <row r="407" spans="1:4" x14ac:dyDescent="0.2">
      <c r="A407" s="295">
        <v>0.70505399999999996</v>
      </c>
      <c r="B407" s="295"/>
      <c r="C407" s="295">
        <v>0.81859709999999997</v>
      </c>
      <c r="D407" s="295"/>
    </row>
    <row r="408" spans="1:4" x14ac:dyDescent="0.2">
      <c r="A408" s="295">
        <v>0.70480169999999998</v>
      </c>
      <c r="B408" s="295"/>
      <c r="C408" s="295">
        <v>0.81840860000000004</v>
      </c>
      <c r="D408" s="295"/>
    </row>
    <row r="409" spans="1:4" x14ac:dyDescent="0.2">
      <c r="A409" s="295">
        <v>0.70425899999999997</v>
      </c>
      <c r="B409" s="295"/>
      <c r="C409" s="295">
        <v>0.81837020000000005</v>
      </c>
      <c r="D409" s="295"/>
    </row>
    <row r="410" spans="1:4" x14ac:dyDescent="0.2">
      <c r="A410" s="295">
        <v>0.70363399999999998</v>
      </c>
      <c r="B410" s="295"/>
      <c r="C410" s="295">
        <v>0.81792810000000005</v>
      </c>
      <c r="D410" s="295"/>
    </row>
    <row r="411" spans="1:4" x14ac:dyDescent="0.2">
      <c r="A411" s="295">
        <v>0.7032602</v>
      </c>
      <c r="B411" s="295"/>
      <c r="C411" s="295">
        <v>0.81783499999999998</v>
      </c>
      <c r="D411" s="295"/>
    </row>
    <row r="412" spans="1:4" x14ac:dyDescent="0.2">
      <c r="A412" s="295">
        <v>0.70287469999999996</v>
      </c>
      <c r="B412" s="295"/>
      <c r="C412" s="295">
        <v>0.81773969999999996</v>
      </c>
      <c r="D412" s="295"/>
    </row>
    <row r="413" spans="1:4" x14ac:dyDescent="0.2">
      <c r="A413" s="295">
        <v>0.70264910000000003</v>
      </c>
      <c r="B413" s="295"/>
      <c r="C413" s="295">
        <v>0.81745679999999998</v>
      </c>
      <c r="D413" s="295"/>
    </row>
    <row r="414" spans="1:4" x14ac:dyDescent="0.2">
      <c r="A414" s="295">
        <v>0.70255199999999995</v>
      </c>
      <c r="B414" s="295"/>
      <c r="C414" s="295">
        <v>0.81716670000000002</v>
      </c>
      <c r="D414" s="295"/>
    </row>
    <row r="415" spans="1:4" x14ac:dyDescent="0.2">
      <c r="A415" s="295">
        <v>0.70231699999999997</v>
      </c>
      <c r="B415" s="295"/>
      <c r="C415" s="295">
        <v>0.81709089999999995</v>
      </c>
      <c r="D415" s="295"/>
    </row>
    <row r="416" spans="1:4" x14ac:dyDescent="0.2">
      <c r="A416" s="295">
        <v>0.70179440000000004</v>
      </c>
      <c r="B416" s="295"/>
      <c r="C416" s="295">
        <v>0.81677509999999998</v>
      </c>
      <c r="D416" s="295"/>
    </row>
    <row r="417" spans="1:4" x14ac:dyDescent="0.2">
      <c r="A417" s="295">
        <v>0.70109109999999997</v>
      </c>
      <c r="B417" s="295"/>
      <c r="C417" s="295">
        <v>0.81657380000000002</v>
      </c>
      <c r="D417" s="295"/>
    </row>
    <row r="418" spans="1:4" x14ac:dyDescent="0.2">
      <c r="A418" s="295">
        <v>0.70068600000000003</v>
      </c>
      <c r="B418" s="295"/>
      <c r="C418" s="295">
        <v>0.81641609999999998</v>
      </c>
      <c r="D418" s="295"/>
    </row>
    <row r="419" spans="1:4" x14ac:dyDescent="0.2">
      <c r="A419" s="295">
        <v>0.70046649999999999</v>
      </c>
      <c r="B419" s="295"/>
      <c r="C419" s="295">
        <v>0.8162703</v>
      </c>
      <c r="D419" s="295"/>
    </row>
    <row r="420" spans="1:4" x14ac:dyDescent="0.2">
      <c r="A420" s="295">
        <v>0.70006599999999997</v>
      </c>
      <c r="B420" s="295"/>
      <c r="C420" s="295">
        <v>0.81611009999999995</v>
      </c>
      <c r="D420" s="295"/>
    </row>
    <row r="421" spans="1:4" x14ac:dyDescent="0.2">
      <c r="A421" s="295">
        <v>0.69958299999999995</v>
      </c>
      <c r="B421" s="295"/>
      <c r="C421" s="295">
        <v>0.81582739999999998</v>
      </c>
      <c r="D421" s="295"/>
    </row>
    <row r="422" spans="1:4" x14ac:dyDescent="0.2">
      <c r="A422" s="295">
        <v>0.69940789999999997</v>
      </c>
      <c r="B422" s="295"/>
      <c r="C422" s="295">
        <v>0.81573070000000003</v>
      </c>
      <c r="D422" s="295"/>
    </row>
    <row r="423" spans="1:4" x14ac:dyDescent="0.2">
      <c r="A423" s="295">
        <v>0.69870909999999997</v>
      </c>
      <c r="B423" s="295"/>
      <c r="C423" s="295">
        <v>0.81548969999999998</v>
      </c>
      <c r="D423" s="295"/>
    </row>
    <row r="424" spans="1:4" x14ac:dyDescent="0.2">
      <c r="A424" s="295">
        <v>0.69835380000000002</v>
      </c>
      <c r="B424" s="295"/>
      <c r="C424" s="295">
        <v>0.81541050000000004</v>
      </c>
      <c r="D424" s="295"/>
    </row>
    <row r="425" spans="1:4" x14ac:dyDescent="0.2">
      <c r="A425" s="295">
        <v>0.69769190000000003</v>
      </c>
      <c r="B425" s="295"/>
      <c r="C425" s="295">
        <v>0.81514869999999995</v>
      </c>
      <c r="D425" s="295"/>
    </row>
    <row r="426" spans="1:4" x14ac:dyDescent="0.2">
      <c r="A426" s="295">
        <v>0.69741819999999999</v>
      </c>
      <c r="B426" s="295"/>
      <c r="C426" s="295">
        <v>0.81494500000000003</v>
      </c>
      <c r="D426" s="295"/>
    </row>
    <row r="427" spans="1:4" x14ac:dyDescent="0.2">
      <c r="A427" s="295">
        <v>0.6969265</v>
      </c>
      <c r="B427" s="295"/>
      <c r="C427" s="295">
        <v>0.81480269999999999</v>
      </c>
      <c r="D427" s="295"/>
    </row>
    <row r="428" spans="1:4" x14ac:dyDescent="0.2">
      <c r="A428" s="295">
        <v>0.69662979999999997</v>
      </c>
      <c r="B428" s="295"/>
      <c r="C428" s="295">
        <v>0.81459119999999996</v>
      </c>
      <c r="D428" s="295"/>
    </row>
    <row r="429" spans="1:4" x14ac:dyDescent="0.2">
      <c r="A429" s="295">
        <v>0.69587699999999997</v>
      </c>
      <c r="B429" s="295"/>
      <c r="C429" s="295">
        <v>0.8142625</v>
      </c>
      <c r="D429" s="295"/>
    </row>
    <row r="430" spans="1:4" x14ac:dyDescent="0.2">
      <c r="A430" s="295">
        <v>0.6955055</v>
      </c>
      <c r="B430" s="295"/>
      <c r="C430" s="295">
        <v>0.81411420000000001</v>
      </c>
      <c r="D430" s="295"/>
    </row>
    <row r="431" spans="1:4" x14ac:dyDescent="0.2">
      <c r="A431" s="295">
        <v>0.69485379999999997</v>
      </c>
      <c r="B431" s="295"/>
      <c r="C431" s="295">
        <v>0.81388740000000004</v>
      </c>
      <c r="D431" s="295"/>
    </row>
    <row r="432" spans="1:4" x14ac:dyDescent="0.2">
      <c r="A432" s="295">
        <v>0.69449649999999996</v>
      </c>
      <c r="B432" s="295"/>
      <c r="C432" s="295">
        <v>0.81362350000000006</v>
      </c>
      <c r="D432" s="295"/>
    </row>
    <row r="433" spans="1:4" x14ac:dyDescent="0.2">
      <c r="A433" s="295">
        <v>0.69394239999999996</v>
      </c>
      <c r="B433" s="295"/>
      <c r="C433" s="295">
        <v>0.81350279999999997</v>
      </c>
      <c r="D433" s="295"/>
    </row>
    <row r="434" spans="1:4" x14ac:dyDescent="0.2">
      <c r="A434" s="295">
        <v>0.69317059999999997</v>
      </c>
      <c r="B434" s="295"/>
      <c r="C434" s="295">
        <v>0.81332990000000005</v>
      </c>
      <c r="D434" s="295"/>
    </row>
    <row r="435" spans="1:4" x14ac:dyDescent="0.2">
      <c r="A435" s="295">
        <v>0.69257849999999999</v>
      </c>
      <c r="B435" s="295"/>
      <c r="C435" s="295">
        <v>0.81295379999999995</v>
      </c>
      <c r="D435" s="295"/>
    </row>
    <row r="436" spans="1:4" x14ac:dyDescent="0.2">
      <c r="A436" s="295">
        <v>0.69220029999999999</v>
      </c>
      <c r="B436" s="295"/>
      <c r="C436" s="295">
        <v>0.81255270000000002</v>
      </c>
      <c r="D436" s="295"/>
    </row>
    <row r="437" spans="1:4" x14ac:dyDescent="0.2">
      <c r="A437" s="295">
        <v>0.691743</v>
      </c>
      <c r="B437" s="295"/>
      <c r="C437" s="295">
        <v>0.8123437</v>
      </c>
      <c r="D437" s="295"/>
    </row>
    <row r="438" spans="1:4" x14ac:dyDescent="0.2">
      <c r="A438" s="295">
        <v>0.69129569999999996</v>
      </c>
      <c r="B438" s="295"/>
      <c r="C438" s="295">
        <v>0.81221100000000002</v>
      </c>
      <c r="D438" s="295"/>
    </row>
    <row r="439" spans="1:4" x14ac:dyDescent="0.2">
      <c r="A439" s="295">
        <v>0.69107370000000001</v>
      </c>
      <c r="B439" s="295"/>
      <c r="C439" s="295">
        <v>0.81209600000000004</v>
      </c>
      <c r="D439" s="295"/>
    </row>
    <row r="440" spans="1:4" x14ac:dyDescent="0.2">
      <c r="A440" s="295">
        <v>0.6904787</v>
      </c>
      <c r="B440" s="295"/>
      <c r="C440" s="295">
        <v>0.81181990000000004</v>
      </c>
      <c r="D440" s="295"/>
    </row>
    <row r="441" spans="1:4" x14ac:dyDescent="0.2">
      <c r="A441" s="295">
        <v>0.68955489999999997</v>
      </c>
      <c r="B441" s="295"/>
      <c r="C441" s="295">
        <v>0.8115521</v>
      </c>
      <c r="D441" s="295"/>
    </row>
    <row r="442" spans="1:4" x14ac:dyDescent="0.2">
      <c r="A442" s="295">
        <v>0.68913930000000001</v>
      </c>
      <c r="B442" s="295"/>
      <c r="C442" s="295">
        <v>0.8112781</v>
      </c>
      <c r="D442" s="295"/>
    </row>
    <row r="443" spans="1:4" x14ac:dyDescent="0.2">
      <c r="A443" s="295">
        <v>0.68865900000000002</v>
      </c>
      <c r="B443" s="295"/>
      <c r="C443" s="295">
        <v>0.81116049999999995</v>
      </c>
      <c r="D443" s="295"/>
    </row>
    <row r="444" spans="1:4" x14ac:dyDescent="0.2">
      <c r="A444" s="295">
        <v>0.68795039999999996</v>
      </c>
      <c r="B444" s="295"/>
      <c r="C444" s="295">
        <v>0.81096179999999995</v>
      </c>
      <c r="D444" s="295"/>
    </row>
    <row r="445" spans="1:4" x14ac:dyDescent="0.2">
      <c r="A445" s="295">
        <v>0.68752009999999997</v>
      </c>
      <c r="B445" s="295"/>
      <c r="C445" s="295">
        <v>0.81045040000000002</v>
      </c>
      <c r="D445" s="295"/>
    </row>
    <row r="446" spans="1:4" x14ac:dyDescent="0.2">
      <c r="A446" s="295">
        <v>0.68711480000000003</v>
      </c>
      <c r="B446" s="295"/>
      <c r="C446" s="295">
        <v>0.81037559999999997</v>
      </c>
      <c r="D446" s="295"/>
    </row>
    <row r="447" spans="1:4" x14ac:dyDescent="0.2">
      <c r="A447" s="295">
        <v>0.68698199999999998</v>
      </c>
      <c r="B447" s="295"/>
      <c r="C447" s="295">
        <v>0.8101024</v>
      </c>
      <c r="D447" s="295"/>
    </row>
    <row r="448" spans="1:4" x14ac:dyDescent="0.2">
      <c r="A448" s="295">
        <v>0.68670989999999998</v>
      </c>
      <c r="B448" s="295"/>
      <c r="C448" s="295">
        <v>0.80992339999999996</v>
      </c>
      <c r="D448" s="295"/>
    </row>
    <row r="449" spans="1:4" x14ac:dyDescent="0.2">
      <c r="A449" s="295">
        <v>0.6862857</v>
      </c>
      <c r="B449" s="295"/>
      <c r="C449" s="295">
        <v>0.8097259</v>
      </c>
      <c r="D449" s="295"/>
    </row>
    <row r="450" spans="1:4" x14ac:dyDescent="0.2">
      <c r="A450" s="295">
        <v>0.6857202</v>
      </c>
      <c r="B450" s="295"/>
      <c r="C450" s="295">
        <v>0.80949910000000003</v>
      </c>
      <c r="D450" s="295"/>
    </row>
    <row r="451" spans="1:4" x14ac:dyDescent="0.2">
      <c r="A451" s="295">
        <v>0.68551770000000001</v>
      </c>
      <c r="B451" s="295"/>
      <c r="C451" s="295">
        <v>0.80936609999999998</v>
      </c>
      <c r="D451" s="295"/>
    </row>
    <row r="452" spans="1:4" x14ac:dyDescent="0.2">
      <c r="A452" s="295">
        <v>0.68516220000000005</v>
      </c>
      <c r="B452" s="295"/>
      <c r="C452" s="295">
        <v>0.80899290000000001</v>
      </c>
      <c r="D452" s="295"/>
    </row>
    <row r="453" spans="1:4" x14ac:dyDescent="0.2">
      <c r="A453" s="295">
        <v>0.68488970000000005</v>
      </c>
      <c r="B453" s="295"/>
      <c r="C453" s="295">
        <v>0.80878519999999998</v>
      </c>
      <c r="D453" s="295"/>
    </row>
    <row r="454" spans="1:4" x14ac:dyDescent="0.2">
      <c r="A454" s="295">
        <v>0.68462319999999999</v>
      </c>
      <c r="B454" s="295"/>
      <c r="C454" s="295">
        <v>0.80860980000000005</v>
      </c>
      <c r="D454" s="295"/>
    </row>
    <row r="455" spans="1:4" x14ac:dyDescent="0.2">
      <c r="A455" s="295">
        <v>0.68422919999999998</v>
      </c>
      <c r="B455" s="295"/>
      <c r="C455" s="295">
        <v>0.80827610000000005</v>
      </c>
      <c r="D455" s="295"/>
    </row>
    <row r="456" spans="1:4" x14ac:dyDescent="0.2">
      <c r="A456" s="295">
        <v>0.68379690000000004</v>
      </c>
      <c r="B456" s="295"/>
      <c r="C456" s="295">
        <v>0.80812360000000005</v>
      </c>
      <c r="D456" s="295"/>
    </row>
    <row r="457" spans="1:4" x14ac:dyDescent="0.2">
      <c r="A457" s="295">
        <v>0.68353909999999996</v>
      </c>
      <c r="B457" s="295"/>
      <c r="C457" s="295">
        <v>0.80793680000000001</v>
      </c>
      <c r="D457" s="295"/>
    </row>
    <row r="458" spans="1:4" x14ac:dyDescent="0.2">
      <c r="A458" s="295">
        <v>0.68312309999999998</v>
      </c>
      <c r="B458" s="295"/>
      <c r="C458" s="295">
        <v>0.80781239999999999</v>
      </c>
      <c r="D458" s="295"/>
    </row>
    <row r="459" spans="1:4" x14ac:dyDescent="0.2">
      <c r="A459" s="295">
        <v>0.68280019999999997</v>
      </c>
      <c r="B459" s="295"/>
      <c r="C459" s="295">
        <v>0.80770209999999998</v>
      </c>
      <c r="D459" s="295"/>
    </row>
    <row r="460" spans="1:4" x14ac:dyDescent="0.2">
      <c r="A460" s="295">
        <v>0.68243350000000003</v>
      </c>
      <c r="B460" s="295"/>
      <c r="C460" s="295">
        <v>0.80746019999999996</v>
      </c>
      <c r="D460" s="295"/>
    </row>
    <row r="461" spans="1:4" x14ac:dyDescent="0.2">
      <c r="A461" s="295">
        <v>0.68217729999999999</v>
      </c>
      <c r="B461" s="295"/>
      <c r="C461" s="295">
        <v>0.80725930000000001</v>
      </c>
      <c r="D461" s="295"/>
    </row>
    <row r="462" spans="1:4" x14ac:dyDescent="0.2">
      <c r="A462" s="295">
        <v>0.68164239999999998</v>
      </c>
      <c r="B462" s="295"/>
      <c r="C462" s="295">
        <v>0.8070619</v>
      </c>
      <c r="D462" s="295"/>
    </row>
    <row r="463" spans="1:4" x14ac:dyDescent="0.2">
      <c r="A463" s="295">
        <v>0.68132579999999998</v>
      </c>
      <c r="B463" s="295"/>
      <c r="C463" s="295">
        <v>0.80704690000000001</v>
      </c>
      <c r="D463" s="295"/>
    </row>
    <row r="464" spans="1:4" x14ac:dyDescent="0.2">
      <c r="A464" s="295">
        <v>0.68090059999999997</v>
      </c>
      <c r="B464" s="295"/>
      <c r="C464" s="295">
        <v>0.80682169999999998</v>
      </c>
      <c r="D464" s="295"/>
    </row>
    <row r="465" spans="1:4" x14ac:dyDescent="0.2">
      <c r="A465" s="295">
        <v>0.68041439999999997</v>
      </c>
      <c r="B465" s="295"/>
      <c r="C465" s="295">
        <v>0.80665359999999997</v>
      </c>
      <c r="D465" s="295"/>
    </row>
    <row r="466" spans="1:4" x14ac:dyDescent="0.2">
      <c r="A466" s="295">
        <v>0.68003199999999997</v>
      </c>
      <c r="B466" s="295"/>
      <c r="C466" s="295">
        <v>0.80654000000000003</v>
      </c>
      <c r="D466" s="295"/>
    </row>
    <row r="467" spans="1:4" x14ac:dyDescent="0.2">
      <c r="A467" s="295">
        <v>0.67965609999999999</v>
      </c>
      <c r="B467" s="295"/>
      <c r="C467" s="295">
        <v>0.80638589999999999</v>
      </c>
      <c r="D467" s="295"/>
    </row>
    <row r="468" spans="1:4" x14ac:dyDescent="0.2">
      <c r="A468" s="295">
        <v>0.67946459999999997</v>
      </c>
      <c r="B468" s="295"/>
      <c r="C468" s="295">
        <v>0.80605979999999999</v>
      </c>
      <c r="D468" s="295"/>
    </row>
    <row r="469" spans="1:4" x14ac:dyDescent="0.2">
      <c r="A469" s="295">
        <v>0.67884549999999999</v>
      </c>
      <c r="B469" s="295"/>
      <c r="C469" s="295">
        <v>0.80575319999999995</v>
      </c>
      <c r="D469" s="295"/>
    </row>
    <row r="470" spans="1:4" x14ac:dyDescent="0.2">
      <c r="A470" s="295">
        <v>0.67848589999999998</v>
      </c>
      <c r="B470" s="295"/>
      <c r="C470" s="295">
        <v>0.8055428</v>
      </c>
      <c r="D470" s="295"/>
    </row>
    <row r="471" spans="1:4" x14ac:dyDescent="0.2">
      <c r="A471" s="295">
        <v>0.67768289999999998</v>
      </c>
      <c r="B471" s="295"/>
      <c r="C471" s="295">
        <v>0.80529759999999995</v>
      </c>
      <c r="D471" s="295"/>
    </row>
    <row r="472" spans="1:4" x14ac:dyDescent="0.2">
      <c r="A472" s="295">
        <v>0.67733670000000001</v>
      </c>
      <c r="B472" s="295"/>
      <c r="C472" s="295">
        <v>0.80512349999999999</v>
      </c>
      <c r="D472" s="295"/>
    </row>
    <row r="473" spans="1:4" x14ac:dyDescent="0.2">
      <c r="A473" s="295">
        <v>0.67668910000000004</v>
      </c>
      <c r="B473" s="295"/>
      <c r="C473" s="295">
        <v>0.80508590000000002</v>
      </c>
      <c r="D473" s="295"/>
    </row>
    <row r="474" spans="1:4" x14ac:dyDescent="0.2">
      <c r="A474" s="295">
        <v>0.67625480000000004</v>
      </c>
      <c r="B474" s="295"/>
      <c r="C474" s="295">
        <v>0.80479979999999995</v>
      </c>
      <c r="D474" s="295"/>
    </row>
    <row r="475" spans="1:4" x14ac:dyDescent="0.2">
      <c r="A475" s="295">
        <v>0.67532510000000001</v>
      </c>
      <c r="B475" s="295"/>
      <c r="C475" s="295">
        <v>0.80446209999999996</v>
      </c>
      <c r="D475" s="295"/>
    </row>
    <row r="476" spans="1:4" x14ac:dyDescent="0.2">
      <c r="A476" s="295">
        <v>0.67492929999999995</v>
      </c>
      <c r="B476" s="295"/>
      <c r="C476" s="295">
        <v>0.8042357</v>
      </c>
      <c r="D476" s="295"/>
    </row>
    <row r="477" spans="1:4" x14ac:dyDescent="0.2">
      <c r="A477" s="295">
        <v>0.67459939999999996</v>
      </c>
      <c r="B477" s="295"/>
      <c r="C477" s="295">
        <v>0.80396979999999996</v>
      </c>
      <c r="D477" s="295"/>
    </row>
    <row r="478" spans="1:4" x14ac:dyDescent="0.2">
      <c r="A478" s="295">
        <v>0.673813</v>
      </c>
      <c r="B478" s="295"/>
      <c r="C478" s="295">
        <v>0.80383139999999997</v>
      </c>
      <c r="D478" s="295"/>
    </row>
    <row r="479" spans="1:4" x14ac:dyDescent="0.2">
      <c r="A479" s="295">
        <v>0.67357979999999995</v>
      </c>
      <c r="B479" s="295"/>
      <c r="C479" s="295">
        <v>0.80363569999999995</v>
      </c>
      <c r="D479" s="295"/>
    </row>
    <row r="480" spans="1:4" x14ac:dyDescent="0.2">
      <c r="A480" s="295">
        <v>0.67324919999999999</v>
      </c>
      <c r="B480" s="295"/>
      <c r="C480" s="295">
        <v>0.80347789999999997</v>
      </c>
      <c r="D480" s="295"/>
    </row>
    <row r="481" spans="1:4" x14ac:dyDescent="0.2">
      <c r="A481" s="295">
        <v>0.67294229999999999</v>
      </c>
      <c r="B481" s="295"/>
      <c r="C481" s="295">
        <v>0.80320510000000001</v>
      </c>
      <c r="D481" s="295"/>
    </row>
    <row r="482" spans="1:4" x14ac:dyDescent="0.2">
      <c r="A482" s="295">
        <v>0.67261879999999996</v>
      </c>
      <c r="B482" s="295"/>
      <c r="C482" s="295">
        <v>0.80302070000000003</v>
      </c>
      <c r="D482" s="295"/>
    </row>
    <row r="483" spans="1:4" x14ac:dyDescent="0.2">
      <c r="A483" s="295">
        <v>0.67205239999999999</v>
      </c>
      <c r="B483" s="295"/>
      <c r="C483" s="295">
        <v>0.80297220000000002</v>
      </c>
      <c r="D483" s="295"/>
    </row>
    <row r="484" spans="1:4" x14ac:dyDescent="0.2">
      <c r="A484" s="295">
        <v>0.6714464</v>
      </c>
      <c r="B484" s="295"/>
      <c r="C484" s="295">
        <v>0.80288440000000005</v>
      </c>
      <c r="D484" s="295"/>
    </row>
    <row r="485" spans="1:4" x14ac:dyDescent="0.2">
      <c r="A485" s="295">
        <v>0.67067209999999999</v>
      </c>
      <c r="B485" s="295"/>
      <c r="C485" s="295">
        <v>0.8027746</v>
      </c>
      <c r="D485" s="295"/>
    </row>
    <row r="486" spans="1:4" x14ac:dyDescent="0.2">
      <c r="A486" s="295">
        <v>0.67028620000000005</v>
      </c>
      <c r="B486" s="295"/>
      <c r="C486" s="295">
        <v>0.80258640000000003</v>
      </c>
      <c r="D486" s="295"/>
    </row>
    <row r="487" spans="1:4" x14ac:dyDescent="0.2">
      <c r="A487" s="295">
        <v>0.67003970000000002</v>
      </c>
      <c r="B487" s="295"/>
      <c r="C487" s="295">
        <v>0.80237519999999996</v>
      </c>
      <c r="D487" s="295"/>
    </row>
    <row r="488" spans="1:4" x14ac:dyDescent="0.2">
      <c r="A488" s="295">
        <v>0.66963090000000003</v>
      </c>
      <c r="B488" s="295"/>
      <c r="C488" s="295">
        <v>0.80214759999999996</v>
      </c>
      <c r="D488" s="295"/>
    </row>
    <row r="489" spans="1:4" x14ac:dyDescent="0.2">
      <c r="A489" s="295">
        <v>0.66913420000000001</v>
      </c>
      <c r="B489" s="295"/>
      <c r="C489" s="295">
        <v>0.80209430000000004</v>
      </c>
      <c r="D489" s="295"/>
    </row>
    <row r="490" spans="1:4" x14ac:dyDescent="0.2">
      <c r="A490" s="295">
        <v>0.66847780000000001</v>
      </c>
      <c r="B490" s="295"/>
      <c r="C490" s="295">
        <v>0.80190609999999996</v>
      </c>
      <c r="D490" s="295"/>
    </row>
    <row r="491" spans="1:4" x14ac:dyDescent="0.2">
      <c r="A491" s="295">
        <v>0.66812309999999997</v>
      </c>
      <c r="B491" s="295"/>
      <c r="C491" s="295">
        <v>0.8018149</v>
      </c>
      <c r="D491" s="295"/>
    </row>
    <row r="492" spans="1:4" x14ac:dyDescent="0.2">
      <c r="A492" s="295">
        <v>0.667408</v>
      </c>
      <c r="B492" s="295"/>
      <c r="C492" s="295">
        <v>0.80163859999999998</v>
      </c>
      <c r="D492" s="295"/>
    </row>
    <row r="493" spans="1:4" x14ac:dyDescent="0.2">
      <c r="A493" s="295">
        <v>0.66692200000000001</v>
      </c>
      <c r="B493" s="295"/>
      <c r="C493" s="295">
        <v>0.80135990000000001</v>
      </c>
      <c r="D493" s="295"/>
    </row>
    <row r="494" spans="1:4" x14ac:dyDescent="0.2">
      <c r="A494" s="295">
        <v>0.66649130000000001</v>
      </c>
      <c r="B494" s="295"/>
      <c r="C494" s="295">
        <v>0.80103650000000004</v>
      </c>
      <c r="D494" s="295"/>
    </row>
    <row r="495" spans="1:4" x14ac:dyDescent="0.2">
      <c r="A495" s="295">
        <v>0.6663462</v>
      </c>
      <c r="B495" s="295"/>
      <c r="C495" s="295">
        <v>0.80082909999999996</v>
      </c>
      <c r="D495" s="295"/>
    </row>
    <row r="496" spans="1:4" x14ac:dyDescent="0.2">
      <c r="A496" s="295">
        <v>0.66533819999999999</v>
      </c>
      <c r="B496" s="295"/>
      <c r="C496" s="295">
        <v>0.8006392</v>
      </c>
      <c r="D496" s="295"/>
    </row>
    <row r="497" spans="1:4" x14ac:dyDescent="0.2">
      <c r="A497" s="295">
        <v>0.66468400000000005</v>
      </c>
      <c r="B497" s="295"/>
      <c r="C497" s="295">
        <v>0.80055050000000005</v>
      </c>
      <c r="D497" s="295"/>
    </row>
    <row r="498" spans="1:4" x14ac:dyDescent="0.2">
      <c r="A498" s="295">
        <v>0.66404289999999999</v>
      </c>
      <c r="B498" s="295"/>
      <c r="C498" s="295">
        <v>0.80026949999999997</v>
      </c>
      <c r="D498" s="295"/>
    </row>
    <row r="499" spans="1:4" x14ac:dyDescent="0.2">
      <c r="A499" s="295">
        <v>0.66365560000000001</v>
      </c>
      <c r="B499" s="295"/>
      <c r="C499" s="295">
        <v>0.80021549999999997</v>
      </c>
      <c r="D499" s="295"/>
    </row>
    <row r="500" spans="1:4" x14ac:dyDescent="0.2">
      <c r="A500" s="295">
        <v>0.66273939999999998</v>
      </c>
      <c r="B500" s="295"/>
      <c r="C500" s="295">
        <v>0.80001230000000001</v>
      </c>
      <c r="D500" s="295"/>
    </row>
    <row r="501" spans="1:4" x14ac:dyDescent="0.2">
      <c r="A501" s="295">
        <v>0.66188800000000003</v>
      </c>
      <c r="B501" s="295"/>
      <c r="C501" s="295">
        <v>0.7996318</v>
      </c>
      <c r="D501" s="295"/>
    </row>
    <row r="502" spans="1:4" x14ac:dyDescent="0.2">
      <c r="A502" s="295">
        <v>0.66143399999999997</v>
      </c>
      <c r="B502" s="295"/>
      <c r="C502" s="295">
        <v>0.79961320000000002</v>
      </c>
      <c r="D502" s="295"/>
    </row>
    <row r="503" spans="1:4" x14ac:dyDescent="0.2">
      <c r="A503" s="295">
        <v>0.66078179999999997</v>
      </c>
      <c r="B503" s="295"/>
      <c r="C503" s="295">
        <v>0.79953890000000005</v>
      </c>
      <c r="D503" s="295"/>
    </row>
    <row r="504" spans="1:4" x14ac:dyDescent="0.2">
      <c r="A504" s="295">
        <v>0.66011679999999995</v>
      </c>
      <c r="B504" s="295"/>
      <c r="C504" s="295">
        <v>0.79934839999999996</v>
      </c>
      <c r="D504" s="295"/>
    </row>
    <row r="505" spans="1:4" x14ac:dyDescent="0.2">
      <c r="A505" s="295">
        <v>0.65965819999999997</v>
      </c>
      <c r="B505" s="295"/>
      <c r="C505" s="295">
        <v>0.79916430000000005</v>
      </c>
      <c r="D505" s="295"/>
    </row>
    <row r="506" spans="1:4" x14ac:dyDescent="0.2">
      <c r="A506" s="295">
        <v>0.65946890000000002</v>
      </c>
      <c r="B506" s="295"/>
      <c r="C506" s="295">
        <v>0.79899370000000003</v>
      </c>
      <c r="D506" s="295"/>
    </row>
    <row r="507" spans="1:4" x14ac:dyDescent="0.2">
      <c r="A507" s="295">
        <v>0.65914790000000001</v>
      </c>
      <c r="B507" s="295"/>
      <c r="C507" s="295">
        <v>0.79890499999999998</v>
      </c>
      <c r="D507" s="295"/>
    </row>
    <row r="508" spans="1:4" x14ac:dyDescent="0.2">
      <c r="A508" s="295">
        <v>0.65869270000000002</v>
      </c>
      <c r="B508" s="295"/>
      <c r="C508" s="295">
        <v>0.79877520000000002</v>
      </c>
      <c r="D508" s="295"/>
    </row>
    <row r="509" spans="1:4" x14ac:dyDescent="0.2">
      <c r="A509" s="295">
        <v>0.65823359999999997</v>
      </c>
      <c r="B509" s="295"/>
      <c r="C509" s="295">
        <v>0.7986664</v>
      </c>
      <c r="D509" s="295"/>
    </row>
    <row r="510" spans="1:4" x14ac:dyDescent="0.2">
      <c r="A510" s="295">
        <v>0.6576997</v>
      </c>
      <c r="B510" s="295"/>
      <c r="C510" s="295">
        <v>0.79846119999999998</v>
      </c>
      <c r="D510" s="295"/>
    </row>
    <row r="511" spans="1:4" x14ac:dyDescent="0.2">
      <c r="A511" s="295">
        <v>0.65696940000000004</v>
      </c>
      <c r="B511" s="295"/>
      <c r="C511" s="295">
        <v>0.79836629999999997</v>
      </c>
      <c r="D511" s="295"/>
    </row>
    <row r="512" spans="1:4" x14ac:dyDescent="0.2">
      <c r="A512" s="295">
        <v>0.65654939999999995</v>
      </c>
      <c r="B512" s="295"/>
      <c r="C512" s="295">
        <v>0.7981106</v>
      </c>
      <c r="D512" s="295"/>
    </row>
    <row r="513" spans="1:4" x14ac:dyDescent="0.2">
      <c r="A513" s="295">
        <v>0.6562443</v>
      </c>
      <c r="B513" s="295"/>
      <c r="C513" s="295">
        <v>0.79793020000000003</v>
      </c>
      <c r="D513" s="295"/>
    </row>
    <row r="514" spans="1:4" x14ac:dyDescent="0.2">
      <c r="A514" s="295">
        <v>0.6559315</v>
      </c>
      <c r="B514" s="295"/>
      <c r="C514" s="295">
        <v>0.79780220000000002</v>
      </c>
      <c r="D514" s="295"/>
    </row>
    <row r="515" spans="1:4" x14ac:dyDescent="0.2">
      <c r="A515" s="295">
        <v>0.65559020000000001</v>
      </c>
      <c r="B515" s="295"/>
      <c r="C515" s="295">
        <v>0.79762840000000002</v>
      </c>
      <c r="D515" s="295"/>
    </row>
    <row r="516" spans="1:4" x14ac:dyDescent="0.2">
      <c r="A516" s="295">
        <v>0.65529230000000005</v>
      </c>
      <c r="B516" s="295"/>
      <c r="C516" s="295">
        <v>0.79753850000000004</v>
      </c>
      <c r="D516" s="295"/>
    </row>
    <row r="517" spans="1:4" x14ac:dyDescent="0.2">
      <c r="A517" s="295">
        <v>0.65505159999999996</v>
      </c>
      <c r="B517" s="295"/>
      <c r="C517" s="295">
        <v>0.79739539999999998</v>
      </c>
      <c r="D517" s="295"/>
    </row>
    <row r="518" spans="1:4" x14ac:dyDescent="0.2">
      <c r="A518" s="295">
        <v>0.65457900000000002</v>
      </c>
      <c r="B518" s="295"/>
      <c r="C518" s="295">
        <v>0.7971724</v>
      </c>
      <c r="D518" s="295"/>
    </row>
    <row r="519" spans="1:4" x14ac:dyDescent="0.2">
      <c r="A519" s="295">
        <v>0.65408259999999996</v>
      </c>
      <c r="B519" s="295"/>
      <c r="C519" s="295">
        <v>0.79696480000000003</v>
      </c>
      <c r="D519" s="295"/>
    </row>
    <row r="520" spans="1:4" x14ac:dyDescent="0.2">
      <c r="A520" s="295">
        <v>0.65357100000000001</v>
      </c>
      <c r="B520" s="295"/>
      <c r="C520" s="295">
        <v>0.79676259999999999</v>
      </c>
      <c r="D520" s="295"/>
    </row>
    <row r="521" spans="1:4" x14ac:dyDescent="0.2">
      <c r="A521" s="295">
        <v>0.65266210000000002</v>
      </c>
      <c r="B521" s="295"/>
      <c r="C521" s="295">
        <v>0.79651720000000004</v>
      </c>
      <c r="D521" s="295"/>
    </row>
    <row r="522" spans="1:4" x14ac:dyDescent="0.2">
      <c r="A522" s="295">
        <v>0.65225319999999998</v>
      </c>
      <c r="B522" s="295"/>
      <c r="C522" s="295">
        <v>0.79635549999999999</v>
      </c>
      <c r="D522" s="295"/>
    </row>
    <row r="523" spans="1:4" x14ac:dyDescent="0.2">
      <c r="A523" s="295">
        <v>0.65168740000000003</v>
      </c>
      <c r="B523" s="295"/>
      <c r="C523" s="295">
        <v>0.79618990000000001</v>
      </c>
      <c r="D523" s="295"/>
    </row>
    <row r="524" spans="1:4" x14ac:dyDescent="0.2">
      <c r="A524" s="295">
        <v>0.65129110000000001</v>
      </c>
      <c r="B524" s="295"/>
      <c r="C524" s="295">
        <v>0.79592719999999995</v>
      </c>
      <c r="D524" s="295"/>
    </row>
    <row r="525" spans="1:4" x14ac:dyDescent="0.2">
      <c r="A525" s="295">
        <v>0.65107110000000001</v>
      </c>
      <c r="B525" s="295"/>
      <c r="C525" s="295">
        <v>0.79573640000000001</v>
      </c>
      <c r="D525" s="295"/>
    </row>
    <row r="526" spans="1:4" x14ac:dyDescent="0.2">
      <c r="A526" s="295">
        <v>0.65044740000000001</v>
      </c>
      <c r="B526" s="295"/>
      <c r="C526" s="295">
        <v>0.79547489999999998</v>
      </c>
      <c r="D526" s="295"/>
    </row>
    <row r="527" spans="1:4" x14ac:dyDescent="0.2">
      <c r="A527" s="295">
        <v>0.6499395</v>
      </c>
      <c r="B527" s="295"/>
      <c r="C527" s="295">
        <v>0.79541430000000002</v>
      </c>
      <c r="D527" s="295"/>
    </row>
    <row r="528" spans="1:4" x14ac:dyDescent="0.2">
      <c r="A528" s="295">
        <v>0.64952310000000002</v>
      </c>
      <c r="B528" s="295"/>
      <c r="C528" s="295">
        <v>0.79528549999999998</v>
      </c>
      <c r="D528" s="295"/>
    </row>
    <row r="529" spans="1:4" x14ac:dyDescent="0.2">
      <c r="A529" s="295">
        <v>0.64909459999999997</v>
      </c>
      <c r="B529" s="295"/>
      <c r="C529" s="295">
        <v>0.79519200000000001</v>
      </c>
      <c r="D529" s="295"/>
    </row>
    <row r="530" spans="1:4" x14ac:dyDescent="0.2">
      <c r="A530" s="295">
        <v>0.6487946</v>
      </c>
      <c r="B530" s="295"/>
      <c r="C530" s="295">
        <v>0.79510119999999995</v>
      </c>
      <c r="D530" s="295"/>
    </row>
    <row r="531" spans="1:4" x14ac:dyDescent="0.2">
      <c r="A531" s="295">
        <v>0.64863680000000001</v>
      </c>
      <c r="B531" s="295"/>
      <c r="C531" s="295">
        <v>0.79486420000000002</v>
      </c>
      <c r="D531" s="295"/>
    </row>
    <row r="532" spans="1:4" x14ac:dyDescent="0.2">
      <c r="A532" s="295">
        <v>0.64836070000000001</v>
      </c>
      <c r="B532" s="295"/>
      <c r="C532" s="295">
        <v>0.79467290000000002</v>
      </c>
      <c r="D532" s="295"/>
    </row>
    <row r="533" spans="1:4" x14ac:dyDescent="0.2">
      <c r="A533" s="295">
        <v>0.64808359999999998</v>
      </c>
      <c r="B533" s="295"/>
      <c r="C533" s="295">
        <v>0.79452560000000005</v>
      </c>
      <c r="D533" s="295"/>
    </row>
    <row r="534" spans="1:4" x14ac:dyDescent="0.2">
      <c r="A534" s="295">
        <v>0.64760949999999995</v>
      </c>
      <c r="B534" s="295"/>
      <c r="C534" s="295">
        <v>0.79443459999999999</v>
      </c>
      <c r="D534" s="295"/>
    </row>
    <row r="535" spans="1:4" x14ac:dyDescent="0.2">
      <c r="A535" s="295">
        <v>0.64722380000000002</v>
      </c>
      <c r="B535" s="295"/>
      <c r="C535" s="295">
        <v>0.79418129999999998</v>
      </c>
      <c r="D535" s="295"/>
    </row>
    <row r="536" spans="1:4" x14ac:dyDescent="0.2">
      <c r="A536" s="295">
        <v>0.64697939999999998</v>
      </c>
      <c r="B536" s="295"/>
      <c r="C536" s="295">
        <v>0.79405210000000004</v>
      </c>
      <c r="D536" s="295"/>
    </row>
    <row r="537" spans="1:4" x14ac:dyDescent="0.2">
      <c r="A537" s="295">
        <v>0.64667160000000001</v>
      </c>
      <c r="B537" s="295"/>
      <c r="C537" s="295">
        <v>0.79382520000000001</v>
      </c>
      <c r="D537" s="295"/>
    </row>
    <row r="538" spans="1:4" x14ac:dyDescent="0.2">
      <c r="A538" s="295">
        <v>0.64633010000000002</v>
      </c>
      <c r="B538" s="295"/>
      <c r="C538" s="295">
        <v>0.7936763</v>
      </c>
      <c r="D538" s="295"/>
    </row>
    <row r="539" spans="1:4" x14ac:dyDescent="0.2">
      <c r="A539" s="295">
        <v>0.64586339999999998</v>
      </c>
      <c r="B539" s="295"/>
      <c r="C539" s="295">
        <v>0.79332670000000005</v>
      </c>
      <c r="D539" s="295"/>
    </row>
    <row r="540" spans="1:4" x14ac:dyDescent="0.2">
      <c r="A540" s="295">
        <v>0.64554330000000004</v>
      </c>
      <c r="B540" s="295"/>
      <c r="C540" s="295">
        <v>0.79311779999999998</v>
      </c>
      <c r="D540" s="295"/>
    </row>
    <row r="541" spans="1:4" x14ac:dyDescent="0.2">
      <c r="A541" s="295">
        <v>0.64520679999999997</v>
      </c>
      <c r="B541" s="295"/>
      <c r="C541" s="295">
        <v>0.7929235</v>
      </c>
      <c r="D541" s="295"/>
    </row>
    <row r="542" spans="1:4" x14ac:dyDescent="0.2">
      <c r="A542" s="295">
        <v>0.64436450000000001</v>
      </c>
      <c r="B542" s="295"/>
      <c r="C542" s="295">
        <v>0.79269040000000002</v>
      </c>
      <c r="D542" s="295"/>
    </row>
    <row r="543" spans="1:4" x14ac:dyDescent="0.2">
      <c r="A543" s="295">
        <v>0.64388179999999995</v>
      </c>
      <c r="B543" s="295"/>
      <c r="C543" s="295">
        <v>0.79250710000000002</v>
      </c>
      <c r="D543" s="295"/>
    </row>
    <row r="544" spans="1:4" x14ac:dyDescent="0.2">
      <c r="A544" s="295">
        <v>0.64267839999999998</v>
      </c>
      <c r="B544" s="295"/>
      <c r="C544" s="295">
        <v>0.79230590000000001</v>
      </c>
      <c r="D544" s="295"/>
    </row>
    <row r="545" spans="1:4" x14ac:dyDescent="0.2">
      <c r="A545" s="295">
        <v>0.6423837</v>
      </c>
      <c r="B545" s="295"/>
      <c r="C545" s="295">
        <v>0.79215820000000003</v>
      </c>
      <c r="D545" s="295"/>
    </row>
    <row r="546" spans="1:4" x14ac:dyDescent="0.2">
      <c r="A546" s="295">
        <v>0.64188409999999996</v>
      </c>
      <c r="B546" s="295"/>
      <c r="C546" s="295">
        <v>0.79182640000000004</v>
      </c>
      <c r="D546" s="295"/>
    </row>
    <row r="547" spans="1:4" x14ac:dyDescent="0.2">
      <c r="A547" s="295">
        <v>0.64132290000000003</v>
      </c>
      <c r="B547" s="295"/>
      <c r="C547" s="295">
        <v>0.79167880000000002</v>
      </c>
      <c r="D547" s="295"/>
    </row>
    <row r="548" spans="1:4" x14ac:dyDescent="0.2">
      <c r="A548" s="295">
        <v>0.64084039999999998</v>
      </c>
      <c r="B548" s="295"/>
      <c r="C548" s="295">
        <v>0.79160489999999994</v>
      </c>
      <c r="D548" s="295"/>
    </row>
    <row r="549" spans="1:4" x14ac:dyDescent="0.2">
      <c r="A549" s="295">
        <v>0.64007689999999995</v>
      </c>
      <c r="B549" s="295"/>
      <c r="C549" s="295">
        <v>0.79133310000000001</v>
      </c>
      <c r="D549" s="295"/>
    </row>
    <row r="550" spans="1:4" x14ac:dyDescent="0.2">
      <c r="A550" s="295">
        <v>0.63972799999999996</v>
      </c>
      <c r="B550" s="295"/>
      <c r="C550" s="295">
        <v>0.79124000000000005</v>
      </c>
      <c r="D550" s="295"/>
    </row>
    <row r="551" spans="1:4" x14ac:dyDescent="0.2">
      <c r="A551" s="295">
        <v>0.63930989999999999</v>
      </c>
      <c r="B551" s="295"/>
      <c r="C551" s="295">
        <v>0.79112269999999996</v>
      </c>
      <c r="D551" s="295"/>
    </row>
    <row r="552" spans="1:4" x14ac:dyDescent="0.2">
      <c r="A552" s="295">
        <v>0.63846579999999997</v>
      </c>
      <c r="B552" s="295"/>
      <c r="C552" s="295">
        <v>0.7910104</v>
      </c>
      <c r="D552" s="295"/>
    </row>
    <row r="553" spans="1:4" x14ac:dyDescent="0.2">
      <c r="A553" s="295">
        <v>0.6381173</v>
      </c>
      <c r="B553" s="295"/>
      <c r="C553" s="295">
        <v>0.79095159999999998</v>
      </c>
      <c r="D553" s="295"/>
    </row>
    <row r="554" spans="1:4" x14ac:dyDescent="0.2">
      <c r="A554" s="295">
        <v>0.63776889999999997</v>
      </c>
      <c r="B554" s="295"/>
      <c r="C554" s="295">
        <v>0.79082359999999996</v>
      </c>
      <c r="D554" s="295"/>
    </row>
    <row r="555" spans="1:4" x14ac:dyDescent="0.2">
      <c r="A555" s="295">
        <v>0.63750260000000003</v>
      </c>
      <c r="B555" s="295"/>
      <c r="C555" s="295">
        <v>0.79054630000000004</v>
      </c>
      <c r="D555" s="295"/>
    </row>
    <row r="556" spans="1:4" x14ac:dyDescent="0.2">
      <c r="A556" s="295">
        <v>0.63725149999999997</v>
      </c>
      <c r="B556" s="295"/>
      <c r="C556" s="295">
        <v>0.79049210000000003</v>
      </c>
      <c r="D556" s="295"/>
    </row>
    <row r="557" spans="1:4" x14ac:dyDescent="0.2">
      <c r="A557" s="295">
        <v>0.63677249999999996</v>
      </c>
      <c r="B557" s="295"/>
      <c r="C557" s="295">
        <v>0.79027789999999998</v>
      </c>
      <c r="D557" s="295"/>
    </row>
    <row r="558" spans="1:4" x14ac:dyDescent="0.2">
      <c r="A558" s="295">
        <v>0.63596010000000003</v>
      </c>
      <c r="B558" s="295"/>
      <c r="C558" s="295">
        <v>0.79014430000000002</v>
      </c>
      <c r="D558" s="295"/>
    </row>
    <row r="559" spans="1:4" x14ac:dyDescent="0.2">
      <c r="A559" s="295">
        <v>0.63572770000000001</v>
      </c>
      <c r="B559" s="295"/>
      <c r="C559" s="295">
        <v>0.78999079999999999</v>
      </c>
      <c r="D559" s="295"/>
    </row>
    <row r="560" spans="1:4" x14ac:dyDescent="0.2">
      <c r="A560" s="295">
        <v>0.63546380000000002</v>
      </c>
      <c r="B560" s="295"/>
      <c r="C560" s="295">
        <v>0.78980950000000005</v>
      </c>
      <c r="D560" s="295"/>
    </row>
    <row r="561" spans="1:4" x14ac:dyDescent="0.2">
      <c r="A561" s="295">
        <v>0.63525949999999998</v>
      </c>
      <c r="B561" s="295"/>
      <c r="C561" s="295">
        <v>0.7896571</v>
      </c>
      <c r="D561" s="295"/>
    </row>
    <row r="562" spans="1:4" x14ac:dyDescent="0.2">
      <c r="A562" s="295">
        <v>0.63464160000000003</v>
      </c>
      <c r="B562" s="295"/>
      <c r="C562" s="295">
        <v>0.78937219999999997</v>
      </c>
      <c r="D562" s="295"/>
    </row>
    <row r="563" spans="1:4" x14ac:dyDescent="0.2">
      <c r="A563" s="295">
        <v>0.6341215</v>
      </c>
      <c r="B563" s="295"/>
      <c r="C563" s="295">
        <v>0.78920749999999995</v>
      </c>
      <c r="D563" s="295"/>
    </row>
    <row r="564" spans="1:4" x14ac:dyDescent="0.2">
      <c r="A564" s="295">
        <v>0.63361670000000003</v>
      </c>
      <c r="B564" s="295"/>
      <c r="C564" s="295">
        <v>0.78906989999999999</v>
      </c>
      <c r="D564" s="295"/>
    </row>
    <row r="565" spans="1:4" x14ac:dyDescent="0.2">
      <c r="A565" s="295">
        <v>0.63295210000000002</v>
      </c>
      <c r="B565" s="295"/>
      <c r="C565" s="295">
        <v>0.78882669999999999</v>
      </c>
      <c r="D565" s="295"/>
    </row>
    <row r="566" spans="1:4" x14ac:dyDescent="0.2">
      <c r="A566" s="295">
        <v>0.63254719999999998</v>
      </c>
      <c r="B566" s="295"/>
      <c r="C566" s="295">
        <v>0.78877249999999999</v>
      </c>
      <c r="D566" s="295"/>
    </row>
    <row r="567" spans="1:4" x14ac:dyDescent="0.2">
      <c r="A567" s="295">
        <v>0.63221700000000003</v>
      </c>
      <c r="B567" s="295"/>
      <c r="C567" s="295">
        <v>0.7887189</v>
      </c>
      <c r="D567" s="295"/>
    </row>
    <row r="568" spans="1:4" x14ac:dyDescent="0.2">
      <c r="A568" s="295">
        <v>0.63197300000000001</v>
      </c>
      <c r="B568" s="295"/>
      <c r="C568" s="295">
        <v>0.78857370000000004</v>
      </c>
      <c r="D568" s="295"/>
    </row>
    <row r="569" spans="1:4" x14ac:dyDescent="0.2">
      <c r="A569" s="295">
        <v>0.6316214</v>
      </c>
      <c r="B569" s="295"/>
      <c r="C569" s="295">
        <v>0.78850160000000002</v>
      </c>
      <c r="D569" s="295"/>
    </row>
    <row r="570" spans="1:4" x14ac:dyDescent="0.2">
      <c r="A570" s="295">
        <v>0.63113739999999996</v>
      </c>
      <c r="B570" s="295"/>
      <c r="C570" s="295">
        <v>0.78840449999999995</v>
      </c>
      <c r="D570" s="295"/>
    </row>
    <row r="571" spans="1:4" x14ac:dyDescent="0.2">
      <c r="A571" s="295">
        <v>0.63069739999999996</v>
      </c>
      <c r="B571" s="295"/>
      <c r="C571" s="295">
        <v>0.78823600000000005</v>
      </c>
      <c r="D571" s="295"/>
    </row>
    <row r="572" spans="1:4" x14ac:dyDescent="0.2">
      <c r="A572" s="295">
        <v>0.63038870000000002</v>
      </c>
      <c r="B572" s="295"/>
      <c r="C572" s="295">
        <v>0.78804339999999995</v>
      </c>
      <c r="D572" s="295"/>
    </row>
    <row r="573" spans="1:4" x14ac:dyDescent="0.2">
      <c r="A573" s="295">
        <v>0.62977970000000005</v>
      </c>
      <c r="B573" s="295"/>
      <c r="C573" s="295">
        <v>0.78794459999999999</v>
      </c>
      <c r="D573" s="295"/>
    </row>
    <row r="574" spans="1:4" x14ac:dyDescent="0.2">
      <c r="A574" s="295">
        <v>0.62952719999999995</v>
      </c>
      <c r="B574" s="295"/>
      <c r="C574" s="295">
        <v>0.78777470000000005</v>
      </c>
      <c r="D574" s="295"/>
    </row>
    <row r="575" spans="1:4" x14ac:dyDescent="0.2">
      <c r="A575" s="295">
        <v>0.62930430000000004</v>
      </c>
      <c r="B575" s="295"/>
      <c r="C575" s="295">
        <v>0.78754930000000001</v>
      </c>
      <c r="D575" s="295"/>
    </row>
    <row r="576" spans="1:4" x14ac:dyDescent="0.2">
      <c r="A576" s="295">
        <v>0.62915670000000001</v>
      </c>
      <c r="B576" s="295"/>
      <c r="C576" s="295">
        <v>0.78732599999999997</v>
      </c>
      <c r="D576" s="295"/>
    </row>
    <row r="577" spans="1:4" x14ac:dyDescent="0.2">
      <c r="A577" s="295">
        <v>0.62872879999999998</v>
      </c>
      <c r="B577" s="295"/>
      <c r="C577" s="295">
        <v>0.78728679999999995</v>
      </c>
      <c r="D577" s="295"/>
    </row>
    <row r="578" spans="1:4" x14ac:dyDescent="0.2">
      <c r="A578" s="295">
        <v>0.62819760000000002</v>
      </c>
      <c r="B578" s="295"/>
      <c r="C578" s="295">
        <v>0.7870395</v>
      </c>
      <c r="D578" s="295"/>
    </row>
    <row r="579" spans="1:4" x14ac:dyDescent="0.2">
      <c r="A579" s="295">
        <v>0.62797139999999996</v>
      </c>
      <c r="B579" s="295"/>
      <c r="C579" s="295">
        <v>0.78696279999999996</v>
      </c>
      <c r="D579" s="295"/>
    </row>
    <row r="580" spans="1:4" x14ac:dyDescent="0.2">
      <c r="A580" s="295">
        <v>0.62751210000000002</v>
      </c>
      <c r="B580" s="295"/>
      <c r="C580" s="295">
        <v>0.78690919999999998</v>
      </c>
      <c r="D580" s="295"/>
    </row>
    <row r="581" spans="1:4" x14ac:dyDescent="0.2">
      <c r="A581" s="295">
        <v>0.62715799999999999</v>
      </c>
      <c r="B581" s="295"/>
      <c r="C581" s="295">
        <v>0.78676100000000004</v>
      </c>
      <c r="D581" s="295"/>
    </row>
    <row r="582" spans="1:4" x14ac:dyDescent="0.2">
      <c r="A582" s="295">
        <v>0.62682009999999999</v>
      </c>
      <c r="B582" s="295"/>
      <c r="C582" s="295">
        <v>0.78669160000000005</v>
      </c>
      <c r="D582" s="295"/>
    </row>
    <row r="583" spans="1:4" x14ac:dyDescent="0.2">
      <c r="A583" s="295">
        <v>0.62657629999999997</v>
      </c>
      <c r="B583" s="295"/>
      <c r="C583" s="295">
        <v>0.78660920000000001</v>
      </c>
      <c r="D583" s="295"/>
    </row>
    <row r="584" spans="1:4" x14ac:dyDescent="0.2">
      <c r="A584" s="295">
        <v>0.62632790000000005</v>
      </c>
      <c r="B584" s="295"/>
      <c r="C584" s="295">
        <v>0.78653459999999997</v>
      </c>
      <c r="D584" s="295"/>
    </row>
    <row r="585" spans="1:4" x14ac:dyDescent="0.2">
      <c r="A585" s="295">
        <v>0.62558429999999998</v>
      </c>
      <c r="B585" s="295"/>
      <c r="C585" s="295">
        <v>0.78632590000000002</v>
      </c>
      <c r="D585" s="295"/>
    </row>
    <row r="586" spans="1:4" x14ac:dyDescent="0.2">
      <c r="A586" s="295">
        <v>0.625162</v>
      </c>
      <c r="B586" s="295"/>
      <c r="C586" s="295">
        <v>0.78619139999999998</v>
      </c>
      <c r="D586" s="295"/>
    </row>
    <row r="587" spans="1:4" x14ac:dyDescent="0.2">
      <c r="A587" s="295">
        <v>0.62442050000000004</v>
      </c>
      <c r="B587" s="295"/>
      <c r="C587" s="295">
        <v>0.78598049999999997</v>
      </c>
      <c r="D587" s="295"/>
    </row>
    <row r="588" spans="1:4" x14ac:dyDescent="0.2">
      <c r="A588" s="295">
        <v>0.62390860000000004</v>
      </c>
      <c r="B588" s="295"/>
      <c r="C588" s="295">
        <v>0.7858676</v>
      </c>
      <c r="D588" s="295"/>
    </row>
    <row r="589" spans="1:4" x14ac:dyDescent="0.2">
      <c r="A589" s="295">
        <v>0.62353860000000005</v>
      </c>
      <c r="B589" s="295"/>
      <c r="C589" s="295">
        <v>0.78578060000000005</v>
      </c>
      <c r="D589" s="295"/>
    </row>
    <row r="590" spans="1:4" x14ac:dyDescent="0.2">
      <c r="A590" s="295">
        <v>0.62316570000000004</v>
      </c>
      <c r="B590" s="295"/>
      <c r="C590" s="295">
        <v>0.78566879999999994</v>
      </c>
      <c r="D590" s="295"/>
    </row>
    <row r="591" spans="1:4" x14ac:dyDescent="0.2">
      <c r="A591" s="295">
        <v>0.62277930000000004</v>
      </c>
      <c r="B591" s="295"/>
      <c r="C591" s="295">
        <v>0.78543289999999999</v>
      </c>
      <c r="D591" s="295"/>
    </row>
    <row r="592" spans="1:4" x14ac:dyDescent="0.2">
      <c r="A592" s="295">
        <v>0.62239239999999996</v>
      </c>
      <c r="B592" s="295"/>
      <c r="C592" s="295">
        <v>0.78533949999999997</v>
      </c>
      <c r="D592" s="295"/>
    </row>
    <row r="593" spans="1:4" x14ac:dyDescent="0.2">
      <c r="A593" s="295">
        <v>0.6219865</v>
      </c>
      <c r="B593" s="295"/>
      <c r="C593" s="295">
        <v>0.78516660000000005</v>
      </c>
      <c r="D593" s="295"/>
    </row>
    <row r="594" spans="1:4" x14ac:dyDescent="0.2">
      <c r="A594" s="295">
        <v>0.62180349999999995</v>
      </c>
      <c r="B594" s="295"/>
      <c r="C594" s="295">
        <v>0.7849661</v>
      </c>
      <c r="D594" s="295"/>
    </row>
    <row r="595" spans="1:4" x14ac:dyDescent="0.2">
      <c r="A595" s="295">
        <v>0.62112160000000005</v>
      </c>
      <c r="B595" s="295"/>
      <c r="C595" s="295">
        <v>0.78482879999999999</v>
      </c>
      <c r="D595" s="295"/>
    </row>
    <row r="596" spans="1:4" x14ac:dyDescent="0.2">
      <c r="A596" s="295">
        <v>0.62068259999999997</v>
      </c>
      <c r="B596" s="295"/>
      <c r="C596" s="295">
        <v>0.78474639999999996</v>
      </c>
      <c r="D596" s="295"/>
    </row>
    <row r="597" spans="1:4" x14ac:dyDescent="0.2">
      <c r="A597" s="295">
        <v>0.62032330000000002</v>
      </c>
      <c r="B597" s="295"/>
      <c r="C597" s="295">
        <v>0.78452929999999999</v>
      </c>
      <c r="D597" s="295"/>
    </row>
    <row r="598" spans="1:4" x14ac:dyDescent="0.2">
      <c r="A598" s="295">
        <v>0.62011970000000005</v>
      </c>
      <c r="B598" s="295"/>
      <c r="C598" s="295">
        <v>0.784165</v>
      </c>
      <c r="D598" s="295"/>
    </row>
    <row r="599" spans="1:4" x14ac:dyDescent="0.2">
      <c r="A599" s="295">
        <v>0.61967289999999997</v>
      </c>
      <c r="B599" s="295"/>
      <c r="C599" s="295">
        <v>0.78395720000000002</v>
      </c>
      <c r="D599" s="295"/>
    </row>
    <row r="600" spans="1:4" x14ac:dyDescent="0.2">
      <c r="A600" s="295">
        <v>0.61955729999999998</v>
      </c>
      <c r="B600" s="295"/>
      <c r="C600" s="295">
        <v>0.78374549999999998</v>
      </c>
      <c r="D600" s="295"/>
    </row>
    <row r="601" spans="1:4" x14ac:dyDescent="0.2">
      <c r="A601" s="295">
        <v>0.61919380000000002</v>
      </c>
      <c r="B601" s="295"/>
      <c r="C601" s="295">
        <v>0.78358030000000001</v>
      </c>
      <c r="D601" s="295"/>
    </row>
    <row r="602" spans="1:4" x14ac:dyDescent="0.2">
      <c r="A602" s="295">
        <v>0.61894590000000005</v>
      </c>
      <c r="B602" s="295"/>
      <c r="C602" s="295">
        <v>0.78356530000000002</v>
      </c>
      <c r="D602" s="295"/>
    </row>
    <row r="603" spans="1:4" x14ac:dyDescent="0.2">
      <c r="A603" s="295">
        <v>0.61834990000000001</v>
      </c>
      <c r="B603" s="295"/>
      <c r="C603" s="295">
        <v>0.78344279999999999</v>
      </c>
      <c r="D603" s="295"/>
    </row>
    <row r="604" spans="1:4" x14ac:dyDescent="0.2">
      <c r="A604" s="295">
        <v>0.61816190000000004</v>
      </c>
      <c r="B604" s="295"/>
      <c r="C604" s="295">
        <v>0.78333399999999997</v>
      </c>
      <c r="D604" s="295"/>
    </row>
    <row r="605" spans="1:4" x14ac:dyDescent="0.2">
      <c r="A605" s="295">
        <v>0.61793819999999999</v>
      </c>
      <c r="B605" s="295"/>
      <c r="C605" s="295">
        <v>0.78308310000000003</v>
      </c>
      <c r="D605" s="295"/>
    </row>
    <row r="606" spans="1:4" x14ac:dyDescent="0.2">
      <c r="A606" s="295">
        <v>0.6176469</v>
      </c>
      <c r="B606" s="295"/>
      <c r="C606" s="295">
        <v>0.78298659999999998</v>
      </c>
      <c r="D606" s="295"/>
    </row>
    <row r="607" spans="1:4" x14ac:dyDescent="0.2">
      <c r="A607" s="295">
        <v>0.61725399999999997</v>
      </c>
      <c r="B607" s="295"/>
      <c r="C607" s="295">
        <v>0.78277790000000003</v>
      </c>
      <c r="D607" s="295"/>
    </row>
    <row r="608" spans="1:4" x14ac:dyDescent="0.2">
      <c r="A608" s="295">
        <v>0.61683560000000004</v>
      </c>
      <c r="B608" s="295"/>
      <c r="C608" s="295">
        <v>0.78257279999999996</v>
      </c>
      <c r="D608" s="295"/>
    </row>
    <row r="609" spans="1:4" x14ac:dyDescent="0.2">
      <c r="A609" s="295">
        <v>0.61665749999999997</v>
      </c>
      <c r="B609" s="295"/>
      <c r="C609" s="295">
        <v>0.7824411</v>
      </c>
      <c r="D609" s="295"/>
    </row>
    <row r="610" spans="1:4" x14ac:dyDescent="0.2">
      <c r="A610" s="295">
        <v>0.61600580000000005</v>
      </c>
      <c r="B610" s="295"/>
      <c r="C610" s="295">
        <v>0.7823447</v>
      </c>
      <c r="D610" s="295"/>
    </row>
    <row r="611" spans="1:4" x14ac:dyDescent="0.2">
      <c r="A611" s="295">
        <v>0.6154404</v>
      </c>
      <c r="B611" s="295"/>
      <c r="C611" s="295">
        <v>0.78217910000000002</v>
      </c>
      <c r="D611" s="295"/>
    </row>
    <row r="612" spans="1:4" x14ac:dyDescent="0.2">
      <c r="A612" s="295">
        <v>0.61470840000000004</v>
      </c>
      <c r="B612" s="295"/>
      <c r="C612" s="295">
        <v>0.78206089999999995</v>
      </c>
      <c r="D612" s="295"/>
    </row>
    <row r="613" spans="1:4" x14ac:dyDescent="0.2">
      <c r="A613" s="295">
        <v>0.61455179999999998</v>
      </c>
      <c r="B613" s="295"/>
      <c r="C613" s="295">
        <v>0.78194859999999999</v>
      </c>
      <c r="D613" s="295"/>
    </row>
    <row r="614" spans="1:4" x14ac:dyDescent="0.2">
      <c r="A614" s="295">
        <v>0.61408810000000003</v>
      </c>
      <c r="B614" s="295"/>
      <c r="C614" s="295">
        <v>0.78171919999999995</v>
      </c>
      <c r="D614" s="295"/>
    </row>
    <row r="615" spans="1:4" x14ac:dyDescent="0.2">
      <c r="A615" s="295">
        <v>0.61367340000000004</v>
      </c>
      <c r="B615" s="295"/>
      <c r="C615" s="295">
        <v>0.78149150000000001</v>
      </c>
      <c r="D615" s="295"/>
    </row>
    <row r="616" spans="1:4" x14ac:dyDescent="0.2">
      <c r="A616" s="295">
        <v>0.61342260000000004</v>
      </c>
      <c r="B616" s="295"/>
      <c r="C616" s="295">
        <v>0.78131720000000005</v>
      </c>
      <c r="D616" s="295"/>
    </row>
    <row r="617" spans="1:4" x14ac:dyDescent="0.2">
      <c r="A617" s="295">
        <v>0.6131221</v>
      </c>
      <c r="B617" s="295"/>
      <c r="C617" s="295">
        <v>0.78124979999999999</v>
      </c>
      <c r="D617" s="295"/>
    </row>
    <row r="618" spans="1:4" x14ac:dyDescent="0.2">
      <c r="A618" s="295">
        <v>0.61292500000000005</v>
      </c>
      <c r="B618" s="295"/>
      <c r="C618" s="295">
        <v>0.78116379999999996</v>
      </c>
      <c r="D618" s="295"/>
    </row>
    <row r="619" spans="1:4" x14ac:dyDescent="0.2">
      <c r="A619" s="295">
        <v>0.61259090000000005</v>
      </c>
      <c r="B619" s="295"/>
      <c r="C619" s="295">
        <v>0.78106969999999998</v>
      </c>
      <c r="D619" s="295"/>
    </row>
    <row r="620" spans="1:4" x14ac:dyDescent="0.2">
      <c r="A620" s="295">
        <v>0.61213390000000001</v>
      </c>
      <c r="B620" s="295"/>
      <c r="C620" s="295">
        <v>0.7808927</v>
      </c>
      <c r="D620" s="295"/>
    </row>
    <row r="621" spans="1:4" x14ac:dyDescent="0.2">
      <c r="A621" s="295">
        <v>0.61194950000000004</v>
      </c>
      <c r="B621" s="295"/>
      <c r="C621" s="295">
        <v>0.78064080000000002</v>
      </c>
      <c r="D621" s="295"/>
    </row>
    <row r="622" spans="1:4" x14ac:dyDescent="0.2">
      <c r="A622" s="295">
        <v>0.61148380000000002</v>
      </c>
      <c r="B622" s="295"/>
      <c r="C622" s="295">
        <v>0.78057240000000006</v>
      </c>
      <c r="D622" s="295"/>
    </row>
    <row r="623" spans="1:4" x14ac:dyDescent="0.2">
      <c r="A623" s="295">
        <v>0.61110500000000001</v>
      </c>
      <c r="B623" s="295"/>
      <c r="C623" s="295">
        <v>0.78039890000000001</v>
      </c>
      <c r="D623" s="295"/>
    </row>
    <row r="624" spans="1:4" x14ac:dyDescent="0.2">
      <c r="A624" s="295">
        <v>0.61087449999999999</v>
      </c>
      <c r="B624" s="295"/>
      <c r="C624" s="295">
        <v>0.78018739999999998</v>
      </c>
      <c r="D624" s="295"/>
    </row>
    <row r="625" spans="1:4" x14ac:dyDescent="0.2">
      <c r="A625" s="295">
        <v>0.61040810000000001</v>
      </c>
      <c r="B625" s="295"/>
      <c r="C625" s="295">
        <v>0.78004079999999998</v>
      </c>
      <c r="D625" s="295"/>
    </row>
    <row r="626" spans="1:4" x14ac:dyDescent="0.2">
      <c r="A626" s="295">
        <v>0.60997170000000001</v>
      </c>
      <c r="B626" s="295"/>
      <c r="C626" s="295">
        <v>0.77994940000000001</v>
      </c>
      <c r="D626" s="295"/>
    </row>
    <row r="627" spans="1:4" x14ac:dyDescent="0.2">
      <c r="A627" s="295">
        <v>0.60967930000000004</v>
      </c>
      <c r="B627" s="295"/>
      <c r="C627" s="295">
        <v>0.77985709999999997</v>
      </c>
      <c r="D627" s="295"/>
    </row>
    <row r="628" spans="1:4" x14ac:dyDescent="0.2">
      <c r="A628" s="295">
        <v>0.60944290000000001</v>
      </c>
      <c r="B628" s="295"/>
      <c r="C628" s="295">
        <v>0.77974209999999999</v>
      </c>
      <c r="D628" s="295"/>
    </row>
    <row r="629" spans="1:4" x14ac:dyDescent="0.2">
      <c r="A629" s="295">
        <v>0.60912100000000002</v>
      </c>
      <c r="B629" s="295"/>
      <c r="C629" s="295">
        <v>0.77963090000000002</v>
      </c>
      <c r="D629" s="295"/>
    </row>
    <row r="630" spans="1:4" x14ac:dyDescent="0.2">
      <c r="A630" s="295">
        <v>0.60893260000000005</v>
      </c>
      <c r="B630" s="295"/>
      <c r="C630" s="295">
        <v>0.779501</v>
      </c>
      <c r="D630" s="295"/>
    </row>
    <row r="631" spans="1:4" x14ac:dyDescent="0.2">
      <c r="A631" s="295">
        <v>0.60846809999999996</v>
      </c>
      <c r="B631" s="295"/>
      <c r="C631" s="295">
        <v>0.77939899999999995</v>
      </c>
      <c r="D631" s="295"/>
    </row>
    <row r="632" spans="1:4" x14ac:dyDescent="0.2">
      <c r="A632" s="295">
        <v>0.60799179999999997</v>
      </c>
      <c r="B632" s="295"/>
      <c r="C632" s="295">
        <v>0.77923609999999999</v>
      </c>
      <c r="D632" s="295"/>
    </row>
    <row r="633" spans="1:4" x14ac:dyDescent="0.2">
      <c r="A633" s="295">
        <v>0.60782139999999996</v>
      </c>
      <c r="B633" s="295"/>
      <c r="C633" s="295">
        <v>0.77906390000000003</v>
      </c>
      <c r="D633" s="295"/>
    </row>
    <row r="634" spans="1:4" x14ac:dyDescent="0.2">
      <c r="A634" s="295">
        <v>0.60727770000000003</v>
      </c>
      <c r="B634" s="295"/>
      <c r="C634" s="295">
        <v>0.77898750000000005</v>
      </c>
      <c r="D634" s="295"/>
    </row>
    <row r="635" spans="1:4" x14ac:dyDescent="0.2">
      <c r="A635" s="295">
        <v>0.60629940000000004</v>
      </c>
      <c r="B635" s="295"/>
      <c r="C635" s="295">
        <v>0.77893029999999996</v>
      </c>
      <c r="D635" s="295"/>
    </row>
    <row r="636" spans="1:4" x14ac:dyDescent="0.2">
      <c r="A636" s="295">
        <v>0.60593220000000003</v>
      </c>
      <c r="B636" s="295"/>
      <c r="C636" s="295">
        <v>0.77870760000000006</v>
      </c>
      <c r="D636" s="295"/>
    </row>
    <row r="637" spans="1:4" x14ac:dyDescent="0.2">
      <c r="A637" s="295">
        <v>0.60562700000000003</v>
      </c>
      <c r="B637" s="295"/>
      <c r="C637" s="295">
        <v>0.77851689999999996</v>
      </c>
      <c r="D637" s="295"/>
    </row>
    <row r="638" spans="1:4" x14ac:dyDescent="0.2">
      <c r="A638" s="295">
        <v>0.60530130000000004</v>
      </c>
      <c r="B638" s="295"/>
      <c r="C638" s="295">
        <v>0.7783833</v>
      </c>
      <c r="D638" s="295"/>
    </row>
    <row r="639" spans="1:4" x14ac:dyDescent="0.2">
      <c r="A639" s="295">
        <v>0.60485849999999997</v>
      </c>
      <c r="B639" s="295"/>
      <c r="C639" s="295">
        <v>0.77815500000000004</v>
      </c>
      <c r="D639" s="295"/>
    </row>
    <row r="640" spans="1:4" x14ac:dyDescent="0.2">
      <c r="A640" s="295">
        <v>0.60457470000000002</v>
      </c>
      <c r="B640" s="295"/>
      <c r="C640" s="295">
        <v>0.77798520000000004</v>
      </c>
      <c r="D640" s="295"/>
    </row>
    <row r="641" spans="1:4" x14ac:dyDescent="0.2">
      <c r="A641" s="295">
        <v>0.60389150000000003</v>
      </c>
      <c r="B641" s="295"/>
      <c r="C641" s="295">
        <v>0.77794660000000004</v>
      </c>
      <c r="D641" s="295"/>
    </row>
    <row r="642" spans="1:4" x14ac:dyDescent="0.2">
      <c r="A642" s="295">
        <v>0.60346829999999996</v>
      </c>
      <c r="B642" s="295"/>
      <c r="C642" s="295">
        <v>0.77767819999999999</v>
      </c>
      <c r="D642" s="295"/>
    </row>
    <row r="643" spans="1:4" x14ac:dyDescent="0.2">
      <c r="A643" s="295">
        <v>0.60299599999999998</v>
      </c>
      <c r="B643" s="295"/>
      <c r="C643" s="295">
        <v>0.7774607</v>
      </c>
      <c r="D643" s="295"/>
    </row>
    <row r="644" spans="1:4" x14ac:dyDescent="0.2">
      <c r="A644" s="295">
        <v>0.60259180000000001</v>
      </c>
      <c r="B644" s="295"/>
      <c r="C644" s="295">
        <v>0.77736689999999997</v>
      </c>
      <c r="D644" s="295"/>
    </row>
    <row r="645" spans="1:4" x14ac:dyDescent="0.2">
      <c r="A645" s="295">
        <v>0.60223720000000003</v>
      </c>
      <c r="B645" s="295"/>
      <c r="C645" s="295">
        <v>0.77734720000000002</v>
      </c>
      <c r="D645" s="295"/>
    </row>
    <row r="646" spans="1:4" x14ac:dyDescent="0.2">
      <c r="A646" s="295">
        <v>0.6019873</v>
      </c>
      <c r="B646" s="295"/>
      <c r="C646" s="295">
        <v>0.77720610000000001</v>
      </c>
      <c r="D646" s="295"/>
    </row>
    <row r="647" spans="1:4" x14ac:dyDescent="0.2">
      <c r="A647" s="295">
        <v>0.60181119999999999</v>
      </c>
      <c r="B647" s="295"/>
      <c r="C647" s="295">
        <v>0.77715199999999995</v>
      </c>
      <c r="D647" s="295"/>
    </row>
    <row r="648" spans="1:4" x14ac:dyDescent="0.2">
      <c r="A648" s="295">
        <v>0.60156149999999997</v>
      </c>
      <c r="B648" s="295"/>
      <c r="C648" s="295">
        <v>0.77701359999999997</v>
      </c>
      <c r="D648" s="295"/>
    </row>
    <row r="649" spans="1:4" x14ac:dyDescent="0.2">
      <c r="A649" s="295">
        <v>0.60130170000000005</v>
      </c>
      <c r="B649" s="295"/>
      <c r="C649" s="295">
        <v>0.77691759999999999</v>
      </c>
      <c r="D649" s="295"/>
    </row>
    <row r="650" spans="1:4" x14ac:dyDescent="0.2">
      <c r="A650" s="295">
        <v>0.60119109999999998</v>
      </c>
      <c r="B650" s="295"/>
      <c r="C650" s="295">
        <v>0.77686520000000003</v>
      </c>
      <c r="D650" s="295"/>
    </row>
    <row r="651" spans="1:4" x14ac:dyDescent="0.2">
      <c r="A651" s="295">
        <v>0.60083839999999999</v>
      </c>
      <c r="B651" s="295"/>
      <c r="C651" s="295">
        <v>0.77668530000000002</v>
      </c>
      <c r="D651" s="295"/>
    </row>
    <row r="652" spans="1:4" x14ac:dyDescent="0.2">
      <c r="A652" s="295">
        <v>0.60017699999999996</v>
      </c>
      <c r="B652" s="295"/>
      <c r="C652" s="295">
        <v>0.77657980000000004</v>
      </c>
      <c r="D652" s="295"/>
    </row>
    <row r="653" spans="1:4" x14ac:dyDescent="0.2">
      <c r="A653" s="295">
        <v>0.59999499999999995</v>
      </c>
      <c r="B653" s="295"/>
      <c r="C653" s="295">
        <v>0.77637750000000005</v>
      </c>
      <c r="D653" s="295"/>
    </row>
    <row r="654" spans="1:4" x14ac:dyDescent="0.2">
      <c r="A654" s="295">
        <v>0.59964119999999999</v>
      </c>
      <c r="B654" s="295"/>
      <c r="C654" s="295">
        <v>0.77632000000000001</v>
      </c>
      <c r="D654" s="295"/>
    </row>
    <row r="655" spans="1:4" x14ac:dyDescent="0.2">
      <c r="A655" s="295">
        <v>0.59955460000000005</v>
      </c>
      <c r="B655" s="295"/>
      <c r="C655" s="295">
        <v>0.77616839999999998</v>
      </c>
      <c r="D655" s="295"/>
    </row>
    <row r="656" spans="1:4" x14ac:dyDescent="0.2">
      <c r="A656" s="295">
        <v>0.59937989999999997</v>
      </c>
      <c r="B656" s="295"/>
      <c r="C656" s="295">
        <v>0.77585979999999999</v>
      </c>
      <c r="D656" s="295"/>
    </row>
    <row r="657" spans="1:4" x14ac:dyDescent="0.2">
      <c r="A657" s="295">
        <v>0.59901819999999995</v>
      </c>
      <c r="B657" s="295"/>
      <c r="C657" s="295">
        <v>0.77573550000000002</v>
      </c>
      <c r="D657" s="295"/>
    </row>
    <row r="658" spans="1:4" x14ac:dyDescent="0.2">
      <c r="A658" s="295">
        <v>0.59875029999999996</v>
      </c>
      <c r="B658" s="295"/>
      <c r="C658" s="295">
        <v>0.77565620000000002</v>
      </c>
      <c r="D658" s="295"/>
    </row>
    <row r="659" spans="1:4" x14ac:dyDescent="0.2">
      <c r="A659" s="295">
        <v>0.59840389999999999</v>
      </c>
      <c r="B659" s="295"/>
      <c r="C659" s="295">
        <v>0.77558229999999995</v>
      </c>
      <c r="D659" s="295"/>
    </row>
    <row r="660" spans="1:4" x14ac:dyDescent="0.2">
      <c r="A660" s="295">
        <v>0.59795679999999996</v>
      </c>
      <c r="B660" s="295"/>
      <c r="C660" s="295">
        <v>0.77549170000000001</v>
      </c>
      <c r="D660" s="295"/>
    </row>
    <row r="661" spans="1:4" x14ac:dyDescent="0.2">
      <c r="A661" s="295">
        <v>0.59782449999999998</v>
      </c>
      <c r="B661" s="295"/>
      <c r="C661" s="295">
        <v>0.77535540000000003</v>
      </c>
      <c r="D661" s="295"/>
    </row>
    <row r="662" spans="1:4" x14ac:dyDescent="0.2">
      <c r="A662" s="295">
        <v>0.59739710000000001</v>
      </c>
      <c r="B662" s="295"/>
      <c r="C662" s="295">
        <v>0.77520020000000001</v>
      </c>
      <c r="D662" s="295"/>
    </row>
    <row r="663" spans="1:4" x14ac:dyDescent="0.2">
      <c r="A663" s="295">
        <v>0.59689479999999995</v>
      </c>
      <c r="B663" s="295"/>
      <c r="C663" s="295">
        <v>0.77512619999999999</v>
      </c>
      <c r="D663" s="295"/>
    </row>
    <row r="664" spans="1:4" x14ac:dyDescent="0.2">
      <c r="A664" s="295">
        <v>0.59647479999999997</v>
      </c>
      <c r="B664" s="295"/>
      <c r="C664" s="295">
        <v>0.77508770000000005</v>
      </c>
      <c r="D664" s="295"/>
    </row>
    <row r="665" spans="1:4" x14ac:dyDescent="0.2">
      <c r="A665" s="295">
        <v>0.59616380000000002</v>
      </c>
      <c r="B665" s="295"/>
      <c r="C665" s="295">
        <v>0.77484909999999996</v>
      </c>
      <c r="D665" s="295"/>
    </row>
    <row r="666" spans="1:4" x14ac:dyDescent="0.2">
      <c r="A666" s="295">
        <v>0.59598859999999998</v>
      </c>
      <c r="B666" s="295"/>
      <c r="C666" s="295">
        <v>0.77471639999999997</v>
      </c>
      <c r="D666" s="295"/>
    </row>
    <row r="667" spans="1:4" x14ac:dyDescent="0.2">
      <c r="A667" s="295">
        <v>0.59561459999999999</v>
      </c>
      <c r="B667" s="295"/>
      <c r="C667" s="295">
        <v>0.77460709999999999</v>
      </c>
      <c r="D667" s="295"/>
    </row>
    <row r="668" spans="1:4" x14ac:dyDescent="0.2">
      <c r="A668" s="295">
        <v>0.59537430000000002</v>
      </c>
      <c r="B668" s="295"/>
      <c r="C668" s="295">
        <v>0.77450989999999997</v>
      </c>
      <c r="D668" s="295"/>
    </row>
    <row r="669" spans="1:4" x14ac:dyDescent="0.2">
      <c r="A669" s="295">
        <v>0.59488260000000004</v>
      </c>
      <c r="B669" s="295"/>
      <c r="C669" s="295">
        <v>0.77436269999999996</v>
      </c>
      <c r="D669" s="295"/>
    </row>
    <row r="670" spans="1:4" x14ac:dyDescent="0.2">
      <c r="A670" s="295">
        <v>0.59482270000000004</v>
      </c>
      <c r="B670" s="295"/>
      <c r="C670" s="295">
        <v>0.77418549999999997</v>
      </c>
      <c r="D670" s="295"/>
    </row>
    <row r="671" spans="1:4" x14ac:dyDescent="0.2">
      <c r="A671" s="295">
        <v>0.59459150000000005</v>
      </c>
      <c r="B671" s="295"/>
      <c r="C671" s="295">
        <v>0.77409030000000001</v>
      </c>
      <c r="D671" s="295"/>
    </row>
    <row r="672" spans="1:4" x14ac:dyDescent="0.2">
      <c r="A672" s="295">
        <v>0.59428420000000004</v>
      </c>
      <c r="B672" s="295"/>
      <c r="C672" s="295">
        <v>0.77398339999999999</v>
      </c>
      <c r="D672" s="295"/>
    </row>
    <row r="673" spans="1:4" x14ac:dyDescent="0.2">
      <c r="A673" s="295">
        <v>0.5939778</v>
      </c>
      <c r="B673" s="295"/>
      <c r="C673" s="295">
        <v>0.7738003</v>
      </c>
      <c r="D673" s="295"/>
    </row>
    <row r="674" spans="1:4" x14ac:dyDescent="0.2">
      <c r="A674" s="295">
        <v>0.59372740000000002</v>
      </c>
      <c r="B674" s="295"/>
      <c r="C674" s="295">
        <v>0.77376100000000003</v>
      </c>
      <c r="D674" s="295"/>
    </row>
    <row r="675" spans="1:4" x14ac:dyDescent="0.2">
      <c r="A675" s="295">
        <v>0.59325669999999997</v>
      </c>
      <c r="B675" s="295"/>
      <c r="C675" s="295">
        <v>0.77363309999999996</v>
      </c>
      <c r="D675" s="295"/>
    </row>
    <row r="676" spans="1:4" x14ac:dyDescent="0.2">
      <c r="A676" s="295">
        <v>0.59303669999999997</v>
      </c>
      <c r="B676" s="295"/>
      <c r="C676" s="295">
        <v>0.77350220000000003</v>
      </c>
      <c r="D676" s="295"/>
    </row>
    <row r="677" spans="1:4" x14ac:dyDescent="0.2">
      <c r="A677" s="295">
        <v>0.59280549999999999</v>
      </c>
      <c r="B677" s="295"/>
      <c r="C677" s="295">
        <v>0.77337310000000004</v>
      </c>
      <c r="D677" s="295"/>
    </row>
    <row r="678" spans="1:4" x14ac:dyDescent="0.2">
      <c r="A678" s="295">
        <v>0.59251279999999995</v>
      </c>
      <c r="B678" s="295"/>
      <c r="C678" s="295">
        <v>0.77333569999999996</v>
      </c>
      <c r="D678" s="295"/>
    </row>
    <row r="679" spans="1:4" x14ac:dyDescent="0.2">
      <c r="A679" s="295">
        <v>0.59240380000000004</v>
      </c>
      <c r="B679" s="295"/>
      <c r="C679" s="295">
        <v>0.77309030000000001</v>
      </c>
      <c r="D679" s="295"/>
    </row>
    <row r="680" spans="1:4" x14ac:dyDescent="0.2">
      <c r="A680" s="295">
        <v>0.59211650000000005</v>
      </c>
      <c r="B680" s="295"/>
      <c r="C680" s="295">
        <v>0.77298370000000005</v>
      </c>
      <c r="D680" s="295"/>
    </row>
    <row r="681" spans="1:4" x14ac:dyDescent="0.2">
      <c r="A681" s="295">
        <v>0.59124500000000002</v>
      </c>
      <c r="B681" s="295"/>
      <c r="C681" s="295">
        <v>0.77273199999999997</v>
      </c>
      <c r="D681" s="295"/>
    </row>
    <row r="682" spans="1:4" x14ac:dyDescent="0.2">
      <c r="A682" s="295">
        <v>0.59106099999999995</v>
      </c>
      <c r="B682" s="295"/>
      <c r="C682" s="295">
        <v>0.77254089999999997</v>
      </c>
      <c r="D682" s="295"/>
    </row>
    <row r="683" spans="1:4" x14ac:dyDescent="0.2">
      <c r="A683" s="295">
        <v>0.59084300000000001</v>
      </c>
      <c r="B683" s="295"/>
      <c r="C683" s="295">
        <v>0.77250350000000001</v>
      </c>
      <c r="D683" s="295"/>
    </row>
    <row r="684" spans="1:4" x14ac:dyDescent="0.2">
      <c r="A684" s="295">
        <v>0.59043020000000002</v>
      </c>
      <c r="B684" s="295"/>
      <c r="C684" s="295">
        <v>0.77237140000000004</v>
      </c>
      <c r="D684" s="295"/>
    </row>
    <row r="685" spans="1:4" x14ac:dyDescent="0.2">
      <c r="A685" s="295">
        <v>0.59006049999999999</v>
      </c>
      <c r="B685" s="295"/>
      <c r="C685" s="295">
        <v>0.77212780000000003</v>
      </c>
      <c r="D685" s="295"/>
    </row>
    <row r="686" spans="1:4" x14ac:dyDescent="0.2">
      <c r="A686" s="295">
        <v>0.58969910000000003</v>
      </c>
      <c r="B686" s="295"/>
      <c r="C686" s="295">
        <v>0.7721074</v>
      </c>
      <c r="D686" s="295"/>
    </row>
    <row r="687" spans="1:4" x14ac:dyDescent="0.2">
      <c r="A687" s="295">
        <v>0.5894992</v>
      </c>
      <c r="B687" s="295"/>
      <c r="C687" s="295">
        <v>0.77202479999999996</v>
      </c>
      <c r="D687" s="295"/>
    </row>
    <row r="688" spans="1:4" x14ac:dyDescent="0.2">
      <c r="A688" s="295">
        <v>0.58929330000000002</v>
      </c>
      <c r="B688" s="295"/>
      <c r="C688" s="295">
        <v>0.77190760000000003</v>
      </c>
      <c r="D688" s="295"/>
    </row>
    <row r="689" spans="1:4" x14ac:dyDescent="0.2">
      <c r="A689" s="295">
        <v>0.58898430000000002</v>
      </c>
      <c r="B689" s="295"/>
      <c r="C689" s="295">
        <v>0.77179980000000004</v>
      </c>
      <c r="D689" s="295"/>
    </row>
    <row r="690" spans="1:4" x14ac:dyDescent="0.2">
      <c r="A690" s="295">
        <v>0.58860990000000002</v>
      </c>
      <c r="B690" s="295"/>
      <c r="C690" s="295">
        <v>0.77157379999999998</v>
      </c>
      <c r="D690" s="295"/>
    </row>
    <row r="691" spans="1:4" x14ac:dyDescent="0.2">
      <c r="A691" s="295">
        <v>0.58835320000000002</v>
      </c>
      <c r="B691" s="295"/>
      <c r="C691" s="295">
        <v>0.77150050000000003</v>
      </c>
      <c r="D691" s="295"/>
    </row>
    <row r="692" spans="1:4" x14ac:dyDescent="0.2">
      <c r="A692" s="295">
        <v>0.58819080000000001</v>
      </c>
      <c r="B692" s="295"/>
      <c r="C692" s="295">
        <v>0.77132820000000002</v>
      </c>
      <c r="D692" s="295"/>
    </row>
    <row r="693" spans="1:4" x14ac:dyDescent="0.2">
      <c r="A693" s="295">
        <v>0.58805949999999996</v>
      </c>
      <c r="B693" s="295"/>
      <c r="C693" s="295">
        <v>0.77125580000000005</v>
      </c>
      <c r="D693" s="295"/>
    </row>
    <row r="694" spans="1:4" x14ac:dyDescent="0.2">
      <c r="A694" s="295">
        <v>0.58775370000000005</v>
      </c>
      <c r="B694" s="295"/>
      <c r="C694" s="295">
        <v>0.77116850000000003</v>
      </c>
      <c r="D694" s="295"/>
    </row>
    <row r="695" spans="1:4" x14ac:dyDescent="0.2">
      <c r="A695" s="295">
        <v>0.58746540000000003</v>
      </c>
      <c r="B695" s="295"/>
      <c r="C695" s="295">
        <v>0.77103869999999997</v>
      </c>
      <c r="D695" s="295"/>
    </row>
    <row r="696" spans="1:4" x14ac:dyDescent="0.2">
      <c r="A696" s="295">
        <v>0.58727680000000004</v>
      </c>
      <c r="B696" s="295"/>
      <c r="C696" s="295">
        <v>0.77089580000000002</v>
      </c>
      <c r="D696" s="295"/>
    </row>
    <row r="697" spans="1:4" x14ac:dyDescent="0.2">
      <c r="A697" s="295">
        <v>0.58713090000000001</v>
      </c>
      <c r="B697" s="295"/>
      <c r="C697" s="295">
        <v>0.77082139999999999</v>
      </c>
      <c r="D697" s="295"/>
    </row>
    <row r="698" spans="1:4" x14ac:dyDescent="0.2">
      <c r="A698" s="295">
        <v>0.58663500000000002</v>
      </c>
      <c r="B698" s="295"/>
      <c r="C698" s="295">
        <v>0.77066800000000002</v>
      </c>
      <c r="D698" s="295"/>
    </row>
    <row r="699" spans="1:4" x14ac:dyDescent="0.2">
      <c r="A699" s="295">
        <v>0.58633480000000004</v>
      </c>
      <c r="B699" s="295"/>
      <c r="C699" s="295">
        <v>0.77057089999999995</v>
      </c>
      <c r="D699" s="295"/>
    </row>
    <row r="700" spans="1:4" x14ac:dyDescent="0.2">
      <c r="A700" s="295">
        <v>0.58591780000000004</v>
      </c>
      <c r="B700" s="295"/>
      <c r="C700" s="295">
        <v>0.77049350000000005</v>
      </c>
      <c r="D700" s="295"/>
    </row>
    <row r="701" spans="1:4" x14ac:dyDescent="0.2">
      <c r="A701" s="295">
        <v>0.58568399999999998</v>
      </c>
      <c r="B701" s="295"/>
      <c r="C701" s="295">
        <v>0.77019070000000001</v>
      </c>
      <c r="D701" s="295"/>
    </row>
    <row r="702" spans="1:4" x14ac:dyDescent="0.2">
      <c r="A702" s="295">
        <v>0.58528250000000004</v>
      </c>
      <c r="B702" s="295"/>
      <c r="C702" s="295">
        <v>0.7700475</v>
      </c>
      <c r="D702" s="295"/>
    </row>
    <row r="703" spans="1:4" x14ac:dyDescent="0.2">
      <c r="A703" s="295">
        <v>0.58503159999999998</v>
      </c>
      <c r="B703" s="295"/>
      <c r="C703" s="295">
        <v>0.77002890000000002</v>
      </c>
      <c r="D703" s="295"/>
    </row>
    <row r="704" spans="1:4" x14ac:dyDescent="0.2">
      <c r="A704" s="295">
        <v>0.58487040000000001</v>
      </c>
      <c r="B704" s="295"/>
      <c r="C704" s="295">
        <v>0.76981960000000005</v>
      </c>
      <c r="D704" s="295"/>
    </row>
    <row r="705" spans="1:4" x14ac:dyDescent="0.2">
      <c r="A705" s="295">
        <v>0.5846787</v>
      </c>
      <c r="B705" s="295"/>
      <c r="C705" s="295">
        <v>0.76972779999999996</v>
      </c>
      <c r="D705" s="295"/>
    </row>
    <row r="706" spans="1:4" x14ac:dyDescent="0.2">
      <c r="A706" s="295">
        <v>0.5842598</v>
      </c>
      <c r="B706" s="295"/>
      <c r="C706" s="295">
        <v>0.76954109999999998</v>
      </c>
      <c r="D706" s="295"/>
    </row>
    <row r="707" spans="1:4" x14ac:dyDescent="0.2">
      <c r="A707" s="295">
        <v>0.5840398</v>
      </c>
      <c r="B707" s="295"/>
      <c r="C707" s="295">
        <v>0.76942670000000002</v>
      </c>
      <c r="D707" s="295"/>
    </row>
    <row r="708" spans="1:4" x14ac:dyDescent="0.2">
      <c r="A708" s="295">
        <v>0.58384539999999996</v>
      </c>
      <c r="B708" s="295"/>
      <c r="C708" s="295">
        <v>0.76935750000000003</v>
      </c>
      <c r="D708" s="295"/>
    </row>
    <row r="709" spans="1:4" x14ac:dyDescent="0.2">
      <c r="A709" s="295">
        <v>0.58345429999999998</v>
      </c>
      <c r="B709" s="295"/>
      <c r="C709" s="295">
        <v>0.76921309999999998</v>
      </c>
      <c r="D709" s="295"/>
    </row>
    <row r="710" spans="1:4" x14ac:dyDescent="0.2">
      <c r="A710" s="295">
        <v>0.58312529999999996</v>
      </c>
      <c r="B710" s="295"/>
      <c r="C710" s="295">
        <v>0.76913920000000002</v>
      </c>
      <c r="D710" s="295"/>
    </row>
    <row r="711" spans="1:4" x14ac:dyDescent="0.2">
      <c r="A711" s="295">
        <v>0.5829801</v>
      </c>
      <c r="B711" s="295"/>
      <c r="C711" s="295">
        <v>0.76901439999999999</v>
      </c>
      <c r="D711" s="295"/>
    </row>
    <row r="712" spans="1:4" x14ac:dyDescent="0.2">
      <c r="A712" s="295">
        <v>0.58271300000000004</v>
      </c>
      <c r="B712" s="295"/>
      <c r="C712" s="295">
        <v>0.76890009999999998</v>
      </c>
      <c r="D712" s="295"/>
    </row>
    <row r="713" spans="1:4" x14ac:dyDescent="0.2">
      <c r="A713" s="295">
        <v>0.58246399999999998</v>
      </c>
      <c r="B713" s="295"/>
      <c r="C713" s="295">
        <v>0.76878800000000003</v>
      </c>
      <c r="D713" s="295"/>
    </row>
    <row r="714" spans="1:4" x14ac:dyDescent="0.2">
      <c r="A714" s="295">
        <v>0.58208269999999995</v>
      </c>
      <c r="B714" s="295"/>
      <c r="C714" s="295">
        <v>0.76864480000000002</v>
      </c>
      <c r="D714" s="295"/>
    </row>
    <row r="715" spans="1:4" x14ac:dyDescent="0.2">
      <c r="A715" s="295">
        <v>0.58168799999999998</v>
      </c>
      <c r="B715" s="295"/>
      <c r="C715" s="295">
        <v>0.76851139999999996</v>
      </c>
      <c r="D715" s="295"/>
    </row>
    <row r="716" spans="1:4" x14ac:dyDescent="0.2">
      <c r="A716" s="295">
        <v>0.58147800000000005</v>
      </c>
      <c r="B716" s="295"/>
      <c r="C716" s="295">
        <v>0.76830080000000001</v>
      </c>
      <c r="D716" s="295"/>
    </row>
    <row r="717" spans="1:4" x14ac:dyDescent="0.2">
      <c r="A717" s="295">
        <v>0.58118040000000004</v>
      </c>
      <c r="B717" s="295"/>
      <c r="C717" s="295">
        <v>0.76825109999999996</v>
      </c>
      <c r="D717" s="295"/>
    </row>
    <row r="718" spans="1:4" x14ac:dyDescent="0.2">
      <c r="A718" s="295">
        <v>0.58087630000000001</v>
      </c>
      <c r="B718" s="295"/>
      <c r="C718" s="295">
        <v>0.76815489999999997</v>
      </c>
      <c r="D718" s="295"/>
    </row>
    <row r="719" spans="1:4" x14ac:dyDescent="0.2">
      <c r="A719" s="295">
        <v>0.58032689999999998</v>
      </c>
      <c r="B719" s="295"/>
      <c r="C719" s="295">
        <v>0.76806229999999998</v>
      </c>
      <c r="D719" s="295"/>
    </row>
    <row r="720" spans="1:4" x14ac:dyDescent="0.2">
      <c r="A720" s="295">
        <v>0.58001729999999996</v>
      </c>
      <c r="B720" s="295"/>
      <c r="C720" s="295">
        <v>0.76797070000000001</v>
      </c>
      <c r="D720" s="295"/>
    </row>
    <row r="721" spans="1:4" x14ac:dyDescent="0.2">
      <c r="A721" s="295">
        <v>0.57973129999999995</v>
      </c>
      <c r="B721" s="295"/>
      <c r="C721" s="295">
        <v>0.76776599999999995</v>
      </c>
      <c r="D721" s="295"/>
    </row>
    <row r="722" spans="1:4" x14ac:dyDescent="0.2">
      <c r="A722" s="295">
        <v>0.57917859999999999</v>
      </c>
      <c r="B722" s="295"/>
      <c r="C722" s="295">
        <v>0.76768250000000005</v>
      </c>
      <c r="D722" s="295"/>
    </row>
    <row r="723" spans="1:4" x14ac:dyDescent="0.2">
      <c r="A723" s="295">
        <v>0.57900580000000001</v>
      </c>
      <c r="B723" s="295"/>
      <c r="C723" s="295">
        <v>0.76741729999999997</v>
      </c>
      <c r="D723" s="295"/>
    </row>
    <row r="724" spans="1:4" x14ac:dyDescent="0.2">
      <c r="A724" s="295">
        <v>0.57868010000000003</v>
      </c>
      <c r="B724" s="295"/>
      <c r="C724" s="295">
        <v>0.76725529999999997</v>
      </c>
      <c r="D724" s="295"/>
    </row>
    <row r="725" spans="1:4" x14ac:dyDescent="0.2">
      <c r="A725" s="295">
        <v>0.57848790000000005</v>
      </c>
      <c r="B725" s="295"/>
      <c r="C725" s="295">
        <v>0.76718310000000001</v>
      </c>
      <c r="D725" s="295"/>
    </row>
    <row r="726" spans="1:4" x14ac:dyDescent="0.2">
      <c r="A726" s="295">
        <v>0.57775449999999995</v>
      </c>
      <c r="B726" s="295"/>
      <c r="C726" s="295">
        <v>0.76711390000000002</v>
      </c>
      <c r="D726" s="295"/>
    </row>
    <row r="727" spans="1:4" x14ac:dyDescent="0.2">
      <c r="A727" s="295">
        <v>0.57758169999999998</v>
      </c>
      <c r="B727" s="295"/>
      <c r="C727" s="295">
        <v>0.76698569999999999</v>
      </c>
      <c r="D727" s="295"/>
    </row>
    <row r="728" spans="1:4" x14ac:dyDescent="0.2">
      <c r="A728" s="295">
        <v>0.57724229999999999</v>
      </c>
      <c r="B728" s="295"/>
      <c r="C728" s="295">
        <v>0.76681739999999998</v>
      </c>
      <c r="D728" s="295"/>
    </row>
    <row r="729" spans="1:4" x14ac:dyDescent="0.2">
      <c r="A729" s="295">
        <v>0.57706539999999995</v>
      </c>
      <c r="B729" s="295"/>
      <c r="C729" s="295">
        <v>0.7667041</v>
      </c>
      <c r="D729" s="295"/>
    </row>
    <row r="730" spans="1:4" x14ac:dyDescent="0.2">
      <c r="A730" s="295">
        <v>0.57687679999999997</v>
      </c>
      <c r="B730" s="295"/>
      <c r="C730" s="295">
        <v>0.76659569999999999</v>
      </c>
      <c r="D730" s="295"/>
    </row>
    <row r="731" spans="1:4" x14ac:dyDescent="0.2">
      <c r="A731" s="295">
        <v>0.57659749999999999</v>
      </c>
      <c r="B731" s="295"/>
      <c r="C731" s="295">
        <v>0.7665573</v>
      </c>
      <c r="D731" s="295"/>
    </row>
    <row r="732" spans="1:4" x14ac:dyDescent="0.2">
      <c r="A732" s="295">
        <v>0.57612019999999997</v>
      </c>
      <c r="B732" s="295"/>
      <c r="C732" s="295">
        <v>0.76644880000000004</v>
      </c>
      <c r="D732" s="295"/>
    </row>
    <row r="733" spans="1:4" x14ac:dyDescent="0.2">
      <c r="A733" s="295">
        <v>0.57591749999999997</v>
      </c>
      <c r="B733" s="295"/>
      <c r="C733" s="295">
        <v>0.76639460000000004</v>
      </c>
      <c r="D733" s="295"/>
    </row>
    <row r="734" spans="1:4" x14ac:dyDescent="0.2">
      <c r="A734" s="295">
        <v>0.57570140000000003</v>
      </c>
      <c r="B734" s="295"/>
      <c r="C734" s="295">
        <v>0.76618569999999997</v>
      </c>
      <c r="D734" s="295"/>
    </row>
    <row r="735" spans="1:4" x14ac:dyDescent="0.2">
      <c r="A735" s="295">
        <v>0.57537689999999997</v>
      </c>
      <c r="B735" s="295"/>
      <c r="C735" s="295">
        <v>0.7660555</v>
      </c>
      <c r="D735" s="295"/>
    </row>
    <row r="736" spans="1:4" x14ac:dyDescent="0.2">
      <c r="A736" s="295">
        <v>0.57519050000000005</v>
      </c>
      <c r="B736" s="295"/>
      <c r="C736" s="295">
        <v>0.76594030000000002</v>
      </c>
      <c r="D736" s="295"/>
    </row>
    <row r="737" spans="1:4" x14ac:dyDescent="0.2">
      <c r="A737" s="295">
        <v>0.57485189999999997</v>
      </c>
      <c r="B737" s="295"/>
      <c r="C737" s="295">
        <v>0.76576900000000003</v>
      </c>
      <c r="D737" s="295"/>
    </row>
    <row r="738" spans="1:4" x14ac:dyDescent="0.2">
      <c r="A738" s="295">
        <v>0.57437629999999995</v>
      </c>
      <c r="B738" s="295"/>
      <c r="C738" s="295">
        <v>0.76571060000000002</v>
      </c>
      <c r="D738" s="295"/>
    </row>
    <row r="739" spans="1:4" x14ac:dyDescent="0.2">
      <c r="A739" s="295">
        <v>0.57424920000000002</v>
      </c>
      <c r="B739" s="295"/>
      <c r="C739" s="295">
        <v>0.76558890000000002</v>
      </c>
      <c r="D739" s="295"/>
    </row>
    <row r="740" spans="1:4" x14ac:dyDescent="0.2">
      <c r="A740" s="295">
        <v>0.57404069999999996</v>
      </c>
      <c r="B740" s="295"/>
      <c r="C740" s="295">
        <v>0.76550079999999998</v>
      </c>
      <c r="D740" s="295"/>
    </row>
    <row r="741" spans="1:4" x14ac:dyDescent="0.2">
      <c r="A741" s="295">
        <v>0.57398150000000003</v>
      </c>
      <c r="B741" s="295"/>
      <c r="C741" s="295">
        <v>0.76544679999999998</v>
      </c>
      <c r="D741" s="295"/>
    </row>
    <row r="742" spans="1:4" x14ac:dyDescent="0.2">
      <c r="A742" s="295">
        <v>0.57370469999999996</v>
      </c>
      <c r="B742" s="295"/>
      <c r="C742" s="295">
        <v>0.76531850000000001</v>
      </c>
      <c r="D742" s="295"/>
    </row>
    <row r="743" spans="1:4" x14ac:dyDescent="0.2">
      <c r="A743" s="295">
        <v>0.57333469999999997</v>
      </c>
      <c r="B743" s="295"/>
      <c r="C743" s="295">
        <v>0.76526269999999996</v>
      </c>
      <c r="D743" s="295"/>
    </row>
    <row r="744" spans="1:4" x14ac:dyDescent="0.2">
      <c r="A744" s="295">
        <v>0.57316420000000001</v>
      </c>
      <c r="B744" s="295"/>
      <c r="C744" s="295">
        <v>0.76510049999999996</v>
      </c>
      <c r="D744" s="295"/>
    </row>
    <row r="745" spans="1:4" x14ac:dyDescent="0.2">
      <c r="A745" s="295">
        <v>0.5730345</v>
      </c>
      <c r="B745" s="295"/>
      <c r="C745" s="295">
        <v>0.76502669999999995</v>
      </c>
      <c r="D745" s="295"/>
    </row>
    <row r="746" spans="1:4" x14ac:dyDescent="0.2">
      <c r="A746" s="295">
        <v>0.57267460000000003</v>
      </c>
      <c r="B746" s="295"/>
      <c r="C746" s="295">
        <v>0.76493069999999996</v>
      </c>
      <c r="D746" s="295"/>
    </row>
    <row r="747" spans="1:4" x14ac:dyDescent="0.2">
      <c r="A747" s="295">
        <v>0.57250509999999999</v>
      </c>
      <c r="B747" s="295"/>
      <c r="C747" s="295">
        <v>0.76487839999999996</v>
      </c>
      <c r="D747" s="295"/>
    </row>
    <row r="748" spans="1:4" x14ac:dyDescent="0.2">
      <c r="A748" s="295">
        <v>0.57231609999999999</v>
      </c>
      <c r="B748" s="295"/>
      <c r="C748" s="295">
        <v>0.76480079999999995</v>
      </c>
      <c r="D748" s="295"/>
    </row>
    <row r="749" spans="1:4" x14ac:dyDescent="0.2">
      <c r="A749" s="295">
        <v>0.5717042</v>
      </c>
      <c r="B749" s="295"/>
      <c r="C749" s="295">
        <v>0.76470610000000006</v>
      </c>
      <c r="D749" s="295"/>
    </row>
    <row r="750" spans="1:4" x14ac:dyDescent="0.2">
      <c r="A750" s="295">
        <v>0.57154229999999995</v>
      </c>
      <c r="B750" s="295"/>
      <c r="C750" s="295">
        <v>0.76451690000000005</v>
      </c>
      <c r="D750" s="295"/>
    </row>
    <row r="751" spans="1:4" x14ac:dyDescent="0.2">
      <c r="A751" s="295">
        <v>0.57124549999999996</v>
      </c>
      <c r="B751" s="295"/>
      <c r="C751" s="295">
        <v>0.76439100000000004</v>
      </c>
      <c r="D751" s="295"/>
    </row>
    <row r="752" spans="1:4" x14ac:dyDescent="0.2">
      <c r="A752" s="295">
        <v>0.57115910000000003</v>
      </c>
      <c r="B752" s="295"/>
      <c r="C752" s="295">
        <v>0.76432739999999999</v>
      </c>
      <c r="D752" s="295"/>
    </row>
    <row r="753" spans="1:4" x14ac:dyDescent="0.2">
      <c r="A753" s="295">
        <v>0.57100030000000002</v>
      </c>
      <c r="B753" s="295"/>
      <c r="C753" s="295">
        <v>0.76417590000000002</v>
      </c>
      <c r="D753" s="295"/>
    </row>
    <row r="754" spans="1:4" x14ac:dyDescent="0.2">
      <c r="A754" s="295">
        <v>0.57080799999999998</v>
      </c>
      <c r="B754" s="295"/>
      <c r="C754" s="295">
        <v>0.76410400000000001</v>
      </c>
      <c r="D754" s="295"/>
    </row>
    <row r="755" spans="1:4" x14ac:dyDescent="0.2">
      <c r="A755" s="295">
        <v>0.57055979999999995</v>
      </c>
      <c r="B755" s="295"/>
      <c r="C755" s="295">
        <v>0.7639608</v>
      </c>
      <c r="D755" s="295"/>
    </row>
    <row r="756" spans="1:4" x14ac:dyDescent="0.2">
      <c r="A756" s="295">
        <v>0.57026469999999996</v>
      </c>
      <c r="B756" s="295"/>
      <c r="C756" s="295">
        <v>0.76384669999999999</v>
      </c>
      <c r="D756" s="295"/>
    </row>
    <row r="757" spans="1:4" x14ac:dyDescent="0.2">
      <c r="A757" s="295">
        <v>0.56992549999999997</v>
      </c>
      <c r="B757" s="295"/>
      <c r="C757" s="295">
        <v>0.76371770000000005</v>
      </c>
      <c r="D757" s="295"/>
    </row>
    <row r="758" spans="1:4" x14ac:dyDescent="0.2">
      <c r="A758" s="295">
        <v>0.56969170000000002</v>
      </c>
      <c r="B758" s="295"/>
      <c r="C758" s="295">
        <v>0.76359929999999998</v>
      </c>
      <c r="D758" s="295"/>
    </row>
    <row r="759" spans="1:4" x14ac:dyDescent="0.2">
      <c r="A759" s="295">
        <v>0.56937910000000003</v>
      </c>
      <c r="B759" s="295"/>
      <c r="C759" s="295">
        <v>0.76349020000000001</v>
      </c>
      <c r="D759" s="295"/>
    </row>
    <row r="760" spans="1:4" x14ac:dyDescent="0.2">
      <c r="A760" s="295">
        <v>0.56900459999999997</v>
      </c>
      <c r="B760" s="295"/>
      <c r="C760" s="295">
        <v>0.76337089999999996</v>
      </c>
      <c r="D760" s="295"/>
    </row>
    <row r="761" spans="1:4" x14ac:dyDescent="0.2">
      <c r="A761" s="295">
        <v>0.56886000000000003</v>
      </c>
      <c r="B761" s="295"/>
      <c r="C761" s="295">
        <v>0.76309499999999997</v>
      </c>
      <c r="D761" s="295"/>
    </row>
    <row r="762" spans="1:4" x14ac:dyDescent="0.2">
      <c r="A762" s="295">
        <v>0.5686099</v>
      </c>
      <c r="B762" s="295"/>
      <c r="C762" s="295">
        <v>0.76297440000000005</v>
      </c>
      <c r="D762" s="295"/>
    </row>
    <row r="763" spans="1:4" x14ac:dyDescent="0.2">
      <c r="A763" s="295">
        <v>0.56814100000000001</v>
      </c>
      <c r="B763" s="295"/>
      <c r="C763" s="295">
        <v>0.76287870000000002</v>
      </c>
      <c r="D763" s="295"/>
    </row>
    <row r="764" spans="1:4" x14ac:dyDescent="0.2">
      <c r="A764" s="295">
        <v>0.56788000000000005</v>
      </c>
      <c r="B764" s="295"/>
      <c r="C764" s="295">
        <v>0.76283970000000001</v>
      </c>
      <c r="D764" s="295"/>
    </row>
    <row r="765" spans="1:4" x14ac:dyDescent="0.2">
      <c r="A765" s="295">
        <v>0.56764199999999998</v>
      </c>
      <c r="B765" s="295"/>
      <c r="C765" s="295">
        <v>0.76267680000000004</v>
      </c>
      <c r="D765" s="295"/>
    </row>
    <row r="766" spans="1:4" x14ac:dyDescent="0.2">
      <c r="A766" s="295">
        <v>0.56712359999999995</v>
      </c>
      <c r="B766" s="295"/>
      <c r="C766" s="295">
        <v>0.76258970000000004</v>
      </c>
      <c r="D766" s="295"/>
    </row>
    <row r="767" spans="1:4" x14ac:dyDescent="0.2">
      <c r="A767" s="295">
        <v>0.5670364</v>
      </c>
      <c r="B767" s="295"/>
      <c r="C767" s="295">
        <v>0.76240759999999996</v>
      </c>
      <c r="D767" s="295"/>
    </row>
    <row r="768" spans="1:4" x14ac:dyDescent="0.2">
      <c r="A768" s="295">
        <v>0.56682140000000003</v>
      </c>
      <c r="B768" s="295"/>
      <c r="C768" s="295">
        <v>0.76228620000000002</v>
      </c>
      <c r="D768" s="295"/>
    </row>
    <row r="769" spans="1:4" x14ac:dyDescent="0.2">
      <c r="A769" s="295">
        <v>0.56660540000000004</v>
      </c>
      <c r="B769" s="295"/>
      <c r="C769" s="295">
        <v>0.76218459999999999</v>
      </c>
      <c r="D769" s="295"/>
    </row>
    <row r="770" spans="1:4" x14ac:dyDescent="0.2">
      <c r="A770" s="295">
        <v>0.56644870000000003</v>
      </c>
      <c r="B770" s="295"/>
      <c r="C770" s="295">
        <v>0.762127</v>
      </c>
      <c r="D770" s="295"/>
    </row>
    <row r="771" spans="1:4" x14ac:dyDescent="0.2">
      <c r="A771" s="295">
        <v>0.56638940000000004</v>
      </c>
      <c r="B771" s="295"/>
      <c r="C771" s="295">
        <v>0.76201019999999997</v>
      </c>
      <c r="D771" s="295"/>
    </row>
    <row r="772" spans="1:4" x14ac:dyDescent="0.2">
      <c r="A772" s="295">
        <v>0.56606259999999997</v>
      </c>
      <c r="B772" s="295"/>
      <c r="C772" s="295">
        <v>0.76191419999999999</v>
      </c>
      <c r="D772" s="295"/>
    </row>
    <row r="773" spans="1:4" x14ac:dyDescent="0.2">
      <c r="A773" s="295">
        <v>0.56585680000000005</v>
      </c>
      <c r="B773" s="295"/>
      <c r="C773" s="295">
        <v>0.76180110000000001</v>
      </c>
      <c r="D773" s="295"/>
    </row>
    <row r="774" spans="1:4" x14ac:dyDescent="0.2">
      <c r="A774" s="295">
        <v>0.56540690000000005</v>
      </c>
      <c r="B774" s="295"/>
      <c r="C774" s="295">
        <v>0.76170970000000005</v>
      </c>
      <c r="D774" s="295"/>
    </row>
    <row r="775" spans="1:4" x14ac:dyDescent="0.2">
      <c r="A775" s="295">
        <v>0.56523279999999998</v>
      </c>
      <c r="B775" s="295"/>
      <c r="C775" s="295">
        <v>0.76134239999999997</v>
      </c>
      <c r="D775" s="295"/>
    </row>
    <row r="776" spans="1:4" x14ac:dyDescent="0.2">
      <c r="A776" s="295">
        <v>0.56490989999999996</v>
      </c>
      <c r="B776" s="295"/>
      <c r="C776" s="295">
        <v>0.76128459999999998</v>
      </c>
      <c r="D776" s="295"/>
    </row>
    <row r="777" spans="1:4" x14ac:dyDescent="0.2">
      <c r="A777" s="295">
        <v>0.56473490000000004</v>
      </c>
      <c r="B777" s="295"/>
      <c r="C777" s="295">
        <v>0.76115639999999996</v>
      </c>
      <c r="D777" s="295"/>
    </row>
    <row r="778" spans="1:4" x14ac:dyDescent="0.2">
      <c r="A778" s="295">
        <v>0.5646021</v>
      </c>
      <c r="B778" s="295"/>
      <c r="C778" s="295">
        <v>0.76112250000000004</v>
      </c>
      <c r="D778" s="295"/>
    </row>
    <row r="779" spans="1:4" x14ac:dyDescent="0.2">
      <c r="A779" s="295">
        <v>0.56428750000000005</v>
      </c>
      <c r="B779" s="295"/>
      <c r="C779" s="295">
        <v>0.76095539999999995</v>
      </c>
      <c r="D779" s="295"/>
    </row>
    <row r="780" spans="1:4" x14ac:dyDescent="0.2">
      <c r="A780" s="295">
        <v>0.56408069999999999</v>
      </c>
      <c r="B780" s="295"/>
      <c r="C780" s="295">
        <v>0.76086819999999999</v>
      </c>
      <c r="D780" s="295"/>
    </row>
    <row r="781" spans="1:4" x14ac:dyDescent="0.2">
      <c r="A781" s="295">
        <v>0.56380609999999998</v>
      </c>
      <c r="B781" s="295"/>
      <c r="C781" s="295">
        <v>0.76077499999999998</v>
      </c>
      <c r="D781" s="295"/>
    </row>
    <row r="782" spans="1:4" x14ac:dyDescent="0.2">
      <c r="A782" s="295">
        <v>0.56356810000000002</v>
      </c>
      <c r="B782" s="295"/>
      <c r="C782" s="295">
        <v>0.76071699999999998</v>
      </c>
      <c r="D782" s="295"/>
    </row>
    <row r="783" spans="1:4" x14ac:dyDescent="0.2">
      <c r="A783" s="295">
        <v>0.56289630000000002</v>
      </c>
      <c r="B783" s="295"/>
      <c r="C783" s="295">
        <v>0.76062099999999999</v>
      </c>
      <c r="D783" s="295"/>
    </row>
    <row r="784" spans="1:4" x14ac:dyDescent="0.2">
      <c r="A784" s="295">
        <v>0.56269429999999998</v>
      </c>
      <c r="B784" s="295"/>
      <c r="C784" s="295">
        <v>0.76047039999999999</v>
      </c>
      <c r="D784" s="295"/>
    </row>
    <row r="785" spans="1:4" x14ac:dyDescent="0.2">
      <c r="A785" s="295">
        <v>0.56214359999999997</v>
      </c>
      <c r="B785" s="295"/>
      <c r="C785" s="295">
        <v>0.76037750000000004</v>
      </c>
      <c r="D785" s="295"/>
    </row>
    <row r="786" spans="1:4" x14ac:dyDescent="0.2">
      <c r="A786" s="295">
        <v>0.56161939999999999</v>
      </c>
      <c r="B786" s="295"/>
      <c r="C786" s="295">
        <v>0.7602487</v>
      </c>
      <c r="D786" s="295"/>
    </row>
    <row r="787" spans="1:4" x14ac:dyDescent="0.2">
      <c r="A787" s="295">
        <v>0.56137280000000001</v>
      </c>
      <c r="B787" s="295"/>
      <c r="C787" s="295">
        <v>0.76013569999999997</v>
      </c>
      <c r="D787" s="295"/>
    </row>
    <row r="788" spans="1:4" x14ac:dyDescent="0.2">
      <c r="A788" s="295">
        <v>0.56126299999999996</v>
      </c>
      <c r="B788" s="295"/>
      <c r="C788" s="295">
        <v>0.75999349999999999</v>
      </c>
      <c r="D788" s="295"/>
    </row>
    <row r="789" spans="1:4" x14ac:dyDescent="0.2">
      <c r="A789" s="295">
        <v>0.56111909999999998</v>
      </c>
      <c r="B789" s="295"/>
      <c r="C789" s="295">
        <v>0.75994470000000003</v>
      </c>
      <c r="D789" s="295"/>
    </row>
    <row r="790" spans="1:4" x14ac:dyDescent="0.2">
      <c r="A790" s="295">
        <v>0.56086709999999995</v>
      </c>
      <c r="B790" s="295"/>
      <c r="C790" s="295">
        <v>0.75979660000000004</v>
      </c>
      <c r="D790" s="295"/>
    </row>
    <row r="791" spans="1:4" x14ac:dyDescent="0.2">
      <c r="A791" s="295">
        <v>0.56063730000000001</v>
      </c>
      <c r="B791" s="295"/>
      <c r="C791" s="295">
        <v>0.75968089999999999</v>
      </c>
      <c r="D791" s="295"/>
    </row>
    <row r="792" spans="1:4" x14ac:dyDescent="0.2">
      <c r="A792" s="295">
        <v>0.56034919999999999</v>
      </c>
      <c r="B792" s="295"/>
      <c r="C792" s="295">
        <v>0.75947430000000005</v>
      </c>
      <c r="D792" s="295"/>
    </row>
    <row r="793" spans="1:4" x14ac:dyDescent="0.2">
      <c r="A793" s="295">
        <v>0.56023239999999996</v>
      </c>
      <c r="B793" s="295"/>
      <c r="C793" s="295">
        <v>0.75941610000000004</v>
      </c>
      <c r="D793" s="295"/>
    </row>
    <row r="794" spans="1:4" x14ac:dyDescent="0.2">
      <c r="A794" s="295">
        <v>0.55982639999999995</v>
      </c>
      <c r="B794" s="295"/>
      <c r="C794" s="295">
        <v>0.75934040000000003</v>
      </c>
      <c r="D794" s="295"/>
    </row>
    <row r="795" spans="1:4" x14ac:dyDescent="0.2">
      <c r="A795" s="295">
        <v>0.55966749999999998</v>
      </c>
      <c r="B795" s="295"/>
      <c r="C795" s="295">
        <v>0.75923640000000003</v>
      </c>
      <c r="D795" s="295"/>
    </row>
    <row r="796" spans="1:4" x14ac:dyDescent="0.2">
      <c r="A796" s="295">
        <v>0.55914439999999999</v>
      </c>
      <c r="B796" s="295"/>
      <c r="C796" s="295">
        <v>0.75912250000000003</v>
      </c>
      <c r="D796" s="295"/>
    </row>
    <row r="797" spans="1:4" x14ac:dyDescent="0.2">
      <c r="A797" s="295">
        <v>0.55891480000000004</v>
      </c>
      <c r="B797" s="295"/>
      <c r="C797" s="295">
        <v>0.75901050000000003</v>
      </c>
      <c r="D797" s="295"/>
    </row>
    <row r="798" spans="1:4" x14ac:dyDescent="0.2">
      <c r="A798" s="295">
        <v>0.5588265</v>
      </c>
      <c r="B798" s="295"/>
      <c r="C798" s="295">
        <v>0.75895170000000001</v>
      </c>
      <c r="D798" s="295"/>
    </row>
    <row r="799" spans="1:4" x14ac:dyDescent="0.2">
      <c r="A799" s="295">
        <v>0.55857820000000002</v>
      </c>
      <c r="B799" s="295"/>
      <c r="C799" s="295">
        <v>0.75889930000000005</v>
      </c>
      <c r="D799" s="295"/>
    </row>
    <row r="800" spans="1:4" x14ac:dyDescent="0.2">
      <c r="A800" s="295">
        <v>0.5583612</v>
      </c>
      <c r="B800" s="295"/>
      <c r="C800" s="295">
        <v>0.75878120000000004</v>
      </c>
      <c r="D800" s="295"/>
    </row>
    <row r="801" spans="1:4" x14ac:dyDescent="0.2">
      <c r="A801" s="295">
        <v>0.55818009999999996</v>
      </c>
      <c r="B801" s="295"/>
      <c r="C801" s="295">
        <v>0.75866730000000004</v>
      </c>
      <c r="D801" s="295"/>
    </row>
    <row r="802" spans="1:4" x14ac:dyDescent="0.2">
      <c r="A802" s="295">
        <v>0.55797830000000004</v>
      </c>
      <c r="B802" s="295"/>
      <c r="C802" s="295">
        <v>0.75864750000000003</v>
      </c>
      <c r="D802" s="295"/>
    </row>
    <row r="803" spans="1:4" x14ac:dyDescent="0.2">
      <c r="A803" s="295">
        <v>0.55776950000000003</v>
      </c>
      <c r="B803" s="295"/>
      <c r="C803" s="295">
        <v>0.75844279999999997</v>
      </c>
      <c r="D803" s="295"/>
    </row>
    <row r="804" spans="1:4" x14ac:dyDescent="0.2">
      <c r="A804" s="295">
        <v>0.55756910000000004</v>
      </c>
      <c r="B804" s="295"/>
      <c r="C804" s="295">
        <v>0.75838950000000005</v>
      </c>
      <c r="D804" s="295"/>
    </row>
    <row r="805" spans="1:4" x14ac:dyDescent="0.2">
      <c r="A805" s="295">
        <v>0.55740970000000001</v>
      </c>
      <c r="B805" s="295"/>
      <c r="C805" s="295">
        <v>0.75829310000000005</v>
      </c>
      <c r="D805" s="295"/>
    </row>
    <row r="806" spans="1:4" x14ac:dyDescent="0.2">
      <c r="A806" s="295">
        <v>0.55717779999999995</v>
      </c>
      <c r="B806" s="295"/>
      <c r="C806" s="295">
        <v>0.75822089999999998</v>
      </c>
      <c r="D806" s="295"/>
    </row>
    <row r="807" spans="1:4" x14ac:dyDescent="0.2">
      <c r="A807" s="295">
        <v>0.55700530000000004</v>
      </c>
      <c r="B807" s="295"/>
      <c r="C807" s="295">
        <v>0.75810500000000003</v>
      </c>
      <c r="D807" s="295"/>
    </row>
    <row r="808" spans="1:4" x14ac:dyDescent="0.2">
      <c r="A808" s="295">
        <v>0.55694690000000002</v>
      </c>
      <c r="B808" s="295"/>
      <c r="C808" s="295">
        <v>0.75806960000000001</v>
      </c>
      <c r="D808" s="295"/>
    </row>
    <row r="809" spans="1:4" x14ac:dyDescent="0.2">
      <c r="A809" s="295">
        <v>0.5567337</v>
      </c>
      <c r="B809" s="295"/>
      <c r="C809" s="295">
        <v>0.75801220000000002</v>
      </c>
      <c r="D809" s="295"/>
    </row>
    <row r="810" spans="1:4" x14ac:dyDescent="0.2">
      <c r="A810" s="295">
        <v>0.55664659999999999</v>
      </c>
      <c r="B810" s="295"/>
      <c r="C810" s="295">
        <v>0.75794030000000001</v>
      </c>
      <c r="D810" s="295"/>
    </row>
    <row r="811" spans="1:4" x14ac:dyDescent="0.2">
      <c r="A811" s="295">
        <v>0.55626679999999995</v>
      </c>
      <c r="B811" s="295"/>
      <c r="C811" s="295">
        <v>0.75786089999999995</v>
      </c>
      <c r="D811" s="295"/>
    </row>
    <row r="812" spans="1:4" x14ac:dyDescent="0.2">
      <c r="A812" s="295">
        <v>0.55597339999999995</v>
      </c>
      <c r="B812" s="295"/>
      <c r="C812" s="295">
        <v>0.75768250000000004</v>
      </c>
      <c r="D812" s="295"/>
    </row>
    <row r="813" spans="1:4" x14ac:dyDescent="0.2">
      <c r="A813" s="295">
        <v>0.55574250000000003</v>
      </c>
      <c r="B813" s="295"/>
      <c r="C813" s="295">
        <v>0.75759540000000003</v>
      </c>
      <c r="D813" s="295"/>
    </row>
    <row r="814" spans="1:4" x14ac:dyDescent="0.2">
      <c r="A814" s="295">
        <v>0.55560920000000003</v>
      </c>
      <c r="B814" s="295"/>
      <c r="C814" s="295">
        <v>0.75751120000000005</v>
      </c>
      <c r="D814" s="295"/>
    </row>
    <row r="815" spans="1:4" x14ac:dyDescent="0.2">
      <c r="A815" s="295">
        <v>0.5553169</v>
      </c>
      <c r="B815" s="295"/>
      <c r="C815" s="295">
        <v>0.75743539999999998</v>
      </c>
      <c r="D815" s="295"/>
    </row>
    <row r="816" spans="1:4" x14ac:dyDescent="0.2">
      <c r="A816" s="295">
        <v>0.55516949999999998</v>
      </c>
      <c r="B816" s="295"/>
      <c r="C816" s="295">
        <v>0.75730470000000005</v>
      </c>
      <c r="D816" s="295"/>
    </row>
    <row r="817" spans="1:4" x14ac:dyDescent="0.2">
      <c r="A817" s="295">
        <v>0.55481069999999999</v>
      </c>
      <c r="B817" s="295"/>
      <c r="C817" s="295">
        <v>0.75725589999999998</v>
      </c>
      <c r="D817" s="295"/>
    </row>
    <row r="818" spans="1:4" x14ac:dyDescent="0.2">
      <c r="A818" s="295">
        <v>0.55438019999999999</v>
      </c>
      <c r="B818" s="295"/>
      <c r="C818" s="295">
        <v>0.75721740000000004</v>
      </c>
      <c r="D818" s="295"/>
    </row>
    <row r="819" spans="1:4" x14ac:dyDescent="0.2">
      <c r="A819" s="295">
        <v>0.55415939999999997</v>
      </c>
      <c r="B819" s="295"/>
      <c r="C819" s="295">
        <v>0.75714499999999996</v>
      </c>
      <c r="D819" s="295"/>
    </row>
    <row r="820" spans="1:4" x14ac:dyDescent="0.2">
      <c r="A820" s="295">
        <v>0.55385689999999999</v>
      </c>
      <c r="B820" s="295"/>
      <c r="C820" s="295">
        <v>0.75705540000000004</v>
      </c>
      <c r="D820" s="295"/>
    </row>
    <row r="821" spans="1:4" x14ac:dyDescent="0.2">
      <c r="A821" s="295">
        <v>0.55355989999999999</v>
      </c>
      <c r="B821" s="295"/>
      <c r="C821" s="295">
        <v>0.75698339999999997</v>
      </c>
      <c r="D821" s="295"/>
    </row>
    <row r="822" spans="1:4" x14ac:dyDescent="0.2">
      <c r="A822" s="295">
        <v>0.55335599999999996</v>
      </c>
      <c r="B822" s="295"/>
      <c r="C822" s="295">
        <v>0.75684799999999997</v>
      </c>
      <c r="D822" s="295"/>
    </row>
    <row r="823" spans="1:4" x14ac:dyDescent="0.2">
      <c r="A823" s="295">
        <v>0.55309059999999999</v>
      </c>
      <c r="B823" s="295"/>
      <c r="C823" s="295">
        <v>0.75680879999999995</v>
      </c>
      <c r="D823" s="295"/>
    </row>
    <row r="824" spans="1:4" x14ac:dyDescent="0.2">
      <c r="A824" s="295">
        <v>0.55287739999999996</v>
      </c>
      <c r="B824" s="295"/>
      <c r="C824" s="295">
        <v>0.75669770000000003</v>
      </c>
      <c r="D824" s="295"/>
    </row>
    <row r="825" spans="1:4" x14ac:dyDescent="0.2">
      <c r="A825" s="295">
        <v>0.55270079999999999</v>
      </c>
      <c r="B825" s="295"/>
      <c r="C825" s="295">
        <v>0.75649429999999995</v>
      </c>
      <c r="D825" s="295"/>
    </row>
    <row r="826" spans="1:4" x14ac:dyDescent="0.2">
      <c r="A826" s="295">
        <v>0.55230610000000002</v>
      </c>
      <c r="B826" s="295"/>
      <c r="C826" s="295">
        <v>0.75636519999999996</v>
      </c>
      <c r="D826" s="295"/>
    </row>
    <row r="827" spans="1:4" x14ac:dyDescent="0.2">
      <c r="A827" s="295">
        <v>0.55208820000000003</v>
      </c>
      <c r="B827" s="295"/>
      <c r="C827" s="295">
        <v>0.75616550000000005</v>
      </c>
      <c r="D827" s="295"/>
    </row>
    <row r="828" spans="1:4" x14ac:dyDescent="0.2">
      <c r="A828" s="295">
        <v>0.55185300000000004</v>
      </c>
      <c r="B828" s="295"/>
      <c r="C828" s="295">
        <v>0.75611130000000004</v>
      </c>
      <c r="D828" s="295"/>
    </row>
    <row r="829" spans="1:4" x14ac:dyDescent="0.2">
      <c r="A829" s="295">
        <v>0.55175169999999996</v>
      </c>
      <c r="B829" s="295"/>
      <c r="C829" s="295">
        <v>0.75605370000000005</v>
      </c>
      <c r="D829" s="295"/>
    </row>
    <row r="830" spans="1:4" x14ac:dyDescent="0.2">
      <c r="A830" s="295">
        <v>0.55154300000000001</v>
      </c>
      <c r="B830" s="295"/>
      <c r="C830" s="295">
        <v>0.75584790000000002</v>
      </c>
      <c r="D830" s="295"/>
    </row>
    <row r="831" spans="1:4" x14ac:dyDescent="0.2">
      <c r="A831" s="295">
        <v>0.55137930000000002</v>
      </c>
      <c r="B831" s="295"/>
      <c r="C831" s="295">
        <v>0.75569410000000004</v>
      </c>
      <c r="D831" s="295"/>
    </row>
    <row r="832" spans="1:4" x14ac:dyDescent="0.2">
      <c r="A832" s="295">
        <v>0.55119240000000003</v>
      </c>
      <c r="B832" s="295"/>
      <c r="C832" s="295">
        <v>0.75558550000000002</v>
      </c>
      <c r="D832" s="295"/>
    </row>
    <row r="833" spans="1:4" x14ac:dyDescent="0.2">
      <c r="A833" s="295">
        <v>0.55104779999999998</v>
      </c>
      <c r="B833" s="295"/>
      <c r="C833" s="295">
        <v>0.7554206</v>
      </c>
      <c r="D833" s="295"/>
    </row>
    <row r="834" spans="1:4" x14ac:dyDescent="0.2">
      <c r="A834" s="295">
        <v>0.55082059999999999</v>
      </c>
      <c r="B834" s="295"/>
      <c r="C834" s="295">
        <v>0.7552818</v>
      </c>
      <c r="D834" s="295"/>
    </row>
    <row r="835" spans="1:4" x14ac:dyDescent="0.2">
      <c r="A835" s="295">
        <v>0.55029479999999997</v>
      </c>
      <c r="B835" s="295"/>
      <c r="C835" s="295">
        <v>0.75522659999999997</v>
      </c>
      <c r="D835" s="295"/>
    </row>
    <row r="836" spans="1:4" x14ac:dyDescent="0.2">
      <c r="A836" s="295">
        <v>0.55004330000000001</v>
      </c>
      <c r="B836" s="295"/>
      <c r="C836" s="295">
        <v>0.75512069999999998</v>
      </c>
      <c r="D836" s="295"/>
    </row>
    <row r="837" spans="1:4" x14ac:dyDescent="0.2">
      <c r="A837" s="295">
        <v>0.54970589999999997</v>
      </c>
      <c r="B837" s="295"/>
      <c r="C837" s="295">
        <v>0.75500639999999997</v>
      </c>
      <c r="D837" s="295"/>
    </row>
    <row r="838" spans="1:4" x14ac:dyDescent="0.2">
      <c r="A838" s="295">
        <v>0.54945560000000004</v>
      </c>
      <c r="B838" s="295"/>
      <c r="C838" s="295">
        <v>0.75491299999999995</v>
      </c>
      <c r="D838" s="295"/>
    </row>
    <row r="839" spans="1:4" x14ac:dyDescent="0.2">
      <c r="A839" s="295">
        <v>0.54925360000000001</v>
      </c>
      <c r="B839" s="295"/>
      <c r="C839" s="295">
        <v>0.7548243</v>
      </c>
      <c r="D839" s="295"/>
    </row>
    <row r="840" spans="1:4" x14ac:dyDescent="0.2">
      <c r="A840" s="295">
        <v>0.54909470000000005</v>
      </c>
      <c r="B840" s="295"/>
      <c r="C840" s="295">
        <v>0.75473650000000003</v>
      </c>
      <c r="D840" s="295"/>
    </row>
    <row r="841" spans="1:4" x14ac:dyDescent="0.2">
      <c r="A841" s="295">
        <v>0.54882949999999997</v>
      </c>
      <c r="B841" s="295"/>
      <c r="C841" s="295">
        <v>0.75464299999999995</v>
      </c>
      <c r="D841" s="295"/>
    </row>
    <row r="842" spans="1:4" x14ac:dyDescent="0.2">
      <c r="A842" s="295">
        <v>0.54856479999999996</v>
      </c>
      <c r="B842" s="295"/>
      <c r="C842" s="295">
        <v>0.75459330000000002</v>
      </c>
      <c r="D842" s="295"/>
    </row>
    <row r="843" spans="1:4" x14ac:dyDescent="0.2">
      <c r="A843" s="295">
        <v>0.54837130000000001</v>
      </c>
      <c r="B843" s="295"/>
      <c r="C843" s="295">
        <v>0.75453729999999997</v>
      </c>
      <c r="D843" s="295"/>
    </row>
    <row r="844" spans="1:4" x14ac:dyDescent="0.2">
      <c r="A844" s="295">
        <v>0.54820780000000002</v>
      </c>
      <c r="B844" s="295"/>
      <c r="C844" s="295">
        <v>0.75446060000000004</v>
      </c>
      <c r="D844" s="295"/>
    </row>
    <row r="845" spans="1:4" x14ac:dyDescent="0.2">
      <c r="A845" s="295">
        <v>0.54804600000000003</v>
      </c>
      <c r="B845" s="295"/>
      <c r="C845" s="295">
        <v>0.75439049999999996</v>
      </c>
      <c r="D845" s="295"/>
    </row>
    <row r="846" spans="1:4" x14ac:dyDescent="0.2">
      <c r="A846" s="295">
        <v>0.54792180000000001</v>
      </c>
      <c r="B846" s="295"/>
      <c r="C846" s="295">
        <v>0.75433810000000001</v>
      </c>
      <c r="D846" s="295"/>
    </row>
    <row r="847" spans="1:4" x14ac:dyDescent="0.2">
      <c r="A847" s="295">
        <v>0.54784809999999995</v>
      </c>
      <c r="B847" s="295"/>
      <c r="C847" s="295">
        <v>0.75426530000000003</v>
      </c>
      <c r="D847" s="295"/>
    </row>
    <row r="848" spans="1:4" x14ac:dyDescent="0.2">
      <c r="A848" s="295">
        <v>0.54771789999999998</v>
      </c>
      <c r="B848" s="295"/>
      <c r="C848" s="295">
        <v>0.75419040000000004</v>
      </c>
      <c r="D848" s="295"/>
    </row>
    <row r="849" spans="1:4" x14ac:dyDescent="0.2">
      <c r="A849" s="295">
        <v>0.54749709999999996</v>
      </c>
      <c r="B849" s="295"/>
      <c r="C849" s="295">
        <v>0.75405789999999995</v>
      </c>
      <c r="D849" s="295"/>
    </row>
    <row r="850" spans="1:4" x14ac:dyDescent="0.2">
      <c r="A850" s="295">
        <v>0.5471895</v>
      </c>
      <c r="B850" s="295"/>
      <c r="C850" s="295">
        <v>0.75397440000000004</v>
      </c>
      <c r="D850" s="295"/>
    </row>
    <row r="851" spans="1:4" x14ac:dyDescent="0.2">
      <c r="A851" s="295">
        <v>0.54694129999999996</v>
      </c>
      <c r="B851" s="295"/>
      <c r="C851" s="295">
        <v>0.75389589999999995</v>
      </c>
      <c r="D851" s="295"/>
    </row>
    <row r="852" spans="1:4" x14ac:dyDescent="0.2">
      <c r="A852" s="295">
        <v>0.54685640000000002</v>
      </c>
      <c r="B852" s="295"/>
      <c r="C852" s="295">
        <v>0.75374779999999997</v>
      </c>
      <c r="D852" s="295"/>
    </row>
    <row r="853" spans="1:4" x14ac:dyDescent="0.2">
      <c r="A853" s="295">
        <v>0.54674040000000002</v>
      </c>
      <c r="B853" s="295"/>
      <c r="C853" s="295">
        <v>0.75367499999999998</v>
      </c>
      <c r="D853" s="295"/>
    </row>
    <row r="854" spans="1:4" x14ac:dyDescent="0.2">
      <c r="A854" s="295">
        <v>0.5465643</v>
      </c>
      <c r="B854" s="295"/>
      <c r="C854" s="295">
        <v>0.75360099999999997</v>
      </c>
      <c r="D854" s="295"/>
    </row>
    <row r="855" spans="1:4" x14ac:dyDescent="0.2">
      <c r="A855" s="295">
        <v>0.54636340000000005</v>
      </c>
      <c r="B855" s="295"/>
      <c r="C855" s="295">
        <v>0.75357099999999999</v>
      </c>
      <c r="D855" s="295"/>
    </row>
    <row r="856" spans="1:4" x14ac:dyDescent="0.2">
      <c r="A856" s="295">
        <v>0.54617380000000004</v>
      </c>
      <c r="B856" s="295"/>
      <c r="C856" s="295">
        <v>0.75351360000000001</v>
      </c>
      <c r="D856" s="295"/>
    </row>
    <row r="857" spans="1:4" x14ac:dyDescent="0.2">
      <c r="A857" s="295">
        <v>0.54604260000000004</v>
      </c>
      <c r="B857" s="295"/>
      <c r="C857" s="295">
        <v>0.75343329999999997</v>
      </c>
      <c r="D857" s="295"/>
    </row>
    <row r="858" spans="1:4" x14ac:dyDescent="0.2">
      <c r="A858" s="295">
        <v>0.54562040000000001</v>
      </c>
      <c r="B858" s="295"/>
      <c r="C858" s="295">
        <v>0.75331899999999996</v>
      </c>
      <c r="D858" s="295"/>
    </row>
    <row r="859" spans="1:4" x14ac:dyDescent="0.2">
      <c r="A859" s="295">
        <v>0.54520239999999998</v>
      </c>
      <c r="B859" s="295"/>
      <c r="C859" s="295">
        <v>0.75323189999999995</v>
      </c>
      <c r="D859" s="295"/>
    </row>
    <row r="860" spans="1:4" x14ac:dyDescent="0.2">
      <c r="A860" s="295">
        <v>0.54500090000000001</v>
      </c>
      <c r="B860" s="295"/>
      <c r="C860" s="295">
        <v>0.75311729999999999</v>
      </c>
      <c r="D860" s="295"/>
    </row>
    <row r="861" spans="1:4" x14ac:dyDescent="0.2">
      <c r="A861" s="295">
        <v>0.5448267</v>
      </c>
      <c r="B861" s="295"/>
      <c r="C861" s="295">
        <v>0.75285599999999997</v>
      </c>
      <c r="D861" s="295"/>
    </row>
    <row r="862" spans="1:4" x14ac:dyDescent="0.2">
      <c r="A862" s="295">
        <v>0.54466890000000001</v>
      </c>
      <c r="B862" s="295"/>
      <c r="C862" s="295">
        <v>0.75281699999999996</v>
      </c>
      <c r="D862" s="295"/>
    </row>
    <row r="863" spans="1:4" x14ac:dyDescent="0.2">
      <c r="A863" s="295">
        <v>0.54448039999999998</v>
      </c>
      <c r="B863" s="295"/>
      <c r="C863" s="295">
        <v>0.75272170000000005</v>
      </c>
      <c r="D863" s="295"/>
    </row>
    <row r="864" spans="1:4" x14ac:dyDescent="0.2">
      <c r="A864" s="295">
        <v>0.54429609999999995</v>
      </c>
      <c r="B864" s="295"/>
      <c r="C864" s="295">
        <v>0.7526157</v>
      </c>
      <c r="D864" s="295"/>
    </row>
    <row r="865" spans="1:4" x14ac:dyDescent="0.2">
      <c r="A865" s="295">
        <v>0.54404589999999997</v>
      </c>
      <c r="B865" s="295"/>
      <c r="C865" s="295">
        <v>0.75252220000000003</v>
      </c>
      <c r="D865" s="295"/>
    </row>
    <row r="866" spans="1:4" x14ac:dyDescent="0.2">
      <c r="A866" s="295">
        <v>0.54385220000000001</v>
      </c>
      <c r="B866" s="295"/>
      <c r="C866" s="295">
        <v>0.75233099999999997</v>
      </c>
      <c r="D866" s="295"/>
    </row>
    <row r="867" spans="1:4" x14ac:dyDescent="0.2">
      <c r="A867" s="295">
        <v>0.54375519999999999</v>
      </c>
      <c r="B867" s="295"/>
      <c r="C867" s="295">
        <v>0.75221959999999999</v>
      </c>
      <c r="D867" s="295"/>
    </row>
    <row r="868" spans="1:4" x14ac:dyDescent="0.2">
      <c r="A868" s="295">
        <v>0.54354619999999998</v>
      </c>
      <c r="B868" s="295"/>
      <c r="C868" s="295">
        <v>0.75212480000000004</v>
      </c>
      <c r="D868" s="295"/>
    </row>
    <row r="869" spans="1:4" x14ac:dyDescent="0.2">
      <c r="A869" s="295">
        <v>0.54342950000000001</v>
      </c>
      <c r="B869" s="295"/>
      <c r="C869" s="295">
        <v>0.75207259999999998</v>
      </c>
      <c r="D869" s="295"/>
    </row>
    <row r="870" spans="1:4" x14ac:dyDescent="0.2">
      <c r="A870" s="295">
        <v>0.54327930000000002</v>
      </c>
      <c r="B870" s="295"/>
      <c r="C870" s="295">
        <v>0.75186489999999995</v>
      </c>
      <c r="D870" s="295"/>
    </row>
    <row r="871" spans="1:4" x14ac:dyDescent="0.2">
      <c r="A871" s="295">
        <v>0.54285609999999995</v>
      </c>
      <c r="B871" s="295"/>
      <c r="C871" s="295">
        <v>0.75180590000000003</v>
      </c>
      <c r="D871" s="295"/>
    </row>
    <row r="872" spans="1:4" x14ac:dyDescent="0.2">
      <c r="A872" s="295">
        <v>0.54261219999999999</v>
      </c>
      <c r="B872" s="295"/>
      <c r="C872" s="295">
        <v>0.75168520000000005</v>
      </c>
      <c r="D872" s="295"/>
    </row>
    <row r="873" spans="1:4" x14ac:dyDescent="0.2">
      <c r="A873" s="295">
        <v>0.5423964</v>
      </c>
      <c r="B873" s="295"/>
      <c r="C873" s="295">
        <v>0.75161420000000001</v>
      </c>
      <c r="D873" s="295"/>
    </row>
    <row r="874" spans="1:4" x14ac:dyDescent="0.2">
      <c r="A874" s="295">
        <v>0.54205950000000003</v>
      </c>
      <c r="B874" s="295"/>
      <c r="C874" s="295">
        <v>0.75154209999999999</v>
      </c>
      <c r="D874" s="295"/>
    </row>
    <row r="875" spans="1:4" x14ac:dyDescent="0.2">
      <c r="A875" s="295">
        <v>0.54176729999999995</v>
      </c>
      <c r="B875" s="295"/>
      <c r="C875" s="295">
        <v>0.75144880000000003</v>
      </c>
      <c r="D875" s="295"/>
    </row>
    <row r="876" spans="1:4" x14ac:dyDescent="0.2">
      <c r="A876" s="295">
        <v>0.54165350000000001</v>
      </c>
      <c r="B876" s="295"/>
      <c r="C876" s="295">
        <v>0.75139239999999996</v>
      </c>
      <c r="D876" s="295"/>
    </row>
    <row r="877" spans="1:4" x14ac:dyDescent="0.2">
      <c r="A877" s="295">
        <v>0.54139329999999997</v>
      </c>
      <c r="B877" s="295"/>
      <c r="C877" s="295">
        <v>0.75129780000000002</v>
      </c>
      <c r="D877" s="295"/>
    </row>
    <row r="878" spans="1:4" x14ac:dyDescent="0.2">
      <c r="A878" s="295">
        <v>0.54094379999999997</v>
      </c>
      <c r="B878" s="295"/>
      <c r="C878" s="295">
        <v>0.75120620000000005</v>
      </c>
      <c r="D878" s="295"/>
    </row>
    <row r="879" spans="1:4" x14ac:dyDescent="0.2">
      <c r="A879" s="295">
        <v>0.54071659999999999</v>
      </c>
      <c r="B879" s="295"/>
      <c r="C879" s="295">
        <v>0.75106070000000003</v>
      </c>
      <c r="D879" s="295"/>
    </row>
    <row r="880" spans="1:4" x14ac:dyDescent="0.2">
      <c r="A880" s="295">
        <v>0.5405278</v>
      </c>
      <c r="B880" s="295"/>
      <c r="C880" s="295">
        <v>0.75093969999999999</v>
      </c>
      <c r="D880" s="295"/>
    </row>
    <row r="881" spans="1:4" x14ac:dyDescent="0.2">
      <c r="A881" s="295">
        <v>0.54032239999999998</v>
      </c>
      <c r="B881" s="295"/>
      <c r="C881" s="295">
        <v>0.75088619999999995</v>
      </c>
      <c r="D881" s="295"/>
    </row>
    <row r="882" spans="1:4" x14ac:dyDescent="0.2">
      <c r="A882" s="295">
        <v>0.5401762</v>
      </c>
      <c r="B882" s="295"/>
      <c r="C882" s="295">
        <v>0.75075939999999997</v>
      </c>
      <c r="D882" s="295"/>
    </row>
    <row r="883" spans="1:4" x14ac:dyDescent="0.2">
      <c r="A883" s="295">
        <v>0.54001259999999995</v>
      </c>
      <c r="B883" s="295"/>
      <c r="C883" s="295">
        <v>0.75069470000000005</v>
      </c>
      <c r="D883" s="295"/>
    </row>
    <row r="884" spans="1:4" x14ac:dyDescent="0.2">
      <c r="A884" s="295">
        <v>0.53994059999999999</v>
      </c>
      <c r="B884" s="295"/>
      <c r="C884" s="295">
        <v>0.75059600000000004</v>
      </c>
      <c r="D884" s="295"/>
    </row>
    <row r="885" spans="1:4" x14ac:dyDescent="0.2">
      <c r="A885" s="295">
        <v>0.53961689999999995</v>
      </c>
      <c r="B885" s="295"/>
      <c r="C885" s="295">
        <v>0.75053669999999995</v>
      </c>
      <c r="D885" s="295"/>
    </row>
    <row r="886" spans="1:4" x14ac:dyDescent="0.2">
      <c r="A886" s="295">
        <v>0.53946090000000002</v>
      </c>
      <c r="B886" s="295"/>
      <c r="C886" s="295">
        <v>0.75050130000000004</v>
      </c>
      <c r="D886" s="295"/>
    </row>
    <row r="887" spans="1:4" x14ac:dyDescent="0.2">
      <c r="A887" s="295">
        <v>0.53930080000000002</v>
      </c>
      <c r="B887" s="295"/>
      <c r="C887" s="295">
        <v>0.75041780000000002</v>
      </c>
      <c r="D887" s="295"/>
    </row>
    <row r="888" spans="1:4" x14ac:dyDescent="0.2">
      <c r="A888" s="295">
        <v>0.53904240000000003</v>
      </c>
      <c r="B888" s="295"/>
      <c r="C888" s="295">
        <v>0.75039739999999999</v>
      </c>
      <c r="D888" s="295"/>
    </row>
    <row r="889" spans="1:4" x14ac:dyDescent="0.2">
      <c r="A889" s="295">
        <v>0.53869920000000004</v>
      </c>
      <c r="B889" s="295"/>
      <c r="C889" s="295">
        <v>0.75031979999999998</v>
      </c>
      <c r="D889" s="295"/>
    </row>
    <row r="890" spans="1:4" x14ac:dyDescent="0.2">
      <c r="A890" s="295">
        <v>0.53842100000000004</v>
      </c>
      <c r="B890" s="295"/>
      <c r="C890" s="295">
        <v>0.75018030000000002</v>
      </c>
      <c r="D890" s="295"/>
    </row>
    <row r="891" spans="1:4" x14ac:dyDescent="0.2">
      <c r="A891" s="295">
        <v>0.53834689999999996</v>
      </c>
      <c r="B891" s="295"/>
      <c r="C891" s="295">
        <v>0.75000060000000002</v>
      </c>
      <c r="D891" s="295"/>
    </row>
    <row r="892" spans="1:4" x14ac:dyDescent="0.2">
      <c r="A892" s="295">
        <v>0.53799090000000005</v>
      </c>
      <c r="B892" s="295"/>
      <c r="C892" s="295">
        <v>0.74996309999999999</v>
      </c>
      <c r="D892" s="295"/>
    </row>
    <row r="893" spans="1:4" x14ac:dyDescent="0.2">
      <c r="A893" s="295">
        <v>0.53784379999999998</v>
      </c>
      <c r="B893" s="295"/>
      <c r="C893" s="295">
        <v>0.7498532</v>
      </c>
      <c r="D893" s="295"/>
    </row>
    <row r="894" spans="1:4" x14ac:dyDescent="0.2">
      <c r="A894" s="295">
        <v>0.53767200000000004</v>
      </c>
      <c r="B894" s="295"/>
      <c r="C894" s="295">
        <v>0.74970049999999999</v>
      </c>
      <c r="D894" s="295"/>
    </row>
    <row r="895" spans="1:4" x14ac:dyDescent="0.2">
      <c r="A895" s="295">
        <v>0.53731899999999999</v>
      </c>
      <c r="B895" s="295"/>
      <c r="C895" s="295">
        <v>0.74959980000000004</v>
      </c>
      <c r="D895" s="295"/>
    </row>
    <row r="896" spans="1:4" x14ac:dyDescent="0.2">
      <c r="A896" s="295">
        <v>0.53725979999999995</v>
      </c>
      <c r="B896" s="295"/>
      <c r="C896" s="295">
        <v>0.74958089999999999</v>
      </c>
      <c r="D896" s="295"/>
    </row>
    <row r="897" spans="1:4" x14ac:dyDescent="0.2">
      <c r="A897" s="295">
        <v>0.53699960000000002</v>
      </c>
      <c r="B897" s="295"/>
      <c r="C897" s="295">
        <v>0.74943439999999995</v>
      </c>
      <c r="D897" s="295"/>
    </row>
    <row r="898" spans="1:4" x14ac:dyDescent="0.2">
      <c r="A898" s="295">
        <v>0.53680779999999995</v>
      </c>
      <c r="B898" s="295"/>
      <c r="C898" s="295">
        <v>0.74938470000000001</v>
      </c>
      <c r="D898" s="295"/>
    </row>
    <row r="899" spans="1:4" x14ac:dyDescent="0.2">
      <c r="A899" s="295">
        <v>0.53650589999999998</v>
      </c>
      <c r="B899" s="295"/>
      <c r="C899" s="295">
        <v>0.74923799999999996</v>
      </c>
      <c r="D899" s="295"/>
    </row>
    <row r="900" spans="1:4" x14ac:dyDescent="0.2">
      <c r="A900" s="295">
        <v>0.53624629999999995</v>
      </c>
      <c r="B900" s="295"/>
      <c r="C900" s="295">
        <v>0.74916070000000001</v>
      </c>
      <c r="D900" s="295"/>
    </row>
    <row r="901" spans="1:4" x14ac:dyDescent="0.2">
      <c r="A901" s="295">
        <v>0.53593710000000006</v>
      </c>
      <c r="B901" s="295"/>
      <c r="C901" s="295">
        <v>0.74912319999999999</v>
      </c>
      <c r="D901" s="295"/>
    </row>
    <row r="902" spans="1:4" x14ac:dyDescent="0.2">
      <c r="A902" s="295">
        <v>0.53571610000000003</v>
      </c>
      <c r="B902" s="295"/>
      <c r="C902" s="295">
        <v>0.74908470000000005</v>
      </c>
      <c r="D902" s="295"/>
    </row>
    <row r="903" spans="1:4" x14ac:dyDescent="0.2">
      <c r="A903" s="295">
        <v>0.53548280000000004</v>
      </c>
      <c r="B903" s="295"/>
      <c r="C903" s="295">
        <v>0.7490445</v>
      </c>
      <c r="D903" s="295"/>
    </row>
    <row r="904" spans="1:4" x14ac:dyDescent="0.2">
      <c r="A904" s="295">
        <v>0.53536669999999997</v>
      </c>
      <c r="B904" s="295"/>
      <c r="C904" s="295">
        <v>0.74894240000000001</v>
      </c>
      <c r="D904" s="295"/>
    </row>
    <row r="905" spans="1:4" x14ac:dyDescent="0.2">
      <c r="A905" s="295">
        <v>0.53515699999999999</v>
      </c>
      <c r="B905" s="295"/>
      <c r="C905" s="295">
        <v>0.74892380000000003</v>
      </c>
      <c r="D905" s="295"/>
    </row>
    <row r="906" spans="1:4" x14ac:dyDescent="0.2">
      <c r="A906" s="295">
        <v>0.53505480000000005</v>
      </c>
      <c r="B906" s="295"/>
      <c r="C906" s="295">
        <v>0.74885639999999998</v>
      </c>
      <c r="D906" s="295"/>
    </row>
    <row r="907" spans="1:4" x14ac:dyDescent="0.2">
      <c r="A907" s="295">
        <v>0.53490749999999998</v>
      </c>
      <c r="B907" s="295"/>
      <c r="C907" s="295">
        <v>0.74874130000000005</v>
      </c>
      <c r="D907" s="295"/>
    </row>
    <row r="908" spans="1:4" x14ac:dyDescent="0.2">
      <c r="A908" s="295">
        <v>0.53478060000000005</v>
      </c>
      <c r="B908" s="295"/>
      <c r="C908" s="295">
        <v>0.74864759999999997</v>
      </c>
      <c r="D908" s="295"/>
    </row>
    <row r="909" spans="1:4" x14ac:dyDescent="0.2">
      <c r="A909" s="295">
        <v>0.53456309999999996</v>
      </c>
      <c r="B909" s="295"/>
      <c r="C909" s="295">
        <v>0.74847260000000004</v>
      </c>
      <c r="D909" s="295"/>
    </row>
    <row r="910" spans="1:4" x14ac:dyDescent="0.2">
      <c r="A910" s="295">
        <v>0.53437489999999999</v>
      </c>
      <c r="B910" s="295"/>
      <c r="C910" s="295">
        <v>0.74837889999999996</v>
      </c>
      <c r="D910" s="295"/>
    </row>
    <row r="911" spans="1:4" x14ac:dyDescent="0.2">
      <c r="A911" s="295">
        <v>0.53422999999999998</v>
      </c>
      <c r="B911" s="295"/>
      <c r="C911" s="295">
        <v>0.74836029999999998</v>
      </c>
      <c r="D911" s="295"/>
    </row>
    <row r="912" spans="1:4" x14ac:dyDescent="0.2">
      <c r="A912" s="295">
        <v>0.53407090000000002</v>
      </c>
      <c r="B912" s="295"/>
      <c r="C912" s="295">
        <v>0.74824800000000002</v>
      </c>
      <c r="D912" s="295"/>
    </row>
    <row r="913" spans="1:4" x14ac:dyDescent="0.2">
      <c r="A913" s="295">
        <v>0.53395210000000004</v>
      </c>
      <c r="B913" s="295"/>
      <c r="C913" s="295">
        <v>0.74823300000000004</v>
      </c>
      <c r="D913" s="295"/>
    </row>
    <row r="914" spans="1:4" x14ac:dyDescent="0.2">
      <c r="A914" s="295">
        <v>0.53376380000000001</v>
      </c>
      <c r="B914" s="295"/>
      <c r="C914" s="295">
        <v>0.74811819999999996</v>
      </c>
      <c r="D914" s="295"/>
    </row>
    <row r="915" spans="1:4" x14ac:dyDescent="0.2">
      <c r="A915" s="295">
        <v>0.53346680000000002</v>
      </c>
      <c r="B915" s="295"/>
      <c r="C915" s="295">
        <v>0.74800619999999995</v>
      </c>
      <c r="D915" s="295"/>
    </row>
    <row r="916" spans="1:4" x14ac:dyDescent="0.2">
      <c r="A916" s="295">
        <v>0.53316090000000005</v>
      </c>
      <c r="B916" s="295"/>
      <c r="C916" s="295">
        <v>0.74788460000000001</v>
      </c>
      <c r="D916" s="295"/>
    </row>
    <row r="917" spans="1:4" x14ac:dyDescent="0.2">
      <c r="A917" s="295">
        <v>0.53300000000000003</v>
      </c>
      <c r="B917" s="295"/>
      <c r="C917" s="295">
        <v>0.74774669999999999</v>
      </c>
      <c r="D917" s="295"/>
    </row>
    <row r="918" spans="1:4" x14ac:dyDescent="0.2">
      <c r="A918" s="295">
        <v>0.53289750000000002</v>
      </c>
      <c r="B918" s="295"/>
      <c r="C918" s="295">
        <v>0.74771319999999997</v>
      </c>
      <c r="D918" s="295"/>
    </row>
    <row r="919" spans="1:4" x14ac:dyDescent="0.2">
      <c r="A919" s="295">
        <v>0.53272699999999995</v>
      </c>
      <c r="B919" s="295"/>
      <c r="C919" s="295">
        <v>0.74762899999999999</v>
      </c>
      <c r="D919" s="295"/>
    </row>
    <row r="920" spans="1:4" x14ac:dyDescent="0.2">
      <c r="A920" s="295">
        <v>0.53258380000000005</v>
      </c>
      <c r="B920" s="295"/>
      <c r="C920" s="295">
        <v>0.74755280000000002</v>
      </c>
      <c r="D920" s="295"/>
    </row>
    <row r="921" spans="1:4" x14ac:dyDescent="0.2">
      <c r="A921" s="295">
        <v>0.53246760000000004</v>
      </c>
      <c r="B921" s="295"/>
      <c r="C921" s="295">
        <v>0.74747520000000001</v>
      </c>
      <c r="D921" s="295"/>
    </row>
    <row r="922" spans="1:4" x14ac:dyDescent="0.2">
      <c r="A922" s="295">
        <v>0.53231360000000005</v>
      </c>
      <c r="B922" s="295"/>
      <c r="C922" s="295">
        <v>0.74740139999999999</v>
      </c>
      <c r="D922" s="295"/>
    </row>
    <row r="923" spans="1:4" x14ac:dyDescent="0.2">
      <c r="A923" s="295">
        <v>0.5320954</v>
      </c>
      <c r="B923" s="295"/>
      <c r="C923" s="295">
        <v>0.74714440000000004</v>
      </c>
      <c r="D923" s="295"/>
    </row>
    <row r="924" spans="1:4" x14ac:dyDescent="0.2">
      <c r="A924" s="295">
        <v>0.53192150000000005</v>
      </c>
      <c r="B924" s="295"/>
      <c r="C924" s="295">
        <v>0.74707420000000002</v>
      </c>
      <c r="D924" s="295"/>
    </row>
    <row r="925" spans="1:4" x14ac:dyDescent="0.2">
      <c r="A925" s="295">
        <v>0.53185249999999995</v>
      </c>
      <c r="B925" s="295"/>
      <c r="C925" s="295">
        <v>0.74701799999999996</v>
      </c>
      <c r="D925" s="295"/>
    </row>
    <row r="926" spans="1:4" x14ac:dyDescent="0.2">
      <c r="A926" s="295">
        <v>0.53174969999999999</v>
      </c>
      <c r="B926" s="295"/>
      <c r="C926" s="295">
        <v>0.74692380000000003</v>
      </c>
      <c r="D926" s="295"/>
    </row>
    <row r="927" spans="1:4" x14ac:dyDescent="0.2">
      <c r="A927" s="295">
        <v>0.53147500000000003</v>
      </c>
      <c r="B927" s="295"/>
      <c r="C927" s="295">
        <v>0.74686569999999997</v>
      </c>
      <c r="D927" s="295"/>
    </row>
    <row r="928" spans="1:4" x14ac:dyDescent="0.2">
      <c r="A928" s="295">
        <v>0.53138750000000001</v>
      </c>
      <c r="B928" s="295"/>
      <c r="C928" s="295">
        <v>0.74677309999999997</v>
      </c>
      <c r="D928" s="295"/>
    </row>
    <row r="929" spans="1:4" x14ac:dyDescent="0.2">
      <c r="A929" s="295">
        <v>0.53119150000000004</v>
      </c>
      <c r="B929" s="295"/>
      <c r="C929" s="295">
        <v>0.74670029999999998</v>
      </c>
      <c r="D929" s="295"/>
    </row>
    <row r="930" spans="1:4" x14ac:dyDescent="0.2">
      <c r="A930" s="295">
        <v>0.53093230000000002</v>
      </c>
      <c r="B930" s="295"/>
      <c r="C930" s="295">
        <v>0.74663020000000002</v>
      </c>
      <c r="D930" s="295"/>
    </row>
    <row r="931" spans="1:4" x14ac:dyDescent="0.2">
      <c r="A931" s="295">
        <v>0.5309045</v>
      </c>
      <c r="B931" s="295"/>
      <c r="C931" s="295">
        <v>0.74649200000000004</v>
      </c>
      <c r="D931" s="295"/>
    </row>
    <row r="932" spans="1:4" x14ac:dyDescent="0.2">
      <c r="A932" s="295">
        <v>0.53083150000000001</v>
      </c>
      <c r="B932" s="295"/>
      <c r="C932" s="295">
        <v>0.74640240000000002</v>
      </c>
      <c r="D932" s="295"/>
    </row>
    <row r="933" spans="1:4" x14ac:dyDescent="0.2">
      <c r="A933" s="295">
        <v>0.53059140000000005</v>
      </c>
      <c r="B933" s="295"/>
      <c r="C933" s="295">
        <v>0.74629109999999999</v>
      </c>
      <c r="D933" s="295"/>
    </row>
    <row r="934" spans="1:4" x14ac:dyDescent="0.2">
      <c r="A934" s="295">
        <v>0.53048859999999998</v>
      </c>
      <c r="B934" s="295"/>
      <c r="C934" s="295">
        <v>0.74625359999999996</v>
      </c>
      <c r="D934" s="295"/>
    </row>
    <row r="935" spans="1:4" x14ac:dyDescent="0.2">
      <c r="A935" s="295">
        <v>0.53031200000000001</v>
      </c>
      <c r="B935" s="295"/>
      <c r="C935" s="295">
        <v>0.74608529999999995</v>
      </c>
      <c r="D935" s="295"/>
    </row>
    <row r="936" spans="1:4" x14ac:dyDescent="0.2">
      <c r="A936" s="295">
        <v>0.53025250000000002</v>
      </c>
      <c r="B936" s="295"/>
      <c r="C936" s="295">
        <v>0.74597409999999997</v>
      </c>
      <c r="D936" s="295"/>
    </row>
    <row r="937" spans="1:4" x14ac:dyDescent="0.2">
      <c r="A937" s="295">
        <v>0.530138</v>
      </c>
      <c r="B937" s="295"/>
      <c r="C937" s="295">
        <v>0.74584340000000005</v>
      </c>
      <c r="D937" s="295"/>
    </row>
    <row r="938" spans="1:4" x14ac:dyDescent="0.2">
      <c r="A938" s="295">
        <v>0.52986869999999997</v>
      </c>
      <c r="B938" s="295"/>
      <c r="C938" s="295">
        <v>0.74575020000000003</v>
      </c>
      <c r="D938" s="295"/>
    </row>
    <row r="939" spans="1:4" x14ac:dyDescent="0.2">
      <c r="A939" s="295">
        <v>0.52969239999999995</v>
      </c>
      <c r="B939" s="295"/>
      <c r="C939" s="295">
        <v>0.74565599999999999</v>
      </c>
      <c r="D939" s="295"/>
    </row>
    <row r="940" spans="1:4" x14ac:dyDescent="0.2">
      <c r="A940" s="295">
        <v>0.52937049999999997</v>
      </c>
      <c r="B940" s="295"/>
      <c r="C940" s="295">
        <v>0.7455001</v>
      </c>
      <c r="D940" s="295"/>
    </row>
    <row r="941" spans="1:4" x14ac:dyDescent="0.2">
      <c r="A941" s="295">
        <v>0.52921510000000005</v>
      </c>
      <c r="B941" s="295"/>
      <c r="C941" s="295">
        <v>0.74546630000000003</v>
      </c>
      <c r="D941" s="295"/>
    </row>
    <row r="942" spans="1:4" x14ac:dyDescent="0.2">
      <c r="A942" s="295">
        <v>0.52890859999999995</v>
      </c>
      <c r="B942" s="295"/>
      <c r="C942" s="295">
        <v>0.74536259999999999</v>
      </c>
      <c r="D942" s="295"/>
    </row>
    <row r="943" spans="1:4" x14ac:dyDescent="0.2">
      <c r="A943" s="295">
        <v>0.52880859999999996</v>
      </c>
      <c r="B943" s="295"/>
      <c r="C943" s="295">
        <v>0.7452666</v>
      </c>
      <c r="D943" s="295"/>
    </row>
    <row r="944" spans="1:4" x14ac:dyDescent="0.2">
      <c r="A944" s="295">
        <v>0.52843099999999998</v>
      </c>
      <c r="B944" s="295"/>
      <c r="C944" s="295">
        <v>0.74517290000000003</v>
      </c>
      <c r="D944" s="295"/>
    </row>
    <row r="945" spans="1:4" x14ac:dyDescent="0.2">
      <c r="A945" s="295">
        <v>0.52827349999999995</v>
      </c>
      <c r="B945" s="295"/>
      <c r="C945" s="295">
        <v>0.74511959999999999</v>
      </c>
      <c r="D945" s="295"/>
    </row>
    <row r="946" spans="1:4" x14ac:dyDescent="0.2">
      <c r="A946" s="295">
        <v>0.52821450000000003</v>
      </c>
      <c r="B946" s="295"/>
      <c r="C946" s="295">
        <v>0.74499230000000005</v>
      </c>
      <c r="D946" s="295"/>
    </row>
    <row r="947" spans="1:4" x14ac:dyDescent="0.2">
      <c r="A947" s="295">
        <v>0.52805599999999997</v>
      </c>
      <c r="B947" s="295"/>
      <c r="C947" s="295">
        <v>0.74491989999999997</v>
      </c>
      <c r="D947" s="295"/>
    </row>
    <row r="948" spans="1:4" x14ac:dyDescent="0.2">
      <c r="A948" s="295">
        <v>0.52775970000000005</v>
      </c>
      <c r="B948" s="295"/>
      <c r="C948" s="295">
        <v>0.74480369999999996</v>
      </c>
      <c r="D948" s="295"/>
    </row>
    <row r="949" spans="1:4" x14ac:dyDescent="0.2">
      <c r="A949" s="295">
        <v>0.52756919999999996</v>
      </c>
      <c r="B949" s="295"/>
      <c r="C949" s="295">
        <v>0.74471609999999999</v>
      </c>
      <c r="D949" s="295"/>
    </row>
    <row r="950" spans="1:4" x14ac:dyDescent="0.2">
      <c r="A950" s="295">
        <v>0.52746539999999997</v>
      </c>
      <c r="B950" s="295"/>
      <c r="C950" s="295">
        <v>0.74467870000000003</v>
      </c>
      <c r="D950" s="295"/>
    </row>
    <row r="951" spans="1:4" x14ac:dyDescent="0.2">
      <c r="A951" s="295">
        <v>0.52717729999999996</v>
      </c>
      <c r="B951" s="295"/>
      <c r="C951" s="295">
        <v>0.74460590000000004</v>
      </c>
      <c r="D951" s="295"/>
    </row>
    <row r="952" spans="1:4" x14ac:dyDescent="0.2">
      <c r="A952" s="295">
        <v>0.52707300000000001</v>
      </c>
      <c r="B952" s="295"/>
      <c r="C952" s="295">
        <v>0.7445524</v>
      </c>
      <c r="D952" s="295"/>
    </row>
    <row r="953" spans="1:4" x14ac:dyDescent="0.2">
      <c r="A953" s="295">
        <v>0.52671570000000001</v>
      </c>
      <c r="B953" s="295"/>
      <c r="C953" s="295">
        <v>0.74446540000000005</v>
      </c>
      <c r="D953" s="295"/>
    </row>
    <row r="954" spans="1:4" x14ac:dyDescent="0.2">
      <c r="A954" s="295">
        <v>0.52658349999999998</v>
      </c>
      <c r="B954" s="295"/>
      <c r="C954" s="295">
        <v>0.74441120000000005</v>
      </c>
      <c r="D954" s="295"/>
    </row>
    <row r="955" spans="1:4" x14ac:dyDescent="0.2">
      <c r="A955" s="295">
        <v>0.52622519999999995</v>
      </c>
      <c r="B955" s="295"/>
      <c r="C955" s="295">
        <v>0.74439619999999995</v>
      </c>
      <c r="D955" s="295"/>
    </row>
    <row r="956" spans="1:4" x14ac:dyDescent="0.2">
      <c r="A956" s="295">
        <v>0.52603540000000004</v>
      </c>
      <c r="B956" s="295"/>
      <c r="C956" s="295">
        <v>0.7443381</v>
      </c>
      <c r="D956" s="295"/>
    </row>
    <row r="957" spans="1:4" x14ac:dyDescent="0.2">
      <c r="A957" s="295">
        <v>0.52576560000000006</v>
      </c>
      <c r="B957" s="295"/>
      <c r="C957" s="295">
        <v>0.74421340000000002</v>
      </c>
      <c r="D957" s="295"/>
    </row>
    <row r="958" spans="1:4" x14ac:dyDescent="0.2">
      <c r="A958" s="295">
        <v>0.52549129999999999</v>
      </c>
      <c r="B958" s="295"/>
      <c r="C958" s="295">
        <v>0.74410710000000002</v>
      </c>
      <c r="D958" s="295"/>
    </row>
    <row r="959" spans="1:4" x14ac:dyDescent="0.2">
      <c r="A959" s="295">
        <v>0.52534820000000004</v>
      </c>
      <c r="B959" s="295"/>
      <c r="C959" s="295">
        <v>0.74404899999999996</v>
      </c>
      <c r="D959" s="295"/>
    </row>
    <row r="960" spans="1:4" x14ac:dyDescent="0.2">
      <c r="A960" s="295">
        <v>0.52520420000000001</v>
      </c>
      <c r="B960" s="295"/>
      <c r="C960" s="295">
        <v>0.74393900000000002</v>
      </c>
      <c r="D960" s="295"/>
    </row>
    <row r="961" spans="1:4" x14ac:dyDescent="0.2">
      <c r="A961" s="295">
        <v>0.52504729999999999</v>
      </c>
      <c r="B961" s="295"/>
      <c r="C961" s="295">
        <v>0.74392400000000003</v>
      </c>
      <c r="D961" s="295"/>
    </row>
    <row r="962" spans="1:4" x14ac:dyDescent="0.2">
      <c r="A962" s="295">
        <v>0.52455609999999997</v>
      </c>
      <c r="B962" s="295"/>
      <c r="C962" s="295">
        <v>0.74379989999999996</v>
      </c>
      <c r="D962" s="295"/>
    </row>
    <row r="963" spans="1:4" x14ac:dyDescent="0.2">
      <c r="A963" s="295">
        <v>0.52437</v>
      </c>
      <c r="B963" s="295"/>
      <c r="C963" s="295">
        <v>0.74378489999999997</v>
      </c>
      <c r="D963" s="295"/>
    </row>
    <row r="964" spans="1:4" x14ac:dyDescent="0.2">
      <c r="A964" s="295">
        <v>0.52420540000000004</v>
      </c>
      <c r="B964" s="295"/>
      <c r="C964" s="295">
        <v>0.7436606</v>
      </c>
      <c r="D964" s="295"/>
    </row>
    <row r="965" spans="1:4" x14ac:dyDescent="0.2">
      <c r="A965" s="295">
        <v>0.52402249999999995</v>
      </c>
      <c r="B965" s="295"/>
      <c r="C965" s="295">
        <v>0.74350059999999996</v>
      </c>
      <c r="D965" s="295"/>
    </row>
    <row r="966" spans="1:4" x14ac:dyDescent="0.2">
      <c r="A966" s="295">
        <v>0.52387819999999996</v>
      </c>
      <c r="B966" s="295"/>
      <c r="C966" s="295">
        <v>0.74346679999999998</v>
      </c>
      <c r="D966" s="295"/>
    </row>
    <row r="967" spans="1:4" x14ac:dyDescent="0.2">
      <c r="A967" s="295">
        <v>0.52360300000000004</v>
      </c>
      <c r="B967" s="295"/>
      <c r="C967" s="295">
        <v>0.74341029999999997</v>
      </c>
      <c r="D967" s="295"/>
    </row>
    <row r="968" spans="1:4" x14ac:dyDescent="0.2">
      <c r="A968" s="295">
        <v>0.52351270000000005</v>
      </c>
      <c r="B968" s="295"/>
      <c r="C968" s="295">
        <v>0.74327949999999998</v>
      </c>
      <c r="D968" s="295"/>
    </row>
    <row r="969" spans="1:4" x14ac:dyDescent="0.2">
      <c r="A969" s="295">
        <v>0.52326510000000004</v>
      </c>
      <c r="B969" s="295"/>
      <c r="C969" s="295">
        <v>0.74320660000000005</v>
      </c>
      <c r="D969" s="295"/>
    </row>
    <row r="970" spans="1:4" x14ac:dyDescent="0.2">
      <c r="A970" s="295">
        <v>0.52310469999999998</v>
      </c>
      <c r="B970" s="295"/>
      <c r="C970" s="295">
        <v>0.74314880000000005</v>
      </c>
      <c r="D970" s="295"/>
    </row>
    <row r="971" spans="1:4" x14ac:dyDescent="0.2">
      <c r="A971" s="295">
        <v>0.52291449999999995</v>
      </c>
      <c r="B971" s="295"/>
      <c r="C971" s="295">
        <v>0.74305779999999999</v>
      </c>
      <c r="D971" s="295"/>
    </row>
    <row r="972" spans="1:4" x14ac:dyDescent="0.2">
      <c r="A972" s="295">
        <v>0.52267750000000002</v>
      </c>
      <c r="B972" s="295"/>
      <c r="C972" s="295">
        <v>0.74298770000000003</v>
      </c>
      <c r="D972" s="295"/>
    </row>
    <row r="973" spans="1:4" x14ac:dyDescent="0.2">
      <c r="A973" s="295">
        <v>0.52254719999999999</v>
      </c>
      <c r="B973" s="295"/>
      <c r="C973" s="295">
        <v>0.74293529999999997</v>
      </c>
      <c r="D973" s="295"/>
    </row>
    <row r="974" spans="1:4" x14ac:dyDescent="0.2">
      <c r="A974" s="295">
        <v>0.52239880000000005</v>
      </c>
      <c r="B974" s="295"/>
      <c r="C974" s="295">
        <v>0.74288080000000001</v>
      </c>
      <c r="D974" s="295"/>
    </row>
    <row r="975" spans="1:4" x14ac:dyDescent="0.2">
      <c r="A975" s="295">
        <v>0.52218969999999998</v>
      </c>
      <c r="B975" s="295"/>
      <c r="C975" s="295">
        <v>0.74284720000000004</v>
      </c>
      <c r="D975" s="295"/>
    </row>
    <row r="976" spans="1:4" x14ac:dyDescent="0.2">
      <c r="A976" s="295">
        <v>0.52200060000000004</v>
      </c>
      <c r="B976" s="295"/>
      <c r="C976" s="295">
        <v>0.74273420000000001</v>
      </c>
      <c r="D976" s="295"/>
    </row>
    <row r="977" spans="1:4" x14ac:dyDescent="0.2">
      <c r="A977" s="295">
        <v>0.52187360000000005</v>
      </c>
      <c r="B977" s="295"/>
      <c r="C977" s="295">
        <v>0.74268449999999997</v>
      </c>
      <c r="D977" s="295"/>
    </row>
    <row r="978" spans="1:4" x14ac:dyDescent="0.2">
      <c r="A978" s="295">
        <v>0.52167569999999996</v>
      </c>
      <c r="B978" s="295"/>
      <c r="C978" s="295">
        <v>0.74254949999999997</v>
      </c>
      <c r="D978" s="295"/>
    </row>
    <row r="979" spans="1:4" x14ac:dyDescent="0.2">
      <c r="A979" s="295">
        <v>0.52146950000000003</v>
      </c>
      <c r="B979" s="295"/>
      <c r="C979" s="295">
        <v>0.74245090000000002</v>
      </c>
      <c r="D979" s="295"/>
    </row>
    <row r="980" spans="1:4" x14ac:dyDescent="0.2">
      <c r="A980" s="295">
        <v>0.5214107</v>
      </c>
      <c r="B980" s="295"/>
      <c r="C980" s="295">
        <v>0.74234040000000001</v>
      </c>
      <c r="D980" s="295"/>
    </row>
    <row r="981" spans="1:4" x14ac:dyDescent="0.2">
      <c r="A981" s="295">
        <v>0.5212715</v>
      </c>
      <c r="B981" s="295"/>
      <c r="C981" s="295">
        <v>0.74228799999999995</v>
      </c>
      <c r="D981" s="295"/>
    </row>
    <row r="982" spans="1:4" x14ac:dyDescent="0.2">
      <c r="A982" s="295">
        <v>0.52119939999999998</v>
      </c>
      <c r="B982" s="295"/>
      <c r="C982" s="295">
        <v>0.74223760000000005</v>
      </c>
      <c r="D982" s="295"/>
    </row>
    <row r="983" spans="1:4" x14ac:dyDescent="0.2">
      <c r="A983" s="295">
        <v>0.52108399999999999</v>
      </c>
      <c r="B983" s="295"/>
      <c r="C983" s="295">
        <v>0.74218499999999998</v>
      </c>
      <c r="D983" s="295"/>
    </row>
    <row r="984" spans="1:4" x14ac:dyDescent="0.2">
      <c r="A984" s="295">
        <v>0.52092050000000001</v>
      </c>
      <c r="B984" s="295"/>
      <c r="C984" s="295">
        <v>0.74213280000000004</v>
      </c>
      <c r="D984" s="295"/>
    </row>
    <row r="985" spans="1:4" x14ac:dyDescent="0.2">
      <c r="A985" s="295">
        <v>0.52076449999999996</v>
      </c>
      <c r="B985" s="295"/>
      <c r="C985" s="295">
        <v>0.74209899999999995</v>
      </c>
      <c r="D985" s="295"/>
    </row>
    <row r="986" spans="1:4" x14ac:dyDescent="0.2">
      <c r="A986" s="295">
        <v>0.5206172</v>
      </c>
      <c r="B986" s="295"/>
      <c r="C986" s="295">
        <v>0.74203059999999998</v>
      </c>
      <c r="D986" s="295"/>
    </row>
    <row r="987" spans="1:4" x14ac:dyDescent="0.2">
      <c r="A987" s="295">
        <v>0.52025719999999998</v>
      </c>
      <c r="B987" s="295"/>
      <c r="C987" s="295">
        <v>0.74193260000000005</v>
      </c>
      <c r="D987" s="295"/>
    </row>
    <row r="988" spans="1:4" x14ac:dyDescent="0.2">
      <c r="A988" s="295">
        <v>0.52003449999999996</v>
      </c>
      <c r="B988" s="295"/>
      <c r="C988" s="295">
        <v>0.74187530000000002</v>
      </c>
      <c r="D988" s="295"/>
    </row>
    <row r="989" spans="1:4" x14ac:dyDescent="0.2">
      <c r="A989" s="295">
        <v>0.51982910000000004</v>
      </c>
      <c r="B989" s="295"/>
      <c r="C989" s="295">
        <v>0.74182009999999998</v>
      </c>
      <c r="D989" s="295"/>
    </row>
    <row r="990" spans="1:4" x14ac:dyDescent="0.2">
      <c r="A990" s="295">
        <v>0.51972989999999997</v>
      </c>
      <c r="B990" s="295"/>
      <c r="C990" s="295">
        <v>0.74174130000000005</v>
      </c>
      <c r="D990" s="295"/>
    </row>
    <row r="991" spans="1:4" x14ac:dyDescent="0.2">
      <c r="A991" s="295">
        <v>0.51959460000000002</v>
      </c>
      <c r="B991" s="295"/>
      <c r="C991" s="295">
        <v>0.74162919999999999</v>
      </c>
      <c r="D991" s="295"/>
    </row>
    <row r="992" spans="1:4" x14ac:dyDescent="0.2">
      <c r="A992" s="295">
        <v>0.51946199999999998</v>
      </c>
      <c r="B992" s="295"/>
      <c r="C992" s="295">
        <v>0.74153440000000004</v>
      </c>
      <c r="D992" s="295"/>
    </row>
    <row r="993" spans="1:4" x14ac:dyDescent="0.2">
      <c r="A993" s="295">
        <v>0.51927570000000001</v>
      </c>
      <c r="B993" s="295"/>
      <c r="C993" s="295">
        <v>0.74153440000000004</v>
      </c>
      <c r="D993" s="295"/>
    </row>
    <row r="994" spans="1:4" x14ac:dyDescent="0.2">
      <c r="A994" s="295">
        <v>0.51907080000000005</v>
      </c>
      <c r="B994" s="295"/>
      <c r="C994" s="295">
        <v>0.74144929999999998</v>
      </c>
      <c r="D994" s="295"/>
    </row>
    <row r="995" spans="1:4" x14ac:dyDescent="0.2">
      <c r="A995" s="295">
        <v>0.5189414</v>
      </c>
      <c r="B995" s="295"/>
      <c r="C995" s="295">
        <v>0.7413959</v>
      </c>
      <c r="D995" s="295"/>
    </row>
    <row r="996" spans="1:4" x14ac:dyDescent="0.2">
      <c r="A996" s="295">
        <v>0.51861590000000002</v>
      </c>
      <c r="B996" s="295"/>
      <c r="C996" s="295">
        <v>0.74132200000000004</v>
      </c>
      <c r="D996" s="295"/>
    </row>
    <row r="997" spans="1:4" x14ac:dyDescent="0.2">
      <c r="A997" s="295">
        <v>0.51848490000000003</v>
      </c>
      <c r="B997" s="295"/>
      <c r="C997" s="295">
        <v>0.74122330000000003</v>
      </c>
      <c r="D997" s="295"/>
    </row>
    <row r="998" spans="1:4" x14ac:dyDescent="0.2">
      <c r="A998" s="295">
        <v>0.51814579999999999</v>
      </c>
      <c r="B998" s="295"/>
      <c r="C998" s="295">
        <v>0.74115120000000001</v>
      </c>
      <c r="D998" s="295"/>
    </row>
    <row r="999" spans="1:4" x14ac:dyDescent="0.2">
      <c r="A999" s="295">
        <v>0.51805769999999995</v>
      </c>
      <c r="B999" s="295"/>
      <c r="C999" s="295">
        <v>0.74109780000000003</v>
      </c>
      <c r="D999" s="295"/>
    </row>
    <row r="1000" spans="1:4" x14ac:dyDescent="0.2">
      <c r="A1000" s="295">
        <v>0.51796980000000004</v>
      </c>
      <c r="B1000" s="295"/>
      <c r="C1000" s="295">
        <v>0.74105290000000001</v>
      </c>
      <c r="D1000" s="295"/>
    </row>
    <row r="1001" spans="1:4" x14ac:dyDescent="0.2">
      <c r="A1001" s="295">
        <v>0.51769529999999997</v>
      </c>
      <c r="B1001" s="295"/>
      <c r="C1001" s="295">
        <v>0.74090140000000004</v>
      </c>
      <c r="D1001" s="295"/>
    </row>
    <row r="1002" spans="1:4" x14ac:dyDescent="0.2">
      <c r="A1002" s="295">
        <v>0.51748400000000006</v>
      </c>
      <c r="B1002" s="295"/>
      <c r="C1002" s="295">
        <v>0.74082380000000003</v>
      </c>
      <c r="D1002" s="295"/>
    </row>
    <row r="1003" spans="1:4" x14ac:dyDescent="0.2">
      <c r="A1003" s="295">
        <v>0.51732339999999999</v>
      </c>
      <c r="B1003" s="295"/>
      <c r="C1003" s="295">
        <v>0.74080400000000002</v>
      </c>
      <c r="D1003" s="295"/>
    </row>
    <row r="1004" spans="1:4" x14ac:dyDescent="0.2">
      <c r="A1004" s="295">
        <v>0.51723819999999998</v>
      </c>
      <c r="B1004" s="295"/>
      <c r="C1004" s="295">
        <v>0.74075069999999998</v>
      </c>
      <c r="D1004" s="295"/>
    </row>
    <row r="1005" spans="1:4" x14ac:dyDescent="0.2">
      <c r="A1005" s="295">
        <v>0.51706160000000001</v>
      </c>
      <c r="B1005" s="295"/>
      <c r="C1005" s="295">
        <v>0.7406817</v>
      </c>
      <c r="D1005" s="295"/>
    </row>
    <row r="1006" spans="1:4" x14ac:dyDescent="0.2">
      <c r="A1006" s="295">
        <v>0.51692930000000004</v>
      </c>
      <c r="B1006" s="295"/>
      <c r="C1006" s="295">
        <v>0.74055380000000004</v>
      </c>
      <c r="D1006" s="295"/>
    </row>
    <row r="1007" spans="1:4" x14ac:dyDescent="0.2">
      <c r="A1007" s="295">
        <v>0.51665609999999995</v>
      </c>
      <c r="B1007" s="295"/>
      <c r="C1007" s="295">
        <v>0.74050499999999997</v>
      </c>
      <c r="D1007" s="295"/>
    </row>
    <row r="1008" spans="1:4" x14ac:dyDescent="0.2">
      <c r="A1008" s="295">
        <v>0.51656979999999997</v>
      </c>
      <c r="B1008" s="295"/>
      <c r="C1008" s="295">
        <v>0.74048519999999995</v>
      </c>
      <c r="D1008" s="295"/>
    </row>
    <row r="1009" spans="1:4" x14ac:dyDescent="0.2">
      <c r="A1009" s="295">
        <v>0.51642259999999995</v>
      </c>
      <c r="B1009" s="295"/>
      <c r="C1009" s="295">
        <v>0.74037770000000003</v>
      </c>
      <c r="D1009" s="295"/>
    </row>
    <row r="1010" spans="1:4" x14ac:dyDescent="0.2">
      <c r="A1010" s="295">
        <v>0.51622699999999999</v>
      </c>
      <c r="B1010" s="295"/>
      <c r="C1010" s="295">
        <v>0.74032909999999996</v>
      </c>
      <c r="D1010" s="295"/>
    </row>
    <row r="1011" spans="1:4" x14ac:dyDescent="0.2">
      <c r="A1011" s="295">
        <v>0.515822</v>
      </c>
      <c r="B1011" s="295"/>
      <c r="C1011" s="295">
        <v>0.74021269999999995</v>
      </c>
      <c r="D1011" s="295"/>
    </row>
    <row r="1012" spans="1:4" x14ac:dyDescent="0.2">
      <c r="A1012" s="295">
        <v>0.51559120000000003</v>
      </c>
      <c r="B1012" s="295"/>
      <c r="C1012" s="295">
        <v>0.74013510000000005</v>
      </c>
      <c r="D1012" s="295"/>
    </row>
    <row r="1013" spans="1:4" x14ac:dyDescent="0.2">
      <c r="A1013" s="295">
        <v>0.51547580000000004</v>
      </c>
      <c r="B1013" s="295"/>
      <c r="C1013" s="295">
        <v>0.74009749999999996</v>
      </c>
      <c r="D1013" s="295"/>
    </row>
    <row r="1014" spans="1:4" x14ac:dyDescent="0.2">
      <c r="A1014" s="295">
        <v>0.5153451</v>
      </c>
      <c r="B1014" s="295"/>
      <c r="C1014" s="295">
        <v>0.74007869999999998</v>
      </c>
      <c r="D1014" s="295"/>
    </row>
    <row r="1015" spans="1:4" x14ac:dyDescent="0.2">
      <c r="A1015" s="295">
        <v>0.51522999999999997</v>
      </c>
      <c r="B1015" s="295"/>
      <c r="C1015" s="295">
        <v>0.74000560000000004</v>
      </c>
      <c r="D1015" s="295"/>
    </row>
    <row r="1016" spans="1:4" x14ac:dyDescent="0.2">
      <c r="A1016" s="295">
        <v>0.51509780000000005</v>
      </c>
      <c r="B1016" s="295"/>
      <c r="C1016" s="295">
        <v>0.73993359999999997</v>
      </c>
      <c r="D1016" s="295"/>
    </row>
    <row r="1017" spans="1:4" x14ac:dyDescent="0.2">
      <c r="A1017" s="295">
        <v>0.51496770000000003</v>
      </c>
      <c r="B1017" s="295"/>
      <c r="C1017" s="295">
        <v>0.7399</v>
      </c>
      <c r="D1017" s="295"/>
    </row>
    <row r="1018" spans="1:4" x14ac:dyDescent="0.2">
      <c r="A1018" s="295">
        <v>0.51486500000000002</v>
      </c>
      <c r="B1018" s="295"/>
      <c r="C1018" s="295">
        <v>0.7398091</v>
      </c>
      <c r="D1018" s="295"/>
    </row>
    <row r="1019" spans="1:4" x14ac:dyDescent="0.2">
      <c r="A1019" s="295">
        <v>0.51473449999999998</v>
      </c>
      <c r="B1019" s="295"/>
      <c r="C1019" s="295">
        <v>0.73970270000000005</v>
      </c>
      <c r="D1019" s="295"/>
    </row>
    <row r="1020" spans="1:4" x14ac:dyDescent="0.2">
      <c r="A1020" s="295">
        <v>0.51463369999999997</v>
      </c>
      <c r="B1020" s="295"/>
      <c r="C1020" s="295">
        <v>0.73964870000000005</v>
      </c>
      <c r="D1020" s="295"/>
    </row>
    <row r="1021" spans="1:4" x14ac:dyDescent="0.2">
      <c r="A1021" s="295">
        <v>0.51448609999999995</v>
      </c>
      <c r="B1021" s="295"/>
      <c r="C1021" s="295">
        <v>0.73958970000000002</v>
      </c>
      <c r="D1021" s="295"/>
    </row>
    <row r="1022" spans="1:4" x14ac:dyDescent="0.2">
      <c r="A1022" s="295">
        <v>0.51438439999999996</v>
      </c>
      <c r="B1022" s="295"/>
      <c r="C1022" s="295">
        <v>0.73948190000000003</v>
      </c>
      <c r="D1022" s="295"/>
    </row>
    <row r="1023" spans="1:4" x14ac:dyDescent="0.2">
      <c r="A1023" s="295">
        <v>0.51419289999999995</v>
      </c>
      <c r="B1023" s="295"/>
      <c r="C1023" s="295">
        <v>0.7393189</v>
      </c>
      <c r="D1023" s="295"/>
    </row>
    <row r="1024" spans="1:4" x14ac:dyDescent="0.2">
      <c r="A1024" s="295">
        <v>0.51396390000000003</v>
      </c>
      <c r="B1024" s="295"/>
      <c r="C1024" s="295">
        <v>0.73924769999999995</v>
      </c>
      <c r="D1024" s="295"/>
    </row>
    <row r="1025" spans="1:4" x14ac:dyDescent="0.2">
      <c r="A1025" s="295">
        <v>0.51376500000000003</v>
      </c>
      <c r="B1025" s="295"/>
      <c r="C1025" s="295">
        <v>0.7391143</v>
      </c>
      <c r="D1025" s="295"/>
    </row>
    <row r="1026" spans="1:4" x14ac:dyDescent="0.2">
      <c r="A1026" s="295">
        <v>0.51370700000000002</v>
      </c>
      <c r="B1026" s="295"/>
      <c r="C1026" s="295">
        <v>0.73901150000000004</v>
      </c>
      <c r="D1026" s="295"/>
    </row>
    <row r="1027" spans="1:4" x14ac:dyDescent="0.2">
      <c r="A1027" s="295">
        <v>0.51356089999999999</v>
      </c>
      <c r="B1027" s="295"/>
      <c r="C1027" s="295">
        <v>0.73895409999999995</v>
      </c>
      <c r="D1027" s="295"/>
    </row>
    <row r="1028" spans="1:4" x14ac:dyDescent="0.2">
      <c r="A1028" s="295">
        <v>0.5134746</v>
      </c>
      <c r="B1028" s="295"/>
      <c r="C1028" s="295">
        <v>0.73886470000000004</v>
      </c>
      <c r="D1028" s="295"/>
    </row>
    <row r="1029" spans="1:4" x14ac:dyDescent="0.2">
      <c r="A1029" s="295">
        <v>0.51338660000000003</v>
      </c>
      <c r="B1029" s="295"/>
      <c r="C1029" s="295">
        <v>0.73880659999999998</v>
      </c>
      <c r="D1029" s="295"/>
    </row>
    <row r="1030" spans="1:4" x14ac:dyDescent="0.2">
      <c r="A1030" s="295">
        <v>0.51321170000000005</v>
      </c>
      <c r="B1030" s="295"/>
      <c r="C1030" s="295">
        <v>0.7387494</v>
      </c>
      <c r="D1030" s="295"/>
    </row>
    <row r="1031" spans="1:4" x14ac:dyDescent="0.2">
      <c r="A1031" s="295">
        <v>0.51312449999999998</v>
      </c>
      <c r="B1031" s="295"/>
      <c r="C1031" s="295">
        <v>0.73858360000000001</v>
      </c>
      <c r="D1031" s="295"/>
    </row>
    <row r="1032" spans="1:4" x14ac:dyDescent="0.2">
      <c r="A1032" s="295">
        <v>0.51288219999999995</v>
      </c>
      <c r="B1032" s="295"/>
      <c r="C1032" s="295">
        <v>0.73848510000000001</v>
      </c>
      <c r="D1032" s="295"/>
    </row>
    <row r="1033" spans="1:4" x14ac:dyDescent="0.2">
      <c r="A1033" s="295">
        <v>0.51272300000000004</v>
      </c>
      <c r="B1033" s="295"/>
      <c r="C1033" s="295">
        <v>0.73834060000000001</v>
      </c>
      <c r="D1033" s="295"/>
    </row>
    <row r="1034" spans="1:4" x14ac:dyDescent="0.2">
      <c r="A1034" s="295">
        <v>0.51256159999999995</v>
      </c>
      <c r="B1034" s="295"/>
      <c r="C1034" s="295">
        <v>0.738263</v>
      </c>
      <c r="D1034" s="295"/>
    </row>
    <row r="1035" spans="1:4" x14ac:dyDescent="0.2">
      <c r="A1035" s="295">
        <v>0.51235390000000003</v>
      </c>
      <c r="B1035" s="295"/>
      <c r="C1035" s="295">
        <v>0.738209</v>
      </c>
      <c r="D1035" s="295"/>
    </row>
    <row r="1036" spans="1:4" x14ac:dyDescent="0.2">
      <c r="A1036" s="295">
        <v>0.51217250000000003</v>
      </c>
      <c r="B1036" s="295"/>
      <c r="C1036" s="295">
        <v>0.73813059999999997</v>
      </c>
      <c r="D1036" s="295"/>
    </row>
    <row r="1037" spans="1:4" x14ac:dyDescent="0.2">
      <c r="A1037" s="295">
        <v>0.51205480000000003</v>
      </c>
      <c r="B1037" s="295"/>
      <c r="C1037" s="295">
        <v>0.73799899999999996</v>
      </c>
      <c r="D1037" s="295"/>
    </row>
    <row r="1038" spans="1:4" x14ac:dyDescent="0.2">
      <c r="A1038" s="295">
        <v>0.51186149999999997</v>
      </c>
      <c r="B1038" s="295"/>
      <c r="C1038" s="295">
        <v>0.73792709999999995</v>
      </c>
      <c r="D1038" s="295"/>
    </row>
    <row r="1039" spans="1:4" x14ac:dyDescent="0.2">
      <c r="A1039" s="295">
        <v>0.51173429999999998</v>
      </c>
      <c r="B1039" s="295"/>
      <c r="C1039" s="295">
        <v>0.73771810000000004</v>
      </c>
      <c r="D1039" s="295"/>
    </row>
    <row r="1040" spans="1:4" x14ac:dyDescent="0.2">
      <c r="A1040" s="295">
        <v>0.51161330000000005</v>
      </c>
      <c r="B1040" s="295"/>
      <c r="C1040" s="295">
        <v>0.73762220000000001</v>
      </c>
      <c r="D1040" s="295"/>
    </row>
    <row r="1041" spans="1:4" x14ac:dyDescent="0.2">
      <c r="A1041" s="295">
        <v>0.511409</v>
      </c>
      <c r="B1041" s="295"/>
      <c r="C1041" s="295">
        <v>0.73739619999999995</v>
      </c>
      <c r="D1041" s="295"/>
    </row>
    <row r="1042" spans="1:4" x14ac:dyDescent="0.2">
      <c r="A1042" s="295">
        <v>0.51133410000000001</v>
      </c>
      <c r="B1042" s="295"/>
      <c r="C1042" s="295">
        <v>0.73735119999999998</v>
      </c>
      <c r="D1042" s="295"/>
    </row>
    <row r="1043" spans="1:4" x14ac:dyDescent="0.2">
      <c r="A1043" s="295">
        <v>0.51108679999999995</v>
      </c>
      <c r="B1043" s="295"/>
      <c r="C1043" s="295">
        <v>0.73729060000000002</v>
      </c>
      <c r="D1043" s="295"/>
    </row>
    <row r="1044" spans="1:4" x14ac:dyDescent="0.2">
      <c r="A1044" s="295">
        <v>0.51098480000000002</v>
      </c>
      <c r="B1044" s="295"/>
      <c r="C1044" s="295">
        <v>0.73718379999999994</v>
      </c>
      <c r="D1044" s="295"/>
    </row>
    <row r="1045" spans="1:4" x14ac:dyDescent="0.2">
      <c r="A1045" s="295">
        <v>0.51082450000000001</v>
      </c>
      <c r="B1045" s="295"/>
      <c r="C1045" s="295">
        <v>0.73706700000000003</v>
      </c>
      <c r="D1045" s="295"/>
    </row>
    <row r="1046" spans="1:4" x14ac:dyDescent="0.2">
      <c r="A1046" s="295">
        <v>0.51072280000000003</v>
      </c>
      <c r="B1046" s="295"/>
      <c r="C1046" s="295">
        <v>0.7369713</v>
      </c>
      <c r="D1046" s="295"/>
    </row>
    <row r="1047" spans="1:4" x14ac:dyDescent="0.2">
      <c r="A1047" s="295">
        <v>0.51059129999999997</v>
      </c>
      <c r="B1047" s="295"/>
      <c r="C1047" s="295">
        <v>0.73693589999999998</v>
      </c>
      <c r="D1047" s="295"/>
    </row>
    <row r="1048" spans="1:4" x14ac:dyDescent="0.2">
      <c r="A1048" s="295">
        <v>0.51034239999999997</v>
      </c>
      <c r="B1048" s="295"/>
      <c r="C1048" s="295">
        <v>0.73686379999999996</v>
      </c>
      <c r="D1048" s="295"/>
    </row>
    <row r="1049" spans="1:4" x14ac:dyDescent="0.2">
      <c r="A1049" s="295">
        <v>0.51006589999999996</v>
      </c>
      <c r="B1049" s="295"/>
      <c r="C1049" s="295">
        <v>0.7368112</v>
      </c>
      <c r="D1049" s="295"/>
    </row>
    <row r="1050" spans="1:4" x14ac:dyDescent="0.2">
      <c r="A1050" s="295">
        <v>0.50985599999999998</v>
      </c>
      <c r="B1050" s="295"/>
      <c r="C1050" s="295">
        <v>0.73674200000000001</v>
      </c>
      <c r="D1050" s="295"/>
    </row>
    <row r="1051" spans="1:4" x14ac:dyDescent="0.2">
      <c r="A1051" s="295">
        <v>0.50973829999999998</v>
      </c>
      <c r="B1051" s="295"/>
      <c r="C1051" s="295">
        <v>0.73664600000000002</v>
      </c>
      <c r="D1051" s="295"/>
    </row>
    <row r="1052" spans="1:4" x14ac:dyDescent="0.2">
      <c r="A1052" s="295">
        <v>0.50958179999999997</v>
      </c>
      <c r="B1052" s="295"/>
      <c r="C1052" s="295">
        <v>0.73660740000000002</v>
      </c>
      <c r="D1052" s="295"/>
    </row>
    <row r="1053" spans="1:4" x14ac:dyDescent="0.2">
      <c r="A1053" s="295">
        <v>0.50931459999999995</v>
      </c>
      <c r="B1053" s="295"/>
      <c r="C1053" s="295">
        <v>0.73655289999999995</v>
      </c>
      <c r="D1053" s="295"/>
    </row>
    <row r="1054" spans="1:4" x14ac:dyDescent="0.2">
      <c r="A1054" s="295">
        <v>0.50921179999999999</v>
      </c>
      <c r="B1054" s="295"/>
      <c r="C1054" s="295">
        <v>0.73644089999999995</v>
      </c>
      <c r="D1054" s="295"/>
    </row>
    <row r="1055" spans="1:4" x14ac:dyDescent="0.2">
      <c r="A1055" s="295">
        <v>0.50906450000000003</v>
      </c>
      <c r="B1055" s="295"/>
      <c r="C1055" s="295">
        <v>0.7363461</v>
      </c>
      <c r="D1055" s="295"/>
    </row>
    <row r="1056" spans="1:4" x14ac:dyDescent="0.2">
      <c r="A1056" s="295">
        <v>0.50896180000000002</v>
      </c>
      <c r="B1056" s="295"/>
      <c r="C1056" s="295">
        <v>0.73622650000000001</v>
      </c>
      <c r="D1056" s="295"/>
    </row>
    <row r="1057" spans="1:4" x14ac:dyDescent="0.2">
      <c r="A1057" s="295">
        <v>0.50889039999999996</v>
      </c>
      <c r="B1057" s="295"/>
      <c r="C1057" s="295">
        <v>0.73609279999999999</v>
      </c>
      <c r="D1057" s="295"/>
    </row>
    <row r="1058" spans="1:4" x14ac:dyDescent="0.2">
      <c r="A1058" s="295">
        <v>0.50870110000000002</v>
      </c>
      <c r="B1058" s="295"/>
      <c r="C1058" s="295">
        <v>0.73607400000000001</v>
      </c>
      <c r="D1058" s="295"/>
    </row>
    <row r="1059" spans="1:4" x14ac:dyDescent="0.2">
      <c r="A1059" s="295">
        <v>0.50855879999999998</v>
      </c>
      <c r="B1059" s="295"/>
      <c r="C1059" s="295">
        <v>0.73600659999999996</v>
      </c>
      <c r="D1059" s="295"/>
    </row>
    <row r="1060" spans="1:4" x14ac:dyDescent="0.2">
      <c r="A1060" s="295">
        <v>0.50848709999999997</v>
      </c>
      <c r="B1060" s="295"/>
      <c r="C1060" s="295">
        <v>0.73596740000000005</v>
      </c>
      <c r="D1060" s="295"/>
    </row>
    <row r="1061" spans="1:4" x14ac:dyDescent="0.2">
      <c r="A1061" s="295">
        <v>0.50828399999999996</v>
      </c>
      <c r="B1061" s="295"/>
      <c r="C1061" s="295">
        <v>0.73589459999999995</v>
      </c>
      <c r="D1061" s="295"/>
    </row>
    <row r="1062" spans="1:4" x14ac:dyDescent="0.2">
      <c r="A1062" s="295">
        <v>0.50815250000000001</v>
      </c>
      <c r="B1062" s="295"/>
      <c r="C1062" s="295">
        <v>0.73582219999999998</v>
      </c>
      <c r="D1062" s="295"/>
    </row>
    <row r="1063" spans="1:4" x14ac:dyDescent="0.2">
      <c r="A1063" s="295">
        <v>0.50806640000000003</v>
      </c>
      <c r="B1063" s="295"/>
      <c r="C1063" s="295">
        <v>0.73576980000000003</v>
      </c>
      <c r="D1063" s="295"/>
    </row>
    <row r="1064" spans="1:4" x14ac:dyDescent="0.2">
      <c r="A1064" s="295">
        <v>0.50793560000000004</v>
      </c>
      <c r="B1064" s="295"/>
      <c r="C1064" s="295">
        <v>0.73571940000000002</v>
      </c>
      <c r="D1064" s="295"/>
    </row>
    <row r="1065" spans="1:4" x14ac:dyDescent="0.2">
      <c r="A1065" s="295">
        <v>0.50774200000000003</v>
      </c>
      <c r="B1065" s="295"/>
      <c r="C1065" s="295">
        <v>0.73566679999999995</v>
      </c>
      <c r="D1065" s="295"/>
    </row>
    <row r="1066" spans="1:4" x14ac:dyDescent="0.2">
      <c r="A1066" s="295">
        <v>0.50759670000000001</v>
      </c>
      <c r="B1066" s="295"/>
      <c r="C1066" s="295">
        <v>0.73560959999999997</v>
      </c>
      <c r="D1066" s="295"/>
    </row>
    <row r="1067" spans="1:4" x14ac:dyDescent="0.2">
      <c r="A1067" s="295">
        <v>0.50744920000000004</v>
      </c>
      <c r="B1067" s="295"/>
      <c r="C1067" s="295">
        <v>0.7354754</v>
      </c>
      <c r="D1067" s="295"/>
    </row>
    <row r="1068" spans="1:4" x14ac:dyDescent="0.2">
      <c r="A1068" s="295">
        <v>0.5072913</v>
      </c>
      <c r="B1068" s="295"/>
      <c r="C1068" s="295">
        <v>0.73541179999999995</v>
      </c>
      <c r="D1068" s="295"/>
    </row>
    <row r="1069" spans="1:4" x14ac:dyDescent="0.2">
      <c r="A1069" s="295">
        <v>0.50720100000000001</v>
      </c>
      <c r="B1069" s="295"/>
      <c r="C1069" s="295">
        <v>0.73535830000000002</v>
      </c>
      <c r="D1069" s="295"/>
    </row>
    <row r="1070" spans="1:4" x14ac:dyDescent="0.2">
      <c r="A1070" s="295">
        <v>0.50717129999999999</v>
      </c>
      <c r="B1070" s="295"/>
      <c r="C1070" s="295">
        <v>0.73527790000000004</v>
      </c>
      <c r="D1070" s="295"/>
    </row>
    <row r="1071" spans="1:4" x14ac:dyDescent="0.2">
      <c r="A1071" s="295">
        <v>0.50702599999999998</v>
      </c>
      <c r="B1071" s="295"/>
      <c r="C1071" s="295">
        <v>0.73524310000000004</v>
      </c>
      <c r="D1071" s="295"/>
    </row>
    <row r="1072" spans="1:4" x14ac:dyDescent="0.2">
      <c r="A1072" s="295">
        <v>0.50693730000000004</v>
      </c>
      <c r="B1072" s="295"/>
      <c r="C1072" s="295">
        <v>0.73509000000000002</v>
      </c>
      <c r="D1072" s="295"/>
    </row>
    <row r="1073" spans="1:4" x14ac:dyDescent="0.2">
      <c r="A1073" s="295">
        <v>0.506579</v>
      </c>
      <c r="B1073" s="295"/>
      <c r="C1073" s="295">
        <v>0.7349736</v>
      </c>
      <c r="D1073" s="295"/>
    </row>
    <row r="1074" spans="1:4" x14ac:dyDescent="0.2">
      <c r="A1074" s="295">
        <v>0.50635839999999999</v>
      </c>
      <c r="B1074" s="295"/>
      <c r="C1074" s="295">
        <v>0.73484090000000002</v>
      </c>
      <c r="D1074" s="295"/>
    </row>
    <row r="1075" spans="1:4" x14ac:dyDescent="0.2">
      <c r="A1075" s="295">
        <v>0.50627100000000003</v>
      </c>
      <c r="B1075" s="295"/>
      <c r="C1075" s="295">
        <v>0.73474680000000003</v>
      </c>
      <c r="D1075" s="295"/>
    </row>
    <row r="1076" spans="1:4" x14ac:dyDescent="0.2">
      <c r="A1076" s="295">
        <v>0.50605750000000005</v>
      </c>
      <c r="B1076" s="295"/>
      <c r="C1076" s="295">
        <v>0.73461940000000003</v>
      </c>
      <c r="D1076" s="295"/>
    </row>
    <row r="1077" spans="1:4" x14ac:dyDescent="0.2">
      <c r="A1077" s="295">
        <v>0.50590789999999997</v>
      </c>
      <c r="B1077" s="295"/>
      <c r="C1077" s="295">
        <v>0.73455079999999995</v>
      </c>
      <c r="D1077" s="295"/>
    </row>
    <row r="1078" spans="1:4" x14ac:dyDescent="0.2">
      <c r="A1078" s="295">
        <v>0.50575210000000004</v>
      </c>
      <c r="B1078" s="295"/>
      <c r="C1078" s="295">
        <v>0.73451250000000001</v>
      </c>
      <c r="D1078" s="295"/>
    </row>
    <row r="1079" spans="1:4" x14ac:dyDescent="0.2">
      <c r="A1079" s="295">
        <v>0.50545079999999998</v>
      </c>
      <c r="B1079" s="295"/>
      <c r="C1079" s="295">
        <v>0.73445729999999998</v>
      </c>
      <c r="D1079" s="295"/>
    </row>
    <row r="1080" spans="1:4" x14ac:dyDescent="0.2">
      <c r="A1080" s="295">
        <v>0.50526269999999995</v>
      </c>
      <c r="B1080" s="295"/>
      <c r="C1080" s="295">
        <v>0.73441650000000003</v>
      </c>
      <c r="D1080" s="295"/>
    </row>
    <row r="1081" spans="1:4" x14ac:dyDescent="0.2">
      <c r="A1081" s="295">
        <v>0.50503200000000004</v>
      </c>
      <c r="B1081" s="295"/>
      <c r="C1081" s="295">
        <v>0.73432459999999999</v>
      </c>
      <c r="D1081" s="295"/>
    </row>
    <row r="1082" spans="1:4" x14ac:dyDescent="0.2">
      <c r="A1082" s="295">
        <v>0.50477989999999995</v>
      </c>
      <c r="B1082" s="295"/>
      <c r="C1082" s="295">
        <v>0.73427039999999999</v>
      </c>
      <c r="D1082" s="295"/>
    </row>
    <row r="1083" spans="1:4" x14ac:dyDescent="0.2">
      <c r="A1083" s="295">
        <v>0.50466200000000005</v>
      </c>
      <c r="B1083" s="295"/>
      <c r="C1083" s="295">
        <v>0.73415379999999997</v>
      </c>
      <c r="D1083" s="295"/>
    </row>
    <row r="1084" spans="1:4" x14ac:dyDescent="0.2">
      <c r="A1084" s="295">
        <v>0.50460579999999999</v>
      </c>
      <c r="B1084" s="295"/>
      <c r="C1084" s="295">
        <v>0.73402420000000002</v>
      </c>
      <c r="D1084" s="295"/>
    </row>
    <row r="1085" spans="1:4" x14ac:dyDescent="0.2">
      <c r="A1085" s="295">
        <v>0.50451849999999998</v>
      </c>
      <c r="B1085" s="295"/>
      <c r="C1085" s="295">
        <v>0.73397089999999998</v>
      </c>
      <c r="D1085" s="295"/>
    </row>
    <row r="1086" spans="1:4" x14ac:dyDescent="0.2">
      <c r="A1086" s="295">
        <v>0.504332</v>
      </c>
      <c r="B1086" s="295"/>
      <c r="C1086" s="295">
        <v>0.73395589999999999</v>
      </c>
      <c r="D1086" s="295"/>
    </row>
    <row r="1087" spans="1:4" x14ac:dyDescent="0.2">
      <c r="A1087" s="295">
        <v>0.5042489</v>
      </c>
      <c r="B1087" s="295"/>
      <c r="C1087" s="295">
        <v>0.73382480000000005</v>
      </c>
      <c r="D1087" s="295"/>
    </row>
    <row r="1088" spans="1:4" x14ac:dyDescent="0.2">
      <c r="A1088" s="295">
        <v>0.50411600000000001</v>
      </c>
      <c r="B1088" s="295"/>
      <c r="C1088" s="295">
        <v>0.7337726</v>
      </c>
      <c r="D1088" s="295"/>
    </row>
    <row r="1089" spans="1:4" x14ac:dyDescent="0.2">
      <c r="A1089" s="295">
        <v>0.50404280000000001</v>
      </c>
      <c r="B1089" s="295"/>
      <c r="C1089" s="295">
        <v>0.73368180000000005</v>
      </c>
      <c r="D1089" s="295"/>
    </row>
    <row r="1090" spans="1:4" x14ac:dyDescent="0.2">
      <c r="A1090" s="295">
        <v>0.50388469999999996</v>
      </c>
      <c r="B1090" s="295"/>
      <c r="C1090" s="295">
        <v>0.73362240000000001</v>
      </c>
      <c r="D1090" s="295"/>
    </row>
    <row r="1091" spans="1:4" x14ac:dyDescent="0.2">
      <c r="A1091" s="295">
        <v>0.50374019999999997</v>
      </c>
      <c r="B1091" s="295"/>
      <c r="C1091" s="295">
        <v>0.73353820000000003</v>
      </c>
      <c r="D1091" s="295"/>
    </row>
    <row r="1092" spans="1:4" x14ac:dyDescent="0.2">
      <c r="A1092" s="295">
        <v>0.50360760000000004</v>
      </c>
      <c r="B1092" s="295"/>
      <c r="C1092" s="295">
        <v>0.73343749999999996</v>
      </c>
      <c r="D1092" s="295"/>
    </row>
    <row r="1093" spans="1:4" x14ac:dyDescent="0.2">
      <c r="A1093" s="295">
        <v>0.503494</v>
      </c>
      <c r="B1093" s="295"/>
      <c r="C1093" s="295">
        <v>0.73339799999999999</v>
      </c>
      <c r="D1093" s="295"/>
    </row>
    <row r="1094" spans="1:4" x14ac:dyDescent="0.2">
      <c r="A1094" s="295">
        <v>0.5032316</v>
      </c>
      <c r="B1094" s="295"/>
      <c r="C1094" s="295">
        <v>0.7332748</v>
      </c>
      <c r="D1094" s="295"/>
    </row>
    <row r="1095" spans="1:4" x14ac:dyDescent="0.2">
      <c r="A1095" s="295">
        <v>0.50310469999999996</v>
      </c>
      <c r="B1095" s="295"/>
      <c r="C1095" s="295">
        <v>0.73321420000000004</v>
      </c>
      <c r="D1095" s="295"/>
    </row>
    <row r="1096" spans="1:4" x14ac:dyDescent="0.2">
      <c r="A1096" s="295">
        <v>0.50292809999999999</v>
      </c>
      <c r="B1096" s="295"/>
      <c r="C1096" s="295">
        <v>0.73310489999999995</v>
      </c>
      <c r="D1096" s="295"/>
    </row>
    <row r="1097" spans="1:4" x14ac:dyDescent="0.2">
      <c r="A1097" s="295">
        <v>0.50279929999999995</v>
      </c>
      <c r="B1097" s="295"/>
      <c r="C1097" s="295">
        <v>0.73307100000000003</v>
      </c>
      <c r="D1097" s="295"/>
    </row>
    <row r="1098" spans="1:4" x14ac:dyDescent="0.2">
      <c r="A1098" s="295">
        <v>0.50262130000000005</v>
      </c>
      <c r="B1098" s="295"/>
      <c r="C1098" s="295">
        <v>0.733012</v>
      </c>
      <c r="D1098" s="295"/>
    </row>
    <row r="1099" spans="1:4" x14ac:dyDescent="0.2">
      <c r="A1099" s="295">
        <v>0.5023339</v>
      </c>
      <c r="B1099" s="295"/>
      <c r="C1099" s="295">
        <v>0.73293830000000004</v>
      </c>
      <c r="D1099" s="295"/>
    </row>
    <row r="1100" spans="1:4" x14ac:dyDescent="0.2">
      <c r="A1100" s="295">
        <v>0.50214550000000002</v>
      </c>
      <c r="B1100" s="295"/>
      <c r="C1100" s="295">
        <v>0.73284070000000001</v>
      </c>
      <c r="D1100" s="295"/>
    </row>
    <row r="1101" spans="1:4" x14ac:dyDescent="0.2">
      <c r="A1101" s="295">
        <v>0.50187210000000004</v>
      </c>
      <c r="B1101" s="295"/>
      <c r="C1101" s="295">
        <v>0.73274430000000002</v>
      </c>
      <c r="D1101" s="295"/>
    </row>
    <row r="1102" spans="1:4" x14ac:dyDescent="0.2">
      <c r="A1102" s="295">
        <v>0.50169909999999995</v>
      </c>
      <c r="B1102" s="295"/>
      <c r="C1102" s="295">
        <v>0.73257740000000005</v>
      </c>
      <c r="D1102" s="295"/>
    </row>
    <row r="1103" spans="1:4" x14ac:dyDescent="0.2">
      <c r="A1103" s="295">
        <v>0.50157200000000002</v>
      </c>
      <c r="B1103" s="295"/>
      <c r="C1103" s="295">
        <v>0.73251949999999999</v>
      </c>
      <c r="D1103" s="295"/>
    </row>
    <row r="1104" spans="1:4" x14ac:dyDescent="0.2">
      <c r="A1104" s="295">
        <v>0.501529</v>
      </c>
      <c r="B1104" s="295"/>
      <c r="C1104" s="295">
        <v>0.73239600000000005</v>
      </c>
      <c r="D1104" s="295"/>
    </row>
    <row r="1105" spans="1:4" x14ac:dyDescent="0.2">
      <c r="A1105" s="295">
        <v>0.50127189999999999</v>
      </c>
      <c r="B1105" s="295"/>
      <c r="C1105" s="295">
        <v>0.73228260000000001</v>
      </c>
      <c r="D1105" s="295"/>
    </row>
    <row r="1106" spans="1:4" x14ac:dyDescent="0.2">
      <c r="A1106" s="295">
        <v>0.50106700000000004</v>
      </c>
      <c r="B1106" s="295"/>
      <c r="C1106" s="295">
        <v>0.73220890000000005</v>
      </c>
      <c r="D1106" s="295"/>
    </row>
    <row r="1107" spans="1:4" x14ac:dyDescent="0.2">
      <c r="A1107" s="295">
        <v>0.50102469999999999</v>
      </c>
      <c r="B1107" s="295"/>
      <c r="C1107" s="295">
        <v>0.73208320000000005</v>
      </c>
      <c r="D1107" s="295"/>
    </row>
    <row r="1108" spans="1:4" x14ac:dyDescent="0.2">
      <c r="A1108" s="295">
        <v>0.50086269999999999</v>
      </c>
      <c r="B1108" s="295"/>
      <c r="C1108" s="295">
        <v>0.73198629999999998</v>
      </c>
      <c r="D1108" s="295"/>
    </row>
    <row r="1109" spans="1:4" x14ac:dyDescent="0.2">
      <c r="A1109" s="295">
        <v>0.50077550000000004</v>
      </c>
      <c r="B1109" s="295"/>
      <c r="C1109" s="295">
        <v>0.73188180000000003</v>
      </c>
      <c r="D1109" s="295"/>
    </row>
    <row r="1110" spans="1:4" x14ac:dyDescent="0.2">
      <c r="A1110" s="295">
        <v>0.50050309999999998</v>
      </c>
      <c r="B1110" s="295"/>
      <c r="C1110" s="295">
        <v>0.73182820000000004</v>
      </c>
      <c r="D1110" s="295"/>
    </row>
    <row r="1111" spans="1:4" x14ac:dyDescent="0.2">
      <c r="A1111" s="295">
        <v>0.50030870000000005</v>
      </c>
      <c r="B1111" s="295"/>
      <c r="C1111" s="295">
        <v>0.73176059999999998</v>
      </c>
      <c r="D1111" s="295"/>
    </row>
    <row r="1112" spans="1:4" x14ac:dyDescent="0.2">
      <c r="A1112" s="295">
        <v>0.50024930000000001</v>
      </c>
      <c r="B1112" s="295"/>
      <c r="C1112" s="295">
        <v>0.73168679999999997</v>
      </c>
      <c r="D1112" s="295"/>
    </row>
    <row r="1113" spans="1:4" x14ac:dyDescent="0.2">
      <c r="A1113" s="295">
        <v>0.50011779999999995</v>
      </c>
      <c r="B1113" s="295"/>
      <c r="C1113" s="295">
        <v>0.73164779999999996</v>
      </c>
      <c r="D1113" s="295"/>
    </row>
    <row r="1114" spans="1:4" x14ac:dyDescent="0.2">
      <c r="A1114" s="295">
        <v>0.49998880000000001</v>
      </c>
      <c r="B1114" s="295"/>
      <c r="C1114" s="295">
        <v>0.73157570000000005</v>
      </c>
      <c r="D1114" s="295"/>
    </row>
    <row r="1115" spans="1:4" x14ac:dyDescent="0.2">
      <c r="A1115" s="295">
        <v>0.49991679999999999</v>
      </c>
      <c r="B1115" s="295"/>
      <c r="C1115" s="295">
        <v>0.73150550000000003</v>
      </c>
      <c r="D1115" s="295"/>
    </row>
    <row r="1116" spans="1:4" x14ac:dyDescent="0.2">
      <c r="A1116" s="295">
        <v>0.49982979999999999</v>
      </c>
      <c r="B1116" s="295"/>
      <c r="C1116" s="295">
        <v>0.73140799999999995</v>
      </c>
      <c r="D1116" s="295"/>
    </row>
    <row r="1117" spans="1:4" x14ac:dyDescent="0.2">
      <c r="A1117" s="295">
        <v>0.49969029999999998</v>
      </c>
      <c r="B1117" s="295"/>
      <c r="C1117" s="295">
        <v>0.73135280000000003</v>
      </c>
      <c r="D1117" s="295"/>
    </row>
    <row r="1118" spans="1:4" x14ac:dyDescent="0.2">
      <c r="A1118" s="295">
        <v>0.49956790000000001</v>
      </c>
      <c r="B1118" s="295"/>
      <c r="C1118" s="295">
        <v>0.73123899999999997</v>
      </c>
      <c r="D1118" s="295"/>
    </row>
    <row r="1119" spans="1:4" x14ac:dyDescent="0.2">
      <c r="A1119" s="295">
        <v>0.49947960000000002</v>
      </c>
      <c r="B1119" s="295"/>
      <c r="C1119" s="295">
        <v>0.73116519999999996</v>
      </c>
      <c r="D1119" s="295"/>
    </row>
    <row r="1120" spans="1:4" x14ac:dyDescent="0.2">
      <c r="A1120" s="295">
        <v>0.49932290000000001</v>
      </c>
      <c r="B1120" s="295"/>
      <c r="C1120" s="295">
        <v>0.73105039999999999</v>
      </c>
      <c r="D1120" s="295"/>
    </row>
    <row r="1121" spans="1:4" x14ac:dyDescent="0.2">
      <c r="A1121" s="295">
        <v>0.49927890000000003</v>
      </c>
      <c r="B1121" s="295"/>
      <c r="C1121" s="295">
        <v>0.73102999999999996</v>
      </c>
      <c r="D1121" s="295"/>
    </row>
    <row r="1122" spans="1:4" x14ac:dyDescent="0.2">
      <c r="A1122" s="295">
        <v>0.49908829999999998</v>
      </c>
      <c r="B1122" s="295"/>
      <c r="C1122" s="295">
        <v>0.73094380000000003</v>
      </c>
      <c r="D1122" s="295"/>
    </row>
    <row r="1123" spans="1:4" x14ac:dyDescent="0.2">
      <c r="A1123" s="295">
        <v>0.49896079999999998</v>
      </c>
      <c r="B1123" s="295"/>
      <c r="C1123" s="295">
        <v>0.73090999999999995</v>
      </c>
      <c r="D1123" s="295"/>
    </row>
    <row r="1124" spans="1:4" x14ac:dyDescent="0.2">
      <c r="A1124" s="295">
        <v>0.4988282</v>
      </c>
      <c r="B1124" s="295"/>
      <c r="C1124" s="295">
        <v>0.73081750000000001</v>
      </c>
      <c r="D1124" s="295"/>
    </row>
    <row r="1125" spans="1:4" x14ac:dyDescent="0.2">
      <c r="A1125" s="295">
        <v>0.49871339999999997</v>
      </c>
      <c r="B1125" s="295"/>
      <c r="C1125" s="295">
        <v>0.73076390000000002</v>
      </c>
      <c r="D1125" s="295"/>
    </row>
    <row r="1126" spans="1:4" x14ac:dyDescent="0.2">
      <c r="A1126" s="295">
        <v>0.49864160000000002</v>
      </c>
      <c r="B1126" s="295"/>
      <c r="C1126" s="295">
        <v>0.7307285</v>
      </c>
      <c r="D1126" s="295"/>
    </row>
    <row r="1127" spans="1:4" x14ac:dyDescent="0.2">
      <c r="A1127" s="295">
        <v>0.49855290000000002</v>
      </c>
      <c r="B1127" s="295"/>
      <c r="C1127" s="295">
        <v>0.73065539999999995</v>
      </c>
      <c r="D1127" s="295"/>
    </row>
    <row r="1128" spans="1:4" x14ac:dyDescent="0.2">
      <c r="A1128" s="295">
        <v>0.49832379999999998</v>
      </c>
      <c r="B1128" s="295"/>
      <c r="C1128" s="295">
        <v>0.73055990000000004</v>
      </c>
      <c r="D1128" s="295"/>
    </row>
    <row r="1129" spans="1:4" x14ac:dyDescent="0.2">
      <c r="A1129" s="295">
        <v>0.4982529</v>
      </c>
      <c r="B1129" s="295"/>
      <c r="C1129" s="295">
        <v>0.73042110000000005</v>
      </c>
      <c r="D1129" s="295"/>
    </row>
    <row r="1130" spans="1:4" x14ac:dyDescent="0.2">
      <c r="A1130" s="295">
        <v>0.49811670000000002</v>
      </c>
      <c r="B1130" s="295"/>
      <c r="C1130" s="295">
        <v>0.73032379999999997</v>
      </c>
      <c r="D1130" s="295"/>
    </row>
    <row r="1131" spans="1:4" x14ac:dyDescent="0.2">
      <c r="A1131" s="295">
        <v>0.49793690000000002</v>
      </c>
      <c r="B1131" s="295"/>
      <c r="C1131" s="295">
        <v>0.7302303</v>
      </c>
      <c r="D1131" s="295"/>
    </row>
    <row r="1132" spans="1:4" x14ac:dyDescent="0.2">
      <c r="A1132" s="295">
        <v>0.49760189999999999</v>
      </c>
      <c r="B1132" s="295"/>
      <c r="C1132" s="295">
        <v>0.73006970000000004</v>
      </c>
      <c r="D1132" s="295"/>
    </row>
    <row r="1133" spans="1:4" x14ac:dyDescent="0.2">
      <c r="A1133" s="295">
        <v>0.49741400000000002</v>
      </c>
      <c r="B1133" s="295"/>
      <c r="C1133" s="295">
        <v>0.72997429999999996</v>
      </c>
      <c r="D1133" s="295"/>
    </row>
    <row r="1134" spans="1:4" x14ac:dyDescent="0.2">
      <c r="A1134" s="295">
        <v>0.49717319999999998</v>
      </c>
      <c r="B1134" s="295"/>
      <c r="C1134" s="295">
        <v>0.72987789999999997</v>
      </c>
      <c r="D1134" s="295"/>
    </row>
    <row r="1135" spans="1:4" x14ac:dyDescent="0.2">
      <c r="A1135" s="295">
        <v>0.49708570000000002</v>
      </c>
      <c r="B1135" s="295"/>
      <c r="C1135" s="295">
        <v>0.72985909999999998</v>
      </c>
      <c r="D1135" s="295"/>
    </row>
    <row r="1136" spans="1:4" x14ac:dyDescent="0.2">
      <c r="A1136" s="295">
        <v>0.4969848</v>
      </c>
      <c r="B1136" s="295"/>
      <c r="C1136" s="295">
        <v>0.72974410000000001</v>
      </c>
      <c r="D1136" s="295"/>
    </row>
    <row r="1137" spans="1:4" x14ac:dyDescent="0.2">
      <c r="A1137" s="295">
        <v>0.49692799999999998</v>
      </c>
      <c r="B1137" s="295"/>
      <c r="C1137" s="295">
        <v>0.72969170000000005</v>
      </c>
      <c r="D1137" s="295"/>
    </row>
    <row r="1138" spans="1:4" x14ac:dyDescent="0.2">
      <c r="A1138" s="295">
        <v>0.49683179999999999</v>
      </c>
      <c r="B1138" s="295"/>
      <c r="C1138" s="295">
        <v>0.72960659999999999</v>
      </c>
      <c r="D1138" s="295"/>
    </row>
    <row r="1139" spans="1:4" x14ac:dyDescent="0.2">
      <c r="A1139" s="295">
        <v>0.49671460000000001</v>
      </c>
      <c r="B1139" s="295"/>
      <c r="C1139" s="295">
        <v>0.72955619999999999</v>
      </c>
      <c r="D1139" s="295"/>
    </row>
    <row r="1140" spans="1:4" x14ac:dyDescent="0.2">
      <c r="A1140" s="295">
        <v>0.49662689999999998</v>
      </c>
      <c r="B1140" s="295"/>
      <c r="C1140" s="295">
        <v>0.72950289999999995</v>
      </c>
      <c r="D1140" s="295"/>
    </row>
    <row r="1141" spans="1:4" x14ac:dyDescent="0.2">
      <c r="A1141" s="295">
        <v>0.49652459999999998</v>
      </c>
      <c r="B1141" s="295"/>
      <c r="C1141" s="295">
        <v>0.72933230000000004</v>
      </c>
      <c r="D1141" s="295"/>
    </row>
    <row r="1142" spans="1:4" x14ac:dyDescent="0.2">
      <c r="A1142" s="295">
        <v>0.49639739999999999</v>
      </c>
      <c r="B1142" s="295"/>
      <c r="C1142" s="295">
        <v>0.72927169999999997</v>
      </c>
      <c r="D1142" s="295"/>
    </row>
    <row r="1143" spans="1:4" x14ac:dyDescent="0.2">
      <c r="A1143" s="295">
        <v>0.49629600000000001</v>
      </c>
      <c r="B1143" s="295"/>
      <c r="C1143" s="295">
        <v>0.7292381</v>
      </c>
      <c r="D1143" s="295"/>
    </row>
    <row r="1144" spans="1:4" x14ac:dyDescent="0.2">
      <c r="A1144" s="295">
        <v>0.49616339999999998</v>
      </c>
      <c r="B1144" s="295"/>
      <c r="C1144" s="295">
        <v>0.72904460000000004</v>
      </c>
      <c r="D1144" s="295"/>
    </row>
    <row r="1145" spans="1:4" x14ac:dyDescent="0.2">
      <c r="A1145" s="295">
        <v>0.49605939999999998</v>
      </c>
      <c r="B1145" s="295"/>
      <c r="C1145" s="295">
        <v>0.72892950000000001</v>
      </c>
      <c r="D1145" s="295"/>
    </row>
    <row r="1146" spans="1:4" x14ac:dyDescent="0.2">
      <c r="A1146" s="295">
        <v>0.49591410000000002</v>
      </c>
      <c r="B1146" s="295"/>
      <c r="C1146" s="295">
        <v>0.72889570000000004</v>
      </c>
      <c r="D1146" s="295"/>
    </row>
    <row r="1147" spans="1:4" x14ac:dyDescent="0.2">
      <c r="A1147" s="295">
        <v>0.49583070000000001</v>
      </c>
      <c r="B1147" s="295"/>
      <c r="C1147" s="295">
        <v>0.72885739999999999</v>
      </c>
      <c r="D1147" s="295"/>
    </row>
    <row r="1148" spans="1:4" x14ac:dyDescent="0.2">
      <c r="A1148" s="295">
        <v>0.49562270000000003</v>
      </c>
      <c r="B1148" s="295"/>
      <c r="C1148" s="295">
        <v>0.7287846</v>
      </c>
      <c r="D1148" s="295"/>
    </row>
    <row r="1149" spans="1:4" x14ac:dyDescent="0.2">
      <c r="A1149" s="295">
        <v>0.49556280000000003</v>
      </c>
      <c r="B1149" s="295"/>
      <c r="C1149" s="295">
        <v>0.72869499999999998</v>
      </c>
      <c r="D1149" s="295"/>
    </row>
    <row r="1150" spans="1:4" x14ac:dyDescent="0.2">
      <c r="A1150" s="295">
        <v>0.49541780000000002</v>
      </c>
      <c r="B1150" s="295"/>
      <c r="C1150" s="295">
        <v>0.72863849999999997</v>
      </c>
      <c r="D1150" s="295"/>
    </row>
    <row r="1151" spans="1:4" x14ac:dyDescent="0.2">
      <c r="A1151" s="295">
        <v>0.49521399999999999</v>
      </c>
      <c r="B1151" s="295"/>
      <c r="C1151" s="295">
        <v>0.72860380000000002</v>
      </c>
      <c r="D1151" s="295"/>
    </row>
    <row r="1152" spans="1:4" x14ac:dyDescent="0.2">
      <c r="A1152" s="295">
        <v>0.49504369999999998</v>
      </c>
      <c r="B1152" s="295"/>
      <c r="C1152" s="295">
        <v>0.72857019999999995</v>
      </c>
      <c r="D1152" s="295"/>
    </row>
    <row r="1153" spans="1:4" x14ac:dyDescent="0.2">
      <c r="A1153" s="295">
        <v>0.49490030000000002</v>
      </c>
      <c r="B1153" s="295"/>
      <c r="C1153" s="295">
        <v>0.7284176</v>
      </c>
      <c r="D1153" s="295"/>
    </row>
    <row r="1154" spans="1:4" x14ac:dyDescent="0.2">
      <c r="A1154" s="295">
        <v>0.49482860000000001</v>
      </c>
      <c r="B1154" s="295"/>
      <c r="C1154" s="295">
        <v>0.7283636</v>
      </c>
      <c r="D1154" s="295"/>
    </row>
    <row r="1155" spans="1:4" x14ac:dyDescent="0.2">
      <c r="A1155" s="295">
        <v>0.49477110000000002</v>
      </c>
      <c r="B1155" s="295"/>
      <c r="C1155" s="295">
        <v>0.728267</v>
      </c>
      <c r="D1155" s="295"/>
    </row>
    <row r="1156" spans="1:4" x14ac:dyDescent="0.2">
      <c r="A1156" s="295">
        <v>0.49459750000000002</v>
      </c>
      <c r="B1156" s="295"/>
      <c r="C1156" s="295">
        <v>0.72817600000000005</v>
      </c>
      <c r="D1156" s="295"/>
    </row>
    <row r="1157" spans="1:4" x14ac:dyDescent="0.2">
      <c r="A1157" s="295">
        <v>0.49452309999999999</v>
      </c>
      <c r="B1157" s="295"/>
      <c r="C1157" s="295">
        <v>0.72812089999999996</v>
      </c>
      <c r="D1157" s="295"/>
    </row>
    <row r="1158" spans="1:4" x14ac:dyDescent="0.2">
      <c r="A1158" s="295">
        <v>0.49438910000000003</v>
      </c>
      <c r="B1158" s="295"/>
      <c r="C1158" s="295">
        <v>0.72802889999999998</v>
      </c>
      <c r="D1158" s="295"/>
    </row>
    <row r="1159" spans="1:4" x14ac:dyDescent="0.2">
      <c r="A1159" s="295">
        <v>0.4943205</v>
      </c>
      <c r="B1159" s="295"/>
      <c r="C1159" s="295">
        <v>0.72797489999999998</v>
      </c>
      <c r="D1159" s="295"/>
    </row>
    <row r="1160" spans="1:4" x14ac:dyDescent="0.2">
      <c r="A1160" s="295">
        <v>0.49424630000000003</v>
      </c>
      <c r="B1160" s="295"/>
      <c r="C1160" s="295">
        <v>0.72788240000000004</v>
      </c>
      <c r="D1160" s="295"/>
    </row>
    <row r="1161" spans="1:4" x14ac:dyDescent="0.2">
      <c r="A1161" s="295">
        <v>0.49416100000000002</v>
      </c>
      <c r="B1161" s="295"/>
      <c r="C1161" s="295">
        <v>0.72770880000000004</v>
      </c>
      <c r="D1161" s="295"/>
    </row>
    <row r="1162" spans="1:4" x14ac:dyDescent="0.2">
      <c r="A1162" s="295">
        <v>0.49397089999999999</v>
      </c>
      <c r="B1162" s="295"/>
      <c r="C1162" s="295">
        <v>0.72768900000000003</v>
      </c>
      <c r="D1162" s="295"/>
    </row>
    <row r="1163" spans="1:4" x14ac:dyDescent="0.2">
      <c r="A1163" s="295">
        <v>0.49389620000000001</v>
      </c>
      <c r="B1163" s="295"/>
      <c r="C1163" s="295">
        <v>0.72752570000000005</v>
      </c>
      <c r="D1163" s="295"/>
    </row>
    <row r="1164" spans="1:4" x14ac:dyDescent="0.2">
      <c r="A1164" s="295">
        <v>0.49375210000000003</v>
      </c>
      <c r="B1164" s="295"/>
      <c r="C1164" s="295">
        <v>0.72746189999999999</v>
      </c>
      <c r="D1164" s="295"/>
    </row>
    <row r="1165" spans="1:4" x14ac:dyDescent="0.2">
      <c r="A1165" s="295">
        <v>0.49366510000000002</v>
      </c>
      <c r="B1165" s="295"/>
      <c r="C1165" s="295">
        <v>0.72736460000000003</v>
      </c>
      <c r="D1165" s="295"/>
    </row>
    <row r="1166" spans="1:4" x14ac:dyDescent="0.2">
      <c r="A1166" s="295">
        <v>0.49359229999999998</v>
      </c>
      <c r="B1166" s="295"/>
      <c r="C1166" s="295">
        <v>0.72731040000000002</v>
      </c>
      <c r="D1166" s="295"/>
    </row>
    <row r="1167" spans="1:4" x14ac:dyDescent="0.2">
      <c r="A1167" s="295">
        <v>0.49345290000000003</v>
      </c>
      <c r="B1167" s="295"/>
      <c r="C1167" s="295">
        <v>0.72719900000000004</v>
      </c>
      <c r="D1167" s="295"/>
    </row>
    <row r="1168" spans="1:4" x14ac:dyDescent="0.2">
      <c r="A1168" s="295">
        <v>0.4933091</v>
      </c>
      <c r="B1168" s="295"/>
      <c r="C1168" s="295">
        <v>0.72716069999999999</v>
      </c>
      <c r="D1168" s="295"/>
    </row>
    <row r="1169" spans="1:4" x14ac:dyDescent="0.2">
      <c r="A1169" s="295">
        <v>0.49314980000000003</v>
      </c>
      <c r="B1169" s="295"/>
      <c r="C1169" s="295">
        <v>0.72706570000000004</v>
      </c>
      <c r="D1169" s="295"/>
    </row>
    <row r="1170" spans="1:4" x14ac:dyDescent="0.2">
      <c r="A1170" s="295">
        <v>0.49296109999999999</v>
      </c>
      <c r="B1170" s="295"/>
      <c r="C1170" s="295">
        <v>0.72700940000000003</v>
      </c>
      <c r="D1170" s="295"/>
    </row>
    <row r="1171" spans="1:4" x14ac:dyDescent="0.2">
      <c r="A1171" s="295">
        <v>0.49279879999999998</v>
      </c>
      <c r="B1171" s="295"/>
      <c r="C1171" s="295">
        <v>0.72690390000000005</v>
      </c>
      <c r="D1171" s="295"/>
    </row>
    <row r="1172" spans="1:4" x14ac:dyDescent="0.2">
      <c r="A1172" s="295">
        <v>0.49264069999999999</v>
      </c>
      <c r="B1172" s="295"/>
      <c r="C1172" s="295">
        <v>0.72683109999999995</v>
      </c>
      <c r="D1172" s="295"/>
    </row>
    <row r="1173" spans="1:4" x14ac:dyDescent="0.2">
      <c r="A1173" s="295">
        <v>0.49234359999999999</v>
      </c>
      <c r="B1173" s="295"/>
      <c r="C1173" s="295">
        <v>0.72677780000000003</v>
      </c>
      <c r="D1173" s="295"/>
    </row>
    <row r="1174" spans="1:4" x14ac:dyDescent="0.2">
      <c r="A1174" s="295">
        <v>0.49225659999999999</v>
      </c>
      <c r="B1174" s="295"/>
      <c r="C1174" s="295">
        <v>0.72675909999999999</v>
      </c>
      <c r="D1174" s="295"/>
    </row>
    <row r="1175" spans="1:4" x14ac:dyDescent="0.2">
      <c r="A1175" s="295">
        <v>0.49217169999999999</v>
      </c>
      <c r="B1175" s="295"/>
      <c r="C1175" s="295">
        <v>0.72666839999999999</v>
      </c>
      <c r="D1175" s="295"/>
    </row>
    <row r="1176" spans="1:4" x14ac:dyDescent="0.2">
      <c r="A1176" s="295">
        <v>0.49200349999999998</v>
      </c>
      <c r="B1176" s="295"/>
      <c r="C1176" s="295">
        <v>0.72664799999999996</v>
      </c>
      <c r="D1176" s="295"/>
    </row>
    <row r="1177" spans="1:4" x14ac:dyDescent="0.2">
      <c r="A1177" s="295">
        <v>0.49191439999999997</v>
      </c>
      <c r="B1177" s="295"/>
      <c r="C1177" s="295">
        <v>0.72661439999999999</v>
      </c>
      <c r="D1177" s="295"/>
    </row>
    <row r="1178" spans="1:4" x14ac:dyDescent="0.2">
      <c r="A1178" s="295">
        <v>0.4918013</v>
      </c>
      <c r="B1178" s="295"/>
      <c r="C1178" s="295">
        <v>0.72652340000000004</v>
      </c>
      <c r="D1178" s="295"/>
    </row>
    <row r="1179" spans="1:4" x14ac:dyDescent="0.2">
      <c r="A1179" s="295">
        <v>0.49169839999999998</v>
      </c>
      <c r="B1179" s="295"/>
      <c r="C1179" s="295">
        <v>0.72646949999999999</v>
      </c>
      <c r="D1179" s="295"/>
    </row>
    <row r="1180" spans="1:4" x14ac:dyDescent="0.2">
      <c r="A1180" s="295">
        <v>0.4916238</v>
      </c>
      <c r="B1180" s="295"/>
      <c r="C1180" s="295">
        <v>0.72643950000000002</v>
      </c>
      <c r="D1180" s="295"/>
    </row>
    <row r="1181" spans="1:4" x14ac:dyDescent="0.2">
      <c r="A1181" s="295">
        <v>0.49156699999999998</v>
      </c>
      <c r="B1181" s="295"/>
      <c r="C1181" s="295">
        <v>0.72635050000000001</v>
      </c>
      <c r="D1181" s="295"/>
    </row>
    <row r="1182" spans="1:4" x14ac:dyDescent="0.2">
      <c r="A1182" s="295">
        <v>0.49152420000000002</v>
      </c>
      <c r="B1182" s="295"/>
      <c r="C1182" s="295">
        <v>0.72628040000000005</v>
      </c>
      <c r="D1182" s="295"/>
    </row>
    <row r="1183" spans="1:4" x14ac:dyDescent="0.2">
      <c r="A1183" s="295">
        <v>0.49143389999999998</v>
      </c>
      <c r="B1183" s="295"/>
      <c r="C1183" s="295">
        <v>0.72624140000000004</v>
      </c>
      <c r="D1183" s="295"/>
    </row>
    <row r="1184" spans="1:4" x14ac:dyDescent="0.2">
      <c r="A1184" s="295">
        <v>0.49128159999999998</v>
      </c>
      <c r="B1184" s="295"/>
      <c r="C1184" s="295">
        <v>0.72620180000000001</v>
      </c>
      <c r="D1184" s="295"/>
    </row>
    <row r="1185" spans="1:4" x14ac:dyDescent="0.2">
      <c r="A1185" s="295">
        <v>0.49123689999999998</v>
      </c>
      <c r="B1185" s="295"/>
      <c r="C1185" s="295">
        <v>0.72598790000000002</v>
      </c>
      <c r="D1185" s="295"/>
    </row>
    <row r="1186" spans="1:4" x14ac:dyDescent="0.2">
      <c r="A1186" s="295">
        <v>0.4910736</v>
      </c>
      <c r="B1186" s="295"/>
      <c r="C1186" s="295">
        <v>0.72591669999999997</v>
      </c>
      <c r="D1186" s="295"/>
    </row>
    <row r="1187" spans="1:4" x14ac:dyDescent="0.2">
      <c r="A1187" s="295">
        <v>0.49100189999999999</v>
      </c>
      <c r="B1187" s="295"/>
      <c r="C1187" s="295">
        <v>0.72582619999999998</v>
      </c>
      <c r="D1187" s="295"/>
    </row>
    <row r="1188" spans="1:4" x14ac:dyDescent="0.2">
      <c r="A1188" s="295">
        <v>0.49088419999999999</v>
      </c>
      <c r="B1188" s="295"/>
      <c r="C1188" s="295">
        <v>0.7257962</v>
      </c>
      <c r="D1188" s="295"/>
    </row>
    <row r="1189" spans="1:4" x14ac:dyDescent="0.2">
      <c r="A1189" s="295">
        <v>0.49076779999999998</v>
      </c>
      <c r="B1189" s="295"/>
      <c r="C1189" s="295">
        <v>0.72568120000000003</v>
      </c>
      <c r="D1189" s="295"/>
    </row>
    <row r="1190" spans="1:4" x14ac:dyDescent="0.2">
      <c r="A1190" s="295">
        <v>0.49064049999999998</v>
      </c>
      <c r="B1190" s="295"/>
      <c r="C1190" s="295">
        <v>0.72558929999999999</v>
      </c>
      <c r="D1190" s="295"/>
    </row>
    <row r="1191" spans="1:4" x14ac:dyDescent="0.2">
      <c r="A1191" s="295">
        <v>0.49059560000000002</v>
      </c>
      <c r="B1191" s="295"/>
      <c r="C1191" s="295">
        <v>0.72549609999999998</v>
      </c>
      <c r="D1191" s="295"/>
    </row>
    <row r="1192" spans="1:4" x14ac:dyDescent="0.2">
      <c r="A1192" s="295">
        <v>0.49048160000000002</v>
      </c>
      <c r="B1192" s="295"/>
      <c r="C1192" s="295">
        <v>0.72540119999999997</v>
      </c>
      <c r="D1192" s="295"/>
    </row>
    <row r="1193" spans="1:4" x14ac:dyDescent="0.2">
      <c r="A1193" s="295">
        <v>0.49036679999999999</v>
      </c>
      <c r="B1193" s="295"/>
      <c r="C1193" s="295">
        <v>0.72538259999999999</v>
      </c>
      <c r="D1193" s="295"/>
    </row>
    <row r="1194" spans="1:4" x14ac:dyDescent="0.2">
      <c r="A1194" s="295">
        <v>0.49025659999999999</v>
      </c>
      <c r="B1194" s="295"/>
      <c r="C1194" s="295">
        <v>0.72526919999999995</v>
      </c>
      <c r="D1194" s="295"/>
    </row>
    <row r="1195" spans="1:4" x14ac:dyDescent="0.2">
      <c r="A1195" s="295">
        <v>0.49012509999999998</v>
      </c>
      <c r="B1195" s="295"/>
      <c r="C1195" s="295">
        <v>0.72521029999999997</v>
      </c>
      <c r="D1195" s="295"/>
    </row>
    <row r="1196" spans="1:4" x14ac:dyDescent="0.2">
      <c r="A1196" s="295">
        <v>0.49005399999999999</v>
      </c>
      <c r="B1196" s="295"/>
      <c r="C1196" s="295">
        <v>0.72511950000000003</v>
      </c>
      <c r="D1196" s="295"/>
    </row>
    <row r="1197" spans="1:4" x14ac:dyDescent="0.2">
      <c r="A1197" s="295">
        <v>0.48955500000000002</v>
      </c>
      <c r="B1197" s="295"/>
      <c r="C1197" s="295">
        <v>0.72508410000000001</v>
      </c>
      <c r="D1197" s="295"/>
    </row>
    <row r="1198" spans="1:4" x14ac:dyDescent="0.2">
      <c r="A1198" s="295">
        <v>0.48945460000000002</v>
      </c>
      <c r="B1198" s="295"/>
      <c r="C1198" s="295">
        <v>0.72502529999999998</v>
      </c>
      <c r="D1198" s="295"/>
    </row>
    <row r="1199" spans="1:4" x14ac:dyDescent="0.2">
      <c r="A1199" s="295">
        <v>0.48923369999999999</v>
      </c>
      <c r="B1199" s="295"/>
      <c r="C1199" s="295">
        <v>0.72497489999999998</v>
      </c>
      <c r="D1199" s="295"/>
    </row>
    <row r="1200" spans="1:4" x14ac:dyDescent="0.2">
      <c r="A1200" s="295">
        <v>0.48892669999999999</v>
      </c>
      <c r="B1200" s="295"/>
      <c r="C1200" s="295">
        <v>0.72488220000000003</v>
      </c>
      <c r="D1200" s="295"/>
    </row>
    <row r="1201" spans="1:4" x14ac:dyDescent="0.2">
      <c r="A1201" s="295">
        <v>0.48870269999999999</v>
      </c>
      <c r="B1201" s="295"/>
      <c r="C1201" s="295">
        <v>0.72472519999999996</v>
      </c>
      <c r="D1201" s="295"/>
    </row>
    <row r="1202" spans="1:4" x14ac:dyDescent="0.2">
      <c r="A1202" s="295">
        <v>0.48850670000000002</v>
      </c>
      <c r="B1202" s="295"/>
      <c r="C1202" s="295">
        <v>0.72469139999999999</v>
      </c>
      <c r="D1202" s="295"/>
    </row>
    <row r="1203" spans="1:4" x14ac:dyDescent="0.2">
      <c r="A1203" s="295">
        <v>0.48837809999999998</v>
      </c>
      <c r="B1203" s="295"/>
      <c r="C1203" s="295">
        <v>0.72453639999999997</v>
      </c>
      <c r="D1203" s="295"/>
    </row>
    <row r="1204" spans="1:4" x14ac:dyDescent="0.2">
      <c r="A1204" s="295">
        <v>0.48820239999999998</v>
      </c>
      <c r="B1204" s="295"/>
      <c r="C1204" s="295">
        <v>0.72447740000000005</v>
      </c>
      <c r="D1204" s="295"/>
    </row>
    <row r="1205" spans="1:4" x14ac:dyDescent="0.2">
      <c r="A1205" s="295">
        <v>0.4880545</v>
      </c>
      <c r="B1205" s="295"/>
      <c r="C1205" s="295">
        <v>0.72440530000000003</v>
      </c>
      <c r="D1205" s="295"/>
    </row>
    <row r="1206" spans="1:4" x14ac:dyDescent="0.2">
      <c r="A1206" s="295">
        <v>0.48801030000000001</v>
      </c>
      <c r="B1206" s="295"/>
      <c r="C1206" s="295">
        <v>0.72434560000000003</v>
      </c>
      <c r="D1206" s="295"/>
    </row>
    <row r="1207" spans="1:4" x14ac:dyDescent="0.2">
      <c r="A1207" s="295">
        <v>0.48793589999999998</v>
      </c>
      <c r="B1207" s="295"/>
      <c r="C1207" s="295">
        <v>0.72425209999999995</v>
      </c>
      <c r="D1207" s="295"/>
    </row>
    <row r="1208" spans="1:4" x14ac:dyDescent="0.2">
      <c r="A1208" s="295">
        <v>0.48781659999999999</v>
      </c>
      <c r="B1208" s="295"/>
      <c r="C1208" s="295">
        <v>0.7242324</v>
      </c>
      <c r="D1208" s="295"/>
    </row>
    <row r="1209" spans="1:4" x14ac:dyDescent="0.2">
      <c r="A1209" s="295">
        <v>0.48768420000000001</v>
      </c>
      <c r="B1209" s="295"/>
      <c r="C1209" s="295">
        <v>0.72414020000000001</v>
      </c>
      <c r="D1209" s="295"/>
    </row>
    <row r="1210" spans="1:4" x14ac:dyDescent="0.2">
      <c r="A1210" s="295">
        <v>0.48764299999999999</v>
      </c>
      <c r="B1210" s="295"/>
      <c r="C1210" s="295">
        <v>0.72410180000000002</v>
      </c>
      <c r="D1210" s="295"/>
    </row>
    <row r="1211" spans="1:4" x14ac:dyDescent="0.2">
      <c r="A1211" s="295">
        <v>0.48755609999999999</v>
      </c>
      <c r="B1211" s="295"/>
      <c r="C1211" s="295">
        <v>0.72402429999999995</v>
      </c>
      <c r="D1211" s="295"/>
    </row>
    <row r="1212" spans="1:4" x14ac:dyDescent="0.2">
      <c r="A1212" s="295">
        <v>0.48733670000000001</v>
      </c>
      <c r="B1212" s="295"/>
      <c r="C1212" s="295">
        <v>0.72397929999999999</v>
      </c>
      <c r="D1212" s="295"/>
    </row>
    <row r="1213" spans="1:4" x14ac:dyDescent="0.2">
      <c r="A1213" s="295">
        <v>0.48720419999999998</v>
      </c>
      <c r="B1213" s="295"/>
      <c r="C1213" s="295">
        <v>0.7239063</v>
      </c>
      <c r="D1213" s="295"/>
    </row>
    <row r="1214" spans="1:4" x14ac:dyDescent="0.2">
      <c r="A1214" s="295">
        <v>0.48709170000000002</v>
      </c>
      <c r="B1214" s="295"/>
      <c r="C1214" s="295">
        <v>0.72381390000000001</v>
      </c>
      <c r="D1214" s="295"/>
    </row>
    <row r="1215" spans="1:4" x14ac:dyDescent="0.2">
      <c r="A1215" s="295">
        <v>0.48694460000000001</v>
      </c>
      <c r="B1215" s="295"/>
      <c r="C1215" s="295">
        <v>0.72375970000000001</v>
      </c>
      <c r="D1215" s="295"/>
    </row>
    <row r="1216" spans="1:4" x14ac:dyDescent="0.2">
      <c r="A1216" s="295">
        <v>0.48672589999999999</v>
      </c>
      <c r="B1216" s="295"/>
      <c r="C1216" s="295">
        <v>0.72364910000000005</v>
      </c>
      <c r="D1216" s="295"/>
    </row>
    <row r="1217" spans="1:4" x14ac:dyDescent="0.2">
      <c r="A1217" s="295">
        <v>0.48649949999999997</v>
      </c>
      <c r="B1217" s="295"/>
      <c r="C1217" s="295">
        <v>0.72357150000000003</v>
      </c>
      <c r="D1217" s="295"/>
    </row>
    <row r="1218" spans="1:4" x14ac:dyDescent="0.2">
      <c r="A1218" s="295">
        <v>0.48642740000000001</v>
      </c>
      <c r="B1218" s="295"/>
      <c r="C1218" s="295">
        <v>0.72351730000000003</v>
      </c>
      <c r="D1218" s="295"/>
    </row>
    <row r="1219" spans="1:4" x14ac:dyDescent="0.2">
      <c r="A1219" s="295">
        <v>0.48629699999999998</v>
      </c>
      <c r="B1219" s="295"/>
      <c r="C1219" s="295">
        <v>0.72342490000000004</v>
      </c>
      <c r="D1219" s="295"/>
    </row>
    <row r="1220" spans="1:4" x14ac:dyDescent="0.2">
      <c r="A1220" s="295">
        <v>0.48623709999999998</v>
      </c>
      <c r="B1220" s="295"/>
      <c r="C1220" s="295">
        <v>0.72334889999999996</v>
      </c>
      <c r="D1220" s="295"/>
    </row>
    <row r="1221" spans="1:4" x14ac:dyDescent="0.2">
      <c r="A1221" s="295">
        <v>0.48614750000000001</v>
      </c>
      <c r="B1221" s="295"/>
      <c r="C1221" s="295">
        <v>0.72324200000000005</v>
      </c>
      <c r="D1221" s="295"/>
    </row>
    <row r="1222" spans="1:4" x14ac:dyDescent="0.2">
      <c r="A1222" s="295">
        <v>0.48590559999999999</v>
      </c>
      <c r="B1222" s="295"/>
      <c r="C1222" s="295">
        <v>0.7231862</v>
      </c>
      <c r="D1222" s="295"/>
    </row>
    <row r="1223" spans="1:4" x14ac:dyDescent="0.2">
      <c r="A1223" s="295">
        <v>0.48573640000000001</v>
      </c>
      <c r="B1223" s="295"/>
      <c r="C1223" s="295">
        <v>0.72305909999999995</v>
      </c>
      <c r="D1223" s="295"/>
    </row>
    <row r="1224" spans="1:4" x14ac:dyDescent="0.2">
      <c r="A1224" s="295">
        <v>0.485707</v>
      </c>
      <c r="B1224" s="295"/>
      <c r="C1224" s="295">
        <v>0.72298680000000004</v>
      </c>
      <c r="D1224" s="295"/>
    </row>
    <row r="1225" spans="1:4" x14ac:dyDescent="0.2">
      <c r="A1225" s="295">
        <v>0.48560399999999998</v>
      </c>
      <c r="B1225" s="295"/>
      <c r="C1225" s="295">
        <v>0.72296700000000003</v>
      </c>
      <c r="D1225" s="295"/>
    </row>
    <row r="1226" spans="1:4" x14ac:dyDescent="0.2">
      <c r="A1226" s="295">
        <v>0.48551680000000003</v>
      </c>
      <c r="B1226" s="295"/>
      <c r="C1226" s="295">
        <v>0.72293320000000005</v>
      </c>
      <c r="D1226" s="295"/>
    </row>
    <row r="1227" spans="1:4" x14ac:dyDescent="0.2">
      <c r="A1227" s="295">
        <v>0.48534250000000001</v>
      </c>
      <c r="B1227" s="295"/>
      <c r="C1227" s="295">
        <v>0.72283419999999998</v>
      </c>
      <c r="D1227" s="295"/>
    </row>
    <row r="1228" spans="1:4" x14ac:dyDescent="0.2">
      <c r="A1228" s="295">
        <v>0.48526999999999998</v>
      </c>
      <c r="B1228" s="295"/>
      <c r="C1228" s="295">
        <v>0.72276180000000001</v>
      </c>
      <c r="D1228" s="295"/>
    </row>
    <row r="1229" spans="1:4" x14ac:dyDescent="0.2">
      <c r="A1229" s="295">
        <v>0.48521039999999999</v>
      </c>
      <c r="B1229" s="295"/>
      <c r="C1229" s="295">
        <v>0.72265749999999995</v>
      </c>
      <c r="D1229" s="295"/>
    </row>
    <row r="1230" spans="1:4" x14ac:dyDescent="0.2">
      <c r="A1230" s="295">
        <v>0.48503819999999997</v>
      </c>
      <c r="B1230" s="295"/>
      <c r="C1230" s="295">
        <v>0.72260389999999997</v>
      </c>
      <c r="D1230" s="295"/>
    </row>
    <row r="1231" spans="1:4" x14ac:dyDescent="0.2">
      <c r="A1231" s="295">
        <v>0.4848616</v>
      </c>
      <c r="B1231" s="295"/>
      <c r="C1231" s="295">
        <v>0.7225589</v>
      </c>
      <c r="D1231" s="295"/>
    </row>
    <row r="1232" spans="1:4" x14ac:dyDescent="0.2">
      <c r="A1232" s="295">
        <v>0.48470340000000001</v>
      </c>
      <c r="B1232" s="295"/>
      <c r="C1232" s="295">
        <v>0.72244759999999997</v>
      </c>
      <c r="D1232" s="295"/>
    </row>
    <row r="1233" spans="1:4" x14ac:dyDescent="0.2">
      <c r="A1233" s="295">
        <v>0.48450749999999998</v>
      </c>
      <c r="B1233" s="295"/>
      <c r="C1233" s="295">
        <v>0.72240899999999997</v>
      </c>
      <c r="D1233" s="295"/>
    </row>
    <row r="1234" spans="1:4" x14ac:dyDescent="0.2">
      <c r="A1234" s="295">
        <v>0.48440270000000002</v>
      </c>
      <c r="B1234" s="295"/>
      <c r="C1234" s="295">
        <v>0.72233639999999999</v>
      </c>
      <c r="D1234" s="295"/>
    </row>
    <row r="1235" spans="1:4" x14ac:dyDescent="0.2">
      <c r="A1235" s="295">
        <v>0.4842996</v>
      </c>
      <c r="B1235" s="295"/>
      <c r="C1235" s="295">
        <v>0.72219299999999997</v>
      </c>
      <c r="D1235" s="295"/>
    </row>
    <row r="1236" spans="1:4" x14ac:dyDescent="0.2">
      <c r="A1236" s="295">
        <v>0.48417559999999998</v>
      </c>
      <c r="B1236" s="295"/>
      <c r="C1236" s="295">
        <v>0.72215289999999999</v>
      </c>
      <c r="D1236" s="295"/>
    </row>
    <row r="1237" spans="1:4" x14ac:dyDescent="0.2">
      <c r="A1237" s="295">
        <v>0.48405860000000001</v>
      </c>
      <c r="B1237" s="295"/>
      <c r="C1237" s="295">
        <v>0.72215280000000004</v>
      </c>
      <c r="D1237" s="295"/>
    </row>
    <row r="1238" spans="1:4" x14ac:dyDescent="0.2">
      <c r="A1238" s="295">
        <v>0.4839753</v>
      </c>
      <c r="B1238" s="295"/>
      <c r="C1238" s="295">
        <v>0.7220569</v>
      </c>
      <c r="D1238" s="295"/>
    </row>
    <row r="1239" spans="1:4" x14ac:dyDescent="0.2">
      <c r="A1239" s="295">
        <v>0.48381200000000002</v>
      </c>
      <c r="B1239" s="295"/>
      <c r="C1239" s="295">
        <v>0.72196530000000003</v>
      </c>
      <c r="D1239" s="295"/>
    </row>
    <row r="1240" spans="1:4" x14ac:dyDescent="0.2">
      <c r="A1240" s="295">
        <v>0.48374089999999997</v>
      </c>
      <c r="B1240" s="295"/>
      <c r="C1240" s="295">
        <v>0.7219449</v>
      </c>
      <c r="D1240" s="295"/>
    </row>
    <row r="1241" spans="1:4" x14ac:dyDescent="0.2">
      <c r="A1241" s="295">
        <v>0.48365399999999997</v>
      </c>
      <c r="B1241" s="295"/>
      <c r="C1241" s="295">
        <v>0.72187020000000002</v>
      </c>
      <c r="D1241" s="295"/>
    </row>
    <row r="1242" spans="1:4" x14ac:dyDescent="0.2">
      <c r="A1242" s="295">
        <v>0.48362450000000001</v>
      </c>
      <c r="B1242" s="295"/>
      <c r="C1242" s="295">
        <v>0.72169289999999997</v>
      </c>
      <c r="D1242" s="295"/>
    </row>
    <row r="1243" spans="1:4" x14ac:dyDescent="0.2">
      <c r="A1243" s="295">
        <v>0.48349150000000002</v>
      </c>
      <c r="B1243" s="295"/>
      <c r="C1243" s="295">
        <v>0.72165749999999995</v>
      </c>
      <c r="D1243" s="295"/>
    </row>
    <row r="1244" spans="1:4" x14ac:dyDescent="0.2">
      <c r="A1244" s="295">
        <v>0.48334899999999997</v>
      </c>
      <c r="B1244" s="295"/>
      <c r="C1244" s="295">
        <v>0.72162389999999998</v>
      </c>
      <c r="D1244" s="295"/>
    </row>
    <row r="1245" spans="1:4" x14ac:dyDescent="0.2">
      <c r="A1245" s="295">
        <v>0.48314499999999999</v>
      </c>
      <c r="B1245" s="295"/>
      <c r="C1245" s="295">
        <v>0.72153109999999998</v>
      </c>
      <c r="D1245" s="295"/>
    </row>
    <row r="1246" spans="1:4" x14ac:dyDescent="0.2">
      <c r="A1246" s="295">
        <v>0.4829541</v>
      </c>
      <c r="B1246" s="295"/>
      <c r="C1246" s="295">
        <v>0.72149249999999998</v>
      </c>
      <c r="D1246" s="295"/>
    </row>
    <row r="1247" spans="1:4" x14ac:dyDescent="0.2">
      <c r="A1247" s="295">
        <v>0.48276580000000002</v>
      </c>
      <c r="B1247" s="295"/>
      <c r="C1247" s="295">
        <v>0.72141509999999998</v>
      </c>
      <c r="D1247" s="295"/>
    </row>
    <row r="1248" spans="1:4" x14ac:dyDescent="0.2">
      <c r="A1248" s="295">
        <v>0.48261769999999998</v>
      </c>
      <c r="B1248" s="295"/>
      <c r="C1248" s="295">
        <v>0.72131970000000001</v>
      </c>
      <c r="D1248" s="295"/>
    </row>
    <row r="1249" spans="1:4" x14ac:dyDescent="0.2">
      <c r="A1249" s="295">
        <v>0.48253109999999999</v>
      </c>
      <c r="B1249" s="295"/>
      <c r="C1249" s="295">
        <v>0.72129989999999999</v>
      </c>
      <c r="D1249" s="295"/>
    </row>
    <row r="1250" spans="1:4" x14ac:dyDescent="0.2">
      <c r="A1250" s="295">
        <v>0.48240149999999998</v>
      </c>
      <c r="B1250" s="295"/>
      <c r="C1250" s="295">
        <v>0.72128130000000001</v>
      </c>
      <c r="D1250" s="295"/>
    </row>
    <row r="1251" spans="1:4" x14ac:dyDescent="0.2">
      <c r="A1251" s="295">
        <v>0.48235840000000002</v>
      </c>
      <c r="B1251" s="295"/>
      <c r="C1251" s="295">
        <v>0.72123250000000005</v>
      </c>
      <c r="D1251" s="295"/>
    </row>
    <row r="1252" spans="1:4" x14ac:dyDescent="0.2">
      <c r="A1252" s="295">
        <v>0.48231610000000003</v>
      </c>
      <c r="B1252" s="295"/>
      <c r="C1252" s="295">
        <v>0.72117509999999996</v>
      </c>
      <c r="D1252" s="295"/>
    </row>
    <row r="1253" spans="1:4" x14ac:dyDescent="0.2">
      <c r="A1253" s="295">
        <v>0.48217169999999998</v>
      </c>
      <c r="B1253" s="295"/>
      <c r="C1253" s="295">
        <v>0.72108260000000002</v>
      </c>
      <c r="D1253" s="295"/>
    </row>
    <row r="1254" spans="1:4" x14ac:dyDescent="0.2">
      <c r="A1254" s="295">
        <v>0.4820139</v>
      </c>
      <c r="B1254" s="295"/>
      <c r="C1254" s="295">
        <v>0.72101340000000003</v>
      </c>
      <c r="D1254" s="295"/>
    </row>
    <row r="1255" spans="1:4" x14ac:dyDescent="0.2">
      <c r="A1255" s="295">
        <v>0.48192610000000002</v>
      </c>
      <c r="B1255" s="295"/>
      <c r="C1255" s="295">
        <v>0.72094029999999998</v>
      </c>
      <c r="D1255" s="295"/>
    </row>
    <row r="1256" spans="1:4" x14ac:dyDescent="0.2">
      <c r="A1256" s="295">
        <v>0.48179749999999999</v>
      </c>
      <c r="B1256" s="295"/>
      <c r="C1256" s="295">
        <v>0.72080829999999996</v>
      </c>
      <c r="D1256" s="295"/>
    </row>
    <row r="1257" spans="1:4" x14ac:dyDescent="0.2">
      <c r="A1257" s="295">
        <v>0.4814099</v>
      </c>
      <c r="B1257" s="295"/>
      <c r="C1257" s="295">
        <v>0.72078969999999998</v>
      </c>
      <c r="D1257" s="295"/>
    </row>
    <row r="1258" spans="1:4" x14ac:dyDescent="0.2">
      <c r="A1258" s="295">
        <v>0.48130709999999999</v>
      </c>
      <c r="B1258" s="295"/>
      <c r="C1258" s="295">
        <v>0.72073569999999998</v>
      </c>
      <c r="D1258" s="295"/>
    </row>
    <row r="1259" spans="1:4" x14ac:dyDescent="0.2">
      <c r="A1259" s="295">
        <v>0.48104720000000001</v>
      </c>
      <c r="B1259" s="295"/>
      <c r="C1259" s="295">
        <v>0.72072069999999999</v>
      </c>
      <c r="D1259" s="295"/>
    </row>
    <row r="1260" spans="1:4" x14ac:dyDescent="0.2">
      <c r="A1260" s="295">
        <v>0.48092889999999999</v>
      </c>
      <c r="B1260" s="295"/>
      <c r="C1260" s="295">
        <v>0.7207057</v>
      </c>
      <c r="D1260" s="295"/>
    </row>
    <row r="1261" spans="1:4" x14ac:dyDescent="0.2">
      <c r="A1261" s="295">
        <v>0.48081099999999999</v>
      </c>
      <c r="B1261" s="295"/>
      <c r="C1261" s="295">
        <v>0.72061310000000001</v>
      </c>
      <c r="D1261" s="295"/>
    </row>
    <row r="1262" spans="1:4" x14ac:dyDescent="0.2">
      <c r="A1262" s="295">
        <v>0.4807245</v>
      </c>
      <c r="B1262" s="295"/>
      <c r="C1262" s="295">
        <v>0.72051869999999996</v>
      </c>
      <c r="D1262" s="295"/>
    </row>
    <row r="1263" spans="1:4" x14ac:dyDescent="0.2">
      <c r="A1263" s="295">
        <v>0.48054859999999999</v>
      </c>
      <c r="B1263" s="295"/>
      <c r="C1263" s="295">
        <v>0.72050380000000003</v>
      </c>
      <c r="D1263" s="295"/>
    </row>
    <row r="1264" spans="1:4" x14ac:dyDescent="0.2">
      <c r="A1264" s="295">
        <v>0.4804466</v>
      </c>
      <c r="B1264" s="295"/>
      <c r="C1264" s="295">
        <v>0.72048489999999998</v>
      </c>
      <c r="D1264" s="295"/>
    </row>
    <row r="1265" spans="1:4" x14ac:dyDescent="0.2">
      <c r="A1265" s="295">
        <v>0.48035919999999999</v>
      </c>
      <c r="B1265" s="295"/>
      <c r="C1265" s="295">
        <v>0.72041480000000002</v>
      </c>
      <c r="D1265" s="295"/>
    </row>
    <row r="1266" spans="1:4" x14ac:dyDescent="0.2">
      <c r="A1266" s="295">
        <v>0.48018719999999998</v>
      </c>
      <c r="B1266" s="295"/>
      <c r="C1266" s="295">
        <v>0.72034739999999997</v>
      </c>
      <c r="D1266" s="295"/>
    </row>
    <row r="1267" spans="1:4" x14ac:dyDescent="0.2">
      <c r="A1267" s="295">
        <v>0.48002460000000002</v>
      </c>
      <c r="B1267" s="295"/>
      <c r="C1267" s="295">
        <v>0.72026979999999996</v>
      </c>
      <c r="D1267" s="295"/>
    </row>
    <row r="1268" spans="1:4" x14ac:dyDescent="0.2">
      <c r="A1268" s="295">
        <v>0.47992699999999999</v>
      </c>
      <c r="B1268" s="295"/>
      <c r="C1268" s="295">
        <v>0.72013959999999999</v>
      </c>
      <c r="D1268" s="295"/>
    </row>
    <row r="1269" spans="1:4" x14ac:dyDescent="0.2">
      <c r="A1269" s="295">
        <v>0.47984060000000001</v>
      </c>
      <c r="B1269" s="295"/>
      <c r="C1269" s="295">
        <v>0.7200609</v>
      </c>
      <c r="D1269" s="295"/>
    </row>
    <row r="1270" spans="1:4" x14ac:dyDescent="0.2">
      <c r="A1270" s="295">
        <v>0.47970770000000001</v>
      </c>
      <c r="B1270" s="295"/>
      <c r="C1270" s="295">
        <v>0.71996899999999997</v>
      </c>
      <c r="D1270" s="295"/>
    </row>
    <row r="1271" spans="1:4" x14ac:dyDescent="0.2">
      <c r="A1271" s="295">
        <v>0.47954790000000003</v>
      </c>
      <c r="B1271" s="295"/>
      <c r="C1271" s="295">
        <v>0.71984530000000002</v>
      </c>
      <c r="D1271" s="295"/>
    </row>
    <row r="1272" spans="1:4" x14ac:dyDescent="0.2">
      <c r="A1272" s="295">
        <v>0.47941780000000001</v>
      </c>
      <c r="B1272" s="295"/>
      <c r="C1272" s="295">
        <v>0.71978900000000001</v>
      </c>
      <c r="D1272" s="295"/>
    </row>
    <row r="1273" spans="1:4" x14ac:dyDescent="0.2">
      <c r="A1273" s="295">
        <v>0.4793153</v>
      </c>
      <c r="B1273" s="295"/>
      <c r="C1273" s="295">
        <v>0.71971660000000004</v>
      </c>
      <c r="D1273" s="295"/>
    </row>
    <row r="1274" spans="1:4" x14ac:dyDescent="0.2">
      <c r="A1274" s="295">
        <v>0.47911530000000002</v>
      </c>
      <c r="B1274" s="295"/>
      <c r="C1274" s="295">
        <v>0.71958670000000002</v>
      </c>
      <c r="D1274" s="295"/>
    </row>
    <row r="1275" spans="1:4" x14ac:dyDescent="0.2">
      <c r="A1275" s="295">
        <v>0.47900009999999998</v>
      </c>
      <c r="B1275" s="295"/>
      <c r="C1275" s="295">
        <v>0.71954810000000002</v>
      </c>
      <c r="D1275" s="295"/>
    </row>
    <row r="1276" spans="1:4" x14ac:dyDescent="0.2">
      <c r="A1276" s="295">
        <v>0.47871819999999998</v>
      </c>
      <c r="B1276" s="295"/>
      <c r="C1276" s="295">
        <v>0.71944169999999996</v>
      </c>
      <c r="D1276" s="295"/>
    </row>
    <row r="1277" spans="1:4" x14ac:dyDescent="0.2">
      <c r="A1277" s="295">
        <v>0.47861550000000003</v>
      </c>
      <c r="B1277" s="295"/>
      <c r="C1277" s="295">
        <v>0.71939129999999996</v>
      </c>
      <c r="D1277" s="295"/>
    </row>
    <row r="1278" spans="1:4" x14ac:dyDescent="0.2">
      <c r="A1278" s="295">
        <v>0.47852889999999998</v>
      </c>
      <c r="B1278" s="295"/>
      <c r="C1278" s="295">
        <v>0.719275</v>
      </c>
      <c r="D1278" s="295"/>
    </row>
    <row r="1279" spans="1:4" x14ac:dyDescent="0.2">
      <c r="A1279" s="295">
        <v>0.47844409999999998</v>
      </c>
      <c r="B1279" s="295"/>
      <c r="C1279" s="295">
        <v>0.71921869999999999</v>
      </c>
      <c r="D1279" s="295"/>
    </row>
    <row r="1280" spans="1:4" x14ac:dyDescent="0.2">
      <c r="A1280" s="295">
        <v>0.47816199999999998</v>
      </c>
      <c r="B1280" s="295"/>
      <c r="C1280" s="295">
        <v>0.71912620000000005</v>
      </c>
      <c r="D1280" s="295"/>
    </row>
    <row r="1281" spans="1:4" x14ac:dyDescent="0.2">
      <c r="A1281" s="295">
        <v>0.4780605</v>
      </c>
      <c r="B1281" s="295"/>
      <c r="C1281" s="295">
        <v>0.71904789999999996</v>
      </c>
      <c r="D1281" s="295"/>
    </row>
    <row r="1282" spans="1:4" x14ac:dyDescent="0.2">
      <c r="A1282" s="295">
        <v>0.4779891</v>
      </c>
      <c r="B1282" s="295"/>
      <c r="C1282" s="295">
        <v>0.71895739999999997</v>
      </c>
      <c r="D1282" s="295"/>
    </row>
    <row r="1283" spans="1:4" x14ac:dyDescent="0.2">
      <c r="A1283" s="295">
        <v>0.477885</v>
      </c>
      <c r="B1283" s="295"/>
      <c r="C1283" s="295">
        <v>0.71890019999999999</v>
      </c>
      <c r="D1283" s="295"/>
    </row>
    <row r="1284" spans="1:4" x14ac:dyDescent="0.2">
      <c r="A1284" s="295">
        <v>0.4778114</v>
      </c>
      <c r="B1284" s="295"/>
      <c r="C1284" s="295">
        <v>0.71881919999999999</v>
      </c>
      <c r="D1284" s="295"/>
    </row>
    <row r="1285" spans="1:4" x14ac:dyDescent="0.2">
      <c r="A1285" s="295">
        <v>0.47773870000000002</v>
      </c>
      <c r="B1285" s="295"/>
      <c r="C1285" s="295">
        <v>0.71871649999999998</v>
      </c>
      <c r="D1285" s="295"/>
    </row>
    <row r="1286" spans="1:4" x14ac:dyDescent="0.2">
      <c r="A1286" s="295">
        <v>0.47760770000000002</v>
      </c>
      <c r="B1286" s="295"/>
      <c r="C1286" s="295">
        <v>0.71862499999999996</v>
      </c>
      <c r="D1286" s="295"/>
    </row>
    <row r="1287" spans="1:4" x14ac:dyDescent="0.2">
      <c r="A1287" s="295">
        <v>0.47750609999999999</v>
      </c>
      <c r="B1287" s="295"/>
      <c r="C1287" s="295">
        <v>0.71858650000000002</v>
      </c>
      <c r="D1287" s="295"/>
    </row>
    <row r="1288" spans="1:4" x14ac:dyDescent="0.2">
      <c r="A1288" s="295">
        <v>0.4773906</v>
      </c>
      <c r="B1288" s="295"/>
      <c r="C1288" s="295">
        <v>0.71851390000000004</v>
      </c>
      <c r="D1288" s="295"/>
    </row>
    <row r="1289" spans="1:4" x14ac:dyDescent="0.2">
      <c r="A1289" s="295">
        <v>0.47724349999999999</v>
      </c>
      <c r="B1289" s="295"/>
      <c r="C1289" s="295">
        <v>0.71840130000000002</v>
      </c>
      <c r="D1289" s="295"/>
    </row>
    <row r="1290" spans="1:4" x14ac:dyDescent="0.2">
      <c r="A1290" s="295">
        <v>0.47718379999999999</v>
      </c>
      <c r="B1290" s="295"/>
      <c r="C1290" s="295">
        <v>0.71830989999999995</v>
      </c>
      <c r="D1290" s="295"/>
    </row>
    <row r="1291" spans="1:4" x14ac:dyDescent="0.2">
      <c r="A1291" s="295">
        <v>0.47705229999999998</v>
      </c>
      <c r="B1291" s="295"/>
      <c r="C1291" s="295">
        <v>0.71829489999999996</v>
      </c>
      <c r="D1291" s="295"/>
    </row>
    <row r="1292" spans="1:4" x14ac:dyDescent="0.2">
      <c r="A1292" s="295">
        <v>0.47690860000000002</v>
      </c>
      <c r="B1292" s="295"/>
      <c r="C1292" s="295">
        <v>0.71825779999999995</v>
      </c>
      <c r="D1292" s="295"/>
    </row>
    <row r="1293" spans="1:4" x14ac:dyDescent="0.2">
      <c r="A1293" s="295">
        <v>0.47680729999999999</v>
      </c>
      <c r="B1293" s="295"/>
      <c r="C1293" s="295">
        <v>0.71820419999999996</v>
      </c>
      <c r="D1293" s="295"/>
    </row>
    <row r="1294" spans="1:4" x14ac:dyDescent="0.2">
      <c r="A1294" s="295">
        <v>0.47666360000000002</v>
      </c>
      <c r="B1294" s="295"/>
      <c r="C1294" s="295">
        <v>0.71810209999999997</v>
      </c>
      <c r="D1294" s="295"/>
    </row>
    <row r="1295" spans="1:4" x14ac:dyDescent="0.2">
      <c r="A1295" s="295">
        <v>0.47654950000000001</v>
      </c>
      <c r="B1295" s="295"/>
      <c r="C1295" s="295">
        <v>0.71805169999999996</v>
      </c>
      <c r="D1295" s="295"/>
    </row>
    <row r="1296" spans="1:4" x14ac:dyDescent="0.2">
      <c r="A1296" s="295">
        <v>0.47644979999999998</v>
      </c>
      <c r="B1296" s="295"/>
      <c r="C1296" s="295">
        <v>0.71793819999999997</v>
      </c>
      <c r="D1296" s="295"/>
    </row>
    <row r="1297" spans="1:4" x14ac:dyDescent="0.2">
      <c r="A1297" s="295">
        <v>0.4763308</v>
      </c>
      <c r="B1297" s="295"/>
      <c r="C1297" s="295">
        <v>0.71789919999999996</v>
      </c>
      <c r="D1297" s="295"/>
    </row>
    <row r="1298" spans="1:4" x14ac:dyDescent="0.2">
      <c r="A1298" s="295">
        <v>0.47627180000000002</v>
      </c>
      <c r="B1298" s="295"/>
      <c r="C1298" s="295">
        <v>0.71786559999999999</v>
      </c>
      <c r="D1298" s="295"/>
    </row>
    <row r="1299" spans="1:4" x14ac:dyDescent="0.2">
      <c r="A1299" s="295">
        <v>0.47616799999999998</v>
      </c>
      <c r="B1299" s="295"/>
      <c r="C1299" s="295">
        <v>0.71779159999999997</v>
      </c>
      <c r="D1299" s="295"/>
    </row>
    <row r="1300" spans="1:4" x14ac:dyDescent="0.2">
      <c r="A1300" s="295">
        <v>0.4760701</v>
      </c>
      <c r="B1300" s="295"/>
      <c r="C1300" s="295">
        <v>0.717719</v>
      </c>
      <c r="D1300" s="295"/>
    </row>
    <row r="1301" spans="1:4" x14ac:dyDescent="0.2">
      <c r="A1301" s="295">
        <v>0.47595169999999998</v>
      </c>
      <c r="B1301" s="295"/>
      <c r="C1301" s="295">
        <v>0.71766300000000005</v>
      </c>
      <c r="D1301" s="295"/>
    </row>
    <row r="1302" spans="1:4" x14ac:dyDescent="0.2">
      <c r="A1302" s="295">
        <v>0.47583609999999998</v>
      </c>
      <c r="B1302" s="295"/>
      <c r="C1302" s="295">
        <v>0.71756660000000005</v>
      </c>
      <c r="D1302" s="295"/>
    </row>
    <row r="1303" spans="1:4" x14ac:dyDescent="0.2">
      <c r="A1303" s="295">
        <v>0.47577819999999998</v>
      </c>
      <c r="B1303" s="295"/>
      <c r="C1303" s="295">
        <v>0.71753670000000003</v>
      </c>
      <c r="D1303" s="295"/>
    </row>
    <row r="1304" spans="1:4" x14ac:dyDescent="0.2">
      <c r="A1304" s="295">
        <v>0.47574870000000002</v>
      </c>
      <c r="B1304" s="295"/>
      <c r="C1304" s="295">
        <v>0.71746270000000001</v>
      </c>
      <c r="D1304" s="295"/>
    </row>
    <row r="1305" spans="1:4" x14ac:dyDescent="0.2">
      <c r="A1305" s="295">
        <v>0.47552949999999999</v>
      </c>
      <c r="B1305" s="295"/>
      <c r="C1305" s="295">
        <v>0.71741029999999995</v>
      </c>
      <c r="D1305" s="295"/>
    </row>
    <row r="1306" spans="1:4" x14ac:dyDescent="0.2">
      <c r="A1306" s="295">
        <v>0.47538269999999999</v>
      </c>
      <c r="B1306" s="295"/>
      <c r="C1306" s="295">
        <v>0.71735150000000003</v>
      </c>
      <c r="D1306" s="295"/>
    </row>
    <row r="1307" spans="1:4" x14ac:dyDescent="0.2">
      <c r="A1307" s="295">
        <v>0.47523589999999999</v>
      </c>
      <c r="B1307" s="295"/>
      <c r="C1307" s="295">
        <v>0.71729430000000005</v>
      </c>
      <c r="D1307" s="295"/>
    </row>
    <row r="1308" spans="1:4" x14ac:dyDescent="0.2">
      <c r="A1308" s="295">
        <v>0.47513440000000001</v>
      </c>
      <c r="B1308" s="295"/>
      <c r="C1308" s="295">
        <v>0.71722149999999996</v>
      </c>
      <c r="D1308" s="295"/>
    </row>
    <row r="1309" spans="1:4" x14ac:dyDescent="0.2">
      <c r="A1309" s="295">
        <v>0.47509210000000002</v>
      </c>
      <c r="B1309" s="295"/>
      <c r="C1309" s="295">
        <v>0.71715050000000002</v>
      </c>
      <c r="D1309" s="295"/>
    </row>
    <row r="1310" spans="1:4" x14ac:dyDescent="0.2">
      <c r="A1310" s="295">
        <v>0.4750627</v>
      </c>
      <c r="B1310" s="295"/>
      <c r="C1310" s="295">
        <v>0.71707679999999996</v>
      </c>
      <c r="D1310" s="295"/>
    </row>
    <row r="1311" spans="1:4" x14ac:dyDescent="0.2">
      <c r="A1311" s="295">
        <v>0.47494700000000001</v>
      </c>
      <c r="B1311" s="295"/>
      <c r="C1311" s="295">
        <v>0.717028</v>
      </c>
      <c r="D1311" s="295"/>
    </row>
    <row r="1312" spans="1:4" x14ac:dyDescent="0.2">
      <c r="A1312" s="295">
        <v>0.47475699999999998</v>
      </c>
      <c r="B1312" s="295"/>
      <c r="C1312" s="295">
        <v>0.71695540000000002</v>
      </c>
      <c r="D1312" s="295"/>
    </row>
    <row r="1313" spans="1:4" x14ac:dyDescent="0.2">
      <c r="A1313" s="295">
        <v>0.47468680000000002</v>
      </c>
      <c r="B1313" s="295"/>
      <c r="C1313" s="295">
        <v>0.71691680000000002</v>
      </c>
      <c r="D1313" s="295"/>
    </row>
    <row r="1314" spans="1:4" x14ac:dyDescent="0.2">
      <c r="A1314" s="295">
        <v>0.4745742</v>
      </c>
      <c r="B1314" s="295"/>
      <c r="C1314" s="295">
        <v>0.71679009999999999</v>
      </c>
      <c r="D1314" s="295"/>
    </row>
    <row r="1315" spans="1:4" x14ac:dyDescent="0.2">
      <c r="A1315" s="295">
        <v>0.47453190000000001</v>
      </c>
      <c r="B1315" s="295"/>
      <c r="C1315" s="295">
        <v>0.71673109999999995</v>
      </c>
      <c r="D1315" s="295"/>
    </row>
    <row r="1316" spans="1:4" x14ac:dyDescent="0.2">
      <c r="A1316" s="295">
        <v>0.47441630000000001</v>
      </c>
      <c r="B1316" s="295"/>
      <c r="C1316" s="295">
        <v>0.71667650000000005</v>
      </c>
      <c r="D1316" s="295"/>
    </row>
    <row r="1317" spans="1:4" x14ac:dyDescent="0.2">
      <c r="A1317" s="295">
        <v>0.4742246</v>
      </c>
      <c r="B1317" s="295"/>
      <c r="C1317" s="295">
        <v>0.71660080000000004</v>
      </c>
      <c r="D1317" s="295"/>
    </row>
    <row r="1318" spans="1:4" x14ac:dyDescent="0.2">
      <c r="A1318" s="295">
        <v>0.47410720000000001</v>
      </c>
      <c r="B1318" s="295"/>
      <c r="C1318" s="295">
        <v>0.71655040000000003</v>
      </c>
      <c r="D1318" s="295"/>
    </row>
    <row r="1319" spans="1:4" x14ac:dyDescent="0.2">
      <c r="A1319" s="295">
        <v>0.47402480000000002</v>
      </c>
      <c r="B1319" s="295"/>
      <c r="C1319" s="295">
        <v>0.71644730000000001</v>
      </c>
      <c r="D1319" s="295"/>
    </row>
    <row r="1320" spans="1:4" x14ac:dyDescent="0.2">
      <c r="A1320" s="295">
        <v>0.47396840000000001</v>
      </c>
      <c r="B1320" s="295"/>
      <c r="C1320" s="295">
        <v>0.71642689999999998</v>
      </c>
      <c r="D1320" s="295"/>
    </row>
    <row r="1321" spans="1:4" x14ac:dyDescent="0.2">
      <c r="A1321" s="295">
        <v>0.47392620000000002</v>
      </c>
      <c r="B1321" s="295"/>
      <c r="C1321" s="295">
        <v>0.71623910000000002</v>
      </c>
      <c r="D1321" s="295"/>
    </row>
    <row r="1322" spans="1:4" x14ac:dyDescent="0.2">
      <c r="A1322" s="295">
        <v>0.4736842</v>
      </c>
      <c r="B1322" s="295"/>
      <c r="C1322" s="295">
        <v>0.71616630000000003</v>
      </c>
      <c r="D1322" s="295"/>
    </row>
    <row r="1323" spans="1:4" x14ac:dyDescent="0.2">
      <c r="A1323" s="295">
        <v>0.47355599999999998</v>
      </c>
      <c r="B1323" s="295"/>
      <c r="C1323" s="295">
        <v>0.7160704</v>
      </c>
      <c r="D1323" s="295"/>
    </row>
    <row r="1324" spans="1:4" x14ac:dyDescent="0.2">
      <c r="A1324" s="295">
        <v>0.47348240000000003</v>
      </c>
      <c r="B1324" s="295"/>
      <c r="C1324" s="295">
        <v>0.71605169999999996</v>
      </c>
      <c r="D1324" s="295"/>
    </row>
    <row r="1325" spans="1:4" x14ac:dyDescent="0.2">
      <c r="A1325" s="295">
        <v>0.47331109999999998</v>
      </c>
      <c r="B1325" s="295"/>
      <c r="C1325" s="295">
        <v>0.71599409999999997</v>
      </c>
      <c r="D1325" s="295"/>
    </row>
    <row r="1326" spans="1:4" x14ac:dyDescent="0.2">
      <c r="A1326" s="295">
        <v>0.47325139999999999</v>
      </c>
      <c r="B1326" s="295"/>
      <c r="C1326" s="295">
        <v>0.7158812</v>
      </c>
      <c r="D1326" s="295"/>
    </row>
    <row r="1327" spans="1:4" x14ac:dyDescent="0.2">
      <c r="A1327" s="295">
        <v>0.47314929999999999</v>
      </c>
      <c r="B1327" s="295"/>
      <c r="C1327" s="295">
        <v>0.71584650000000005</v>
      </c>
      <c r="D1327" s="295"/>
    </row>
    <row r="1328" spans="1:4" x14ac:dyDescent="0.2">
      <c r="A1328" s="295">
        <v>0.47307579999999999</v>
      </c>
      <c r="B1328" s="295"/>
      <c r="C1328" s="295">
        <v>0.71580719999999998</v>
      </c>
      <c r="D1328" s="295"/>
    </row>
    <row r="1329" spans="1:4" x14ac:dyDescent="0.2">
      <c r="A1329" s="295">
        <v>0.47300370000000003</v>
      </c>
      <c r="B1329" s="295"/>
      <c r="C1329" s="295">
        <v>0.71571459999999998</v>
      </c>
      <c r="D1329" s="295"/>
    </row>
    <row r="1330" spans="1:4" x14ac:dyDescent="0.2">
      <c r="A1330" s="295">
        <v>0.47298869999999998</v>
      </c>
      <c r="B1330" s="295"/>
      <c r="C1330" s="295">
        <v>0.71562099999999995</v>
      </c>
      <c r="D1330" s="295"/>
    </row>
    <row r="1331" spans="1:4" x14ac:dyDescent="0.2">
      <c r="A1331" s="295">
        <v>0.47286410000000001</v>
      </c>
      <c r="B1331" s="295"/>
      <c r="C1331" s="295">
        <v>0.71552320000000003</v>
      </c>
      <c r="D1331" s="295"/>
    </row>
    <row r="1332" spans="1:4" x14ac:dyDescent="0.2">
      <c r="A1332" s="295">
        <v>0.4726147</v>
      </c>
      <c r="B1332" s="295"/>
      <c r="C1332" s="295">
        <v>0.71545250000000005</v>
      </c>
      <c r="D1332" s="295"/>
    </row>
    <row r="1333" spans="1:4" x14ac:dyDescent="0.2">
      <c r="A1333" s="295">
        <v>0.47247</v>
      </c>
      <c r="B1333" s="295"/>
      <c r="C1333" s="295">
        <v>0.71537790000000001</v>
      </c>
      <c r="D1333" s="295"/>
    </row>
    <row r="1334" spans="1:4" x14ac:dyDescent="0.2">
      <c r="A1334" s="295">
        <v>0.47239520000000002</v>
      </c>
      <c r="B1334" s="295"/>
      <c r="C1334" s="295">
        <v>0.715225</v>
      </c>
      <c r="D1334" s="295"/>
    </row>
    <row r="1335" spans="1:4" x14ac:dyDescent="0.2">
      <c r="A1335" s="295">
        <v>0.47214780000000001</v>
      </c>
      <c r="B1335" s="295"/>
      <c r="C1335" s="295">
        <v>0.7151265</v>
      </c>
      <c r="D1335" s="295"/>
    </row>
    <row r="1336" spans="1:4" x14ac:dyDescent="0.2">
      <c r="A1336" s="295">
        <v>0.47207460000000001</v>
      </c>
      <c r="B1336" s="295"/>
      <c r="C1336" s="295">
        <v>0.71507140000000002</v>
      </c>
      <c r="D1336" s="295"/>
    </row>
    <row r="1337" spans="1:4" x14ac:dyDescent="0.2">
      <c r="A1337" s="295">
        <v>0.47184470000000001</v>
      </c>
      <c r="B1337" s="295"/>
      <c r="C1337" s="295">
        <v>0.71501899999999996</v>
      </c>
      <c r="D1337" s="295"/>
    </row>
    <row r="1338" spans="1:4" x14ac:dyDescent="0.2">
      <c r="A1338" s="295">
        <v>0.47177259999999999</v>
      </c>
      <c r="B1338" s="295"/>
      <c r="C1338" s="295">
        <v>0.71498539999999999</v>
      </c>
      <c r="D1338" s="295"/>
    </row>
    <row r="1339" spans="1:4" x14ac:dyDescent="0.2">
      <c r="A1339" s="295">
        <v>0.47169820000000001</v>
      </c>
      <c r="B1339" s="295"/>
      <c r="C1339" s="295">
        <v>0.71490659999999995</v>
      </c>
      <c r="D1339" s="295"/>
    </row>
    <row r="1340" spans="1:4" x14ac:dyDescent="0.2">
      <c r="A1340" s="295">
        <v>0.47156700000000001</v>
      </c>
      <c r="B1340" s="295"/>
      <c r="C1340" s="295">
        <v>0.71483649999999999</v>
      </c>
      <c r="D1340" s="295"/>
    </row>
    <row r="1341" spans="1:4" x14ac:dyDescent="0.2">
      <c r="A1341" s="295">
        <v>0.47136030000000001</v>
      </c>
      <c r="B1341" s="295"/>
      <c r="C1341" s="295">
        <v>0.71479809999999999</v>
      </c>
      <c r="D1341" s="295"/>
    </row>
    <row r="1342" spans="1:4" x14ac:dyDescent="0.2">
      <c r="A1342" s="295">
        <v>0.47128969999999998</v>
      </c>
      <c r="B1342" s="295"/>
      <c r="C1342" s="295">
        <v>0.71465880000000004</v>
      </c>
      <c r="D1342" s="295"/>
    </row>
    <row r="1343" spans="1:4" x14ac:dyDescent="0.2">
      <c r="A1343" s="295">
        <v>0.47123120000000002</v>
      </c>
      <c r="B1343" s="295"/>
      <c r="C1343" s="295">
        <v>0.71456299999999995</v>
      </c>
      <c r="D1343" s="295"/>
    </row>
    <row r="1344" spans="1:4" x14ac:dyDescent="0.2">
      <c r="A1344" s="295">
        <v>0.47113139999999998</v>
      </c>
      <c r="B1344" s="295"/>
      <c r="C1344" s="295">
        <v>0.71439280000000005</v>
      </c>
      <c r="D1344" s="295"/>
    </row>
    <row r="1345" spans="1:4" x14ac:dyDescent="0.2">
      <c r="A1345" s="295">
        <v>0.47098479999999998</v>
      </c>
      <c r="B1345" s="295"/>
      <c r="C1345" s="295">
        <v>0.71434419999999998</v>
      </c>
      <c r="D1345" s="295"/>
    </row>
    <row r="1346" spans="1:4" x14ac:dyDescent="0.2">
      <c r="A1346" s="295">
        <v>0.47092630000000002</v>
      </c>
      <c r="B1346" s="295"/>
      <c r="C1346" s="295">
        <v>0.71428519999999995</v>
      </c>
      <c r="D1346" s="295"/>
    </row>
    <row r="1347" spans="1:4" x14ac:dyDescent="0.2">
      <c r="A1347" s="295">
        <v>0.47086719999999999</v>
      </c>
      <c r="B1347" s="295"/>
      <c r="C1347" s="295">
        <v>0.71413499999999996</v>
      </c>
      <c r="D1347" s="295"/>
    </row>
    <row r="1348" spans="1:4" x14ac:dyDescent="0.2">
      <c r="A1348" s="295">
        <v>0.4707266</v>
      </c>
      <c r="B1348" s="295"/>
      <c r="C1348" s="295">
        <v>0.71405830000000003</v>
      </c>
      <c r="D1348" s="295"/>
    </row>
    <row r="1349" spans="1:4" x14ac:dyDescent="0.2">
      <c r="A1349" s="295">
        <v>0.47062969999999998</v>
      </c>
      <c r="B1349" s="295"/>
      <c r="C1349" s="295">
        <v>0.71402359999999998</v>
      </c>
      <c r="D1349" s="295"/>
    </row>
    <row r="1350" spans="1:4" x14ac:dyDescent="0.2">
      <c r="A1350" s="295">
        <v>0.47054439999999997</v>
      </c>
      <c r="B1350" s="295"/>
      <c r="C1350" s="295">
        <v>0.71394959999999996</v>
      </c>
      <c r="D1350" s="295"/>
    </row>
    <row r="1351" spans="1:4" x14ac:dyDescent="0.2">
      <c r="A1351" s="295">
        <v>0.47048909999999999</v>
      </c>
      <c r="B1351" s="295"/>
      <c r="C1351" s="295">
        <v>0.71383660000000004</v>
      </c>
      <c r="D1351" s="295"/>
    </row>
    <row r="1352" spans="1:4" x14ac:dyDescent="0.2">
      <c r="A1352" s="295">
        <v>0.47043109999999999</v>
      </c>
      <c r="B1352" s="295"/>
      <c r="C1352" s="295">
        <v>0.7137831</v>
      </c>
      <c r="D1352" s="295"/>
    </row>
    <row r="1353" spans="1:4" x14ac:dyDescent="0.2">
      <c r="A1353" s="295">
        <v>0.47037329999999999</v>
      </c>
      <c r="B1353" s="295"/>
      <c r="C1353" s="295">
        <v>0.71374470000000001</v>
      </c>
      <c r="D1353" s="295"/>
    </row>
    <row r="1354" spans="1:4" x14ac:dyDescent="0.2">
      <c r="A1354" s="295">
        <v>0.47025729999999999</v>
      </c>
      <c r="B1354" s="295"/>
      <c r="C1354" s="295">
        <v>0.71370549999999999</v>
      </c>
      <c r="D1354" s="295"/>
    </row>
    <row r="1355" spans="1:4" x14ac:dyDescent="0.2">
      <c r="A1355" s="295">
        <v>0.47015780000000001</v>
      </c>
      <c r="B1355" s="295"/>
      <c r="C1355" s="295">
        <v>0.71364830000000001</v>
      </c>
      <c r="D1355" s="295"/>
    </row>
    <row r="1356" spans="1:4" x14ac:dyDescent="0.2">
      <c r="A1356" s="295">
        <v>0.47002729999999998</v>
      </c>
      <c r="B1356" s="295"/>
      <c r="C1356" s="295">
        <v>0.71359589999999995</v>
      </c>
      <c r="D1356" s="295"/>
    </row>
    <row r="1357" spans="1:4" x14ac:dyDescent="0.2">
      <c r="A1357" s="295">
        <v>0.46983510000000001</v>
      </c>
      <c r="B1357" s="295"/>
      <c r="C1357" s="295">
        <v>0.71354010000000001</v>
      </c>
      <c r="D1357" s="295"/>
    </row>
    <row r="1358" spans="1:4" x14ac:dyDescent="0.2">
      <c r="A1358" s="295">
        <v>0.4697461</v>
      </c>
      <c r="B1358" s="295"/>
      <c r="C1358" s="295">
        <v>0.71346549999999997</v>
      </c>
      <c r="D1358" s="295"/>
    </row>
    <row r="1359" spans="1:4" x14ac:dyDescent="0.2">
      <c r="A1359" s="295">
        <v>0.46968660000000001</v>
      </c>
      <c r="B1359" s="295"/>
      <c r="C1359" s="295">
        <v>0.7134083</v>
      </c>
      <c r="D1359" s="295"/>
    </row>
    <row r="1360" spans="1:4" x14ac:dyDescent="0.2">
      <c r="A1360" s="295">
        <v>0.46955590000000003</v>
      </c>
      <c r="B1360" s="295"/>
      <c r="C1360" s="295">
        <v>0.713256</v>
      </c>
      <c r="D1360" s="295"/>
    </row>
    <row r="1361" spans="1:4" x14ac:dyDescent="0.2">
      <c r="A1361" s="295">
        <v>0.46936450000000002</v>
      </c>
      <c r="B1361" s="295"/>
      <c r="C1361" s="295">
        <v>0.71319549999999998</v>
      </c>
      <c r="D1361" s="295"/>
    </row>
    <row r="1362" spans="1:4" x14ac:dyDescent="0.2">
      <c r="A1362" s="295">
        <v>0.46919440000000001</v>
      </c>
      <c r="B1362" s="295"/>
      <c r="C1362" s="295">
        <v>0.71314029999999995</v>
      </c>
      <c r="D1362" s="295"/>
    </row>
    <row r="1363" spans="1:4" x14ac:dyDescent="0.2">
      <c r="A1363" s="295">
        <v>0.46907929999999998</v>
      </c>
      <c r="B1363" s="295"/>
      <c r="C1363" s="295">
        <v>0.71301870000000001</v>
      </c>
      <c r="D1363" s="295"/>
    </row>
    <row r="1364" spans="1:4" x14ac:dyDescent="0.2">
      <c r="A1364" s="295">
        <v>0.4690491</v>
      </c>
      <c r="B1364" s="295"/>
      <c r="C1364" s="295">
        <v>0.71292299999999997</v>
      </c>
      <c r="D1364" s="295"/>
    </row>
    <row r="1365" spans="1:4" x14ac:dyDescent="0.2">
      <c r="A1365" s="295">
        <v>0.46897519999999998</v>
      </c>
      <c r="B1365" s="295"/>
      <c r="C1365" s="295">
        <v>0.71280299999999996</v>
      </c>
      <c r="D1365" s="295"/>
    </row>
    <row r="1366" spans="1:4" x14ac:dyDescent="0.2">
      <c r="A1366" s="295">
        <v>0.46887669999999998</v>
      </c>
      <c r="B1366" s="295"/>
      <c r="C1366" s="295">
        <v>0.71278799999999998</v>
      </c>
      <c r="D1366" s="295"/>
    </row>
    <row r="1367" spans="1:4" x14ac:dyDescent="0.2">
      <c r="A1367" s="295">
        <v>0.46878920000000002</v>
      </c>
      <c r="B1367" s="295"/>
      <c r="C1367" s="295">
        <v>0.71266050000000003</v>
      </c>
      <c r="D1367" s="295"/>
    </row>
    <row r="1368" spans="1:4" x14ac:dyDescent="0.2">
      <c r="A1368" s="295">
        <v>0.46862029999999999</v>
      </c>
      <c r="B1368" s="295"/>
      <c r="C1368" s="295">
        <v>0.71266050000000003</v>
      </c>
      <c r="D1368" s="295"/>
    </row>
    <row r="1369" spans="1:4" x14ac:dyDescent="0.2">
      <c r="A1369" s="295">
        <v>0.46843109999999999</v>
      </c>
      <c r="B1369" s="295"/>
      <c r="C1369" s="295">
        <v>0.71264070000000002</v>
      </c>
      <c r="D1369" s="295"/>
    </row>
    <row r="1370" spans="1:4" x14ac:dyDescent="0.2">
      <c r="A1370" s="295">
        <v>0.46828910000000001</v>
      </c>
      <c r="B1370" s="295"/>
      <c r="C1370" s="295">
        <v>0.71252959999999999</v>
      </c>
      <c r="D1370" s="295"/>
    </row>
    <row r="1371" spans="1:4" x14ac:dyDescent="0.2">
      <c r="A1371" s="295">
        <v>0.468115</v>
      </c>
      <c r="B1371" s="295"/>
      <c r="C1371" s="295">
        <v>0.71245340000000001</v>
      </c>
      <c r="D1371" s="295"/>
    </row>
    <row r="1372" spans="1:4" x14ac:dyDescent="0.2">
      <c r="A1372" s="295">
        <v>0.46799839999999998</v>
      </c>
      <c r="B1372" s="295"/>
      <c r="C1372" s="295">
        <v>0.71241620000000005</v>
      </c>
      <c r="D1372" s="295"/>
    </row>
    <row r="1373" spans="1:4" x14ac:dyDescent="0.2">
      <c r="A1373" s="295">
        <v>0.46785310000000002</v>
      </c>
      <c r="B1373" s="295"/>
      <c r="C1373" s="295">
        <v>0.71232399999999996</v>
      </c>
      <c r="D1373" s="295"/>
    </row>
    <row r="1374" spans="1:4" x14ac:dyDescent="0.2">
      <c r="A1374" s="295">
        <v>0.4677074</v>
      </c>
      <c r="B1374" s="295"/>
      <c r="C1374" s="295">
        <v>0.71228499999999995</v>
      </c>
      <c r="D1374" s="295"/>
    </row>
    <row r="1375" spans="1:4" x14ac:dyDescent="0.2">
      <c r="A1375" s="295">
        <v>0.46766249999999998</v>
      </c>
      <c r="B1375" s="295"/>
      <c r="C1375" s="295">
        <v>0.7122136</v>
      </c>
      <c r="D1375" s="295"/>
    </row>
    <row r="1376" spans="1:4" x14ac:dyDescent="0.2">
      <c r="A1376" s="295">
        <v>0.46756170000000002</v>
      </c>
      <c r="B1376" s="295"/>
      <c r="C1376" s="295">
        <v>0.71219860000000001</v>
      </c>
      <c r="D1376" s="295"/>
    </row>
    <row r="1377" spans="1:4" x14ac:dyDescent="0.2">
      <c r="A1377" s="295">
        <v>0.46749030000000003</v>
      </c>
      <c r="B1377" s="295"/>
      <c r="C1377" s="295">
        <v>0.71211150000000001</v>
      </c>
      <c r="D1377" s="295"/>
    </row>
    <row r="1378" spans="1:4" x14ac:dyDescent="0.2">
      <c r="A1378" s="295">
        <v>0.467447</v>
      </c>
      <c r="B1378" s="295"/>
      <c r="C1378" s="295">
        <v>0.71196879999999996</v>
      </c>
      <c r="D1378" s="295"/>
    </row>
    <row r="1379" spans="1:4" x14ac:dyDescent="0.2">
      <c r="A1379" s="295">
        <v>0.46726839999999997</v>
      </c>
      <c r="B1379" s="295"/>
      <c r="C1379" s="295">
        <v>0.71194900000000005</v>
      </c>
      <c r="D1379" s="295"/>
    </row>
    <row r="1380" spans="1:4" x14ac:dyDescent="0.2">
      <c r="A1380" s="295">
        <v>0.46713769999999999</v>
      </c>
      <c r="B1380" s="295"/>
      <c r="C1380" s="295">
        <v>0.71181340000000004</v>
      </c>
      <c r="D1380" s="295"/>
    </row>
    <row r="1381" spans="1:4" x14ac:dyDescent="0.2">
      <c r="A1381" s="295">
        <v>0.46702090000000002</v>
      </c>
      <c r="B1381" s="295"/>
      <c r="C1381" s="295">
        <v>0.71179840000000005</v>
      </c>
      <c r="D1381" s="295"/>
    </row>
    <row r="1382" spans="1:4" x14ac:dyDescent="0.2">
      <c r="A1382" s="295">
        <v>0.46686359999999999</v>
      </c>
      <c r="B1382" s="295"/>
      <c r="C1382" s="295">
        <v>0.71168200000000004</v>
      </c>
      <c r="D1382" s="295"/>
    </row>
    <row r="1383" spans="1:4" x14ac:dyDescent="0.2">
      <c r="A1383" s="295">
        <v>0.46680369999999999</v>
      </c>
      <c r="B1383" s="295"/>
      <c r="C1383" s="295">
        <v>0.71164660000000002</v>
      </c>
      <c r="D1383" s="295"/>
    </row>
    <row r="1384" spans="1:4" x14ac:dyDescent="0.2">
      <c r="A1384" s="295">
        <v>0.46677400000000002</v>
      </c>
      <c r="B1384" s="295"/>
      <c r="C1384" s="295">
        <v>0.71158279999999996</v>
      </c>
      <c r="D1384" s="295"/>
    </row>
    <row r="1385" spans="1:4" x14ac:dyDescent="0.2">
      <c r="A1385" s="295">
        <v>0.46668870000000001</v>
      </c>
      <c r="B1385" s="295"/>
      <c r="C1385" s="295">
        <v>0.71149320000000005</v>
      </c>
      <c r="D1385" s="295"/>
    </row>
    <row r="1386" spans="1:4" x14ac:dyDescent="0.2">
      <c r="A1386" s="295">
        <v>0.46654909999999999</v>
      </c>
      <c r="B1386" s="295"/>
      <c r="C1386" s="295">
        <v>0.71137360000000005</v>
      </c>
      <c r="D1386" s="295"/>
    </row>
    <row r="1387" spans="1:4" x14ac:dyDescent="0.2">
      <c r="A1387" s="295">
        <v>0.4664296</v>
      </c>
      <c r="B1387" s="295"/>
      <c r="C1387" s="295">
        <v>0.71125879999999997</v>
      </c>
      <c r="D1387" s="295"/>
    </row>
    <row r="1388" spans="1:4" x14ac:dyDescent="0.2">
      <c r="A1388" s="295">
        <v>0.46627220000000003</v>
      </c>
      <c r="B1388" s="295"/>
      <c r="C1388" s="295">
        <v>0.71122410000000003</v>
      </c>
      <c r="D1388" s="295"/>
    </row>
    <row r="1389" spans="1:4" x14ac:dyDescent="0.2">
      <c r="A1389" s="295">
        <v>0.46617219999999998</v>
      </c>
      <c r="B1389" s="295"/>
      <c r="C1389" s="295">
        <v>0.71118389999999998</v>
      </c>
      <c r="D1389" s="295"/>
    </row>
    <row r="1390" spans="1:4" x14ac:dyDescent="0.2">
      <c r="A1390" s="295">
        <v>0.46600150000000001</v>
      </c>
      <c r="B1390" s="295"/>
      <c r="C1390" s="295">
        <v>0.71110629999999997</v>
      </c>
      <c r="D1390" s="295"/>
    </row>
    <row r="1391" spans="1:4" x14ac:dyDescent="0.2">
      <c r="A1391" s="295">
        <v>0.46594540000000001</v>
      </c>
      <c r="B1391" s="295"/>
      <c r="C1391" s="295">
        <v>0.71105119999999999</v>
      </c>
      <c r="D1391" s="295"/>
    </row>
    <row r="1392" spans="1:4" x14ac:dyDescent="0.2">
      <c r="A1392" s="295">
        <v>0.46588980000000002</v>
      </c>
      <c r="B1392" s="295"/>
      <c r="C1392" s="295">
        <v>0.71089990000000003</v>
      </c>
      <c r="D1392" s="295"/>
    </row>
    <row r="1393" spans="1:4" x14ac:dyDescent="0.2">
      <c r="A1393" s="295">
        <v>0.4658467</v>
      </c>
      <c r="B1393" s="295"/>
      <c r="C1393" s="295">
        <v>0.71084049999999999</v>
      </c>
      <c r="D1393" s="295"/>
    </row>
    <row r="1394" spans="1:4" x14ac:dyDescent="0.2">
      <c r="A1394" s="295">
        <v>0.46581889999999998</v>
      </c>
      <c r="B1394" s="295"/>
      <c r="C1394" s="295">
        <v>0.71080089999999996</v>
      </c>
      <c r="D1394" s="295"/>
    </row>
    <row r="1395" spans="1:4" x14ac:dyDescent="0.2">
      <c r="A1395" s="295">
        <v>0.46564499999999998</v>
      </c>
      <c r="B1395" s="295"/>
      <c r="C1395" s="295">
        <v>0.71074320000000002</v>
      </c>
      <c r="D1395" s="295"/>
    </row>
    <row r="1396" spans="1:4" x14ac:dyDescent="0.2">
      <c r="A1396" s="295">
        <v>0.4654587</v>
      </c>
      <c r="B1396" s="295"/>
      <c r="C1396" s="295">
        <v>0.7106943</v>
      </c>
      <c r="D1396" s="295"/>
    </row>
    <row r="1397" spans="1:4" x14ac:dyDescent="0.2">
      <c r="A1397" s="295">
        <v>0.46533960000000002</v>
      </c>
      <c r="B1397" s="295"/>
      <c r="C1397" s="295">
        <v>0.71061739999999995</v>
      </c>
      <c r="D1397" s="295"/>
    </row>
    <row r="1398" spans="1:4" x14ac:dyDescent="0.2">
      <c r="A1398" s="295">
        <v>0.46525230000000001</v>
      </c>
      <c r="B1398" s="295"/>
      <c r="C1398" s="295">
        <v>0.7105418</v>
      </c>
      <c r="D1398" s="295"/>
    </row>
    <row r="1399" spans="1:4" x14ac:dyDescent="0.2">
      <c r="A1399" s="295">
        <v>0.46521000000000001</v>
      </c>
      <c r="B1399" s="295"/>
      <c r="C1399" s="295">
        <v>0.71040729999999996</v>
      </c>
      <c r="D1399" s="295"/>
    </row>
    <row r="1400" spans="1:4" x14ac:dyDescent="0.2">
      <c r="A1400" s="295">
        <v>0.46496969999999999</v>
      </c>
      <c r="B1400" s="295"/>
      <c r="C1400" s="295">
        <v>0.7102986</v>
      </c>
      <c r="D1400" s="295"/>
    </row>
    <row r="1401" spans="1:4" x14ac:dyDescent="0.2">
      <c r="A1401" s="295">
        <v>0.4648793</v>
      </c>
      <c r="B1401" s="295"/>
      <c r="C1401" s="295">
        <v>0.7101904</v>
      </c>
      <c r="D1401" s="295"/>
    </row>
    <row r="1402" spans="1:4" x14ac:dyDescent="0.2">
      <c r="A1402" s="295">
        <v>0.46475050000000001</v>
      </c>
      <c r="B1402" s="295"/>
      <c r="C1402" s="295">
        <v>0.71011250000000004</v>
      </c>
      <c r="D1402" s="295"/>
    </row>
    <row r="1403" spans="1:4" x14ac:dyDescent="0.2">
      <c r="A1403" s="295">
        <v>0.4646228</v>
      </c>
      <c r="B1403" s="295"/>
      <c r="C1403" s="295">
        <v>0.71006760000000002</v>
      </c>
      <c r="D1403" s="295"/>
    </row>
    <row r="1404" spans="1:4" x14ac:dyDescent="0.2">
      <c r="A1404" s="295">
        <v>0.46451799999999999</v>
      </c>
      <c r="B1404" s="295"/>
      <c r="C1404" s="295">
        <v>0.70990549999999997</v>
      </c>
      <c r="D1404" s="295"/>
    </row>
    <row r="1405" spans="1:4" x14ac:dyDescent="0.2">
      <c r="A1405" s="295">
        <v>0.46443489999999998</v>
      </c>
      <c r="B1405" s="295"/>
      <c r="C1405" s="295">
        <v>0.70985039999999999</v>
      </c>
      <c r="D1405" s="295"/>
    </row>
    <row r="1406" spans="1:4" x14ac:dyDescent="0.2">
      <c r="A1406" s="295">
        <v>0.46433540000000001</v>
      </c>
      <c r="B1406" s="295"/>
      <c r="C1406" s="295">
        <v>0.70975600000000005</v>
      </c>
      <c r="D1406" s="295"/>
    </row>
    <row r="1407" spans="1:4" x14ac:dyDescent="0.2">
      <c r="A1407" s="295">
        <v>0.4642927</v>
      </c>
      <c r="B1407" s="295"/>
      <c r="C1407" s="295">
        <v>0.70975600000000005</v>
      </c>
      <c r="D1407" s="295"/>
    </row>
    <row r="1408" spans="1:4" x14ac:dyDescent="0.2">
      <c r="A1408" s="295">
        <v>0.46417599999999998</v>
      </c>
      <c r="B1408" s="295"/>
      <c r="C1408" s="295">
        <v>0.70967840000000004</v>
      </c>
      <c r="D1408" s="295"/>
    </row>
    <row r="1409" spans="1:4" x14ac:dyDescent="0.2">
      <c r="A1409" s="295">
        <v>0.46413159999999998</v>
      </c>
      <c r="B1409" s="295"/>
      <c r="C1409" s="295">
        <v>0.70957110000000001</v>
      </c>
      <c r="D1409" s="295"/>
    </row>
    <row r="1410" spans="1:4" x14ac:dyDescent="0.2">
      <c r="A1410" s="295">
        <v>0.46404459999999997</v>
      </c>
      <c r="B1410" s="295"/>
      <c r="C1410" s="295">
        <v>0.70949709999999999</v>
      </c>
      <c r="D1410" s="295"/>
    </row>
    <row r="1411" spans="1:4" x14ac:dyDescent="0.2">
      <c r="A1411" s="295">
        <v>0.46397319999999997</v>
      </c>
      <c r="B1411" s="295"/>
      <c r="C1411" s="295">
        <v>0.70938860000000004</v>
      </c>
      <c r="D1411" s="295"/>
    </row>
    <row r="1412" spans="1:4" x14ac:dyDescent="0.2">
      <c r="A1412" s="295">
        <v>0.46391759999999999</v>
      </c>
      <c r="B1412" s="295"/>
      <c r="C1412" s="295">
        <v>0.70935320000000002</v>
      </c>
      <c r="D1412" s="295"/>
    </row>
    <row r="1413" spans="1:4" x14ac:dyDescent="0.2">
      <c r="A1413" s="295">
        <v>0.463785</v>
      </c>
      <c r="B1413" s="295"/>
      <c r="C1413" s="295">
        <v>0.70931940000000004</v>
      </c>
      <c r="D1413" s="295"/>
    </row>
    <row r="1414" spans="1:4" x14ac:dyDescent="0.2">
      <c r="A1414" s="295">
        <v>0.46371200000000001</v>
      </c>
      <c r="B1414" s="295"/>
      <c r="C1414" s="295">
        <v>0.70926060000000002</v>
      </c>
      <c r="D1414" s="295"/>
    </row>
    <row r="1415" spans="1:4" x14ac:dyDescent="0.2">
      <c r="A1415" s="295">
        <v>0.46365509999999999</v>
      </c>
      <c r="B1415" s="295"/>
      <c r="C1415" s="295">
        <v>0.70924180000000003</v>
      </c>
      <c r="D1415" s="295"/>
    </row>
    <row r="1416" spans="1:4" x14ac:dyDescent="0.2">
      <c r="A1416" s="295">
        <v>0.46356770000000003</v>
      </c>
      <c r="B1416" s="295"/>
      <c r="C1416" s="295">
        <v>0.7091866</v>
      </c>
      <c r="D1416" s="295"/>
    </row>
    <row r="1417" spans="1:4" x14ac:dyDescent="0.2">
      <c r="A1417" s="295">
        <v>0.4634799</v>
      </c>
      <c r="B1417" s="295"/>
      <c r="C1417" s="295">
        <v>0.70910039999999996</v>
      </c>
      <c r="D1417" s="295"/>
    </row>
    <row r="1418" spans="1:4" x14ac:dyDescent="0.2">
      <c r="A1418" s="295">
        <v>0.46346490000000001</v>
      </c>
      <c r="B1418" s="295"/>
      <c r="C1418" s="295">
        <v>0.70906210000000003</v>
      </c>
      <c r="D1418" s="295"/>
    </row>
    <row r="1419" spans="1:4" x14ac:dyDescent="0.2">
      <c r="A1419" s="295">
        <v>0.46336569999999999</v>
      </c>
      <c r="B1419" s="295"/>
      <c r="C1419" s="295">
        <v>0.70900810000000003</v>
      </c>
      <c r="D1419" s="295"/>
    </row>
    <row r="1420" spans="1:4" x14ac:dyDescent="0.2">
      <c r="A1420" s="295">
        <v>0.46326899999999999</v>
      </c>
      <c r="B1420" s="295"/>
      <c r="C1420" s="295">
        <v>0.7089491</v>
      </c>
      <c r="D1420" s="295"/>
    </row>
    <row r="1421" spans="1:4" x14ac:dyDescent="0.2">
      <c r="A1421" s="295">
        <v>0.46319719999999998</v>
      </c>
      <c r="B1421" s="295"/>
      <c r="C1421" s="295">
        <v>0.70889579999999996</v>
      </c>
      <c r="D1421" s="295"/>
    </row>
    <row r="1422" spans="1:4" x14ac:dyDescent="0.2">
      <c r="A1422" s="295">
        <v>0.46304119999999999</v>
      </c>
      <c r="B1422" s="295"/>
      <c r="C1422" s="295">
        <v>0.70888079999999998</v>
      </c>
      <c r="D1422" s="295"/>
    </row>
    <row r="1423" spans="1:4" x14ac:dyDescent="0.2">
      <c r="A1423" s="295">
        <v>0.4629238</v>
      </c>
      <c r="B1423" s="295"/>
      <c r="C1423" s="295">
        <v>0.70882719999999999</v>
      </c>
      <c r="D1423" s="295"/>
    </row>
    <row r="1424" spans="1:4" x14ac:dyDescent="0.2">
      <c r="A1424" s="295">
        <v>0.46269389999999999</v>
      </c>
      <c r="B1424" s="295"/>
      <c r="C1424" s="295">
        <v>0.70877860000000004</v>
      </c>
      <c r="D1424" s="295"/>
    </row>
    <row r="1425" spans="1:4" x14ac:dyDescent="0.2">
      <c r="A1425" s="295">
        <v>0.46259070000000002</v>
      </c>
      <c r="B1425" s="295"/>
      <c r="C1425" s="295">
        <v>0.70874490000000001</v>
      </c>
      <c r="D1425" s="295"/>
    </row>
    <row r="1426" spans="1:4" x14ac:dyDescent="0.2">
      <c r="A1426" s="295">
        <v>0.46250449999999999</v>
      </c>
      <c r="B1426" s="295"/>
      <c r="C1426" s="295">
        <v>0.70872440000000003</v>
      </c>
      <c r="D1426" s="295"/>
    </row>
    <row r="1427" spans="1:4" x14ac:dyDescent="0.2">
      <c r="A1427" s="295">
        <v>0.46244740000000001</v>
      </c>
      <c r="B1427" s="295"/>
      <c r="C1427" s="295">
        <v>0.70862530000000001</v>
      </c>
      <c r="D1427" s="295"/>
    </row>
    <row r="1428" spans="1:4" x14ac:dyDescent="0.2">
      <c r="A1428" s="295">
        <v>0.46236120000000003</v>
      </c>
      <c r="B1428" s="295"/>
      <c r="C1428" s="295">
        <v>0.70853630000000001</v>
      </c>
      <c r="D1428" s="295"/>
    </row>
    <row r="1429" spans="1:4" x14ac:dyDescent="0.2">
      <c r="A1429" s="295">
        <v>0.4622888</v>
      </c>
      <c r="B1429" s="295"/>
      <c r="C1429" s="295">
        <v>0.7084587</v>
      </c>
      <c r="D1429" s="295"/>
    </row>
    <row r="1430" spans="1:4" x14ac:dyDescent="0.2">
      <c r="A1430" s="295">
        <v>0.4622018</v>
      </c>
      <c r="B1430" s="295"/>
      <c r="C1430" s="295">
        <v>0.70834779999999997</v>
      </c>
      <c r="D1430" s="295"/>
    </row>
    <row r="1431" spans="1:4" x14ac:dyDescent="0.2">
      <c r="A1431" s="295">
        <v>0.46205649999999998</v>
      </c>
      <c r="B1431" s="295"/>
      <c r="C1431" s="295">
        <v>0.70825499999999997</v>
      </c>
      <c r="D1431" s="295"/>
    </row>
    <row r="1432" spans="1:4" x14ac:dyDescent="0.2">
      <c r="A1432" s="295">
        <v>0.46181050000000001</v>
      </c>
      <c r="B1432" s="295"/>
      <c r="C1432" s="295">
        <v>0.7082157</v>
      </c>
      <c r="D1432" s="295"/>
    </row>
    <row r="1433" spans="1:4" x14ac:dyDescent="0.2">
      <c r="A1433" s="295">
        <v>0.46156209999999998</v>
      </c>
      <c r="B1433" s="295"/>
      <c r="C1433" s="295">
        <v>0.70818219999999998</v>
      </c>
      <c r="D1433" s="295"/>
    </row>
    <row r="1434" spans="1:4" x14ac:dyDescent="0.2">
      <c r="A1434" s="295">
        <v>0.46151910000000002</v>
      </c>
      <c r="B1434" s="295"/>
      <c r="C1434" s="295">
        <v>0.7081288</v>
      </c>
      <c r="D1434" s="295"/>
    </row>
    <row r="1435" spans="1:4" x14ac:dyDescent="0.2">
      <c r="A1435" s="295">
        <v>0.46139039999999998</v>
      </c>
      <c r="B1435" s="295"/>
      <c r="C1435" s="295">
        <v>0.70801840000000005</v>
      </c>
      <c r="D1435" s="295"/>
    </row>
    <row r="1436" spans="1:4" x14ac:dyDescent="0.2">
      <c r="A1436" s="295">
        <v>0.46130569999999999</v>
      </c>
      <c r="B1436" s="295"/>
      <c r="C1436" s="295">
        <v>0.70783180000000001</v>
      </c>
      <c r="D1436" s="295"/>
    </row>
    <row r="1437" spans="1:4" x14ac:dyDescent="0.2">
      <c r="A1437" s="295">
        <v>0.46129229999999999</v>
      </c>
      <c r="B1437" s="295"/>
      <c r="C1437" s="295">
        <v>0.70775339999999998</v>
      </c>
      <c r="D1437" s="295"/>
    </row>
    <row r="1438" spans="1:4" x14ac:dyDescent="0.2">
      <c r="A1438" s="295">
        <v>0.4612348</v>
      </c>
      <c r="B1438" s="295"/>
      <c r="C1438" s="295">
        <v>0.70770100000000002</v>
      </c>
      <c r="D1438" s="295"/>
    </row>
    <row r="1439" spans="1:4" x14ac:dyDescent="0.2">
      <c r="A1439" s="295">
        <v>0.46103769999999999</v>
      </c>
      <c r="B1439" s="295"/>
      <c r="C1439" s="295">
        <v>0.70760959999999995</v>
      </c>
      <c r="D1439" s="295"/>
    </row>
    <row r="1440" spans="1:4" x14ac:dyDescent="0.2">
      <c r="A1440" s="295">
        <v>0.46093590000000001</v>
      </c>
      <c r="B1440" s="295"/>
      <c r="C1440" s="295">
        <v>0.70755440000000003</v>
      </c>
      <c r="D1440" s="295"/>
    </row>
    <row r="1441" spans="1:4" x14ac:dyDescent="0.2">
      <c r="A1441" s="295">
        <v>0.46087600000000001</v>
      </c>
      <c r="B1441" s="295"/>
      <c r="C1441" s="295">
        <v>0.70751609999999998</v>
      </c>
      <c r="D1441" s="295"/>
    </row>
    <row r="1442" spans="1:4" x14ac:dyDescent="0.2">
      <c r="A1442" s="295">
        <v>0.46086149999999998</v>
      </c>
      <c r="B1442" s="295"/>
      <c r="C1442" s="295">
        <v>0.70751609999999998</v>
      </c>
      <c r="D1442" s="295"/>
    </row>
    <row r="1443" spans="1:4" x14ac:dyDescent="0.2">
      <c r="A1443" s="295">
        <v>0.4606711</v>
      </c>
      <c r="B1443" s="295"/>
      <c r="C1443" s="295">
        <v>0.70736719999999997</v>
      </c>
      <c r="D1443" s="295"/>
    </row>
    <row r="1444" spans="1:4" x14ac:dyDescent="0.2">
      <c r="A1444" s="295">
        <v>0.46056920000000001</v>
      </c>
      <c r="B1444" s="295"/>
      <c r="C1444" s="295">
        <v>0.70732700000000004</v>
      </c>
      <c r="D1444" s="295"/>
    </row>
    <row r="1445" spans="1:4" x14ac:dyDescent="0.2">
      <c r="A1445" s="295">
        <v>0.46048080000000002</v>
      </c>
      <c r="B1445" s="295"/>
      <c r="C1445" s="295">
        <v>0.70729319999999996</v>
      </c>
      <c r="D1445" s="295"/>
    </row>
    <row r="1446" spans="1:4" x14ac:dyDescent="0.2">
      <c r="A1446" s="295">
        <v>0.46031830000000001</v>
      </c>
      <c r="B1446" s="295"/>
      <c r="C1446" s="295">
        <v>0.70725300000000002</v>
      </c>
      <c r="D1446" s="295"/>
    </row>
    <row r="1447" spans="1:4" x14ac:dyDescent="0.2">
      <c r="A1447" s="295">
        <v>0.46020430000000001</v>
      </c>
      <c r="B1447" s="295"/>
      <c r="C1447" s="295">
        <v>0.70721560000000006</v>
      </c>
      <c r="D1447" s="295"/>
    </row>
    <row r="1448" spans="1:4" x14ac:dyDescent="0.2">
      <c r="A1448" s="295">
        <v>0.460115</v>
      </c>
      <c r="B1448" s="295"/>
      <c r="C1448" s="295">
        <v>0.70714010000000005</v>
      </c>
      <c r="D1448" s="295"/>
    </row>
    <row r="1449" spans="1:4" x14ac:dyDescent="0.2">
      <c r="A1449" s="295">
        <v>0.45995619999999998</v>
      </c>
      <c r="B1449" s="295"/>
      <c r="C1449" s="295">
        <v>0.70712120000000001</v>
      </c>
      <c r="D1449" s="295"/>
    </row>
    <row r="1450" spans="1:4" x14ac:dyDescent="0.2">
      <c r="A1450" s="295">
        <v>0.45980490000000002</v>
      </c>
      <c r="B1450" s="295"/>
      <c r="C1450" s="295">
        <v>0.70699469999999998</v>
      </c>
      <c r="D1450" s="295"/>
    </row>
    <row r="1451" spans="1:4" x14ac:dyDescent="0.2">
      <c r="A1451" s="295">
        <v>0.4597619</v>
      </c>
      <c r="B1451" s="295"/>
      <c r="C1451" s="295">
        <v>0.70697580000000004</v>
      </c>
      <c r="D1451" s="295"/>
    </row>
    <row r="1452" spans="1:4" x14ac:dyDescent="0.2">
      <c r="A1452" s="295">
        <v>0.45960529999999999</v>
      </c>
      <c r="B1452" s="295"/>
      <c r="C1452" s="295">
        <v>0.70691820000000005</v>
      </c>
      <c r="D1452" s="295"/>
    </row>
    <row r="1453" spans="1:4" x14ac:dyDescent="0.2">
      <c r="A1453" s="295">
        <v>0.45947320000000003</v>
      </c>
      <c r="B1453" s="295"/>
      <c r="C1453" s="295">
        <v>0.7068103</v>
      </c>
      <c r="D1453" s="295"/>
    </row>
    <row r="1454" spans="1:4" x14ac:dyDescent="0.2">
      <c r="A1454" s="295">
        <v>0.45939869999999999</v>
      </c>
      <c r="B1454" s="295"/>
      <c r="C1454" s="295">
        <v>0.70675670000000002</v>
      </c>
      <c r="D1454" s="295"/>
    </row>
    <row r="1455" spans="1:4" x14ac:dyDescent="0.2">
      <c r="A1455" s="295">
        <v>0.45928580000000002</v>
      </c>
      <c r="B1455" s="295"/>
      <c r="C1455" s="295">
        <v>0.70671910000000004</v>
      </c>
      <c r="D1455" s="295"/>
    </row>
    <row r="1456" spans="1:4" x14ac:dyDescent="0.2">
      <c r="A1456" s="295">
        <v>0.45913870000000001</v>
      </c>
      <c r="B1456" s="295"/>
      <c r="C1456" s="295">
        <v>0.70668050000000004</v>
      </c>
      <c r="D1456" s="295"/>
    </row>
    <row r="1457" spans="1:4" x14ac:dyDescent="0.2">
      <c r="A1457" s="295">
        <v>0.45895760000000002</v>
      </c>
      <c r="B1457" s="295"/>
      <c r="C1457" s="295">
        <v>0.70666549999999995</v>
      </c>
      <c r="D1457" s="295"/>
    </row>
    <row r="1458" spans="1:4" x14ac:dyDescent="0.2">
      <c r="A1458" s="295">
        <v>0.45886850000000001</v>
      </c>
      <c r="B1458" s="295"/>
      <c r="C1458" s="295">
        <v>0.70660650000000003</v>
      </c>
      <c r="D1458" s="295"/>
    </row>
    <row r="1459" spans="1:4" x14ac:dyDescent="0.2">
      <c r="A1459" s="295">
        <v>0.45881050000000001</v>
      </c>
      <c r="B1459" s="295"/>
      <c r="C1459" s="295">
        <v>0.70651399999999998</v>
      </c>
      <c r="D1459" s="295"/>
    </row>
    <row r="1460" spans="1:4" x14ac:dyDescent="0.2">
      <c r="A1460" s="295">
        <v>0.45864139999999998</v>
      </c>
      <c r="B1460" s="295"/>
      <c r="C1460" s="295">
        <v>0.70646039999999999</v>
      </c>
      <c r="D1460" s="295"/>
    </row>
    <row r="1461" spans="1:4" x14ac:dyDescent="0.2">
      <c r="A1461" s="295">
        <v>0.45850730000000001</v>
      </c>
      <c r="B1461" s="295"/>
      <c r="C1461" s="295">
        <v>0.70634830000000004</v>
      </c>
      <c r="D1461" s="295"/>
    </row>
    <row r="1462" spans="1:4" x14ac:dyDescent="0.2">
      <c r="A1462" s="295">
        <v>0.45849279999999998</v>
      </c>
      <c r="B1462" s="295"/>
      <c r="C1462" s="295">
        <v>0.70629090000000005</v>
      </c>
      <c r="D1462" s="295"/>
    </row>
    <row r="1463" spans="1:4" x14ac:dyDescent="0.2">
      <c r="A1463" s="295">
        <v>0.4583777</v>
      </c>
      <c r="B1463" s="295"/>
      <c r="C1463" s="295">
        <v>0.70619829999999995</v>
      </c>
      <c r="D1463" s="295"/>
    </row>
    <row r="1464" spans="1:4" x14ac:dyDescent="0.2">
      <c r="A1464" s="295">
        <v>0.45826450000000002</v>
      </c>
      <c r="B1464" s="295"/>
      <c r="C1464" s="295">
        <v>0.70614429999999995</v>
      </c>
      <c r="D1464" s="295"/>
    </row>
    <row r="1465" spans="1:4" x14ac:dyDescent="0.2">
      <c r="A1465" s="295">
        <v>0.45823619999999998</v>
      </c>
      <c r="B1465" s="295"/>
      <c r="C1465" s="295">
        <v>0.70612450000000004</v>
      </c>
      <c r="D1465" s="295"/>
    </row>
    <row r="1466" spans="1:4" x14ac:dyDescent="0.2">
      <c r="A1466" s="295">
        <v>0.45812360000000002</v>
      </c>
      <c r="B1466" s="295"/>
      <c r="C1466" s="295">
        <v>0.70602819999999999</v>
      </c>
      <c r="D1466" s="295"/>
    </row>
    <row r="1467" spans="1:4" x14ac:dyDescent="0.2">
      <c r="A1467" s="295">
        <v>0.45804040000000001</v>
      </c>
      <c r="B1467" s="295"/>
      <c r="C1467" s="295">
        <v>0.70601320000000001</v>
      </c>
      <c r="D1467" s="295"/>
    </row>
    <row r="1468" spans="1:4" x14ac:dyDescent="0.2">
      <c r="A1468" s="295">
        <v>0.45795239999999998</v>
      </c>
      <c r="B1468" s="295"/>
      <c r="C1468" s="295">
        <v>0.70597480000000001</v>
      </c>
      <c r="D1468" s="295"/>
    </row>
    <row r="1469" spans="1:4" x14ac:dyDescent="0.2">
      <c r="A1469" s="295">
        <v>0.45790890000000001</v>
      </c>
      <c r="B1469" s="295"/>
      <c r="C1469" s="295">
        <v>0.70592080000000001</v>
      </c>
      <c r="D1469" s="295"/>
    </row>
    <row r="1470" spans="1:4" x14ac:dyDescent="0.2">
      <c r="A1470" s="295">
        <v>0.45783560000000001</v>
      </c>
      <c r="B1470" s="295"/>
      <c r="C1470" s="295">
        <v>0.70588700000000004</v>
      </c>
      <c r="D1470" s="295"/>
    </row>
    <row r="1471" spans="1:4" x14ac:dyDescent="0.2">
      <c r="A1471" s="295">
        <v>0.45776309999999998</v>
      </c>
      <c r="B1471" s="295"/>
      <c r="C1471" s="295">
        <v>0.70582800000000001</v>
      </c>
      <c r="D1471" s="295"/>
    </row>
    <row r="1472" spans="1:4" x14ac:dyDescent="0.2">
      <c r="A1472" s="295">
        <v>0.45762049999999999</v>
      </c>
      <c r="B1472" s="295"/>
      <c r="C1472" s="295">
        <v>0.70580759999999998</v>
      </c>
      <c r="D1472" s="295"/>
    </row>
    <row r="1473" spans="1:4" x14ac:dyDescent="0.2">
      <c r="A1473" s="295">
        <v>0.45762049999999999</v>
      </c>
      <c r="B1473" s="295"/>
      <c r="C1473" s="295">
        <v>0.70578779999999997</v>
      </c>
      <c r="D1473" s="295"/>
    </row>
    <row r="1474" spans="1:4" x14ac:dyDescent="0.2">
      <c r="A1474" s="295">
        <v>0.45756249999999998</v>
      </c>
      <c r="B1474" s="295"/>
      <c r="C1474" s="295">
        <v>0.70571090000000003</v>
      </c>
      <c r="D1474" s="295"/>
    </row>
    <row r="1475" spans="1:4" x14ac:dyDescent="0.2">
      <c r="A1475" s="295">
        <v>0.45744649999999998</v>
      </c>
      <c r="B1475" s="295"/>
      <c r="C1475" s="295">
        <v>0.70567550000000001</v>
      </c>
      <c r="D1475" s="295"/>
    </row>
    <row r="1476" spans="1:4" x14ac:dyDescent="0.2">
      <c r="A1476" s="295">
        <v>0.45738709999999999</v>
      </c>
      <c r="B1476" s="295"/>
      <c r="C1476" s="295">
        <v>0.70561649999999998</v>
      </c>
      <c r="D1476" s="295"/>
    </row>
    <row r="1477" spans="1:4" x14ac:dyDescent="0.2">
      <c r="A1477" s="295">
        <v>0.45733249999999998</v>
      </c>
      <c r="B1477" s="295"/>
      <c r="C1477" s="295">
        <v>0.70558290000000001</v>
      </c>
      <c r="D1477" s="295"/>
    </row>
    <row r="1478" spans="1:4" x14ac:dyDescent="0.2">
      <c r="A1478" s="295">
        <v>0.45724320000000002</v>
      </c>
      <c r="B1478" s="295"/>
      <c r="C1478" s="295">
        <v>0.70551079999999999</v>
      </c>
      <c r="D1478" s="295"/>
    </row>
    <row r="1479" spans="1:4" x14ac:dyDescent="0.2">
      <c r="A1479" s="295">
        <v>0.45721539999999999</v>
      </c>
      <c r="B1479" s="295"/>
      <c r="C1479" s="295">
        <v>0.70546220000000004</v>
      </c>
      <c r="D1479" s="295"/>
    </row>
    <row r="1480" spans="1:4" x14ac:dyDescent="0.2">
      <c r="A1480" s="295">
        <v>0.4570362</v>
      </c>
      <c r="B1480" s="295"/>
      <c r="C1480" s="295">
        <v>0.70544180000000001</v>
      </c>
      <c r="D1480" s="295"/>
    </row>
    <row r="1481" spans="1:4" x14ac:dyDescent="0.2">
      <c r="A1481" s="295">
        <v>0.45679619999999999</v>
      </c>
      <c r="B1481" s="295"/>
      <c r="C1481" s="295">
        <v>0.70540800000000004</v>
      </c>
      <c r="D1481" s="295"/>
    </row>
    <row r="1482" spans="1:4" x14ac:dyDescent="0.2">
      <c r="A1482" s="295">
        <v>0.45667550000000001</v>
      </c>
      <c r="B1482" s="295"/>
      <c r="C1482" s="295">
        <v>0.70535079999999994</v>
      </c>
      <c r="D1482" s="295"/>
    </row>
    <row r="1483" spans="1:4" x14ac:dyDescent="0.2">
      <c r="A1483" s="295">
        <v>0.45664759999999999</v>
      </c>
      <c r="B1483" s="295"/>
      <c r="C1483" s="295">
        <v>0.70520559999999999</v>
      </c>
      <c r="D1483" s="295"/>
    </row>
    <row r="1484" spans="1:4" x14ac:dyDescent="0.2">
      <c r="A1484" s="295">
        <v>0.4564569</v>
      </c>
      <c r="B1484" s="295"/>
      <c r="C1484" s="295">
        <v>0.70517560000000001</v>
      </c>
      <c r="D1484" s="295"/>
    </row>
    <row r="1485" spans="1:4" x14ac:dyDescent="0.2">
      <c r="A1485" s="295">
        <v>0.45629350000000002</v>
      </c>
      <c r="B1485" s="295"/>
      <c r="C1485" s="295">
        <v>0.70509739999999999</v>
      </c>
      <c r="D1485" s="295"/>
    </row>
    <row r="1486" spans="1:4" x14ac:dyDescent="0.2">
      <c r="A1486" s="295">
        <v>0.45620709999999998</v>
      </c>
      <c r="B1486" s="295"/>
      <c r="C1486" s="295">
        <v>0.70507759999999997</v>
      </c>
      <c r="D1486" s="295"/>
    </row>
    <row r="1487" spans="1:4" x14ac:dyDescent="0.2">
      <c r="A1487" s="295">
        <v>0.4561636</v>
      </c>
      <c r="B1487" s="295"/>
      <c r="C1487" s="295">
        <v>0.70505720000000005</v>
      </c>
      <c r="D1487" s="295"/>
    </row>
    <row r="1488" spans="1:4" x14ac:dyDescent="0.2">
      <c r="A1488" s="295">
        <v>0.45602939999999997</v>
      </c>
      <c r="B1488" s="295"/>
      <c r="C1488" s="295">
        <v>0.70495830000000004</v>
      </c>
      <c r="D1488" s="295"/>
    </row>
    <row r="1489" spans="1:4" x14ac:dyDescent="0.2">
      <c r="A1489" s="295">
        <v>0.4559436</v>
      </c>
      <c r="B1489" s="295"/>
      <c r="C1489" s="295">
        <v>0.70490560000000002</v>
      </c>
      <c r="D1489" s="295"/>
    </row>
    <row r="1490" spans="1:4" x14ac:dyDescent="0.2">
      <c r="A1490" s="295">
        <v>0.45585900000000001</v>
      </c>
      <c r="B1490" s="295"/>
      <c r="C1490" s="295">
        <v>0.70477449999999997</v>
      </c>
      <c r="D1490" s="295"/>
    </row>
    <row r="1491" spans="1:4" x14ac:dyDescent="0.2">
      <c r="A1491" s="295">
        <v>0.4558159</v>
      </c>
      <c r="B1491" s="295"/>
      <c r="C1491" s="295">
        <v>0.70475469999999996</v>
      </c>
      <c r="D1491" s="295"/>
    </row>
    <row r="1492" spans="1:4" x14ac:dyDescent="0.2">
      <c r="A1492" s="295">
        <v>0.4557312</v>
      </c>
      <c r="B1492" s="295"/>
      <c r="C1492" s="295">
        <v>0.70469510000000002</v>
      </c>
      <c r="D1492" s="295"/>
    </row>
    <row r="1493" spans="1:4" x14ac:dyDescent="0.2">
      <c r="A1493" s="295">
        <v>0.45564110000000002</v>
      </c>
      <c r="B1493" s="295"/>
      <c r="C1493" s="295">
        <v>0.70465770000000005</v>
      </c>
      <c r="D1493" s="295"/>
    </row>
    <row r="1494" spans="1:4" x14ac:dyDescent="0.2">
      <c r="A1494" s="295">
        <v>0.45545170000000001</v>
      </c>
      <c r="B1494" s="295"/>
      <c r="C1494" s="295">
        <v>0.70463730000000002</v>
      </c>
      <c r="D1494" s="295"/>
    </row>
    <row r="1495" spans="1:4" x14ac:dyDescent="0.2">
      <c r="A1495" s="295">
        <v>0.45533829999999997</v>
      </c>
      <c r="B1495" s="295"/>
      <c r="C1495" s="295">
        <v>0.70452250000000005</v>
      </c>
      <c r="D1495" s="295"/>
    </row>
    <row r="1496" spans="1:4" x14ac:dyDescent="0.2">
      <c r="A1496" s="295">
        <v>0.45524890000000001</v>
      </c>
      <c r="B1496" s="295"/>
      <c r="C1496" s="295">
        <v>0.70448480000000002</v>
      </c>
      <c r="D1496" s="295"/>
    </row>
    <row r="1497" spans="1:4" x14ac:dyDescent="0.2">
      <c r="A1497" s="295">
        <v>0.4551463</v>
      </c>
      <c r="B1497" s="295"/>
      <c r="C1497" s="295">
        <v>0.70439430000000003</v>
      </c>
      <c r="D1497" s="295"/>
    </row>
    <row r="1498" spans="1:4" x14ac:dyDescent="0.2">
      <c r="A1498" s="295">
        <v>0.4551018</v>
      </c>
      <c r="B1498" s="295"/>
      <c r="C1498" s="295">
        <v>0.70429629999999999</v>
      </c>
      <c r="D1498" s="295"/>
    </row>
    <row r="1499" spans="1:4" x14ac:dyDescent="0.2">
      <c r="A1499" s="295">
        <v>0.45504339999999999</v>
      </c>
      <c r="B1499" s="295"/>
      <c r="C1499" s="295">
        <v>0.70424180000000003</v>
      </c>
      <c r="D1499" s="295"/>
    </row>
    <row r="1500" spans="1:4" x14ac:dyDescent="0.2">
      <c r="A1500" s="295">
        <v>0.45496940000000002</v>
      </c>
      <c r="B1500" s="295"/>
      <c r="C1500" s="295">
        <v>0.70417260000000004</v>
      </c>
      <c r="D1500" s="295"/>
    </row>
    <row r="1501" spans="1:4" x14ac:dyDescent="0.2">
      <c r="A1501" s="295">
        <v>0.45489629999999998</v>
      </c>
      <c r="B1501" s="295"/>
      <c r="C1501" s="295">
        <v>0.70405799999999996</v>
      </c>
      <c r="D1501" s="295"/>
    </row>
    <row r="1502" spans="1:4" x14ac:dyDescent="0.2">
      <c r="A1502" s="295">
        <v>0.45477879999999998</v>
      </c>
      <c r="B1502" s="295"/>
      <c r="C1502" s="295">
        <v>0.70402330000000002</v>
      </c>
      <c r="D1502" s="295"/>
    </row>
    <row r="1503" spans="1:4" x14ac:dyDescent="0.2">
      <c r="A1503" s="295">
        <v>0.45469500000000002</v>
      </c>
      <c r="B1503" s="295"/>
      <c r="C1503" s="295">
        <v>0.70400830000000003</v>
      </c>
      <c r="D1503" s="295"/>
    </row>
    <row r="1504" spans="1:4" x14ac:dyDescent="0.2">
      <c r="A1504" s="295">
        <v>0.454538</v>
      </c>
      <c r="B1504" s="295"/>
      <c r="C1504" s="295">
        <v>0.70388220000000001</v>
      </c>
      <c r="D1504" s="295"/>
    </row>
    <row r="1505" spans="1:4" x14ac:dyDescent="0.2">
      <c r="A1505" s="295">
        <v>0.45446530000000002</v>
      </c>
      <c r="B1505" s="295"/>
      <c r="C1505" s="295">
        <v>0.70376859999999997</v>
      </c>
      <c r="D1505" s="295"/>
    </row>
    <row r="1506" spans="1:4" x14ac:dyDescent="0.2">
      <c r="A1506" s="295">
        <v>0.45442290000000002</v>
      </c>
      <c r="B1506" s="295"/>
      <c r="C1506" s="295">
        <v>0.70365250000000001</v>
      </c>
      <c r="D1506" s="295"/>
    </row>
    <row r="1507" spans="1:4" x14ac:dyDescent="0.2">
      <c r="A1507" s="295">
        <v>0.4543817</v>
      </c>
      <c r="B1507" s="295"/>
      <c r="C1507" s="295">
        <v>0.70360389999999995</v>
      </c>
      <c r="D1507" s="295"/>
    </row>
    <row r="1508" spans="1:4" x14ac:dyDescent="0.2">
      <c r="A1508" s="295">
        <v>0.45419179999999998</v>
      </c>
      <c r="B1508" s="295"/>
      <c r="C1508" s="295">
        <v>0.70354430000000001</v>
      </c>
      <c r="D1508" s="295"/>
    </row>
    <row r="1509" spans="1:4" x14ac:dyDescent="0.2">
      <c r="A1509" s="295">
        <v>0.45405020000000001</v>
      </c>
      <c r="B1509" s="295"/>
      <c r="C1509" s="295">
        <v>0.70348710000000003</v>
      </c>
      <c r="D1509" s="295"/>
    </row>
    <row r="1510" spans="1:4" x14ac:dyDescent="0.2">
      <c r="A1510" s="295">
        <v>0.45397799999999999</v>
      </c>
      <c r="B1510" s="295"/>
      <c r="C1510" s="295">
        <v>0.70339819999999997</v>
      </c>
      <c r="D1510" s="295"/>
    </row>
    <row r="1511" spans="1:4" x14ac:dyDescent="0.2">
      <c r="A1511" s="295">
        <v>0.45387690000000003</v>
      </c>
      <c r="B1511" s="295"/>
      <c r="C1511" s="295">
        <v>0.70334479999999999</v>
      </c>
      <c r="D1511" s="295"/>
    </row>
    <row r="1512" spans="1:4" x14ac:dyDescent="0.2">
      <c r="A1512" s="295">
        <v>0.45380579999999998</v>
      </c>
      <c r="B1512" s="295"/>
      <c r="C1512" s="295">
        <v>0.70330939999999997</v>
      </c>
      <c r="D1512" s="295"/>
    </row>
    <row r="1513" spans="1:4" x14ac:dyDescent="0.2">
      <c r="A1513" s="295">
        <v>0.45370240000000001</v>
      </c>
      <c r="B1513" s="295"/>
      <c r="C1513" s="295">
        <v>0.70319640000000005</v>
      </c>
      <c r="D1513" s="295"/>
    </row>
    <row r="1514" spans="1:4" x14ac:dyDescent="0.2">
      <c r="A1514" s="295">
        <v>0.45361940000000001</v>
      </c>
      <c r="B1514" s="295"/>
      <c r="C1514" s="295">
        <v>0.70311999999999997</v>
      </c>
      <c r="D1514" s="295"/>
    </row>
    <row r="1515" spans="1:4" x14ac:dyDescent="0.2">
      <c r="A1515" s="295">
        <v>0.45357540000000002</v>
      </c>
      <c r="B1515" s="295"/>
      <c r="C1515" s="295">
        <v>0.703044</v>
      </c>
      <c r="D1515" s="295"/>
    </row>
    <row r="1516" spans="1:4" x14ac:dyDescent="0.2">
      <c r="A1516" s="295">
        <v>0.45340170000000002</v>
      </c>
      <c r="B1516" s="295"/>
      <c r="C1516" s="295">
        <v>0.70302900000000002</v>
      </c>
      <c r="D1516" s="295"/>
    </row>
    <row r="1517" spans="1:4" x14ac:dyDescent="0.2">
      <c r="A1517" s="295">
        <v>0.45328750000000001</v>
      </c>
      <c r="B1517" s="295"/>
      <c r="C1517" s="295">
        <v>0.70288649999999997</v>
      </c>
      <c r="D1517" s="295"/>
    </row>
    <row r="1518" spans="1:4" x14ac:dyDescent="0.2">
      <c r="A1518" s="295">
        <v>0.45318649999999999</v>
      </c>
      <c r="B1518" s="295"/>
      <c r="C1518" s="295">
        <v>0.70285169999999997</v>
      </c>
      <c r="D1518" s="295"/>
    </row>
    <row r="1519" spans="1:4" x14ac:dyDescent="0.2">
      <c r="A1519" s="295">
        <v>0.45307249999999999</v>
      </c>
      <c r="B1519" s="295"/>
      <c r="C1519" s="295">
        <v>0.70272449999999997</v>
      </c>
      <c r="D1519" s="295"/>
    </row>
    <row r="1520" spans="1:4" x14ac:dyDescent="0.2">
      <c r="A1520" s="295">
        <v>0.45301560000000002</v>
      </c>
      <c r="B1520" s="295"/>
      <c r="C1520" s="295">
        <v>0.70268549999999996</v>
      </c>
      <c r="D1520" s="295"/>
    </row>
    <row r="1521" spans="1:4" x14ac:dyDescent="0.2">
      <c r="A1521" s="295">
        <v>0.45288600000000001</v>
      </c>
      <c r="B1521" s="295"/>
      <c r="C1521" s="295">
        <v>0.70260920000000004</v>
      </c>
      <c r="D1521" s="295"/>
    </row>
    <row r="1522" spans="1:4" x14ac:dyDescent="0.2">
      <c r="A1522" s="295">
        <v>0.45287260000000001</v>
      </c>
      <c r="B1522" s="295"/>
      <c r="C1522" s="295">
        <v>0.70253670000000001</v>
      </c>
      <c r="D1522" s="295"/>
    </row>
    <row r="1523" spans="1:4" x14ac:dyDescent="0.2">
      <c r="A1523" s="295">
        <v>0.45287260000000001</v>
      </c>
      <c r="B1523" s="295"/>
      <c r="C1523" s="295">
        <v>0.70243290000000003</v>
      </c>
      <c r="D1523" s="295"/>
    </row>
    <row r="1524" spans="1:4" x14ac:dyDescent="0.2">
      <c r="A1524" s="295">
        <v>0.45272620000000002</v>
      </c>
      <c r="B1524" s="295"/>
      <c r="C1524" s="295">
        <v>0.70234039999999998</v>
      </c>
      <c r="D1524" s="295"/>
    </row>
    <row r="1525" spans="1:4" x14ac:dyDescent="0.2">
      <c r="A1525" s="295">
        <v>0.45259690000000002</v>
      </c>
      <c r="B1525" s="295"/>
      <c r="C1525" s="295">
        <v>0.7023218</v>
      </c>
      <c r="D1525" s="295"/>
    </row>
    <row r="1526" spans="1:4" x14ac:dyDescent="0.2">
      <c r="A1526" s="295">
        <v>0.45243699999999998</v>
      </c>
      <c r="B1526" s="295"/>
      <c r="C1526" s="295">
        <v>0.70228429999999997</v>
      </c>
      <c r="D1526" s="295"/>
    </row>
    <row r="1527" spans="1:4" x14ac:dyDescent="0.2">
      <c r="A1527" s="295">
        <v>0.4523797</v>
      </c>
      <c r="B1527" s="295"/>
      <c r="C1527" s="295">
        <v>0.70211599999999996</v>
      </c>
      <c r="D1527" s="295"/>
    </row>
    <row r="1528" spans="1:4" x14ac:dyDescent="0.2">
      <c r="A1528" s="295">
        <v>0.45230609999999999</v>
      </c>
      <c r="B1528" s="295"/>
      <c r="C1528" s="295">
        <v>0.70205720000000005</v>
      </c>
      <c r="D1528" s="295"/>
    </row>
    <row r="1529" spans="1:4" x14ac:dyDescent="0.2">
      <c r="A1529" s="295">
        <v>0.45224930000000002</v>
      </c>
      <c r="B1529" s="295"/>
      <c r="C1529" s="295">
        <v>0.70198079999999996</v>
      </c>
      <c r="D1529" s="295"/>
    </row>
    <row r="1530" spans="1:4" x14ac:dyDescent="0.2">
      <c r="A1530" s="295">
        <v>0.4521654</v>
      </c>
      <c r="B1530" s="295"/>
      <c r="C1530" s="295">
        <v>0.70192569999999999</v>
      </c>
      <c r="D1530" s="295"/>
    </row>
    <row r="1531" spans="1:4" x14ac:dyDescent="0.2">
      <c r="A1531" s="295">
        <v>0.45212020000000003</v>
      </c>
      <c r="B1531" s="295"/>
      <c r="C1531" s="295">
        <v>0.70187149999999998</v>
      </c>
      <c r="D1531" s="295"/>
    </row>
    <row r="1532" spans="1:4" x14ac:dyDescent="0.2">
      <c r="A1532" s="295">
        <v>0.4520362</v>
      </c>
      <c r="B1532" s="295"/>
      <c r="C1532" s="295">
        <v>0.70178090000000004</v>
      </c>
      <c r="D1532" s="295"/>
    </row>
    <row r="1533" spans="1:4" x14ac:dyDescent="0.2">
      <c r="A1533" s="295">
        <v>0.45196649999999999</v>
      </c>
      <c r="B1533" s="295"/>
      <c r="C1533" s="295">
        <v>0.70176590000000005</v>
      </c>
      <c r="D1533" s="295"/>
    </row>
    <row r="1534" spans="1:4" x14ac:dyDescent="0.2">
      <c r="A1534" s="295">
        <v>0.45183679999999998</v>
      </c>
      <c r="B1534" s="295"/>
      <c r="C1534" s="295">
        <v>0.70166740000000005</v>
      </c>
      <c r="D1534" s="295"/>
    </row>
    <row r="1535" spans="1:4" x14ac:dyDescent="0.2">
      <c r="A1535" s="295">
        <v>0.45173580000000002</v>
      </c>
      <c r="B1535" s="295"/>
      <c r="C1535" s="295">
        <v>0.70162999999999998</v>
      </c>
      <c r="D1535" s="295"/>
    </row>
    <row r="1536" spans="1:4" x14ac:dyDescent="0.2">
      <c r="A1536" s="295">
        <v>0.45166279999999998</v>
      </c>
      <c r="B1536" s="295"/>
      <c r="C1536" s="295">
        <v>0.70159099999999996</v>
      </c>
      <c r="D1536" s="295"/>
    </row>
    <row r="1537" spans="1:4" x14ac:dyDescent="0.2">
      <c r="A1537" s="295">
        <v>0.45154539999999999</v>
      </c>
      <c r="B1537" s="295"/>
      <c r="C1537" s="295">
        <v>0.70157119999999995</v>
      </c>
      <c r="D1537" s="295"/>
    </row>
    <row r="1538" spans="1:4" x14ac:dyDescent="0.2">
      <c r="A1538" s="295">
        <v>0.45142110000000002</v>
      </c>
      <c r="B1538" s="295"/>
      <c r="C1538" s="295">
        <v>0.70153739999999998</v>
      </c>
      <c r="D1538" s="295"/>
    </row>
    <row r="1539" spans="1:4" x14ac:dyDescent="0.2">
      <c r="A1539" s="295">
        <v>0.45126650000000001</v>
      </c>
      <c r="B1539" s="295"/>
      <c r="C1539" s="295">
        <v>0.70151759999999996</v>
      </c>
      <c r="D1539" s="295"/>
    </row>
    <row r="1540" spans="1:4" x14ac:dyDescent="0.2">
      <c r="A1540" s="295">
        <v>0.4512234</v>
      </c>
      <c r="B1540" s="295"/>
      <c r="C1540" s="295">
        <v>0.70145979999999997</v>
      </c>
      <c r="D1540" s="295"/>
    </row>
    <row r="1541" spans="1:4" x14ac:dyDescent="0.2">
      <c r="A1541" s="295">
        <v>0.45111309999999999</v>
      </c>
      <c r="B1541" s="295"/>
      <c r="C1541" s="295">
        <v>0.70145979999999997</v>
      </c>
      <c r="D1541" s="295"/>
    </row>
    <row r="1542" spans="1:4" x14ac:dyDescent="0.2">
      <c r="A1542" s="295">
        <v>0.45106180000000001</v>
      </c>
      <c r="B1542" s="295"/>
      <c r="C1542" s="295">
        <v>0.70139130000000005</v>
      </c>
      <c r="D1542" s="295"/>
    </row>
    <row r="1543" spans="1:4" x14ac:dyDescent="0.2">
      <c r="A1543" s="295">
        <v>0.45103179999999998</v>
      </c>
      <c r="B1543" s="295"/>
      <c r="C1543" s="295">
        <v>0.70132660000000002</v>
      </c>
      <c r="D1543" s="295"/>
    </row>
    <row r="1544" spans="1:4" x14ac:dyDescent="0.2">
      <c r="A1544" s="295">
        <v>0.45092969999999999</v>
      </c>
      <c r="B1544" s="295"/>
      <c r="C1544" s="295">
        <v>0.70126900000000003</v>
      </c>
      <c r="D1544" s="295"/>
    </row>
    <row r="1545" spans="1:4" x14ac:dyDescent="0.2">
      <c r="A1545" s="295">
        <v>0.45087280000000002</v>
      </c>
      <c r="B1545" s="295"/>
      <c r="C1545" s="295">
        <v>0.70119620000000005</v>
      </c>
      <c r="D1545" s="295"/>
    </row>
    <row r="1546" spans="1:4" x14ac:dyDescent="0.2">
      <c r="A1546" s="295">
        <v>0.45078810000000002</v>
      </c>
      <c r="B1546" s="295"/>
      <c r="C1546" s="295">
        <v>0.7011193</v>
      </c>
      <c r="D1546" s="295"/>
    </row>
    <row r="1547" spans="1:4" x14ac:dyDescent="0.2">
      <c r="A1547" s="295">
        <v>0.4507005</v>
      </c>
      <c r="B1547" s="295"/>
      <c r="C1547" s="295">
        <v>0.7011193</v>
      </c>
      <c r="D1547" s="295"/>
    </row>
    <row r="1548" spans="1:4" x14ac:dyDescent="0.2">
      <c r="A1548" s="295">
        <v>0.45054070000000002</v>
      </c>
      <c r="B1548" s="295"/>
      <c r="C1548" s="295">
        <v>0.70100130000000005</v>
      </c>
      <c r="D1548" s="295"/>
    </row>
    <row r="1549" spans="1:4" x14ac:dyDescent="0.2">
      <c r="A1549" s="295">
        <v>0.45042680000000002</v>
      </c>
      <c r="B1549" s="295"/>
      <c r="C1549" s="295">
        <v>0.70096409999999998</v>
      </c>
      <c r="D1549" s="295"/>
    </row>
    <row r="1550" spans="1:4" x14ac:dyDescent="0.2">
      <c r="A1550" s="295">
        <v>0.45032149999999999</v>
      </c>
      <c r="B1550" s="295"/>
      <c r="C1550" s="295">
        <v>0.70090989999999997</v>
      </c>
      <c r="D1550" s="295"/>
    </row>
    <row r="1551" spans="1:4" x14ac:dyDescent="0.2">
      <c r="A1551" s="295">
        <v>0.45024930000000002</v>
      </c>
      <c r="B1551" s="295"/>
      <c r="C1551" s="295">
        <v>0.70081729999999998</v>
      </c>
      <c r="D1551" s="295"/>
    </row>
    <row r="1552" spans="1:4" x14ac:dyDescent="0.2">
      <c r="A1552" s="295">
        <v>0.45020460000000001</v>
      </c>
      <c r="B1552" s="295"/>
      <c r="C1552" s="295">
        <v>0.70076340000000004</v>
      </c>
      <c r="D1552" s="295"/>
    </row>
    <row r="1553" spans="1:4" x14ac:dyDescent="0.2">
      <c r="A1553" s="295">
        <v>0.4500709</v>
      </c>
      <c r="B1553" s="295"/>
      <c r="C1553" s="295">
        <v>0.70070440000000001</v>
      </c>
      <c r="D1553" s="295"/>
    </row>
    <row r="1554" spans="1:4" x14ac:dyDescent="0.2">
      <c r="A1554" s="295">
        <v>0.44994230000000002</v>
      </c>
      <c r="B1554" s="295"/>
      <c r="C1554" s="295">
        <v>0.70066510000000004</v>
      </c>
      <c r="D1554" s="295"/>
    </row>
    <row r="1555" spans="1:4" x14ac:dyDescent="0.2">
      <c r="A1555" s="295">
        <v>0.4499126</v>
      </c>
      <c r="B1555" s="295"/>
      <c r="C1555" s="295">
        <v>0.70059389999999999</v>
      </c>
      <c r="D1555" s="295"/>
    </row>
    <row r="1556" spans="1:4" x14ac:dyDescent="0.2">
      <c r="A1556" s="295">
        <v>0.44976939999999999</v>
      </c>
      <c r="B1556" s="295"/>
      <c r="C1556" s="295">
        <v>0.70051969999999997</v>
      </c>
      <c r="D1556" s="295"/>
    </row>
    <row r="1557" spans="1:4" x14ac:dyDescent="0.2">
      <c r="A1557" s="295">
        <v>0.44965300000000002</v>
      </c>
      <c r="B1557" s="295"/>
      <c r="C1557" s="295">
        <v>0.70044530000000005</v>
      </c>
      <c r="D1557" s="295"/>
    </row>
    <row r="1558" spans="1:4" x14ac:dyDescent="0.2">
      <c r="A1558" s="295">
        <v>0.44958039999999999</v>
      </c>
      <c r="B1558" s="295"/>
      <c r="C1558" s="295">
        <v>0.70037309999999997</v>
      </c>
      <c r="D1558" s="295"/>
    </row>
    <row r="1559" spans="1:4" x14ac:dyDescent="0.2">
      <c r="A1559" s="295">
        <v>0.44943450000000001</v>
      </c>
      <c r="B1559" s="295"/>
      <c r="C1559" s="295">
        <v>0.70031790000000005</v>
      </c>
      <c r="D1559" s="295"/>
    </row>
    <row r="1560" spans="1:4" x14ac:dyDescent="0.2">
      <c r="A1560" s="295">
        <v>0.4493318</v>
      </c>
      <c r="B1560" s="295"/>
      <c r="C1560" s="295">
        <v>0.70028029999999997</v>
      </c>
      <c r="D1560" s="295"/>
    </row>
    <row r="1561" spans="1:4" x14ac:dyDescent="0.2">
      <c r="A1561" s="295">
        <v>0.44924779999999997</v>
      </c>
      <c r="B1561" s="295"/>
      <c r="C1561" s="295">
        <v>0.70021290000000003</v>
      </c>
      <c r="D1561" s="295"/>
    </row>
    <row r="1562" spans="1:4" x14ac:dyDescent="0.2">
      <c r="A1562" s="295">
        <v>0.44908730000000002</v>
      </c>
      <c r="B1562" s="295"/>
      <c r="C1562" s="295">
        <v>0.70013890000000001</v>
      </c>
      <c r="D1562" s="295"/>
    </row>
    <row r="1563" spans="1:4" x14ac:dyDescent="0.2">
      <c r="A1563" s="295">
        <v>0.44904450000000001</v>
      </c>
      <c r="B1563" s="295"/>
      <c r="C1563" s="295">
        <v>0.70010150000000004</v>
      </c>
      <c r="D1563" s="295"/>
    </row>
    <row r="1564" spans="1:4" x14ac:dyDescent="0.2">
      <c r="A1564" s="295">
        <v>0.44884439999999998</v>
      </c>
      <c r="B1564" s="295"/>
      <c r="C1564" s="295">
        <v>0.70002869999999995</v>
      </c>
      <c r="D1564" s="295"/>
    </row>
    <row r="1565" spans="1:4" x14ac:dyDescent="0.2">
      <c r="A1565" s="295">
        <v>0.4487852</v>
      </c>
      <c r="B1565" s="295"/>
      <c r="C1565" s="295">
        <v>0.69997039999999999</v>
      </c>
      <c r="D1565" s="295"/>
    </row>
    <row r="1566" spans="1:4" x14ac:dyDescent="0.2">
      <c r="A1566" s="295">
        <v>0.44862380000000002</v>
      </c>
      <c r="B1566" s="295"/>
      <c r="C1566" s="295">
        <v>0.69991639999999999</v>
      </c>
      <c r="D1566" s="295"/>
    </row>
    <row r="1567" spans="1:4" x14ac:dyDescent="0.2">
      <c r="A1567" s="295">
        <v>0.44849230000000001</v>
      </c>
      <c r="B1567" s="295"/>
      <c r="C1567" s="295">
        <v>0.69984400000000002</v>
      </c>
      <c r="D1567" s="295"/>
    </row>
    <row r="1568" spans="1:4" x14ac:dyDescent="0.2">
      <c r="A1568" s="295">
        <v>0.44836219999999999</v>
      </c>
      <c r="B1568" s="295"/>
      <c r="C1568" s="295">
        <v>0.69980569999999997</v>
      </c>
      <c r="D1568" s="295"/>
    </row>
    <row r="1569" spans="1:4" x14ac:dyDescent="0.2">
      <c r="A1569" s="295">
        <v>0.44824900000000001</v>
      </c>
      <c r="B1569" s="295"/>
      <c r="C1569" s="295">
        <v>0.69969429999999999</v>
      </c>
      <c r="D1569" s="295"/>
    </row>
    <row r="1570" spans="1:4" x14ac:dyDescent="0.2">
      <c r="A1570" s="295">
        <v>0.44816309999999998</v>
      </c>
      <c r="B1570" s="295"/>
      <c r="C1570" s="295">
        <v>0.6996793</v>
      </c>
      <c r="D1570" s="295"/>
    </row>
    <row r="1571" spans="1:4" x14ac:dyDescent="0.2">
      <c r="A1571" s="295">
        <v>0.44808189999999998</v>
      </c>
      <c r="B1571" s="295"/>
      <c r="C1571" s="295">
        <v>0.69962670000000005</v>
      </c>
      <c r="D1571" s="295"/>
    </row>
    <row r="1572" spans="1:4" x14ac:dyDescent="0.2">
      <c r="A1572" s="295">
        <v>0.44796609999999998</v>
      </c>
      <c r="B1572" s="295"/>
      <c r="C1572" s="295">
        <v>0.69953390000000004</v>
      </c>
      <c r="D1572" s="295"/>
    </row>
    <row r="1573" spans="1:4" x14ac:dyDescent="0.2">
      <c r="A1573" s="295">
        <v>0.44790770000000002</v>
      </c>
      <c r="B1573" s="295"/>
      <c r="C1573" s="295">
        <v>0.69941710000000001</v>
      </c>
      <c r="D1573" s="295"/>
    </row>
    <row r="1574" spans="1:4" x14ac:dyDescent="0.2">
      <c r="A1574" s="295">
        <v>0.44780710000000001</v>
      </c>
      <c r="B1574" s="295"/>
      <c r="C1574" s="295">
        <v>0.69938230000000001</v>
      </c>
      <c r="D1574" s="295"/>
    </row>
    <row r="1575" spans="1:4" x14ac:dyDescent="0.2">
      <c r="A1575" s="295">
        <v>0.44773489999999999</v>
      </c>
      <c r="B1575" s="295"/>
      <c r="C1575" s="295">
        <v>0.69932490000000003</v>
      </c>
      <c r="D1575" s="295"/>
    </row>
    <row r="1576" spans="1:4" x14ac:dyDescent="0.2">
      <c r="A1576" s="295">
        <v>0.44764670000000001</v>
      </c>
      <c r="B1576" s="295"/>
      <c r="C1576" s="295">
        <v>0.6992292</v>
      </c>
      <c r="D1576" s="295"/>
    </row>
    <row r="1577" spans="1:4" x14ac:dyDescent="0.2">
      <c r="A1577" s="295">
        <v>0.44753130000000002</v>
      </c>
      <c r="B1577" s="295"/>
      <c r="C1577" s="295">
        <v>0.69913860000000005</v>
      </c>
      <c r="D1577" s="295"/>
    </row>
    <row r="1578" spans="1:4" x14ac:dyDescent="0.2">
      <c r="A1578" s="295">
        <v>0.44748840000000001</v>
      </c>
      <c r="B1578" s="295"/>
      <c r="C1578" s="295">
        <v>0.69910119999999998</v>
      </c>
      <c r="D1578" s="295"/>
    </row>
    <row r="1579" spans="1:4" x14ac:dyDescent="0.2">
      <c r="A1579" s="295">
        <v>0.44738749999999999</v>
      </c>
      <c r="B1579" s="295"/>
      <c r="C1579" s="295">
        <v>0.69903199999999999</v>
      </c>
      <c r="D1579" s="295"/>
    </row>
    <row r="1580" spans="1:4" x14ac:dyDescent="0.2">
      <c r="A1580" s="295">
        <v>0.44724259999999999</v>
      </c>
      <c r="B1580" s="295"/>
      <c r="C1580" s="295">
        <v>0.69894259999999997</v>
      </c>
      <c r="D1580" s="295"/>
    </row>
    <row r="1581" spans="1:4" x14ac:dyDescent="0.2">
      <c r="A1581" s="295">
        <v>0.44718809999999998</v>
      </c>
      <c r="B1581" s="295"/>
      <c r="C1581" s="295">
        <v>0.69886320000000002</v>
      </c>
      <c r="D1581" s="295"/>
    </row>
    <row r="1582" spans="1:4" x14ac:dyDescent="0.2">
      <c r="A1582" s="295">
        <v>0.4471579</v>
      </c>
      <c r="B1582" s="295"/>
      <c r="C1582" s="295">
        <v>0.69881079999999995</v>
      </c>
      <c r="D1582" s="295"/>
    </row>
    <row r="1583" spans="1:4" x14ac:dyDescent="0.2">
      <c r="A1583" s="295">
        <v>0.4470556</v>
      </c>
      <c r="B1583" s="295"/>
      <c r="C1583" s="295">
        <v>0.69875849999999995</v>
      </c>
      <c r="D1583" s="295"/>
    </row>
    <row r="1584" spans="1:4" x14ac:dyDescent="0.2">
      <c r="A1584" s="295">
        <v>0.44698320000000002</v>
      </c>
      <c r="B1584" s="295"/>
      <c r="C1584" s="295">
        <v>0.69871890000000003</v>
      </c>
      <c r="D1584" s="295"/>
    </row>
    <row r="1585" spans="1:4" x14ac:dyDescent="0.2">
      <c r="A1585" s="295">
        <v>0.44689499999999999</v>
      </c>
      <c r="B1585" s="295"/>
      <c r="C1585" s="295">
        <v>0.69863109999999995</v>
      </c>
      <c r="D1585" s="295"/>
    </row>
    <row r="1586" spans="1:4" x14ac:dyDescent="0.2">
      <c r="A1586" s="295">
        <v>0.44680920000000002</v>
      </c>
      <c r="B1586" s="295"/>
      <c r="C1586" s="295">
        <v>0.69854280000000002</v>
      </c>
      <c r="D1586" s="295"/>
    </row>
    <row r="1587" spans="1:4" x14ac:dyDescent="0.2">
      <c r="A1587" s="295">
        <v>0.44680920000000002</v>
      </c>
      <c r="B1587" s="295"/>
      <c r="C1587" s="295">
        <v>0.69847740000000003</v>
      </c>
      <c r="D1587" s="295"/>
    </row>
    <row r="1588" spans="1:4" x14ac:dyDescent="0.2">
      <c r="A1588" s="295">
        <v>0.44667639999999997</v>
      </c>
      <c r="B1588" s="295"/>
      <c r="C1588" s="295">
        <v>0.69838290000000003</v>
      </c>
      <c r="D1588" s="295"/>
    </row>
    <row r="1589" spans="1:4" x14ac:dyDescent="0.2">
      <c r="A1589" s="295">
        <v>0.44654860000000002</v>
      </c>
      <c r="B1589" s="295"/>
      <c r="C1589" s="295">
        <v>0.69830669999999995</v>
      </c>
      <c r="D1589" s="295"/>
    </row>
    <row r="1590" spans="1:4" x14ac:dyDescent="0.2">
      <c r="A1590" s="295">
        <v>0.4464747</v>
      </c>
      <c r="B1590" s="295"/>
      <c r="C1590" s="295">
        <v>0.6983066</v>
      </c>
      <c r="D1590" s="295"/>
    </row>
    <row r="1591" spans="1:4" x14ac:dyDescent="0.2">
      <c r="A1591" s="295">
        <v>0.44640360000000001</v>
      </c>
      <c r="B1591" s="295"/>
      <c r="C1591" s="295">
        <v>0.69829169999999996</v>
      </c>
      <c r="D1591" s="295"/>
    </row>
    <row r="1592" spans="1:4" x14ac:dyDescent="0.2">
      <c r="A1592" s="295">
        <v>0.44627549999999999</v>
      </c>
      <c r="B1592" s="295"/>
      <c r="C1592" s="295">
        <v>0.69823360000000001</v>
      </c>
      <c r="D1592" s="295"/>
    </row>
    <row r="1593" spans="1:4" x14ac:dyDescent="0.2">
      <c r="A1593" s="295">
        <v>0.44619239999999999</v>
      </c>
      <c r="B1593" s="295"/>
      <c r="C1593" s="295">
        <v>0.69815780000000005</v>
      </c>
      <c r="D1593" s="295"/>
    </row>
    <row r="1594" spans="1:4" x14ac:dyDescent="0.2">
      <c r="A1594" s="295">
        <v>0.44607599999999997</v>
      </c>
      <c r="B1594" s="295"/>
      <c r="C1594" s="295">
        <v>0.69812039999999997</v>
      </c>
      <c r="D1594" s="295"/>
    </row>
    <row r="1595" spans="1:4" x14ac:dyDescent="0.2">
      <c r="A1595" s="295">
        <v>0.44599250000000001</v>
      </c>
      <c r="B1595" s="295"/>
      <c r="C1595" s="295">
        <v>0.69800910000000005</v>
      </c>
      <c r="D1595" s="295"/>
    </row>
    <row r="1596" spans="1:4" x14ac:dyDescent="0.2">
      <c r="A1596" s="295">
        <v>0.44595059999999997</v>
      </c>
      <c r="B1596" s="295"/>
      <c r="C1596" s="295">
        <v>0.69795209999999996</v>
      </c>
      <c r="D1596" s="295"/>
    </row>
    <row r="1597" spans="1:4" x14ac:dyDescent="0.2">
      <c r="A1597" s="295">
        <v>0.44582070000000001</v>
      </c>
      <c r="B1597" s="295"/>
      <c r="C1597" s="295">
        <v>0.69783700000000004</v>
      </c>
      <c r="D1597" s="295"/>
    </row>
    <row r="1598" spans="1:4" x14ac:dyDescent="0.2">
      <c r="A1598" s="295">
        <v>0.44574589999999997</v>
      </c>
      <c r="B1598" s="295"/>
      <c r="C1598" s="295">
        <v>0.69776009999999999</v>
      </c>
      <c r="D1598" s="295"/>
    </row>
    <row r="1599" spans="1:4" x14ac:dyDescent="0.2">
      <c r="A1599" s="295">
        <v>0.4456908</v>
      </c>
      <c r="B1599" s="295"/>
      <c r="C1599" s="295">
        <v>0.69774130000000001</v>
      </c>
      <c r="D1599" s="295"/>
    </row>
    <row r="1600" spans="1:4" x14ac:dyDescent="0.2">
      <c r="A1600" s="295">
        <v>0.44558769999999998</v>
      </c>
      <c r="B1600" s="295"/>
      <c r="C1600" s="295">
        <v>0.69766910000000004</v>
      </c>
      <c r="D1600" s="295"/>
    </row>
    <row r="1601" spans="1:4" x14ac:dyDescent="0.2">
      <c r="A1601" s="295">
        <v>0.44553019999999999</v>
      </c>
      <c r="B1601" s="295"/>
      <c r="C1601" s="295">
        <v>0.69762990000000002</v>
      </c>
      <c r="D1601" s="295"/>
    </row>
    <row r="1602" spans="1:4" x14ac:dyDescent="0.2">
      <c r="A1602" s="295">
        <v>0.44542749999999998</v>
      </c>
      <c r="B1602" s="295"/>
      <c r="C1602" s="295">
        <v>0.69759059999999995</v>
      </c>
      <c r="D1602" s="295"/>
    </row>
    <row r="1603" spans="1:4" x14ac:dyDescent="0.2">
      <c r="A1603" s="295">
        <v>0.44532579999999999</v>
      </c>
      <c r="B1603" s="295"/>
      <c r="C1603" s="295">
        <v>0.69755590000000001</v>
      </c>
      <c r="D1603" s="295"/>
    </row>
    <row r="1604" spans="1:4" x14ac:dyDescent="0.2">
      <c r="A1604" s="295">
        <v>0.44524069999999999</v>
      </c>
      <c r="B1604" s="295"/>
      <c r="C1604" s="295">
        <v>0.69751669999999999</v>
      </c>
      <c r="D1604" s="295"/>
    </row>
    <row r="1605" spans="1:4" x14ac:dyDescent="0.2">
      <c r="A1605" s="295">
        <v>0.44516749999999999</v>
      </c>
      <c r="B1605" s="295"/>
      <c r="C1605" s="295">
        <v>0.69745849999999998</v>
      </c>
      <c r="D1605" s="295"/>
    </row>
    <row r="1606" spans="1:4" x14ac:dyDescent="0.2">
      <c r="A1606" s="295">
        <v>0.4450423</v>
      </c>
      <c r="B1606" s="295"/>
      <c r="C1606" s="295">
        <v>0.69740500000000005</v>
      </c>
      <c r="D1606" s="295"/>
    </row>
    <row r="1607" spans="1:4" x14ac:dyDescent="0.2">
      <c r="A1607" s="295">
        <v>0.44491140000000001</v>
      </c>
      <c r="B1607" s="295"/>
      <c r="C1607" s="295">
        <v>0.69732640000000001</v>
      </c>
      <c r="D1607" s="295"/>
    </row>
    <row r="1608" spans="1:4" x14ac:dyDescent="0.2">
      <c r="A1608" s="295">
        <v>0.4447951</v>
      </c>
      <c r="B1608" s="295"/>
      <c r="C1608" s="295">
        <v>0.69730760000000003</v>
      </c>
      <c r="D1608" s="295"/>
    </row>
    <row r="1609" spans="1:4" x14ac:dyDescent="0.2">
      <c r="A1609" s="295">
        <v>0.44475130000000002</v>
      </c>
      <c r="B1609" s="295"/>
      <c r="C1609" s="295">
        <v>0.69723000000000002</v>
      </c>
      <c r="D1609" s="295"/>
    </row>
    <row r="1610" spans="1:4" x14ac:dyDescent="0.2">
      <c r="A1610" s="295">
        <v>0.44469510000000001</v>
      </c>
      <c r="B1610" s="295"/>
      <c r="C1610" s="295">
        <v>0.6971813</v>
      </c>
      <c r="D1610" s="295"/>
    </row>
    <row r="1611" spans="1:4" x14ac:dyDescent="0.2">
      <c r="A1611" s="295">
        <v>0.44466840000000002</v>
      </c>
      <c r="B1611" s="295"/>
      <c r="C1611" s="295">
        <v>0.69714589999999999</v>
      </c>
      <c r="D1611" s="295"/>
    </row>
    <row r="1612" spans="1:4" x14ac:dyDescent="0.2">
      <c r="A1612" s="295">
        <v>0.44458120000000001</v>
      </c>
      <c r="B1612" s="295"/>
      <c r="C1612" s="295">
        <v>0.69707850000000005</v>
      </c>
      <c r="D1612" s="295"/>
    </row>
    <row r="1613" spans="1:4" x14ac:dyDescent="0.2">
      <c r="A1613" s="295">
        <v>0.44443660000000001</v>
      </c>
      <c r="B1613" s="295"/>
      <c r="C1613" s="295">
        <v>0.69705870000000003</v>
      </c>
      <c r="D1613" s="295"/>
    </row>
    <row r="1614" spans="1:4" x14ac:dyDescent="0.2">
      <c r="A1614" s="295">
        <v>0.44430500000000001</v>
      </c>
      <c r="B1614" s="295"/>
      <c r="C1614" s="295">
        <v>0.69695379999999996</v>
      </c>
      <c r="D1614" s="295"/>
    </row>
    <row r="1615" spans="1:4" x14ac:dyDescent="0.2">
      <c r="A1615" s="295">
        <v>0.44421620000000001</v>
      </c>
      <c r="B1615" s="295"/>
      <c r="C1615" s="295">
        <v>0.69689659999999998</v>
      </c>
      <c r="D1615" s="295"/>
    </row>
    <row r="1616" spans="1:4" x14ac:dyDescent="0.2">
      <c r="A1616" s="295">
        <v>0.44406089999999998</v>
      </c>
      <c r="B1616" s="295"/>
      <c r="C1616" s="295">
        <v>0.69683720000000005</v>
      </c>
      <c r="D1616" s="295"/>
    </row>
    <row r="1617" spans="1:4" x14ac:dyDescent="0.2">
      <c r="A1617" s="295">
        <v>0.44400240000000002</v>
      </c>
      <c r="B1617" s="295"/>
      <c r="C1617" s="295">
        <v>0.69677250000000002</v>
      </c>
      <c r="D1617" s="295"/>
    </row>
    <row r="1618" spans="1:4" x14ac:dyDescent="0.2">
      <c r="A1618" s="295">
        <v>0.44389869999999998</v>
      </c>
      <c r="B1618" s="295"/>
      <c r="C1618" s="295">
        <v>0.69665410000000005</v>
      </c>
      <c r="D1618" s="295"/>
    </row>
    <row r="1619" spans="1:4" x14ac:dyDescent="0.2">
      <c r="A1619" s="295">
        <v>0.44378570000000001</v>
      </c>
      <c r="B1619" s="295"/>
      <c r="C1619" s="295">
        <v>0.69663430000000004</v>
      </c>
      <c r="D1619" s="295"/>
    </row>
    <row r="1620" spans="1:4" x14ac:dyDescent="0.2">
      <c r="A1620" s="295">
        <v>0.44374219999999998</v>
      </c>
      <c r="B1620" s="295"/>
      <c r="C1620" s="295">
        <v>0.69658010000000004</v>
      </c>
      <c r="D1620" s="295"/>
    </row>
    <row r="1621" spans="1:4" x14ac:dyDescent="0.2">
      <c r="A1621" s="295">
        <v>0.44365260000000001</v>
      </c>
      <c r="B1621" s="295"/>
      <c r="C1621" s="295">
        <v>0.69654179999999999</v>
      </c>
      <c r="D1621" s="295"/>
    </row>
    <row r="1622" spans="1:4" x14ac:dyDescent="0.2">
      <c r="A1622" s="295">
        <v>0.44346210000000003</v>
      </c>
      <c r="B1622" s="295"/>
      <c r="C1622" s="295">
        <v>0.69646419999999998</v>
      </c>
      <c r="D1622" s="295"/>
    </row>
    <row r="1623" spans="1:4" x14ac:dyDescent="0.2">
      <c r="A1623" s="295">
        <v>0.44324350000000001</v>
      </c>
      <c r="B1623" s="295"/>
      <c r="C1623" s="295">
        <v>0.69644919999999999</v>
      </c>
      <c r="D1623" s="295"/>
    </row>
    <row r="1624" spans="1:4" x14ac:dyDescent="0.2">
      <c r="A1624" s="295">
        <v>0.44317099999999998</v>
      </c>
      <c r="B1624" s="295"/>
      <c r="C1624" s="295">
        <v>0.6963471</v>
      </c>
      <c r="D1624" s="295"/>
    </row>
    <row r="1625" spans="1:4" x14ac:dyDescent="0.2">
      <c r="A1625" s="295">
        <v>0.44305280000000002</v>
      </c>
      <c r="B1625" s="295"/>
      <c r="C1625" s="295">
        <v>0.6963087</v>
      </c>
      <c r="D1625" s="295"/>
    </row>
    <row r="1626" spans="1:4" x14ac:dyDescent="0.2">
      <c r="A1626" s="295">
        <v>0.4429226</v>
      </c>
      <c r="B1626" s="295"/>
      <c r="C1626" s="295">
        <v>0.69624969999999997</v>
      </c>
      <c r="D1626" s="295"/>
    </row>
    <row r="1627" spans="1:4" x14ac:dyDescent="0.2">
      <c r="A1627" s="295">
        <v>0.44280770000000003</v>
      </c>
      <c r="B1627" s="295"/>
      <c r="C1627" s="295">
        <v>0.69619520000000001</v>
      </c>
      <c r="D1627" s="295"/>
    </row>
    <row r="1628" spans="1:4" x14ac:dyDescent="0.2">
      <c r="A1628" s="295">
        <v>0.44276650000000001</v>
      </c>
      <c r="B1628" s="295"/>
      <c r="C1628" s="295">
        <v>0.69610620000000001</v>
      </c>
      <c r="D1628" s="295"/>
    </row>
    <row r="1629" spans="1:4" x14ac:dyDescent="0.2">
      <c r="A1629" s="295">
        <v>0.44260529999999998</v>
      </c>
      <c r="B1629" s="295"/>
      <c r="C1629" s="295">
        <v>0.69597850000000006</v>
      </c>
      <c r="D1629" s="295"/>
    </row>
    <row r="1630" spans="1:4" x14ac:dyDescent="0.2">
      <c r="A1630" s="295">
        <v>0.44254710000000003</v>
      </c>
      <c r="B1630" s="295"/>
      <c r="C1630" s="295">
        <v>0.69591890000000001</v>
      </c>
      <c r="D1630" s="295"/>
    </row>
    <row r="1631" spans="1:4" x14ac:dyDescent="0.2">
      <c r="A1631" s="295">
        <v>0.44238460000000002</v>
      </c>
      <c r="B1631" s="295"/>
      <c r="C1631" s="295">
        <v>0.69586550000000003</v>
      </c>
      <c r="D1631" s="295"/>
    </row>
    <row r="1632" spans="1:4" x14ac:dyDescent="0.2">
      <c r="A1632" s="295">
        <v>0.44235679999999999</v>
      </c>
      <c r="B1632" s="295"/>
      <c r="C1632" s="295">
        <v>0.69581130000000002</v>
      </c>
      <c r="D1632" s="295"/>
    </row>
    <row r="1633" spans="1:4" x14ac:dyDescent="0.2">
      <c r="A1633" s="295">
        <v>0.44233460000000002</v>
      </c>
      <c r="B1633" s="295"/>
      <c r="C1633" s="295">
        <v>0.6957759</v>
      </c>
      <c r="D1633" s="295"/>
    </row>
    <row r="1634" spans="1:4" x14ac:dyDescent="0.2">
      <c r="A1634" s="295">
        <v>0.44228309999999998</v>
      </c>
      <c r="B1634" s="295"/>
      <c r="C1634" s="295">
        <v>0.69573759999999996</v>
      </c>
      <c r="D1634" s="295"/>
    </row>
    <row r="1635" spans="1:4" x14ac:dyDescent="0.2">
      <c r="A1635" s="295">
        <v>0.44218439999999998</v>
      </c>
      <c r="B1635" s="295"/>
      <c r="C1635" s="295">
        <v>0.69558739999999997</v>
      </c>
      <c r="D1635" s="295"/>
    </row>
    <row r="1636" spans="1:4" x14ac:dyDescent="0.2">
      <c r="A1636" s="295">
        <v>0.44205539999999999</v>
      </c>
      <c r="B1636" s="295"/>
      <c r="C1636" s="295">
        <v>0.69553220000000004</v>
      </c>
      <c r="D1636" s="295"/>
    </row>
    <row r="1637" spans="1:4" x14ac:dyDescent="0.2">
      <c r="A1637" s="295">
        <v>0.44196580000000002</v>
      </c>
      <c r="B1637" s="295"/>
      <c r="C1637" s="295">
        <v>0.69551339999999995</v>
      </c>
      <c r="D1637" s="295"/>
    </row>
    <row r="1638" spans="1:4" x14ac:dyDescent="0.2">
      <c r="A1638" s="295">
        <v>0.44180629999999999</v>
      </c>
      <c r="B1638" s="295"/>
      <c r="C1638" s="295">
        <v>0.69549479999999997</v>
      </c>
      <c r="D1638" s="295"/>
    </row>
    <row r="1639" spans="1:4" x14ac:dyDescent="0.2">
      <c r="A1639" s="295">
        <v>0.44173289999999998</v>
      </c>
      <c r="B1639" s="295"/>
      <c r="C1639" s="295">
        <v>0.69538840000000002</v>
      </c>
      <c r="D1639" s="295"/>
    </row>
    <row r="1640" spans="1:4" x14ac:dyDescent="0.2">
      <c r="A1640" s="295">
        <v>0.44160519999999998</v>
      </c>
      <c r="B1640" s="295"/>
      <c r="C1640" s="295">
        <v>0.69531449999999995</v>
      </c>
      <c r="D1640" s="295"/>
    </row>
    <row r="1641" spans="1:4" x14ac:dyDescent="0.2">
      <c r="A1641" s="295">
        <v>0.44158999999999998</v>
      </c>
      <c r="B1641" s="295"/>
      <c r="C1641" s="295">
        <v>0.69529470000000004</v>
      </c>
      <c r="D1641" s="295"/>
    </row>
    <row r="1642" spans="1:4" x14ac:dyDescent="0.2">
      <c r="A1642" s="295">
        <v>0.44150719999999999</v>
      </c>
      <c r="B1642" s="295"/>
      <c r="C1642" s="295">
        <v>0.69520389999999999</v>
      </c>
      <c r="D1642" s="295"/>
    </row>
    <row r="1643" spans="1:4" x14ac:dyDescent="0.2">
      <c r="A1643" s="295">
        <v>0.44143539999999998</v>
      </c>
      <c r="B1643" s="295"/>
      <c r="C1643" s="295">
        <v>0.69520389999999999</v>
      </c>
      <c r="D1643" s="295"/>
    </row>
    <row r="1644" spans="1:4" x14ac:dyDescent="0.2">
      <c r="A1644" s="295">
        <v>0.44136379999999997</v>
      </c>
      <c r="B1644" s="295"/>
      <c r="C1644" s="295">
        <v>0.69511299999999998</v>
      </c>
      <c r="D1644" s="295"/>
    </row>
    <row r="1645" spans="1:4" x14ac:dyDescent="0.2">
      <c r="A1645" s="295">
        <v>0.4412606</v>
      </c>
      <c r="B1645" s="295"/>
      <c r="C1645" s="295">
        <v>0.6950925</v>
      </c>
      <c r="D1645" s="295"/>
    </row>
    <row r="1646" spans="1:4" x14ac:dyDescent="0.2">
      <c r="A1646" s="295">
        <v>0.44113380000000002</v>
      </c>
      <c r="B1646" s="295"/>
      <c r="C1646" s="295">
        <v>0.69495660000000004</v>
      </c>
      <c r="D1646" s="295"/>
    </row>
    <row r="1647" spans="1:4" x14ac:dyDescent="0.2">
      <c r="A1647" s="295">
        <v>0.4410752</v>
      </c>
      <c r="B1647" s="295"/>
      <c r="C1647" s="295">
        <v>0.69493780000000005</v>
      </c>
      <c r="D1647" s="295"/>
    </row>
    <row r="1648" spans="1:4" x14ac:dyDescent="0.2">
      <c r="A1648" s="295">
        <v>0.4409729</v>
      </c>
      <c r="B1648" s="295"/>
      <c r="C1648" s="295">
        <v>0.69484520000000005</v>
      </c>
      <c r="D1648" s="295"/>
    </row>
    <row r="1649" spans="1:4" x14ac:dyDescent="0.2">
      <c r="A1649" s="295">
        <v>0.44090390000000002</v>
      </c>
      <c r="B1649" s="295"/>
      <c r="C1649" s="295">
        <v>0.69478580000000001</v>
      </c>
      <c r="D1649" s="295"/>
    </row>
    <row r="1650" spans="1:4" x14ac:dyDescent="0.2">
      <c r="A1650" s="295">
        <v>0.44083250000000002</v>
      </c>
      <c r="B1650" s="295"/>
      <c r="C1650" s="295">
        <v>0.6947316</v>
      </c>
      <c r="D1650" s="295"/>
    </row>
    <row r="1651" spans="1:4" x14ac:dyDescent="0.2">
      <c r="A1651" s="295">
        <v>0.44073059999999997</v>
      </c>
      <c r="B1651" s="295"/>
      <c r="C1651" s="295">
        <v>0.69462380000000001</v>
      </c>
      <c r="D1651" s="295"/>
    </row>
    <row r="1652" spans="1:4" x14ac:dyDescent="0.2">
      <c r="A1652" s="295">
        <v>0.44061630000000002</v>
      </c>
      <c r="B1652" s="295"/>
      <c r="C1652" s="295">
        <v>0.69454649999999996</v>
      </c>
      <c r="D1652" s="295"/>
    </row>
    <row r="1653" spans="1:4" x14ac:dyDescent="0.2">
      <c r="A1653" s="295">
        <v>0.4405734</v>
      </c>
      <c r="B1653" s="295"/>
      <c r="C1653" s="295">
        <v>0.69451110000000005</v>
      </c>
      <c r="D1653" s="295"/>
    </row>
    <row r="1654" spans="1:4" x14ac:dyDescent="0.2">
      <c r="A1654" s="295">
        <v>0.44049909999999998</v>
      </c>
      <c r="B1654" s="295"/>
      <c r="C1654" s="295">
        <v>0.69447340000000002</v>
      </c>
      <c r="D1654" s="295"/>
    </row>
    <row r="1655" spans="1:4" x14ac:dyDescent="0.2">
      <c r="A1655" s="295">
        <v>0.44042609999999999</v>
      </c>
      <c r="B1655" s="295"/>
      <c r="C1655" s="295">
        <v>0.69433739999999999</v>
      </c>
      <c r="D1655" s="295"/>
    </row>
    <row r="1656" spans="1:4" x14ac:dyDescent="0.2">
      <c r="A1656" s="295">
        <v>0.44036989999999998</v>
      </c>
      <c r="B1656" s="295"/>
      <c r="C1656" s="295">
        <v>0.69429719999999995</v>
      </c>
      <c r="D1656" s="295"/>
    </row>
    <row r="1657" spans="1:4" x14ac:dyDescent="0.2">
      <c r="A1657" s="295">
        <v>0.44031239999999999</v>
      </c>
      <c r="B1657" s="295"/>
      <c r="C1657" s="295">
        <v>0.69428219999999996</v>
      </c>
      <c r="D1657" s="295"/>
    </row>
    <row r="1658" spans="1:4" x14ac:dyDescent="0.2">
      <c r="A1658" s="295">
        <v>0.4402701</v>
      </c>
      <c r="B1658" s="295"/>
      <c r="C1658" s="295">
        <v>0.69416869999999997</v>
      </c>
      <c r="D1658" s="295"/>
    </row>
    <row r="1659" spans="1:4" x14ac:dyDescent="0.2">
      <c r="A1659" s="295">
        <v>0.44006909999999999</v>
      </c>
      <c r="B1659" s="295"/>
      <c r="C1659" s="295">
        <v>0.69411</v>
      </c>
      <c r="D1659" s="295"/>
    </row>
    <row r="1660" spans="1:4" x14ac:dyDescent="0.2">
      <c r="A1660" s="295">
        <v>0.43993870000000002</v>
      </c>
      <c r="B1660" s="295"/>
      <c r="C1660" s="295">
        <v>0.69409019999999999</v>
      </c>
      <c r="D1660" s="295"/>
    </row>
    <row r="1661" spans="1:4" x14ac:dyDescent="0.2">
      <c r="A1661" s="295">
        <v>0.43980839999999999</v>
      </c>
      <c r="B1661" s="295"/>
      <c r="C1661" s="295">
        <v>0.69403760000000003</v>
      </c>
      <c r="D1661" s="295"/>
    </row>
    <row r="1662" spans="1:4" x14ac:dyDescent="0.2">
      <c r="A1662" s="295">
        <v>0.43974980000000002</v>
      </c>
      <c r="B1662" s="295"/>
      <c r="C1662" s="295">
        <v>0.69393959999999999</v>
      </c>
      <c r="D1662" s="295"/>
    </row>
    <row r="1663" spans="1:4" x14ac:dyDescent="0.2">
      <c r="A1663" s="295">
        <v>0.43964700000000001</v>
      </c>
      <c r="B1663" s="295"/>
      <c r="C1663" s="295">
        <v>0.69386740000000002</v>
      </c>
      <c r="D1663" s="295"/>
    </row>
    <row r="1664" spans="1:4" x14ac:dyDescent="0.2">
      <c r="A1664" s="295">
        <v>0.43955929999999999</v>
      </c>
      <c r="B1664" s="295"/>
      <c r="C1664" s="295">
        <v>0.69384699999999999</v>
      </c>
      <c r="D1664" s="295"/>
    </row>
    <row r="1665" spans="1:4" x14ac:dyDescent="0.2">
      <c r="A1665" s="295">
        <v>0.43946049999999998</v>
      </c>
      <c r="B1665" s="295"/>
      <c r="C1665" s="295">
        <v>0.69379000000000002</v>
      </c>
      <c r="D1665" s="295"/>
    </row>
    <row r="1666" spans="1:4" x14ac:dyDescent="0.2">
      <c r="A1666" s="295">
        <v>0.43935600000000002</v>
      </c>
      <c r="B1666" s="295"/>
      <c r="C1666" s="295">
        <v>0.69375529999999996</v>
      </c>
      <c r="D1666" s="295"/>
    </row>
    <row r="1667" spans="1:4" x14ac:dyDescent="0.2">
      <c r="A1667" s="295">
        <v>0.4393263</v>
      </c>
      <c r="B1667" s="295"/>
      <c r="C1667" s="295">
        <v>0.69367710000000005</v>
      </c>
      <c r="D1667" s="295"/>
    </row>
    <row r="1668" spans="1:4" x14ac:dyDescent="0.2">
      <c r="A1668" s="295">
        <v>0.43920700000000001</v>
      </c>
      <c r="B1668" s="295"/>
      <c r="C1668" s="295">
        <v>0.69358719999999996</v>
      </c>
      <c r="D1668" s="295"/>
    </row>
    <row r="1669" spans="1:4" x14ac:dyDescent="0.2">
      <c r="A1669" s="295">
        <v>0.43913279999999999</v>
      </c>
      <c r="B1669" s="295"/>
      <c r="C1669" s="295">
        <v>0.69357219999999997</v>
      </c>
      <c r="D1669" s="295"/>
    </row>
    <row r="1670" spans="1:4" x14ac:dyDescent="0.2">
      <c r="A1670" s="295">
        <v>0.43906010000000001</v>
      </c>
      <c r="B1670" s="295"/>
      <c r="C1670" s="295">
        <v>0.69355359999999999</v>
      </c>
      <c r="D1670" s="295"/>
    </row>
    <row r="1671" spans="1:4" x14ac:dyDescent="0.2">
      <c r="A1671" s="295">
        <v>0.43900359999999999</v>
      </c>
      <c r="B1671" s="295"/>
      <c r="C1671" s="295">
        <v>0.69349939999999999</v>
      </c>
      <c r="D1671" s="295"/>
    </row>
    <row r="1672" spans="1:4" x14ac:dyDescent="0.2">
      <c r="A1672" s="295">
        <v>0.43885069999999998</v>
      </c>
      <c r="B1672" s="295"/>
      <c r="C1672" s="295">
        <v>0.69346099999999999</v>
      </c>
      <c r="D1672" s="295"/>
    </row>
    <row r="1673" spans="1:4" x14ac:dyDescent="0.2">
      <c r="A1673" s="295">
        <v>0.43876199999999999</v>
      </c>
      <c r="B1673" s="295"/>
      <c r="C1673" s="295">
        <v>0.69338999999999995</v>
      </c>
      <c r="D1673" s="295"/>
    </row>
    <row r="1674" spans="1:4" x14ac:dyDescent="0.2">
      <c r="A1674" s="295">
        <v>0.43869130000000001</v>
      </c>
      <c r="B1674" s="295"/>
      <c r="C1674" s="295">
        <v>0.69333279999999997</v>
      </c>
      <c r="D1674" s="295"/>
    </row>
    <row r="1675" spans="1:4" x14ac:dyDescent="0.2">
      <c r="A1675" s="295">
        <v>0.43852219999999997</v>
      </c>
      <c r="B1675" s="295"/>
      <c r="C1675" s="295">
        <v>0.69329750000000001</v>
      </c>
      <c r="D1675" s="295"/>
    </row>
    <row r="1676" spans="1:4" x14ac:dyDescent="0.2">
      <c r="A1676" s="295">
        <v>0.43846420000000003</v>
      </c>
      <c r="B1676" s="295"/>
      <c r="C1676" s="295">
        <v>0.69322620000000001</v>
      </c>
      <c r="D1676" s="295"/>
    </row>
    <row r="1677" spans="1:4" x14ac:dyDescent="0.2">
      <c r="A1677" s="295">
        <v>0.43834649999999997</v>
      </c>
      <c r="B1677" s="295"/>
      <c r="C1677" s="295">
        <v>0.69318670000000004</v>
      </c>
      <c r="D1677" s="295"/>
    </row>
    <row r="1678" spans="1:4" x14ac:dyDescent="0.2">
      <c r="A1678" s="295">
        <v>0.43827169999999999</v>
      </c>
      <c r="B1678" s="295"/>
      <c r="C1678" s="295">
        <v>0.69315289999999996</v>
      </c>
      <c r="D1678" s="295"/>
    </row>
    <row r="1679" spans="1:4" x14ac:dyDescent="0.2">
      <c r="A1679" s="295">
        <v>0.43818560000000001</v>
      </c>
      <c r="B1679" s="295"/>
      <c r="C1679" s="295">
        <v>0.69309869999999996</v>
      </c>
      <c r="D1679" s="295"/>
    </row>
    <row r="1680" spans="1:4" x14ac:dyDescent="0.2">
      <c r="A1680" s="295">
        <v>0.43808589999999997</v>
      </c>
      <c r="B1680" s="295"/>
      <c r="C1680" s="295">
        <v>0.69303999999999999</v>
      </c>
      <c r="D1680" s="295"/>
    </row>
    <row r="1681" spans="1:4" x14ac:dyDescent="0.2">
      <c r="A1681" s="295">
        <v>0.43798379999999998</v>
      </c>
      <c r="B1681" s="295"/>
      <c r="C1681" s="295">
        <v>0.69291440000000004</v>
      </c>
      <c r="D1681" s="295"/>
    </row>
    <row r="1682" spans="1:4" x14ac:dyDescent="0.2">
      <c r="A1682" s="295">
        <v>0.43788640000000001</v>
      </c>
      <c r="B1682" s="295"/>
      <c r="C1682" s="295">
        <v>0.69284210000000002</v>
      </c>
      <c r="D1682" s="295"/>
    </row>
    <row r="1683" spans="1:4" x14ac:dyDescent="0.2">
      <c r="A1683" s="295">
        <v>0.43784339999999999</v>
      </c>
      <c r="B1683" s="295"/>
      <c r="C1683" s="295">
        <v>0.69278260000000003</v>
      </c>
      <c r="D1683" s="295"/>
    </row>
    <row r="1684" spans="1:4" x14ac:dyDescent="0.2">
      <c r="A1684" s="295">
        <v>0.43774259999999998</v>
      </c>
      <c r="B1684" s="295"/>
      <c r="C1684" s="295">
        <v>0.69274720000000001</v>
      </c>
      <c r="D1684" s="295"/>
    </row>
    <row r="1685" spans="1:4" x14ac:dyDescent="0.2">
      <c r="A1685" s="295">
        <v>0.43770029999999999</v>
      </c>
      <c r="B1685" s="295"/>
      <c r="C1685" s="295">
        <v>0.69270710000000002</v>
      </c>
      <c r="D1685" s="295"/>
    </row>
    <row r="1686" spans="1:4" x14ac:dyDescent="0.2">
      <c r="A1686" s="295">
        <v>0.43764150000000002</v>
      </c>
      <c r="B1686" s="295"/>
      <c r="C1686" s="295">
        <v>0.69265829999999995</v>
      </c>
      <c r="D1686" s="295"/>
    </row>
    <row r="1687" spans="1:4" x14ac:dyDescent="0.2">
      <c r="A1687" s="295">
        <v>0.43755450000000001</v>
      </c>
      <c r="B1687" s="295"/>
      <c r="C1687" s="295">
        <v>0.69262089999999998</v>
      </c>
      <c r="D1687" s="295"/>
    </row>
    <row r="1688" spans="1:4" x14ac:dyDescent="0.2">
      <c r="A1688" s="295">
        <v>0.4375096</v>
      </c>
      <c r="B1688" s="295"/>
      <c r="C1688" s="295">
        <v>0.69256189999999995</v>
      </c>
      <c r="D1688" s="295"/>
    </row>
    <row r="1689" spans="1:4" x14ac:dyDescent="0.2">
      <c r="A1689" s="295">
        <v>0.43736429999999998</v>
      </c>
      <c r="B1689" s="295"/>
      <c r="C1689" s="295">
        <v>0.6925133</v>
      </c>
      <c r="D1689" s="295"/>
    </row>
    <row r="1690" spans="1:4" x14ac:dyDescent="0.2">
      <c r="A1690" s="295">
        <v>0.43733650000000002</v>
      </c>
      <c r="B1690" s="295"/>
      <c r="C1690" s="295">
        <v>0.69238509999999998</v>
      </c>
      <c r="D1690" s="295"/>
    </row>
    <row r="1691" spans="1:4" x14ac:dyDescent="0.2">
      <c r="A1691" s="295">
        <v>0.4372663</v>
      </c>
      <c r="B1691" s="295"/>
      <c r="C1691" s="295">
        <v>0.69237009999999999</v>
      </c>
      <c r="D1691" s="295"/>
    </row>
    <row r="1692" spans="1:4" x14ac:dyDescent="0.2">
      <c r="A1692" s="295">
        <v>0.43722109999999997</v>
      </c>
      <c r="B1692" s="295"/>
      <c r="C1692" s="295">
        <v>0.69229099999999999</v>
      </c>
      <c r="D1692" s="295"/>
    </row>
    <row r="1693" spans="1:4" x14ac:dyDescent="0.2">
      <c r="A1693" s="295">
        <v>0.43706709999999999</v>
      </c>
      <c r="B1693" s="295"/>
      <c r="C1693" s="295">
        <v>0.6922722</v>
      </c>
      <c r="D1693" s="295"/>
    </row>
    <row r="1694" spans="1:4" x14ac:dyDescent="0.2">
      <c r="A1694" s="295">
        <v>0.4370079</v>
      </c>
      <c r="B1694" s="295"/>
      <c r="C1694" s="295">
        <v>0.69223860000000004</v>
      </c>
      <c r="D1694" s="295"/>
    </row>
    <row r="1695" spans="1:4" x14ac:dyDescent="0.2">
      <c r="A1695" s="295">
        <v>0.4369207</v>
      </c>
      <c r="B1695" s="295"/>
      <c r="C1695" s="295">
        <v>0.69212260000000003</v>
      </c>
      <c r="D1695" s="295"/>
    </row>
    <row r="1696" spans="1:4" x14ac:dyDescent="0.2">
      <c r="A1696" s="295">
        <v>0.43684980000000001</v>
      </c>
      <c r="B1696" s="295"/>
      <c r="C1696" s="295">
        <v>0.69206749999999995</v>
      </c>
      <c r="D1696" s="295"/>
    </row>
    <row r="1697" spans="1:4" x14ac:dyDescent="0.2">
      <c r="A1697" s="295">
        <v>0.43680669999999999</v>
      </c>
      <c r="B1697" s="295"/>
      <c r="C1697" s="295">
        <v>0.69195589999999996</v>
      </c>
      <c r="D1697" s="295"/>
    </row>
    <row r="1698" spans="1:4" x14ac:dyDescent="0.2">
      <c r="A1698" s="295">
        <v>0.43673469999999998</v>
      </c>
      <c r="B1698" s="295"/>
      <c r="C1698" s="295">
        <v>0.69193729999999998</v>
      </c>
      <c r="D1698" s="295"/>
    </row>
    <row r="1699" spans="1:4" x14ac:dyDescent="0.2">
      <c r="A1699" s="295">
        <v>0.4366775</v>
      </c>
      <c r="B1699" s="295"/>
      <c r="C1699" s="295">
        <v>0.69184349999999994</v>
      </c>
      <c r="D1699" s="295"/>
    </row>
    <row r="1700" spans="1:4" x14ac:dyDescent="0.2">
      <c r="A1700" s="295">
        <v>0.43649260000000001</v>
      </c>
      <c r="B1700" s="295"/>
      <c r="C1700" s="295">
        <v>0.69180609999999998</v>
      </c>
      <c r="D1700" s="295"/>
    </row>
    <row r="1701" spans="1:4" x14ac:dyDescent="0.2">
      <c r="A1701" s="295">
        <v>0.43639129999999998</v>
      </c>
      <c r="B1701" s="295"/>
      <c r="C1701" s="295">
        <v>0.69177140000000004</v>
      </c>
      <c r="D1701" s="295"/>
    </row>
    <row r="1702" spans="1:4" x14ac:dyDescent="0.2">
      <c r="A1702" s="295">
        <v>0.43630550000000001</v>
      </c>
      <c r="B1702" s="295"/>
      <c r="C1702" s="295">
        <v>0.69173240000000003</v>
      </c>
      <c r="D1702" s="295"/>
    </row>
    <row r="1703" spans="1:4" x14ac:dyDescent="0.2">
      <c r="A1703" s="295">
        <v>0.43624800000000002</v>
      </c>
      <c r="B1703" s="295"/>
      <c r="C1703" s="295">
        <v>0.69167520000000005</v>
      </c>
      <c r="D1703" s="295"/>
    </row>
    <row r="1704" spans="1:4" x14ac:dyDescent="0.2">
      <c r="A1704" s="295">
        <v>0.436081</v>
      </c>
      <c r="B1704" s="295"/>
      <c r="C1704" s="295">
        <v>0.69162299999999999</v>
      </c>
      <c r="D1704" s="295"/>
    </row>
    <row r="1705" spans="1:4" x14ac:dyDescent="0.2">
      <c r="A1705" s="295">
        <v>0.43602340000000001</v>
      </c>
      <c r="B1705" s="295"/>
      <c r="C1705" s="295">
        <v>0.6916042</v>
      </c>
      <c r="D1705" s="295"/>
    </row>
    <row r="1706" spans="1:4" x14ac:dyDescent="0.2">
      <c r="A1706" s="295">
        <v>0.43595050000000002</v>
      </c>
      <c r="B1706" s="295"/>
      <c r="C1706" s="295">
        <v>0.69156580000000001</v>
      </c>
      <c r="D1706" s="295"/>
    </row>
    <row r="1707" spans="1:4" x14ac:dyDescent="0.2">
      <c r="A1707" s="295">
        <v>0.43585220000000002</v>
      </c>
      <c r="B1707" s="295"/>
      <c r="C1707" s="295">
        <v>0.6915116</v>
      </c>
      <c r="D1707" s="295"/>
    </row>
    <row r="1708" spans="1:4" x14ac:dyDescent="0.2">
      <c r="A1708" s="295">
        <v>0.43577919999999998</v>
      </c>
      <c r="B1708" s="295"/>
      <c r="C1708" s="295">
        <v>0.69146280000000004</v>
      </c>
      <c r="D1708" s="295"/>
    </row>
    <row r="1709" spans="1:4" x14ac:dyDescent="0.2">
      <c r="A1709" s="295">
        <v>0.435749</v>
      </c>
      <c r="B1709" s="295"/>
      <c r="C1709" s="295">
        <v>0.69140500000000005</v>
      </c>
      <c r="D1709" s="295"/>
    </row>
    <row r="1710" spans="1:4" x14ac:dyDescent="0.2">
      <c r="A1710" s="295">
        <v>0.4356177</v>
      </c>
      <c r="B1710" s="295"/>
      <c r="C1710" s="295">
        <v>0.69131609999999999</v>
      </c>
      <c r="D1710" s="295"/>
    </row>
    <row r="1711" spans="1:4" x14ac:dyDescent="0.2">
      <c r="A1711" s="295">
        <v>0.43554870000000001</v>
      </c>
      <c r="B1711" s="295"/>
      <c r="C1711" s="295">
        <v>0.69128610000000001</v>
      </c>
      <c r="D1711" s="295"/>
    </row>
    <row r="1712" spans="1:4" x14ac:dyDescent="0.2">
      <c r="A1712" s="295">
        <v>0.43548900000000001</v>
      </c>
      <c r="B1712" s="295"/>
      <c r="C1712" s="295">
        <v>0.69124660000000004</v>
      </c>
      <c r="D1712" s="295"/>
    </row>
    <row r="1713" spans="1:4" x14ac:dyDescent="0.2">
      <c r="A1713" s="295">
        <v>0.43544440000000001</v>
      </c>
      <c r="B1713" s="295"/>
      <c r="C1713" s="295">
        <v>0.69117919999999999</v>
      </c>
      <c r="D1713" s="295"/>
    </row>
    <row r="1714" spans="1:4" x14ac:dyDescent="0.2">
      <c r="A1714" s="295">
        <v>0.43531249999999999</v>
      </c>
      <c r="B1714" s="295"/>
      <c r="C1714" s="295">
        <v>0.69112949999999995</v>
      </c>
      <c r="D1714" s="295"/>
    </row>
    <row r="1715" spans="1:4" x14ac:dyDescent="0.2">
      <c r="A1715" s="295">
        <v>0.43522640000000001</v>
      </c>
      <c r="B1715" s="295"/>
      <c r="C1715" s="295">
        <v>0.69105930000000004</v>
      </c>
      <c r="D1715" s="295"/>
    </row>
    <row r="1716" spans="1:4" x14ac:dyDescent="0.2">
      <c r="A1716" s="295">
        <v>0.43516759999999999</v>
      </c>
      <c r="B1716" s="295"/>
      <c r="C1716" s="295">
        <v>0.69102090000000005</v>
      </c>
      <c r="D1716" s="295"/>
    </row>
    <row r="1717" spans="1:4" x14ac:dyDescent="0.2">
      <c r="A1717" s="295">
        <v>0.43505319999999997</v>
      </c>
      <c r="B1717" s="295"/>
      <c r="C1717" s="295">
        <v>0.69096740000000001</v>
      </c>
      <c r="D1717" s="295"/>
    </row>
    <row r="1718" spans="1:4" x14ac:dyDescent="0.2">
      <c r="A1718" s="295">
        <v>0.43496629999999997</v>
      </c>
      <c r="B1718" s="295"/>
      <c r="C1718" s="295">
        <v>0.69089100000000003</v>
      </c>
      <c r="D1718" s="295"/>
    </row>
    <row r="1719" spans="1:4" x14ac:dyDescent="0.2">
      <c r="A1719" s="295">
        <v>0.4348398</v>
      </c>
      <c r="B1719" s="295"/>
      <c r="C1719" s="295">
        <v>0.69083740000000005</v>
      </c>
      <c r="D1719" s="295"/>
    </row>
    <row r="1720" spans="1:4" x14ac:dyDescent="0.2">
      <c r="A1720" s="295">
        <v>0.43481009999999998</v>
      </c>
      <c r="B1720" s="295"/>
      <c r="C1720" s="295">
        <v>0.69080359999999996</v>
      </c>
      <c r="D1720" s="295"/>
    </row>
    <row r="1721" spans="1:4" x14ac:dyDescent="0.2">
      <c r="A1721" s="295">
        <v>0.43473729999999999</v>
      </c>
      <c r="B1721" s="295"/>
      <c r="C1721" s="295">
        <v>0.69076599999999999</v>
      </c>
      <c r="D1721" s="295"/>
    </row>
    <row r="1722" spans="1:4" x14ac:dyDescent="0.2">
      <c r="A1722" s="295">
        <v>0.43464960000000002</v>
      </c>
      <c r="B1722" s="295"/>
      <c r="C1722" s="295">
        <v>0.69074550000000001</v>
      </c>
      <c r="D1722" s="295"/>
    </row>
    <row r="1723" spans="1:4" x14ac:dyDescent="0.2">
      <c r="A1723" s="295">
        <v>0.43454490000000001</v>
      </c>
      <c r="B1723" s="295"/>
      <c r="C1723" s="295">
        <v>0.69068770000000002</v>
      </c>
      <c r="D1723" s="295"/>
    </row>
    <row r="1724" spans="1:4" x14ac:dyDescent="0.2">
      <c r="A1724" s="295">
        <v>0.43445790000000001</v>
      </c>
      <c r="B1724" s="295"/>
      <c r="C1724" s="295">
        <v>0.69063920000000001</v>
      </c>
      <c r="D1724" s="295"/>
    </row>
    <row r="1725" spans="1:4" x14ac:dyDescent="0.2">
      <c r="A1725" s="295">
        <v>0.43438539999999998</v>
      </c>
      <c r="B1725" s="295"/>
      <c r="C1725" s="295">
        <v>0.69062029999999996</v>
      </c>
      <c r="D1725" s="295"/>
    </row>
    <row r="1726" spans="1:4" x14ac:dyDescent="0.2">
      <c r="A1726" s="295">
        <v>0.43431380000000003</v>
      </c>
      <c r="B1726" s="295"/>
      <c r="C1726" s="295">
        <v>0.6905502</v>
      </c>
      <c r="D1726" s="295"/>
    </row>
    <row r="1727" spans="1:4" x14ac:dyDescent="0.2">
      <c r="A1727" s="295">
        <v>0.43418299999999999</v>
      </c>
      <c r="B1727" s="295"/>
      <c r="C1727" s="295">
        <v>0.69051070000000003</v>
      </c>
      <c r="D1727" s="295"/>
    </row>
    <row r="1728" spans="1:4" x14ac:dyDescent="0.2">
      <c r="A1728" s="295">
        <v>0.43414000000000003</v>
      </c>
      <c r="B1728" s="295"/>
      <c r="C1728" s="295">
        <v>0.69043429999999995</v>
      </c>
      <c r="D1728" s="295"/>
    </row>
    <row r="1729" spans="1:4" x14ac:dyDescent="0.2">
      <c r="A1729" s="295">
        <v>0.4340408</v>
      </c>
      <c r="B1729" s="295"/>
      <c r="C1729" s="295">
        <v>0.69036310000000001</v>
      </c>
      <c r="D1729" s="295"/>
    </row>
    <row r="1730" spans="1:4" x14ac:dyDescent="0.2">
      <c r="A1730" s="295">
        <v>0.43395410000000001</v>
      </c>
      <c r="B1730" s="295"/>
      <c r="C1730" s="295">
        <v>0.69034810000000002</v>
      </c>
      <c r="D1730" s="295"/>
    </row>
    <row r="1731" spans="1:4" x14ac:dyDescent="0.2">
      <c r="A1731" s="295">
        <v>0.43375010000000003</v>
      </c>
      <c r="B1731" s="295"/>
      <c r="C1731" s="295">
        <v>0.69027950000000005</v>
      </c>
      <c r="D1731" s="295"/>
    </row>
    <row r="1732" spans="1:4" x14ac:dyDescent="0.2">
      <c r="A1732" s="295">
        <v>0.4336605</v>
      </c>
      <c r="B1732" s="295"/>
      <c r="C1732" s="295">
        <v>0.69020309999999996</v>
      </c>
      <c r="D1732" s="295"/>
    </row>
    <row r="1733" spans="1:4" x14ac:dyDescent="0.2">
      <c r="A1733" s="295">
        <v>0.43357089999999998</v>
      </c>
      <c r="B1733" s="295"/>
      <c r="C1733" s="295">
        <v>0.69018429999999997</v>
      </c>
      <c r="D1733" s="295"/>
    </row>
    <row r="1734" spans="1:4" x14ac:dyDescent="0.2">
      <c r="A1734" s="295">
        <v>0.43348569999999997</v>
      </c>
      <c r="B1734" s="295"/>
      <c r="C1734" s="295">
        <v>0.69013069999999999</v>
      </c>
      <c r="D1734" s="295"/>
    </row>
    <row r="1735" spans="1:4" x14ac:dyDescent="0.2">
      <c r="A1735" s="295">
        <v>0.43341259999999998</v>
      </c>
      <c r="B1735" s="295"/>
      <c r="C1735" s="295">
        <v>0.69007850000000004</v>
      </c>
      <c r="D1735" s="295"/>
    </row>
    <row r="1736" spans="1:4" x14ac:dyDescent="0.2">
      <c r="A1736" s="295">
        <v>0.43335420000000002</v>
      </c>
      <c r="B1736" s="295"/>
      <c r="C1736" s="295">
        <v>0.69002070000000004</v>
      </c>
      <c r="D1736" s="295"/>
    </row>
    <row r="1737" spans="1:4" x14ac:dyDescent="0.2">
      <c r="A1737" s="295">
        <v>0.43329780000000001</v>
      </c>
      <c r="B1737" s="295"/>
      <c r="C1737" s="295">
        <v>0.68998210000000004</v>
      </c>
      <c r="D1737" s="295"/>
    </row>
    <row r="1738" spans="1:4" x14ac:dyDescent="0.2">
      <c r="A1738" s="295">
        <v>0.43324049999999997</v>
      </c>
      <c r="B1738" s="295"/>
      <c r="C1738" s="295">
        <v>0.68994860000000002</v>
      </c>
      <c r="D1738" s="295"/>
    </row>
    <row r="1739" spans="1:4" x14ac:dyDescent="0.2">
      <c r="A1739" s="295">
        <v>0.43315199999999998</v>
      </c>
      <c r="B1739" s="295"/>
      <c r="C1739" s="295">
        <v>0.68987639999999995</v>
      </c>
      <c r="D1739" s="295"/>
    </row>
    <row r="1740" spans="1:4" x14ac:dyDescent="0.2">
      <c r="A1740" s="295">
        <v>0.4330348</v>
      </c>
      <c r="B1740" s="295"/>
      <c r="C1740" s="295">
        <v>0.68983720000000004</v>
      </c>
      <c r="D1740" s="295"/>
    </row>
    <row r="1741" spans="1:4" x14ac:dyDescent="0.2">
      <c r="A1741" s="295">
        <v>0.432977</v>
      </c>
      <c r="B1741" s="295"/>
      <c r="C1741" s="295">
        <v>0.68975960000000003</v>
      </c>
      <c r="D1741" s="295"/>
    </row>
    <row r="1742" spans="1:4" x14ac:dyDescent="0.2">
      <c r="A1742" s="295">
        <v>0.43287419999999999</v>
      </c>
      <c r="B1742" s="295"/>
      <c r="C1742" s="295">
        <v>0.68965359999999998</v>
      </c>
      <c r="D1742" s="295"/>
    </row>
    <row r="1743" spans="1:4" x14ac:dyDescent="0.2">
      <c r="A1743" s="295">
        <v>0.43280170000000001</v>
      </c>
      <c r="B1743" s="295"/>
      <c r="C1743" s="295">
        <v>0.68959459999999995</v>
      </c>
      <c r="D1743" s="295"/>
    </row>
    <row r="1744" spans="1:4" x14ac:dyDescent="0.2">
      <c r="A1744" s="295">
        <v>0.43273159999999999</v>
      </c>
      <c r="B1744" s="295"/>
      <c r="C1744" s="295">
        <v>0.68950210000000001</v>
      </c>
      <c r="D1744" s="295"/>
    </row>
    <row r="1745" spans="1:4" x14ac:dyDescent="0.2">
      <c r="A1745" s="295">
        <v>0.4326586</v>
      </c>
      <c r="B1745" s="295"/>
      <c r="C1745" s="295">
        <v>0.68948350000000003</v>
      </c>
      <c r="D1745" s="295"/>
    </row>
    <row r="1746" spans="1:4" x14ac:dyDescent="0.2">
      <c r="A1746" s="295">
        <v>0.43252889999999999</v>
      </c>
      <c r="B1746" s="295"/>
      <c r="C1746" s="295">
        <v>0.68943109999999996</v>
      </c>
      <c r="D1746" s="295"/>
    </row>
    <row r="1747" spans="1:4" x14ac:dyDescent="0.2">
      <c r="A1747" s="295">
        <v>0.43245889999999998</v>
      </c>
      <c r="B1747" s="295"/>
      <c r="C1747" s="295">
        <v>0.6893918</v>
      </c>
      <c r="D1747" s="295"/>
    </row>
    <row r="1748" spans="1:4" x14ac:dyDescent="0.2">
      <c r="A1748" s="295">
        <v>0.43235699999999999</v>
      </c>
      <c r="B1748" s="295"/>
      <c r="C1748" s="295">
        <v>0.68935329999999995</v>
      </c>
      <c r="D1748" s="295"/>
    </row>
    <row r="1749" spans="1:4" x14ac:dyDescent="0.2">
      <c r="A1749" s="295">
        <v>0.43226740000000002</v>
      </c>
      <c r="B1749" s="295"/>
      <c r="C1749" s="295">
        <v>0.68929989999999997</v>
      </c>
      <c r="D1749" s="295"/>
    </row>
    <row r="1750" spans="1:4" x14ac:dyDescent="0.2">
      <c r="A1750" s="295">
        <v>0.4322105</v>
      </c>
      <c r="B1750" s="295"/>
      <c r="C1750" s="295">
        <v>0.68924960000000002</v>
      </c>
      <c r="D1750" s="295"/>
    </row>
    <row r="1751" spans="1:4" x14ac:dyDescent="0.2">
      <c r="A1751" s="295">
        <v>0.43202220000000002</v>
      </c>
      <c r="B1751" s="295"/>
      <c r="C1751" s="295">
        <v>0.68913659999999999</v>
      </c>
      <c r="D1751" s="295"/>
    </row>
    <row r="1752" spans="1:4" x14ac:dyDescent="0.2">
      <c r="A1752" s="295">
        <v>0.43193569999999998</v>
      </c>
      <c r="B1752" s="295"/>
      <c r="C1752" s="295">
        <v>0.68910119999999997</v>
      </c>
      <c r="D1752" s="295"/>
    </row>
    <row r="1753" spans="1:4" x14ac:dyDescent="0.2">
      <c r="A1753" s="295">
        <v>0.43189100000000002</v>
      </c>
      <c r="B1753" s="295"/>
      <c r="C1753" s="295">
        <v>0.68900269999999997</v>
      </c>
      <c r="D1753" s="295"/>
    </row>
    <row r="1754" spans="1:4" x14ac:dyDescent="0.2">
      <c r="A1754" s="295">
        <v>0.43184860000000003</v>
      </c>
      <c r="B1754" s="295"/>
      <c r="C1754" s="295">
        <v>0.68894489999999997</v>
      </c>
      <c r="D1754" s="295"/>
    </row>
    <row r="1755" spans="1:4" x14ac:dyDescent="0.2">
      <c r="A1755" s="295">
        <v>0.43177379999999999</v>
      </c>
      <c r="B1755" s="295"/>
      <c r="C1755" s="295">
        <v>0.68879170000000001</v>
      </c>
      <c r="D1755" s="295"/>
    </row>
    <row r="1756" spans="1:4" x14ac:dyDescent="0.2">
      <c r="A1756" s="295">
        <v>0.43168590000000001</v>
      </c>
      <c r="B1756" s="295"/>
      <c r="C1756" s="295">
        <v>0.68875090000000005</v>
      </c>
      <c r="D1756" s="295"/>
    </row>
    <row r="1757" spans="1:4" x14ac:dyDescent="0.2">
      <c r="A1757" s="295">
        <v>0.4316294</v>
      </c>
      <c r="B1757" s="295"/>
      <c r="C1757" s="295">
        <v>0.68871249999999995</v>
      </c>
      <c r="D1757" s="295"/>
    </row>
    <row r="1758" spans="1:4" x14ac:dyDescent="0.2">
      <c r="A1758" s="295">
        <v>0.4315544</v>
      </c>
      <c r="B1758" s="295"/>
      <c r="C1758" s="295">
        <v>0.68865469999999995</v>
      </c>
      <c r="D1758" s="295"/>
    </row>
    <row r="1759" spans="1:4" x14ac:dyDescent="0.2">
      <c r="A1759" s="295">
        <v>0.43148370000000003</v>
      </c>
      <c r="B1759" s="295"/>
      <c r="C1759" s="295">
        <v>0.68859950000000003</v>
      </c>
      <c r="D1759" s="295"/>
    </row>
    <row r="1760" spans="1:4" x14ac:dyDescent="0.2">
      <c r="A1760" s="295">
        <v>0.43139440000000001</v>
      </c>
      <c r="B1760" s="295"/>
      <c r="C1760" s="295">
        <v>0.68848819999999999</v>
      </c>
      <c r="D1760" s="295"/>
    </row>
    <row r="1761" spans="1:4" x14ac:dyDescent="0.2">
      <c r="A1761" s="295">
        <v>0.43130750000000001</v>
      </c>
      <c r="B1761" s="295"/>
      <c r="C1761" s="295">
        <v>0.68848819999999999</v>
      </c>
      <c r="D1761" s="295"/>
    </row>
    <row r="1762" spans="1:4" x14ac:dyDescent="0.2">
      <c r="A1762" s="295">
        <v>0.43119269999999998</v>
      </c>
      <c r="B1762" s="295"/>
      <c r="C1762" s="295">
        <v>0.68837309999999996</v>
      </c>
      <c r="D1762" s="295"/>
    </row>
    <row r="1763" spans="1:4" x14ac:dyDescent="0.2">
      <c r="A1763" s="295">
        <v>0.43114799999999998</v>
      </c>
      <c r="B1763" s="295"/>
      <c r="C1763" s="295">
        <v>0.68833569999999999</v>
      </c>
      <c r="D1763" s="295"/>
    </row>
    <row r="1764" spans="1:4" x14ac:dyDescent="0.2">
      <c r="A1764" s="295">
        <v>0.43104730000000002</v>
      </c>
      <c r="B1764" s="295"/>
      <c r="C1764" s="295">
        <v>0.688276</v>
      </c>
      <c r="D1764" s="295"/>
    </row>
    <row r="1765" spans="1:4" x14ac:dyDescent="0.2">
      <c r="A1765" s="295">
        <v>0.43090149999999999</v>
      </c>
      <c r="B1765" s="295"/>
      <c r="C1765" s="295">
        <v>0.6882374</v>
      </c>
      <c r="D1765" s="295"/>
    </row>
    <row r="1766" spans="1:4" x14ac:dyDescent="0.2">
      <c r="A1766" s="295">
        <v>0.430786</v>
      </c>
      <c r="B1766" s="295"/>
      <c r="C1766" s="295">
        <v>0.68821860000000001</v>
      </c>
      <c r="D1766" s="295"/>
    </row>
    <row r="1767" spans="1:4" x14ac:dyDescent="0.2">
      <c r="A1767" s="295">
        <v>0.430728</v>
      </c>
      <c r="B1767" s="295"/>
      <c r="C1767" s="295">
        <v>0.6881796</v>
      </c>
      <c r="D1767" s="295"/>
    </row>
    <row r="1768" spans="1:4" x14ac:dyDescent="0.2">
      <c r="A1768" s="295">
        <v>0.43068420000000002</v>
      </c>
      <c r="B1768" s="295"/>
      <c r="C1768" s="295">
        <v>0.68814580000000003</v>
      </c>
      <c r="D1768" s="295"/>
    </row>
    <row r="1769" spans="1:4" x14ac:dyDescent="0.2">
      <c r="A1769" s="295">
        <v>0.4305717</v>
      </c>
      <c r="B1769" s="295"/>
      <c r="C1769" s="295">
        <v>0.68807390000000002</v>
      </c>
      <c r="D1769" s="295"/>
    </row>
    <row r="1770" spans="1:4" x14ac:dyDescent="0.2">
      <c r="A1770" s="295">
        <v>0.4305428</v>
      </c>
      <c r="B1770" s="295"/>
      <c r="C1770" s="295">
        <v>0.68796250000000003</v>
      </c>
      <c r="D1770" s="295"/>
    </row>
    <row r="1771" spans="1:4" x14ac:dyDescent="0.2">
      <c r="A1771" s="295">
        <v>0.43049949999999998</v>
      </c>
      <c r="B1771" s="295"/>
      <c r="C1771" s="295">
        <v>0.68790530000000005</v>
      </c>
      <c r="D1771" s="295"/>
    </row>
    <row r="1772" spans="1:4" x14ac:dyDescent="0.2">
      <c r="A1772" s="295">
        <v>0.4304404</v>
      </c>
      <c r="B1772" s="295"/>
      <c r="C1772" s="295">
        <v>0.68785560000000001</v>
      </c>
      <c r="D1772" s="295"/>
    </row>
    <row r="1773" spans="1:4" x14ac:dyDescent="0.2">
      <c r="A1773" s="295">
        <v>0.43027609999999999</v>
      </c>
      <c r="B1773" s="295"/>
      <c r="C1773" s="295">
        <v>0.68783700000000003</v>
      </c>
      <c r="D1773" s="295"/>
    </row>
    <row r="1774" spans="1:4" x14ac:dyDescent="0.2">
      <c r="A1774" s="295">
        <v>0.43022149999999998</v>
      </c>
      <c r="B1774" s="295"/>
      <c r="C1774" s="295">
        <v>0.68773960000000001</v>
      </c>
      <c r="D1774" s="295"/>
    </row>
    <row r="1775" spans="1:4" x14ac:dyDescent="0.2">
      <c r="A1775" s="295">
        <v>0.43016349999999998</v>
      </c>
      <c r="B1775" s="295"/>
      <c r="C1775" s="295">
        <v>0.6876797</v>
      </c>
      <c r="D1775" s="295"/>
    </row>
    <row r="1776" spans="1:4" x14ac:dyDescent="0.2">
      <c r="A1776" s="295">
        <v>0.4300929</v>
      </c>
      <c r="B1776" s="295"/>
      <c r="C1776" s="295">
        <v>0.68764590000000003</v>
      </c>
      <c r="D1776" s="295"/>
    </row>
    <row r="1777" spans="1:4" x14ac:dyDescent="0.2">
      <c r="A1777" s="295">
        <v>0.42999080000000001</v>
      </c>
      <c r="B1777" s="295"/>
      <c r="C1777" s="295">
        <v>0.68755520000000003</v>
      </c>
      <c r="D1777" s="295"/>
    </row>
    <row r="1778" spans="1:4" x14ac:dyDescent="0.2">
      <c r="A1778" s="295">
        <v>0.429948</v>
      </c>
      <c r="B1778" s="295"/>
      <c r="C1778" s="295">
        <v>0.68753629999999999</v>
      </c>
      <c r="D1778" s="295"/>
    </row>
    <row r="1779" spans="1:4" x14ac:dyDescent="0.2">
      <c r="A1779" s="295">
        <v>0.42990329999999999</v>
      </c>
      <c r="B1779" s="295"/>
      <c r="C1779" s="295">
        <v>0.68748120000000001</v>
      </c>
      <c r="D1779" s="295"/>
    </row>
    <row r="1780" spans="1:4" x14ac:dyDescent="0.2">
      <c r="A1780" s="295">
        <v>0.42983379999999999</v>
      </c>
      <c r="B1780" s="295"/>
      <c r="C1780" s="295">
        <v>0.68738259999999995</v>
      </c>
      <c r="D1780" s="295"/>
    </row>
    <row r="1781" spans="1:4" x14ac:dyDescent="0.2">
      <c r="A1781" s="295">
        <v>0.4297898</v>
      </c>
      <c r="B1781" s="295"/>
      <c r="C1781" s="295">
        <v>0.6873051</v>
      </c>
      <c r="D1781" s="295"/>
    </row>
    <row r="1782" spans="1:4" x14ac:dyDescent="0.2">
      <c r="A1782" s="295">
        <v>0.42970390000000003</v>
      </c>
      <c r="B1782" s="295"/>
      <c r="C1782" s="295">
        <v>0.68724510000000005</v>
      </c>
      <c r="D1782" s="295"/>
    </row>
    <row r="1783" spans="1:4" x14ac:dyDescent="0.2">
      <c r="A1783" s="295">
        <v>0.4295891</v>
      </c>
      <c r="B1783" s="295"/>
      <c r="C1783" s="295">
        <v>0.68717030000000001</v>
      </c>
      <c r="D1783" s="295"/>
    </row>
    <row r="1784" spans="1:4" x14ac:dyDescent="0.2">
      <c r="A1784" s="295">
        <v>0.42949219999999999</v>
      </c>
      <c r="B1784" s="295"/>
      <c r="C1784" s="295">
        <v>0.68707499999999999</v>
      </c>
      <c r="D1784" s="295"/>
    </row>
    <row r="1785" spans="1:4" x14ac:dyDescent="0.2">
      <c r="A1785" s="295">
        <v>0.42942130000000001</v>
      </c>
      <c r="B1785" s="295"/>
      <c r="C1785" s="295">
        <v>0.68703579999999997</v>
      </c>
      <c r="D1785" s="295"/>
    </row>
    <row r="1786" spans="1:4" x14ac:dyDescent="0.2">
      <c r="A1786" s="295">
        <v>0.42929050000000002</v>
      </c>
      <c r="B1786" s="295"/>
      <c r="C1786" s="295">
        <v>0.68694860000000002</v>
      </c>
      <c r="D1786" s="295"/>
    </row>
    <row r="1787" spans="1:4" x14ac:dyDescent="0.2">
      <c r="A1787" s="295">
        <v>0.42923220000000001</v>
      </c>
      <c r="B1787" s="295"/>
      <c r="C1787" s="295">
        <v>0.6868689</v>
      </c>
      <c r="D1787" s="295"/>
    </row>
    <row r="1788" spans="1:4" x14ac:dyDescent="0.2">
      <c r="A1788" s="295">
        <v>0.4291894</v>
      </c>
      <c r="B1788" s="295"/>
      <c r="C1788" s="295">
        <v>0.6868204</v>
      </c>
      <c r="D1788" s="295"/>
    </row>
    <row r="1789" spans="1:4" x14ac:dyDescent="0.2">
      <c r="A1789" s="295">
        <v>0.42907299999999998</v>
      </c>
      <c r="B1789" s="295"/>
      <c r="C1789" s="295">
        <v>0.6867856</v>
      </c>
      <c r="D1789" s="295"/>
    </row>
    <row r="1790" spans="1:4" x14ac:dyDescent="0.2">
      <c r="A1790" s="295">
        <v>0.42902950000000001</v>
      </c>
      <c r="B1790" s="295"/>
      <c r="C1790" s="295">
        <v>0.68669150000000001</v>
      </c>
      <c r="D1790" s="295"/>
    </row>
    <row r="1791" spans="1:4" x14ac:dyDescent="0.2">
      <c r="A1791" s="295">
        <v>0.42895699999999998</v>
      </c>
      <c r="B1791" s="295"/>
      <c r="C1791" s="295">
        <v>0.68665220000000005</v>
      </c>
      <c r="D1791" s="295"/>
    </row>
    <row r="1792" spans="1:4" x14ac:dyDescent="0.2">
      <c r="A1792" s="295">
        <v>0.42894179999999998</v>
      </c>
      <c r="B1792" s="295"/>
      <c r="C1792" s="295">
        <v>0.68661749999999999</v>
      </c>
      <c r="D1792" s="295"/>
    </row>
    <row r="1793" spans="1:4" x14ac:dyDescent="0.2">
      <c r="A1793" s="295">
        <v>0.4288709</v>
      </c>
      <c r="B1793" s="295"/>
      <c r="C1793" s="295">
        <v>0.68655909999999998</v>
      </c>
      <c r="D1793" s="295"/>
    </row>
    <row r="1794" spans="1:4" x14ac:dyDescent="0.2">
      <c r="A1794" s="295">
        <v>0.42881180000000002</v>
      </c>
      <c r="B1794" s="295"/>
      <c r="C1794" s="295">
        <v>0.68652369999999996</v>
      </c>
      <c r="D1794" s="295"/>
    </row>
    <row r="1795" spans="1:4" x14ac:dyDescent="0.2">
      <c r="A1795" s="295">
        <v>0.42872759999999999</v>
      </c>
      <c r="B1795" s="295"/>
      <c r="C1795" s="295">
        <v>0.68642939999999997</v>
      </c>
      <c r="D1795" s="295"/>
    </row>
    <row r="1796" spans="1:4" x14ac:dyDescent="0.2">
      <c r="A1796" s="295">
        <v>0.42859770000000003</v>
      </c>
      <c r="B1796" s="295"/>
      <c r="C1796" s="295">
        <v>0.68639399999999995</v>
      </c>
      <c r="D1796" s="295"/>
    </row>
    <row r="1797" spans="1:4" x14ac:dyDescent="0.2">
      <c r="A1797" s="295">
        <v>0.42855470000000001</v>
      </c>
      <c r="B1797" s="295"/>
      <c r="C1797" s="295">
        <v>0.68633699999999997</v>
      </c>
      <c r="D1797" s="295"/>
    </row>
    <row r="1798" spans="1:4" x14ac:dyDescent="0.2">
      <c r="A1798" s="295">
        <v>0.4285119</v>
      </c>
      <c r="B1798" s="295"/>
      <c r="C1798" s="295">
        <v>0.68631730000000002</v>
      </c>
      <c r="D1798" s="295"/>
    </row>
    <row r="1799" spans="1:4" x14ac:dyDescent="0.2">
      <c r="A1799" s="295">
        <v>0.42841449999999998</v>
      </c>
      <c r="B1799" s="295"/>
      <c r="C1799" s="295">
        <v>0.68624289999999999</v>
      </c>
      <c r="D1799" s="295"/>
    </row>
    <row r="1800" spans="1:4" x14ac:dyDescent="0.2">
      <c r="A1800" s="295">
        <v>0.428371</v>
      </c>
      <c r="B1800" s="295"/>
      <c r="C1800" s="295">
        <v>0.68620910000000002</v>
      </c>
      <c r="D1800" s="295"/>
    </row>
    <row r="1801" spans="1:4" x14ac:dyDescent="0.2">
      <c r="A1801" s="295">
        <v>0.42831370000000002</v>
      </c>
      <c r="B1801" s="295"/>
      <c r="C1801" s="295">
        <v>0.68615550000000003</v>
      </c>
      <c r="D1801" s="295"/>
    </row>
    <row r="1802" spans="1:4" x14ac:dyDescent="0.2">
      <c r="A1802" s="295">
        <v>0.42825540000000001</v>
      </c>
      <c r="B1802" s="295"/>
      <c r="C1802" s="295">
        <v>0.68606290000000003</v>
      </c>
      <c r="D1802" s="295"/>
    </row>
    <row r="1803" spans="1:4" x14ac:dyDescent="0.2">
      <c r="A1803" s="295">
        <v>0.42822710000000003</v>
      </c>
      <c r="B1803" s="295"/>
      <c r="C1803" s="295">
        <v>0.68604430000000005</v>
      </c>
      <c r="D1803" s="295"/>
    </row>
    <row r="1804" spans="1:4" x14ac:dyDescent="0.2">
      <c r="A1804" s="295">
        <v>0.42816789999999999</v>
      </c>
      <c r="B1804" s="295"/>
      <c r="C1804" s="295">
        <v>0.68596829999999998</v>
      </c>
      <c r="D1804" s="295"/>
    </row>
    <row r="1805" spans="1:4" x14ac:dyDescent="0.2">
      <c r="A1805" s="295">
        <v>0.4279945</v>
      </c>
      <c r="B1805" s="295"/>
      <c r="C1805" s="295">
        <v>0.68589460000000002</v>
      </c>
      <c r="D1805" s="295"/>
    </row>
    <row r="1806" spans="1:4" x14ac:dyDescent="0.2">
      <c r="A1806" s="295">
        <v>0.42790980000000001</v>
      </c>
      <c r="B1806" s="295"/>
      <c r="C1806" s="295">
        <v>0.68587960000000003</v>
      </c>
      <c r="D1806" s="295"/>
    </row>
    <row r="1807" spans="1:4" x14ac:dyDescent="0.2">
      <c r="A1807" s="295">
        <v>0.42788310000000002</v>
      </c>
      <c r="B1807" s="295"/>
      <c r="C1807" s="295">
        <v>0.68582540000000003</v>
      </c>
      <c r="D1807" s="295"/>
    </row>
    <row r="1808" spans="1:4" x14ac:dyDescent="0.2">
      <c r="A1808" s="295">
        <v>0.42784080000000002</v>
      </c>
      <c r="B1808" s="295"/>
      <c r="C1808" s="295">
        <v>0.68580660000000004</v>
      </c>
      <c r="D1808" s="295"/>
    </row>
    <row r="1809" spans="1:4" x14ac:dyDescent="0.2">
      <c r="A1809" s="295">
        <v>0.42778349999999998</v>
      </c>
      <c r="B1809" s="295"/>
      <c r="C1809" s="295">
        <v>0.68571130000000002</v>
      </c>
      <c r="D1809" s="295"/>
    </row>
    <row r="1810" spans="1:4" x14ac:dyDescent="0.2">
      <c r="A1810" s="295">
        <v>0.42771049999999999</v>
      </c>
      <c r="B1810" s="295"/>
      <c r="C1810" s="295">
        <v>0.68565620000000005</v>
      </c>
      <c r="D1810" s="295"/>
    </row>
    <row r="1811" spans="1:4" x14ac:dyDescent="0.2">
      <c r="A1811" s="295">
        <v>0.42760730000000002</v>
      </c>
      <c r="B1811" s="295"/>
      <c r="C1811" s="295">
        <v>0.68561760000000005</v>
      </c>
      <c r="D1811" s="295"/>
    </row>
    <row r="1812" spans="1:4" x14ac:dyDescent="0.2">
      <c r="A1812" s="295">
        <v>0.42750969999999999</v>
      </c>
      <c r="B1812" s="295"/>
      <c r="C1812" s="295">
        <v>0.68559780000000003</v>
      </c>
      <c r="D1812" s="295"/>
    </row>
    <row r="1813" spans="1:4" x14ac:dyDescent="0.2">
      <c r="A1813" s="295">
        <v>0.42742079999999999</v>
      </c>
      <c r="B1813" s="295"/>
      <c r="C1813" s="295">
        <v>0.68554000000000004</v>
      </c>
      <c r="D1813" s="295"/>
    </row>
    <row r="1814" spans="1:4" x14ac:dyDescent="0.2">
      <c r="A1814" s="295">
        <v>0.42737849999999999</v>
      </c>
      <c r="B1814" s="295"/>
      <c r="C1814" s="295">
        <v>0.68550639999999996</v>
      </c>
      <c r="D1814" s="295"/>
    </row>
    <row r="1815" spans="1:4" x14ac:dyDescent="0.2">
      <c r="A1815" s="295">
        <v>0.42730499999999999</v>
      </c>
      <c r="B1815" s="295"/>
      <c r="C1815" s="295">
        <v>0.68540939999999995</v>
      </c>
      <c r="D1815" s="295"/>
    </row>
    <row r="1816" spans="1:4" x14ac:dyDescent="0.2">
      <c r="A1816" s="295">
        <v>0.42715959999999997</v>
      </c>
      <c r="B1816" s="295"/>
      <c r="C1816" s="295">
        <v>0.68535699999999999</v>
      </c>
      <c r="D1816" s="295"/>
    </row>
    <row r="1817" spans="1:4" x14ac:dyDescent="0.2">
      <c r="A1817" s="295">
        <v>0.42705700000000002</v>
      </c>
      <c r="B1817" s="295"/>
      <c r="C1817" s="295">
        <v>0.68529640000000003</v>
      </c>
      <c r="D1817" s="295"/>
    </row>
    <row r="1818" spans="1:4" x14ac:dyDescent="0.2">
      <c r="A1818" s="295">
        <v>0.42695650000000002</v>
      </c>
      <c r="B1818" s="295"/>
      <c r="C1818" s="295">
        <v>0.68526279999999995</v>
      </c>
      <c r="D1818" s="295"/>
    </row>
    <row r="1819" spans="1:4" x14ac:dyDescent="0.2">
      <c r="A1819" s="295">
        <v>0.42695640000000001</v>
      </c>
      <c r="B1819" s="295"/>
      <c r="C1819" s="295">
        <v>0.68514960000000003</v>
      </c>
      <c r="D1819" s="295"/>
    </row>
    <row r="1820" spans="1:4" x14ac:dyDescent="0.2">
      <c r="A1820" s="295">
        <v>0.42691180000000001</v>
      </c>
      <c r="B1820" s="295"/>
      <c r="C1820" s="295">
        <v>0.68511610000000001</v>
      </c>
      <c r="D1820" s="295"/>
    </row>
    <row r="1821" spans="1:4" x14ac:dyDescent="0.2">
      <c r="A1821" s="295">
        <v>0.42679689999999998</v>
      </c>
      <c r="B1821" s="295"/>
      <c r="C1821" s="295">
        <v>0.68504109999999996</v>
      </c>
      <c r="D1821" s="295"/>
    </row>
    <row r="1822" spans="1:4" x14ac:dyDescent="0.2">
      <c r="A1822" s="295">
        <v>0.42674240000000002</v>
      </c>
      <c r="B1822" s="295"/>
      <c r="C1822" s="295">
        <v>0.68500729999999999</v>
      </c>
      <c r="D1822" s="295"/>
    </row>
    <row r="1823" spans="1:4" x14ac:dyDescent="0.2">
      <c r="A1823" s="295">
        <v>0.42669770000000001</v>
      </c>
      <c r="B1823" s="295"/>
      <c r="C1823" s="295">
        <v>0.68491299999999999</v>
      </c>
      <c r="D1823" s="295"/>
    </row>
    <row r="1824" spans="1:4" x14ac:dyDescent="0.2">
      <c r="A1824" s="295">
        <v>0.42666989999999999</v>
      </c>
      <c r="B1824" s="295"/>
      <c r="C1824" s="295">
        <v>0.68489259999999996</v>
      </c>
      <c r="D1824" s="295"/>
    </row>
    <row r="1825" spans="1:4" x14ac:dyDescent="0.2">
      <c r="A1825" s="295">
        <v>0.42658279999999998</v>
      </c>
      <c r="B1825" s="295"/>
      <c r="C1825" s="295">
        <v>0.68478799999999995</v>
      </c>
      <c r="D1825" s="295"/>
    </row>
    <row r="1826" spans="1:4" x14ac:dyDescent="0.2">
      <c r="A1826" s="295">
        <v>0.42646509999999999</v>
      </c>
      <c r="B1826" s="295"/>
      <c r="C1826" s="295">
        <v>0.68468039999999997</v>
      </c>
      <c r="D1826" s="295"/>
    </row>
    <row r="1827" spans="1:4" x14ac:dyDescent="0.2">
      <c r="A1827" s="295">
        <v>0.42640610000000001</v>
      </c>
      <c r="B1827" s="295"/>
      <c r="C1827" s="295">
        <v>0.68462619999999996</v>
      </c>
      <c r="D1827" s="295"/>
    </row>
    <row r="1828" spans="1:4" x14ac:dyDescent="0.2">
      <c r="A1828" s="295">
        <v>0.42635089999999998</v>
      </c>
      <c r="B1828" s="295"/>
      <c r="C1828" s="295">
        <v>0.68461119999999998</v>
      </c>
      <c r="D1828" s="295"/>
    </row>
    <row r="1829" spans="1:4" x14ac:dyDescent="0.2">
      <c r="A1829" s="295">
        <v>0.42627559999999998</v>
      </c>
      <c r="B1829" s="295"/>
      <c r="C1829" s="295">
        <v>0.68453249999999999</v>
      </c>
      <c r="D1829" s="295"/>
    </row>
    <row r="1830" spans="1:4" x14ac:dyDescent="0.2">
      <c r="A1830" s="295">
        <v>0.42618899999999998</v>
      </c>
      <c r="B1830" s="295"/>
      <c r="C1830" s="295">
        <v>0.68448010000000004</v>
      </c>
      <c r="D1830" s="295"/>
    </row>
    <row r="1831" spans="1:4" x14ac:dyDescent="0.2">
      <c r="A1831" s="295">
        <v>0.42605860000000001</v>
      </c>
      <c r="B1831" s="295"/>
      <c r="C1831" s="295">
        <v>0.68446149999999994</v>
      </c>
      <c r="D1831" s="295"/>
    </row>
    <row r="1832" spans="1:4" x14ac:dyDescent="0.2">
      <c r="A1832" s="295">
        <v>0.42604520000000001</v>
      </c>
      <c r="B1832" s="295"/>
      <c r="C1832" s="295">
        <v>0.68436799999999998</v>
      </c>
      <c r="D1832" s="295"/>
    </row>
    <row r="1833" spans="1:4" x14ac:dyDescent="0.2">
      <c r="A1833" s="295">
        <v>0.42597220000000002</v>
      </c>
      <c r="B1833" s="295"/>
      <c r="C1833" s="295">
        <v>0.68436799999999998</v>
      </c>
      <c r="D1833" s="295"/>
    </row>
    <row r="1834" spans="1:4" x14ac:dyDescent="0.2">
      <c r="A1834" s="295">
        <v>0.42594330000000002</v>
      </c>
      <c r="B1834" s="295"/>
      <c r="C1834" s="295">
        <v>0.68429220000000002</v>
      </c>
      <c r="D1834" s="295"/>
    </row>
    <row r="1835" spans="1:4" x14ac:dyDescent="0.2">
      <c r="A1835" s="295">
        <v>0.4259154</v>
      </c>
      <c r="B1835" s="295"/>
      <c r="C1835" s="295">
        <v>0.68419209999999997</v>
      </c>
      <c r="D1835" s="295"/>
    </row>
    <row r="1836" spans="1:4" x14ac:dyDescent="0.2">
      <c r="A1836" s="295">
        <v>0.4258441</v>
      </c>
      <c r="B1836" s="295"/>
      <c r="C1836" s="295">
        <v>0.68413869999999999</v>
      </c>
      <c r="D1836" s="295"/>
    </row>
    <row r="1837" spans="1:4" x14ac:dyDescent="0.2">
      <c r="A1837" s="295">
        <v>0.42575649999999998</v>
      </c>
      <c r="B1837" s="295"/>
      <c r="C1837" s="295">
        <v>0.68404980000000004</v>
      </c>
      <c r="D1837" s="295"/>
    </row>
    <row r="1838" spans="1:4" x14ac:dyDescent="0.2">
      <c r="A1838" s="295">
        <v>0.42568420000000001</v>
      </c>
      <c r="B1838" s="295"/>
      <c r="C1838" s="295">
        <v>0.68400119999999998</v>
      </c>
      <c r="D1838" s="295"/>
    </row>
    <row r="1839" spans="1:4" x14ac:dyDescent="0.2">
      <c r="A1839" s="295">
        <v>0.42559730000000001</v>
      </c>
      <c r="B1839" s="295"/>
      <c r="C1839" s="295">
        <v>0.6838535</v>
      </c>
      <c r="D1839" s="295"/>
    </row>
    <row r="1840" spans="1:4" x14ac:dyDescent="0.2">
      <c r="A1840" s="295">
        <v>0.42555340000000003</v>
      </c>
      <c r="B1840" s="295"/>
      <c r="C1840" s="295">
        <v>0.68379449999999997</v>
      </c>
      <c r="D1840" s="295"/>
    </row>
    <row r="1841" spans="1:4" x14ac:dyDescent="0.2">
      <c r="A1841" s="295">
        <v>0.42539280000000002</v>
      </c>
      <c r="B1841" s="295"/>
      <c r="C1841" s="295">
        <v>0.68371599999999999</v>
      </c>
      <c r="D1841" s="295"/>
    </row>
    <row r="1842" spans="1:4" x14ac:dyDescent="0.2">
      <c r="A1842" s="295">
        <v>0.42527330000000002</v>
      </c>
      <c r="B1842" s="295"/>
      <c r="C1842" s="295">
        <v>0.6836972</v>
      </c>
      <c r="D1842" s="295"/>
    </row>
    <row r="1843" spans="1:4" x14ac:dyDescent="0.2">
      <c r="A1843" s="295">
        <v>0.42520039999999998</v>
      </c>
      <c r="B1843" s="295"/>
      <c r="C1843" s="295">
        <v>0.68362820000000002</v>
      </c>
      <c r="D1843" s="295"/>
    </row>
    <row r="1844" spans="1:4" x14ac:dyDescent="0.2">
      <c r="A1844" s="295">
        <v>0.4251431</v>
      </c>
      <c r="B1844" s="295"/>
      <c r="C1844" s="295">
        <v>0.68352769999999996</v>
      </c>
      <c r="D1844" s="295"/>
    </row>
    <row r="1845" spans="1:4" x14ac:dyDescent="0.2">
      <c r="A1845" s="295">
        <v>0.42508590000000002</v>
      </c>
      <c r="B1845" s="295"/>
      <c r="C1845" s="295">
        <v>0.68348940000000002</v>
      </c>
      <c r="D1845" s="295"/>
    </row>
    <row r="1846" spans="1:4" x14ac:dyDescent="0.2">
      <c r="A1846" s="295">
        <v>0.42499799999999999</v>
      </c>
      <c r="B1846" s="295"/>
      <c r="C1846" s="295">
        <v>0.68347060000000004</v>
      </c>
      <c r="D1846" s="295"/>
    </row>
    <row r="1847" spans="1:4" x14ac:dyDescent="0.2">
      <c r="A1847" s="295">
        <v>0.42492439999999998</v>
      </c>
      <c r="B1847" s="295"/>
      <c r="C1847" s="295">
        <v>0.68343039999999999</v>
      </c>
      <c r="D1847" s="295"/>
    </row>
    <row r="1848" spans="1:4" x14ac:dyDescent="0.2">
      <c r="A1848" s="295">
        <v>0.42488199999999998</v>
      </c>
      <c r="B1848" s="295"/>
      <c r="C1848" s="295">
        <v>0.68341160000000001</v>
      </c>
      <c r="D1848" s="295"/>
    </row>
    <row r="1849" spans="1:4" x14ac:dyDescent="0.2">
      <c r="A1849" s="295">
        <v>0.42476599999999998</v>
      </c>
      <c r="B1849" s="295"/>
      <c r="C1849" s="295">
        <v>0.68333120000000003</v>
      </c>
      <c r="D1849" s="295"/>
    </row>
    <row r="1850" spans="1:4" x14ac:dyDescent="0.2">
      <c r="A1850" s="295">
        <v>0.42469240000000003</v>
      </c>
      <c r="B1850" s="295"/>
      <c r="C1850" s="295">
        <v>0.68328630000000001</v>
      </c>
      <c r="D1850" s="295"/>
    </row>
    <row r="1851" spans="1:4" x14ac:dyDescent="0.2">
      <c r="A1851" s="295">
        <v>0.42466409999999999</v>
      </c>
      <c r="B1851" s="295"/>
      <c r="C1851" s="295">
        <v>0.6832125</v>
      </c>
      <c r="D1851" s="295"/>
    </row>
    <row r="1852" spans="1:4" x14ac:dyDescent="0.2">
      <c r="A1852" s="295">
        <v>0.42454530000000001</v>
      </c>
      <c r="B1852" s="295"/>
      <c r="C1852" s="295">
        <v>0.68316279999999996</v>
      </c>
      <c r="D1852" s="295"/>
    </row>
    <row r="1853" spans="1:4" x14ac:dyDescent="0.2">
      <c r="A1853" s="295">
        <v>0.42448780000000003</v>
      </c>
      <c r="B1853" s="295"/>
      <c r="C1853" s="295">
        <v>0.68312419999999996</v>
      </c>
      <c r="D1853" s="295"/>
    </row>
    <row r="1854" spans="1:4" x14ac:dyDescent="0.2">
      <c r="A1854" s="295">
        <v>0.42441830000000003</v>
      </c>
      <c r="B1854" s="295"/>
      <c r="C1854" s="295">
        <v>0.68310559999999998</v>
      </c>
      <c r="D1854" s="295"/>
    </row>
    <row r="1855" spans="1:4" x14ac:dyDescent="0.2">
      <c r="A1855" s="295">
        <v>0.42440489999999997</v>
      </c>
      <c r="B1855" s="295"/>
      <c r="C1855" s="295">
        <v>0.68306540000000004</v>
      </c>
      <c r="D1855" s="295"/>
    </row>
    <row r="1856" spans="1:4" x14ac:dyDescent="0.2">
      <c r="A1856" s="295">
        <v>0.42431609999999997</v>
      </c>
      <c r="B1856" s="295"/>
      <c r="C1856" s="295">
        <v>0.68299620000000005</v>
      </c>
      <c r="D1856" s="295"/>
    </row>
    <row r="1857" spans="1:4" x14ac:dyDescent="0.2">
      <c r="A1857" s="295">
        <v>0.42418470000000003</v>
      </c>
      <c r="B1857" s="295"/>
      <c r="C1857" s="295">
        <v>0.68295720000000004</v>
      </c>
      <c r="D1857" s="295"/>
    </row>
    <row r="1858" spans="1:4" x14ac:dyDescent="0.2">
      <c r="A1858" s="295">
        <v>0.4241125</v>
      </c>
      <c r="B1858" s="295"/>
      <c r="C1858" s="295">
        <v>0.68291959999999996</v>
      </c>
      <c r="D1858" s="295"/>
    </row>
    <row r="1859" spans="1:4" x14ac:dyDescent="0.2">
      <c r="A1859" s="295">
        <v>0.42403790000000002</v>
      </c>
      <c r="B1859" s="295"/>
      <c r="C1859" s="295">
        <v>0.682786</v>
      </c>
      <c r="D1859" s="295"/>
    </row>
    <row r="1860" spans="1:4" x14ac:dyDescent="0.2">
      <c r="A1860" s="295">
        <v>0.42390600000000001</v>
      </c>
      <c r="B1860" s="295"/>
      <c r="C1860" s="295">
        <v>0.68273569999999995</v>
      </c>
      <c r="D1860" s="295"/>
    </row>
    <row r="1861" spans="1:4" x14ac:dyDescent="0.2">
      <c r="A1861" s="295">
        <v>0.42382029999999998</v>
      </c>
      <c r="B1861" s="295"/>
      <c r="C1861" s="295">
        <v>0.68269820000000003</v>
      </c>
      <c r="D1861" s="295"/>
    </row>
    <row r="1862" spans="1:4" x14ac:dyDescent="0.2">
      <c r="A1862" s="295">
        <v>0.42373549999999999</v>
      </c>
      <c r="B1862" s="295"/>
      <c r="C1862" s="295">
        <v>0.68264469999999999</v>
      </c>
      <c r="D1862" s="295"/>
    </row>
    <row r="1863" spans="1:4" x14ac:dyDescent="0.2">
      <c r="A1863" s="295">
        <v>0.42369089999999998</v>
      </c>
      <c r="B1863" s="295"/>
      <c r="C1863" s="295">
        <v>0.68259130000000001</v>
      </c>
      <c r="D1863" s="295"/>
    </row>
    <row r="1864" spans="1:4" x14ac:dyDescent="0.2">
      <c r="A1864" s="295">
        <v>0.42366310000000001</v>
      </c>
      <c r="B1864" s="295"/>
      <c r="C1864" s="295">
        <v>0.6825523</v>
      </c>
      <c r="D1864" s="295"/>
    </row>
    <row r="1865" spans="1:4" x14ac:dyDescent="0.2">
      <c r="A1865" s="295">
        <v>0.42360370000000003</v>
      </c>
      <c r="B1865" s="295"/>
      <c r="C1865" s="295">
        <v>0.68249899999999997</v>
      </c>
      <c r="D1865" s="295"/>
    </row>
    <row r="1866" spans="1:4" x14ac:dyDescent="0.2">
      <c r="A1866" s="295">
        <v>0.42351569999999999</v>
      </c>
      <c r="B1866" s="295"/>
      <c r="C1866" s="295">
        <v>0.68246039999999997</v>
      </c>
      <c r="D1866" s="295"/>
    </row>
    <row r="1867" spans="1:4" x14ac:dyDescent="0.2">
      <c r="A1867" s="295">
        <v>0.42344219999999999</v>
      </c>
      <c r="B1867" s="295"/>
      <c r="C1867" s="295">
        <v>0.68239139999999998</v>
      </c>
      <c r="D1867" s="295"/>
    </row>
    <row r="1868" spans="1:4" x14ac:dyDescent="0.2">
      <c r="A1868" s="295">
        <v>0.4233847</v>
      </c>
      <c r="B1868" s="295"/>
      <c r="C1868" s="295">
        <v>0.68235780000000001</v>
      </c>
      <c r="D1868" s="295"/>
    </row>
    <row r="1869" spans="1:4" x14ac:dyDescent="0.2">
      <c r="A1869" s="295">
        <v>0.42335420000000001</v>
      </c>
      <c r="B1869" s="295"/>
      <c r="C1869" s="295">
        <v>0.68228409999999995</v>
      </c>
      <c r="D1869" s="295"/>
    </row>
    <row r="1870" spans="1:4" x14ac:dyDescent="0.2">
      <c r="A1870" s="295">
        <v>0.42328179999999999</v>
      </c>
      <c r="B1870" s="295"/>
      <c r="C1870" s="295">
        <v>0.68228409999999995</v>
      </c>
      <c r="D1870" s="295"/>
    </row>
    <row r="1871" spans="1:4" x14ac:dyDescent="0.2">
      <c r="A1871" s="295">
        <v>0.4231801</v>
      </c>
      <c r="B1871" s="295"/>
      <c r="C1871" s="295">
        <v>0.68217470000000002</v>
      </c>
      <c r="D1871" s="295"/>
    </row>
    <row r="1872" spans="1:4" x14ac:dyDescent="0.2">
      <c r="A1872" s="295">
        <v>0.4231511</v>
      </c>
      <c r="B1872" s="295"/>
      <c r="C1872" s="295">
        <v>0.68209869999999995</v>
      </c>
      <c r="D1872" s="295"/>
    </row>
    <row r="1873" spans="1:4" x14ac:dyDescent="0.2">
      <c r="A1873" s="295">
        <v>0.42305009999999998</v>
      </c>
      <c r="B1873" s="295"/>
      <c r="C1873" s="295">
        <v>0.68204480000000001</v>
      </c>
      <c r="D1873" s="295"/>
    </row>
    <row r="1874" spans="1:4" x14ac:dyDescent="0.2">
      <c r="A1874" s="295">
        <v>0.42305009999999998</v>
      </c>
      <c r="B1874" s="295"/>
      <c r="C1874" s="295">
        <v>0.68199080000000001</v>
      </c>
      <c r="D1874" s="295"/>
    </row>
    <row r="1875" spans="1:4" x14ac:dyDescent="0.2">
      <c r="A1875" s="295">
        <v>0.42299170000000003</v>
      </c>
      <c r="B1875" s="295"/>
      <c r="C1875" s="295">
        <v>0.68192339999999996</v>
      </c>
      <c r="D1875" s="295"/>
    </row>
    <row r="1876" spans="1:4" x14ac:dyDescent="0.2">
      <c r="A1876" s="295">
        <v>0.42289090000000001</v>
      </c>
      <c r="B1876" s="295"/>
      <c r="C1876" s="295">
        <v>0.68188320000000002</v>
      </c>
      <c r="D1876" s="295"/>
    </row>
    <row r="1877" spans="1:4" x14ac:dyDescent="0.2">
      <c r="A1877" s="295">
        <v>0.42278860000000001</v>
      </c>
      <c r="B1877" s="295"/>
      <c r="C1877" s="295">
        <v>0.68184579999999995</v>
      </c>
      <c r="D1877" s="295"/>
    </row>
    <row r="1878" spans="1:4" x14ac:dyDescent="0.2">
      <c r="A1878" s="295">
        <v>0.4227032</v>
      </c>
      <c r="B1878" s="295"/>
      <c r="C1878" s="295">
        <v>0.68177659999999995</v>
      </c>
      <c r="D1878" s="295"/>
    </row>
    <row r="1879" spans="1:4" x14ac:dyDescent="0.2">
      <c r="A1879" s="295">
        <v>0.42268990000000001</v>
      </c>
      <c r="B1879" s="295"/>
      <c r="C1879" s="295">
        <v>0.68177659999999995</v>
      </c>
      <c r="D1879" s="295"/>
    </row>
    <row r="1880" spans="1:4" x14ac:dyDescent="0.2">
      <c r="A1880" s="295">
        <v>0.42257509999999998</v>
      </c>
      <c r="B1880" s="295"/>
      <c r="C1880" s="295">
        <v>0.68173760000000005</v>
      </c>
      <c r="D1880" s="295"/>
    </row>
    <row r="1881" spans="1:4" x14ac:dyDescent="0.2">
      <c r="A1881" s="295">
        <v>0.42248760000000002</v>
      </c>
      <c r="B1881" s="295"/>
      <c r="C1881" s="295">
        <v>0.68168039999999996</v>
      </c>
      <c r="D1881" s="295"/>
    </row>
    <row r="1882" spans="1:4" x14ac:dyDescent="0.2">
      <c r="A1882" s="295">
        <v>0.42241380000000001</v>
      </c>
      <c r="B1882" s="295"/>
      <c r="C1882" s="295">
        <v>0.6816468</v>
      </c>
      <c r="D1882" s="295"/>
    </row>
    <row r="1883" spans="1:4" x14ac:dyDescent="0.2">
      <c r="A1883" s="295">
        <v>0.42235879999999998</v>
      </c>
      <c r="B1883" s="295"/>
      <c r="C1883" s="295">
        <v>0.68158969999999997</v>
      </c>
      <c r="D1883" s="295"/>
    </row>
    <row r="1884" spans="1:4" x14ac:dyDescent="0.2">
      <c r="A1884" s="295">
        <v>0.42227290000000001</v>
      </c>
      <c r="B1884" s="295"/>
      <c r="C1884" s="295">
        <v>0.6814983</v>
      </c>
      <c r="D1884" s="295"/>
    </row>
    <row r="1885" spans="1:4" x14ac:dyDescent="0.2">
      <c r="A1885" s="295">
        <v>0.42213129999999999</v>
      </c>
      <c r="B1885" s="295"/>
      <c r="C1885" s="295">
        <v>0.68143860000000001</v>
      </c>
      <c r="D1885" s="295"/>
    </row>
    <row r="1886" spans="1:4" x14ac:dyDescent="0.2">
      <c r="A1886" s="295">
        <v>0.42208970000000001</v>
      </c>
      <c r="B1886" s="295"/>
      <c r="C1886" s="295">
        <v>0.68139850000000002</v>
      </c>
      <c r="D1886" s="295"/>
    </row>
    <row r="1887" spans="1:4" x14ac:dyDescent="0.2">
      <c r="A1887" s="295">
        <v>0.42204469999999999</v>
      </c>
      <c r="B1887" s="295"/>
      <c r="C1887" s="295">
        <v>0.68138350000000003</v>
      </c>
      <c r="D1887" s="295"/>
    </row>
    <row r="1888" spans="1:4" x14ac:dyDescent="0.2">
      <c r="A1888" s="295">
        <v>0.42195630000000001</v>
      </c>
      <c r="B1888" s="295"/>
      <c r="C1888" s="295">
        <v>0.68131609999999998</v>
      </c>
      <c r="D1888" s="295"/>
    </row>
    <row r="1889" spans="1:4" x14ac:dyDescent="0.2">
      <c r="A1889" s="295">
        <v>0.42188429999999999</v>
      </c>
      <c r="B1889" s="295"/>
      <c r="C1889" s="295">
        <v>0.68126209999999998</v>
      </c>
      <c r="D1889" s="295"/>
    </row>
    <row r="1890" spans="1:4" x14ac:dyDescent="0.2">
      <c r="A1890" s="295">
        <v>0.42182419999999998</v>
      </c>
      <c r="B1890" s="295"/>
      <c r="C1890" s="295">
        <v>0.68120950000000002</v>
      </c>
      <c r="D1890" s="295"/>
    </row>
    <row r="1891" spans="1:4" x14ac:dyDescent="0.2">
      <c r="A1891" s="295">
        <v>0.42173569999999999</v>
      </c>
      <c r="B1891" s="295"/>
      <c r="C1891" s="295">
        <v>0.68113029999999997</v>
      </c>
      <c r="D1891" s="295"/>
    </row>
    <row r="1892" spans="1:4" x14ac:dyDescent="0.2">
      <c r="A1892" s="295">
        <v>0.42167650000000001</v>
      </c>
      <c r="B1892" s="295"/>
      <c r="C1892" s="295">
        <v>0.68111169999999999</v>
      </c>
      <c r="D1892" s="295"/>
    </row>
    <row r="1893" spans="1:4" x14ac:dyDescent="0.2">
      <c r="A1893" s="295">
        <v>0.42154510000000001</v>
      </c>
      <c r="B1893" s="295"/>
      <c r="C1893" s="295">
        <v>0.68103480000000005</v>
      </c>
      <c r="D1893" s="295"/>
    </row>
    <row r="1894" spans="1:4" x14ac:dyDescent="0.2">
      <c r="A1894" s="295">
        <v>0.42150070000000001</v>
      </c>
      <c r="B1894" s="295"/>
      <c r="C1894" s="295">
        <v>0.68098060000000005</v>
      </c>
      <c r="D1894" s="295"/>
    </row>
    <row r="1895" spans="1:4" x14ac:dyDescent="0.2">
      <c r="A1895" s="295">
        <v>0.42141319999999999</v>
      </c>
      <c r="B1895" s="295"/>
      <c r="C1895" s="295">
        <v>0.68094220000000005</v>
      </c>
      <c r="D1895" s="295"/>
    </row>
    <row r="1896" spans="1:4" x14ac:dyDescent="0.2">
      <c r="A1896" s="295">
        <v>0.4213556</v>
      </c>
      <c r="B1896" s="295"/>
      <c r="C1896" s="295">
        <v>0.68088820000000005</v>
      </c>
      <c r="D1896" s="295"/>
    </row>
    <row r="1897" spans="1:4" x14ac:dyDescent="0.2">
      <c r="A1897" s="295">
        <v>0.42132770000000003</v>
      </c>
      <c r="B1897" s="295"/>
      <c r="C1897" s="295">
        <v>0.68081990000000003</v>
      </c>
      <c r="D1897" s="295"/>
    </row>
    <row r="1898" spans="1:4" x14ac:dyDescent="0.2">
      <c r="A1898" s="295">
        <v>0.42128500000000002</v>
      </c>
      <c r="B1898" s="295"/>
      <c r="C1898" s="295">
        <v>0.68076029999999998</v>
      </c>
      <c r="D1898" s="295"/>
    </row>
    <row r="1899" spans="1:4" x14ac:dyDescent="0.2">
      <c r="A1899" s="295">
        <v>0.42122739999999997</v>
      </c>
      <c r="B1899" s="295"/>
      <c r="C1899" s="295">
        <v>0.68072670000000002</v>
      </c>
      <c r="D1899" s="295"/>
    </row>
    <row r="1900" spans="1:4" x14ac:dyDescent="0.2">
      <c r="A1900" s="295">
        <v>0.42115570000000002</v>
      </c>
      <c r="B1900" s="295"/>
      <c r="C1900" s="295">
        <v>0.6806913</v>
      </c>
      <c r="D1900" s="295"/>
    </row>
    <row r="1901" spans="1:4" x14ac:dyDescent="0.2">
      <c r="A1901" s="295">
        <v>0.42109649999999998</v>
      </c>
      <c r="B1901" s="295"/>
      <c r="C1901" s="295">
        <v>0.68061249999999995</v>
      </c>
      <c r="D1901" s="295"/>
    </row>
    <row r="1902" spans="1:4" x14ac:dyDescent="0.2">
      <c r="A1902" s="295">
        <v>0.42101060000000001</v>
      </c>
      <c r="B1902" s="295"/>
      <c r="C1902" s="295">
        <v>0.68055469999999996</v>
      </c>
      <c r="D1902" s="295"/>
    </row>
    <row r="1903" spans="1:4" x14ac:dyDescent="0.2">
      <c r="A1903" s="295">
        <v>0.42090749999999999</v>
      </c>
      <c r="B1903" s="295"/>
      <c r="C1903" s="295">
        <v>0.68051989999999996</v>
      </c>
      <c r="D1903" s="295"/>
    </row>
    <row r="1904" spans="1:4" x14ac:dyDescent="0.2">
      <c r="A1904" s="295">
        <v>0.42087849999999999</v>
      </c>
      <c r="B1904" s="295"/>
      <c r="C1904" s="295">
        <v>0.68050129999999998</v>
      </c>
      <c r="D1904" s="295"/>
    </row>
    <row r="1905" spans="1:4" x14ac:dyDescent="0.2">
      <c r="A1905" s="295">
        <v>0.420649</v>
      </c>
      <c r="B1905" s="295"/>
      <c r="C1905" s="295">
        <v>0.68042849999999999</v>
      </c>
      <c r="D1905" s="295"/>
    </row>
    <row r="1906" spans="1:4" x14ac:dyDescent="0.2">
      <c r="A1906" s="295">
        <v>0.42057620000000001</v>
      </c>
      <c r="B1906" s="295"/>
      <c r="C1906" s="295">
        <v>0.68042849999999999</v>
      </c>
      <c r="D1906" s="295"/>
    </row>
    <row r="1907" spans="1:4" x14ac:dyDescent="0.2">
      <c r="A1907" s="295">
        <v>0.42053160000000001</v>
      </c>
      <c r="B1907" s="295"/>
      <c r="C1907" s="295">
        <v>0.68035999999999996</v>
      </c>
      <c r="D1907" s="295"/>
    </row>
    <row r="1908" spans="1:4" x14ac:dyDescent="0.2">
      <c r="A1908" s="295">
        <v>0.42038740000000002</v>
      </c>
      <c r="B1908" s="295"/>
      <c r="C1908" s="295">
        <v>0.68034499999999998</v>
      </c>
      <c r="D1908" s="295"/>
    </row>
    <row r="1909" spans="1:4" x14ac:dyDescent="0.2">
      <c r="A1909" s="295">
        <v>0.42034460000000001</v>
      </c>
      <c r="B1909" s="295"/>
      <c r="C1909" s="295">
        <v>0.68030480000000004</v>
      </c>
      <c r="D1909" s="295"/>
    </row>
    <row r="1910" spans="1:4" x14ac:dyDescent="0.2">
      <c r="A1910" s="295">
        <v>0.42031439999999998</v>
      </c>
      <c r="B1910" s="295"/>
      <c r="C1910" s="295">
        <v>0.68021290000000001</v>
      </c>
      <c r="D1910" s="295"/>
    </row>
    <row r="1911" spans="1:4" x14ac:dyDescent="0.2">
      <c r="A1911" s="295">
        <v>0.4202283</v>
      </c>
      <c r="B1911" s="295"/>
      <c r="C1911" s="295">
        <v>0.68015890000000001</v>
      </c>
      <c r="D1911" s="295"/>
    </row>
    <row r="1912" spans="1:4" x14ac:dyDescent="0.2">
      <c r="A1912" s="295">
        <v>0.42011120000000002</v>
      </c>
      <c r="B1912" s="295"/>
      <c r="C1912" s="295">
        <v>0.68008650000000004</v>
      </c>
      <c r="D1912" s="295"/>
    </row>
    <row r="1913" spans="1:4" x14ac:dyDescent="0.2">
      <c r="A1913" s="295">
        <v>0.42006840000000001</v>
      </c>
      <c r="B1913" s="295"/>
      <c r="C1913" s="295">
        <v>0.68004909999999996</v>
      </c>
      <c r="D1913" s="295"/>
    </row>
    <row r="1914" spans="1:4" x14ac:dyDescent="0.2">
      <c r="A1914" s="295">
        <v>0.41998190000000002</v>
      </c>
      <c r="B1914" s="295"/>
      <c r="C1914" s="295">
        <v>0.68001440000000002</v>
      </c>
      <c r="D1914" s="295"/>
    </row>
    <row r="1915" spans="1:4" x14ac:dyDescent="0.2">
      <c r="A1915" s="295">
        <v>0.4198923</v>
      </c>
      <c r="B1915" s="295"/>
      <c r="C1915" s="295">
        <v>0.67991550000000001</v>
      </c>
      <c r="D1915" s="295"/>
    </row>
    <row r="1916" spans="1:4" x14ac:dyDescent="0.2">
      <c r="A1916" s="295">
        <v>0.41985119999999998</v>
      </c>
      <c r="B1916" s="295"/>
      <c r="C1916" s="295">
        <v>0.67987529999999996</v>
      </c>
      <c r="D1916" s="295"/>
    </row>
    <row r="1917" spans="1:4" x14ac:dyDescent="0.2">
      <c r="A1917" s="295">
        <v>0.4197224</v>
      </c>
      <c r="B1917" s="295"/>
      <c r="C1917" s="295">
        <v>0.67979780000000001</v>
      </c>
      <c r="D1917" s="295"/>
    </row>
    <row r="1918" spans="1:4" x14ac:dyDescent="0.2">
      <c r="A1918" s="295">
        <v>0.4196783</v>
      </c>
      <c r="B1918" s="295"/>
      <c r="C1918" s="295">
        <v>0.67974800000000002</v>
      </c>
      <c r="D1918" s="295"/>
    </row>
    <row r="1919" spans="1:4" x14ac:dyDescent="0.2">
      <c r="A1919" s="295">
        <v>0.41960550000000002</v>
      </c>
      <c r="B1919" s="295"/>
      <c r="C1919" s="295">
        <v>0.67973300000000003</v>
      </c>
      <c r="D1919" s="295"/>
    </row>
    <row r="1920" spans="1:4" x14ac:dyDescent="0.2">
      <c r="A1920" s="295">
        <v>0.41954750000000002</v>
      </c>
      <c r="B1920" s="295"/>
      <c r="C1920" s="295">
        <v>0.67969919999999995</v>
      </c>
      <c r="D1920" s="295"/>
    </row>
    <row r="1921" spans="1:4" x14ac:dyDescent="0.2">
      <c r="A1921" s="295">
        <v>0.41950359999999998</v>
      </c>
      <c r="B1921" s="295"/>
      <c r="C1921" s="295">
        <v>0.67966090000000001</v>
      </c>
      <c r="D1921" s="295"/>
    </row>
    <row r="1922" spans="1:4" x14ac:dyDescent="0.2">
      <c r="A1922" s="295">
        <v>0.41943570000000002</v>
      </c>
      <c r="B1922" s="295"/>
      <c r="C1922" s="295">
        <v>0.67960670000000001</v>
      </c>
      <c r="D1922" s="295"/>
    </row>
    <row r="1923" spans="1:4" x14ac:dyDescent="0.2">
      <c r="A1923" s="295">
        <v>0.41934759999999999</v>
      </c>
      <c r="B1923" s="295"/>
      <c r="C1923" s="295">
        <v>0.67950480000000002</v>
      </c>
      <c r="D1923" s="295"/>
    </row>
    <row r="1924" spans="1:4" x14ac:dyDescent="0.2">
      <c r="A1924" s="295">
        <v>0.41930440000000002</v>
      </c>
      <c r="B1924" s="295"/>
      <c r="C1924" s="295">
        <v>0.67943640000000005</v>
      </c>
      <c r="D1924" s="295"/>
    </row>
    <row r="1925" spans="1:4" x14ac:dyDescent="0.2">
      <c r="A1925" s="295">
        <v>0.41921799999999998</v>
      </c>
      <c r="B1925" s="295"/>
      <c r="C1925" s="295">
        <v>0.67941600000000002</v>
      </c>
      <c r="D1925" s="295"/>
    </row>
    <row r="1926" spans="1:4" x14ac:dyDescent="0.2">
      <c r="A1926" s="295">
        <v>0.41902869999999998</v>
      </c>
      <c r="B1926" s="295"/>
      <c r="C1926" s="295">
        <v>0.67935880000000004</v>
      </c>
      <c r="D1926" s="295"/>
    </row>
    <row r="1927" spans="1:4" x14ac:dyDescent="0.2">
      <c r="A1927" s="295">
        <v>0.41896990000000001</v>
      </c>
      <c r="B1927" s="295"/>
      <c r="C1927" s="295">
        <v>0.67931980000000003</v>
      </c>
      <c r="D1927" s="295"/>
    </row>
    <row r="1928" spans="1:4" x14ac:dyDescent="0.2">
      <c r="A1928" s="295">
        <v>0.41894209999999998</v>
      </c>
      <c r="B1928" s="295"/>
      <c r="C1928" s="295">
        <v>0.67926739999999997</v>
      </c>
      <c r="D1928" s="295"/>
    </row>
    <row r="1929" spans="1:4" x14ac:dyDescent="0.2">
      <c r="A1929" s="295">
        <v>0.4188829</v>
      </c>
      <c r="B1929" s="295"/>
      <c r="C1929" s="295">
        <v>0.67923270000000002</v>
      </c>
      <c r="D1929" s="295"/>
    </row>
    <row r="1930" spans="1:4" x14ac:dyDescent="0.2">
      <c r="A1930" s="295">
        <v>0.41885319999999998</v>
      </c>
      <c r="B1930" s="295"/>
      <c r="C1930" s="295">
        <v>0.67919189999999996</v>
      </c>
      <c r="D1930" s="295"/>
    </row>
    <row r="1931" spans="1:4" x14ac:dyDescent="0.2">
      <c r="A1931" s="295">
        <v>0.41878120000000002</v>
      </c>
      <c r="B1931" s="295"/>
      <c r="C1931" s="295">
        <v>0.67911949999999999</v>
      </c>
      <c r="D1931" s="295"/>
    </row>
    <row r="1932" spans="1:4" x14ac:dyDescent="0.2">
      <c r="A1932" s="295">
        <v>0.41866350000000002</v>
      </c>
      <c r="B1932" s="295"/>
      <c r="C1932" s="295">
        <v>0.67908089999999999</v>
      </c>
      <c r="D1932" s="295"/>
    </row>
    <row r="1933" spans="1:4" x14ac:dyDescent="0.2">
      <c r="A1933" s="295">
        <v>0.4186338</v>
      </c>
      <c r="B1933" s="295"/>
      <c r="C1933" s="295">
        <v>0.6790659</v>
      </c>
      <c r="D1933" s="295"/>
    </row>
    <row r="1934" spans="1:4" x14ac:dyDescent="0.2">
      <c r="A1934" s="295">
        <v>0.41856130000000003</v>
      </c>
      <c r="B1934" s="295"/>
      <c r="C1934" s="295">
        <v>0.6789695</v>
      </c>
      <c r="D1934" s="295"/>
    </row>
    <row r="1935" spans="1:4" x14ac:dyDescent="0.2">
      <c r="A1935" s="295">
        <v>0.41846100000000003</v>
      </c>
      <c r="B1935" s="295"/>
      <c r="C1935" s="295">
        <v>0.67887220000000004</v>
      </c>
      <c r="D1935" s="295"/>
    </row>
    <row r="1936" spans="1:4" x14ac:dyDescent="0.2">
      <c r="A1936" s="295">
        <v>0.4183752</v>
      </c>
      <c r="B1936" s="295"/>
      <c r="C1936" s="295">
        <v>0.67874489999999998</v>
      </c>
      <c r="D1936" s="295"/>
    </row>
    <row r="1937" spans="1:4" x14ac:dyDescent="0.2">
      <c r="A1937" s="295">
        <v>0.41833169999999997</v>
      </c>
      <c r="B1937" s="295"/>
      <c r="C1937" s="295">
        <v>0.67871009999999998</v>
      </c>
      <c r="D1937" s="295"/>
    </row>
    <row r="1938" spans="1:4" x14ac:dyDescent="0.2">
      <c r="A1938" s="295">
        <v>0.41808659999999997</v>
      </c>
      <c r="B1938" s="295"/>
      <c r="C1938" s="295">
        <v>0.67869029999999997</v>
      </c>
      <c r="D1938" s="295"/>
    </row>
    <row r="1939" spans="1:4" x14ac:dyDescent="0.2">
      <c r="A1939" s="295">
        <v>0.41805710000000001</v>
      </c>
      <c r="B1939" s="295"/>
      <c r="C1939" s="295">
        <v>0.67861819999999995</v>
      </c>
      <c r="D1939" s="295"/>
    </row>
    <row r="1940" spans="1:4" x14ac:dyDescent="0.2">
      <c r="A1940" s="295">
        <v>0.41792489999999999</v>
      </c>
      <c r="B1940" s="295"/>
      <c r="C1940" s="295">
        <v>0.67861819999999995</v>
      </c>
      <c r="D1940" s="295"/>
    </row>
    <row r="1941" spans="1:4" x14ac:dyDescent="0.2">
      <c r="A1941" s="295">
        <v>0.41788209999999998</v>
      </c>
      <c r="B1941" s="295"/>
      <c r="C1941" s="295">
        <v>0.67854559999999997</v>
      </c>
      <c r="D1941" s="295"/>
    </row>
    <row r="1942" spans="1:4" x14ac:dyDescent="0.2">
      <c r="A1942" s="295">
        <v>0.41775020000000002</v>
      </c>
      <c r="B1942" s="295"/>
      <c r="C1942" s="295">
        <v>0.67845849999999996</v>
      </c>
      <c r="D1942" s="295"/>
    </row>
    <row r="1943" spans="1:4" x14ac:dyDescent="0.2">
      <c r="A1943" s="295">
        <v>0.41767759999999998</v>
      </c>
      <c r="B1943" s="295"/>
      <c r="C1943" s="295">
        <v>0.6784192</v>
      </c>
      <c r="D1943" s="295"/>
    </row>
    <row r="1944" spans="1:4" x14ac:dyDescent="0.2">
      <c r="A1944" s="295">
        <v>0.41759069999999998</v>
      </c>
      <c r="B1944" s="295"/>
      <c r="C1944" s="295">
        <v>0.67830889999999999</v>
      </c>
      <c r="D1944" s="295"/>
    </row>
    <row r="1945" spans="1:4" x14ac:dyDescent="0.2">
      <c r="A1945" s="295">
        <v>0.4175334</v>
      </c>
      <c r="B1945" s="295"/>
      <c r="C1945" s="295">
        <v>0.67823520000000004</v>
      </c>
      <c r="D1945" s="295"/>
    </row>
    <row r="1946" spans="1:4" x14ac:dyDescent="0.2">
      <c r="A1946" s="295">
        <v>0.41745919999999997</v>
      </c>
      <c r="B1946" s="295"/>
      <c r="C1946" s="295">
        <v>0.67816600000000005</v>
      </c>
      <c r="D1946" s="295"/>
    </row>
    <row r="1947" spans="1:4" x14ac:dyDescent="0.2">
      <c r="A1947" s="295">
        <v>0.41740120000000003</v>
      </c>
      <c r="B1947" s="295"/>
      <c r="C1947" s="295">
        <v>0.67807289999999998</v>
      </c>
      <c r="D1947" s="295"/>
    </row>
    <row r="1948" spans="1:4" x14ac:dyDescent="0.2">
      <c r="A1948" s="295">
        <v>0.41730099999999998</v>
      </c>
      <c r="B1948" s="295"/>
      <c r="C1948" s="295">
        <v>0.67796129999999999</v>
      </c>
      <c r="D1948" s="295"/>
    </row>
    <row r="1949" spans="1:4" x14ac:dyDescent="0.2">
      <c r="A1949" s="295">
        <v>0.41721520000000001</v>
      </c>
      <c r="B1949" s="295"/>
      <c r="C1949" s="295">
        <v>0.67788570000000004</v>
      </c>
      <c r="D1949" s="295"/>
    </row>
    <row r="1950" spans="1:4" x14ac:dyDescent="0.2">
      <c r="A1950" s="295">
        <v>0.41712939999999998</v>
      </c>
      <c r="B1950" s="295"/>
      <c r="C1950" s="295">
        <v>0.67783179999999998</v>
      </c>
      <c r="D1950" s="295"/>
    </row>
    <row r="1951" spans="1:4" x14ac:dyDescent="0.2">
      <c r="A1951" s="295">
        <v>0.41709990000000002</v>
      </c>
      <c r="B1951" s="295"/>
      <c r="C1951" s="295">
        <v>0.67778139999999998</v>
      </c>
      <c r="D1951" s="295"/>
    </row>
    <row r="1952" spans="1:4" x14ac:dyDescent="0.2">
      <c r="A1952" s="295">
        <v>0.4170567</v>
      </c>
      <c r="B1952" s="295"/>
      <c r="C1952" s="295">
        <v>0.67774120000000004</v>
      </c>
      <c r="D1952" s="295"/>
    </row>
    <row r="1953" spans="1:4" x14ac:dyDescent="0.2">
      <c r="A1953" s="295">
        <v>0.41698469999999999</v>
      </c>
      <c r="B1953" s="295"/>
      <c r="C1953" s="295">
        <v>0.67768700000000004</v>
      </c>
      <c r="D1953" s="295"/>
    </row>
    <row r="1954" spans="1:4" x14ac:dyDescent="0.2">
      <c r="A1954" s="295">
        <v>0.41691240000000002</v>
      </c>
      <c r="B1954" s="295"/>
      <c r="C1954" s="295">
        <v>0.67764800000000003</v>
      </c>
      <c r="D1954" s="295"/>
    </row>
    <row r="1955" spans="1:4" x14ac:dyDescent="0.2">
      <c r="A1955" s="295">
        <v>0.41688380000000003</v>
      </c>
      <c r="B1955" s="295"/>
      <c r="C1955" s="295">
        <v>0.67762820000000001</v>
      </c>
      <c r="D1955" s="295"/>
    </row>
    <row r="1956" spans="1:4" x14ac:dyDescent="0.2">
      <c r="A1956" s="295">
        <v>0.41685440000000001</v>
      </c>
      <c r="B1956" s="295"/>
      <c r="C1956" s="295">
        <v>0.67755540000000003</v>
      </c>
      <c r="D1956" s="295"/>
    </row>
    <row r="1957" spans="1:4" x14ac:dyDescent="0.2">
      <c r="A1957" s="295">
        <v>0.41678159999999997</v>
      </c>
      <c r="B1957" s="295"/>
      <c r="C1957" s="295">
        <v>0.67751680000000003</v>
      </c>
      <c r="D1957" s="295"/>
    </row>
    <row r="1958" spans="1:4" x14ac:dyDescent="0.2">
      <c r="A1958" s="295">
        <v>0.41673890000000002</v>
      </c>
      <c r="B1958" s="295"/>
      <c r="C1958" s="295">
        <v>0.67746329999999999</v>
      </c>
      <c r="D1958" s="295"/>
    </row>
    <row r="1959" spans="1:4" x14ac:dyDescent="0.2">
      <c r="A1959" s="295">
        <v>0.41668129999999998</v>
      </c>
      <c r="B1959" s="295"/>
      <c r="C1959" s="295">
        <v>0.67742559999999996</v>
      </c>
      <c r="D1959" s="295"/>
    </row>
    <row r="1960" spans="1:4" x14ac:dyDescent="0.2">
      <c r="A1960" s="295">
        <v>0.41662310000000002</v>
      </c>
      <c r="B1960" s="295"/>
      <c r="C1960" s="295">
        <v>0.67735190000000001</v>
      </c>
      <c r="D1960" s="295"/>
    </row>
    <row r="1961" spans="1:4" x14ac:dyDescent="0.2">
      <c r="A1961" s="295">
        <v>0.41660809999999998</v>
      </c>
      <c r="B1961" s="295"/>
      <c r="C1961" s="295">
        <v>0.67733330000000003</v>
      </c>
      <c r="D1961" s="295"/>
    </row>
    <row r="1962" spans="1:4" x14ac:dyDescent="0.2">
      <c r="A1962" s="295">
        <v>0.41647820000000002</v>
      </c>
      <c r="B1962" s="295"/>
      <c r="C1962" s="295">
        <v>0.67727610000000005</v>
      </c>
      <c r="D1962" s="295"/>
    </row>
    <row r="1963" spans="1:4" x14ac:dyDescent="0.2">
      <c r="A1963" s="295">
        <v>0.41643550000000001</v>
      </c>
      <c r="B1963" s="295"/>
      <c r="C1963" s="295">
        <v>0.67725639999999998</v>
      </c>
      <c r="D1963" s="295"/>
    </row>
    <row r="1964" spans="1:4" x14ac:dyDescent="0.2">
      <c r="A1964" s="295">
        <v>0.41639080000000001</v>
      </c>
      <c r="B1964" s="295"/>
      <c r="C1964" s="295">
        <v>0.67723770000000005</v>
      </c>
      <c r="D1964" s="295"/>
    </row>
    <row r="1965" spans="1:4" x14ac:dyDescent="0.2">
      <c r="A1965" s="295">
        <v>0.41634769999999999</v>
      </c>
      <c r="B1965" s="295"/>
      <c r="C1965" s="295">
        <v>0.67713380000000001</v>
      </c>
      <c r="D1965" s="295"/>
    </row>
    <row r="1966" spans="1:4" x14ac:dyDescent="0.2">
      <c r="A1966" s="295">
        <v>0.41629050000000001</v>
      </c>
      <c r="B1966" s="295"/>
      <c r="C1966" s="295">
        <v>0.67708159999999995</v>
      </c>
      <c r="D1966" s="295"/>
    </row>
    <row r="1967" spans="1:4" x14ac:dyDescent="0.2">
      <c r="A1967" s="295">
        <v>0.41624699999999998</v>
      </c>
      <c r="B1967" s="295"/>
      <c r="C1967" s="295">
        <v>0.67701060000000002</v>
      </c>
      <c r="D1967" s="295"/>
    </row>
    <row r="1968" spans="1:4" x14ac:dyDescent="0.2">
      <c r="A1968" s="295">
        <v>0.41623260000000001</v>
      </c>
      <c r="B1968" s="295"/>
      <c r="C1968" s="295">
        <v>0.67699019999999999</v>
      </c>
      <c r="D1968" s="295"/>
    </row>
    <row r="1969" spans="1:4" x14ac:dyDescent="0.2">
      <c r="A1969" s="295">
        <v>0.41617500000000002</v>
      </c>
      <c r="B1969" s="295"/>
      <c r="C1969" s="295">
        <v>0.67697160000000001</v>
      </c>
      <c r="D1969" s="295"/>
    </row>
    <row r="1970" spans="1:4" x14ac:dyDescent="0.2">
      <c r="A1970" s="295">
        <v>0.41610249999999999</v>
      </c>
      <c r="B1970" s="295"/>
      <c r="C1970" s="295">
        <v>0.67691449999999997</v>
      </c>
      <c r="D1970" s="295"/>
    </row>
    <row r="1971" spans="1:4" x14ac:dyDescent="0.2">
      <c r="A1971" s="295">
        <v>0.41605890000000001</v>
      </c>
      <c r="B1971" s="295"/>
      <c r="C1971" s="295">
        <v>0.67683819999999995</v>
      </c>
      <c r="D1971" s="295"/>
    </row>
    <row r="1972" spans="1:4" x14ac:dyDescent="0.2">
      <c r="A1972" s="295">
        <v>0.41598550000000001</v>
      </c>
      <c r="B1972" s="295"/>
      <c r="C1972" s="295">
        <v>0.67678970000000005</v>
      </c>
      <c r="D1972" s="295"/>
    </row>
    <row r="1973" spans="1:4" x14ac:dyDescent="0.2">
      <c r="A1973" s="295">
        <v>0.41592679999999999</v>
      </c>
      <c r="B1973" s="295"/>
      <c r="C1973" s="295">
        <v>0.6767339</v>
      </c>
      <c r="D1973" s="295"/>
    </row>
    <row r="1974" spans="1:4" x14ac:dyDescent="0.2">
      <c r="A1974" s="295">
        <v>0.4158829</v>
      </c>
      <c r="B1974" s="295"/>
      <c r="C1974" s="295">
        <v>0.67662860000000002</v>
      </c>
      <c r="D1974" s="295"/>
    </row>
    <row r="1975" spans="1:4" x14ac:dyDescent="0.2">
      <c r="A1975" s="295">
        <v>0.4158405</v>
      </c>
      <c r="B1975" s="295"/>
      <c r="C1975" s="295">
        <v>0.67661000000000004</v>
      </c>
      <c r="D1975" s="295"/>
    </row>
    <row r="1976" spans="1:4" x14ac:dyDescent="0.2">
      <c r="A1976" s="295">
        <v>0.415738</v>
      </c>
      <c r="B1976" s="295"/>
      <c r="C1976" s="295">
        <v>0.67657460000000003</v>
      </c>
      <c r="D1976" s="295"/>
    </row>
    <row r="1977" spans="1:4" x14ac:dyDescent="0.2">
      <c r="A1977" s="295">
        <v>0.41560960000000002</v>
      </c>
      <c r="B1977" s="295"/>
      <c r="C1977" s="295">
        <v>0.67650180000000004</v>
      </c>
      <c r="D1977" s="295"/>
    </row>
    <row r="1978" spans="1:4" x14ac:dyDescent="0.2">
      <c r="A1978" s="295">
        <v>0.4155372</v>
      </c>
      <c r="B1978" s="295"/>
      <c r="C1978" s="295">
        <v>0.67646439999999997</v>
      </c>
      <c r="D1978" s="295"/>
    </row>
    <row r="1979" spans="1:4" x14ac:dyDescent="0.2">
      <c r="A1979" s="295">
        <v>0.41547810000000002</v>
      </c>
      <c r="B1979" s="295"/>
      <c r="C1979" s="295">
        <v>0.67642610000000003</v>
      </c>
      <c r="D1979" s="295"/>
    </row>
    <row r="1980" spans="1:4" x14ac:dyDescent="0.2">
      <c r="A1980" s="295">
        <v>0.41539179999999998</v>
      </c>
      <c r="B1980" s="295"/>
      <c r="C1980" s="295">
        <v>0.67639229999999995</v>
      </c>
      <c r="D1980" s="295"/>
    </row>
    <row r="1981" spans="1:4" x14ac:dyDescent="0.2">
      <c r="A1981" s="295">
        <v>0.41533219999999998</v>
      </c>
      <c r="B1981" s="295"/>
      <c r="C1981" s="295">
        <v>0.67637179999999997</v>
      </c>
      <c r="D1981" s="295"/>
    </row>
    <row r="1982" spans="1:4" x14ac:dyDescent="0.2">
      <c r="A1982" s="295">
        <v>0.4151686</v>
      </c>
      <c r="B1982" s="295"/>
      <c r="C1982" s="295">
        <v>0.6763131</v>
      </c>
      <c r="D1982" s="295"/>
    </row>
    <row r="1983" spans="1:4" x14ac:dyDescent="0.2">
      <c r="A1983" s="295">
        <v>0.41513840000000002</v>
      </c>
      <c r="B1983" s="295"/>
      <c r="C1983" s="295">
        <v>0.6763131</v>
      </c>
      <c r="D1983" s="295"/>
    </row>
    <row r="1984" spans="1:4" x14ac:dyDescent="0.2">
      <c r="A1984" s="295">
        <v>0.41505449999999999</v>
      </c>
      <c r="B1984" s="295"/>
      <c r="C1984" s="295">
        <v>0.67624119999999999</v>
      </c>
      <c r="D1984" s="295"/>
    </row>
    <row r="1985" spans="1:4" x14ac:dyDescent="0.2">
      <c r="A1985" s="295">
        <v>0.41502660000000002</v>
      </c>
      <c r="B1985" s="295"/>
      <c r="C1985" s="295">
        <v>0.67620259999999999</v>
      </c>
      <c r="D1985" s="295"/>
    </row>
    <row r="1986" spans="1:4" x14ac:dyDescent="0.2">
      <c r="A1986" s="295">
        <v>0.41495349999999998</v>
      </c>
      <c r="B1986" s="295"/>
      <c r="C1986" s="295">
        <v>0.67613000000000001</v>
      </c>
      <c r="D1986" s="295"/>
    </row>
    <row r="1987" spans="1:4" x14ac:dyDescent="0.2">
      <c r="A1987" s="295">
        <v>0.41489549999999997</v>
      </c>
      <c r="B1987" s="295"/>
      <c r="C1987" s="295">
        <v>0.67607479999999998</v>
      </c>
      <c r="D1987" s="295"/>
    </row>
    <row r="1988" spans="1:4" x14ac:dyDescent="0.2">
      <c r="A1988" s="295">
        <v>0.41475040000000002</v>
      </c>
      <c r="B1988" s="295"/>
      <c r="C1988" s="295">
        <v>0.67605599999999999</v>
      </c>
      <c r="D1988" s="295"/>
    </row>
    <row r="1989" spans="1:4" x14ac:dyDescent="0.2">
      <c r="A1989" s="295">
        <v>0.41469149999999999</v>
      </c>
      <c r="B1989" s="295"/>
      <c r="C1989" s="295">
        <v>0.67595870000000002</v>
      </c>
      <c r="D1989" s="295"/>
    </row>
    <row r="1990" spans="1:4" x14ac:dyDescent="0.2">
      <c r="A1990" s="295">
        <v>0.414634</v>
      </c>
      <c r="B1990" s="295"/>
      <c r="C1990" s="295">
        <v>0.67594370000000004</v>
      </c>
      <c r="D1990" s="295"/>
    </row>
    <row r="1991" spans="1:4" x14ac:dyDescent="0.2">
      <c r="A1991" s="295">
        <v>0.41459020000000002</v>
      </c>
      <c r="B1991" s="295"/>
      <c r="C1991" s="295">
        <v>0.67587629999999999</v>
      </c>
      <c r="D1991" s="295"/>
    </row>
    <row r="1992" spans="1:4" x14ac:dyDescent="0.2">
      <c r="A1992" s="295">
        <v>0.41454740000000001</v>
      </c>
      <c r="B1992" s="295"/>
      <c r="C1992" s="295">
        <v>0.67582229999999999</v>
      </c>
      <c r="D1992" s="295"/>
    </row>
    <row r="1993" spans="1:4" x14ac:dyDescent="0.2">
      <c r="A1993" s="295">
        <v>0.41447669999999998</v>
      </c>
      <c r="B1993" s="295"/>
      <c r="C1993" s="295">
        <v>0.67574990000000001</v>
      </c>
      <c r="D1993" s="295"/>
    </row>
    <row r="1994" spans="1:4" x14ac:dyDescent="0.2">
      <c r="A1994" s="295">
        <v>0.41440460000000001</v>
      </c>
      <c r="B1994" s="295"/>
      <c r="C1994" s="295">
        <v>0.67565470000000005</v>
      </c>
      <c r="D1994" s="295"/>
    </row>
    <row r="1995" spans="1:4" x14ac:dyDescent="0.2">
      <c r="A1995" s="295">
        <v>0.41432999999999998</v>
      </c>
      <c r="B1995" s="295"/>
      <c r="C1995" s="295">
        <v>0.67563969999999995</v>
      </c>
      <c r="D1995" s="295"/>
    </row>
    <row r="1996" spans="1:4" x14ac:dyDescent="0.2">
      <c r="A1996" s="295">
        <v>0.41427389999999997</v>
      </c>
      <c r="B1996" s="295"/>
      <c r="C1996" s="295">
        <v>0.67551620000000001</v>
      </c>
      <c r="D1996" s="295"/>
    </row>
    <row r="1997" spans="1:4" x14ac:dyDescent="0.2">
      <c r="A1997" s="295">
        <v>0.41414529999999999</v>
      </c>
      <c r="B1997" s="295"/>
      <c r="C1997" s="295">
        <v>0.67544789999999999</v>
      </c>
      <c r="D1997" s="295"/>
    </row>
    <row r="1998" spans="1:4" x14ac:dyDescent="0.2">
      <c r="A1998" s="295">
        <v>0.41410249999999998</v>
      </c>
      <c r="B1998" s="295"/>
      <c r="C1998" s="295">
        <v>0.67544789999999999</v>
      </c>
      <c r="D1998" s="295"/>
    </row>
    <row r="1999" spans="1:4" x14ac:dyDescent="0.2">
      <c r="A1999" s="295">
        <v>0.4140431</v>
      </c>
      <c r="B1999" s="295"/>
      <c r="C1999" s="295">
        <v>0.67530109999999999</v>
      </c>
      <c r="D1999" s="295"/>
    </row>
    <row r="2000" spans="1:4" x14ac:dyDescent="0.2">
      <c r="A2000" s="295">
        <v>0.4139678</v>
      </c>
      <c r="B2000" s="295"/>
      <c r="C2000" s="295">
        <v>0.67521419999999999</v>
      </c>
      <c r="D2000" s="295"/>
    </row>
    <row r="2001" spans="1:4" x14ac:dyDescent="0.2">
      <c r="A2001" s="295">
        <v>0.41387990000000002</v>
      </c>
      <c r="B2001" s="295"/>
      <c r="C2001" s="295">
        <v>0.67511620000000006</v>
      </c>
      <c r="D2001" s="295"/>
    </row>
    <row r="2002" spans="1:4" x14ac:dyDescent="0.2">
      <c r="A2002" s="295">
        <v>0.41380919999999999</v>
      </c>
      <c r="B2002" s="295"/>
      <c r="C2002" s="295">
        <v>0.67503679999999999</v>
      </c>
      <c r="D2002" s="295"/>
    </row>
    <row r="2003" spans="1:4" x14ac:dyDescent="0.2">
      <c r="A2003" s="295">
        <v>0.41370750000000001</v>
      </c>
      <c r="B2003" s="295"/>
      <c r="C2003" s="295">
        <v>0.67502180000000001</v>
      </c>
      <c r="D2003" s="295"/>
    </row>
    <row r="2004" spans="1:4" x14ac:dyDescent="0.2">
      <c r="A2004" s="295">
        <v>0.41364970000000001</v>
      </c>
      <c r="B2004" s="295"/>
      <c r="C2004" s="295">
        <v>0.67498320000000001</v>
      </c>
      <c r="D2004" s="295"/>
    </row>
    <row r="2005" spans="1:4" x14ac:dyDescent="0.2">
      <c r="A2005" s="295">
        <v>0.41353279999999998</v>
      </c>
      <c r="B2005" s="295"/>
      <c r="C2005" s="295">
        <v>0.67490950000000005</v>
      </c>
      <c r="D2005" s="295"/>
    </row>
    <row r="2006" spans="1:4" x14ac:dyDescent="0.2">
      <c r="A2006" s="295">
        <v>0.41344619999999999</v>
      </c>
      <c r="B2006" s="295"/>
      <c r="C2006" s="295">
        <v>0.6748364</v>
      </c>
      <c r="D2006" s="295"/>
    </row>
    <row r="2007" spans="1:4" x14ac:dyDescent="0.2">
      <c r="A2007" s="295">
        <v>0.41335899999999998</v>
      </c>
      <c r="B2007" s="295"/>
      <c r="C2007" s="295">
        <v>0.67472500000000002</v>
      </c>
      <c r="D2007" s="295"/>
    </row>
    <row r="2008" spans="1:4" x14ac:dyDescent="0.2">
      <c r="A2008" s="295">
        <v>0.41331780000000001</v>
      </c>
      <c r="B2008" s="295"/>
      <c r="C2008" s="295">
        <v>0.67472500000000002</v>
      </c>
      <c r="D2008" s="295"/>
    </row>
    <row r="2009" spans="1:4" x14ac:dyDescent="0.2">
      <c r="A2009" s="295">
        <v>0.41327429999999998</v>
      </c>
      <c r="B2009" s="295"/>
      <c r="C2009" s="295">
        <v>0.67465220000000004</v>
      </c>
      <c r="D2009" s="295"/>
    </row>
    <row r="2010" spans="1:4" x14ac:dyDescent="0.2">
      <c r="A2010" s="295">
        <v>0.41318680000000002</v>
      </c>
      <c r="B2010" s="295"/>
      <c r="C2010" s="295">
        <v>0.67459409999999997</v>
      </c>
      <c r="D2010" s="295"/>
    </row>
    <row r="2011" spans="1:4" x14ac:dyDescent="0.2">
      <c r="A2011" s="295">
        <v>0.41303980000000001</v>
      </c>
      <c r="B2011" s="295"/>
      <c r="C2011" s="295">
        <v>0.67455569999999998</v>
      </c>
      <c r="D2011" s="295"/>
    </row>
    <row r="2012" spans="1:4" x14ac:dyDescent="0.2">
      <c r="A2012" s="295">
        <v>0.41298299999999999</v>
      </c>
      <c r="B2012" s="295"/>
      <c r="C2012" s="295">
        <v>0.67450149999999998</v>
      </c>
      <c r="D2012" s="295"/>
    </row>
    <row r="2013" spans="1:4" x14ac:dyDescent="0.2">
      <c r="A2013" s="295">
        <v>0.41290939999999998</v>
      </c>
      <c r="B2013" s="295"/>
      <c r="C2013" s="295">
        <v>0.6744443</v>
      </c>
      <c r="D2013" s="295"/>
    </row>
    <row r="2014" spans="1:4" x14ac:dyDescent="0.2">
      <c r="A2014" s="295">
        <v>0.41280909999999998</v>
      </c>
      <c r="B2014" s="295"/>
      <c r="C2014" s="295">
        <v>0.67436810000000003</v>
      </c>
      <c r="D2014" s="295"/>
    </row>
    <row r="2015" spans="1:4" x14ac:dyDescent="0.2">
      <c r="A2015" s="295">
        <v>0.41276600000000002</v>
      </c>
      <c r="B2015" s="295"/>
      <c r="C2015" s="295">
        <v>0.67432910000000001</v>
      </c>
      <c r="D2015" s="295"/>
    </row>
    <row r="2016" spans="1:4" x14ac:dyDescent="0.2">
      <c r="A2016" s="295">
        <v>0.41272199999999998</v>
      </c>
      <c r="B2016" s="295"/>
      <c r="C2016" s="295">
        <v>0.67431050000000003</v>
      </c>
      <c r="D2016" s="295"/>
    </row>
    <row r="2017" spans="1:4" x14ac:dyDescent="0.2">
      <c r="A2017" s="295">
        <v>0.4126766</v>
      </c>
      <c r="B2017" s="295"/>
      <c r="C2017" s="295">
        <v>0.67423770000000005</v>
      </c>
      <c r="D2017" s="295"/>
    </row>
    <row r="2018" spans="1:4" x14ac:dyDescent="0.2">
      <c r="A2018" s="295">
        <v>0.41261819999999999</v>
      </c>
      <c r="B2018" s="295"/>
      <c r="C2018" s="295">
        <v>0.67417839999999996</v>
      </c>
      <c r="D2018" s="295"/>
    </row>
    <row r="2019" spans="1:4" x14ac:dyDescent="0.2">
      <c r="A2019" s="295">
        <v>0.41259030000000002</v>
      </c>
      <c r="B2019" s="295"/>
      <c r="C2019" s="295">
        <v>0.67414459999999998</v>
      </c>
      <c r="D2019" s="295"/>
    </row>
    <row r="2020" spans="1:4" x14ac:dyDescent="0.2">
      <c r="A2020" s="295">
        <v>0.41254560000000001</v>
      </c>
      <c r="B2020" s="295"/>
      <c r="C2020" s="295">
        <v>0.67410630000000005</v>
      </c>
      <c r="D2020" s="295"/>
    </row>
    <row r="2021" spans="1:4" x14ac:dyDescent="0.2">
      <c r="A2021" s="295">
        <v>0.41245979999999999</v>
      </c>
      <c r="B2021" s="295"/>
      <c r="C2021" s="295">
        <v>0.67402850000000003</v>
      </c>
      <c r="D2021" s="295"/>
    </row>
    <row r="2022" spans="1:4" x14ac:dyDescent="0.2">
      <c r="A2022" s="295">
        <v>0.4124158</v>
      </c>
      <c r="B2022" s="295"/>
      <c r="C2022" s="295">
        <v>0.67399299999999995</v>
      </c>
      <c r="D2022" s="295"/>
    </row>
    <row r="2023" spans="1:4" x14ac:dyDescent="0.2">
      <c r="A2023" s="295">
        <v>0.41234409999999999</v>
      </c>
      <c r="B2023" s="295"/>
      <c r="C2023" s="295">
        <v>0.67394430000000005</v>
      </c>
      <c r="D2023" s="295"/>
    </row>
    <row r="2024" spans="1:4" x14ac:dyDescent="0.2">
      <c r="A2024" s="295">
        <v>0.41228559999999997</v>
      </c>
      <c r="B2024" s="295"/>
      <c r="C2024" s="295">
        <v>0.67385349999999999</v>
      </c>
      <c r="D2024" s="295"/>
    </row>
    <row r="2025" spans="1:4" x14ac:dyDescent="0.2">
      <c r="A2025" s="295">
        <v>0.4122577</v>
      </c>
      <c r="B2025" s="295"/>
      <c r="C2025" s="295">
        <v>0.6737881</v>
      </c>
      <c r="D2025" s="295"/>
    </row>
    <row r="2026" spans="1:4" x14ac:dyDescent="0.2">
      <c r="A2026" s="295">
        <v>0.41222829999999999</v>
      </c>
      <c r="B2026" s="295"/>
      <c r="C2026" s="295">
        <v>0.67373780000000005</v>
      </c>
      <c r="D2026" s="295"/>
    </row>
    <row r="2027" spans="1:4" x14ac:dyDescent="0.2">
      <c r="A2027" s="295">
        <v>0.412186</v>
      </c>
      <c r="B2027" s="295"/>
      <c r="C2027" s="295">
        <v>0.67367900000000003</v>
      </c>
      <c r="D2027" s="295"/>
    </row>
    <row r="2028" spans="1:4" x14ac:dyDescent="0.2">
      <c r="A2028" s="295">
        <v>0.4120839</v>
      </c>
      <c r="B2028" s="295"/>
      <c r="C2028" s="295">
        <v>0.67367900000000003</v>
      </c>
      <c r="D2028" s="295"/>
    </row>
    <row r="2029" spans="1:4" x14ac:dyDescent="0.2">
      <c r="A2029" s="295">
        <v>0.41206939999999997</v>
      </c>
      <c r="B2029" s="295"/>
      <c r="C2029" s="295">
        <v>0.67362679999999997</v>
      </c>
      <c r="D2029" s="295"/>
    </row>
    <row r="2030" spans="1:4" x14ac:dyDescent="0.2">
      <c r="A2030" s="295">
        <v>0.4120415</v>
      </c>
      <c r="B2030" s="295"/>
      <c r="C2030" s="295">
        <v>0.67353560000000001</v>
      </c>
      <c r="D2030" s="295"/>
    </row>
    <row r="2031" spans="1:4" x14ac:dyDescent="0.2">
      <c r="A2031" s="295">
        <v>0.41201300000000002</v>
      </c>
      <c r="B2031" s="295"/>
      <c r="C2031" s="295">
        <v>0.67344349999999997</v>
      </c>
      <c r="D2031" s="295"/>
    </row>
    <row r="2032" spans="1:4" x14ac:dyDescent="0.2">
      <c r="A2032" s="295">
        <v>0.41192240000000002</v>
      </c>
      <c r="B2032" s="295"/>
      <c r="C2032" s="295">
        <v>0.67329030000000001</v>
      </c>
      <c r="D2032" s="295"/>
    </row>
    <row r="2033" spans="1:4" x14ac:dyDescent="0.2">
      <c r="A2033" s="295">
        <v>0.41183439999999999</v>
      </c>
      <c r="B2033" s="295"/>
      <c r="C2033" s="295">
        <v>0.67327150000000002</v>
      </c>
      <c r="D2033" s="295"/>
    </row>
    <row r="2034" spans="1:4" x14ac:dyDescent="0.2">
      <c r="A2034" s="295">
        <v>0.41171419999999997</v>
      </c>
      <c r="B2034" s="295"/>
      <c r="C2034" s="295">
        <v>0.67317749999999998</v>
      </c>
      <c r="D2034" s="295"/>
    </row>
    <row r="2035" spans="1:4" x14ac:dyDescent="0.2">
      <c r="A2035" s="295">
        <v>0.41168640000000001</v>
      </c>
      <c r="B2035" s="295"/>
      <c r="C2035" s="295">
        <v>0.67311869999999996</v>
      </c>
      <c r="D2035" s="295"/>
    </row>
    <row r="2036" spans="1:4" x14ac:dyDescent="0.2">
      <c r="A2036" s="295">
        <v>0.4116303</v>
      </c>
      <c r="B2036" s="295"/>
      <c r="C2036" s="295">
        <v>0.67304160000000002</v>
      </c>
      <c r="D2036" s="295"/>
    </row>
    <row r="2037" spans="1:4" x14ac:dyDescent="0.2">
      <c r="A2037" s="295">
        <v>0.41158719999999999</v>
      </c>
      <c r="B2037" s="295"/>
      <c r="C2037" s="295">
        <v>0.67297059999999997</v>
      </c>
      <c r="D2037" s="295"/>
    </row>
    <row r="2038" spans="1:4" x14ac:dyDescent="0.2">
      <c r="A2038" s="295">
        <v>0.41151260000000001</v>
      </c>
      <c r="B2038" s="295"/>
      <c r="C2038" s="295">
        <v>0.67291179999999995</v>
      </c>
      <c r="D2038" s="295"/>
    </row>
    <row r="2039" spans="1:4" x14ac:dyDescent="0.2">
      <c r="A2039" s="295">
        <v>0.4114546</v>
      </c>
      <c r="B2039" s="295"/>
      <c r="C2039" s="295">
        <v>0.67289679999999996</v>
      </c>
      <c r="D2039" s="295"/>
    </row>
    <row r="2040" spans="1:4" x14ac:dyDescent="0.2">
      <c r="A2040" s="295">
        <v>0.41142669999999998</v>
      </c>
      <c r="B2040" s="295"/>
      <c r="C2040" s="295">
        <v>0.67285660000000003</v>
      </c>
      <c r="D2040" s="295"/>
    </row>
    <row r="2041" spans="1:4" x14ac:dyDescent="0.2">
      <c r="A2041" s="295">
        <v>0.41141179999999999</v>
      </c>
      <c r="B2041" s="295"/>
      <c r="C2041" s="295">
        <v>0.67273090000000002</v>
      </c>
      <c r="D2041" s="295"/>
    </row>
    <row r="2042" spans="1:4" x14ac:dyDescent="0.2">
      <c r="A2042" s="295">
        <v>0.41132459999999998</v>
      </c>
      <c r="B2042" s="295"/>
      <c r="C2042" s="295">
        <v>0.67267849999999996</v>
      </c>
      <c r="D2042" s="295"/>
    </row>
    <row r="2043" spans="1:4" x14ac:dyDescent="0.2">
      <c r="A2043" s="295">
        <v>0.41129510000000002</v>
      </c>
      <c r="B2043" s="295"/>
      <c r="C2043" s="295">
        <v>0.67264089999999999</v>
      </c>
      <c r="D2043" s="295"/>
    </row>
    <row r="2044" spans="1:4" x14ac:dyDescent="0.2">
      <c r="A2044" s="295">
        <v>0.41125200000000001</v>
      </c>
      <c r="B2044" s="295"/>
      <c r="C2044" s="295">
        <v>0.67256709999999997</v>
      </c>
      <c r="D2044" s="295"/>
    </row>
    <row r="2045" spans="1:4" x14ac:dyDescent="0.2">
      <c r="A2045" s="295">
        <v>0.41120899999999999</v>
      </c>
      <c r="B2045" s="295"/>
      <c r="C2045" s="295">
        <v>0.67254849999999999</v>
      </c>
      <c r="D2045" s="295"/>
    </row>
    <row r="2046" spans="1:4" x14ac:dyDescent="0.2">
      <c r="A2046" s="295">
        <v>0.41110829999999998</v>
      </c>
      <c r="B2046" s="295"/>
      <c r="C2046" s="295">
        <v>0.67245759999999999</v>
      </c>
      <c r="D2046" s="295"/>
    </row>
    <row r="2047" spans="1:4" x14ac:dyDescent="0.2">
      <c r="A2047" s="295">
        <v>0.41109299999999999</v>
      </c>
      <c r="B2047" s="295"/>
      <c r="C2047" s="295">
        <v>0.67245759999999999</v>
      </c>
      <c r="D2047" s="295"/>
    </row>
    <row r="2048" spans="1:4" x14ac:dyDescent="0.2">
      <c r="A2048" s="295">
        <v>0.41101799999999999</v>
      </c>
      <c r="B2048" s="295"/>
      <c r="C2048" s="295">
        <v>0.6723884</v>
      </c>
      <c r="D2048" s="295"/>
    </row>
    <row r="2049" spans="1:4" x14ac:dyDescent="0.2">
      <c r="A2049" s="295">
        <v>0.4109333</v>
      </c>
      <c r="B2049" s="295"/>
      <c r="C2049" s="295">
        <v>0.67230509999999999</v>
      </c>
      <c r="D2049" s="295"/>
    </row>
    <row r="2050" spans="1:4" x14ac:dyDescent="0.2">
      <c r="A2050" s="295">
        <v>0.41090470000000001</v>
      </c>
      <c r="B2050" s="295"/>
      <c r="C2050" s="295">
        <v>0.67222859999999995</v>
      </c>
      <c r="D2050" s="295"/>
    </row>
    <row r="2051" spans="1:4" x14ac:dyDescent="0.2">
      <c r="A2051" s="295">
        <v>0.41086119999999998</v>
      </c>
      <c r="B2051" s="295"/>
      <c r="C2051" s="295">
        <v>0.67217510000000003</v>
      </c>
      <c r="D2051" s="295"/>
    </row>
    <row r="2052" spans="1:4" x14ac:dyDescent="0.2">
      <c r="A2052" s="295">
        <v>0.4108327</v>
      </c>
      <c r="B2052" s="295"/>
      <c r="C2052" s="295">
        <v>0.67211810000000005</v>
      </c>
      <c r="D2052" s="295"/>
    </row>
    <row r="2053" spans="1:4" x14ac:dyDescent="0.2">
      <c r="A2053" s="295">
        <v>0.41080319999999998</v>
      </c>
      <c r="B2053" s="295"/>
      <c r="C2053" s="295">
        <v>0.67208449999999997</v>
      </c>
      <c r="D2053" s="295"/>
    </row>
    <row r="2054" spans="1:4" x14ac:dyDescent="0.2">
      <c r="A2054" s="295">
        <v>0.41071639999999998</v>
      </c>
      <c r="B2054" s="295"/>
      <c r="C2054" s="295">
        <v>0.67202709999999999</v>
      </c>
      <c r="D2054" s="295"/>
    </row>
    <row r="2055" spans="1:4" x14ac:dyDescent="0.2">
      <c r="A2055" s="295">
        <v>0.41063040000000001</v>
      </c>
      <c r="B2055" s="295"/>
      <c r="C2055" s="295">
        <v>0.67193000000000003</v>
      </c>
      <c r="D2055" s="295"/>
    </row>
    <row r="2056" spans="1:4" x14ac:dyDescent="0.2">
      <c r="A2056" s="295">
        <v>0.41055789999999998</v>
      </c>
      <c r="B2056" s="295"/>
      <c r="C2056" s="295">
        <v>0.67183499999999996</v>
      </c>
      <c r="D2056" s="295"/>
    </row>
    <row r="2057" spans="1:4" x14ac:dyDescent="0.2">
      <c r="A2057" s="295">
        <v>0.41051359999999998</v>
      </c>
      <c r="B2057" s="295"/>
      <c r="C2057" s="295">
        <v>0.6717862</v>
      </c>
      <c r="D2057" s="295"/>
    </row>
    <row r="2058" spans="1:4" x14ac:dyDescent="0.2">
      <c r="A2058" s="295">
        <v>0.4103946</v>
      </c>
      <c r="B2058" s="295"/>
      <c r="C2058" s="295">
        <v>0.67172679999999996</v>
      </c>
      <c r="D2058" s="295"/>
    </row>
    <row r="2059" spans="1:4" x14ac:dyDescent="0.2">
      <c r="A2059" s="295">
        <v>0.41035070000000001</v>
      </c>
      <c r="B2059" s="295"/>
      <c r="C2059" s="295">
        <v>0.67166870000000001</v>
      </c>
      <c r="D2059" s="295"/>
    </row>
    <row r="2060" spans="1:4" x14ac:dyDescent="0.2">
      <c r="A2060" s="295">
        <v>0.41029379999999999</v>
      </c>
      <c r="B2060" s="295"/>
      <c r="C2060" s="295">
        <v>0.67161150000000003</v>
      </c>
      <c r="D2060" s="295"/>
    </row>
    <row r="2061" spans="1:4" x14ac:dyDescent="0.2">
      <c r="A2061" s="295">
        <v>0.41026600000000002</v>
      </c>
      <c r="B2061" s="295"/>
      <c r="C2061" s="295">
        <v>0.67155750000000003</v>
      </c>
      <c r="D2061" s="295"/>
    </row>
    <row r="2062" spans="1:4" x14ac:dyDescent="0.2">
      <c r="A2062" s="295">
        <v>0.410223</v>
      </c>
      <c r="B2062" s="295"/>
      <c r="C2062" s="295">
        <v>0.671489</v>
      </c>
      <c r="D2062" s="295"/>
    </row>
    <row r="2063" spans="1:4" x14ac:dyDescent="0.2">
      <c r="A2063" s="295">
        <v>0.41016380000000002</v>
      </c>
      <c r="B2063" s="295"/>
      <c r="C2063" s="295">
        <v>0.67141499999999998</v>
      </c>
      <c r="D2063" s="295"/>
    </row>
    <row r="2064" spans="1:4" x14ac:dyDescent="0.2">
      <c r="A2064" s="295">
        <v>0.41013519999999998</v>
      </c>
      <c r="B2064" s="295"/>
      <c r="C2064" s="295">
        <v>0.67136459999999998</v>
      </c>
      <c r="D2064" s="295"/>
    </row>
    <row r="2065" spans="1:4" x14ac:dyDescent="0.2">
      <c r="A2065" s="295">
        <v>0.41004980000000002</v>
      </c>
      <c r="B2065" s="295"/>
      <c r="C2065" s="295">
        <v>0.67129059999999996</v>
      </c>
      <c r="D2065" s="295"/>
    </row>
    <row r="2066" spans="1:4" x14ac:dyDescent="0.2">
      <c r="A2066" s="295">
        <v>0.40996359999999998</v>
      </c>
      <c r="B2066" s="295"/>
      <c r="C2066" s="295">
        <v>0.67127199999999998</v>
      </c>
      <c r="D2066" s="295"/>
    </row>
    <row r="2067" spans="1:4" x14ac:dyDescent="0.2">
      <c r="A2067" s="295">
        <v>0.40989229999999999</v>
      </c>
      <c r="B2067" s="295"/>
      <c r="C2067" s="295">
        <v>0.67125699999999999</v>
      </c>
      <c r="D2067" s="295"/>
    </row>
    <row r="2068" spans="1:4" x14ac:dyDescent="0.2">
      <c r="A2068" s="295">
        <v>0.40980460000000002</v>
      </c>
      <c r="B2068" s="295"/>
      <c r="C2068" s="295">
        <v>0.67122340000000003</v>
      </c>
      <c r="D2068" s="295"/>
    </row>
    <row r="2069" spans="1:4" x14ac:dyDescent="0.2">
      <c r="A2069" s="295">
        <v>0.40980450000000002</v>
      </c>
      <c r="B2069" s="295"/>
      <c r="C2069" s="295">
        <v>0.67118330000000004</v>
      </c>
      <c r="D2069" s="295"/>
    </row>
    <row r="2070" spans="1:4" x14ac:dyDescent="0.2">
      <c r="A2070" s="295">
        <v>0.4096765</v>
      </c>
      <c r="B2070" s="295"/>
      <c r="C2070" s="295">
        <v>0.67114589999999996</v>
      </c>
      <c r="D2070" s="295"/>
    </row>
    <row r="2071" spans="1:4" x14ac:dyDescent="0.2">
      <c r="A2071" s="295">
        <v>0.40964630000000002</v>
      </c>
      <c r="B2071" s="295"/>
      <c r="C2071" s="295">
        <v>0.6710739</v>
      </c>
      <c r="D2071" s="295"/>
    </row>
    <row r="2072" spans="1:4" x14ac:dyDescent="0.2">
      <c r="A2072" s="295">
        <v>0.40951749999999998</v>
      </c>
      <c r="B2072" s="295"/>
      <c r="C2072" s="295">
        <v>0.67103440000000003</v>
      </c>
      <c r="D2072" s="295"/>
    </row>
    <row r="2073" spans="1:4" x14ac:dyDescent="0.2">
      <c r="A2073" s="295">
        <v>0.4094756</v>
      </c>
      <c r="B2073" s="295"/>
      <c r="C2073" s="295">
        <v>0.67101560000000005</v>
      </c>
      <c r="D2073" s="295"/>
    </row>
    <row r="2074" spans="1:4" x14ac:dyDescent="0.2">
      <c r="A2074" s="295">
        <v>0.40937430000000002</v>
      </c>
      <c r="B2074" s="295"/>
      <c r="C2074" s="295">
        <v>0.67092240000000003</v>
      </c>
      <c r="D2074" s="295"/>
    </row>
    <row r="2075" spans="1:4" x14ac:dyDescent="0.2">
      <c r="A2075" s="295">
        <v>0.40928589999999998</v>
      </c>
      <c r="B2075" s="295"/>
      <c r="C2075" s="295">
        <v>0.670902</v>
      </c>
      <c r="D2075" s="295"/>
    </row>
    <row r="2076" spans="1:4" x14ac:dyDescent="0.2">
      <c r="A2076" s="295">
        <v>0.40924240000000001</v>
      </c>
      <c r="B2076" s="295"/>
      <c r="C2076" s="295">
        <v>0.67084480000000002</v>
      </c>
      <c r="D2076" s="295"/>
    </row>
    <row r="2077" spans="1:4" x14ac:dyDescent="0.2">
      <c r="A2077" s="295">
        <v>0.40921449999999998</v>
      </c>
      <c r="B2077" s="295"/>
      <c r="C2077" s="295">
        <v>0.67081100000000005</v>
      </c>
      <c r="D2077" s="295"/>
    </row>
    <row r="2078" spans="1:4" x14ac:dyDescent="0.2">
      <c r="A2078" s="295">
        <v>0.40914200000000001</v>
      </c>
      <c r="B2078" s="295"/>
      <c r="C2078" s="295">
        <v>0.67075220000000002</v>
      </c>
      <c r="D2078" s="295"/>
    </row>
    <row r="2079" spans="1:4" x14ac:dyDescent="0.2">
      <c r="A2079" s="295">
        <v>0.40909899999999999</v>
      </c>
      <c r="B2079" s="295"/>
      <c r="C2079" s="295">
        <v>0.67071860000000005</v>
      </c>
      <c r="D2079" s="295"/>
    </row>
    <row r="2080" spans="1:4" x14ac:dyDescent="0.2">
      <c r="A2080" s="295">
        <v>0.40903899999999999</v>
      </c>
      <c r="B2080" s="295"/>
      <c r="C2080" s="295">
        <v>0.67069820000000002</v>
      </c>
      <c r="D2080" s="295"/>
    </row>
    <row r="2081" spans="1:4" x14ac:dyDescent="0.2">
      <c r="A2081" s="295">
        <v>0.40892659999999997</v>
      </c>
      <c r="B2081" s="295"/>
      <c r="C2081" s="295">
        <v>0.67064849999999998</v>
      </c>
      <c r="D2081" s="295"/>
    </row>
    <row r="2082" spans="1:4" x14ac:dyDescent="0.2">
      <c r="A2082" s="295">
        <v>0.40891169999999999</v>
      </c>
      <c r="B2082" s="295"/>
      <c r="C2082" s="295">
        <v>0.67047970000000001</v>
      </c>
      <c r="D2082" s="295"/>
    </row>
    <row r="2083" spans="1:4" x14ac:dyDescent="0.2">
      <c r="A2083" s="295">
        <v>0.40885480000000002</v>
      </c>
      <c r="B2083" s="295"/>
      <c r="C2083" s="295">
        <v>0.6704407</v>
      </c>
      <c r="D2083" s="295"/>
    </row>
    <row r="2084" spans="1:4" x14ac:dyDescent="0.2">
      <c r="A2084" s="295">
        <v>0.40881060000000002</v>
      </c>
      <c r="B2084" s="295"/>
      <c r="C2084" s="295">
        <v>0.6704407</v>
      </c>
      <c r="D2084" s="295"/>
    </row>
    <row r="2085" spans="1:4" x14ac:dyDescent="0.2">
      <c r="A2085" s="295">
        <v>0.40873930000000003</v>
      </c>
      <c r="B2085" s="295"/>
      <c r="C2085" s="295">
        <v>0.67036859999999998</v>
      </c>
      <c r="D2085" s="295"/>
    </row>
    <row r="2086" spans="1:4" x14ac:dyDescent="0.2">
      <c r="A2086" s="295">
        <v>0.40867999999999999</v>
      </c>
      <c r="B2086" s="295"/>
      <c r="C2086" s="295">
        <v>0.67035359999999999</v>
      </c>
      <c r="D2086" s="295"/>
    </row>
    <row r="2087" spans="1:4" x14ac:dyDescent="0.2">
      <c r="A2087" s="295">
        <v>0.40854839999999998</v>
      </c>
      <c r="B2087" s="295"/>
      <c r="C2087" s="295">
        <v>0.67028120000000002</v>
      </c>
      <c r="D2087" s="295"/>
    </row>
    <row r="2088" spans="1:4" x14ac:dyDescent="0.2">
      <c r="A2088" s="295">
        <v>0.40846270000000001</v>
      </c>
      <c r="B2088" s="295"/>
      <c r="C2088" s="295">
        <v>0.67024379999999995</v>
      </c>
      <c r="D2088" s="295"/>
    </row>
    <row r="2089" spans="1:4" x14ac:dyDescent="0.2">
      <c r="A2089" s="295">
        <v>0.4083773</v>
      </c>
      <c r="B2089" s="295"/>
      <c r="C2089" s="295">
        <v>0.67020840000000004</v>
      </c>
      <c r="D2089" s="295"/>
    </row>
    <row r="2090" spans="1:4" x14ac:dyDescent="0.2">
      <c r="A2090" s="295">
        <v>0.40830319999999998</v>
      </c>
      <c r="B2090" s="295"/>
      <c r="C2090" s="295">
        <v>0.67018979999999995</v>
      </c>
      <c r="D2090" s="295"/>
    </row>
    <row r="2091" spans="1:4" x14ac:dyDescent="0.2">
      <c r="A2091" s="295">
        <v>0.40828819999999999</v>
      </c>
      <c r="B2091" s="295"/>
      <c r="C2091" s="295">
        <v>0.67015440000000004</v>
      </c>
      <c r="D2091" s="295"/>
    </row>
    <row r="2092" spans="1:4" x14ac:dyDescent="0.2">
      <c r="A2092" s="295">
        <v>0.40822960000000003</v>
      </c>
      <c r="B2092" s="295"/>
      <c r="C2092" s="295">
        <v>0.67011960000000004</v>
      </c>
      <c r="D2092" s="295"/>
    </row>
    <row r="2093" spans="1:4" x14ac:dyDescent="0.2">
      <c r="A2093" s="295">
        <v>0.4082017</v>
      </c>
      <c r="B2093" s="295"/>
      <c r="C2093" s="295">
        <v>0.67008060000000003</v>
      </c>
      <c r="D2093" s="295"/>
    </row>
    <row r="2094" spans="1:4" x14ac:dyDescent="0.2">
      <c r="A2094" s="295">
        <v>0.40812920000000003</v>
      </c>
      <c r="B2094" s="295"/>
      <c r="C2094" s="295">
        <v>0.67002799999999996</v>
      </c>
      <c r="D2094" s="295"/>
    </row>
    <row r="2095" spans="1:4" x14ac:dyDescent="0.2">
      <c r="A2095" s="295">
        <v>0.40801330000000002</v>
      </c>
      <c r="B2095" s="295"/>
      <c r="C2095" s="295">
        <v>0.66998939999999996</v>
      </c>
      <c r="D2095" s="295"/>
    </row>
    <row r="2096" spans="1:4" x14ac:dyDescent="0.2">
      <c r="A2096" s="295">
        <v>0.40799999999999997</v>
      </c>
      <c r="B2096" s="295"/>
      <c r="C2096" s="295">
        <v>0.66993159999999996</v>
      </c>
      <c r="D2096" s="295"/>
    </row>
    <row r="2097" spans="1:4" x14ac:dyDescent="0.2">
      <c r="A2097" s="295">
        <v>0.4079275</v>
      </c>
      <c r="B2097" s="295"/>
      <c r="C2097" s="295">
        <v>0.66987759999999996</v>
      </c>
      <c r="D2097" s="295"/>
    </row>
    <row r="2098" spans="1:4" x14ac:dyDescent="0.2">
      <c r="A2098" s="295">
        <v>0.40789799999999998</v>
      </c>
      <c r="B2098" s="295"/>
      <c r="C2098" s="295">
        <v>0.66985720000000004</v>
      </c>
      <c r="D2098" s="295"/>
    </row>
    <row r="2099" spans="1:4" x14ac:dyDescent="0.2">
      <c r="A2099" s="295">
        <v>0.40779840000000001</v>
      </c>
      <c r="B2099" s="295"/>
      <c r="C2099" s="295">
        <v>0.669817</v>
      </c>
      <c r="D2099" s="295"/>
    </row>
    <row r="2100" spans="1:4" x14ac:dyDescent="0.2">
      <c r="A2100" s="295">
        <v>0.40773939999999997</v>
      </c>
      <c r="B2100" s="295"/>
      <c r="C2100" s="295">
        <v>0.66972540000000003</v>
      </c>
      <c r="D2100" s="295"/>
    </row>
    <row r="2101" spans="1:4" x14ac:dyDescent="0.2">
      <c r="A2101" s="295">
        <v>0.40769430000000001</v>
      </c>
      <c r="B2101" s="295"/>
      <c r="C2101" s="295">
        <v>0.66969160000000005</v>
      </c>
      <c r="D2101" s="295"/>
    </row>
    <row r="2102" spans="1:4" x14ac:dyDescent="0.2">
      <c r="A2102" s="295">
        <v>0.40765030000000002</v>
      </c>
      <c r="B2102" s="295"/>
      <c r="C2102" s="295">
        <v>0.66967189999999999</v>
      </c>
      <c r="D2102" s="295"/>
    </row>
    <row r="2103" spans="1:4" x14ac:dyDescent="0.2">
      <c r="A2103" s="295">
        <v>0.40756300000000001</v>
      </c>
      <c r="B2103" s="295"/>
      <c r="C2103" s="295">
        <v>0.66960330000000001</v>
      </c>
      <c r="D2103" s="295"/>
    </row>
    <row r="2104" spans="1:4" x14ac:dyDescent="0.2">
      <c r="A2104" s="295">
        <v>0.40751999999999999</v>
      </c>
      <c r="B2104" s="295"/>
      <c r="C2104" s="295">
        <v>0.66955359999999997</v>
      </c>
      <c r="D2104" s="295"/>
    </row>
    <row r="2105" spans="1:4" x14ac:dyDescent="0.2">
      <c r="A2105" s="295">
        <v>0.40746359999999998</v>
      </c>
      <c r="B2105" s="295"/>
      <c r="C2105" s="295">
        <v>0.66951609999999995</v>
      </c>
      <c r="D2105" s="295"/>
    </row>
    <row r="2106" spans="1:4" x14ac:dyDescent="0.2">
      <c r="A2106" s="295">
        <v>0.40743410000000002</v>
      </c>
      <c r="B2106" s="295"/>
      <c r="C2106" s="295">
        <v>0.66942840000000003</v>
      </c>
      <c r="D2106" s="295"/>
    </row>
    <row r="2107" spans="1:4" x14ac:dyDescent="0.2">
      <c r="A2107" s="295">
        <v>0.40740579999999998</v>
      </c>
      <c r="B2107" s="295"/>
      <c r="C2107" s="295">
        <v>0.66937139999999995</v>
      </c>
      <c r="D2107" s="295"/>
    </row>
    <row r="2108" spans="1:4" x14ac:dyDescent="0.2">
      <c r="A2108" s="295">
        <v>0.40736270000000002</v>
      </c>
      <c r="B2108" s="295"/>
      <c r="C2108" s="295">
        <v>0.6692863</v>
      </c>
      <c r="D2108" s="295"/>
    </row>
    <row r="2109" spans="1:4" x14ac:dyDescent="0.2">
      <c r="A2109" s="295">
        <v>0.40730519999999998</v>
      </c>
      <c r="B2109" s="295"/>
      <c r="C2109" s="295">
        <v>0.66926589999999997</v>
      </c>
      <c r="D2109" s="295"/>
    </row>
    <row r="2110" spans="1:4" x14ac:dyDescent="0.2">
      <c r="A2110" s="295">
        <v>0.40715689999999999</v>
      </c>
      <c r="B2110" s="295"/>
      <c r="C2110" s="295">
        <v>0.66919130000000004</v>
      </c>
      <c r="D2110" s="295"/>
    </row>
    <row r="2111" spans="1:4" x14ac:dyDescent="0.2">
      <c r="A2111" s="295">
        <v>0.40715689999999999</v>
      </c>
      <c r="B2111" s="295"/>
      <c r="C2111" s="295">
        <v>0.66911569999999998</v>
      </c>
      <c r="D2111" s="295"/>
    </row>
    <row r="2112" spans="1:4" x14ac:dyDescent="0.2">
      <c r="A2112" s="295">
        <v>0.40708739999999999</v>
      </c>
      <c r="B2112" s="295"/>
      <c r="C2112" s="295">
        <v>0.66908190000000001</v>
      </c>
      <c r="D2112" s="295"/>
    </row>
    <row r="2113" spans="1:4" x14ac:dyDescent="0.2">
      <c r="A2113" s="295">
        <v>0.40707290000000002</v>
      </c>
      <c r="B2113" s="295"/>
      <c r="C2113" s="295">
        <v>0.6690429</v>
      </c>
      <c r="D2113" s="295"/>
    </row>
    <row r="2114" spans="1:4" x14ac:dyDescent="0.2">
      <c r="A2114" s="295">
        <v>0.4070298</v>
      </c>
      <c r="B2114" s="295"/>
      <c r="C2114" s="295">
        <v>0.66900820000000005</v>
      </c>
      <c r="D2114" s="295"/>
    </row>
    <row r="2115" spans="1:4" x14ac:dyDescent="0.2">
      <c r="A2115" s="295">
        <v>0.40691539999999998</v>
      </c>
      <c r="B2115" s="295"/>
      <c r="C2115" s="295">
        <v>0.66900809999999999</v>
      </c>
      <c r="D2115" s="295"/>
    </row>
    <row r="2116" spans="1:4" x14ac:dyDescent="0.2">
      <c r="A2116" s="295">
        <v>0.4068582</v>
      </c>
      <c r="B2116" s="295"/>
      <c r="C2116" s="295">
        <v>0.66896860000000002</v>
      </c>
      <c r="D2116" s="295"/>
    </row>
    <row r="2117" spans="1:4" x14ac:dyDescent="0.2">
      <c r="A2117" s="295">
        <v>0.40682849999999998</v>
      </c>
      <c r="B2117" s="295"/>
      <c r="C2117" s="295">
        <v>0.66887509999999994</v>
      </c>
      <c r="D2117" s="295"/>
    </row>
    <row r="2118" spans="1:4" x14ac:dyDescent="0.2">
      <c r="A2118" s="295">
        <v>0.40679949999999998</v>
      </c>
      <c r="B2118" s="295"/>
      <c r="C2118" s="295">
        <v>0.66882149999999996</v>
      </c>
      <c r="D2118" s="295"/>
    </row>
    <row r="2119" spans="1:4" x14ac:dyDescent="0.2">
      <c r="A2119" s="295">
        <v>0.40671180000000001</v>
      </c>
      <c r="B2119" s="295"/>
      <c r="C2119" s="295">
        <v>0.66874400000000001</v>
      </c>
      <c r="D2119" s="295"/>
    </row>
    <row r="2120" spans="1:4" x14ac:dyDescent="0.2">
      <c r="A2120" s="295">
        <v>0.4066688</v>
      </c>
      <c r="B2120" s="295"/>
      <c r="C2120" s="295">
        <v>0.66867500000000002</v>
      </c>
      <c r="D2120" s="295"/>
    </row>
    <row r="2121" spans="1:4" x14ac:dyDescent="0.2">
      <c r="A2121" s="295">
        <v>0.40656589999999998</v>
      </c>
      <c r="B2121" s="295"/>
      <c r="C2121" s="295">
        <v>0.66864020000000002</v>
      </c>
      <c r="D2121" s="295"/>
    </row>
    <row r="2122" spans="1:4" x14ac:dyDescent="0.2">
      <c r="A2122" s="295">
        <v>0.40649469999999999</v>
      </c>
      <c r="B2122" s="295"/>
      <c r="C2122" s="295">
        <v>0.668601</v>
      </c>
      <c r="D2122" s="295"/>
    </row>
    <row r="2123" spans="1:4" x14ac:dyDescent="0.2">
      <c r="A2123" s="295">
        <v>0.40642250000000002</v>
      </c>
      <c r="B2123" s="295"/>
      <c r="C2123" s="295">
        <v>0.66851159999999998</v>
      </c>
      <c r="D2123" s="295"/>
    </row>
    <row r="2124" spans="1:4" x14ac:dyDescent="0.2">
      <c r="A2124" s="295">
        <v>0.40633780000000003</v>
      </c>
      <c r="B2124" s="295"/>
      <c r="C2124" s="295">
        <v>0.66846280000000002</v>
      </c>
      <c r="D2124" s="295"/>
    </row>
    <row r="2125" spans="1:4" x14ac:dyDescent="0.2">
      <c r="A2125" s="295">
        <v>0.4063234</v>
      </c>
      <c r="B2125" s="295"/>
      <c r="C2125" s="295">
        <v>0.66842900000000005</v>
      </c>
      <c r="D2125" s="295"/>
    </row>
    <row r="2126" spans="1:4" x14ac:dyDescent="0.2">
      <c r="A2126" s="295">
        <v>0.40619300000000003</v>
      </c>
      <c r="B2126" s="295"/>
      <c r="C2126" s="295">
        <v>0.66842900000000005</v>
      </c>
      <c r="D2126" s="295"/>
    </row>
    <row r="2127" spans="1:4" x14ac:dyDescent="0.2">
      <c r="A2127" s="295">
        <v>0.40614909999999999</v>
      </c>
      <c r="B2127" s="295"/>
      <c r="C2127" s="295">
        <v>0.66835690000000003</v>
      </c>
      <c r="D2127" s="295"/>
    </row>
    <row r="2128" spans="1:4" x14ac:dyDescent="0.2">
      <c r="A2128" s="295">
        <v>0.40607680000000002</v>
      </c>
      <c r="B2128" s="295"/>
      <c r="C2128" s="295">
        <v>0.6683365</v>
      </c>
      <c r="D2128" s="295"/>
    </row>
    <row r="2129" spans="1:4" x14ac:dyDescent="0.2">
      <c r="A2129" s="295">
        <v>0.40594400000000003</v>
      </c>
      <c r="B2129" s="295"/>
      <c r="C2129" s="295">
        <v>0.6683017</v>
      </c>
      <c r="D2129" s="295"/>
    </row>
    <row r="2130" spans="1:4" x14ac:dyDescent="0.2">
      <c r="A2130" s="295">
        <v>0.40592869999999998</v>
      </c>
      <c r="B2130" s="295"/>
      <c r="C2130" s="295">
        <v>0.66820800000000002</v>
      </c>
      <c r="D2130" s="295"/>
    </row>
    <row r="2131" spans="1:4" x14ac:dyDescent="0.2">
      <c r="A2131" s="295">
        <v>0.40585460000000001</v>
      </c>
      <c r="B2131" s="295"/>
      <c r="C2131" s="295">
        <v>0.66815460000000004</v>
      </c>
      <c r="D2131" s="295"/>
    </row>
    <row r="2132" spans="1:4" x14ac:dyDescent="0.2">
      <c r="A2132" s="295">
        <v>0.40584130000000002</v>
      </c>
      <c r="B2132" s="295"/>
      <c r="C2132" s="295">
        <v>0.66811699999999996</v>
      </c>
      <c r="D2132" s="295"/>
    </row>
    <row r="2133" spans="1:4" x14ac:dyDescent="0.2">
      <c r="A2133" s="295">
        <v>0.40579939999999998</v>
      </c>
      <c r="B2133" s="295"/>
      <c r="C2133" s="295">
        <v>0.66808219999999996</v>
      </c>
      <c r="D2133" s="295"/>
    </row>
    <row r="2134" spans="1:4" x14ac:dyDescent="0.2">
      <c r="A2134" s="295">
        <v>0.40575630000000001</v>
      </c>
      <c r="B2134" s="295"/>
      <c r="C2134" s="295">
        <v>0.66802830000000002</v>
      </c>
      <c r="D2134" s="295"/>
    </row>
    <row r="2135" spans="1:4" x14ac:dyDescent="0.2">
      <c r="A2135" s="295">
        <v>0.40572609999999998</v>
      </c>
      <c r="B2135" s="295"/>
      <c r="C2135" s="295">
        <v>0.66796089999999997</v>
      </c>
      <c r="D2135" s="295"/>
    </row>
    <row r="2136" spans="1:4" x14ac:dyDescent="0.2">
      <c r="A2136" s="295">
        <v>0.40566839999999998</v>
      </c>
      <c r="B2136" s="295"/>
      <c r="C2136" s="295">
        <v>0.66792549999999995</v>
      </c>
      <c r="D2136" s="295"/>
    </row>
    <row r="2137" spans="1:4" x14ac:dyDescent="0.2">
      <c r="A2137" s="295">
        <v>0.40558110000000003</v>
      </c>
      <c r="B2137" s="295"/>
      <c r="C2137" s="295">
        <v>0.66789069999999995</v>
      </c>
      <c r="D2137" s="295"/>
    </row>
    <row r="2138" spans="1:4" x14ac:dyDescent="0.2">
      <c r="A2138" s="295">
        <v>0.40550789999999998</v>
      </c>
      <c r="B2138" s="295"/>
      <c r="C2138" s="295">
        <v>0.66781970000000002</v>
      </c>
      <c r="D2138" s="295"/>
    </row>
    <row r="2139" spans="1:4" x14ac:dyDescent="0.2">
      <c r="A2139" s="295">
        <v>0.40545100000000001</v>
      </c>
      <c r="B2139" s="295"/>
      <c r="C2139" s="295">
        <v>0.66776460000000004</v>
      </c>
      <c r="D2139" s="295"/>
    </row>
    <row r="2140" spans="1:4" x14ac:dyDescent="0.2">
      <c r="A2140" s="295">
        <v>0.40537980000000001</v>
      </c>
      <c r="B2140" s="295"/>
      <c r="C2140" s="295">
        <v>0.6676704</v>
      </c>
      <c r="D2140" s="295"/>
    </row>
    <row r="2141" spans="1:4" x14ac:dyDescent="0.2">
      <c r="A2141" s="295">
        <v>0.40531990000000001</v>
      </c>
      <c r="B2141" s="295"/>
      <c r="C2141" s="295">
        <v>0.66759900000000005</v>
      </c>
      <c r="D2141" s="295"/>
    </row>
    <row r="2142" spans="1:4" x14ac:dyDescent="0.2">
      <c r="A2142" s="295">
        <v>0.40529090000000001</v>
      </c>
      <c r="B2142" s="295"/>
      <c r="C2142" s="295">
        <v>0.66758399999999996</v>
      </c>
      <c r="D2142" s="295"/>
    </row>
    <row r="2143" spans="1:4" x14ac:dyDescent="0.2">
      <c r="A2143" s="295">
        <v>0.40523360000000003</v>
      </c>
      <c r="B2143" s="295"/>
      <c r="C2143" s="295">
        <v>0.66749170000000002</v>
      </c>
      <c r="D2143" s="295"/>
    </row>
    <row r="2144" spans="1:4" x14ac:dyDescent="0.2">
      <c r="A2144" s="295">
        <v>0.40518969999999999</v>
      </c>
      <c r="B2144" s="295"/>
      <c r="C2144" s="295">
        <v>0.66747279999999998</v>
      </c>
      <c r="D2144" s="295"/>
    </row>
    <row r="2145" spans="1:4" x14ac:dyDescent="0.2">
      <c r="A2145" s="295">
        <v>0.40511720000000001</v>
      </c>
      <c r="B2145" s="295"/>
      <c r="C2145" s="295">
        <v>0.66743929999999996</v>
      </c>
      <c r="D2145" s="295"/>
    </row>
    <row r="2146" spans="1:4" x14ac:dyDescent="0.2">
      <c r="A2146" s="295">
        <v>0.40507330000000003</v>
      </c>
      <c r="B2146" s="295"/>
      <c r="C2146" s="295">
        <v>0.6674021</v>
      </c>
      <c r="D2146" s="295"/>
    </row>
    <row r="2147" spans="1:4" x14ac:dyDescent="0.2">
      <c r="A2147" s="295">
        <v>0.4050454</v>
      </c>
      <c r="B2147" s="295"/>
      <c r="C2147" s="295">
        <v>0.66736249999999997</v>
      </c>
      <c r="D2147" s="295"/>
    </row>
    <row r="2148" spans="1:4" x14ac:dyDescent="0.2">
      <c r="A2148" s="295">
        <v>0.40495890000000001</v>
      </c>
      <c r="B2148" s="295"/>
      <c r="C2148" s="295">
        <v>0.66732329999999995</v>
      </c>
      <c r="D2148" s="295"/>
    </row>
    <row r="2149" spans="1:4" x14ac:dyDescent="0.2">
      <c r="A2149" s="295">
        <v>0.40488610000000003</v>
      </c>
      <c r="B2149" s="295"/>
      <c r="C2149" s="295">
        <v>0.66726929999999995</v>
      </c>
      <c r="D2149" s="295"/>
    </row>
    <row r="2150" spans="1:4" x14ac:dyDescent="0.2">
      <c r="A2150" s="295">
        <v>0.40482990000000002</v>
      </c>
      <c r="B2150" s="295"/>
      <c r="C2150" s="295">
        <v>0.66725069999999997</v>
      </c>
      <c r="D2150" s="295"/>
    </row>
    <row r="2151" spans="1:4" x14ac:dyDescent="0.2">
      <c r="A2151" s="295">
        <v>0.40475559999999999</v>
      </c>
      <c r="B2151" s="295"/>
      <c r="C2151" s="295">
        <v>0.66721600000000003</v>
      </c>
      <c r="D2151" s="295"/>
    </row>
    <row r="2152" spans="1:4" x14ac:dyDescent="0.2">
      <c r="A2152" s="295">
        <v>0.40471200000000002</v>
      </c>
      <c r="B2152" s="295"/>
      <c r="C2152" s="295">
        <v>0.66716359999999997</v>
      </c>
      <c r="D2152" s="295"/>
    </row>
    <row r="2153" spans="1:4" x14ac:dyDescent="0.2">
      <c r="A2153" s="295">
        <v>0.40466920000000001</v>
      </c>
      <c r="B2153" s="295"/>
      <c r="C2153" s="295">
        <v>0.66709339999999995</v>
      </c>
      <c r="D2153" s="295"/>
    </row>
    <row r="2154" spans="1:4" x14ac:dyDescent="0.2">
      <c r="A2154" s="295">
        <v>0.40456779999999998</v>
      </c>
      <c r="B2154" s="295"/>
      <c r="C2154" s="295">
        <v>0.6670431</v>
      </c>
      <c r="D2154" s="295"/>
    </row>
    <row r="2155" spans="1:4" x14ac:dyDescent="0.2">
      <c r="A2155" s="295">
        <v>0.40450900000000001</v>
      </c>
      <c r="B2155" s="295"/>
      <c r="C2155" s="295">
        <v>0.66700470000000001</v>
      </c>
      <c r="D2155" s="295"/>
    </row>
    <row r="2156" spans="1:4" x14ac:dyDescent="0.2">
      <c r="A2156" s="295">
        <v>0.404451</v>
      </c>
      <c r="B2156" s="295"/>
      <c r="C2156" s="295">
        <v>0.6669505</v>
      </c>
      <c r="D2156" s="295"/>
    </row>
    <row r="2157" spans="1:4" x14ac:dyDescent="0.2">
      <c r="A2157" s="295">
        <v>0.404422</v>
      </c>
      <c r="B2157" s="295"/>
      <c r="C2157" s="295">
        <v>0.66693069999999999</v>
      </c>
      <c r="D2157" s="295"/>
    </row>
    <row r="2158" spans="1:4" x14ac:dyDescent="0.2">
      <c r="A2158" s="295">
        <v>0.40439180000000002</v>
      </c>
      <c r="B2158" s="295"/>
      <c r="C2158" s="295">
        <v>0.6669119</v>
      </c>
      <c r="D2158" s="295"/>
    </row>
    <row r="2159" spans="1:4" x14ac:dyDescent="0.2">
      <c r="A2159" s="295">
        <v>0.40434949999999997</v>
      </c>
      <c r="B2159" s="295"/>
      <c r="C2159" s="295">
        <v>0.66684290000000002</v>
      </c>
      <c r="D2159" s="295"/>
    </row>
    <row r="2160" spans="1:4" x14ac:dyDescent="0.2">
      <c r="A2160" s="295">
        <v>0.40430640000000001</v>
      </c>
      <c r="B2160" s="295"/>
      <c r="C2160" s="295">
        <v>0.66677169999999997</v>
      </c>
      <c r="D2160" s="295"/>
    </row>
    <row r="2161" spans="1:4" x14ac:dyDescent="0.2">
      <c r="A2161" s="295">
        <v>0.40416350000000001</v>
      </c>
      <c r="B2161" s="295"/>
      <c r="C2161" s="295">
        <v>0.66671389999999997</v>
      </c>
      <c r="D2161" s="295"/>
    </row>
    <row r="2162" spans="1:4" x14ac:dyDescent="0.2">
      <c r="A2162" s="295">
        <v>0.40409099999999998</v>
      </c>
      <c r="B2162" s="295"/>
      <c r="C2162" s="295">
        <v>0.6666839</v>
      </c>
      <c r="D2162" s="295"/>
    </row>
    <row r="2163" spans="1:4" x14ac:dyDescent="0.2">
      <c r="A2163" s="295">
        <v>0.40395769999999998</v>
      </c>
      <c r="B2163" s="295"/>
      <c r="C2163" s="295">
        <v>0.66666510000000001</v>
      </c>
      <c r="D2163" s="295"/>
    </row>
    <row r="2164" spans="1:4" x14ac:dyDescent="0.2">
      <c r="A2164" s="295">
        <v>0.40389819999999999</v>
      </c>
      <c r="B2164" s="295"/>
      <c r="C2164" s="295">
        <v>0.66657040000000001</v>
      </c>
      <c r="D2164" s="295"/>
    </row>
    <row r="2165" spans="1:4" x14ac:dyDescent="0.2">
      <c r="A2165" s="295">
        <v>0.40386860000000002</v>
      </c>
      <c r="B2165" s="295"/>
      <c r="C2165" s="295">
        <v>0.66651709999999997</v>
      </c>
      <c r="D2165" s="295"/>
    </row>
    <row r="2166" spans="1:4" x14ac:dyDescent="0.2">
      <c r="A2166" s="295">
        <v>0.40379540000000003</v>
      </c>
      <c r="B2166" s="295"/>
      <c r="C2166" s="295">
        <v>0.66645710000000002</v>
      </c>
      <c r="D2166" s="295"/>
    </row>
    <row r="2167" spans="1:4" x14ac:dyDescent="0.2">
      <c r="A2167" s="295">
        <v>0.40378199999999997</v>
      </c>
      <c r="B2167" s="295"/>
      <c r="C2167" s="295">
        <v>0.66640359999999998</v>
      </c>
      <c r="D2167" s="295"/>
    </row>
    <row r="2168" spans="1:4" x14ac:dyDescent="0.2">
      <c r="A2168" s="295">
        <v>0.40376699999999999</v>
      </c>
      <c r="B2168" s="295"/>
      <c r="C2168" s="295">
        <v>0.66631580000000001</v>
      </c>
      <c r="D2168" s="295"/>
    </row>
    <row r="2169" spans="1:4" x14ac:dyDescent="0.2">
      <c r="A2169" s="295">
        <v>0.40366540000000001</v>
      </c>
      <c r="B2169" s="295"/>
      <c r="C2169" s="295">
        <v>0.66625679999999998</v>
      </c>
      <c r="D2169" s="295"/>
    </row>
    <row r="2170" spans="1:4" x14ac:dyDescent="0.2">
      <c r="A2170" s="295">
        <v>0.4036207</v>
      </c>
      <c r="B2170" s="295"/>
      <c r="C2170" s="295">
        <v>0.66615970000000002</v>
      </c>
      <c r="D2170" s="295"/>
    </row>
    <row r="2171" spans="1:4" x14ac:dyDescent="0.2">
      <c r="A2171" s="295">
        <v>0.4035339</v>
      </c>
      <c r="B2171" s="295"/>
      <c r="C2171" s="295">
        <v>0.66610449999999999</v>
      </c>
      <c r="D2171" s="295"/>
    </row>
    <row r="2172" spans="1:4" x14ac:dyDescent="0.2">
      <c r="A2172" s="295">
        <v>0.40347329999999998</v>
      </c>
      <c r="B2172" s="295"/>
      <c r="C2172" s="295">
        <v>0.66601849999999996</v>
      </c>
      <c r="D2172" s="295"/>
    </row>
    <row r="2173" spans="1:4" x14ac:dyDescent="0.2">
      <c r="A2173" s="295">
        <v>0.403416</v>
      </c>
      <c r="B2173" s="295"/>
      <c r="C2173" s="295">
        <v>0.66598380000000001</v>
      </c>
      <c r="D2173" s="295"/>
    </row>
    <row r="2174" spans="1:4" x14ac:dyDescent="0.2">
      <c r="A2174" s="295">
        <v>0.40332709999999999</v>
      </c>
      <c r="B2174" s="295"/>
      <c r="C2174" s="295">
        <v>0.66590939999999998</v>
      </c>
      <c r="D2174" s="295"/>
    </row>
    <row r="2175" spans="1:4" x14ac:dyDescent="0.2">
      <c r="A2175" s="295">
        <v>0.40323789999999998</v>
      </c>
      <c r="B2175" s="295"/>
      <c r="C2175" s="295">
        <v>0.66585419999999995</v>
      </c>
      <c r="D2175" s="295"/>
    </row>
    <row r="2176" spans="1:4" x14ac:dyDescent="0.2">
      <c r="A2176" s="295">
        <v>0.40319369999999999</v>
      </c>
      <c r="B2176" s="295"/>
      <c r="C2176" s="295">
        <v>0.66583380000000003</v>
      </c>
      <c r="D2176" s="295"/>
    </row>
    <row r="2177" spans="1:4" x14ac:dyDescent="0.2">
      <c r="A2177" s="295">
        <v>0.40315060000000003</v>
      </c>
      <c r="B2177" s="295"/>
      <c r="C2177" s="295">
        <v>0.6657805</v>
      </c>
      <c r="D2177" s="295"/>
    </row>
    <row r="2178" spans="1:4" x14ac:dyDescent="0.2">
      <c r="A2178" s="295">
        <v>0.40306370000000002</v>
      </c>
      <c r="B2178" s="295"/>
      <c r="C2178" s="295">
        <v>0.66570430000000003</v>
      </c>
      <c r="D2178" s="295"/>
    </row>
    <row r="2179" spans="1:4" x14ac:dyDescent="0.2">
      <c r="A2179" s="295">
        <v>0.40303529999999999</v>
      </c>
      <c r="B2179" s="295"/>
      <c r="C2179" s="295">
        <v>0.66567050000000005</v>
      </c>
      <c r="D2179" s="295"/>
    </row>
    <row r="2180" spans="1:4" x14ac:dyDescent="0.2">
      <c r="A2180" s="295">
        <v>0.40299259999999998</v>
      </c>
      <c r="B2180" s="295"/>
      <c r="C2180" s="295">
        <v>0.66567050000000005</v>
      </c>
      <c r="D2180" s="295"/>
    </row>
    <row r="2181" spans="1:4" x14ac:dyDescent="0.2">
      <c r="A2181" s="295">
        <v>0.40291890000000002</v>
      </c>
      <c r="B2181" s="295"/>
      <c r="C2181" s="295">
        <v>0.66565549999999996</v>
      </c>
      <c r="D2181" s="295"/>
    </row>
    <row r="2182" spans="1:4" x14ac:dyDescent="0.2">
      <c r="A2182" s="295">
        <v>0.40286090000000002</v>
      </c>
      <c r="B2182" s="295"/>
      <c r="C2182" s="295">
        <v>0.66559970000000002</v>
      </c>
      <c r="D2182" s="295"/>
    </row>
    <row r="2183" spans="1:4" x14ac:dyDescent="0.2">
      <c r="A2183" s="295">
        <v>0.40281739999999999</v>
      </c>
      <c r="B2183" s="295"/>
      <c r="C2183" s="295">
        <v>0.66554639999999998</v>
      </c>
      <c r="D2183" s="295"/>
    </row>
    <row r="2184" spans="1:4" x14ac:dyDescent="0.2">
      <c r="A2184" s="295">
        <v>0.40278960000000003</v>
      </c>
      <c r="B2184" s="295"/>
      <c r="C2184" s="295">
        <v>0.66549119999999995</v>
      </c>
      <c r="D2184" s="295"/>
    </row>
    <row r="2185" spans="1:4" x14ac:dyDescent="0.2">
      <c r="A2185" s="295">
        <v>0.40271600000000002</v>
      </c>
      <c r="B2185" s="295"/>
      <c r="C2185" s="295">
        <v>0.66547239999999996</v>
      </c>
      <c r="D2185" s="295"/>
    </row>
    <row r="2186" spans="1:4" x14ac:dyDescent="0.2">
      <c r="A2186" s="295">
        <v>0.40265919999999999</v>
      </c>
      <c r="B2186" s="295"/>
      <c r="C2186" s="295">
        <v>0.66542199999999996</v>
      </c>
      <c r="D2186" s="295"/>
    </row>
    <row r="2187" spans="1:4" x14ac:dyDescent="0.2">
      <c r="A2187" s="295">
        <v>0.4026151</v>
      </c>
      <c r="B2187" s="295"/>
      <c r="C2187" s="295">
        <v>0.66535339999999998</v>
      </c>
      <c r="D2187" s="295"/>
    </row>
    <row r="2188" spans="1:4" x14ac:dyDescent="0.2">
      <c r="A2188" s="295">
        <v>0.40257219999999999</v>
      </c>
      <c r="B2188" s="295"/>
      <c r="C2188" s="295">
        <v>0.66527970000000003</v>
      </c>
      <c r="D2188" s="295"/>
    </row>
    <row r="2189" spans="1:4" x14ac:dyDescent="0.2">
      <c r="A2189" s="295">
        <v>0.40254440000000002</v>
      </c>
      <c r="B2189" s="295"/>
      <c r="C2189" s="295">
        <v>0.66524229999999995</v>
      </c>
      <c r="D2189" s="295"/>
    </row>
    <row r="2190" spans="1:4" x14ac:dyDescent="0.2">
      <c r="A2190" s="295">
        <v>0.40251490000000001</v>
      </c>
      <c r="B2190" s="295"/>
      <c r="C2190" s="295">
        <v>0.66524229999999995</v>
      </c>
      <c r="D2190" s="295"/>
    </row>
    <row r="2191" spans="1:4" x14ac:dyDescent="0.2">
      <c r="A2191" s="295">
        <v>0.40245649999999999</v>
      </c>
      <c r="B2191" s="295"/>
      <c r="C2191" s="295">
        <v>0.66518330000000003</v>
      </c>
      <c r="D2191" s="295"/>
    </row>
    <row r="2192" spans="1:4" x14ac:dyDescent="0.2">
      <c r="A2192" s="295">
        <v>0.40238469999999998</v>
      </c>
      <c r="B2192" s="295"/>
      <c r="C2192" s="295">
        <v>0.6650971</v>
      </c>
      <c r="D2192" s="295"/>
    </row>
    <row r="2193" spans="1:4" x14ac:dyDescent="0.2">
      <c r="A2193" s="295">
        <v>0.40232830000000003</v>
      </c>
      <c r="B2193" s="295"/>
      <c r="C2193" s="295">
        <v>0.6650623</v>
      </c>
      <c r="D2193" s="295"/>
    </row>
    <row r="2194" spans="1:4" x14ac:dyDescent="0.2">
      <c r="A2194" s="295">
        <v>0.40221040000000002</v>
      </c>
      <c r="B2194" s="295"/>
      <c r="C2194" s="295">
        <v>0.66498590000000002</v>
      </c>
      <c r="D2194" s="295"/>
    </row>
    <row r="2195" spans="1:4" x14ac:dyDescent="0.2">
      <c r="A2195" s="295">
        <v>0.40215129999999999</v>
      </c>
      <c r="B2195" s="295"/>
      <c r="C2195" s="295">
        <v>0.66495210000000005</v>
      </c>
      <c r="D2195" s="295"/>
    </row>
    <row r="2196" spans="1:4" x14ac:dyDescent="0.2">
      <c r="A2196" s="295">
        <v>0.40204970000000001</v>
      </c>
      <c r="B2196" s="295"/>
      <c r="C2196" s="295">
        <v>0.66487989999999997</v>
      </c>
      <c r="D2196" s="295"/>
    </row>
    <row r="2197" spans="1:4" x14ac:dyDescent="0.2">
      <c r="A2197" s="295">
        <v>0.40197850000000002</v>
      </c>
      <c r="B2197" s="295"/>
      <c r="C2197" s="295">
        <v>0.66476950000000001</v>
      </c>
      <c r="D2197" s="295"/>
    </row>
    <row r="2198" spans="1:4" x14ac:dyDescent="0.2">
      <c r="A2198" s="295">
        <v>0.40192090000000003</v>
      </c>
      <c r="B2198" s="295"/>
      <c r="C2198" s="295">
        <v>0.66470410000000002</v>
      </c>
      <c r="D2198" s="295"/>
    </row>
    <row r="2199" spans="1:4" x14ac:dyDescent="0.2">
      <c r="A2199" s="295">
        <v>0.40186359999999999</v>
      </c>
      <c r="B2199" s="295"/>
      <c r="C2199" s="295">
        <v>0.664632</v>
      </c>
      <c r="D2199" s="295"/>
    </row>
    <row r="2200" spans="1:4" x14ac:dyDescent="0.2">
      <c r="A2200" s="295">
        <v>0.4018041</v>
      </c>
      <c r="B2200" s="295"/>
      <c r="C2200" s="295">
        <v>0.66461320000000002</v>
      </c>
      <c r="D2200" s="295"/>
    </row>
    <row r="2201" spans="1:4" x14ac:dyDescent="0.2">
      <c r="A2201" s="295">
        <v>0.40167550000000002</v>
      </c>
      <c r="B2201" s="295"/>
      <c r="C2201" s="295">
        <v>0.66450629999999999</v>
      </c>
      <c r="D2201" s="295"/>
    </row>
    <row r="2202" spans="1:4" x14ac:dyDescent="0.2">
      <c r="A2202" s="295">
        <v>0.40163199999999999</v>
      </c>
      <c r="B2202" s="295"/>
      <c r="C2202" s="295">
        <v>0.66447089999999998</v>
      </c>
      <c r="D2202" s="295"/>
    </row>
    <row r="2203" spans="1:4" x14ac:dyDescent="0.2">
      <c r="A2203" s="295">
        <v>0.4015746</v>
      </c>
      <c r="B2203" s="295"/>
      <c r="C2203" s="295">
        <v>0.66439400000000004</v>
      </c>
      <c r="D2203" s="295"/>
    </row>
    <row r="2204" spans="1:4" x14ac:dyDescent="0.2">
      <c r="A2204" s="295">
        <v>0.40150259999999999</v>
      </c>
      <c r="B2204" s="295"/>
      <c r="C2204" s="295">
        <v>0.66427599999999998</v>
      </c>
      <c r="D2204" s="295"/>
    </row>
    <row r="2205" spans="1:4" x14ac:dyDescent="0.2">
      <c r="A2205" s="295">
        <v>0.40146029999999999</v>
      </c>
      <c r="B2205" s="295"/>
      <c r="C2205" s="295">
        <v>0.6642574</v>
      </c>
      <c r="D2205" s="295"/>
    </row>
    <row r="2206" spans="1:4" x14ac:dyDescent="0.2">
      <c r="A2206" s="295">
        <v>0.40141650000000001</v>
      </c>
      <c r="B2206" s="295"/>
      <c r="C2206" s="295">
        <v>0.66423849999999995</v>
      </c>
      <c r="D2206" s="295"/>
    </row>
    <row r="2207" spans="1:4" x14ac:dyDescent="0.2">
      <c r="A2207" s="295">
        <v>0.40137109999999998</v>
      </c>
      <c r="B2207" s="295"/>
      <c r="C2207" s="295">
        <v>0.66414899999999999</v>
      </c>
      <c r="D2207" s="295"/>
    </row>
    <row r="2208" spans="1:4" x14ac:dyDescent="0.2">
      <c r="A2208" s="295">
        <v>0.40129819999999999</v>
      </c>
      <c r="B2208" s="295"/>
      <c r="C2208" s="295">
        <v>0.6640954</v>
      </c>
      <c r="D2208" s="295"/>
    </row>
    <row r="2209" spans="1:4" x14ac:dyDescent="0.2">
      <c r="A2209" s="295">
        <v>0.4012848</v>
      </c>
      <c r="B2209" s="295"/>
      <c r="C2209" s="295">
        <v>0.66405700000000001</v>
      </c>
      <c r="D2209" s="295"/>
    </row>
    <row r="2210" spans="1:4" x14ac:dyDescent="0.2">
      <c r="A2210" s="295">
        <v>0.40126990000000001</v>
      </c>
      <c r="B2210" s="295"/>
      <c r="C2210" s="295">
        <v>0.66396920000000004</v>
      </c>
      <c r="D2210" s="295"/>
    </row>
    <row r="2211" spans="1:4" x14ac:dyDescent="0.2">
      <c r="A2211" s="295">
        <v>0.4011845</v>
      </c>
      <c r="B2211" s="295"/>
      <c r="C2211" s="295">
        <v>0.66391029999999995</v>
      </c>
      <c r="D2211" s="295"/>
    </row>
    <row r="2212" spans="1:4" x14ac:dyDescent="0.2">
      <c r="A2212" s="295">
        <v>0.40117000000000003</v>
      </c>
      <c r="B2212" s="295"/>
      <c r="C2212" s="295">
        <v>0.66389169999999997</v>
      </c>
      <c r="D2212" s="295"/>
    </row>
    <row r="2213" spans="1:4" x14ac:dyDescent="0.2">
      <c r="A2213" s="295">
        <v>0.40099889999999999</v>
      </c>
      <c r="B2213" s="295"/>
      <c r="C2213" s="295">
        <v>0.66389160000000003</v>
      </c>
      <c r="D2213" s="295"/>
    </row>
    <row r="2214" spans="1:4" x14ac:dyDescent="0.2">
      <c r="A2214" s="295">
        <v>0.40094150000000001</v>
      </c>
      <c r="B2214" s="295"/>
      <c r="C2214" s="295">
        <v>0.66382430000000003</v>
      </c>
      <c r="D2214" s="295"/>
    </row>
    <row r="2215" spans="1:4" x14ac:dyDescent="0.2">
      <c r="A2215" s="295">
        <v>0.40090039999999999</v>
      </c>
      <c r="B2215" s="295"/>
      <c r="C2215" s="295">
        <v>0.66376639999999998</v>
      </c>
      <c r="D2215" s="295"/>
    </row>
    <row r="2216" spans="1:4" x14ac:dyDescent="0.2">
      <c r="A2216" s="295">
        <v>0.40082509999999999</v>
      </c>
      <c r="B2216" s="295"/>
      <c r="C2216" s="295">
        <v>0.66371309999999994</v>
      </c>
      <c r="D2216" s="295"/>
    </row>
    <row r="2217" spans="1:4" x14ac:dyDescent="0.2">
      <c r="A2217" s="295">
        <v>0.40081050000000001</v>
      </c>
      <c r="B2217" s="295"/>
      <c r="C2217" s="295">
        <v>0.66367410000000004</v>
      </c>
      <c r="D2217" s="295"/>
    </row>
    <row r="2218" spans="1:4" x14ac:dyDescent="0.2">
      <c r="A2218" s="295">
        <v>0.40075280000000002</v>
      </c>
      <c r="B2218" s="295"/>
      <c r="C2218" s="295">
        <v>0.66364029999999996</v>
      </c>
      <c r="D2218" s="295"/>
    </row>
    <row r="2219" spans="1:4" x14ac:dyDescent="0.2">
      <c r="A2219" s="295">
        <v>0.40069519999999997</v>
      </c>
      <c r="B2219" s="295"/>
      <c r="C2219" s="295">
        <v>0.6635645</v>
      </c>
      <c r="D2219" s="295"/>
    </row>
    <row r="2220" spans="1:4" x14ac:dyDescent="0.2">
      <c r="A2220" s="295">
        <v>0.40066580000000002</v>
      </c>
      <c r="B2220" s="295"/>
      <c r="C2220" s="295">
        <v>0.66354409999999997</v>
      </c>
      <c r="D2220" s="295"/>
    </row>
    <row r="2221" spans="1:4" x14ac:dyDescent="0.2">
      <c r="A2221" s="295">
        <v>0.40065079999999997</v>
      </c>
      <c r="B2221" s="295"/>
      <c r="C2221" s="295">
        <v>0.6634504</v>
      </c>
      <c r="D2221" s="295"/>
    </row>
    <row r="2222" spans="1:4" x14ac:dyDescent="0.2">
      <c r="A2222" s="295">
        <v>0.40059220000000001</v>
      </c>
      <c r="B2222" s="295"/>
      <c r="C2222" s="295">
        <v>0.66343160000000001</v>
      </c>
      <c r="D2222" s="295"/>
    </row>
    <row r="2223" spans="1:4" x14ac:dyDescent="0.2">
      <c r="A2223" s="295">
        <v>0.40049059999999997</v>
      </c>
      <c r="B2223" s="295"/>
      <c r="C2223" s="295">
        <v>0.66339680000000001</v>
      </c>
      <c r="D2223" s="295"/>
    </row>
    <row r="2224" spans="1:4" x14ac:dyDescent="0.2">
      <c r="A2224" s="295">
        <v>0.40044649999999998</v>
      </c>
      <c r="B2224" s="295"/>
      <c r="C2224" s="295">
        <v>0.66334280000000001</v>
      </c>
      <c r="D2224" s="295"/>
    </row>
    <row r="2225" spans="1:4" x14ac:dyDescent="0.2">
      <c r="A2225" s="295">
        <v>0.40041680000000002</v>
      </c>
      <c r="B2225" s="295"/>
      <c r="C2225" s="295">
        <v>0.66330739999999999</v>
      </c>
      <c r="D2225" s="295"/>
    </row>
    <row r="2226" spans="1:4" x14ac:dyDescent="0.2">
      <c r="A2226" s="295">
        <v>0.40038889999999999</v>
      </c>
      <c r="B2226" s="295"/>
      <c r="C2226" s="295">
        <v>0.66323169999999998</v>
      </c>
      <c r="D2226" s="295"/>
    </row>
    <row r="2227" spans="1:4" x14ac:dyDescent="0.2">
      <c r="A2227" s="295">
        <v>0.40035949999999998</v>
      </c>
      <c r="B2227" s="295"/>
      <c r="C2227" s="295">
        <v>0.66313949999999999</v>
      </c>
      <c r="D2227" s="295"/>
    </row>
    <row r="2228" spans="1:4" x14ac:dyDescent="0.2">
      <c r="A2228" s="295">
        <v>0.40033089999999999</v>
      </c>
      <c r="B2228" s="295"/>
      <c r="C2228" s="295">
        <v>0.66308049999999996</v>
      </c>
      <c r="D2228" s="295"/>
    </row>
    <row r="2229" spans="1:4" x14ac:dyDescent="0.2">
      <c r="A2229" s="295">
        <v>0.40028809999999998</v>
      </c>
      <c r="B2229" s="295"/>
      <c r="C2229" s="295">
        <v>0.66304669999999999</v>
      </c>
      <c r="D2229" s="295"/>
    </row>
    <row r="2230" spans="1:4" x14ac:dyDescent="0.2">
      <c r="A2230" s="295">
        <v>0.40022869999999999</v>
      </c>
      <c r="B2230" s="295"/>
      <c r="C2230" s="295">
        <v>0.66299160000000001</v>
      </c>
      <c r="D2230" s="295"/>
    </row>
    <row r="2231" spans="1:4" x14ac:dyDescent="0.2">
      <c r="A2231" s="295">
        <v>0.40019890000000002</v>
      </c>
      <c r="B2231" s="295"/>
      <c r="C2231" s="295">
        <v>0.66297300000000003</v>
      </c>
      <c r="D2231" s="295"/>
    </row>
    <row r="2232" spans="1:4" x14ac:dyDescent="0.2">
      <c r="A2232" s="295">
        <v>0.40012639999999999</v>
      </c>
      <c r="B2232" s="295"/>
      <c r="C2232" s="295">
        <v>0.66289900000000002</v>
      </c>
      <c r="D2232" s="295"/>
    </row>
    <row r="2233" spans="1:4" x14ac:dyDescent="0.2">
      <c r="A2233" s="295">
        <v>0.40002500000000002</v>
      </c>
      <c r="B2233" s="295"/>
      <c r="C2233" s="295">
        <v>0.66283159999999997</v>
      </c>
      <c r="D2233" s="295"/>
    </row>
    <row r="2234" spans="1:4" x14ac:dyDescent="0.2">
      <c r="A2234" s="295">
        <v>0.3999219</v>
      </c>
      <c r="B2234" s="295"/>
      <c r="C2234" s="295">
        <v>0.66277810000000004</v>
      </c>
      <c r="D2234" s="295"/>
    </row>
    <row r="2235" spans="1:4" x14ac:dyDescent="0.2">
      <c r="A2235" s="295">
        <v>0.39986549999999998</v>
      </c>
      <c r="B2235" s="295"/>
      <c r="C2235" s="295">
        <v>0.66273879999999996</v>
      </c>
      <c r="D2235" s="295"/>
    </row>
    <row r="2236" spans="1:4" x14ac:dyDescent="0.2">
      <c r="A2236" s="295">
        <v>0.39977780000000002</v>
      </c>
      <c r="B2236" s="295"/>
      <c r="C2236" s="295">
        <v>0.66264630000000002</v>
      </c>
      <c r="D2236" s="295"/>
    </row>
    <row r="2237" spans="1:4" x14ac:dyDescent="0.2">
      <c r="A2237" s="295">
        <v>0.3996903</v>
      </c>
      <c r="B2237" s="295"/>
      <c r="C2237" s="295">
        <v>0.66262770000000004</v>
      </c>
      <c r="D2237" s="295"/>
    </row>
    <row r="2238" spans="1:4" x14ac:dyDescent="0.2">
      <c r="A2238" s="295">
        <v>0.39967580000000003</v>
      </c>
      <c r="B2238" s="295"/>
      <c r="C2238" s="295">
        <v>0.66260909999999995</v>
      </c>
      <c r="D2238" s="295"/>
    </row>
    <row r="2239" spans="1:4" x14ac:dyDescent="0.2">
      <c r="A2239" s="295">
        <v>0.39964559999999999</v>
      </c>
      <c r="B2239" s="295"/>
      <c r="C2239" s="295">
        <v>0.6625105</v>
      </c>
      <c r="D2239" s="295"/>
    </row>
    <row r="2240" spans="1:4" x14ac:dyDescent="0.2">
      <c r="A2240" s="295">
        <v>0.39957209999999999</v>
      </c>
      <c r="B2240" s="295"/>
      <c r="C2240" s="295">
        <v>0.66247579999999995</v>
      </c>
      <c r="D2240" s="295"/>
    </row>
    <row r="2241" spans="1:4" x14ac:dyDescent="0.2">
      <c r="A2241" s="295">
        <v>0.39954430000000002</v>
      </c>
      <c r="B2241" s="295"/>
      <c r="C2241" s="295">
        <v>0.66241799999999995</v>
      </c>
      <c r="D2241" s="295"/>
    </row>
    <row r="2242" spans="1:4" x14ac:dyDescent="0.2">
      <c r="A2242" s="295">
        <v>0.3994277</v>
      </c>
      <c r="B2242" s="295"/>
      <c r="C2242" s="295">
        <v>0.66237849999999998</v>
      </c>
      <c r="D2242" s="295"/>
    </row>
    <row r="2243" spans="1:4" x14ac:dyDescent="0.2">
      <c r="A2243" s="295">
        <v>0.3993543</v>
      </c>
      <c r="B2243" s="295"/>
      <c r="C2243" s="295">
        <v>0.66224640000000001</v>
      </c>
      <c r="D2243" s="295"/>
    </row>
    <row r="2244" spans="1:4" x14ac:dyDescent="0.2">
      <c r="A2244" s="295">
        <v>0.39932649999999997</v>
      </c>
      <c r="B2244" s="295"/>
      <c r="C2244" s="295">
        <v>0.66221260000000004</v>
      </c>
      <c r="D2244" s="295"/>
    </row>
    <row r="2245" spans="1:4" x14ac:dyDescent="0.2">
      <c r="A2245" s="295">
        <v>0.39925329999999998</v>
      </c>
      <c r="B2245" s="295"/>
      <c r="C2245" s="295">
        <v>0.66219280000000003</v>
      </c>
      <c r="D2245" s="295"/>
    </row>
    <row r="2246" spans="1:4" x14ac:dyDescent="0.2">
      <c r="A2246" s="295">
        <v>0.39921040000000002</v>
      </c>
      <c r="B2246" s="295"/>
      <c r="C2246" s="295">
        <v>0.66212000000000004</v>
      </c>
      <c r="D2246" s="295"/>
    </row>
    <row r="2247" spans="1:4" x14ac:dyDescent="0.2">
      <c r="A2247" s="295">
        <v>0.39916479999999999</v>
      </c>
      <c r="B2247" s="295"/>
      <c r="C2247" s="295">
        <v>0.66208049999999996</v>
      </c>
      <c r="D2247" s="295"/>
    </row>
    <row r="2248" spans="1:4" x14ac:dyDescent="0.2">
      <c r="A2248" s="295">
        <v>0.39902199999999999</v>
      </c>
      <c r="B2248" s="295"/>
      <c r="C2248" s="295">
        <v>0.66200650000000005</v>
      </c>
      <c r="D2248" s="295"/>
    </row>
    <row r="2249" spans="1:4" x14ac:dyDescent="0.2">
      <c r="A2249" s="295">
        <v>0.39897729999999998</v>
      </c>
      <c r="B2249" s="295"/>
      <c r="C2249" s="295">
        <v>0.66195409999999999</v>
      </c>
      <c r="D2249" s="295"/>
    </row>
    <row r="2250" spans="1:4" x14ac:dyDescent="0.2">
      <c r="A2250" s="295">
        <v>0.39889170000000002</v>
      </c>
      <c r="B2250" s="295"/>
      <c r="C2250" s="295">
        <v>0.66188029999999998</v>
      </c>
      <c r="D2250" s="295"/>
    </row>
    <row r="2251" spans="1:4" x14ac:dyDescent="0.2">
      <c r="A2251" s="295">
        <v>0.39880409999999999</v>
      </c>
      <c r="B2251" s="295"/>
      <c r="C2251" s="295">
        <v>0.66181199999999996</v>
      </c>
      <c r="D2251" s="295"/>
    </row>
    <row r="2252" spans="1:4" x14ac:dyDescent="0.2">
      <c r="A2252" s="295">
        <v>0.39880409999999999</v>
      </c>
      <c r="B2252" s="295"/>
      <c r="C2252" s="295">
        <v>0.66172030000000004</v>
      </c>
      <c r="D2252" s="295"/>
    </row>
    <row r="2253" spans="1:4" x14ac:dyDescent="0.2">
      <c r="A2253" s="295">
        <v>0.39871790000000001</v>
      </c>
      <c r="B2253" s="295"/>
      <c r="C2253" s="295">
        <v>0.66164389999999995</v>
      </c>
      <c r="D2253" s="295"/>
    </row>
    <row r="2254" spans="1:4" x14ac:dyDescent="0.2">
      <c r="A2254" s="295">
        <v>0.39868819999999999</v>
      </c>
      <c r="B2254" s="295"/>
      <c r="C2254" s="295">
        <v>0.66157060000000001</v>
      </c>
      <c r="D2254" s="295"/>
    </row>
    <row r="2255" spans="1:4" x14ac:dyDescent="0.2">
      <c r="A2255" s="295">
        <v>0.39863009999999999</v>
      </c>
      <c r="B2255" s="295"/>
      <c r="C2255" s="295">
        <v>0.6615316</v>
      </c>
      <c r="D2255" s="295"/>
    </row>
    <row r="2256" spans="1:4" x14ac:dyDescent="0.2">
      <c r="A2256" s="295">
        <v>0.39855689999999999</v>
      </c>
      <c r="B2256" s="295"/>
      <c r="C2256" s="295">
        <v>0.66149800000000003</v>
      </c>
      <c r="D2256" s="295"/>
    </row>
    <row r="2257" spans="1:4" x14ac:dyDescent="0.2">
      <c r="A2257" s="295">
        <v>0.39851409999999998</v>
      </c>
      <c r="B2257" s="295"/>
      <c r="C2257" s="295">
        <v>0.66146439999999995</v>
      </c>
      <c r="D2257" s="295"/>
    </row>
    <row r="2258" spans="1:4" x14ac:dyDescent="0.2">
      <c r="A2258" s="295">
        <v>0.39845399999999997</v>
      </c>
      <c r="B2258" s="295"/>
      <c r="C2258" s="295">
        <v>0.66134870000000001</v>
      </c>
      <c r="D2258" s="295"/>
    </row>
    <row r="2259" spans="1:4" x14ac:dyDescent="0.2">
      <c r="A2259" s="295">
        <v>0.39837050000000002</v>
      </c>
      <c r="B2259" s="295"/>
      <c r="C2259" s="295">
        <v>0.66131490000000004</v>
      </c>
      <c r="D2259" s="295"/>
    </row>
    <row r="2260" spans="1:4" x14ac:dyDescent="0.2">
      <c r="A2260" s="295">
        <v>0.39828609999999998</v>
      </c>
      <c r="B2260" s="295"/>
      <c r="C2260" s="295">
        <v>0.66127650000000004</v>
      </c>
      <c r="D2260" s="295"/>
    </row>
    <row r="2261" spans="1:4" x14ac:dyDescent="0.2">
      <c r="A2261" s="295">
        <v>0.3982559</v>
      </c>
      <c r="B2261" s="295"/>
      <c r="C2261" s="295">
        <v>0.66126149999999995</v>
      </c>
      <c r="D2261" s="295"/>
    </row>
    <row r="2262" spans="1:4" x14ac:dyDescent="0.2">
      <c r="A2262" s="295">
        <v>0.3981691</v>
      </c>
      <c r="B2262" s="295"/>
      <c r="C2262" s="295">
        <v>0.66118779999999999</v>
      </c>
      <c r="D2262" s="295"/>
    </row>
    <row r="2263" spans="1:4" x14ac:dyDescent="0.2">
      <c r="A2263" s="295">
        <v>0.39811410000000003</v>
      </c>
      <c r="B2263" s="295"/>
      <c r="C2263" s="295">
        <v>0.66112720000000003</v>
      </c>
      <c r="D2263" s="295"/>
    </row>
    <row r="2264" spans="1:4" x14ac:dyDescent="0.2">
      <c r="A2264" s="295">
        <v>0.39807110000000001</v>
      </c>
      <c r="B2264" s="295"/>
      <c r="C2264" s="295">
        <v>0.66108860000000003</v>
      </c>
      <c r="D2264" s="295"/>
    </row>
    <row r="2265" spans="1:4" x14ac:dyDescent="0.2">
      <c r="A2265" s="295">
        <v>0.39804319999999999</v>
      </c>
      <c r="B2265" s="295"/>
      <c r="C2265" s="295">
        <v>0.66105480000000005</v>
      </c>
      <c r="D2265" s="295"/>
    </row>
    <row r="2266" spans="1:4" x14ac:dyDescent="0.2">
      <c r="A2266" s="295">
        <v>0.39801419999999998</v>
      </c>
      <c r="B2266" s="295"/>
      <c r="C2266" s="295">
        <v>0.66103979999999996</v>
      </c>
      <c r="D2266" s="295"/>
    </row>
    <row r="2267" spans="1:4" x14ac:dyDescent="0.2">
      <c r="A2267" s="295">
        <v>0.39794089999999999</v>
      </c>
      <c r="B2267" s="295"/>
      <c r="C2267" s="295">
        <v>0.66095389999999998</v>
      </c>
      <c r="D2267" s="295"/>
    </row>
    <row r="2268" spans="1:4" x14ac:dyDescent="0.2">
      <c r="A2268" s="295">
        <v>0.39785110000000001</v>
      </c>
      <c r="B2268" s="295"/>
      <c r="C2268" s="295">
        <v>0.66087890000000005</v>
      </c>
      <c r="D2268" s="295"/>
    </row>
    <row r="2269" spans="1:4" x14ac:dyDescent="0.2">
      <c r="A2269" s="295">
        <v>0.39780989999999999</v>
      </c>
      <c r="B2269" s="295"/>
      <c r="C2269" s="295">
        <v>0.66086040000000001</v>
      </c>
      <c r="D2269" s="295"/>
    </row>
    <row r="2270" spans="1:4" x14ac:dyDescent="0.2">
      <c r="A2270" s="295">
        <v>0.39778089999999999</v>
      </c>
      <c r="B2270" s="295"/>
      <c r="C2270" s="295">
        <v>0.66080159999999999</v>
      </c>
      <c r="D2270" s="295"/>
    </row>
    <row r="2271" spans="1:4" x14ac:dyDescent="0.2">
      <c r="A2271" s="295">
        <v>0.39773649999999999</v>
      </c>
      <c r="B2271" s="295"/>
      <c r="C2271" s="295">
        <v>0.66078300000000001</v>
      </c>
      <c r="D2271" s="295"/>
    </row>
    <row r="2272" spans="1:4" x14ac:dyDescent="0.2">
      <c r="A2272" s="295">
        <v>0.3976789</v>
      </c>
      <c r="B2272" s="295"/>
      <c r="C2272" s="295">
        <v>0.66076420000000002</v>
      </c>
      <c r="D2272" s="295"/>
    </row>
    <row r="2273" spans="1:4" x14ac:dyDescent="0.2">
      <c r="A2273" s="295">
        <v>0.39764919999999998</v>
      </c>
      <c r="B2273" s="295"/>
      <c r="C2273" s="295">
        <v>0.66071020000000003</v>
      </c>
      <c r="D2273" s="295"/>
    </row>
    <row r="2274" spans="1:4" x14ac:dyDescent="0.2">
      <c r="A2274" s="295">
        <v>0.39757949999999997</v>
      </c>
      <c r="B2274" s="295"/>
      <c r="C2274" s="295">
        <v>0.66069520000000004</v>
      </c>
      <c r="D2274" s="295"/>
    </row>
    <row r="2275" spans="1:4" x14ac:dyDescent="0.2">
      <c r="A2275" s="295">
        <v>0.39753549999999999</v>
      </c>
      <c r="B2275" s="295"/>
      <c r="C2275" s="295">
        <v>0.66065779999999996</v>
      </c>
      <c r="D2275" s="295"/>
    </row>
    <row r="2276" spans="1:4" x14ac:dyDescent="0.2">
      <c r="A2276" s="295">
        <v>0.39750770000000002</v>
      </c>
      <c r="B2276" s="295"/>
      <c r="C2276" s="295">
        <v>0.66061939999999997</v>
      </c>
      <c r="D2276" s="295"/>
    </row>
    <row r="2277" spans="1:4" x14ac:dyDescent="0.2">
      <c r="A2277" s="295">
        <v>0.3974203</v>
      </c>
      <c r="B2277" s="295"/>
      <c r="C2277" s="295">
        <v>0.660582</v>
      </c>
      <c r="D2277" s="295"/>
    </row>
    <row r="2278" spans="1:4" x14ac:dyDescent="0.2">
      <c r="A2278" s="295">
        <v>0.39734789999999998</v>
      </c>
      <c r="B2278" s="295"/>
      <c r="C2278" s="295">
        <v>0.66050640000000005</v>
      </c>
      <c r="D2278" s="295"/>
    </row>
    <row r="2279" spans="1:4" x14ac:dyDescent="0.2">
      <c r="A2279" s="295">
        <v>0.39728920000000001</v>
      </c>
      <c r="B2279" s="295"/>
      <c r="C2279" s="295">
        <v>0.66045129999999996</v>
      </c>
      <c r="D2279" s="295"/>
    </row>
    <row r="2280" spans="1:4" x14ac:dyDescent="0.2">
      <c r="A2280" s="295">
        <v>0.39721679999999998</v>
      </c>
      <c r="B2280" s="295"/>
      <c r="C2280" s="295">
        <v>0.6604139</v>
      </c>
      <c r="D2280" s="295"/>
    </row>
    <row r="2281" spans="1:4" x14ac:dyDescent="0.2">
      <c r="A2281" s="295">
        <v>0.39714430000000001</v>
      </c>
      <c r="B2281" s="295"/>
      <c r="C2281" s="295">
        <v>0.66033509999999995</v>
      </c>
      <c r="D2281" s="295"/>
    </row>
    <row r="2282" spans="1:4" x14ac:dyDescent="0.2">
      <c r="A2282" s="295">
        <v>0.39712979999999998</v>
      </c>
      <c r="B2282" s="295"/>
      <c r="C2282" s="295">
        <v>0.66026770000000001</v>
      </c>
      <c r="D2282" s="295"/>
    </row>
    <row r="2283" spans="1:4" x14ac:dyDescent="0.2">
      <c r="A2283" s="295">
        <v>0.3970573</v>
      </c>
      <c r="B2283" s="295"/>
      <c r="C2283" s="295">
        <v>0.66023229999999999</v>
      </c>
      <c r="D2283" s="295"/>
    </row>
    <row r="2284" spans="1:4" x14ac:dyDescent="0.2">
      <c r="A2284" s="295">
        <v>0.39698410000000001</v>
      </c>
      <c r="B2284" s="295"/>
      <c r="C2284" s="295">
        <v>0.66021260000000004</v>
      </c>
      <c r="D2284" s="295"/>
    </row>
    <row r="2285" spans="1:4" x14ac:dyDescent="0.2">
      <c r="A2285" s="295">
        <v>0.39691110000000002</v>
      </c>
      <c r="B2285" s="295"/>
      <c r="C2285" s="295">
        <v>0.66015919999999995</v>
      </c>
      <c r="D2285" s="295"/>
    </row>
    <row r="2286" spans="1:4" x14ac:dyDescent="0.2">
      <c r="A2286" s="295">
        <v>0.3968699</v>
      </c>
      <c r="B2286" s="295"/>
      <c r="C2286" s="295">
        <v>0.66012539999999997</v>
      </c>
      <c r="D2286" s="295"/>
    </row>
    <row r="2287" spans="1:4" x14ac:dyDescent="0.2">
      <c r="A2287" s="295">
        <v>0.39681349999999999</v>
      </c>
      <c r="B2287" s="295"/>
      <c r="C2287" s="295">
        <v>0.66011039999999999</v>
      </c>
      <c r="D2287" s="295"/>
    </row>
    <row r="2288" spans="1:4" x14ac:dyDescent="0.2">
      <c r="A2288" s="295">
        <v>0.3967543</v>
      </c>
      <c r="B2288" s="295"/>
      <c r="C2288" s="295">
        <v>0.66003290000000003</v>
      </c>
      <c r="D2288" s="295"/>
    </row>
    <row r="2289" spans="1:4" x14ac:dyDescent="0.2">
      <c r="A2289" s="295">
        <v>0.39672580000000002</v>
      </c>
      <c r="B2289" s="295"/>
      <c r="C2289" s="295">
        <v>0.65999379999999996</v>
      </c>
      <c r="D2289" s="295"/>
    </row>
    <row r="2290" spans="1:4" x14ac:dyDescent="0.2">
      <c r="A2290" s="295">
        <v>0.39668350000000002</v>
      </c>
      <c r="B2290" s="295"/>
      <c r="C2290" s="295">
        <v>0.65992189999999995</v>
      </c>
      <c r="D2290" s="295"/>
    </row>
    <row r="2291" spans="1:4" x14ac:dyDescent="0.2">
      <c r="A2291" s="295">
        <v>0.39665450000000002</v>
      </c>
      <c r="B2291" s="295"/>
      <c r="C2291" s="295">
        <v>0.65985660000000002</v>
      </c>
      <c r="D2291" s="295"/>
    </row>
    <row r="2292" spans="1:4" x14ac:dyDescent="0.2">
      <c r="A2292" s="295">
        <v>0.39661039999999997</v>
      </c>
      <c r="B2292" s="295"/>
      <c r="C2292" s="295">
        <v>0.65981889999999999</v>
      </c>
      <c r="D2292" s="295"/>
    </row>
    <row r="2293" spans="1:4" x14ac:dyDescent="0.2">
      <c r="A2293" s="295">
        <v>0.3965379</v>
      </c>
      <c r="B2293" s="295"/>
      <c r="C2293" s="295">
        <v>0.65978530000000002</v>
      </c>
      <c r="D2293" s="295"/>
    </row>
    <row r="2294" spans="1:4" x14ac:dyDescent="0.2">
      <c r="A2294" s="295">
        <v>0.39649489999999998</v>
      </c>
      <c r="B2294" s="295"/>
      <c r="C2294" s="295">
        <v>0.65974639999999996</v>
      </c>
      <c r="D2294" s="295"/>
    </row>
    <row r="2295" spans="1:4" x14ac:dyDescent="0.2">
      <c r="A2295" s="295">
        <v>0.39642270000000002</v>
      </c>
      <c r="B2295" s="295"/>
      <c r="C2295" s="295">
        <v>0.65973139999999997</v>
      </c>
      <c r="D2295" s="295"/>
    </row>
    <row r="2296" spans="1:4" x14ac:dyDescent="0.2">
      <c r="A2296" s="295">
        <v>0.39639249999999998</v>
      </c>
      <c r="B2296" s="295"/>
      <c r="C2296" s="295">
        <v>0.65967799999999999</v>
      </c>
      <c r="D2296" s="295"/>
    </row>
    <row r="2297" spans="1:4" x14ac:dyDescent="0.2">
      <c r="A2297" s="295">
        <v>0.39634849999999999</v>
      </c>
      <c r="B2297" s="295"/>
      <c r="C2297" s="295">
        <v>0.6596592</v>
      </c>
      <c r="D2297" s="295"/>
    </row>
    <row r="2298" spans="1:4" x14ac:dyDescent="0.2">
      <c r="A2298" s="295">
        <v>0.39631959999999999</v>
      </c>
      <c r="B2298" s="295"/>
      <c r="C2298" s="295">
        <v>0.6595837</v>
      </c>
      <c r="D2298" s="295"/>
    </row>
    <row r="2299" spans="1:4" x14ac:dyDescent="0.2">
      <c r="A2299" s="295">
        <v>0.39626159999999999</v>
      </c>
      <c r="B2299" s="295"/>
      <c r="C2299" s="295">
        <v>0.65956870000000001</v>
      </c>
      <c r="D2299" s="295"/>
    </row>
    <row r="2300" spans="1:4" x14ac:dyDescent="0.2">
      <c r="A2300" s="295">
        <v>0.39620430000000001</v>
      </c>
      <c r="B2300" s="295"/>
      <c r="C2300" s="295">
        <v>0.65952960000000005</v>
      </c>
      <c r="D2300" s="295"/>
    </row>
    <row r="2301" spans="1:4" x14ac:dyDescent="0.2">
      <c r="A2301" s="295">
        <v>0.39614850000000001</v>
      </c>
      <c r="B2301" s="295"/>
      <c r="C2301" s="295">
        <v>0.65945569999999998</v>
      </c>
      <c r="D2301" s="295"/>
    </row>
    <row r="2302" spans="1:4" x14ac:dyDescent="0.2">
      <c r="A2302" s="295">
        <v>0.39610580000000001</v>
      </c>
      <c r="B2302" s="295"/>
      <c r="C2302" s="295">
        <v>0.65938189999999997</v>
      </c>
      <c r="D2302" s="295"/>
    </row>
    <row r="2303" spans="1:4" x14ac:dyDescent="0.2">
      <c r="A2303" s="295">
        <v>0.39607599999999998</v>
      </c>
      <c r="B2303" s="295"/>
      <c r="C2303" s="295">
        <v>0.65927979999999997</v>
      </c>
      <c r="D2303" s="295"/>
    </row>
    <row r="2304" spans="1:4" x14ac:dyDescent="0.2">
      <c r="A2304" s="295">
        <v>0.39603250000000001</v>
      </c>
      <c r="B2304" s="295"/>
      <c r="C2304" s="295">
        <v>0.65926119999999999</v>
      </c>
      <c r="D2304" s="295"/>
    </row>
    <row r="2305" spans="1:4" x14ac:dyDescent="0.2">
      <c r="A2305" s="295">
        <v>0.39600210000000002</v>
      </c>
      <c r="B2305" s="295"/>
      <c r="C2305" s="295">
        <v>0.6592076</v>
      </c>
      <c r="D2305" s="295"/>
    </row>
    <row r="2306" spans="1:4" x14ac:dyDescent="0.2">
      <c r="A2306" s="295">
        <v>0.3959743</v>
      </c>
      <c r="B2306" s="295"/>
      <c r="C2306" s="295">
        <v>0.65912729999999997</v>
      </c>
      <c r="D2306" s="295"/>
    </row>
    <row r="2307" spans="1:4" x14ac:dyDescent="0.2">
      <c r="A2307" s="295">
        <v>0.39587250000000002</v>
      </c>
      <c r="B2307" s="295"/>
      <c r="C2307" s="295">
        <v>0.65904130000000005</v>
      </c>
      <c r="D2307" s="295"/>
    </row>
    <row r="2308" spans="1:4" x14ac:dyDescent="0.2">
      <c r="A2308" s="295">
        <v>0.39583020000000002</v>
      </c>
      <c r="B2308" s="295"/>
      <c r="C2308" s="295">
        <v>0.65900409999999998</v>
      </c>
      <c r="D2308" s="295"/>
    </row>
    <row r="2309" spans="1:4" x14ac:dyDescent="0.2">
      <c r="A2309" s="295">
        <v>0.3958024</v>
      </c>
      <c r="B2309" s="295"/>
      <c r="C2309" s="295">
        <v>0.65894509999999995</v>
      </c>
      <c r="D2309" s="295"/>
    </row>
    <row r="2310" spans="1:4" x14ac:dyDescent="0.2">
      <c r="A2310" s="295">
        <v>0.3957444</v>
      </c>
      <c r="B2310" s="295"/>
      <c r="C2310" s="295">
        <v>0.65889180000000003</v>
      </c>
      <c r="D2310" s="295"/>
    </row>
    <row r="2311" spans="1:4" x14ac:dyDescent="0.2">
      <c r="A2311" s="295">
        <v>0.39568710000000001</v>
      </c>
      <c r="B2311" s="295"/>
      <c r="C2311" s="295">
        <v>0.65885419999999995</v>
      </c>
      <c r="D2311" s="295"/>
    </row>
    <row r="2312" spans="1:4" x14ac:dyDescent="0.2">
      <c r="A2312" s="295">
        <v>0.39567249999999998</v>
      </c>
      <c r="B2312" s="295"/>
      <c r="C2312" s="295">
        <v>0.65883440000000004</v>
      </c>
      <c r="D2312" s="295"/>
    </row>
    <row r="2313" spans="1:4" x14ac:dyDescent="0.2">
      <c r="A2313" s="295">
        <v>0.3956442</v>
      </c>
      <c r="B2313" s="295"/>
      <c r="C2313" s="295">
        <v>0.65878199999999998</v>
      </c>
      <c r="D2313" s="295"/>
    </row>
    <row r="2314" spans="1:4" x14ac:dyDescent="0.2">
      <c r="A2314" s="295">
        <v>0.39560119999999999</v>
      </c>
      <c r="B2314" s="295"/>
      <c r="C2314" s="295">
        <v>0.65869370000000005</v>
      </c>
      <c r="D2314" s="295"/>
    </row>
    <row r="2315" spans="1:4" x14ac:dyDescent="0.2">
      <c r="A2315" s="295">
        <v>0.39549640000000003</v>
      </c>
      <c r="B2315" s="295"/>
      <c r="C2315" s="295">
        <v>0.65865289999999999</v>
      </c>
      <c r="D2315" s="295"/>
    </row>
    <row r="2316" spans="1:4" x14ac:dyDescent="0.2">
      <c r="A2316" s="295">
        <v>0.39543909999999999</v>
      </c>
      <c r="B2316" s="295"/>
      <c r="C2316" s="295">
        <v>0.65855070000000004</v>
      </c>
      <c r="D2316" s="295"/>
    </row>
    <row r="2317" spans="1:4" x14ac:dyDescent="0.2">
      <c r="A2317" s="295">
        <v>0.39539679999999999</v>
      </c>
      <c r="B2317" s="295"/>
      <c r="C2317" s="295">
        <v>0.65853569999999995</v>
      </c>
      <c r="D2317" s="295"/>
    </row>
    <row r="2318" spans="1:4" x14ac:dyDescent="0.2">
      <c r="A2318" s="295">
        <v>0.39533819999999997</v>
      </c>
      <c r="B2318" s="295"/>
      <c r="C2318" s="295">
        <v>0.65843940000000001</v>
      </c>
      <c r="D2318" s="295"/>
    </row>
    <row r="2319" spans="1:4" x14ac:dyDescent="0.2">
      <c r="A2319" s="295">
        <v>0.39529540000000002</v>
      </c>
      <c r="B2319" s="295"/>
      <c r="C2319" s="295">
        <v>0.65840080000000001</v>
      </c>
      <c r="D2319" s="295"/>
    </row>
    <row r="2320" spans="1:4" x14ac:dyDescent="0.2">
      <c r="A2320" s="295">
        <v>0.39525149999999998</v>
      </c>
      <c r="B2320" s="295"/>
      <c r="C2320" s="295">
        <v>0.65834839999999994</v>
      </c>
      <c r="D2320" s="295"/>
    </row>
    <row r="2321" spans="1:4" x14ac:dyDescent="0.2">
      <c r="A2321" s="295">
        <v>0.39522289999999999</v>
      </c>
      <c r="B2321" s="295"/>
      <c r="C2321" s="295">
        <v>0.65827170000000002</v>
      </c>
      <c r="D2321" s="295"/>
    </row>
    <row r="2322" spans="1:4" x14ac:dyDescent="0.2">
      <c r="A2322" s="295">
        <v>0.39517950000000002</v>
      </c>
      <c r="B2322" s="295"/>
      <c r="C2322" s="295">
        <v>0.65818480000000001</v>
      </c>
      <c r="D2322" s="295"/>
    </row>
    <row r="2323" spans="1:4" x14ac:dyDescent="0.2">
      <c r="A2323" s="295">
        <v>0.39510679999999998</v>
      </c>
      <c r="B2323" s="295"/>
      <c r="C2323" s="295">
        <v>0.6581456</v>
      </c>
      <c r="D2323" s="295"/>
    </row>
    <row r="2324" spans="1:4" x14ac:dyDescent="0.2">
      <c r="A2324" s="295">
        <v>0.39506210000000003</v>
      </c>
      <c r="B2324" s="295"/>
      <c r="C2324" s="295">
        <v>0.65809200000000001</v>
      </c>
      <c r="D2324" s="295"/>
    </row>
    <row r="2325" spans="1:4" x14ac:dyDescent="0.2">
      <c r="A2325" s="295">
        <v>0.39499050000000002</v>
      </c>
      <c r="B2325" s="295"/>
      <c r="C2325" s="295">
        <v>0.65807159999999998</v>
      </c>
      <c r="D2325" s="295"/>
    </row>
    <row r="2326" spans="1:4" x14ac:dyDescent="0.2">
      <c r="A2326" s="295">
        <v>0.39496100000000001</v>
      </c>
      <c r="B2326" s="295"/>
      <c r="C2326" s="295">
        <v>0.65805279999999999</v>
      </c>
      <c r="D2326" s="295"/>
    </row>
    <row r="2327" spans="1:4" x14ac:dyDescent="0.2">
      <c r="A2327" s="295">
        <v>0.39488889999999999</v>
      </c>
      <c r="B2327" s="295"/>
      <c r="C2327" s="295">
        <v>0.65803420000000001</v>
      </c>
      <c r="D2327" s="295"/>
    </row>
    <row r="2328" spans="1:4" x14ac:dyDescent="0.2">
      <c r="A2328" s="295">
        <v>0.39484609999999998</v>
      </c>
      <c r="B2328" s="295"/>
      <c r="C2328" s="295">
        <v>0.65796500000000002</v>
      </c>
      <c r="D2328" s="295"/>
    </row>
    <row r="2329" spans="1:4" x14ac:dyDescent="0.2">
      <c r="A2329" s="295">
        <v>0.39480500000000002</v>
      </c>
      <c r="B2329" s="295"/>
      <c r="C2329" s="295">
        <v>0.65792660000000003</v>
      </c>
      <c r="D2329" s="295"/>
    </row>
    <row r="2330" spans="1:4" x14ac:dyDescent="0.2">
      <c r="A2330" s="295">
        <v>0.39479160000000002</v>
      </c>
      <c r="B2330" s="295"/>
      <c r="C2330" s="295">
        <v>0.65787399999999996</v>
      </c>
      <c r="D2330" s="295"/>
    </row>
    <row r="2331" spans="1:4" x14ac:dyDescent="0.2">
      <c r="A2331" s="295">
        <v>0.39473249999999999</v>
      </c>
      <c r="B2331" s="295"/>
      <c r="C2331" s="295">
        <v>0.65783389999999997</v>
      </c>
      <c r="D2331" s="295"/>
    </row>
    <row r="2332" spans="1:4" x14ac:dyDescent="0.2">
      <c r="A2332" s="295">
        <v>0.3947021</v>
      </c>
      <c r="B2332" s="295"/>
      <c r="C2332" s="295">
        <v>0.65777929999999996</v>
      </c>
      <c r="D2332" s="295"/>
    </row>
    <row r="2333" spans="1:4" x14ac:dyDescent="0.2">
      <c r="A2333" s="295">
        <v>0.3946597</v>
      </c>
      <c r="B2333" s="295"/>
      <c r="C2333" s="295">
        <v>0.65772699999999995</v>
      </c>
      <c r="D2333" s="295"/>
    </row>
    <row r="2334" spans="1:4" x14ac:dyDescent="0.2">
      <c r="A2334" s="295">
        <v>0.39460250000000002</v>
      </c>
      <c r="B2334" s="295"/>
      <c r="C2334" s="295">
        <v>0.65770649999999997</v>
      </c>
      <c r="D2334" s="295"/>
    </row>
    <row r="2335" spans="1:4" x14ac:dyDescent="0.2">
      <c r="A2335" s="295">
        <v>0.39452880000000001</v>
      </c>
      <c r="B2335" s="295"/>
      <c r="C2335" s="295">
        <v>0.65763439999999995</v>
      </c>
      <c r="D2335" s="295"/>
    </row>
    <row r="2336" spans="1:4" x14ac:dyDescent="0.2">
      <c r="A2336" s="295">
        <v>0.39443899999999998</v>
      </c>
      <c r="B2336" s="295"/>
      <c r="C2336" s="295">
        <v>0.65761460000000005</v>
      </c>
      <c r="D2336" s="295"/>
    </row>
    <row r="2337" spans="1:4" x14ac:dyDescent="0.2">
      <c r="A2337" s="295">
        <v>0.3944088</v>
      </c>
      <c r="B2337" s="295"/>
      <c r="C2337" s="295">
        <v>0.65755560000000002</v>
      </c>
      <c r="D2337" s="295"/>
    </row>
    <row r="2338" spans="1:4" x14ac:dyDescent="0.2">
      <c r="A2338" s="295">
        <v>0.3943489</v>
      </c>
      <c r="B2338" s="295"/>
      <c r="C2338" s="295">
        <v>0.65753700000000004</v>
      </c>
      <c r="D2338" s="295"/>
    </row>
    <row r="2339" spans="1:4" x14ac:dyDescent="0.2">
      <c r="A2339" s="295">
        <v>0.39432109999999998</v>
      </c>
      <c r="B2339" s="295"/>
      <c r="C2339" s="295">
        <v>0.65749800000000003</v>
      </c>
      <c r="D2339" s="295"/>
    </row>
    <row r="2340" spans="1:4" x14ac:dyDescent="0.2">
      <c r="A2340" s="295">
        <v>0.39424789999999998</v>
      </c>
      <c r="B2340" s="295"/>
      <c r="C2340" s="295">
        <v>0.65743059999999998</v>
      </c>
      <c r="D2340" s="295"/>
    </row>
    <row r="2341" spans="1:4" x14ac:dyDescent="0.2">
      <c r="A2341" s="295">
        <v>0.39418940000000002</v>
      </c>
      <c r="B2341" s="295"/>
      <c r="C2341" s="295">
        <v>0.65741570000000005</v>
      </c>
      <c r="D2341" s="295"/>
    </row>
    <row r="2342" spans="1:4" x14ac:dyDescent="0.2">
      <c r="A2342" s="295">
        <v>0.39411810000000003</v>
      </c>
      <c r="B2342" s="295"/>
      <c r="C2342" s="295">
        <v>0.65741559999999999</v>
      </c>
      <c r="D2342" s="295"/>
    </row>
    <row r="2343" spans="1:4" x14ac:dyDescent="0.2">
      <c r="A2343" s="295">
        <v>0.39404610000000001</v>
      </c>
      <c r="B2343" s="295"/>
      <c r="C2343" s="295">
        <v>0.65734349999999997</v>
      </c>
      <c r="D2343" s="295"/>
    </row>
    <row r="2344" spans="1:4" x14ac:dyDescent="0.2">
      <c r="A2344" s="295">
        <v>0.39401639999999999</v>
      </c>
      <c r="B2344" s="295"/>
      <c r="C2344" s="295">
        <v>0.65728589999999998</v>
      </c>
      <c r="D2344" s="295"/>
    </row>
    <row r="2345" spans="1:4" x14ac:dyDescent="0.2">
      <c r="A2345" s="295">
        <v>0.3939298</v>
      </c>
      <c r="B2345" s="295"/>
      <c r="C2345" s="295">
        <v>0.6571922</v>
      </c>
      <c r="D2345" s="295"/>
    </row>
    <row r="2346" spans="1:4" x14ac:dyDescent="0.2">
      <c r="A2346" s="295">
        <v>0.39390199999999997</v>
      </c>
      <c r="B2346" s="295"/>
      <c r="C2346" s="295">
        <v>0.65715380000000001</v>
      </c>
      <c r="D2346" s="295"/>
    </row>
    <row r="2347" spans="1:4" x14ac:dyDescent="0.2">
      <c r="A2347" s="295">
        <v>0.3938334</v>
      </c>
      <c r="B2347" s="295"/>
      <c r="C2347" s="295">
        <v>0.65713500000000002</v>
      </c>
      <c r="D2347" s="295"/>
    </row>
    <row r="2348" spans="1:4" x14ac:dyDescent="0.2">
      <c r="A2348" s="295">
        <v>0.39377450000000003</v>
      </c>
      <c r="B2348" s="295"/>
      <c r="C2348" s="295">
        <v>0.65706120000000001</v>
      </c>
      <c r="D2348" s="295"/>
    </row>
    <row r="2349" spans="1:4" x14ac:dyDescent="0.2">
      <c r="A2349" s="295">
        <v>0.39370169999999999</v>
      </c>
      <c r="B2349" s="295"/>
      <c r="C2349" s="295">
        <v>0.65702380000000005</v>
      </c>
      <c r="D2349" s="295"/>
    </row>
    <row r="2350" spans="1:4" x14ac:dyDescent="0.2">
      <c r="A2350" s="295">
        <v>0.39361479999999999</v>
      </c>
      <c r="B2350" s="295"/>
      <c r="C2350" s="295">
        <v>0.65702380000000005</v>
      </c>
      <c r="D2350" s="295"/>
    </row>
    <row r="2351" spans="1:4" x14ac:dyDescent="0.2">
      <c r="A2351" s="295">
        <v>0.39360030000000001</v>
      </c>
      <c r="B2351" s="295"/>
      <c r="C2351" s="295">
        <v>0.65700499999999995</v>
      </c>
      <c r="D2351" s="295"/>
    </row>
    <row r="2352" spans="1:4" x14ac:dyDescent="0.2">
      <c r="A2352" s="295">
        <v>0.39357039999999999</v>
      </c>
      <c r="B2352" s="295"/>
      <c r="C2352" s="295">
        <v>0.65697030000000001</v>
      </c>
      <c r="D2352" s="295"/>
    </row>
    <row r="2353" spans="1:4" x14ac:dyDescent="0.2">
      <c r="A2353" s="295">
        <v>0.39354250000000002</v>
      </c>
      <c r="B2353" s="295"/>
      <c r="C2353" s="295">
        <v>0.65689649999999999</v>
      </c>
      <c r="D2353" s="295"/>
    </row>
    <row r="2354" spans="1:4" x14ac:dyDescent="0.2">
      <c r="A2354" s="295">
        <v>0.39349780000000001</v>
      </c>
      <c r="B2354" s="295"/>
      <c r="C2354" s="295">
        <v>0.65685729999999998</v>
      </c>
      <c r="D2354" s="295"/>
    </row>
    <row r="2355" spans="1:4" x14ac:dyDescent="0.2">
      <c r="A2355" s="295">
        <v>0.39342650000000001</v>
      </c>
      <c r="B2355" s="295"/>
      <c r="C2355" s="295">
        <v>0.65683689999999995</v>
      </c>
      <c r="D2355" s="295"/>
    </row>
    <row r="2356" spans="1:4" x14ac:dyDescent="0.2">
      <c r="A2356" s="295">
        <v>0.39336860000000001</v>
      </c>
      <c r="B2356" s="295"/>
      <c r="C2356" s="295">
        <v>0.65683689999999995</v>
      </c>
      <c r="D2356" s="295"/>
    </row>
    <row r="2357" spans="1:4" x14ac:dyDescent="0.2">
      <c r="A2357" s="295">
        <v>0.3933392</v>
      </c>
      <c r="B2357" s="295"/>
      <c r="C2357" s="295">
        <v>0.65676540000000005</v>
      </c>
      <c r="D2357" s="295"/>
    </row>
    <row r="2358" spans="1:4" x14ac:dyDescent="0.2">
      <c r="A2358" s="295">
        <v>0.39323910000000001</v>
      </c>
      <c r="B2358" s="295"/>
      <c r="C2358" s="295">
        <v>0.65670729999999999</v>
      </c>
      <c r="D2358" s="295"/>
    </row>
    <row r="2359" spans="1:4" x14ac:dyDescent="0.2">
      <c r="A2359" s="295">
        <v>0.39316649999999997</v>
      </c>
      <c r="B2359" s="295"/>
      <c r="C2359" s="295">
        <v>0.65665309999999999</v>
      </c>
      <c r="D2359" s="295"/>
    </row>
    <row r="2360" spans="1:4" x14ac:dyDescent="0.2">
      <c r="A2360" s="295">
        <v>0.39312419999999998</v>
      </c>
      <c r="B2360" s="295"/>
      <c r="C2360" s="295">
        <v>0.65663450000000001</v>
      </c>
      <c r="D2360" s="295"/>
    </row>
    <row r="2361" spans="1:4" x14ac:dyDescent="0.2">
      <c r="A2361" s="295">
        <v>0.3930669</v>
      </c>
      <c r="B2361" s="295"/>
      <c r="C2361" s="295">
        <v>0.65658030000000001</v>
      </c>
      <c r="D2361" s="295"/>
    </row>
    <row r="2362" spans="1:4" x14ac:dyDescent="0.2">
      <c r="A2362" s="295">
        <v>0.39305240000000002</v>
      </c>
      <c r="B2362" s="295"/>
      <c r="C2362" s="295">
        <v>0.65656049999999999</v>
      </c>
      <c r="D2362" s="295"/>
    </row>
    <row r="2363" spans="1:4" x14ac:dyDescent="0.2">
      <c r="A2363" s="295">
        <v>0.39297919999999997</v>
      </c>
      <c r="B2363" s="295"/>
      <c r="C2363" s="295">
        <v>0.65653059999999996</v>
      </c>
      <c r="D2363" s="295"/>
    </row>
    <row r="2364" spans="1:4" x14ac:dyDescent="0.2">
      <c r="A2364" s="295">
        <v>0.3929647</v>
      </c>
      <c r="B2364" s="295"/>
      <c r="C2364" s="295">
        <v>0.65645770000000003</v>
      </c>
      <c r="D2364" s="295"/>
    </row>
    <row r="2365" spans="1:4" x14ac:dyDescent="0.2">
      <c r="A2365" s="295">
        <v>0.39290720000000001</v>
      </c>
      <c r="B2365" s="295"/>
      <c r="C2365" s="295">
        <v>0.65638560000000001</v>
      </c>
      <c r="D2365" s="295"/>
    </row>
    <row r="2366" spans="1:4" x14ac:dyDescent="0.2">
      <c r="A2366" s="295">
        <v>0.39283770000000001</v>
      </c>
      <c r="B2366" s="295"/>
      <c r="C2366" s="295">
        <v>0.65635180000000004</v>
      </c>
      <c r="D2366" s="295"/>
    </row>
    <row r="2367" spans="1:4" x14ac:dyDescent="0.2">
      <c r="A2367" s="295">
        <v>0.39276529999999998</v>
      </c>
      <c r="B2367" s="295"/>
      <c r="C2367" s="295">
        <v>0.65629369999999998</v>
      </c>
      <c r="D2367" s="295"/>
    </row>
    <row r="2368" spans="1:4" x14ac:dyDescent="0.2">
      <c r="A2368" s="295">
        <v>0.3927078</v>
      </c>
      <c r="B2368" s="295"/>
      <c r="C2368" s="295">
        <v>0.65625990000000001</v>
      </c>
      <c r="D2368" s="295"/>
    </row>
    <row r="2369" spans="1:4" x14ac:dyDescent="0.2">
      <c r="A2369" s="295">
        <v>0.39266309999999999</v>
      </c>
      <c r="B2369" s="295"/>
      <c r="C2369" s="295">
        <v>0.65621969999999996</v>
      </c>
      <c r="D2369" s="295"/>
    </row>
    <row r="2370" spans="1:4" x14ac:dyDescent="0.2">
      <c r="A2370" s="295">
        <v>0.39257730000000002</v>
      </c>
      <c r="B2370" s="295"/>
      <c r="C2370" s="295">
        <v>0.65616730000000001</v>
      </c>
      <c r="D2370" s="295"/>
    </row>
    <row r="2371" spans="1:4" x14ac:dyDescent="0.2">
      <c r="A2371" s="295">
        <v>0.39249099999999998</v>
      </c>
      <c r="B2371" s="295"/>
      <c r="C2371" s="295">
        <v>0.65608630000000001</v>
      </c>
      <c r="D2371" s="295"/>
    </row>
    <row r="2372" spans="1:4" x14ac:dyDescent="0.2">
      <c r="A2372" s="295">
        <v>0.39239170000000001</v>
      </c>
      <c r="B2372" s="295"/>
      <c r="C2372" s="295">
        <v>0.65603750000000005</v>
      </c>
      <c r="D2372" s="295"/>
    </row>
    <row r="2373" spans="1:4" x14ac:dyDescent="0.2">
      <c r="A2373" s="295">
        <v>0.39237670000000002</v>
      </c>
      <c r="B2373" s="295"/>
      <c r="C2373" s="295">
        <v>0.65599669999999999</v>
      </c>
      <c r="D2373" s="295"/>
    </row>
    <row r="2374" spans="1:4" x14ac:dyDescent="0.2">
      <c r="A2374" s="295">
        <v>0.39225949999999998</v>
      </c>
      <c r="B2374" s="295"/>
      <c r="C2374" s="295">
        <v>0.65596290000000002</v>
      </c>
      <c r="D2374" s="295"/>
    </row>
    <row r="2375" spans="1:4" x14ac:dyDescent="0.2">
      <c r="A2375" s="295">
        <v>0.39221660000000003</v>
      </c>
      <c r="B2375" s="295"/>
      <c r="C2375" s="295">
        <v>0.65589070000000005</v>
      </c>
      <c r="D2375" s="295"/>
    </row>
    <row r="2376" spans="1:4" x14ac:dyDescent="0.2">
      <c r="A2376" s="295">
        <v>0.3922022</v>
      </c>
      <c r="B2376" s="295"/>
      <c r="C2376" s="295">
        <v>0.65583740000000001</v>
      </c>
      <c r="D2376" s="295"/>
    </row>
    <row r="2377" spans="1:4" x14ac:dyDescent="0.2">
      <c r="A2377" s="295">
        <v>0.3921732</v>
      </c>
      <c r="B2377" s="295"/>
      <c r="C2377" s="295">
        <v>0.65580260000000001</v>
      </c>
      <c r="D2377" s="295"/>
    </row>
    <row r="2378" spans="1:4" x14ac:dyDescent="0.2">
      <c r="A2378" s="295">
        <v>0.39208510000000002</v>
      </c>
      <c r="B2378" s="295"/>
      <c r="C2378" s="295">
        <v>0.65574869999999996</v>
      </c>
      <c r="D2378" s="295"/>
    </row>
    <row r="2379" spans="1:4" x14ac:dyDescent="0.2">
      <c r="A2379" s="295">
        <v>0.39205570000000001</v>
      </c>
      <c r="B2379" s="295"/>
      <c r="C2379" s="295">
        <v>0.65567109999999995</v>
      </c>
      <c r="D2379" s="295"/>
    </row>
    <row r="2380" spans="1:4" x14ac:dyDescent="0.2">
      <c r="A2380" s="295">
        <v>0.39199879999999998</v>
      </c>
      <c r="B2380" s="295"/>
      <c r="C2380" s="295">
        <v>0.65565070000000003</v>
      </c>
      <c r="D2380" s="295"/>
    </row>
    <row r="2381" spans="1:4" x14ac:dyDescent="0.2">
      <c r="A2381" s="295">
        <v>0.39195530000000001</v>
      </c>
      <c r="B2381" s="295"/>
      <c r="C2381" s="295">
        <v>0.6556246</v>
      </c>
      <c r="D2381" s="295"/>
    </row>
    <row r="2382" spans="1:4" x14ac:dyDescent="0.2">
      <c r="A2382" s="295">
        <v>0.39194010000000001</v>
      </c>
      <c r="B2382" s="295"/>
      <c r="C2382" s="295">
        <v>0.65557810000000005</v>
      </c>
      <c r="D2382" s="295"/>
    </row>
    <row r="2383" spans="1:4" x14ac:dyDescent="0.2">
      <c r="A2383" s="295">
        <v>0.39189610000000002</v>
      </c>
      <c r="B2383" s="295"/>
      <c r="C2383" s="295">
        <v>0.65554449999999997</v>
      </c>
      <c r="D2383" s="295"/>
    </row>
    <row r="2384" spans="1:4" x14ac:dyDescent="0.2">
      <c r="A2384" s="295">
        <v>0.39185340000000002</v>
      </c>
      <c r="B2384" s="295"/>
      <c r="C2384" s="295">
        <v>0.65547049999999996</v>
      </c>
      <c r="D2384" s="295"/>
    </row>
    <row r="2385" spans="1:4" x14ac:dyDescent="0.2">
      <c r="A2385" s="295">
        <v>0.39182430000000001</v>
      </c>
      <c r="B2385" s="295"/>
      <c r="C2385" s="295">
        <v>0.65543689999999999</v>
      </c>
      <c r="D2385" s="295"/>
    </row>
    <row r="2386" spans="1:4" x14ac:dyDescent="0.2">
      <c r="A2386" s="295">
        <v>0.39176680000000003</v>
      </c>
      <c r="B2386" s="295"/>
      <c r="C2386" s="295">
        <v>0.6554181</v>
      </c>
      <c r="D2386" s="295"/>
    </row>
    <row r="2387" spans="1:4" x14ac:dyDescent="0.2">
      <c r="A2387" s="295">
        <v>0.39156360000000001</v>
      </c>
      <c r="B2387" s="295"/>
      <c r="C2387" s="295">
        <v>0.65535929999999998</v>
      </c>
      <c r="D2387" s="295"/>
    </row>
    <row r="2388" spans="1:4" x14ac:dyDescent="0.2">
      <c r="A2388" s="295">
        <v>0.39153379999999999</v>
      </c>
      <c r="B2388" s="295"/>
      <c r="C2388" s="295">
        <v>0.65527239999999998</v>
      </c>
      <c r="D2388" s="295"/>
    </row>
    <row r="2389" spans="1:4" x14ac:dyDescent="0.2">
      <c r="A2389" s="295">
        <v>0.3915053</v>
      </c>
      <c r="B2389" s="295"/>
      <c r="C2389" s="295">
        <v>0.65523339999999997</v>
      </c>
      <c r="D2389" s="295"/>
    </row>
    <row r="2390" spans="1:4" x14ac:dyDescent="0.2">
      <c r="A2390" s="295">
        <v>0.39146130000000001</v>
      </c>
      <c r="B2390" s="295"/>
      <c r="C2390" s="295">
        <v>0.65519439999999995</v>
      </c>
      <c r="D2390" s="295"/>
    </row>
    <row r="2391" spans="1:4" x14ac:dyDescent="0.2">
      <c r="A2391" s="295">
        <v>0.39136189999999998</v>
      </c>
      <c r="B2391" s="295"/>
      <c r="C2391" s="295">
        <v>0.65513540000000003</v>
      </c>
      <c r="D2391" s="295"/>
    </row>
    <row r="2392" spans="1:4" x14ac:dyDescent="0.2">
      <c r="A2392" s="295">
        <v>0.39130500000000001</v>
      </c>
      <c r="B2392" s="295"/>
      <c r="C2392" s="295">
        <v>0.65506710000000001</v>
      </c>
      <c r="D2392" s="295"/>
    </row>
    <row r="2393" spans="1:4" x14ac:dyDescent="0.2">
      <c r="A2393" s="295">
        <v>0.3912754</v>
      </c>
      <c r="B2393" s="295"/>
      <c r="C2393" s="295">
        <v>0.65503350000000005</v>
      </c>
      <c r="D2393" s="295"/>
    </row>
    <row r="2394" spans="1:4" x14ac:dyDescent="0.2">
      <c r="A2394" s="295">
        <v>0.39117390000000002</v>
      </c>
      <c r="B2394" s="295"/>
      <c r="C2394" s="295">
        <v>0.65501379999999998</v>
      </c>
      <c r="D2394" s="295"/>
    </row>
    <row r="2395" spans="1:4" x14ac:dyDescent="0.2">
      <c r="A2395" s="295">
        <v>0.39113039999999999</v>
      </c>
      <c r="B2395" s="295"/>
      <c r="C2395" s="295">
        <v>0.65495959999999998</v>
      </c>
      <c r="D2395" s="295"/>
    </row>
    <row r="2396" spans="1:4" x14ac:dyDescent="0.2">
      <c r="A2396" s="295">
        <v>0.39107189999999997</v>
      </c>
      <c r="B2396" s="295"/>
      <c r="C2396" s="295">
        <v>0.65490139999999997</v>
      </c>
      <c r="D2396" s="295"/>
    </row>
    <row r="2397" spans="1:4" x14ac:dyDescent="0.2">
      <c r="A2397" s="295">
        <v>0.39096930000000002</v>
      </c>
      <c r="B2397" s="295"/>
      <c r="C2397" s="295">
        <v>0.65486290000000003</v>
      </c>
      <c r="D2397" s="295"/>
    </row>
    <row r="2398" spans="1:4" x14ac:dyDescent="0.2">
      <c r="A2398" s="295">
        <v>0.39089499999999999</v>
      </c>
      <c r="B2398" s="295"/>
      <c r="C2398" s="295">
        <v>0.65479089999999995</v>
      </c>
      <c r="D2398" s="295"/>
    </row>
    <row r="2399" spans="1:4" x14ac:dyDescent="0.2">
      <c r="A2399" s="295">
        <v>0.3908259</v>
      </c>
      <c r="B2399" s="295"/>
      <c r="C2399" s="295">
        <v>0.65475709999999998</v>
      </c>
      <c r="D2399" s="295"/>
    </row>
    <row r="2400" spans="1:4" x14ac:dyDescent="0.2">
      <c r="A2400" s="295">
        <v>0.39068079999999999</v>
      </c>
      <c r="B2400" s="295"/>
      <c r="C2400" s="295">
        <v>0.65473669999999995</v>
      </c>
      <c r="D2400" s="295"/>
    </row>
    <row r="2401" spans="1:4" x14ac:dyDescent="0.2">
      <c r="A2401" s="295">
        <v>0.39066620000000002</v>
      </c>
      <c r="B2401" s="295"/>
      <c r="C2401" s="295">
        <v>0.65469169999999999</v>
      </c>
      <c r="D2401" s="295"/>
    </row>
    <row r="2402" spans="1:4" x14ac:dyDescent="0.2">
      <c r="A2402" s="295">
        <v>0.39060820000000002</v>
      </c>
      <c r="B2402" s="295"/>
      <c r="C2402" s="295">
        <v>0.65463300000000002</v>
      </c>
      <c r="D2402" s="295"/>
    </row>
    <row r="2403" spans="1:4" x14ac:dyDescent="0.2">
      <c r="A2403" s="295">
        <v>0.39056380000000002</v>
      </c>
      <c r="B2403" s="295"/>
      <c r="C2403" s="295">
        <v>0.65457560000000004</v>
      </c>
      <c r="D2403" s="295"/>
    </row>
    <row r="2404" spans="1:4" x14ac:dyDescent="0.2">
      <c r="A2404" s="295">
        <v>0.39053529999999997</v>
      </c>
      <c r="B2404" s="295"/>
      <c r="C2404" s="295">
        <v>0.65446599999999999</v>
      </c>
      <c r="D2404" s="295"/>
    </row>
    <row r="2405" spans="1:4" x14ac:dyDescent="0.2">
      <c r="A2405" s="295">
        <v>0.39043420000000001</v>
      </c>
      <c r="B2405" s="295"/>
      <c r="C2405" s="295">
        <v>0.654451</v>
      </c>
      <c r="D2405" s="295"/>
    </row>
    <row r="2406" spans="1:4" x14ac:dyDescent="0.2">
      <c r="A2406" s="295">
        <v>0.3903606</v>
      </c>
      <c r="B2406" s="295"/>
      <c r="C2406" s="295">
        <v>0.65441199999999999</v>
      </c>
      <c r="D2406" s="295"/>
    </row>
    <row r="2407" spans="1:4" x14ac:dyDescent="0.2">
      <c r="A2407" s="295">
        <v>0.39033269999999998</v>
      </c>
      <c r="B2407" s="295"/>
      <c r="C2407" s="295">
        <v>0.654358</v>
      </c>
      <c r="D2407" s="295"/>
    </row>
    <row r="2408" spans="1:4" x14ac:dyDescent="0.2">
      <c r="A2408" s="295">
        <v>0.39028889999999999</v>
      </c>
      <c r="B2408" s="295"/>
      <c r="C2408" s="295">
        <v>0.65428229999999998</v>
      </c>
      <c r="D2408" s="295"/>
    </row>
    <row r="2409" spans="1:4" x14ac:dyDescent="0.2">
      <c r="A2409" s="295">
        <v>0.39023029999999997</v>
      </c>
      <c r="B2409" s="295"/>
      <c r="C2409" s="295">
        <v>0.6541903</v>
      </c>
      <c r="D2409" s="295"/>
    </row>
    <row r="2410" spans="1:4" x14ac:dyDescent="0.2">
      <c r="A2410" s="295">
        <v>0.3902158</v>
      </c>
      <c r="B2410" s="295"/>
      <c r="C2410" s="295">
        <v>0.65417150000000002</v>
      </c>
      <c r="D2410" s="295"/>
    </row>
    <row r="2411" spans="1:4" x14ac:dyDescent="0.2">
      <c r="A2411" s="295">
        <v>0.39014310000000002</v>
      </c>
      <c r="B2411" s="295"/>
      <c r="C2411" s="295">
        <v>0.65413770000000004</v>
      </c>
      <c r="D2411" s="295"/>
    </row>
    <row r="2412" spans="1:4" x14ac:dyDescent="0.2">
      <c r="A2412" s="295">
        <v>0.3900554</v>
      </c>
      <c r="B2412" s="295"/>
      <c r="C2412" s="295">
        <v>0.65407939999999998</v>
      </c>
      <c r="D2412" s="295"/>
    </row>
    <row r="2413" spans="1:4" x14ac:dyDescent="0.2">
      <c r="A2413" s="295">
        <v>0.39002589999999998</v>
      </c>
      <c r="B2413" s="295"/>
      <c r="C2413" s="295">
        <v>0.65405899999999995</v>
      </c>
      <c r="D2413" s="295"/>
    </row>
    <row r="2414" spans="1:4" x14ac:dyDescent="0.2">
      <c r="A2414" s="295">
        <v>0.38996910000000001</v>
      </c>
      <c r="B2414" s="295"/>
      <c r="C2414" s="295">
        <v>0.65402059999999995</v>
      </c>
      <c r="D2414" s="295"/>
    </row>
    <row r="2415" spans="1:4" x14ac:dyDescent="0.2">
      <c r="A2415" s="295">
        <v>0.38990999999999998</v>
      </c>
      <c r="B2415" s="295"/>
      <c r="C2415" s="295">
        <v>0.65398319999999999</v>
      </c>
      <c r="D2415" s="295"/>
    </row>
    <row r="2416" spans="1:4" x14ac:dyDescent="0.2">
      <c r="A2416" s="295">
        <v>0.38986690000000002</v>
      </c>
      <c r="B2416" s="295"/>
      <c r="C2416" s="295">
        <v>0.6539682</v>
      </c>
      <c r="D2416" s="295"/>
    </row>
    <row r="2417" spans="1:4" x14ac:dyDescent="0.2">
      <c r="A2417" s="295">
        <v>0.38978269999999998</v>
      </c>
      <c r="B2417" s="295"/>
      <c r="C2417" s="295">
        <v>0.6539296</v>
      </c>
      <c r="D2417" s="295"/>
    </row>
    <row r="2418" spans="1:4" x14ac:dyDescent="0.2">
      <c r="A2418" s="295">
        <v>0.38970909999999997</v>
      </c>
      <c r="B2418" s="295"/>
      <c r="C2418" s="295">
        <v>0.6539296</v>
      </c>
      <c r="D2418" s="295"/>
    </row>
    <row r="2419" spans="1:4" x14ac:dyDescent="0.2">
      <c r="A2419" s="295">
        <v>0.38968120000000001</v>
      </c>
      <c r="B2419" s="295"/>
      <c r="C2419" s="295">
        <v>0.65385590000000005</v>
      </c>
      <c r="D2419" s="295"/>
    </row>
    <row r="2420" spans="1:4" x14ac:dyDescent="0.2">
      <c r="A2420" s="295">
        <v>0.3896384</v>
      </c>
      <c r="B2420" s="295"/>
      <c r="C2420" s="295">
        <v>0.65383729999999995</v>
      </c>
      <c r="D2420" s="295"/>
    </row>
    <row r="2421" spans="1:4" x14ac:dyDescent="0.2">
      <c r="A2421" s="295">
        <v>0.3896095</v>
      </c>
      <c r="B2421" s="295"/>
      <c r="C2421" s="295">
        <v>0.65370680000000003</v>
      </c>
      <c r="D2421" s="295"/>
    </row>
    <row r="2422" spans="1:4" x14ac:dyDescent="0.2">
      <c r="A2422" s="295">
        <v>0.38956499999999999</v>
      </c>
      <c r="B2422" s="295"/>
      <c r="C2422" s="295">
        <v>0.6536864</v>
      </c>
      <c r="D2422" s="295"/>
    </row>
    <row r="2423" spans="1:4" x14ac:dyDescent="0.2">
      <c r="A2423" s="295">
        <v>0.3895498</v>
      </c>
      <c r="B2423" s="295"/>
      <c r="C2423" s="295">
        <v>0.6536864</v>
      </c>
      <c r="D2423" s="295"/>
    </row>
    <row r="2424" spans="1:4" x14ac:dyDescent="0.2">
      <c r="A2424" s="295">
        <v>0.38944970000000001</v>
      </c>
      <c r="B2424" s="295"/>
      <c r="C2424" s="295">
        <v>0.65361420000000003</v>
      </c>
      <c r="D2424" s="295"/>
    </row>
    <row r="2425" spans="1:4" x14ac:dyDescent="0.2">
      <c r="A2425" s="295">
        <v>0.3893779</v>
      </c>
      <c r="B2425" s="295"/>
      <c r="C2425" s="295">
        <v>0.65357520000000002</v>
      </c>
      <c r="D2425" s="295"/>
    </row>
    <row r="2426" spans="1:4" x14ac:dyDescent="0.2">
      <c r="A2426" s="295">
        <v>0.3893199</v>
      </c>
      <c r="B2426" s="295"/>
      <c r="C2426" s="295">
        <v>0.65350129999999995</v>
      </c>
      <c r="D2426" s="295"/>
    </row>
    <row r="2427" spans="1:4" x14ac:dyDescent="0.2">
      <c r="A2427" s="295">
        <v>0.38924979999999998</v>
      </c>
      <c r="B2427" s="295"/>
      <c r="C2427" s="295">
        <v>0.6535012</v>
      </c>
      <c r="D2427" s="295"/>
    </row>
    <row r="2428" spans="1:4" x14ac:dyDescent="0.2">
      <c r="A2428" s="295">
        <v>0.38920559999999998</v>
      </c>
      <c r="B2428" s="295"/>
      <c r="C2428" s="295">
        <v>0.6535012</v>
      </c>
      <c r="D2428" s="295"/>
    </row>
    <row r="2429" spans="1:4" x14ac:dyDescent="0.2">
      <c r="A2429" s="295">
        <v>0.38916119999999998</v>
      </c>
      <c r="B2429" s="295"/>
      <c r="C2429" s="295">
        <v>0.65348260000000002</v>
      </c>
      <c r="D2429" s="295"/>
    </row>
    <row r="2430" spans="1:4" x14ac:dyDescent="0.2">
      <c r="A2430" s="295">
        <v>0.389102</v>
      </c>
      <c r="B2430" s="295"/>
      <c r="C2430" s="295">
        <v>0.65341499999999997</v>
      </c>
      <c r="D2430" s="295"/>
    </row>
    <row r="2431" spans="1:4" x14ac:dyDescent="0.2">
      <c r="A2431" s="295">
        <v>0.38908860000000001</v>
      </c>
      <c r="B2431" s="295"/>
      <c r="C2431" s="295">
        <v>0.65333680000000005</v>
      </c>
      <c r="D2431" s="295"/>
    </row>
    <row r="2432" spans="1:4" x14ac:dyDescent="0.2">
      <c r="A2432" s="295">
        <v>0.38903110000000002</v>
      </c>
      <c r="B2432" s="295"/>
      <c r="C2432" s="295">
        <v>0.65331700000000004</v>
      </c>
      <c r="D2432" s="295"/>
    </row>
    <row r="2433" spans="1:4" x14ac:dyDescent="0.2">
      <c r="A2433" s="295">
        <v>0.38895859999999999</v>
      </c>
      <c r="B2433" s="295"/>
      <c r="C2433" s="295">
        <v>0.65326309999999999</v>
      </c>
      <c r="D2433" s="295"/>
    </row>
    <row r="2434" spans="1:4" x14ac:dyDescent="0.2">
      <c r="A2434" s="295">
        <v>0.38890249999999998</v>
      </c>
      <c r="B2434" s="295"/>
      <c r="C2434" s="295">
        <v>0.65322930000000001</v>
      </c>
      <c r="D2434" s="295"/>
    </row>
    <row r="2435" spans="1:4" x14ac:dyDescent="0.2">
      <c r="A2435" s="295">
        <v>0.38882949999999999</v>
      </c>
      <c r="B2435" s="295"/>
      <c r="C2435" s="295">
        <v>0.65317210000000003</v>
      </c>
      <c r="D2435" s="295"/>
    </row>
    <row r="2436" spans="1:4" x14ac:dyDescent="0.2">
      <c r="A2436" s="295">
        <v>0.38882949999999999</v>
      </c>
      <c r="B2436" s="295"/>
      <c r="C2436" s="295">
        <v>0.65317210000000003</v>
      </c>
      <c r="D2436" s="295"/>
    </row>
    <row r="2437" spans="1:4" x14ac:dyDescent="0.2">
      <c r="A2437" s="295">
        <v>0.3887273</v>
      </c>
      <c r="B2437" s="295"/>
      <c r="C2437" s="295">
        <v>0.65315710000000005</v>
      </c>
      <c r="D2437" s="295"/>
    </row>
    <row r="2438" spans="1:4" x14ac:dyDescent="0.2">
      <c r="A2438" s="295">
        <v>0.38869870000000001</v>
      </c>
      <c r="B2438" s="295"/>
      <c r="C2438" s="295">
        <v>0.65313670000000001</v>
      </c>
      <c r="D2438" s="295"/>
    </row>
    <row r="2439" spans="1:4" x14ac:dyDescent="0.2">
      <c r="A2439" s="295">
        <v>0.38865640000000001</v>
      </c>
      <c r="B2439" s="295"/>
      <c r="C2439" s="295">
        <v>0.65306359999999997</v>
      </c>
      <c r="D2439" s="295"/>
    </row>
    <row r="2440" spans="1:4" x14ac:dyDescent="0.2">
      <c r="A2440" s="295">
        <v>0.38861289999999998</v>
      </c>
      <c r="B2440" s="295"/>
      <c r="C2440" s="295">
        <v>0.65304859999999998</v>
      </c>
      <c r="D2440" s="295"/>
    </row>
    <row r="2441" spans="1:4" x14ac:dyDescent="0.2">
      <c r="A2441" s="295">
        <v>0.38857009999999997</v>
      </c>
      <c r="B2441" s="295"/>
      <c r="C2441" s="295">
        <v>0.65300959999999997</v>
      </c>
      <c r="D2441" s="295"/>
    </row>
    <row r="2442" spans="1:4" x14ac:dyDescent="0.2">
      <c r="A2442" s="295">
        <v>0.3885556</v>
      </c>
      <c r="B2442" s="295"/>
      <c r="C2442" s="295">
        <v>0.65295239999999999</v>
      </c>
      <c r="D2442" s="295"/>
    </row>
    <row r="2443" spans="1:4" x14ac:dyDescent="0.2">
      <c r="A2443" s="295">
        <v>0.38846770000000003</v>
      </c>
      <c r="B2443" s="295"/>
      <c r="C2443" s="295">
        <v>0.65284310000000001</v>
      </c>
      <c r="D2443" s="295"/>
    </row>
    <row r="2444" spans="1:4" x14ac:dyDescent="0.2">
      <c r="A2444" s="295">
        <v>0.38835259999999999</v>
      </c>
      <c r="B2444" s="295"/>
      <c r="C2444" s="295">
        <v>0.65278789999999998</v>
      </c>
      <c r="D2444" s="295"/>
    </row>
    <row r="2445" spans="1:4" x14ac:dyDescent="0.2">
      <c r="A2445" s="295">
        <v>0.388324</v>
      </c>
      <c r="B2445" s="295"/>
      <c r="C2445" s="295">
        <v>0.65271889999999999</v>
      </c>
      <c r="D2445" s="295"/>
    </row>
    <row r="2446" spans="1:4" x14ac:dyDescent="0.2">
      <c r="A2446" s="295">
        <v>0.38829609999999998</v>
      </c>
      <c r="B2446" s="295"/>
      <c r="C2446" s="295">
        <v>0.65270030000000001</v>
      </c>
      <c r="D2446" s="295"/>
    </row>
    <row r="2447" spans="1:4" x14ac:dyDescent="0.2">
      <c r="A2447" s="295">
        <v>0.3882255</v>
      </c>
      <c r="B2447" s="295"/>
      <c r="C2447" s="295">
        <v>0.65264679999999997</v>
      </c>
      <c r="D2447" s="295"/>
    </row>
    <row r="2448" spans="1:4" x14ac:dyDescent="0.2">
      <c r="A2448" s="295">
        <v>0.38821099999999997</v>
      </c>
      <c r="B2448" s="295"/>
      <c r="C2448" s="295">
        <v>0.65258870000000002</v>
      </c>
      <c r="D2448" s="295"/>
    </row>
    <row r="2449" spans="1:4" x14ac:dyDescent="0.2">
      <c r="A2449" s="295">
        <v>0.3881367</v>
      </c>
      <c r="B2449" s="295"/>
      <c r="C2449" s="295">
        <v>0.65247750000000004</v>
      </c>
      <c r="D2449" s="295"/>
    </row>
    <row r="2450" spans="1:4" x14ac:dyDescent="0.2">
      <c r="A2450" s="295">
        <v>0.38810699999999998</v>
      </c>
      <c r="B2450" s="295"/>
      <c r="C2450" s="295">
        <v>0.65247750000000004</v>
      </c>
      <c r="D2450" s="295"/>
    </row>
    <row r="2451" spans="1:4" x14ac:dyDescent="0.2">
      <c r="A2451" s="295">
        <v>0.3880786</v>
      </c>
      <c r="B2451" s="295"/>
      <c r="C2451" s="295">
        <v>0.6524373</v>
      </c>
      <c r="D2451" s="295"/>
    </row>
    <row r="2452" spans="1:4" x14ac:dyDescent="0.2">
      <c r="A2452" s="295">
        <v>0.38800780000000001</v>
      </c>
      <c r="B2452" s="295"/>
      <c r="C2452" s="295">
        <v>0.65241760000000004</v>
      </c>
      <c r="D2452" s="295"/>
    </row>
    <row r="2453" spans="1:4" x14ac:dyDescent="0.2">
      <c r="A2453" s="295">
        <v>0.38796360000000002</v>
      </c>
      <c r="B2453" s="295"/>
      <c r="C2453" s="295">
        <v>0.65232429999999997</v>
      </c>
      <c r="D2453" s="295"/>
    </row>
    <row r="2454" spans="1:4" x14ac:dyDescent="0.2">
      <c r="A2454" s="295">
        <v>0.3879224</v>
      </c>
      <c r="B2454" s="295"/>
      <c r="C2454" s="295">
        <v>0.65228960000000002</v>
      </c>
      <c r="D2454" s="295"/>
    </row>
    <row r="2455" spans="1:4" x14ac:dyDescent="0.2">
      <c r="A2455" s="295">
        <v>0.38785180000000002</v>
      </c>
      <c r="B2455" s="295"/>
      <c r="C2455" s="295">
        <v>0.65223719999999996</v>
      </c>
      <c r="D2455" s="295"/>
    </row>
    <row r="2456" spans="1:4" x14ac:dyDescent="0.2">
      <c r="A2456" s="295">
        <v>0.38783659999999998</v>
      </c>
      <c r="B2456" s="295"/>
      <c r="C2456" s="295">
        <v>0.65219859999999996</v>
      </c>
      <c r="D2456" s="295"/>
    </row>
    <row r="2457" spans="1:4" x14ac:dyDescent="0.2">
      <c r="A2457" s="295">
        <v>0.38780690000000001</v>
      </c>
      <c r="B2457" s="295"/>
      <c r="C2457" s="295">
        <v>0.65214139999999998</v>
      </c>
      <c r="D2457" s="295"/>
    </row>
    <row r="2458" spans="1:4" x14ac:dyDescent="0.2">
      <c r="A2458" s="295">
        <v>0.38775009999999999</v>
      </c>
      <c r="B2458" s="295"/>
      <c r="C2458" s="295">
        <v>0.65210310000000005</v>
      </c>
      <c r="D2458" s="295"/>
    </row>
    <row r="2459" spans="1:4" x14ac:dyDescent="0.2">
      <c r="A2459" s="295">
        <v>0.38773489999999999</v>
      </c>
      <c r="B2459" s="295"/>
      <c r="C2459" s="295">
        <v>0.65203029999999995</v>
      </c>
      <c r="D2459" s="295"/>
    </row>
    <row r="2460" spans="1:4" x14ac:dyDescent="0.2">
      <c r="A2460" s="295">
        <v>0.38773489999999999</v>
      </c>
      <c r="B2460" s="295"/>
      <c r="C2460" s="295">
        <v>0.65201529999999996</v>
      </c>
      <c r="D2460" s="295"/>
    </row>
    <row r="2461" spans="1:4" x14ac:dyDescent="0.2">
      <c r="A2461" s="295">
        <v>0.38771990000000001</v>
      </c>
      <c r="B2461" s="295"/>
      <c r="C2461" s="295">
        <v>0.65192269999999997</v>
      </c>
      <c r="D2461" s="295"/>
    </row>
    <row r="2462" spans="1:4" x14ac:dyDescent="0.2">
      <c r="A2462" s="295">
        <v>0.38766010000000001</v>
      </c>
      <c r="B2462" s="295"/>
      <c r="C2462" s="295">
        <v>0.6518891</v>
      </c>
      <c r="D2462" s="295"/>
    </row>
    <row r="2463" spans="1:4" x14ac:dyDescent="0.2">
      <c r="A2463" s="295">
        <v>0.38761659999999998</v>
      </c>
      <c r="B2463" s="295"/>
      <c r="C2463" s="295">
        <v>0.65182079999999998</v>
      </c>
      <c r="D2463" s="295"/>
    </row>
    <row r="2464" spans="1:4" x14ac:dyDescent="0.2">
      <c r="A2464" s="295">
        <v>0.3875326</v>
      </c>
      <c r="B2464" s="295"/>
      <c r="C2464" s="295">
        <v>0.65180199999999999</v>
      </c>
      <c r="D2464" s="295"/>
    </row>
    <row r="2465" spans="1:4" x14ac:dyDescent="0.2">
      <c r="A2465" s="295">
        <v>0.38751740000000001</v>
      </c>
      <c r="B2465" s="295"/>
      <c r="C2465" s="295">
        <v>0.65173009999999998</v>
      </c>
      <c r="D2465" s="295"/>
    </row>
    <row r="2466" spans="1:4" x14ac:dyDescent="0.2">
      <c r="A2466" s="295">
        <v>0.38751740000000001</v>
      </c>
      <c r="B2466" s="295"/>
      <c r="C2466" s="295">
        <v>0.6517096</v>
      </c>
      <c r="D2466" s="295"/>
    </row>
    <row r="2467" spans="1:4" x14ac:dyDescent="0.2">
      <c r="A2467" s="295">
        <v>0.3874746</v>
      </c>
      <c r="B2467" s="295"/>
      <c r="C2467" s="295">
        <v>0.65166080000000004</v>
      </c>
      <c r="D2467" s="295"/>
    </row>
    <row r="2468" spans="1:4" x14ac:dyDescent="0.2">
      <c r="A2468" s="295">
        <v>0.38743040000000001</v>
      </c>
      <c r="B2468" s="295"/>
      <c r="C2468" s="295">
        <v>0.6516073</v>
      </c>
      <c r="D2468" s="295"/>
    </row>
    <row r="2469" spans="1:4" x14ac:dyDescent="0.2">
      <c r="A2469" s="295">
        <v>0.38741540000000002</v>
      </c>
      <c r="B2469" s="295"/>
      <c r="C2469" s="295">
        <v>0.65158689999999997</v>
      </c>
      <c r="D2469" s="295"/>
    </row>
    <row r="2470" spans="1:4" x14ac:dyDescent="0.2">
      <c r="A2470" s="295">
        <v>0.38733299999999998</v>
      </c>
      <c r="B2470" s="295"/>
      <c r="C2470" s="295">
        <v>0.65156709999999995</v>
      </c>
      <c r="D2470" s="295"/>
    </row>
    <row r="2471" spans="1:4" x14ac:dyDescent="0.2">
      <c r="A2471" s="295">
        <v>0.38723229999999997</v>
      </c>
      <c r="B2471" s="295"/>
      <c r="C2471" s="295">
        <v>0.65149429999999997</v>
      </c>
      <c r="D2471" s="295"/>
    </row>
    <row r="2472" spans="1:4" x14ac:dyDescent="0.2">
      <c r="A2472" s="295">
        <v>0.38718760000000002</v>
      </c>
      <c r="B2472" s="295"/>
      <c r="C2472" s="295">
        <v>0.65149429999999997</v>
      </c>
      <c r="D2472" s="295"/>
    </row>
    <row r="2473" spans="1:4" x14ac:dyDescent="0.2">
      <c r="A2473" s="295">
        <v>0.38711790000000001</v>
      </c>
      <c r="B2473" s="295"/>
      <c r="C2473" s="295">
        <v>0.65140180000000003</v>
      </c>
      <c r="D2473" s="295"/>
    </row>
    <row r="2474" spans="1:4" x14ac:dyDescent="0.2">
      <c r="A2474" s="295">
        <v>0.3870594</v>
      </c>
      <c r="B2474" s="295"/>
      <c r="C2474" s="295">
        <v>0.65138680000000004</v>
      </c>
      <c r="D2474" s="295"/>
    </row>
    <row r="2475" spans="1:4" x14ac:dyDescent="0.2">
      <c r="A2475" s="295">
        <v>0.3870015</v>
      </c>
      <c r="B2475" s="295"/>
      <c r="C2475" s="295">
        <v>0.65133319999999995</v>
      </c>
      <c r="D2475" s="295"/>
    </row>
    <row r="2476" spans="1:4" x14ac:dyDescent="0.2">
      <c r="A2476" s="295">
        <v>0.3869573</v>
      </c>
      <c r="B2476" s="295"/>
      <c r="C2476" s="295">
        <v>0.65127699999999999</v>
      </c>
      <c r="D2476" s="295"/>
    </row>
    <row r="2477" spans="1:4" x14ac:dyDescent="0.2">
      <c r="A2477" s="295">
        <v>0.3868994</v>
      </c>
      <c r="B2477" s="295"/>
      <c r="C2477" s="295">
        <v>0.651223</v>
      </c>
      <c r="D2477" s="295"/>
    </row>
    <row r="2478" spans="1:4" x14ac:dyDescent="0.2">
      <c r="A2478" s="295">
        <v>0.38672689999999998</v>
      </c>
      <c r="B2478" s="295"/>
      <c r="C2478" s="295">
        <v>0.65120319999999998</v>
      </c>
      <c r="D2478" s="295"/>
    </row>
    <row r="2479" spans="1:4" x14ac:dyDescent="0.2">
      <c r="A2479" s="295">
        <v>0.38669720000000002</v>
      </c>
      <c r="B2479" s="295"/>
      <c r="C2479" s="295">
        <v>0.6511846</v>
      </c>
      <c r="D2479" s="295"/>
    </row>
    <row r="2480" spans="1:4" x14ac:dyDescent="0.2">
      <c r="A2480" s="295">
        <v>0.38665280000000002</v>
      </c>
      <c r="B2480" s="295"/>
      <c r="C2480" s="295">
        <v>0.65115080000000003</v>
      </c>
      <c r="D2480" s="295"/>
    </row>
    <row r="2481" spans="1:4" x14ac:dyDescent="0.2">
      <c r="A2481" s="295">
        <v>0.38659470000000001</v>
      </c>
      <c r="B2481" s="295"/>
      <c r="C2481" s="295">
        <v>0.65111249999999998</v>
      </c>
      <c r="D2481" s="295"/>
    </row>
    <row r="2482" spans="1:4" x14ac:dyDescent="0.2">
      <c r="A2482" s="295">
        <v>0.38655240000000002</v>
      </c>
      <c r="B2482" s="295"/>
      <c r="C2482" s="295">
        <v>0.65107349999999997</v>
      </c>
      <c r="D2482" s="295"/>
    </row>
    <row r="2483" spans="1:4" x14ac:dyDescent="0.2">
      <c r="A2483" s="295">
        <v>0.38652300000000001</v>
      </c>
      <c r="B2483" s="295"/>
      <c r="C2483" s="295">
        <v>0.65105489999999999</v>
      </c>
      <c r="D2483" s="295"/>
    </row>
    <row r="2484" spans="1:4" x14ac:dyDescent="0.2">
      <c r="A2484" s="295">
        <v>0.38645400000000002</v>
      </c>
      <c r="B2484" s="295"/>
      <c r="C2484" s="295">
        <v>0.65100060000000004</v>
      </c>
      <c r="D2484" s="295"/>
    </row>
    <row r="2485" spans="1:4" x14ac:dyDescent="0.2">
      <c r="A2485" s="295">
        <v>0.38642539999999997</v>
      </c>
      <c r="B2485" s="295"/>
      <c r="C2485" s="295">
        <v>0.65098089999999997</v>
      </c>
      <c r="D2485" s="295"/>
    </row>
    <row r="2486" spans="1:4" x14ac:dyDescent="0.2">
      <c r="A2486" s="295">
        <v>0.38635409999999998</v>
      </c>
      <c r="B2486" s="295"/>
      <c r="C2486" s="295">
        <v>0.65096050000000005</v>
      </c>
      <c r="D2486" s="295"/>
    </row>
    <row r="2487" spans="1:4" x14ac:dyDescent="0.2">
      <c r="A2487" s="295">
        <v>0.38632369999999999</v>
      </c>
      <c r="B2487" s="295"/>
      <c r="C2487" s="295">
        <v>0.65094189999999996</v>
      </c>
      <c r="D2487" s="295"/>
    </row>
    <row r="2488" spans="1:4" x14ac:dyDescent="0.2">
      <c r="A2488" s="295">
        <v>0.38625350000000003</v>
      </c>
      <c r="B2488" s="295"/>
      <c r="C2488" s="295">
        <v>0.65088950000000001</v>
      </c>
      <c r="D2488" s="295"/>
    </row>
    <row r="2489" spans="1:4" x14ac:dyDescent="0.2">
      <c r="A2489" s="295">
        <v>0.3862101</v>
      </c>
      <c r="B2489" s="295"/>
      <c r="C2489" s="295">
        <v>0.65083429999999998</v>
      </c>
      <c r="D2489" s="295"/>
    </row>
    <row r="2490" spans="1:4" x14ac:dyDescent="0.2">
      <c r="A2490" s="295">
        <v>0.38616489999999998</v>
      </c>
      <c r="B2490" s="295"/>
      <c r="C2490" s="295">
        <v>0.65077689999999999</v>
      </c>
      <c r="D2490" s="295"/>
    </row>
    <row r="2491" spans="1:4" x14ac:dyDescent="0.2">
      <c r="A2491" s="295">
        <v>0.38616489999999998</v>
      </c>
      <c r="B2491" s="295"/>
      <c r="C2491" s="295">
        <v>0.65074330000000002</v>
      </c>
      <c r="D2491" s="295"/>
    </row>
    <row r="2492" spans="1:4" x14ac:dyDescent="0.2">
      <c r="A2492" s="295">
        <v>0.38610810000000001</v>
      </c>
      <c r="B2492" s="295"/>
      <c r="C2492" s="295">
        <v>0.65068459999999995</v>
      </c>
      <c r="D2492" s="295"/>
    </row>
    <row r="2493" spans="1:4" x14ac:dyDescent="0.2">
      <c r="A2493" s="295">
        <v>0.3860074</v>
      </c>
      <c r="B2493" s="295"/>
      <c r="C2493" s="295">
        <v>0.65061720000000001</v>
      </c>
      <c r="D2493" s="295"/>
    </row>
    <row r="2494" spans="1:4" x14ac:dyDescent="0.2">
      <c r="A2494" s="295">
        <v>0.38599280000000002</v>
      </c>
      <c r="B2494" s="295"/>
      <c r="C2494" s="295">
        <v>0.6505782</v>
      </c>
      <c r="D2494" s="295"/>
    </row>
    <row r="2495" spans="1:4" x14ac:dyDescent="0.2">
      <c r="A2495" s="295">
        <v>0.38593480000000002</v>
      </c>
      <c r="B2495" s="295"/>
      <c r="C2495" s="295">
        <v>0.65055960000000002</v>
      </c>
      <c r="D2495" s="295"/>
    </row>
    <row r="2496" spans="1:4" x14ac:dyDescent="0.2">
      <c r="A2496" s="295">
        <v>0.38587919999999998</v>
      </c>
      <c r="B2496" s="295"/>
      <c r="C2496" s="295">
        <v>0.65050719999999995</v>
      </c>
      <c r="D2496" s="295"/>
    </row>
    <row r="2497" spans="1:4" x14ac:dyDescent="0.2">
      <c r="A2497" s="295">
        <v>0.385849</v>
      </c>
      <c r="B2497" s="295"/>
      <c r="C2497" s="295">
        <v>0.65045209999999998</v>
      </c>
      <c r="D2497" s="295"/>
    </row>
    <row r="2498" spans="1:4" x14ac:dyDescent="0.2">
      <c r="A2498" s="295">
        <v>0.3858048</v>
      </c>
      <c r="B2498" s="295"/>
      <c r="C2498" s="295">
        <v>0.65043320000000004</v>
      </c>
      <c r="D2498" s="295"/>
    </row>
    <row r="2499" spans="1:4" x14ac:dyDescent="0.2">
      <c r="A2499" s="295">
        <v>0.38576179999999999</v>
      </c>
      <c r="B2499" s="295"/>
      <c r="C2499" s="295">
        <v>0.65038079999999998</v>
      </c>
      <c r="D2499" s="295"/>
    </row>
    <row r="2500" spans="1:4" x14ac:dyDescent="0.2">
      <c r="A2500" s="295">
        <v>0.38570290000000002</v>
      </c>
      <c r="B2500" s="295"/>
      <c r="C2500" s="295">
        <v>0.65034179999999997</v>
      </c>
      <c r="D2500" s="295"/>
    </row>
    <row r="2501" spans="1:4" x14ac:dyDescent="0.2">
      <c r="A2501" s="295">
        <v>0.3856465</v>
      </c>
      <c r="B2501" s="295"/>
      <c r="C2501" s="295">
        <v>0.65028830000000004</v>
      </c>
      <c r="D2501" s="295"/>
    </row>
    <row r="2502" spans="1:4" x14ac:dyDescent="0.2">
      <c r="A2502" s="295">
        <v>0.38560159999999999</v>
      </c>
      <c r="B2502" s="295"/>
      <c r="C2502" s="295">
        <v>0.65021989999999996</v>
      </c>
      <c r="D2502" s="295"/>
    </row>
    <row r="2503" spans="1:4" x14ac:dyDescent="0.2">
      <c r="A2503" s="295">
        <v>0.38551629999999998</v>
      </c>
      <c r="B2503" s="295"/>
      <c r="C2503" s="295">
        <v>0.65020129999999998</v>
      </c>
      <c r="D2503" s="295"/>
    </row>
    <row r="2504" spans="1:4" x14ac:dyDescent="0.2">
      <c r="A2504" s="295">
        <v>0.38547320000000002</v>
      </c>
      <c r="B2504" s="295"/>
      <c r="C2504" s="295">
        <v>0.65014740000000004</v>
      </c>
      <c r="D2504" s="295"/>
    </row>
    <row r="2505" spans="1:4" x14ac:dyDescent="0.2">
      <c r="A2505" s="295">
        <v>0.38545800000000002</v>
      </c>
      <c r="B2505" s="295"/>
      <c r="C2505" s="295">
        <v>0.6501285</v>
      </c>
      <c r="D2505" s="295"/>
    </row>
    <row r="2506" spans="1:4" x14ac:dyDescent="0.2">
      <c r="A2506" s="295">
        <v>0.38540049999999998</v>
      </c>
      <c r="B2506" s="295"/>
      <c r="C2506" s="295">
        <v>0.65008840000000001</v>
      </c>
      <c r="D2506" s="295"/>
    </row>
    <row r="2507" spans="1:4" x14ac:dyDescent="0.2">
      <c r="A2507" s="295">
        <v>0.38534249999999998</v>
      </c>
      <c r="B2507" s="295"/>
      <c r="C2507" s="295">
        <v>0.65003120000000003</v>
      </c>
      <c r="D2507" s="295"/>
    </row>
    <row r="2508" spans="1:4" x14ac:dyDescent="0.2">
      <c r="A2508" s="295">
        <v>0.385328</v>
      </c>
      <c r="B2508" s="295"/>
      <c r="C2508" s="295">
        <v>0.64995720000000001</v>
      </c>
      <c r="D2508" s="295"/>
    </row>
    <row r="2509" spans="1:4" x14ac:dyDescent="0.2">
      <c r="A2509" s="295">
        <v>0.38524180000000002</v>
      </c>
      <c r="B2509" s="295"/>
      <c r="C2509" s="295">
        <v>0.64990300000000001</v>
      </c>
      <c r="D2509" s="295"/>
    </row>
    <row r="2510" spans="1:4" x14ac:dyDescent="0.2">
      <c r="A2510" s="295">
        <v>0.38519609999999999</v>
      </c>
      <c r="B2510" s="295"/>
      <c r="C2510" s="295">
        <v>0.64988319999999999</v>
      </c>
      <c r="D2510" s="295"/>
    </row>
    <row r="2511" spans="1:4" x14ac:dyDescent="0.2">
      <c r="A2511" s="295">
        <v>0.38513819999999999</v>
      </c>
      <c r="B2511" s="295"/>
      <c r="C2511" s="295">
        <v>0.64983080000000004</v>
      </c>
      <c r="D2511" s="295"/>
    </row>
    <row r="2512" spans="1:4" x14ac:dyDescent="0.2">
      <c r="A2512" s="295">
        <v>0.38509589999999999</v>
      </c>
      <c r="B2512" s="295"/>
      <c r="C2512" s="295">
        <v>0.64981199999999995</v>
      </c>
      <c r="D2512" s="295"/>
    </row>
    <row r="2513" spans="1:4" x14ac:dyDescent="0.2">
      <c r="A2513" s="295">
        <v>0.38503799999999999</v>
      </c>
      <c r="B2513" s="295"/>
      <c r="C2513" s="295">
        <v>0.64975870000000002</v>
      </c>
      <c r="D2513" s="295"/>
    </row>
    <row r="2514" spans="1:4" x14ac:dyDescent="0.2">
      <c r="A2514" s="295">
        <v>0.38503789999999999</v>
      </c>
      <c r="B2514" s="295"/>
      <c r="C2514" s="295">
        <v>0.64970989999999995</v>
      </c>
      <c r="D2514" s="295"/>
    </row>
    <row r="2515" spans="1:4" x14ac:dyDescent="0.2">
      <c r="A2515" s="295">
        <v>0.38499489999999997</v>
      </c>
      <c r="B2515" s="295"/>
      <c r="C2515" s="295">
        <v>0.64961329999999995</v>
      </c>
      <c r="D2515" s="295"/>
    </row>
    <row r="2516" spans="1:4" x14ac:dyDescent="0.2">
      <c r="A2516" s="295">
        <v>0.38493640000000001</v>
      </c>
      <c r="B2516" s="295"/>
      <c r="C2516" s="295">
        <v>0.64954590000000001</v>
      </c>
      <c r="D2516" s="295"/>
    </row>
    <row r="2517" spans="1:4" x14ac:dyDescent="0.2">
      <c r="A2517" s="295">
        <v>0.38487840000000001</v>
      </c>
      <c r="B2517" s="295"/>
      <c r="C2517" s="295">
        <v>0.64947220000000006</v>
      </c>
      <c r="D2517" s="295"/>
    </row>
    <row r="2518" spans="1:4" x14ac:dyDescent="0.2">
      <c r="A2518" s="295">
        <v>0.38479249999999998</v>
      </c>
      <c r="B2518" s="295"/>
      <c r="C2518" s="295">
        <v>0.64945330000000001</v>
      </c>
      <c r="D2518" s="295"/>
    </row>
    <row r="2519" spans="1:4" x14ac:dyDescent="0.2">
      <c r="A2519" s="295">
        <v>0.3847776</v>
      </c>
      <c r="B2519" s="295"/>
      <c r="C2519" s="295">
        <v>0.64936050000000001</v>
      </c>
      <c r="D2519" s="295"/>
    </row>
    <row r="2520" spans="1:4" x14ac:dyDescent="0.2">
      <c r="A2520" s="295">
        <v>0.3847486</v>
      </c>
      <c r="B2520" s="295"/>
      <c r="C2520" s="295">
        <v>0.64932120000000004</v>
      </c>
      <c r="D2520" s="295"/>
    </row>
    <row r="2521" spans="1:4" x14ac:dyDescent="0.2">
      <c r="A2521" s="295">
        <v>0.38469049999999999</v>
      </c>
      <c r="B2521" s="295"/>
      <c r="C2521" s="295">
        <v>0.6493063</v>
      </c>
      <c r="D2521" s="295"/>
    </row>
    <row r="2522" spans="1:4" x14ac:dyDescent="0.2">
      <c r="A2522" s="295">
        <v>0.38466159999999999</v>
      </c>
      <c r="B2522" s="295"/>
      <c r="C2522" s="295">
        <v>0.64924999999999999</v>
      </c>
      <c r="D2522" s="295"/>
    </row>
    <row r="2523" spans="1:4" x14ac:dyDescent="0.2">
      <c r="A2523" s="295">
        <v>0.38455919999999999</v>
      </c>
      <c r="B2523" s="295"/>
      <c r="C2523" s="295">
        <v>0.64915769999999995</v>
      </c>
      <c r="D2523" s="295"/>
    </row>
    <row r="2524" spans="1:4" x14ac:dyDescent="0.2">
      <c r="A2524" s="295">
        <v>0.38453019999999999</v>
      </c>
      <c r="B2524" s="295"/>
      <c r="C2524" s="295">
        <v>0.64912389999999998</v>
      </c>
      <c r="D2524" s="295"/>
    </row>
    <row r="2525" spans="1:4" x14ac:dyDescent="0.2">
      <c r="A2525" s="295">
        <v>0.38450190000000001</v>
      </c>
      <c r="B2525" s="295"/>
      <c r="C2525" s="295">
        <v>0.64908909999999997</v>
      </c>
      <c r="D2525" s="295"/>
    </row>
    <row r="2526" spans="1:4" x14ac:dyDescent="0.2">
      <c r="A2526" s="295">
        <v>0.38445750000000001</v>
      </c>
      <c r="B2526" s="295"/>
      <c r="C2526" s="295">
        <v>0.64903310000000003</v>
      </c>
      <c r="D2526" s="295"/>
    </row>
    <row r="2527" spans="1:4" x14ac:dyDescent="0.2">
      <c r="A2527" s="295">
        <v>0.38445750000000001</v>
      </c>
      <c r="B2527" s="295"/>
      <c r="C2527" s="295">
        <v>0.64901430000000004</v>
      </c>
      <c r="D2527" s="295"/>
    </row>
    <row r="2528" spans="1:4" x14ac:dyDescent="0.2">
      <c r="A2528" s="295">
        <v>0.38439839999999997</v>
      </c>
      <c r="B2528" s="295"/>
      <c r="C2528" s="295">
        <v>0.64888219999999996</v>
      </c>
      <c r="D2528" s="295"/>
    </row>
    <row r="2529" spans="1:4" x14ac:dyDescent="0.2">
      <c r="A2529" s="295">
        <v>0.38435609999999998</v>
      </c>
      <c r="B2529" s="295"/>
      <c r="C2529" s="295">
        <v>0.64884459999999999</v>
      </c>
      <c r="D2529" s="295"/>
    </row>
    <row r="2530" spans="1:4" x14ac:dyDescent="0.2">
      <c r="A2530" s="295">
        <v>0.38425310000000001</v>
      </c>
      <c r="B2530" s="295"/>
      <c r="C2530" s="295">
        <v>0.64882419999999996</v>
      </c>
      <c r="D2530" s="295"/>
    </row>
    <row r="2531" spans="1:4" x14ac:dyDescent="0.2">
      <c r="A2531" s="295">
        <v>0.38422479999999998</v>
      </c>
      <c r="B2531" s="295"/>
      <c r="C2531" s="295">
        <v>0.64877079999999998</v>
      </c>
      <c r="D2531" s="295"/>
    </row>
    <row r="2532" spans="1:4" x14ac:dyDescent="0.2">
      <c r="A2532" s="295">
        <v>0.38418170000000001</v>
      </c>
      <c r="B2532" s="295"/>
      <c r="C2532" s="295">
        <v>0.64873729999999996</v>
      </c>
      <c r="D2532" s="295"/>
    </row>
    <row r="2533" spans="1:4" x14ac:dyDescent="0.2">
      <c r="A2533" s="295">
        <v>0.3841523</v>
      </c>
      <c r="B2533" s="295"/>
      <c r="C2533" s="295">
        <v>0.64872229999999997</v>
      </c>
      <c r="D2533" s="295"/>
    </row>
    <row r="2534" spans="1:4" x14ac:dyDescent="0.2">
      <c r="A2534" s="295">
        <v>0.38412370000000001</v>
      </c>
      <c r="B2534" s="295"/>
      <c r="C2534" s="295">
        <v>0.64870729999999999</v>
      </c>
      <c r="D2534" s="295"/>
    </row>
    <row r="2535" spans="1:4" x14ac:dyDescent="0.2">
      <c r="A2535" s="295">
        <v>0.38405250000000002</v>
      </c>
      <c r="B2535" s="295"/>
      <c r="C2535" s="295">
        <v>0.6485997</v>
      </c>
      <c r="D2535" s="295"/>
    </row>
    <row r="2536" spans="1:4" x14ac:dyDescent="0.2">
      <c r="A2536" s="295">
        <v>0.3840247</v>
      </c>
      <c r="B2536" s="295"/>
      <c r="C2536" s="295">
        <v>0.64858000000000005</v>
      </c>
      <c r="D2536" s="295"/>
    </row>
    <row r="2537" spans="1:4" x14ac:dyDescent="0.2">
      <c r="A2537" s="295">
        <v>0.3839957</v>
      </c>
      <c r="B2537" s="295"/>
      <c r="C2537" s="295">
        <v>0.6485069</v>
      </c>
      <c r="D2537" s="295"/>
    </row>
    <row r="2538" spans="1:4" x14ac:dyDescent="0.2">
      <c r="A2538" s="295">
        <v>0.38393769999999999</v>
      </c>
      <c r="B2538" s="295"/>
      <c r="C2538" s="295">
        <v>0.64847220000000005</v>
      </c>
      <c r="D2538" s="295"/>
    </row>
    <row r="2539" spans="1:4" x14ac:dyDescent="0.2">
      <c r="A2539" s="295">
        <v>0.3838801</v>
      </c>
      <c r="B2539" s="295"/>
      <c r="C2539" s="295">
        <v>0.64845359999999996</v>
      </c>
      <c r="D2539" s="295"/>
    </row>
    <row r="2540" spans="1:4" x14ac:dyDescent="0.2">
      <c r="A2540" s="295">
        <v>0.38385059999999999</v>
      </c>
      <c r="B2540" s="295"/>
      <c r="C2540" s="295">
        <v>0.64838620000000002</v>
      </c>
      <c r="D2540" s="295"/>
    </row>
    <row r="2541" spans="1:4" x14ac:dyDescent="0.2">
      <c r="A2541" s="295">
        <v>0.38377709999999998</v>
      </c>
      <c r="B2541" s="295"/>
      <c r="C2541" s="295">
        <v>0.64834720000000001</v>
      </c>
      <c r="D2541" s="295"/>
    </row>
    <row r="2542" spans="1:4" x14ac:dyDescent="0.2">
      <c r="A2542" s="295">
        <v>0.38374930000000002</v>
      </c>
      <c r="B2542" s="295"/>
      <c r="C2542" s="295">
        <v>0.64831340000000004</v>
      </c>
      <c r="D2542" s="295"/>
    </row>
    <row r="2543" spans="1:4" x14ac:dyDescent="0.2">
      <c r="A2543" s="295">
        <v>0.38366299999999998</v>
      </c>
      <c r="B2543" s="295"/>
      <c r="C2543" s="295">
        <v>0.64826119999999998</v>
      </c>
      <c r="D2543" s="295"/>
    </row>
    <row r="2544" spans="1:4" x14ac:dyDescent="0.2">
      <c r="A2544" s="295">
        <v>0.38361889999999998</v>
      </c>
      <c r="B2544" s="295"/>
      <c r="C2544" s="295">
        <v>0.64819269999999996</v>
      </c>
      <c r="D2544" s="295"/>
    </row>
    <row r="2545" spans="1:4" x14ac:dyDescent="0.2">
      <c r="A2545" s="295">
        <v>0.38354569999999999</v>
      </c>
      <c r="B2545" s="295"/>
      <c r="C2545" s="295">
        <v>0.64813489999999996</v>
      </c>
      <c r="D2545" s="295"/>
    </row>
    <row r="2546" spans="1:4" x14ac:dyDescent="0.2">
      <c r="A2546" s="295">
        <v>0.38347160000000002</v>
      </c>
      <c r="B2546" s="295"/>
      <c r="C2546" s="295">
        <v>0.64811629999999998</v>
      </c>
      <c r="D2546" s="295"/>
    </row>
    <row r="2547" spans="1:4" x14ac:dyDescent="0.2">
      <c r="A2547" s="295">
        <v>0.38341150000000002</v>
      </c>
      <c r="B2547" s="295"/>
      <c r="C2547" s="295">
        <v>0.64806109999999995</v>
      </c>
      <c r="D2547" s="295"/>
    </row>
    <row r="2548" spans="1:4" x14ac:dyDescent="0.2">
      <c r="A2548" s="295">
        <v>0.38334289999999999</v>
      </c>
      <c r="B2548" s="295"/>
      <c r="C2548" s="295">
        <v>0.64804229999999996</v>
      </c>
      <c r="D2548" s="295"/>
    </row>
    <row r="2549" spans="1:4" x14ac:dyDescent="0.2">
      <c r="A2549" s="295">
        <v>0.38331500000000002</v>
      </c>
      <c r="B2549" s="295"/>
      <c r="C2549" s="295">
        <v>0.6479703</v>
      </c>
      <c r="D2549" s="295"/>
    </row>
    <row r="2550" spans="1:4" x14ac:dyDescent="0.2">
      <c r="A2550" s="295">
        <v>0.38325490000000001</v>
      </c>
      <c r="B2550" s="295"/>
      <c r="C2550" s="295">
        <v>0.64793179999999995</v>
      </c>
      <c r="D2550" s="295"/>
    </row>
    <row r="2551" spans="1:4" x14ac:dyDescent="0.2">
      <c r="A2551" s="295">
        <v>0.38309490000000002</v>
      </c>
      <c r="B2551" s="295"/>
      <c r="C2551" s="295">
        <v>0.64789280000000005</v>
      </c>
      <c r="D2551" s="295"/>
    </row>
    <row r="2552" spans="1:4" x14ac:dyDescent="0.2">
      <c r="A2552" s="295">
        <v>0.38305210000000001</v>
      </c>
      <c r="B2552" s="295"/>
      <c r="C2552" s="295">
        <v>0.64786279999999996</v>
      </c>
      <c r="D2552" s="295"/>
    </row>
    <row r="2553" spans="1:4" x14ac:dyDescent="0.2">
      <c r="A2553" s="295">
        <v>0.38302429999999998</v>
      </c>
      <c r="B2553" s="295"/>
      <c r="C2553" s="295">
        <v>0.64778519999999995</v>
      </c>
      <c r="D2553" s="295"/>
    </row>
    <row r="2554" spans="1:4" x14ac:dyDescent="0.2">
      <c r="A2554" s="295">
        <v>0.3829941</v>
      </c>
      <c r="B2554" s="295"/>
      <c r="C2554" s="295">
        <v>0.64774980000000004</v>
      </c>
      <c r="D2554" s="295"/>
    </row>
    <row r="2555" spans="1:4" x14ac:dyDescent="0.2">
      <c r="A2555" s="295">
        <v>0.3829941</v>
      </c>
      <c r="B2555" s="295"/>
      <c r="C2555" s="295">
        <v>0.64771500000000004</v>
      </c>
      <c r="D2555" s="295"/>
    </row>
    <row r="2556" spans="1:4" x14ac:dyDescent="0.2">
      <c r="A2556" s="295">
        <v>0.38296619999999998</v>
      </c>
      <c r="B2556" s="295"/>
      <c r="C2556" s="295">
        <v>0.64758389999999999</v>
      </c>
      <c r="D2556" s="295"/>
    </row>
    <row r="2557" spans="1:4" x14ac:dyDescent="0.2">
      <c r="A2557" s="295">
        <v>0.38289380000000001</v>
      </c>
      <c r="B2557" s="295"/>
      <c r="C2557" s="295">
        <v>0.6475689</v>
      </c>
      <c r="D2557" s="295"/>
    </row>
    <row r="2558" spans="1:4" x14ac:dyDescent="0.2">
      <c r="A2558" s="295">
        <v>0.38284980000000002</v>
      </c>
      <c r="B2558" s="295"/>
      <c r="C2558" s="295">
        <v>0.64755390000000002</v>
      </c>
      <c r="D2558" s="295"/>
    </row>
    <row r="2559" spans="1:4" x14ac:dyDescent="0.2">
      <c r="A2559" s="295">
        <v>0.38280639999999999</v>
      </c>
      <c r="B2559" s="295"/>
      <c r="C2559" s="295">
        <v>0.64749990000000002</v>
      </c>
      <c r="D2559" s="295"/>
    </row>
    <row r="2560" spans="1:4" x14ac:dyDescent="0.2">
      <c r="A2560" s="295">
        <v>0.3827313</v>
      </c>
      <c r="B2560" s="295"/>
      <c r="C2560" s="295">
        <v>0.64748110000000003</v>
      </c>
      <c r="D2560" s="295"/>
    </row>
    <row r="2561" spans="1:4" x14ac:dyDescent="0.2">
      <c r="A2561" s="295">
        <v>0.38267210000000002</v>
      </c>
      <c r="B2561" s="295"/>
      <c r="C2561" s="295">
        <v>0.64741280000000001</v>
      </c>
      <c r="D2561" s="295"/>
    </row>
    <row r="2562" spans="1:4" x14ac:dyDescent="0.2">
      <c r="A2562" s="295">
        <v>0.38261529999999999</v>
      </c>
      <c r="B2562" s="295"/>
      <c r="C2562" s="295">
        <v>0.64734000000000003</v>
      </c>
      <c r="D2562" s="295"/>
    </row>
    <row r="2563" spans="1:4" x14ac:dyDescent="0.2">
      <c r="A2563" s="295">
        <v>0.3825269</v>
      </c>
      <c r="B2563" s="295"/>
      <c r="C2563" s="295">
        <v>0.64730620000000005</v>
      </c>
      <c r="D2563" s="295"/>
    </row>
    <row r="2564" spans="1:4" x14ac:dyDescent="0.2">
      <c r="A2564" s="295">
        <v>0.38247009999999998</v>
      </c>
      <c r="B2564" s="295"/>
      <c r="C2564" s="295">
        <v>0.64725109999999997</v>
      </c>
      <c r="D2564" s="295"/>
    </row>
    <row r="2565" spans="1:4" x14ac:dyDescent="0.2">
      <c r="A2565" s="295">
        <v>0.38242730000000003</v>
      </c>
      <c r="B2565" s="295"/>
      <c r="C2565" s="295">
        <v>0.64723249999999999</v>
      </c>
      <c r="D2565" s="295"/>
    </row>
    <row r="2566" spans="1:4" x14ac:dyDescent="0.2">
      <c r="A2566" s="295">
        <v>0.38238499999999997</v>
      </c>
      <c r="B2566" s="295"/>
      <c r="C2566" s="295">
        <v>0.64719890000000002</v>
      </c>
      <c r="D2566" s="295"/>
    </row>
    <row r="2567" spans="1:4" x14ac:dyDescent="0.2">
      <c r="A2567" s="295">
        <v>0.3823259</v>
      </c>
      <c r="B2567" s="295"/>
      <c r="C2567" s="295">
        <v>0.64714550000000004</v>
      </c>
      <c r="D2567" s="295"/>
    </row>
    <row r="2568" spans="1:4" x14ac:dyDescent="0.2">
      <c r="A2568" s="295">
        <v>0.38229760000000002</v>
      </c>
      <c r="B2568" s="295"/>
      <c r="C2568" s="295">
        <v>0.64711169999999996</v>
      </c>
      <c r="D2568" s="295"/>
    </row>
    <row r="2569" spans="1:4" x14ac:dyDescent="0.2">
      <c r="A2569" s="295">
        <v>0.3822256</v>
      </c>
      <c r="B2569" s="295"/>
      <c r="C2569" s="295">
        <v>0.64705299999999999</v>
      </c>
      <c r="D2569" s="295"/>
    </row>
    <row r="2570" spans="1:4" x14ac:dyDescent="0.2">
      <c r="A2570" s="295">
        <v>0.38221060000000001</v>
      </c>
      <c r="B2570" s="295"/>
      <c r="C2570" s="295">
        <v>0.64697919999999998</v>
      </c>
      <c r="D2570" s="295"/>
    </row>
    <row r="2571" spans="1:4" x14ac:dyDescent="0.2">
      <c r="A2571" s="295">
        <v>0.38215149999999998</v>
      </c>
      <c r="B2571" s="295"/>
      <c r="C2571" s="295">
        <v>0.646922</v>
      </c>
      <c r="D2571" s="295"/>
    </row>
    <row r="2572" spans="1:4" x14ac:dyDescent="0.2">
      <c r="A2572" s="295">
        <v>0.38212360000000001</v>
      </c>
      <c r="B2572" s="295"/>
      <c r="C2572" s="295">
        <v>0.64688659999999998</v>
      </c>
      <c r="D2572" s="295"/>
    </row>
    <row r="2573" spans="1:4" x14ac:dyDescent="0.2">
      <c r="A2573" s="295">
        <v>0.38205040000000001</v>
      </c>
      <c r="B2573" s="295"/>
      <c r="C2573" s="295">
        <v>0.64684830000000004</v>
      </c>
      <c r="D2573" s="295"/>
    </row>
    <row r="2574" spans="1:4" x14ac:dyDescent="0.2">
      <c r="A2574" s="295">
        <v>0.38200810000000002</v>
      </c>
      <c r="B2574" s="295"/>
      <c r="C2574" s="295">
        <v>0.64675570000000004</v>
      </c>
      <c r="D2574" s="295"/>
    </row>
    <row r="2575" spans="1:4" x14ac:dyDescent="0.2">
      <c r="A2575" s="295">
        <v>0.38190639999999998</v>
      </c>
      <c r="B2575" s="295"/>
      <c r="C2575" s="295">
        <v>0.64672099999999999</v>
      </c>
      <c r="D2575" s="295"/>
    </row>
    <row r="2576" spans="1:4" x14ac:dyDescent="0.2">
      <c r="A2576" s="295">
        <v>0.38183309999999998</v>
      </c>
      <c r="B2576" s="295"/>
      <c r="C2576" s="295">
        <v>0.6466134</v>
      </c>
      <c r="D2576" s="295"/>
    </row>
    <row r="2577" spans="1:4" x14ac:dyDescent="0.2">
      <c r="A2577" s="295">
        <v>0.38177470000000002</v>
      </c>
      <c r="B2577" s="295"/>
      <c r="C2577" s="295">
        <v>0.64653830000000001</v>
      </c>
      <c r="D2577" s="295"/>
    </row>
    <row r="2578" spans="1:4" x14ac:dyDescent="0.2">
      <c r="A2578" s="295">
        <v>0.38174609999999998</v>
      </c>
      <c r="B2578" s="295"/>
      <c r="C2578" s="295">
        <v>0.64648479999999997</v>
      </c>
      <c r="D2578" s="295"/>
    </row>
    <row r="2579" spans="1:4" x14ac:dyDescent="0.2">
      <c r="A2579" s="295">
        <v>0.38171670000000002</v>
      </c>
      <c r="B2579" s="295"/>
      <c r="C2579" s="295">
        <v>0.64644740000000001</v>
      </c>
      <c r="D2579" s="295"/>
    </row>
    <row r="2580" spans="1:4" x14ac:dyDescent="0.2">
      <c r="A2580" s="295">
        <v>0.3816872</v>
      </c>
      <c r="B2580" s="295"/>
      <c r="C2580" s="295">
        <v>0.64640719999999996</v>
      </c>
      <c r="D2580" s="295"/>
    </row>
    <row r="2581" spans="1:4" x14ac:dyDescent="0.2">
      <c r="A2581" s="295">
        <v>0.3816426</v>
      </c>
      <c r="B2581" s="295"/>
      <c r="C2581" s="295">
        <v>0.64637339999999999</v>
      </c>
      <c r="D2581" s="295"/>
    </row>
    <row r="2582" spans="1:4" x14ac:dyDescent="0.2">
      <c r="A2582" s="295">
        <v>0.38161279999999997</v>
      </c>
      <c r="B2582" s="295"/>
      <c r="C2582" s="295">
        <v>0.64635480000000001</v>
      </c>
      <c r="D2582" s="295"/>
    </row>
    <row r="2583" spans="1:4" x14ac:dyDescent="0.2">
      <c r="A2583" s="295">
        <v>0.3815693</v>
      </c>
      <c r="B2583" s="295"/>
      <c r="C2583" s="295">
        <v>0.6463006</v>
      </c>
      <c r="D2583" s="295"/>
    </row>
    <row r="2584" spans="1:4" x14ac:dyDescent="0.2">
      <c r="A2584" s="295">
        <v>0.38155480000000003</v>
      </c>
      <c r="B2584" s="295"/>
      <c r="C2584" s="295">
        <v>0.64624729999999997</v>
      </c>
      <c r="D2584" s="295"/>
    </row>
    <row r="2585" spans="1:4" x14ac:dyDescent="0.2">
      <c r="A2585" s="295">
        <v>0.38146600000000003</v>
      </c>
      <c r="B2585" s="295"/>
      <c r="C2585" s="295">
        <v>0.64619210000000005</v>
      </c>
      <c r="D2585" s="295"/>
    </row>
    <row r="2586" spans="1:4" x14ac:dyDescent="0.2">
      <c r="A2586" s="295">
        <v>0.38146600000000003</v>
      </c>
      <c r="B2586" s="295"/>
      <c r="C2586" s="295">
        <v>0.64610109999999998</v>
      </c>
      <c r="D2586" s="295"/>
    </row>
    <row r="2587" spans="1:4" x14ac:dyDescent="0.2">
      <c r="A2587" s="295">
        <v>0.38143739999999998</v>
      </c>
      <c r="B2587" s="295"/>
      <c r="C2587" s="295">
        <v>0.6460823</v>
      </c>
      <c r="D2587" s="295"/>
    </row>
    <row r="2588" spans="1:4" x14ac:dyDescent="0.2">
      <c r="A2588" s="295">
        <v>0.3813493</v>
      </c>
      <c r="B2588" s="295"/>
      <c r="C2588" s="295">
        <v>0.6460437</v>
      </c>
      <c r="D2588" s="295"/>
    </row>
    <row r="2589" spans="1:4" x14ac:dyDescent="0.2">
      <c r="A2589" s="295">
        <v>0.38126359999999998</v>
      </c>
      <c r="B2589" s="295"/>
      <c r="C2589" s="295">
        <v>0.64602329999999997</v>
      </c>
      <c r="D2589" s="295"/>
    </row>
    <row r="2590" spans="1:4" x14ac:dyDescent="0.2">
      <c r="A2590" s="295">
        <v>0.38119340000000002</v>
      </c>
      <c r="B2590" s="295"/>
      <c r="C2590" s="295">
        <v>0.64597000000000004</v>
      </c>
      <c r="D2590" s="295"/>
    </row>
    <row r="2591" spans="1:4" x14ac:dyDescent="0.2">
      <c r="A2591" s="295">
        <v>0.38109310000000002</v>
      </c>
      <c r="B2591" s="295"/>
      <c r="C2591" s="295">
        <v>0.64591739999999997</v>
      </c>
      <c r="D2591" s="295"/>
    </row>
    <row r="2592" spans="1:4" x14ac:dyDescent="0.2">
      <c r="A2592" s="295">
        <v>0.38103510000000002</v>
      </c>
      <c r="B2592" s="295"/>
      <c r="C2592" s="295">
        <v>0.64589759999999996</v>
      </c>
      <c r="D2592" s="295"/>
    </row>
    <row r="2593" spans="1:4" x14ac:dyDescent="0.2">
      <c r="A2593" s="295">
        <v>0.38099090000000002</v>
      </c>
      <c r="B2593" s="295"/>
      <c r="C2593" s="295">
        <v>0.64586379999999999</v>
      </c>
      <c r="D2593" s="295"/>
    </row>
    <row r="2594" spans="1:4" x14ac:dyDescent="0.2">
      <c r="A2594" s="295">
        <v>0.38097760000000003</v>
      </c>
      <c r="B2594" s="295"/>
      <c r="C2594" s="295">
        <v>0.645791</v>
      </c>
      <c r="D2594" s="295"/>
    </row>
    <row r="2595" spans="1:4" x14ac:dyDescent="0.2">
      <c r="A2595" s="295">
        <v>0.38091960000000002</v>
      </c>
      <c r="B2595" s="295"/>
      <c r="C2595" s="295">
        <v>0.64577600000000002</v>
      </c>
      <c r="D2595" s="295"/>
    </row>
    <row r="2596" spans="1:4" x14ac:dyDescent="0.2">
      <c r="A2596" s="295">
        <v>0.3809051</v>
      </c>
      <c r="B2596" s="295"/>
      <c r="C2596" s="295">
        <v>0.64573860000000005</v>
      </c>
      <c r="D2596" s="295"/>
    </row>
    <row r="2597" spans="1:4" x14ac:dyDescent="0.2">
      <c r="A2597" s="295">
        <v>0.38087650000000001</v>
      </c>
      <c r="B2597" s="295"/>
      <c r="C2597" s="295">
        <v>0.64560289999999998</v>
      </c>
      <c r="D2597" s="295"/>
    </row>
    <row r="2598" spans="1:4" x14ac:dyDescent="0.2">
      <c r="A2598" s="295">
        <v>0.38081969999999998</v>
      </c>
      <c r="B2598" s="295"/>
      <c r="C2598" s="295">
        <v>0.64555050000000003</v>
      </c>
      <c r="D2598" s="295"/>
    </row>
    <row r="2599" spans="1:4" x14ac:dyDescent="0.2">
      <c r="A2599" s="295">
        <v>0.38080520000000001</v>
      </c>
      <c r="B2599" s="295"/>
      <c r="C2599" s="295">
        <v>0.6454917</v>
      </c>
      <c r="D2599" s="295"/>
    </row>
    <row r="2600" spans="1:4" x14ac:dyDescent="0.2">
      <c r="A2600" s="295">
        <v>0.3807489</v>
      </c>
      <c r="B2600" s="295"/>
      <c r="C2600" s="295">
        <v>0.64540120000000001</v>
      </c>
      <c r="D2600" s="295"/>
    </row>
    <row r="2601" spans="1:4" x14ac:dyDescent="0.2">
      <c r="A2601" s="295">
        <v>0.38071939999999999</v>
      </c>
      <c r="B2601" s="295"/>
      <c r="C2601" s="295">
        <v>0.64536280000000001</v>
      </c>
      <c r="D2601" s="295"/>
    </row>
    <row r="2602" spans="1:4" x14ac:dyDescent="0.2">
      <c r="A2602" s="295">
        <v>0.38064619999999999</v>
      </c>
      <c r="B2602" s="295"/>
      <c r="C2602" s="295">
        <v>0.64529000000000003</v>
      </c>
      <c r="D2602" s="295"/>
    </row>
    <row r="2603" spans="1:4" x14ac:dyDescent="0.2">
      <c r="A2603" s="295">
        <v>0.38063279999999999</v>
      </c>
      <c r="B2603" s="295"/>
      <c r="C2603" s="295">
        <v>0.6452367</v>
      </c>
      <c r="D2603" s="295"/>
    </row>
    <row r="2604" spans="1:4" x14ac:dyDescent="0.2">
      <c r="A2604" s="295">
        <v>0.3805036</v>
      </c>
      <c r="B2604" s="295"/>
      <c r="C2604" s="295">
        <v>0.64520310000000003</v>
      </c>
      <c r="D2604" s="295"/>
    </row>
    <row r="2605" spans="1:4" x14ac:dyDescent="0.2">
      <c r="A2605" s="295">
        <v>0.3804884</v>
      </c>
      <c r="B2605" s="295"/>
      <c r="C2605" s="295">
        <v>0.64517310000000005</v>
      </c>
      <c r="D2605" s="295"/>
    </row>
    <row r="2606" spans="1:4" x14ac:dyDescent="0.2">
      <c r="A2606" s="295">
        <v>0.38044559999999999</v>
      </c>
      <c r="B2606" s="295"/>
      <c r="C2606" s="295">
        <v>0.64509709999999998</v>
      </c>
      <c r="D2606" s="295"/>
    </row>
    <row r="2607" spans="1:4" x14ac:dyDescent="0.2">
      <c r="A2607" s="295">
        <v>0.38040210000000002</v>
      </c>
      <c r="B2607" s="295"/>
      <c r="C2607" s="295">
        <v>0.64506169999999996</v>
      </c>
      <c r="D2607" s="295"/>
    </row>
    <row r="2608" spans="1:4" x14ac:dyDescent="0.2">
      <c r="A2608" s="295">
        <v>0.3803743</v>
      </c>
      <c r="B2608" s="295"/>
      <c r="C2608" s="295">
        <v>0.64502429999999999</v>
      </c>
      <c r="D2608" s="295"/>
    </row>
    <row r="2609" spans="1:4" x14ac:dyDescent="0.2">
      <c r="A2609" s="295">
        <v>0.38030219999999998</v>
      </c>
      <c r="B2609" s="295"/>
      <c r="C2609" s="295">
        <v>0.64494580000000001</v>
      </c>
      <c r="D2609" s="295"/>
    </row>
    <row r="2610" spans="1:4" x14ac:dyDescent="0.2">
      <c r="A2610" s="295">
        <v>0.3802449</v>
      </c>
      <c r="B2610" s="295"/>
      <c r="C2610" s="295">
        <v>0.64489339999999995</v>
      </c>
      <c r="D2610" s="295"/>
    </row>
    <row r="2611" spans="1:4" x14ac:dyDescent="0.2">
      <c r="A2611" s="295">
        <v>0.3802026</v>
      </c>
      <c r="B2611" s="295"/>
      <c r="C2611" s="295">
        <v>0.64485859999999995</v>
      </c>
      <c r="D2611" s="295"/>
    </row>
    <row r="2612" spans="1:4" x14ac:dyDescent="0.2">
      <c r="A2612" s="295">
        <v>0.38017279999999998</v>
      </c>
      <c r="B2612" s="295"/>
      <c r="C2612" s="295">
        <v>0.64479129999999996</v>
      </c>
      <c r="D2612" s="295"/>
    </row>
    <row r="2613" spans="1:4" x14ac:dyDescent="0.2">
      <c r="A2613" s="295">
        <v>0.38014429999999999</v>
      </c>
      <c r="B2613" s="295"/>
      <c r="C2613" s="295">
        <v>0.64475170000000004</v>
      </c>
      <c r="D2613" s="295"/>
    </row>
    <row r="2614" spans="1:4" x14ac:dyDescent="0.2">
      <c r="A2614" s="295">
        <v>0.38008579999999997</v>
      </c>
      <c r="B2614" s="295"/>
      <c r="C2614" s="295">
        <v>0.64471630000000002</v>
      </c>
      <c r="D2614" s="295"/>
    </row>
    <row r="2615" spans="1:4" x14ac:dyDescent="0.2">
      <c r="A2615" s="295">
        <v>0.38005640000000002</v>
      </c>
      <c r="B2615" s="295"/>
      <c r="C2615" s="295">
        <v>0.64467680000000005</v>
      </c>
      <c r="D2615" s="295"/>
    </row>
    <row r="2616" spans="1:4" x14ac:dyDescent="0.2">
      <c r="A2616" s="295">
        <v>0.37998320000000002</v>
      </c>
      <c r="B2616" s="295"/>
      <c r="C2616" s="295">
        <v>0.64464319999999997</v>
      </c>
      <c r="D2616" s="295"/>
    </row>
    <row r="2617" spans="1:4" x14ac:dyDescent="0.2">
      <c r="A2617" s="295">
        <v>0.37998320000000002</v>
      </c>
      <c r="B2617" s="295"/>
      <c r="C2617" s="295">
        <v>0.64460399999999995</v>
      </c>
      <c r="D2617" s="295"/>
    </row>
    <row r="2618" spans="1:4" x14ac:dyDescent="0.2">
      <c r="A2618" s="295">
        <v>0.37995459999999998</v>
      </c>
      <c r="B2618" s="295"/>
      <c r="C2618" s="295">
        <v>0.64458539999999998</v>
      </c>
      <c r="D2618" s="295"/>
    </row>
    <row r="2619" spans="1:4" x14ac:dyDescent="0.2">
      <c r="A2619" s="295">
        <v>0.3799111</v>
      </c>
      <c r="B2619" s="295"/>
      <c r="C2619" s="295">
        <v>0.64455070000000003</v>
      </c>
      <c r="D2619" s="295"/>
    </row>
    <row r="2620" spans="1:4" x14ac:dyDescent="0.2">
      <c r="A2620" s="295">
        <v>0.3798414</v>
      </c>
      <c r="B2620" s="295"/>
      <c r="C2620" s="295">
        <v>0.64451170000000002</v>
      </c>
      <c r="D2620" s="295"/>
    </row>
    <row r="2621" spans="1:4" x14ac:dyDescent="0.2">
      <c r="A2621" s="295">
        <v>0.3797719</v>
      </c>
      <c r="B2621" s="295"/>
      <c r="C2621" s="295">
        <v>0.64443890000000004</v>
      </c>
      <c r="D2621" s="295"/>
    </row>
    <row r="2622" spans="1:4" x14ac:dyDescent="0.2">
      <c r="A2622" s="295">
        <v>0.37968420000000003</v>
      </c>
      <c r="B2622" s="295"/>
      <c r="C2622" s="295">
        <v>0.64442010000000005</v>
      </c>
      <c r="D2622" s="295"/>
    </row>
    <row r="2623" spans="1:4" x14ac:dyDescent="0.2">
      <c r="A2623" s="295">
        <v>0.37962459999999998</v>
      </c>
      <c r="B2623" s="295"/>
      <c r="C2623" s="295">
        <v>0.64438169999999995</v>
      </c>
      <c r="D2623" s="295"/>
    </row>
    <row r="2624" spans="1:4" x14ac:dyDescent="0.2">
      <c r="A2624" s="295">
        <v>0.37961129999999998</v>
      </c>
      <c r="B2624" s="295"/>
      <c r="C2624" s="295">
        <v>0.64432389999999995</v>
      </c>
      <c r="D2624" s="295"/>
    </row>
    <row r="2625" spans="1:4" x14ac:dyDescent="0.2">
      <c r="A2625" s="295">
        <v>0.379583</v>
      </c>
      <c r="B2625" s="295"/>
      <c r="C2625" s="295">
        <v>0.6442715</v>
      </c>
      <c r="D2625" s="295"/>
    </row>
    <row r="2626" spans="1:4" x14ac:dyDescent="0.2">
      <c r="A2626" s="295">
        <v>0.3795135</v>
      </c>
      <c r="B2626" s="295"/>
      <c r="C2626" s="295">
        <v>0.64425169999999998</v>
      </c>
      <c r="D2626" s="295"/>
    </row>
    <row r="2627" spans="1:4" x14ac:dyDescent="0.2">
      <c r="A2627" s="295">
        <v>0.37949830000000001</v>
      </c>
      <c r="B2627" s="295"/>
      <c r="C2627" s="295">
        <v>0.64419389999999999</v>
      </c>
      <c r="D2627" s="295"/>
    </row>
    <row r="2628" spans="1:4" x14ac:dyDescent="0.2">
      <c r="A2628" s="295">
        <v>0.37948379999999998</v>
      </c>
      <c r="B2628" s="295"/>
      <c r="C2628" s="295">
        <v>0.64414510000000003</v>
      </c>
      <c r="D2628" s="295"/>
    </row>
    <row r="2629" spans="1:4" x14ac:dyDescent="0.2">
      <c r="A2629" s="295">
        <v>0.3794555</v>
      </c>
      <c r="B2629" s="295"/>
      <c r="C2629" s="295">
        <v>0.64410489999999998</v>
      </c>
      <c r="D2629" s="295"/>
    </row>
    <row r="2630" spans="1:4" x14ac:dyDescent="0.2">
      <c r="A2630" s="295">
        <v>0.3794266</v>
      </c>
      <c r="B2630" s="295"/>
      <c r="C2630" s="295">
        <v>0.6440321</v>
      </c>
      <c r="D2630" s="295"/>
    </row>
    <row r="2631" spans="1:4" x14ac:dyDescent="0.2">
      <c r="A2631" s="295">
        <v>0.37938379999999999</v>
      </c>
      <c r="B2631" s="295"/>
      <c r="C2631" s="295">
        <v>0.64395480000000005</v>
      </c>
      <c r="D2631" s="295"/>
    </row>
    <row r="2632" spans="1:4" x14ac:dyDescent="0.2">
      <c r="A2632" s="295">
        <v>0.3793686</v>
      </c>
      <c r="B2632" s="295"/>
      <c r="C2632" s="295">
        <v>0.64392000000000005</v>
      </c>
      <c r="D2632" s="295"/>
    </row>
    <row r="2633" spans="1:4" x14ac:dyDescent="0.2">
      <c r="A2633" s="295">
        <v>0.37933889999999998</v>
      </c>
      <c r="B2633" s="295"/>
      <c r="C2633" s="295">
        <v>0.64390139999999996</v>
      </c>
      <c r="D2633" s="295"/>
    </row>
    <row r="2634" spans="1:4" x14ac:dyDescent="0.2">
      <c r="A2634" s="295">
        <v>0.37931029999999999</v>
      </c>
      <c r="B2634" s="295"/>
      <c r="C2634" s="295">
        <v>0.64380890000000002</v>
      </c>
      <c r="D2634" s="295"/>
    </row>
    <row r="2635" spans="1:4" x14ac:dyDescent="0.2">
      <c r="A2635" s="295">
        <v>0.37925229999999999</v>
      </c>
      <c r="B2635" s="295"/>
      <c r="C2635" s="295">
        <v>0.64380879999999996</v>
      </c>
      <c r="D2635" s="295"/>
    </row>
    <row r="2636" spans="1:4" x14ac:dyDescent="0.2">
      <c r="A2636" s="295">
        <v>0.37923780000000001</v>
      </c>
      <c r="B2636" s="295"/>
      <c r="C2636" s="295">
        <v>0.64374030000000004</v>
      </c>
      <c r="D2636" s="295"/>
    </row>
    <row r="2637" spans="1:4" x14ac:dyDescent="0.2">
      <c r="A2637" s="295">
        <v>0.37919429999999998</v>
      </c>
      <c r="B2637" s="295"/>
      <c r="C2637" s="295">
        <v>0.64366749999999995</v>
      </c>
      <c r="D2637" s="295"/>
    </row>
    <row r="2638" spans="1:4" x14ac:dyDescent="0.2">
      <c r="A2638" s="295">
        <v>0.37911990000000001</v>
      </c>
      <c r="B2638" s="295"/>
      <c r="C2638" s="295">
        <v>0.64363369999999998</v>
      </c>
      <c r="D2638" s="295"/>
    </row>
    <row r="2639" spans="1:4" x14ac:dyDescent="0.2">
      <c r="A2639" s="295">
        <v>0.3790772</v>
      </c>
      <c r="B2639" s="295"/>
      <c r="C2639" s="295">
        <v>0.64357489999999995</v>
      </c>
      <c r="D2639" s="295"/>
    </row>
    <row r="2640" spans="1:4" x14ac:dyDescent="0.2">
      <c r="A2640" s="295">
        <v>0.37903300000000001</v>
      </c>
      <c r="B2640" s="295"/>
      <c r="C2640" s="295">
        <v>0.64354109999999998</v>
      </c>
      <c r="D2640" s="295"/>
    </row>
    <row r="2641" spans="1:4" x14ac:dyDescent="0.2">
      <c r="A2641" s="295">
        <v>0.3789884</v>
      </c>
      <c r="B2641" s="295"/>
      <c r="C2641" s="295">
        <v>0.64350209999999997</v>
      </c>
      <c r="D2641" s="295"/>
    </row>
    <row r="2642" spans="1:4" x14ac:dyDescent="0.2">
      <c r="A2642" s="295">
        <v>0.37895859999999998</v>
      </c>
      <c r="B2642" s="295"/>
      <c r="C2642" s="295">
        <v>0.64344880000000004</v>
      </c>
      <c r="D2642" s="295"/>
    </row>
    <row r="2643" spans="1:4" x14ac:dyDescent="0.2">
      <c r="A2643" s="295">
        <v>0.37891580000000002</v>
      </c>
      <c r="B2643" s="295"/>
      <c r="C2643" s="295">
        <v>0.64341340000000002</v>
      </c>
      <c r="D2643" s="295"/>
    </row>
    <row r="2644" spans="1:4" x14ac:dyDescent="0.2">
      <c r="A2644" s="295">
        <v>0.37890249999999998</v>
      </c>
      <c r="B2644" s="295"/>
      <c r="C2644" s="295">
        <v>0.64341340000000002</v>
      </c>
      <c r="D2644" s="295"/>
    </row>
    <row r="2645" spans="1:4" x14ac:dyDescent="0.2">
      <c r="A2645" s="295">
        <v>0.37884259999999997</v>
      </c>
      <c r="B2645" s="295"/>
      <c r="C2645" s="295">
        <v>0.64336099999999996</v>
      </c>
      <c r="D2645" s="295"/>
    </row>
    <row r="2646" spans="1:4" x14ac:dyDescent="0.2">
      <c r="A2646" s="295">
        <v>0.37881480000000001</v>
      </c>
      <c r="B2646" s="295"/>
      <c r="C2646" s="295">
        <v>0.6433236</v>
      </c>
      <c r="D2646" s="295"/>
    </row>
    <row r="2647" spans="1:4" x14ac:dyDescent="0.2">
      <c r="A2647" s="295">
        <v>0.37878469999999997</v>
      </c>
      <c r="B2647" s="295"/>
      <c r="C2647" s="295">
        <v>0.64326839999999996</v>
      </c>
      <c r="D2647" s="295"/>
    </row>
    <row r="2648" spans="1:4" x14ac:dyDescent="0.2">
      <c r="A2648" s="295">
        <v>0.37878460000000003</v>
      </c>
      <c r="B2648" s="295"/>
      <c r="C2648" s="295">
        <v>0.64324979999999998</v>
      </c>
      <c r="D2648" s="295"/>
    </row>
    <row r="2649" spans="1:4" x14ac:dyDescent="0.2">
      <c r="A2649" s="295">
        <v>0.3787568</v>
      </c>
      <c r="B2649" s="295"/>
      <c r="C2649" s="295">
        <v>0.64319470000000001</v>
      </c>
      <c r="D2649" s="295"/>
    </row>
    <row r="2650" spans="1:4" x14ac:dyDescent="0.2">
      <c r="A2650" s="295">
        <v>0.37869770000000003</v>
      </c>
      <c r="B2650" s="295"/>
      <c r="C2650" s="295">
        <v>0.64317610000000003</v>
      </c>
      <c r="D2650" s="295"/>
    </row>
    <row r="2651" spans="1:4" x14ac:dyDescent="0.2">
      <c r="A2651" s="295">
        <v>0.37868429999999997</v>
      </c>
      <c r="B2651" s="295"/>
      <c r="C2651" s="295">
        <v>0.6431365</v>
      </c>
      <c r="D2651" s="295"/>
    </row>
    <row r="2652" spans="1:4" x14ac:dyDescent="0.2">
      <c r="A2652" s="295">
        <v>0.37861070000000002</v>
      </c>
      <c r="B2652" s="295"/>
      <c r="C2652" s="295">
        <v>0.64308140000000003</v>
      </c>
      <c r="D2652" s="295"/>
    </row>
    <row r="2653" spans="1:4" x14ac:dyDescent="0.2">
      <c r="A2653" s="295">
        <v>0.3785811</v>
      </c>
      <c r="B2653" s="295"/>
      <c r="C2653" s="295">
        <v>0.64304760000000005</v>
      </c>
      <c r="D2653" s="295"/>
    </row>
    <row r="2654" spans="1:4" x14ac:dyDescent="0.2">
      <c r="A2654" s="295">
        <v>0.3785231</v>
      </c>
      <c r="B2654" s="295"/>
      <c r="C2654" s="295">
        <v>0.64300919999999995</v>
      </c>
      <c r="D2654" s="295"/>
    </row>
    <row r="2655" spans="1:4" x14ac:dyDescent="0.2">
      <c r="A2655" s="295">
        <v>0.378494</v>
      </c>
      <c r="B2655" s="295"/>
      <c r="C2655" s="295">
        <v>0.6429745</v>
      </c>
      <c r="D2655" s="295"/>
    </row>
    <row r="2656" spans="1:4" x14ac:dyDescent="0.2">
      <c r="A2656" s="295">
        <v>0.37846459999999998</v>
      </c>
      <c r="B2656" s="295"/>
      <c r="C2656" s="295">
        <v>0.64291659999999995</v>
      </c>
      <c r="D2656" s="295"/>
    </row>
    <row r="2657" spans="1:4" x14ac:dyDescent="0.2">
      <c r="A2657" s="295">
        <v>0.37845010000000001</v>
      </c>
      <c r="B2657" s="295"/>
      <c r="C2657" s="295">
        <v>0.64288190000000001</v>
      </c>
      <c r="D2657" s="295"/>
    </row>
    <row r="2658" spans="1:4" x14ac:dyDescent="0.2">
      <c r="A2658" s="295">
        <v>0.37837720000000002</v>
      </c>
      <c r="B2658" s="295"/>
      <c r="C2658" s="295">
        <v>0.64284289999999999</v>
      </c>
      <c r="D2658" s="295"/>
    </row>
    <row r="2659" spans="1:4" x14ac:dyDescent="0.2">
      <c r="A2659" s="295">
        <v>0.37833299999999997</v>
      </c>
      <c r="B2659" s="295"/>
      <c r="C2659" s="295">
        <v>0.64280910000000002</v>
      </c>
      <c r="D2659" s="295"/>
    </row>
    <row r="2660" spans="1:4" x14ac:dyDescent="0.2">
      <c r="A2660" s="295">
        <v>0.37829180000000001</v>
      </c>
      <c r="B2660" s="295"/>
      <c r="C2660" s="295">
        <v>0.64277550000000006</v>
      </c>
      <c r="D2660" s="295"/>
    </row>
    <row r="2661" spans="1:4" x14ac:dyDescent="0.2">
      <c r="A2661" s="295">
        <v>0.37826330000000002</v>
      </c>
      <c r="B2661" s="295"/>
      <c r="C2661" s="295">
        <v>0.64270340000000004</v>
      </c>
      <c r="D2661" s="295"/>
    </row>
    <row r="2662" spans="1:4" x14ac:dyDescent="0.2">
      <c r="A2662" s="295">
        <v>0.37824829999999998</v>
      </c>
      <c r="B2662" s="295"/>
      <c r="C2662" s="295">
        <v>0.64261460000000004</v>
      </c>
      <c r="D2662" s="295"/>
    </row>
    <row r="2663" spans="1:4" x14ac:dyDescent="0.2">
      <c r="A2663" s="295">
        <v>0.37817630000000002</v>
      </c>
      <c r="B2663" s="295"/>
      <c r="C2663" s="295">
        <v>0.64256970000000002</v>
      </c>
      <c r="D2663" s="295"/>
    </row>
    <row r="2664" spans="1:4" x14ac:dyDescent="0.2">
      <c r="A2664" s="295">
        <v>0.37814680000000001</v>
      </c>
      <c r="B2664" s="295"/>
      <c r="C2664" s="295">
        <v>0.64251069999999999</v>
      </c>
      <c r="D2664" s="295"/>
    </row>
    <row r="2665" spans="1:4" x14ac:dyDescent="0.2">
      <c r="A2665" s="295">
        <v>0.37813190000000002</v>
      </c>
      <c r="B2665" s="295"/>
      <c r="C2665" s="295">
        <v>0.6424957</v>
      </c>
      <c r="D2665" s="295"/>
    </row>
    <row r="2666" spans="1:4" x14ac:dyDescent="0.2">
      <c r="A2666" s="295">
        <v>0.37808950000000002</v>
      </c>
      <c r="B2666" s="295"/>
      <c r="C2666" s="295">
        <v>0.64247529999999997</v>
      </c>
      <c r="D2666" s="295"/>
    </row>
    <row r="2667" spans="1:4" x14ac:dyDescent="0.2">
      <c r="A2667" s="295">
        <v>0.37803340000000002</v>
      </c>
      <c r="B2667" s="295"/>
      <c r="C2667" s="295">
        <v>0.64242290000000002</v>
      </c>
      <c r="D2667" s="295"/>
    </row>
    <row r="2668" spans="1:4" x14ac:dyDescent="0.2">
      <c r="A2668" s="295">
        <v>0.37797710000000001</v>
      </c>
      <c r="B2668" s="295"/>
      <c r="C2668" s="295">
        <v>0.64234729999999995</v>
      </c>
      <c r="D2668" s="295"/>
    </row>
    <row r="2669" spans="1:4" x14ac:dyDescent="0.2">
      <c r="A2669" s="295">
        <v>0.3779206</v>
      </c>
      <c r="B2669" s="295"/>
      <c r="C2669" s="295">
        <v>0.64231349999999998</v>
      </c>
      <c r="D2669" s="295"/>
    </row>
    <row r="2670" spans="1:4" x14ac:dyDescent="0.2">
      <c r="A2670" s="295">
        <v>0.37789159999999999</v>
      </c>
      <c r="B2670" s="295"/>
      <c r="C2670" s="295">
        <v>0.64223779999999997</v>
      </c>
      <c r="D2670" s="295"/>
    </row>
    <row r="2671" spans="1:4" x14ac:dyDescent="0.2">
      <c r="A2671" s="295">
        <v>0.37784689999999999</v>
      </c>
      <c r="B2671" s="295"/>
      <c r="C2671" s="295">
        <v>0.64223770000000002</v>
      </c>
      <c r="D2671" s="295"/>
    </row>
    <row r="2672" spans="1:4" x14ac:dyDescent="0.2">
      <c r="A2672" s="295">
        <v>0.37780409999999998</v>
      </c>
      <c r="B2672" s="295"/>
      <c r="C2672" s="295">
        <v>0.64218379999999997</v>
      </c>
      <c r="D2672" s="295"/>
    </row>
    <row r="2673" spans="1:4" x14ac:dyDescent="0.2">
      <c r="A2673" s="295">
        <v>0.3777739</v>
      </c>
      <c r="B2673" s="295"/>
      <c r="C2673" s="295">
        <v>0.64218370000000002</v>
      </c>
      <c r="D2673" s="295"/>
    </row>
    <row r="2674" spans="1:4" x14ac:dyDescent="0.2">
      <c r="A2674" s="295">
        <v>0.37771460000000001</v>
      </c>
      <c r="B2674" s="295"/>
      <c r="C2674" s="295">
        <v>0.64213019999999998</v>
      </c>
      <c r="D2674" s="295"/>
    </row>
    <row r="2675" spans="1:4" x14ac:dyDescent="0.2">
      <c r="A2675" s="295">
        <v>0.3776562</v>
      </c>
      <c r="B2675" s="295"/>
      <c r="C2675" s="295">
        <v>0.64211039999999997</v>
      </c>
      <c r="D2675" s="295"/>
    </row>
    <row r="2676" spans="1:4" x14ac:dyDescent="0.2">
      <c r="A2676" s="295">
        <v>0.3775965</v>
      </c>
      <c r="B2676" s="295"/>
      <c r="C2676" s="295">
        <v>0.64209000000000005</v>
      </c>
      <c r="D2676" s="295"/>
    </row>
    <row r="2677" spans="1:4" x14ac:dyDescent="0.2">
      <c r="A2677" s="295">
        <v>0.37756869999999998</v>
      </c>
      <c r="B2677" s="295"/>
      <c r="C2677" s="295">
        <v>0.64205239999999997</v>
      </c>
      <c r="D2677" s="295"/>
    </row>
    <row r="2678" spans="1:4" x14ac:dyDescent="0.2">
      <c r="A2678" s="295">
        <v>0.37755420000000001</v>
      </c>
      <c r="B2678" s="295"/>
      <c r="C2678" s="295">
        <v>0.64195979999999997</v>
      </c>
      <c r="D2678" s="295"/>
    </row>
    <row r="2679" spans="1:4" x14ac:dyDescent="0.2">
      <c r="A2679" s="295">
        <v>0.37748219999999999</v>
      </c>
      <c r="B2679" s="295"/>
      <c r="C2679" s="295">
        <v>0.64191010000000004</v>
      </c>
      <c r="D2679" s="295"/>
    </row>
    <row r="2680" spans="1:4" x14ac:dyDescent="0.2">
      <c r="A2680" s="295">
        <v>0.37743880000000002</v>
      </c>
      <c r="B2680" s="295"/>
      <c r="C2680" s="295">
        <v>0.64186989999999999</v>
      </c>
      <c r="D2680" s="295"/>
    </row>
    <row r="2681" spans="1:4" x14ac:dyDescent="0.2">
      <c r="A2681" s="295">
        <v>0.37743880000000002</v>
      </c>
      <c r="B2681" s="295"/>
      <c r="C2681" s="295">
        <v>0.64183250000000003</v>
      </c>
      <c r="D2681" s="295"/>
    </row>
    <row r="2682" spans="1:4" x14ac:dyDescent="0.2">
      <c r="A2682" s="295">
        <v>0.37742379999999998</v>
      </c>
      <c r="B2682" s="295"/>
      <c r="C2682" s="295">
        <v>0.64181750000000004</v>
      </c>
      <c r="D2682" s="295"/>
    </row>
    <row r="2683" spans="1:4" x14ac:dyDescent="0.2">
      <c r="A2683" s="295">
        <v>0.37739600000000001</v>
      </c>
      <c r="B2683" s="295"/>
      <c r="C2683" s="295">
        <v>0.64179770000000003</v>
      </c>
      <c r="D2683" s="295"/>
    </row>
    <row r="2684" spans="1:4" x14ac:dyDescent="0.2">
      <c r="A2684" s="295">
        <v>0.3773666</v>
      </c>
      <c r="B2684" s="295"/>
      <c r="C2684" s="295">
        <v>0.64172399999999996</v>
      </c>
      <c r="D2684" s="295"/>
    </row>
    <row r="2685" spans="1:4" x14ac:dyDescent="0.2">
      <c r="A2685" s="295">
        <v>0.37732349999999998</v>
      </c>
      <c r="B2685" s="295"/>
      <c r="C2685" s="295">
        <v>0.64172399999999996</v>
      </c>
      <c r="D2685" s="295"/>
    </row>
    <row r="2686" spans="1:4" x14ac:dyDescent="0.2">
      <c r="A2686" s="295">
        <v>0.37727860000000002</v>
      </c>
      <c r="B2686" s="295"/>
      <c r="C2686" s="295">
        <v>0.64165000000000005</v>
      </c>
      <c r="D2686" s="295"/>
    </row>
    <row r="2687" spans="1:4" x14ac:dyDescent="0.2">
      <c r="A2687" s="295">
        <v>0.3772491</v>
      </c>
      <c r="B2687" s="295"/>
      <c r="C2687" s="295">
        <v>0.64161999999999997</v>
      </c>
      <c r="D2687" s="295"/>
    </row>
    <row r="2688" spans="1:4" x14ac:dyDescent="0.2">
      <c r="A2688" s="295">
        <v>0.37720490000000001</v>
      </c>
      <c r="B2688" s="295"/>
      <c r="C2688" s="295">
        <v>0.64158530000000003</v>
      </c>
      <c r="D2688" s="295"/>
    </row>
    <row r="2689" spans="1:4" x14ac:dyDescent="0.2">
      <c r="A2689" s="295">
        <v>0.37717709999999999</v>
      </c>
      <c r="B2689" s="295"/>
      <c r="C2689" s="295">
        <v>0.64149270000000003</v>
      </c>
      <c r="D2689" s="295"/>
    </row>
    <row r="2690" spans="1:4" x14ac:dyDescent="0.2">
      <c r="A2690" s="295">
        <v>0.37713370000000002</v>
      </c>
      <c r="B2690" s="295"/>
      <c r="C2690" s="295">
        <v>0.64149270000000003</v>
      </c>
      <c r="D2690" s="295"/>
    </row>
    <row r="2691" spans="1:4" x14ac:dyDescent="0.2">
      <c r="A2691" s="295">
        <v>0.37707560000000001</v>
      </c>
      <c r="B2691" s="295"/>
      <c r="C2691" s="295">
        <v>0.64143919999999999</v>
      </c>
      <c r="D2691" s="295"/>
    </row>
    <row r="2692" spans="1:4" x14ac:dyDescent="0.2">
      <c r="A2692" s="295">
        <v>0.37703399999999998</v>
      </c>
      <c r="B2692" s="295"/>
      <c r="C2692" s="295">
        <v>0.64140560000000002</v>
      </c>
      <c r="D2692" s="295"/>
    </row>
    <row r="2693" spans="1:4" x14ac:dyDescent="0.2">
      <c r="A2693" s="295">
        <v>0.37703399999999998</v>
      </c>
      <c r="B2693" s="295"/>
      <c r="C2693" s="295">
        <v>0.64134679999999999</v>
      </c>
      <c r="D2693" s="295"/>
    </row>
    <row r="2694" spans="1:4" x14ac:dyDescent="0.2">
      <c r="A2694" s="295">
        <v>0.37698999999999999</v>
      </c>
      <c r="B2694" s="295"/>
      <c r="C2694" s="295">
        <v>0.64130819999999999</v>
      </c>
      <c r="D2694" s="295"/>
    </row>
    <row r="2695" spans="1:4" x14ac:dyDescent="0.2">
      <c r="A2695" s="295">
        <v>0.3768898</v>
      </c>
      <c r="B2695" s="295"/>
      <c r="C2695" s="295">
        <v>0.64128779999999996</v>
      </c>
      <c r="D2695" s="295"/>
    </row>
    <row r="2696" spans="1:4" x14ac:dyDescent="0.2">
      <c r="A2696" s="295">
        <v>0.37687540000000003</v>
      </c>
      <c r="B2696" s="295"/>
      <c r="C2696" s="295">
        <v>0.64125779999999999</v>
      </c>
      <c r="D2696" s="295"/>
    </row>
    <row r="2697" spans="1:4" x14ac:dyDescent="0.2">
      <c r="A2697" s="295">
        <v>0.3768609</v>
      </c>
      <c r="B2697" s="295"/>
      <c r="C2697" s="295">
        <v>0.64122400000000002</v>
      </c>
      <c r="D2697" s="295"/>
    </row>
    <row r="2698" spans="1:4" x14ac:dyDescent="0.2">
      <c r="A2698" s="295">
        <v>0.37684590000000001</v>
      </c>
      <c r="B2698" s="295"/>
      <c r="C2698" s="295">
        <v>0.6411886</v>
      </c>
      <c r="D2698" s="295"/>
    </row>
    <row r="2699" spans="1:4" x14ac:dyDescent="0.2">
      <c r="A2699" s="295">
        <v>0.37675940000000002</v>
      </c>
      <c r="B2699" s="295"/>
      <c r="C2699" s="295">
        <v>0.64115009999999995</v>
      </c>
      <c r="D2699" s="295"/>
    </row>
    <row r="2700" spans="1:4" x14ac:dyDescent="0.2">
      <c r="A2700" s="295">
        <v>0.37673040000000002</v>
      </c>
      <c r="B2700" s="295"/>
      <c r="C2700" s="295">
        <v>0.64113149999999997</v>
      </c>
      <c r="D2700" s="295"/>
    </row>
    <row r="2701" spans="1:4" x14ac:dyDescent="0.2">
      <c r="A2701" s="295">
        <v>0.37668509999999999</v>
      </c>
      <c r="B2701" s="295"/>
      <c r="C2701" s="295">
        <v>0.64109769999999999</v>
      </c>
      <c r="D2701" s="295"/>
    </row>
    <row r="2702" spans="1:4" x14ac:dyDescent="0.2">
      <c r="A2702" s="295">
        <v>0.37665729999999997</v>
      </c>
      <c r="B2702" s="295"/>
      <c r="C2702" s="295">
        <v>0.64102269999999995</v>
      </c>
      <c r="D2702" s="295"/>
    </row>
    <row r="2703" spans="1:4" x14ac:dyDescent="0.2">
      <c r="A2703" s="295">
        <v>0.37656790000000001</v>
      </c>
      <c r="B2703" s="295"/>
      <c r="C2703" s="295">
        <v>0.64096379999999997</v>
      </c>
      <c r="D2703" s="295"/>
    </row>
    <row r="2704" spans="1:4" x14ac:dyDescent="0.2">
      <c r="A2704" s="295">
        <v>0.37656790000000001</v>
      </c>
      <c r="B2704" s="295"/>
      <c r="C2704" s="295">
        <v>0.64090480000000005</v>
      </c>
      <c r="D2704" s="295"/>
    </row>
    <row r="2705" spans="1:4" x14ac:dyDescent="0.2">
      <c r="A2705" s="295">
        <v>0.37656790000000001</v>
      </c>
      <c r="B2705" s="295"/>
      <c r="C2705" s="295">
        <v>0.64083259999999997</v>
      </c>
      <c r="D2705" s="295"/>
    </row>
    <row r="2706" spans="1:4" x14ac:dyDescent="0.2">
      <c r="A2706" s="295">
        <v>0.3765249</v>
      </c>
      <c r="B2706" s="295"/>
      <c r="C2706" s="295">
        <v>0.64081220000000005</v>
      </c>
      <c r="D2706" s="295"/>
    </row>
    <row r="2707" spans="1:4" x14ac:dyDescent="0.2">
      <c r="A2707" s="295">
        <v>0.37649589999999999</v>
      </c>
      <c r="B2707" s="295"/>
      <c r="C2707" s="295">
        <v>0.64077859999999998</v>
      </c>
      <c r="D2707" s="295"/>
    </row>
    <row r="2708" spans="1:4" x14ac:dyDescent="0.2">
      <c r="A2708" s="295">
        <v>0.37646649999999998</v>
      </c>
      <c r="B2708" s="295"/>
      <c r="C2708" s="295">
        <v>0.64070559999999999</v>
      </c>
      <c r="D2708" s="295"/>
    </row>
    <row r="2709" spans="1:4" x14ac:dyDescent="0.2">
      <c r="A2709" s="295">
        <v>0.37642300000000001</v>
      </c>
      <c r="B2709" s="295"/>
      <c r="C2709" s="295">
        <v>0.64068700000000001</v>
      </c>
      <c r="D2709" s="295"/>
    </row>
    <row r="2710" spans="1:4" x14ac:dyDescent="0.2">
      <c r="A2710" s="295">
        <v>0.37639400000000001</v>
      </c>
      <c r="B2710" s="295"/>
      <c r="C2710" s="295">
        <v>0.64061140000000005</v>
      </c>
      <c r="D2710" s="295"/>
    </row>
    <row r="2711" spans="1:4" x14ac:dyDescent="0.2">
      <c r="A2711" s="295">
        <v>0.37639400000000001</v>
      </c>
      <c r="B2711" s="295"/>
      <c r="C2711" s="295">
        <v>0.64059279999999996</v>
      </c>
      <c r="D2711" s="295"/>
    </row>
    <row r="2712" spans="1:4" x14ac:dyDescent="0.2">
      <c r="A2712" s="295">
        <v>0.37632270000000001</v>
      </c>
      <c r="B2712" s="295"/>
      <c r="C2712" s="295">
        <v>0.64055899999999999</v>
      </c>
      <c r="D2712" s="295"/>
    </row>
    <row r="2713" spans="1:4" x14ac:dyDescent="0.2">
      <c r="A2713" s="295">
        <v>0.37629410000000002</v>
      </c>
      <c r="B2713" s="295"/>
      <c r="C2713" s="295">
        <v>0.64050689999999999</v>
      </c>
      <c r="D2713" s="295"/>
    </row>
    <row r="2714" spans="1:4" x14ac:dyDescent="0.2">
      <c r="A2714" s="295">
        <v>0.37627959999999999</v>
      </c>
      <c r="B2714" s="295"/>
      <c r="C2714" s="295">
        <v>0.6404533</v>
      </c>
      <c r="D2714" s="295"/>
    </row>
    <row r="2715" spans="1:4" x14ac:dyDescent="0.2">
      <c r="A2715" s="295">
        <v>0.37623489999999998</v>
      </c>
      <c r="B2715" s="295"/>
      <c r="C2715" s="295">
        <v>0.64039610000000002</v>
      </c>
      <c r="D2715" s="295"/>
    </row>
    <row r="2716" spans="1:4" x14ac:dyDescent="0.2">
      <c r="A2716" s="295">
        <v>0.37622050000000001</v>
      </c>
      <c r="B2716" s="295"/>
      <c r="C2716" s="295">
        <v>0.64032310000000003</v>
      </c>
      <c r="D2716" s="295"/>
    </row>
    <row r="2717" spans="1:4" x14ac:dyDescent="0.2">
      <c r="A2717" s="295">
        <v>0.37610640000000001</v>
      </c>
      <c r="B2717" s="295"/>
      <c r="C2717" s="295">
        <v>0.64026910000000004</v>
      </c>
      <c r="D2717" s="295"/>
    </row>
    <row r="2718" spans="1:4" x14ac:dyDescent="0.2">
      <c r="A2718" s="295">
        <v>0.37607669999999999</v>
      </c>
      <c r="B2718" s="295"/>
      <c r="C2718" s="295">
        <v>0.64019219999999999</v>
      </c>
      <c r="D2718" s="295"/>
    </row>
    <row r="2719" spans="1:4" x14ac:dyDescent="0.2">
      <c r="A2719" s="295">
        <v>0.3760038</v>
      </c>
      <c r="B2719" s="295"/>
      <c r="C2719" s="295">
        <v>0.64017239999999997</v>
      </c>
      <c r="D2719" s="295"/>
    </row>
    <row r="2720" spans="1:4" x14ac:dyDescent="0.2">
      <c r="A2720" s="295">
        <v>0.37597599999999998</v>
      </c>
      <c r="B2720" s="295"/>
      <c r="C2720" s="295">
        <v>0.64011819999999997</v>
      </c>
      <c r="D2720" s="295"/>
    </row>
    <row r="2721" spans="1:4" x14ac:dyDescent="0.2">
      <c r="A2721" s="295">
        <v>0.3759614</v>
      </c>
      <c r="B2721" s="295"/>
      <c r="C2721" s="295">
        <v>0.64009959999999999</v>
      </c>
      <c r="D2721" s="295"/>
    </row>
    <row r="2722" spans="1:4" x14ac:dyDescent="0.2">
      <c r="A2722" s="295">
        <v>0.3758783</v>
      </c>
      <c r="B2722" s="295"/>
      <c r="C2722" s="295">
        <v>0.64008080000000001</v>
      </c>
      <c r="D2722" s="295"/>
    </row>
    <row r="2723" spans="1:4" x14ac:dyDescent="0.2">
      <c r="A2723" s="295">
        <v>0.37579190000000001</v>
      </c>
      <c r="B2723" s="295"/>
      <c r="C2723" s="295">
        <v>0.64002740000000002</v>
      </c>
      <c r="D2723" s="295"/>
    </row>
    <row r="2724" spans="1:4" x14ac:dyDescent="0.2">
      <c r="A2724" s="295">
        <v>0.37577690000000002</v>
      </c>
      <c r="B2724" s="295"/>
      <c r="C2724" s="295">
        <v>0.63988290000000003</v>
      </c>
      <c r="D2724" s="295"/>
    </row>
    <row r="2725" spans="1:4" x14ac:dyDescent="0.2">
      <c r="A2725" s="295">
        <v>0.37573410000000002</v>
      </c>
      <c r="B2725" s="295"/>
      <c r="C2725" s="295">
        <v>0.63982669999999997</v>
      </c>
      <c r="D2725" s="295"/>
    </row>
    <row r="2726" spans="1:4" x14ac:dyDescent="0.2">
      <c r="A2726" s="295">
        <v>0.37563150000000001</v>
      </c>
      <c r="B2726" s="295"/>
      <c r="C2726" s="295">
        <v>0.63976860000000002</v>
      </c>
      <c r="D2726" s="295"/>
    </row>
    <row r="2727" spans="1:4" x14ac:dyDescent="0.2">
      <c r="A2727" s="295">
        <v>0.37560369999999998</v>
      </c>
      <c r="B2727" s="295"/>
      <c r="C2727" s="295">
        <v>0.63974969999999998</v>
      </c>
      <c r="D2727" s="295"/>
    </row>
    <row r="2728" spans="1:4" x14ac:dyDescent="0.2">
      <c r="A2728" s="295">
        <v>0.37556020000000001</v>
      </c>
      <c r="B2728" s="295"/>
      <c r="C2728" s="295">
        <v>0.63969759999999998</v>
      </c>
      <c r="D2728" s="295"/>
    </row>
    <row r="2729" spans="1:4" x14ac:dyDescent="0.2">
      <c r="A2729" s="295">
        <v>0.3755174</v>
      </c>
      <c r="B2729" s="295"/>
      <c r="C2729" s="295">
        <v>0.63960620000000001</v>
      </c>
      <c r="D2729" s="295"/>
    </row>
    <row r="2730" spans="1:4" x14ac:dyDescent="0.2">
      <c r="A2730" s="295">
        <v>0.3754304</v>
      </c>
      <c r="B2730" s="295"/>
      <c r="C2730" s="295">
        <v>0.63956760000000001</v>
      </c>
      <c r="D2730" s="295"/>
    </row>
    <row r="2731" spans="1:4" x14ac:dyDescent="0.2">
      <c r="A2731" s="295">
        <v>0.37538769999999999</v>
      </c>
      <c r="B2731" s="295"/>
      <c r="C2731" s="295">
        <v>0.63951400000000003</v>
      </c>
      <c r="D2731" s="295"/>
    </row>
    <row r="2732" spans="1:4" x14ac:dyDescent="0.2">
      <c r="A2732" s="295">
        <v>0.3753572</v>
      </c>
      <c r="B2732" s="295"/>
      <c r="C2732" s="295">
        <v>0.63948039999999995</v>
      </c>
      <c r="D2732" s="295"/>
    </row>
    <row r="2733" spans="1:4" x14ac:dyDescent="0.2">
      <c r="A2733" s="295">
        <v>0.37532939999999998</v>
      </c>
      <c r="B2733" s="295"/>
      <c r="C2733" s="295">
        <v>0.63942169999999998</v>
      </c>
      <c r="D2733" s="295"/>
    </row>
    <row r="2734" spans="1:4" x14ac:dyDescent="0.2">
      <c r="A2734" s="295">
        <v>0.3752993</v>
      </c>
      <c r="B2734" s="295"/>
      <c r="C2734" s="295">
        <v>0.63942169999999998</v>
      </c>
      <c r="D2734" s="295"/>
    </row>
    <row r="2735" spans="1:4" x14ac:dyDescent="0.2">
      <c r="A2735" s="295">
        <v>0.37528479999999997</v>
      </c>
      <c r="B2735" s="295"/>
      <c r="C2735" s="295">
        <v>0.63935249999999999</v>
      </c>
      <c r="D2735" s="295"/>
    </row>
    <row r="2736" spans="1:4" x14ac:dyDescent="0.2">
      <c r="A2736" s="295">
        <v>0.37524079999999999</v>
      </c>
      <c r="B2736" s="295"/>
      <c r="C2736" s="295">
        <v>0.63929369999999996</v>
      </c>
      <c r="D2736" s="295"/>
    </row>
    <row r="2737" spans="1:4" x14ac:dyDescent="0.2">
      <c r="A2737" s="295">
        <v>0.37516949999999999</v>
      </c>
      <c r="B2737" s="295"/>
      <c r="C2737" s="295">
        <v>0.63927489999999998</v>
      </c>
      <c r="D2737" s="295"/>
    </row>
    <row r="2738" spans="1:4" x14ac:dyDescent="0.2">
      <c r="A2738" s="295">
        <v>0.37512640000000003</v>
      </c>
      <c r="B2738" s="295"/>
      <c r="C2738" s="295">
        <v>0.63920480000000002</v>
      </c>
      <c r="D2738" s="295"/>
    </row>
    <row r="2739" spans="1:4" x14ac:dyDescent="0.2">
      <c r="A2739" s="295">
        <v>0.37507069999999998</v>
      </c>
      <c r="B2739" s="295"/>
      <c r="C2739" s="295">
        <v>0.63918620000000004</v>
      </c>
      <c r="D2739" s="295"/>
    </row>
    <row r="2740" spans="1:4" x14ac:dyDescent="0.2">
      <c r="A2740" s="295">
        <v>0.37499680000000002</v>
      </c>
      <c r="B2740" s="295"/>
      <c r="C2740" s="295">
        <v>0.63914720000000003</v>
      </c>
      <c r="D2740" s="295"/>
    </row>
    <row r="2741" spans="1:4" x14ac:dyDescent="0.2">
      <c r="A2741" s="295">
        <v>0.374969</v>
      </c>
      <c r="B2741" s="295"/>
      <c r="C2741" s="295">
        <v>0.63909839999999996</v>
      </c>
      <c r="D2741" s="295"/>
    </row>
    <row r="2742" spans="1:4" x14ac:dyDescent="0.2">
      <c r="A2742" s="295">
        <v>0.37493919999999997</v>
      </c>
      <c r="B2742" s="295"/>
      <c r="C2742" s="295">
        <v>0.63909839999999996</v>
      </c>
      <c r="D2742" s="295"/>
    </row>
    <row r="2743" spans="1:4" x14ac:dyDescent="0.2">
      <c r="A2743" s="295">
        <v>0.37489699999999998</v>
      </c>
      <c r="B2743" s="295"/>
      <c r="C2743" s="295">
        <v>0.63905979999999996</v>
      </c>
      <c r="D2743" s="295"/>
    </row>
    <row r="2744" spans="1:4" x14ac:dyDescent="0.2">
      <c r="A2744" s="295">
        <v>0.37486750000000002</v>
      </c>
      <c r="B2744" s="295"/>
      <c r="C2744" s="295">
        <v>0.63902619999999999</v>
      </c>
      <c r="D2744" s="295"/>
    </row>
    <row r="2745" spans="1:4" x14ac:dyDescent="0.2">
      <c r="A2745" s="295">
        <v>0.3748379</v>
      </c>
      <c r="B2745" s="295"/>
      <c r="C2745" s="295">
        <v>0.63900760000000001</v>
      </c>
      <c r="D2745" s="295"/>
    </row>
    <row r="2746" spans="1:4" x14ac:dyDescent="0.2">
      <c r="A2746" s="295">
        <v>0.37480999999999998</v>
      </c>
      <c r="B2746" s="295"/>
      <c r="C2746" s="295">
        <v>0.63895409999999997</v>
      </c>
      <c r="D2746" s="295"/>
    </row>
    <row r="2747" spans="1:4" x14ac:dyDescent="0.2">
      <c r="A2747" s="295">
        <v>0.37475190000000003</v>
      </c>
      <c r="B2747" s="295"/>
      <c r="C2747" s="295">
        <v>0.63886290000000001</v>
      </c>
      <c r="D2747" s="295"/>
    </row>
    <row r="2748" spans="1:4" x14ac:dyDescent="0.2">
      <c r="A2748" s="295">
        <v>0.37473859999999998</v>
      </c>
      <c r="B2748" s="295"/>
      <c r="C2748" s="295">
        <v>0.63882550000000005</v>
      </c>
      <c r="D2748" s="295"/>
    </row>
    <row r="2749" spans="1:4" x14ac:dyDescent="0.2">
      <c r="A2749" s="295">
        <v>0.3747241</v>
      </c>
      <c r="B2749" s="295"/>
      <c r="C2749" s="295">
        <v>0.63877510000000004</v>
      </c>
      <c r="D2749" s="295"/>
    </row>
    <row r="2750" spans="1:4" x14ac:dyDescent="0.2">
      <c r="A2750" s="295">
        <v>0.37469629999999998</v>
      </c>
      <c r="B2750" s="295"/>
      <c r="C2750" s="295">
        <v>0.63871789999999995</v>
      </c>
      <c r="D2750" s="295"/>
    </row>
    <row r="2751" spans="1:4" x14ac:dyDescent="0.2">
      <c r="A2751" s="295">
        <v>0.37466579999999999</v>
      </c>
      <c r="B2751" s="295"/>
      <c r="C2751" s="295">
        <v>0.63870289999999996</v>
      </c>
      <c r="D2751" s="295"/>
    </row>
    <row r="2752" spans="1:4" x14ac:dyDescent="0.2">
      <c r="A2752" s="295">
        <v>0.37459330000000002</v>
      </c>
      <c r="B2752" s="295"/>
      <c r="C2752" s="295">
        <v>0.63868429999999998</v>
      </c>
      <c r="D2752" s="295"/>
    </row>
    <row r="2753" spans="1:4" x14ac:dyDescent="0.2">
      <c r="A2753" s="295">
        <v>0.3745636</v>
      </c>
      <c r="B2753" s="295"/>
      <c r="C2753" s="295">
        <v>0.63864350000000003</v>
      </c>
      <c r="D2753" s="295"/>
    </row>
    <row r="2754" spans="1:4" x14ac:dyDescent="0.2">
      <c r="A2754" s="295">
        <v>0.37446279999999998</v>
      </c>
      <c r="B2754" s="295"/>
      <c r="C2754" s="295">
        <v>0.6385902</v>
      </c>
      <c r="D2754" s="295"/>
    </row>
    <row r="2755" spans="1:4" x14ac:dyDescent="0.2">
      <c r="A2755" s="295">
        <v>0.37444939999999999</v>
      </c>
      <c r="B2755" s="295"/>
      <c r="C2755" s="295">
        <v>0.63857520000000001</v>
      </c>
      <c r="D2755" s="295"/>
    </row>
    <row r="2756" spans="1:4" x14ac:dyDescent="0.2">
      <c r="A2756" s="295">
        <v>0.37439030000000001</v>
      </c>
      <c r="B2756" s="295"/>
      <c r="C2756" s="295">
        <v>0.63851780000000002</v>
      </c>
      <c r="D2756" s="295"/>
    </row>
    <row r="2757" spans="1:4" x14ac:dyDescent="0.2">
      <c r="A2757" s="295">
        <v>0.37431940000000002</v>
      </c>
      <c r="B2757" s="295"/>
      <c r="C2757" s="295">
        <v>0.63849739999999999</v>
      </c>
      <c r="D2757" s="295"/>
    </row>
    <row r="2758" spans="1:4" x14ac:dyDescent="0.2">
      <c r="A2758" s="295">
        <v>0.37428929999999999</v>
      </c>
      <c r="B2758" s="295"/>
      <c r="C2758" s="295">
        <v>0.63847849999999995</v>
      </c>
      <c r="D2758" s="295"/>
    </row>
    <row r="2759" spans="1:4" x14ac:dyDescent="0.2">
      <c r="A2759" s="295">
        <v>0.37426140000000002</v>
      </c>
      <c r="B2759" s="295"/>
      <c r="C2759" s="295">
        <v>0.63838059999999996</v>
      </c>
      <c r="D2759" s="295"/>
    </row>
    <row r="2760" spans="1:4" x14ac:dyDescent="0.2">
      <c r="A2760" s="295">
        <v>0.37421670000000001</v>
      </c>
      <c r="B2760" s="295"/>
      <c r="C2760" s="295">
        <v>0.63834519999999995</v>
      </c>
      <c r="D2760" s="295"/>
    </row>
    <row r="2761" spans="1:4" x14ac:dyDescent="0.2">
      <c r="A2761" s="295">
        <v>0.37418889999999999</v>
      </c>
      <c r="B2761" s="295"/>
      <c r="C2761" s="295">
        <v>0.63829639999999999</v>
      </c>
      <c r="D2761" s="295"/>
    </row>
    <row r="2762" spans="1:4" x14ac:dyDescent="0.2">
      <c r="A2762" s="295">
        <v>0.37414609999999998</v>
      </c>
      <c r="B2762" s="295"/>
      <c r="C2762" s="295">
        <v>0.6382776</v>
      </c>
      <c r="D2762" s="295"/>
    </row>
    <row r="2763" spans="1:4" x14ac:dyDescent="0.2">
      <c r="A2763" s="295">
        <v>0.374116</v>
      </c>
      <c r="B2763" s="295"/>
      <c r="C2763" s="295">
        <v>0.63823739999999995</v>
      </c>
      <c r="D2763" s="295"/>
    </row>
    <row r="2764" spans="1:4" x14ac:dyDescent="0.2">
      <c r="A2764" s="295">
        <v>0.37407099999999999</v>
      </c>
      <c r="B2764" s="295"/>
      <c r="C2764" s="295">
        <v>0.63817860000000004</v>
      </c>
      <c r="D2764" s="295"/>
    </row>
    <row r="2765" spans="1:4" x14ac:dyDescent="0.2">
      <c r="A2765" s="295">
        <v>0.37404320000000002</v>
      </c>
      <c r="B2765" s="295"/>
      <c r="C2765" s="295">
        <v>0.63814389999999999</v>
      </c>
      <c r="D2765" s="295"/>
    </row>
    <row r="2766" spans="1:4" x14ac:dyDescent="0.2">
      <c r="A2766" s="295">
        <v>0.37398379999999998</v>
      </c>
      <c r="B2766" s="295"/>
      <c r="C2766" s="295">
        <v>0.63811010000000001</v>
      </c>
      <c r="D2766" s="295"/>
    </row>
    <row r="2767" spans="1:4" x14ac:dyDescent="0.2">
      <c r="A2767" s="295">
        <v>0.3739555</v>
      </c>
      <c r="B2767" s="295"/>
      <c r="C2767" s="295">
        <v>0.63811010000000001</v>
      </c>
      <c r="D2767" s="295"/>
    </row>
    <row r="2768" spans="1:4" x14ac:dyDescent="0.2">
      <c r="A2768" s="295">
        <v>0.37389739999999999</v>
      </c>
      <c r="B2768" s="295"/>
      <c r="C2768" s="295">
        <v>0.63803339999999997</v>
      </c>
      <c r="D2768" s="295"/>
    </row>
    <row r="2769" spans="1:4" x14ac:dyDescent="0.2">
      <c r="A2769" s="295">
        <v>0.37386779999999997</v>
      </c>
      <c r="B2769" s="295"/>
      <c r="C2769" s="295">
        <v>0.63801370000000002</v>
      </c>
      <c r="D2769" s="295"/>
    </row>
    <row r="2770" spans="1:4" x14ac:dyDescent="0.2">
      <c r="A2770" s="295">
        <v>0.37382379999999998</v>
      </c>
      <c r="B2770" s="295"/>
      <c r="C2770" s="295">
        <v>0.63797619999999999</v>
      </c>
      <c r="D2770" s="295"/>
    </row>
    <row r="2771" spans="1:4" x14ac:dyDescent="0.2">
      <c r="A2771" s="295">
        <v>0.37378109999999998</v>
      </c>
      <c r="B2771" s="295"/>
      <c r="C2771" s="295">
        <v>0.63794269999999997</v>
      </c>
      <c r="D2771" s="295"/>
    </row>
    <row r="2772" spans="1:4" x14ac:dyDescent="0.2">
      <c r="A2772" s="295">
        <v>0.37373679999999998</v>
      </c>
      <c r="B2772" s="295"/>
      <c r="C2772" s="295">
        <v>0.63790729999999995</v>
      </c>
      <c r="D2772" s="295"/>
    </row>
    <row r="2773" spans="1:4" x14ac:dyDescent="0.2">
      <c r="A2773" s="295">
        <v>0.37370900000000001</v>
      </c>
      <c r="B2773" s="295"/>
      <c r="C2773" s="295">
        <v>0.63786830000000005</v>
      </c>
      <c r="D2773" s="295"/>
    </row>
    <row r="2774" spans="1:4" x14ac:dyDescent="0.2">
      <c r="A2774" s="295">
        <v>0.37369380000000002</v>
      </c>
      <c r="B2774" s="295"/>
      <c r="C2774" s="295">
        <v>0.63783089999999998</v>
      </c>
      <c r="D2774" s="295"/>
    </row>
    <row r="2775" spans="1:4" x14ac:dyDescent="0.2">
      <c r="A2775" s="295">
        <v>0.37362129999999999</v>
      </c>
      <c r="B2775" s="295"/>
      <c r="C2775" s="295">
        <v>0.63777209999999995</v>
      </c>
      <c r="D2775" s="295"/>
    </row>
    <row r="2776" spans="1:4" x14ac:dyDescent="0.2">
      <c r="A2776" s="295">
        <v>0.37354870000000001</v>
      </c>
      <c r="B2776" s="295"/>
      <c r="C2776" s="295">
        <v>0.63777209999999995</v>
      </c>
      <c r="D2776" s="295"/>
    </row>
    <row r="2777" spans="1:4" x14ac:dyDescent="0.2">
      <c r="A2777" s="295">
        <v>0.37350480000000003</v>
      </c>
      <c r="B2777" s="295"/>
      <c r="C2777" s="295">
        <v>0.6376811</v>
      </c>
      <c r="D2777" s="295"/>
    </row>
    <row r="2778" spans="1:4" x14ac:dyDescent="0.2">
      <c r="A2778" s="295">
        <v>0.37346289999999999</v>
      </c>
      <c r="B2778" s="295"/>
      <c r="C2778" s="295">
        <v>0.6376811</v>
      </c>
      <c r="D2778" s="295"/>
    </row>
    <row r="2779" spans="1:4" x14ac:dyDescent="0.2">
      <c r="A2779" s="295">
        <v>0.37339080000000002</v>
      </c>
      <c r="B2779" s="295"/>
      <c r="C2779" s="295">
        <v>0.63762759999999996</v>
      </c>
      <c r="D2779" s="295"/>
    </row>
    <row r="2780" spans="1:4" x14ac:dyDescent="0.2">
      <c r="A2780" s="295">
        <v>0.37336140000000001</v>
      </c>
      <c r="B2780" s="295"/>
      <c r="C2780" s="295">
        <v>0.63750960000000001</v>
      </c>
      <c r="D2780" s="295"/>
    </row>
    <row r="2781" spans="1:4" x14ac:dyDescent="0.2">
      <c r="A2781" s="295">
        <v>0.37329119999999999</v>
      </c>
      <c r="B2781" s="295"/>
      <c r="C2781" s="295">
        <v>0.63747120000000002</v>
      </c>
      <c r="D2781" s="295"/>
    </row>
    <row r="2782" spans="1:4" x14ac:dyDescent="0.2">
      <c r="A2782" s="295">
        <v>0.37327779999999999</v>
      </c>
      <c r="B2782" s="295"/>
      <c r="C2782" s="295">
        <v>0.63743099999999997</v>
      </c>
      <c r="D2782" s="295"/>
    </row>
    <row r="2783" spans="1:4" x14ac:dyDescent="0.2">
      <c r="A2783" s="295">
        <v>0.3732355</v>
      </c>
      <c r="B2783" s="295"/>
      <c r="C2783" s="295">
        <v>0.63738229999999996</v>
      </c>
      <c r="D2783" s="295"/>
    </row>
    <row r="2784" spans="1:4" x14ac:dyDescent="0.2">
      <c r="A2784" s="295">
        <v>0.37316369999999999</v>
      </c>
      <c r="B2784" s="295"/>
      <c r="C2784" s="295">
        <v>0.63731130000000003</v>
      </c>
      <c r="D2784" s="295"/>
    </row>
    <row r="2785" spans="1:4" x14ac:dyDescent="0.2">
      <c r="A2785" s="295">
        <v>0.3731198</v>
      </c>
      <c r="B2785" s="295"/>
      <c r="C2785" s="295">
        <v>0.63729150000000001</v>
      </c>
      <c r="D2785" s="295"/>
    </row>
    <row r="2786" spans="1:4" x14ac:dyDescent="0.2">
      <c r="A2786" s="295">
        <v>0.37309009999999998</v>
      </c>
      <c r="B2786" s="295"/>
      <c r="C2786" s="295">
        <v>0.63725129999999996</v>
      </c>
      <c r="D2786" s="295"/>
    </row>
    <row r="2787" spans="1:4" x14ac:dyDescent="0.2">
      <c r="A2787" s="295">
        <v>0.37309009999999998</v>
      </c>
      <c r="B2787" s="295"/>
      <c r="C2787" s="295">
        <v>0.63720089999999996</v>
      </c>
      <c r="D2787" s="295"/>
    </row>
    <row r="2788" spans="1:4" x14ac:dyDescent="0.2">
      <c r="A2788" s="295">
        <v>0.37307509999999999</v>
      </c>
      <c r="B2788" s="295"/>
      <c r="C2788" s="295">
        <v>0.63716189999999995</v>
      </c>
      <c r="D2788" s="295"/>
    </row>
    <row r="2789" spans="1:4" x14ac:dyDescent="0.2">
      <c r="A2789" s="295">
        <v>0.37301840000000003</v>
      </c>
      <c r="B2789" s="295"/>
      <c r="C2789" s="295">
        <v>0.63710840000000002</v>
      </c>
      <c r="D2789" s="295"/>
    </row>
    <row r="2790" spans="1:4" x14ac:dyDescent="0.2">
      <c r="A2790" s="295">
        <v>0.37300319999999998</v>
      </c>
      <c r="B2790" s="295"/>
      <c r="C2790" s="295">
        <v>0.63708799999999999</v>
      </c>
      <c r="D2790" s="295"/>
    </row>
    <row r="2791" spans="1:4" x14ac:dyDescent="0.2">
      <c r="A2791" s="295">
        <v>0.37298979999999998</v>
      </c>
      <c r="B2791" s="295"/>
      <c r="C2791" s="295">
        <v>0.63701419999999997</v>
      </c>
      <c r="D2791" s="295"/>
    </row>
    <row r="2792" spans="1:4" x14ac:dyDescent="0.2">
      <c r="A2792" s="295">
        <v>0.37296079999999998</v>
      </c>
      <c r="B2792" s="295"/>
      <c r="C2792" s="295">
        <v>0.63695610000000003</v>
      </c>
      <c r="D2792" s="295"/>
    </row>
    <row r="2793" spans="1:4" x14ac:dyDescent="0.2">
      <c r="A2793" s="295">
        <v>0.37289070000000002</v>
      </c>
      <c r="B2793" s="295"/>
      <c r="C2793" s="295">
        <v>0.63693730000000004</v>
      </c>
      <c r="D2793" s="295"/>
    </row>
    <row r="2794" spans="1:4" x14ac:dyDescent="0.2">
      <c r="A2794" s="295">
        <v>0.37286059999999999</v>
      </c>
      <c r="B2794" s="295"/>
      <c r="C2794" s="295">
        <v>0.63688330000000004</v>
      </c>
      <c r="D2794" s="295"/>
    </row>
    <row r="2795" spans="1:4" x14ac:dyDescent="0.2">
      <c r="A2795" s="295">
        <v>0.37284610000000001</v>
      </c>
      <c r="B2795" s="295"/>
      <c r="C2795" s="295">
        <v>0.63684470000000004</v>
      </c>
      <c r="D2795" s="295"/>
    </row>
    <row r="2796" spans="1:4" x14ac:dyDescent="0.2">
      <c r="A2796" s="295">
        <v>0.37281710000000001</v>
      </c>
      <c r="B2796" s="295"/>
      <c r="C2796" s="295">
        <v>0.63682609999999995</v>
      </c>
      <c r="D2796" s="295"/>
    </row>
    <row r="2797" spans="1:4" x14ac:dyDescent="0.2">
      <c r="A2797" s="295">
        <v>0.37278850000000002</v>
      </c>
      <c r="B2797" s="295"/>
      <c r="C2797" s="295">
        <v>0.63682609999999995</v>
      </c>
      <c r="D2797" s="295"/>
    </row>
    <row r="2798" spans="1:4" x14ac:dyDescent="0.2">
      <c r="A2798" s="295">
        <v>0.37277349999999998</v>
      </c>
      <c r="B2798" s="295"/>
      <c r="C2798" s="295">
        <v>0.63677099999999998</v>
      </c>
      <c r="D2798" s="295"/>
    </row>
    <row r="2799" spans="1:4" x14ac:dyDescent="0.2">
      <c r="A2799" s="295">
        <v>0.3727163</v>
      </c>
      <c r="B2799" s="295"/>
      <c r="C2799" s="295">
        <v>0.6367372</v>
      </c>
      <c r="D2799" s="295"/>
    </row>
    <row r="2800" spans="1:4" x14ac:dyDescent="0.2">
      <c r="A2800" s="295">
        <v>0.37264330000000001</v>
      </c>
      <c r="B2800" s="295"/>
      <c r="C2800" s="295">
        <v>0.63669880000000001</v>
      </c>
      <c r="D2800" s="295"/>
    </row>
    <row r="2801" spans="1:4" x14ac:dyDescent="0.2">
      <c r="A2801" s="295">
        <v>0.37259910000000002</v>
      </c>
      <c r="B2801" s="295"/>
      <c r="C2801" s="295">
        <v>0.63662419999999997</v>
      </c>
      <c r="D2801" s="295"/>
    </row>
    <row r="2802" spans="1:4" x14ac:dyDescent="0.2">
      <c r="A2802" s="295">
        <v>0.37255670000000002</v>
      </c>
      <c r="B2802" s="295"/>
      <c r="C2802" s="295">
        <v>0.63660380000000005</v>
      </c>
      <c r="D2802" s="295"/>
    </row>
    <row r="2803" spans="1:4" x14ac:dyDescent="0.2">
      <c r="A2803" s="295">
        <v>0.37255670000000002</v>
      </c>
      <c r="B2803" s="295"/>
      <c r="C2803" s="295">
        <v>0.63656539999999995</v>
      </c>
      <c r="D2803" s="295"/>
    </row>
    <row r="2804" spans="1:4" x14ac:dyDescent="0.2">
      <c r="A2804" s="295">
        <v>0.37252679999999999</v>
      </c>
      <c r="B2804" s="295"/>
      <c r="C2804" s="295">
        <v>0.63646879999999995</v>
      </c>
      <c r="D2804" s="295"/>
    </row>
    <row r="2805" spans="1:4" x14ac:dyDescent="0.2">
      <c r="A2805" s="295">
        <v>0.37245270000000003</v>
      </c>
      <c r="B2805" s="295"/>
      <c r="C2805" s="295">
        <v>0.63641639999999999</v>
      </c>
      <c r="D2805" s="295"/>
    </row>
    <row r="2806" spans="1:4" x14ac:dyDescent="0.2">
      <c r="A2806" s="295">
        <v>0.3724383</v>
      </c>
      <c r="B2806" s="295"/>
      <c r="C2806" s="295">
        <v>0.63636040000000005</v>
      </c>
      <c r="D2806" s="295"/>
    </row>
    <row r="2807" spans="1:4" x14ac:dyDescent="0.2">
      <c r="A2807" s="295">
        <v>0.37231920000000002</v>
      </c>
      <c r="B2807" s="295"/>
      <c r="C2807" s="295">
        <v>0.63636040000000005</v>
      </c>
      <c r="D2807" s="295"/>
    </row>
    <row r="2808" spans="1:4" x14ac:dyDescent="0.2">
      <c r="A2808" s="295">
        <v>0.37226229999999999</v>
      </c>
      <c r="B2808" s="295"/>
      <c r="C2808" s="295">
        <v>0.63626760000000004</v>
      </c>
      <c r="D2808" s="295"/>
    </row>
    <row r="2809" spans="1:4" x14ac:dyDescent="0.2">
      <c r="A2809" s="295">
        <v>0.37219000000000002</v>
      </c>
      <c r="B2809" s="295"/>
      <c r="C2809" s="295">
        <v>0.63623399999999997</v>
      </c>
      <c r="D2809" s="295"/>
    </row>
    <row r="2810" spans="1:4" x14ac:dyDescent="0.2">
      <c r="A2810" s="295">
        <v>0.3721622</v>
      </c>
      <c r="B2810" s="295"/>
      <c r="C2810" s="295">
        <v>0.63619499999999995</v>
      </c>
      <c r="D2810" s="295"/>
    </row>
    <row r="2811" spans="1:4" x14ac:dyDescent="0.2">
      <c r="A2811" s="295">
        <v>0.37214779999999997</v>
      </c>
      <c r="B2811" s="295"/>
      <c r="C2811" s="295">
        <v>0.63617619999999997</v>
      </c>
      <c r="D2811" s="295"/>
    </row>
    <row r="2812" spans="1:4" x14ac:dyDescent="0.2">
      <c r="A2812" s="295">
        <v>0.37210470000000001</v>
      </c>
      <c r="B2812" s="295"/>
      <c r="C2812" s="295">
        <v>0.63615639999999996</v>
      </c>
      <c r="D2812" s="295"/>
    </row>
    <row r="2813" spans="1:4" x14ac:dyDescent="0.2">
      <c r="A2813" s="295">
        <v>0.37206080000000002</v>
      </c>
      <c r="B2813" s="295"/>
      <c r="C2813" s="295">
        <v>0.63604470000000002</v>
      </c>
      <c r="D2813" s="295"/>
    </row>
    <row r="2814" spans="1:4" x14ac:dyDescent="0.2">
      <c r="A2814" s="295">
        <v>0.37200329999999998</v>
      </c>
      <c r="B2814" s="295"/>
      <c r="C2814" s="295">
        <v>0.63602590000000003</v>
      </c>
      <c r="D2814" s="295"/>
    </row>
    <row r="2815" spans="1:4" x14ac:dyDescent="0.2">
      <c r="A2815" s="295">
        <v>0.37194529999999998</v>
      </c>
      <c r="B2815" s="295"/>
      <c r="C2815" s="295">
        <v>0.6360055</v>
      </c>
      <c r="D2815" s="295"/>
    </row>
    <row r="2816" spans="1:4" x14ac:dyDescent="0.2">
      <c r="A2816" s="295">
        <v>0.37191750000000001</v>
      </c>
      <c r="B2816" s="295"/>
      <c r="C2816" s="295">
        <v>0.63593650000000002</v>
      </c>
      <c r="D2816" s="295"/>
    </row>
    <row r="2817" spans="1:4" x14ac:dyDescent="0.2">
      <c r="A2817" s="295">
        <v>0.37184679999999998</v>
      </c>
      <c r="B2817" s="295"/>
      <c r="C2817" s="295">
        <v>0.63587939999999998</v>
      </c>
      <c r="D2817" s="295"/>
    </row>
    <row r="2818" spans="1:4" x14ac:dyDescent="0.2">
      <c r="A2818" s="295">
        <v>0.37183349999999998</v>
      </c>
      <c r="B2818" s="295"/>
      <c r="C2818" s="295">
        <v>0.63585899999999995</v>
      </c>
      <c r="D2818" s="295"/>
    </row>
    <row r="2819" spans="1:4" x14ac:dyDescent="0.2">
      <c r="A2819" s="295">
        <v>0.371776</v>
      </c>
      <c r="B2819" s="295"/>
      <c r="C2819" s="295">
        <v>0.6358047</v>
      </c>
      <c r="D2819" s="295"/>
    </row>
    <row r="2820" spans="1:4" x14ac:dyDescent="0.2">
      <c r="A2820" s="295">
        <v>0.37176100000000001</v>
      </c>
      <c r="B2820" s="295"/>
      <c r="C2820" s="295">
        <v>0.63578610000000002</v>
      </c>
      <c r="D2820" s="295"/>
    </row>
    <row r="2821" spans="1:4" x14ac:dyDescent="0.2">
      <c r="A2821" s="295">
        <v>0.37173210000000001</v>
      </c>
      <c r="B2821" s="295"/>
      <c r="C2821" s="295">
        <v>0.6357469</v>
      </c>
      <c r="D2821" s="295"/>
    </row>
    <row r="2822" spans="1:4" x14ac:dyDescent="0.2">
      <c r="A2822" s="295">
        <v>0.37170419999999998</v>
      </c>
      <c r="B2822" s="295"/>
      <c r="C2822" s="295">
        <v>0.63571149999999998</v>
      </c>
      <c r="D2822" s="295"/>
    </row>
    <row r="2823" spans="1:4" x14ac:dyDescent="0.2">
      <c r="A2823" s="295">
        <v>0.37166139999999998</v>
      </c>
      <c r="B2823" s="295"/>
      <c r="C2823" s="295">
        <v>0.63563579999999997</v>
      </c>
      <c r="D2823" s="295"/>
    </row>
    <row r="2824" spans="1:4" x14ac:dyDescent="0.2">
      <c r="A2824" s="295">
        <v>0.37160389999999999</v>
      </c>
      <c r="B2824" s="295"/>
      <c r="C2824" s="295">
        <v>0.63560220000000001</v>
      </c>
      <c r="D2824" s="295"/>
    </row>
    <row r="2825" spans="1:4" x14ac:dyDescent="0.2">
      <c r="A2825" s="295">
        <v>0.37157489999999999</v>
      </c>
      <c r="B2825" s="295"/>
      <c r="C2825" s="295">
        <v>0.63558239999999999</v>
      </c>
      <c r="D2825" s="295"/>
    </row>
    <row r="2826" spans="1:4" x14ac:dyDescent="0.2">
      <c r="A2826" s="295">
        <v>0.37154710000000002</v>
      </c>
      <c r="B2826" s="295"/>
      <c r="C2826" s="295">
        <v>0.63552819999999999</v>
      </c>
      <c r="D2826" s="295"/>
    </row>
    <row r="2827" spans="1:4" x14ac:dyDescent="0.2">
      <c r="A2827" s="295">
        <v>0.37150359999999999</v>
      </c>
      <c r="B2827" s="295"/>
      <c r="C2827" s="295">
        <v>0.63543430000000001</v>
      </c>
      <c r="D2827" s="295"/>
    </row>
    <row r="2828" spans="1:4" x14ac:dyDescent="0.2">
      <c r="A2828" s="295">
        <v>0.37146059999999997</v>
      </c>
      <c r="B2828" s="295"/>
      <c r="C2828" s="295">
        <v>0.63541930000000002</v>
      </c>
      <c r="D2828" s="295"/>
    </row>
    <row r="2829" spans="1:4" x14ac:dyDescent="0.2">
      <c r="A2829" s="295">
        <v>0.37146059999999997</v>
      </c>
      <c r="B2829" s="295"/>
      <c r="C2829" s="295">
        <v>0.63536579999999998</v>
      </c>
      <c r="D2829" s="295"/>
    </row>
    <row r="2830" spans="1:4" x14ac:dyDescent="0.2">
      <c r="A2830" s="295">
        <v>0.37140139999999999</v>
      </c>
      <c r="B2830" s="295"/>
      <c r="C2830" s="295">
        <v>0.63531059999999995</v>
      </c>
      <c r="D2830" s="295"/>
    </row>
    <row r="2831" spans="1:4" x14ac:dyDescent="0.2">
      <c r="A2831" s="295">
        <v>0.37137249999999999</v>
      </c>
      <c r="B2831" s="295"/>
      <c r="C2831" s="295">
        <v>0.63527160000000005</v>
      </c>
      <c r="D2831" s="295"/>
    </row>
    <row r="2832" spans="1:4" x14ac:dyDescent="0.2">
      <c r="A2832" s="295">
        <v>0.37131629999999999</v>
      </c>
      <c r="B2832" s="295"/>
      <c r="C2832" s="295">
        <v>0.63525299999999996</v>
      </c>
      <c r="D2832" s="295"/>
    </row>
    <row r="2833" spans="1:4" x14ac:dyDescent="0.2">
      <c r="A2833" s="295">
        <v>0.37128729999999999</v>
      </c>
      <c r="B2833" s="295"/>
      <c r="C2833" s="295">
        <v>0.63521939999999999</v>
      </c>
      <c r="D2833" s="295"/>
    </row>
    <row r="2834" spans="1:4" x14ac:dyDescent="0.2">
      <c r="A2834" s="295">
        <v>0.37124259999999998</v>
      </c>
      <c r="B2834" s="295"/>
      <c r="C2834" s="295">
        <v>0.63516340000000004</v>
      </c>
      <c r="D2834" s="295"/>
    </row>
    <row r="2835" spans="1:4" x14ac:dyDescent="0.2">
      <c r="A2835" s="295">
        <v>0.37121589999999999</v>
      </c>
      <c r="B2835" s="295"/>
      <c r="C2835" s="295">
        <v>0.63511309999999999</v>
      </c>
      <c r="D2835" s="295"/>
    </row>
    <row r="2836" spans="1:4" x14ac:dyDescent="0.2">
      <c r="A2836" s="295">
        <v>0.37118570000000001</v>
      </c>
      <c r="B2836" s="295"/>
      <c r="C2836" s="295">
        <v>0.63509329999999997</v>
      </c>
      <c r="D2836" s="295"/>
    </row>
    <row r="2837" spans="1:4" x14ac:dyDescent="0.2">
      <c r="A2837" s="295">
        <v>0.37115670000000001</v>
      </c>
      <c r="B2837" s="295"/>
      <c r="C2837" s="295">
        <v>0.63501669999999999</v>
      </c>
      <c r="D2837" s="295"/>
    </row>
    <row r="2838" spans="1:4" x14ac:dyDescent="0.2">
      <c r="A2838" s="295">
        <v>0.37111369999999999</v>
      </c>
      <c r="B2838" s="295"/>
      <c r="C2838" s="295">
        <v>0.63498189999999999</v>
      </c>
      <c r="D2838" s="295"/>
    </row>
    <row r="2839" spans="1:4" x14ac:dyDescent="0.2">
      <c r="A2839" s="295">
        <v>0.37109920000000002</v>
      </c>
      <c r="B2839" s="295"/>
      <c r="C2839" s="295">
        <v>0.6349091</v>
      </c>
      <c r="D2839" s="295"/>
    </row>
    <row r="2840" spans="1:4" x14ac:dyDescent="0.2">
      <c r="A2840" s="295">
        <v>0.37108469999999999</v>
      </c>
      <c r="B2840" s="295"/>
      <c r="C2840" s="295">
        <v>0.6348492</v>
      </c>
      <c r="D2840" s="295"/>
    </row>
    <row r="2841" spans="1:4" x14ac:dyDescent="0.2">
      <c r="A2841" s="295">
        <v>0.37104239999999999</v>
      </c>
      <c r="B2841" s="295"/>
      <c r="C2841" s="295">
        <v>0.63477519999999998</v>
      </c>
      <c r="D2841" s="295"/>
    </row>
    <row r="2842" spans="1:4" x14ac:dyDescent="0.2">
      <c r="A2842" s="295">
        <v>0.37098330000000002</v>
      </c>
      <c r="B2842" s="295"/>
      <c r="C2842" s="295">
        <v>0.6347566</v>
      </c>
      <c r="D2842" s="295"/>
    </row>
    <row r="2843" spans="1:4" x14ac:dyDescent="0.2">
      <c r="A2843" s="295">
        <v>0.37093979999999999</v>
      </c>
      <c r="B2843" s="295"/>
      <c r="C2843" s="295">
        <v>0.63472119999999999</v>
      </c>
      <c r="D2843" s="295"/>
    </row>
    <row r="2844" spans="1:4" x14ac:dyDescent="0.2">
      <c r="A2844" s="295">
        <v>0.37091000000000002</v>
      </c>
      <c r="B2844" s="295"/>
      <c r="C2844" s="295">
        <v>0.6346676</v>
      </c>
      <c r="D2844" s="295"/>
    </row>
    <row r="2845" spans="1:4" x14ac:dyDescent="0.2">
      <c r="A2845" s="295">
        <v>0.37089480000000002</v>
      </c>
      <c r="B2845" s="295"/>
      <c r="C2845" s="295">
        <v>0.63461789999999996</v>
      </c>
      <c r="D2845" s="295"/>
    </row>
    <row r="2846" spans="1:4" x14ac:dyDescent="0.2">
      <c r="A2846" s="295">
        <v>0.37089480000000002</v>
      </c>
      <c r="B2846" s="295"/>
      <c r="C2846" s="295">
        <v>0.63456389999999996</v>
      </c>
      <c r="D2846" s="295"/>
    </row>
    <row r="2847" spans="1:4" x14ac:dyDescent="0.2">
      <c r="A2847" s="295">
        <v>0.37085089999999998</v>
      </c>
      <c r="B2847" s="295"/>
      <c r="C2847" s="295">
        <v>0.63452649999999999</v>
      </c>
      <c r="D2847" s="295"/>
    </row>
    <row r="2848" spans="1:4" x14ac:dyDescent="0.2">
      <c r="A2848" s="295">
        <v>0.37082110000000001</v>
      </c>
      <c r="B2848" s="295"/>
      <c r="C2848" s="295">
        <v>0.63451150000000001</v>
      </c>
      <c r="D2848" s="295"/>
    </row>
    <row r="2849" spans="1:4" x14ac:dyDescent="0.2">
      <c r="A2849" s="295">
        <v>0.37077779999999999</v>
      </c>
      <c r="B2849" s="295"/>
      <c r="C2849" s="295">
        <v>0.63447290000000001</v>
      </c>
      <c r="D2849" s="295"/>
    </row>
    <row r="2850" spans="1:4" x14ac:dyDescent="0.2">
      <c r="A2850" s="295">
        <v>0.37077779999999999</v>
      </c>
      <c r="B2850" s="295"/>
      <c r="C2850" s="295">
        <v>0.6343858</v>
      </c>
      <c r="D2850" s="295"/>
    </row>
    <row r="2851" spans="1:4" x14ac:dyDescent="0.2">
      <c r="A2851" s="295">
        <v>0.3707355</v>
      </c>
      <c r="B2851" s="295"/>
      <c r="C2851" s="295">
        <v>0.63432679999999997</v>
      </c>
      <c r="D2851" s="295"/>
    </row>
    <row r="2852" spans="1:4" x14ac:dyDescent="0.2">
      <c r="A2852" s="295">
        <v>0.37070700000000001</v>
      </c>
      <c r="B2852" s="295"/>
      <c r="C2852" s="295">
        <v>0.63428660000000003</v>
      </c>
      <c r="D2852" s="295"/>
    </row>
    <row r="2853" spans="1:4" x14ac:dyDescent="0.2">
      <c r="A2853" s="295">
        <v>0.37070690000000001</v>
      </c>
      <c r="B2853" s="295"/>
      <c r="C2853" s="295">
        <v>0.63426800000000005</v>
      </c>
      <c r="D2853" s="295"/>
    </row>
    <row r="2854" spans="1:4" x14ac:dyDescent="0.2">
      <c r="A2854" s="295">
        <v>0.37067679999999997</v>
      </c>
      <c r="B2854" s="295"/>
      <c r="C2854" s="295">
        <v>0.63419409999999998</v>
      </c>
      <c r="D2854" s="295"/>
    </row>
    <row r="2855" spans="1:4" x14ac:dyDescent="0.2">
      <c r="A2855" s="295">
        <v>0.37064780000000003</v>
      </c>
      <c r="B2855" s="295"/>
      <c r="C2855" s="295">
        <v>0.63417520000000005</v>
      </c>
      <c r="D2855" s="295"/>
    </row>
    <row r="2856" spans="1:4" x14ac:dyDescent="0.2">
      <c r="A2856" s="295">
        <v>0.37063449999999998</v>
      </c>
      <c r="B2856" s="295"/>
      <c r="C2856" s="295">
        <v>0.63413779999999997</v>
      </c>
      <c r="D2856" s="295"/>
    </row>
    <row r="2857" spans="1:4" x14ac:dyDescent="0.2">
      <c r="A2857" s="295">
        <v>0.3705772</v>
      </c>
      <c r="B2857" s="295"/>
      <c r="C2857" s="295">
        <v>0.63408810000000004</v>
      </c>
      <c r="D2857" s="295"/>
    </row>
    <row r="2858" spans="1:4" x14ac:dyDescent="0.2">
      <c r="A2858" s="295">
        <v>0.370533</v>
      </c>
      <c r="B2858" s="295"/>
      <c r="C2858" s="295">
        <v>0.63406770000000001</v>
      </c>
      <c r="D2858" s="295"/>
    </row>
    <row r="2859" spans="1:4" x14ac:dyDescent="0.2">
      <c r="A2859" s="295">
        <v>0.37049189999999999</v>
      </c>
      <c r="B2859" s="295"/>
      <c r="C2859" s="295">
        <v>0.63403410000000004</v>
      </c>
      <c r="D2859" s="295"/>
    </row>
    <row r="2860" spans="1:4" x14ac:dyDescent="0.2">
      <c r="A2860" s="295">
        <v>0.37043399999999999</v>
      </c>
      <c r="B2860" s="295"/>
      <c r="C2860" s="295">
        <v>0.63397990000000004</v>
      </c>
      <c r="D2860" s="295"/>
    </row>
    <row r="2861" spans="1:4" x14ac:dyDescent="0.2">
      <c r="A2861" s="295">
        <v>0.37036150000000001</v>
      </c>
      <c r="B2861" s="295"/>
      <c r="C2861" s="295">
        <v>0.63396010000000003</v>
      </c>
      <c r="D2861" s="295"/>
    </row>
    <row r="2862" spans="1:4" x14ac:dyDescent="0.2">
      <c r="A2862" s="295">
        <v>0.37030279999999999</v>
      </c>
      <c r="B2862" s="295"/>
      <c r="C2862" s="295">
        <v>0.63392660000000001</v>
      </c>
      <c r="D2862" s="295"/>
    </row>
    <row r="2863" spans="1:4" x14ac:dyDescent="0.2">
      <c r="A2863" s="295">
        <v>0.37028759999999999</v>
      </c>
      <c r="B2863" s="295"/>
      <c r="C2863" s="295">
        <v>0.63390679999999999</v>
      </c>
      <c r="D2863" s="295"/>
    </row>
    <row r="2864" spans="1:4" x14ac:dyDescent="0.2">
      <c r="A2864" s="295">
        <v>0.37025859999999999</v>
      </c>
      <c r="B2864" s="295"/>
      <c r="C2864" s="295">
        <v>0.63381900000000002</v>
      </c>
      <c r="D2864" s="295"/>
    </row>
    <row r="2865" spans="1:4" x14ac:dyDescent="0.2">
      <c r="A2865" s="295">
        <v>0.37022840000000001</v>
      </c>
      <c r="B2865" s="295"/>
      <c r="C2865" s="295">
        <v>0.63376120000000002</v>
      </c>
      <c r="D2865" s="295"/>
    </row>
    <row r="2866" spans="1:4" x14ac:dyDescent="0.2">
      <c r="A2866" s="295">
        <v>0.37021389999999998</v>
      </c>
      <c r="B2866" s="295"/>
      <c r="C2866" s="295">
        <v>0.63368840000000004</v>
      </c>
      <c r="D2866" s="295"/>
    </row>
    <row r="2867" spans="1:4" x14ac:dyDescent="0.2">
      <c r="A2867" s="295">
        <v>0.37018440000000002</v>
      </c>
      <c r="B2867" s="295"/>
      <c r="C2867" s="295">
        <v>0.63357520000000001</v>
      </c>
      <c r="D2867" s="295"/>
    </row>
    <row r="2868" spans="1:4" x14ac:dyDescent="0.2">
      <c r="A2868" s="295">
        <v>0.3701547</v>
      </c>
      <c r="B2868" s="295"/>
      <c r="C2868" s="295">
        <v>0.63353780000000004</v>
      </c>
      <c r="D2868" s="295"/>
    </row>
    <row r="2869" spans="1:4" x14ac:dyDescent="0.2">
      <c r="A2869" s="295">
        <v>0.37013970000000002</v>
      </c>
      <c r="B2869" s="295"/>
      <c r="C2869" s="295">
        <v>0.63350399999999996</v>
      </c>
      <c r="D2869" s="295"/>
    </row>
    <row r="2870" spans="1:4" x14ac:dyDescent="0.2">
      <c r="A2870" s="295">
        <v>0.37013970000000002</v>
      </c>
      <c r="B2870" s="295"/>
      <c r="C2870" s="295">
        <v>0.63344619999999996</v>
      </c>
      <c r="D2870" s="295"/>
    </row>
    <row r="2871" spans="1:4" x14ac:dyDescent="0.2">
      <c r="A2871" s="295">
        <v>0.37005329999999997</v>
      </c>
      <c r="B2871" s="295"/>
      <c r="C2871" s="295">
        <v>0.63337019999999999</v>
      </c>
      <c r="D2871" s="295"/>
    </row>
    <row r="2872" spans="1:4" x14ac:dyDescent="0.2">
      <c r="A2872" s="295">
        <v>0.36999399999999999</v>
      </c>
      <c r="B2872" s="295"/>
      <c r="C2872" s="295">
        <v>0.63333159999999999</v>
      </c>
      <c r="D2872" s="295"/>
    </row>
    <row r="2873" spans="1:4" x14ac:dyDescent="0.2">
      <c r="A2873" s="295">
        <v>0.36995109999999998</v>
      </c>
      <c r="B2873" s="295"/>
      <c r="C2873" s="295">
        <v>0.63333159999999999</v>
      </c>
      <c r="D2873" s="295"/>
    </row>
    <row r="2874" spans="1:4" x14ac:dyDescent="0.2">
      <c r="A2874" s="295">
        <v>0.36995109999999998</v>
      </c>
      <c r="B2874" s="295"/>
      <c r="C2874" s="295">
        <v>0.63327820000000001</v>
      </c>
      <c r="D2874" s="295"/>
    </row>
    <row r="2875" spans="1:4" x14ac:dyDescent="0.2">
      <c r="A2875" s="295">
        <v>0.36992209999999998</v>
      </c>
      <c r="B2875" s="295"/>
      <c r="C2875" s="295">
        <v>0.63320359999999998</v>
      </c>
      <c r="D2875" s="295"/>
    </row>
    <row r="2876" spans="1:4" x14ac:dyDescent="0.2">
      <c r="A2876" s="295">
        <v>0.36989359999999999</v>
      </c>
      <c r="B2876" s="295"/>
      <c r="C2876" s="295">
        <v>0.63318319999999995</v>
      </c>
      <c r="D2876" s="295"/>
    </row>
    <row r="2877" spans="1:4" x14ac:dyDescent="0.2">
      <c r="A2877" s="295">
        <v>0.36988019999999999</v>
      </c>
      <c r="B2877" s="295"/>
      <c r="C2877" s="295">
        <v>0.63314839999999994</v>
      </c>
      <c r="D2877" s="295"/>
    </row>
    <row r="2878" spans="1:4" x14ac:dyDescent="0.2">
      <c r="A2878" s="295">
        <v>0.36983749999999999</v>
      </c>
      <c r="B2878" s="295"/>
      <c r="C2878" s="295">
        <v>0.6330945</v>
      </c>
      <c r="D2878" s="295"/>
    </row>
    <row r="2879" spans="1:4" x14ac:dyDescent="0.2">
      <c r="A2879" s="295">
        <v>0.36980800000000003</v>
      </c>
      <c r="B2879" s="295"/>
      <c r="C2879" s="295">
        <v>0.63307570000000002</v>
      </c>
      <c r="D2879" s="295"/>
    </row>
    <row r="2880" spans="1:4" x14ac:dyDescent="0.2">
      <c r="A2880" s="295">
        <v>0.36979299999999998</v>
      </c>
      <c r="B2880" s="295"/>
      <c r="C2880" s="295">
        <v>0.63303549999999997</v>
      </c>
      <c r="D2880" s="295"/>
    </row>
    <row r="2881" spans="1:4" x14ac:dyDescent="0.2">
      <c r="A2881" s="295">
        <v>0.36976350000000002</v>
      </c>
      <c r="B2881" s="295"/>
      <c r="C2881" s="295">
        <v>0.63303549999999997</v>
      </c>
      <c r="D2881" s="295"/>
    </row>
    <row r="2882" spans="1:4" x14ac:dyDescent="0.2">
      <c r="A2882" s="295">
        <v>0.36975019999999997</v>
      </c>
      <c r="B2882" s="295"/>
      <c r="C2882" s="295">
        <v>0.63299689999999997</v>
      </c>
      <c r="D2882" s="295"/>
    </row>
    <row r="2883" spans="1:4" x14ac:dyDescent="0.2">
      <c r="A2883" s="295">
        <v>0.36966209999999999</v>
      </c>
      <c r="B2883" s="295"/>
      <c r="C2883" s="295">
        <v>0.63296149999999995</v>
      </c>
      <c r="D2883" s="295"/>
    </row>
    <row r="2884" spans="1:4" x14ac:dyDescent="0.2">
      <c r="A2884" s="295">
        <v>0.3696487</v>
      </c>
      <c r="B2884" s="295"/>
      <c r="C2884" s="295">
        <v>0.63290270000000004</v>
      </c>
      <c r="D2884" s="295"/>
    </row>
    <row r="2885" spans="1:4" x14ac:dyDescent="0.2">
      <c r="A2885" s="295">
        <v>0.36962080000000003</v>
      </c>
      <c r="B2885" s="295"/>
      <c r="C2885" s="295">
        <v>0.63283060000000002</v>
      </c>
      <c r="D2885" s="295"/>
    </row>
    <row r="2886" spans="1:4" x14ac:dyDescent="0.2">
      <c r="A2886" s="295">
        <v>0.36956470000000002</v>
      </c>
      <c r="B2886" s="295"/>
      <c r="C2886" s="295">
        <v>0.63277090000000003</v>
      </c>
      <c r="D2886" s="295"/>
    </row>
    <row r="2887" spans="1:4" x14ac:dyDescent="0.2">
      <c r="A2887" s="295">
        <v>0.36953520000000001</v>
      </c>
      <c r="B2887" s="295"/>
      <c r="C2887" s="295">
        <v>0.63277090000000003</v>
      </c>
      <c r="D2887" s="295"/>
    </row>
    <row r="2888" spans="1:4" x14ac:dyDescent="0.2">
      <c r="A2888" s="295">
        <v>0.36950559999999999</v>
      </c>
      <c r="B2888" s="295"/>
      <c r="C2888" s="295">
        <v>0.63271279999999996</v>
      </c>
      <c r="D2888" s="295"/>
    </row>
    <row r="2889" spans="1:4" x14ac:dyDescent="0.2">
      <c r="A2889" s="295">
        <v>0.36947720000000001</v>
      </c>
      <c r="B2889" s="295"/>
      <c r="C2889" s="295">
        <v>0.6326389</v>
      </c>
      <c r="D2889" s="295"/>
    </row>
    <row r="2890" spans="1:4" x14ac:dyDescent="0.2">
      <c r="A2890" s="295">
        <v>0.36941930000000001</v>
      </c>
      <c r="B2890" s="295"/>
      <c r="C2890" s="295">
        <v>0.63258530000000002</v>
      </c>
      <c r="D2890" s="295"/>
    </row>
    <row r="2891" spans="1:4" x14ac:dyDescent="0.2">
      <c r="A2891" s="295">
        <v>0.36941930000000001</v>
      </c>
      <c r="B2891" s="295"/>
      <c r="C2891" s="295">
        <v>0.63253110000000001</v>
      </c>
      <c r="D2891" s="295"/>
    </row>
    <row r="2892" spans="1:4" x14ac:dyDescent="0.2">
      <c r="A2892" s="295">
        <v>0.36940469999999997</v>
      </c>
      <c r="B2892" s="295"/>
      <c r="C2892" s="295">
        <v>0.63247319999999996</v>
      </c>
      <c r="D2892" s="295"/>
    </row>
    <row r="2893" spans="1:4" x14ac:dyDescent="0.2">
      <c r="A2893" s="295">
        <v>0.36938979999999999</v>
      </c>
      <c r="B2893" s="295"/>
      <c r="C2893" s="295">
        <v>0.63240110000000005</v>
      </c>
      <c r="D2893" s="295"/>
    </row>
    <row r="2894" spans="1:4" x14ac:dyDescent="0.2">
      <c r="A2894" s="295">
        <v>0.3693341</v>
      </c>
      <c r="B2894" s="295"/>
      <c r="C2894" s="295">
        <v>0.63236270000000006</v>
      </c>
      <c r="D2894" s="295"/>
    </row>
    <row r="2895" spans="1:4" x14ac:dyDescent="0.2">
      <c r="A2895" s="295">
        <v>0.36931960000000003</v>
      </c>
      <c r="B2895" s="295"/>
      <c r="C2895" s="295">
        <v>0.63234409999999996</v>
      </c>
      <c r="D2895" s="295"/>
    </row>
    <row r="2896" spans="1:4" x14ac:dyDescent="0.2">
      <c r="A2896" s="295">
        <v>0.36927490000000002</v>
      </c>
      <c r="B2896" s="295"/>
      <c r="C2896" s="295">
        <v>0.63230560000000002</v>
      </c>
      <c r="D2896" s="295"/>
    </row>
    <row r="2897" spans="1:4" x14ac:dyDescent="0.2">
      <c r="A2897" s="295">
        <v>0.36925970000000002</v>
      </c>
      <c r="B2897" s="295"/>
      <c r="C2897" s="295">
        <v>0.63228700000000004</v>
      </c>
      <c r="D2897" s="295"/>
    </row>
    <row r="2898" spans="1:4" x14ac:dyDescent="0.2">
      <c r="A2898" s="295">
        <v>0.3692452</v>
      </c>
      <c r="B2898" s="295"/>
      <c r="C2898" s="295">
        <v>0.63228700000000004</v>
      </c>
      <c r="D2898" s="295"/>
    </row>
    <row r="2899" spans="1:4" x14ac:dyDescent="0.2">
      <c r="A2899" s="295">
        <v>0.36921569999999998</v>
      </c>
      <c r="B2899" s="295"/>
      <c r="C2899" s="295">
        <v>0.63222909999999999</v>
      </c>
      <c r="D2899" s="295"/>
    </row>
    <row r="2900" spans="1:4" x14ac:dyDescent="0.2">
      <c r="A2900" s="295">
        <v>0.36917339999999998</v>
      </c>
      <c r="B2900" s="295"/>
      <c r="C2900" s="295">
        <v>0.63217559999999995</v>
      </c>
      <c r="D2900" s="295"/>
    </row>
    <row r="2901" spans="1:4" x14ac:dyDescent="0.2">
      <c r="A2901" s="295">
        <v>0.3691159</v>
      </c>
      <c r="B2901" s="295"/>
      <c r="C2901" s="295">
        <v>0.63208779999999998</v>
      </c>
      <c r="D2901" s="295"/>
    </row>
    <row r="2902" spans="1:4" x14ac:dyDescent="0.2">
      <c r="A2902" s="295">
        <v>0.36908809999999997</v>
      </c>
      <c r="B2902" s="295"/>
      <c r="C2902" s="295">
        <v>0.63208779999999998</v>
      </c>
      <c r="D2902" s="295"/>
    </row>
    <row r="2903" spans="1:4" x14ac:dyDescent="0.2">
      <c r="A2903" s="295">
        <v>0.36905870000000002</v>
      </c>
      <c r="B2903" s="295"/>
      <c r="C2903" s="295">
        <v>0.632054</v>
      </c>
      <c r="D2903" s="295"/>
    </row>
    <row r="2904" spans="1:4" x14ac:dyDescent="0.2">
      <c r="A2904" s="295">
        <v>0.369029</v>
      </c>
      <c r="B2904" s="295"/>
      <c r="C2904" s="295">
        <v>0.63199819999999995</v>
      </c>
      <c r="D2904" s="295"/>
    </row>
    <row r="2905" spans="1:4" x14ac:dyDescent="0.2">
      <c r="A2905" s="295">
        <v>0.36901400000000001</v>
      </c>
      <c r="B2905" s="295"/>
      <c r="C2905" s="295">
        <v>0.6319245</v>
      </c>
      <c r="D2905" s="295"/>
    </row>
    <row r="2906" spans="1:4" x14ac:dyDescent="0.2">
      <c r="A2906" s="295">
        <v>0.36897099999999999</v>
      </c>
      <c r="B2906" s="295"/>
      <c r="C2906" s="295">
        <v>0.63192440000000005</v>
      </c>
      <c r="D2906" s="295"/>
    </row>
    <row r="2907" spans="1:4" x14ac:dyDescent="0.2">
      <c r="A2907" s="295">
        <v>0.36894260000000001</v>
      </c>
      <c r="B2907" s="295"/>
      <c r="C2907" s="295">
        <v>0.63187570000000004</v>
      </c>
      <c r="D2907" s="295"/>
    </row>
    <row r="2908" spans="1:4" x14ac:dyDescent="0.2">
      <c r="A2908" s="295">
        <v>0.36891370000000001</v>
      </c>
      <c r="B2908" s="295"/>
      <c r="C2908" s="295">
        <v>0.63181779999999998</v>
      </c>
      <c r="D2908" s="295"/>
    </row>
    <row r="2909" spans="1:4" x14ac:dyDescent="0.2">
      <c r="A2909" s="295">
        <v>0.36889870000000002</v>
      </c>
      <c r="B2909" s="295"/>
      <c r="C2909" s="295">
        <v>0.6317777</v>
      </c>
      <c r="D2909" s="295"/>
    </row>
    <row r="2910" spans="1:4" x14ac:dyDescent="0.2">
      <c r="A2910" s="295">
        <v>0.36884</v>
      </c>
      <c r="B2910" s="295"/>
      <c r="C2910" s="295">
        <v>0.63170550000000003</v>
      </c>
      <c r="D2910" s="295"/>
    </row>
    <row r="2911" spans="1:4" x14ac:dyDescent="0.2">
      <c r="A2911" s="295">
        <v>0.36879650000000003</v>
      </c>
      <c r="B2911" s="295"/>
      <c r="C2911" s="295">
        <v>0.63164750000000003</v>
      </c>
      <c r="D2911" s="295"/>
    </row>
    <row r="2912" spans="1:4" x14ac:dyDescent="0.2">
      <c r="A2912" s="295">
        <v>0.36875530000000001</v>
      </c>
      <c r="B2912" s="295"/>
      <c r="C2912" s="295">
        <v>0.63164750000000003</v>
      </c>
      <c r="D2912" s="295"/>
    </row>
    <row r="2913" spans="1:4" x14ac:dyDescent="0.2">
      <c r="A2913" s="295">
        <v>0.36869689999999999</v>
      </c>
      <c r="B2913" s="295"/>
      <c r="C2913" s="295">
        <v>0.63159889999999996</v>
      </c>
      <c r="D2913" s="295"/>
    </row>
    <row r="2914" spans="1:4" x14ac:dyDescent="0.2">
      <c r="A2914" s="295">
        <v>0.36866840000000001</v>
      </c>
      <c r="B2914" s="295"/>
      <c r="C2914" s="295">
        <v>0.63152200000000003</v>
      </c>
      <c r="D2914" s="295"/>
    </row>
    <row r="2915" spans="1:4" x14ac:dyDescent="0.2">
      <c r="A2915" s="295">
        <v>0.36864049999999998</v>
      </c>
      <c r="B2915" s="295"/>
      <c r="C2915" s="295">
        <v>0.63148179999999998</v>
      </c>
      <c r="D2915" s="295"/>
    </row>
    <row r="2916" spans="1:4" x14ac:dyDescent="0.2">
      <c r="A2916" s="295">
        <v>0.36862549999999999</v>
      </c>
      <c r="B2916" s="295"/>
      <c r="C2916" s="295">
        <v>0.6314632</v>
      </c>
      <c r="D2916" s="295"/>
    </row>
    <row r="2917" spans="1:4" x14ac:dyDescent="0.2">
      <c r="A2917" s="295">
        <v>0.36858089999999999</v>
      </c>
      <c r="B2917" s="295"/>
      <c r="C2917" s="295">
        <v>0.6314632</v>
      </c>
      <c r="D2917" s="295"/>
    </row>
    <row r="2918" spans="1:4" x14ac:dyDescent="0.2">
      <c r="A2918" s="295">
        <v>0.36856640000000002</v>
      </c>
      <c r="B2918" s="295"/>
      <c r="C2918" s="295">
        <v>0.63142399999999999</v>
      </c>
      <c r="D2918" s="295"/>
    </row>
    <row r="2919" spans="1:4" x14ac:dyDescent="0.2">
      <c r="A2919" s="295">
        <v>0.36848170000000002</v>
      </c>
      <c r="B2919" s="295"/>
      <c r="C2919" s="295">
        <v>0.63138919999999998</v>
      </c>
      <c r="D2919" s="295"/>
    </row>
    <row r="2920" spans="1:4" x14ac:dyDescent="0.2">
      <c r="A2920" s="295">
        <v>0.36848170000000002</v>
      </c>
      <c r="B2920" s="295"/>
      <c r="C2920" s="295">
        <v>0.63133680000000003</v>
      </c>
      <c r="D2920" s="295"/>
    </row>
    <row r="2921" spans="1:4" x14ac:dyDescent="0.2">
      <c r="A2921" s="295">
        <v>0.36839349999999998</v>
      </c>
      <c r="B2921" s="295"/>
      <c r="C2921" s="295">
        <v>0.63131800000000005</v>
      </c>
      <c r="D2921" s="295"/>
    </row>
    <row r="2922" spans="1:4" x14ac:dyDescent="0.2">
      <c r="A2922" s="295">
        <v>0.3683226</v>
      </c>
      <c r="B2922" s="295"/>
      <c r="C2922" s="295">
        <v>0.63128799999999996</v>
      </c>
      <c r="D2922" s="295"/>
    </row>
    <row r="2923" spans="1:4" x14ac:dyDescent="0.2">
      <c r="A2923" s="295">
        <v>0.3683226</v>
      </c>
      <c r="B2923" s="295"/>
      <c r="C2923" s="295">
        <v>0.63125450000000005</v>
      </c>
      <c r="D2923" s="295"/>
    </row>
    <row r="2924" spans="1:4" x14ac:dyDescent="0.2">
      <c r="A2924" s="295">
        <v>0.36826429999999999</v>
      </c>
      <c r="B2924" s="295"/>
      <c r="C2924" s="295">
        <v>0.63119449999999999</v>
      </c>
      <c r="D2924" s="295"/>
    </row>
    <row r="2925" spans="1:4" x14ac:dyDescent="0.2">
      <c r="A2925" s="295">
        <v>0.36822159999999998</v>
      </c>
      <c r="B2925" s="295"/>
      <c r="C2925" s="295">
        <v>0.63114099999999995</v>
      </c>
      <c r="D2925" s="295"/>
    </row>
    <row r="2926" spans="1:4" x14ac:dyDescent="0.2">
      <c r="A2926" s="295">
        <v>0.36816589999999999</v>
      </c>
      <c r="B2926" s="295"/>
      <c r="C2926" s="295">
        <v>0.63108339999999996</v>
      </c>
      <c r="D2926" s="295"/>
    </row>
    <row r="2927" spans="1:4" x14ac:dyDescent="0.2">
      <c r="A2927" s="295">
        <v>0.36812349999999999</v>
      </c>
      <c r="B2927" s="295"/>
      <c r="C2927" s="295">
        <v>0.63108330000000001</v>
      </c>
      <c r="D2927" s="295"/>
    </row>
    <row r="2928" spans="1:4" x14ac:dyDescent="0.2">
      <c r="A2928" s="295">
        <v>0.36807960000000001</v>
      </c>
      <c r="B2928" s="295"/>
      <c r="C2928" s="295">
        <v>0.63104590000000005</v>
      </c>
      <c r="D2928" s="295"/>
    </row>
    <row r="2929" spans="1:4" x14ac:dyDescent="0.2">
      <c r="A2929" s="295">
        <v>0.36805179999999998</v>
      </c>
      <c r="B2929" s="295"/>
      <c r="C2929" s="295">
        <v>0.63100579999999995</v>
      </c>
      <c r="D2929" s="295"/>
    </row>
    <row r="2930" spans="1:4" x14ac:dyDescent="0.2">
      <c r="A2930" s="295">
        <v>0.3679943</v>
      </c>
      <c r="B2930" s="295"/>
      <c r="C2930" s="295">
        <v>0.6309534</v>
      </c>
      <c r="D2930" s="295"/>
    </row>
    <row r="2931" spans="1:4" x14ac:dyDescent="0.2">
      <c r="A2931" s="295">
        <v>0.3679809</v>
      </c>
      <c r="B2931" s="295"/>
      <c r="C2931" s="295">
        <v>0.63091980000000003</v>
      </c>
      <c r="D2931" s="295"/>
    </row>
    <row r="2932" spans="1:4" x14ac:dyDescent="0.2">
      <c r="A2932" s="295">
        <v>0.36793700000000001</v>
      </c>
      <c r="B2932" s="295"/>
      <c r="C2932" s="295">
        <v>0.63088120000000003</v>
      </c>
      <c r="D2932" s="295"/>
    </row>
    <row r="2933" spans="1:4" x14ac:dyDescent="0.2">
      <c r="A2933" s="295">
        <v>0.36790919999999999</v>
      </c>
      <c r="B2933" s="295"/>
      <c r="C2933" s="295">
        <v>0.63086620000000004</v>
      </c>
      <c r="D2933" s="295"/>
    </row>
    <row r="2934" spans="1:4" x14ac:dyDescent="0.2">
      <c r="A2934" s="295">
        <v>0.36786449999999998</v>
      </c>
      <c r="B2934" s="295"/>
      <c r="C2934" s="295">
        <v>0.63079339999999995</v>
      </c>
      <c r="D2934" s="295"/>
    </row>
    <row r="2935" spans="1:4" x14ac:dyDescent="0.2">
      <c r="A2935" s="295">
        <v>0.3678073</v>
      </c>
      <c r="B2935" s="295"/>
      <c r="C2935" s="295">
        <v>0.63075599999999998</v>
      </c>
      <c r="D2935" s="295"/>
    </row>
    <row r="2936" spans="1:4" x14ac:dyDescent="0.2">
      <c r="A2936" s="295">
        <v>0.36779210000000001</v>
      </c>
      <c r="B2936" s="295"/>
      <c r="C2936" s="295">
        <v>0.63068199999999996</v>
      </c>
      <c r="D2936" s="295"/>
    </row>
    <row r="2937" spans="1:4" x14ac:dyDescent="0.2">
      <c r="A2937" s="295">
        <v>0.36775380000000002</v>
      </c>
      <c r="B2937" s="295"/>
      <c r="C2937" s="295">
        <v>0.63066160000000004</v>
      </c>
      <c r="D2937" s="295"/>
    </row>
    <row r="2938" spans="1:4" x14ac:dyDescent="0.2">
      <c r="A2938" s="295">
        <v>0.36773479999999997</v>
      </c>
      <c r="B2938" s="295"/>
      <c r="C2938" s="295">
        <v>0.63062779999999996</v>
      </c>
      <c r="D2938" s="295"/>
    </row>
    <row r="2939" spans="1:4" x14ac:dyDescent="0.2">
      <c r="A2939" s="295">
        <v>0.36771959999999998</v>
      </c>
      <c r="B2939" s="295"/>
      <c r="C2939" s="295">
        <v>0.63055289999999997</v>
      </c>
      <c r="D2939" s="295"/>
    </row>
    <row r="2940" spans="1:4" x14ac:dyDescent="0.2">
      <c r="A2940" s="295">
        <v>0.36766209999999999</v>
      </c>
      <c r="B2940" s="295"/>
      <c r="C2940" s="295">
        <v>0.63049480000000002</v>
      </c>
      <c r="D2940" s="295"/>
    </row>
    <row r="2941" spans="1:4" x14ac:dyDescent="0.2">
      <c r="A2941" s="295">
        <v>0.36760369999999998</v>
      </c>
      <c r="B2941" s="295"/>
      <c r="C2941" s="295">
        <v>0.63043539999999998</v>
      </c>
      <c r="D2941" s="295"/>
    </row>
    <row r="2942" spans="1:4" x14ac:dyDescent="0.2">
      <c r="A2942" s="295">
        <v>0.3675602</v>
      </c>
      <c r="B2942" s="295"/>
      <c r="C2942" s="295">
        <v>0.63038179999999999</v>
      </c>
      <c r="D2942" s="295"/>
    </row>
    <row r="2943" spans="1:4" x14ac:dyDescent="0.2">
      <c r="A2943" s="295">
        <v>0.3675602</v>
      </c>
      <c r="B2943" s="295"/>
      <c r="C2943" s="295">
        <v>0.63030629999999999</v>
      </c>
      <c r="D2943" s="295"/>
    </row>
    <row r="2944" spans="1:4" x14ac:dyDescent="0.2">
      <c r="A2944" s="295">
        <v>0.3675312</v>
      </c>
      <c r="B2944" s="295"/>
      <c r="C2944" s="295">
        <v>0.63027630000000001</v>
      </c>
      <c r="D2944" s="295"/>
    </row>
    <row r="2945" spans="1:4" x14ac:dyDescent="0.2">
      <c r="A2945" s="295">
        <v>0.36748740000000002</v>
      </c>
      <c r="B2945" s="295"/>
      <c r="C2945" s="295">
        <v>0.63019820000000004</v>
      </c>
      <c r="D2945" s="295"/>
    </row>
    <row r="2946" spans="1:4" x14ac:dyDescent="0.2">
      <c r="A2946" s="295">
        <v>0.36747239999999998</v>
      </c>
      <c r="B2946" s="295"/>
      <c r="C2946" s="295">
        <v>0.63016459999999996</v>
      </c>
      <c r="D2946" s="295"/>
    </row>
    <row r="2947" spans="1:4" x14ac:dyDescent="0.2">
      <c r="A2947" s="295">
        <v>0.36744460000000001</v>
      </c>
      <c r="B2947" s="295"/>
      <c r="C2947" s="295">
        <v>0.63012919999999994</v>
      </c>
      <c r="D2947" s="295"/>
    </row>
    <row r="2948" spans="1:4" x14ac:dyDescent="0.2">
      <c r="A2948" s="295">
        <v>0.36740070000000002</v>
      </c>
      <c r="B2948" s="295"/>
      <c r="C2948" s="295">
        <v>0.63007679999999999</v>
      </c>
      <c r="D2948" s="295"/>
    </row>
    <row r="2949" spans="1:4" x14ac:dyDescent="0.2">
      <c r="A2949" s="295">
        <v>0.36737049999999999</v>
      </c>
      <c r="B2949" s="295"/>
      <c r="C2949" s="295">
        <v>0.63004320000000003</v>
      </c>
      <c r="D2949" s="295"/>
    </row>
    <row r="2950" spans="1:4" x14ac:dyDescent="0.2">
      <c r="A2950" s="295">
        <v>0.36735709999999999</v>
      </c>
      <c r="B2950" s="295"/>
      <c r="C2950" s="295">
        <v>0.63000310000000004</v>
      </c>
      <c r="D2950" s="295"/>
    </row>
    <row r="2951" spans="1:4" x14ac:dyDescent="0.2">
      <c r="A2951" s="295">
        <v>0.36732769999999998</v>
      </c>
      <c r="B2951" s="295"/>
      <c r="C2951" s="295">
        <v>0.62998330000000002</v>
      </c>
      <c r="D2951" s="295"/>
    </row>
    <row r="2952" spans="1:4" x14ac:dyDescent="0.2">
      <c r="A2952" s="295">
        <v>0.36729919999999999</v>
      </c>
      <c r="B2952" s="295"/>
      <c r="C2952" s="295">
        <v>0.62994790000000001</v>
      </c>
      <c r="D2952" s="295"/>
    </row>
    <row r="2953" spans="1:4" x14ac:dyDescent="0.2">
      <c r="A2953" s="295">
        <v>0.36728470000000002</v>
      </c>
      <c r="B2953" s="295"/>
      <c r="C2953" s="295">
        <v>0.62987669999999996</v>
      </c>
      <c r="D2953" s="295"/>
    </row>
    <row r="2954" spans="1:4" x14ac:dyDescent="0.2">
      <c r="A2954" s="295">
        <v>0.36724119999999999</v>
      </c>
      <c r="B2954" s="295"/>
      <c r="C2954" s="295">
        <v>0.62984289999999998</v>
      </c>
      <c r="D2954" s="295"/>
    </row>
    <row r="2955" spans="1:4" x14ac:dyDescent="0.2">
      <c r="A2955" s="295">
        <v>0.36721290000000001</v>
      </c>
      <c r="B2955" s="295"/>
      <c r="C2955" s="295">
        <v>0.62977070000000002</v>
      </c>
      <c r="D2955" s="295"/>
    </row>
    <row r="2956" spans="1:4" x14ac:dyDescent="0.2">
      <c r="A2956" s="295">
        <v>0.36718509999999999</v>
      </c>
      <c r="B2956" s="295"/>
      <c r="C2956" s="295">
        <v>0.62971010000000005</v>
      </c>
      <c r="D2956" s="295"/>
    </row>
    <row r="2957" spans="1:4" x14ac:dyDescent="0.2">
      <c r="A2957" s="295">
        <v>0.36712669999999997</v>
      </c>
      <c r="B2957" s="295"/>
      <c r="C2957" s="295">
        <v>0.62969129999999995</v>
      </c>
      <c r="D2957" s="295"/>
    </row>
    <row r="2958" spans="1:4" x14ac:dyDescent="0.2">
      <c r="A2958" s="295">
        <v>0.36709700000000001</v>
      </c>
      <c r="B2958" s="295"/>
      <c r="C2958" s="295">
        <v>0.62965749999999998</v>
      </c>
      <c r="D2958" s="295"/>
    </row>
    <row r="2959" spans="1:4" x14ac:dyDescent="0.2">
      <c r="A2959" s="295">
        <v>0.36706729999999999</v>
      </c>
      <c r="B2959" s="295"/>
      <c r="C2959" s="295">
        <v>0.62963769999999997</v>
      </c>
      <c r="D2959" s="295"/>
    </row>
    <row r="2960" spans="1:4" x14ac:dyDescent="0.2">
      <c r="A2960" s="295">
        <v>0.3670099</v>
      </c>
      <c r="B2960" s="295"/>
      <c r="C2960" s="295">
        <v>0.62960039999999995</v>
      </c>
      <c r="D2960" s="295"/>
    </row>
    <row r="2961" spans="1:4" x14ac:dyDescent="0.2">
      <c r="A2961" s="295">
        <v>0.36696649999999997</v>
      </c>
      <c r="B2961" s="295"/>
      <c r="C2961" s="295">
        <v>0.62954339999999998</v>
      </c>
      <c r="D2961" s="295"/>
    </row>
    <row r="2962" spans="1:4" x14ac:dyDescent="0.2">
      <c r="A2962" s="295">
        <v>0.36690729999999999</v>
      </c>
      <c r="B2962" s="295"/>
      <c r="C2962" s="295">
        <v>0.62948999999999999</v>
      </c>
      <c r="D2962" s="295"/>
    </row>
    <row r="2963" spans="1:4" x14ac:dyDescent="0.2">
      <c r="A2963" s="295">
        <v>0.36686380000000002</v>
      </c>
      <c r="B2963" s="295"/>
      <c r="C2963" s="295">
        <v>0.6293453</v>
      </c>
      <c r="D2963" s="295"/>
    </row>
    <row r="2964" spans="1:4" x14ac:dyDescent="0.2">
      <c r="A2964" s="295">
        <v>0.36683480000000002</v>
      </c>
      <c r="B2964" s="295"/>
      <c r="C2964" s="295">
        <v>0.6293453</v>
      </c>
      <c r="D2964" s="295"/>
    </row>
    <row r="2965" spans="1:4" x14ac:dyDescent="0.2">
      <c r="A2965" s="295">
        <v>0.36681989999999998</v>
      </c>
      <c r="B2965" s="295"/>
      <c r="C2965" s="295">
        <v>0.62930629999999999</v>
      </c>
      <c r="D2965" s="295"/>
    </row>
    <row r="2966" spans="1:4" x14ac:dyDescent="0.2">
      <c r="A2966" s="295">
        <v>0.36677569999999998</v>
      </c>
      <c r="B2966" s="295"/>
      <c r="C2966" s="295">
        <v>0.62928649999999997</v>
      </c>
      <c r="D2966" s="295"/>
    </row>
    <row r="2967" spans="1:4" x14ac:dyDescent="0.2">
      <c r="A2967" s="295">
        <v>0.36673260000000002</v>
      </c>
      <c r="B2967" s="295"/>
      <c r="C2967" s="295">
        <v>0.62922869999999997</v>
      </c>
      <c r="D2967" s="295"/>
    </row>
    <row r="2968" spans="1:4" x14ac:dyDescent="0.2">
      <c r="A2968" s="295">
        <v>0.36670429999999998</v>
      </c>
      <c r="B2968" s="295"/>
      <c r="C2968" s="295">
        <v>0.62919329999999996</v>
      </c>
      <c r="D2968" s="295"/>
    </row>
    <row r="2969" spans="1:4" x14ac:dyDescent="0.2">
      <c r="A2969" s="295">
        <v>0.36663020000000002</v>
      </c>
      <c r="B2969" s="295"/>
      <c r="C2969" s="295">
        <v>0.62913609999999998</v>
      </c>
      <c r="D2969" s="295"/>
    </row>
    <row r="2970" spans="1:4" x14ac:dyDescent="0.2">
      <c r="A2970" s="295">
        <v>0.36661680000000002</v>
      </c>
      <c r="B2970" s="295"/>
      <c r="C2970" s="295">
        <v>0.62905880000000003</v>
      </c>
      <c r="D2970" s="295"/>
    </row>
    <row r="2971" spans="1:4" x14ac:dyDescent="0.2">
      <c r="A2971" s="295">
        <v>0.36656070000000002</v>
      </c>
      <c r="B2971" s="295"/>
      <c r="C2971" s="295">
        <v>0.62904000000000004</v>
      </c>
      <c r="D2971" s="295"/>
    </row>
    <row r="2972" spans="1:4" x14ac:dyDescent="0.2">
      <c r="A2972" s="295">
        <v>0.36651600000000001</v>
      </c>
      <c r="B2972" s="295"/>
      <c r="C2972" s="295">
        <v>0.62898759999999998</v>
      </c>
      <c r="D2972" s="295"/>
    </row>
    <row r="2973" spans="1:4" x14ac:dyDescent="0.2">
      <c r="A2973" s="295">
        <v>0.36644480000000001</v>
      </c>
      <c r="B2973" s="295"/>
      <c r="C2973" s="295">
        <v>0.62894839999999996</v>
      </c>
      <c r="D2973" s="295"/>
    </row>
    <row r="2974" spans="1:4" x14ac:dyDescent="0.2">
      <c r="A2974" s="295">
        <v>0.36643140000000002</v>
      </c>
      <c r="B2974" s="295"/>
      <c r="C2974" s="295">
        <v>0.62892859999999995</v>
      </c>
      <c r="D2974" s="295"/>
    </row>
    <row r="2975" spans="1:4" x14ac:dyDescent="0.2">
      <c r="A2975" s="295">
        <v>0.36640119999999998</v>
      </c>
      <c r="B2975" s="295"/>
      <c r="C2975" s="295">
        <v>0.62887340000000003</v>
      </c>
      <c r="D2975" s="295"/>
    </row>
    <row r="2976" spans="1:4" x14ac:dyDescent="0.2">
      <c r="A2976" s="295">
        <v>0.36638670000000001</v>
      </c>
      <c r="B2976" s="295"/>
      <c r="C2976" s="295">
        <v>0.62881719999999997</v>
      </c>
      <c r="D2976" s="295"/>
    </row>
    <row r="2977" spans="1:4" x14ac:dyDescent="0.2">
      <c r="A2977" s="295">
        <v>0.36631419999999998</v>
      </c>
      <c r="B2977" s="295"/>
      <c r="C2977" s="295">
        <v>0.62878179999999995</v>
      </c>
      <c r="D2977" s="295"/>
    </row>
    <row r="2978" spans="1:4" x14ac:dyDescent="0.2">
      <c r="A2978" s="295">
        <v>0.36626999999999998</v>
      </c>
      <c r="B2978" s="295"/>
      <c r="C2978" s="295">
        <v>0.62874160000000001</v>
      </c>
      <c r="D2978" s="295"/>
    </row>
    <row r="2979" spans="1:4" x14ac:dyDescent="0.2">
      <c r="A2979" s="295">
        <v>0.36626999999999998</v>
      </c>
      <c r="B2979" s="295"/>
      <c r="C2979" s="295">
        <v>0.62870239999999999</v>
      </c>
      <c r="D2979" s="295"/>
    </row>
    <row r="2980" spans="1:4" x14ac:dyDescent="0.2">
      <c r="A2980" s="295">
        <v>0.36625560000000001</v>
      </c>
      <c r="B2980" s="295"/>
      <c r="C2980" s="295">
        <v>0.62863029999999998</v>
      </c>
      <c r="D2980" s="295"/>
    </row>
    <row r="2981" spans="1:4" x14ac:dyDescent="0.2">
      <c r="A2981" s="295">
        <v>0.36619760000000001</v>
      </c>
      <c r="B2981" s="295"/>
      <c r="C2981" s="295">
        <v>0.62861140000000004</v>
      </c>
      <c r="D2981" s="295"/>
    </row>
    <row r="2982" spans="1:4" x14ac:dyDescent="0.2">
      <c r="A2982" s="295">
        <v>0.36614150000000001</v>
      </c>
      <c r="B2982" s="295"/>
      <c r="C2982" s="295">
        <v>0.6285731</v>
      </c>
      <c r="D2982" s="295"/>
    </row>
    <row r="2983" spans="1:4" x14ac:dyDescent="0.2">
      <c r="A2983" s="295">
        <v>0.36612689999999998</v>
      </c>
      <c r="B2983" s="295"/>
      <c r="C2983" s="295">
        <v>0.62849429999999995</v>
      </c>
      <c r="D2983" s="295"/>
    </row>
    <row r="2984" spans="1:4" x14ac:dyDescent="0.2">
      <c r="A2984" s="295">
        <v>0.36611359999999998</v>
      </c>
      <c r="B2984" s="295"/>
      <c r="C2984" s="295">
        <v>0.62847929999999996</v>
      </c>
      <c r="D2984" s="295"/>
    </row>
    <row r="2985" spans="1:4" x14ac:dyDescent="0.2">
      <c r="A2985" s="295">
        <v>0.3660834</v>
      </c>
      <c r="B2985" s="295"/>
      <c r="C2985" s="295">
        <v>0.62842509999999996</v>
      </c>
      <c r="D2985" s="295"/>
    </row>
    <row r="2986" spans="1:4" x14ac:dyDescent="0.2">
      <c r="A2986" s="295">
        <v>0.36604110000000001</v>
      </c>
      <c r="B2986" s="295"/>
      <c r="C2986" s="295">
        <v>0.62840649999999998</v>
      </c>
      <c r="D2986" s="295"/>
    </row>
    <row r="2987" spans="1:4" x14ac:dyDescent="0.2">
      <c r="A2987" s="295">
        <v>0.36601280000000003</v>
      </c>
      <c r="B2987" s="295"/>
      <c r="C2987" s="295">
        <v>0.62833320000000004</v>
      </c>
      <c r="D2987" s="295"/>
    </row>
    <row r="2988" spans="1:4" x14ac:dyDescent="0.2">
      <c r="A2988" s="295">
        <v>0.36599759999999998</v>
      </c>
      <c r="B2988" s="295"/>
      <c r="C2988" s="295">
        <v>0.62831459999999995</v>
      </c>
      <c r="D2988" s="295"/>
    </row>
    <row r="2989" spans="1:4" x14ac:dyDescent="0.2">
      <c r="A2989" s="295">
        <v>0.3659403</v>
      </c>
      <c r="B2989" s="295"/>
      <c r="C2989" s="295">
        <v>0.62826040000000005</v>
      </c>
      <c r="D2989" s="295"/>
    </row>
    <row r="2990" spans="1:4" x14ac:dyDescent="0.2">
      <c r="A2990" s="295">
        <v>0.3659403</v>
      </c>
      <c r="B2990" s="295"/>
      <c r="C2990" s="295">
        <v>0.62824060000000004</v>
      </c>
      <c r="D2990" s="295"/>
    </row>
    <row r="2991" spans="1:4" x14ac:dyDescent="0.2">
      <c r="A2991" s="295">
        <v>0.36591129999999999</v>
      </c>
      <c r="B2991" s="295"/>
      <c r="C2991" s="295">
        <v>0.62818640000000003</v>
      </c>
      <c r="D2991" s="295"/>
    </row>
    <row r="2992" spans="1:4" x14ac:dyDescent="0.2">
      <c r="A2992" s="295">
        <v>0.365869</v>
      </c>
      <c r="B2992" s="295"/>
      <c r="C2992" s="295">
        <v>0.62814899999999996</v>
      </c>
      <c r="D2992" s="295"/>
    </row>
    <row r="2993" spans="1:4" x14ac:dyDescent="0.2">
      <c r="A2993" s="295">
        <v>0.36579650000000002</v>
      </c>
      <c r="B2993" s="295"/>
      <c r="C2993" s="295">
        <v>0.62812920000000005</v>
      </c>
      <c r="D2993" s="295"/>
    </row>
    <row r="2994" spans="1:4" x14ac:dyDescent="0.2">
      <c r="A2994" s="295">
        <v>0.3657687</v>
      </c>
      <c r="B2994" s="295"/>
      <c r="C2994" s="295">
        <v>0.62809380000000004</v>
      </c>
      <c r="D2994" s="295"/>
    </row>
    <row r="2995" spans="1:4" x14ac:dyDescent="0.2">
      <c r="A2995" s="295">
        <v>0.36572519999999997</v>
      </c>
      <c r="B2995" s="295"/>
      <c r="C2995" s="295">
        <v>0.62805549999999999</v>
      </c>
      <c r="D2995" s="295"/>
    </row>
    <row r="2996" spans="1:4" x14ac:dyDescent="0.2">
      <c r="A2996" s="295">
        <v>0.3656951</v>
      </c>
      <c r="B2996" s="295"/>
      <c r="C2996" s="295">
        <v>0.62801649999999998</v>
      </c>
      <c r="D2996" s="295"/>
    </row>
    <row r="2997" spans="1:4" x14ac:dyDescent="0.2">
      <c r="A2997" s="295">
        <v>0.36566609999999999</v>
      </c>
      <c r="B2997" s="295"/>
      <c r="C2997" s="295">
        <v>0.62798169999999998</v>
      </c>
      <c r="D2997" s="295"/>
    </row>
    <row r="2998" spans="1:4" x14ac:dyDescent="0.2">
      <c r="A2998" s="295">
        <v>0.36563820000000002</v>
      </c>
      <c r="B2998" s="295"/>
      <c r="C2998" s="295">
        <v>0.62794249999999996</v>
      </c>
      <c r="D2998" s="295"/>
    </row>
    <row r="2999" spans="1:4" x14ac:dyDescent="0.2">
      <c r="A2999" s="295">
        <v>0.3656104</v>
      </c>
      <c r="B2999" s="295"/>
      <c r="C2999" s="295">
        <v>0.6278899</v>
      </c>
      <c r="D2999" s="295"/>
    </row>
    <row r="3000" spans="1:4" x14ac:dyDescent="0.2">
      <c r="A3000" s="295">
        <v>0.36558210000000002</v>
      </c>
      <c r="B3000" s="295"/>
      <c r="C3000" s="295">
        <v>0.62781229999999999</v>
      </c>
      <c r="D3000" s="295"/>
    </row>
    <row r="3001" spans="1:4" x14ac:dyDescent="0.2">
      <c r="A3001" s="295">
        <v>0.36553790000000003</v>
      </c>
      <c r="B3001" s="295"/>
      <c r="C3001" s="295">
        <v>0.62781229999999999</v>
      </c>
      <c r="D3001" s="295"/>
    </row>
    <row r="3002" spans="1:4" x14ac:dyDescent="0.2">
      <c r="A3002" s="295">
        <v>0.36550959999999999</v>
      </c>
      <c r="B3002" s="295"/>
      <c r="C3002" s="295">
        <v>0.62773570000000001</v>
      </c>
      <c r="D3002" s="295"/>
    </row>
    <row r="3003" spans="1:4" x14ac:dyDescent="0.2">
      <c r="A3003" s="295">
        <v>0.36548019999999998</v>
      </c>
      <c r="B3003" s="295"/>
      <c r="C3003" s="295">
        <v>0.62770029999999999</v>
      </c>
      <c r="D3003" s="295"/>
    </row>
    <row r="3004" spans="1:4" x14ac:dyDescent="0.2">
      <c r="A3004" s="295">
        <v>0.36546679999999998</v>
      </c>
      <c r="B3004" s="295"/>
      <c r="C3004" s="295">
        <v>0.62764379999999997</v>
      </c>
      <c r="D3004" s="295"/>
    </row>
    <row r="3005" spans="1:4" x14ac:dyDescent="0.2">
      <c r="A3005" s="295">
        <v>0.3654366</v>
      </c>
      <c r="B3005" s="295"/>
      <c r="C3005" s="295">
        <v>0.62760910000000003</v>
      </c>
      <c r="D3005" s="295"/>
    </row>
    <row r="3006" spans="1:4" x14ac:dyDescent="0.2">
      <c r="A3006" s="295">
        <v>0.36540709999999998</v>
      </c>
      <c r="B3006" s="295"/>
      <c r="C3006" s="295">
        <v>0.62755669999999997</v>
      </c>
      <c r="D3006" s="295"/>
    </row>
    <row r="3007" spans="1:4" x14ac:dyDescent="0.2">
      <c r="A3007" s="295">
        <v>0.36536439999999998</v>
      </c>
      <c r="B3007" s="295"/>
      <c r="C3007" s="295">
        <v>0.62753789999999998</v>
      </c>
      <c r="D3007" s="295"/>
    </row>
    <row r="3008" spans="1:4" x14ac:dyDescent="0.2">
      <c r="A3008" s="295">
        <v>0.36530679999999999</v>
      </c>
      <c r="B3008" s="295"/>
      <c r="C3008" s="295">
        <v>0.62748879999999996</v>
      </c>
      <c r="D3008" s="295"/>
    </row>
    <row r="3009" spans="1:4" x14ac:dyDescent="0.2">
      <c r="A3009" s="295">
        <v>0.36530679999999999</v>
      </c>
      <c r="B3009" s="295"/>
      <c r="C3009" s="295">
        <v>0.62744350000000004</v>
      </c>
      <c r="D3009" s="295"/>
    </row>
    <row r="3010" spans="1:4" x14ac:dyDescent="0.2">
      <c r="A3010" s="295">
        <v>0.36526520000000001</v>
      </c>
      <c r="B3010" s="295"/>
      <c r="C3010" s="295">
        <v>0.62742489999999995</v>
      </c>
      <c r="D3010" s="295"/>
    </row>
    <row r="3011" spans="1:4" x14ac:dyDescent="0.2">
      <c r="A3011" s="295">
        <v>0.36522100000000002</v>
      </c>
      <c r="B3011" s="295"/>
      <c r="C3011" s="295">
        <v>0.6273725</v>
      </c>
      <c r="D3011" s="295"/>
    </row>
    <row r="3012" spans="1:4" x14ac:dyDescent="0.2">
      <c r="A3012" s="295">
        <v>0.36519269999999998</v>
      </c>
      <c r="B3012" s="295"/>
      <c r="C3012" s="295">
        <v>0.62731729999999997</v>
      </c>
      <c r="D3012" s="295"/>
    </row>
    <row r="3013" spans="1:4" x14ac:dyDescent="0.2">
      <c r="A3013" s="295">
        <v>0.36516330000000002</v>
      </c>
      <c r="B3013" s="295"/>
      <c r="C3013" s="295">
        <v>0.6272799</v>
      </c>
      <c r="D3013" s="295"/>
    </row>
    <row r="3014" spans="1:4" x14ac:dyDescent="0.2">
      <c r="A3014" s="295">
        <v>0.36513380000000001</v>
      </c>
      <c r="B3014" s="295"/>
      <c r="C3014" s="295">
        <v>0.62722089999999997</v>
      </c>
      <c r="D3014" s="295"/>
    </row>
    <row r="3015" spans="1:4" x14ac:dyDescent="0.2">
      <c r="A3015" s="295">
        <v>0.36506110000000003</v>
      </c>
      <c r="B3015" s="295"/>
      <c r="C3015" s="295">
        <v>0.62720229999999999</v>
      </c>
      <c r="D3015" s="295"/>
    </row>
    <row r="3016" spans="1:4" x14ac:dyDescent="0.2">
      <c r="A3016" s="295">
        <v>0.3650313</v>
      </c>
      <c r="B3016" s="295"/>
      <c r="C3016" s="295">
        <v>0.62714899999999996</v>
      </c>
      <c r="D3016" s="295"/>
    </row>
    <row r="3017" spans="1:4" x14ac:dyDescent="0.2">
      <c r="A3017" s="295">
        <v>0.36498809999999998</v>
      </c>
      <c r="B3017" s="295"/>
      <c r="C3017" s="295">
        <v>0.62710980000000005</v>
      </c>
      <c r="D3017" s="295"/>
    </row>
    <row r="3018" spans="1:4" x14ac:dyDescent="0.2">
      <c r="A3018" s="295">
        <v>0.36497279999999999</v>
      </c>
      <c r="B3018" s="295"/>
      <c r="C3018" s="295">
        <v>0.62709119999999996</v>
      </c>
      <c r="D3018" s="295"/>
    </row>
    <row r="3019" spans="1:4" x14ac:dyDescent="0.2">
      <c r="A3019" s="295">
        <v>0.36495949999999999</v>
      </c>
      <c r="B3019" s="295"/>
      <c r="C3019" s="295">
        <v>0.6270519</v>
      </c>
      <c r="D3019" s="295"/>
    </row>
    <row r="3020" spans="1:4" x14ac:dyDescent="0.2">
      <c r="A3020" s="295">
        <v>0.36495949999999999</v>
      </c>
      <c r="B3020" s="295"/>
      <c r="C3020" s="295">
        <v>0.62701720000000005</v>
      </c>
      <c r="D3020" s="295"/>
    </row>
    <row r="3021" spans="1:4" x14ac:dyDescent="0.2">
      <c r="A3021" s="295">
        <v>0.36491600000000002</v>
      </c>
      <c r="B3021" s="295"/>
      <c r="C3021" s="295">
        <v>0.62701720000000005</v>
      </c>
      <c r="D3021" s="295"/>
    </row>
    <row r="3022" spans="1:4" x14ac:dyDescent="0.2">
      <c r="A3022" s="295">
        <v>0.36488710000000002</v>
      </c>
      <c r="B3022" s="295"/>
      <c r="C3022" s="295">
        <v>0.62699859999999996</v>
      </c>
      <c r="D3022" s="295"/>
    </row>
    <row r="3023" spans="1:4" x14ac:dyDescent="0.2">
      <c r="A3023" s="295">
        <v>0.36485709999999999</v>
      </c>
      <c r="B3023" s="295"/>
      <c r="C3023" s="295">
        <v>0.62693120000000002</v>
      </c>
      <c r="D3023" s="295"/>
    </row>
    <row r="3024" spans="1:4" x14ac:dyDescent="0.2">
      <c r="A3024" s="295">
        <v>0.36484260000000002</v>
      </c>
      <c r="B3024" s="295"/>
      <c r="C3024" s="295">
        <v>0.62691079999999999</v>
      </c>
      <c r="D3024" s="295"/>
    </row>
    <row r="3025" spans="1:4" x14ac:dyDescent="0.2">
      <c r="A3025" s="295">
        <v>0.36478470000000002</v>
      </c>
      <c r="B3025" s="295"/>
      <c r="C3025" s="295">
        <v>0.62685570000000002</v>
      </c>
      <c r="D3025" s="295"/>
    </row>
    <row r="3026" spans="1:4" x14ac:dyDescent="0.2">
      <c r="A3026" s="295">
        <v>0.3647552</v>
      </c>
      <c r="B3026" s="295"/>
      <c r="C3026" s="295">
        <v>0.62683679999999997</v>
      </c>
      <c r="D3026" s="295"/>
    </row>
    <row r="3027" spans="1:4" x14ac:dyDescent="0.2">
      <c r="A3027" s="295">
        <v>0.36471049999999999</v>
      </c>
      <c r="B3027" s="295"/>
      <c r="C3027" s="295">
        <v>0.62683679999999997</v>
      </c>
      <c r="D3027" s="295"/>
    </row>
    <row r="3028" spans="1:4" x14ac:dyDescent="0.2">
      <c r="A3028" s="295">
        <v>0.36468200000000001</v>
      </c>
      <c r="B3028" s="295"/>
      <c r="C3028" s="295">
        <v>0.62680139999999995</v>
      </c>
      <c r="D3028" s="295"/>
    </row>
    <row r="3029" spans="1:4" x14ac:dyDescent="0.2">
      <c r="A3029" s="295">
        <v>0.3646258</v>
      </c>
      <c r="B3029" s="295"/>
      <c r="C3029" s="295">
        <v>0.62676129999999997</v>
      </c>
      <c r="D3029" s="295"/>
    </row>
    <row r="3030" spans="1:4" x14ac:dyDescent="0.2">
      <c r="A3030" s="295">
        <v>0.36456670000000002</v>
      </c>
      <c r="B3030" s="295"/>
      <c r="C3030" s="295">
        <v>0.62670340000000002</v>
      </c>
      <c r="D3030" s="295"/>
    </row>
    <row r="3031" spans="1:4" x14ac:dyDescent="0.2">
      <c r="A3031" s="295">
        <v>0.36452200000000001</v>
      </c>
      <c r="B3031" s="295"/>
      <c r="C3031" s="295">
        <v>0.62665110000000002</v>
      </c>
      <c r="D3031" s="295"/>
    </row>
    <row r="3032" spans="1:4" x14ac:dyDescent="0.2">
      <c r="A3032" s="295">
        <v>0.36449419999999999</v>
      </c>
      <c r="B3032" s="295"/>
      <c r="C3032" s="295">
        <v>0.62660610000000005</v>
      </c>
      <c r="D3032" s="295"/>
    </row>
    <row r="3033" spans="1:4" x14ac:dyDescent="0.2">
      <c r="A3033" s="295">
        <v>0.36443550000000002</v>
      </c>
      <c r="B3033" s="295"/>
      <c r="C3033" s="295">
        <v>0.62654730000000003</v>
      </c>
      <c r="D3033" s="295"/>
    </row>
    <row r="3034" spans="1:4" x14ac:dyDescent="0.2">
      <c r="A3034" s="295">
        <v>0.36442219999999997</v>
      </c>
      <c r="B3034" s="295"/>
      <c r="C3034" s="295">
        <v>0.62648970000000004</v>
      </c>
      <c r="D3034" s="295"/>
    </row>
    <row r="3035" spans="1:4" x14ac:dyDescent="0.2">
      <c r="A3035" s="295">
        <v>0.36440699999999998</v>
      </c>
      <c r="B3035" s="295"/>
      <c r="C3035" s="295">
        <v>0.62647090000000005</v>
      </c>
      <c r="D3035" s="295"/>
    </row>
    <row r="3036" spans="1:4" x14ac:dyDescent="0.2">
      <c r="A3036" s="295">
        <v>0.3643497</v>
      </c>
      <c r="B3036" s="295"/>
      <c r="C3036" s="295">
        <v>0.62643729999999997</v>
      </c>
      <c r="D3036" s="295"/>
    </row>
    <row r="3037" spans="1:4" x14ac:dyDescent="0.2">
      <c r="A3037" s="295">
        <v>0.36427660000000001</v>
      </c>
      <c r="B3037" s="295"/>
      <c r="C3037" s="295">
        <v>0.62643729999999997</v>
      </c>
      <c r="D3037" s="295"/>
    </row>
    <row r="3038" spans="1:4" x14ac:dyDescent="0.2">
      <c r="A3038" s="295">
        <v>0.36423349999999999</v>
      </c>
      <c r="B3038" s="295"/>
      <c r="C3038" s="295">
        <v>0.62639809999999996</v>
      </c>
      <c r="D3038" s="295"/>
    </row>
    <row r="3039" spans="1:4" x14ac:dyDescent="0.2">
      <c r="A3039" s="295">
        <v>0.36420409999999998</v>
      </c>
      <c r="B3039" s="295"/>
      <c r="C3039" s="295">
        <v>0.62635790000000002</v>
      </c>
      <c r="D3039" s="295"/>
    </row>
    <row r="3040" spans="1:4" x14ac:dyDescent="0.2">
      <c r="A3040" s="295">
        <v>0.36420409999999998</v>
      </c>
      <c r="B3040" s="295"/>
      <c r="C3040" s="295">
        <v>0.62632429999999994</v>
      </c>
      <c r="D3040" s="295"/>
    </row>
    <row r="3041" spans="1:4" x14ac:dyDescent="0.2">
      <c r="A3041" s="295">
        <v>0.36416110000000002</v>
      </c>
      <c r="B3041" s="295"/>
      <c r="C3041" s="295">
        <v>0.62628890000000004</v>
      </c>
      <c r="D3041" s="295"/>
    </row>
    <row r="3042" spans="1:4" x14ac:dyDescent="0.2">
      <c r="A3042" s="295">
        <v>0.36413210000000001</v>
      </c>
      <c r="B3042" s="295"/>
      <c r="C3042" s="295">
        <v>0.62623019999999996</v>
      </c>
      <c r="D3042" s="295"/>
    </row>
    <row r="3043" spans="1:4" x14ac:dyDescent="0.2">
      <c r="A3043" s="295">
        <v>0.36410429999999999</v>
      </c>
      <c r="B3043" s="295"/>
      <c r="C3043" s="295">
        <v>0.62617049999999996</v>
      </c>
      <c r="D3043" s="295"/>
    </row>
    <row r="3044" spans="1:4" x14ac:dyDescent="0.2">
      <c r="A3044" s="295">
        <v>0.36407410000000001</v>
      </c>
      <c r="B3044" s="295"/>
      <c r="C3044" s="295">
        <v>0.62613700000000005</v>
      </c>
      <c r="D3044" s="295"/>
    </row>
    <row r="3045" spans="1:4" x14ac:dyDescent="0.2">
      <c r="A3045" s="295">
        <v>0.36404510000000001</v>
      </c>
      <c r="B3045" s="295"/>
      <c r="C3045" s="295">
        <v>0.62611720000000004</v>
      </c>
      <c r="D3045" s="295"/>
    </row>
    <row r="3046" spans="1:4" x14ac:dyDescent="0.2">
      <c r="A3046" s="295">
        <v>0.36401729999999999</v>
      </c>
      <c r="B3046" s="295"/>
      <c r="C3046" s="295">
        <v>0.62608359999999996</v>
      </c>
      <c r="D3046" s="295"/>
    </row>
    <row r="3047" spans="1:4" x14ac:dyDescent="0.2">
      <c r="A3047" s="295">
        <v>0.36395840000000002</v>
      </c>
      <c r="B3047" s="295"/>
      <c r="C3047" s="295">
        <v>0.62606859999999998</v>
      </c>
      <c r="D3047" s="295"/>
    </row>
    <row r="3048" spans="1:4" x14ac:dyDescent="0.2">
      <c r="A3048" s="295">
        <v>0.36394339999999997</v>
      </c>
      <c r="B3048" s="295"/>
      <c r="C3048" s="295">
        <v>0.62603390000000003</v>
      </c>
      <c r="D3048" s="295"/>
    </row>
    <row r="3049" spans="1:4" x14ac:dyDescent="0.2">
      <c r="A3049" s="295">
        <v>0.36388559999999998</v>
      </c>
      <c r="B3049" s="295"/>
      <c r="C3049" s="295">
        <v>0.62595630000000002</v>
      </c>
      <c r="D3049" s="295"/>
    </row>
    <row r="3050" spans="1:4" x14ac:dyDescent="0.2">
      <c r="A3050" s="295">
        <v>0.36387039999999998</v>
      </c>
      <c r="B3050" s="295"/>
      <c r="C3050" s="295">
        <v>0.6258975</v>
      </c>
      <c r="D3050" s="295"/>
    </row>
    <row r="3051" spans="1:4" x14ac:dyDescent="0.2">
      <c r="A3051" s="295">
        <v>0.3638554</v>
      </c>
      <c r="B3051" s="295"/>
      <c r="C3051" s="295">
        <v>0.62587870000000001</v>
      </c>
      <c r="D3051" s="295"/>
    </row>
    <row r="3052" spans="1:4" x14ac:dyDescent="0.2">
      <c r="A3052" s="295">
        <v>0.36382710000000001</v>
      </c>
      <c r="B3052" s="295"/>
      <c r="C3052" s="295">
        <v>0.62586010000000003</v>
      </c>
      <c r="D3052" s="295"/>
    </row>
    <row r="3053" spans="1:4" x14ac:dyDescent="0.2">
      <c r="A3053" s="295">
        <v>0.36379739999999999</v>
      </c>
      <c r="B3053" s="295"/>
      <c r="C3053" s="295">
        <v>0.62584039999999996</v>
      </c>
      <c r="D3053" s="295"/>
    </row>
    <row r="3054" spans="1:4" x14ac:dyDescent="0.2">
      <c r="A3054" s="295">
        <v>0.36375429999999997</v>
      </c>
      <c r="B3054" s="295"/>
      <c r="C3054" s="295">
        <v>0.62576759999999998</v>
      </c>
      <c r="D3054" s="295"/>
    </row>
    <row r="3055" spans="1:4" x14ac:dyDescent="0.2">
      <c r="A3055" s="295">
        <v>0.36373909999999998</v>
      </c>
      <c r="B3055" s="295"/>
      <c r="C3055" s="295">
        <v>0.62574779999999997</v>
      </c>
      <c r="D3055" s="295"/>
    </row>
    <row r="3056" spans="1:4" x14ac:dyDescent="0.2">
      <c r="A3056" s="295">
        <v>0.36369679999999999</v>
      </c>
      <c r="B3056" s="295"/>
      <c r="C3056" s="295">
        <v>0.62567289999999998</v>
      </c>
      <c r="D3056" s="295"/>
    </row>
    <row r="3057" spans="1:4" x14ac:dyDescent="0.2">
      <c r="A3057" s="295">
        <v>0.36366850000000001</v>
      </c>
      <c r="B3057" s="295"/>
      <c r="C3057" s="295">
        <v>0.62563360000000001</v>
      </c>
      <c r="D3057" s="295"/>
    </row>
    <row r="3058" spans="1:4" x14ac:dyDescent="0.2">
      <c r="A3058" s="295">
        <v>0.36365330000000001</v>
      </c>
      <c r="B3058" s="295"/>
      <c r="C3058" s="295">
        <v>0.62556149999999999</v>
      </c>
      <c r="D3058" s="295"/>
    </row>
    <row r="3059" spans="1:4" x14ac:dyDescent="0.2">
      <c r="A3059" s="295">
        <v>0.36363879999999998</v>
      </c>
      <c r="B3059" s="295"/>
      <c r="C3059" s="295">
        <v>0.62552410000000003</v>
      </c>
      <c r="D3059" s="295"/>
    </row>
    <row r="3060" spans="1:4" x14ac:dyDescent="0.2">
      <c r="A3060" s="295">
        <v>0.36359760000000002</v>
      </c>
      <c r="B3060" s="295"/>
      <c r="C3060" s="295">
        <v>0.6255037</v>
      </c>
      <c r="D3060" s="295"/>
    </row>
    <row r="3061" spans="1:4" x14ac:dyDescent="0.2">
      <c r="A3061" s="295">
        <v>0.36355369999999998</v>
      </c>
      <c r="B3061" s="295"/>
      <c r="C3061" s="295">
        <v>0.62548870000000001</v>
      </c>
      <c r="D3061" s="295"/>
    </row>
    <row r="3062" spans="1:4" x14ac:dyDescent="0.2">
      <c r="A3062" s="295">
        <v>0.36350900000000003</v>
      </c>
      <c r="B3062" s="295"/>
      <c r="C3062" s="295">
        <v>0.62543470000000001</v>
      </c>
      <c r="D3062" s="295"/>
    </row>
    <row r="3063" spans="1:4" x14ac:dyDescent="0.2">
      <c r="A3063" s="295">
        <v>0.36345040000000001</v>
      </c>
      <c r="B3063" s="295"/>
      <c r="C3063" s="295">
        <v>0.62539630000000002</v>
      </c>
      <c r="D3063" s="295"/>
    </row>
    <row r="3064" spans="1:4" x14ac:dyDescent="0.2">
      <c r="A3064" s="295">
        <v>0.3634077</v>
      </c>
      <c r="B3064" s="295"/>
      <c r="C3064" s="295">
        <v>0.62539630000000002</v>
      </c>
      <c r="D3064" s="295"/>
    </row>
    <row r="3065" spans="1:4" x14ac:dyDescent="0.2">
      <c r="A3065" s="295">
        <v>0.36339310000000002</v>
      </c>
      <c r="B3065" s="295"/>
      <c r="C3065" s="295">
        <v>0.62534389999999995</v>
      </c>
      <c r="D3065" s="295"/>
    </row>
    <row r="3066" spans="1:4" x14ac:dyDescent="0.2">
      <c r="A3066" s="295">
        <v>0.36335119999999999</v>
      </c>
      <c r="B3066" s="295"/>
      <c r="C3066" s="295">
        <v>0.62530850000000004</v>
      </c>
      <c r="D3066" s="295"/>
    </row>
    <row r="3067" spans="1:4" x14ac:dyDescent="0.2">
      <c r="A3067" s="295">
        <v>0.36333789999999999</v>
      </c>
      <c r="B3067" s="295"/>
      <c r="C3067" s="295">
        <v>0.62528879999999998</v>
      </c>
      <c r="D3067" s="295"/>
    </row>
    <row r="3068" spans="1:4" x14ac:dyDescent="0.2">
      <c r="A3068" s="295">
        <v>0.36332340000000002</v>
      </c>
      <c r="B3068" s="295"/>
      <c r="C3068" s="295">
        <v>0.62524979999999997</v>
      </c>
      <c r="D3068" s="295"/>
    </row>
    <row r="3069" spans="1:4" x14ac:dyDescent="0.2">
      <c r="A3069" s="295">
        <v>0.3632495</v>
      </c>
      <c r="B3069" s="295"/>
      <c r="C3069" s="295">
        <v>0.62519720000000001</v>
      </c>
      <c r="D3069" s="295"/>
    </row>
    <row r="3070" spans="1:4" x14ac:dyDescent="0.2">
      <c r="A3070" s="295">
        <v>0.36323499999999997</v>
      </c>
      <c r="B3070" s="295"/>
      <c r="C3070" s="295">
        <v>0.62517739999999999</v>
      </c>
      <c r="D3070" s="295"/>
    </row>
    <row r="3071" spans="1:4" x14ac:dyDescent="0.2">
      <c r="A3071" s="295">
        <v>0.36319059999999997</v>
      </c>
      <c r="B3071" s="295"/>
      <c r="C3071" s="295">
        <v>0.62508419999999998</v>
      </c>
      <c r="D3071" s="295"/>
    </row>
    <row r="3072" spans="1:4" x14ac:dyDescent="0.2">
      <c r="A3072" s="295">
        <v>0.36314760000000001</v>
      </c>
      <c r="B3072" s="295"/>
      <c r="C3072" s="295">
        <v>0.62503180000000003</v>
      </c>
      <c r="D3072" s="295"/>
    </row>
    <row r="3073" spans="1:4" x14ac:dyDescent="0.2">
      <c r="A3073" s="295">
        <v>0.36311779999999999</v>
      </c>
      <c r="B3073" s="295"/>
      <c r="C3073" s="295">
        <v>0.62499709999999997</v>
      </c>
      <c r="D3073" s="295"/>
    </row>
    <row r="3074" spans="1:4" x14ac:dyDescent="0.2">
      <c r="A3074" s="295">
        <v>0.36307319999999998</v>
      </c>
      <c r="B3074" s="295"/>
      <c r="C3074" s="295">
        <v>0.62493829999999995</v>
      </c>
      <c r="D3074" s="295"/>
    </row>
    <row r="3075" spans="1:4" x14ac:dyDescent="0.2">
      <c r="A3075" s="295">
        <v>0.36305989999999999</v>
      </c>
      <c r="B3075" s="295"/>
      <c r="C3075" s="295">
        <v>0.6248821</v>
      </c>
      <c r="D3075" s="295"/>
    </row>
    <row r="3076" spans="1:4" x14ac:dyDescent="0.2">
      <c r="A3076" s="295">
        <v>0.36300199999999999</v>
      </c>
      <c r="B3076" s="295"/>
      <c r="C3076" s="295">
        <v>0.6248437</v>
      </c>
      <c r="D3076" s="295"/>
    </row>
    <row r="3077" spans="1:4" x14ac:dyDescent="0.2">
      <c r="A3077" s="295">
        <v>0.36297180000000001</v>
      </c>
      <c r="B3077" s="295"/>
      <c r="C3077" s="295">
        <v>0.62482490000000002</v>
      </c>
      <c r="D3077" s="295"/>
    </row>
    <row r="3078" spans="1:4" x14ac:dyDescent="0.2">
      <c r="A3078" s="295">
        <v>0.36295690000000003</v>
      </c>
      <c r="B3078" s="295"/>
      <c r="C3078" s="295">
        <v>0.62475049999999999</v>
      </c>
      <c r="D3078" s="295"/>
    </row>
    <row r="3079" spans="1:4" x14ac:dyDescent="0.2">
      <c r="A3079" s="295">
        <v>0.36292740000000001</v>
      </c>
      <c r="B3079" s="295"/>
      <c r="C3079" s="295">
        <v>0.62473069999999997</v>
      </c>
      <c r="D3079" s="295"/>
    </row>
    <row r="3080" spans="1:4" x14ac:dyDescent="0.2">
      <c r="A3080" s="295">
        <v>0.36292740000000001</v>
      </c>
      <c r="B3080" s="295"/>
      <c r="C3080" s="295">
        <v>0.62468190000000001</v>
      </c>
      <c r="D3080" s="295"/>
    </row>
    <row r="3081" spans="1:4" x14ac:dyDescent="0.2">
      <c r="A3081" s="295">
        <v>0.36289840000000001</v>
      </c>
      <c r="B3081" s="295"/>
      <c r="C3081" s="295">
        <v>0.62466690000000002</v>
      </c>
      <c r="D3081" s="295"/>
    </row>
    <row r="3082" spans="1:4" x14ac:dyDescent="0.2">
      <c r="A3082" s="295">
        <v>0.36288510000000002</v>
      </c>
      <c r="B3082" s="295"/>
      <c r="C3082" s="295">
        <v>0.62458959999999997</v>
      </c>
      <c r="D3082" s="295"/>
    </row>
    <row r="3083" spans="1:4" x14ac:dyDescent="0.2">
      <c r="A3083" s="295">
        <v>0.36286990000000002</v>
      </c>
      <c r="B3083" s="295"/>
      <c r="C3083" s="295">
        <v>0.62453720000000001</v>
      </c>
      <c r="D3083" s="295"/>
    </row>
    <row r="3084" spans="1:4" x14ac:dyDescent="0.2">
      <c r="A3084" s="295">
        <v>0.36272470000000001</v>
      </c>
      <c r="B3084" s="295"/>
      <c r="C3084" s="295">
        <v>0.62451840000000003</v>
      </c>
      <c r="D3084" s="295"/>
    </row>
    <row r="3085" spans="1:4" x14ac:dyDescent="0.2">
      <c r="A3085" s="295">
        <v>0.36268080000000003</v>
      </c>
      <c r="B3085" s="295"/>
      <c r="C3085" s="295">
        <v>0.6244596</v>
      </c>
      <c r="D3085" s="295"/>
    </row>
    <row r="3086" spans="1:4" x14ac:dyDescent="0.2">
      <c r="A3086" s="295">
        <v>0.36263849999999997</v>
      </c>
      <c r="B3086" s="295"/>
      <c r="C3086" s="295">
        <v>0.62444460000000002</v>
      </c>
      <c r="D3086" s="295"/>
    </row>
    <row r="3087" spans="1:4" x14ac:dyDescent="0.2">
      <c r="A3087" s="295">
        <v>0.36260870000000001</v>
      </c>
      <c r="B3087" s="295"/>
      <c r="C3087" s="295">
        <v>0.62439040000000001</v>
      </c>
      <c r="D3087" s="295"/>
    </row>
    <row r="3088" spans="1:4" x14ac:dyDescent="0.2">
      <c r="A3088" s="295">
        <v>0.36259380000000002</v>
      </c>
      <c r="B3088" s="295"/>
      <c r="C3088" s="295">
        <v>0.62433709999999998</v>
      </c>
      <c r="D3088" s="295"/>
    </row>
    <row r="3089" spans="1:4" x14ac:dyDescent="0.2">
      <c r="A3089" s="295">
        <v>0.36254979999999998</v>
      </c>
      <c r="B3089" s="295"/>
      <c r="C3089" s="295">
        <v>0.62429869999999998</v>
      </c>
      <c r="D3089" s="295"/>
    </row>
    <row r="3090" spans="1:4" x14ac:dyDescent="0.2">
      <c r="A3090" s="295">
        <v>0.3625063</v>
      </c>
      <c r="B3090" s="295"/>
      <c r="C3090" s="295">
        <v>0.62427829999999995</v>
      </c>
      <c r="D3090" s="295"/>
    </row>
    <row r="3091" spans="1:4" x14ac:dyDescent="0.2">
      <c r="A3091" s="295">
        <v>0.3625063</v>
      </c>
      <c r="B3091" s="295"/>
      <c r="C3091" s="295">
        <v>0.62420140000000002</v>
      </c>
      <c r="D3091" s="295"/>
    </row>
    <row r="3092" spans="1:4" x14ac:dyDescent="0.2">
      <c r="A3092" s="295">
        <v>0.36247770000000001</v>
      </c>
      <c r="B3092" s="295"/>
      <c r="C3092" s="295">
        <v>0.62420140000000002</v>
      </c>
      <c r="D3092" s="295"/>
    </row>
    <row r="3093" spans="1:4" x14ac:dyDescent="0.2">
      <c r="A3093" s="295">
        <v>0.36244870000000001</v>
      </c>
      <c r="B3093" s="295"/>
      <c r="C3093" s="295">
        <v>0.62416210000000005</v>
      </c>
      <c r="D3093" s="295"/>
    </row>
    <row r="3094" spans="1:4" x14ac:dyDescent="0.2">
      <c r="A3094" s="295">
        <v>0.36240460000000002</v>
      </c>
      <c r="B3094" s="295"/>
      <c r="C3094" s="295">
        <v>0.62410949999999998</v>
      </c>
      <c r="D3094" s="295"/>
    </row>
    <row r="3095" spans="1:4" x14ac:dyDescent="0.2">
      <c r="A3095" s="295">
        <v>0.36237520000000001</v>
      </c>
      <c r="B3095" s="295"/>
      <c r="C3095" s="295">
        <v>0.62405440000000001</v>
      </c>
      <c r="D3095" s="295"/>
    </row>
    <row r="3096" spans="1:4" x14ac:dyDescent="0.2">
      <c r="A3096" s="295">
        <v>0.36237520000000001</v>
      </c>
      <c r="B3096" s="295"/>
      <c r="C3096" s="295">
        <v>0.62403580000000003</v>
      </c>
      <c r="D3096" s="295"/>
    </row>
    <row r="3097" spans="1:4" x14ac:dyDescent="0.2">
      <c r="A3097" s="295">
        <v>0.36234729999999998</v>
      </c>
      <c r="B3097" s="295"/>
      <c r="C3097" s="295">
        <v>0.62400199999999995</v>
      </c>
      <c r="D3097" s="295"/>
    </row>
    <row r="3098" spans="1:4" x14ac:dyDescent="0.2">
      <c r="A3098" s="295">
        <v>0.36231770000000002</v>
      </c>
      <c r="B3098" s="295"/>
      <c r="C3098" s="295">
        <v>0.62398149999999997</v>
      </c>
      <c r="D3098" s="295"/>
    </row>
    <row r="3099" spans="1:4" x14ac:dyDescent="0.2">
      <c r="A3099" s="295">
        <v>0.36227480000000001</v>
      </c>
      <c r="B3099" s="295"/>
      <c r="C3099" s="295">
        <v>0.62392530000000002</v>
      </c>
      <c r="D3099" s="295"/>
    </row>
    <row r="3100" spans="1:4" x14ac:dyDescent="0.2">
      <c r="A3100" s="295">
        <v>0.36225960000000001</v>
      </c>
      <c r="B3100" s="295"/>
      <c r="C3100" s="295">
        <v>0.62390559999999995</v>
      </c>
      <c r="D3100" s="295"/>
    </row>
    <row r="3101" spans="1:4" x14ac:dyDescent="0.2">
      <c r="A3101" s="295">
        <v>0.3622166</v>
      </c>
      <c r="B3101" s="295"/>
      <c r="C3101" s="295">
        <v>0.62386629999999998</v>
      </c>
      <c r="D3101" s="295"/>
    </row>
    <row r="3102" spans="1:4" x14ac:dyDescent="0.2">
      <c r="A3102" s="295">
        <v>0.36218709999999998</v>
      </c>
      <c r="B3102" s="295"/>
      <c r="C3102" s="295">
        <v>0.62381419999999999</v>
      </c>
      <c r="D3102" s="295"/>
    </row>
    <row r="3103" spans="1:4" x14ac:dyDescent="0.2">
      <c r="A3103" s="295">
        <v>0.3621567</v>
      </c>
      <c r="B3103" s="295"/>
      <c r="C3103" s="295">
        <v>0.62374160000000001</v>
      </c>
      <c r="D3103" s="295"/>
    </row>
    <row r="3104" spans="1:4" x14ac:dyDescent="0.2">
      <c r="A3104" s="295">
        <v>0.3621433</v>
      </c>
      <c r="B3104" s="295"/>
      <c r="C3104" s="295">
        <v>0.62370420000000004</v>
      </c>
      <c r="D3104" s="295"/>
    </row>
    <row r="3105" spans="1:4" x14ac:dyDescent="0.2">
      <c r="A3105" s="295">
        <v>0.36211369999999998</v>
      </c>
      <c r="B3105" s="295"/>
      <c r="C3105" s="295">
        <v>0.62365079999999995</v>
      </c>
      <c r="D3105" s="295"/>
    </row>
    <row r="3106" spans="1:4" x14ac:dyDescent="0.2">
      <c r="A3106" s="295">
        <v>0.3620835</v>
      </c>
      <c r="B3106" s="295"/>
      <c r="C3106" s="295">
        <v>0.62361719999999998</v>
      </c>
      <c r="D3106" s="295"/>
    </row>
    <row r="3107" spans="1:4" x14ac:dyDescent="0.2">
      <c r="A3107" s="295">
        <v>0.36205399999999999</v>
      </c>
      <c r="B3107" s="295"/>
      <c r="C3107" s="295">
        <v>0.62354100000000001</v>
      </c>
      <c r="D3107" s="295"/>
    </row>
    <row r="3108" spans="1:4" x14ac:dyDescent="0.2">
      <c r="A3108" s="295">
        <v>0.36201169999999999</v>
      </c>
      <c r="B3108" s="295"/>
      <c r="C3108" s="295">
        <v>0.62348749999999997</v>
      </c>
      <c r="D3108" s="295"/>
    </row>
    <row r="3109" spans="1:4" x14ac:dyDescent="0.2">
      <c r="A3109" s="295">
        <v>0.36199720000000002</v>
      </c>
      <c r="B3109" s="295"/>
      <c r="C3109" s="295">
        <v>0.62345010000000001</v>
      </c>
      <c r="D3109" s="295"/>
    </row>
    <row r="3110" spans="1:4" x14ac:dyDescent="0.2">
      <c r="A3110" s="295">
        <v>0.3619694</v>
      </c>
      <c r="B3110" s="295"/>
      <c r="C3110" s="295">
        <v>0.62337730000000002</v>
      </c>
      <c r="D3110" s="295"/>
    </row>
    <row r="3111" spans="1:4" x14ac:dyDescent="0.2">
      <c r="A3111" s="295">
        <v>0.36193920000000002</v>
      </c>
      <c r="B3111" s="295"/>
      <c r="C3111" s="295">
        <v>0.62335870000000004</v>
      </c>
      <c r="D3111" s="295"/>
    </row>
    <row r="3112" spans="1:4" x14ac:dyDescent="0.2">
      <c r="A3112" s="295">
        <v>0.3618828</v>
      </c>
      <c r="B3112" s="295"/>
      <c r="C3112" s="295">
        <v>0.62335870000000004</v>
      </c>
      <c r="D3112" s="295"/>
    </row>
    <row r="3113" spans="1:4" x14ac:dyDescent="0.2">
      <c r="A3113" s="295">
        <v>0.36185499999999998</v>
      </c>
      <c r="B3113" s="295"/>
      <c r="C3113" s="295">
        <v>0.62333830000000001</v>
      </c>
      <c r="D3113" s="295"/>
    </row>
    <row r="3114" spans="1:4" x14ac:dyDescent="0.2">
      <c r="A3114" s="295">
        <v>0.36181079999999999</v>
      </c>
      <c r="B3114" s="295"/>
      <c r="C3114" s="295">
        <v>0.62326970000000004</v>
      </c>
      <c r="D3114" s="295"/>
    </row>
    <row r="3115" spans="1:4" x14ac:dyDescent="0.2">
      <c r="A3115" s="295">
        <v>0.36179739999999999</v>
      </c>
      <c r="B3115" s="295"/>
      <c r="C3115" s="295">
        <v>0.62323430000000002</v>
      </c>
      <c r="D3115" s="295"/>
    </row>
    <row r="3116" spans="1:4" x14ac:dyDescent="0.2">
      <c r="A3116" s="295">
        <v>0.36175299999999999</v>
      </c>
      <c r="B3116" s="295"/>
      <c r="C3116" s="295">
        <v>0.6231989</v>
      </c>
      <c r="D3116" s="295"/>
    </row>
    <row r="3117" spans="1:4" x14ac:dyDescent="0.2">
      <c r="A3117" s="295">
        <v>0.36173959999999999</v>
      </c>
      <c r="B3117" s="295"/>
      <c r="C3117" s="295">
        <v>0.62314020000000003</v>
      </c>
      <c r="D3117" s="295"/>
    </row>
    <row r="3118" spans="1:4" x14ac:dyDescent="0.2">
      <c r="A3118" s="295">
        <v>0.36167060000000001</v>
      </c>
      <c r="B3118" s="295"/>
      <c r="C3118" s="295">
        <v>0.6231025</v>
      </c>
      <c r="D3118" s="295"/>
    </row>
    <row r="3119" spans="1:4" x14ac:dyDescent="0.2">
      <c r="A3119" s="295">
        <v>0.36164089999999999</v>
      </c>
      <c r="B3119" s="295"/>
      <c r="C3119" s="295">
        <v>0.6231025</v>
      </c>
      <c r="D3119" s="295"/>
    </row>
    <row r="3120" spans="1:4" x14ac:dyDescent="0.2">
      <c r="A3120" s="295">
        <v>0.36159629999999998</v>
      </c>
      <c r="B3120" s="295"/>
      <c r="C3120" s="295">
        <v>0.62304440000000005</v>
      </c>
      <c r="D3120" s="295"/>
    </row>
    <row r="3121" spans="1:4" x14ac:dyDescent="0.2">
      <c r="A3121" s="295">
        <v>0.36153770000000002</v>
      </c>
      <c r="B3121" s="295"/>
      <c r="C3121" s="295">
        <v>0.62302460000000004</v>
      </c>
      <c r="D3121" s="295"/>
    </row>
    <row r="3122" spans="1:4" x14ac:dyDescent="0.2">
      <c r="A3122" s="295">
        <v>0.36150979999999999</v>
      </c>
      <c r="B3122" s="295"/>
      <c r="C3122" s="295">
        <v>0.62297040000000004</v>
      </c>
      <c r="D3122" s="295"/>
    </row>
    <row r="3123" spans="1:4" x14ac:dyDescent="0.2">
      <c r="A3123" s="295">
        <v>0.3614812</v>
      </c>
      <c r="B3123" s="295"/>
      <c r="C3123" s="295">
        <v>0.62295069999999997</v>
      </c>
      <c r="D3123" s="295"/>
    </row>
    <row r="3124" spans="1:4" x14ac:dyDescent="0.2">
      <c r="A3124" s="295">
        <v>0.36143649999999999</v>
      </c>
      <c r="B3124" s="295"/>
      <c r="C3124" s="295">
        <v>0.62287689999999996</v>
      </c>
      <c r="D3124" s="295"/>
    </row>
    <row r="3125" spans="1:4" x14ac:dyDescent="0.2">
      <c r="A3125" s="295">
        <v>0.36143649999999999</v>
      </c>
      <c r="B3125" s="295"/>
      <c r="C3125" s="295">
        <v>0.62287689999999996</v>
      </c>
      <c r="D3125" s="295"/>
    </row>
    <row r="3126" spans="1:4" x14ac:dyDescent="0.2">
      <c r="A3126" s="295">
        <v>0.3613923</v>
      </c>
      <c r="B3126" s="295"/>
      <c r="C3126" s="295">
        <v>0.62282360000000003</v>
      </c>
      <c r="D3126" s="295"/>
    </row>
    <row r="3127" spans="1:4" x14ac:dyDescent="0.2">
      <c r="A3127" s="295">
        <v>0.36137789999999997</v>
      </c>
      <c r="B3127" s="295"/>
      <c r="C3127" s="295">
        <v>0.62278820000000001</v>
      </c>
      <c r="D3127" s="295"/>
    </row>
    <row r="3128" spans="1:4" x14ac:dyDescent="0.2">
      <c r="A3128" s="295">
        <v>0.36134840000000001</v>
      </c>
      <c r="B3128" s="295"/>
      <c r="C3128" s="295">
        <v>0.6227106</v>
      </c>
      <c r="D3128" s="295"/>
    </row>
    <row r="3129" spans="1:4" x14ac:dyDescent="0.2">
      <c r="A3129" s="295">
        <v>0.36132059999999999</v>
      </c>
      <c r="B3129" s="295"/>
      <c r="C3129" s="295">
        <v>0.6227106</v>
      </c>
      <c r="D3129" s="295"/>
    </row>
    <row r="3130" spans="1:4" x14ac:dyDescent="0.2">
      <c r="A3130" s="295">
        <v>0.36127749999999997</v>
      </c>
      <c r="B3130" s="295"/>
      <c r="C3130" s="295">
        <v>0.622672</v>
      </c>
      <c r="D3130" s="295"/>
    </row>
    <row r="3131" spans="1:4" x14ac:dyDescent="0.2">
      <c r="A3131" s="295">
        <v>0.36121910000000002</v>
      </c>
      <c r="B3131" s="295"/>
      <c r="C3131" s="295">
        <v>0.62263659999999998</v>
      </c>
      <c r="D3131" s="295"/>
    </row>
    <row r="3132" spans="1:4" x14ac:dyDescent="0.2">
      <c r="A3132" s="295">
        <v>0.36121910000000002</v>
      </c>
      <c r="B3132" s="295"/>
      <c r="C3132" s="295">
        <v>0.62259759999999997</v>
      </c>
      <c r="D3132" s="295"/>
    </row>
    <row r="3133" spans="1:4" x14ac:dyDescent="0.2">
      <c r="A3133" s="295">
        <v>0.36120380000000002</v>
      </c>
      <c r="B3133" s="295"/>
      <c r="C3133" s="295">
        <v>0.62253930000000002</v>
      </c>
      <c r="D3133" s="295"/>
    </row>
    <row r="3134" spans="1:4" x14ac:dyDescent="0.2">
      <c r="A3134" s="295">
        <v>0.36120380000000002</v>
      </c>
      <c r="B3134" s="295"/>
      <c r="C3134" s="295">
        <v>0.62250930000000004</v>
      </c>
      <c r="D3134" s="295"/>
    </row>
    <row r="3135" spans="1:4" x14ac:dyDescent="0.2">
      <c r="A3135" s="295">
        <v>0.36114659999999998</v>
      </c>
      <c r="B3135" s="295"/>
      <c r="C3135" s="295">
        <v>0.62247030000000003</v>
      </c>
      <c r="D3135" s="295"/>
    </row>
    <row r="3136" spans="1:4" x14ac:dyDescent="0.2">
      <c r="A3136" s="295">
        <v>0.36114649999999998</v>
      </c>
      <c r="B3136" s="295"/>
      <c r="C3136" s="295">
        <v>0.62243170000000003</v>
      </c>
      <c r="D3136" s="295"/>
    </row>
    <row r="3137" spans="1:4" x14ac:dyDescent="0.2">
      <c r="A3137" s="295">
        <v>0.36110300000000001</v>
      </c>
      <c r="B3137" s="295"/>
      <c r="C3137" s="295">
        <v>0.62237750000000003</v>
      </c>
      <c r="D3137" s="295"/>
    </row>
    <row r="3138" spans="1:4" x14ac:dyDescent="0.2">
      <c r="A3138" s="295">
        <v>0.36108859999999998</v>
      </c>
      <c r="B3138" s="295"/>
      <c r="C3138" s="295">
        <v>0.62232390000000004</v>
      </c>
      <c r="D3138" s="295"/>
    </row>
    <row r="3139" spans="1:4" x14ac:dyDescent="0.2">
      <c r="A3139" s="295">
        <v>0.36105999999999999</v>
      </c>
      <c r="B3139" s="295"/>
      <c r="C3139" s="295">
        <v>0.62226879999999996</v>
      </c>
      <c r="D3139" s="295"/>
    </row>
    <row r="3140" spans="1:4" x14ac:dyDescent="0.2">
      <c r="A3140" s="295">
        <v>0.36104550000000002</v>
      </c>
      <c r="B3140" s="295"/>
      <c r="C3140" s="295">
        <v>0.62223139999999999</v>
      </c>
      <c r="D3140" s="295"/>
    </row>
    <row r="3141" spans="1:4" x14ac:dyDescent="0.2">
      <c r="A3141" s="295">
        <v>0.36101610000000001</v>
      </c>
      <c r="B3141" s="295"/>
      <c r="C3141" s="295">
        <v>0.62221159999999998</v>
      </c>
      <c r="D3141" s="295"/>
    </row>
    <row r="3142" spans="1:4" x14ac:dyDescent="0.2">
      <c r="A3142" s="295">
        <v>0.36098639999999999</v>
      </c>
      <c r="B3142" s="295"/>
      <c r="C3142" s="295">
        <v>0.62213879999999999</v>
      </c>
      <c r="D3142" s="295"/>
    </row>
    <row r="3143" spans="1:4" x14ac:dyDescent="0.2">
      <c r="A3143" s="295">
        <v>0.3609714</v>
      </c>
      <c r="B3143" s="295"/>
      <c r="C3143" s="295">
        <v>0.62208050000000004</v>
      </c>
      <c r="D3143" s="295"/>
    </row>
    <row r="3144" spans="1:4" x14ac:dyDescent="0.2">
      <c r="A3144" s="295">
        <v>0.36091390000000001</v>
      </c>
      <c r="B3144" s="295"/>
      <c r="C3144" s="295">
        <v>0.62204300000000001</v>
      </c>
      <c r="D3144" s="295"/>
    </row>
    <row r="3145" spans="1:4" x14ac:dyDescent="0.2">
      <c r="A3145" s="295">
        <v>0.36086970000000002</v>
      </c>
      <c r="B3145" s="295"/>
      <c r="C3145" s="295">
        <v>0.62202420000000003</v>
      </c>
      <c r="D3145" s="295"/>
    </row>
    <row r="3146" spans="1:4" x14ac:dyDescent="0.2">
      <c r="A3146" s="295">
        <v>0.36084179999999999</v>
      </c>
      <c r="B3146" s="295"/>
      <c r="C3146" s="295">
        <v>0.62199059999999995</v>
      </c>
      <c r="D3146" s="295"/>
    </row>
    <row r="3147" spans="1:4" x14ac:dyDescent="0.2">
      <c r="A3147" s="295">
        <v>0.36081289999999999</v>
      </c>
      <c r="B3147" s="295"/>
      <c r="C3147" s="295">
        <v>0.62197179999999996</v>
      </c>
      <c r="D3147" s="295"/>
    </row>
    <row r="3148" spans="1:4" x14ac:dyDescent="0.2">
      <c r="A3148" s="295">
        <v>0.36079840000000002</v>
      </c>
      <c r="B3148" s="295"/>
      <c r="C3148" s="295">
        <v>0.62189810000000001</v>
      </c>
      <c r="D3148" s="295"/>
    </row>
    <row r="3149" spans="1:4" x14ac:dyDescent="0.2">
      <c r="A3149" s="295">
        <v>0.36074339999999999</v>
      </c>
      <c r="B3149" s="295"/>
      <c r="C3149" s="295">
        <v>0.62182550000000003</v>
      </c>
      <c r="D3149" s="295"/>
    </row>
    <row r="3150" spans="1:4" x14ac:dyDescent="0.2">
      <c r="A3150" s="295">
        <v>0.36069849999999998</v>
      </c>
      <c r="B3150" s="295"/>
      <c r="C3150" s="295">
        <v>0.62174859999999998</v>
      </c>
      <c r="D3150" s="295"/>
    </row>
    <row r="3151" spans="1:4" x14ac:dyDescent="0.2">
      <c r="A3151" s="295">
        <v>0.36067070000000001</v>
      </c>
      <c r="B3151" s="295"/>
      <c r="C3151" s="295">
        <v>0.62168979999999996</v>
      </c>
      <c r="D3151" s="295"/>
    </row>
    <row r="3152" spans="1:4" x14ac:dyDescent="0.2">
      <c r="A3152" s="295">
        <v>0.36062719999999998</v>
      </c>
      <c r="B3152" s="295"/>
      <c r="C3152" s="295">
        <v>0.62165119999999996</v>
      </c>
      <c r="D3152" s="295"/>
    </row>
    <row r="3153" spans="1:4" x14ac:dyDescent="0.2">
      <c r="A3153" s="295">
        <v>0.36059930000000001</v>
      </c>
      <c r="B3153" s="295"/>
      <c r="C3153" s="295">
        <v>0.62157739999999995</v>
      </c>
      <c r="D3153" s="295"/>
    </row>
    <row r="3154" spans="1:4" x14ac:dyDescent="0.2">
      <c r="A3154" s="295">
        <v>0.36058440000000003</v>
      </c>
      <c r="B3154" s="295"/>
      <c r="C3154" s="295">
        <v>0.62154010000000004</v>
      </c>
      <c r="D3154" s="295"/>
    </row>
    <row r="3155" spans="1:4" x14ac:dyDescent="0.2">
      <c r="A3155" s="295">
        <v>0.36055490000000001</v>
      </c>
      <c r="B3155" s="295"/>
      <c r="C3155" s="295">
        <v>0.62151959999999995</v>
      </c>
      <c r="D3155" s="295"/>
    </row>
    <row r="3156" spans="1:4" x14ac:dyDescent="0.2">
      <c r="A3156" s="295">
        <v>0.36052519999999999</v>
      </c>
      <c r="B3156" s="295"/>
      <c r="C3156" s="295">
        <v>0.62148579999999998</v>
      </c>
      <c r="D3156" s="295"/>
    </row>
    <row r="3157" spans="1:4" x14ac:dyDescent="0.2">
      <c r="A3157" s="295">
        <v>0.3604677</v>
      </c>
      <c r="B3157" s="295"/>
      <c r="C3157" s="295">
        <v>0.62142869999999995</v>
      </c>
      <c r="D3157" s="295"/>
    </row>
    <row r="3158" spans="1:4" x14ac:dyDescent="0.2">
      <c r="A3158" s="295">
        <v>0.3604677</v>
      </c>
      <c r="B3158" s="295"/>
      <c r="C3158" s="295">
        <v>0.62141009999999997</v>
      </c>
      <c r="D3158" s="295"/>
    </row>
    <row r="3159" spans="1:4" x14ac:dyDescent="0.2">
      <c r="A3159" s="295">
        <v>0.36045270000000001</v>
      </c>
      <c r="B3159" s="295"/>
      <c r="C3159" s="295">
        <v>0.62135490000000004</v>
      </c>
      <c r="D3159" s="295"/>
    </row>
    <row r="3160" spans="1:4" x14ac:dyDescent="0.2">
      <c r="A3160" s="295">
        <v>0.3604097</v>
      </c>
      <c r="B3160" s="295"/>
      <c r="C3160" s="295">
        <v>0.62127909999999997</v>
      </c>
      <c r="D3160" s="295"/>
    </row>
    <row r="3161" spans="1:4" x14ac:dyDescent="0.2">
      <c r="A3161" s="295">
        <v>0.36039520000000003</v>
      </c>
      <c r="B3161" s="295"/>
      <c r="C3161" s="295">
        <v>0.62122560000000004</v>
      </c>
      <c r="D3161" s="295"/>
    </row>
    <row r="3162" spans="1:4" x14ac:dyDescent="0.2">
      <c r="A3162" s="295">
        <v>0.3603807</v>
      </c>
      <c r="B3162" s="295"/>
      <c r="C3162" s="295">
        <v>0.62117699999999998</v>
      </c>
      <c r="D3162" s="295"/>
    </row>
    <row r="3163" spans="1:4" x14ac:dyDescent="0.2">
      <c r="A3163" s="295">
        <v>0.36032219999999998</v>
      </c>
      <c r="B3163" s="295"/>
      <c r="C3163" s="295">
        <v>0.62111799999999995</v>
      </c>
      <c r="D3163" s="295"/>
    </row>
    <row r="3164" spans="1:4" x14ac:dyDescent="0.2">
      <c r="A3164" s="295">
        <v>0.36030879999999998</v>
      </c>
      <c r="B3164" s="295"/>
      <c r="C3164" s="295">
        <v>0.62107780000000001</v>
      </c>
      <c r="D3164" s="295"/>
    </row>
    <row r="3165" spans="1:4" x14ac:dyDescent="0.2">
      <c r="A3165" s="295">
        <v>0.36027940000000003</v>
      </c>
      <c r="B3165" s="295"/>
      <c r="C3165" s="295">
        <v>0.62105920000000003</v>
      </c>
      <c r="D3165" s="295"/>
    </row>
    <row r="3166" spans="1:4" x14ac:dyDescent="0.2">
      <c r="A3166" s="295">
        <v>0.36024970000000001</v>
      </c>
      <c r="B3166" s="295"/>
      <c r="C3166" s="295">
        <v>0.62098370000000003</v>
      </c>
      <c r="D3166" s="295"/>
    </row>
    <row r="3167" spans="1:4" x14ac:dyDescent="0.2">
      <c r="A3167" s="295">
        <v>0.36022189999999998</v>
      </c>
      <c r="B3167" s="295"/>
      <c r="C3167" s="295">
        <v>0.62092630000000004</v>
      </c>
      <c r="D3167" s="295"/>
    </row>
    <row r="3168" spans="1:4" x14ac:dyDescent="0.2">
      <c r="A3168" s="295">
        <v>0.360178</v>
      </c>
      <c r="B3168" s="295"/>
      <c r="C3168" s="295">
        <v>0.62087389999999998</v>
      </c>
      <c r="D3168" s="295"/>
    </row>
    <row r="3169" spans="1:4" x14ac:dyDescent="0.2">
      <c r="A3169" s="295">
        <v>0.360149</v>
      </c>
      <c r="B3169" s="295"/>
      <c r="C3169" s="295">
        <v>0.62085349999999995</v>
      </c>
      <c r="D3169" s="295"/>
    </row>
    <row r="3170" spans="1:4" x14ac:dyDescent="0.2">
      <c r="A3170" s="295">
        <v>0.360149</v>
      </c>
      <c r="B3170" s="295"/>
      <c r="C3170" s="295">
        <v>0.62083370000000004</v>
      </c>
      <c r="D3170" s="295"/>
    </row>
    <row r="3171" spans="1:4" x14ac:dyDescent="0.2">
      <c r="A3171" s="295">
        <v>0.3601067</v>
      </c>
      <c r="B3171" s="295"/>
      <c r="C3171" s="295">
        <v>0.62083370000000004</v>
      </c>
      <c r="D3171" s="295"/>
    </row>
    <row r="3172" spans="1:4" x14ac:dyDescent="0.2">
      <c r="A3172" s="295">
        <v>0.3600486</v>
      </c>
      <c r="B3172" s="295"/>
      <c r="C3172" s="295">
        <v>0.62074119999999999</v>
      </c>
      <c r="D3172" s="295"/>
    </row>
    <row r="3173" spans="1:4" x14ac:dyDescent="0.2">
      <c r="A3173" s="295">
        <v>0.36003420000000003</v>
      </c>
      <c r="B3173" s="295"/>
      <c r="C3173" s="295">
        <v>0.62074110000000005</v>
      </c>
      <c r="D3173" s="295"/>
    </row>
    <row r="3174" spans="1:4" x14ac:dyDescent="0.2">
      <c r="A3174" s="295">
        <v>0.36001919999999998</v>
      </c>
      <c r="B3174" s="295"/>
      <c r="C3174" s="295">
        <v>0.62074110000000005</v>
      </c>
      <c r="D3174" s="295"/>
    </row>
    <row r="3175" spans="1:4" x14ac:dyDescent="0.2">
      <c r="A3175" s="295">
        <v>0.35997610000000002</v>
      </c>
      <c r="B3175" s="295"/>
      <c r="C3175" s="295">
        <v>0.62070369999999997</v>
      </c>
      <c r="D3175" s="295"/>
    </row>
    <row r="3176" spans="1:4" x14ac:dyDescent="0.2">
      <c r="A3176" s="295">
        <v>0.35993199999999997</v>
      </c>
      <c r="B3176" s="295"/>
      <c r="C3176" s="295">
        <v>0.62060760000000004</v>
      </c>
      <c r="D3176" s="295"/>
    </row>
    <row r="3177" spans="1:4" x14ac:dyDescent="0.2">
      <c r="A3177" s="295">
        <v>0.35990529999999998</v>
      </c>
      <c r="B3177" s="295"/>
      <c r="C3177" s="295">
        <v>0.62054759999999998</v>
      </c>
      <c r="D3177" s="295"/>
    </row>
    <row r="3178" spans="1:4" x14ac:dyDescent="0.2">
      <c r="A3178" s="295">
        <v>0.35987590000000003</v>
      </c>
      <c r="B3178" s="295"/>
      <c r="C3178" s="295">
        <v>0.62052719999999995</v>
      </c>
      <c r="D3178" s="295"/>
    </row>
    <row r="3179" spans="1:4" x14ac:dyDescent="0.2">
      <c r="A3179" s="295">
        <v>0.35986249999999997</v>
      </c>
      <c r="B3179" s="295"/>
      <c r="C3179" s="295">
        <v>0.62049339999999997</v>
      </c>
      <c r="D3179" s="295"/>
    </row>
    <row r="3180" spans="1:4" x14ac:dyDescent="0.2">
      <c r="A3180" s="295">
        <v>0.35983470000000001</v>
      </c>
      <c r="B3180" s="295"/>
      <c r="C3180" s="295">
        <v>0.62049339999999997</v>
      </c>
      <c r="D3180" s="295"/>
    </row>
    <row r="3181" spans="1:4" x14ac:dyDescent="0.2">
      <c r="A3181" s="295">
        <v>0.35979109999999997</v>
      </c>
      <c r="B3181" s="295"/>
      <c r="C3181" s="295">
        <v>0.62043559999999998</v>
      </c>
      <c r="D3181" s="295"/>
    </row>
    <row r="3182" spans="1:4" x14ac:dyDescent="0.2">
      <c r="A3182" s="295">
        <v>0.35977589999999998</v>
      </c>
      <c r="B3182" s="295"/>
      <c r="C3182" s="295">
        <v>0.62039599999999995</v>
      </c>
      <c r="D3182" s="295"/>
    </row>
    <row r="3183" spans="1:4" x14ac:dyDescent="0.2">
      <c r="A3183" s="295">
        <v>0.35976259999999999</v>
      </c>
      <c r="B3183" s="295"/>
      <c r="C3183" s="295">
        <v>0.62032869999999996</v>
      </c>
      <c r="D3183" s="295"/>
    </row>
    <row r="3184" spans="1:4" x14ac:dyDescent="0.2">
      <c r="A3184" s="295">
        <v>0.35970580000000002</v>
      </c>
      <c r="B3184" s="295"/>
      <c r="C3184" s="295">
        <v>0.62027350000000003</v>
      </c>
      <c r="D3184" s="295"/>
    </row>
    <row r="3185" spans="1:4" x14ac:dyDescent="0.2">
      <c r="A3185" s="295">
        <v>0.35969240000000002</v>
      </c>
      <c r="B3185" s="295"/>
      <c r="C3185" s="295">
        <v>0.62023969999999995</v>
      </c>
      <c r="D3185" s="295"/>
    </row>
    <row r="3186" spans="1:4" x14ac:dyDescent="0.2">
      <c r="A3186" s="295">
        <v>0.359678</v>
      </c>
      <c r="B3186" s="295"/>
      <c r="C3186" s="295">
        <v>0.62018099999999998</v>
      </c>
      <c r="D3186" s="295"/>
    </row>
    <row r="3187" spans="1:4" x14ac:dyDescent="0.2">
      <c r="A3187" s="295">
        <v>0.35961880000000002</v>
      </c>
      <c r="B3187" s="295"/>
      <c r="C3187" s="295">
        <v>0.62016119999999997</v>
      </c>
      <c r="D3187" s="295"/>
    </row>
    <row r="3188" spans="1:4" x14ac:dyDescent="0.2">
      <c r="A3188" s="295">
        <v>0.35959099999999999</v>
      </c>
      <c r="B3188" s="295"/>
      <c r="C3188" s="295">
        <v>0.62014080000000005</v>
      </c>
      <c r="D3188" s="295"/>
    </row>
    <row r="3189" spans="1:4" x14ac:dyDescent="0.2">
      <c r="A3189" s="295">
        <v>0.35959099999999999</v>
      </c>
      <c r="B3189" s="295"/>
      <c r="C3189" s="295">
        <v>0.62008739999999996</v>
      </c>
      <c r="D3189" s="295"/>
    </row>
    <row r="3190" spans="1:4" x14ac:dyDescent="0.2">
      <c r="A3190" s="295">
        <v>0.35957650000000002</v>
      </c>
      <c r="B3190" s="295"/>
      <c r="C3190" s="295">
        <v>0.62004820000000005</v>
      </c>
      <c r="D3190" s="295"/>
    </row>
    <row r="3191" spans="1:4" x14ac:dyDescent="0.2">
      <c r="A3191" s="295">
        <v>0.35954819999999998</v>
      </c>
      <c r="B3191" s="295"/>
      <c r="C3191" s="295">
        <v>0.62001439999999997</v>
      </c>
      <c r="D3191" s="295"/>
    </row>
    <row r="3192" spans="1:4" x14ac:dyDescent="0.2">
      <c r="A3192" s="295">
        <v>0.35947430000000002</v>
      </c>
      <c r="B3192" s="295"/>
      <c r="C3192" s="295">
        <v>0.61999459999999995</v>
      </c>
      <c r="D3192" s="295"/>
    </row>
    <row r="3193" spans="1:4" x14ac:dyDescent="0.2">
      <c r="A3193" s="295">
        <v>0.35944490000000001</v>
      </c>
      <c r="B3193" s="295"/>
      <c r="C3193" s="295">
        <v>0.61990210000000001</v>
      </c>
      <c r="D3193" s="295"/>
    </row>
    <row r="3194" spans="1:4" x14ac:dyDescent="0.2">
      <c r="A3194" s="295">
        <v>0.35942990000000002</v>
      </c>
      <c r="B3194" s="295"/>
      <c r="C3194" s="295">
        <v>0.61986350000000001</v>
      </c>
      <c r="D3194" s="295"/>
    </row>
    <row r="3195" spans="1:4" x14ac:dyDescent="0.2">
      <c r="A3195" s="295">
        <v>0.35940139999999998</v>
      </c>
      <c r="B3195" s="295"/>
      <c r="C3195" s="295">
        <v>0.61982579999999998</v>
      </c>
      <c r="D3195" s="295"/>
    </row>
    <row r="3196" spans="1:4" x14ac:dyDescent="0.2">
      <c r="A3196" s="295">
        <v>0.35938639999999999</v>
      </c>
      <c r="B3196" s="295"/>
      <c r="C3196" s="295">
        <v>0.61978750000000005</v>
      </c>
      <c r="D3196" s="295"/>
    </row>
    <row r="3197" spans="1:4" x14ac:dyDescent="0.2">
      <c r="A3197" s="295">
        <v>0.35935739999999999</v>
      </c>
      <c r="B3197" s="295"/>
      <c r="C3197" s="295">
        <v>0.61975369999999996</v>
      </c>
      <c r="D3197" s="295"/>
    </row>
    <row r="3198" spans="1:4" x14ac:dyDescent="0.2">
      <c r="A3198" s="295">
        <v>0.3593422</v>
      </c>
      <c r="B3198" s="295"/>
      <c r="C3198" s="295">
        <v>0.61969589999999997</v>
      </c>
      <c r="D3198" s="295"/>
    </row>
    <row r="3199" spans="1:4" x14ac:dyDescent="0.2">
      <c r="A3199" s="295">
        <v>0.35931269999999998</v>
      </c>
      <c r="B3199" s="295"/>
      <c r="C3199" s="295">
        <v>0.61964609999999998</v>
      </c>
      <c r="D3199" s="295"/>
    </row>
    <row r="3200" spans="1:4" x14ac:dyDescent="0.2">
      <c r="A3200" s="295">
        <v>0.3592552</v>
      </c>
      <c r="B3200" s="295"/>
      <c r="C3200" s="295">
        <v>0.61962729999999999</v>
      </c>
      <c r="D3200" s="295"/>
    </row>
    <row r="3201" spans="1:4" x14ac:dyDescent="0.2">
      <c r="A3201" s="295">
        <v>0.3592418</v>
      </c>
      <c r="B3201" s="295"/>
      <c r="C3201" s="295">
        <v>0.61962729999999999</v>
      </c>
      <c r="D3201" s="295"/>
    </row>
    <row r="3202" spans="1:4" x14ac:dyDescent="0.2">
      <c r="A3202" s="295">
        <v>0.3592418</v>
      </c>
      <c r="B3202" s="295"/>
      <c r="C3202" s="295">
        <v>0.61958869999999999</v>
      </c>
      <c r="D3202" s="295"/>
    </row>
    <row r="3203" spans="1:4" x14ac:dyDescent="0.2">
      <c r="A3203" s="295">
        <v>0.35922660000000001</v>
      </c>
      <c r="B3203" s="295"/>
      <c r="C3203" s="295">
        <v>0.61958869999999999</v>
      </c>
      <c r="D3203" s="295"/>
    </row>
    <row r="3204" spans="1:4" x14ac:dyDescent="0.2">
      <c r="A3204" s="295">
        <v>0.35921209999999998</v>
      </c>
      <c r="B3204" s="295"/>
      <c r="C3204" s="295">
        <v>0.61950090000000002</v>
      </c>
      <c r="D3204" s="295"/>
    </row>
    <row r="3205" spans="1:4" x14ac:dyDescent="0.2">
      <c r="A3205" s="295">
        <v>0.35919879999999998</v>
      </c>
      <c r="B3205" s="295"/>
      <c r="C3205" s="295">
        <v>0.61946619999999997</v>
      </c>
      <c r="D3205" s="295"/>
    </row>
    <row r="3206" spans="1:4" x14ac:dyDescent="0.2">
      <c r="A3206" s="295">
        <v>0.3591838</v>
      </c>
      <c r="B3206" s="295"/>
      <c r="C3206" s="295">
        <v>0.61942699999999995</v>
      </c>
      <c r="D3206" s="295"/>
    </row>
    <row r="3207" spans="1:4" x14ac:dyDescent="0.2">
      <c r="A3207" s="295">
        <v>0.3591415</v>
      </c>
      <c r="B3207" s="295"/>
      <c r="C3207" s="295">
        <v>0.61939319999999998</v>
      </c>
      <c r="D3207" s="295"/>
    </row>
    <row r="3208" spans="1:4" x14ac:dyDescent="0.2">
      <c r="A3208" s="295">
        <v>0.35912650000000002</v>
      </c>
      <c r="B3208" s="295"/>
      <c r="C3208" s="295">
        <v>0.61939319999999998</v>
      </c>
      <c r="D3208" s="295"/>
    </row>
    <row r="3209" spans="1:4" x14ac:dyDescent="0.2">
      <c r="A3209" s="295">
        <v>0.35911130000000002</v>
      </c>
      <c r="B3209" s="295"/>
      <c r="C3209" s="295">
        <v>0.61937819999999999</v>
      </c>
      <c r="D3209" s="295"/>
    </row>
    <row r="3210" spans="1:4" x14ac:dyDescent="0.2">
      <c r="A3210" s="295">
        <v>0.3590835</v>
      </c>
      <c r="B3210" s="295"/>
      <c r="C3210" s="295">
        <v>0.61937819999999999</v>
      </c>
      <c r="D3210" s="295"/>
    </row>
    <row r="3211" spans="1:4" x14ac:dyDescent="0.2">
      <c r="A3211" s="295">
        <v>0.35905399999999998</v>
      </c>
      <c r="B3211" s="295"/>
      <c r="C3211" s="295">
        <v>0.6193398</v>
      </c>
      <c r="D3211" s="295"/>
    </row>
    <row r="3212" spans="1:4" x14ac:dyDescent="0.2">
      <c r="A3212" s="295">
        <v>0.35902620000000002</v>
      </c>
      <c r="B3212" s="295"/>
      <c r="C3212" s="295">
        <v>0.61928559999999999</v>
      </c>
      <c r="D3212" s="295"/>
    </row>
    <row r="3213" spans="1:4" x14ac:dyDescent="0.2">
      <c r="A3213" s="295">
        <v>0.35895159999999998</v>
      </c>
      <c r="B3213" s="295"/>
      <c r="C3213" s="295">
        <v>0.61921190000000004</v>
      </c>
      <c r="D3213" s="295"/>
    </row>
    <row r="3214" spans="1:4" x14ac:dyDescent="0.2">
      <c r="A3214" s="295">
        <v>0.35892259999999998</v>
      </c>
      <c r="B3214" s="295"/>
      <c r="C3214" s="295">
        <v>0.61919299999999999</v>
      </c>
      <c r="D3214" s="295"/>
    </row>
    <row r="3215" spans="1:4" x14ac:dyDescent="0.2">
      <c r="A3215" s="295">
        <v>0.35889359999999998</v>
      </c>
      <c r="B3215" s="295"/>
      <c r="C3215" s="295">
        <v>0.61917800000000001</v>
      </c>
      <c r="D3215" s="295"/>
    </row>
    <row r="3216" spans="1:4" x14ac:dyDescent="0.2">
      <c r="A3216" s="295">
        <v>0.35883569999999998</v>
      </c>
      <c r="B3216" s="295"/>
      <c r="C3216" s="295">
        <v>0.61912449999999997</v>
      </c>
      <c r="D3216" s="295"/>
    </row>
    <row r="3217" spans="1:4" x14ac:dyDescent="0.2">
      <c r="A3217" s="295">
        <v>0.35883559999999998</v>
      </c>
      <c r="B3217" s="295"/>
      <c r="C3217" s="295">
        <v>0.61907029999999996</v>
      </c>
      <c r="D3217" s="295"/>
    </row>
    <row r="3218" spans="1:4" x14ac:dyDescent="0.2">
      <c r="A3218" s="295">
        <v>0.35882120000000001</v>
      </c>
      <c r="B3218" s="295"/>
      <c r="C3218" s="295">
        <v>0.6190367</v>
      </c>
      <c r="D3218" s="295"/>
    </row>
    <row r="3219" spans="1:4" x14ac:dyDescent="0.2">
      <c r="A3219" s="295">
        <v>0.35874990000000001</v>
      </c>
      <c r="B3219" s="295"/>
      <c r="C3219" s="295">
        <v>0.61895940000000005</v>
      </c>
      <c r="D3219" s="295"/>
    </row>
    <row r="3220" spans="1:4" x14ac:dyDescent="0.2">
      <c r="A3220" s="295">
        <v>0.35869190000000001</v>
      </c>
      <c r="B3220" s="295"/>
      <c r="C3220" s="295">
        <v>0.61895940000000005</v>
      </c>
      <c r="D3220" s="295"/>
    </row>
    <row r="3221" spans="1:4" x14ac:dyDescent="0.2">
      <c r="A3221" s="295">
        <v>0.35865069999999999</v>
      </c>
      <c r="B3221" s="295"/>
      <c r="C3221" s="295">
        <v>0.61892080000000005</v>
      </c>
      <c r="D3221" s="295"/>
    </row>
    <row r="3222" spans="1:4" x14ac:dyDescent="0.2">
      <c r="A3222" s="295">
        <v>0.35859210000000002</v>
      </c>
      <c r="B3222" s="295"/>
      <c r="C3222" s="295">
        <v>0.61884640000000002</v>
      </c>
      <c r="D3222" s="295"/>
    </row>
    <row r="3223" spans="1:4" x14ac:dyDescent="0.2">
      <c r="A3223" s="295">
        <v>0.35857709999999998</v>
      </c>
      <c r="B3223" s="295"/>
      <c r="C3223" s="295">
        <v>0.61882760000000003</v>
      </c>
      <c r="D3223" s="295"/>
    </row>
    <row r="3224" spans="1:4" x14ac:dyDescent="0.2">
      <c r="A3224" s="295">
        <v>0.35853479999999999</v>
      </c>
      <c r="B3224" s="295"/>
      <c r="C3224" s="295">
        <v>0.61876989999999998</v>
      </c>
      <c r="D3224" s="295"/>
    </row>
    <row r="3225" spans="1:4" x14ac:dyDescent="0.2">
      <c r="A3225" s="295">
        <v>0.35853479999999999</v>
      </c>
      <c r="B3225" s="295"/>
      <c r="C3225" s="295">
        <v>0.61873520000000004</v>
      </c>
      <c r="D3225" s="295"/>
    </row>
    <row r="3226" spans="1:4" x14ac:dyDescent="0.2">
      <c r="A3226" s="295">
        <v>0.35852030000000001</v>
      </c>
      <c r="B3226" s="295"/>
      <c r="C3226" s="295">
        <v>0.61871640000000006</v>
      </c>
      <c r="D3226" s="295"/>
    </row>
    <row r="3227" spans="1:4" x14ac:dyDescent="0.2">
      <c r="A3227" s="295">
        <v>0.35844860000000001</v>
      </c>
      <c r="B3227" s="295"/>
      <c r="C3227" s="295">
        <v>0.61869779999999996</v>
      </c>
      <c r="D3227" s="295"/>
    </row>
    <row r="3228" spans="1:4" x14ac:dyDescent="0.2">
      <c r="A3228" s="295">
        <v>0.35841879999999998</v>
      </c>
      <c r="B3228" s="295"/>
      <c r="C3228" s="295">
        <v>0.61862399999999995</v>
      </c>
      <c r="D3228" s="295"/>
    </row>
    <row r="3229" spans="1:4" x14ac:dyDescent="0.2">
      <c r="A3229" s="295">
        <v>0.3583749</v>
      </c>
      <c r="B3229" s="295"/>
      <c r="C3229" s="295">
        <v>0.61860519999999997</v>
      </c>
      <c r="D3229" s="295"/>
    </row>
    <row r="3230" spans="1:4" x14ac:dyDescent="0.2">
      <c r="A3230" s="295">
        <v>0.35828959999999999</v>
      </c>
      <c r="B3230" s="295"/>
      <c r="C3230" s="295">
        <v>0.61860519999999997</v>
      </c>
      <c r="D3230" s="295"/>
    </row>
    <row r="3231" spans="1:4" x14ac:dyDescent="0.2">
      <c r="A3231" s="295">
        <v>0.35828959999999999</v>
      </c>
      <c r="B3231" s="295"/>
      <c r="C3231" s="295">
        <v>0.61855099999999996</v>
      </c>
      <c r="D3231" s="295"/>
    </row>
    <row r="3232" spans="1:4" x14ac:dyDescent="0.2">
      <c r="A3232" s="295">
        <v>0.35827629999999999</v>
      </c>
      <c r="B3232" s="295"/>
      <c r="C3232" s="295">
        <v>0.61851239999999996</v>
      </c>
      <c r="D3232" s="295"/>
    </row>
    <row r="3233" spans="1:4" x14ac:dyDescent="0.2">
      <c r="A3233" s="295">
        <v>0.35827629999999999</v>
      </c>
      <c r="B3233" s="295"/>
      <c r="C3233" s="295">
        <v>0.61851239999999996</v>
      </c>
      <c r="D3233" s="295"/>
    </row>
    <row r="3234" spans="1:4" x14ac:dyDescent="0.2">
      <c r="A3234" s="295">
        <v>0.3582321</v>
      </c>
      <c r="B3234" s="295"/>
      <c r="C3234" s="295">
        <v>0.61849379999999998</v>
      </c>
      <c r="D3234" s="295"/>
    </row>
    <row r="3235" spans="1:4" x14ac:dyDescent="0.2">
      <c r="A3235" s="295">
        <v>0.35821760000000002</v>
      </c>
      <c r="B3235" s="295"/>
      <c r="C3235" s="295">
        <v>0.61845839999999996</v>
      </c>
      <c r="D3235" s="295"/>
    </row>
    <row r="3236" spans="1:4" x14ac:dyDescent="0.2">
      <c r="A3236" s="295">
        <v>0.35815910000000001</v>
      </c>
      <c r="B3236" s="295"/>
      <c r="C3236" s="295">
        <v>0.61840130000000004</v>
      </c>
      <c r="D3236" s="295"/>
    </row>
    <row r="3237" spans="1:4" x14ac:dyDescent="0.2">
      <c r="A3237" s="295">
        <v>0.35811569999999998</v>
      </c>
      <c r="B3237" s="295"/>
      <c r="C3237" s="295">
        <v>0.61840130000000004</v>
      </c>
      <c r="D3237" s="295"/>
    </row>
    <row r="3238" spans="1:4" x14ac:dyDescent="0.2">
      <c r="A3238" s="295">
        <v>0.35807290000000003</v>
      </c>
      <c r="B3238" s="295"/>
      <c r="C3238" s="295">
        <v>0.61834250000000002</v>
      </c>
      <c r="D3238" s="295"/>
    </row>
    <row r="3239" spans="1:4" x14ac:dyDescent="0.2">
      <c r="A3239" s="295">
        <v>0.35802869999999998</v>
      </c>
      <c r="B3239" s="295"/>
      <c r="C3239" s="295">
        <v>0.61828470000000002</v>
      </c>
      <c r="D3239" s="295"/>
    </row>
    <row r="3240" spans="1:4" x14ac:dyDescent="0.2">
      <c r="A3240" s="295">
        <v>0.35799900000000001</v>
      </c>
      <c r="B3240" s="295"/>
      <c r="C3240" s="295">
        <v>0.61822750000000004</v>
      </c>
      <c r="D3240" s="295"/>
    </row>
    <row r="3241" spans="1:4" x14ac:dyDescent="0.2">
      <c r="A3241" s="295">
        <v>0.3579562</v>
      </c>
      <c r="B3241" s="295"/>
      <c r="C3241" s="295">
        <v>0.61819009999999996</v>
      </c>
      <c r="D3241" s="295"/>
    </row>
    <row r="3242" spans="1:4" x14ac:dyDescent="0.2">
      <c r="A3242" s="295">
        <v>0.35792600000000002</v>
      </c>
      <c r="B3242" s="295"/>
      <c r="C3242" s="295">
        <v>0.61817509999999998</v>
      </c>
      <c r="D3242" s="295"/>
    </row>
    <row r="3243" spans="1:4" x14ac:dyDescent="0.2">
      <c r="A3243" s="295">
        <v>0.35791269999999997</v>
      </c>
      <c r="B3243" s="295"/>
      <c r="C3243" s="295">
        <v>0.61808680000000005</v>
      </c>
      <c r="D3243" s="295"/>
    </row>
    <row r="3244" spans="1:4" x14ac:dyDescent="0.2">
      <c r="A3244" s="295">
        <v>0.35789769999999999</v>
      </c>
      <c r="B3244" s="295"/>
      <c r="C3244" s="295">
        <v>0.61806819999999996</v>
      </c>
      <c r="D3244" s="295"/>
    </row>
    <row r="3245" spans="1:4" x14ac:dyDescent="0.2">
      <c r="A3245" s="295">
        <v>0.35786869999999998</v>
      </c>
      <c r="B3245" s="295"/>
      <c r="C3245" s="295">
        <v>0.61802979999999996</v>
      </c>
      <c r="D3245" s="295"/>
    </row>
    <row r="3246" spans="1:4" x14ac:dyDescent="0.2">
      <c r="A3246" s="295">
        <v>0.35781420000000003</v>
      </c>
      <c r="B3246" s="295"/>
      <c r="C3246" s="295">
        <v>0.61795699999999998</v>
      </c>
      <c r="D3246" s="295"/>
    </row>
    <row r="3247" spans="1:4" x14ac:dyDescent="0.2">
      <c r="A3247" s="295">
        <v>0.35778450000000001</v>
      </c>
      <c r="B3247" s="295"/>
      <c r="C3247" s="295">
        <v>0.61793730000000002</v>
      </c>
      <c r="D3247" s="295"/>
    </row>
    <row r="3248" spans="1:4" x14ac:dyDescent="0.2">
      <c r="A3248" s="295">
        <v>0.35776999999999998</v>
      </c>
      <c r="B3248" s="295"/>
      <c r="C3248" s="295">
        <v>0.61793730000000002</v>
      </c>
      <c r="D3248" s="295"/>
    </row>
    <row r="3249" spans="1:4" x14ac:dyDescent="0.2">
      <c r="A3249" s="295">
        <v>0.35775499999999999</v>
      </c>
      <c r="B3249" s="295"/>
      <c r="C3249" s="295">
        <v>0.61789989999999995</v>
      </c>
      <c r="D3249" s="295"/>
    </row>
    <row r="3250" spans="1:4" x14ac:dyDescent="0.2">
      <c r="A3250" s="295">
        <v>0.35772720000000002</v>
      </c>
      <c r="B3250" s="295"/>
      <c r="C3250" s="295">
        <v>0.61780190000000001</v>
      </c>
      <c r="D3250" s="295"/>
    </row>
    <row r="3251" spans="1:4" x14ac:dyDescent="0.2">
      <c r="A3251" s="295">
        <v>0.35771389999999997</v>
      </c>
      <c r="B3251" s="295"/>
      <c r="C3251" s="295">
        <v>0.61773449999999996</v>
      </c>
      <c r="D3251" s="295"/>
    </row>
    <row r="3252" spans="1:4" x14ac:dyDescent="0.2">
      <c r="A3252" s="295">
        <v>0.35767090000000001</v>
      </c>
      <c r="B3252" s="295"/>
      <c r="C3252" s="295">
        <v>0.61770449999999999</v>
      </c>
      <c r="D3252" s="295"/>
    </row>
    <row r="3253" spans="1:4" x14ac:dyDescent="0.2">
      <c r="A3253" s="295">
        <v>0.35764109999999999</v>
      </c>
      <c r="B3253" s="295"/>
      <c r="C3253" s="295">
        <v>0.61766710000000002</v>
      </c>
      <c r="D3253" s="295"/>
    </row>
    <row r="3254" spans="1:4" x14ac:dyDescent="0.2">
      <c r="A3254" s="295">
        <v>0.3576278</v>
      </c>
      <c r="B3254" s="295"/>
      <c r="C3254" s="295">
        <v>0.61764730000000001</v>
      </c>
      <c r="D3254" s="295"/>
    </row>
    <row r="3255" spans="1:4" x14ac:dyDescent="0.2">
      <c r="A3255" s="295">
        <v>0.35759869999999999</v>
      </c>
      <c r="B3255" s="295"/>
      <c r="C3255" s="295">
        <v>0.61758950000000001</v>
      </c>
      <c r="D3255" s="295"/>
    </row>
    <row r="3256" spans="1:4" x14ac:dyDescent="0.2">
      <c r="A3256" s="295">
        <v>0.35753960000000001</v>
      </c>
      <c r="B3256" s="295"/>
      <c r="C3256" s="295">
        <v>0.6175697</v>
      </c>
      <c r="D3256" s="295"/>
    </row>
    <row r="3257" spans="1:4" x14ac:dyDescent="0.2">
      <c r="A3257" s="295">
        <v>0.35752460000000003</v>
      </c>
      <c r="B3257" s="295"/>
      <c r="C3257" s="295">
        <v>0.61753619999999998</v>
      </c>
      <c r="D3257" s="295"/>
    </row>
    <row r="3258" spans="1:4" x14ac:dyDescent="0.2">
      <c r="A3258" s="295">
        <v>0.35751129999999998</v>
      </c>
      <c r="B3258" s="295"/>
      <c r="C3258" s="295">
        <v>0.61749719999999997</v>
      </c>
      <c r="D3258" s="295"/>
    </row>
    <row r="3259" spans="1:4" x14ac:dyDescent="0.2">
      <c r="A3259" s="295">
        <v>0.35748269999999999</v>
      </c>
      <c r="B3259" s="295"/>
      <c r="C3259" s="295">
        <v>0.61744359999999998</v>
      </c>
      <c r="D3259" s="295"/>
    </row>
    <row r="3260" spans="1:4" x14ac:dyDescent="0.2">
      <c r="A3260" s="295">
        <v>0.35746820000000001</v>
      </c>
      <c r="B3260" s="295"/>
      <c r="C3260" s="295">
        <v>0.61740819999999996</v>
      </c>
      <c r="D3260" s="295"/>
    </row>
    <row r="3261" spans="1:4" x14ac:dyDescent="0.2">
      <c r="A3261" s="295">
        <v>0.35742550000000001</v>
      </c>
      <c r="B3261" s="295"/>
      <c r="C3261" s="295">
        <v>0.61737439999999999</v>
      </c>
      <c r="D3261" s="295"/>
    </row>
    <row r="3262" spans="1:4" x14ac:dyDescent="0.2">
      <c r="A3262" s="295">
        <v>0.35741089999999998</v>
      </c>
      <c r="B3262" s="295"/>
      <c r="C3262" s="295">
        <v>0.61735580000000001</v>
      </c>
      <c r="D3262" s="295"/>
    </row>
    <row r="3263" spans="1:4" x14ac:dyDescent="0.2">
      <c r="A3263" s="295">
        <v>0.35736790000000002</v>
      </c>
      <c r="B3263" s="295"/>
      <c r="C3263" s="295">
        <v>0.61728369999999999</v>
      </c>
      <c r="D3263" s="295"/>
    </row>
    <row r="3264" spans="1:4" x14ac:dyDescent="0.2">
      <c r="A3264" s="295">
        <v>0.35736790000000002</v>
      </c>
      <c r="B3264" s="295"/>
      <c r="C3264" s="295">
        <v>0.61724349999999994</v>
      </c>
      <c r="D3264" s="295"/>
    </row>
    <row r="3265" spans="1:4" x14ac:dyDescent="0.2">
      <c r="A3265" s="295">
        <v>0.35732560000000002</v>
      </c>
      <c r="B3265" s="295"/>
      <c r="C3265" s="295">
        <v>0.61724349999999994</v>
      </c>
      <c r="D3265" s="295"/>
    </row>
    <row r="3266" spans="1:4" x14ac:dyDescent="0.2">
      <c r="A3266" s="295">
        <v>0.35732560000000002</v>
      </c>
      <c r="B3266" s="295"/>
      <c r="C3266" s="295">
        <v>0.61718629999999997</v>
      </c>
      <c r="D3266" s="295"/>
    </row>
    <row r="3267" spans="1:4" x14ac:dyDescent="0.2">
      <c r="A3267" s="295">
        <v>0.3572959</v>
      </c>
      <c r="B3267" s="295"/>
      <c r="C3267" s="295">
        <v>0.61716590000000005</v>
      </c>
      <c r="D3267" s="295"/>
    </row>
    <row r="3268" spans="1:4" x14ac:dyDescent="0.2">
      <c r="A3268" s="295">
        <v>0.35723969999999999</v>
      </c>
      <c r="B3268" s="295"/>
      <c r="C3268" s="295">
        <v>0.61709729999999996</v>
      </c>
      <c r="D3268" s="295"/>
    </row>
    <row r="3269" spans="1:4" x14ac:dyDescent="0.2">
      <c r="A3269" s="295">
        <v>0.35722520000000002</v>
      </c>
      <c r="B3269" s="295"/>
      <c r="C3269" s="295">
        <v>0.61707869999999998</v>
      </c>
      <c r="D3269" s="295"/>
    </row>
    <row r="3270" spans="1:4" x14ac:dyDescent="0.2">
      <c r="A3270" s="295">
        <v>0.35718169999999999</v>
      </c>
      <c r="B3270" s="295"/>
      <c r="C3270" s="295">
        <v>0.61703859999999999</v>
      </c>
      <c r="D3270" s="295"/>
    </row>
    <row r="3271" spans="1:4" x14ac:dyDescent="0.2">
      <c r="A3271" s="295">
        <v>0.3571394</v>
      </c>
      <c r="B3271" s="295"/>
      <c r="C3271" s="295">
        <v>0.61700120000000003</v>
      </c>
      <c r="D3271" s="295"/>
    </row>
    <row r="3272" spans="1:4" x14ac:dyDescent="0.2">
      <c r="A3272" s="295">
        <v>0.3571242</v>
      </c>
      <c r="B3272" s="295"/>
      <c r="C3272" s="295">
        <v>0.61692840000000004</v>
      </c>
      <c r="D3272" s="295"/>
    </row>
    <row r="3273" spans="1:4" x14ac:dyDescent="0.2">
      <c r="A3273" s="295">
        <v>0.35709469999999999</v>
      </c>
      <c r="B3273" s="295"/>
      <c r="C3273" s="295">
        <v>0.6169095</v>
      </c>
      <c r="D3273" s="295"/>
    </row>
    <row r="3274" spans="1:4" x14ac:dyDescent="0.2">
      <c r="A3274" s="295">
        <v>0.35707949999999999</v>
      </c>
      <c r="B3274" s="295"/>
      <c r="C3274" s="295">
        <v>0.61687099999999995</v>
      </c>
      <c r="D3274" s="295"/>
    </row>
    <row r="3275" spans="1:4" x14ac:dyDescent="0.2">
      <c r="A3275" s="295">
        <v>0.35703620000000003</v>
      </c>
      <c r="B3275" s="295"/>
      <c r="C3275" s="295">
        <v>0.61683739999999998</v>
      </c>
      <c r="D3275" s="295"/>
    </row>
    <row r="3276" spans="1:4" x14ac:dyDescent="0.2">
      <c r="A3276" s="295">
        <v>0.3570084</v>
      </c>
      <c r="B3276" s="295"/>
      <c r="C3276" s="295">
        <v>0.6167802</v>
      </c>
      <c r="D3276" s="295"/>
    </row>
    <row r="3277" spans="1:4" x14ac:dyDescent="0.2">
      <c r="A3277" s="295">
        <v>0.35697830000000003</v>
      </c>
      <c r="B3277" s="295"/>
      <c r="C3277" s="295">
        <v>0.61676160000000002</v>
      </c>
      <c r="D3277" s="295"/>
    </row>
    <row r="3278" spans="1:4" x14ac:dyDescent="0.2">
      <c r="A3278" s="295">
        <v>0.35694880000000001</v>
      </c>
      <c r="B3278" s="295"/>
      <c r="C3278" s="295">
        <v>0.61667450000000001</v>
      </c>
      <c r="D3278" s="295"/>
    </row>
    <row r="3279" spans="1:4" x14ac:dyDescent="0.2">
      <c r="A3279" s="295">
        <v>0.35693429999999998</v>
      </c>
      <c r="B3279" s="295"/>
      <c r="C3279" s="295">
        <v>0.61661659999999996</v>
      </c>
      <c r="D3279" s="295"/>
    </row>
    <row r="3280" spans="1:4" x14ac:dyDescent="0.2">
      <c r="A3280" s="295">
        <v>0.35691980000000001</v>
      </c>
      <c r="B3280" s="295"/>
      <c r="C3280" s="295">
        <v>0.61659779999999997</v>
      </c>
      <c r="D3280" s="295"/>
    </row>
    <row r="3281" spans="1:4" x14ac:dyDescent="0.2">
      <c r="A3281" s="295">
        <v>0.35687869999999999</v>
      </c>
      <c r="B3281" s="295"/>
      <c r="C3281" s="295">
        <v>0.61654379999999998</v>
      </c>
      <c r="D3281" s="295"/>
    </row>
    <row r="3282" spans="1:4" x14ac:dyDescent="0.2">
      <c r="A3282" s="295">
        <v>0.35687869999999999</v>
      </c>
      <c r="B3282" s="295"/>
      <c r="C3282" s="295">
        <v>0.61650640000000001</v>
      </c>
      <c r="D3282" s="295"/>
    </row>
    <row r="3283" spans="1:4" x14ac:dyDescent="0.2">
      <c r="A3283" s="295">
        <v>0.3568501</v>
      </c>
      <c r="B3283" s="295"/>
      <c r="C3283" s="295">
        <v>0.61648670000000005</v>
      </c>
      <c r="D3283" s="295"/>
    </row>
    <row r="3284" spans="1:4" x14ac:dyDescent="0.2">
      <c r="A3284" s="295">
        <v>0.3568074</v>
      </c>
      <c r="B3284" s="295"/>
      <c r="C3284" s="295">
        <v>0.61643309999999996</v>
      </c>
      <c r="D3284" s="295"/>
    </row>
    <row r="3285" spans="1:4" x14ac:dyDescent="0.2">
      <c r="A3285" s="295">
        <v>0.3567784</v>
      </c>
      <c r="B3285" s="295"/>
      <c r="C3285" s="295">
        <v>0.61643309999999996</v>
      </c>
      <c r="D3285" s="295"/>
    </row>
    <row r="3286" spans="1:4" x14ac:dyDescent="0.2">
      <c r="A3286" s="295">
        <v>0.35674820000000002</v>
      </c>
      <c r="B3286" s="295"/>
      <c r="C3286" s="295">
        <v>0.6163807</v>
      </c>
      <c r="D3286" s="295"/>
    </row>
    <row r="3287" spans="1:4" x14ac:dyDescent="0.2">
      <c r="A3287" s="295">
        <v>0.35673300000000002</v>
      </c>
      <c r="B3287" s="295"/>
      <c r="C3287" s="295">
        <v>0.61632670000000001</v>
      </c>
      <c r="D3287" s="295"/>
    </row>
    <row r="3288" spans="1:4" x14ac:dyDescent="0.2">
      <c r="A3288" s="295">
        <v>0.35673300000000002</v>
      </c>
      <c r="B3288" s="295"/>
      <c r="C3288" s="295">
        <v>0.61629290000000003</v>
      </c>
      <c r="D3288" s="295"/>
    </row>
    <row r="3289" spans="1:4" x14ac:dyDescent="0.2">
      <c r="A3289" s="295">
        <v>0.3567051</v>
      </c>
      <c r="B3289" s="295"/>
      <c r="C3289" s="295">
        <v>0.61625209999999997</v>
      </c>
      <c r="D3289" s="295"/>
    </row>
    <row r="3290" spans="1:4" x14ac:dyDescent="0.2">
      <c r="A3290" s="295">
        <v>0.35667680000000002</v>
      </c>
      <c r="B3290" s="295"/>
      <c r="C3290" s="295">
        <v>0.61619279999999998</v>
      </c>
      <c r="D3290" s="295"/>
    </row>
    <row r="3291" spans="1:4" x14ac:dyDescent="0.2">
      <c r="A3291" s="295">
        <v>0.35663260000000002</v>
      </c>
      <c r="B3291" s="295"/>
      <c r="C3291" s="295">
        <v>0.61615439999999999</v>
      </c>
      <c r="D3291" s="295"/>
    </row>
    <row r="3292" spans="1:4" x14ac:dyDescent="0.2">
      <c r="A3292" s="295">
        <v>0.35661739999999997</v>
      </c>
      <c r="B3292" s="295"/>
      <c r="C3292" s="295">
        <v>0.61610209999999999</v>
      </c>
      <c r="D3292" s="295"/>
    </row>
    <row r="3293" spans="1:4" x14ac:dyDescent="0.2">
      <c r="A3293" s="295">
        <v>0.35657460000000002</v>
      </c>
      <c r="B3293" s="295"/>
      <c r="C3293" s="295">
        <v>0.61606669999999997</v>
      </c>
      <c r="D3293" s="295"/>
    </row>
    <row r="3294" spans="1:4" x14ac:dyDescent="0.2">
      <c r="A3294" s="295">
        <v>0.35656009999999999</v>
      </c>
      <c r="B3294" s="295"/>
      <c r="C3294" s="295">
        <v>0.61604809999999999</v>
      </c>
      <c r="D3294" s="295"/>
    </row>
    <row r="3295" spans="1:4" x14ac:dyDescent="0.2">
      <c r="A3295" s="295">
        <v>0.35654520000000001</v>
      </c>
      <c r="B3295" s="295"/>
      <c r="C3295" s="295">
        <v>0.61600909999999998</v>
      </c>
      <c r="D3295" s="295"/>
    </row>
    <row r="3296" spans="1:4" x14ac:dyDescent="0.2">
      <c r="A3296" s="295">
        <v>0.35653180000000001</v>
      </c>
      <c r="B3296" s="295"/>
      <c r="C3296" s="295">
        <v>0.6159905</v>
      </c>
      <c r="D3296" s="295"/>
    </row>
    <row r="3297" spans="1:4" x14ac:dyDescent="0.2">
      <c r="A3297" s="295">
        <v>0.35648869999999999</v>
      </c>
      <c r="B3297" s="295"/>
      <c r="C3297" s="295">
        <v>0.61595670000000002</v>
      </c>
      <c r="D3297" s="295"/>
    </row>
    <row r="3298" spans="1:4" x14ac:dyDescent="0.2">
      <c r="A3298" s="295">
        <v>0.3564754</v>
      </c>
      <c r="B3298" s="295"/>
      <c r="C3298" s="295">
        <v>0.61591649999999998</v>
      </c>
      <c r="D3298" s="295"/>
    </row>
    <row r="3299" spans="1:4" x14ac:dyDescent="0.2">
      <c r="A3299" s="295">
        <v>0.35643259999999999</v>
      </c>
      <c r="B3299" s="295"/>
      <c r="C3299" s="295">
        <v>0.61583909999999997</v>
      </c>
      <c r="D3299" s="295"/>
    </row>
    <row r="3300" spans="1:4" x14ac:dyDescent="0.2">
      <c r="A3300" s="295">
        <v>0.35640359999999999</v>
      </c>
      <c r="B3300" s="295"/>
      <c r="C3300" s="295">
        <v>0.61582409999999999</v>
      </c>
      <c r="D3300" s="295"/>
    </row>
    <row r="3301" spans="1:4" x14ac:dyDescent="0.2">
      <c r="A3301" s="295">
        <v>0.35632999999999998</v>
      </c>
      <c r="B3301" s="295"/>
      <c r="C3301" s="295">
        <v>0.61582409999999999</v>
      </c>
      <c r="D3301" s="295"/>
    </row>
    <row r="3302" spans="1:4" x14ac:dyDescent="0.2">
      <c r="A3302" s="295">
        <v>0.35631550000000001</v>
      </c>
      <c r="B3302" s="295"/>
      <c r="C3302" s="295">
        <v>0.6158053</v>
      </c>
      <c r="D3302" s="295"/>
    </row>
    <row r="3303" spans="1:4" x14ac:dyDescent="0.2">
      <c r="A3303" s="295">
        <v>0.3562727</v>
      </c>
      <c r="B3303" s="295"/>
      <c r="C3303" s="295">
        <v>0.61575020000000003</v>
      </c>
      <c r="D3303" s="295"/>
    </row>
    <row r="3304" spans="1:4" x14ac:dyDescent="0.2">
      <c r="A3304" s="295">
        <v>0.35625770000000001</v>
      </c>
      <c r="B3304" s="295"/>
      <c r="C3304" s="295">
        <v>0.61571160000000003</v>
      </c>
      <c r="D3304" s="295"/>
    </row>
    <row r="3305" spans="1:4" x14ac:dyDescent="0.2">
      <c r="A3305" s="295">
        <v>0.35624440000000002</v>
      </c>
      <c r="B3305" s="295"/>
      <c r="C3305" s="295">
        <v>0.61561840000000001</v>
      </c>
      <c r="D3305" s="295"/>
    </row>
    <row r="3306" spans="1:4" x14ac:dyDescent="0.2">
      <c r="A3306" s="295">
        <v>0.35620020000000002</v>
      </c>
      <c r="B3306" s="295"/>
      <c r="C3306" s="295">
        <v>0.61559980000000003</v>
      </c>
      <c r="D3306" s="295"/>
    </row>
    <row r="3307" spans="1:4" x14ac:dyDescent="0.2">
      <c r="A3307" s="295">
        <v>0.35618569999999999</v>
      </c>
      <c r="B3307" s="295"/>
      <c r="C3307" s="295">
        <v>0.6155408</v>
      </c>
      <c r="D3307" s="295"/>
    </row>
    <row r="3308" spans="1:4" x14ac:dyDescent="0.2">
      <c r="A3308" s="295">
        <v>0.35617070000000001</v>
      </c>
      <c r="B3308" s="295"/>
      <c r="C3308" s="295">
        <v>0.61552580000000001</v>
      </c>
      <c r="D3308" s="295"/>
    </row>
    <row r="3309" spans="1:4" x14ac:dyDescent="0.2">
      <c r="A3309" s="295">
        <v>0.35615629999999998</v>
      </c>
      <c r="B3309" s="295"/>
      <c r="C3309" s="295">
        <v>0.61548749999999997</v>
      </c>
      <c r="D3309" s="295"/>
    </row>
    <row r="3310" spans="1:4" x14ac:dyDescent="0.2">
      <c r="A3310" s="295">
        <v>0.3561144</v>
      </c>
      <c r="B3310" s="295"/>
      <c r="C3310" s="295">
        <v>0.61547249999999998</v>
      </c>
      <c r="D3310" s="295"/>
    </row>
    <row r="3311" spans="1:4" x14ac:dyDescent="0.2">
      <c r="A3311" s="295">
        <v>0.35609990000000002</v>
      </c>
      <c r="B3311" s="295"/>
      <c r="C3311" s="295">
        <v>0.61542269999999999</v>
      </c>
      <c r="D3311" s="295"/>
    </row>
    <row r="3312" spans="1:4" x14ac:dyDescent="0.2">
      <c r="A3312" s="295">
        <v>0.35607040000000001</v>
      </c>
      <c r="B3312" s="295"/>
      <c r="C3312" s="295">
        <v>0.61536630000000003</v>
      </c>
      <c r="D3312" s="295"/>
    </row>
    <row r="3313" spans="1:4" x14ac:dyDescent="0.2">
      <c r="A3313" s="295">
        <v>0.35602810000000001</v>
      </c>
      <c r="B3313" s="295"/>
      <c r="C3313" s="295">
        <v>0.61531270000000005</v>
      </c>
      <c r="D3313" s="295"/>
    </row>
    <row r="3314" spans="1:4" x14ac:dyDescent="0.2">
      <c r="A3314" s="295">
        <v>0.35599960000000003</v>
      </c>
      <c r="B3314" s="295"/>
      <c r="C3314" s="295">
        <v>0.61529230000000001</v>
      </c>
      <c r="D3314" s="295"/>
    </row>
    <row r="3315" spans="1:4" x14ac:dyDescent="0.2">
      <c r="A3315" s="295">
        <v>0.35598439999999998</v>
      </c>
      <c r="B3315" s="295"/>
      <c r="C3315" s="295">
        <v>0.61522310000000002</v>
      </c>
      <c r="D3315" s="295"/>
    </row>
    <row r="3316" spans="1:4" x14ac:dyDescent="0.2">
      <c r="A3316" s="295">
        <v>0.35594199999999998</v>
      </c>
      <c r="B3316" s="295"/>
      <c r="C3316" s="295">
        <v>0.61520450000000004</v>
      </c>
      <c r="D3316" s="295"/>
    </row>
    <row r="3317" spans="1:4" x14ac:dyDescent="0.2">
      <c r="A3317" s="295">
        <v>0.35588750000000002</v>
      </c>
      <c r="B3317" s="295"/>
      <c r="C3317" s="295">
        <v>0.61518470000000003</v>
      </c>
      <c r="D3317" s="295"/>
    </row>
    <row r="3318" spans="1:4" x14ac:dyDescent="0.2">
      <c r="A3318" s="295">
        <v>0.35582999999999998</v>
      </c>
      <c r="B3318" s="295"/>
      <c r="C3318" s="295">
        <v>0.61512599999999995</v>
      </c>
      <c r="D3318" s="295"/>
    </row>
    <row r="3319" spans="1:4" x14ac:dyDescent="0.2">
      <c r="A3319" s="295">
        <v>0.3558151</v>
      </c>
      <c r="B3319" s="295"/>
      <c r="C3319" s="295">
        <v>0.6150736</v>
      </c>
      <c r="D3319" s="295"/>
    </row>
    <row r="3320" spans="1:4" x14ac:dyDescent="0.2">
      <c r="A3320" s="295">
        <v>0.35578530000000003</v>
      </c>
      <c r="B3320" s="295"/>
      <c r="C3320" s="295">
        <v>0.61503620000000003</v>
      </c>
      <c r="D3320" s="295"/>
    </row>
    <row r="3321" spans="1:4" x14ac:dyDescent="0.2">
      <c r="A3321" s="295">
        <v>0.3557575</v>
      </c>
      <c r="B3321" s="295"/>
      <c r="C3321" s="295">
        <v>0.61499599999999999</v>
      </c>
      <c r="D3321" s="295"/>
    </row>
    <row r="3322" spans="1:4" x14ac:dyDescent="0.2">
      <c r="A3322" s="295">
        <v>0.35572799999999999</v>
      </c>
      <c r="B3322" s="295"/>
      <c r="C3322" s="295">
        <v>0.61496240000000002</v>
      </c>
      <c r="D3322" s="295"/>
    </row>
    <row r="3323" spans="1:4" x14ac:dyDescent="0.2">
      <c r="A3323" s="295">
        <v>0.35569840000000003</v>
      </c>
      <c r="B3323" s="295"/>
      <c r="C3323" s="295">
        <v>0.61490820000000002</v>
      </c>
      <c r="D3323" s="295"/>
    </row>
    <row r="3324" spans="1:4" x14ac:dyDescent="0.2">
      <c r="A3324" s="295">
        <v>0.35568339999999998</v>
      </c>
      <c r="B3324" s="295"/>
      <c r="C3324" s="295">
        <v>0.61487080000000005</v>
      </c>
      <c r="D3324" s="295"/>
    </row>
    <row r="3325" spans="1:4" x14ac:dyDescent="0.2">
      <c r="A3325" s="295">
        <v>0.35568339999999998</v>
      </c>
      <c r="B3325" s="295"/>
      <c r="C3325" s="295">
        <v>0.61485579999999995</v>
      </c>
      <c r="D3325" s="295"/>
    </row>
    <row r="3326" spans="1:4" x14ac:dyDescent="0.2">
      <c r="A3326" s="295">
        <v>0.35564109999999999</v>
      </c>
      <c r="B3326" s="295"/>
      <c r="C3326" s="295">
        <v>0.61483719999999997</v>
      </c>
      <c r="D3326" s="295"/>
    </row>
    <row r="3327" spans="1:4" x14ac:dyDescent="0.2">
      <c r="A3327" s="295">
        <v>0.35561090000000001</v>
      </c>
      <c r="B3327" s="295"/>
      <c r="C3327" s="295">
        <v>0.61479799999999996</v>
      </c>
      <c r="D3327" s="295"/>
    </row>
    <row r="3328" spans="1:4" x14ac:dyDescent="0.2">
      <c r="A3328" s="295">
        <v>0.35561090000000001</v>
      </c>
      <c r="B3328" s="295"/>
      <c r="C3328" s="295">
        <v>0.614707</v>
      </c>
      <c r="D3328" s="295"/>
    </row>
    <row r="3329" spans="1:4" x14ac:dyDescent="0.2">
      <c r="A3329" s="295">
        <v>0.35552460000000002</v>
      </c>
      <c r="B3329" s="295"/>
      <c r="C3329" s="295">
        <v>0.61468659999999997</v>
      </c>
      <c r="D3329" s="295"/>
    </row>
    <row r="3330" spans="1:4" x14ac:dyDescent="0.2">
      <c r="A3330" s="295">
        <v>0.35545330000000003</v>
      </c>
      <c r="B3330" s="295"/>
      <c r="C3330" s="295">
        <v>0.61466799999999999</v>
      </c>
      <c r="D3330" s="295"/>
    </row>
    <row r="3331" spans="1:4" x14ac:dyDescent="0.2">
      <c r="A3331" s="295">
        <v>0.35545330000000003</v>
      </c>
      <c r="B3331" s="295"/>
      <c r="C3331" s="295">
        <v>0.61459580000000003</v>
      </c>
      <c r="D3331" s="295"/>
    </row>
    <row r="3332" spans="1:4" x14ac:dyDescent="0.2">
      <c r="A3332" s="295">
        <v>0.35540860000000002</v>
      </c>
      <c r="B3332" s="295"/>
      <c r="C3332" s="295">
        <v>0.6145062</v>
      </c>
      <c r="D3332" s="295"/>
    </row>
    <row r="3333" spans="1:4" x14ac:dyDescent="0.2">
      <c r="A3333" s="295">
        <v>0.35539409999999999</v>
      </c>
      <c r="B3333" s="295"/>
      <c r="C3333" s="295">
        <v>0.61448740000000002</v>
      </c>
      <c r="D3333" s="295"/>
    </row>
    <row r="3334" spans="1:4" x14ac:dyDescent="0.2">
      <c r="A3334" s="295">
        <v>0.35533690000000001</v>
      </c>
      <c r="B3334" s="295"/>
      <c r="C3334" s="295">
        <v>0.61445269999999996</v>
      </c>
      <c r="D3334" s="295"/>
    </row>
    <row r="3335" spans="1:4" x14ac:dyDescent="0.2">
      <c r="A3335" s="295">
        <v>0.35532239999999998</v>
      </c>
      <c r="B3335" s="295"/>
      <c r="C3335" s="295">
        <v>0.6144155</v>
      </c>
      <c r="D3335" s="295"/>
    </row>
    <row r="3336" spans="1:4" x14ac:dyDescent="0.2">
      <c r="A3336" s="295">
        <v>0.3552922</v>
      </c>
      <c r="B3336" s="295"/>
      <c r="C3336" s="295">
        <v>0.61434270000000002</v>
      </c>
      <c r="D3336" s="295"/>
    </row>
    <row r="3337" spans="1:4" x14ac:dyDescent="0.2">
      <c r="A3337" s="295">
        <v>0.35524990000000001</v>
      </c>
      <c r="B3337" s="295"/>
      <c r="C3337" s="295">
        <v>0.61430370000000001</v>
      </c>
      <c r="D3337" s="295"/>
    </row>
    <row r="3338" spans="1:4" x14ac:dyDescent="0.2">
      <c r="A3338" s="295">
        <v>0.35522209999999999</v>
      </c>
      <c r="B3338" s="295"/>
      <c r="C3338" s="295">
        <v>0.61428389999999999</v>
      </c>
      <c r="D3338" s="295"/>
    </row>
    <row r="3339" spans="1:4" x14ac:dyDescent="0.2">
      <c r="A3339" s="295">
        <v>0.35522209999999999</v>
      </c>
      <c r="B3339" s="295"/>
      <c r="C3339" s="295">
        <v>0.61423130000000004</v>
      </c>
      <c r="D3339" s="295"/>
    </row>
    <row r="3340" spans="1:4" x14ac:dyDescent="0.2">
      <c r="A3340" s="295">
        <v>0.3552071</v>
      </c>
      <c r="B3340" s="295"/>
      <c r="C3340" s="295">
        <v>0.61417290000000002</v>
      </c>
      <c r="D3340" s="295"/>
    </row>
    <row r="3341" spans="1:4" x14ac:dyDescent="0.2">
      <c r="A3341" s="295">
        <v>0.35516370000000003</v>
      </c>
      <c r="B3341" s="295"/>
      <c r="C3341" s="295">
        <v>0.61411420000000005</v>
      </c>
      <c r="D3341" s="295"/>
    </row>
    <row r="3342" spans="1:4" x14ac:dyDescent="0.2">
      <c r="A3342" s="295">
        <v>0.3551202</v>
      </c>
      <c r="B3342" s="295"/>
      <c r="C3342" s="295">
        <v>0.61407579999999995</v>
      </c>
      <c r="D3342" s="295"/>
    </row>
    <row r="3343" spans="1:4" x14ac:dyDescent="0.2">
      <c r="A3343" s="295">
        <v>0.35510560000000002</v>
      </c>
      <c r="B3343" s="295"/>
      <c r="C3343" s="295">
        <v>0.61404040000000004</v>
      </c>
      <c r="D3343" s="295"/>
    </row>
    <row r="3344" spans="1:4" x14ac:dyDescent="0.2">
      <c r="A3344" s="295">
        <v>0.35507549999999999</v>
      </c>
      <c r="B3344" s="295"/>
      <c r="C3344" s="295">
        <v>0.61402069999999997</v>
      </c>
      <c r="D3344" s="295"/>
    </row>
    <row r="3345" spans="1:4" x14ac:dyDescent="0.2">
      <c r="A3345" s="295">
        <v>0.35504580000000002</v>
      </c>
      <c r="B3345" s="295"/>
      <c r="C3345" s="295">
        <v>0.61398319999999995</v>
      </c>
      <c r="D3345" s="295"/>
    </row>
    <row r="3346" spans="1:4" x14ac:dyDescent="0.2">
      <c r="A3346" s="295">
        <v>0.35500300000000001</v>
      </c>
      <c r="B3346" s="295"/>
      <c r="C3346" s="295">
        <v>0.61394789999999999</v>
      </c>
      <c r="D3346" s="295"/>
    </row>
    <row r="3347" spans="1:4" x14ac:dyDescent="0.2">
      <c r="A3347" s="295">
        <v>0.35500300000000001</v>
      </c>
      <c r="B3347" s="295"/>
      <c r="C3347" s="295">
        <v>0.61389450000000001</v>
      </c>
      <c r="D3347" s="295"/>
    </row>
    <row r="3348" spans="1:4" x14ac:dyDescent="0.2">
      <c r="A3348" s="295">
        <v>0.35495949999999998</v>
      </c>
      <c r="B3348" s="295"/>
      <c r="C3348" s="295">
        <v>0.61387950000000002</v>
      </c>
      <c r="D3348" s="295"/>
    </row>
    <row r="3349" spans="1:4" x14ac:dyDescent="0.2">
      <c r="A3349" s="295">
        <v>0.35495949999999998</v>
      </c>
      <c r="B3349" s="295"/>
      <c r="C3349" s="295">
        <v>0.61384209999999995</v>
      </c>
      <c r="D3349" s="295"/>
    </row>
    <row r="3350" spans="1:4" x14ac:dyDescent="0.2">
      <c r="A3350" s="295">
        <v>0.3549446</v>
      </c>
      <c r="B3350" s="295"/>
      <c r="C3350" s="295">
        <v>0.61376450000000005</v>
      </c>
      <c r="D3350" s="295"/>
    </row>
    <row r="3351" spans="1:4" x14ac:dyDescent="0.2">
      <c r="A3351" s="295">
        <v>0.35490100000000002</v>
      </c>
      <c r="B3351" s="295"/>
      <c r="C3351" s="295">
        <v>0.61374949999999995</v>
      </c>
      <c r="D3351" s="295"/>
    </row>
    <row r="3352" spans="1:4" x14ac:dyDescent="0.2">
      <c r="A3352" s="295">
        <v>0.3548576</v>
      </c>
      <c r="B3352" s="295"/>
      <c r="C3352" s="295">
        <v>0.61371100000000001</v>
      </c>
      <c r="D3352" s="295"/>
    </row>
    <row r="3353" spans="1:4" x14ac:dyDescent="0.2">
      <c r="A3353" s="295">
        <v>0.3548576</v>
      </c>
      <c r="B3353" s="295"/>
      <c r="C3353" s="295">
        <v>0.61363820000000002</v>
      </c>
      <c r="D3353" s="295"/>
    </row>
    <row r="3354" spans="1:4" x14ac:dyDescent="0.2">
      <c r="A3354" s="295">
        <v>0.3548134</v>
      </c>
      <c r="B3354" s="295"/>
      <c r="C3354" s="295">
        <v>0.61363820000000002</v>
      </c>
      <c r="D3354" s="295"/>
    </row>
    <row r="3355" spans="1:4" x14ac:dyDescent="0.2">
      <c r="A3355" s="295">
        <v>0.35477059999999999</v>
      </c>
      <c r="B3355" s="295"/>
      <c r="C3355" s="295">
        <v>0.61358579999999996</v>
      </c>
      <c r="D3355" s="295"/>
    </row>
    <row r="3356" spans="1:4" x14ac:dyDescent="0.2">
      <c r="A3356" s="295">
        <v>0.35477059999999999</v>
      </c>
      <c r="B3356" s="295"/>
      <c r="C3356" s="295">
        <v>0.61352770000000001</v>
      </c>
      <c r="D3356" s="295"/>
    </row>
    <row r="3357" spans="1:4" x14ac:dyDescent="0.2">
      <c r="A3357" s="295">
        <v>0.3547573</v>
      </c>
      <c r="B3357" s="295"/>
      <c r="C3357" s="295">
        <v>0.61346900000000004</v>
      </c>
      <c r="D3357" s="295"/>
    </row>
    <row r="3358" spans="1:4" x14ac:dyDescent="0.2">
      <c r="A3358" s="295">
        <v>0.35471259999999999</v>
      </c>
      <c r="B3358" s="295"/>
      <c r="C3358" s="295">
        <v>0.61343519999999996</v>
      </c>
      <c r="D3358" s="295"/>
    </row>
    <row r="3359" spans="1:4" x14ac:dyDescent="0.2">
      <c r="A3359" s="295">
        <v>0.35469810000000002</v>
      </c>
      <c r="B3359" s="295"/>
      <c r="C3359" s="295">
        <v>0.61337640000000004</v>
      </c>
      <c r="D3359" s="295"/>
    </row>
    <row r="3360" spans="1:4" x14ac:dyDescent="0.2">
      <c r="A3360" s="295">
        <v>0.35464089999999998</v>
      </c>
      <c r="B3360" s="295"/>
      <c r="C3360" s="295">
        <v>0.61331919999999995</v>
      </c>
      <c r="D3360" s="295"/>
    </row>
    <row r="3361" spans="1:4" x14ac:dyDescent="0.2">
      <c r="A3361" s="295">
        <v>0.35461110000000001</v>
      </c>
      <c r="B3361" s="295"/>
      <c r="C3361" s="295">
        <v>0.61331919999999995</v>
      </c>
      <c r="D3361" s="295"/>
    </row>
    <row r="3362" spans="1:4" x14ac:dyDescent="0.2">
      <c r="A3362" s="295">
        <v>0.35459780000000002</v>
      </c>
      <c r="B3362" s="295"/>
      <c r="C3362" s="295">
        <v>0.6132666</v>
      </c>
      <c r="D3362" s="295"/>
    </row>
    <row r="3363" spans="1:4" x14ac:dyDescent="0.2">
      <c r="A3363" s="295">
        <v>0.35455500000000001</v>
      </c>
      <c r="B3363" s="295"/>
      <c r="C3363" s="295">
        <v>0.61322940000000004</v>
      </c>
      <c r="D3363" s="295"/>
    </row>
    <row r="3364" spans="1:4" x14ac:dyDescent="0.2">
      <c r="A3364" s="295">
        <v>0.35452529999999999</v>
      </c>
      <c r="B3364" s="295"/>
      <c r="C3364" s="295">
        <v>0.6131742</v>
      </c>
      <c r="D3364" s="295"/>
    </row>
    <row r="3365" spans="1:4" x14ac:dyDescent="0.2">
      <c r="A3365" s="295">
        <v>0.3544814</v>
      </c>
      <c r="B3365" s="295"/>
      <c r="C3365" s="295">
        <v>0.61311640000000001</v>
      </c>
      <c r="D3365" s="295"/>
    </row>
    <row r="3366" spans="1:4" x14ac:dyDescent="0.2">
      <c r="A3366" s="295">
        <v>0.35442459999999998</v>
      </c>
      <c r="B3366" s="295"/>
      <c r="C3366" s="295">
        <v>0.61307900000000004</v>
      </c>
      <c r="D3366" s="295"/>
    </row>
    <row r="3367" spans="1:4" x14ac:dyDescent="0.2">
      <c r="A3367" s="295">
        <v>0.35440959999999999</v>
      </c>
      <c r="B3367" s="295"/>
      <c r="C3367" s="295">
        <v>0.61306400000000005</v>
      </c>
      <c r="D3367" s="295"/>
    </row>
    <row r="3368" spans="1:4" x14ac:dyDescent="0.2">
      <c r="A3368" s="295">
        <v>0.35436649999999997</v>
      </c>
      <c r="B3368" s="295"/>
      <c r="C3368" s="295">
        <v>0.61304429999999999</v>
      </c>
      <c r="D3368" s="295"/>
    </row>
    <row r="3369" spans="1:4" x14ac:dyDescent="0.2">
      <c r="A3369" s="295">
        <v>0.35433680000000001</v>
      </c>
      <c r="B3369" s="295"/>
      <c r="C3369" s="295">
        <v>0.61304429999999999</v>
      </c>
      <c r="D3369" s="295"/>
    </row>
    <row r="3370" spans="1:4" x14ac:dyDescent="0.2">
      <c r="A3370" s="295">
        <v>0.35430780000000001</v>
      </c>
      <c r="B3370" s="295"/>
      <c r="C3370" s="295">
        <v>0.61304420000000004</v>
      </c>
      <c r="D3370" s="295"/>
    </row>
    <row r="3371" spans="1:4" x14ac:dyDescent="0.2">
      <c r="A3371" s="295">
        <v>0.35429290000000002</v>
      </c>
      <c r="B3371" s="295"/>
      <c r="C3371" s="295">
        <v>0.6129715</v>
      </c>
      <c r="D3371" s="295"/>
    </row>
    <row r="3372" spans="1:4" x14ac:dyDescent="0.2">
      <c r="A3372" s="295">
        <v>0.35427950000000002</v>
      </c>
      <c r="B3372" s="295"/>
      <c r="C3372" s="295">
        <v>0.6129329</v>
      </c>
      <c r="D3372" s="295"/>
    </row>
    <row r="3373" spans="1:4" x14ac:dyDescent="0.2">
      <c r="A3373" s="295">
        <v>0.35427950000000002</v>
      </c>
      <c r="B3373" s="295"/>
      <c r="C3373" s="295">
        <v>0.61291249999999997</v>
      </c>
      <c r="D3373" s="295"/>
    </row>
    <row r="3374" spans="1:4" x14ac:dyDescent="0.2">
      <c r="A3374" s="295">
        <v>0.35425279999999998</v>
      </c>
      <c r="B3374" s="295"/>
      <c r="C3374" s="295">
        <v>0.61289360000000004</v>
      </c>
      <c r="D3374" s="295"/>
    </row>
    <row r="3375" spans="1:4" x14ac:dyDescent="0.2">
      <c r="A3375" s="295">
        <v>0.35419420000000001</v>
      </c>
      <c r="B3375" s="295"/>
      <c r="C3375" s="295">
        <v>0.61287389999999997</v>
      </c>
      <c r="D3375" s="295"/>
    </row>
    <row r="3376" spans="1:4" x14ac:dyDescent="0.2">
      <c r="A3376" s="295">
        <v>0.35416639999999999</v>
      </c>
      <c r="B3376" s="295"/>
      <c r="C3376" s="295">
        <v>0.61285529999999999</v>
      </c>
      <c r="D3376" s="295"/>
    </row>
    <row r="3377" spans="1:4" x14ac:dyDescent="0.2">
      <c r="A3377" s="295">
        <v>0.35415190000000002</v>
      </c>
      <c r="B3377" s="295"/>
      <c r="C3377" s="295">
        <v>0.61280199999999996</v>
      </c>
      <c r="D3377" s="295"/>
    </row>
    <row r="3378" spans="1:4" x14ac:dyDescent="0.2">
      <c r="A3378" s="295">
        <v>0.35410910000000001</v>
      </c>
      <c r="B3378" s="295"/>
      <c r="C3378" s="295">
        <v>0.61276269999999999</v>
      </c>
      <c r="D3378" s="295"/>
    </row>
    <row r="3379" spans="1:4" x14ac:dyDescent="0.2">
      <c r="A3379" s="295">
        <v>0.35409580000000002</v>
      </c>
      <c r="B3379" s="295"/>
      <c r="C3379" s="295">
        <v>0.61268829999999996</v>
      </c>
      <c r="D3379" s="295"/>
    </row>
    <row r="3380" spans="1:4" x14ac:dyDescent="0.2">
      <c r="A3380" s="295">
        <v>0.35403659999999998</v>
      </c>
      <c r="B3380" s="295"/>
      <c r="C3380" s="295">
        <v>0.61266860000000001</v>
      </c>
      <c r="D3380" s="295"/>
    </row>
    <row r="3381" spans="1:4" x14ac:dyDescent="0.2">
      <c r="A3381" s="295">
        <v>0.35402319999999998</v>
      </c>
      <c r="B3381" s="295"/>
      <c r="C3381" s="295">
        <v>0.61263500000000004</v>
      </c>
      <c r="D3381" s="295"/>
    </row>
    <row r="3382" spans="1:4" x14ac:dyDescent="0.2">
      <c r="A3382" s="295">
        <v>0.3540083</v>
      </c>
      <c r="B3382" s="295"/>
      <c r="C3382" s="295">
        <v>0.61257760000000006</v>
      </c>
      <c r="D3382" s="295"/>
    </row>
    <row r="3383" spans="1:4" x14ac:dyDescent="0.2">
      <c r="A3383" s="295">
        <v>0.35398000000000002</v>
      </c>
      <c r="B3383" s="295"/>
      <c r="C3383" s="295">
        <v>0.61250360000000004</v>
      </c>
      <c r="D3383" s="295"/>
    </row>
    <row r="3384" spans="1:4" x14ac:dyDescent="0.2">
      <c r="A3384" s="295">
        <v>0.35392079999999998</v>
      </c>
      <c r="B3384" s="295"/>
      <c r="C3384" s="295">
        <v>0.61245119999999997</v>
      </c>
      <c r="D3384" s="295"/>
    </row>
    <row r="3385" spans="1:4" x14ac:dyDescent="0.2">
      <c r="A3385" s="295">
        <v>0.35390749999999999</v>
      </c>
      <c r="B3385" s="295"/>
      <c r="C3385" s="295">
        <v>0.61239319999999997</v>
      </c>
      <c r="D3385" s="295"/>
    </row>
    <row r="3386" spans="1:4" x14ac:dyDescent="0.2">
      <c r="A3386" s="295">
        <v>0.35387770000000002</v>
      </c>
      <c r="B3386" s="295"/>
      <c r="C3386" s="295">
        <v>0.61237280000000005</v>
      </c>
      <c r="D3386" s="295"/>
    </row>
    <row r="3387" spans="1:4" x14ac:dyDescent="0.2">
      <c r="A3387" s="295">
        <v>0.35386279999999998</v>
      </c>
      <c r="B3387" s="295"/>
      <c r="C3387" s="295">
        <v>0.61231559999999996</v>
      </c>
      <c r="D3387" s="295"/>
    </row>
    <row r="3388" spans="1:4" x14ac:dyDescent="0.2">
      <c r="A3388" s="295">
        <v>0.35384939999999998</v>
      </c>
      <c r="B3388" s="295"/>
      <c r="C3388" s="295">
        <v>0.61229579999999995</v>
      </c>
      <c r="D3388" s="295"/>
    </row>
    <row r="3389" spans="1:4" x14ac:dyDescent="0.2">
      <c r="A3389" s="295">
        <v>0.35382160000000001</v>
      </c>
      <c r="B3389" s="295"/>
      <c r="C3389" s="295">
        <v>0.61225499999999999</v>
      </c>
      <c r="D3389" s="295"/>
    </row>
    <row r="3390" spans="1:4" x14ac:dyDescent="0.2">
      <c r="A3390" s="295">
        <v>0.35379189999999999</v>
      </c>
      <c r="B3390" s="295"/>
      <c r="C3390" s="295">
        <v>0.61224000000000001</v>
      </c>
      <c r="D3390" s="295"/>
    </row>
    <row r="3391" spans="1:4" x14ac:dyDescent="0.2">
      <c r="A3391" s="295">
        <v>0.35379189999999999</v>
      </c>
      <c r="B3391" s="295"/>
      <c r="C3391" s="295">
        <v>0.61216429999999999</v>
      </c>
      <c r="D3391" s="295"/>
    </row>
    <row r="3392" spans="1:4" x14ac:dyDescent="0.2">
      <c r="A3392" s="295">
        <v>0.35376289999999999</v>
      </c>
      <c r="B3392" s="295"/>
      <c r="C3392" s="295">
        <v>0.61212889999999998</v>
      </c>
      <c r="D3392" s="295"/>
    </row>
    <row r="3393" spans="1:4" x14ac:dyDescent="0.2">
      <c r="A3393" s="295">
        <v>0.35374949999999999</v>
      </c>
      <c r="B3393" s="295"/>
      <c r="C3393" s="295">
        <v>0.61210909999999996</v>
      </c>
      <c r="D3393" s="295"/>
    </row>
    <row r="3394" spans="1:4" x14ac:dyDescent="0.2">
      <c r="A3394" s="295">
        <v>0.35369040000000002</v>
      </c>
      <c r="B3394" s="295"/>
      <c r="C3394" s="295">
        <v>0.61209029999999998</v>
      </c>
      <c r="D3394" s="295"/>
    </row>
    <row r="3395" spans="1:4" x14ac:dyDescent="0.2">
      <c r="A3395" s="295">
        <v>0.35366180000000003</v>
      </c>
      <c r="B3395" s="295"/>
      <c r="C3395" s="295">
        <v>0.61203629999999998</v>
      </c>
      <c r="D3395" s="295"/>
    </row>
    <row r="3396" spans="1:4" x14ac:dyDescent="0.2">
      <c r="A3396" s="295">
        <v>0.35364849999999998</v>
      </c>
      <c r="B3396" s="295"/>
      <c r="C3396" s="295">
        <v>0.6120177</v>
      </c>
      <c r="D3396" s="295"/>
    </row>
    <row r="3397" spans="1:4" x14ac:dyDescent="0.2">
      <c r="A3397" s="295">
        <v>0.35361949999999998</v>
      </c>
      <c r="B3397" s="295"/>
      <c r="C3397" s="295">
        <v>0.6120177</v>
      </c>
      <c r="D3397" s="295"/>
    </row>
    <row r="3398" spans="1:4" x14ac:dyDescent="0.2">
      <c r="A3398" s="295">
        <v>0.35359099999999999</v>
      </c>
      <c r="B3398" s="295"/>
      <c r="C3398" s="295">
        <v>0.61198390000000003</v>
      </c>
      <c r="D3398" s="295"/>
    </row>
    <row r="3399" spans="1:4" x14ac:dyDescent="0.2">
      <c r="A3399" s="295">
        <v>0.35356120000000002</v>
      </c>
      <c r="B3399" s="295"/>
      <c r="C3399" s="295">
        <v>0.61192690000000005</v>
      </c>
      <c r="D3399" s="295"/>
    </row>
    <row r="3400" spans="1:4" x14ac:dyDescent="0.2">
      <c r="A3400" s="295">
        <v>0.35354679999999999</v>
      </c>
      <c r="B3400" s="295"/>
      <c r="C3400" s="295">
        <v>0.61190650000000002</v>
      </c>
      <c r="D3400" s="295"/>
    </row>
    <row r="3401" spans="1:4" x14ac:dyDescent="0.2">
      <c r="A3401" s="295">
        <v>0.3535316</v>
      </c>
      <c r="B3401" s="295"/>
      <c r="C3401" s="295">
        <v>0.61188679999999995</v>
      </c>
      <c r="D3401" s="295"/>
    </row>
    <row r="3402" spans="1:4" x14ac:dyDescent="0.2">
      <c r="A3402" s="295">
        <v>0.35348810000000003</v>
      </c>
      <c r="B3402" s="295"/>
      <c r="C3402" s="295">
        <v>0.61186799999999997</v>
      </c>
      <c r="D3402" s="295"/>
    </row>
    <row r="3403" spans="1:4" x14ac:dyDescent="0.2">
      <c r="A3403" s="295">
        <v>0.35346030000000001</v>
      </c>
      <c r="B3403" s="295"/>
      <c r="C3403" s="295">
        <v>0.61181399999999997</v>
      </c>
      <c r="D3403" s="295"/>
    </row>
    <row r="3404" spans="1:4" x14ac:dyDescent="0.2">
      <c r="A3404" s="295">
        <v>0.35343039999999998</v>
      </c>
      <c r="B3404" s="295"/>
      <c r="C3404" s="295">
        <v>0.61177380000000003</v>
      </c>
      <c r="D3404" s="295"/>
    </row>
    <row r="3405" spans="1:4" x14ac:dyDescent="0.2">
      <c r="A3405" s="295">
        <v>0.35341509999999998</v>
      </c>
      <c r="B3405" s="295"/>
      <c r="C3405" s="295">
        <v>0.61174019999999996</v>
      </c>
      <c r="D3405" s="295"/>
    </row>
    <row r="3406" spans="1:4" x14ac:dyDescent="0.2">
      <c r="A3406" s="295">
        <v>0.35338730000000002</v>
      </c>
      <c r="B3406" s="295"/>
      <c r="C3406" s="295">
        <v>0.61172139999999997</v>
      </c>
      <c r="D3406" s="295"/>
    </row>
    <row r="3407" spans="1:4" x14ac:dyDescent="0.2">
      <c r="A3407" s="295">
        <v>0.35337279999999999</v>
      </c>
      <c r="B3407" s="295"/>
      <c r="C3407" s="295">
        <v>0.61172139999999997</v>
      </c>
      <c r="D3407" s="295"/>
    </row>
    <row r="3408" spans="1:4" x14ac:dyDescent="0.2">
      <c r="A3408" s="295">
        <v>0.35332770000000002</v>
      </c>
      <c r="B3408" s="295"/>
      <c r="C3408" s="295">
        <v>0.61162519999999998</v>
      </c>
      <c r="D3408" s="295"/>
    </row>
    <row r="3409" spans="1:4" x14ac:dyDescent="0.2">
      <c r="A3409" s="295">
        <v>0.35328530000000002</v>
      </c>
      <c r="B3409" s="295"/>
      <c r="C3409" s="295">
        <v>0.61161019999999999</v>
      </c>
      <c r="D3409" s="295"/>
    </row>
    <row r="3410" spans="1:4" x14ac:dyDescent="0.2">
      <c r="A3410" s="295">
        <v>0.35327039999999998</v>
      </c>
      <c r="B3410" s="295"/>
      <c r="C3410" s="295">
        <v>0.61157479999999997</v>
      </c>
      <c r="D3410" s="295"/>
    </row>
    <row r="3411" spans="1:4" x14ac:dyDescent="0.2">
      <c r="A3411" s="295">
        <v>0.35325590000000001</v>
      </c>
      <c r="B3411" s="295"/>
      <c r="C3411" s="295">
        <v>0.61152150000000005</v>
      </c>
      <c r="D3411" s="295"/>
    </row>
    <row r="3412" spans="1:4" x14ac:dyDescent="0.2">
      <c r="A3412" s="295">
        <v>0.35324139999999998</v>
      </c>
      <c r="B3412" s="295"/>
      <c r="C3412" s="295">
        <v>0.61150269999999995</v>
      </c>
      <c r="D3412" s="295"/>
    </row>
    <row r="3413" spans="1:4" x14ac:dyDescent="0.2">
      <c r="A3413" s="295">
        <v>0.35321360000000002</v>
      </c>
      <c r="B3413" s="295"/>
      <c r="C3413" s="295">
        <v>0.61146409999999995</v>
      </c>
      <c r="D3413" s="295"/>
    </row>
    <row r="3414" spans="1:4" x14ac:dyDescent="0.2">
      <c r="A3414" s="295">
        <v>0.35316999999999998</v>
      </c>
      <c r="B3414" s="295"/>
      <c r="C3414" s="295">
        <v>0.61142669999999999</v>
      </c>
      <c r="D3414" s="295"/>
    </row>
    <row r="3415" spans="1:4" x14ac:dyDescent="0.2">
      <c r="A3415" s="295">
        <v>0.35314109999999999</v>
      </c>
      <c r="B3415" s="295"/>
      <c r="C3415" s="295">
        <v>0.61140689999999998</v>
      </c>
      <c r="D3415" s="295"/>
    </row>
    <row r="3416" spans="1:4" x14ac:dyDescent="0.2">
      <c r="A3416" s="295">
        <v>0.35312660000000001</v>
      </c>
      <c r="B3416" s="295"/>
      <c r="C3416" s="295">
        <v>0.61137149999999996</v>
      </c>
      <c r="D3416" s="295"/>
    </row>
    <row r="3417" spans="1:4" x14ac:dyDescent="0.2">
      <c r="A3417" s="295">
        <v>0.3530838</v>
      </c>
      <c r="B3417" s="295"/>
      <c r="C3417" s="295">
        <v>0.61131800000000003</v>
      </c>
      <c r="D3417" s="295"/>
    </row>
    <row r="3418" spans="1:4" x14ac:dyDescent="0.2">
      <c r="A3418" s="295">
        <v>0.35305409999999998</v>
      </c>
      <c r="B3418" s="295"/>
      <c r="C3418" s="295">
        <v>0.61130300000000004</v>
      </c>
      <c r="D3418" s="295"/>
    </row>
    <row r="3419" spans="1:4" x14ac:dyDescent="0.2">
      <c r="A3419" s="295">
        <v>0.35302509999999998</v>
      </c>
      <c r="B3419" s="295"/>
      <c r="C3419" s="295">
        <v>0.61124520000000004</v>
      </c>
      <c r="D3419" s="295"/>
    </row>
    <row r="3420" spans="1:4" x14ac:dyDescent="0.2">
      <c r="A3420" s="295">
        <v>0.35300989999999999</v>
      </c>
      <c r="B3420" s="295"/>
      <c r="C3420" s="295">
        <v>0.61118680000000003</v>
      </c>
      <c r="D3420" s="295"/>
    </row>
    <row r="3421" spans="1:4" x14ac:dyDescent="0.2">
      <c r="A3421" s="295">
        <v>0.35298049999999997</v>
      </c>
      <c r="B3421" s="295"/>
      <c r="C3421" s="295">
        <v>0.61118680000000003</v>
      </c>
      <c r="D3421" s="295"/>
    </row>
    <row r="3422" spans="1:4" x14ac:dyDescent="0.2">
      <c r="A3422" s="295">
        <v>0.35295219999999999</v>
      </c>
      <c r="B3422" s="295"/>
      <c r="C3422" s="295">
        <v>0.61117180000000004</v>
      </c>
      <c r="D3422" s="295"/>
    </row>
    <row r="3423" spans="1:4" x14ac:dyDescent="0.2">
      <c r="A3423" s="295">
        <v>0.35292240000000002</v>
      </c>
      <c r="B3423" s="295"/>
      <c r="C3423" s="295">
        <v>0.61109970000000002</v>
      </c>
      <c r="D3423" s="295"/>
    </row>
    <row r="3424" spans="1:4" x14ac:dyDescent="0.2">
      <c r="A3424" s="295">
        <v>0.35287970000000002</v>
      </c>
      <c r="B3424" s="295"/>
      <c r="C3424" s="295">
        <v>0.61109970000000002</v>
      </c>
      <c r="D3424" s="295"/>
    </row>
    <row r="3425" spans="1:4" x14ac:dyDescent="0.2">
      <c r="A3425" s="295">
        <v>0.35283629999999999</v>
      </c>
      <c r="B3425" s="295"/>
      <c r="C3425" s="295">
        <v>0.61104069999999999</v>
      </c>
      <c r="D3425" s="295"/>
    </row>
    <row r="3426" spans="1:4" x14ac:dyDescent="0.2">
      <c r="A3426" s="295">
        <v>0.35280840000000002</v>
      </c>
      <c r="B3426" s="295"/>
      <c r="C3426" s="295">
        <v>0.61100710000000003</v>
      </c>
      <c r="D3426" s="295"/>
    </row>
    <row r="3427" spans="1:4" x14ac:dyDescent="0.2">
      <c r="A3427" s="295">
        <v>0.35276380000000002</v>
      </c>
      <c r="B3427" s="295"/>
      <c r="C3427" s="295">
        <v>0.61100710000000003</v>
      </c>
      <c r="D3427" s="295"/>
    </row>
    <row r="3428" spans="1:4" x14ac:dyDescent="0.2">
      <c r="A3428" s="295">
        <v>0.35276380000000002</v>
      </c>
      <c r="B3428" s="295"/>
      <c r="C3428" s="295">
        <v>0.61098730000000001</v>
      </c>
      <c r="D3428" s="295"/>
    </row>
    <row r="3429" spans="1:4" x14ac:dyDescent="0.2">
      <c r="A3429" s="295">
        <v>0.35273520000000003</v>
      </c>
      <c r="B3429" s="295"/>
      <c r="C3429" s="295">
        <v>0.61093149999999996</v>
      </c>
      <c r="D3429" s="295"/>
    </row>
    <row r="3430" spans="1:4" x14ac:dyDescent="0.2">
      <c r="A3430" s="295">
        <v>0.35272029999999999</v>
      </c>
      <c r="B3430" s="295"/>
      <c r="C3430" s="295">
        <v>0.61087440000000004</v>
      </c>
      <c r="D3430" s="295"/>
    </row>
    <row r="3431" spans="1:4" x14ac:dyDescent="0.2">
      <c r="A3431" s="295">
        <v>0.35267789999999999</v>
      </c>
      <c r="B3431" s="295"/>
      <c r="C3431" s="295">
        <v>0.61087429999999998</v>
      </c>
      <c r="D3431" s="295"/>
    </row>
    <row r="3432" spans="1:4" x14ac:dyDescent="0.2">
      <c r="A3432" s="295">
        <v>0.352663</v>
      </c>
      <c r="B3432" s="295"/>
      <c r="C3432" s="295">
        <v>0.61083529999999997</v>
      </c>
      <c r="D3432" s="295"/>
    </row>
    <row r="3433" spans="1:4" x14ac:dyDescent="0.2">
      <c r="A3433" s="295">
        <v>0.35260429999999998</v>
      </c>
      <c r="B3433" s="295"/>
      <c r="C3433" s="295">
        <v>0.61080060000000003</v>
      </c>
      <c r="D3433" s="295"/>
    </row>
    <row r="3434" spans="1:4" x14ac:dyDescent="0.2">
      <c r="A3434" s="295">
        <v>0.35256080000000001</v>
      </c>
      <c r="B3434" s="295"/>
      <c r="C3434" s="295">
        <v>0.61076140000000001</v>
      </c>
      <c r="D3434" s="295"/>
    </row>
    <row r="3435" spans="1:4" x14ac:dyDescent="0.2">
      <c r="A3435" s="295">
        <v>0.35256080000000001</v>
      </c>
      <c r="B3435" s="295"/>
      <c r="C3435" s="295">
        <v>0.61068739999999999</v>
      </c>
      <c r="D3435" s="295"/>
    </row>
    <row r="3436" spans="1:4" x14ac:dyDescent="0.2">
      <c r="A3436" s="295">
        <v>0.35254580000000002</v>
      </c>
      <c r="B3436" s="295"/>
      <c r="C3436" s="295">
        <v>0.61064660000000004</v>
      </c>
      <c r="D3436" s="295"/>
    </row>
    <row r="3437" spans="1:4" x14ac:dyDescent="0.2">
      <c r="A3437" s="295">
        <v>0.35254580000000002</v>
      </c>
      <c r="B3437" s="295"/>
      <c r="C3437" s="295">
        <v>0.61059419999999998</v>
      </c>
      <c r="D3437" s="295"/>
    </row>
    <row r="3438" spans="1:4" x14ac:dyDescent="0.2">
      <c r="A3438" s="295">
        <v>0.35245840000000001</v>
      </c>
      <c r="B3438" s="295"/>
      <c r="C3438" s="295">
        <v>0.61059419999999998</v>
      </c>
      <c r="D3438" s="295"/>
    </row>
    <row r="3439" spans="1:4" x14ac:dyDescent="0.2">
      <c r="A3439" s="295">
        <v>0.35241420000000001</v>
      </c>
      <c r="B3439" s="295"/>
      <c r="C3439" s="295">
        <v>0.61053539999999995</v>
      </c>
      <c r="D3439" s="295"/>
    </row>
    <row r="3440" spans="1:4" x14ac:dyDescent="0.2">
      <c r="A3440" s="295">
        <v>0.35239969999999998</v>
      </c>
      <c r="B3440" s="295"/>
      <c r="C3440" s="295">
        <v>0.61046140000000004</v>
      </c>
      <c r="D3440" s="295"/>
    </row>
    <row r="3441" spans="1:4" x14ac:dyDescent="0.2">
      <c r="A3441" s="295">
        <v>0.35238520000000001</v>
      </c>
      <c r="B3441" s="295"/>
      <c r="C3441" s="295">
        <v>0.61046140000000004</v>
      </c>
      <c r="D3441" s="295"/>
    </row>
    <row r="3442" spans="1:4" x14ac:dyDescent="0.2">
      <c r="A3442" s="295">
        <v>0.35237030000000003</v>
      </c>
      <c r="B3442" s="295"/>
      <c r="C3442" s="295">
        <v>0.61038389999999998</v>
      </c>
      <c r="D3442" s="295"/>
    </row>
    <row r="3443" spans="1:4" x14ac:dyDescent="0.2">
      <c r="A3443" s="295">
        <v>0.35231220000000002</v>
      </c>
      <c r="B3443" s="295"/>
      <c r="C3443" s="295">
        <v>0.61035030000000001</v>
      </c>
      <c r="D3443" s="295"/>
    </row>
    <row r="3444" spans="1:4" x14ac:dyDescent="0.2">
      <c r="A3444" s="295">
        <v>0.35231220000000002</v>
      </c>
      <c r="B3444" s="295"/>
      <c r="C3444" s="295">
        <v>0.61029509999999998</v>
      </c>
      <c r="D3444" s="295"/>
    </row>
    <row r="3445" spans="1:4" x14ac:dyDescent="0.2">
      <c r="A3445" s="295">
        <v>0.3522844</v>
      </c>
      <c r="B3445" s="295"/>
      <c r="C3445" s="295">
        <v>0.61024149999999999</v>
      </c>
      <c r="D3445" s="295"/>
    </row>
    <row r="3446" spans="1:4" x14ac:dyDescent="0.2">
      <c r="A3446" s="295">
        <v>0.35225499999999998</v>
      </c>
      <c r="B3446" s="295"/>
      <c r="C3446" s="295">
        <v>0.61018760000000005</v>
      </c>
      <c r="D3446" s="295"/>
    </row>
    <row r="3447" spans="1:4" x14ac:dyDescent="0.2">
      <c r="A3447" s="295">
        <v>0.35225489999999998</v>
      </c>
      <c r="B3447" s="295"/>
      <c r="C3447" s="295">
        <v>0.6101126</v>
      </c>
      <c r="D3447" s="295"/>
    </row>
    <row r="3448" spans="1:4" x14ac:dyDescent="0.2">
      <c r="A3448" s="295">
        <v>0.35225489999999998</v>
      </c>
      <c r="B3448" s="295"/>
      <c r="C3448" s="295">
        <v>0.6101126</v>
      </c>
      <c r="D3448" s="295"/>
    </row>
    <row r="3449" spans="1:4" x14ac:dyDescent="0.2">
      <c r="A3449" s="295">
        <v>0.35222710000000002</v>
      </c>
      <c r="B3449" s="295"/>
      <c r="C3449" s="295">
        <v>0.6101126</v>
      </c>
      <c r="D3449" s="295"/>
    </row>
    <row r="3450" spans="1:4" x14ac:dyDescent="0.2">
      <c r="A3450" s="295">
        <v>0.35221370000000002</v>
      </c>
      <c r="B3450" s="295"/>
      <c r="C3450" s="295">
        <v>0.61003799999999997</v>
      </c>
      <c r="D3450" s="295"/>
    </row>
    <row r="3451" spans="1:4" x14ac:dyDescent="0.2">
      <c r="A3451" s="295">
        <v>0.3521688</v>
      </c>
      <c r="B3451" s="295"/>
      <c r="C3451" s="295">
        <v>0.60995999999999995</v>
      </c>
      <c r="D3451" s="295"/>
    </row>
    <row r="3452" spans="1:4" x14ac:dyDescent="0.2">
      <c r="A3452" s="295">
        <v>0.35213929999999999</v>
      </c>
      <c r="B3452" s="295"/>
      <c r="C3452" s="295">
        <v>0.60992139999999995</v>
      </c>
      <c r="D3452" s="295"/>
    </row>
    <row r="3453" spans="1:4" x14ac:dyDescent="0.2">
      <c r="A3453" s="295">
        <v>0.35210960000000002</v>
      </c>
      <c r="B3453" s="295"/>
      <c r="C3453" s="295">
        <v>0.60990639999999996</v>
      </c>
      <c r="D3453" s="295"/>
    </row>
    <row r="3454" spans="1:4" x14ac:dyDescent="0.2">
      <c r="A3454" s="295">
        <v>0.35208020000000001</v>
      </c>
      <c r="B3454" s="295"/>
      <c r="C3454" s="295">
        <v>0.60986899999999999</v>
      </c>
      <c r="D3454" s="295"/>
    </row>
    <row r="3455" spans="1:4" x14ac:dyDescent="0.2">
      <c r="A3455" s="295">
        <v>0.35205239999999999</v>
      </c>
      <c r="B3455" s="295"/>
      <c r="C3455" s="295">
        <v>0.60985400000000001</v>
      </c>
      <c r="D3455" s="295"/>
    </row>
    <row r="3456" spans="1:4" x14ac:dyDescent="0.2">
      <c r="A3456" s="295">
        <v>0.3520085</v>
      </c>
      <c r="B3456" s="295"/>
      <c r="C3456" s="295">
        <v>0.60983900000000002</v>
      </c>
      <c r="D3456" s="295"/>
    </row>
    <row r="3457" spans="1:4" x14ac:dyDescent="0.2">
      <c r="A3457" s="295">
        <v>0.35199510000000001</v>
      </c>
      <c r="B3457" s="295"/>
      <c r="C3457" s="295">
        <v>0.60976509999999995</v>
      </c>
      <c r="D3457" s="295"/>
    </row>
    <row r="3458" spans="1:4" x14ac:dyDescent="0.2">
      <c r="A3458" s="295">
        <v>0.35195019999999999</v>
      </c>
      <c r="B3458" s="295"/>
      <c r="C3458" s="295">
        <v>0.60972789999999999</v>
      </c>
      <c r="D3458" s="295"/>
    </row>
    <row r="3459" spans="1:4" x14ac:dyDescent="0.2">
      <c r="A3459" s="295">
        <v>0.35193679999999999</v>
      </c>
      <c r="B3459" s="295"/>
      <c r="C3459" s="295">
        <v>0.6097091</v>
      </c>
      <c r="D3459" s="295"/>
    </row>
    <row r="3460" spans="1:4" x14ac:dyDescent="0.2">
      <c r="A3460" s="295">
        <v>0.35189340000000002</v>
      </c>
      <c r="B3460" s="295"/>
      <c r="C3460" s="295">
        <v>0.60969410000000002</v>
      </c>
      <c r="D3460" s="295"/>
    </row>
    <row r="3461" spans="1:4" x14ac:dyDescent="0.2">
      <c r="A3461" s="295">
        <v>0.35186319999999999</v>
      </c>
      <c r="B3461" s="295"/>
      <c r="C3461" s="295">
        <v>0.60963529999999999</v>
      </c>
      <c r="D3461" s="295"/>
    </row>
    <row r="3462" spans="1:4" x14ac:dyDescent="0.2">
      <c r="A3462" s="295">
        <v>0.3518347</v>
      </c>
      <c r="B3462" s="295"/>
      <c r="C3462" s="295">
        <v>0.60957749999999999</v>
      </c>
      <c r="D3462" s="295"/>
    </row>
    <row r="3463" spans="1:4" x14ac:dyDescent="0.2">
      <c r="A3463" s="295">
        <v>0.35179070000000001</v>
      </c>
      <c r="B3463" s="295"/>
      <c r="C3463" s="295">
        <v>0.60954390000000003</v>
      </c>
      <c r="D3463" s="295"/>
    </row>
    <row r="3464" spans="1:4" x14ac:dyDescent="0.2">
      <c r="A3464" s="295">
        <v>0.35174719999999998</v>
      </c>
      <c r="B3464" s="295"/>
      <c r="C3464" s="295">
        <v>0.60954390000000003</v>
      </c>
      <c r="D3464" s="295"/>
    </row>
    <row r="3465" spans="1:4" x14ac:dyDescent="0.2">
      <c r="A3465" s="295">
        <v>0.35171819999999998</v>
      </c>
      <c r="B3465" s="295"/>
      <c r="C3465" s="295">
        <v>0.60954390000000003</v>
      </c>
      <c r="D3465" s="295"/>
    </row>
    <row r="3466" spans="1:4" x14ac:dyDescent="0.2">
      <c r="A3466" s="295">
        <v>0.35170299999999999</v>
      </c>
      <c r="B3466" s="295"/>
      <c r="C3466" s="295">
        <v>0.60950530000000003</v>
      </c>
      <c r="D3466" s="295"/>
    </row>
    <row r="3467" spans="1:4" x14ac:dyDescent="0.2">
      <c r="A3467" s="295">
        <v>0.35168850000000001</v>
      </c>
      <c r="B3467" s="295"/>
      <c r="C3467" s="295">
        <v>0.60945139999999998</v>
      </c>
      <c r="D3467" s="295"/>
    </row>
    <row r="3468" spans="1:4" x14ac:dyDescent="0.2">
      <c r="A3468" s="295">
        <v>0.35166190000000003</v>
      </c>
      <c r="B3468" s="295"/>
      <c r="C3468" s="295">
        <v>0.60941279999999998</v>
      </c>
      <c r="D3468" s="295"/>
    </row>
    <row r="3469" spans="1:4" x14ac:dyDescent="0.2">
      <c r="A3469" s="295">
        <v>0.35161720000000002</v>
      </c>
      <c r="B3469" s="295"/>
      <c r="C3469" s="295">
        <v>0.60939299999999996</v>
      </c>
      <c r="D3469" s="295"/>
    </row>
    <row r="3470" spans="1:4" x14ac:dyDescent="0.2">
      <c r="A3470" s="295">
        <v>0.351576</v>
      </c>
      <c r="B3470" s="295"/>
      <c r="C3470" s="295">
        <v>0.60937260000000004</v>
      </c>
      <c r="D3470" s="295"/>
    </row>
    <row r="3471" spans="1:4" x14ac:dyDescent="0.2">
      <c r="A3471" s="295">
        <v>0.3515471</v>
      </c>
      <c r="B3471" s="295"/>
      <c r="C3471" s="295">
        <v>0.60933879999999996</v>
      </c>
      <c r="D3471" s="295"/>
    </row>
    <row r="3472" spans="1:4" x14ac:dyDescent="0.2">
      <c r="A3472" s="295">
        <v>0.35153259999999997</v>
      </c>
      <c r="B3472" s="295"/>
      <c r="C3472" s="295">
        <v>0.60930139999999999</v>
      </c>
      <c r="D3472" s="295"/>
    </row>
    <row r="3473" spans="1:4" x14ac:dyDescent="0.2">
      <c r="A3473" s="295">
        <v>0.3514891</v>
      </c>
      <c r="B3473" s="295"/>
      <c r="C3473" s="295">
        <v>0.60928640000000001</v>
      </c>
      <c r="D3473" s="295"/>
    </row>
    <row r="3474" spans="1:4" x14ac:dyDescent="0.2">
      <c r="A3474" s="295">
        <v>0.35144449999999999</v>
      </c>
      <c r="B3474" s="295"/>
      <c r="C3474" s="295">
        <v>0.60926659999999999</v>
      </c>
      <c r="D3474" s="295"/>
    </row>
    <row r="3475" spans="1:4" x14ac:dyDescent="0.2">
      <c r="A3475" s="295">
        <v>0.35143000000000002</v>
      </c>
      <c r="B3475" s="295"/>
      <c r="C3475" s="295">
        <v>0.60924619999999996</v>
      </c>
      <c r="D3475" s="295"/>
    </row>
    <row r="3476" spans="1:4" x14ac:dyDescent="0.2">
      <c r="A3476" s="295">
        <v>0.35140149999999998</v>
      </c>
      <c r="B3476" s="295"/>
      <c r="C3476" s="295">
        <v>0.60920790000000002</v>
      </c>
      <c r="D3476" s="295"/>
    </row>
    <row r="3477" spans="1:4" x14ac:dyDescent="0.2">
      <c r="A3477" s="295">
        <v>0.351387</v>
      </c>
      <c r="B3477" s="295"/>
      <c r="C3477" s="295">
        <v>0.60917790000000005</v>
      </c>
      <c r="D3477" s="295"/>
    </row>
    <row r="3478" spans="1:4" x14ac:dyDescent="0.2">
      <c r="A3478" s="295">
        <v>0.35135909999999998</v>
      </c>
      <c r="B3478" s="295"/>
      <c r="C3478" s="295">
        <v>0.60912370000000005</v>
      </c>
      <c r="D3478" s="295"/>
    </row>
    <row r="3479" spans="1:4" x14ac:dyDescent="0.2">
      <c r="A3479" s="295">
        <v>0.35134460000000001</v>
      </c>
      <c r="B3479" s="295"/>
      <c r="C3479" s="295">
        <v>0.60910509999999995</v>
      </c>
      <c r="D3479" s="295"/>
    </row>
    <row r="3480" spans="1:4" x14ac:dyDescent="0.2">
      <c r="A3480" s="295">
        <v>0.35131610000000002</v>
      </c>
      <c r="B3480" s="295"/>
      <c r="C3480" s="295">
        <v>0.60905629999999999</v>
      </c>
      <c r="D3480" s="295"/>
    </row>
    <row r="3481" spans="1:4" x14ac:dyDescent="0.2">
      <c r="A3481" s="295">
        <v>0.3512866</v>
      </c>
      <c r="B3481" s="295"/>
      <c r="C3481" s="295">
        <v>0.60902149999999999</v>
      </c>
      <c r="D3481" s="295"/>
    </row>
    <row r="3482" spans="1:4" x14ac:dyDescent="0.2">
      <c r="A3482" s="295">
        <v>0.35127219999999998</v>
      </c>
      <c r="B3482" s="295"/>
      <c r="C3482" s="295">
        <v>0.60902149999999999</v>
      </c>
      <c r="D3482" s="295"/>
    </row>
    <row r="3483" spans="1:4" x14ac:dyDescent="0.2">
      <c r="A3483" s="295">
        <v>0.35125719999999999</v>
      </c>
      <c r="B3483" s="295"/>
      <c r="C3483" s="295">
        <v>0.60896280000000003</v>
      </c>
      <c r="D3483" s="295"/>
    </row>
    <row r="3484" spans="1:4" x14ac:dyDescent="0.2">
      <c r="A3484" s="295">
        <v>0.35124379999999999</v>
      </c>
      <c r="B3484" s="295"/>
      <c r="C3484" s="295">
        <v>0.60894239999999999</v>
      </c>
      <c r="D3484" s="295"/>
    </row>
    <row r="3485" spans="1:4" x14ac:dyDescent="0.2">
      <c r="A3485" s="295">
        <v>0.35115679999999999</v>
      </c>
      <c r="B3485" s="295"/>
      <c r="C3485" s="295">
        <v>0.60892360000000001</v>
      </c>
      <c r="D3485" s="295"/>
    </row>
    <row r="3486" spans="1:4" x14ac:dyDescent="0.2">
      <c r="A3486" s="295">
        <v>0.35114230000000002</v>
      </c>
      <c r="B3486" s="295"/>
      <c r="C3486" s="295">
        <v>0.6089038</v>
      </c>
      <c r="D3486" s="295"/>
    </row>
    <row r="3487" spans="1:4" x14ac:dyDescent="0.2">
      <c r="A3487" s="295">
        <v>0.35112890000000002</v>
      </c>
      <c r="B3487" s="295"/>
      <c r="C3487" s="295">
        <v>0.60887020000000003</v>
      </c>
      <c r="D3487" s="295"/>
    </row>
    <row r="3488" spans="1:4" x14ac:dyDescent="0.2">
      <c r="A3488" s="295">
        <v>0.35112890000000002</v>
      </c>
      <c r="B3488" s="295"/>
      <c r="C3488" s="295">
        <v>0.60885040000000001</v>
      </c>
      <c r="D3488" s="295"/>
    </row>
    <row r="3489" spans="1:4" x14ac:dyDescent="0.2">
      <c r="A3489" s="295">
        <v>0.35111560000000003</v>
      </c>
      <c r="B3489" s="295"/>
      <c r="C3489" s="295">
        <v>0.60874289999999998</v>
      </c>
      <c r="D3489" s="295"/>
    </row>
    <row r="3490" spans="1:4" x14ac:dyDescent="0.2">
      <c r="A3490" s="295">
        <v>0.35104350000000001</v>
      </c>
      <c r="B3490" s="295"/>
      <c r="C3490" s="295">
        <v>0.6087243</v>
      </c>
      <c r="D3490" s="295"/>
    </row>
    <row r="3491" spans="1:4" x14ac:dyDescent="0.2">
      <c r="A3491" s="295">
        <v>0.35100110000000001</v>
      </c>
      <c r="B3491" s="295"/>
      <c r="C3491" s="295">
        <v>0.60867009999999999</v>
      </c>
      <c r="D3491" s="295"/>
    </row>
    <row r="3492" spans="1:4" x14ac:dyDescent="0.2">
      <c r="A3492" s="295">
        <v>0.35097220000000001</v>
      </c>
      <c r="B3492" s="295"/>
      <c r="C3492" s="295">
        <v>0.60861129999999997</v>
      </c>
      <c r="D3492" s="295"/>
    </row>
    <row r="3493" spans="1:4" x14ac:dyDescent="0.2">
      <c r="A3493" s="295">
        <v>0.35095690000000002</v>
      </c>
      <c r="B3493" s="295"/>
      <c r="C3493" s="295">
        <v>0.60856160000000004</v>
      </c>
      <c r="D3493" s="295"/>
    </row>
    <row r="3494" spans="1:4" x14ac:dyDescent="0.2">
      <c r="A3494" s="295">
        <v>0.3509275</v>
      </c>
      <c r="B3494" s="295"/>
      <c r="C3494" s="295">
        <v>0.60854280000000005</v>
      </c>
      <c r="D3494" s="295"/>
    </row>
    <row r="3495" spans="1:4" x14ac:dyDescent="0.2">
      <c r="A3495" s="295">
        <v>0.3509274</v>
      </c>
      <c r="B3495" s="295"/>
      <c r="C3495" s="295">
        <v>0.60848539999999995</v>
      </c>
      <c r="D3495" s="295"/>
    </row>
    <row r="3496" spans="1:4" x14ac:dyDescent="0.2">
      <c r="A3496" s="295">
        <v>0.35089730000000002</v>
      </c>
      <c r="B3496" s="295"/>
      <c r="C3496" s="295">
        <v>0.60844640000000005</v>
      </c>
      <c r="D3496" s="295"/>
    </row>
    <row r="3497" spans="1:4" x14ac:dyDescent="0.2">
      <c r="A3497" s="295">
        <v>0.35087059999999998</v>
      </c>
      <c r="B3497" s="295"/>
      <c r="C3497" s="295">
        <v>0.60842779999999996</v>
      </c>
      <c r="D3497" s="295"/>
    </row>
    <row r="3498" spans="1:4" x14ac:dyDescent="0.2">
      <c r="A3498" s="295">
        <v>0.35081190000000001</v>
      </c>
      <c r="B3498" s="295"/>
      <c r="C3498" s="295">
        <v>0.60841279999999998</v>
      </c>
      <c r="D3498" s="295"/>
    </row>
    <row r="3499" spans="1:4" x14ac:dyDescent="0.2">
      <c r="A3499" s="295">
        <v>0.3507535</v>
      </c>
      <c r="B3499" s="295"/>
      <c r="C3499" s="295">
        <v>0.60837560000000002</v>
      </c>
      <c r="D3499" s="295"/>
    </row>
    <row r="3500" spans="1:4" x14ac:dyDescent="0.2">
      <c r="A3500" s="295">
        <v>0.35073900000000002</v>
      </c>
      <c r="B3500" s="295"/>
      <c r="C3500" s="295">
        <v>0.60830280000000003</v>
      </c>
      <c r="D3500" s="295"/>
    </row>
    <row r="3501" spans="1:4" x14ac:dyDescent="0.2">
      <c r="A3501" s="295">
        <v>0.35068100000000002</v>
      </c>
      <c r="B3501" s="295"/>
      <c r="C3501" s="295">
        <v>0.60824920000000005</v>
      </c>
      <c r="D3501" s="295"/>
    </row>
    <row r="3502" spans="1:4" x14ac:dyDescent="0.2">
      <c r="A3502" s="295">
        <v>0.35063759999999999</v>
      </c>
      <c r="B3502" s="295"/>
      <c r="C3502" s="295">
        <v>0.60817120000000002</v>
      </c>
      <c r="D3502" s="295"/>
    </row>
    <row r="3503" spans="1:4" x14ac:dyDescent="0.2">
      <c r="A3503" s="295">
        <v>0.35063759999999999</v>
      </c>
      <c r="B3503" s="295"/>
      <c r="C3503" s="295">
        <v>0.60813649999999997</v>
      </c>
      <c r="D3503" s="295"/>
    </row>
    <row r="3504" spans="1:4" x14ac:dyDescent="0.2">
      <c r="A3504" s="295">
        <v>0.35056510000000002</v>
      </c>
      <c r="B3504" s="295"/>
      <c r="C3504" s="295">
        <v>0.60811789999999999</v>
      </c>
      <c r="D3504" s="295"/>
    </row>
    <row r="3505" spans="1:4" x14ac:dyDescent="0.2">
      <c r="A3505" s="295">
        <v>0.35053620000000002</v>
      </c>
      <c r="B3505" s="295"/>
      <c r="C3505" s="295">
        <v>0.60805889999999996</v>
      </c>
      <c r="D3505" s="295"/>
    </row>
    <row r="3506" spans="1:4" x14ac:dyDescent="0.2">
      <c r="A3506" s="295">
        <v>0.35049269999999999</v>
      </c>
      <c r="B3506" s="295"/>
      <c r="C3506" s="295">
        <v>0.60804389999999997</v>
      </c>
      <c r="D3506" s="295"/>
    </row>
    <row r="3507" spans="1:4" x14ac:dyDescent="0.2">
      <c r="A3507" s="295">
        <v>0.3504794</v>
      </c>
      <c r="B3507" s="295"/>
      <c r="C3507" s="295">
        <v>0.60802889999999998</v>
      </c>
      <c r="D3507" s="295"/>
    </row>
    <row r="3508" spans="1:4" x14ac:dyDescent="0.2">
      <c r="A3508" s="295">
        <v>0.35043540000000001</v>
      </c>
      <c r="B3508" s="295"/>
      <c r="C3508" s="295">
        <v>0.60798969999999997</v>
      </c>
      <c r="D3508" s="295"/>
    </row>
    <row r="3509" spans="1:4" x14ac:dyDescent="0.2">
      <c r="A3509" s="295">
        <v>0.35042099999999998</v>
      </c>
      <c r="B3509" s="295"/>
      <c r="C3509" s="295">
        <v>0.60796930000000005</v>
      </c>
      <c r="D3509" s="295"/>
    </row>
    <row r="3510" spans="1:4" x14ac:dyDescent="0.2">
      <c r="A3510" s="295">
        <v>0.35037790000000002</v>
      </c>
      <c r="B3510" s="295"/>
      <c r="C3510" s="295">
        <v>0.60787310000000006</v>
      </c>
      <c r="D3510" s="295"/>
    </row>
    <row r="3511" spans="1:4" x14ac:dyDescent="0.2">
      <c r="A3511" s="295">
        <v>0.35031990000000002</v>
      </c>
      <c r="B3511" s="295"/>
      <c r="C3511" s="295">
        <v>0.60785809999999996</v>
      </c>
      <c r="D3511" s="295"/>
    </row>
    <row r="3512" spans="1:4" x14ac:dyDescent="0.2">
      <c r="A3512" s="295">
        <v>0.35030539999999999</v>
      </c>
      <c r="B3512" s="295"/>
      <c r="C3512" s="295">
        <v>0.60781909999999995</v>
      </c>
      <c r="D3512" s="295"/>
    </row>
    <row r="3513" spans="1:4" x14ac:dyDescent="0.2">
      <c r="A3513" s="295">
        <v>0.35030539999999999</v>
      </c>
      <c r="B3513" s="295"/>
      <c r="C3513" s="295">
        <v>0.60778049999999995</v>
      </c>
      <c r="D3513" s="295"/>
    </row>
    <row r="3514" spans="1:4" x14ac:dyDescent="0.2">
      <c r="A3514" s="295">
        <v>0.35029090000000002</v>
      </c>
      <c r="B3514" s="295"/>
      <c r="C3514" s="295">
        <v>0.60774150000000005</v>
      </c>
      <c r="D3514" s="295"/>
    </row>
    <row r="3515" spans="1:4" x14ac:dyDescent="0.2">
      <c r="A3515" s="295">
        <v>0.35024620000000001</v>
      </c>
      <c r="B3515" s="295"/>
      <c r="C3515" s="295">
        <v>0.60772179999999998</v>
      </c>
      <c r="D3515" s="295"/>
    </row>
    <row r="3516" spans="1:4" x14ac:dyDescent="0.2">
      <c r="A3516" s="295">
        <v>0.35023290000000001</v>
      </c>
      <c r="B3516" s="295"/>
      <c r="C3516" s="295">
        <v>0.60763239999999996</v>
      </c>
      <c r="D3516" s="295"/>
    </row>
    <row r="3517" spans="1:4" x14ac:dyDescent="0.2">
      <c r="A3517" s="295">
        <v>0.35023280000000001</v>
      </c>
      <c r="B3517" s="295"/>
      <c r="C3517" s="295">
        <v>0.60759379999999996</v>
      </c>
      <c r="D3517" s="295"/>
    </row>
    <row r="3518" spans="1:4" x14ac:dyDescent="0.2">
      <c r="A3518" s="295">
        <v>0.35018860000000002</v>
      </c>
      <c r="B3518" s="295"/>
      <c r="C3518" s="295">
        <v>0.60757410000000001</v>
      </c>
      <c r="D3518" s="295"/>
    </row>
    <row r="3519" spans="1:4" x14ac:dyDescent="0.2">
      <c r="A3519" s="295">
        <v>0.35017369999999998</v>
      </c>
      <c r="B3519" s="295"/>
      <c r="C3519" s="295">
        <v>0.60753509999999999</v>
      </c>
      <c r="D3519" s="295"/>
    </row>
    <row r="3520" spans="1:4" x14ac:dyDescent="0.2">
      <c r="A3520" s="295">
        <v>0.35011619999999999</v>
      </c>
      <c r="B3520" s="295"/>
      <c r="C3520" s="295">
        <v>0.6074967</v>
      </c>
      <c r="D3520" s="295"/>
    </row>
    <row r="3521" spans="1:4" x14ac:dyDescent="0.2">
      <c r="A3521" s="295">
        <v>0.35008650000000002</v>
      </c>
      <c r="B3521" s="295"/>
      <c r="C3521" s="295">
        <v>0.60742390000000002</v>
      </c>
      <c r="D3521" s="295"/>
    </row>
    <row r="3522" spans="1:4" x14ac:dyDescent="0.2">
      <c r="A3522" s="295">
        <v>0.35004249999999998</v>
      </c>
      <c r="B3522" s="295"/>
      <c r="C3522" s="295">
        <v>0.60742390000000002</v>
      </c>
      <c r="D3522" s="295"/>
    </row>
    <row r="3523" spans="1:4" x14ac:dyDescent="0.2">
      <c r="A3523" s="295">
        <v>0.35001470000000001</v>
      </c>
      <c r="B3523" s="295"/>
      <c r="C3523" s="295">
        <v>0.6074041</v>
      </c>
      <c r="D3523" s="295"/>
    </row>
    <row r="3524" spans="1:4" x14ac:dyDescent="0.2">
      <c r="A3524" s="295">
        <v>0.34999950000000002</v>
      </c>
      <c r="B3524" s="295"/>
      <c r="C3524" s="295">
        <v>0.60735079999999997</v>
      </c>
      <c r="D3524" s="295"/>
    </row>
    <row r="3525" spans="1:4" x14ac:dyDescent="0.2">
      <c r="A3525" s="295">
        <v>0.34996929999999998</v>
      </c>
      <c r="B3525" s="295"/>
      <c r="C3525" s="295">
        <v>0.60733199999999998</v>
      </c>
      <c r="D3525" s="295"/>
    </row>
    <row r="3526" spans="1:4" x14ac:dyDescent="0.2">
      <c r="A3526" s="295">
        <v>0.34992699999999999</v>
      </c>
      <c r="B3526" s="295"/>
      <c r="C3526" s="295">
        <v>0.60731219999999997</v>
      </c>
      <c r="D3526" s="295"/>
    </row>
    <row r="3527" spans="1:4" x14ac:dyDescent="0.2">
      <c r="A3527" s="295">
        <v>0.34989799999999999</v>
      </c>
      <c r="B3527" s="295"/>
      <c r="C3527" s="295">
        <v>0.60727319999999996</v>
      </c>
      <c r="D3527" s="295"/>
    </row>
    <row r="3528" spans="1:4" x14ac:dyDescent="0.2">
      <c r="A3528" s="295">
        <v>0.34988350000000001</v>
      </c>
      <c r="B3528" s="295"/>
      <c r="C3528" s="295">
        <v>0.60723939999999998</v>
      </c>
      <c r="D3528" s="295"/>
    </row>
    <row r="3529" spans="1:4" x14ac:dyDescent="0.2">
      <c r="A3529" s="295">
        <v>0.3498541</v>
      </c>
      <c r="B3529" s="295"/>
      <c r="C3529" s="295">
        <v>0.6072208</v>
      </c>
      <c r="D3529" s="295"/>
    </row>
    <row r="3530" spans="1:4" x14ac:dyDescent="0.2">
      <c r="A3530" s="295">
        <v>0.34981220000000002</v>
      </c>
      <c r="B3530" s="295"/>
      <c r="C3530" s="295">
        <v>0.60714319999999999</v>
      </c>
      <c r="D3530" s="295"/>
    </row>
    <row r="3531" spans="1:4" x14ac:dyDescent="0.2">
      <c r="A3531" s="295">
        <v>0.3497827</v>
      </c>
      <c r="B3531" s="295"/>
      <c r="C3531" s="295">
        <v>0.60709290000000005</v>
      </c>
      <c r="D3531" s="295"/>
    </row>
    <row r="3532" spans="1:4" x14ac:dyDescent="0.2">
      <c r="A3532" s="295">
        <v>0.34976770000000001</v>
      </c>
      <c r="B3532" s="295"/>
      <c r="C3532" s="295">
        <v>0.60707429999999996</v>
      </c>
      <c r="D3532" s="295"/>
    </row>
    <row r="3533" spans="1:4" x14ac:dyDescent="0.2">
      <c r="A3533" s="295">
        <v>0.34973989999999999</v>
      </c>
      <c r="B3533" s="295"/>
      <c r="C3533" s="295">
        <v>0.60705540000000002</v>
      </c>
      <c r="D3533" s="295"/>
    </row>
    <row r="3534" spans="1:4" x14ac:dyDescent="0.2">
      <c r="A3534" s="295">
        <v>0.34969600000000001</v>
      </c>
      <c r="B3534" s="295"/>
      <c r="C3534" s="295">
        <v>0.60703569999999996</v>
      </c>
      <c r="D3534" s="295"/>
    </row>
    <row r="3535" spans="1:4" x14ac:dyDescent="0.2">
      <c r="A3535" s="295">
        <v>0.34965289999999999</v>
      </c>
      <c r="B3535" s="295"/>
      <c r="C3535" s="295">
        <v>0.60701530000000004</v>
      </c>
      <c r="D3535" s="295"/>
    </row>
    <row r="3536" spans="1:4" x14ac:dyDescent="0.2">
      <c r="A3536" s="295">
        <v>0.3496377</v>
      </c>
      <c r="B3536" s="295"/>
      <c r="C3536" s="295">
        <v>0.60701519999999998</v>
      </c>
      <c r="D3536" s="295"/>
    </row>
    <row r="3537" spans="1:4" x14ac:dyDescent="0.2">
      <c r="A3537" s="295">
        <v>0.34960940000000001</v>
      </c>
      <c r="B3537" s="295"/>
      <c r="C3537" s="295">
        <v>0.60696190000000005</v>
      </c>
      <c r="D3537" s="295"/>
    </row>
    <row r="3538" spans="1:4" x14ac:dyDescent="0.2">
      <c r="A3538" s="295">
        <v>0.34958040000000001</v>
      </c>
      <c r="B3538" s="295"/>
      <c r="C3538" s="295">
        <v>0.60692360000000001</v>
      </c>
      <c r="D3538" s="295"/>
    </row>
    <row r="3539" spans="1:4" x14ac:dyDescent="0.2">
      <c r="A3539" s="295">
        <v>0.34956710000000002</v>
      </c>
      <c r="B3539" s="295"/>
      <c r="C3539" s="295">
        <v>0.60686459999999998</v>
      </c>
      <c r="D3539" s="295"/>
    </row>
    <row r="3540" spans="1:4" x14ac:dyDescent="0.2">
      <c r="A3540" s="295">
        <v>0.34955259999999999</v>
      </c>
      <c r="B3540" s="295"/>
      <c r="C3540" s="295">
        <v>0.60686459999999998</v>
      </c>
      <c r="D3540" s="295"/>
    </row>
    <row r="3541" spans="1:4" x14ac:dyDescent="0.2">
      <c r="A3541" s="295">
        <v>0.34952430000000001</v>
      </c>
      <c r="B3541" s="295"/>
      <c r="C3541" s="295">
        <v>0.60680559999999995</v>
      </c>
      <c r="D3541" s="295"/>
    </row>
    <row r="3542" spans="1:4" x14ac:dyDescent="0.2">
      <c r="A3542" s="295">
        <v>0.34949449999999999</v>
      </c>
      <c r="B3542" s="295"/>
      <c r="C3542" s="295">
        <v>0.60669669999999998</v>
      </c>
      <c r="D3542" s="295"/>
    </row>
    <row r="3543" spans="1:4" x14ac:dyDescent="0.2">
      <c r="A3543" s="295">
        <v>0.34948010000000002</v>
      </c>
      <c r="B3543" s="295"/>
      <c r="C3543" s="295">
        <v>0.60669669999999998</v>
      </c>
      <c r="D3543" s="295"/>
    </row>
    <row r="3544" spans="1:4" x14ac:dyDescent="0.2">
      <c r="A3544" s="295">
        <v>0.34946670000000002</v>
      </c>
      <c r="B3544" s="295"/>
      <c r="C3544" s="295">
        <v>0.60665659999999999</v>
      </c>
      <c r="D3544" s="295"/>
    </row>
    <row r="3545" spans="1:4" x14ac:dyDescent="0.2">
      <c r="A3545" s="295">
        <v>0.34945150000000003</v>
      </c>
      <c r="B3545" s="295"/>
      <c r="C3545" s="295">
        <v>0.60660400000000003</v>
      </c>
      <c r="D3545" s="295"/>
    </row>
    <row r="3546" spans="1:4" x14ac:dyDescent="0.2">
      <c r="A3546" s="295">
        <v>0.34940919999999998</v>
      </c>
      <c r="B3546" s="295"/>
      <c r="C3546" s="295">
        <v>0.60658889999999999</v>
      </c>
      <c r="D3546" s="295"/>
    </row>
    <row r="3547" spans="1:4" x14ac:dyDescent="0.2">
      <c r="A3547" s="295">
        <v>0.34933720000000001</v>
      </c>
      <c r="B3547" s="295"/>
      <c r="C3547" s="295">
        <v>0.60655150000000002</v>
      </c>
      <c r="D3547" s="295"/>
    </row>
    <row r="3548" spans="1:4" x14ac:dyDescent="0.2">
      <c r="A3548" s="295">
        <v>0.34932229999999997</v>
      </c>
      <c r="B3548" s="295"/>
      <c r="C3548" s="295">
        <v>0.60647399999999996</v>
      </c>
      <c r="D3548" s="295"/>
    </row>
    <row r="3549" spans="1:4" x14ac:dyDescent="0.2">
      <c r="A3549" s="295">
        <v>0.3493078</v>
      </c>
      <c r="B3549" s="295"/>
      <c r="C3549" s="295">
        <v>0.60645899999999997</v>
      </c>
      <c r="D3549" s="295"/>
    </row>
    <row r="3550" spans="1:4" x14ac:dyDescent="0.2">
      <c r="A3550" s="295">
        <v>0.34929260000000001</v>
      </c>
      <c r="B3550" s="295"/>
      <c r="C3550" s="295">
        <v>0.60644399999999998</v>
      </c>
      <c r="D3550" s="295"/>
    </row>
    <row r="3551" spans="1:4" x14ac:dyDescent="0.2">
      <c r="A3551" s="295">
        <v>0.3492498</v>
      </c>
      <c r="B3551" s="295"/>
      <c r="C3551" s="295">
        <v>0.6064254</v>
      </c>
      <c r="D3551" s="295"/>
    </row>
    <row r="3552" spans="1:4" x14ac:dyDescent="0.2">
      <c r="A3552" s="295">
        <v>0.3492364</v>
      </c>
      <c r="B3552" s="295"/>
      <c r="C3552" s="295">
        <v>0.60640660000000002</v>
      </c>
      <c r="D3552" s="295"/>
    </row>
    <row r="3553" spans="1:4" x14ac:dyDescent="0.2">
      <c r="A3553" s="295">
        <v>0.34922189999999997</v>
      </c>
      <c r="B3553" s="295"/>
      <c r="C3553" s="295">
        <v>0.6063868</v>
      </c>
      <c r="D3553" s="295"/>
    </row>
    <row r="3554" spans="1:4" x14ac:dyDescent="0.2">
      <c r="A3554" s="295">
        <v>0.34919339999999999</v>
      </c>
      <c r="B3554" s="295"/>
      <c r="C3554" s="295">
        <v>0.6063288</v>
      </c>
      <c r="D3554" s="295"/>
    </row>
    <row r="3555" spans="1:4" x14ac:dyDescent="0.2">
      <c r="A3555" s="295">
        <v>0.34916560000000002</v>
      </c>
      <c r="B3555" s="295"/>
      <c r="C3555" s="295">
        <v>0.60627359999999997</v>
      </c>
      <c r="D3555" s="295"/>
    </row>
    <row r="3556" spans="1:4" x14ac:dyDescent="0.2">
      <c r="A3556" s="295">
        <v>0.34913660000000002</v>
      </c>
      <c r="B3556" s="295"/>
      <c r="C3556" s="295">
        <v>0.60625499999999999</v>
      </c>
      <c r="D3556" s="295"/>
    </row>
    <row r="3557" spans="1:4" x14ac:dyDescent="0.2">
      <c r="A3557" s="295">
        <v>0.34910829999999998</v>
      </c>
      <c r="B3557" s="295"/>
      <c r="C3557" s="295">
        <v>0.60624</v>
      </c>
      <c r="D3557" s="295"/>
    </row>
    <row r="3558" spans="1:4" x14ac:dyDescent="0.2">
      <c r="A3558" s="295">
        <v>0.34909309999999999</v>
      </c>
      <c r="B3558" s="295"/>
      <c r="C3558" s="295">
        <v>0.60616720000000002</v>
      </c>
      <c r="D3558" s="295"/>
    </row>
    <row r="3559" spans="1:4" x14ac:dyDescent="0.2">
      <c r="A3559" s="295">
        <v>0.3490491</v>
      </c>
      <c r="B3559" s="295"/>
      <c r="C3559" s="295">
        <v>0.60616720000000002</v>
      </c>
      <c r="D3559" s="295"/>
    </row>
    <row r="3560" spans="1:4" x14ac:dyDescent="0.2">
      <c r="A3560" s="295">
        <v>0.3490491</v>
      </c>
      <c r="B3560" s="295"/>
      <c r="C3560" s="295">
        <v>0.60610819999999999</v>
      </c>
      <c r="D3560" s="295"/>
    </row>
    <row r="3561" spans="1:4" x14ac:dyDescent="0.2">
      <c r="A3561" s="295">
        <v>0.34903459999999997</v>
      </c>
      <c r="B3561" s="295"/>
      <c r="C3561" s="295">
        <v>0.60607469999999997</v>
      </c>
      <c r="D3561" s="295"/>
    </row>
    <row r="3562" spans="1:4" x14ac:dyDescent="0.2">
      <c r="A3562" s="295">
        <v>0.34899160000000001</v>
      </c>
      <c r="B3562" s="295"/>
      <c r="C3562" s="295">
        <v>0.60605489999999995</v>
      </c>
      <c r="D3562" s="295"/>
    </row>
    <row r="3563" spans="1:4" x14ac:dyDescent="0.2">
      <c r="A3563" s="295">
        <v>0.34896369999999999</v>
      </c>
      <c r="B3563" s="295"/>
      <c r="C3563" s="295">
        <v>0.60603629999999997</v>
      </c>
      <c r="D3563" s="295"/>
    </row>
    <row r="3564" spans="1:4" x14ac:dyDescent="0.2">
      <c r="A3564" s="295">
        <v>0.3489198</v>
      </c>
      <c r="B3564" s="295"/>
      <c r="C3564" s="295">
        <v>0.60596229999999995</v>
      </c>
      <c r="D3564" s="295"/>
    </row>
    <row r="3565" spans="1:4" x14ac:dyDescent="0.2">
      <c r="A3565" s="295">
        <v>0.34890460000000001</v>
      </c>
      <c r="B3565" s="295"/>
      <c r="C3565" s="295">
        <v>0.60594729999999997</v>
      </c>
      <c r="D3565" s="295"/>
    </row>
    <row r="3566" spans="1:4" x14ac:dyDescent="0.2">
      <c r="A3566" s="295">
        <v>0.34887629999999997</v>
      </c>
      <c r="B3566" s="295"/>
      <c r="C3566" s="295">
        <v>0.60594729999999997</v>
      </c>
      <c r="D3566" s="295"/>
    </row>
    <row r="3567" spans="1:4" x14ac:dyDescent="0.2">
      <c r="A3567" s="295">
        <v>0.34884730000000003</v>
      </c>
      <c r="B3567" s="295"/>
      <c r="C3567" s="295">
        <v>0.60590900000000003</v>
      </c>
      <c r="D3567" s="295"/>
    </row>
    <row r="3568" spans="1:4" x14ac:dyDescent="0.2">
      <c r="A3568" s="295">
        <v>0.34877370000000002</v>
      </c>
      <c r="B3568" s="295"/>
      <c r="C3568" s="295">
        <v>0.60585</v>
      </c>
      <c r="D3568" s="295"/>
    </row>
    <row r="3569" spans="1:4" x14ac:dyDescent="0.2">
      <c r="A3569" s="295">
        <v>0.34875869999999998</v>
      </c>
      <c r="B3569" s="295"/>
      <c r="C3569" s="295">
        <v>0.60582000000000003</v>
      </c>
      <c r="D3569" s="295"/>
    </row>
    <row r="3570" spans="1:4" x14ac:dyDescent="0.2">
      <c r="A3570" s="295">
        <v>0.34870190000000001</v>
      </c>
      <c r="B3570" s="295"/>
      <c r="C3570" s="295">
        <v>0.60577990000000004</v>
      </c>
      <c r="D3570" s="295"/>
    </row>
    <row r="3571" spans="1:4" x14ac:dyDescent="0.2">
      <c r="A3571" s="295">
        <v>0.34867239999999999</v>
      </c>
      <c r="B3571" s="295"/>
      <c r="C3571" s="295">
        <v>0.60574079999999997</v>
      </c>
      <c r="D3571" s="295"/>
    </row>
    <row r="3572" spans="1:4" x14ac:dyDescent="0.2">
      <c r="A3572" s="295">
        <v>0.34867239999999999</v>
      </c>
      <c r="B3572" s="295"/>
      <c r="C3572" s="295">
        <v>0.605707</v>
      </c>
      <c r="D3572" s="295"/>
    </row>
    <row r="3573" spans="1:4" x14ac:dyDescent="0.2">
      <c r="A3573" s="295">
        <v>0.34864460000000003</v>
      </c>
      <c r="B3573" s="295"/>
      <c r="C3573" s="295">
        <v>0.605707</v>
      </c>
      <c r="D3573" s="295"/>
    </row>
    <row r="3574" spans="1:4" x14ac:dyDescent="0.2">
      <c r="A3574" s="295">
        <v>0.34861490000000001</v>
      </c>
      <c r="B3574" s="295"/>
      <c r="C3574" s="295">
        <v>0.60566850000000005</v>
      </c>
      <c r="D3574" s="295"/>
    </row>
    <row r="3575" spans="1:4" x14ac:dyDescent="0.2">
      <c r="A3575" s="295">
        <v>0.3485721</v>
      </c>
      <c r="B3575" s="295"/>
      <c r="C3575" s="295">
        <v>0.60563310000000004</v>
      </c>
      <c r="D3575" s="295"/>
    </row>
    <row r="3576" spans="1:4" x14ac:dyDescent="0.2">
      <c r="A3576" s="295">
        <v>0.34855760000000002</v>
      </c>
      <c r="B3576" s="295"/>
      <c r="C3576" s="295">
        <v>0.60557890000000003</v>
      </c>
      <c r="D3576" s="295"/>
    </row>
    <row r="3577" spans="1:4" x14ac:dyDescent="0.2">
      <c r="A3577" s="295">
        <v>0.34855760000000002</v>
      </c>
      <c r="B3577" s="295"/>
      <c r="C3577" s="295">
        <v>0.60556030000000005</v>
      </c>
      <c r="D3577" s="295"/>
    </row>
    <row r="3578" spans="1:4" x14ac:dyDescent="0.2">
      <c r="A3578" s="295">
        <v>0.3485279</v>
      </c>
      <c r="B3578" s="295"/>
      <c r="C3578" s="295">
        <v>0.60552010000000001</v>
      </c>
      <c r="D3578" s="295"/>
    </row>
    <row r="3579" spans="1:4" x14ac:dyDescent="0.2">
      <c r="A3579" s="295">
        <v>0.3485279</v>
      </c>
      <c r="B3579" s="295"/>
      <c r="C3579" s="295">
        <v>0.60548650000000004</v>
      </c>
      <c r="D3579" s="295"/>
    </row>
    <row r="3580" spans="1:4" x14ac:dyDescent="0.2">
      <c r="A3580" s="295">
        <v>0.3485279</v>
      </c>
      <c r="B3580" s="295"/>
      <c r="C3580" s="295">
        <v>0.60544750000000003</v>
      </c>
      <c r="D3580" s="295"/>
    </row>
    <row r="3581" spans="1:4" x14ac:dyDescent="0.2">
      <c r="A3581" s="295">
        <v>0.34848509999999999</v>
      </c>
      <c r="B3581" s="295"/>
      <c r="C3581" s="295">
        <v>0.60544750000000003</v>
      </c>
      <c r="D3581" s="295"/>
    </row>
    <row r="3582" spans="1:4" x14ac:dyDescent="0.2">
      <c r="A3582" s="295">
        <v>0.34848509999999999</v>
      </c>
      <c r="B3582" s="295"/>
      <c r="C3582" s="295">
        <v>0.60539030000000005</v>
      </c>
      <c r="D3582" s="295"/>
    </row>
    <row r="3583" spans="1:4" x14ac:dyDescent="0.2">
      <c r="A3583" s="295">
        <v>0.34845549999999997</v>
      </c>
      <c r="B3583" s="295"/>
      <c r="C3583" s="295">
        <v>0.60535490000000003</v>
      </c>
      <c r="D3583" s="295"/>
    </row>
    <row r="3584" spans="1:4" x14ac:dyDescent="0.2">
      <c r="A3584" s="295">
        <v>0.34845540000000003</v>
      </c>
      <c r="B3584" s="295"/>
      <c r="C3584" s="295">
        <v>0.60535490000000003</v>
      </c>
      <c r="D3584" s="295"/>
    </row>
    <row r="3585" spans="1:4" x14ac:dyDescent="0.2">
      <c r="A3585" s="295">
        <v>0.34841270000000002</v>
      </c>
      <c r="B3585" s="295"/>
      <c r="C3585" s="295">
        <v>0.60530139999999999</v>
      </c>
      <c r="D3585" s="295"/>
    </row>
    <row r="3586" spans="1:4" x14ac:dyDescent="0.2">
      <c r="A3586" s="295">
        <v>0.34837030000000002</v>
      </c>
      <c r="B3586" s="295"/>
      <c r="C3586" s="295">
        <v>0.60526210000000003</v>
      </c>
      <c r="D3586" s="295"/>
    </row>
    <row r="3587" spans="1:4" x14ac:dyDescent="0.2">
      <c r="A3587" s="295">
        <v>0.34832590000000002</v>
      </c>
      <c r="B3587" s="295"/>
      <c r="C3587" s="295">
        <v>0.60522379999999998</v>
      </c>
      <c r="D3587" s="295"/>
    </row>
    <row r="3588" spans="1:4" x14ac:dyDescent="0.2">
      <c r="A3588" s="295">
        <v>0.34831259999999997</v>
      </c>
      <c r="B3588" s="295"/>
      <c r="C3588" s="295">
        <v>0.60519000000000001</v>
      </c>
      <c r="D3588" s="295"/>
    </row>
    <row r="3589" spans="1:4" x14ac:dyDescent="0.2">
      <c r="A3589" s="295">
        <v>0.34828310000000001</v>
      </c>
      <c r="B3589" s="295"/>
      <c r="C3589" s="295">
        <v>0.60513760000000005</v>
      </c>
      <c r="D3589" s="295"/>
    </row>
    <row r="3590" spans="1:4" x14ac:dyDescent="0.2">
      <c r="A3590" s="295">
        <v>0.34826980000000002</v>
      </c>
      <c r="B3590" s="295"/>
      <c r="C3590" s="295">
        <v>0.60509740000000001</v>
      </c>
      <c r="D3590" s="295"/>
    </row>
    <row r="3591" spans="1:4" x14ac:dyDescent="0.2">
      <c r="A3591" s="295">
        <v>0.34822560000000002</v>
      </c>
      <c r="B3591" s="295"/>
      <c r="C3591" s="295">
        <v>0.60507699999999998</v>
      </c>
      <c r="D3591" s="295"/>
    </row>
    <row r="3592" spans="1:4" x14ac:dyDescent="0.2">
      <c r="A3592" s="295">
        <v>0.34822560000000002</v>
      </c>
      <c r="B3592" s="295"/>
      <c r="C3592" s="295">
        <v>0.60506199999999999</v>
      </c>
      <c r="D3592" s="295"/>
    </row>
    <row r="3593" spans="1:4" x14ac:dyDescent="0.2">
      <c r="A3593" s="295">
        <v>0.34815499999999999</v>
      </c>
      <c r="B3593" s="295"/>
      <c r="C3593" s="295">
        <v>0.60502440000000002</v>
      </c>
      <c r="D3593" s="295"/>
    </row>
    <row r="3594" spans="1:4" x14ac:dyDescent="0.2">
      <c r="A3594" s="295">
        <v>0.34815499999999999</v>
      </c>
      <c r="B3594" s="295"/>
      <c r="C3594" s="295">
        <v>0.60491459999999997</v>
      </c>
      <c r="D3594" s="295"/>
    </row>
    <row r="3595" spans="1:4" x14ac:dyDescent="0.2">
      <c r="A3595" s="295">
        <v>0.34812530000000003</v>
      </c>
      <c r="B3595" s="295"/>
      <c r="C3595" s="295">
        <v>0.60487599999999997</v>
      </c>
      <c r="D3595" s="295"/>
    </row>
    <row r="3596" spans="1:4" x14ac:dyDescent="0.2">
      <c r="A3596" s="295">
        <v>0.34809509999999999</v>
      </c>
      <c r="B3596" s="295"/>
      <c r="C3596" s="295">
        <v>0.60483770000000003</v>
      </c>
      <c r="D3596" s="295"/>
    </row>
    <row r="3597" spans="1:4" x14ac:dyDescent="0.2">
      <c r="A3597" s="295">
        <v>0.34808060000000002</v>
      </c>
      <c r="B3597" s="295"/>
      <c r="C3597" s="295">
        <v>0.6047787</v>
      </c>
      <c r="D3597" s="295"/>
    </row>
    <row r="3598" spans="1:4" x14ac:dyDescent="0.2">
      <c r="A3598" s="295">
        <v>0.3480528</v>
      </c>
      <c r="B3598" s="295"/>
      <c r="C3598" s="295">
        <v>0.60476370000000002</v>
      </c>
      <c r="D3598" s="295"/>
    </row>
    <row r="3599" spans="1:4" x14ac:dyDescent="0.2">
      <c r="A3599" s="295">
        <v>0.34802499999999997</v>
      </c>
      <c r="B3599" s="295"/>
      <c r="C3599" s="295">
        <v>0.60473010000000005</v>
      </c>
      <c r="D3599" s="295"/>
    </row>
    <row r="3600" spans="1:4" x14ac:dyDescent="0.2">
      <c r="A3600" s="295">
        <v>0.34798099999999998</v>
      </c>
      <c r="B3600" s="295"/>
      <c r="C3600" s="295">
        <v>0.60471129999999995</v>
      </c>
      <c r="D3600" s="295"/>
    </row>
    <row r="3601" spans="1:4" x14ac:dyDescent="0.2">
      <c r="A3601" s="295">
        <v>0.34796579999999999</v>
      </c>
      <c r="B3601" s="295"/>
      <c r="C3601" s="295">
        <v>0.60469269999999997</v>
      </c>
      <c r="D3601" s="295"/>
    </row>
    <row r="3602" spans="1:4" x14ac:dyDescent="0.2">
      <c r="A3602" s="295">
        <v>0.34793689999999999</v>
      </c>
      <c r="B3602" s="295"/>
      <c r="C3602" s="295">
        <v>0.60467769999999998</v>
      </c>
      <c r="D3602" s="295"/>
    </row>
    <row r="3603" spans="1:4" x14ac:dyDescent="0.2">
      <c r="A3603" s="295">
        <v>0.34789340000000002</v>
      </c>
      <c r="B3603" s="295"/>
      <c r="C3603" s="295">
        <v>0.60464300000000004</v>
      </c>
      <c r="D3603" s="295"/>
    </row>
    <row r="3604" spans="1:4" x14ac:dyDescent="0.2">
      <c r="A3604" s="295">
        <v>0.34787839999999998</v>
      </c>
      <c r="B3604" s="295"/>
      <c r="C3604" s="295">
        <v>0.60459439999999998</v>
      </c>
      <c r="D3604" s="295"/>
    </row>
    <row r="3605" spans="1:4" x14ac:dyDescent="0.2">
      <c r="A3605" s="295">
        <v>0.3478501</v>
      </c>
      <c r="B3605" s="295"/>
      <c r="C3605" s="295">
        <v>0.60455720000000002</v>
      </c>
      <c r="D3605" s="295"/>
    </row>
    <row r="3606" spans="1:4" x14ac:dyDescent="0.2">
      <c r="A3606" s="295">
        <v>0.3478212</v>
      </c>
      <c r="B3606" s="295"/>
      <c r="C3606" s="295">
        <v>0.60450300000000001</v>
      </c>
      <c r="D3606" s="295"/>
    </row>
    <row r="3607" spans="1:4" x14ac:dyDescent="0.2">
      <c r="A3607" s="295">
        <v>0.34776180000000001</v>
      </c>
      <c r="B3607" s="295"/>
      <c r="C3607" s="295">
        <v>0.60444969999999998</v>
      </c>
      <c r="D3607" s="295"/>
    </row>
    <row r="3608" spans="1:4" x14ac:dyDescent="0.2">
      <c r="A3608" s="295">
        <v>0.34773280000000001</v>
      </c>
      <c r="B3608" s="295"/>
      <c r="C3608" s="295">
        <v>0.60444969999999998</v>
      </c>
      <c r="D3608" s="295"/>
    </row>
    <row r="3609" spans="1:4" x14ac:dyDescent="0.2">
      <c r="A3609" s="295">
        <v>0.34771780000000002</v>
      </c>
      <c r="B3609" s="295"/>
      <c r="C3609" s="295">
        <v>0.60437569999999996</v>
      </c>
      <c r="D3609" s="295"/>
    </row>
    <row r="3610" spans="1:4" x14ac:dyDescent="0.2">
      <c r="A3610" s="295">
        <v>0.34765980000000002</v>
      </c>
      <c r="B3610" s="295"/>
      <c r="C3610" s="295">
        <v>0.60433829999999999</v>
      </c>
      <c r="D3610" s="295"/>
    </row>
    <row r="3611" spans="1:4" x14ac:dyDescent="0.2">
      <c r="A3611" s="295">
        <v>0.3476301</v>
      </c>
      <c r="B3611" s="295"/>
      <c r="C3611" s="295">
        <v>0.60433829999999999</v>
      </c>
      <c r="D3611" s="295"/>
    </row>
    <row r="3612" spans="1:4" x14ac:dyDescent="0.2">
      <c r="A3612" s="295">
        <v>0.3476301</v>
      </c>
      <c r="B3612" s="295"/>
      <c r="C3612" s="295">
        <v>0.60430470000000003</v>
      </c>
      <c r="D3612" s="295"/>
    </row>
    <row r="3613" spans="1:4" x14ac:dyDescent="0.2">
      <c r="A3613" s="295">
        <v>0.3476301</v>
      </c>
      <c r="B3613" s="295"/>
      <c r="C3613" s="295">
        <v>0.60426550000000001</v>
      </c>
      <c r="D3613" s="295"/>
    </row>
    <row r="3614" spans="1:4" x14ac:dyDescent="0.2">
      <c r="A3614" s="295">
        <v>0.3476149</v>
      </c>
      <c r="B3614" s="295"/>
      <c r="C3614" s="295">
        <v>0.60425050000000002</v>
      </c>
      <c r="D3614" s="295"/>
    </row>
    <row r="3615" spans="1:4" x14ac:dyDescent="0.2">
      <c r="A3615" s="295">
        <v>0.3475859</v>
      </c>
      <c r="B3615" s="295"/>
      <c r="C3615" s="295">
        <v>0.60423190000000004</v>
      </c>
      <c r="D3615" s="295"/>
    </row>
    <row r="3616" spans="1:4" x14ac:dyDescent="0.2">
      <c r="A3616" s="295">
        <v>0.34757090000000002</v>
      </c>
      <c r="B3616" s="295"/>
      <c r="C3616" s="295">
        <v>0.60421309999999995</v>
      </c>
      <c r="D3616" s="295"/>
    </row>
    <row r="3617" spans="1:4" x14ac:dyDescent="0.2">
      <c r="A3617" s="295">
        <v>0.34751339999999997</v>
      </c>
      <c r="B3617" s="295"/>
      <c r="C3617" s="295">
        <v>0.60415790000000003</v>
      </c>
      <c r="D3617" s="295"/>
    </row>
    <row r="3618" spans="1:4" x14ac:dyDescent="0.2">
      <c r="A3618" s="295">
        <v>0.34746899999999997</v>
      </c>
      <c r="B3618" s="295"/>
      <c r="C3618" s="295">
        <v>0.60409800000000002</v>
      </c>
      <c r="D3618" s="295"/>
    </row>
    <row r="3619" spans="1:4" x14ac:dyDescent="0.2">
      <c r="A3619" s="295">
        <v>0.34742659999999997</v>
      </c>
      <c r="B3619" s="295"/>
      <c r="C3619" s="295">
        <v>0.60406059999999995</v>
      </c>
      <c r="D3619" s="295"/>
    </row>
    <row r="3620" spans="1:4" x14ac:dyDescent="0.2">
      <c r="A3620" s="295">
        <v>0.34739720000000002</v>
      </c>
      <c r="B3620" s="295"/>
      <c r="C3620" s="295">
        <v>0.60404080000000004</v>
      </c>
      <c r="D3620" s="295"/>
    </row>
    <row r="3621" spans="1:4" x14ac:dyDescent="0.2">
      <c r="A3621" s="295">
        <v>0.34736869999999997</v>
      </c>
      <c r="B3621" s="295"/>
      <c r="C3621" s="295">
        <v>0.60398240000000003</v>
      </c>
      <c r="D3621" s="295"/>
    </row>
    <row r="3622" spans="1:4" x14ac:dyDescent="0.2">
      <c r="A3622" s="295">
        <v>0.3473542</v>
      </c>
      <c r="B3622" s="295"/>
      <c r="C3622" s="295">
        <v>0.60388989999999998</v>
      </c>
      <c r="D3622" s="295"/>
    </row>
    <row r="3623" spans="1:4" x14ac:dyDescent="0.2">
      <c r="A3623" s="295">
        <v>0.34729450000000001</v>
      </c>
      <c r="B3623" s="295"/>
      <c r="C3623" s="295">
        <v>0.60386949999999995</v>
      </c>
      <c r="D3623" s="295"/>
    </row>
    <row r="3624" spans="1:4" x14ac:dyDescent="0.2">
      <c r="A3624" s="295">
        <v>0.3472517</v>
      </c>
      <c r="B3624" s="295"/>
      <c r="C3624" s="295">
        <v>0.60383109999999995</v>
      </c>
      <c r="D3624" s="295"/>
    </row>
    <row r="3625" spans="1:4" x14ac:dyDescent="0.2">
      <c r="A3625" s="295">
        <v>0.3472517</v>
      </c>
      <c r="B3625" s="295"/>
      <c r="C3625" s="295">
        <v>0.60377709999999996</v>
      </c>
      <c r="D3625" s="295"/>
    </row>
    <row r="3626" spans="1:4" x14ac:dyDescent="0.2">
      <c r="A3626" s="295">
        <v>0.3472075</v>
      </c>
      <c r="B3626" s="295"/>
      <c r="C3626" s="295">
        <v>0.60374240000000001</v>
      </c>
      <c r="D3626" s="295"/>
    </row>
    <row r="3627" spans="1:4" x14ac:dyDescent="0.2">
      <c r="A3627" s="295">
        <v>0.3472075</v>
      </c>
      <c r="B3627" s="295"/>
      <c r="C3627" s="295">
        <v>0.60368999999999995</v>
      </c>
      <c r="D3627" s="295"/>
    </row>
    <row r="3628" spans="1:4" x14ac:dyDescent="0.2">
      <c r="A3628" s="295">
        <v>0.3471495</v>
      </c>
      <c r="B3628" s="295"/>
      <c r="C3628" s="295">
        <v>0.6036492</v>
      </c>
      <c r="D3628" s="295"/>
    </row>
    <row r="3629" spans="1:4" x14ac:dyDescent="0.2">
      <c r="A3629" s="295">
        <v>0.34713500000000003</v>
      </c>
      <c r="B3629" s="295"/>
      <c r="C3629" s="295">
        <v>0.60357159999999999</v>
      </c>
      <c r="D3629" s="295"/>
    </row>
    <row r="3630" spans="1:4" x14ac:dyDescent="0.2">
      <c r="A3630" s="295">
        <v>0.3471072</v>
      </c>
      <c r="B3630" s="295"/>
      <c r="C3630" s="295">
        <v>0.6035566</v>
      </c>
      <c r="D3630" s="295"/>
    </row>
    <row r="3631" spans="1:4" x14ac:dyDescent="0.2">
      <c r="A3631" s="295">
        <v>0.34709190000000001</v>
      </c>
      <c r="B3631" s="295"/>
      <c r="C3631" s="295">
        <v>0.6035182</v>
      </c>
      <c r="D3631" s="295"/>
    </row>
    <row r="3632" spans="1:4" x14ac:dyDescent="0.2">
      <c r="A3632" s="295">
        <v>0.3470184</v>
      </c>
      <c r="B3632" s="295"/>
      <c r="C3632" s="295">
        <v>0.60348279999999999</v>
      </c>
      <c r="D3632" s="295"/>
    </row>
    <row r="3633" spans="1:4" x14ac:dyDescent="0.2">
      <c r="A3633" s="295">
        <v>0.3470184</v>
      </c>
      <c r="B3633" s="295"/>
      <c r="C3633" s="295">
        <v>0.60337620000000003</v>
      </c>
      <c r="D3633" s="295"/>
    </row>
    <row r="3634" spans="1:4" x14ac:dyDescent="0.2">
      <c r="A3634" s="295">
        <v>0.3470184</v>
      </c>
      <c r="B3634" s="295"/>
      <c r="C3634" s="295">
        <v>0.60335649999999996</v>
      </c>
      <c r="D3634" s="295"/>
    </row>
    <row r="3635" spans="1:4" x14ac:dyDescent="0.2">
      <c r="A3635" s="295">
        <v>0.34700310000000001</v>
      </c>
      <c r="B3635" s="295"/>
      <c r="C3635" s="295">
        <v>0.60335649999999996</v>
      </c>
      <c r="D3635" s="295"/>
    </row>
    <row r="3636" spans="1:4" x14ac:dyDescent="0.2">
      <c r="A3636" s="295">
        <v>0.34700310000000001</v>
      </c>
      <c r="B3636" s="295"/>
      <c r="C3636" s="295">
        <v>0.60329770000000005</v>
      </c>
      <c r="D3636" s="295"/>
    </row>
    <row r="3637" spans="1:4" x14ac:dyDescent="0.2">
      <c r="A3637" s="295">
        <v>0.34697529999999999</v>
      </c>
      <c r="B3637" s="295"/>
      <c r="C3637" s="295">
        <v>0.60327909999999996</v>
      </c>
      <c r="D3637" s="295"/>
    </row>
    <row r="3638" spans="1:4" x14ac:dyDescent="0.2">
      <c r="A3638" s="295">
        <v>0.3469314</v>
      </c>
      <c r="B3638" s="295"/>
      <c r="C3638" s="295">
        <v>0.60322509999999996</v>
      </c>
      <c r="D3638" s="295"/>
    </row>
    <row r="3639" spans="1:4" x14ac:dyDescent="0.2">
      <c r="A3639" s="295">
        <v>0.34688790000000003</v>
      </c>
      <c r="B3639" s="295"/>
      <c r="C3639" s="295">
        <v>0.60320629999999997</v>
      </c>
      <c r="D3639" s="295"/>
    </row>
    <row r="3640" spans="1:4" x14ac:dyDescent="0.2">
      <c r="A3640" s="295">
        <v>0.34688790000000003</v>
      </c>
      <c r="B3640" s="295"/>
      <c r="C3640" s="295">
        <v>0.60316890000000001</v>
      </c>
      <c r="D3640" s="295"/>
    </row>
    <row r="3641" spans="1:4" x14ac:dyDescent="0.2">
      <c r="A3641" s="295">
        <v>0.34684399999999999</v>
      </c>
      <c r="B3641" s="295"/>
      <c r="C3641" s="295">
        <v>0.60313349999999999</v>
      </c>
      <c r="D3641" s="295"/>
    </row>
    <row r="3642" spans="1:4" x14ac:dyDescent="0.2">
      <c r="A3642" s="295">
        <v>0.34681430000000002</v>
      </c>
      <c r="B3642" s="295"/>
      <c r="C3642" s="295">
        <v>0.60307449999999996</v>
      </c>
      <c r="D3642" s="295"/>
    </row>
    <row r="3643" spans="1:4" x14ac:dyDescent="0.2">
      <c r="A3643" s="295">
        <v>0.34681430000000002</v>
      </c>
      <c r="B3643" s="295"/>
      <c r="C3643" s="295">
        <v>0.60307449999999996</v>
      </c>
      <c r="D3643" s="295"/>
    </row>
    <row r="3644" spans="1:4" x14ac:dyDescent="0.2">
      <c r="A3644" s="295">
        <v>0.34678759999999997</v>
      </c>
      <c r="B3644" s="295"/>
      <c r="C3644" s="295">
        <v>0.60302120000000003</v>
      </c>
      <c r="D3644" s="295"/>
    </row>
    <row r="3645" spans="1:4" x14ac:dyDescent="0.2">
      <c r="A3645" s="295">
        <v>0.34671400000000002</v>
      </c>
      <c r="B3645" s="295"/>
      <c r="C3645" s="295">
        <v>0.60298099999999999</v>
      </c>
      <c r="D3645" s="295"/>
    </row>
    <row r="3646" spans="1:4" x14ac:dyDescent="0.2">
      <c r="A3646" s="295">
        <v>0.34667170000000003</v>
      </c>
      <c r="B3646" s="295"/>
      <c r="C3646" s="295">
        <v>0.60294360000000002</v>
      </c>
      <c r="D3646" s="295"/>
    </row>
    <row r="3647" spans="1:4" x14ac:dyDescent="0.2">
      <c r="A3647" s="295">
        <v>0.34667170000000003</v>
      </c>
      <c r="B3647" s="295"/>
      <c r="C3647" s="295">
        <v>0.60292380000000001</v>
      </c>
      <c r="D3647" s="295"/>
    </row>
    <row r="3648" spans="1:4" x14ac:dyDescent="0.2">
      <c r="A3648" s="295">
        <v>0.3466572</v>
      </c>
      <c r="B3648" s="295"/>
      <c r="C3648" s="295">
        <v>0.60288839999999999</v>
      </c>
      <c r="D3648" s="295"/>
    </row>
    <row r="3649" spans="1:4" x14ac:dyDescent="0.2">
      <c r="A3649" s="295">
        <v>0.34662929999999997</v>
      </c>
      <c r="B3649" s="295"/>
      <c r="C3649" s="295">
        <v>0.60283100000000001</v>
      </c>
      <c r="D3649" s="295"/>
    </row>
    <row r="3650" spans="1:4" x14ac:dyDescent="0.2">
      <c r="A3650" s="295">
        <v>0.3465992</v>
      </c>
      <c r="B3650" s="295"/>
      <c r="C3650" s="295">
        <v>0.60275789999999996</v>
      </c>
      <c r="D3650" s="295"/>
    </row>
    <row r="3651" spans="1:4" x14ac:dyDescent="0.2">
      <c r="A3651" s="295">
        <v>0.34653909999999999</v>
      </c>
      <c r="B3651" s="295"/>
      <c r="C3651" s="295">
        <v>0.60273909999999997</v>
      </c>
      <c r="D3651" s="295"/>
    </row>
    <row r="3652" spans="1:4" x14ac:dyDescent="0.2">
      <c r="A3652" s="295">
        <v>0.34651120000000002</v>
      </c>
      <c r="B3652" s="295"/>
      <c r="C3652" s="295">
        <v>0.602684</v>
      </c>
      <c r="D3652" s="295"/>
    </row>
    <row r="3653" spans="1:4" x14ac:dyDescent="0.2">
      <c r="A3653" s="295">
        <v>0.34649600000000003</v>
      </c>
      <c r="B3653" s="295"/>
      <c r="C3653" s="295">
        <v>0.60266509999999995</v>
      </c>
      <c r="D3653" s="295"/>
    </row>
    <row r="3654" spans="1:4" x14ac:dyDescent="0.2">
      <c r="A3654" s="295">
        <v>0.34649600000000003</v>
      </c>
      <c r="B3654" s="295"/>
      <c r="C3654" s="295">
        <v>0.60266509999999995</v>
      </c>
      <c r="D3654" s="295"/>
    </row>
    <row r="3655" spans="1:4" x14ac:dyDescent="0.2">
      <c r="A3655" s="295">
        <v>0.34645179999999998</v>
      </c>
      <c r="B3655" s="295"/>
      <c r="C3655" s="295">
        <v>0.60259229999999997</v>
      </c>
      <c r="D3655" s="295"/>
    </row>
    <row r="3656" spans="1:4" x14ac:dyDescent="0.2">
      <c r="A3656" s="295">
        <v>0.34640900000000002</v>
      </c>
      <c r="B3656" s="295"/>
      <c r="C3656" s="295">
        <v>0.60259229999999997</v>
      </c>
      <c r="D3656" s="295"/>
    </row>
    <row r="3657" spans="1:4" x14ac:dyDescent="0.2">
      <c r="A3657" s="295">
        <v>0.34640900000000002</v>
      </c>
      <c r="B3657" s="295"/>
      <c r="C3657" s="295">
        <v>0.60257249999999996</v>
      </c>
      <c r="D3657" s="295"/>
    </row>
    <row r="3658" spans="1:4" x14ac:dyDescent="0.2">
      <c r="A3658" s="295">
        <v>0.34639449999999999</v>
      </c>
      <c r="B3658" s="295"/>
      <c r="C3658" s="295">
        <v>0.6025142</v>
      </c>
      <c r="D3658" s="295"/>
    </row>
    <row r="3659" spans="1:4" x14ac:dyDescent="0.2">
      <c r="A3659" s="295">
        <v>0.3463812</v>
      </c>
      <c r="B3659" s="295"/>
      <c r="C3659" s="295">
        <v>0.60245729999999997</v>
      </c>
      <c r="D3659" s="295"/>
    </row>
    <row r="3660" spans="1:4" x14ac:dyDescent="0.2">
      <c r="A3660" s="295">
        <v>0.34632249999999998</v>
      </c>
      <c r="B3660" s="295"/>
      <c r="C3660" s="295">
        <v>0.60241800000000001</v>
      </c>
      <c r="D3660" s="295"/>
    </row>
    <row r="3661" spans="1:4" x14ac:dyDescent="0.2">
      <c r="A3661" s="295">
        <v>0.34632249999999998</v>
      </c>
      <c r="B3661" s="295"/>
      <c r="C3661" s="295">
        <v>0.60236559999999995</v>
      </c>
      <c r="D3661" s="295"/>
    </row>
    <row r="3662" spans="1:4" x14ac:dyDescent="0.2">
      <c r="A3662" s="295">
        <v>0.346308</v>
      </c>
      <c r="B3662" s="295"/>
      <c r="C3662" s="295">
        <v>0.60236559999999995</v>
      </c>
      <c r="D3662" s="295"/>
    </row>
    <row r="3663" spans="1:4" x14ac:dyDescent="0.2">
      <c r="A3663" s="295">
        <v>0.34628019999999998</v>
      </c>
      <c r="B3663" s="295"/>
      <c r="C3663" s="295">
        <v>0.60234699999999997</v>
      </c>
      <c r="D3663" s="295"/>
    </row>
    <row r="3664" spans="1:4" x14ac:dyDescent="0.2">
      <c r="A3664" s="295">
        <v>0.34628019999999998</v>
      </c>
      <c r="B3664" s="295"/>
      <c r="C3664" s="295">
        <v>0.60232660000000005</v>
      </c>
      <c r="D3664" s="295"/>
    </row>
    <row r="3665" spans="1:4" x14ac:dyDescent="0.2">
      <c r="A3665" s="295">
        <v>0.34623549999999997</v>
      </c>
      <c r="B3665" s="295"/>
      <c r="C3665" s="295">
        <v>0.60227310000000001</v>
      </c>
      <c r="D3665" s="295"/>
    </row>
    <row r="3666" spans="1:4" x14ac:dyDescent="0.2">
      <c r="A3666" s="295">
        <v>0.346221</v>
      </c>
      <c r="B3666" s="295"/>
      <c r="C3666" s="295">
        <v>0.60225450000000003</v>
      </c>
      <c r="D3666" s="295"/>
    </row>
    <row r="3667" spans="1:4" x14ac:dyDescent="0.2">
      <c r="A3667" s="295">
        <v>0.34619319999999998</v>
      </c>
      <c r="B3667" s="295"/>
      <c r="C3667" s="295">
        <v>0.60221550000000001</v>
      </c>
      <c r="D3667" s="295"/>
    </row>
    <row r="3668" spans="1:4" x14ac:dyDescent="0.2">
      <c r="A3668" s="295">
        <v>0.34617870000000001</v>
      </c>
      <c r="B3668" s="295"/>
      <c r="C3668" s="295">
        <v>0.60221550000000001</v>
      </c>
      <c r="D3668" s="295"/>
    </row>
    <row r="3669" spans="1:4" x14ac:dyDescent="0.2">
      <c r="A3669" s="295">
        <v>0.34613519999999998</v>
      </c>
      <c r="B3669" s="295"/>
      <c r="C3669" s="295">
        <v>0.60216190000000003</v>
      </c>
      <c r="D3669" s="295"/>
    </row>
    <row r="3670" spans="1:4" x14ac:dyDescent="0.2">
      <c r="A3670" s="295">
        <v>0.3461207</v>
      </c>
      <c r="B3670" s="295"/>
      <c r="C3670" s="295">
        <v>0.60216190000000003</v>
      </c>
      <c r="D3670" s="295"/>
    </row>
    <row r="3671" spans="1:4" x14ac:dyDescent="0.2">
      <c r="A3671" s="295">
        <v>0.34606389999999998</v>
      </c>
      <c r="B3671" s="295"/>
      <c r="C3671" s="295">
        <v>0.60212810000000005</v>
      </c>
      <c r="D3671" s="295"/>
    </row>
    <row r="3672" spans="1:4" x14ac:dyDescent="0.2">
      <c r="A3672" s="295">
        <v>0.34606389999999998</v>
      </c>
      <c r="B3672" s="295"/>
      <c r="C3672" s="295">
        <v>0.60205439999999999</v>
      </c>
      <c r="D3672" s="295"/>
    </row>
    <row r="3673" spans="1:4" x14ac:dyDescent="0.2">
      <c r="A3673" s="295">
        <v>0.34604940000000001</v>
      </c>
      <c r="B3673" s="295"/>
      <c r="C3673" s="295">
        <v>0.60201510000000003</v>
      </c>
      <c r="D3673" s="295"/>
    </row>
    <row r="3674" spans="1:4" x14ac:dyDescent="0.2">
      <c r="A3674" s="295">
        <v>0.34602159999999998</v>
      </c>
      <c r="B3674" s="295"/>
      <c r="C3674" s="295">
        <v>0.60197590000000001</v>
      </c>
      <c r="D3674" s="295"/>
    </row>
    <row r="3675" spans="1:4" x14ac:dyDescent="0.2">
      <c r="A3675" s="295">
        <v>0.34599190000000002</v>
      </c>
      <c r="B3675" s="295"/>
      <c r="C3675" s="295">
        <v>0.60194230000000004</v>
      </c>
      <c r="D3675" s="295"/>
    </row>
    <row r="3676" spans="1:4" x14ac:dyDescent="0.2">
      <c r="A3676" s="295">
        <v>0.34597860000000003</v>
      </c>
      <c r="B3676" s="295"/>
      <c r="C3676" s="295">
        <v>0.60192369999999995</v>
      </c>
      <c r="D3676" s="295"/>
    </row>
    <row r="3677" spans="1:4" x14ac:dyDescent="0.2">
      <c r="A3677" s="295">
        <v>0.34593560000000001</v>
      </c>
      <c r="B3677" s="295"/>
      <c r="C3677" s="295">
        <v>0.60187400000000002</v>
      </c>
      <c r="D3677" s="295"/>
    </row>
    <row r="3678" spans="1:4" x14ac:dyDescent="0.2">
      <c r="A3678" s="295">
        <v>0.34590579999999999</v>
      </c>
      <c r="B3678" s="295"/>
      <c r="C3678" s="295">
        <v>0.60179360000000004</v>
      </c>
      <c r="D3678" s="295"/>
    </row>
    <row r="3679" spans="1:4" x14ac:dyDescent="0.2">
      <c r="A3679" s="295">
        <v>0.34589140000000002</v>
      </c>
      <c r="B3679" s="295"/>
      <c r="C3679" s="295">
        <v>0.60173940000000004</v>
      </c>
      <c r="D3679" s="295"/>
    </row>
    <row r="3680" spans="1:4" x14ac:dyDescent="0.2">
      <c r="A3680" s="295">
        <v>0.34586299999999998</v>
      </c>
      <c r="B3680" s="295"/>
      <c r="C3680" s="295">
        <v>0.60170219999999996</v>
      </c>
      <c r="D3680" s="295"/>
    </row>
    <row r="3681" spans="1:4" x14ac:dyDescent="0.2">
      <c r="A3681" s="295">
        <v>0.34583520000000001</v>
      </c>
      <c r="B3681" s="295"/>
      <c r="C3681" s="295">
        <v>0.60160650000000004</v>
      </c>
      <c r="D3681" s="295"/>
    </row>
    <row r="3682" spans="1:4" x14ac:dyDescent="0.2">
      <c r="A3682" s="295">
        <v>0.34580549999999999</v>
      </c>
      <c r="B3682" s="295"/>
      <c r="C3682" s="295">
        <v>0.60154949999999996</v>
      </c>
      <c r="D3682" s="295"/>
    </row>
    <row r="3683" spans="1:4" x14ac:dyDescent="0.2">
      <c r="A3683" s="295">
        <v>0.34577770000000002</v>
      </c>
      <c r="B3683" s="295"/>
      <c r="C3683" s="295">
        <v>0.60149079999999999</v>
      </c>
      <c r="D3683" s="295"/>
    </row>
    <row r="3684" spans="1:4" x14ac:dyDescent="0.2">
      <c r="A3684" s="295">
        <v>0.34577770000000002</v>
      </c>
      <c r="B3684" s="295"/>
      <c r="C3684" s="295">
        <v>0.60147220000000001</v>
      </c>
      <c r="D3684" s="295"/>
    </row>
    <row r="3685" spans="1:4" x14ac:dyDescent="0.2">
      <c r="A3685" s="295">
        <v>0.34574830000000001</v>
      </c>
      <c r="B3685" s="295"/>
      <c r="C3685" s="295">
        <v>0.60139980000000004</v>
      </c>
      <c r="D3685" s="295"/>
    </row>
    <row r="3686" spans="1:4" x14ac:dyDescent="0.2">
      <c r="A3686" s="295">
        <v>0.34573490000000001</v>
      </c>
      <c r="B3686" s="295"/>
      <c r="C3686" s="295">
        <v>0.60136219999999996</v>
      </c>
      <c r="D3686" s="295"/>
    </row>
    <row r="3687" spans="1:4" x14ac:dyDescent="0.2">
      <c r="A3687" s="295">
        <v>0.34571970000000002</v>
      </c>
      <c r="B3687" s="295"/>
      <c r="C3687" s="295">
        <v>0.6013231</v>
      </c>
      <c r="D3687" s="295"/>
    </row>
    <row r="3688" spans="1:4" x14ac:dyDescent="0.2">
      <c r="A3688" s="295">
        <v>0.34567579999999998</v>
      </c>
      <c r="B3688" s="295"/>
      <c r="C3688" s="295">
        <v>0.60126420000000003</v>
      </c>
      <c r="D3688" s="295"/>
    </row>
    <row r="3689" spans="1:4" x14ac:dyDescent="0.2">
      <c r="A3689" s="295">
        <v>0.3456613</v>
      </c>
      <c r="B3689" s="295"/>
      <c r="C3689" s="295">
        <v>0.60124920000000004</v>
      </c>
      <c r="D3689" s="295"/>
    </row>
    <row r="3690" spans="1:4" x14ac:dyDescent="0.2">
      <c r="A3690" s="295">
        <v>0.34564669999999997</v>
      </c>
      <c r="B3690" s="295"/>
      <c r="C3690" s="295">
        <v>0.60123059999999995</v>
      </c>
      <c r="D3690" s="295"/>
    </row>
    <row r="3691" spans="1:4" x14ac:dyDescent="0.2">
      <c r="A3691" s="295">
        <v>0.3455742</v>
      </c>
      <c r="B3691" s="295"/>
      <c r="C3691" s="295">
        <v>0.60121199999999997</v>
      </c>
      <c r="D3691" s="295"/>
    </row>
    <row r="3692" spans="1:4" x14ac:dyDescent="0.2">
      <c r="A3692" s="295">
        <v>0.3455742</v>
      </c>
      <c r="B3692" s="295"/>
      <c r="C3692" s="295">
        <v>0.60115300000000005</v>
      </c>
      <c r="D3692" s="295"/>
    </row>
    <row r="3693" spans="1:4" x14ac:dyDescent="0.2">
      <c r="A3693" s="295">
        <v>0.3455029</v>
      </c>
      <c r="B3693" s="295"/>
      <c r="C3693" s="295">
        <v>0.60111400000000004</v>
      </c>
      <c r="D3693" s="295"/>
    </row>
    <row r="3694" spans="1:4" x14ac:dyDescent="0.2">
      <c r="A3694" s="295">
        <v>0.34545949999999997</v>
      </c>
      <c r="B3694" s="295"/>
      <c r="C3694" s="295">
        <v>0.60107929999999998</v>
      </c>
      <c r="D3694" s="295"/>
    </row>
    <row r="3695" spans="1:4" x14ac:dyDescent="0.2">
      <c r="A3695" s="295">
        <v>0.34544609999999998</v>
      </c>
      <c r="B3695" s="295"/>
      <c r="C3695" s="295">
        <v>0.60102120000000003</v>
      </c>
      <c r="D3695" s="295"/>
    </row>
    <row r="3696" spans="1:4" x14ac:dyDescent="0.2">
      <c r="A3696" s="295">
        <v>0.34543109999999999</v>
      </c>
      <c r="B3696" s="295"/>
      <c r="C3696" s="295">
        <v>0.60096400000000005</v>
      </c>
      <c r="D3696" s="295"/>
    </row>
    <row r="3697" spans="1:4" x14ac:dyDescent="0.2">
      <c r="A3697" s="295">
        <v>0.34541670000000002</v>
      </c>
      <c r="B3697" s="295"/>
      <c r="C3697" s="295">
        <v>0.60094910000000001</v>
      </c>
      <c r="D3697" s="295"/>
    </row>
    <row r="3698" spans="1:4" x14ac:dyDescent="0.2">
      <c r="A3698" s="295">
        <v>0.34540330000000002</v>
      </c>
      <c r="B3698" s="295"/>
      <c r="C3698" s="295">
        <v>0.60090980000000005</v>
      </c>
      <c r="D3698" s="295"/>
    </row>
    <row r="3699" spans="1:4" x14ac:dyDescent="0.2">
      <c r="A3699" s="295">
        <v>0.34535860000000002</v>
      </c>
      <c r="B3699" s="295"/>
      <c r="C3699" s="295">
        <v>0.60085580000000005</v>
      </c>
      <c r="D3699" s="295"/>
    </row>
    <row r="3700" spans="1:4" x14ac:dyDescent="0.2">
      <c r="A3700" s="295">
        <v>0.34531630000000002</v>
      </c>
      <c r="B3700" s="295"/>
      <c r="C3700" s="295">
        <v>0.60083719999999996</v>
      </c>
      <c r="D3700" s="295"/>
    </row>
    <row r="3701" spans="1:4" x14ac:dyDescent="0.2">
      <c r="A3701" s="295">
        <v>0.34528799999999998</v>
      </c>
      <c r="B3701" s="295"/>
      <c r="C3701" s="295">
        <v>0.60075900000000004</v>
      </c>
      <c r="D3701" s="295"/>
    </row>
    <row r="3702" spans="1:4" x14ac:dyDescent="0.2">
      <c r="A3702" s="295">
        <v>0.34525820000000002</v>
      </c>
      <c r="B3702" s="295"/>
      <c r="C3702" s="295">
        <v>0.60075900000000004</v>
      </c>
      <c r="D3702" s="295"/>
    </row>
    <row r="3703" spans="1:4" x14ac:dyDescent="0.2">
      <c r="A3703" s="295">
        <v>0.34524490000000002</v>
      </c>
      <c r="B3703" s="295"/>
      <c r="C3703" s="295">
        <v>0.60072060000000005</v>
      </c>
      <c r="D3703" s="295"/>
    </row>
    <row r="3704" spans="1:4" x14ac:dyDescent="0.2">
      <c r="A3704" s="295">
        <v>0.34523039999999999</v>
      </c>
      <c r="B3704" s="295"/>
      <c r="C3704" s="295">
        <v>0.60066710000000001</v>
      </c>
      <c r="D3704" s="295"/>
    </row>
    <row r="3705" spans="1:4" x14ac:dyDescent="0.2">
      <c r="A3705" s="295">
        <v>0.34520079999999997</v>
      </c>
      <c r="B3705" s="295"/>
      <c r="C3705" s="295">
        <v>0.60061830000000005</v>
      </c>
      <c r="D3705" s="295"/>
    </row>
    <row r="3706" spans="1:4" x14ac:dyDescent="0.2">
      <c r="A3706" s="295">
        <v>0.3451729</v>
      </c>
      <c r="B3706" s="295"/>
      <c r="C3706" s="295">
        <v>0.60054209999999997</v>
      </c>
      <c r="D3706" s="295"/>
    </row>
    <row r="3707" spans="1:4" x14ac:dyDescent="0.2">
      <c r="A3707" s="295">
        <v>0.34514349999999999</v>
      </c>
      <c r="B3707" s="295"/>
      <c r="C3707" s="295">
        <v>0.60052229999999995</v>
      </c>
      <c r="D3707" s="295"/>
    </row>
    <row r="3708" spans="1:4" x14ac:dyDescent="0.2">
      <c r="A3708" s="295">
        <v>0.34511330000000001</v>
      </c>
      <c r="B3708" s="295"/>
      <c r="C3708" s="295">
        <v>0.60052229999999995</v>
      </c>
      <c r="D3708" s="295"/>
    </row>
    <row r="3709" spans="1:4" x14ac:dyDescent="0.2">
      <c r="A3709" s="295">
        <v>0.34506940000000003</v>
      </c>
      <c r="B3709" s="295"/>
      <c r="C3709" s="295">
        <v>0.60048400000000002</v>
      </c>
      <c r="D3709" s="295"/>
    </row>
    <row r="3710" spans="1:4" x14ac:dyDescent="0.2">
      <c r="A3710" s="295">
        <v>0.34503990000000001</v>
      </c>
      <c r="B3710" s="295"/>
      <c r="C3710" s="295">
        <v>0.60045020000000005</v>
      </c>
      <c r="D3710" s="295"/>
    </row>
    <row r="3711" spans="1:4" x14ac:dyDescent="0.2">
      <c r="A3711" s="295">
        <v>0.34501130000000002</v>
      </c>
      <c r="B3711" s="295"/>
      <c r="C3711" s="295">
        <v>0.60041</v>
      </c>
      <c r="D3711" s="295"/>
    </row>
    <row r="3712" spans="1:4" x14ac:dyDescent="0.2">
      <c r="A3712" s="295">
        <v>0.3449969</v>
      </c>
      <c r="B3712" s="295"/>
      <c r="C3712" s="295">
        <v>0.60037260000000003</v>
      </c>
      <c r="D3712" s="295"/>
    </row>
    <row r="3713" spans="1:4" x14ac:dyDescent="0.2">
      <c r="A3713" s="295">
        <v>0.3449969</v>
      </c>
      <c r="B3713" s="295"/>
      <c r="C3713" s="295">
        <v>0.60035380000000005</v>
      </c>
      <c r="D3713" s="295"/>
    </row>
    <row r="3714" spans="1:4" x14ac:dyDescent="0.2">
      <c r="A3714" s="295">
        <v>0.34496739999999998</v>
      </c>
      <c r="B3714" s="295"/>
      <c r="C3714" s="295">
        <v>0.60031999999999996</v>
      </c>
      <c r="D3714" s="295"/>
    </row>
    <row r="3715" spans="1:4" x14ac:dyDescent="0.2">
      <c r="A3715" s="295">
        <v>0.34493960000000001</v>
      </c>
      <c r="B3715" s="295"/>
      <c r="C3715" s="295">
        <v>0.60028619999999999</v>
      </c>
      <c r="D3715" s="295"/>
    </row>
    <row r="3716" spans="1:4" x14ac:dyDescent="0.2">
      <c r="A3716" s="295">
        <v>0.34490989999999999</v>
      </c>
      <c r="B3716" s="295"/>
      <c r="C3716" s="295">
        <v>0.60024719999999998</v>
      </c>
      <c r="D3716" s="295"/>
    </row>
    <row r="3717" spans="1:4" x14ac:dyDescent="0.2">
      <c r="A3717" s="295">
        <v>0.3448947</v>
      </c>
      <c r="B3717" s="295"/>
      <c r="C3717" s="295">
        <v>0.60020799999999996</v>
      </c>
      <c r="D3717" s="295"/>
    </row>
    <row r="3718" spans="1:4" x14ac:dyDescent="0.2">
      <c r="A3718" s="295">
        <v>0.34488010000000002</v>
      </c>
      <c r="B3718" s="295"/>
      <c r="C3718" s="295">
        <v>0.60016840000000005</v>
      </c>
      <c r="D3718" s="295"/>
    </row>
    <row r="3719" spans="1:4" x14ac:dyDescent="0.2">
      <c r="A3719" s="295">
        <v>0.3448657</v>
      </c>
      <c r="B3719" s="295"/>
      <c r="C3719" s="295">
        <v>0.60013459999999996</v>
      </c>
      <c r="D3719" s="295"/>
    </row>
    <row r="3720" spans="1:4" x14ac:dyDescent="0.2">
      <c r="A3720" s="295">
        <v>0.34483789999999997</v>
      </c>
      <c r="B3720" s="295"/>
      <c r="C3720" s="295">
        <v>0.60009559999999995</v>
      </c>
      <c r="D3720" s="295"/>
    </row>
    <row r="3721" spans="1:4" x14ac:dyDescent="0.2">
      <c r="A3721" s="295">
        <v>0.34480769999999999</v>
      </c>
      <c r="B3721" s="295"/>
      <c r="C3721" s="295">
        <v>0.60005699999999995</v>
      </c>
      <c r="D3721" s="295"/>
    </row>
    <row r="3722" spans="1:4" x14ac:dyDescent="0.2">
      <c r="A3722" s="295">
        <v>0.34479320000000002</v>
      </c>
      <c r="B3722" s="295"/>
      <c r="C3722" s="295">
        <v>0.59999709999999995</v>
      </c>
      <c r="D3722" s="295"/>
    </row>
    <row r="3723" spans="1:4" x14ac:dyDescent="0.2">
      <c r="A3723" s="295">
        <v>0.34476370000000001</v>
      </c>
      <c r="B3723" s="295"/>
      <c r="C3723" s="295">
        <v>0.59992500000000004</v>
      </c>
      <c r="D3723" s="295"/>
    </row>
    <row r="3724" spans="1:4" x14ac:dyDescent="0.2">
      <c r="A3724" s="295">
        <v>0.34471960000000001</v>
      </c>
      <c r="B3724" s="295"/>
      <c r="C3724" s="295">
        <v>0.59987100000000004</v>
      </c>
      <c r="D3724" s="295"/>
    </row>
    <row r="3725" spans="1:4" x14ac:dyDescent="0.2">
      <c r="A3725" s="295">
        <v>0.34470620000000002</v>
      </c>
      <c r="B3725" s="295"/>
      <c r="C3725" s="295">
        <v>0.59983350000000002</v>
      </c>
      <c r="D3725" s="295"/>
    </row>
    <row r="3726" spans="1:4" x14ac:dyDescent="0.2">
      <c r="A3726" s="295">
        <v>0.3446784</v>
      </c>
      <c r="B3726" s="295"/>
      <c r="C3726" s="295">
        <v>0.59981470000000003</v>
      </c>
      <c r="D3726" s="295"/>
    </row>
    <row r="3727" spans="1:4" x14ac:dyDescent="0.2">
      <c r="A3727" s="295">
        <v>0.34466390000000002</v>
      </c>
      <c r="B3727" s="295"/>
      <c r="C3727" s="295">
        <v>0.59977930000000002</v>
      </c>
      <c r="D3727" s="295"/>
    </row>
    <row r="3728" spans="1:4" x14ac:dyDescent="0.2">
      <c r="A3728" s="295">
        <v>0.34461979999999998</v>
      </c>
      <c r="B3728" s="295"/>
      <c r="C3728" s="295">
        <v>0.59974079999999996</v>
      </c>
      <c r="D3728" s="295"/>
    </row>
    <row r="3729" spans="1:4" x14ac:dyDescent="0.2">
      <c r="A3729" s="295">
        <v>0.34459079999999997</v>
      </c>
      <c r="B3729" s="295"/>
      <c r="C3729" s="295">
        <v>0.59974070000000002</v>
      </c>
      <c r="D3729" s="295"/>
    </row>
    <row r="3730" spans="1:4" x14ac:dyDescent="0.2">
      <c r="A3730" s="295">
        <v>0.34459079999999997</v>
      </c>
      <c r="B3730" s="295"/>
      <c r="C3730" s="295">
        <v>0.59968829999999995</v>
      </c>
      <c r="D3730" s="295"/>
    </row>
    <row r="3731" spans="1:4" x14ac:dyDescent="0.2">
      <c r="A3731" s="295">
        <v>0.34457579999999999</v>
      </c>
      <c r="B3731" s="295"/>
      <c r="C3731" s="295">
        <v>0.59962839999999995</v>
      </c>
      <c r="D3731" s="295"/>
    </row>
    <row r="3732" spans="1:4" x14ac:dyDescent="0.2">
      <c r="A3732" s="295">
        <v>0.34456249999999999</v>
      </c>
      <c r="B3732" s="295"/>
      <c r="C3732" s="295">
        <v>0.59959459999999998</v>
      </c>
      <c r="D3732" s="295"/>
    </row>
    <row r="3733" spans="1:4" x14ac:dyDescent="0.2">
      <c r="A3733" s="295">
        <v>0.34453299999999998</v>
      </c>
      <c r="B3733" s="295"/>
      <c r="C3733" s="295">
        <v>0.59959459999999998</v>
      </c>
      <c r="D3733" s="295"/>
    </row>
    <row r="3734" spans="1:4" x14ac:dyDescent="0.2">
      <c r="A3734" s="295">
        <v>0.34448909999999999</v>
      </c>
      <c r="B3734" s="295"/>
      <c r="C3734" s="295">
        <v>0.59959459999999998</v>
      </c>
      <c r="D3734" s="295"/>
    </row>
    <row r="3735" spans="1:4" x14ac:dyDescent="0.2">
      <c r="A3735" s="295">
        <v>0.3444757</v>
      </c>
      <c r="B3735" s="295"/>
      <c r="C3735" s="295">
        <v>0.59950340000000002</v>
      </c>
      <c r="D3735" s="295"/>
    </row>
    <row r="3736" spans="1:4" x14ac:dyDescent="0.2">
      <c r="A3736" s="295">
        <v>0.3444315</v>
      </c>
      <c r="B3736" s="295"/>
      <c r="C3736" s="295">
        <v>0.59944529999999996</v>
      </c>
      <c r="D3736" s="295"/>
    </row>
    <row r="3737" spans="1:4" x14ac:dyDescent="0.2">
      <c r="A3737" s="295">
        <v>0.34441660000000002</v>
      </c>
      <c r="B3737" s="295"/>
      <c r="C3737" s="295">
        <v>0.59940510000000002</v>
      </c>
      <c r="D3737" s="295"/>
    </row>
    <row r="3738" spans="1:4" x14ac:dyDescent="0.2">
      <c r="A3738" s="295">
        <v>0.34438869999999999</v>
      </c>
      <c r="B3738" s="295"/>
      <c r="C3738" s="295">
        <v>0.59936769999999995</v>
      </c>
      <c r="D3738" s="295"/>
    </row>
    <row r="3739" spans="1:4" x14ac:dyDescent="0.2">
      <c r="A3739" s="295">
        <v>0.34436040000000001</v>
      </c>
      <c r="B3739" s="295"/>
      <c r="C3739" s="295">
        <v>0.59931350000000005</v>
      </c>
      <c r="D3739" s="295"/>
    </row>
    <row r="3740" spans="1:4" x14ac:dyDescent="0.2">
      <c r="A3740" s="295">
        <v>0.3443174</v>
      </c>
      <c r="B3740" s="295"/>
      <c r="C3740" s="295">
        <v>0.59929849999999996</v>
      </c>
      <c r="D3740" s="295"/>
    </row>
    <row r="3741" spans="1:4" x14ac:dyDescent="0.2">
      <c r="A3741" s="295">
        <v>0.34430280000000002</v>
      </c>
      <c r="B3741" s="295"/>
      <c r="C3741" s="295">
        <v>0.59929849999999996</v>
      </c>
      <c r="D3741" s="295"/>
    </row>
    <row r="3742" spans="1:4" x14ac:dyDescent="0.2">
      <c r="A3742" s="295">
        <v>0.34428760000000003</v>
      </c>
      <c r="B3742" s="295"/>
      <c r="C3742" s="295">
        <v>0.59924520000000003</v>
      </c>
      <c r="D3742" s="295"/>
    </row>
    <row r="3743" spans="1:4" x14ac:dyDescent="0.2">
      <c r="A3743" s="295">
        <v>0.34425820000000001</v>
      </c>
      <c r="B3743" s="295"/>
      <c r="C3743" s="295">
        <v>0.59924520000000003</v>
      </c>
      <c r="D3743" s="295"/>
    </row>
    <row r="3744" spans="1:4" x14ac:dyDescent="0.2">
      <c r="A3744" s="295">
        <v>0.34423029999999999</v>
      </c>
      <c r="B3744" s="295"/>
      <c r="C3744" s="295">
        <v>0.59917299999999996</v>
      </c>
      <c r="D3744" s="295"/>
    </row>
    <row r="3745" spans="1:4" x14ac:dyDescent="0.2">
      <c r="A3745" s="295">
        <v>0.34420139999999999</v>
      </c>
      <c r="B3745" s="295"/>
      <c r="C3745" s="295">
        <v>0.59915260000000004</v>
      </c>
      <c r="D3745" s="295"/>
    </row>
    <row r="3746" spans="1:4" x14ac:dyDescent="0.2">
      <c r="A3746" s="295">
        <v>0.34415859999999998</v>
      </c>
      <c r="B3746" s="295"/>
      <c r="C3746" s="295">
        <v>0.59909380000000001</v>
      </c>
      <c r="D3746" s="295"/>
    </row>
    <row r="3747" spans="1:4" x14ac:dyDescent="0.2">
      <c r="A3747" s="295">
        <v>0.34414410000000001</v>
      </c>
      <c r="B3747" s="295"/>
      <c r="C3747" s="295">
        <v>0.59909380000000001</v>
      </c>
      <c r="D3747" s="295"/>
    </row>
    <row r="3748" spans="1:4" x14ac:dyDescent="0.2">
      <c r="A3748" s="295">
        <v>0.34411629999999999</v>
      </c>
      <c r="B3748" s="295"/>
      <c r="C3748" s="295">
        <v>0.59902100000000003</v>
      </c>
      <c r="D3748" s="295"/>
    </row>
    <row r="3749" spans="1:4" x14ac:dyDescent="0.2">
      <c r="A3749" s="295">
        <v>0.34410180000000001</v>
      </c>
      <c r="B3749" s="295"/>
      <c r="C3749" s="295">
        <v>0.59898200000000001</v>
      </c>
      <c r="D3749" s="295"/>
    </row>
    <row r="3750" spans="1:4" x14ac:dyDescent="0.2">
      <c r="A3750" s="295">
        <v>0.34407159999999998</v>
      </c>
      <c r="B3750" s="295"/>
      <c r="C3750" s="295">
        <v>0.59892849999999997</v>
      </c>
      <c r="D3750" s="295"/>
    </row>
    <row r="3751" spans="1:4" x14ac:dyDescent="0.2">
      <c r="A3751" s="295">
        <v>0.34404259999999998</v>
      </c>
      <c r="B3751" s="295"/>
      <c r="C3751" s="295">
        <v>0.59888920000000001</v>
      </c>
      <c r="D3751" s="295"/>
    </row>
    <row r="3752" spans="1:4" x14ac:dyDescent="0.2">
      <c r="A3752" s="295">
        <v>0.34399839999999998</v>
      </c>
      <c r="B3752" s="295"/>
      <c r="C3752" s="295">
        <v>0.59887060000000003</v>
      </c>
      <c r="D3752" s="295"/>
    </row>
    <row r="3753" spans="1:4" x14ac:dyDescent="0.2">
      <c r="A3753" s="295">
        <v>0.3439701</v>
      </c>
      <c r="B3753" s="295"/>
      <c r="C3753" s="295">
        <v>0.59883699999999995</v>
      </c>
      <c r="D3753" s="295"/>
    </row>
    <row r="3754" spans="1:4" x14ac:dyDescent="0.2">
      <c r="A3754" s="295">
        <v>0.34395559999999997</v>
      </c>
      <c r="B3754" s="295"/>
      <c r="C3754" s="295">
        <v>0.59876309999999999</v>
      </c>
      <c r="D3754" s="295"/>
    </row>
    <row r="3755" spans="1:4" x14ac:dyDescent="0.2">
      <c r="A3755" s="295">
        <v>0.34389760000000003</v>
      </c>
      <c r="B3755" s="295"/>
      <c r="C3755" s="295">
        <v>0.59872829999999999</v>
      </c>
      <c r="D3755" s="295"/>
    </row>
    <row r="3756" spans="1:4" x14ac:dyDescent="0.2">
      <c r="A3756" s="295">
        <v>0.34389760000000003</v>
      </c>
      <c r="B3756" s="295"/>
      <c r="C3756" s="295">
        <v>0.59868929999999998</v>
      </c>
      <c r="D3756" s="295"/>
    </row>
    <row r="3757" spans="1:4" x14ac:dyDescent="0.2">
      <c r="A3757" s="295">
        <v>0.34389760000000003</v>
      </c>
      <c r="B3757" s="295"/>
      <c r="C3757" s="295">
        <v>0.59865550000000001</v>
      </c>
      <c r="D3757" s="295"/>
    </row>
    <row r="3758" spans="1:4" x14ac:dyDescent="0.2">
      <c r="A3758" s="295">
        <v>0.34385290000000002</v>
      </c>
      <c r="B3758" s="295"/>
      <c r="C3758" s="295">
        <v>0.59862190000000004</v>
      </c>
      <c r="D3758" s="295"/>
    </row>
    <row r="3759" spans="1:4" x14ac:dyDescent="0.2">
      <c r="A3759" s="295">
        <v>0.34382509999999999</v>
      </c>
      <c r="B3759" s="295"/>
      <c r="C3759" s="295">
        <v>0.59858270000000002</v>
      </c>
      <c r="D3759" s="295"/>
    </row>
    <row r="3760" spans="1:4" x14ac:dyDescent="0.2">
      <c r="A3760" s="295">
        <v>0.34382509999999999</v>
      </c>
      <c r="B3760" s="295"/>
      <c r="C3760" s="295">
        <v>0.59858270000000002</v>
      </c>
      <c r="D3760" s="295"/>
    </row>
    <row r="3761" spans="1:4" x14ac:dyDescent="0.2">
      <c r="A3761" s="295">
        <v>0.34379539999999997</v>
      </c>
      <c r="B3761" s="295"/>
      <c r="C3761" s="295">
        <v>0.59854439999999998</v>
      </c>
      <c r="D3761" s="295"/>
    </row>
    <row r="3762" spans="1:4" x14ac:dyDescent="0.2">
      <c r="A3762" s="295">
        <v>0.3437519</v>
      </c>
      <c r="B3762" s="295"/>
      <c r="C3762" s="295">
        <v>0.5985239</v>
      </c>
      <c r="D3762" s="295"/>
    </row>
    <row r="3763" spans="1:4" x14ac:dyDescent="0.2">
      <c r="A3763" s="295">
        <v>0.34370790000000001</v>
      </c>
      <c r="B3763" s="295"/>
      <c r="C3763" s="295">
        <v>0.5985239</v>
      </c>
      <c r="D3763" s="295"/>
    </row>
    <row r="3764" spans="1:4" x14ac:dyDescent="0.2">
      <c r="A3764" s="295">
        <v>0.34369460000000002</v>
      </c>
      <c r="B3764" s="295"/>
      <c r="C3764" s="295">
        <v>0.5985239</v>
      </c>
      <c r="D3764" s="295"/>
    </row>
    <row r="3765" spans="1:4" x14ac:dyDescent="0.2">
      <c r="A3765" s="295">
        <v>0.34368009999999999</v>
      </c>
      <c r="B3765" s="295"/>
      <c r="C3765" s="295">
        <v>0.59840139999999997</v>
      </c>
      <c r="D3765" s="295"/>
    </row>
    <row r="3766" spans="1:4" x14ac:dyDescent="0.2">
      <c r="A3766" s="295">
        <v>0.34365069999999998</v>
      </c>
      <c r="B3766" s="295"/>
      <c r="C3766" s="295">
        <v>0.59840139999999997</v>
      </c>
      <c r="D3766" s="295"/>
    </row>
    <row r="3767" spans="1:4" x14ac:dyDescent="0.2">
      <c r="A3767" s="295">
        <v>0.34360829999999998</v>
      </c>
      <c r="B3767" s="295"/>
      <c r="C3767" s="295">
        <v>0.59836219999999996</v>
      </c>
      <c r="D3767" s="295"/>
    </row>
    <row r="3768" spans="1:4" x14ac:dyDescent="0.2">
      <c r="A3768" s="295">
        <v>0.34360829999999998</v>
      </c>
      <c r="B3768" s="295"/>
      <c r="C3768" s="295">
        <v>0.59834359999999998</v>
      </c>
      <c r="D3768" s="295"/>
    </row>
    <row r="3769" spans="1:4" x14ac:dyDescent="0.2">
      <c r="A3769" s="295">
        <v>0.34356520000000002</v>
      </c>
      <c r="B3769" s="295"/>
      <c r="C3769" s="295">
        <v>0.59832479999999999</v>
      </c>
      <c r="D3769" s="295"/>
    </row>
    <row r="3770" spans="1:4" x14ac:dyDescent="0.2">
      <c r="A3770" s="295">
        <v>0.34352060000000001</v>
      </c>
      <c r="B3770" s="295"/>
      <c r="C3770" s="295">
        <v>0.59827079999999999</v>
      </c>
      <c r="D3770" s="295"/>
    </row>
    <row r="3771" spans="1:4" x14ac:dyDescent="0.2">
      <c r="A3771" s="295">
        <v>0.34347830000000001</v>
      </c>
      <c r="B3771" s="295"/>
      <c r="C3771" s="295">
        <v>0.59825099999999998</v>
      </c>
      <c r="D3771" s="295"/>
    </row>
    <row r="3772" spans="1:4" x14ac:dyDescent="0.2">
      <c r="A3772" s="295">
        <v>0.34346379999999999</v>
      </c>
      <c r="B3772" s="295"/>
      <c r="C3772" s="295">
        <v>0.59821199999999997</v>
      </c>
      <c r="D3772" s="295"/>
    </row>
    <row r="3773" spans="1:4" x14ac:dyDescent="0.2">
      <c r="A3773" s="295">
        <v>0.34344930000000001</v>
      </c>
      <c r="B3773" s="295"/>
      <c r="C3773" s="295">
        <v>0.59819699999999998</v>
      </c>
      <c r="D3773" s="295"/>
    </row>
    <row r="3774" spans="1:4" x14ac:dyDescent="0.2">
      <c r="A3774" s="295">
        <v>0.34343600000000002</v>
      </c>
      <c r="B3774" s="295"/>
      <c r="C3774" s="295">
        <v>0.59813799999999995</v>
      </c>
      <c r="D3774" s="295"/>
    </row>
    <row r="3775" spans="1:4" x14ac:dyDescent="0.2">
      <c r="A3775" s="295">
        <v>0.34342149999999999</v>
      </c>
      <c r="B3775" s="295"/>
      <c r="C3775" s="295">
        <v>0.59809970000000001</v>
      </c>
      <c r="D3775" s="295"/>
    </row>
    <row r="3776" spans="1:4" x14ac:dyDescent="0.2">
      <c r="A3776" s="295">
        <v>0.34337800000000002</v>
      </c>
      <c r="B3776" s="295"/>
      <c r="C3776" s="295">
        <v>0.59808090000000003</v>
      </c>
      <c r="D3776" s="295"/>
    </row>
    <row r="3777" spans="1:4" x14ac:dyDescent="0.2">
      <c r="A3777" s="295">
        <v>0.34336349999999999</v>
      </c>
      <c r="B3777" s="295"/>
      <c r="C3777" s="295">
        <v>0.5980434</v>
      </c>
      <c r="D3777" s="295"/>
    </row>
    <row r="3778" spans="1:4" x14ac:dyDescent="0.2">
      <c r="A3778" s="295">
        <v>0.34335019999999999</v>
      </c>
      <c r="B3778" s="295"/>
      <c r="C3778" s="295">
        <v>0.59800869999999995</v>
      </c>
      <c r="D3778" s="295"/>
    </row>
    <row r="3779" spans="1:4" x14ac:dyDescent="0.2">
      <c r="A3779" s="295">
        <v>0.34330719999999998</v>
      </c>
      <c r="B3779" s="295"/>
      <c r="C3779" s="295">
        <v>0.59798830000000003</v>
      </c>
      <c r="D3779" s="295"/>
    </row>
    <row r="3780" spans="1:4" x14ac:dyDescent="0.2">
      <c r="A3780" s="295">
        <v>0.34327770000000002</v>
      </c>
      <c r="B3780" s="295"/>
      <c r="C3780" s="295">
        <v>0.59796950000000004</v>
      </c>
      <c r="D3780" s="295"/>
    </row>
    <row r="3781" spans="1:4" x14ac:dyDescent="0.2">
      <c r="A3781" s="295">
        <v>0.34325099999999997</v>
      </c>
      <c r="B3781" s="295"/>
      <c r="C3781" s="295">
        <v>0.59791139999999998</v>
      </c>
      <c r="D3781" s="295"/>
    </row>
    <row r="3782" spans="1:4" x14ac:dyDescent="0.2">
      <c r="A3782" s="295">
        <v>0.34325099999999997</v>
      </c>
      <c r="B3782" s="295"/>
      <c r="C3782" s="295">
        <v>0.5978909</v>
      </c>
      <c r="D3782" s="295"/>
    </row>
    <row r="3783" spans="1:4" x14ac:dyDescent="0.2">
      <c r="A3783" s="295">
        <v>0.3432365</v>
      </c>
      <c r="B3783" s="295"/>
      <c r="C3783" s="295">
        <v>0.59785739999999998</v>
      </c>
      <c r="D3783" s="295"/>
    </row>
    <row r="3784" spans="1:4" x14ac:dyDescent="0.2">
      <c r="A3784" s="295">
        <v>0.34322130000000001</v>
      </c>
      <c r="B3784" s="295"/>
      <c r="C3784" s="295">
        <v>0.59781879999999998</v>
      </c>
      <c r="D3784" s="295"/>
    </row>
    <row r="3785" spans="1:4" x14ac:dyDescent="0.2">
      <c r="A3785" s="295">
        <v>0.34320790000000001</v>
      </c>
      <c r="B3785" s="295"/>
      <c r="C3785" s="295">
        <v>0.59778140000000002</v>
      </c>
      <c r="D3785" s="295"/>
    </row>
    <row r="3786" spans="1:4" x14ac:dyDescent="0.2">
      <c r="A3786" s="295">
        <v>0.34318130000000002</v>
      </c>
      <c r="B3786" s="295"/>
      <c r="C3786" s="295">
        <v>0.59774400000000005</v>
      </c>
      <c r="D3786" s="295"/>
    </row>
    <row r="3787" spans="1:4" x14ac:dyDescent="0.2">
      <c r="A3787" s="295">
        <v>0.34315230000000002</v>
      </c>
      <c r="B3787" s="295"/>
      <c r="C3787" s="295">
        <v>0.59770480000000004</v>
      </c>
      <c r="D3787" s="295"/>
    </row>
    <row r="3788" spans="1:4" x14ac:dyDescent="0.2">
      <c r="A3788" s="295">
        <v>0.34312280000000001</v>
      </c>
      <c r="B3788" s="295"/>
      <c r="C3788" s="295">
        <v>0.59768980000000005</v>
      </c>
      <c r="D3788" s="295"/>
    </row>
    <row r="3789" spans="1:4" x14ac:dyDescent="0.2">
      <c r="A3789" s="295">
        <v>0.34309319999999999</v>
      </c>
      <c r="B3789" s="295"/>
      <c r="C3789" s="295">
        <v>0.5976709</v>
      </c>
      <c r="D3789" s="295"/>
    </row>
    <row r="3790" spans="1:4" x14ac:dyDescent="0.2">
      <c r="A3790" s="295">
        <v>0.34306530000000002</v>
      </c>
      <c r="B3790" s="295"/>
      <c r="C3790" s="295">
        <v>0.59765049999999997</v>
      </c>
      <c r="D3790" s="295"/>
    </row>
    <row r="3791" spans="1:4" x14ac:dyDescent="0.2">
      <c r="A3791" s="295">
        <v>0.34306530000000002</v>
      </c>
      <c r="B3791" s="295"/>
      <c r="C3791" s="295">
        <v>0.59761690000000001</v>
      </c>
      <c r="D3791" s="295"/>
    </row>
    <row r="3792" spans="1:4" x14ac:dyDescent="0.2">
      <c r="A3792" s="295">
        <v>0.34305039999999998</v>
      </c>
      <c r="B3792" s="295"/>
      <c r="C3792" s="295">
        <v>0.59757839999999995</v>
      </c>
      <c r="D3792" s="295"/>
    </row>
    <row r="3793" spans="1:4" x14ac:dyDescent="0.2">
      <c r="A3793" s="295">
        <v>0.34302369999999999</v>
      </c>
      <c r="B3793" s="295"/>
      <c r="C3793" s="295">
        <v>0.59752260000000001</v>
      </c>
      <c r="D3793" s="295"/>
    </row>
    <row r="3794" spans="1:4" x14ac:dyDescent="0.2">
      <c r="A3794" s="295">
        <v>0.34300920000000001</v>
      </c>
      <c r="B3794" s="295"/>
      <c r="C3794" s="295">
        <v>0.59752260000000001</v>
      </c>
      <c r="D3794" s="295"/>
    </row>
    <row r="3795" spans="1:4" x14ac:dyDescent="0.2">
      <c r="A3795" s="295">
        <v>0.34296450000000001</v>
      </c>
      <c r="B3795" s="295"/>
      <c r="C3795" s="295">
        <v>0.59748400000000002</v>
      </c>
      <c r="D3795" s="295"/>
    </row>
    <row r="3796" spans="1:4" x14ac:dyDescent="0.2">
      <c r="A3796" s="295">
        <v>0.34295120000000001</v>
      </c>
      <c r="B3796" s="295"/>
      <c r="C3796" s="295">
        <v>0.59746900000000003</v>
      </c>
      <c r="D3796" s="295"/>
    </row>
    <row r="3797" spans="1:4" x14ac:dyDescent="0.2">
      <c r="A3797" s="295">
        <v>0.34290619999999999</v>
      </c>
      <c r="B3797" s="295"/>
      <c r="C3797" s="295">
        <v>0.59741029999999995</v>
      </c>
      <c r="D3797" s="295"/>
    </row>
    <row r="3798" spans="1:4" x14ac:dyDescent="0.2">
      <c r="A3798" s="295">
        <v>0.34290619999999999</v>
      </c>
      <c r="B3798" s="295"/>
      <c r="C3798" s="295">
        <v>0.59739140000000002</v>
      </c>
      <c r="D3798" s="295"/>
    </row>
    <row r="3799" spans="1:4" x14ac:dyDescent="0.2">
      <c r="A3799" s="295">
        <v>0.34287840000000003</v>
      </c>
      <c r="B3799" s="295"/>
      <c r="C3799" s="295">
        <v>0.59739140000000002</v>
      </c>
      <c r="D3799" s="295"/>
    </row>
    <row r="3800" spans="1:4" x14ac:dyDescent="0.2">
      <c r="A3800" s="295">
        <v>0.34284819999999999</v>
      </c>
      <c r="B3800" s="295"/>
      <c r="C3800" s="295">
        <v>0.59739140000000002</v>
      </c>
      <c r="D3800" s="295"/>
    </row>
    <row r="3801" spans="1:4" x14ac:dyDescent="0.2">
      <c r="A3801" s="295">
        <v>0.34284819999999999</v>
      </c>
      <c r="B3801" s="295"/>
      <c r="C3801" s="295">
        <v>0.59733740000000002</v>
      </c>
      <c r="D3801" s="295"/>
    </row>
    <row r="3802" spans="1:4" x14ac:dyDescent="0.2">
      <c r="A3802" s="295">
        <v>0.34282040000000003</v>
      </c>
      <c r="B3802" s="295"/>
      <c r="C3802" s="295">
        <v>0.59729840000000001</v>
      </c>
      <c r="D3802" s="295"/>
    </row>
    <row r="3803" spans="1:4" x14ac:dyDescent="0.2">
      <c r="A3803" s="295">
        <v>0.34279090000000001</v>
      </c>
      <c r="B3803" s="295"/>
      <c r="C3803" s="295">
        <v>0.59724129999999997</v>
      </c>
      <c r="D3803" s="295"/>
    </row>
    <row r="3804" spans="1:4" x14ac:dyDescent="0.2">
      <c r="A3804" s="295">
        <v>0.34273160000000003</v>
      </c>
      <c r="B3804" s="295"/>
      <c r="C3804" s="295">
        <v>0.59718859999999996</v>
      </c>
      <c r="D3804" s="295"/>
    </row>
    <row r="3805" spans="1:4" x14ac:dyDescent="0.2">
      <c r="A3805" s="295">
        <v>0.34270210000000001</v>
      </c>
      <c r="B3805" s="295"/>
      <c r="C3805" s="295">
        <v>0.59717370000000003</v>
      </c>
      <c r="D3805" s="295"/>
    </row>
    <row r="3806" spans="1:4" x14ac:dyDescent="0.2">
      <c r="A3806" s="295">
        <v>0.34268769999999998</v>
      </c>
      <c r="B3806" s="295"/>
      <c r="C3806" s="295">
        <v>0.59715479999999999</v>
      </c>
      <c r="D3806" s="295"/>
    </row>
    <row r="3807" spans="1:4" x14ac:dyDescent="0.2">
      <c r="A3807" s="295">
        <v>0.3426727</v>
      </c>
      <c r="B3807" s="295"/>
      <c r="C3807" s="295">
        <v>0.59711579999999997</v>
      </c>
      <c r="D3807" s="295"/>
    </row>
    <row r="3808" spans="1:4" x14ac:dyDescent="0.2">
      <c r="A3808" s="295">
        <v>0.3426594</v>
      </c>
      <c r="B3808" s="295"/>
      <c r="C3808" s="295">
        <v>0.59707569999999999</v>
      </c>
      <c r="D3808" s="295"/>
    </row>
    <row r="3809" spans="1:4" x14ac:dyDescent="0.2">
      <c r="A3809" s="295">
        <v>0.34264410000000001</v>
      </c>
      <c r="B3809" s="295"/>
      <c r="C3809" s="295">
        <v>0.5970607</v>
      </c>
      <c r="D3809" s="295"/>
    </row>
    <row r="3810" spans="1:4" x14ac:dyDescent="0.2">
      <c r="A3810" s="295">
        <v>0.3426013</v>
      </c>
      <c r="B3810" s="295"/>
      <c r="C3810" s="295">
        <v>0.59698949999999995</v>
      </c>
      <c r="D3810" s="295"/>
    </row>
    <row r="3811" spans="1:4" x14ac:dyDescent="0.2">
      <c r="A3811" s="295">
        <v>0.3426013</v>
      </c>
      <c r="B3811" s="295"/>
      <c r="C3811" s="295">
        <v>0.59695019999999999</v>
      </c>
      <c r="D3811" s="295"/>
    </row>
    <row r="3812" spans="1:4" x14ac:dyDescent="0.2">
      <c r="A3812" s="295">
        <v>0.3426013</v>
      </c>
      <c r="B3812" s="295"/>
      <c r="C3812" s="295">
        <v>0.59692029999999996</v>
      </c>
      <c r="D3812" s="295"/>
    </row>
    <row r="3813" spans="1:4" x14ac:dyDescent="0.2">
      <c r="A3813" s="295">
        <v>0.34257179999999998</v>
      </c>
      <c r="B3813" s="295"/>
      <c r="C3813" s="295">
        <v>0.59686510000000004</v>
      </c>
      <c r="D3813" s="295"/>
    </row>
    <row r="3814" spans="1:4" x14ac:dyDescent="0.2">
      <c r="A3814" s="295">
        <v>0.34254400000000002</v>
      </c>
      <c r="B3814" s="295"/>
      <c r="C3814" s="295">
        <v>0.59681090000000003</v>
      </c>
      <c r="D3814" s="295"/>
    </row>
    <row r="3815" spans="1:4" x14ac:dyDescent="0.2">
      <c r="A3815" s="295">
        <v>0.34251549999999997</v>
      </c>
      <c r="B3815" s="295"/>
      <c r="C3815" s="295">
        <v>0.5967576</v>
      </c>
      <c r="D3815" s="295"/>
    </row>
    <row r="3816" spans="1:4" x14ac:dyDescent="0.2">
      <c r="A3816" s="295">
        <v>0.34247430000000001</v>
      </c>
      <c r="B3816" s="295"/>
      <c r="C3816" s="295">
        <v>0.59672040000000004</v>
      </c>
      <c r="D3816" s="295"/>
    </row>
    <row r="3817" spans="1:4" x14ac:dyDescent="0.2">
      <c r="A3817" s="295">
        <v>0.34244459999999999</v>
      </c>
      <c r="B3817" s="295"/>
      <c r="C3817" s="295">
        <v>0.59668109999999996</v>
      </c>
      <c r="D3817" s="295"/>
    </row>
    <row r="3818" spans="1:4" x14ac:dyDescent="0.2">
      <c r="A3818" s="295">
        <v>0.34241509999999997</v>
      </c>
      <c r="B3818" s="295"/>
      <c r="C3818" s="295">
        <v>0.59664099999999998</v>
      </c>
      <c r="D3818" s="295"/>
    </row>
    <row r="3819" spans="1:4" x14ac:dyDescent="0.2">
      <c r="A3819" s="295">
        <v>0.34240179999999998</v>
      </c>
      <c r="B3819" s="295"/>
      <c r="C3819" s="295">
        <v>0.59656900000000002</v>
      </c>
      <c r="D3819" s="295"/>
    </row>
    <row r="3820" spans="1:4" x14ac:dyDescent="0.2">
      <c r="A3820" s="295">
        <v>0.34235710000000003</v>
      </c>
      <c r="B3820" s="295"/>
      <c r="C3820" s="295">
        <v>0.59656900000000002</v>
      </c>
      <c r="D3820" s="295"/>
    </row>
    <row r="3821" spans="1:4" x14ac:dyDescent="0.2">
      <c r="A3821" s="295">
        <v>0.34232820000000003</v>
      </c>
      <c r="B3821" s="295"/>
      <c r="C3821" s="295">
        <v>0.59653069999999997</v>
      </c>
      <c r="D3821" s="295"/>
    </row>
    <row r="3822" spans="1:4" x14ac:dyDescent="0.2">
      <c r="A3822" s="295">
        <v>0.34228540000000002</v>
      </c>
      <c r="B3822" s="295"/>
      <c r="C3822" s="295">
        <v>0.59651189999999998</v>
      </c>
      <c r="D3822" s="295"/>
    </row>
    <row r="3823" spans="1:4" x14ac:dyDescent="0.2">
      <c r="A3823" s="295">
        <v>0.34227089999999999</v>
      </c>
      <c r="B3823" s="295"/>
      <c r="C3823" s="295">
        <v>0.59651189999999998</v>
      </c>
      <c r="D3823" s="295"/>
    </row>
    <row r="3824" spans="1:4" x14ac:dyDescent="0.2">
      <c r="A3824" s="295">
        <v>0.34224310000000002</v>
      </c>
      <c r="B3824" s="295"/>
      <c r="C3824" s="295">
        <v>0.59647709999999998</v>
      </c>
      <c r="D3824" s="295"/>
    </row>
    <row r="3825" spans="1:4" x14ac:dyDescent="0.2">
      <c r="A3825" s="295">
        <v>0.34221479999999999</v>
      </c>
      <c r="B3825" s="295"/>
      <c r="C3825" s="295">
        <v>0.59642289999999998</v>
      </c>
      <c r="D3825" s="295"/>
    </row>
    <row r="3826" spans="1:4" x14ac:dyDescent="0.2">
      <c r="A3826" s="295">
        <v>0.34220030000000001</v>
      </c>
      <c r="B3826" s="295"/>
      <c r="C3826" s="295">
        <v>0.59636690000000003</v>
      </c>
      <c r="D3826" s="295"/>
    </row>
    <row r="3827" spans="1:4" x14ac:dyDescent="0.2">
      <c r="A3827" s="295">
        <v>0.34217009999999998</v>
      </c>
      <c r="B3827" s="295"/>
      <c r="C3827" s="295">
        <v>0.59633219999999998</v>
      </c>
      <c r="D3827" s="295"/>
    </row>
    <row r="3828" spans="1:4" x14ac:dyDescent="0.2">
      <c r="A3828" s="295">
        <v>0.34214040000000001</v>
      </c>
      <c r="B3828" s="295"/>
      <c r="C3828" s="295">
        <v>0.59633210000000003</v>
      </c>
      <c r="D3828" s="295"/>
    </row>
    <row r="3829" spans="1:4" x14ac:dyDescent="0.2">
      <c r="A3829" s="295">
        <v>0.34211069999999999</v>
      </c>
      <c r="B3829" s="295"/>
      <c r="C3829" s="295">
        <v>0.59627410000000003</v>
      </c>
      <c r="D3829" s="295"/>
    </row>
    <row r="3830" spans="1:4" x14ac:dyDescent="0.2">
      <c r="A3830" s="295">
        <v>0.34209729999999999</v>
      </c>
      <c r="B3830" s="295"/>
      <c r="C3830" s="295">
        <v>0.59624049999999995</v>
      </c>
      <c r="D3830" s="295"/>
    </row>
    <row r="3831" spans="1:4" x14ac:dyDescent="0.2">
      <c r="A3831" s="295">
        <v>0.3420821</v>
      </c>
      <c r="B3831" s="295"/>
      <c r="C3831" s="295">
        <v>0.59620039999999996</v>
      </c>
      <c r="D3831" s="295"/>
    </row>
    <row r="3832" spans="1:4" x14ac:dyDescent="0.2">
      <c r="A3832" s="295">
        <v>0.3420531</v>
      </c>
      <c r="B3832" s="295"/>
      <c r="C3832" s="295">
        <v>0.59616290000000005</v>
      </c>
      <c r="D3832" s="295"/>
    </row>
    <row r="3833" spans="1:4" x14ac:dyDescent="0.2">
      <c r="A3833" s="295">
        <v>0.3420398</v>
      </c>
      <c r="B3833" s="295"/>
      <c r="C3833" s="295">
        <v>0.59614789999999995</v>
      </c>
      <c r="D3833" s="295"/>
    </row>
    <row r="3834" spans="1:4" x14ac:dyDescent="0.2">
      <c r="A3834" s="295">
        <v>0.3419951</v>
      </c>
      <c r="B3834" s="295"/>
      <c r="C3834" s="295">
        <v>0.59611320000000001</v>
      </c>
      <c r="D3834" s="295"/>
    </row>
    <row r="3835" spans="1:4" x14ac:dyDescent="0.2">
      <c r="A3835" s="295">
        <v>0.34198060000000002</v>
      </c>
      <c r="B3835" s="295"/>
      <c r="C3835" s="295">
        <v>0.5960742</v>
      </c>
      <c r="D3835" s="295"/>
    </row>
    <row r="3836" spans="1:4" x14ac:dyDescent="0.2">
      <c r="A3836" s="295">
        <v>0.34198060000000002</v>
      </c>
      <c r="B3836" s="295"/>
      <c r="C3836" s="295">
        <v>0.59605540000000001</v>
      </c>
      <c r="D3836" s="295"/>
    </row>
    <row r="3837" spans="1:4" x14ac:dyDescent="0.2">
      <c r="A3837" s="295">
        <v>0.3419661</v>
      </c>
      <c r="B3837" s="295"/>
      <c r="C3837" s="295">
        <v>0.59600019999999998</v>
      </c>
      <c r="D3837" s="295"/>
    </row>
    <row r="3838" spans="1:4" x14ac:dyDescent="0.2">
      <c r="A3838" s="295">
        <v>0.34193600000000002</v>
      </c>
      <c r="B3838" s="295"/>
      <c r="C3838" s="295">
        <v>0.5959816</v>
      </c>
      <c r="D3838" s="295"/>
    </row>
    <row r="3839" spans="1:4" x14ac:dyDescent="0.2">
      <c r="A3839" s="295">
        <v>0.3419082</v>
      </c>
      <c r="B3839" s="295"/>
      <c r="C3839" s="295">
        <v>0.59593130000000005</v>
      </c>
      <c r="D3839" s="295"/>
    </row>
    <row r="3840" spans="1:4" x14ac:dyDescent="0.2">
      <c r="A3840" s="295">
        <v>0.34187869999999998</v>
      </c>
      <c r="B3840" s="295"/>
      <c r="C3840" s="295">
        <v>0.59591629999999995</v>
      </c>
      <c r="D3840" s="295"/>
    </row>
    <row r="3841" spans="1:4" x14ac:dyDescent="0.2">
      <c r="A3841" s="295">
        <v>0.34182230000000002</v>
      </c>
      <c r="B3841" s="295"/>
      <c r="C3841" s="295">
        <v>0.59586289999999997</v>
      </c>
      <c r="D3841" s="295"/>
    </row>
    <row r="3842" spans="1:4" x14ac:dyDescent="0.2">
      <c r="A3842" s="295">
        <v>0.34182230000000002</v>
      </c>
      <c r="B3842" s="295"/>
      <c r="C3842" s="295">
        <v>0.59584250000000005</v>
      </c>
      <c r="D3842" s="295"/>
    </row>
    <row r="3843" spans="1:4" x14ac:dyDescent="0.2">
      <c r="A3843" s="295">
        <v>0.34180729999999998</v>
      </c>
      <c r="B3843" s="295"/>
      <c r="C3843" s="295">
        <v>0.59577239999999998</v>
      </c>
      <c r="D3843" s="295"/>
    </row>
    <row r="3844" spans="1:4" x14ac:dyDescent="0.2">
      <c r="A3844" s="295">
        <v>0.34177839999999998</v>
      </c>
      <c r="B3844" s="295"/>
      <c r="C3844" s="295">
        <v>0.59571609999999997</v>
      </c>
      <c r="D3844" s="295"/>
    </row>
    <row r="3845" spans="1:4" x14ac:dyDescent="0.2">
      <c r="A3845" s="295">
        <v>0.34176390000000001</v>
      </c>
      <c r="B3845" s="295"/>
      <c r="C3845" s="295">
        <v>0.59569570000000005</v>
      </c>
      <c r="D3845" s="295"/>
    </row>
    <row r="3846" spans="1:4" x14ac:dyDescent="0.2">
      <c r="A3846" s="295">
        <v>0.34173419999999999</v>
      </c>
      <c r="B3846" s="295"/>
      <c r="C3846" s="295">
        <v>0.59567689999999995</v>
      </c>
      <c r="D3846" s="295"/>
    </row>
    <row r="3847" spans="1:4" x14ac:dyDescent="0.2">
      <c r="A3847" s="295">
        <v>0.34172079999999999</v>
      </c>
      <c r="B3847" s="295"/>
      <c r="C3847" s="295">
        <v>0.59566189999999997</v>
      </c>
      <c r="D3847" s="295"/>
    </row>
    <row r="3848" spans="1:4" x14ac:dyDescent="0.2">
      <c r="A3848" s="295">
        <v>0.34169110000000003</v>
      </c>
      <c r="B3848" s="295"/>
      <c r="C3848" s="295">
        <v>0.5956032</v>
      </c>
      <c r="D3848" s="295"/>
    </row>
    <row r="3849" spans="1:4" x14ac:dyDescent="0.2">
      <c r="A3849" s="295">
        <v>0.34169110000000003</v>
      </c>
      <c r="B3849" s="295"/>
      <c r="C3849" s="295">
        <v>0.59556390000000003</v>
      </c>
      <c r="D3849" s="295"/>
    </row>
    <row r="3850" spans="1:4" x14ac:dyDescent="0.2">
      <c r="A3850" s="295">
        <v>0.3416766</v>
      </c>
      <c r="B3850" s="295"/>
      <c r="C3850" s="295">
        <v>0.59554419999999997</v>
      </c>
      <c r="D3850" s="295"/>
    </row>
    <row r="3851" spans="1:4" x14ac:dyDescent="0.2">
      <c r="A3851" s="295">
        <v>0.34164830000000002</v>
      </c>
      <c r="B3851" s="295"/>
      <c r="C3851" s="295">
        <v>0.59542870000000003</v>
      </c>
      <c r="D3851" s="295"/>
    </row>
    <row r="3852" spans="1:4" x14ac:dyDescent="0.2">
      <c r="A3852" s="295">
        <v>0.34164830000000002</v>
      </c>
      <c r="B3852" s="295"/>
      <c r="C3852" s="295">
        <v>0.59542870000000003</v>
      </c>
      <c r="D3852" s="295"/>
    </row>
    <row r="3853" spans="1:4" x14ac:dyDescent="0.2">
      <c r="A3853" s="295">
        <v>0.34160479999999999</v>
      </c>
      <c r="B3853" s="295"/>
      <c r="C3853" s="295">
        <v>0.59537640000000003</v>
      </c>
      <c r="D3853" s="295"/>
    </row>
    <row r="3854" spans="1:4" x14ac:dyDescent="0.2">
      <c r="A3854" s="295">
        <v>0.34157579999999998</v>
      </c>
      <c r="B3854" s="295"/>
      <c r="C3854" s="295">
        <v>0.59537629999999997</v>
      </c>
      <c r="D3854" s="295"/>
    </row>
    <row r="3855" spans="1:4" x14ac:dyDescent="0.2">
      <c r="A3855" s="295">
        <v>0.34157579999999998</v>
      </c>
      <c r="B3855" s="295"/>
      <c r="C3855" s="295">
        <v>0.59533800000000003</v>
      </c>
      <c r="D3855" s="295"/>
    </row>
    <row r="3856" spans="1:4" x14ac:dyDescent="0.2">
      <c r="A3856" s="295">
        <v>0.34157579999999998</v>
      </c>
      <c r="B3856" s="295"/>
      <c r="C3856" s="295">
        <v>0.59528460000000005</v>
      </c>
      <c r="D3856" s="295"/>
    </row>
    <row r="3857" spans="1:4" x14ac:dyDescent="0.2">
      <c r="A3857" s="295">
        <v>0.34153270000000002</v>
      </c>
      <c r="B3857" s="295"/>
      <c r="C3857" s="295">
        <v>0.59524569999999999</v>
      </c>
      <c r="D3857" s="295"/>
    </row>
    <row r="3858" spans="1:4" x14ac:dyDescent="0.2">
      <c r="A3858" s="295">
        <v>0.34153270000000002</v>
      </c>
      <c r="B3858" s="295"/>
      <c r="C3858" s="295">
        <v>0.59522699999999995</v>
      </c>
      <c r="D3858" s="295"/>
    </row>
    <row r="3859" spans="1:4" x14ac:dyDescent="0.2">
      <c r="A3859" s="295">
        <v>0.34150330000000001</v>
      </c>
      <c r="B3859" s="295"/>
      <c r="C3859" s="295">
        <v>0.59513380000000005</v>
      </c>
      <c r="D3859" s="295"/>
    </row>
    <row r="3860" spans="1:4" x14ac:dyDescent="0.2">
      <c r="A3860" s="295">
        <v>0.34150330000000001</v>
      </c>
      <c r="B3860" s="295"/>
      <c r="C3860" s="295">
        <v>0.5950841</v>
      </c>
      <c r="D3860" s="295"/>
    </row>
    <row r="3861" spans="1:4" x14ac:dyDescent="0.2">
      <c r="A3861" s="295">
        <v>0.34148810000000002</v>
      </c>
      <c r="B3861" s="295"/>
      <c r="C3861" s="295">
        <v>0.59506369999999997</v>
      </c>
      <c r="D3861" s="295"/>
    </row>
    <row r="3862" spans="1:4" x14ac:dyDescent="0.2">
      <c r="A3862" s="295">
        <v>0.34146029999999999</v>
      </c>
      <c r="B3862" s="295"/>
      <c r="C3862" s="295">
        <v>0.59500470000000005</v>
      </c>
      <c r="D3862" s="295"/>
    </row>
    <row r="3863" spans="1:4" x14ac:dyDescent="0.2">
      <c r="A3863" s="295">
        <v>0.34144570000000002</v>
      </c>
      <c r="B3863" s="295"/>
      <c r="C3863" s="295">
        <v>0.59494590000000003</v>
      </c>
      <c r="D3863" s="295"/>
    </row>
    <row r="3864" spans="1:4" x14ac:dyDescent="0.2">
      <c r="A3864" s="295">
        <v>0.34138780000000002</v>
      </c>
      <c r="B3864" s="295"/>
      <c r="C3864" s="295">
        <v>0.59494590000000003</v>
      </c>
      <c r="D3864" s="295"/>
    </row>
    <row r="3865" spans="1:4" x14ac:dyDescent="0.2">
      <c r="A3865" s="295">
        <v>0.34138780000000002</v>
      </c>
      <c r="B3865" s="295"/>
      <c r="C3865" s="295">
        <v>0.59487500000000004</v>
      </c>
      <c r="D3865" s="295"/>
    </row>
    <row r="3866" spans="1:4" x14ac:dyDescent="0.2">
      <c r="A3866" s="295">
        <v>0.34137319999999999</v>
      </c>
      <c r="B3866" s="295"/>
      <c r="C3866" s="295">
        <v>0.59479890000000002</v>
      </c>
      <c r="D3866" s="295"/>
    </row>
    <row r="3867" spans="1:4" x14ac:dyDescent="0.2">
      <c r="A3867" s="295">
        <v>0.34137319999999999</v>
      </c>
      <c r="B3867" s="295"/>
      <c r="C3867" s="295">
        <v>0.59471980000000002</v>
      </c>
      <c r="D3867" s="295"/>
    </row>
    <row r="3868" spans="1:4" x14ac:dyDescent="0.2">
      <c r="A3868" s="295">
        <v>0.34137319999999999</v>
      </c>
      <c r="B3868" s="295"/>
      <c r="C3868" s="295">
        <v>0.59470120000000004</v>
      </c>
      <c r="D3868" s="295"/>
    </row>
    <row r="3869" spans="1:4" x14ac:dyDescent="0.2">
      <c r="A3869" s="295">
        <v>0.34133089999999999</v>
      </c>
      <c r="B3869" s="295"/>
      <c r="C3869" s="295">
        <v>0.59464859999999997</v>
      </c>
      <c r="D3869" s="295"/>
    </row>
    <row r="3870" spans="1:4" x14ac:dyDescent="0.2">
      <c r="A3870" s="295">
        <v>0.34133089999999999</v>
      </c>
      <c r="B3870" s="295"/>
      <c r="C3870" s="295">
        <v>0.59462999999999999</v>
      </c>
      <c r="D3870" s="295"/>
    </row>
    <row r="3871" spans="1:4" x14ac:dyDescent="0.2">
      <c r="A3871" s="295">
        <v>0.34127410000000002</v>
      </c>
      <c r="B3871" s="295"/>
      <c r="C3871" s="295">
        <v>0.59458979999999995</v>
      </c>
      <c r="D3871" s="295"/>
    </row>
    <row r="3872" spans="1:4" x14ac:dyDescent="0.2">
      <c r="A3872" s="295">
        <v>0.34122950000000002</v>
      </c>
      <c r="B3872" s="295"/>
      <c r="C3872" s="295">
        <v>0.59455219999999998</v>
      </c>
      <c r="D3872" s="295"/>
    </row>
    <row r="3873" spans="1:4" x14ac:dyDescent="0.2">
      <c r="A3873" s="295">
        <v>0.34118710000000002</v>
      </c>
      <c r="B3873" s="295"/>
      <c r="C3873" s="295">
        <v>0.5945222</v>
      </c>
      <c r="D3873" s="295"/>
    </row>
    <row r="3874" spans="1:4" x14ac:dyDescent="0.2">
      <c r="A3874" s="295">
        <v>0.3411727</v>
      </c>
      <c r="B3874" s="295"/>
      <c r="C3874" s="295">
        <v>0.5944836</v>
      </c>
      <c r="D3874" s="295"/>
    </row>
    <row r="3875" spans="1:4" x14ac:dyDescent="0.2">
      <c r="A3875" s="295">
        <v>0.34115810000000002</v>
      </c>
      <c r="B3875" s="295"/>
      <c r="C3875" s="295">
        <v>0.5944836</v>
      </c>
      <c r="D3875" s="295"/>
    </row>
    <row r="3876" spans="1:4" x14ac:dyDescent="0.2">
      <c r="A3876" s="295">
        <v>0.34114290000000003</v>
      </c>
      <c r="B3876" s="295"/>
      <c r="C3876" s="295">
        <v>0.59446319999999997</v>
      </c>
      <c r="D3876" s="295"/>
    </row>
    <row r="3877" spans="1:4" x14ac:dyDescent="0.2">
      <c r="A3877" s="295">
        <v>0.34114290000000003</v>
      </c>
      <c r="B3877" s="295"/>
      <c r="C3877" s="295">
        <v>0.5944296</v>
      </c>
      <c r="D3877" s="295"/>
    </row>
    <row r="3878" spans="1:4" x14ac:dyDescent="0.2">
      <c r="A3878" s="295">
        <v>0.34112799999999999</v>
      </c>
      <c r="B3878" s="295"/>
      <c r="C3878" s="295">
        <v>0.59441080000000002</v>
      </c>
      <c r="D3878" s="295"/>
    </row>
    <row r="3879" spans="1:4" x14ac:dyDescent="0.2">
      <c r="A3879" s="295">
        <v>0.3410994</v>
      </c>
      <c r="B3879" s="295"/>
      <c r="C3879" s="295">
        <v>0.59439580000000003</v>
      </c>
      <c r="D3879" s="295"/>
    </row>
    <row r="3880" spans="1:4" x14ac:dyDescent="0.2">
      <c r="A3880" s="295">
        <v>0.34105590000000002</v>
      </c>
      <c r="B3880" s="295"/>
      <c r="C3880" s="295">
        <v>0.5943425</v>
      </c>
      <c r="D3880" s="295"/>
    </row>
    <row r="3881" spans="1:4" x14ac:dyDescent="0.2">
      <c r="A3881" s="295">
        <v>0.34104099999999998</v>
      </c>
      <c r="B3881" s="295"/>
      <c r="C3881" s="295">
        <v>0.59432209999999996</v>
      </c>
      <c r="D3881" s="295"/>
    </row>
    <row r="3882" spans="1:4" x14ac:dyDescent="0.2">
      <c r="A3882" s="295">
        <v>0.34101429999999999</v>
      </c>
      <c r="B3882" s="295"/>
      <c r="C3882" s="295">
        <v>0.59428829999999999</v>
      </c>
      <c r="D3882" s="295"/>
    </row>
    <row r="3883" spans="1:4" x14ac:dyDescent="0.2">
      <c r="A3883" s="295">
        <v>0.34098460000000003</v>
      </c>
      <c r="B3883" s="295"/>
      <c r="C3883" s="295">
        <v>0.59428829999999999</v>
      </c>
      <c r="D3883" s="295"/>
    </row>
    <row r="3884" spans="1:4" x14ac:dyDescent="0.2">
      <c r="A3884" s="295">
        <v>0.34096959999999998</v>
      </c>
      <c r="B3884" s="295"/>
      <c r="C3884" s="295">
        <v>0.59426780000000001</v>
      </c>
      <c r="D3884" s="295"/>
    </row>
    <row r="3885" spans="1:4" x14ac:dyDescent="0.2">
      <c r="A3885" s="295">
        <v>0.3409413</v>
      </c>
      <c r="B3885" s="295"/>
      <c r="C3885" s="295">
        <v>0.59419390000000005</v>
      </c>
      <c r="D3885" s="295"/>
    </row>
    <row r="3886" spans="1:4" x14ac:dyDescent="0.2">
      <c r="A3886" s="295">
        <v>0.34091179999999999</v>
      </c>
      <c r="B3886" s="295"/>
      <c r="C3886" s="295">
        <v>0.59417529999999996</v>
      </c>
      <c r="D3886" s="295"/>
    </row>
    <row r="3887" spans="1:4" x14ac:dyDescent="0.2">
      <c r="A3887" s="295">
        <v>0.3408677</v>
      </c>
      <c r="B3887" s="295"/>
      <c r="C3887" s="295">
        <v>0.59414049999999996</v>
      </c>
      <c r="D3887" s="295"/>
    </row>
    <row r="3888" spans="1:4" x14ac:dyDescent="0.2">
      <c r="A3888" s="295">
        <v>0.3408677</v>
      </c>
      <c r="B3888" s="295"/>
      <c r="C3888" s="295">
        <v>0.59412169999999997</v>
      </c>
      <c r="D3888" s="295"/>
    </row>
    <row r="3889" spans="1:4" x14ac:dyDescent="0.2">
      <c r="A3889" s="295">
        <v>0.3408525</v>
      </c>
      <c r="B3889" s="295"/>
      <c r="C3889" s="295">
        <v>0.59412169999999997</v>
      </c>
      <c r="D3889" s="295"/>
    </row>
    <row r="3890" spans="1:4" x14ac:dyDescent="0.2">
      <c r="A3890" s="295">
        <v>0.34080969999999999</v>
      </c>
      <c r="B3890" s="295"/>
      <c r="C3890" s="295">
        <v>0.59404889999999999</v>
      </c>
      <c r="D3890" s="295"/>
    </row>
    <row r="3891" spans="1:4" x14ac:dyDescent="0.2">
      <c r="A3891" s="295">
        <v>0.34079520000000002</v>
      </c>
      <c r="B3891" s="295"/>
      <c r="C3891" s="295">
        <v>0.59401060000000006</v>
      </c>
      <c r="D3891" s="295"/>
    </row>
    <row r="3892" spans="1:4" x14ac:dyDescent="0.2">
      <c r="A3892" s="295">
        <v>0.34078069999999999</v>
      </c>
      <c r="B3892" s="295"/>
      <c r="C3892" s="295">
        <v>0.59399559999999996</v>
      </c>
      <c r="D3892" s="295"/>
    </row>
    <row r="3893" spans="1:4" x14ac:dyDescent="0.2">
      <c r="A3893" s="295">
        <v>0.34078069999999999</v>
      </c>
      <c r="B3893" s="295"/>
      <c r="C3893" s="295">
        <v>0.59395659999999995</v>
      </c>
      <c r="D3893" s="295"/>
    </row>
    <row r="3894" spans="1:4" x14ac:dyDescent="0.2">
      <c r="A3894" s="295">
        <v>0.34073769999999998</v>
      </c>
      <c r="B3894" s="295"/>
      <c r="C3894" s="295">
        <v>0.59391919999999998</v>
      </c>
      <c r="D3894" s="295"/>
    </row>
    <row r="3895" spans="1:4" x14ac:dyDescent="0.2">
      <c r="A3895" s="295">
        <v>0.3407232</v>
      </c>
      <c r="B3895" s="295"/>
      <c r="C3895" s="295">
        <v>0.59386399999999995</v>
      </c>
      <c r="D3895" s="295"/>
    </row>
    <row r="3896" spans="1:4" x14ac:dyDescent="0.2">
      <c r="A3896" s="295">
        <v>0.3406786</v>
      </c>
      <c r="B3896" s="295"/>
      <c r="C3896" s="295">
        <v>0.59386399999999995</v>
      </c>
      <c r="D3896" s="295"/>
    </row>
    <row r="3897" spans="1:4" x14ac:dyDescent="0.2">
      <c r="A3897" s="295">
        <v>0.34062179999999997</v>
      </c>
      <c r="B3897" s="295"/>
      <c r="C3897" s="295">
        <v>0.59382659999999998</v>
      </c>
      <c r="D3897" s="295"/>
    </row>
    <row r="3898" spans="1:4" x14ac:dyDescent="0.2">
      <c r="A3898" s="295">
        <v>0.34060839999999998</v>
      </c>
      <c r="B3898" s="295"/>
      <c r="C3898" s="295">
        <v>0.59379300000000002</v>
      </c>
      <c r="D3898" s="295"/>
    </row>
    <row r="3899" spans="1:4" x14ac:dyDescent="0.2">
      <c r="A3899" s="295">
        <v>0.34057900000000002</v>
      </c>
      <c r="B3899" s="295"/>
      <c r="C3899" s="295">
        <v>0.59373419999999999</v>
      </c>
      <c r="D3899" s="295"/>
    </row>
    <row r="3900" spans="1:4" x14ac:dyDescent="0.2">
      <c r="A3900" s="295">
        <v>0.3405511</v>
      </c>
      <c r="B3900" s="295"/>
      <c r="C3900" s="295">
        <v>0.59373419999999999</v>
      </c>
      <c r="D3900" s="295"/>
    </row>
    <row r="3901" spans="1:4" x14ac:dyDescent="0.2">
      <c r="A3901" s="295">
        <v>0.3405511</v>
      </c>
      <c r="B3901" s="295"/>
      <c r="C3901" s="295">
        <v>0.59368180000000004</v>
      </c>
      <c r="D3901" s="295"/>
    </row>
    <row r="3902" spans="1:4" x14ac:dyDescent="0.2">
      <c r="A3902" s="295">
        <v>0.34049309999999999</v>
      </c>
      <c r="B3902" s="295"/>
      <c r="C3902" s="295">
        <v>0.59364170000000005</v>
      </c>
      <c r="D3902" s="295"/>
    </row>
    <row r="3903" spans="1:4" x14ac:dyDescent="0.2">
      <c r="A3903" s="295">
        <v>0.34047870000000002</v>
      </c>
      <c r="B3903" s="295"/>
      <c r="C3903" s="295">
        <v>0.59362669999999995</v>
      </c>
      <c r="D3903" s="295"/>
    </row>
    <row r="3904" spans="1:4" x14ac:dyDescent="0.2">
      <c r="A3904" s="295">
        <v>0.34046409999999999</v>
      </c>
      <c r="B3904" s="295"/>
      <c r="C3904" s="295">
        <v>0.59362669999999995</v>
      </c>
      <c r="D3904" s="295"/>
    </row>
    <row r="3905" spans="1:4" x14ac:dyDescent="0.2">
      <c r="A3905" s="295">
        <v>0.34043449999999997</v>
      </c>
      <c r="B3905" s="295"/>
      <c r="C3905" s="295">
        <v>0.59362669999999995</v>
      </c>
      <c r="D3905" s="295"/>
    </row>
    <row r="3906" spans="1:4" x14ac:dyDescent="0.2">
      <c r="A3906" s="295">
        <v>0.34040670000000001</v>
      </c>
      <c r="B3906" s="295"/>
      <c r="C3906" s="295">
        <v>0.59356310000000001</v>
      </c>
      <c r="D3906" s="295"/>
    </row>
    <row r="3907" spans="1:4" x14ac:dyDescent="0.2">
      <c r="A3907" s="295">
        <v>0.34039209999999998</v>
      </c>
      <c r="B3907" s="295"/>
      <c r="C3907" s="295">
        <v>0.59348559999999995</v>
      </c>
      <c r="D3907" s="295"/>
    </row>
    <row r="3908" spans="1:4" x14ac:dyDescent="0.2">
      <c r="A3908" s="295">
        <v>0.34034940000000002</v>
      </c>
      <c r="B3908" s="295"/>
      <c r="C3908" s="295">
        <v>0.59348559999999995</v>
      </c>
      <c r="D3908" s="295"/>
    </row>
    <row r="3909" spans="1:4" x14ac:dyDescent="0.2">
      <c r="A3909" s="295">
        <v>0.34033409999999997</v>
      </c>
      <c r="B3909" s="295"/>
      <c r="C3909" s="295">
        <v>0.59345020000000004</v>
      </c>
      <c r="D3909" s="295"/>
    </row>
    <row r="3910" spans="1:4" x14ac:dyDescent="0.2">
      <c r="A3910" s="295">
        <v>0.34033409999999997</v>
      </c>
      <c r="B3910" s="295"/>
      <c r="C3910" s="295">
        <v>0.59345009999999998</v>
      </c>
      <c r="D3910" s="295"/>
    </row>
    <row r="3911" spans="1:4" x14ac:dyDescent="0.2">
      <c r="A3911" s="295">
        <v>0.34030440000000001</v>
      </c>
      <c r="B3911" s="295"/>
      <c r="C3911" s="295">
        <v>0.59337419999999996</v>
      </c>
      <c r="D3911" s="295"/>
    </row>
    <row r="3912" spans="1:4" x14ac:dyDescent="0.2">
      <c r="A3912" s="295">
        <v>0.34027659999999998</v>
      </c>
      <c r="B3912" s="295"/>
      <c r="C3912" s="295">
        <v>0.59333880000000006</v>
      </c>
      <c r="D3912" s="295"/>
    </row>
    <row r="3913" spans="1:4" x14ac:dyDescent="0.2">
      <c r="A3913" s="295">
        <v>0.34026210000000001</v>
      </c>
      <c r="B3913" s="295"/>
      <c r="C3913" s="295">
        <v>0.59333880000000006</v>
      </c>
      <c r="D3913" s="295"/>
    </row>
    <row r="3914" spans="1:4" x14ac:dyDescent="0.2">
      <c r="A3914" s="295">
        <v>0.3402193</v>
      </c>
      <c r="B3914" s="295"/>
      <c r="C3914" s="295">
        <v>0.59328360000000002</v>
      </c>
      <c r="D3914" s="295"/>
    </row>
    <row r="3915" spans="1:4" x14ac:dyDescent="0.2">
      <c r="A3915" s="295">
        <v>0.34019070000000001</v>
      </c>
      <c r="B3915" s="295"/>
      <c r="C3915" s="295">
        <v>0.59328360000000002</v>
      </c>
      <c r="D3915" s="295"/>
    </row>
    <row r="3916" spans="1:4" x14ac:dyDescent="0.2">
      <c r="A3916" s="295">
        <v>0.34019070000000001</v>
      </c>
      <c r="B3916" s="295"/>
      <c r="C3916" s="295">
        <v>0.59324619999999995</v>
      </c>
      <c r="D3916" s="295"/>
    </row>
    <row r="3917" spans="1:4" x14ac:dyDescent="0.2">
      <c r="A3917" s="295">
        <v>0.34019070000000001</v>
      </c>
      <c r="B3917" s="295"/>
      <c r="C3917" s="295">
        <v>0.59319200000000005</v>
      </c>
      <c r="D3917" s="295"/>
    </row>
    <row r="3918" spans="1:4" x14ac:dyDescent="0.2">
      <c r="A3918" s="295">
        <v>0.34011829999999998</v>
      </c>
      <c r="B3918" s="295"/>
      <c r="C3918" s="295">
        <v>0.59315720000000005</v>
      </c>
      <c r="D3918" s="295"/>
    </row>
    <row r="3919" spans="1:4" x14ac:dyDescent="0.2">
      <c r="A3919" s="295">
        <v>0.34010489999999999</v>
      </c>
      <c r="B3919" s="295"/>
      <c r="C3919" s="295">
        <v>0.59315720000000005</v>
      </c>
      <c r="D3919" s="295"/>
    </row>
    <row r="3920" spans="1:4" x14ac:dyDescent="0.2">
      <c r="A3920" s="295">
        <v>0.34010489999999999</v>
      </c>
      <c r="B3920" s="295"/>
      <c r="C3920" s="295">
        <v>0.59311820000000004</v>
      </c>
      <c r="D3920" s="295"/>
    </row>
    <row r="3921" spans="1:4" x14ac:dyDescent="0.2">
      <c r="A3921" s="295">
        <v>0.34007599999999999</v>
      </c>
      <c r="B3921" s="295"/>
      <c r="C3921" s="295">
        <v>0.59308280000000002</v>
      </c>
      <c r="D3921" s="295"/>
    </row>
    <row r="3922" spans="1:4" x14ac:dyDescent="0.2">
      <c r="A3922" s="295">
        <v>0.34007589999999999</v>
      </c>
      <c r="B3922" s="295"/>
      <c r="C3922" s="295">
        <v>0.59302569999999999</v>
      </c>
      <c r="D3922" s="295"/>
    </row>
    <row r="3923" spans="1:4" x14ac:dyDescent="0.2">
      <c r="A3923" s="295">
        <v>0.34006259999999999</v>
      </c>
      <c r="B3923" s="295"/>
      <c r="C3923" s="295">
        <v>0.5930107</v>
      </c>
      <c r="D3923" s="295"/>
    </row>
    <row r="3924" spans="1:4" x14ac:dyDescent="0.2">
      <c r="A3924" s="295">
        <v>0.34004810000000002</v>
      </c>
      <c r="B3924" s="295"/>
      <c r="C3924" s="295">
        <v>0.5930107</v>
      </c>
      <c r="D3924" s="295"/>
    </row>
    <row r="3925" spans="1:4" x14ac:dyDescent="0.2">
      <c r="A3925" s="295">
        <v>0.34000390000000003</v>
      </c>
      <c r="B3925" s="295"/>
      <c r="C3925" s="295">
        <v>0.59297350000000004</v>
      </c>
      <c r="D3925" s="295"/>
    </row>
    <row r="3926" spans="1:4" x14ac:dyDescent="0.2">
      <c r="A3926" s="295">
        <v>0.3399607</v>
      </c>
      <c r="B3926" s="295"/>
      <c r="C3926" s="295">
        <v>0.59288629999999998</v>
      </c>
      <c r="D3926" s="295"/>
    </row>
    <row r="3927" spans="1:4" x14ac:dyDescent="0.2">
      <c r="A3927" s="295">
        <v>0.33994619999999998</v>
      </c>
      <c r="B3927" s="295"/>
      <c r="C3927" s="295">
        <v>0.5928525</v>
      </c>
      <c r="D3927" s="295"/>
    </row>
    <row r="3928" spans="1:4" x14ac:dyDescent="0.2">
      <c r="A3928" s="295">
        <v>0.33991759999999999</v>
      </c>
      <c r="B3928" s="295"/>
      <c r="C3928" s="295">
        <v>0.59283209999999997</v>
      </c>
      <c r="D3928" s="295"/>
    </row>
    <row r="3929" spans="1:4" x14ac:dyDescent="0.2">
      <c r="A3929" s="295">
        <v>0.33988810000000003</v>
      </c>
      <c r="B3929" s="295"/>
      <c r="C3929" s="295">
        <v>0.59281240000000002</v>
      </c>
      <c r="D3929" s="295"/>
    </row>
    <row r="3930" spans="1:4" x14ac:dyDescent="0.2">
      <c r="A3930" s="295">
        <v>0.3398736</v>
      </c>
      <c r="B3930" s="295"/>
      <c r="C3930" s="295">
        <v>0.59275359999999999</v>
      </c>
      <c r="D3930" s="295"/>
    </row>
    <row r="3931" spans="1:4" x14ac:dyDescent="0.2">
      <c r="A3931" s="295">
        <v>0.3398603</v>
      </c>
      <c r="B3931" s="295"/>
      <c r="C3931" s="295">
        <v>0.59273480000000001</v>
      </c>
      <c r="D3931" s="295"/>
    </row>
    <row r="3932" spans="1:4" x14ac:dyDescent="0.2">
      <c r="A3932" s="295">
        <v>0.33980189999999999</v>
      </c>
      <c r="B3932" s="295"/>
      <c r="C3932" s="295">
        <v>0.59271980000000002</v>
      </c>
      <c r="D3932" s="295"/>
    </row>
    <row r="3933" spans="1:4" x14ac:dyDescent="0.2">
      <c r="A3933" s="295">
        <v>0.3397886</v>
      </c>
      <c r="B3933" s="295"/>
      <c r="C3933" s="295">
        <v>0.59270100000000003</v>
      </c>
      <c r="D3933" s="295"/>
    </row>
    <row r="3934" spans="1:4" x14ac:dyDescent="0.2">
      <c r="A3934" s="295">
        <v>0.33976070000000003</v>
      </c>
      <c r="B3934" s="295"/>
      <c r="C3934" s="295">
        <v>0.59266079999999999</v>
      </c>
      <c r="D3934" s="295"/>
    </row>
    <row r="3935" spans="1:4" x14ac:dyDescent="0.2">
      <c r="A3935" s="295">
        <v>0.33971770000000001</v>
      </c>
      <c r="B3935" s="295"/>
      <c r="C3935" s="295">
        <v>0.59262340000000002</v>
      </c>
      <c r="D3935" s="295"/>
    </row>
    <row r="3936" spans="1:4" x14ac:dyDescent="0.2">
      <c r="A3936" s="295">
        <v>0.33970430000000001</v>
      </c>
      <c r="B3936" s="295"/>
      <c r="C3936" s="295">
        <v>0.59262340000000002</v>
      </c>
      <c r="D3936" s="295"/>
    </row>
    <row r="3937" spans="1:4" x14ac:dyDescent="0.2">
      <c r="A3937" s="295">
        <v>0.3396749</v>
      </c>
      <c r="B3937" s="295"/>
      <c r="C3937" s="295">
        <v>0.59258259999999996</v>
      </c>
      <c r="D3937" s="295"/>
    </row>
    <row r="3938" spans="1:4" x14ac:dyDescent="0.2">
      <c r="A3938" s="295">
        <v>0.33966160000000001</v>
      </c>
      <c r="B3938" s="295"/>
      <c r="C3938" s="295">
        <v>0.59256759999999997</v>
      </c>
      <c r="D3938" s="295"/>
    </row>
    <row r="3939" spans="1:4" x14ac:dyDescent="0.2">
      <c r="A3939" s="295">
        <v>0.33960360000000001</v>
      </c>
      <c r="B3939" s="295"/>
      <c r="C3939" s="295">
        <v>0.59251069999999995</v>
      </c>
      <c r="D3939" s="295"/>
    </row>
    <row r="3940" spans="1:4" x14ac:dyDescent="0.2">
      <c r="A3940" s="295">
        <v>0.33958840000000001</v>
      </c>
      <c r="B3940" s="295"/>
      <c r="C3940" s="295">
        <v>0.59249180000000001</v>
      </c>
      <c r="D3940" s="295"/>
    </row>
    <row r="3941" spans="1:4" x14ac:dyDescent="0.2">
      <c r="A3941" s="295">
        <v>0.33958840000000001</v>
      </c>
      <c r="B3941" s="295"/>
      <c r="C3941" s="295">
        <v>0.59243939999999995</v>
      </c>
      <c r="D3941" s="295"/>
    </row>
    <row r="3942" spans="1:4" x14ac:dyDescent="0.2">
      <c r="A3942" s="295">
        <v>0.33954489999999998</v>
      </c>
      <c r="B3942" s="295"/>
      <c r="C3942" s="295">
        <v>0.59243939999999995</v>
      </c>
      <c r="D3942" s="295"/>
    </row>
    <row r="3943" spans="1:4" x14ac:dyDescent="0.2">
      <c r="A3943" s="295">
        <v>0.3395299</v>
      </c>
      <c r="B3943" s="295"/>
      <c r="C3943" s="295">
        <v>0.59241969999999999</v>
      </c>
      <c r="D3943" s="295"/>
    </row>
    <row r="3944" spans="1:4" x14ac:dyDescent="0.2">
      <c r="A3944" s="295">
        <v>0.33950089999999999</v>
      </c>
      <c r="B3944" s="295"/>
      <c r="C3944" s="295">
        <v>0.59238040000000003</v>
      </c>
      <c r="D3944" s="295"/>
    </row>
    <row r="3945" spans="1:4" x14ac:dyDescent="0.2">
      <c r="A3945" s="295">
        <v>0.33945629999999999</v>
      </c>
      <c r="B3945" s="295"/>
      <c r="C3945" s="295">
        <v>0.59232689999999999</v>
      </c>
      <c r="D3945" s="295"/>
    </row>
    <row r="3946" spans="1:4" x14ac:dyDescent="0.2">
      <c r="A3946" s="295">
        <v>0.33944180000000002</v>
      </c>
      <c r="B3946" s="295"/>
      <c r="C3946" s="295">
        <v>0.59225490000000003</v>
      </c>
      <c r="D3946" s="295"/>
    </row>
    <row r="3947" spans="1:4" x14ac:dyDescent="0.2">
      <c r="A3947" s="295">
        <v>0.33941399999999999</v>
      </c>
      <c r="B3947" s="295"/>
      <c r="C3947" s="295">
        <v>0.59221570000000001</v>
      </c>
      <c r="D3947" s="295"/>
    </row>
    <row r="3948" spans="1:4" x14ac:dyDescent="0.2">
      <c r="A3948" s="295">
        <v>0.33939950000000002</v>
      </c>
      <c r="B3948" s="295"/>
      <c r="C3948" s="295">
        <v>0.59217649999999999</v>
      </c>
      <c r="D3948" s="295"/>
    </row>
    <row r="3949" spans="1:4" x14ac:dyDescent="0.2">
      <c r="A3949" s="295">
        <v>0.33936929999999998</v>
      </c>
      <c r="B3949" s="295"/>
      <c r="C3949" s="295">
        <v>0.59217649999999999</v>
      </c>
      <c r="D3949" s="295"/>
    </row>
    <row r="3950" spans="1:4" x14ac:dyDescent="0.2">
      <c r="A3950" s="295">
        <v>0.33935599999999999</v>
      </c>
      <c r="B3950" s="295"/>
      <c r="C3950" s="295">
        <v>0.59213629999999995</v>
      </c>
      <c r="D3950" s="295"/>
    </row>
    <row r="3951" spans="1:4" x14ac:dyDescent="0.2">
      <c r="A3951" s="295">
        <v>0.33934259999999999</v>
      </c>
      <c r="B3951" s="295"/>
      <c r="C3951" s="295">
        <v>0.5920801</v>
      </c>
      <c r="D3951" s="295"/>
    </row>
    <row r="3952" spans="1:4" x14ac:dyDescent="0.2">
      <c r="A3952" s="295">
        <v>0.33929949999999998</v>
      </c>
      <c r="B3952" s="295"/>
      <c r="C3952" s="295">
        <v>0.59202489999999997</v>
      </c>
      <c r="D3952" s="295"/>
    </row>
    <row r="3953" spans="1:4" x14ac:dyDescent="0.2">
      <c r="A3953" s="295">
        <v>0.33928459999999999</v>
      </c>
      <c r="B3953" s="295"/>
      <c r="C3953" s="295">
        <v>0.59200609999999998</v>
      </c>
      <c r="D3953" s="295"/>
    </row>
    <row r="3954" spans="1:4" x14ac:dyDescent="0.2">
      <c r="A3954" s="295">
        <v>0.33927010000000002</v>
      </c>
      <c r="B3954" s="295"/>
      <c r="C3954" s="295">
        <v>0.59196590000000004</v>
      </c>
      <c r="D3954" s="295"/>
    </row>
    <row r="3955" spans="1:4" x14ac:dyDescent="0.2">
      <c r="A3955" s="295">
        <v>0.33925490000000003</v>
      </c>
      <c r="B3955" s="295"/>
      <c r="C3955" s="295">
        <v>0.59196590000000004</v>
      </c>
      <c r="D3955" s="295"/>
    </row>
    <row r="3956" spans="1:4" x14ac:dyDescent="0.2">
      <c r="A3956" s="295">
        <v>0.33922659999999999</v>
      </c>
      <c r="B3956" s="295"/>
      <c r="C3956" s="295">
        <v>0.59193229999999997</v>
      </c>
      <c r="D3956" s="295"/>
    </row>
    <row r="3957" spans="1:4" x14ac:dyDescent="0.2">
      <c r="A3957" s="295">
        <v>0.33919690000000002</v>
      </c>
      <c r="B3957" s="295"/>
      <c r="C3957" s="295">
        <v>0.59183980000000003</v>
      </c>
      <c r="D3957" s="295"/>
    </row>
    <row r="3958" spans="1:4" x14ac:dyDescent="0.2">
      <c r="A3958" s="295">
        <v>0.33918189999999998</v>
      </c>
      <c r="B3958" s="295"/>
      <c r="C3958" s="295">
        <v>0.59178459999999999</v>
      </c>
      <c r="D3958" s="295"/>
    </row>
    <row r="3959" spans="1:4" x14ac:dyDescent="0.2">
      <c r="A3959" s="295">
        <v>0.33918189999999998</v>
      </c>
      <c r="B3959" s="295"/>
      <c r="C3959" s="295">
        <v>0.59175580000000005</v>
      </c>
      <c r="D3959" s="295"/>
    </row>
    <row r="3960" spans="1:4" x14ac:dyDescent="0.2">
      <c r="A3960" s="295">
        <v>0.33915220000000001</v>
      </c>
      <c r="B3960" s="295"/>
      <c r="C3960" s="295">
        <v>0.5916882</v>
      </c>
      <c r="D3960" s="295"/>
    </row>
    <row r="3961" spans="1:4" x14ac:dyDescent="0.2">
      <c r="A3961" s="295">
        <v>0.33913720000000003</v>
      </c>
      <c r="B3961" s="295"/>
      <c r="C3961" s="295">
        <v>0.59165460000000003</v>
      </c>
      <c r="D3961" s="295"/>
    </row>
    <row r="3962" spans="1:4" x14ac:dyDescent="0.2">
      <c r="A3962" s="295">
        <v>0.33913720000000003</v>
      </c>
      <c r="B3962" s="295"/>
      <c r="C3962" s="295">
        <v>0.59157839999999995</v>
      </c>
      <c r="D3962" s="295"/>
    </row>
    <row r="3963" spans="1:4" x14ac:dyDescent="0.2">
      <c r="A3963" s="295">
        <v>0.33910820000000003</v>
      </c>
      <c r="B3963" s="295"/>
      <c r="C3963" s="295">
        <v>0.59155959999999996</v>
      </c>
      <c r="D3963" s="295"/>
    </row>
    <row r="3964" spans="1:4" x14ac:dyDescent="0.2">
      <c r="A3964" s="295">
        <v>0.33906520000000001</v>
      </c>
      <c r="B3964" s="295"/>
      <c r="C3964" s="295">
        <v>0.59152420000000006</v>
      </c>
      <c r="D3964" s="295"/>
    </row>
    <row r="3965" spans="1:4" x14ac:dyDescent="0.2">
      <c r="A3965" s="295">
        <v>0.33905069999999998</v>
      </c>
      <c r="B3965" s="295"/>
      <c r="C3965" s="295">
        <v>0.59150449999999999</v>
      </c>
      <c r="D3965" s="295"/>
    </row>
    <row r="3966" spans="1:4" x14ac:dyDescent="0.2">
      <c r="A3966" s="295">
        <v>0.3390224</v>
      </c>
      <c r="B3966" s="295"/>
      <c r="C3966" s="295">
        <v>0.59148559999999994</v>
      </c>
      <c r="D3966" s="295"/>
    </row>
    <row r="3967" spans="1:4" x14ac:dyDescent="0.2">
      <c r="A3967" s="295">
        <v>0.3390224</v>
      </c>
      <c r="B3967" s="295"/>
      <c r="C3967" s="295">
        <v>0.59140619999999999</v>
      </c>
      <c r="D3967" s="295"/>
    </row>
    <row r="3968" spans="1:4" x14ac:dyDescent="0.2">
      <c r="A3968" s="295">
        <v>0.33900720000000001</v>
      </c>
      <c r="B3968" s="295"/>
      <c r="C3968" s="295">
        <v>0.59136789999999995</v>
      </c>
      <c r="D3968" s="295"/>
    </row>
    <row r="3969" spans="1:4" x14ac:dyDescent="0.2">
      <c r="A3969" s="295">
        <v>0.33897699999999997</v>
      </c>
      <c r="B3969" s="295"/>
      <c r="C3969" s="295">
        <v>0.59132890000000005</v>
      </c>
      <c r="D3969" s="295"/>
    </row>
    <row r="3970" spans="1:4" x14ac:dyDescent="0.2">
      <c r="A3970" s="295">
        <v>0.3389625</v>
      </c>
      <c r="B3970" s="295"/>
      <c r="C3970" s="295">
        <v>0.59129350000000003</v>
      </c>
      <c r="D3970" s="295"/>
    </row>
    <row r="3971" spans="1:4" x14ac:dyDescent="0.2">
      <c r="A3971" s="295">
        <v>0.33891949999999998</v>
      </c>
      <c r="B3971" s="295"/>
      <c r="C3971" s="295">
        <v>0.59129350000000003</v>
      </c>
      <c r="D3971" s="295"/>
    </row>
    <row r="3972" spans="1:4" x14ac:dyDescent="0.2">
      <c r="A3972" s="295">
        <v>0.33891939999999998</v>
      </c>
      <c r="B3972" s="295"/>
      <c r="C3972" s="295">
        <v>0.59127850000000004</v>
      </c>
      <c r="D3972" s="295"/>
    </row>
    <row r="3973" spans="1:4" x14ac:dyDescent="0.2">
      <c r="A3973" s="295">
        <v>0.33891939999999998</v>
      </c>
      <c r="B3973" s="295"/>
      <c r="C3973" s="295">
        <v>0.59127850000000004</v>
      </c>
      <c r="D3973" s="295"/>
    </row>
    <row r="3974" spans="1:4" x14ac:dyDescent="0.2">
      <c r="A3974" s="295">
        <v>0.33891939999999998</v>
      </c>
      <c r="B3974" s="295"/>
      <c r="C3974" s="295">
        <v>0.59121970000000001</v>
      </c>
      <c r="D3974" s="295"/>
    </row>
    <row r="3975" spans="1:4" x14ac:dyDescent="0.2">
      <c r="A3975" s="295">
        <v>0.33886139999999998</v>
      </c>
      <c r="B3975" s="295"/>
      <c r="C3975" s="295">
        <v>0.5911805</v>
      </c>
      <c r="D3975" s="295"/>
    </row>
    <row r="3976" spans="1:4" x14ac:dyDescent="0.2">
      <c r="A3976" s="295">
        <v>0.33884690000000001</v>
      </c>
      <c r="B3976" s="295"/>
      <c r="C3976" s="295">
        <v>0.59116190000000002</v>
      </c>
      <c r="D3976" s="295"/>
    </row>
    <row r="3977" spans="1:4" x14ac:dyDescent="0.2">
      <c r="A3977" s="295">
        <v>0.33884690000000001</v>
      </c>
      <c r="B3977" s="295"/>
      <c r="C3977" s="295">
        <v>0.59116190000000002</v>
      </c>
      <c r="D3977" s="295"/>
    </row>
    <row r="3978" spans="1:4" x14ac:dyDescent="0.2">
      <c r="A3978" s="295">
        <v>0.33881860000000003</v>
      </c>
      <c r="B3978" s="295"/>
      <c r="C3978" s="295">
        <v>0.59114690000000003</v>
      </c>
      <c r="D3978" s="295"/>
    </row>
    <row r="3979" spans="1:4" x14ac:dyDescent="0.2">
      <c r="A3979" s="295">
        <v>0.33878960000000002</v>
      </c>
      <c r="B3979" s="295"/>
      <c r="C3979" s="295">
        <v>0.59109290000000003</v>
      </c>
      <c r="D3979" s="295"/>
    </row>
    <row r="3980" spans="1:4" x14ac:dyDescent="0.2">
      <c r="A3980" s="295">
        <v>0.33878960000000002</v>
      </c>
      <c r="B3980" s="295"/>
      <c r="C3980" s="295">
        <v>0.59103779999999995</v>
      </c>
      <c r="D3980" s="295"/>
    </row>
    <row r="3981" spans="1:4" x14ac:dyDescent="0.2">
      <c r="A3981" s="295">
        <v>0.33878960000000002</v>
      </c>
      <c r="B3981" s="295"/>
      <c r="C3981" s="295">
        <v>0.59101899999999996</v>
      </c>
      <c r="D3981" s="295"/>
    </row>
    <row r="3982" spans="1:4" x14ac:dyDescent="0.2">
      <c r="A3982" s="295">
        <v>0.33878960000000002</v>
      </c>
      <c r="B3982" s="295"/>
      <c r="C3982" s="295">
        <v>0.59097040000000001</v>
      </c>
      <c r="D3982" s="295"/>
    </row>
    <row r="3983" spans="1:4" x14ac:dyDescent="0.2">
      <c r="A3983" s="295">
        <v>0.33877439999999998</v>
      </c>
      <c r="B3983" s="295"/>
      <c r="C3983" s="295">
        <v>0.59097040000000001</v>
      </c>
      <c r="D3983" s="295"/>
    </row>
    <row r="3984" spans="1:4" x14ac:dyDescent="0.2">
      <c r="A3984" s="295">
        <v>0.3387599</v>
      </c>
      <c r="B3984" s="295"/>
      <c r="C3984" s="295">
        <v>0.590893</v>
      </c>
      <c r="D3984" s="295"/>
    </row>
    <row r="3985" spans="1:4" x14ac:dyDescent="0.2">
      <c r="A3985" s="295">
        <v>0.33874490000000002</v>
      </c>
      <c r="B3985" s="295"/>
      <c r="C3985" s="295">
        <v>0.59087420000000002</v>
      </c>
      <c r="D3985" s="295"/>
    </row>
    <row r="3986" spans="1:4" x14ac:dyDescent="0.2">
      <c r="A3986" s="295">
        <v>0.33870210000000001</v>
      </c>
      <c r="B3986" s="295"/>
      <c r="C3986" s="295">
        <v>0.59087420000000002</v>
      </c>
      <c r="D3986" s="295"/>
    </row>
    <row r="3987" spans="1:4" x14ac:dyDescent="0.2">
      <c r="A3987" s="295">
        <v>0.33867429999999998</v>
      </c>
      <c r="B3987" s="295"/>
      <c r="C3987" s="295">
        <v>0.59082020000000002</v>
      </c>
      <c r="D3987" s="295"/>
    </row>
    <row r="3988" spans="1:4" x14ac:dyDescent="0.2">
      <c r="A3988" s="295">
        <v>0.33865909999999999</v>
      </c>
      <c r="B3988" s="295"/>
      <c r="C3988" s="295">
        <v>0.59080049999999995</v>
      </c>
      <c r="D3988" s="295"/>
    </row>
    <row r="3989" spans="1:4" x14ac:dyDescent="0.2">
      <c r="A3989" s="295">
        <v>0.33861439999999998</v>
      </c>
      <c r="B3989" s="295"/>
      <c r="C3989" s="295">
        <v>0.59076669999999998</v>
      </c>
      <c r="D3989" s="295"/>
    </row>
    <row r="3990" spans="1:4" x14ac:dyDescent="0.2">
      <c r="A3990" s="295">
        <v>0.33860109999999999</v>
      </c>
      <c r="B3990" s="295"/>
      <c r="C3990" s="295">
        <v>0.59067309999999995</v>
      </c>
      <c r="D3990" s="295"/>
    </row>
    <row r="3991" spans="1:4" x14ac:dyDescent="0.2">
      <c r="A3991" s="295">
        <v>0.33857159999999997</v>
      </c>
      <c r="B3991" s="295"/>
      <c r="C3991" s="295">
        <v>0.59067309999999995</v>
      </c>
      <c r="D3991" s="295"/>
    </row>
    <row r="3992" spans="1:4" x14ac:dyDescent="0.2">
      <c r="A3992" s="295">
        <v>0.33855639999999998</v>
      </c>
      <c r="B3992" s="295"/>
      <c r="C3992" s="295">
        <v>0.59063770000000004</v>
      </c>
      <c r="D3992" s="295"/>
    </row>
    <row r="3993" spans="1:4" x14ac:dyDescent="0.2">
      <c r="A3993" s="295">
        <v>0.33854190000000001</v>
      </c>
      <c r="B3993" s="295"/>
      <c r="C3993" s="295">
        <v>0.59059850000000003</v>
      </c>
      <c r="D3993" s="295"/>
    </row>
    <row r="3994" spans="1:4" x14ac:dyDescent="0.2">
      <c r="A3994" s="295">
        <v>0.33849950000000001</v>
      </c>
      <c r="B3994" s="295"/>
      <c r="C3994" s="295">
        <v>0.59057990000000005</v>
      </c>
      <c r="D3994" s="295"/>
    </row>
    <row r="3995" spans="1:4" x14ac:dyDescent="0.2">
      <c r="A3995" s="295">
        <v>0.33847120000000003</v>
      </c>
      <c r="B3995" s="295"/>
      <c r="C3995" s="295">
        <v>0.59053979999999995</v>
      </c>
      <c r="D3995" s="295"/>
    </row>
    <row r="3996" spans="1:4" x14ac:dyDescent="0.2">
      <c r="A3996" s="295">
        <v>0.33845629999999999</v>
      </c>
      <c r="B3996" s="295"/>
      <c r="C3996" s="295">
        <v>0.59050599999999998</v>
      </c>
      <c r="D3996" s="295"/>
    </row>
    <row r="3997" spans="1:4" x14ac:dyDescent="0.2">
      <c r="A3997" s="295">
        <v>0.33842660000000002</v>
      </c>
      <c r="B3997" s="295"/>
      <c r="C3997" s="295">
        <v>0.5904488</v>
      </c>
      <c r="D3997" s="295"/>
    </row>
    <row r="3998" spans="1:4" x14ac:dyDescent="0.2">
      <c r="A3998" s="295">
        <v>0.3383987</v>
      </c>
      <c r="B3998" s="295"/>
      <c r="C3998" s="295">
        <v>0.59042839999999996</v>
      </c>
      <c r="D3998" s="295"/>
    </row>
    <row r="3999" spans="1:4" x14ac:dyDescent="0.2">
      <c r="A3999" s="295">
        <v>0.3383987</v>
      </c>
      <c r="B3999" s="295"/>
      <c r="C3999" s="295">
        <v>0.59038979999999996</v>
      </c>
      <c r="D3999" s="295"/>
    </row>
    <row r="4000" spans="1:4" x14ac:dyDescent="0.2">
      <c r="A4000" s="295">
        <v>0.33838420000000002</v>
      </c>
      <c r="B4000" s="295"/>
      <c r="C4000" s="295">
        <v>0.59037119999999998</v>
      </c>
      <c r="D4000" s="295"/>
    </row>
    <row r="4001" spans="1:4" x14ac:dyDescent="0.2">
      <c r="A4001" s="295">
        <v>0.33834069999999999</v>
      </c>
      <c r="B4001" s="295"/>
      <c r="C4001" s="295">
        <v>0.59035079999999995</v>
      </c>
      <c r="D4001" s="295"/>
    </row>
    <row r="4002" spans="1:4" x14ac:dyDescent="0.2">
      <c r="A4002" s="295">
        <v>0.33832620000000002</v>
      </c>
      <c r="B4002" s="295"/>
      <c r="C4002" s="295">
        <v>0.59032079999999998</v>
      </c>
      <c r="D4002" s="295"/>
    </row>
    <row r="4003" spans="1:4" x14ac:dyDescent="0.2">
      <c r="A4003" s="295">
        <v>0.33831129999999998</v>
      </c>
      <c r="B4003" s="295"/>
      <c r="C4003" s="295">
        <v>0.59028539999999996</v>
      </c>
      <c r="D4003" s="295"/>
    </row>
    <row r="4004" spans="1:4" x14ac:dyDescent="0.2">
      <c r="A4004" s="295">
        <v>0.33831129999999998</v>
      </c>
      <c r="B4004" s="295"/>
      <c r="C4004" s="295">
        <v>0.59026559999999995</v>
      </c>
      <c r="D4004" s="295"/>
    </row>
    <row r="4005" spans="1:4" x14ac:dyDescent="0.2">
      <c r="A4005" s="295">
        <v>0.33828350000000001</v>
      </c>
      <c r="B4005" s="295"/>
      <c r="C4005" s="295">
        <v>0.59024699999999997</v>
      </c>
      <c r="D4005" s="295"/>
    </row>
    <row r="4006" spans="1:4" x14ac:dyDescent="0.2">
      <c r="A4006" s="295">
        <v>0.33823880000000001</v>
      </c>
      <c r="B4006" s="295"/>
      <c r="C4006" s="295">
        <v>0.59017489999999995</v>
      </c>
      <c r="D4006" s="295"/>
    </row>
    <row r="4007" spans="1:4" x14ac:dyDescent="0.2">
      <c r="A4007" s="295">
        <v>0.33823880000000001</v>
      </c>
      <c r="B4007" s="295"/>
      <c r="C4007" s="295">
        <v>0.59011550000000002</v>
      </c>
      <c r="D4007" s="295"/>
    </row>
    <row r="4008" spans="1:4" x14ac:dyDescent="0.2">
      <c r="A4008" s="295">
        <v>0.33821099999999998</v>
      </c>
      <c r="B4008" s="295"/>
      <c r="C4008" s="295">
        <v>0.59011550000000002</v>
      </c>
      <c r="D4008" s="295"/>
    </row>
    <row r="4009" spans="1:4" x14ac:dyDescent="0.2">
      <c r="A4009" s="295">
        <v>0.33819759999999999</v>
      </c>
      <c r="B4009" s="295"/>
      <c r="C4009" s="295">
        <v>0.59008170000000004</v>
      </c>
      <c r="D4009" s="295"/>
    </row>
    <row r="4010" spans="1:4" x14ac:dyDescent="0.2">
      <c r="A4010" s="295">
        <v>0.33819759999999999</v>
      </c>
      <c r="B4010" s="295"/>
      <c r="C4010" s="295">
        <v>0.59004429999999997</v>
      </c>
      <c r="D4010" s="295"/>
    </row>
    <row r="4011" spans="1:4" x14ac:dyDescent="0.2">
      <c r="A4011" s="295">
        <v>0.33818310000000001</v>
      </c>
      <c r="B4011" s="295"/>
      <c r="C4011" s="295">
        <v>0.59000410000000003</v>
      </c>
      <c r="D4011" s="295"/>
    </row>
    <row r="4012" spans="1:4" x14ac:dyDescent="0.2">
      <c r="A4012" s="295">
        <v>0.33815529999999999</v>
      </c>
      <c r="B4012" s="295"/>
      <c r="C4012" s="295">
        <v>0.59000410000000003</v>
      </c>
      <c r="D4012" s="295"/>
    </row>
    <row r="4013" spans="1:4" x14ac:dyDescent="0.2">
      <c r="A4013" s="295">
        <v>0.3381401</v>
      </c>
      <c r="B4013" s="295"/>
      <c r="C4013" s="295">
        <v>0.58995169999999997</v>
      </c>
      <c r="D4013" s="295"/>
    </row>
    <row r="4014" spans="1:4" x14ac:dyDescent="0.2">
      <c r="A4014" s="295">
        <v>0.3381401</v>
      </c>
      <c r="B4014" s="295"/>
      <c r="C4014" s="295">
        <v>0.58995169999999997</v>
      </c>
      <c r="D4014" s="295"/>
    </row>
    <row r="4015" spans="1:4" x14ac:dyDescent="0.2">
      <c r="A4015" s="295">
        <v>0.33809610000000001</v>
      </c>
      <c r="B4015" s="295"/>
      <c r="C4015" s="295">
        <v>0.58991329999999997</v>
      </c>
      <c r="D4015" s="295"/>
    </row>
    <row r="4016" spans="1:4" x14ac:dyDescent="0.2">
      <c r="A4016" s="295">
        <v>0.33806760000000002</v>
      </c>
      <c r="B4016" s="295"/>
      <c r="C4016" s="295">
        <v>0.58987789999999996</v>
      </c>
      <c r="D4016" s="295"/>
    </row>
    <row r="4017" spans="1:4" x14ac:dyDescent="0.2">
      <c r="A4017" s="295">
        <v>0.33806750000000002</v>
      </c>
      <c r="B4017" s="295"/>
      <c r="C4017" s="295">
        <v>0.58983870000000005</v>
      </c>
      <c r="D4017" s="295"/>
    </row>
    <row r="4018" spans="1:4" x14ac:dyDescent="0.2">
      <c r="A4018" s="295">
        <v>0.33803739999999999</v>
      </c>
      <c r="B4018" s="295"/>
      <c r="C4018" s="295">
        <v>0.58976110000000004</v>
      </c>
      <c r="D4018" s="295"/>
    </row>
    <row r="4019" spans="1:4" x14ac:dyDescent="0.2">
      <c r="A4019" s="295">
        <v>0.33802290000000002</v>
      </c>
      <c r="B4019" s="295"/>
      <c r="C4019" s="295">
        <v>0.5897114</v>
      </c>
      <c r="D4019" s="295"/>
    </row>
    <row r="4020" spans="1:4" x14ac:dyDescent="0.2">
      <c r="A4020" s="295">
        <v>0.33802290000000002</v>
      </c>
      <c r="B4020" s="295"/>
      <c r="C4020" s="295">
        <v>0.5897114</v>
      </c>
      <c r="D4020" s="295"/>
    </row>
    <row r="4021" spans="1:4" x14ac:dyDescent="0.2">
      <c r="A4021" s="295">
        <v>0.33799430000000003</v>
      </c>
      <c r="B4021" s="295"/>
      <c r="C4021" s="295">
        <v>0.58965239999999997</v>
      </c>
      <c r="D4021" s="295"/>
    </row>
    <row r="4022" spans="1:4" x14ac:dyDescent="0.2">
      <c r="A4022" s="295">
        <v>0.33799430000000003</v>
      </c>
      <c r="B4022" s="295"/>
      <c r="C4022" s="295">
        <v>0.58961410000000003</v>
      </c>
      <c r="D4022" s="295"/>
    </row>
    <row r="4023" spans="1:4" x14ac:dyDescent="0.2">
      <c r="A4023" s="295">
        <v>0.33793519999999999</v>
      </c>
      <c r="B4023" s="295"/>
      <c r="C4023" s="295">
        <v>0.58959910000000004</v>
      </c>
      <c r="D4023" s="295"/>
    </row>
    <row r="4024" spans="1:4" x14ac:dyDescent="0.2">
      <c r="A4024" s="295">
        <v>0.33793519999999999</v>
      </c>
      <c r="B4024" s="295"/>
      <c r="C4024" s="295">
        <v>0.58959910000000004</v>
      </c>
      <c r="D4024" s="295"/>
    </row>
    <row r="4025" spans="1:4" x14ac:dyDescent="0.2">
      <c r="A4025" s="295">
        <v>0.33792179999999999</v>
      </c>
      <c r="B4025" s="295"/>
      <c r="C4025" s="295">
        <v>0.58954669999999998</v>
      </c>
      <c r="D4025" s="295"/>
    </row>
    <row r="4026" spans="1:4" x14ac:dyDescent="0.2">
      <c r="A4026" s="295">
        <v>0.33790730000000002</v>
      </c>
      <c r="B4026" s="295"/>
      <c r="C4026" s="295">
        <v>0.58949149999999995</v>
      </c>
      <c r="D4026" s="295"/>
    </row>
    <row r="4027" spans="1:4" x14ac:dyDescent="0.2">
      <c r="A4027" s="295">
        <v>0.33786450000000001</v>
      </c>
      <c r="B4027" s="295"/>
      <c r="C4027" s="295">
        <v>0.58945409999999998</v>
      </c>
      <c r="D4027" s="295"/>
    </row>
    <row r="4028" spans="1:4" x14ac:dyDescent="0.2">
      <c r="A4028" s="295">
        <v>0.33784930000000002</v>
      </c>
      <c r="B4028" s="295"/>
      <c r="C4028" s="295">
        <v>0.5894353</v>
      </c>
      <c r="D4028" s="295"/>
    </row>
    <row r="4029" spans="1:4" x14ac:dyDescent="0.2">
      <c r="A4029" s="295">
        <v>0.3378196</v>
      </c>
      <c r="B4029" s="295"/>
      <c r="C4029" s="295">
        <v>0.5893813</v>
      </c>
      <c r="D4029" s="295"/>
    </row>
    <row r="4030" spans="1:4" x14ac:dyDescent="0.2">
      <c r="A4030" s="295">
        <v>0.33780510000000002</v>
      </c>
      <c r="B4030" s="295"/>
      <c r="C4030" s="295">
        <v>0.58934589999999998</v>
      </c>
      <c r="D4030" s="295"/>
    </row>
    <row r="4031" spans="1:4" x14ac:dyDescent="0.2">
      <c r="A4031" s="295">
        <v>0.33778989999999998</v>
      </c>
      <c r="B4031" s="295"/>
      <c r="C4031" s="295">
        <v>0.58932709999999999</v>
      </c>
      <c r="D4031" s="295"/>
    </row>
    <row r="4032" spans="1:4" x14ac:dyDescent="0.2">
      <c r="A4032" s="295">
        <v>0.33776040000000002</v>
      </c>
      <c r="B4032" s="295"/>
      <c r="C4032" s="295">
        <v>0.58927379999999996</v>
      </c>
      <c r="D4032" s="295"/>
    </row>
    <row r="4033" spans="1:4" x14ac:dyDescent="0.2">
      <c r="A4033" s="295">
        <v>0.33773259999999999</v>
      </c>
      <c r="B4033" s="295"/>
      <c r="C4033" s="295">
        <v>0.58925490000000003</v>
      </c>
      <c r="D4033" s="295"/>
    </row>
    <row r="4034" spans="1:4" x14ac:dyDescent="0.2">
      <c r="A4034" s="295">
        <v>0.33773259999999999</v>
      </c>
      <c r="B4034" s="295"/>
      <c r="C4034" s="295">
        <v>0.58925490000000003</v>
      </c>
      <c r="D4034" s="295"/>
    </row>
    <row r="4035" spans="1:4" x14ac:dyDescent="0.2">
      <c r="A4035" s="295">
        <v>0.3377174</v>
      </c>
      <c r="B4035" s="295"/>
      <c r="C4035" s="295">
        <v>0.58923449999999999</v>
      </c>
      <c r="D4035" s="295"/>
    </row>
    <row r="4036" spans="1:4" x14ac:dyDescent="0.2">
      <c r="A4036" s="295">
        <v>0.3377174</v>
      </c>
      <c r="B4036" s="295"/>
      <c r="C4036" s="295">
        <v>0.58919619999999995</v>
      </c>
      <c r="D4036" s="295"/>
    </row>
    <row r="4037" spans="1:4" x14ac:dyDescent="0.2">
      <c r="A4037" s="295">
        <v>0.3376884</v>
      </c>
      <c r="B4037" s="295"/>
      <c r="C4037" s="295">
        <v>0.58917730000000001</v>
      </c>
      <c r="D4037" s="295"/>
    </row>
    <row r="4038" spans="1:4" x14ac:dyDescent="0.2">
      <c r="A4038" s="295">
        <v>0.33764539999999998</v>
      </c>
      <c r="B4038" s="295"/>
      <c r="C4038" s="295">
        <v>0.58914259999999996</v>
      </c>
      <c r="D4038" s="295"/>
    </row>
    <row r="4039" spans="1:4" x14ac:dyDescent="0.2">
      <c r="A4039" s="295">
        <v>0.33764539999999998</v>
      </c>
      <c r="B4039" s="295"/>
      <c r="C4039" s="295">
        <v>0.58910240000000003</v>
      </c>
      <c r="D4039" s="295"/>
    </row>
    <row r="4040" spans="1:4" x14ac:dyDescent="0.2">
      <c r="A4040" s="295">
        <v>0.33761590000000002</v>
      </c>
      <c r="B4040" s="295"/>
      <c r="C4040" s="295">
        <v>0.58904460000000003</v>
      </c>
      <c r="D4040" s="295"/>
    </row>
    <row r="4041" spans="1:4" x14ac:dyDescent="0.2">
      <c r="A4041" s="295">
        <v>0.33760259999999997</v>
      </c>
      <c r="B4041" s="295"/>
      <c r="C4041" s="295">
        <v>0.58902580000000004</v>
      </c>
      <c r="D4041" s="295"/>
    </row>
    <row r="4042" spans="1:4" x14ac:dyDescent="0.2">
      <c r="A4042" s="295">
        <v>0.33760259999999997</v>
      </c>
      <c r="B4042" s="295"/>
      <c r="C4042" s="295">
        <v>0.58902580000000004</v>
      </c>
      <c r="D4042" s="295"/>
    </row>
    <row r="4043" spans="1:4" x14ac:dyDescent="0.2">
      <c r="A4043" s="295">
        <v>0.33757290000000001</v>
      </c>
      <c r="B4043" s="295"/>
      <c r="C4043" s="295">
        <v>0.58891439999999995</v>
      </c>
      <c r="D4043" s="295"/>
    </row>
    <row r="4044" spans="1:4" x14ac:dyDescent="0.2">
      <c r="A4044" s="295">
        <v>0.33755800000000002</v>
      </c>
      <c r="B4044" s="295"/>
      <c r="C4044" s="295">
        <v>0.58887699999999998</v>
      </c>
      <c r="D4044" s="295"/>
    </row>
    <row r="4045" spans="1:4" x14ac:dyDescent="0.2">
      <c r="A4045" s="295">
        <v>0.33751560000000003</v>
      </c>
      <c r="B4045" s="295"/>
      <c r="C4045" s="295">
        <v>0.58880480000000002</v>
      </c>
      <c r="D4045" s="295"/>
    </row>
    <row r="4046" spans="1:4" x14ac:dyDescent="0.2">
      <c r="A4046" s="295">
        <v>0.33750229999999998</v>
      </c>
      <c r="B4046" s="295"/>
      <c r="C4046" s="295">
        <v>0.58878439999999999</v>
      </c>
      <c r="D4046" s="295"/>
    </row>
    <row r="4047" spans="1:4" x14ac:dyDescent="0.2">
      <c r="A4047" s="295">
        <v>0.33750229999999998</v>
      </c>
      <c r="B4047" s="295"/>
      <c r="C4047" s="295">
        <v>0.58873399999999998</v>
      </c>
      <c r="D4047" s="295"/>
    </row>
    <row r="4048" spans="1:4" x14ac:dyDescent="0.2">
      <c r="A4048" s="295">
        <v>0.33750229999999998</v>
      </c>
      <c r="B4048" s="295"/>
      <c r="C4048" s="295">
        <v>0.58871359999999995</v>
      </c>
      <c r="D4048" s="295"/>
    </row>
    <row r="4049" spans="1:4" x14ac:dyDescent="0.2">
      <c r="A4049" s="295">
        <v>0.3374878</v>
      </c>
      <c r="B4049" s="295"/>
      <c r="C4049" s="295">
        <v>0.58865299999999998</v>
      </c>
      <c r="D4049" s="295"/>
    </row>
    <row r="4050" spans="1:4" x14ac:dyDescent="0.2">
      <c r="A4050" s="295">
        <v>0.33745989999999998</v>
      </c>
      <c r="B4050" s="295"/>
      <c r="C4050" s="295">
        <v>0.58859680000000003</v>
      </c>
      <c r="D4050" s="295"/>
    </row>
    <row r="4051" spans="1:4" x14ac:dyDescent="0.2">
      <c r="A4051" s="295">
        <v>0.33743030000000002</v>
      </c>
      <c r="B4051" s="295"/>
      <c r="C4051" s="295">
        <v>0.58858180000000004</v>
      </c>
      <c r="D4051" s="295"/>
    </row>
    <row r="4052" spans="1:4" x14ac:dyDescent="0.2">
      <c r="A4052" s="295">
        <v>0.33743030000000002</v>
      </c>
      <c r="B4052" s="295"/>
      <c r="C4052" s="295">
        <v>0.58854709999999999</v>
      </c>
      <c r="D4052" s="295"/>
    </row>
    <row r="4053" spans="1:4" x14ac:dyDescent="0.2">
      <c r="A4053" s="295">
        <v>0.33741529999999997</v>
      </c>
      <c r="B4053" s="295"/>
      <c r="C4053" s="295">
        <v>0.58851169999999997</v>
      </c>
      <c r="D4053" s="295"/>
    </row>
    <row r="4054" spans="1:4" x14ac:dyDescent="0.2">
      <c r="A4054" s="295">
        <v>0.3374008</v>
      </c>
      <c r="B4054" s="295"/>
      <c r="C4054" s="295">
        <v>0.58851169999999997</v>
      </c>
      <c r="D4054" s="295"/>
    </row>
    <row r="4055" spans="1:4" x14ac:dyDescent="0.2">
      <c r="A4055" s="295">
        <v>0.33738750000000001</v>
      </c>
      <c r="B4055" s="295"/>
      <c r="C4055" s="295">
        <v>0.58847150000000004</v>
      </c>
      <c r="D4055" s="295"/>
    </row>
    <row r="4056" spans="1:4" x14ac:dyDescent="0.2">
      <c r="A4056" s="295">
        <v>0.33737230000000001</v>
      </c>
      <c r="B4056" s="295"/>
      <c r="C4056" s="295">
        <v>0.58843679999999998</v>
      </c>
      <c r="D4056" s="295"/>
    </row>
    <row r="4057" spans="1:4" x14ac:dyDescent="0.2">
      <c r="A4057" s="295">
        <v>0.33735779999999999</v>
      </c>
      <c r="B4057" s="295"/>
      <c r="C4057" s="295">
        <v>0.58843670000000003</v>
      </c>
      <c r="D4057" s="295"/>
    </row>
    <row r="4058" spans="1:4" x14ac:dyDescent="0.2">
      <c r="A4058" s="295">
        <v>0.33733000000000002</v>
      </c>
      <c r="B4058" s="295"/>
      <c r="C4058" s="295">
        <v>0.58837799999999996</v>
      </c>
      <c r="D4058" s="295"/>
    </row>
    <row r="4059" spans="1:4" x14ac:dyDescent="0.2">
      <c r="A4059" s="295">
        <v>0.33731480000000003</v>
      </c>
      <c r="B4059" s="295"/>
      <c r="C4059" s="295">
        <v>0.58834419999999998</v>
      </c>
      <c r="D4059" s="295"/>
    </row>
    <row r="4060" spans="1:4" x14ac:dyDescent="0.2">
      <c r="A4060" s="295">
        <v>0.3373003</v>
      </c>
      <c r="B4060" s="295"/>
      <c r="C4060" s="295">
        <v>0.58830939999999998</v>
      </c>
      <c r="D4060" s="295"/>
    </row>
    <row r="4061" spans="1:4" x14ac:dyDescent="0.2">
      <c r="A4061" s="295">
        <v>0.33728530000000001</v>
      </c>
      <c r="B4061" s="295"/>
      <c r="C4061" s="295">
        <v>0.58825430000000001</v>
      </c>
      <c r="D4061" s="295"/>
    </row>
    <row r="4062" spans="1:4" x14ac:dyDescent="0.2">
      <c r="A4062" s="295">
        <v>0.33725749999999999</v>
      </c>
      <c r="B4062" s="295"/>
      <c r="C4062" s="295">
        <v>0.58819650000000001</v>
      </c>
      <c r="D4062" s="295"/>
    </row>
    <row r="4063" spans="1:4" x14ac:dyDescent="0.2">
      <c r="A4063" s="295">
        <v>0.33725749999999999</v>
      </c>
      <c r="B4063" s="295"/>
      <c r="C4063" s="295">
        <v>0.58816109999999999</v>
      </c>
      <c r="D4063" s="295"/>
    </row>
    <row r="4064" spans="1:4" x14ac:dyDescent="0.2">
      <c r="A4064" s="295">
        <v>0.33721279999999998</v>
      </c>
      <c r="B4064" s="295"/>
      <c r="C4064" s="295">
        <v>0.58808890000000003</v>
      </c>
      <c r="D4064" s="295"/>
    </row>
    <row r="4065" spans="1:4" x14ac:dyDescent="0.2">
      <c r="A4065" s="295">
        <v>0.33719949999999999</v>
      </c>
      <c r="B4065" s="295"/>
      <c r="C4065" s="295">
        <v>0.58808890000000003</v>
      </c>
      <c r="D4065" s="295"/>
    </row>
    <row r="4066" spans="1:4" x14ac:dyDescent="0.2">
      <c r="A4066" s="295">
        <v>0.3371845</v>
      </c>
      <c r="B4066" s="295"/>
      <c r="C4066" s="295">
        <v>0.58801490000000001</v>
      </c>
      <c r="D4066" s="295"/>
    </row>
    <row r="4067" spans="1:4" x14ac:dyDescent="0.2">
      <c r="A4067" s="295">
        <v>0.3371422</v>
      </c>
      <c r="B4067" s="295"/>
      <c r="C4067" s="295">
        <v>0.58798139999999999</v>
      </c>
      <c r="D4067" s="295"/>
    </row>
    <row r="4068" spans="1:4" x14ac:dyDescent="0.2">
      <c r="A4068" s="295">
        <v>0.33711200000000002</v>
      </c>
      <c r="B4068" s="295"/>
      <c r="C4068" s="295">
        <v>0.58798139999999999</v>
      </c>
      <c r="D4068" s="295"/>
    </row>
    <row r="4069" spans="1:4" x14ac:dyDescent="0.2">
      <c r="A4069" s="295">
        <v>0.33711200000000002</v>
      </c>
      <c r="B4069" s="295"/>
      <c r="C4069" s="295">
        <v>0.5879664</v>
      </c>
      <c r="D4069" s="295"/>
    </row>
    <row r="4070" spans="1:4" x14ac:dyDescent="0.2">
      <c r="A4070" s="295">
        <v>0.33706920000000001</v>
      </c>
      <c r="B4070" s="295"/>
      <c r="C4070" s="295">
        <v>0.58792710000000004</v>
      </c>
      <c r="D4070" s="295"/>
    </row>
    <row r="4071" spans="1:4" x14ac:dyDescent="0.2">
      <c r="A4071" s="295">
        <v>0.33705400000000002</v>
      </c>
      <c r="B4071" s="295"/>
      <c r="C4071" s="295">
        <v>0.58787020000000001</v>
      </c>
      <c r="D4071" s="295"/>
    </row>
    <row r="4072" spans="1:4" x14ac:dyDescent="0.2">
      <c r="A4072" s="295">
        <v>0.33702460000000001</v>
      </c>
      <c r="B4072" s="295"/>
      <c r="C4072" s="295">
        <v>0.58781600000000001</v>
      </c>
      <c r="D4072" s="295"/>
    </row>
    <row r="4073" spans="1:4" x14ac:dyDescent="0.2">
      <c r="A4073" s="295">
        <v>0.33698220000000001</v>
      </c>
      <c r="B4073" s="295"/>
      <c r="C4073" s="295">
        <v>0.58775790000000006</v>
      </c>
      <c r="D4073" s="295"/>
    </row>
    <row r="4074" spans="1:4" x14ac:dyDescent="0.2">
      <c r="A4074" s="295">
        <v>0.33696769999999998</v>
      </c>
      <c r="B4074" s="295"/>
      <c r="C4074" s="295">
        <v>0.58773739999999997</v>
      </c>
      <c r="D4074" s="295"/>
    </row>
    <row r="4075" spans="1:4" x14ac:dyDescent="0.2">
      <c r="A4075" s="295">
        <v>0.33692490000000003</v>
      </c>
      <c r="B4075" s="295"/>
      <c r="C4075" s="295">
        <v>0.58768319999999996</v>
      </c>
      <c r="D4075" s="295"/>
    </row>
    <row r="4076" spans="1:4" x14ac:dyDescent="0.2">
      <c r="A4076" s="295">
        <v>0.33690969999999998</v>
      </c>
      <c r="B4076" s="295"/>
      <c r="C4076" s="295">
        <v>0.58764490000000003</v>
      </c>
      <c r="D4076" s="295"/>
    </row>
    <row r="4077" spans="1:4" x14ac:dyDescent="0.2">
      <c r="A4077" s="295">
        <v>0.33688190000000001</v>
      </c>
      <c r="B4077" s="295"/>
      <c r="C4077" s="295">
        <v>0.58764490000000003</v>
      </c>
      <c r="D4077" s="295"/>
    </row>
    <row r="4078" spans="1:4" x14ac:dyDescent="0.2">
      <c r="A4078" s="295">
        <v>0.33685409999999999</v>
      </c>
      <c r="B4078" s="295"/>
      <c r="C4078" s="295">
        <v>0.58760950000000001</v>
      </c>
      <c r="D4078" s="295"/>
    </row>
    <row r="4079" spans="1:4" x14ac:dyDescent="0.2">
      <c r="A4079" s="295">
        <v>0.33683950000000001</v>
      </c>
      <c r="B4079" s="295"/>
      <c r="C4079" s="295">
        <v>0.58757590000000004</v>
      </c>
      <c r="D4079" s="295"/>
    </row>
    <row r="4080" spans="1:4" x14ac:dyDescent="0.2">
      <c r="A4080" s="295">
        <v>0.33683950000000001</v>
      </c>
      <c r="B4080" s="295"/>
      <c r="C4080" s="295">
        <v>0.58751790000000004</v>
      </c>
      <c r="D4080" s="295"/>
    </row>
    <row r="4081" spans="1:4" x14ac:dyDescent="0.2">
      <c r="A4081" s="295">
        <v>0.33679680000000001</v>
      </c>
      <c r="B4081" s="295"/>
      <c r="C4081" s="295">
        <v>0.58750290000000005</v>
      </c>
      <c r="D4081" s="295"/>
    </row>
    <row r="4082" spans="1:4" x14ac:dyDescent="0.2">
      <c r="A4082" s="295">
        <v>0.33676889999999998</v>
      </c>
      <c r="B4082" s="295"/>
      <c r="C4082" s="295">
        <v>0.58748429999999996</v>
      </c>
      <c r="D4082" s="295"/>
    </row>
    <row r="4083" spans="1:4" x14ac:dyDescent="0.2">
      <c r="A4083" s="295">
        <v>0.33676889999999998</v>
      </c>
      <c r="B4083" s="295"/>
      <c r="C4083" s="295">
        <v>0.58744410000000002</v>
      </c>
      <c r="D4083" s="295"/>
    </row>
    <row r="4084" spans="1:4" x14ac:dyDescent="0.2">
      <c r="A4084" s="295">
        <v>0.33673950000000002</v>
      </c>
      <c r="B4084" s="295"/>
      <c r="C4084" s="295">
        <v>0.58738509999999999</v>
      </c>
      <c r="D4084" s="295"/>
    </row>
    <row r="4085" spans="1:4" x14ac:dyDescent="0.2">
      <c r="A4085" s="295">
        <v>0.33671089999999998</v>
      </c>
      <c r="B4085" s="295"/>
      <c r="C4085" s="295">
        <v>0.58735510000000002</v>
      </c>
      <c r="D4085" s="295"/>
    </row>
    <row r="4086" spans="1:4" x14ac:dyDescent="0.2">
      <c r="A4086" s="295">
        <v>0.33668229999999999</v>
      </c>
      <c r="B4086" s="295"/>
      <c r="C4086" s="295">
        <v>0.58735510000000002</v>
      </c>
      <c r="D4086" s="295"/>
    </row>
    <row r="4087" spans="1:4" x14ac:dyDescent="0.2">
      <c r="A4087" s="295">
        <v>0.3366384</v>
      </c>
      <c r="B4087" s="295"/>
      <c r="C4087" s="295">
        <v>0.58730179999999998</v>
      </c>
      <c r="D4087" s="295"/>
    </row>
    <row r="4088" spans="1:4" x14ac:dyDescent="0.2">
      <c r="A4088" s="295">
        <v>0.3366384</v>
      </c>
      <c r="B4088" s="295"/>
      <c r="C4088" s="295">
        <v>0.58726800000000001</v>
      </c>
      <c r="D4088" s="295"/>
    </row>
    <row r="4089" spans="1:4" x14ac:dyDescent="0.2">
      <c r="A4089" s="295">
        <v>0.33661010000000002</v>
      </c>
      <c r="B4089" s="295"/>
      <c r="C4089" s="295">
        <v>0.58724759999999998</v>
      </c>
      <c r="D4089" s="295"/>
    </row>
    <row r="4090" spans="1:4" x14ac:dyDescent="0.2">
      <c r="A4090" s="295">
        <v>0.33656710000000001</v>
      </c>
      <c r="B4090" s="295"/>
      <c r="C4090" s="295">
        <v>0.58719520000000003</v>
      </c>
      <c r="D4090" s="295"/>
    </row>
    <row r="4091" spans="1:4" x14ac:dyDescent="0.2">
      <c r="A4091" s="295">
        <v>0.33656700000000001</v>
      </c>
      <c r="B4091" s="295"/>
      <c r="C4091" s="295">
        <v>0.58715569999999995</v>
      </c>
      <c r="D4091" s="295"/>
    </row>
    <row r="4092" spans="1:4" x14ac:dyDescent="0.2">
      <c r="A4092" s="295">
        <v>0.33656700000000001</v>
      </c>
      <c r="B4092" s="295"/>
      <c r="C4092" s="295">
        <v>0.58708289999999996</v>
      </c>
      <c r="D4092" s="295"/>
    </row>
    <row r="4093" spans="1:4" x14ac:dyDescent="0.2">
      <c r="A4093" s="295">
        <v>0.33652470000000001</v>
      </c>
      <c r="B4093" s="295"/>
      <c r="C4093" s="295">
        <v>0.58706309999999995</v>
      </c>
      <c r="D4093" s="295"/>
    </row>
    <row r="4094" spans="1:4" x14ac:dyDescent="0.2">
      <c r="A4094" s="295">
        <v>0.33650980000000003</v>
      </c>
      <c r="B4094" s="295"/>
      <c r="C4094" s="295">
        <v>0.58706309999999995</v>
      </c>
      <c r="D4094" s="295"/>
    </row>
    <row r="4095" spans="1:4" x14ac:dyDescent="0.2">
      <c r="A4095" s="295">
        <v>0.3364743</v>
      </c>
      <c r="B4095" s="295"/>
      <c r="C4095" s="295">
        <v>0.58702359999999998</v>
      </c>
      <c r="D4095" s="295"/>
    </row>
    <row r="4096" spans="1:4" x14ac:dyDescent="0.2">
      <c r="A4096" s="295">
        <v>0.33645330000000001</v>
      </c>
      <c r="B4096" s="295"/>
      <c r="C4096" s="295">
        <v>0.58700859999999999</v>
      </c>
      <c r="D4096" s="295"/>
    </row>
    <row r="4097" spans="1:4" x14ac:dyDescent="0.2">
      <c r="A4097" s="295">
        <v>0.33642430000000001</v>
      </c>
      <c r="B4097" s="295"/>
      <c r="C4097" s="295">
        <v>0.58698819999999996</v>
      </c>
      <c r="D4097" s="295"/>
    </row>
    <row r="4098" spans="1:4" x14ac:dyDescent="0.2">
      <c r="A4098" s="295">
        <v>0.33640940000000003</v>
      </c>
      <c r="B4098" s="295"/>
      <c r="C4098" s="295">
        <v>0.58695339999999996</v>
      </c>
      <c r="D4098" s="295"/>
    </row>
    <row r="4099" spans="1:4" x14ac:dyDescent="0.2">
      <c r="A4099" s="295">
        <v>0.33636700000000003</v>
      </c>
      <c r="B4099" s="295"/>
      <c r="C4099" s="295">
        <v>0.58693459999999997</v>
      </c>
      <c r="D4099" s="295"/>
    </row>
    <row r="4100" spans="1:4" x14ac:dyDescent="0.2">
      <c r="A4100" s="295">
        <v>0.3363526</v>
      </c>
      <c r="B4100" s="295"/>
      <c r="C4100" s="295">
        <v>0.58689619999999998</v>
      </c>
      <c r="D4100" s="295"/>
    </row>
    <row r="4101" spans="1:4" x14ac:dyDescent="0.2">
      <c r="A4101" s="295">
        <v>0.3363526</v>
      </c>
      <c r="B4101" s="295"/>
      <c r="C4101" s="295">
        <v>0.58687650000000002</v>
      </c>
      <c r="D4101" s="295"/>
    </row>
    <row r="4102" spans="1:4" x14ac:dyDescent="0.2">
      <c r="A4102" s="295">
        <v>0.3363392</v>
      </c>
      <c r="B4102" s="295"/>
      <c r="C4102" s="295">
        <v>0.58682230000000002</v>
      </c>
      <c r="D4102" s="295"/>
    </row>
    <row r="4103" spans="1:4" x14ac:dyDescent="0.2">
      <c r="A4103" s="295">
        <v>0.33632479999999998</v>
      </c>
      <c r="B4103" s="295"/>
      <c r="C4103" s="295">
        <v>0.58680370000000004</v>
      </c>
      <c r="D4103" s="295"/>
    </row>
    <row r="4104" spans="1:4" x14ac:dyDescent="0.2">
      <c r="A4104" s="295">
        <v>0.33629530000000002</v>
      </c>
      <c r="B4104" s="295"/>
      <c r="C4104" s="295">
        <v>0.58678870000000005</v>
      </c>
      <c r="D4104" s="295"/>
    </row>
    <row r="4105" spans="1:4" x14ac:dyDescent="0.2">
      <c r="A4105" s="295">
        <v>0.33628200000000003</v>
      </c>
      <c r="B4105" s="295"/>
      <c r="C4105" s="295">
        <v>0.58677369999999995</v>
      </c>
      <c r="D4105" s="295"/>
    </row>
    <row r="4106" spans="1:4" x14ac:dyDescent="0.2">
      <c r="A4106" s="295">
        <v>0.3362675</v>
      </c>
      <c r="B4106" s="295"/>
      <c r="C4106" s="295">
        <v>0.58675509999999997</v>
      </c>
      <c r="D4106" s="295"/>
    </row>
    <row r="4107" spans="1:4" x14ac:dyDescent="0.2">
      <c r="A4107" s="295">
        <v>0.3362522</v>
      </c>
      <c r="B4107" s="295"/>
      <c r="C4107" s="295">
        <v>0.58673529999999996</v>
      </c>
      <c r="D4107" s="295"/>
    </row>
    <row r="4108" spans="1:4" x14ac:dyDescent="0.2">
      <c r="A4108" s="295">
        <v>0.33623779999999998</v>
      </c>
      <c r="B4108" s="295"/>
      <c r="C4108" s="295">
        <v>0.58672040000000003</v>
      </c>
      <c r="D4108" s="295"/>
    </row>
    <row r="4109" spans="1:4" x14ac:dyDescent="0.2">
      <c r="A4109" s="295">
        <v>0.3361961</v>
      </c>
      <c r="B4109" s="295"/>
      <c r="C4109" s="295">
        <v>0.58666320000000005</v>
      </c>
      <c r="D4109" s="295"/>
    </row>
    <row r="4110" spans="1:4" x14ac:dyDescent="0.2">
      <c r="A4110" s="295">
        <v>0.33618170000000003</v>
      </c>
      <c r="B4110" s="295"/>
      <c r="C4110" s="295">
        <v>0.58664280000000002</v>
      </c>
      <c r="D4110" s="295"/>
    </row>
    <row r="4111" spans="1:4" x14ac:dyDescent="0.2">
      <c r="A4111" s="295">
        <v>0.33613860000000001</v>
      </c>
      <c r="B4111" s="295"/>
      <c r="C4111" s="295">
        <v>0.58662239999999999</v>
      </c>
      <c r="D4111" s="295"/>
    </row>
    <row r="4112" spans="1:4" x14ac:dyDescent="0.2">
      <c r="A4112" s="295">
        <v>0.33613860000000001</v>
      </c>
      <c r="B4112" s="295"/>
      <c r="C4112" s="295">
        <v>0.58662239999999999</v>
      </c>
      <c r="D4112" s="295"/>
    </row>
    <row r="4113" spans="1:4" x14ac:dyDescent="0.2">
      <c r="A4113" s="295">
        <v>0.33607949999999998</v>
      </c>
      <c r="B4113" s="295"/>
      <c r="C4113" s="295">
        <v>0.58658880000000002</v>
      </c>
      <c r="D4113" s="295"/>
    </row>
    <row r="4114" spans="1:4" x14ac:dyDescent="0.2">
      <c r="A4114" s="295">
        <v>0.33607949999999998</v>
      </c>
      <c r="B4114" s="295"/>
      <c r="C4114" s="295">
        <v>0.58648900000000004</v>
      </c>
      <c r="D4114" s="295"/>
    </row>
    <row r="4115" spans="1:4" x14ac:dyDescent="0.2">
      <c r="A4115" s="295">
        <v>0.33605089999999999</v>
      </c>
      <c r="B4115" s="295"/>
      <c r="C4115" s="295">
        <v>0.58648900000000004</v>
      </c>
      <c r="D4115" s="295"/>
    </row>
    <row r="4116" spans="1:4" x14ac:dyDescent="0.2">
      <c r="A4116" s="295">
        <v>0.3360359</v>
      </c>
      <c r="B4116" s="295"/>
      <c r="C4116" s="295">
        <v>0.58643319999999999</v>
      </c>
      <c r="D4116" s="295"/>
    </row>
    <row r="4117" spans="1:4" x14ac:dyDescent="0.2">
      <c r="A4117" s="295">
        <v>0.33602140000000003</v>
      </c>
      <c r="B4117" s="295"/>
      <c r="C4117" s="295">
        <v>0.5864182</v>
      </c>
      <c r="D4117" s="295"/>
    </row>
    <row r="4118" spans="1:4" x14ac:dyDescent="0.2">
      <c r="A4118" s="295">
        <v>0.33600809999999998</v>
      </c>
      <c r="B4118" s="295"/>
      <c r="C4118" s="295">
        <v>0.58639940000000002</v>
      </c>
      <c r="D4118" s="295"/>
    </row>
    <row r="4119" spans="1:4" x14ac:dyDescent="0.2">
      <c r="A4119" s="295">
        <v>0.3359936</v>
      </c>
      <c r="B4119" s="295"/>
      <c r="C4119" s="295">
        <v>0.58636100000000002</v>
      </c>
      <c r="D4119" s="295"/>
    </row>
    <row r="4120" spans="1:4" x14ac:dyDescent="0.2">
      <c r="A4120" s="295">
        <v>0.3359936</v>
      </c>
      <c r="B4120" s="295"/>
      <c r="C4120" s="295">
        <v>0.58625459999999996</v>
      </c>
      <c r="D4120" s="295"/>
    </row>
    <row r="4121" spans="1:4" x14ac:dyDescent="0.2">
      <c r="A4121" s="295">
        <v>0.33592109999999997</v>
      </c>
      <c r="B4121" s="295"/>
      <c r="C4121" s="295">
        <v>0.58623579999999997</v>
      </c>
      <c r="D4121" s="295"/>
    </row>
    <row r="4122" spans="1:4" x14ac:dyDescent="0.2">
      <c r="A4122" s="295">
        <v>0.33590769999999998</v>
      </c>
      <c r="B4122" s="295"/>
      <c r="C4122" s="295">
        <v>0.58621540000000005</v>
      </c>
      <c r="D4122" s="295"/>
    </row>
    <row r="4123" spans="1:4" x14ac:dyDescent="0.2">
      <c r="A4123" s="295">
        <v>0.33590769999999998</v>
      </c>
      <c r="B4123" s="295"/>
      <c r="C4123" s="295">
        <v>0.58617680000000005</v>
      </c>
      <c r="D4123" s="295"/>
    </row>
    <row r="4124" spans="1:4" x14ac:dyDescent="0.2">
      <c r="A4124" s="295">
        <v>0.33587810000000001</v>
      </c>
      <c r="B4124" s="295"/>
      <c r="C4124" s="295">
        <v>0.58617680000000005</v>
      </c>
      <c r="D4124" s="295"/>
    </row>
    <row r="4125" spans="1:4" x14ac:dyDescent="0.2">
      <c r="A4125" s="295">
        <v>0.33583570000000001</v>
      </c>
      <c r="B4125" s="295"/>
      <c r="C4125" s="295">
        <v>0.58614319999999998</v>
      </c>
      <c r="D4125" s="295"/>
    </row>
    <row r="4126" spans="1:4" x14ac:dyDescent="0.2">
      <c r="A4126" s="295">
        <v>0.33582079999999997</v>
      </c>
      <c r="B4126" s="295"/>
      <c r="C4126" s="295">
        <v>0.58612439999999999</v>
      </c>
      <c r="D4126" s="295"/>
    </row>
    <row r="4127" spans="1:4" x14ac:dyDescent="0.2">
      <c r="A4127" s="295">
        <v>0.33579300000000001</v>
      </c>
      <c r="B4127" s="295"/>
      <c r="C4127" s="295">
        <v>0.58610399999999996</v>
      </c>
      <c r="D4127" s="295"/>
    </row>
    <row r="4128" spans="1:4" x14ac:dyDescent="0.2">
      <c r="A4128" s="295">
        <v>0.33577770000000001</v>
      </c>
      <c r="B4128" s="295"/>
      <c r="C4128" s="295">
        <v>0.58608539999999998</v>
      </c>
      <c r="D4128" s="295"/>
    </row>
    <row r="4129" spans="1:4" x14ac:dyDescent="0.2">
      <c r="A4129" s="295">
        <v>0.33577770000000001</v>
      </c>
      <c r="B4129" s="295"/>
      <c r="C4129" s="295">
        <v>0.58604710000000004</v>
      </c>
      <c r="D4129" s="295"/>
    </row>
    <row r="4130" spans="1:4" x14ac:dyDescent="0.2">
      <c r="A4130" s="295">
        <v>0.33577770000000001</v>
      </c>
      <c r="B4130" s="295"/>
      <c r="C4130" s="295">
        <v>0.58603209999999994</v>
      </c>
      <c r="D4130" s="295"/>
    </row>
    <row r="4131" spans="1:4" x14ac:dyDescent="0.2">
      <c r="A4131" s="295">
        <v>0.33573380000000003</v>
      </c>
      <c r="B4131" s="295"/>
      <c r="C4131" s="295">
        <v>0.58597849999999996</v>
      </c>
      <c r="D4131" s="295"/>
    </row>
    <row r="4132" spans="1:4" x14ac:dyDescent="0.2">
      <c r="A4132" s="295">
        <v>0.33573380000000003</v>
      </c>
      <c r="B4132" s="295"/>
      <c r="C4132" s="295">
        <v>0.58590929999999997</v>
      </c>
      <c r="D4132" s="295"/>
    </row>
    <row r="4133" spans="1:4" x14ac:dyDescent="0.2">
      <c r="A4133" s="295">
        <v>0.33569080000000001</v>
      </c>
      <c r="B4133" s="295"/>
      <c r="C4133" s="295">
        <v>0.58585690000000001</v>
      </c>
      <c r="D4133" s="295"/>
    </row>
    <row r="4134" spans="1:4" x14ac:dyDescent="0.2">
      <c r="A4134" s="295">
        <v>0.3356613</v>
      </c>
      <c r="B4134" s="295"/>
      <c r="C4134" s="295">
        <v>0.58585690000000001</v>
      </c>
      <c r="D4134" s="295"/>
    </row>
    <row r="4135" spans="1:4" x14ac:dyDescent="0.2">
      <c r="A4135" s="295">
        <v>0.33563159999999997</v>
      </c>
      <c r="B4135" s="295"/>
      <c r="C4135" s="295">
        <v>0.58578479999999999</v>
      </c>
      <c r="D4135" s="295"/>
    </row>
    <row r="4136" spans="1:4" x14ac:dyDescent="0.2">
      <c r="A4136" s="295">
        <v>0.33563159999999997</v>
      </c>
      <c r="B4136" s="295"/>
      <c r="C4136" s="295">
        <v>0.58574459999999995</v>
      </c>
      <c r="D4136" s="295"/>
    </row>
    <row r="4137" spans="1:4" x14ac:dyDescent="0.2">
      <c r="A4137" s="295">
        <v>0.33560489999999998</v>
      </c>
      <c r="B4137" s="295"/>
      <c r="C4137" s="295">
        <v>0.58568580000000003</v>
      </c>
      <c r="D4137" s="295"/>
    </row>
    <row r="4138" spans="1:4" x14ac:dyDescent="0.2">
      <c r="A4138" s="295">
        <v>0.3355766</v>
      </c>
      <c r="B4138" s="295"/>
      <c r="C4138" s="295">
        <v>0.58565199999999995</v>
      </c>
      <c r="D4138" s="295"/>
    </row>
    <row r="4139" spans="1:4" x14ac:dyDescent="0.2">
      <c r="A4139" s="295">
        <v>0.33556209999999997</v>
      </c>
      <c r="B4139" s="295"/>
      <c r="C4139" s="295">
        <v>0.58563339999999997</v>
      </c>
      <c r="D4139" s="295"/>
    </row>
    <row r="4140" spans="1:4" x14ac:dyDescent="0.2">
      <c r="A4140" s="295">
        <v>0.33553240000000001</v>
      </c>
      <c r="B4140" s="295"/>
      <c r="C4140" s="295">
        <v>0.58559510000000004</v>
      </c>
      <c r="D4140" s="295"/>
    </row>
    <row r="4141" spans="1:4" x14ac:dyDescent="0.2">
      <c r="A4141" s="295">
        <v>0.33551910000000001</v>
      </c>
      <c r="B4141" s="295"/>
      <c r="C4141" s="295">
        <v>0.5855747</v>
      </c>
      <c r="D4141" s="295"/>
    </row>
    <row r="4142" spans="1:4" x14ac:dyDescent="0.2">
      <c r="A4142" s="295">
        <v>0.33551900000000001</v>
      </c>
      <c r="B4142" s="295"/>
      <c r="C4142" s="295">
        <v>0.58554090000000003</v>
      </c>
      <c r="D4142" s="295"/>
    </row>
    <row r="4143" spans="1:4" x14ac:dyDescent="0.2">
      <c r="A4143" s="295">
        <v>0.33550570000000002</v>
      </c>
      <c r="B4143" s="295"/>
      <c r="C4143" s="295">
        <v>0.58552230000000005</v>
      </c>
      <c r="D4143" s="295"/>
    </row>
    <row r="4144" spans="1:4" x14ac:dyDescent="0.2">
      <c r="A4144" s="295">
        <v>0.33550570000000002</v>
      </c>
      <c r="B4144" s="295"/>
      <c r="C4144" s="295">
        <v>0.58548330000000004</v>
      </c>
      <c r="D4144" s="295"/>
    </row>
    <row r="4145" spans="1:4" x14ac:dyDescent="0.2">
      <c r="A4145" s="295">
        <v>0.33549119999999999</v>
      </c>
      <c r="B4145" s="295"/>
      <c r="C4145" s="295">
        <v>0.58548319999999998</v>
      </c>
      <c r="D4145" s="295"/>
    </row>
    <row r="4146" spans="1:4" x14ac:dyDescent="0.2">
      <c r="A4146" s="295">
        <v>0.33546290000000001</v>
      </c>
      <c r="B4146" s="295"/>
      <c r="C4146" s="295">
        <v>0.58544490000000005</v>
      </c>
      <c r="D4146" s="295"/>
    </row>
    <row r="4147" spans="1:4" x14ac:dyDescent="0.2">
      <c r="A4147" s="295">
        <v>0.33541949999999998</v>
      </c>
      <c r="B4147" s="295"/>
      <c r="C4147" s="295">
        <v>0.58542609999999995</v>
      </c>
      <c r="D4147" s="295"/>
    </row>
    <row r="4148" spans="1:4" x14ac:dyDescent="0.2">
      <c r="A4148" s="295">
        <v>0.33541949999999998</v>
      </c>
      <c r="B4148" s="295"/>
      <c r="C4148" s="295">
        <v>0.58537209999999995</v>
      </c>
      <c r="D4148" s="295"/>
    </row>
    <row r="4149" spans="1:4" x14ac:dyDescent="0.2">
      <c r="A4149" s="295">
        <v>0.33537479999999997</v>
      </c>
      <c r="B4149" s="295"/>
      <c r="C4149" s="295">
        <v>0.58537209999999995</v>
      </c>
      <c r="D4149" s="295"/>
    </row>
    <row r="4150" spans="1:4" x14ac:dyDescent="0.2">
      <c r="A4150" s="295">
        <v>0.33536149999999998</v>
      </c>
      <c r="B4150" s="295"/>
      <c r="C4150" s="295">
        <v>0.58533349999999995</v>
      </c>
      <c r="D4150" s="295"/>
    </row>
    <row r="4151" spans="1:4" x14ac:dyDescent="0.2">
      <c r="A4151" s="295">
        <v>0.33536149999999998</v>
      </c>
      <c r="B4151" s="295"/>
      <c r="C4151" s="295">
        <v>0.58527949999999995</v>
      </c>
      <c r="D4151" s="295"/>
    </row>
    <row r="4152" spans="1:4" x14ac:dyDescent="0.2">
      <c r="A4152" s="295">
        <v>0.33536149999999998</v>
      </c>
      <c r="B4152" s="295"/>
      <c r="C4152" s="295">
        <v>0.5852598</v>
      </c>
      <c r="D4152" s="295"/>
    </row>
    <row r="4153" spans="1:4" x14ac:dyDescent="0.2">
      <c r="A4153" s="295">
        <v>0.33533170000000001</v>
      </c>
      <c r="B4153" s="295"/>
      <c r="C4153" s="295">
        <v>0.58520760000000005</v>
      </c>
      <c r="D4153" s="295"/>
    </row>
    <row r="4154" spans="1:4" x14ac:dyDescent="0.2">
      <c r="A4154" s="295">
        <v>0.33531680000000003</v>
      </c>
      <c r="B4154" s="295"/>
      <c r="C4154" s="295">
        <v>0.58520760000000005</v>
      </c>
      <c r="D4154" s="295"/>
    </row>
    <row r="4155" spans="1:4" x14ac:dyDescent="0.2">
      <c r="A4155" s="295">
        <v>0.33527439999999997</v>
      </c>
      <c r="B4155" s="295"/>
      <c r="C4155" s="295">
        <v>0.58515340000000005</v>
      </c>
      <c r="D4155" s="295"/>
    </row>
    <row r="4156" spans="1:4" x14ac:dyDescent="0.2">
      <c r="A4156" s="295">
        <v>0.33527439999999997</v>
      </c>
      <c r="B4156" s="295"/>
      <c r="C4156" s="295">
        <v>0.58515340000000005</v>
      </c>
      <c r="D4156" s="295"/>
    </row>
    <row r="4157" spans="1:4" x14ac:dyDescent="0.2">
      <c r="A4157" s="295">
        <v>0.33527439999999997</v>
      </c>
      <c r="B4157" s="295"/>
      <c r="C4157" s="295">
        <v>0.58507940000000003</v>
      </c>
      <c r="D4157" s="295"/>
    </row>
    <row r="4158" spans="1:4" x14ac:dyDescent="0.2">
      <c r="A4158" s="295">
        <v>0.33523170000000002</v>
      </c>
      <c r="B4158" s="295"/>
      <c r="C4158" s="295">
        <v>0.58505960000000001</v>
      </c>
      <c r="D4158" s="295"/>
    </row>
    <row r="4159" spans="1:4" x14ac:dyDescent="0.2">
      <c r="A4159" s="295">
        <v>0.33523170000000002</v>
      </c>
      <c r="B4159" s="295"/>
      <c r="C4159" s="295">
        <v>0.58504460000000003</v>
      </c>
      <c r="D4159" s="295"/>
    </row>
    <row r="4160" spans="1:4" x14ac:dyDescent="0.2">
      <c r="A4160" s="295">
        <v>0.3352019</v>
      </c>
      <c r="B4160" s="295"/>
      <c r="C4160" s="295">
        <v>0.58496709999999996</v>
      </c>
      <c r="D4160" s="295"/>
    </row>
    <row r="4161" spans="1:4" x14ac:dyDescent="0.2">
      <c r="A4161" s="295">
        <v>0.3352019</v>
      </c>
      <c r="B4161" s="295"/>
      <c r="C4161" s="295">
        <v>0.58496709999999996</v>
      </c>
      <c r="D4161" s="295"/>
    </row>
    <row r="4162" spans="1:4" x14ac:dyDescent="0.2">
      <c r="A4162" s="295">
        <v>0.3352019</v>
      </c>
      <c r="B4162" s="295"/>
      <c r="C4162" s="295">
        <v>0.58490830000000005</v>
      </c>
      <c r="D4162" s="295"/>
    </row>
    <row r="4163" spans="1:4" x14ac:dyDescent="0.2">
      <c r="A4163" s="295">
        <v>0.33517409999999997</v>
      </c>
      <c r="B4163" s="295"/>
      <c r="C4163" s="295">
        <v>0.58486970000000005</v>
      </c>
      <c r="D4163" s="295"/>
    </row>
    <row r="4164" spans="1:4" x14ac:dyDescent="0.2">
      <c r="A4164" s="295">
        <v>0.33514389999999999</v>
      </c>
      <c r="B4164" s="295"/>
      <c r="C4164" s="295">
        <v>0.58486970000000005</v>
      </c>
      <c r="D4164" s="295"/>
    </row>
    <row r="4165" spans="1:4" x14ac:dyDescent="0.2">
      <c r="A4165" s="295">
        <v>0.33511609999999997</v>
      </c>
      <c r="B4165" s="295"/>
      <c r="C4165" s="295">
        <v>0.58483589999999996</v>
      </c>
      <c r="D4165" s="295"/>
    </row>
    <row r="4166" spans="1:4" x14ac:dyDescent="0.2">
      <c r="A4166" s="295">
        <v>0.33511609999999997</v>
      </c>
      <c r="B4166" s="295"/>
      <c r="C4166" s="295">
        <v>0.58481550000000004</v>
      </c>
      <c r="D4166" s="295"/>
    </row>
    <row r="4167" spans="1:4" x14ac:dyDescent="0.2">
      <c r="A4167" s="295">
        <v>0.33508710000000003</v>
      </c>
      <c r="B4167" s="295"/>
      <c r="C4167" s="295">
        <v>0.58475829999999995</v>
      </c>
      <c r="D4167" s="295"/>
    </row>
    <row r="4168" spans="1:4" x14ac:dyDescent="0.2">
      <c r="A4168" s="295">
        <v>0.33507219999999999</v>
      </c>
      <c r="B4168" s="295"/>
      <c r="C4168" s="295">
        <v>0.58472290000000005</v>
      </c>
      <c r="D4168" s="295"/>
    </row>
    <row r="4169" spans="1:4" x14ac:dyDescent="0.2">
      <c r="A4169" s="295">
        <v>0.33505770000000001</v>
      </c>
      <c r="B4169" s="295"/>
      <c r="C4169" s="295">
        <v>0.5846846</v>
      </c>
      <c r="D4169" s="295"/>
    </row>
    <row r="4170" spans="1:4" x14ac:dyDescent="0.2">
      <c r="A4170" s="295">
        <v>0.33502799999999999</v>
      </c>
      <c r="B4170" s="295"/>
      <c r="C4170" s="295">
        <v>0.58466960000000001</v>
      </c>
      <c r="D4170" s="295"/>
    </row>
    <row r="4171" spans="1:4" x14ac:dyDescent="0.2">
      <c r="A4171" s="295">
        <v>0.33501340000000002</v>
      </c>
      <c r="B4171" s="295"/>
      <c r="C4171" s="295">
        <v>0.58464919999999998</v>
      </c>
      <c r="D4171" s="295"/>
    </row>
    <row r="4172" spans="1:4" x14ac:dyDescent="0.2">
      <c r="A4172" s="295">
        <v>0.33498450000000002</v>
      </c>
      <c r="B4172" s="295"/>
      <c r="C4172" s="295">
        <v>0.58457970000000004</v>
      </c>
      <c r="D4172" s="295"/>
    </row>
    <row r="4173" spans="1:4" x14ac:dyDescent="0.2">
      <c r="A4173" s="295">
        <v>0.33495619999999998</v>
      </c>
      <c r="B4173" s="295"/>
      <c r="C4173" s="295">
        <v>0.58456470000000005</v>
      </c>
      <c r="D4173" s="295"/>
    </row>
    <row r="4174" spans="1:4" x14ac:dyDescent="0.2">
      <c r="A4174" s="295">
        <v>0.33494289999999999</v>
      </c>
      <c r="B4174" s="295"/>
      <c r="C4174" s="295">
        <v>0.5845245</v>
      </c>
      <c r="D4174" s="295"/>
    </row>
    <row r="4175" spans="1:4" x14ac:dyDescent="0.2">
      <c r="A4175" s="295">
        <v>0.3349279</v>
      </c>
      <c r="B4175" s="295"/>
      <c r="C4175" s="295">
        <v>0.58448549999999999</v>
      </c>
      <c r="D4175" s="295"/>
    </row>
    <row r="4176" spans="1:4" x14ac:dyDescent="0.2">
      <c r="A4176" s="295">
        <v>0.33491270000000001</v>
      </c>
      <c r="B4176" s="295"/>
      <c r="C4176" s="295">
        <v>0.5844705</v>
      </c>
      <c r="D4176" s="295"/>
    </row>
    <row r="4177" spans="1:4" x14ac:dyDescent="0.2">
      <c r="A4177" s="295">
        <v>0.33487030000000001</v>
      </c>
      <c r="B4177" s="295"/>
      <c r="C4177" s="295">
        <v>0.58443579999999995</v>
      </c>
      <c r="D4177" s="295"/>
    </row>
    <row r="4178" spans="1:4" x14ac:dyDescent="0.2">
      <c r="A4178" s="295">
        <v>0.33485589999999998</v>
      </c>
      <c r="B4178" s="295"/>
      <c r="C4178" s="295">
        <v>0.58440199999999998</v>
      </c>
      <c r="D4178" s="295"/>
    </row>
    <row r="4179" spans="1:4" x14ac:dyDescent="0.2">
      <c r="A4179" s="295">
        <v>0.33485589999999998</v>
      </c>
      <c r="B4179" s="295"/>
      <c r="C4179" s="295">
        <v>0.58436299999999997</v>
      </c>
      <c r="D4179" s="295"/>
    </row>
    <row r="4180" spans="1:4" x14ac:dyDescent="0.2">
      <c r="A4180" s="295">
        <v>0.33482640000000002</v>
      </c>
      <c r="B4180" s="295"/>
      <c r="C4180" s="295">
        <v>0.58434799999999998</v>
      </c>
      <c r="D4180" s="295"/>
    </row>
    <row r="4181" spans="1:4" x14ac:dyDescent="0.2">
      <c r="A4181" s="295">
        <v>0.33481300000000003</v>
      </c>
      <c r="B4181" s="295"/>
      <c r="C4181" s="295">
        <v>0.58432819999999996</v>
      </c>
      <c r="D4181" s="295"/>
    </row>
    <row r="4182" spans="1:4" x14ac:dyDescent="0.2">
      <c r="A4182" s="295">
        <v>0.33478409999999997</v>
      </c>
      <c r="B4182" s="295"/>
      <c r="C4182" s="295">
        <v>0.58430959999999998</v>
      </c>
      <c r="D4182" s="295"/>
    </row>
    <row r="4183" spans="1:4" x14ac:dyDescent="0.2">
      <c r="A4183" s="295">
        <v>0.33475440000000001</v>
      </c>
      <c r="B4183" s="295"/>
      <c r="C4183" s="295">
        <v>0.58424589999999998</v>
      </c>
      <c r="D4183" s="295"/>
    </row>
    <row r="4184" spans="1:4" x14ac:dyDescent="0.2">
      <c r="A4184" s="295">
        <v>0.33474110000000001</v>
      </c>
      <c r="B4184" s="295"/>
      <c r="C4184" s="295">
        <v>0.58418809999999999</v>
      </c>
      <c r="D4184" s="295"/>
    </row>
    <row r="4185" spans="1:4" x14ac:dyDescent="0.2">
      <c r="A4185" s="295">
        <v>0.33474110000000001</v>
      </c>
      <c r="B4185" s="295"/>
      <c r="C4185" s="295">
        <v>0.58418800000000004</v>
      </c>
      <c r="D4185" s="295"/>
    </row>
    <row r="4186" spans="1:4" x14ac:dyDescent="0.2">
      <c r="A4186" s="295">
        <v>0.3347116</v>
      </c>
      <c r="B4186" s="295"/>
      <c r="C4186" s="295">
        <v>0.58416829999999997</v>
      </c>
      <c r="D4186" s="295"/>
    </row>
    <row r="4187" spans="1:4" x14ac:dyDescent="0.2">
      <c r="A4187" s="295">
        <v>0.3346826</v>
      </c>
      <c r="B4187" s="295"/>
      <c r="C4187" s="295">
        <v>0.58411590000000002</v>
      </c>
      <c r="D4187" s="295"/>
    </row>
    <row r="4188" spans="1:4" x14ac:dyDescent="0.2">
      <c r="A4188" s="295">
        <v>0.33463959999999998</v>
      </c>
      <c r="B4188" s="295"/>
      <c r="C4188" s="295">
        <v>0.58411590000000002</v>
      </c>
      <c r="D4188" s="295"/>
    </row>
    <row r="4189" spans="1:4" x14ac:dyDescent="0.2">
      <c r="A4189" s="295">
        <v>0.33463959999999998</v>
      </c>
      <c r="B4189" s="295"/>
      <c r="C4189" s="295">
        <v>0.58410090000000003</v>
      </c>
      <c r="D4189" s="295"/>
    </row>
    <row r="4190" spans="1:4" x14ac:dyDescent="0.2">
      <c r="A4190" s="295">
        <v>0.33462459999999999</v>
      </c>
      <c r="B4190" s="295"/>
      <c r="C4190" s="295">
        <v>0.5840476</v>
      </c>
      <c r="D4190" s="295"/>
    </row>
    <row r="4191" spans="1:4" x14ac:dyDescent="0.2">
      <c r="A4191" s="295">
        <v>0.33459489999999997</v>
      </c>
      <c r="B4191" s="295"/>
      <c r="C4191" s="295">
        <v>0.58400830000000004</v>
      </c>
      <c r="D4191" s="295"/>
    </row>
    <row r="4192" spans="1:4" x14ac:dyDescent="0.2">
      <c r="A4192" s="295">
        <v>0.33455299999999999</v>
      </c>
      <c r="B4192" s="295"/>
      <c r="C4192" s="295">
        <v>0.58398950000000005</v>
      </c>
      <c r="D4192" s="295"/>
    </row>
    <row r="4193" spans="1:4" x14ac:dyDescent="0.2">
      <c r="A4193" s="295">
        <v>0.33452349999999997</v>
      </c>
      <c r="B4193" s="295"/>
      <c r="C4193" s="295">
        <v>0.58397089999999996</v>
      </c>
      <c r="D4193" s="295"/>
    </row>
    <row r="4194" spans="1:4" x14ac:dyDescent="0.2">
      <c r="A4194" s="295">
        <v>0.33452349999999997</v>
      </c>
      <c r="B4194" s="295"/>
      <c r="C4194" s="295">
        <v>0.58393729999999999</v>
      </c>
      <c r="D4194" s="295"/>
    </row>
    <row r="4195" spans="1:4" x14ac:dyDescent="0.2">
      <c r="A4195" s="295">
        <v>0.33449570000000001</v>
      </c>
      <c r="B4195" s="295"/>
      <c r="C4195" s="295">
        <v>0.58391760000000004</v>
      </c>
      <c r="D4195" s="295"/>
    </row>
    <row r="4196" spans="1:4" x14ac:dyDescent="0.2">
      <c r="A4196" s="295">
        <v>0.33449570000000001</v>
      </c>
      <c r="B4196" s="295"/>
      <c r="C4196" s="295">
        <v>0.58388019999999996</v>
      </c>
      <c r="D4196" s="295"/>
    </row>
    <row r="4197" spans="1:4" x14ac:dyDescent="0.2">
      <c r="A4197" s="295">
        <v>0.33449570000000001</v>
      </c>
      <c r="B4197" s="295"/>
      <c r="C4197" s="295">
        <v>0.58386519999999997</v>
      </c>
      <c r="D4197" s="295"/>
    </row>
    <row r="4198" spans="1:4" x14ac:dyDescent="0.2">
      <c r="A4198" s="295">
        <v>0.33449570000000001</v>
      </c>
      <c r="B4198" s="295"/>
      <c r="C4198" s="295">
        <v>0.58380620000000005</v>
      </c>
      <c r="D4198" s="295"/>
    </row>
    <row r="4199" spans="1:4" x14ac:dyDescent="0.2">
      <c r="A4199" s="295">
        <v>0.33446789999999998</v>
      </c>
      <c r="B4199" s="295"/>
      <c r="C4199" s="295">
        <v>0.58379119999999995</v>
      </c>
      <c r="D4199" s="295"/>
    </row>
    <row r="4200" spans="1:4" x14ac:dyDescent="0.2">
      <c r="A4200" s="295">
        <v>0.33442319999999998</v>
      </c>
      <c r="B4200" s="295"/>
      <c r="C4200" s="295">
        <v>0.58377140000000005</v>
      </c>
      <c r="D4200" s="295"/>
    </row>
    <row r="4201" spans="1:4" x14ac:dyDescent="0.2">
      <c r="A4201" s="295">
        <v>0.33440880000000001</v>
      </c>
      <c r="B4201" s="295"/>
      <c r="C4201" s="295">
        <v>0.58377140000000005</v>
      </c>
      <c r="D4201" s="295"/>
    </row>
    <row r="4202" spans="1:4" x14ac:dyDescent="0.2">
      <c r="A4202" s="295">
        <v>0.33438210000000002</v>
      </c>
      <c r="B4202" s="295"/>
      <c r="C4202" s="295">
        <v>0.58371899999999999</v>
      </c>
      <c r="D4202" s="295"/>
    </row>
    <row r="4203" spans="1:4" x14ac:dyDescent="0.2">
      <c r="A4203" s="295">
        <v>0.33438210000000002</v>
      </c>
      <c r="B4203" s="295"/>
      <c r="C4203" s="295">
        <v>0.58368359999999997</v>
      </c>
      <c r="D4203" s="295"/>
    </row>
    <row r="4204" spans="1:4" x14ac:dyDescent="0.2">
      <c r="A4204" s="295">
        <v>0.33435419999999999</v>
      </c>
      <c r="B4204" s="295"/>
      <c r="C4204" s="295">
        <v>0.58364510000000003</v>
      </c>
      <c r="D4204" s="295"/>
    </row>
    <row r="4205" spans="1:4" x14ac:dyDescent="0.2">
      <c r="A4205" s="295">
        <v>0.33431119999999998</v>
      </c>
      <c r="B4205" s="295"/>
      <c r="C4205" s="295">
        <v>0.58362630000000004</v>
      </c>
      <c r="D4205" s="295"/>
    </row>
    <row r="4206" spans="1:4" x14ac:dyDescent="0.2">
      <c r="A4206" s="295">
        <v>0.33431119999999998</v>
      </c>
      <c r="B4206" s="295"/>
      <c r="C4206" s="295">
        <v>0.58358719999999997</v>
      </c>
      <c r="D4206" s="295"/>
    </row>
    <row r="4207" spans="1:4" x14ac:dyDescent="0.2">
      <c r="A4207" s="295">
        <v>0.3342967</v>
      </c>
      <c r="B4207" s="295"/>
      <c r="C4207" s="295">
        <v>0.58355250000000003</v>
      </c>
      <c r="D4207" s="295"/>
    </row>
    <row r="4208" spans="1:4" x14ac:dyDescent="0.2">
      <c r="A4208" s="295">
        <v>0.33428219999999997</v>
      </c>
      <c r="B4208" s="295"/>
      <c r="C4208" s="295">
        <v>0.58353390000000005</v>
      </c>
      <c r="D4208" s="295"/>
    </row>
    <row r="4209" spans="1:4" x14ac:dyDescent="0.2">
      <c r="A4209" s="295">
        <v>0.33425250000000001</v>
      </c>
      <c r="B4209" s="295"/>
      <c r="C4209" s="295">
        <v>0.58351509999999995</v>
      </c>
      <c r="D4209" s="295"/>
    </row>
    <row r="4210" spans="1:4" x14ac:dyDescent="0.2">
      <c r="A4210" s="295">
        <v>0.3342097</v>
      </c>
      <c r="B4210" s="295"/>
      <c r="C4210" s="295">
        <v>0.58348029999999995</v>
      </c>
      <c r="D4210" s="295"/>
    </row>
    <row r="4211" spans="1:4" x14ac:dyDescent="0.2">
      <c r="A4211" s="295">
        <v>0.3342097</v>
      </c>
      <c r="B4211" s="295"/>
      <c r="C4211" s="295">
        <v>0.58344019999999996</v>
      </c>
      <c r="D4211" s="295"/>
    </row>
    <row r="4212" spans="1:4" x14ac:dyDescent="0.2">
      <c r="A4212" s="295">
        <v>0.33416560000000001</v>
      </c>
      <c r="B4212" s="295"/>
      <c r="C4212" s="295">
        <v>0.583403</v>
      </c>
      <c r="D4212" s="295"/>
    </row>
    <row r="4213" spans="1:4" x14ac:dyDescent="0.2">
      <c r="A4213" s="295">
        <v>0.33415109999999998</v>
      </c>
      <c r="B4213" s="295"/>
      <c r="C4213" s="295">
        <v>0.583403</v>
      </c>
      <c r="D4213" s="295"/>
    </row>
    <row r="4214" spans="1:4" x14ac:dyDescent="0.2">
      <c r="A4214" s="295">
        <v>0.33413660000000001</v>
      </c>
      <c r="B4214" s="295"/>
      <c r="C4214" s="295">
        <v>0.58336940000000004</v>
      </c>
      <c r="D4214" s="295"/>
    </row>
    <row r="4215" spans="1:4" x14ac:dyDescent="0.2">
      <c r="A4215" s="295">
        <v>0.33409309999999998</v>
      </c>
      <c r="B4215" s="295"/>
      <c r="C4215" s="295">
        <v>0.58327680000000004</v>
      </c>
      <c r="D4215" s="295"/>
    </row>
    <row r="4216" spans="1:4" x14ac:dyDescent="0.2">
      <c r="A4216" s="295">
        <v>0.3340786</v>
      </c>
      <c r="B4216" s="295"/>
      <c r="C4216" s="295">
        <v>0.58325800000000005</v>
      </c>
      <c r="D4216" s="295"/>
    </row>
    <row r="4217" spans="1:4" x14ac:dyDescent="0.2">
      <c r="A4217" s="295">
        <v>0.33406409999999997</v>
      </c>
      <c r="B4217" s="295"/>
      <c r="C4217" s="295">
        <v>0.58322079999999998</v>
      </c>
      <c r="D4217" s="295"/>
    </row>
    <row r="4218" spans="1:4" x14ac:dyDescent="0.2">
      <c r="A4218" s="295">
        <v>0.33406409999999997</v>
      </c>
      <c r="B4218" s="295"/>
      <c r="C4218" s="295">
        <v>0.58314849999999996</v>
      </c>
      <c r="D4218" s="295"/>
    </row>
    <row r="4219" spans="1:4" x14ac:dyDescent="0.2">
      <c r="A4219" s="295">
        <v>0.33405069999999998</v>
      </c>
      <c r="B4219" s="295"/>
      <c r="C4219" s="295">
        <v>0.58312989999999998</v>
      </c>
      <c r="D4219" s="295"/>
    </row>
    <row r="4220" spans="1:4" x14ac:dyDescent="0.2">
      <c r="A4220" s="295">
        <v>0.33403630000000001</v>
      </c>
      <c r="B4220" s="295"/>
      <c r="C4220" s="295">
        <v>0.58312980000000003</v>
      </c>
      <c r="D4220" s="295"/>
    </row>
    <row r="4221" spans="1:4" x14ac:dyDescent="0.2">
      <c r="A4221" s="295">
        <v>0.33399269999999998</v>
      </c>
      <c r="B4221" s="295"/>
      <c r="C4221" s="295">
        <v>0.58311120000000005</v>
      </c>
      <c r="D4221" s="295"/>
    </row>
    <row r="4222" spans="1:4" x14ac:dyDescent="0.2">
      <c r="A4222" s="295">
        <v>0.33397830000000001</v>
      </c>
      <c r="B4222" s="295"/>
      <c r="C4222" s="295">
        <v>0.58311120000000005</v>
      </c>
      <c r="D4222" s="295"/>
    </row>
    <row r="4223" spans="1:4" x14ac:dyDescent="0.2">
      <c r="A4223" s="295">
        <v>0.33396490000000001</v>
      </c>
      <c r="B4223" s="295"/>
      <c r="C4223" s="295">
        <v>0.5830187</v>
      </c>
      <c r="D4223" s="295"/>
    </row>
    <row r="4224" spans="1:4" x14ac:dyDescent="0.2">
      <c r="A4224" s="295">
        <v>0.33395160000000002</v>
      </c>
      <c r="B4224" s="295"/>
      <c r="C4224" s="295">
        <v>0.5830187</v>
      </c>
      <c r="D4224" s="295"/>
    </row>
    <row r="4225" spans="1:4" x14ac:dyDescent="0.2">
      <c r="A4225" s="295">
        <v>0.33393659999999997</v>
      </c>
      <c r="B4225" s="295"/>
      <c r="C4225" s="295">
        <v>0.58296150000000002</v>
      </c>
      <c r="D4225" s="295"/>
    </row>
    <row r="4226" spans="1:4" x14ac:dyDescent="0.2">
      <c r="A4226" s="295">
        <v>0.33390760000000003</v>
      </c>
      <c r="B4226" s="295"/>
      <c r="C4226" s="295">
        <v>0.58286709999999997</v>
      </c>
      <c r="D4226" s="295"/>
    </row>
    <row r="4227" spans="1:4" x14ac:dyDescent="0.2">
      <c r="A4227" s="295">
        <v>0.3338931</v>
      </c>
      <c r="B4227" s="295"/>
      <c r="C4227" s="295">
        <v>0.58286709999999997</v>
      </c>
      <c r="D4227" s="295"/>
    </row>
    <row r="4228" spans="1:4" x14ac:dyDescent="0.2">
      <c r="A4228" s="295">
        <v>0.3338798</v>
      </c>
      <c r="B4228" s="295"/>
      <c r="C4228" s="295">
        <v>0.58281289999999997</v>
      </c>
      <c r="D4228" s="295"/>
    </row>
    <row r="4229" spans="1:4" x14ac:dyDescent="0.2">
      <c r="A4229" s="295">
        <v>0.33383590000000002</v>
      </c>
      <c r="B4229" s="295"/>
      <c r="C4229" s="295">
        <v>0.58277369999999995</v>
      </c>
      <c r="D4229" s="295"/>
    </row>
    <row r="4230" spans="1:4" x14ac:dyDescent="0.2">
      <c r="A4230" s="295">
        <v>0.33382129999999999</v>
      </c>
      <c r="B4230" s="295"/>
      <c r="C4230" s="295">
        <v>0.58274009999999998</v>
      </c>
      <c r="D4230" s="295"/>
    </row>
    <row r="4231" spans="1:4" x14ac:dyDescent="0.2">
      <c r="A4231" s="295">
        <v>0.33380690000000002</v>
      </c>
      <c r="B4231" s="295"/>
      <c r="C4231" s="295">
        <v>0.58274009999999998</v>
      </c>
      <c r="D4231" s="295"/>
    </row>
    <row r="4232" spans="1:4" x14ac:dyDescent="0.2">
      <c r="A4232" s="295">
        <v>0.33379170000000002</v>
      </c>
      <c r="B4232" s="295"/>
      <c r="C4232" s="295">
        <v>0.58268660000000005</v>
      </c>
      <c r="D4232" s="295"/>
    </row>
    <row r="4233" spans="1:4" x14ac:dyDescent="0.2">
      <c r="A4233" s="295">
        <v>0.33374809999999999</v>
      </c>
      <c r="B4233" s="295"/>
      <c r="C4233" s="295">
        <v>0.58266609999999996</v>
      </c>
      <c r="D4233" s="295"/>
    </row>
    <row r="4234" spans="1:4" x14ac:dyDescent="0.2">
      <c r="A4234" s="295">
        <v>0.33373360000000002</v>
      </c>
      <c r="B4234" s="295"/>
      <c r="C4234" s="295">
        <v>0.58266609999999996</v>
      </c>
      <c r="D4234" s="295"/>
    </row>
    <row r="4235" spans="1:4" x14ac:dyDescent="0.2">
      <c r="A4235" s="295">
        <v>0.3337039</v>
      </c>
      <c r="B4235" s="295"/>
      <c r="C4235" s="295">
        <v>0.58264729999999998</v>
      </c>
      <c r="D4235" s="295"/>
    </row>
    <row r="4236" spans="1:4" x14ac:dyDescent="0.2">
      <c r="A4236" s="295">
        <v>0.3336906</v>
      </c>
      <c r="B4236" s="295"/>
      <c r="C4236" s="295">
        <v>0.5826287</v>
      </c>
      <c r="D4236" s="295"/>
    </row>
    <row r="4237" spans="1:4" x14ac:dyDescent="0.2">
      <c r="A4237" s="295">
        <v>0.33367609999999998</v>
      </c>
      <c r="B4237" s="295"/>
      <c r="C4237" s="295">
        <v>0.58261370000000001</v>
      </c>
      <c r="D4237" s="295"/>
    </row>
    <row r="4238" spans="1:4" x14ac:dyDescent="0.2">
      <c r="A4238" s="295">
        <v>0.33366109999999999</v>
      </c>
      <c r="B4238" s="295"/>
      <c r="C4238" s="295">
        <v>0.58261370000000001</v>
      </c>
      <c r="D4238" s="295"/>
    </row>
    <row r="4239" spans="1:4" x14ac:dyDescent="0.2">
      <c r="A4239" s="295">
        <v>0.33363120000000002</v>
      </c>
      <c r="B4239" s="295"/>
      <c r="C4239" s="295">
        <v>0.58255970000000001</v>
      </c>
      <c r="D4239" s="295"/>
    </row>
    <row r="4240" spans="1:4" x14ac:dyDescent="0.2">
      <c r="A4240" s="295">
        <v>0.33360260000000003</v>
      </c>
      <c r="B4240" s="295"/>
      <c r="C4240" s="295">
        <v>0.58250259999999998</v>
      </c>
      <c r="D4240" s="295"/>
    </row>
    <row r="4241" spans="1:4" x14ac:dyDescent="0.2">
      <c r="A4241" s="295">
        <v>0.3335881</v>
      </c>
      <c r="B4241" s="295"/>
      <c r="C4241" s="295">
        <v>0.58248759999999999</v>
      </c>
      <c r="D4241" s="295"/>
    </row>
    <row r="4242" spans="1:4" x14ac:dyDescent="0.2">
      <c r="A4242" s="295">
        <v>0.33357360000000003</v>
      </c>
      <c r="B4242" s="295"/>
      <c r="C4242" s="295">
        <v>0.58246779999999998</v>
      </c>
      <c r="D4242" s="295"/>
    </row>
    <row r="4243" spans="1:4" x14ac:dyDescent="0.2">
      <c r="A4243" s="295">
        <v>0.33356029999999998</v>
      </c>
      <c r="B4243" s="295"/>
      <c r="C4243" s="295">
        <v>0.58244899999999999</v>
      </c>
      <c r="D4243" s="295"/>
    </row>
    <row r="4244" spans="1:4" x14ac:dyDescent="0.2">
      <c r="A4244" s="295">
        <v>0.33354529999999999</v>
      </c>
      <c r="B4244" s="295"/>
      <c r="C4244" s="295">
        <v>0.582395</v>
      </c>
      <c r="D4244" s="295"/>
    </row>
    <row r="4245" spans="1:4" x14ac:dyDescent="0.2">
      <c r="A4245" s="295">
        <v>0.33351750000000002</v>
      </c>
      <c r="B4245" s="295"/>
      <c r="C4245" s="295">
        <v>0.58237620000000001</v>
      </c>
      <c r="D4245" s="295"/>
    </row>
    <row r="4246" spans="1:4" x14ac:dyDescent="0.2">
      <c r="A4246" s="295">
        <v>0.33350419999999997</v>
      </c>
      <c r="B4246" s="295"/>
      <c r="C4246" s="295">
        <v>0.58233760000000001</v>
      </c>
      <c r="D4246" s="295"/>
    </row>
    <row r="4247" spans="1:4" x14ac:dyDescent="0.2">
      <c r="A4247" s="295">
        <v>0.33347450000000001</v>
      </c>
      <c r="B4247" s="295"/>
      <c r="C4247" s="295">
        <v>0.58233760000000001</v>
      </c>
      <c r="D4247" s="295"/>
    </row>
    <row r="4248" spans="1:4" x14ac:dyDescent="0.2">
      <c r="A4248" s="295">
        <v>0.33345999999999998</v>
      </c>
      <c r="B4248" s="295"/>
      <c r="C4248" s="295">
        <v>0.58224819999999999</v>
      </c>
      <c r="D4248" s="295"/>
    </row>
    <row r="4249" spans="1:4" x14ac:dyDescent="0.2">
      <c r="A4249" s="295">
        <v>0.33345989999999998</v>
      </c>
      <c r="B4249" s="295"/>
      <c r="C4249" s="295">
        <v>0.58222850000000004</v>
      </c>
      <c r="D4249" s="295"/>
    </row>
    <row r="4250" spans="1:4" x14ac:dyDescent="0.2">
      <c r="A4250" s="295">
        <v>0.33344499999999999</v>
      </c>
      <c r="B4250" s="295"/>
      <c r="C4250" s="295">
        <v>0.58222850000000004</v>
      </c>
      <c r="D4250" s="295"/>
    </row>
    <row r="4251" spans="1:4" x14ac:dyDescent="0.2">
      <c r="A4251" s="295">
        <v>0.33344499999999999</v>
      </c>
      <c r="B4251" s="295"/>
      <c r="C4251" s="295">
        <v>0.58215570000000005</v>
      </c>
      <c r="D4251" s="295"/>
    </row>
    <row r="4252" spans="1:4" x14ac:dyDescent="0.2">
      <c r="A4252" s="295">
        <v>0.33340199999999998</v>
      </c>
      <c r="B4252" s="295"/>
      <c r="C4252" s="295">
        <v>0.58211710000000005</v>
      </c>
      <c r="D4252" s="295"/>
    </row>
    <row r="4253" spans="1:4" x14ac:dyDescent="0.2">
      <c r="A4253" s="295">
        <v>0.3333874</v>
      </c>
      <c r="B4253" s="295"/>
      <c r="C4253" s="295">
        <v>0.58207629999999999</v>
      </c>
      <c r="D4253" s="295"/>
    </row>
    <row r="4254" spans="1:4" x14ac:dyDescent="0.2">
      <c r="A4254" s="295">
        <v>0.3333874</v>
      </c>
      <c r="B4254" s="295"/>
      <c r="C4254" s="295">
        <v>0.58204149999999999</v>
      </c>
      <c r="D4254" s="295"/>
    </row>
    <row r="4255" spans="1:4" x14ac:dyDescent="0.2">
      <c r="A4255" s="295">
        <v>0.3333874</v>
      </c>
      <c r="B4255" s="295"/>
      <c r="C4255" s="295">
        <v>0.58200320000000005</v>
      </c>
      <c r="D4255" s="295"/>
    </row>
    <row r="4256" spans="1:4" x14ac:dyDescent="0.2">
      <c r="A4256" s="295">
        <v>0.33334439999999999</v>
      </c>
      <c r="B4256" s="295"/>
      <c r="C4256" s="295">
        <v>0.58194900000000005</v>
      </c>
      <c r="D4256" s="295"/>
    </row>
    <row r="4257" spans="1:4" x14ac:dyDescent="0.2">
      <c r="A4257" s="295">
        <v>0.33328600000000003</v>
      </c>
      <c r="B4257" s="295"/>
      <c r="C4257" s="295">
        <v>0.58193039999999996</v>
      </c>
      <c r="D4257" s="295"/>
    </row>
    <row r="4258" spans="1:4" x14ac:dyDescent="0.2">
      <c r="A4258" s="295">
        <v>0.33328600000000003</v>
      </c>
      <c r="B4258" s="295"/>
      <c r="C4258" s="295">
        <v>0.58193039999999996</v>
      </c>
      <c r="D4258" s="295"/>
    </row>
    <row r="4259" spans="1:4" x14ac:dyDescent="0.2">
      <c r="A4259" s="295">
        <v>0.3332715</v>
      </c>
      <c r="B4259" s="295"/>
      <c r="C4259" s="295">
        <v>0.58193030000000001</v>
      </c>
      <c r="D4259" s="295"/>
    </row>
    <row r="4260" spans="1:4" x14ac:dyDescent="0.2">
      <c r="A4260" s="295">
        <v>0.3332715</v>
      </c>
      <c r="B4260" s="295"/>
      <c r="C4260" s="295">
        <v>0.58185759999999997</v>
      </c>
      <c r="D4260" s="295"/>
    </row>
    <row r="4261" spans="1:4" x14ac:dyDescent="0.2">
      <c r="A4261" s="295">
        <v>0.33325700000000003</v>
      </c>
      <c r="B4261" s="295"/>
      <c r="C4261" s="295">
        <v>0.58185750000000003</v>
      </c>
      <c r="D4261" s="295"/>
    </row>
    <row r="4262" spans="1:4" x14ac:dyDescent="0.2">
      <c r="A4262" s="295">
        <v>0.33322869999999999</v>
      </c>
      <c r="B4262" s="295"/>
      <c r="C4262" s="295">
        <v>0.58182009999999995</v>
      </c>
      <c r="D4262" s="295"/>
    </row>
    <row r="4263" spans="1:4" x14ac:dyDescent="0.2">
      <c r="A4263" s="295">
        <v>0.3332135</v>
      </c>
      <c r="B4263" s="295"/>
      <c r="C4263" s="295">
        <v>0.58176499999999998</v>
      </c>
      <c r="D4263" s="295"/>
    </row>
    <row r="4264" spans="1:4" x14ac:dyDescent="0.2">
      <c r="A4264" s="295">
        <v>0.3332135</v>
      </c>
      <c r="B4264" s="295"/>
      <c r="C4264" s="295">
        <v>0.58176499999999998</v>
      </c>
      <c r="D4264" s="295"/>
    </row>
    <row r="4265" spans="1:4" x14ac:dyDescent="0.2">
      <c r="A4265" s="295">
        <v>0.33319900000000002</v>
      </c>
      <c r="B4265" s="295"/>
      <c r="C4265" s="295">
        <v>0.58171099999999998</v>
      </c>
      <c r="D4265" s="295"/>
    </row>
    <row r="4266" spans="1:4" x14ac:dyDescent="0.2">
      <c r="A4266" s="295">
        <v>0.33315669999999997</v>
      </c>
      <c r="B4266" s="295"/>
      <c r="C4266" s="295">
        <v>0.58171099999999998</v>
      </c>
      <c r="D4266" s="295"/>
    </row>
    <row r="4267" spans="1:4" x14ac:dyDescent="0.2">
      <c r="A4267" s="295">
        <v>0.33314169999999999</v>
      </c>
      <c r="B4267" s="295"/>
      <c r="C4267" s="295">
        <v>0.58167199999999997</v>
      </c>
      <c r="D4267" s="295"/>
    </row>
    <row r="4268" spans="1:4" x14ac:dyDescent="0.2">
      <c r="A4268" s="295">
        <v>0.3331132</v>
      </c>
      <c r="B4268" s="295"/>
      <c r="C4268" s="295">
        <v>0.58159439999999996</v>
      </c>
      <c r="D4268" s="295"/>
    </row>
    <row r="4269" spans="1:4" x14ac:dyDescent="0.2">
      <c r="A4269" s="295">
        <v>0.33308349999999998</v>
      </c>
      <c r="B4269" s="295"/>
      <c r="C4269" s="295">
        <v>0.58155959999999995</v>
      </c>
      <c r="D4269" s="295"/>
    </row>
    <row r="4270" spans="1:4" x14ac:dyDescent="0.2">
      <c r="A4270" s="295">
        <v>0.3330689</v>
      </c>
      <c r="B4270" s="295"/>
      <c r="C4270" s="295">
        <v>0.5815207</v>
      </c>
      <c r="D4270" s="295"/>
    </row>
    <row r="4271" spans="1:4" x14ac:dyDescent="0.2">
      <c r="A4271" s="295">
        <v>0.33305560000000001</v>
      </c>
      <c r="B4271" s="295"/>
      <c r="C4271" s="295">
        <v>0.5814859</v>
      </c>
      <c r="D4271" s="295"/>
    </row>
    <row r="4272" spans="1:4" x14ac:dyDescent="0.2">
      <c r="A4272" s="295">
        <v>0.33299830000000002</v>
      </c>
      <c r="B4272" s="295"/>
      <c r="C4272" s="295">
        <v>0.58146549999999997</v>
      </c>
      <c r="D4272" s="295"/>
    </row>
    <row r="4273" spans="1:4" x14ac:dyDescent="0.2">
      <c r="A4273" s="295">
        <v>0.33299830000000002</v>
      </c>
      <c r="B4273" s="295"/>
      <c r="C4273" s="295">
        <v>0.58141310000000002</v>
      </c>
      <c r="D4273" s="295"/>
    </row>
    <row r="4274" spans="1:4" x14ac:dyDescent="0.2">
      <c r="A4274" s="295">
        <v>0.33298499999999998</v>
      </c>
      <c r="B4274" s="295"/>
      <c r="C4274" s="295">
        <v>0.58139450000000004</v>
      </c>
      <c r="D4274" s="295"/>
    </row>
    <row r="4275" spans="1:4" x14ac:dyDescent="0.2">
      <c r="A4275" s="295">
        <v>0.33295550000000002</v>
      </c>
      <c r="B4275" s="295"/>
      <c r="C4275" s="295">
        <v>0.58135530000000002</v>
      </c>
      <c r="D4275" s="295"/>
    </row>
    <row r="4276" spans="1:4" x14ac:dyDescent="0.2">
      <c r="A4276" s="295">
        <v>0.33294030000000002</v>
      </c>
      <c r="B4276" s="295"/>
      <c r="C4276" s="295">
        <v>0.58135530000000002</v>
      </c>
      <c r="D4276" s="295"/>
    </row>
    <row r="4277" spans="1:4" x14ac:dyDescent="0.2">
      <c r="A4277" s="295">
        <v>0.33291090000000001</v>
      </c>
      <c r="B4277" s="295"/>
      <c r="C4277" s="295">
        <v>0.58130130000000002</v>
      </c>
      <c r="D4277" s="295"/>
    </row>
    <row r="4278" spans="1:4" x14ac:dyDescent="0.2">
      <c r="A4278" s="295">
        <v>0.33291090000000001</v>
      </c>
      <c r="B4278" s="295"/>
      <c r="C4278" s="295">
        <v>0.58128150000000001</v>
      </c>
      <c r="D4278" s="295"/>
    </row>
    <row r="4279" spans="1:4" x14ac:dyDescent="0.2">
      <c r="A4279" s="295">
        <v>0.33291090000000001</v>
      </c>
      <c r="B4279" s="295"/>
      <c r="C4279" s="295">
        <v>0.58124319999999996</v>
      </c>
      <c r="D4279" s="295"/>
    </row>
    <row r="4280" spans="1:4" x14ac:dyDescent="0.2">
      <c r="A4280" s="295">
        <v>0.33286779999999999</v>
      </c>
      <c r="B4280" s="295"/>
      <c r="C4280" s="295">
        <v>0.58122269999999998</v>
      </c>
      <c r="D4280" s="295"/>
    </row>
    <row r="4281" spans="1:4" x14ac:dyDescent="0.2">
      <c r="A4281" s="295">
        <v>0.33286779999999999</v>
      </c>
      <c r="B4281" s="295"/>
      <c r="C4281" s="295">
        <v>0.58120769999999999</v>
      </c>
      <c r="D4281" s="295"/>
    </row>
    <row r="4282" spans="1:4" x14ac:dyDescent="0.2">
      <c r="A4282" s="295">
        <v>0.33283950000000001</v>
      </c>
      <c r="B4282" s="295"/>
      <c r="C4282" s="295">
        <v>0.58117030000000003</v>
      </c>
      <c r="D4282" s="295"/>
    </row>
    <row r="4283" spans="1:4" x14ac:dyDescent="0.2">
      <c r="A4283" s="295">
        <v>0.33282610000000001</v>
      </c>
      <c r="B4283" s="295"/>
      <c r="C4283" s="295">
        <v>0.58109639999999996</v>
      </c>
      <c r="D4283" s="295"/>
    </row>
    <row r="4284" spans="1:4" x14ac:dyDescent="0.2">
      <c r="A4284" s="295">
        <v>0.33281090000000002</v>
      </c>
      <c r="B4284" s="295"/>
      <c r="C4284" s="295">
        <v>0.58107600000000004</v>
      </c>
      <c r="D4284" s="295"/>
    </row>
    <row r="4285" spans="1:4" x14ac:dyDescent="0.2">
      <c r="A4285" s="295">
        <v>0.33279599999999998</v>
      </c>
      <c r="B4285" s="295"/>
      <c r="C4285" s="295">
        <v>0.58103760000000004</v>
      </c>
      <c r="D4285" s="295"/>
    </row>
    <row r="4286" spans="1:4" x14ac:dyDescent="0.2">
      <c r="A4286" s="295">
        <v>0.33278259999999998</v>
      </c>
      <c r="B4286" s="295"/>
      <c r="C4286" s="295">
        <v>0.58099840000000003</v>
      </c>
      <c r="D4286" s="295"/>
    </row>
    <row r="4287" spans="1:4" x14ac:dyDescent="0.2">
      <c r="A4287" s="295">
        <v>0.33273839999999999</v>
      </c>
      <c r="B4287" s="295"/>
      <c r="C4287" s="295">
        <v>0.58098340000000004</v>
      </c>
      <c r="D4287" s="295"/>
    </row>
    <row r="4288" spans="1:4" x14ac:dyDescent="0.2">
      <c r="A4288" s="295">
        <v>0.33272350000000001</v>
      </c>
      <c r="B4288" s="295"/>
      <c r="C4288" s="295">
        <v>0.58090580000000003</v>
      </c>
      <c r="D4288" s="295"/>
    </row>
    <row r="4289" spans="1:4" x14ac:dyDescent="0.2">
      <c r="A4289" s="295">
        <v>0.33268229999999999</v>
      </c>
      <c r="B4289" s="295"/>
      <c r="C4289" s="295">
        <v>0.58089080000000004</v>
      </c>
      <c r="D4289" s="295"/>
    </row>
    <row r="4290" spans="1:4" x14ac:dyDescent="0.2">
      <c r="A4290" s="295">
        <v>0.33266780000000001</v>
      </c>
      <c r="B4290" s="295"/>
      <c r="C4290" s="295">
        <v>0.58083300000000004</v>
      </c>
      <c r="D4290" s="295"/>
    </row>
    <row r="4291" spans="1:4" x14ac:dyDescent="0.2">
      <c r="A4291" s="295">
        <v>0.33266780000000001</v>
      </c>
      <c r="B4291" s="295"/>
      <c r="C4291" s="295">
        <v>0.58083300000000004</v>
      </c>
      <c r="D4291" s="295"/>
    </row>
    <row r="4292" spans="1:4" x14ac:dyDescent="0.2">
      <c r="A4292" s="295">
        <v>0.33263999999999999</v>
      </c>
      <c r="B4292" s="295"/>
      <c r="C4292" s="295">
        <v>0.58077900000000005</v>
      </c>
      <c r="D4292" s="295"/>
    </row>
    <row r="4293" spans="1:4" x14ac:dyDescent="0.2">
      <c r="A4293" s="295">
        <v>0.332625</v>
      </c>
      <c r="B4293" s="295"/>
      <c r="C4293" s="295">
        <v>0.58071839999999997</v>
      </c>
      <c r="D4293" s="295"/>
    </row>
    <row r="4294" spans="1:4" x14ac:dyDescent="0.2">
      <c r="A4294" s="295">
        <v>0.332625</v>
      </c>
      <c r="B4294" s="295"/>
      <c r="C4294" s="295">
        <v>0.58069800000000005</v>
      </c>
      <c r="D4294" s="295"/>
    </row>
    <row r="4295" spans="1:4" x14ac:dyDescent="0.2">
      <c r="A4295" s="295">
        <v>0.33260980000000001</v>
      </c>
      <c r="B4295" s="295"/>
      <c r="C4295" s="295">
        <v>0.58066439999999997</v>
      </c>
      <c r="D4295" s="295"/>
    </row>
    <row r="4296" spans="1:4" x14ac:dyDescent="0.2">
      <c r="A4296" s="295">
        <v>0.3325804</v>
      </c>
      <c r="B4296" s="295"/>
      <c r="C4296" s="295">
        <v>0.58062519999999995</v>
      </c>
      <c r="D4296" s="295"/>
    </row>
    <row r="4297" spans="1:4" x14ac:dyDescent="0.2">
      <c r="A4297" s="295">
        <v>0.33255370000000001</v>
      </c>
      <c r="B4297" s="295"/>
      <c r="C4297" s="295">
        <v>0.58060639999999997</v>
      </c>
      <c r="D4297" s="295"/>
    </row>
    <row r="4298" spans="1:4" x14ac:dyDescent="0.2">
      <c r="A4298" s="295">
        <v>0.33252470000000001</v>
      </c>
      <c r="B4298" s="295"/>
      <c r="C4298" s="295">
        <v>0.58057159999999997</v>
      </c>
      <c r="D4298" s="295"/>
    </row>
    <row r="4299" spans="1:4" x14ac:dyDescent="0.2">
      <c r="A4299" s="295">
        <v>0.33251130000000001</v>
      </c>
      <c r="B4299" s="295"/>
      <c r="C4299" s="295">
        <v>0.58053399999999999</v>
      </c>
      <c r="D4299" s="295"/>
    </row>
    <row r="4300" spans="1:4" x14ac:dyDescent="0.2">
      <c r="A4300" s="295">
        <v>0.33251130000000001</v>
      </c>
      <c r="B4300" s="295"/>
      <c r="C4300" s="295">
        <v>0.58047599999999999</v>
      </c>
      <c r="D4300" s="295"/>
    </row>
    <row r="4301" spans="1:4" x14ac:dyDescent="0.2">
      <c r="A4301" s="295">
        <v>0.33248159999999999</v>
      </c>
      <c r="B4301" s="295"/>
      <c r="C4301" s="295">
        <v>0.58043579999999995</v>
      </c>
      <c r="D4301" s="295"/>
    </row>
    <row r="4302" spans="1:4" x14ac:dyDescent="0.2">
      <c r="A4302" s="295">
        <v>0.3324667</v>
      </c>
      <c r="B4302" s="295"/>
      <c r="C4302" s="295">
        <v>0.58040219999999998</v>
      </c>
      <c r="D4302" s="295"/>
    </row>
    <row r="4303" spans="1:4" x14ac:dyDescent="0.2">
      <c r="A4303" s="295">
        <v>0.332422</v>
      </c>
      <c r="B4303" s="295"/>
      <c r="C4303" s="295">
        <v>0.58040219999999998</v>
      </c>
      <c r="D4303" s="295"/>
    </row>
    <row r="4304" spans="1:4" x14ac:dyDescent="0.2">
      <c r="A4304" s="295">
        <v>0.3324087</v>
      </c>
      <c r="B4304" s="295"/>
      <c r="C4304" s="295">
        <v>0.58036359999999998</v>
      </c>
      <c r="D4304" s="295"/>
    </row>
    <row r="4305" spans="1:4" x14ac:dyDescent="0.2">
      <c r="A4305" s="295">
        <v>0.33239419999999997</v>
      </c>
      <c r="B4305" s="295"/>
      <c r="C4305" s="295">
        <v>0.58030970000000004</v>
      </c>
      <c r="D4305" s="295"/>
    </row>
    <row r="4306" spans="1:4" x14ac:dyDescent="0.2">
      <c r="A4306" s="295">
        <v>0.33239419999999997</v>
      </c>
      <c r="B4306" s="295"/>
      <c r="C4306" s="295">
        <v>0.58030959999999998</v>
      </c>
      <c r="D4306" s="295"/>
    </row>
    <row r="4307" spans="1:4" x14ac:dyDescent="0.2">
      <c r="A4307" s="295">
        <v>0.33235110000000001</v>
      </c>
      <c r="B4307" s="295"/>
      <c r="C4307" s="295">
        <v>0.58023749999999996</v>
      </c>
      <c r="D4307" s="295"/>
    </row>
    <row r="4308" spans="1:4" x14ac:dyDescent="0.2">
      <c r="A4308" s="295">
        <v>0.33235110000000001</v>
      </c>
      <c r="B4308" s="295"/>
      <c r="C4308" s="295">
        <v>0.58019829999999994</v>
      </c>
      <c r="D4308" s="295"/>
    </row>
    <row r="4309" spans="1:4" x14ac:dyDescent="0.2">
      <c r="A4309" s="295">
        <v>0.33235110000000001</v>
      </c>
      <c r="B4309" s="295"/>
      <c r="C4309" s="295">
        <v>0.58017790000000002</v>
      </c>
      <c r="D4309" s="295"/>
    </row>
    <row r="4310" spans="1:4" x14ac:dyDescent="0.2">
      <c r="A4310" s="295">
        <v>0.33229379999999997</v>
      </c>
      <c r="B4310" s="295"/>
      <c r="C4310" s="295">
        <v>0.58017790000000002</v>
      </c>
      <c r="D4310" s="295"/>
    </row>
    <row r="4311" spans="1:4" x14ac:dyDescent="0.2">
      <c r="A4311" s="295">
        <v>0.33227859999999998</v>
      </c>
      <c r="B4311" s="295"/>
      <c r="C4311" s="295">
        <v>0.58015930000000004</v>
      </c>
      <c r="D4311" s="295"/>
    </row>
    <row r="4312" spans="1:4" x14ac:dyDescent="0.2">
      <c r="A4312" s="295">
        <v>0.33227859999999998</v>
      </c>
      <c r="B4312" s="295"/>
      <c r="C4312" s="295">
        <v>0.58010569999999995</v>
      </c>
      <c r="D4312" s="295"/>
    </row>
    <row r="4313" spans="1:4" x14ac:dyDescent="0.2">
      <c r="A4313" s="295">
        <v>0.33226420000000001</v>
      </c>
      <c r="B4313" s="295"/>
      <c r="C4313" s="295">
        <v>0.58008590000000004</v>
      </c>
      <c r="D4313" s="295"/>
    </row>
    <row r="4314" spans="1:4" x14ac:dyDescent="0.2">
      <c r="A4314" s="295">
        <v>0.33223629999999998</v>
      </c>
      <c r="B4314" s="295"/>
      <c r="C4314" s="295">
        <v>0.58008590000000004</v>
      </c>
      <c r="D4314" s="295"/>
    </row>
    <row r="4315" spans="1:4" x14ac:dyDescent="0.2">
      <c r="A4315" s="295">
        <v>0.3322061</v>
      </c>
      <c r="B4315" s="295"/>
      <c r="C4315" s="295">
        <v>0.58002629999999999</v>
      </c>
      <c r="D4315" s="295"/>
    </row>
    <row r="4316" spans="1:4" x14ac:dyDescent="0.2">
      <c r="A4316" s="295">
        <v>0.33217829999999998</v>
      </c>
      <c r="B4316" s="295"/>
      <c r="C4316" s="295">
        <v>0.58000649999999998</v>
      </c>
      <c r="D4316" s="295"/>
    </row>
    <row r="4317" spans="1:4" x14ac:dyDescent="0.2">
      <c r="A4317" s="295">
        <v>0.33216329999999999</v>
      </c>
      <c r="B4317" s="295"/>
      <c r="C4317" s="295">
        <v>0.57997290000000001</v>
      </c>
      <c r="D4317" s="295"/>
    </row>
    <row r="4318" spans="1:4" x14ac:dyDescent="0.2">
      <c r="A4318" s="295">
        <v>0.33212029999999998</v>
      </c>
      <c r="B4318" s="295"/>
      <c r="C4318" s="295">
        <v>0.57995410000000003</v>
      </c>
      <c r="D4318" s="295"/>
    </row>
    <row r="4319" spans="1:4" x14ac:dyDescent="0.2">
      <c r="A4319" s="295">
        <v>0.33212029999999998</v>
      </c>
      <c r="B4319" s="295"/>
      <c r="C4319" s="295">
        <v>0.57991879999999996</v>
      </c>
      <c r="D4319" s="295"/>
    </row>
    <row r="4320" spans="1:4" x14ac:dyDescent="0.2">
      <c r="A4320" s="295">
        <v>0.33210529999999999</v>
      </c>
      <c r="B4320" s="295"/>
      <c r="C4320" s="295">
        <v>0.57984380000000002</v>
      </c>
      <c r="D4320" s="295"/>
    </row>
    <row r="4321" spans="1:4" x14ac:dyDescent="0.2">
      <c r="A4321" s="295">
        <v>0.33209080000000002</v>
      </c>
      <c r="B4321" s="295"/>
      <c r="C4321" s="295">
        <v>0.57980480000000001</v>
      </c>
      <c r="D4321" s="295"/>
    </row>
    <row r="4322" spans="1:4" x14ac:dyDescent="0.2">
      <c r="A4322" s="295">
        <v>0.332063</v>
      </c>
      <c r="B4322" s="295"/>
      <c r="C4322" s="295">
        <v>0.57974579999999998</v>
      </c>
      <c r="D4322" s="295"/>
    </row>
    <row r="4323" spans="1:4" x14ac:dyDescent="0.2">
      <c r="A4323" s="295">
        <v>0.33204850000000002</v>
      </c>
      <c r="B4323" s="295"/>
      <c r="C4323" s="295">
        <v>0.5797272</v>
      </c>
      <c r="D4323" s="295"/>
    </row>
    <row r="4324" spans="1:4" x14ac:dyDescent="0.2">
      <c r="A4324" s="295">
        <v>0.33204850000000002</v>
      </c>
      <c r="B4324" s="295"/>
      <c r="C4324" s="295">
        <v>0.57968869999999995</v>
      </c>
      <c r="D4324" s="295"/>
    </row>
    <row r="4325" spans="1:4" x14ac:dyDescent="0.2">
      <c r="A4325" s="295">
        <v>0.33203329999999998</v>
      </c>
      <c r="B4325" s="295"/>
      <c r="C4325" s="295">
        <v>0.57967369999999996</v>
      </c>
      <c r="D4325" s="295"/>
    </row>
    <row r="4326" spans="1:4" x14ac:dyDescent="0.2">
      <c r="A4326" s="295">
        <v>0.33200390000000002</v>
      </c>
      <c r="B4326" s="295"/>
      <c r="C4326" s="295">
        <v>0.57959989999999995</v>
      </c>
      <c r="D4326" s="295"/>
    </row>
    <row r="4327" spans="1:4" x14ac:dyDescent="0.2">
      <c r="A4327" s="295">
        <v>0.33199050000000002</v>
      </c>
      <c r="B4327" s="295"/>
      <c r="C4327" s="295">
        <v>0.57957950000000003</v>
      </c>
      <c r="D4327" s="295"/>
    </row>
    <row r="4328" spans="1:4" x14ac:dyDescent="0.2">
      <c r="A4328" s="295">
        <v>0.33196189999999998</v>
      </c>
      <c r="B4328" s="295"/>
      <c r="C4328" s="295">
        <v>0.57954479999999997</v>
      </c>
      <c r="D4328" s="295"/>
    </row>
    <row r="4329" spans="1:4" x14ac:dyDescent="0.2">
      <c r="A4329" s="295">
        <v>0.33194750000000001</v>
      </c>
      <c r="B4329" s="295"/>
      <c r="C4329" s="295">
        <v>0.57950550000000001</v>
      </c>
      <c r="D4329" s="295"/>
    </row>
    <row r="4330" spans="1:4" x14ac:dyDescent="0.2">
      <c r="A4330" s="295">
        <v>0.33191959999999998</v>
      </c>
      <c r="B4330" s="295"/>
      <c r="C4330" s="295">
        <v>0.57948670000000002</v>
      </c>
      <c r="D4330" s="295"/>
    </row>
    <row r="4331" spans="1:4" x14ac:dyDescent="0.2">
      <c r="A4331" s="295">
        <v>0.33190459999999999</v>
      </c>
      <c r="B4331" s="295"/>
      <c r="C4331" s="295">
        <v>0.57943429999999996</v>
      </c>
      <c r="D4331" s="295"/>
    </row>
    <row r="4332" spans="1:4" x14ac:dyDescent="0.2">
      <c r="A4332" s="295">
        <v>0.33187680000000003</v>
      </c>
      <c r="B4332" s="295"/>
      <c r="C4332" s="295">
        <v>0.57943429999999996</v>
      </c>
      <c r="D4332" s="295"/>
    </row>
    <row r="4333" spans="1:4" x14ac:dyDescent="0.2">
      <c r="A4333" s="295">
        <v>0.33184780000000003</v>
      </c>
      <c r="B4333" s="295"/>
      <c r="C4333" s="295">
        <v>0.57937559999999999</v>
      </c>
      <c r="D4333" s="295"/>
    </row>
    <row r="4334" spans="1:4" x14ac:dyDescent="0.2">
      <c r="A4334" s="295">
        <v>0.3318334</v>
      </c>
      <c r="B4334" s="295"/>
      <c r="C4334" s="295">
        <v>0.57937559999999999</v>
      </c>
      <c r="D4334" s="295"/>
    </row>
    <row r="4335" spans="1:4" x14ac:dyDescent="0.2">
      <c r="A4335" s="295">
        <v>0.33180320000000002</v>
      </c>
      <c r="B4335" s="295"/>
      <c r="C4335" s="295">
        <v>0.57937550000000004</v>
      </c>
      <c r="D4335" s="295"/>
    </row>
    <row r="4336" spans="1:4" x14ac:dyDescent="0.2">
      <c r="A4336" s="295">
        <v>0.33178869999999999</v>
      </c>
      <c r="B4336" s="295"/>
      <c r="C4336" s="295">
        <v>0.57935669999999995</v>
      </c>
      <c r="D4336" s="295"/>
    </row>
    <row r="4337" spans="1:4" x14ac:dyDescent="0.2">
      <c r="A4337" s="295">
        <v>0.33175919999999998</v>
      </c>
      <c r="B4337" s="295"/>
      <c r="C4337" s="295">
        <v>0.57928480000000004</v>
      </c>
      <c r="D4337" s="295"/>
    </row>
    <row r="4338" spans="1:4" x14ac:dyDescent="0.2">
      <c r="A4338" s="295">
        <v>0.33175919999999998</v>
      </c>
      <c r="B4338" s="295"/>
      <c r="C4338" s="295">
        <v>0.57926440000000001</v>
      </c>
      <c r="D4338" s="295"/>
    </row>
    <row r="4339" spans="1:4" x14ac:dyDescent="0.2">
      <c r="A4339" s="295">
        <v>0.33173140000000001</v>
      </c>
      <c r="B4339" s="295"/>
      <c r="C4339" s="295">
        <v>0.57926440000000001</v>
      </c>
      <c r="D4339" s="295"/>
    </row>
    <row r="4340" spans="1:4" x14ac:dyDescent="0.2">
      <c r="A4340" s="295">
        <v>0.33173140000000001</v>
      </c>
      <c r="B4340" s="295"/>
      <c r="C4340" s="295">
        <v>0.57921560000000005</v>
      </c>
      <c r="D4340" s="295"/>
    </row>
    <row r="4341" spans="1:4" x14ac:dyDescent="0.2">
      <c r="A4341" s="295">
        <v>0.33171689999999998</v>
      </c>
      <c r="B4341" s="295"/>
      <c r="C4341" s="295">
        <v>0.57913800000000004</v>
      </c>
      <c r="D4341" s="295"/>
    </row>
    <row r="4342" spans="1:4" x14ac:dyDescent="0.2">
      <c r="A4342" s="295">
        <v>0.3316867</v>
      </c>
      <c r="B4342" s="295"/>
      <c r="C4342" s="295">
        <v>0.57913800000000004</v>
      </c>
      <c r="D4342" s="295"/>
    </row>
    <row r="4343" spans="1:4" x14ac:dyDescent="0.2">
      <c r="A4343" s="295">
        <v>0.33167340000000001</v>
      </c>
      <c r="B4343" s="295"/>
      <c r="C4343" s="295">
        <v>0.57908470000000001</v>
      </c>
      <c r="D4343" s="295"/>
    </row>
    <row r="4344" spans="1:4" x14ac:dyDescent="0.2">
      <c r="A4344" s="295">
        <v>0.33167340000000001</v>
      </c>
      <c r="B4344" s="295"/>
      <c r="C4344" s="295">
        <v>0.57908470000000001</v>
      </c>
      <c r="D4344" s="295"/>
    </row>
    <row r="4345" spans="1:4" x14ac:dyDescent="0.2">
      <c r="A4345" s="295">
        <v>0.33163110000000001</v>
      </c>
      <c r="B4345" s="295"/>
      <c r="C4345" s="295">
        <v>0.57903070000000001</v>
      </c>
      <c r="D4345" s="295"/>
    </row>
    <row r="4346" spans="1:4" x14ac:dyDescent="0.2">
      <c r="A4346" s="295">
        <v>0.33161580000000002</v>
      </c>
      <c r="B4346" s="295"/>
      <c r="C4346" s="295">
        <v>0.57899210000000001</v>
      </c>
      <c r="D4346" s="295"/>
    </row>
    <row r="4347" spans="1:4" x14ac:dyDescent="0.2">
      <c r="A4347" s="295">
        <v>0.33160250000000002</v>
      </c>
      <c r="B4347" s="295"/>
      <c r="C4347" s="295">
        <v>0.57895370000000002</v>
      </c>
      <c r="D4347" s="295"/>
    </row>
    <row r="4348" spans="1:4" x14ac:dyDescent="0.2">
      <c r="A4348" s="295">
        <v>0.33155790000000002</v>
      </c>
      <c r="B4348" s="295"/>
      <c r="C4348" s="295">
        <v>0.57895370000000002</v>
      </c>
      <c r="D4348" s="295"/>
    </row>
    <row r="4349" spans="1:4" x14ac:dyDescent="0.2">
      <c r="A4349" s="295">
        <v>0.33155780000000001</v>
      </c>
      <c r="B4349" s="295"/>
      <c r="C4349" s="295">
        <v>0.57890140000000001</v>
      </c>
      <c r="D4349" s="295"/>
    </row>
    <row r="4350" spans="1:4" x14ac:dyDescent="0.2">
      <c r="A4350" s="295">
        <v>0.33154260000000002</v>
      </c>
      <c r="B4350" s="295"/>
      <c r="C4350" s="295">
        <v>0.57886300000000002</v>
      </c>
      <c r="D4350" s="295"/>
    </row>
    <row r="4351" spans="1:4" x14ac:dyDescent="0.2">
      <c r="A4351" s="295">
        <v>0.33152769999999998</v>
      </c>
      <c r="B4351" s="295"/>
      <c r="C4351" s="295">
        <v>0.57880900000000002</v>
      </c>
      <c r="D4351" s="295"/>
    </row>
    <row r="4352" spans="1:4" x14ac:dyDescent="0.2">
      <c r="A4352" s="295">
        <v>0.33148300000000003</v>
      </c>
      <c r="B4352" s="295"/>
      <c r="C4352" s="295">
        <v>0.57879020000000003</v>
      </c>
      <c r="D4352" s="295"/>
    </row>
    <row r="4353" spans="1:4" x14ac:dyDescent="0.2">
      <c r="A4353" s="295">
        <v>0.33148300000000003</v>
      </c>
      <c r="B4353" s="295"/>
      <c r="C4353" s="295">
        <v>0.57877520000000005</v>
      </c>
      <c r="D4353" s="295"/>
    </row>
    <row r="4354" spans="1:4" x14ac:dyDescent="0.2">
      <c r="A4354" s="295">
        <v>0.33146769999999998</v>
      </c>
      <c r="B4354" s="295"/>
      <c r="C4354" s="295">
        <v>0.57873660000000005</v>
      </c>
      <c r="D4354" s="295"/>
    </row>
    <row r="4355" spans="1:4" x14ac:dyDescent="0.2">
      <c r="A4355" s="295">
        <v>0.33142539999999998</v>
      </c>
      <c r="B4355" s="295"/>
      <c r="C4355" s="295">
        <v>0.57871799999999995</v>
      </c>
      <c r="D4355" s="295"/>
    </row>
    <row r="4356" spans="1:4" x14ac:dyDescent="0.2">
      <c r="A4356" s="295">
        <v>0.33142539999999998</v>
      </c>
      <c r="B4356" s="295"/>
      <c r="C4356" s="295">
        <v>0.57869760000000003</v>
      </c>
      <c r="D4356" s="295"/>
    </row>
    <row r="4357" spans="1:4" x14ac:dyDescent="0.2">
      <c r="A4357" s="295">
        <v>0.33141019999999999</v>
      </c>
      <c r="B4357" s="295"/>
      <c r="C4357" s="295">
        <v>0.57864360000000004</v>
      </c>
      <c r="D4357" s="295"/>
    </row>
    <row r="4358" spans="1:4" x14ac:dyDescent="0.2">
      <c r="A4358" s="295">
        <v>0.33138230000000002</v>
      </c>
      <c r="B4358" s="295"/>
      <c r="C4358" s="295">
        <v>0.57862480000000005</v>
      </c>
      <c r="D4358" s="295"/>
    </row>
    <row r="4359" spans="1:4" x14ac:dyDescent="0.2">
      <c r="A4359" s="295">
        <v>0.33136789999999999</v>
      </c>
      <c r="B4359" s="295"/>
      <c r="C4359" s="295">
        <v>0.57856700000000005</v>
      </c>
      <c r="D4359" s="295"/>
    </row>
    <row r="4360" spans="1:4" x14ac:dyDescent="0.2">
      <c r="A4360" s="295">
        <v>0.33136789999999999</v>
      </c>
      <c r="B4360" s="295"/>
      <c r="C4360" s="295">
        <v>0.57854720000000004</v>
      </c>
      <c r="D4360" s="295"/>
    </row>
    <row r="4361" spans="1:4" x14ac:dyDescent="0.2">
      <c r="A4361" s="295">
        <v>0.33135290000000001</v>
      </c>
      <c r="B4361" s="295"/>
      <c r="C4361" s="295">
        <v>0.57848940000000004</v>
      </c>
      <c r="D4361" s="295"/>
    </row>
    <row r="4362" spans="1:4" x14ac:dyDescent="0.2">
      <c r="A4362" s="295">
        <v>0.33135290000000001</v>
      </c>
      <c r="B4362" s="295"/>
      <c r="C4362" s="295">
        <v>0.57847440000000006</v>
      </c>
      <c r="D4362" s="295"/>
    </row>
    <row r="4363" spans="1:4" x14ac:dyDescent="0.2">
      <c r="A4363" s="295">
        <v>0.33133770000000001</v>
      </c>
      <c r="B4363" s="295"/>
      <c r="C4363" s="295">
        <v>0.57843580000000006</v>
      </c>
      <c r="D4363" s="295"/>
    </row>
    <row r="4364" spans="1:4" x14ac:dyDescent="0.2">
      <c r="A4364" s="295">
        <v>0.3312949</v>
      </c>
      <c r="B4364" s="295"/>
      <c r="C4364" s="295">
        <v>0.57840230000000004</v>
      </c>
      <c r="D4364" s="295"/>
    </row>
    <row r="4365" spans="1:4" x14ac:dyDescent="0.2">
      <c r="A4365" s="295">
        <v>0.33128039999999997</v>
      </c>
      <c r="B4365" s="295"/>
      <c r="C4365" s="295">
        <v>0.57836330000000002</v>
      </c>
      <c r="D4365" s="295"/>
    </row>
    <row r="4366" spans="1:4" x14ac:dyDescent="0.2">
      <c r="A4366" s="295">
        <v>0.33128039999999997</v>
      </c>
      <c r="B4366" s="295"/>
      <c r="C4366" s="295">
        <v>0.57834350000000001</v>
      </c>
      <c r="D4366" s="295"/>
    </row>
    <row r="4367" spans="1:4" x14ac:dyDescent="0.2">
      <c r="A4367" s="295">
        <v>0.33126539999999999</v>
      </c>
      <c r="B4367" s="295"/>
      <c r="C4367" s="295">
        <v>0.57829109999999995</v>
      </c>
      <c r="D4367" s="295"/>
    </row>
    <row r="4368" spans="1:4" x14ac:dyDescent="0.2">
      <c r="A4368" s="295">
        <v>0.3312369</v>
      </c>
      <c r="B4368" s="295"/>
      <c r="C4368" s="295">
        <v>0.57827249999999997</v>
      </c>
      <c r="D4368" s="295"/>
    </row>
    <row r="4369" spans="1:4" x14ac:dyDescent="0.2">
      <c r="A4369" s="295">
        <v>0.3312079</v>
      </c>
      <c r="B4369" s="295"/>
      <c r="C4369" s="295">
        <v>0.57825269999999995</v>
      </c>
      <c r="D4369" s="295"/>
    </row>
    <row r="4370" spans="1:4" x14ac:dyDescent="0.2">
      <c r="A4370" s="295">
        <v>0.33119290000000001</v>
      </c>
      <c r="B4370" s="295"/>
      <c r="C4370" s="295">
        <v>0.57823780000000002</v>
      </c>
      <c r="D4370" s="295"/>
    </row>
    <row r="4371" spans="1:4" x14ac:dyDescent="0.2">
      <c r="A4371" s="295">
        <v>0.33119290000000001</v>
      </c>
      <c r="B4371" s="295"/>
      <c r="C4371" s="295">
        <v>0.57821889999999998</v>
      </c>
      <c r="D4371" s="295"/>
    </row>
    <row r="4372" spans="1:4" x14ac:dyDescent="0.2">
      <c r="A4372" s="295">
        <v>0.33117770000000002</v>
      </c>
      <c r="B4372" s="295"/>
      <c r="C4372" s="295">
        <v>0.57816380000000001</v>
      </c>
      <c r="D4372" s="295"/>
    </row>
    <row r="4373" spans="1:4" x14ac:dyDescent="0.2">
      <c r="A4373" s="295">
        <v>0.33114870000000002</v>
      </c>
      <c r="B4373" s="295"/>
      <c r="C4373" s="295">
        <v>0.57816380000000001</v>
      </c>
      <c r="D4373" s="295"/>
    </row>
    <row r="4374" spans="1:4" x14ac:dyDescent="0.2">
      <c r="A4374" s="295">
        <v>0.33112039999999998</v>
      </c>
      <c r="B4374" s="295"/>
      <c r="C4374" s="295">
        <v>0.57813020000000004</v>
      </c>
      <c r="D4374" s="295"/>
    </row>
    <row r="4375" spans="1:4" x14ac:dyDescent="0.2">
      <c r="A4375" s="295">
        <v>0.33112039999999998</v>
      </c>
      <c r="B4375" s="295"/>
      <c r="C4375" s="295">
        <v>0.57813020000000004</v>
      </c>
      <c r="D4375" s="295"/>
    </row>
    <row r="4376" spans="1:4" x14ac:dyDescent="0.2">
      <c r="A4376" s="295">
        <v>0.33106289999999999</v>
      </c>
      <c r="B4376" s="295"/>
      <c r="C4376" s="295">
        <v>0.57809180000000004</v>
      </c>
      <c r="D4376" s="295"/>
    </row>
    <row r="4377" spans="1:4" x14ac:dyDescent="0.2">
      <c r="A4377" s="295">
        <v>0.33106289999999999</v>
      </c>
      <c r="B4377" s="295"/>
      <c r="C4377" s="295">
        <v>0.57807140000000001</v>
      </c>
      <c r="D4377" s="295"/>
    </row>
    <row r="4378" spans="1:4" x14ac:dyDescent="0.2">
      <c r="A4378" s="295">
        <v>0.3310343</v>
      </c>
      <c r="B4378" s="295"/>
      <c r="C4378" s="295">
        <v>0.57801360000000002</v>
      </c>
      <c r="D4378" s="295"/>
    </row>
    <row r="4379" spans="1:4" x14ac:dyDescent="0.2">
      <c r="A4379" s="295">
        <v>0.33101930000000002</v>
      </c>
      <c r="B4379" s="295"/>
      <c r="C4379" s="295">
        <v>0.57797889999999996</v>
      </c>
      <c r="D4379" s="295"/>
    </row>
    <row r="4380" spans="1:4" x14ac:dyDescent="0.2">
      <c r="A4380" s="295">
        <v>0.33098959999999999</v>
      </c>
      <c r="B4380" s="295"/>
      <c r="C4380" s="295">
        <v>0.57797889999999996</v>
      </c>
      <c r="D4380" s="295"/>
    </row>
    <row r="4381" spans="1:4" x14ac:dyDescent="0.2">
      <c r="A4381" s="295">
        <v>0.33097510000000002</v>
      </c>
      <c r="B4381" s="295"/>
      <c r="C4381" s="295">
        <v>0.57797880000000001</v>
      </c>
      <c r="D4381" s="295"/>
    </row>
    <row r="4382" spans="1:4" x14ac:dyDescent="0.2">
      <c r="A4382" s="295">
        <v>0.3309607</v>
      </c>
      <c r="B4382" s="295"/>
      <c r="C4382" s="295">
        <v>0.57794350000000005</v>
      </c>
      <c r="D4382" s="295"/>
    </row>
    <row r="4383" spans="1:4" x14ac:dyDescent="0.2">
      <c r="A4383" s="295">
        <v>0.33094570000000001</v>
      </c>
      <c r="B4383" s="295"/>
      <c r="C4383" s="295">
        <v>0.57790509999999995</v>
      </c>
      <c r="D4383" s="295"/>
    </row>
    <row r="4384" spans="1:4" x14ac:dyDescent="0.2">
      <c r="A4384" s="295">
        <v>0.33091710000000002</v>
      </c>
      <c r="B4384" s="295"/>
      <c r="C4384" s="295">
        <v>0.57790509999999995</v>
      </c>
      <c r="D4384" s="295"/>
    </row>
    <row r="4385" spans="1:4" x14ac:dyDescent="0.2">
      <c r="A4385" s="295">
        <v>0.33087440000000001</v>
      </c>
      <c r="B4385" s="295"/>
      <c r="C4385" s="295">
        <v>0.57786590000000004</v>
      </c>
      <c r="D4385" s="295"/>
    </row>
    <row r="4386" spans="1:4" x14ac:dyDescent="0.2">
      <c r="A4386" s="295">
        <v>0.33087440000000001</v>
      </c>
      <c r="B4386" s="295"/>
      <c r="C4386" s="295">
        <v>0.57783110000000004</v>
      </c>
      <c r="D4386" s="295"/>
    </row>
    <row r="4387" spans="1:4" x14ac:dyDescent="0.2">
      <c r="A4387" s="295">
        <v>0.3308449</v>
      </c>
      <c r="B4387" s="295"/>
      <c r="C4387" s="295">
        <v>0.57781610000000005</v>
      </c>
      <c r="D4387" s="295"/>
    </row>
    <row r="4388" spans="1:4" x14ac:dyDescent="0.2">
      <c r="A4388" s="295">
        <v>0.3308449</v>
      </c>
      <c r="B4388" s="295"/>
      <c r="C4388" s="295">
        <v>0.57779570000000002</v>
      </c>
      <c r="D4388" s="295"/>
    </row>
    <row r="4389" spans="1:4" x14ac:dyDescent="0.2">
      <c r="A4389" s="295">
        <v>0.3308315</v>
      </c>
      <c r="B4389" s="295"/>
      <c r="C4389" s="295">
        <v>0.57774720000000002</v>
      </c>
      <c r="D4389" s="295"/>
    </row>
    <row r="4390" spans="1:4" x14ac:dyDescent="0.2">
      <c r="A4390" s="295">
        <v>0.33081700000000003</v>
      </c>
      <c r="B4390" s="295"/>
      <c r="C4390" s="295">
        <v>0.57770790000000005</v>
      </c>
      <c r="D4390" s="295"/>
    </row>
    <row r="4391" spans="1:4" x14ac:dyDescent="0.2">
      <c r="A4391" s="295">
        <v>0.3308025</v>
      </c>
      <c r="B4391" s="295"/>
      <c r="C4391" s="295">
        <v>0.57766779999999995</v>
      </c>
      <c r="D4391" s="295"/>
    </row>
    <row r="4392" spans="1:4" x14ac:dyDescent="0.2">
      <c r="A4392" s="295">
        <v>0.33078730000000001</v>
      </c>
      <c r="B4392" s="295"/>
      <c r="C4392" s="295">
        <v>0.57763240000000005</v>
      </c>
      <c r="D4392" s="295"/>
    </row>
    <row r="4393" spans="1:4" x14ac:dyDescent="0.2">
      <c r="A4393" s="295">
        <v>0.3307445</v>
      </c>
      <c r="B4393" s="295"/>
      <c r="C4393" s="295">
        <v>0.57757879999999995</v>
      </c>
      <c r="D4393" s="295"/>
    </row>
    <row r="4394" spans="1:4" x14ac:dyDescent="0.2">
      <c r="A4394" s="295">
        <v>0.33073000000000002</v>
      </c>
      <c r="B4394" s="295"/>
      <c r="C4394" s="295">
        <v>0.57754340000000004</v>
      </c>
      <c r="D4394" s="295"/>
    </row>
    <row r="4395" spans="1:4" x14ac:dyDescent="0.2">
      <c r="A4395" s="295">
        <v>0.33073000000000002</v>
      </c>
      <c r="B4395" s="295"/>
      <c r="C4395" s="295">
        <v>0.57749119999999998</v>
      </c>
      <c r="D4395" s="295"/>
    </row>
    <row r="4396" spans="1:4" x14ac:dyDescent="0.2">
      <c r="A4396" s="295">
        <v>0.3307155</v>
      </c>
      <c r="B4396" s="295"/>
      <c r="C4396" s="295">
        <v>0.57743409999999995</v>
      </c>
      <c r="D4396" s="295"/>
    </row>
    <row r="4397" spans="1:4" x14ac:dyDescent="0.2">
      <c r="A4397" s="295">
        <v>0.33068579999999997</v>
      </c>
      <c r="B4397" s="295"/>
      <c r="C4397" s="295">
        <v>0.57735559999999997</v>
      </c>
      <c r="D4397" s="295"/>
    </row>
    <row r="4398" spans="1:4" x14ac:dyDescent="0.2">
      <c r="A4398" s="295">
        <v>0.33064300000000002</v>
      </c>
      <c r="B4398" s="295"/>
      <c r="C4398" s="295">
        <v>0.57734059999999998</v>
      </c>
      <c r="D4398" s="295"/>
    </row>
    <row r="4399" spans="1:4" x14ac:dyDescent="0.2">
      <c r="A4399" s="295">
        <v>0.33064300000000002</v>
      </c>
      <c r="B4399" s="295"/>
      <c r="C4399" s="295">
        <v>0.57732090000000003</v>
      </c>
      <c r="D4399" s="295"/>
    </row>
    <row r="4400" spans="1:4" x14ac:dyDescent="0.2">
      <c r="A4400" s="295">
        <v>0.33060070000000003</v>
      </c>
      <c r="B4400" s="295"/>
      <c r="C4400" s="295">
        <v>0.57730230000000005</v>
      </c>
      <c r="D4400" s="295"/>
    </row>
    <row r="4401" spans="1:4" x14ac:dyDescent="0.2">
      <c r="A4401" s="295">
        <v>0.33057049999999999</v>
      </c>
      <c r="B4401" s="295"/>
      <c r="C4401" s="295">
        <v>0.57726750000000004</v>
      </c>
      <c r="D4401" s="295"/>
    </row>
    <row r="4402" spans="1:4" x14ac:dyDescent="0.2">
      <c r="A4402" s="295">
        <v>0.33057049999999999</v>
      </c>
      <c r="B4402" s="295"/>
      <c r="C4402" s="295">
        <v>0.57720970000000005</v>
      </c>
      <c r="D4402" s="295"/>
    </row>
    <row r="4403" spans="1:4" x14ac:dyDescent="0.2">
      <c r="A4403" s="295">
        <v>0.33055610000000002</v>
      </c>
      <c r="B4403" s="295"/>
      <c r="C4403" s="295">
        <v>0.57714980000000005</v>
      </c>
      <c r="D4403" s="295"/>
    </row>
    <row r="4404" spans="1:4" x14ac:dyDescent="0.2">
      <c r="A4404" s="295">
        <v>0.33055610000000002</v>
      </c>
      <c r="B4404" s="295"/>
      <c r="C4404" s="295">
        <v>0.57714969999999999</v>
      </c>
      <c r="D4404" s="295"/>
    </row>
    <row r="4405" spans="1:4" x14ac:dyDescent="0.2">
      <c r="A4405" s="295">
        <v>0.33055600000000002</v>
      </c>
      <c r="B4405" s="295"/>
      <c r="C4405" s="295">
        <v>0.57709549999999998</v>
      </c>
      <c r="D4405" s="295"/>
    </row>
    <row r="4406" spans="1:4" x14ac:dyDescent="0.2">
      <c r="A4406" s="295">
        <v>0.33048359999999999</v>
      </c>
      <c r="B4406" s="295"/>
      <c r="C4406" s="295">
        <v>0.57705720000000005</v>
      </c>
      <c r="D4406" s="295"/>
    </row>
    <row r="4407" spans="1:4" x14ac:dyDescent="0.2">
      <c r="A4407" s="295">
        <v>0.33048349999999999</v>
      </c>
      <c r="B4407" s="295"/>
      <c r="C4407" s="295">
        <v>0.57705720000000005</v>
      </c>
      <c r="D4407" s="295"/>
    </row>
    <row r="4408" spans="1:4" x14ac:dyDescent="0.2">
      <c r="A4408" s="295">
        <v>0.33046829999999999</v>
      </c>
      <c r="B4408" s="295"/>
      <c r="C4408" s="295">
        <v>0.57700320000000005</v>
      </c>
      <c r="D4408" s="295"/>
    </row>
    <row r="4409" spans="1:4" x14ac:dyDescent="0.2">
      <c r="A4409" s="295">
        <v>0.33044000000000001</v>
      </c>
      <c r="B4409" s="295"/>
      <c r="C4409" s="295">
        <v>0.5769436</v>
      </c>
      <c r="D4409" s="295"/>
    </row>
    <row r="4410" spans="1:4" x14ac:dyDescent="0.2">
      <c r="A4410" s="295">
        <v>0.33044000000000001</v>
      </c>
      <c r="B4410" s="295"/>
      <c r="C4410" s="295">
        <v>0.57690520000000001</v>
      </c>
      <c r="D4410" s="295"/>
    </row>
    <row r="4411" spans="1:4" x14ac:dyDescent="0.2">
      <c r="A4411" s="295">
        <v>0.33041100000000001</v>
      </c>
      <c r="B4411" s="295"/>
      <c r="C4411" s="295">
        <v>0.57688640000000002</v>
      </c>
      <c r="D4411" s="295"/>
    </row>
    <row r="4412" spans="1:4" x14ac:dyDescent="0.2">
      <c r="A4412" s="295">
        <v>0.33041100000000001</v>
      </c>
      <c r="B4412" s="295"/>
      <c r="C4412" s="295">
        <v>0.57688640000000002</v>
      </c>
      <c r="D4412" s="295"/>
    </row>
    <row r="4413" spans="1:4" x14ac:dyDescent="0.2">
      <c r="A4413" s="295">
        <v>0.33041100000000001</v>
      </c>
      <c r="B4413" s="295"/>
      <c r="C4413" s="295">
        <v>0.57683399999999996</v>
      </c>
      <c r="D4413" s="295"/>
    </row>
    <row r="4414" spans="1:4" x14ac:dyDescent="0.2">
      <c r="A4414" s="295">
        <v>0.33036710000000002</v>
      </c>
      <c r="B4414" s="295"/>
      <c r="C4414" s="295">
        <v>0.57681519999999997</v>
      </c>
      <c r="D4414" s="295"/>
    </row>
    <row r="4415" spans="1:4" x14ac:dyDescent="0.2">
      <c r="A4415" s="295">
        <v>0.33035369999999997</v>
      </c>
      <c r="B4415" s="295"/>
      <c r="C4415" s="295">
        <v>0.57676119999999997</v>
      </c>
      <c r="D4415" s="295"/>
    </row>
    <row r="4416" spans="1:4" x14ac:dyDescent="0.2">
      <c r="A4416" s="295">
        <v>0.33033849999999998</v>
      </c>
      <c r="B4416" s="295"/>
      <c r="C4416" s="295">
        <v>0.5767312</v>
      </c>
      <c r="D4416" s="295"/>
    </row>
    <row r="4417" spans="1:4" x14ac:dyDescent="0.2">
      <c r="A4417" s="295">
        <v>0.33033849999999998</v>
      </c>
      <c r="B4417" s="295"/>
      <c r="C4417" s="295">
        <v>0.57669289999999995</v>
      </c>
      <c r="D4417" s="295"/>
    </row>
    <row r="4418" spans="1:4" x14ac:dyDescent="0.2">
      <c r="A4418" s="295">
        <v>0.33032400000000001</v>
      </c>
      <c r="B4418" s="295"/>
      <c r="C4418" s="295">
        <v>0.57665909999999998</v>
      </c>
      <c r="D4418" s="295"/>
    </row>
    <row r="4419" spans="1:4" x14ac:dyDescent="0.2">
      <c r="A4419" s="295">
        <v>0.33029459999999999</v>
      </c>
      <c r="B4419" s="295"/>
      <c r="C4419" s="295">
        <v>0.57661890000000005</v>
      </c>
      <c r="D4419" s="295"/>
    </row>
    <row r="4420" spans="1:4" x14ac:dyDescent="0.2">
      <c r="A4420" s="295">
        <v>0.3302812</v>
      </c>
      <c r="B4420" s="295"/>
      <c r="C4420" s="295">
        <v>0.57659850000000001</v>
      </c>
      <c r="D4420" s="295"/>
    </row>
    <row r="4421" spans="1:4" x14ac:dyDescent="0.2">
      <c r="A4421" s="295">
        <v>0.33026670000000002</v>
      </c>
      <c r="B4421" s="295"/>
      <c r="C4421" s="295">
        <v>0.57659850000000001</v>
      </c>
      <c r="D4421" s="295"/>
    </row>
    <row r="4422" spans="1:4" x14ac:dyDescent="0.2">
      <c r="A4422" s="295">
        <v>0.33026670000000002</v>
      </c>
      <c r="B4422" s="295"/>
      <c r="C4422" s="295">
        <v>0.5765209</v>
      </c>
      <c r="D4422" s="295"/>
    </row>
    <row r="4423" spans="1:4" x14ac:dyDescent="0.2">
      <c r="A4423" s="295">
        <v>0.33020870000000002</v>
      </c>
      <c r="B4423" s="295"/>
      <c r="C4423" s="295">
        <v>0.5765209</v>
      </c>
      <c r="D4423" s="295"/>
    </row>
    <row r="4424" spans="1:4" x14ac:dyDescent="0.2">
      <c r="A4424" s="295">
        <v>0.33019419999999999</v>
      </c>
      <c r="B4424" s="295"/>
      <c r="C4424" s="295">
        <v>0.57650049999999997</v>
      </c>
      <c r="D4424" s="295"/>
    </row>
    <row r="4425" spans="1:4" x14ac:dyDescent="0.2">
      <c r="A4425" s="295">
        <v>0.3301809</v>
      </c>
      <c r="B4425" s="295"/>
      <c r="C4425" s="295">
        <v>0.57646209999999998</v>
      </c>
      <c r="D4425" s="295"/>
    </row>
    <row r="4426" spans="1:4" x14ac:dyDescent="0.2">
      <c r="A4426" s="295">
        <v>0.33015070000000002</v>
      </c>
      <c r="B4426" s="295"/>
      <c r="C4426" s="295">
        <v>0.57641180000000003</v>
      </c>
      <c r="D4426" s="295"/>
    </row>
    <row r="4427" spans="1:4" x14ac:dyDescent="0.2">
      <c r="A4427" s="295">
        <v>0.33015070000000002</v>
      </c>
      <c r="B4427" s="295"/>
      <c r="C4427" s="295">
        <v>0.57636290000000001</v>
      </c>
      <c r="D4427" s="295"/>
    </row>
    <row r="4428" spans="1:4" x14ac:dyDescent="0.2">
      <c r="A4428" s="295">
        <v>0.33013550000000003</v>
      </c>
      <c r="B4428" s="295"/>
      <c r="C4428" s="295">
        <v>0.57632939999999999</v>
      </c>
      <c r="D4428" s="295"/>
    </row>
    <row r="4429" spans="1:4" x14ac:dyDescent="0.2">
      <c r="A4429" s="295">
        <v>0.330121</v>
      </c>
      <c r="B4429" s="295"/>
      <c r="C4429" s="295">
        <v>0.57623519999999995</v>
      </c>
      <c r="D4429" s="295"/>
    </row>
    <row r="4430" spans="1:4" x14ac:dyDescent="0.2">
      <c r="A4430" s="295">
        <v>0.33010640000000002</v>
      </c>
      <c r="B4430" s="295"/>
      <c r="C4430" s="295">
        <v>0.57619779999999998</v>
      </c>
      <c r="D4430" s="295"/>
    </row>
    <row r="4431" spans="1:4" x14ac:dyDescent="0.2">
      <c r="A4431" s="295">
        <v>0.33003399999999999</v>
      </c>
      <c r="B4431" s="295"/>
      <c r="C4431" s="295">
        <v>0.57619779999999998</v>
      </c>
      <c r="D4431" s="295"/>
    </row>
    <row r="4432" spans="1:4" x14ac:dyDescent="0.2">
      <c r="A4432" s="295">
        <v>0.33003399999999999</v>
      </c>
      <c r="B4432" s="295"/>
      <c r="C4432" s="295">
        <v>0.5761792</v>
      </c>
      <c r="D4432" s="295"/>
    </row>
    <row r="4433" spans="1:4" x14ac:dyDescent="0.2">
      <c r="A4433" s="295">
        <v>0.32997530000000003</v>
      </c>
      <c r="B4433" s="295"/>
      <c r="C4433" s="295">
        <v>0.57616420000000002</v>
      </c>
      <c r="D4433" s="295"/>
    </row>
    <row r="4434" spans="1:4" x14ac:dyDescent="0.2">
      <c r="A4434" s="295">
        <v>0.32997530000000003</v>
      </c>
      <c r="B4434" s="295"/>
      <c r="C4434" s="295">
        <v>0.57612399999999997</v>
      </c>
      <c r="D4434" s="295"/>
    </row>
    <row r="4435" spans="1:4" x14ac:dyDescent="0.2">
      <c r="A4435" s="295">
        <v>0.32997530000000003</v>
      </c>
      <c r="B4435" s="295"/>
      <c r="C4435" s="295">
        <v>0.57610360000000005</v>
      </c>
      <c r="D4435" s="295"/>
    </row>
    <row r="4436" spans="1:4" x14ac:dyDescent="0.2">
      <c r="A4436" s="295">
        <v>0.3299475</v>
      </c>
      <c r="B4436" s="295"/>
      <c r="C4436" s="295">
        <v>0.57605119999999999</v>
      </c>
      <c r="D4436" s="295"/>
    </row>
    <row r="4437" spans="1:4" x14ac:dyDescent="0.2">
      <c r="A4437" s="295">
        <v>0.3299475</v>
      </c>
      <c r="B4437" s="295"/>
      <c r="C4437" s="295">
        <v>0.57605119999999999</v>
      </c>
      <c r="D4437" s="295"/>
    </row>
    <row r="4438" spans="1:4" x14ac:dyDescent="0.2">
      <c r="A4438" s="295">
        <v>0.32990360000000002</v>
      </c>
      <c r="B4438" s="295"/>
      <c r="C4438" s="295">
        <v>0.57601259999999999</v>
      </c>
      <c r="D4438" s="295"/>
    </row>
    <row r="4439" spans="1:4" x14ac:dyDescent="0.2">
      <c r="A4439" s="295">
        <v>0.32990360000000002</v>
      </c>
      <c r="B4439" s="295"/>
      <c r="C4439" s="295">
        <v>0.57594369999999995</v>
      </c>
      <c r="D4439" s="295"/>
    </row>
    <row r="4440" spans="1:4" x14ac:dyDescent="0.2">
      <c r="A4440" s="295">
        <v>0.32988830000000002</v>
      </c>
      <c r="B4440" s="295"/>
      <c r="C4440" s="295">
        <v>0.57589129999999999</v>
      </c>
      <c r="D4440" s="295"/>
    </row>
    <row r="4441" spans="1:4" x14ac:dyDescent="0.2">
      <c r="A4441" s="295">
        <v>0.3298605</v>
      </c>
      <c r="B4441" s="295"/>
      <c r="C4441" s="295">
        <v>0.57586130000000002</v>
      </c>
      <c r="D4441" s="295"/>
    </row>
    <row r="4442" spans="1:4" x14ac:dyDescent="0.2">
      <c r="A4442" s="295">
        <v>0.3298605</v>
      </c>
      <c r="B4442" s="295"/>
      <c r="C4442" s="295">
        <v>0.57584150000000001</v>
      </c>
      <c r="D4442" s="295"/>
    </row>
    <row r="4443" spans="1:4" x14ac:dyDescent="0.2">
      <c r="A4443" s="295">
        <v>0.32984720000000001</v>
      </c>
      <c r="B4443" s="295"/>
      <c r="C4443" s="295">
        <v>0.57584150000000001</v>
      </c>
      <c r="D4443" s="295"/>
    </row>
    <row r="4444" spans="1:4" x14ac:dyDescent="0.2">
      <c r="A4444" s="295">
        <v>0.32984720000000001</v>
      </c>
      <c r="B4444" s="295"/>
      <c r="C4444" s="295">
        <v>0.57578759999999996</v>
      </c>
      <c r="D4444" s="295"/>
    </row>
    <row r="4445" spans="1:4" x14ac:dyDescent="0.2">
      <c r="A4445" s="295">
        <v>0.32983200000000001</v>
      </c>
      <c r="B4445" s="295"/>
      <c r="C4445" s="295">
        <v>0.57576870000000002</v>
      </c>
      <c r="D4445" s="295"/>
    </row>
    <row r="4446" spans="1:4" x14ac:dyDescent="0.2">
      <c r="A4446" s="295">
        <v>0.32980300000000001</v>
      </c>
      <c r="B4446" s="295"/>
      <c r="C4446" s="295">
        <v>0.57568839999999999</v>
      </c>
      <c r="D4446" s="295"/>
    </row>
    <row r="4447" spans="1:4" x14ac:dyDescent="0.2">
      <c r="A4447" s="295">
        <v>0.32978800000000003</v>
      </c>
      <c r="B4447" s="295"/>
      <c r="C4447" s="295">
        <v>0.5756696</v>
      </c>
      <c r="D4447" s="295"/>
    </row>
    <row r="4448" spans="1:4" x14ac:dyDescent="0.2">
      <c r="A4448" s="295">
        <v>0.32977279999999998</v>
      </c>
      <c r="B4448" s="295"/>
      <c r="C4448" s="295">
        <v>0.57563960000000003</v>
      </c>
      <c r="D4448" s="295"/>
    </row>
    <row r="4449" spans="1:4" x14ac:dyDescent="0.2">
      <c r="A4449" s="295">
        <v>0.3297445</v>
      </c>
      <c r="B4449" s="295"/>
      <c r="C4449" s="295">
        <v>0.57563960000000003</v>
      </c>
      <c r="D4449" s="295"/>
    </row>
    <row r="4450" spans="1:4" x14ac:dyDescent="0.2">
      <c r="A4450" s="295">
        <v>0.32973000000000002</v>
      </c>
      <c r="B4450" s="295"/>
      <c r="C4450" s="295">
        <v>0.5755806</v>
      </c>
      <c r="D4450" s="295"/>
    </row>
    <row r="4451" spans="1:4" x14ac:dyDescent="0.2">
      <c r="A4451" s="295">
        <v>0.32971549999999999</v>
      </c>
      <c r="B4451" s="295"/>
      <c r="C4451" s="295">
        <v>0.5755806</v>
      </c>
      <c r="D4451" s="295"/>
    </row>
    <row r="4452" spans="1:4" x14ac:dyDescent="0.2">
      <c r="A4452" s="295">
        <v>0.32968720000000001</v>
      </c>
      <c r="B4452" s="295"/>
      <c r="C4452" s="295">
        <v>0.57550849999999998</v>
      </c>
      <c r="D4452" s="295"/>
    </row>
    <row r="4453" spans="1:4" x14ac:dyDescent="0.2">
      <c r="A4453" s="295">
        <v>0.32968720000000001</v>
      </c>
      <c r="B4453" s="295"/>
      <c r="C4453" s="295">
        <v>0.57547490000000001</v>
      </c>
      <c r="D4453" s="295"/>
    </row>
    <row r="4454" spans="1:4" x14ac:dyDescent="0.2">
      <c r="A4454" s="295">
        <v>0.32967269999999999</v>
      </c>
      <c r="B4454" s="295"/>
      <c r="C4454" s="295">
        <v>0.57543569999999999</v>
      </c>
      <c r="D4454" s="295"/>
    </row>
    <row r="4455" spans="1:4" x14ac:dyDescent="0.2">
      <c r="A4455" s="295">
        <v>0.32967269999999999</v>
      </c>
      <c r="B4455" s="295"/>
      <c r="C4455" s="295">
        <v>0.57543569999999999</v>
      </c>
      <c r="D4455" s="295"/>
    </row>
    <row r="4456" spans="1:4" x14ac:dyDescent="0.2">
      <c r="A4456" s="295">
        <v>0.32965820000000001</v>
      </c>
      <c r="B4456" s="295"/>
      <c r="C4456" s="295">
        <v>0.57540089999999999</v>
      </c>
      <c r="D4456" s="295"/>
    </row>
    <row r="4457" spans="1:4" x14ac:dyDescent="0.2">
      <c r="A4457" s="295">
        <v>0.32964300000000002</v>
      </c>
      <c r="B4457" s="295"/>
      <c r="C4457" s="295">
        <v>0.57540089999999999</v>
      </c>
      <c r="D4457" s="295"/>
    </row>
    <row r="4458" spans="1:4" x14ac:dyDescent="0.2">
      <c r="A4458" s="295">
        <v>0.3295999</v>
      </c>
      <c r="B4458" s="295"/>
      <c r="C4458" s="295">
        <v>0.57536350000000003</v>
      </c>
      <c r="D4458" s="295"/>
    </row>
    <row r="4459" spans="1:4" x14ac:dyDescent="0.2">
      <c r="A4459" s="295">
        <v>0.329571</v>
      </c>
      <c r="B4459" s="295"/>
      <c r="C4459" s="295">
        <v>0.57532450000000002</v>
      </c>
      <c r="D4459" s="295"/>
    </row>
    <row r="4460" spans="1:4" x14ac:dyDescent="0.2">
      <c r="A4460" s="295">
        <v>0.32955600000000002</v>
      </c>
      <c r="B4460" s="295"/>
      <c r="C4460" s="295">
        <v>0.5753047</v>
      </c>
      <c r="D4460" s="295"/>
    </row>
    <row r="4461" spans="1:4" x14ac:dyDescent="0.2">
      <c r="A4461" s="295">
        <v>0.32952700000000001</v>
      </c>
      <c r="B4461" s="295"/>
      <c r="C4461" s="295">
        <v>0.57528979999999996</v>
      </c>
      <c r="D4461" s="295"/>
    </row>
    <row r="4462" spans="1:4" x14ac:dyDescent="0.2">
      <c r="A4462" s="295">
        <v>0.32951180000000002</v>
      </c>
      <c r="B4462" s="295"/>
      <c r="C4462" s="295">
        <v>0.57527110000000004</v>
      </c>
      <c r="D4462" s="295"/>
    </row>
    <row r="4463" spans="1:4" x14ac:dyDescent="0.2">
      <c r="A4463" s="295">
        <v>0.32949850000000003</v>
      </c>
      <c r="B4463" s="295"/>
      <c r="C4463" s="295">
        <v>0.57521900000000004</v>
      </c>
      <c r="D4463" s="295"/>
    </row>
    <row r="4464" spans="1:4" x14ac:dyDescent="0.2">
      <c r="A4464" s="295">
        <v>0.329484</v>
      </c>
      <c r="B4464" s="295"/>
      <c r="C4464" s="295">
        <v>0.57518060000000004</v>
      </c>
      <c r="D4464" s="295"/>
    </row>
    <row r="4465" spans="1:4" x14ac:dyDescent="0.2">
      <c r="A4465" s="295">
        <v>0.32947070000000001</v>
      </c>
      <c r="B4465" s="295"/>
      <c r="C4465" s="295">
        <v>0.57516560000000005</v>
      </c>
      <c r="D4465" s="295"/>
    </row>
    <row r="4466" spans="1:4" x14ac:dyDescent="0.2">
      <c r="A4466" s="295">
        <v>0.32942709999999997</v>
      </c>
      <c r="B4466" s="295"/>
      <c r="C4466" s="295">
        <v>0.57510779999999995</v>
      </c>
      <c r="D4466" s="295"/>
    </row>
    <row r="4467" spans="1:4" x14ac:dyDescent="0.2">
      <c r="A4467" s="295">
        <v>0.32942709999999997</v>
      </c>
      <c r="B4467" s="295"/>
      <c r="C4467" s="295">
        <v>0.57506829999999998</v>
      </c>
      <c r="D4467" s="295"/>
    </row>
    <row r="4468" spans="1:4" x14ac:dyDescent="0.2">
      <c r="A4468" s="295">
        <v>0.3294126</v>
      </c>
      <c r="B4468" s="295"/>
      <c r="C4468" s="295">
        <v>0.5750345</v>
      </c>
      <c r="D4468" s="295"/>
    </row>
    <row r="4469" spans="1:4" x14ac:dyDescent="0.2">
      <c r="A4469" s="295">
        <v>0.32939810000000003</v>
      </c>
      <c r="B4469" s="295"/>
      <c r="C4469" s="295">
        <v>0.57498050000000001</v>
      </c>
      <c r="D4469" s="295"/>
    </row>
    <row r="4470" spans="1:4" x14ac:dyDescent="0.2">
      <c r="A4470" s="295">
        <v>0.3293546</v>
      </c>
      <c r="B4470" s="295"/>
      <c r="C4470" s="295">
        <v>0.57494190000000001</v>
      </c>
      <c r="D4470" s="295"/>
    </row>
    <row r="4471" spans="1:4" x14ac:dyDescent="0.2">
      <c r="A4471" s="295">
        <v>0.32934020000000003</v>
      </c>
      <c r="B4471" s="295"/>
      <c r="C4471" s="295">
        <v>0.57492690000000002</v>
      </c>
      <c r="D4471" s="295"/>
    </row>
    <row r="4472" spans="1:4" x14ac:dyDescent="0.2">
      <c r="A4472" s="295">
        <v>0.32934020000000003</v>
      </c>
      <c r="B4472" s="295"/>
      <c r="C4472" s="295">
        <v>0.57492690000000002</v>
      </c>
      <c r="D4472" s="295"/>
    </row>
    <row r="4473" spans="1:4" x14ac:dyDescent="0.2">
      <c r="A4473" s="295">
        <v>0.32934010000000002</v>
      </c>
      <c r="B4473" s="295"/>
      <c r="C4473" s="295">
        <v>0.57485120000000001</v>
      </c>
      <c r="D4473" s="295"/>
    </row>
    <row r="4474" spans="1:4" x14ac:dyDescent="0.2">
      <c r="A4474" s="295">
        <v>0.32931159999999998</v>
      </c>
      <c r="B4474" s="295"/>
      <c r="C4474" s="295">
        <v>0.57479720000000001</v>
      </c>
      <c r="D4474" s="295"/>
    </row>
    <row r="4475" spans="1:4" x14ac:dyDescent="0.2">
      <c r="A4475" s="295">
        <v>0.32926879999999997</v>
      </c>
      <c r="B4475" s="295"/>
      <c r="C4475" s="295">
        <v>0.57479720000000001</v>
      </c>
      <c r="D4475" s="295"/>
    </row>
    <row r="4476" spans="1:4" x14ac:dyDescent="0.2">
      <c r="A4476" s="295">
        <v>0.32925539999999998</v>
      </c>
      <c r="B4476" s="295"/>
      <c r="C4476" s="295">
        <v>0.57477739999999999</v>
      </c>
      <c r="D4476" s="295"/>
    </row>
    <row r="4477" spans="1:4" x14ac:dyDescent="0.2">
      <c r="A4477" s="295">
        <v>0.32924100000000001</v>
      </c>
      <c r="B4477" s="295"/>
      <c r="C4477" s="295">
        <v>0.57475880000000001</v>
      </c>
      <c r="D4477" s="295"/>
    </row>
    <row r="4478" spans="1:4" x14ac:dyDescent="0.2">
      <c r="A4478" s="295">
        <v>0.32922570000000001</v>
      </c>
      <c r="B4478" s="295"/>
      <c r="C4478" s="295">
        <v>0.57474380000000003</v>
      </c>
      <c r="D4478" s="295"/>
    </row>
    <row r="4479" spans="1:4" x14ac:dyDescent="0.2">
      <c r="A4479" s="295">
        <v>0.32922570000000001</v>
      </c>
      <c r="B4479" s="295"/>
      <c r="C4479" s="295">
        <v>0.57470480000000002</v>
      </c>
      <c r="D4479" s="295"/>
    </row>
    <row r="4480" spans="1:4" x14ac:dyDescent="0.2">
      <c r="A4480" s="295">
        <v>0.32921119999999998</v>
      </c>
      <c r="B4480" s="295"/>
      <c r="C4480" s="295">
        <v>0.57468620000000004</v>
      </c>
      <c r="D4480" s="295"/>
    </row>
    <row r="4481" spans="1:4" x14ac:dyDescent="0.2">
      <c r="A4481" s="295">
        <v>0.32915319999999998</v>
      </c>
      <c r="B4481" s="295"/>
      <c r="C4481" s="295">
        <v>0.57462789999999997</v>
      </c>
      <c r="D4481" s="295"/>
    </row>
    <row r="4482" spans="1:4" x14ac:dyDescent="0.2">
      <c r="A4482" s="295">
        <v>0.32915319999999998</v>
      </c>
      <c r="B4482" s="295"/>
      <c r="C4482" s="295">
        <v>0.57462789999999997</v>
      </c>
      <c r="D4482" s="295"/>
    </row>
    <row r="4483" spans="1:4" x14ac:dyDescent="0.2">
      <c r="A4483" s="295">
        <v>0.32915319999999998</v>
      </c>
      <c r="B4483" s="295"/>
      <c r="C4483" s="295">
        <v>0.57458929999999997</v>
      </c>
      <c r="D4483" s="295"/>
    </row>
    <row r="4484" spans="1:4" x14ac:dyDescent="0.2">
      <c r="A4484" s="295">
        <v>0.32912540000000001</v>
      </c>
      <c r="B4484" s="295"/>
      <c r="C4484" s="295">
        <v>0.57457429999999998</v>
      </c>
      <c r="D4484" s="295"/>
    </row>
    <row r="4485" spans="1:4" x14ac:dyDescent="0.2">
      <c r="A4485" s="295">
        <v>0.32908120000000002</v>
      </c>
      <c r="B4485" s="295"/>
      <c r="C4485" s="295">
        <v>0.57455460000000003</v>
      </c>
      <c r="D4485" s="295"/>
    </row>
    <row r="4486" spans="1:4" x14ac:dyDescent="0.2">
      <c r="A4486" s="295">
        <v>0.32906619999999998</v>
      </c>
      <c r="B4486" s="295"/>
      <c r="C4486" s="295">
        <v>0.57451739999999996</v>
      </c>
      <c r="D4486" s="295"/>
    </row>
    <row r="4487" spans="1:4" x14ac:dyDescent="0.2">
      <c r="A4487" s="295">
        <v>0.32906619999999998</v>
      </c>
      <c r="B4487" s="295"/>
      <c r="C4487" s="295">
        <v>0.57447809999999999</v>
      </c>
      <c r="D4487" s="295"/>
    </row>
    <row r="4488" spans="1:4" x14ac:dyDescent="0.2">
      <c r="A4488" s="295">
        <v>0.32902219999999999</v>
      </c>
      <c r="B4488" s="295"/>
      <c r="C4488" s="295">
        <v>0.57436679999999996</v>
      </c>
      <c r="D4488" s="295"/>
    </row>
    <row r="4489" spans="1:4" x14ac:dyDescent="0.2">
      <c r="A4489" s="295">
        <v>0.32900889999999999</v>
      </c>
      <c r="B4489" s="295"/>
      <c r="C4489" s="295">
        <v>0.57436679999999996</v>
      </c>
      <c r="D4489" s="295"/>
    </row>
    <row r="4490" spans="1:4" x14ac:dyDescent="0.2">
      <c r="A4490" s="295">
        <v>0.3289803</v>
      </c>
      <c r="B4490" s="295"/>
      <c r="C4490" s="295">
        <v>0.57433199999999995</v>
      </c>
      <c r="D4490" s="295"/>
    </row>
    <row r="4491" spans="1:4" x14ac:dyDescent="0.2">
      <c r="A4491" s="295">
        <v>0.32896589999999998</v>
      </c>
      <c r="B4491" s="295"/>
      <c r="C4491" s="295">
        <v>0.57429459999999999</v>
      </c>
      <c r="D4491" s="295"/>
    </row>
    <row r="4492" spans="1:4" x14ac:dyDescent="0.2">
      <c r="A4492" s="295">
        <v>0.32896589999999998</v>
      </c>
      <c r="B4492" s="295"/>
      <c r="C4492" s="295">
        <v>0.57425979999999999</v>
      </c>
      <c r="D4492" s="295"/>
    </row>
    <row r="4493" spans="1:4" x14ac:dyDescent="0.2">
      <c r="A4493" s="295">
        <v>0.32893640000000002</v>
      </c>
      <c r="B4493" s="295"/>
      <c r="C4493" s="295">
        <v>0.57423939999999996</v>
      </c>
      <c r="D4493" s="295"/>
    </row>
    <row r="4494" spans="1:4" x14ac:dyDescent="0.2">
      <c r="A4494" s="295">
        <v>0.32893640000000002</v>
      </c>
      <c r="B4494" s="295"/>
      <c r="C4494" s="295">
        <v>0.57420559999999998</v>
      </c>
      <c r="D4494" s="295"/>
    </row>
    <row r="4495" spans="1:4" x14ac:dyDescent="0.2">
      <c r="A4495" s="295">
        <v>0.32892120000000002</v>
      </c>
      <c r="B4495" s="295"/>
      <c r="C4495" s="295">
        <v>0.57420559999999998</v>
      </c>
      <c r="D4495" s="295"/>
    </row>
    <row r="4496" spans="1:4" x14ac:dyDescent="0.2">
      <c r="A4496" s="295">
        <v>0.32887889999999997</v>
      </c>
      <c r="B4496" s="295"/>
      <c r="C4496" s="295">
        <v>0.5741655</v>
      </c>
      <c r="D4496" s="295"/>
    </row>
    <row r="4497" spans="1:4" x14ac:dyDescent="0.2">
      <c r="A4497" s="295">
        <v>0.32886369999999998</v>
      </c>
      <c r="B4497" s="295"/>
      <c r="C4497" s="295">
        <v>0.57411310000000004</v>
      </c>
      <c r="D4497" s="295"/>
    </row>
    <row r="4498" spans="1:4" x14ac:dyDescent="0.2">
      <c r="A4498" s="295">
        <v>0.32883580000000001</v>
      </c>
      <c r="B4498" s="295"/>
      <c r="C4498" s="295">
        <v>0.57407770000000002</v>
      </c>
      <c r="D4498" s="295"/>
    </row>
    <row r="4499" spans="1:4" x14ac:dyDescent="0.2">
      <c r="A4499" s="295">
        <v>0.32882080000000002</v>
      </c>
      <c r="B4499" s="295"/>
      <c r="C4499" s="295">
        <v>0.57402050000000004</v>
      </c>
      <c r="D4499" s="295"/>
    </row>
    <row r="4500" spans="1:4" x14ac:dyDescent="0.2">
      <c r="A4500" s="295">
        <v>0.32882080000000002</v>
      </c>
      <c r="B4500" s="295"/>
      <c r="C4500" s="295">
        <v>0.57400549999999995</v>
      </c>
      <c r="D4500" s="295"/>
    </row>
    <row r="4501" spans="1:4" x14ac:dyDescent="0.2">
      <c r="A4501" s="295">
        <v>0.32877729999999999</v>
      </c>
      <c r="B4501" s="295"/>
      <c r="C4501" s="295">
        <v>0.57398669999999996</v>
      </c>
      <c r="D4501" s="295"/>
    </row>
    <row r="4502" spans="1:4" x14ac:dyDescent="0.2">
      <c r="A4502" s="295">
        <v>0.32873239999999998</v>
      </c>
      <c r="B4502" s="295"/>
      <c r="C4502" s="295">
        <v>0.57398669999999996</v>
      </c>
      <c r="D4502" s="295"/>
    </row>
    <row r="4503" spans="1:4" x14ac:dyDescent="0.2">
      <c r="A4503" s="295">
        <v>0.32873239999999998</v>
      </c>
      <c r="B4503" s="295"/>
      <c r="C4503" s="295">
        <v>0.57393329999999998</v>
      </c>
      <c r="D4503" s="295"/>
    </row>
    <row r="4504" spans="1:4" x14ac:dyDescent="0.2">
      <c r="A4504" s="295">
        <v>0.32870300000000002</v>
      </c>
      <c r="B4504" s="295"/>
      <c r="C4504" s="295">
        <v>0.57387440000000001</v>
      </c>
      <c r="D4504" s="295"/>
    </row>
    <row r="4505" spans="1:4" x14ac:dyDescent="0.2">
      <c r="A4505" s="295">
        <v>0.3286751</v>
      </c>
      <c r="B4505" s="295"/>
      <c r="C4505" s="295">
        <v>0.57385390000000003</v>
      </c>
      <c r="D4505" s="295"/>
    </row>
    <row r="4506" spans="1:4" x14ac:dyDescent="0.2">
      <c r="A4506" s="295">
        <v>0.3286751</v>
      </c>
      <c r="B4506" s="295"/>
      <c r="C4506" s="295">
        <v>0.57381470000000001</v>
      </c>
      <c r="D4506" s="295"/>
    </row>
    <row r="4507" spans="1:4" x14ac:dyDescent="0.2">
      <c r="A4507" s="295">
        <v>0.32863160000000002</v>
      </c>
      <c r="B4507" s="295"/>
      <c r="C4507" s="295">
        <v>0.57374729999999996</v>
      </c>
      <c r="D4507" s="295"/>
    </row>
    <row r="4508" spans="1:4" x14ac:dyDescent="0.2">
      <c r="A4508" s="295">
        <v>0.32863160000000002</v>
      </c>
      <c r="B4508" s="295"/>
      <c r="C4508" s="295">
        <v>0.57372869999999998</v>
      </c>
      <c r="D4508" s="295"/>
    </row>
    <row r="4509" spans="1:4" x14ac:dyDescent="0.2">
      <c r="A4509" s="295">
        <v>0.3286019</v>
      </c>
      <c r="B4509" s="295"/>
      <c r="C4509" s="295">
        <v>0.57367900000000005</v>
      </c>
      <c r="D4509" s="295"/>
    </row>
    <row r="4510" spans="1:4" x14ac:dyDescent="0.2">
      <c r="A4510" s="295">
        <v>0.32858739999999997</v>
      </c>
      <c r="B4510" s="295"/>
      <c r="C4510" s="295">
        <v>0.57367900000000005</v>
      </c>
      <c r="D4510" s="295"/>
    </row>
    <row r="4511" spans="1:4" x14ac:dyDescent="0.2">
      <c r="A4511" s="295">
        <v>0.32857239999999999</v>
      </c>
      <c r="B4511" s="295"/>
      <c r="C4511" s="295">
        <v>0.5736194</v>
      </c>
      <c r="D4511" s="295"/>
    </row>
    <row r="4512" spans="1:4" x14ac:dyDescent="0.2">
      <c r="A4512" s="295">
        <v>0.32855909999999999</v>
      </c>
      <c r="B4512" s="295"/>
      <c r="C4512" s="295">
        <v>0.57358399999999998</v>
      </c>
      <c r="D4512" s="295"/>
    </row>
    <row r="4513" spans="1:4" x14ac:dyDescent="0.2">
      <c r="A4513" s="295">
        <v>0.32855909999999999</v>
      </c>
      <c r="B4513" s="295"/>
      <c r="C4513" s="295">
        <v>0.57353069999999995</v>
      </c>
      <c r="D4513" s="295"/>
    </row>
    <row r="4514" spans="1:4" x14ac:dyDescent="0.2">
      <c r="A4514" s="295">
        <v>0.32851609999999998</v>
      </c>
      <c r="B4514" s="295"/>
      <c r="C4514" s="295">
        <v>0.57351560000000001</v>
      </c>
      <c r="D4514" s="295"/>
    </row>
    <row r="4515" spans="1:4" x14ac:dyDescent="0.2">
      <c r="A4515" s="295">
        <v>0.32851609999999998</v>
      </c>
      <c r="B4515" s="295"/>
      <c r="C4515" s="295">
        <v>0.57346050000000004</v>
      </c>
      <c r="D4515" s="295"/>
    </row>
    <row r="4516" spans="1:4" x14ac:dyDescent="0.2">
      <c r="A4516" s="295">
        <v>0.32848660000000002</v>
      </c>
      <c r="B4516" s="295"/>
      <c r="C4516" s="295">
        <v>0.57342309999999996</v>
      </c>
      <c r="D4516" s="295"/>
    </row>
    <row r="4517" spans="1:4" x14ac:dyDescent="0.2">
      <c r="A4517" s="295">
        <v>0.32847330000000002</v>
      </c>
      <c r="B4517" s="295"/>
      <c r="C4517" s="295">
        <v>0.57340329999999995</v>
      </c>
      <c r="D4517" s="295"/>
    </row>
    <row r="4518" spans="1:4" x14ac:dyDescent="0.2">
      <c r="A4518" s="295">
        <v>0.32842830000000001</v>
      </c>
      <c r="B4518" s="295"/>
      <c r="C4518" s="295">
        <v>0.57332479999999997</v>
      </c>
      <c r="D4518" s="295"/>
    </row>
    <row r="4519" spans="1:4" x14ac:dyDescent="0.2">
      <c r="A4519" s="295">
        <v>0.32841340000000002</v>
      </c>
      <c r="B4519" s="295"/>
      <c r="C4519" s="295">
        <v>0.57327119999999998</v>
      </c>
      <c r="D4519" s="295"/>
    </row>
    <row r="4520" spans="1:4" x14ac:dyDescent="0.2">
      <c r="A4520" s="295">
        <v>0.32841340000000002</v>
      </c>
      <c r="B4520" s="295"/>
      <c r="C4520" s="295">
        <v>0.5732526</v>
      </c>
      <c r="D4520" s="295"/>
    </row>
    <row r="4521" spans="1:4" x14ac:dyDescent="0.2">
      <c r="A4521" s="295">
        <v>0.32839839999999998</v>
      </c>
      <c r="B4521" s="295"/>
      <c r="C4521" s="295">
        <v>0.57323769999999996</v>
      </c>
      <c r="D4521" s="295"/>
    </row>
    <row r="4522" spans="1:4" x14ac:dyDescent="0.2">
      <c r="A4522" s="295">
        <v>0.32835379999999997</v>
      </c>
      <c r="B4522" s="295"/>
      <c r="C4522" s="295">
        <v>0.57323760000000001</v>
      </c>
      <c r="D4522" s="295"/>
    </row>
    <row r="4523" spans="1:4" x14ac:dyDescent="0.2">
      <c r="A4523" s="295">
        <v>0.3283259</v>
      </c>
      <c r="B4523" s="295"/>
      <c r="C4523" s="295">
        <v>0.57316009999999995</v>
      </c>
      <c r="D4523" s="295"/>
    </row>
    <row r="4524" spans="1:4" x14ac:dyDescent="0.2">
      <c r="A4524" s="295">
        <v>0.32831139999999998</v>
      </c>
      <c r="B4524" s="295"/>
      <c r="C4524" s="295">
        <v>0.57316009999999995</v>
      </c>
      <c r="D4524" s="295"/>
    </row>
    <row r="4525" spans="1:4" x14ac:dyDescent="0.2">
      <c r="A4525" s="295">
        <v>0.32831139999999998</v>
      </c>
      <c r="B4525" s="295"/>
      <c r="C4525" s="295">
        <v>0.57316</v>
      </c>
      <c r="D4525" s="295"/>
    </row>
    <row r="4526" spans="1:4" x14ac:dyDescent="0.2">
      <c r="A4526" s="295">
        <v>0.32828190000000002</v>
      </c>
      <c r="B4526" s="295"/>
      <c r="C4526" s="295">
        <v>0.57312649999999998</v>
      </c>
      <c r="D4526" s="295"/>
    </row>
    <row r="4527" spans="1:4" x14ac:dyDescent="0.2">
      <c r="A4527" s="295">
        <v>0.32822400000000002</v>
      </c>
      <c r="B4527" s="295"/>
      <c r="C4527" s="295">
        <v>0.57310669999999997</v>
      </c>
      <c r="D4527" s="295"/>
    </row>
    <row r="4528" spans="1:4" x14ac:dyDescent="0.2">
      <c r="A4528" s="295">
        <v>0.32822390000000001</v>
      </c>
      <c r="B4528" s="295"/>
      <c r="C4528" s="295">
        <v>0.57305249999999996</v>
      </c>
      <c r="D4528" s="295"/>
    </row>
    <row r="4529" spans="1:4" x14ac:dyDescent="0.2">
      <c r="A4529" s="295">
        <v>0.32821060000000002</v>
      </c>
      <c r="B4529" s="295"/>
      <c r="C4529" s="295">
        <v>0.57301409999999997</v>
      </c>
      <c r="D4529" s="295"/>
    </row>
    <row r="4530" spans="1:4" x14ac:dyDescent="0.2">
      <c r="A4530" s="295">
        <v>0.32821060000000002</v>
      </c>
      <c r="B4530" s="295"/>
      <c r="C4530" s="295">
        <v>0.57299549999999999</v>
      </c>
      <c r="D4530" s="295"/>
    </row>
    <row r="4531" spans="1:4" x14ac:dyDescent="0.2">
      <c r="A4531" s="295">
        <v>0.32819609999999999</v>
      </c>
      <c r="B4531" s="295"/>
      <c r="C4531" s="295">
        <v>0.57297509999999996</v>
      </c>
      <c r="D4531" s="295"/>
    </row>
    <row r="4532" spans="1:4" x14ac:dyDescent="0.2">
      <c r="A4532" s="295">
        <v>0.32818160000000002</v>
      </c>
      <c r="B4532" s="295"/>
      <c r="C4532" s="295">
        <v>0.57292160000000003</v>
      </c>
      <c r="D4532" s="295"/>
    </row>
    <row r="4533" spans="1:4" x14ac:dyDescent="0.2">
      <c r="A4533" s="295">
        <v>0.32816659999999997</v>
      </c>
      <c r="B4533" s="295"/>
      <c r="C4533" s="295">
        <v>0.57290300000000005</v>
      </c>
      <c r="D4533" s="295"/>
    </row>
    <row r="4534" spans="1:4" x14ac:dyDescent="0.2">
      <c r="A4534" s="295">
        <v>0.32812390000000002</v>
      </c>
      <c r="B4534" s="295"/>
      <c r="C4534" s="295">
        <v>0.57286760000000003</v>
      </c>
      <c r="D4534" s="295"/>
    </row>
    <row r="4535" spans="1:4" x14ac:dyDescent="0.2">
      <c r="A4535" s="295">
        <v>0.32810929999999999</v>
      </c>
      <c r="B4535" s="295"/>
      <c r="C4535" s="295">
        <v>0.57283019999999996</v>
      </c>
      <c r="D4535" s="295"/>
    </row>
    <row r="4536" spans="1:4" x14ac:dyDescent="0.2">
      <c r="A4536" s="295">
        <v>0.32808080000000001</v>
      </c>
      <c r="B4536" s="295"/>
      <c r="C4536" s="295">
        <v>0.57279659999999999</v>
      </c>
      <c r="D4536" s="295"/>
    </row>
    <row r="4537" spans="1:4" x14ac:dyDescent="0.2">
      <c r="A4537" s="295">
        <v>0.32806629999999998</v>
      </c>
      <c r="B4537" s="295"/>
      <c r="C4537" s="295">
        <v>0.57277679999999997</v>
      </c>
      <c r="D4537" s="295"/>
    </row>
    <row r="4538" spans="1:4" x14ac:dyDescent="0.2">
      <c r="A4538" s="295">
        <v>0.3280518</v>
      </c>
      <c r="B4538" s="295"/>
      <c r="C4538" s="295">
        <v>0.57275799999999999</v>
      </c>
      <c r="D4538" s="295"/>
    </row>
    <row r="4539" spans="1:4" x14ac:dyDescent="0.2">
      <c r="A4539" s="295">
        <v>0.3280518</v>
      </c>
      <c r="B4539" s="295"/>
      <c r="C4539" s="295">
        <v>0.57270449999999995</v>
      </c>
      <c r="D4539" s="295"/>
    </row>
    <row r="4540" spans="1:4" x14ac:dyDescent="0.2">
      <c r="A4540" s="295">
        <v>0.32802229999999999</v>
      </c>
      <c r="B4540" s="295"/>
      <c r="C4540" s="295">
        <v>0.57268949999999996</v>
      </c>
      <c r="D4540" s="295"/>
    </row>
    <row r="4541" spans="1:4" x14ac:dyDescent="0.2">
      <c r="A4541" s="295">
        <v>0.32797999999999999</v>
      </c>
      <c r="B4541" s="295"/>
      <c r="C4541" s="295">
        <v>0.57263169999999997</v>
      </c>
      <c r="D4541" s="295"/>
    </row>
    <row r="4542" spans="1:4" x14ac:dyDescent="0.2">
      <c r="A4542" s="295">
        <v>0.3279514</v>
      </c>
      <c r="B4542" s="295"/>
      <c r="C4542" s="295">
        <v>0.57261189999999995</v>
      </c>
      <c r="D4542" s="295"/>
    </row>
    <row r="4543" spans="1:4" x14ac:dyDescent="0.2">
      <c r="A4543" s="295">
        <v>0.3279514</v>
      </c>
      <c r="B4543" s="295"/>
      <c r="C4543" s="295">
        <v>0.57259150000000003</v>
      </c>
      <c r="D4543" s="295"/>
    </row>
    <row r="4544" spans="1:4" x14ac:dyDescent="0.2">
      <c r="A4544" s="295">
        <v>0.32793689999999998</v>
      </c>
      <c r="B4544" s="295"/>
      <c r="C4544" s="295">
        <v>0.57257650000000004</v>
      </c>
      <c r="D4544" s="295"/>
    </row>
    <row r="4545" spans="1:4" x14ac:dyDescent="0.2">
      <c r="A4545" s="295">
        <v>0.32792189999999999</v>
      </c>
      <c r="B4545" s="295"/>
      <c r="C4545" s="295">
        <v>0.57255789999999995</v>
      </c>
      <c r="D4545" s="295"/>
    </row>
    <row r="4546" spans="1:4" x14ac:dyDescent="0.2">
      <c r="A4546" s="295">
        <v>0.32790859999999999</v>
      </c>
      <c r="B4546" s="295"/>
      <c r="C4546" s="295">
        <v>0.57253810000000005</v>
      </c>
      <c r="D4546" s="295"/>
    </row>
    <row r="4547" spans="1:4" x14ac:dyDescent="0.2">
      <c r="A4547" s="295">
        <v>0.32789410000000002</v>
      </c>
      <c r="B4547" s="295"/>
      <c r="C4547" s="295">
        <v>0.57250429999999997</v>
      </c>
      <c r="D4547" s="295"/>
    </row>
    <row r="4548" spans="1:4" x14ac:dyDescent="0.2">
      <c r="A4548" s="295">
        <v>0.32789410000000002</v>
      </c>
      <c r="B4548" s="295"/>
      <c r="C4548" s="295">
        <v>0.5724669</v>
      </c>
      <c r="D4548" s="295"/>
    </row>
    <row r="4549" spans="1:4" x14ac:dyDescent="0.2">
      <c r="A4549" s="295">
        <v>0.32787959999999999</v>
      </c>
      <c r="B4549" s="295"/>
      <c r="C4549" s="295">
        <v>0.57244649999999997</v>
      </c>
      <c r="D4549" s="295"/>
    </row>
    <row r="4550" spans="1:4" x14ac:dyDescent="0.2">
      <c r="A4550" s="295">
        <v>0.327851</v>
      </c>
      <c r="B4550" s="295"/>
      <c r="C4550" s="295">
        <v>0.5724129</v>
      </c>
      <c r="D4550" s="295"/>
    </row>
    <row r="4551" spans="1:4" x14ac:dyDescent="0.2">
      <c r="A4551" s="295">
        <v>0.32782210000000001</v>
      </c>
      <c r="B4551" s="295"/>
      <c r="C4551" s="295">
        <v>0.57239320000000005</v>
      </c>
      <c r="D4551" s="295"/>
    </row>
    <row r="4552" spans="1:4" x14ac:dyDescent="0.2">
      <c r="A4552" s="295">
        <v>0.32780710000000002</v>
      </c>
      <c r="B4552" s="295"/>
      <c r="C4552" s="295">
        <v>0.57235460000000005</v>
      </c>
      <c r="D4552" s="295"/>
    </row>
    <row r="4553" spans="1:4" x14ac:dyDescent="0.2">
      <c r="A4553" s="295">
        <v>0.32777849999999997</v>
      </c>
      <c r="B4553" s="295"/>
      <c r="C4553" s="295">
        <v>0.57233480000000003</v>
      </c>
      <c r="D4553" s="295"/>
    </row>
    <row r="4554" spans="1:4" x14ac:dyDescent="0.2">
      <c r="A4554" s="295">
        <v>0.32775019999999999</v>
      </c>
      <c r="B4554" s="295"/>
      <c r="C4554" s="295">
        <v>0.57229940000000001</v>
      </c>
      <c r="D4554" s="295"/>
    </row>
    <row r="4555" spans="1:4" x14ac:dyDescent="0.2">
      <c r="A4555" s="295">
        <v>0.32772240000000002</v>
      </c>
      <c r="B4555" s="295"/>
      <c r="C4555" s="295">
        <v>0.57226200000000005</v>
      </c>
      <c r="D4555" s="295"/>
    </row>
    <row r="4556" spans="1:4" x14ac:dyDescent="0.2">
      <c r="A4556" s="295">
        <v>0.32770719999999998</v>
      </c>
      <c r="B4556" s="295"/>
      <c r="C4556" s="295">
        <v>0.57222729999999999</v>
      </c>
      <c r="D4556" s="295"/>
    </row>
    <row r="4557" spans="1:4" x14ac:dyDescent="0.2">
      <c r="A4557" s="295">
        <v>0.32767829999999998</v>
      </c>
      <c r="B4557" s="295"/>
      <c r="C4557" s="295">
        <v>0.57221230000000001</v>
      </c>
      <c r="D4557" s="295"/>
    </row>
    <row r="4558" spans="1:4" x14ac:dyDescent="0.2">
      <c r="A4558" s="295">
        <v>0.32767829999999998</v>
      </c>
      <c r="B4558" s="295"/>
      <c r="C4558" s="295">
        <v>0.57215709999999997</v>
      </c>
      <c r="D4558" s="295"/>
    </row>
    <row r="4559" spans="1:4" x14ac:dyDescent="0.2">
      <c r="A4559" s="295">
        <v>0.32765040000000001</v>
      </c>
      <c r="B4559" s="295"/>
      <c r="C4559" s="295">
        <v>0.57211970000000001</v>
      </c>
      <c r="D4559" s="295"/>
    </row>
    <row r="4560" spans="1:4" x14ac:dyDescent="0.2">
      <c r="A4560" s="295">
        <v>0.32763589999999998</v>
      </c>
      <c r="B4560" s="295"/>
      <c r="C4560" s="295">
        <v>0.57209989999999999</v>
      </c>
      <c r="D4560" s="295"/>
    </row>
    <row r="4561" spans="1:4" x14ac:dyDescent="0.2">
      <c r="A4561" s="295">
        <v>0.32763589999999998</v>
      </c>
      <c r="B4561" s="295"/>
      <c r="C4561" s="295">
        <v>0.57204600000000005</v>
      </c>
      <c r="D4561" s="295"/>
    </row>
    <row r="4562" spans="1:4" x14ac:dyDescent="0.2">
      <c r="A4562" s="295">
        <v>0.32759310000000003</v>
      </c>
      <c r="B4562" s="295"/>
      <c r="C4562" s="295">
        <v>0.57198970000000005</v>
      </c>
      <c r="D4562" s="295"/>
    </row>
    <row r="4563" spans="1:4" x14ac:dyDescent="0.2">
      <c r="A4563" s="295">
        <v>0.32759310000000003</v>
      </c>
      <c r="B4563" s="295"/>
      <c r="C4563" s="295">
        <v>0.57195589999999996</v>
      </c>
      <c r="D4563" s="295"/>
    </row>
    <row r="4564" spans="1:4" x14ac:dyDescent="0.2">
      <c r="A4564" s="295">
        <v>0.32757789999999998</v>
      </c>
      <c r="B4564" s="295"/>
      <c r="C4564" s="295">
        <v>0.57191689999999995</v>
      </c>
      <c r="D4564" s="295"/>
    </row>
    <row r="4565" spans="1:4" x14ac:dyDescent="0.2">
      <c r="A4565" s="295">
        <v>0.32757789999999998</v>
      </c>
      <c r="B4565" s="295"/>
      <c r="C4565" s="295">
        <v>0.57189719999999999</v>
      </c>
      <c r="D4565" s="295"/>
    </row>
    <row r="4566" spans="1:4" x14ac:dyDescent="0.2">
      <c r="A4566" s="295">
        <v>0.32756350000000001</v>
      </c>
      <c r="B4566" s="295"/>
      <c r="C4566" s="295">
        <v>0.57188220000000001</v>
      </c>
      <c r="D4566" s="295"/>
    </row>
    <row r="4567" spans="1:4" x14ac:dyDescent="0.2">
      <c r="A4567" s="295">
        <v>0.32751989999999997</v>
      </c>
      <c r="B4567" s="295"/>
      <c r="C4567" s="295">
        <v>0.57186340000000002</v>
      </c>
      <c r="D4567" s="295"/>
    </row>
    <row r="4568" spans="1:4" x14ac:dyDescent="0.2">
      <c r="A4568" s="295">
        <v>0.3275054</v>
      </c>
      <c r="B4568" s="295"/>
      <c r="C4568" s="295">
        <v>0.57182619999999995</v>
      </c>
      <c r="D4568" s="295"/>
    </row>
    <row r="4569" spans="1:4" x14ac:dyDescent="0.2">
      <c r="A4569" s="295">
        <v>0.32746189999999997</v>
      </c>
      <c r="B4569" s="295"/>
      <c r="C4569" s="295">
        <v>0.57182619999999995</v>
      </c>
      <c r="D4569" s="295"/>
    </row>
    <row r="4570" spans="1:4" x14ac:dyDescent="0.2">
      <c r="A4570" s="295">
        <v>0.32746189999999997</v>
      </c>
      <c r="B4570" s="295"/>
      <c r="C4570" s="295">
        <v>0.57179259999999998</v>
      </c>
      <c r="D4570" s="295"/>
    </row>
    <row r="4571" spans="1:4" x14ac:dyDescent="0.2">
      <c r="A4571" s="295">
        <v>0.32741959999999998</v>
      </c>
      <c r="B4571" s="295"/>
      <c r="C4571" s="295">
        <v>0.57175180000000003</v>
      </c>
      <c r="D4571" s="295"/>
    </row>
    <row r="4572" spans="1:4" x14ac:dyDescent="0.2">
      <c r="A4572" s="295">
        <v>0.32741959999999998</v>
      </c>
      <c r="B4572" s="295"/>
      <c r="C4572" s="295">
        <v>0.57173289999999999</v>
      </c>
      <c r="D4572" s="295"/>
    </row>
    <row r="4573" spans="1:4" x14ac:dyDescent="0.2">
      <c r="A4573" s="295">
        <v>0.32741959999999998</v>
      </c>
      <c r="B4573" s="295"/>
      <c r="C4573" s="295">
        <v>0.57169440000000005</v>
      </c>
      <c r="D4573" s="295"/>
    </row>
    <row r="4574" spans="1:4" x14ac:dyDescent="0.2">
      <c r="A4574" s="295">
        <v>0.32739010000000002</v>
      </c>
      <c r="B4574" s="295"/>
      <c r="C4574" s="295">
        <v>0.57166079999999997</v>
      </c>
      <c r="D4574" s="295"/>
    </row>
    <row r="4575" spans="1:4" x14ac:dyDescent="0.2">
      <c r="A4575" s="295">
        <v>0.32737670000000002</v>
      </c>
      <c r="B4575" s="295"/>
      <c r="C4575" s="295">
        <v>0.57164040000000005</v>
      </c>
      <c r="D4575" s="295"/>
    </row>
    <row r="4576" spans="1:4" x14ac:dyDescent="0.2">
      <c r="A4576" s="295">
        <v>0.32736229999999999</v>
      </c>
      <c r="B4576" s="295"/>
      <c r="C4576" s="295">
        <v>0.57162179999999996</v>
      </c>
      <c r="D4576" s="295"/>
    </row>
    <row r="4577" spans="1:4" x14ac:dyDescent="0.2">
      <c r="A4577" s="295">
        <v>0.3273489</v>
      </c>
      <c r="B4577" s="295"/>
      <c r="C4577" s="295">
        <v>0.57156759999999995</v>
      </c>
      <c r="D4577" s="295"/>
    </row>
    <row r="4578" spans="1:4" x14ac:dyDescent="0.2">
      <c r="A4578" s="295">
        <v>0.3273489</v>
      </c>
      <c r="B4578" s="295"/>
      <c r="C4578" s="295">
        <v>0.57156759999999995</v>
      </c>
      <c r="D4578" s="295"/>
    </row>
    <row r="4579" spans="1:4" x14ac:dyDescent="0.2">
      <c r="A4579" s="295">
        <v>0.32733370000000001</v>
      </c>
      <c r="B4579" s="295"/>
      <c r="C4579" s="295">
        <v>0.57153279999999995</v>
      </c>
      <c r="D4579" s="295"/>
    </row>
    <row r="4580" spans="1:4" x14ac:dyDescent="0.2">
      <c r="A4580" s="295">
        <v>0.32731919999999998</v>
      </c>
      <c r="B4580" s="295"/>
      <c r="C4580" s="295">
        <v>0.57151240000000003</v>
      </c>
      <c r="D4580" s="295"/>
    </row>
    <row r="4581" spans="1:4" x14ac:dyDescent="0.2">
      <c r="A4581" s="295">
        <v>0.32731919999999998</v>
      </c>
      <c r="B4581" s="295"/>
      <c r="C4581" s="295">
        <v>0.57147409999999998</v>
      </c>
      <c r="D4581" s="295"/>
    </row>
    <row r="4582" spans="1:4" x14ac:dyDescent="0.2">
      <c r="A4582" s="295">
        <v>0.32730429999999999</v>
      </c>
      <c r="B4582" s="295"/>
      <c r="C4582" s="295">
        <v>0.57141439999999999</v>
      </c>
      <c r="D4582" s="295"/>
    </row>
    <row r="4583" spans="1:4" x14ac:dyDescent="0.2">
      <c r="A4583" s="295">
        <v>0.32726149999999998</v>
      </c>
      <c r="B4583" s="295"/>
      <c r="C4583" s="295">
        <v>0.57141439999999999</v>
      </c>
      <c r="D4583" s="295"/>
    </row>
    <row r="4584" spans="1:4" x14ac:dyDescent="0.2">
      <c r="A4584" s="295">
        <v>0.32723249999999998</v>
      </c>
      <c r="B4584" s="295"/>
      <c r="C4584" s="295">
        <v>0.57135930000000001</v>
      </c>
      <c r="D4584" s="295"/>
    </row>
    <row r="4585" spans="1:4" x14ac:dyDescent="0.2">
      <c r="A4585" s="295">
        <v>0.32723249999999998</v>
      </c>
      <c r="B4585" s="295"/>
      <c r="C4585" s="295">
        <v>0.57130590000000003</v>
      </c>
      <c r="D4585" s="295"/>
    </row>
    <row r="4586" spans="1:4" x14ac:dyDescent="0.2">
      <c r="A4586" s="295">
        <v>0.3272042</v>
      </c>
      <c r="B4586" s="295"/>
      <c r="C4586" s="295">
        <v>0.57128710000000005</v>
      </c>
      <c r="D4586" s="295"/>
    </row>
    <row r="4587" spans="1:4" x14ac:dyDescent="0.2">
      <c r="A4587" s="295">
        <v>0.3272042</v>
      </c>
      <c r="B4587" s="295"/>
      <c r="C4587" s="295">
        <v>0.57124810000000004</v>
      </c>
      <c r="D4587" s="295"/>
    </row>
    <row r="4588" spans="1:4" x14ac:dyDescent="0.2">
      <c r="A4588" s="295">
        <v>0.32717449999999998</v>
      </c>
      <c r="B4588" s="295"/>
      <c r="C4588" s="295">
        <v>0.57121339999999998</v>
      </c>
      <c r="D4588" s="295"/>
    </row>
    <row r="4589" spans="1:4" x14ac:dyDescent="0.2">
      <c r="A4589" s="295">
        <v>0.32717449999999998</v>
      </c>
      <c r="B4589" s="295"/>
      <c r="C4589" s="295">
        <v>0.57119359999999997</v>
      </c>
      <c r="D4589" s="295"/>
    </row>
    <row r="4590" spans="1:4" x14ac:dyDescent="0.2">
      <c r="A4590" s="295">
        <v>0.32717449999999998</v>
      </c>
      <c r="B4590" s="295"/>
      <c r="C4590" s="295">
        <v>0.5711562</v>
      </c>
      <c r="D4590" s="295"/>
    </row>
    <row r="4591" spans="1:4" x14ac:dyDescent="0.2">
      <c r="A4591" s="295">
        <v>0.32716119999999999</v>
      </c>
      <c r="B4591" s="295"/>
      <c r="C4591" s="295">
        <v>0.57114120000000002</v>
      </c>
      <c r="D4591" s="295"/>
    </row>
    <row r="4592" spans="1:4" x14ac:dyDescent="0.2">
      <c r="A4592" s="295">
        <v>0.32713170000000003</v>
      </c>
      <c r="B4592" s="295"/>
      <c r="C4592" s="295">
        <v>0.57108219999999998</v>
      </c>
      <c r="D4592" s="295"/>
    </row>
    <row r="4593" spans="1:4" x14ac:dyDescent="0.2">
      <c r="A4593" s="295">
        <v>0.327102</v>
      </c>
      <c r="B4593" s="295"/>
      <c r="C4593" s="295">
        <v>0.5710634</v>
      </c>
      <c r="D4593" s="295"/>
    </row>
    <row r="4594" spans="1:4" x14ac:dyDescent="0.2">
      <c r="A4594" s="295">
        <v>0.32708870000000001</v>
      </c>
      <c r="B4594" s="295"/>
      <c r="C4594" s="295">
        <v>0.57102319999999995</v>
      </c>
      <c r="D4594" s="295"/>
    </row>
    <row r="4595" spans="1:4" x14ac:dyDescent="0.2">
      <c r="A4595" s="295">
        <v>0.32705919999999999</v>
      </c>
      <c r="B4595" s="295"/>
      <c r="C4595" s="295">
        <v>0.5709708</v>
      </c>
      <c r="D4595" s="295"/>
    </row>
    <row r="4596" spans="1:4" x14ac:dyDescent="0.2">
      <c r="A4596" s="295">
        <v>0.32703070000000001</v>
      </c>
      <c r="B4596" s="295"/>
      <c r="C4596" s="295">
        <v>0.57095580000000001</v>
      </c>
      <c r="D4596" s="295"/>
    </row>
    <row r="4597" spans="1:4" x14ac:dyDescent="0.2">
      <c r="A4597" s="295">
        <v>0.32701730000000001</v>
      </c>
      <c r="B4597" s="295"/>
      <c r="C4597" s="295">
        <v>0.57094080000000003</v>
      </c>
      <c r="D4597" s="295"/>
    </row>
    <row r="4598" spans="1:4" x14ac:dyDescent="0.2">
      <c r="A4598" s="295">
        <v>0.32700279999999998</v>
      </c>
      <c r="B4598" s="295"/>
      <c r="C4598" s="295">
        <v>0.57092589999999999</v>
      </c>
      <c r="D4598" s="295"/>
    </row>
    <row r="4599" spans="1:4" x14ac:dyDescent="0.2">
      <c r="A4599" s="295">
        <v>0.32698840000000001</v>
      </c>
      <c r="B4599" s="295"/>
      <c r="C4599" s="295">
        <v>0.57088749999999999</v>
      </c>
      <c r="D4599" s="295"/>
    </row>
    <row r="4600" spans="1:4" x14ac:dyDescent="0.2">
      <c r="A4600" s="295">
        <v>0.32697500000000002</v>
      </c>
      <c r="B4600" s="295"/>
      <c r="C4600" s="295">
        <v>0.5708725</v>
      </c>
      <c r="D4600" s="295"/>
    </row>
    <row r="4601" spans="1:4" x14ac:dyDescent="0.2">
      <c r="A4601" s="295">
        <v>0.3269455</v>
      </c>
      <c r="B4601" s="295"/>
      <c r="C4601" s="295">
        <v>0.57085370000000002</v>
      </c>
      <c r="D4601" s="295"/>
    </row>
    <row r="4602" spans="1:4" x14ac:dyDescent="0.2">
      <c r="A4602" s="295">
        <v>0.32691589999999998</v>
      </c>
      <c r="B4602" s="295"/>
      <c r="C4602" s="295">
        <v>0.57081990000000005</v>
      </c>
      <c r="D4602" s="295"/>
    </row>
    <row r="4603" spans="1:4" x14ac:dyDescent="0.2">
      <c r="A4603" s="295">
        <v>0.32690249999999998</v>
      </c>
      <c r="B4603" s="295"/>
      <c r="C4603" s="295">
        <v>0.57079950000000002</v>
      </c>
      <c r="D4603" s="295"/>
    </row>
    <row r="4604" spans="1:4" x14ac:dyDescent="0.2">
      <c r="A4604" s="295">
        <v>0.32687300000000002</v>
      </c>
      <c r="B4604" s="295"/>
      <c r="C4604" s="295">
        <v>0.57074369999999996</v>
      </c>
      <c r="D4604" s="295"/>
    </row>
    <row r="4605" spans="1:4" x14ac:dyDescent="0.2">
      <c r="A4605" s="295">
        <v>0.3268586</v>
      </c>
      <c r="B4605" s="295"/>
      <c r="C4605" s="295">
        <v>0.57068379999999996</v>
      </c>
      <c r="D4605" s="295"/>
    </row>
    <row r="4606" spans="1:4" x14ac:dyDescent="0.2">
      <c r="A4606" s="295">
        <v>0.3268586</v>
      </c>
      <c r="B4606" s="295"/>
      <c r="C4606" s="295">
        <v>0.57066510000000004</v>
      </c>
      <c r="D4606" s="295"/>
    </row>
    <row r="4607" spans="1:4" x14ac:dyDescent="0.2">
      <c r="A4607" s="295">
        <v>0.3268452</v>
      </c>
      <c r="B4607" s="295"/>
      <c r="C4607" s="295">
        <v>0.57062590000000002</v>
      </c>
      <c r="D4607" s="295"/>
    </row>
    <row r="4608" spans="1:4" x14ac:dyDescent="0.2">
      <c r="A4608" s="295">
        <v>0.32683000000000001</v>
      </c>
      <c r="B4608" s="295"/>
      <c r="C4608" s="295">
        <v>0.57062590000000002</v>
      </c>
      <c r="D4608" s="295"/>
    </row>
    <row r="4609" spans="1:4" x14ac:dyDescent="0.2">
      <c r="A4609" s="295">
        <v>0.32683000000000001</v>
      </c>
      <c r="B4609" s="295"/>
      <c r="C4609" s="295">
        <v>0.57057009999999997</v>
      </c>
      <c r="D4609" s="295"/>
    </row>
    <row r="4610" spans="1:4" x14ac:dyDescent="0.2">
      <c r="A4610" s="295">
        <v>0.32680169999999997</v>
      </c>
      <c r="B4610" s="295"/>
      <c r="C4610" s="295">
        <v>0.57053480000000001</v>
      </c>
      <c r="D4610" s="295"/>
    </row>
    <row r="4611" spans="1:4" x14ac:dyDescent="0.2">
      <c r="A4611" s="295">
        <v>0.3267872</v>
      </c>
      <c r="B4611" s="295"/>
      <c r="C4611" s="295">
        <v>0.57050000000000001</v>
      </c>
      <c r="D4611" s="295"/>
    </row>
    <row r="4612" spans="1:4" x14ac:dyDescent="0.2">
      <c r="A4612" s="295">
        <v>0.32675870000000001</v>
      </c>
      <c r="B4612" s="295"/>
      <c r="C4612" s="295">
        <v>0.5704458</v>
      </c>
      <c r="D4612" s="295"/>
    </row>
    <row r="4613" spans="1:4" x14ac:dyDescent="0.2">
      <c r="A4613" s="295">
        <v>0.32674419999999998</v>
      </c>
      <c r="B4613" s="295"/>
      <c r="C4613" s="295">
        <v>0.57040740000000001</v>
      </c>
      <c r="D4613" s="295"/>
    </row>
    <row r="4614" spans="1:4" x14ac:dyDescent="0.2">
      <c r="A4614" s="295">
        <v>0.32673079999999999</v>
      </c>
      <c r="B4614" s="295"/>
      <c r="C4614" s="295">
        <v>0.57039240000000002</v>
      </c>
      <c r="D4614" s="295"/>
    </row>
    <row r="4615" spans="1:4" x14ac:dyDescent="0.2">
      <c r="A4615" s="295">
        <v>0.32671749999999999</v>
      </c>
      <c r="B4615" s="295"/>
      <c r="C4615" s="295">
        <v>0.57037199999999999</v>
      </c>
      <c r="D4615" s="295"/>
    </row>
    <row r="4616" spans="1:4" x14ac:dyDescent="0.2">
      <c r="A4616" s="295">
        <v>0.32670250000000001</v>
      </c>
      <c r="B4616" s="295"/>
      <c r="C4616" s="295">
        <v>0.57037199999999999</v>
      </c>
      <c r="D4616" s="295"/>
    </row>
    <row r="4617" spans="1:4" x14ac:dyDescent="0.2">
      <c r="A4617" s="295">
        <v>0.32668799999999998</v>
      </c>
      <c r="B4617" s="295"/>
      <c r="C4617" s="295">
        <v>0.57031580000000004</v>
      </c>
      <c r="D4617" s="295"/>
    </row>
    <row r="4618" spans="1:4" x14ac:dyDescent="0.2">
      <c r="A4618" s="295">
        <v>0.32665850000000002</v>
      </c>
      <c r="B4618" s="295"/>
      <c r="C4618" s="295">
        <v>0.57029600000000003</v>
      </c>
      <c r="D4618" s="295"/>
    </row>
    <row r="4619" spans="1:4" x14ac:dyDescent="0.2">
      <c r="A4619" s="295">
        <v>0.3266307</v>
      </c>
      <c r="B4619" s="295"/>
      <c r="C4619" s="295">
        <v>0.57024249999999999</v>
      </c>
      <c r="D4619" s="295"/>
    </row>
    <row r="4620" spans="1:4" x14ac:dyDescent="0.2">
      <c r="A4620" s="295">
        <v>0.32660109999999998</v>
      </c>
      <c r="B4620" s="295"/>
      <c r="C4620" s="295">
        <v>0.57024249999999999</v>
      </c>
      <c r="D4620" s="295"/>
    </row>
    <row r="4621" spans="1:4" x14ac:dyDescent="0.2">
      <c r="A4621" s="295">
        <v>0.32660099999999997</v>
      </c>
      <c r="B4621" s="295"/>
      <c r="C4621" s="295">
        <v>0.57020349999999997</v>
      </c>
      <c r="D4621" s="295"/>
    </row>
    <row r="4622" spans="1:4" x14ac:dyDescent="0.2">
      <c r="A4622" s="295">
        <v>0.32660099999999997</v>
      </c>
      <c r="B4622" s="295"/>
      <c r="C4622" s="295">
        <v>0.57016869999999997</v>
      </c>
      <c r="D4622" s="295"/>
    </row>
    <row r="4623" spans="1:4" x14ac:dyDescent="0.2">
      <c r="A4623" s="295">
        <v>0.32655709999999999</v>
      </c>
      <c r="B4623" s="295"/>
      <c r="C4623" s="295">
        <v>0.57013130000000001</v>
      </c>
      <c r="D4623" s="295"/>
    </row>
    <row r="4624" spans="1:4" x14ac:dyDescent="0.2">
      <c r="A4624" s="295">
        <v>0.3265438</v>
      </c>
      <c r="B4624" s="295"/>
      <c r="C4624" s="295">
        <v>0.57011630000000002</v>
      </c>
      <c r="D4624" s="295"/>
    </row>
    <row r="4625" spans="1:4" x14ac:dyDescent="0.2">
      <c r="A4625" s="295">
        <v>0.32651540000000001</v>
      </c>
      <c r="B4625" s="295"/>
      <c r="C4625" s="295">
        <v>0.57007730000000001</v>
      </c>
      <c r="D4625" s="295"/>
    </row>
    <row r="4626" spans="1:4" x14ac:dyDescent="0.2">
      <c r="A4626" s="295">
        <v>0.32651540000000001</v>
      </c>
      <c r="B4626" s="295"/>
      <c r="C4626" s="295">
        <v>0.57003780000000004</v>
      </c>
      <c r="D4626" s="295"/>
    </row>
    <row r="4627" spans="1:4" x14ac:dyDescent="0.2">
      <c r="A4627" s="295">
        <v>0.32648579999999999</v>
      </c>
      <c r="B4627" s="295"/>
      <c r="C4627" s="295">
        <v>0.57003780000000004</v>
      </c>
      <c r="D4627" s="295"/>
    </row>
    <row r="4628" spans="1:4" x14ac:dyDescent="0.2">
      <c r="A4628" s="295">
        <v>0.32648579999999999</v>
      </c>
      <c r="B4628" s="295"/>
      <c r="C4628" s="295">
        <v>0.56998539999999998</v>
      </c>
      <c r="D4628" s="295"/>
    </row>
    <row r="4629" spans="1:4" x14ac:dyDescent="0.2">
      <c r="A4629" s="295">
        <v>0.3264724</v>
      </c>
      <c r="B4629" s="295"/>
      <c r="C4629" s="295">
        <v>0.56996500000000005</v>
      </c>
      <c r="D4629" s="295"/>
    </row>
    <row r="4630" spans="1:4" x14ac:dyDescent="0.2">
      <c r="A4630" s="295">
        <v>0.3264301</v>
      </c>
      <c r="B4630" s="295"/>
      <c r="C4630" s="295">
        <v>0.56996500000000005</v>
      </c>
      <c r="D4630" s="295"/>
    </row>
    <row r="4631" spans="1:4" x14ac:dyDescent="0.2">
      <c r="A4631" s="295">
        <v>0.32639990000000002</v>
      </c>
      <c r="B4631" s="295"/>
      <c r="C4631" s="295">
        <v>0.56989040000000002</v>
      </c>
      <c r="D4631" s="295"/>
    </row>
    <row r="4632" spans="1:4" x14ac:dyDescent="0.2">
      <c r="A4632" s="295">
        <v>0.32639990000000002</v>
      </c>
      <c r="B4632" s="295"/>
      <c r="C4632" s="295">
        <v>0.5698706</v>
      </c>
      <c r="D4632" s="295"/>
    </row>
    <row r="4633" spans="1:4" x14ac:dyDescent="0.2">
      <c r="A4633" s="295">
        <v>0.32639990000000002</v>
      </c>
      <c r="B4633" s="295"/>
      <c r="C4633" s="295">
        <v>0.5698706</v>
      </c>
      <c r="D4633" s="295"/>
    </row>
    <row r="4634" spans="1:4" x14ac:dyDescent="0.2">
      <c r="A4634" s="295">
        <v>0.32638539999999999</v>
      </c>
      <c r="B4634" s="295"/>
      <c r="C4634" s="295">
        <v>0.56983519999999999</v>
      </c>
      <c r="D4634" s="295"/>
    </row>
    <row r="4635" spans="1:4" x14ac:dyDescent="0.2">
      <c r="A4635" s="295">
        <v>0.32634200000000002</v>
      </c>
      <c r="B4635" s="295"/>
      <c r="C4635" s="295">
        <v>0.56979979999999997</v>
      </c>
      <c r="D4635" s="295"/>
    </row>
    <row r="4636" spans="1:4" x14ac:dyDescent="0.2">
      <c r="A4636" s="295">
        <v>0.32634200000000002</v>
      </c>
      <c r="B4636" s="295"/>
      <c r="C4636" s="295">
        <v>0.56974259999999999</v>
      </c>
      <c r="D4636" s="295"/>
    </row>
    <row r="4637" spans="1:4" x14ac:dyDescent="0.2">
      <c r="A4637" s="295">
        <v>0.32634200000000002</v>
      </c>
      <c r="B4637" s="295"/>
      <c r="C4637" s="295">
        <v>0.56970909999999997</v>
      </c>
      <c r="D4637" s="295"/>
    </row>
    <row r="4638" spans="1:4" x14ac:dyDescent="0.2">
      <c r="A4638" s="295">
        <v>0.32632679999999997</v>
      </c>
      <c r="B4638" s="295"/>
      <c r="C4638" s="295">
        <v>0.56969020000000004</v>
      </c>
      <c r="D4638" s="295"/>
    </row>
    <row r="4639" spans="1:4" x14ac:dyDescent="0.2">
      <c r="A4639" s="295">
        <v>0.3262989</v>
      </c>
      <c r="B4639" s="295"/>
      <c r="C4639" s="295">
        <v>0.56965670000000002</v>
      </c>
      <c r="D4639" s="295"/>
    </row>
    <row r="4640" spans="1:4" x14ac:dyDescent="0.2">
      <c r="A4640" s="295">
        <v>0.3262989</v>
      </c>
      <c r="B4640" s="295"/>
      <c r="C4640" s="295">
        <v>0.56961649999999997</v>
      </c>
      <c r="D4640" s="295"/>
    </row>
    <row r="4641" spans="1:4" x14ac:dyDescent="0.2">
      <c r="A4641" s="295">
        <v>0.3262989</v>
      </c>
      <c r="B4641" s="295"/>
      <c r="C4641" s="295">
        <v>0.5695829</v>
      </c>
      <c r="D4641" s="295"/>
    </row>
    <row r="4642" spans="1:4" x14ac:dyDescent="0.2">
      <c r="A4642" s="295">
        <v>0.32628439999999997</v>
      </c>
      <c r="B4642" s="295"/>
      <c r="C4642" s="295">
        <v>0.56956410000000002</v>
      </c>
      <c r="D4642" s="295"/>
    </row>
    <row r="4643" spans="1:4" x14ac:dyDescent="0.2">
      <c r="A4643" s="295">
        <v>0.32625609999999999</v>
      </c>
      <c r="B4643" s="295"/>
      <c r="C4643" s="295">
        <v>0.56952510000000001</v>
      </c>
      <c r="D4643" s="295"/>
    </row>
    <row r="4644" spans="1:4" x14ac:dyDescent="0.2">
      <c r="A4644" s="295">
        <v>0.3262409</v>
      </c>
      <c r="B4644" s="295"/>
      <c r="C4644" s="295">
        <v>0.56947150000000002</v>
      </c>
      <c r="D4644" s="295"/>
    </row>
    <row r="4645" spans="1:4" x14ac:dyDescent="0.2">
      <c r="A4645" s="295">
        <v>0.32621299999999998</v>
      </c>
      <c r="B4645" s="295"/>
      <c r="C4645" s="295">
        <v>0.56943790000000005</v>
      </c>
      <c r="D4645" s="295"/>
    </row>
    <row r="4646" spans="1:4" x14ac:dyDescent="0.2">
      <c r="A4646" s="295">
        <v>0.32621299999999998</v>
      </c>
      <c r="B4646" s="295"/>
      <c r="C4646" s="295">
        <v>0.56941750000000002</v>
      </c>
      <c r="D4646" s="295"/>
    </row>
    <row r="4647" spans="1:4" x14ac:dyDescent="0.2">
      <c r="A4647" s="295">
        <v>0.32618360000000002</v>
      </c>
      <c r="B4647" s="295"/>
      <c r="C4647" s="295">
        <v>0.56939870000000004</v>
      </c>
      <c r="D4647" s="295"/>
    </row>
    <row r="4648" spans="1:4" x14ac:dyDescent="0.2">
      <c r="A4648" s="295">
        <v>0.3261558</v>
      </c>
      <c r="B4648" s="295"/>
      <c r="C4648" s="295">
        <v>0.56937899999999997</v>
      </c>
      <c r="D4648" s="295"/>
    </row>
    <row r="4649" spans="1:4" x14ac:dyDescent="0.2">
      <c r="A4649" s="295">
        <v>0.3261558</v>
      </c>
      <c r="B4649" s="295"/>
      <c r="C4649" s="295">
        <v>0.56934359999999995</v>
      </c>
      <c r="D4649" s="295"/>
    </row>
    <row r="4650" spans="1:4" x14ac:dyDescent="0.2">
      <c r="A4650" s="295">
        <v>0.32614130000000002</v>
      </c>
      <c r="B4650" s="295"/>
      <c r="C4650" s="295">
        <v>0.56932499999999997</v>
      </c>
      <c r="D4650" s="295"/>
    </row>
    <row r="4651" spans="1:4" x14ac:dyDescent="0.2">
      <c r="A4651" s="295">
        <v>0.32611269999999998</v>
      </c>
      <c r="B4651" s="295"/>
      <c r="C4651" s="295">
        <v>0.56930519999999996</v>
      </c>
      <c r="D4651" s="295"/>
    </row>
    <row r="4652" spans="1:4" x14ac:dyDescent="0.2">
      <c r="A4652" s="295">
        <v>0.32609779999999999</v>
      </c>
      <c r="B4652" s="295"/>
      <c r="C4652" s="295">
        <v>0.56925119999999996</v>
      </c>
      <c r="D4652" s="295"/>
    </row>
    <row r="4653" spans="1:4" x14ac:dyDescent="0.2">
      <c r="A4653" s="295">
        <v>0.32608330000000002</v>
      </c>
      <c r="B4653" s="295"/>
      <c r="C4653" s="295">
        <v>0.56923239999999997</v>
      </c>
      <c r="D4653" s="295"/>
    </row>
    <row r="4654" spans="1:4" x14ac:dyDescent="0.2">
      <c r="A4654" s="295">
        <v>0.32606990000000002</v>
      </c>
      <c r="B4654" s="295"/>
      <c r="C4654" s="295">
        <v>0.56919399999999998</v>
      </c>
      <c r="D4654" s="295"/>
    </row>
    <row r="4655" spans="1:4" x14ac:dyDescent="0.2">
      <c r="A4655" s="295">
        <v>0.32604030000000001</v>
      </c>
      <c r="B4655" s="295"/>
      <c r="C4655" s="295">
        <v>0.56917359999999995</v>
      </c>
      <c r="D4655" s="295"/>
    </row>
    <row r="4656" spans="1:4" x14ac:dyDescent="0.2">
      <c r="A4656" s="295">
        <v>0.32601239999999998</v>
      </c>
      <c r="B4656" s="295"/>
      <c r="C4656" s="295">
        <v>0.56915859999999996</v>
      </c>
      <c r="D4656" s="295"/>
    </row>
    <row r="4657" spans="1:4" x14ac:dyDescent="0.2">
      <c r="A4657" s="295">
        <v>0.32599790000000001</v>
      </c>
      <c r="B4657" s="295"/>
      <c r="C4657" s="295">
        <v>0.56910150000000004</v>
      </c>
      <c r="D4657" s="295"/>
    </row>
    <row r="4658" spans="1:4" x14ac:dyDescent="0.2">
      <c r="A4658" s="295">
        <v>0.32598290000000002</v>
      </c>
      <c r="B4658" s="295"/>
      <c r="C4658" s="295">
        <v>0.56904270000000001</v>
      </c>
      <c r="D4658" s="295"/>
    </row>
    <row r="4659" spans="1:4" x14ac:dyDescent="0.2">
      <c r="A4659" s="295">
        <v>0.32598290000000002</v>
      </c>
      <c r="B4659" s="295"/>
      <c r="C4659" s="295">
        <v>0.56902390000000003</v>
      </c>
      <c r="D4659" s="295"/>
    </row>
    <row r="4660" spans="1:4" x14ac:dyDescent="0.2">
      <c r="A4660" s="295">
        <v>0.32596839999999999</v>
      </c>
      <c r="B4660" s="295"/>
      <c r="C4660" s="295">
        <v>0.56898470000000001</v>
      </c>
      <c r="D4660" s="295"/>
    </row>
    <row r="4661" spans="1:4" x14ac:dyDescent="0.2">
      <c r="A4661" s="295">
        <v>0.3259399</v>
      </c>
      <c r="B4661" s="295"/>
      <c r="C4661" s="295">
        <v>0.56896599999999997</v>
      </c>
      <c r="D4661" s="295"/>
    </row>
    <row r="4662" spans="1:4" x14ac:dyDescent="0.2">
      <c r="A4662" s="295">
        <v>0.3259399</v>
      </c>
      <c r="B4662" s="295"/>
      <c r="C4662" s="295">
        <v>0.56891179999999997</v>
      </c>
      <c r="D4662" s="295"/>
    </row>
    <row r="4663" spans="1:4" x14ac:dyDescent="0.2">
      <c r="A4663" s="295">
        <v>0.3259109</v>
      </c>
      <c r="B4663" s="295"/>
      <c r="C4663" s="295">
        <v>0.56889299999999998</v>
      </c>
      <c r="D4663" s="295"/>
    </row>
    <row r="4664" spans="1:4" x14ac:dyDescent="0.2">
      <c r="A4664" s="295">
        <v>0.32589750000000001</v>
      </c>
      <c r="B4664" s="295"/>
      <c r="C4664" s="295">
        <v>0.56883609999999996</v>
      </c>
      <c r="D4664" s="295"/>
    </row>
    <row r="4665" spans="1:4" x14ac:dyDescent="0.2">
      <c r="A4665" s="295">
        <v>0.32589750000000001</v>
      </c>
      <c r="B4665" s="295"/>
      <c r="C4665" s="295">
        <v>0.56881570000000004</v>
      </c>
      <c r="D4665" s="295"/>
    </row>
    <row r="4666" spans="1:4" x14ac:dyDescent="0.2">
      <c r="A4666" s="295">
        <v>0.32588230000000001</v>
      </c>
      <c r="B4666" s="295"/>
      <c r="C4666" s="295">
        <v>0.56879690000000005</v>
      </c>
      <c r="D4666" s="295"/>
    </row>
    <row r="4667" spans="1:4" x14ac:dyDescent="0.2">
      <c r="A4667" s="295">
        <v>0.32586739999999997</v>
      </c>
      <c r="B4667" s="295"/>
      <c r="C4667" s="295">
        <v>0.56875790000000004</v>
      </c>
      <c r="D4667" s="295"/>
    </row>
    <row r="4668" spans="1:4" x14ac:dyDescent="0.2">
      <c r="A4668" s="295">
        <v>0.3258529</v>
      </c>
      <c r="B4668" s="295"/>
      <c r="C4668" s="295">
        <v>0.56874290000000005</v>
      </c>
      <c r="D4668" s="295"/>
    </row>
    <row r="4669" spans="1:4" x14ac:dyDescent="0.2">
      <c r="A4669" s="295">
        <v>0.32583960000000001</v>
      </c>
      <c r="B4669" s="295"/>
      <c r="C4669" s="295">
        <v>0.56872310000000004</v>
      </c>
      <c r="D4669" s="295"/>
    </row>
    <row r="4670" spans="1:4" x14ac:dyDescent="0.2">
      <c r="A4670" s="295">
        <v>0.32581120000000002</v>
      </c>
      <c r="B4670" s="295"/>
      <c r="C4670" s="295">
        <v>0.56868569999999996</v>
      </c>
      <c r="D4670" s="295"/>
    </row>
    <row r="4671" spans="1:4" x14ac:dyDescent="0.2">
      <c r="A4671" s="295">
        <v>0.3257834</v>
      </c>
      <c r="B4671" s="295"/>
      <c r="C4671" s="295">
        <v>0.56866589999999995</v>
      </c>
      <c r="D4671" s="295"/>
    </row>
    <row r="4672" spans="1:4" x14ac:dyDescent="0.2">
      <c r="A4672" s="295">
        <v>0.32575369999999998</v>
      </c>
      <c r="B4672" s="295"/>
      <c r="C4672" s="295">
        <v>0.56862849999999998</v>
      </c>
      <c r="D4672" s="295"/>
    </row>
    <row r="4673" spans="1:4" x14ac:dyDescent="0.2">
      <c r="A4673" s="295">
        <v>0.32573920000000001</v>
      </c>
      <c r="B4673" s="295"/>
      <c r="C4673" s="295">
        <v>0.56859309999999996</v>
      </c>
      <c r="D4673" s="295"/>
    </row>
    <row r="4674" spans="1:4" x14ac:dyDescent="0.2">
      <c r="A4674" s="295">
        <v>0.32572430000000002</v>
      </c>
      <c r="B4674" s="295"/>
      <c r="C4674" s="295">
        <v>0.56859309999999996</v>
      </c>
      <c r="D4674" s="295"/>
    </row>
    <row r="4675" spans="1:4" x14ac:dyDescent="0.2">
      <c r="A4675" s="295">
        <v>0.32572430000000002</v>
      </c>
      <c r="B4675" s="295"/>
      <c r="C4675" s="295">
        <v>0.56855929999999999</v>
      </c>
      <c r="D4675" s="295"/>
    </row>
    <row r="4676" spans="1:4" x14ac:dyDescent="0.2">
      <c r="A4676" s="295">
        <v>0.32572430000000002</v>
      </c>
      <c r="B4676" s="295"/>
      <c r="C4676" s="295">
        <v>0.56853960000000003</v>
      </c>
      <c r="D4676" s="295"/>
    </row>
    <row r="4677" spans="1:4" x14ac:dyDescent="0.2">
      <c r="A4677" s="295">
        <v>0.32570909999999997</v>
      </c>
      <c r="B4677" s="295"/>
      <c r="C4677" s="295">
        <v>0.56850060000000002</v>
      </c>
      <c r="D4677" s="295"/>
    </row>
    <row r="4678" spans="1:4" x14ac:dyDescent="0.2">
      <c r="A4678" s="295">
        <v>0.32569569999999998</v>
      </c>
      <c r="B4678" s="295"/>
      <c r="C4678" s="295">
        <v>0.56848169999999998</v>
      </c>
      <c r="D4678" s="295"/>
    </row>
    <row r="4679" spans="1:4" x14ac:dyDescent="0.2">
      <c r="A4679" s="295">
        <v>0.32566630000000002</v>
      </c>
      <c r="B4679" s="295"/>
      <c r="C4679" s="295">
        <v>0.56842749999999997</v>
      </c>
      <c r="D4679" s="295"/>
    </row>
    <row r="4680" spans="1:4" x14ac:dyDescent="0.2">
      <c r="A4680" s="295">
        <v>0.32566630000000002</v>
      </c>
      <c r="B4680" s="295"/>
      <c r="C4680" s="295">
        <v>0.56838849999999996</v>
      </c>
      <c r="D4680" s="295"/>
    </row>
    <row r="4681" spans="1:4" x14ac:dyDescent="0.2">
      <c r="A4681" s="295">
        <v>0.32562210000000003</v>
      </c>
      <c r="B4681" s="295"/>
      <c r="C4681" s="295">
        <v>0.5683298</v>
      </c>
      <c r="D4681" s="295"/>
    </row>
    <row r="4682" spans="1:4" x14ac:dyDescent="0.2">
      <c r="A4682" s="295">
        <v>0.32560869999999997</v>
      </c>
      <c r="B4682" s="295"/>
      <c r="C4682" s="295">
        <v>0.56829620000000003</v>
      </c>
      <c r="D4682" s="295"/>
    </row>
    <row r="4683" spans="1:4" x14ac:dyDescent="0.2">
      <c r="A4683" s="295">
        <v>0.3255942</v>
      </c>
      <c r="B4683" s="295"/>
      <c r="C4683" s="295">
        <v>0.56827740000000004</v>
      </c>
      <c r="D4683" s="295"/>
    </row>
    <row r="4684" spans="1:4" x14ac:dyDescent="0.2">
      <c r="A4684" s="295">
        <v>0.32556400000000002</v>
      </c>
      <c r="B4684" s="295"/>
      <c r="C4684" s="295">
        <v>0.56823840000000003</v>
      </c>
      <c r="D4684" s="295"/>
    </row>
    <row r="4685" spans="1:4" x14ac:dyDescent="0.2">
      <c r="A4685" s="295">
        <v>0.32554959999999999</v>
      </c>
      <c r="B4685" s="295"/>
      <c r="C4685" s="295">
        <v>0.56821949999999999</v>
      </c>
      <c r="D4685" s="295"/>
    </row>
    <row r="4686" spans="1:4" x14ac:dyDescent="0.2">
      <c r="A4686" s="295">
        <v>0.32552170000000002</v>
      </c>
      <c r="B4686" s="295"/>
      <c r="C4686" s="295">
        <v>0.56816599999999995</v>
      </c>
      <c r="D4686" s="295"/>
    </row>
    <row r="4687" spans="1:4" x14ac:dyDescent="0.2">
      <c r="A4687" s="295">
        <v>0.32552170000000002</v>
      </c>
      <c r="B4687" s="295"/>
      <c r="C4687" s="295">
        <v>0.56816599999999995</v>
      </c>
      <c r="D4687" s="295"/>
    </row>
    <row r="4688" spans="1:4" x14ac:dyDescent="0.2">
      <c r="A4688" s="295">
        <v>0.32552170000000002</v>
      </c>
      <c r="B4688" s="295"/>
      <c r="C4688" s="295">
        <v>0.56811080000000003</v>
      </c>
      <c r="D4688" s="295"/>
    </row>
    <row r="4689" spans="1:4" x14ac:dyDescent="0.2">
      <c r="A4689" s="295">
        <v>0.3255072</v>
      </c>
      <c r="B4689" s="295"/>
      <c r="C4689" s="295">
        <v>0.56809220000000005</v>
      </c>
      <c r="D4689" s="295"/>
    </row>
    <row r="4690" spans="1:4" x14ac:dyDescent="0.2">
      <c r="A4690" s="295">
        <v>0.32547779999999998</v>
      </c>
      <c r="B4690" s="295"/>
      <c r="C4690" s="295">
        <v>0.56809220000000005</v>
      </c>
      <c r="D4690" s="295"/>
    </row>
    <row r="4691" spans="1:4" x14ac:dyDescent="0.2">
      <c r="A4691" s="295">
        <v>0.32546330000000001</v>
      </c>
      <c r="B4691" s="295"/>
      <c r="C4691" s="295">
        <v>0.56809220000000005</v>
      </c>
      <c r="D4691" s="295"/>
    </row>
    <row r="4692" spans="1:4" x14ac:dyDescent="0.2">
      <c r="A4692" s="295">
        <v>0.32543359999999999</v>
      </c>
      <c r="B4692" s="295"/>
      <c r="C4692" s="295">
        <v>0.5679997</v>
      </c>
      <c r="D4692" s="295"/>
    </row>
    <row r="4693" spans="1:4" x14ac:dyDescent="0.2">
      <c r="A4693" s="295">
        <v>0.32543359999999999</v>
      </c>
      <c r="B4693" s="295"/>
      <c r="C4693" s="295">
        <v>0.56798079999999995</v>
      </c>
      <c r="D4693" s="295"/>
    </row>
    <row r="4694" spans="1:4" x14ac:dyDescent="0.2">
      <c r="A4694" s="295">
        <v>0.32543359999999999</v>
      </c>
      <c r="B4694" s="295"/>
      <c r="C4694" s="295">
        <v>0.56792659999999995</v>
      </c>
      <c r="D4694" s="295"/>
    </row>
    <row r="4695" spans="1:4" x14ac:dyDescent="0.2">
      <c r="A4695" s="295">
        <v>0.32543359999999999</v>
      </c>
      <c r="B4695" s="295"/>
      <c r="C4695" s="295">
        <v>0.5678685</v>
      </c>
      <c r="D4695" s="295"/>
    </row>
    <row r="4696" spans="1:4" x14ac:dyDescent="0.2">
      <c r="A4696" s="295">
        <v>0.32539129999999999</v>
      </c>
      <c r="B4696" s="295"/>
      <c r="C4696" s="295">
        <v>0.56784809999999997</v>
      </c>
      <c r="D4696" s="295"/>
    </row>
    <row r="4697" spans="1:4" x14ac:dyDescent="0.2">
      <c r="A4697" s="295">
        <v>0.32534849999999998</v>
      </c>
      <c r="B4697" s="295"/>
      <c r="C4697" s="295">
        <v>0.56777409999999995</v>
      </c>
      <c r="D4697" s="295"/>
    </row>
    <row r="4698" spans="1:4" x14ac:dyDescent="0.2">
      <c r="A4698" s="295">
        <v>0.32534849999999998</v>
      </c>
      <c r="B4698" s="295"/>
      <c r="C4698" s="295">
        <v>0.56774930000000001</v>
      </c>
      <c r="D4698" s="295"/>
    </row>
    <row r="4699" spans="1:4" x14ac:dyDescent="0.2">
      <c r="A4699" s="295">
        <v>0.32533400000000001</v>
      </c>
      <c r="B4699" s="295"/>
      <c r="C4699" s="295">
        <v>0.56773940000000001</v>
      </c>
      <c r="D4699" s="295"/>
    </row>
    <row r="4700" spans="1:4" x14ac:dyDescent="0.2">
      <c r="A4700" s="295">
        <v>0.32530609999999999</v>
      </c>
      <c r="B4700" s="295"/>
      <c r="C4700" s="295">
        <v>0.56773940000000001</v>
      </c>
      <c r="D4700" s="295"/>
    </row>
    <row r="4701" spans="1:4" x14ac:dyDescent="0.2">
      <c r="A4701" s="295">
        <v>0.32527650000000002</v>
      </c>
      <c r="B4701" s="295"/>
      <c r="C4701" s="295">
        <v>0.56770200000000004</v>
      </c>
      <c r="D4701" s="295"/>
    </row>
    <row r="4702" spans="1:4" x14ac:dyDescent="0.2">
      <c r="A4702" s="295">
        <v>0.32523459999999998</v>
      </c>
      <c r="B4702" s="295"/>
      <c r="C4702" s="295">
        <v>0.56766340000000004</v>
      </c>
      <c r="D4702" s="295"/>
    </row>
    <row r="4703" spans="1:4" x14ac:dyDescent="0.2">
      <c r="A4703" s="295">
        <v>0.3252196</v>
      </c>
      <c r="B4703" s="295"/>
      <c r="C4703" s="295">
        <v>0.56762979999999996</v>
      </c>
      <c r="D4703" s="295"/>
    </row>
    <row r="4704" spans="1:4" x14ac:dyDescent="0.2">
      <c r="A4704" s="295">
        <v>0.32519009999999998</v>
      </c>
      <c r="B4704" s="295"/>
      <c r="C4704" s="295">
        <v>0.56760999999999995</v>
      </c>
      <c r="D4704" s="295"/>
    </row>
    <row r="4705" spans="1:4" x14ac:dyDescent="0.2">
      <c r="A4705" s="295">
        <v>0.32517560000000001</v>
      </c>
      <c r="B4705" s="295"/>
      <c r="C4705" s="295">
        <v>0.56757080000000004</v>
      </c>
      <c r="D4705" s="295"/>
    </row>
    <row r="4706" spans="1:4" x14ac:dyDescent="0.2">
      <c r="A4706" s="295">
        <v>0.32516070000000002</v>
      </c>
      <c r="B4706" s="295"/>
      <c r="C4706" s="295">
        <v>0.5675306</v>
      </c>
      <c r="D4706" s="295"/>
    </row>
    <row r="4707" spans="1:4" x14ac:dyDescent="0.2">
      <c r="A4707" s="295">
        <v>0.32514729999999997</v>
      </c>
      <c r="B4707" s="295"/>
      <c r="C4707" s="295">
        <v>0.5675306</v>
      </c>
      <c r="D4707" s="295"/>
    </row>
    <row r="4708" spans="1:4" x14ac:dyDescent="0.2">
      <c r="A4708" s="295">
        <v>0.32514729999999997</v>
      </c>
      <c r="B4708" s="295"/>
      <c r="C4708" s="295">
        <v>0.56751090000000004</v>
      </c>
      <c r="D4708" s="295"/>
    </row>
    <row r="4709" spans="1:4" x14ac:dyDescent="0.2">
      <c r="A4709" s="295">
        <v>0.32511790000000002</v>
      </c>
      <c r="B4709" s="295"/>
      <c r="C4709" s="295">
        <v>0.56749229999999995</v>
      </c>
      <c r="D4709" s="295"/>
    </row>
    <row r="4710" spans="1:4" x14ac:dyDescent="0.2">
      <c r="A4710" s="295">
        <v>0.32510450000000002</v>
      </c>
      <c r="B4710" s="295"/>
      <c r="C4710" s="295">
        <v>0.56741949999999997</v>
      </c>
      <c r="D4710" s="295"/>
    </row>
    <row r="4711" spans="1:4" x14ac:dyDescent="0.2">
      <c r="A4711" s="295">
        <v>0.3250748</v>
      </c>
      <c r="B4711" s="295"/>
      <c r="C4711" s="295">
        <v>0.5673859</v>
      </c>
      <c r="D4711" s="295"/>
    </row>
    <row r="4712" spans="1:4" x14ac:dyDescent="0.2">
      <c r="A4712" s="295">
        <v>0.3250748</v>
      </c>
      <c r="B4712" s="295"/>
      <c r="C4712" s="295">
        <v>0.5673859</v>
      </c>
      <c r="D4712" s="295"/>
    </row>
    <row r="4713" spans="1:4" x14ac:dyDescent="0.2">
      <c r="A4713" s="295">
        <v>0.3250748</v>
      </c>
      <c r="B4713" s="295"/>
      <c r="C4713" s="295">
        <v>0.5673473</v>
      </c>
      <c r="D4713" s="295"/>
    </row>
    <row r="4714" spans="1:4" x14ac:dyDescent="0.2">
      <c r="A4714" s="295">
        <v>0.3250748</v>
      </c>
      <c r="B4714" s="295"/>
      <c r="C4714" s="295">
        <v>0.56729689999999999</v>
      </c>
      <c r="D4714" s="295"/>
    </row>
    <row r="4715" spans="1:4" x14ac:dyDescent="0.2">
      <c r="A4715" s="295">
        <v>0.3250306</v>
      </c>
      <c r="B4715" s="295"/>
      <c r="C4715" s="295">
        <v>0.56727830000000001</v>
      </c>
      <c r="D4715" s="295"/>
    </row>
    <row r="4716" spans="1:4" x14ac:dyDescent="0.2">
      <c r="A4716" s="295">
        <v>0.3250306</v>
      </c>
      <c r="B4716" s="295"/>
      <c r="C4716" s="295">
        <v>0.56726330000000003</v>
      </c>
      <c r="D4716" s="295"/>
    </row>
    <row r="4717" spans="1:4" x14ac:dyDescent="0.2">
      <c r="A4717" s="295">
        <v>0.32498709999999997</v>
      </c>
      <c r="B4717" s="295"/>
      <c r="C4717" s="295">
        <v>0.56722950000000005</v>
      </c>
      <c r="D4717" s="295"/>
    </row>
    <row r="4718" spans="1:4" x14ac:dyDescent="0.2">
      <c r="A4718" s="295">
        <v>0.32498709999999997</v>
      </c>
      <c r="B4718" s="295"/>
      <c r="C4718" s="295">
        <v>0.56718939999999995</v>
      </c>
      <c r="D4718" s="295"/>
    </row>
    <row r="4719" spans="1:4" x14ac:dyDescent="0.2">
      <c r="A4719" s="295">
        <v>0.3249726</v>
      </c>
      <c r="B4719" s="295"/>
      <c r="C4719" s="295">
        <v>0.56715579999999999</v>
      </c>
      <c r="D4719" s="295"/>
    </row>
    <row r="4720" spans="1:4" x14ac:dyDescent="0.2">
      <c r="A4720" s="295">
        <v>0.32495930000000001</v>
      </c>
      <c r="B4720" s="295"/>
      <c r="C4720" s="295">
        <v>0.56715579999999999</v>
      </c>
      <c r="D4720" s="295"/>
    </row>
    <row r="4721" spans="1:4" x14ac:dyDescent="0.2">
      <c r="A4721" s="295">
        <v>0.32495930000000001</v>
      </c>
      <c r="B4721" s="295"/>
      <c r="C4721" s="295">
        <v>0.56715579999999999</v>
      </c>
      <c r="D4721" s="295"/>
    </row>
    <row r="4722" spans="1:4" x14ac:dyDescent="0.2">
      <c r="A4722" s="295">
        <v>0.32491579999999998</v>
      </c>
      <c r="B4722" s="295"/>
      <c r="C4722" s="295">
        <v>0.56715579999999999</v>
      </c>
      <c r="D4722" s="295"/>
    </row>
    <row r="4723" spans="1:4" x14ac:dyDescent="0.2">
      <c r="A4723" s="295">
        <v>0.32491579999999998</v>
      </c>
      <c r="B4723" s="295"/>
      <c r="C4723" s="295">
        <v>0.56707660000000004</v>
      </c>
      <c r="D4723" s="295"/>
    </row>
    <row r="4724" spans="1:4" x14ac:dyDescent="0.2">
      <c r="A4724" s="295">
        <v>0.3249013</v>
      </c>
      <c r="B4724" s="295"/>
      <c r="C4724" s="295">
        <v>0.56704299999999996</v>
      </c>
      <c r="D4724" s="295"/>
    </row>
    <row r="4725" spans="1:4" x14ac:dyDescent="0.2">
      <c r="A4725" s="295">
        <v>0.32488679999999998</v>
      </c>
      <c r="B4725" s="295"/>
      <c r="C4725" s="295">
        <v>0.56698879999999996</v>
      </c>
      <c r="D4725" s="295"/>
    </row>
    <row r="4726" spans="1:4" x14ac:dyDescent="0.2">
      <c r="A4726" s="295">
        <v>0.3248566</v>
      </c>
      <c r="B4726" s="295"/>
      <c r="C4726" s="295">
        <v>0.56698879999999996</v>
      </c>
      <c r="D4726" s="295"/>
    </row>
    <row r="4727" spans="1:4" x14ac:dyDescent="0.2">
      <c r="A4727" s="295">
        <v>0.32482800000000001</v>
      </c>
      <c r="B4727" s="295"/>
      <c r="C4727" s="295">
        <v>0.56698879999999996</v>
      </c>
      <c r="D4727" s="295"/>
    </row>
    <row r="4728" spans="1:4" x14ac:dyDescent="0.2">
      <c r="A4728" s="295">
        <v>0.32482800000000001</v>
      </c>
      <c r="B4728" s="295"/>
      <c r="C4728" s="295">
        <v>0.56695019999999996</v>
      </c>
      <c r="D4728" s="295"/>
    </row>
    <row r="4729" spans="1:4" x14ac:dyDescent="0.2">
      <c r="A4729" s="295">
        <v>0.32481470000000001</v>
      </c>
      <c r="B4729" s="295"/>
      <c r="C4729" s="295">
        <v>0.56693159999999998</v>
      </c>
      <c r="D4729" s="295"/>
    </row>
    <row r="4730" spans="1:4" x14ac:dyDescent="0.2">
      <c r="A4730" s="295">
        <v>0.32477050000000002</v>
      </c>
      <c r="B4730" s="295"/>
      <c r="C4730" s="295">
        <v>0.56685790000000003</v>
      </c>
      <c r="D4730" s="295"/>
    </row>
    <row r="4731" spans="1:4" x14ac:dyDescent="0.2">
      <c r="A4731" s="295">
        <v>0.32475549999999997</v>
      </c>
      <c r="B4731" s="295"/>
      <c r="C4731" s="295">
        <v>0.56683910000000004</v>
      </c>
      <c r="D4731" s="295"/>
    </row>
    <row r="4732" spans="1:4" x14ac:dyDescent="0.2">
      <c r="A4732" s="295">
        <v>0.32475549999999997</v>
      </c>
      <c r="B4732" s="295"/>
      <c r="C4732" s="295">
        <v>0.56681870000000001</v>
      </c>
      <c r="D4732" s="295"/>
    </row>
    <row r="4733" spans="1:4" x14ac:dyDescent="0.2">
      <c r="A4733" s="295">
        <v>0.32474219999999998</v>
      </c>
      <c r="B4733" s="295"/>
      <c r="C4733" s="295">
        <v>0.56679889999999999</v>
      </c>
      <c r="D4733" s="295"/>
    </row>
    <row r="4734" spans="1:4" x14ac:dyDescent="0.2">
      <c r="A4734" s="295">
        <v>0.32472699999999999</v>
      </c>
      <c r="B4734" s="295"/>
      <c r="C4734" s="295">
        <v>0.56677849999999996</v>
      </c>
      <c r="D4734" s="295"/>
    </row>
    <row r="4735" spans="1:4" x14ac:dyDescent="0.2">
      <c r="A4735" s="295">
        <v>0.32471240000000001</v>
      </c>
      <c r="B4735" s="295"/>
      <c r="C4735" s="295">
        <v>0.56670750000000003</v>
      </c>
      <c r="D4735" s="295"/>
    </row>
    <row r="4736" spans="1:4" x14ac:dyDescent="0.2">
      <c r="A4736" s="295">
        <v>0.32471240000000001</v>
      </c>
      <c r="B4736" s="295"/>
      <c r="C4736" s="295">
        <v>0.56668779999999996</v>
      </c>
      <c r="D4736" s="295"/>
    </row>
    <row r="4737" spans="1:4" x14ac:dyDescent="0.2">
      <c r="A4737" s="295">
        <v>0.32469799999999999</v>
      </c>
      <c r="B4737" s="295"/>
      <c r="C4737" s="295">
        <v>0.56668770000000002</v>
      </c>
      <c r="D4737" s="295"/>
    </row>
    <row r="4738" spans="1:4" x14ac:dyDescent="0.2">
      <c r="A4738" s="295">
        <v>0.32468350000000001</v>
      </c>
      <c r="B4738" s="295"/>
      <c r="C4738" s="295">
        <v>0.56668770000000002</v>
      </c>
      <c r="D4738" s="295"/>
    </row>
    <row r="4739" spans="1:4" x14ac:dyDescent="0.2">
      <c r="A4739" s="295">
        <v>0.3246541</v>
      </c>
      <c r="B4739" s="295"/>
      <c r="C4739" s="295">
        <v>0.56662900000000005</v>
      </c>
      <c r="D4739" s="295"/>
    </row>
    <row r="4740" spans="1:4" x14ac:dyDescent="0.2">
      <c r="A4740" s="295">
        <v>0.32462429999999998</v>
      </c>
      <c r="B4740" s="295"/>
      <c r="C4740" s="295">
        <v>0.56661019999999995</v>
      </c>
      <c r="D4740" s="295"/>
    </row>
    <row r="4741" spans="1:4" x14ac:dyDescent="0.2">
      <c r="A4741" s="295">
        <v>0.32459470000000001</v>
      </c>
      <c r="B4741" s="295"/>
      <c r="C4741" s="295">
        <v>0.56659040000000005</v>
      </c>
      <c r="D4741" s="295"/>
    </row>
    <row r="4742" spans="1:4" x14ac:dyDescent="0.2">
      <c r="A4742" s="295">
        <v>0.32458130000000002</v>
      </c>
      <c r="B4742" s="295"/>
      <c r="C4742" s="295">
        <v>0.56659040000000005</v>
      </c>
      <c r="D4742" s="295"/>
    </row>
    <row r="4743" spans="1:4" x14ac:dyDescent="0.2">
      <c r="A4743" s="295">
        <v>0.32456679999999999</v>
      </c>
      <c r="B4743" s="295"/>
      <c r="C4743" s="295">
        <v>0.56657539999999995</v>
      </c>
      <c r="D4743" s="295"/>
    </row>
    <row r="4744" spans="1:4" x14ac:dyDescent="0.2">
      <c r="A4744" s="295">
        <v>0.32453739999999998</v>
      </c>
      <c r="B4744" s="295"/>
      <c r="C4744" s="295">
        <v>0.56647809999999998</v>
      </c>
      <c r="D4744" s="295"/>
    </row>
    <row r="4745" spans="1:4" x14ac:dyDescent="0.2">
      <c r="A4745" s="295">
        <v>0.3245229</v>
      </c>
      <c r="B4745" s="295"/>
      <c r="C4745" s="295">
        <v>0.5664631</v>
      </c>
      <c r="D4745" s="295"/>
    </row>
    <row r="4746" spans="1:4" x14ac:dyDescent="0.2">
      <c r="A4746" s="295">
        <v>0.3245229</v>
      </c>
      <c r="B4746" s="295"/>
      <c r="C4746" s="295">
        <v>0.5664631</v>
      </c>
      <c r="D4746" s="295"/>
    </row>
    <row r="4747" spans="1:4" x14ac:dyDescent="0.2">
      <c r="A4747" s="295">
        <v>0.3245229</v>
      </c>
      <c r="B4747" s="295"/>
      <c r="C4747" s="295">
        <v>0.56644450000000002</v>
      </c>
      <c r="D4747" s="295"/>
    </row>
    <row r="4748" spans="1:4" x14ac:dyDescent="0.2">
      <c r="A4748" s="295">
        <v>0.3245229</v>
      </c>
      <c r="B4748" s="295"/>
      <c r="C4748" s="295">
        <v>0.5664247</v>
      </c>
      <c r="D4748" s="295"/>
    </row>
    <row r="4749" spans="1:4" x14ac:dyDescent="0.2">
      <c r="A4749" s="295">
        <v>0.32450950000000001</v>
      </c>
      <c r="B4749" s="295"/>
      <c r="C4749" s="295">
        <v>0.56638569999999999</v>
      </c>
      <c r="D4749" s="295"/>
    </row>
    <row r="4750" spans="1:4" x14ac:dyDescent="0.2">
      <c r="A4750" s="295">
        <v>0.32449499999999998</v>
      </c>
      <c r="B4750" s="295"/>
      <c r="C4750" s="295">
        <v>0.56636690000000001</v>
      </c>
      <c r="D4750" s="295"/>
    </row>
    <row r="4751" spans="1:4" x14ac:dyDescent="0.2">
      <c r="A4751" s="295">
        <v>0.32443699999999998</v>
      </c>
      <c r="B4751" s="295"/>
      <c r="C4751" s="295">
        <v>0.56629430000000003</v>
      </c>
      <c r="D4751" s="295"/>
    </row>
    <row r="4752" spans="1:4" x14ac:dyDescent="0.2">
      <c r="A4752" s="295">
        <v>0.32443699999999998</v>
      </c>
      <c r="B4752" s="295"/>
      <c r="C4752" s="295">
        <v>0.56627550000000004</v>
      </c>
      <c r="D4752" s="295"/>
    </row>
    <row r="4753" spans="1:4" x14ac:dyDescent="0.2">
      <c r="A4753" s="295">
        <v>0.32442369999999998</v>
      </c>
      <c r="B4753" s="295"/>
      <c r="C4753" s="295">
        <v>0.56625510000000001</v>
      </c>
      <c r="D4753" s="295"/>
    </row>
    <row r="4754" spans="1:4" x14ac:dyDescent="0.2">
      <c r="A4754" s="295">
        <v>0.32441029999999998</v>
      </c>
      <c r="B4754" s="295"/>
      <c r="C4754" s="295">
        <v>0.5661813</v>
      </c>
      <c r="D4754" s="295"/>
    </row>
    <row r="4755" spans="1:4" x14ac:dyDescent="0.2">
      <c r="A4755" s="295">
        <v>0.32439590000000001</v>
      </c>
      <c r="B4755" s="295"/>
      <c r="C4755" s="295">
        <v>0.5661813</v>
      </c>
      <c r="D4755" s="295"/>
    </row>
    <row r="4756" spans="1:4" x14ac:dyDescent="0.2">
      <c r="A4756" s="295">
        <v>0.32433780000000001</v>
      </c>
      <c r="B4756" s="295"/>
      <c r="C4756" s="295">
        <v>0.5661813</v>
      </c>
      <c r="D4756" s="295"/>
    </row>
    <row r="4757" spans="1:4" x14ac:dyDescent="0.2">
      <c r="A4757" s="295">
        <v>0.32432290000000003</v>
      </c>
      <c r="B4757" s="295"/>
      <c r="C4757" s="295">
        <v>0.56616250000000001</v>
      </c>
      <c r="D4757" s="295"/>
    </row>
    <row r="4758" spans="1:4" x14ac:dyDescent="0.2">
      <c r="A4758" s="295">
        <v>0.32432290000000003</v>
      </c>
      <c r="B4758" s="295"/>
      <c r="C4758" s="295">
        <v>0.56612229999999997</v>
      </c>
      <c r="D4758" s="295"/>
    </row>
    <row r="4759" spans="1:4" x14ac:dyDescent="0.2">
      <c r="A4759" s="295">
        <v>0.324295</v>
      </c>
      <c r="B4759" s="295"/>
      <c r="C4759" s="295">
        <v>0.56608879999999995</v>
      </c>
      <c r="D4759" s="295"/>
    </row>
    <row r="4760" spans="1:4" x14ac:dyDescent="0.2">
      <c r="A4760" s="295">
        <v>0.32425039999999999</v>
      </c>
      <c r="B4760" s="295"/>
      <c r="C4760" s="295">
        <v>0.56608879999999995</v>
      </c>
      <c r="D4760" s="295"/>
    </row>
    <row r="4761" spans="1:4" x14ac:dyDescent="0.2">
      <c r="A4761" s="295">
        <v>0.32425039999999999</v>
      </c>
      <c r="B4761" s="295"/>
      <c r="C4761" s="295">
        <v>0.56605139999999998</v>
      </c>
      <c r="D4761" s="295"/>
    </row>
    <row r="4762" spans="1:4" x14ac:dyDescent="0.2">
      <c r="A4762" s="295">
        <v>0.32425039999999999</v>
      </c>
      <c r="B4762" s="295"/>
      <c r="C4762" s="295">
        <v>0.56605130000000003</v>
      </c>
      <c r="D4762" s="295"/>
    </row>
    <row r="4763" spans="1:4" x14ac:dyDescent="0.2">
      <c r="A4763" s="295">
        <v>0.32425039999999999</v>
      </c>
      <c r="B4763" s="295"/>
      <c r="C4763" s="295">
        <v>0.56601299999999999</v>
      </c>
      <c r="D4763" s="295"/>
    </row>
    <row r="4764" spans="1:4" x14ac:dyDescent="0.2">
      <c r="A4764" s="295">
        <v>0.32420759999999998</v>
      </c>
      <c r="B4764" s="295"/>
      <c r="C4764" s="295">
        <v>0.56599259999999996</v>
      </c>
      <c r="D4764" s="295"/>
    </row>
    <row r="4765" spans="1:4" x14ac:dyDescent="0.2">
      <c r="A4765" s="295">
        <v>0.32419310000000001</v>
      </c>
      <c r="B4765" s="295"/>
      <c r="C4765" s="295">
        <v>0.56599259999999996</v>
      </c>
      <c r="D4765" s="295"/>
    </row>
    <row r="4766" spans="1:4" x14ac:dyDescent="0.2">
      <c r="A4766" s="295">
        <v>0.32417980000000002</v>
      </c>
      <c r="B4766" s="295"/>
      <c r="C4766" s="295">
        <v>0.56595879999999998</v>
      </c>
      <c r="D4766" s="295"/>
    </row>
    <row r="4767" spans="1:4" x14ac:dyDescent="0.2">
      <c r="A4767" s="295">
        <v>0.32413510000000001</v>
      </c>
      <c r="B4767" s="295"/>
      <c r="C4767" s="295">
        <v>0.56595879999999998</v>
      </c>
      <c r="D4767" s="295"/>
    </row>
    <row r="4768" spans="1:4" x14ac:dyDescent="0.2">
      <c r="A4768" s="295">
        <v>0.32413510000000001</v>
      </c>
      <c r="B4768" s="295"/>
      <c r="C4768" s="295">
        <v>0.56592399999999998</v>
      </c>
      <c r="D4768" s="295"/>
    </row>
    <row r="4769" spans="1:4" x14ac:dyDescent="0.2">
      <c r="A4769" s="295">
        <v>0.32410719999999998</v>
      </c>
      <c r="B4769" s="295"/>
      <c r="C4769" s="295">
        <v>0.5658763</v>
      </c>
      <c r="D4769" s="295"/>
    </row>
    <row r="4770" spans="1:4" x14ac:dyDescent="0.2">
      <c r="A4770" s="295">
        <v>0.32410719999999998</v>
      </c>
      <c r="B4770" s="295"/>
      <c r="C4770" s="295">
        <v>0.56584650000000003</v>
      </c>
      <c r="D4770" s="295"/>
    </row>
    <row r="4771" spans="1:4" x14ac:dyDescent="0.2">
      <c r="A4771" s="295">
        <v>0.32409389999999999</v>
      </c>
      <c r="B4771" s="295"/>
      <c r="C4771" s="295">
        <v>0.56584639999999997</v>
      </c>
      <c r="D4771" s="295"/>
    </row>
    <row r="4772" spans="1:4" x14ac:dyDescent="0.2">
      <c r="A4772" s="295">
        <v>0.32407940000000002</v>
      </c>
      <c r="B4772" s="295"/>
      <c r="C4772" s="295">
        <v>0.56576709999999997</v>
      </c>
      <c r="D4772" s="295"/>
    </row>
    <row r="4773" spans="1:4" x14ac:dyDescent="0.2">
      <c r="A4773" s="295">
        <v>0.32407940000000002</v>
      </c>
      <c r="B4773" s="295"/>
      <c r="C4773" s="295">
        <v>0.5657297</v>
      </c>
      <c r="D4773" s="295"/>
    </row>
    <row r="4774" spans="1:4" x14ac:dyDescent="0.2">
      <c r="A4774" s="295">
        <v>0.32403660000000001</v>
      </c>
      <c r="B4774" s="295"/>
      <c r="C4774" s="295">
        <v>0.56571470000000001</v>
      </c>
      <c r="D4774" s="295"/>
    </row>
    <row r="4775" spans="1:4" x14ac:dyDescent="0.2">
      <c r="A4775" s="295">
        <v>0.32403660000000001</v>
      </c>
      <c r="B4775" s="295"/>
      <c r="C4775" s="295">
        <v>0.56571459999999996</v>
      </c>
      <c r="D4775" s="295"/>
    </row>
    <row r="4776" spans="1:4" x14ac:dyDescent="0.2">
      <c r="A4776" s="295">
        <v>0.32402209999999998</v>
      </c>
      <c r="B4776" s="295"/>
      <c r="C4776" s="295">
        <v>0.56567630000000002</v>
      </c>
      <c r="D4776" s="295"/>
    </row>
    <row r="4777" spans="1:4" x14ac:dyDescent="0.2">
      <c r="A4777" s="295">
        <v>0.32402209999999998</v>
      </c>
      <c r="B4777" s="295"/>
      <c r="C4777" s="295">
        <v>0.56565589999999999</v>
      </c>
      <c r="D4777" s="295"/>
    </row>
    <row r="4778" spans="1:4" x14ac:dyDescent="0.2">
      <c r="A4778" s="295">
        <v>0.32400879999999999</v>
      </c>
      <c r="B4778" s="295"/>
      <c r="C4778" s="295">
        <v>0.56562230000000002</v>
      </c>
      <c r="D4778" s="295"/>
    </row>
    <row r="4779" spans="1:4" x14ac:dyDescent="0.2">
      <c r="A4779" s="295">
        <v>0.32397860000000001</v>
      </c>
      <c r="B4779" s="295"/>
      <c r="C4779" s="295">
        <v>0.56560730000000004</v>
      </c>
      <c r="D4779" s="295"/>
    </row>
    <row r="4780" spans="1:4" x14ac:dyDescent="0.2">
      <c r="A4780" s="295">
        <v>0.3239358</v>
      </c>
      <c r="B4780" s="295"/>
      <c r="C4780" s="295">
        <v>0.56556810000000002</v>
      </c>
      <c r="D4780" s="295"/>
    </row>
    <row r="4781" spans="1:4" x14ac:dyDescent="0.2">
      <c r="A4781" s="295">
        <v>0.3239358</v>
      </c>
      <c r="B4781" s="295"/>
      <c r="C4781" s="295">
        <v>0.5655483</v>
      </c>
      <c r="D4781" s="295"/>
    </row>
    <row r="4782" spans="1:4" x14ac:dyDescent="0.2">
      <c r="A4782" s="295">
        <v>0.32389279999999998</v>
      </c>
      <c r="B4782" s="295"/>
      <c r="C4782" s="295">
        <v>0.56549590000000005</v>
      </c>
      <c r="D4782" s="295"/>
    </row>
    <row r="4783" spans="1:4" x14ac:dyDescent="0.2">
      <c r="A4783" s="295">
        <v>0.32387939999999998</v>
      </c>
      <c r="B4783" s="295"/>
      <c r="C4783" s="295">
        <v>0.56543540000000003</v>
      </c>
      <c r="D4783" s="295"/>
    </row>
    <row r="4784" spans="1:4" x14ac:dyDescent="0.2">
      <c r="A4784" s="295">
        <v>0.32387939999999998</v>
      </c>
      <c r="B4784" s="295"/>
      <c r="C4784" s="295">
        <v>0.56543540000000003</v>
      </c>
      <c r="D4784" s="295"/>
    </row>
    <row r="4785" spans="1:4" x14ac:dyDescent="0.2">
      <c r="A4785" s="295">
        <v>0.32387939999999998</v>
      </c>
      <c r="B4785" s="295"/>
      <c r="C4785" s="295">
        <v>0.56543540000000003</v>
      </c>
      <c r="D4785" s="295"/>
    </row>
    <row r="4786" spans="1:4" x14ac:dyDescent="0.2">
      <c r="A4786" s="295">
        <v>0.32382139999999998</v>
      </c>
      <c r="B4786" s="295"/>
      <c r="C4786" s="295">
        <v>0.56543529999999997</v>
      </c>
      <c r="D4786" s="295"/>
    </row>
    <row r="4787" spans="1:4" x14ac:dyDescent="0.2">
      <c r="A4787" s="295">
        <v>0.32382139999999998</v>
      </c>
      <c r="B4787" s="295"/>
      <c r="C4787" s="295">
        <v>0.56539790000000001</v>
      </c>
      <c r="D4787" s="295"/>
    </row>
    <row r="4788" spans="1:4" x14ac:dyDescent="0.2">
      <c r="A4788" s="295">
        <v>0.32380690000000001</v>
      </c>
      <c r="B4788" s="295"/>
      <c r="C4788" s="295">
        <v>0.56535780000000002</v>
      </c>
      <c r="D4788" s="295"/>
    </row>
    <row r="4789" spans="1:4" x14ac:dyDescent="0.2">
      <c r="A4789" s="295">
        <v>0.32377909999999999</v>
      </c>
      <c r="B4789" s="295"/>
      <c r="C4789" s="295">
        <v>0.56535780000000002</v>
      </c>
      <c r="D4789" s="295"/>
    </row>
    <row r="4790" spans="1:4" x14ac:dyDescent="0.2">
      <c r="A4790" s="295">
        <v>0.32377909999999999</v>
      </c>
      <c r="B4790" s="295"/>
      <c r="C4790" s="295">
        <v>0.56528520000000004</v>
      </c>
      <c r="D4790" s="295"/>
    </row>
    <row r="4791" spans="1:4" x14ac:dyDescent="0.2">
      <c r="A4791" s="295">
        <v>0.32374890000000001</v>
      </c>
      <c r="B4791" s="295"/>
      <c r="C4791" s="295">
        <v>0.56523000000000001</v>
      </c>
      <c r="D4791" s="295"/>
    </row>
    <row r="4792" spans="1:4" x14ac:dyDescent="0.2">
      <c r="A4792" s="295">
        <v>0.32373439999999998</v>
      </c>
      <c r="B4792" s="295"/>
      <c r="C4792" s="295">
        <v>0.56517260000000002</v>
      </c>
      <c r="D4792" s="295"/>
    </row>
    <row r="4793" spans="1:4" x14ac:dyDescent="0.2">
      <c r="A4793" s="295">
        <v>0.32373439999999998</v>
      </c>
      <c r="B4793" s="295"/>
      <c r="C4793" s="295">
        <v>0.56515400000000005</v>
      </c>
      <c r="D4793" s="295"/>
    </row>
    <row r="4794" spans="1:4" x14ac:dyDescent="0.2">
      <c r="A4794" s="295">
        <v>0.32370660000000001</v>
      </c>
      <c r="B4794" s="295"/>
      <c r="C4794" s="295">
        <v>0.56512039999999997</v>
      </c>
      <c r="D4794" s="295"/>
    </row>
    <row r="4795" spans="1:4" x14ac:dyDescent="0.2">
      <c r="A4795" s="295">
        <v>0.32369170000000003</v>
      </c>
      <c r="B4795" s="295"/>
      <c r="C4795" s="295">
        <v>0.56508119999999995</v>
      </c>
      <c r="D4795" s="295"/>
    </row>
    <row r="4796" spans="1:4" x14ac:dyDescent="0.2">
      <c r="A4796" s="295">
        <v>0.32369170000000003</v>
      </c>
      <c r="B4796" s="295"/>
      <c r="C4796" s="295">
        <v>0.56502229999999998</v>
      </c>
      <c r="D4796" s="295"/>
    </row>
    <row r="4797" spans="1:4" x14ac:dyDescent="0.2">
      <c r="A4797" s="295">
        <v>0.3236619</v>
      </c>
      <c r="B4797" s="295"/>
      <c r="C4797" s="295">
        <v>0.56500729999999999</v>
      </c>
      <c r="D4797" s="295"/>
    </row>
    <row r="4798" spans="1:4" x14ac:dyDescent="0.2">
      <c r="A4798" s="295">
        <v>0.32364749999999998</v>
      </c>
      <c r="B4798" s="295"/>
      <c r="C4798" s="295">
        <v>0.56500720000000004</v>
      </c>
      <c r="D4798" s="295"/>
    </row>
    <row r="4799" spans="1:4" x14ac:dyDescent="0.2">
      <c r="A4799" s="295">
        <v>0.32363409999999998</v>
      </c>
      <c r="B4799" s="295"/>
      <c r="C4799" s="295">
        <v>0.56494940000000005</v>
      </c>
      <c r="D4799" s="295"/>
    </row>
    <row r="4800" spans="1:4" x14ac:dyDescent="0.2">
      <c r="A4800" s="295">
        <v>0.32363409999999998</v>
      </c>
      <c r="B4800" s="295"/>
      <c r="C4800" s="295">
        <v>0.56491469999999999</v>
      </c>
      <c r="D4800" s="295"/>
    </row>
    <row r="4801" spans="1:4" x14ac:dyDescent="0.2">
      <c r="A4801" s="295">
        <v>0.32363409999999998</v>
      </c>
      <c r="B4801" s="295"/>
      <c r="C4801" s="295">
        <v>0.56486230000000004</v>
      </c>
      <c r="D4801" s="295"/>
    </row>
    <row r="4802" spans="1:4" x14ac:dyDescent="0.2">
      <c r="A4802" s="295">
        <v>0.32363409999999998</v>
      </c>
      <c r="B4802" s="295"/>
      <c r="C4802" s="295">
        <v>0.56486230000000004</v>
      </c>
      <c r="D4802" s="295"/>
    </row>
    <row r="4803" spans="1:4" x14ac:dyDescent="0.2">
      <c r="A4803" s="295">
        <v>0.32358949999999997</v>
      </c>
      <c r="B4803" s="295"/>
      <c r="C4803" s="295">
        <v>0.56480350000000001</v>
      </c>
      <c r="D4803" s="295"/>
    </row>
    <row r="4804" spans="1:4" x14ac:dyDescent="0.2">
      <c r="A4804" s="295">
        <v>0.32353219999999999</v>
      </c>
      <c r="B4804" s="295"/>
      <c r="C4804" s="295">
        <v>0.56478309999999998</v>
      </c>
      <c r="D4804" s="295"/>
    </row>
    <row r="4805" spans="1:4" x14ac:dyDescent="0.2">
      <c r="A4805" s="295">
        <v>0.32350250000000003</v>
      </c>
      <c r="B4805" s="295"/>
      <c r="C4805" s="295">
        <v>0.56472960000000005</v>
      </c>
      <c r="D4805" s="295"/>
    </row>
    <row r="4806" spans="1:4" x14ac:dyDescent="0.2">
      <c r="A4806" s="295">
        <v>0.323488</v>
      </c>
      <c r="B4806" s="295"/>
      <c r="C4806" s="295">
        <v>0.56469029999999998</v>
      </c>
      <c r="D4806" s="295"/>
    </row>
    <row r="4807" spans="1:4" x14ac:dyDescent="0.2">
      <c r="A4807" s="295">
        <v>0.323488</v>
      </c>
      <c r="B4807" s="295"/>
      <c r="C4807" s="295">
        <v>0.56467529999999999</v>
      </c>
      <c r="D4807" s="295"/>
    </row>
    <row r="4808" spans="1:4" x14ac:dyDescent="0.2">
      <c r="A4808" s="295">
        <v>0.3234727</v>
      </c>
      <c r="B4808" s="295"/>
      <c r="C4808" s="295">
        <v>0.56461819999999996</v>
      </c>
      <c r="D4808" s="295"/>
    </row>
    <row r="4809" spans="1:4" x14ac:dyDescent="0.2">
      <c r="A4809" s="295">
        <v>0.32344489999999998</v>
      </c>
      <c r="B4809" s="295"/>
      <c r="C4809" s="295">
        <v>0.56455940000000004</v>
      </c>
      <c r="D4809" s="295"/>
    </row>
    <row r="4810" spans="1:4" x14ac:dyDescent="0.2">
      <c r="A4810" s="295">
        <v>0.32344489999999998</v>
      </c>
      <c r="B4810" s="295"/>
      <c r="C4810" s="295">
        <v>0.56452460000000004</v>
      </c>
      <c r="D4810" s="295"/>
    </row>
    <row r="4811" spans="1:4" x14ac:dyDescent="0.2">
      <c r="A4811" s="295">
        <v>0.32341710000000001</v>
      </c>
      <c r="B4811" s="295"/>
      <c r="C4811" s="295">
        <v>0.56450420000000001</v>
      </c>
      <c r="D4811" s="295"/>
    </row>
    <row r="4812" spans="1:4" x14ac:dyDescent="0.2">
      <c r="A4812" s="295">
        <v>0.32338689999999998</v>
      </c>
      <c r="B4812" s="295"/>
      <c r="C4812" s="295">
        <v>0.56447069999999999</v>
      </c>
      <c r="D4812" s="295"/>
    </row>
    <row r="4813" spans="1:4" x14ac:dyDescent="0.2">
      <c r="A4813" s="295">
        <v>0.32338689999999998</v>
      </c>
      <c r="B4813" s="295"/>
      <c r="C4813" s="295">
        <v>0.5644557</v>
      </c>
      <c r="D4813" s="295"/>
    </row>
    <row r="4814" spans="1:4" x14ac:dyDescent="0.2">
      <c r="A4814" s="295">
        <v>0.3233724</v>
      </c>
      <c r="B4814" s="295"/>
      <c r="C4814" s="295">
        <v>0.56438189999999999</v>
      </c>
      <c r="D4814" s="295"/>
    </row>
    <row r="4815" spans="1:4" x14ac:dyDescent="0.2">
      <c r="A4815" s="295">
        <v>0.32335789999999998</v>
      </c>
      <c r="B4815" s="295"/>
      <c r="C4815" s="295">
        <v>0.56434649999999997</v>
      </c>
      <c r="D4815" s="295"/>
    </row>
    <row r="4816" spans="1:4" x14ac:dyDescent="0.2">
      <c r="A4816" s="295">
        <v>0.32333010000000001</v>
      </c>
      <c r="B4816" s="295"/>
      <c r="C4816" s="295">
        <v>0.56431779999999998</v>
      </c>
      <c r="D4816" s="295"/>
    </row>
    <row r="4817" spans="1:4" x14ac:dyDescent="0.2">
      <c r="A4817" s="295">
        <v>0.32333010000000001</v>
      </c>
      <c r="B4817" s="295"/>
      <c r="C4817" s="295">
        <v>0.56427249999999995</v>
      </c>
      <c r="D4817" s="295"/>
    </row>
    <row r="4818" spans="1:4" x14ac:dyDescent="0.2">
      <c r="A4818" s="295">
        <v>0.32329989999999997</v>
      </c>
      <c r="B4818" s="295"/>
      <c r="C4818" s="295">
        <v>0.56423330000000005</v>
      </c>
      <c r="D4818" s="295"/>
    </row>
    <row r="4819" spans="1:4" x14ac:dyDescent="0.2">
      <c r="A4819" s="295">
        <v>0.3232854</v>
      </c>
      <c r="B4819" s="295"/>
      <c r="C4819" s="295">
        <v>0.56423330000000005</v>
      </c>
      <c r="D4819" s="295"/>
    </row>
    <row r="4820" spans="1:4" x14ac:dyDescent="0.2">
      <c r="A4820" s="295">
        <v>0.323272</v>
      </c>
      <c r="B4820" s="295"/>
      <c r="C4820" s="295">
        <v>0.56419790000000003</v>
      </c>
      <c r="D4820" s="295"/>
    </row>
    <row r="4821" spans="1:4" x14ac:dyDescent="0.2">
      <c r="A4821" s="295">
        <v>0.32325759999999998</v>
      </c>
      <c r="B4821" s="295"/>
      <c r="C4821" s="295">
        <v>0.5641446</v>
      </c>
      <c r="D4821" s="295"/>
    </row>
    <row r="4822" spans="1:4" x14ac:dyDescent="0.2">
      <c r="A4822" s="295">
        <v>0.32325759999999998</v>
      </c>
      <c r="B4822" s="295"/>
      <c r="C4822" s="295">
        <v>0.5641062</v>
      </c>
      <c r="D4822" s="295"/>
    </row>
    <row r="4823" spans="1:4" x14ac:dyDescent="0.2">
      <c r="A4823" s="295">
        <v>0.32325759999999998</v>
      </c>
      <c r="B4823" s="295"/>
      <c r="C4823" s="295">
        <v>0.56406699999999999</v>
      </c>
      <c r="D4823" s="295"/>
    </row>
    <row r="4824" spans="1:4" x14ac:dyDescent="0.2">
      <c r="A4824" s="295">
        <v>0.32324310000000001</v>
      </c>
      <c r="B4824" s="295"/>
      <c r="C4824" s="295">
        <v>0.5640134</v>
      </c>
      <c r="D4824" s="295"/>
    </row>
    <row r="4825" spans="1:4" x14ac:dyDescent="0.2">
      <c r="A4825" s="295">
        <v>0.32319999999999999</v>
      </c>
      <c r="B4825" s="295"/>
      <c r="C4825" s="295">
        <v>0.56396489999999999</v>
      </c>
      <c r="D4825" s="295"/>
    </row>
    <row r="4826" spans="1:4" x14ac:dyDescent="0.2">
      <c r="A4826" s="295">
        <v>0.32319999999999999</v>
      </c>
      <c r="B4826" s="295"/>
      <c r="C4826" s="295">
        <v>0.56396480000000004</v>
      </c>
      <c r="D4826" s="295"/>
    </row>
    <row r="4827" spans="1:4" x14ac:dyDescent="0.2">
      <c r="A4827" s="295">
        <v>0.32317220000000002</v>
      </c>
      <c r="B4827" s="295"/>
      <c r="C4827" s="295">
        <v>0.56390490000000004</v>
      </c>
      <c r="D4827" s="295"/>
    </row>
    <row r="4828" spans="1:4" x14ac:dyDescent="0.2">
      <c r="A4828" s="295">
        <v>0.3231427</v>
      </c>
      <c r="B4828" s="295"/>
      <c r="C4828" s="295">
        <v>0.56388609999999995</v>
      </c>
      <c r="D4828" s="295"/>
    </row>
    <row r="4829" spans="1:4" x14ac:dyDescent="0.2">
      <c r="A4829" s="295">
        <v>0.32311420000000002</v>
      </c>
      <c r="B4829" s="295"/>
      <c r="C4829" s="295">
        <v>0.56382829999999995</v>
      </c>
      <c r="D4829" s="295"/>
    </row>
    <row r="4830" spans="1:4" x14ac:dyDescent="0.2">
      <c r="A4830" s="295">
        <v>0.32311420000000002</v>
      </c>
      <c r="B4830" s="295"/>
      <c r="C4830" s="295">
        <v>0.56380850000000005</v>
      </c>
      <c r="D4830" s="295"/>
    </row>
    <row r="4831" spans="1:4" x14ac:dyDescent="0.2">
      <c r="A4831" s="295">
        <v>0.32309900000000003</v>
      </c>
      <c r="B4831" s="295"/>
      <c r="C4831" s="295">
        <v>0.56379349999999995</v>
      </c>
      <c r="D4831" s="295"/>
    </row>
    <row r="4832" spans="1:4" x14ac:dyDescent="0.2">
      <c r="A4832" s="295">
        <v>0.32309900000000003</v>
      </c>
      <c r="B4832" s="295"/>
      <c r="C4832" s="295">
        <v>0.56375500000000001</v>
      </c>
      <c r="D4832" s="295"/>
    </row>
    <row r="4833" spans="1:4" x14ac:dyDescent="0.2">
      <c r="A4833" s="295">
        <v>0.32307000000000002</v>
      </c>
      <c r="B4833" s="295"/>
      <c r="C4833" s="295">
        <v>0.56368119999999999</v>
      </c>
      <c r="D4833" s="295"/>
    </row>
    <row r="4834" spans="1:4" x14ac:dyDescent="0.2">
      <c r="A4834" s="295">
        <v>0.32304169999999999</v>
      </c>
      <c r="B4834" s="295"/>
      <c r="C4834" s="295">
        <v>0.56364199999999998</v>
      </c>
      <c r="D4834" s="295"/>
    </row>
    <row r="4835" spans="1:4" x14ac:dyDescent="0.2">
      <c r="A4835" s="295">
        <v>0.32302720000000001</v>
      </c>
      <c r="B4835" s="295"/>
      <c r="C4835" s="295">
        <v>0.5635886</v>
      </c>
      <c r="D4835" s="295"/>
    </row>
    <row r="4836" spans="1:4" x14ac:dyDescent="0.2">
      <c r="A4836" s="295">
        <v>0.32301200000000002</v>
      </c>
      <c r="B4836" s="295"/>
      <c r="C4836" s="295">
        <v>0.56356980000000001</v>
      </c>
      <c r="D4836" s="295"/>
    </row>
    <row r="4837" spans="1:4" x14ac:dyDescent="0.2">
      <c r="A4837" s="295">
        <v>0.32301200000000002</v>
      </c>
      <c r="B4837" s="295"/>
      <c r="C4837" s="295">
        <v>0.56351470000000004</v>
      </c>
      <c r="D4837" s="295"/>
    </row>
    <row r="4838" spans="1:4" x14ac:dyDescent="0.2">
      <c r="A4838" s="295">
        <v>0.32299860000000002</v>
      </c>
      <c r="B4838" s="295"/>
      <c r="C4838" s="295">
        <v>0.56351470000000004</v>
      </c>
      <c r="D4838" s="295"/>
    </row>
    <row r="4839" spans="1:4" x14ac:dyDescent="0.2">
      <c r="A4839" s="295">
        <v>0.3229842</v>
      </c>
      <c r="B4839" s="295"/>
      <c r="C4839" s="295">
        <v>0.56351470000000004</v>
      </c>
      <c r="D4839" s="295"/>
    </row>
    <row r="4840" spans="1:4" x14ac:dyDescent="0.2">
      <c r="A4840" s="295">
        <v>0.32294070000000002</v>
      </c>
      <c r="B4840" s="295"/>
      <c r="C4840" s="295">
        <v>0.56349579999999999</v>
      </c>
      <c r="D4840" s="295"/>
    </row>
    <row r="4841" spans="1:4" x14ac:dyDescent="0.2">
      <c r="A4841" s="295">
        <v>0.32292609999999999</v>
      </c>
      <c r="B4841" s="295"/>
      <c r="C4841" s="295">
        <v>0.56345679999999998</v>
      </c>
      <c r="D4841" s="295"/>
    </row>
    <row r="4842" spans="1:4" x14ac:dyDescent="0.2">
      <c r="A4842" s="295">
        <v>0.32291160000000002</v>
      </c>
      <c r="B4842" s="295"/>
      <c r="C4842" s="295">
        <v>0.56341669999999999</v>
      </c>
      <c r="D4842" s="295"/>
    </row>
    <row r="4843" spans="1:4" x14ac:dyDescent="0.2">
      <c r="A4843" s="295">
        <v>0.32291160000000002</v>
      </c>
      <c r="B4843" s="295"/>
      <c r="C4843" s="295">
        <v>0.56339779999999995</v>
      </c>
      <c r="D4843" s="295"/>
    </row>
    <row r="4844" spans="1:4" x14ac:dyDescent="0.2">
      <c r="A4844" s="295">
        <v>0.32286740000000003</v>
      </c>
      <c r="B4844" s="295"/>
      <c r="C4844" s="295">
        <v>0.56336430000000004</v>
      </c>
      <c r="D4844" s="295"/>
    </row>
    <row r="4845" spans="1:4" x14ac:dyDescent="0.2">
      <c r="A4845" s="295">
        <v>0.32286740000000003</v>
      </c>
      <c r="B4845" s="295"/>
      <c r="C4845" s="295">
        <v>0.56336430000000004</v>
      </c>
      <c r="D4845" s="295"/>
    </row>
    <row r="4846" spans="1:4" x14ac:dyDescent="0.2">
      <c r="A4846" s="295">
        <v>0.32280940000000002</v>
      </c>
      <c r="B4846" s="295"/>
      <c r="C4846" s="295">
        <v>0.56334550000000005</v>
      </c>
      <c r="D4846" s="295"/>
    </row>
    <row r="4847" spans="1:4" x14ac:dyDescent="0.2">
      <c r="A4847" s="295">
        <v>0.3227949</v>
      </c>
      <c r="B4847" s="295"/>
      <c r="C4847" s="295">
        <v>0.56329030000000002</v>
      </c>
      <c r="D4847" s="295"/>
    </row>
    <row r="4848" spans="1:4" x14ac:dyDescent="0.2">
      <c r="A4848" s="295">
        <v>0.32278000000000001</v>
      </c>
      <c r="B4848" s="295"/>
      <c r="C4848" s="295">
        <v>0.56321929999999998</v>
      </c>
      <c r="D4848" s="295"/>
    </row>
    <row r="4849" spans="1:4" x14ac:dyDescent="0.2">
      <c r="A4849" s="295">
        <v>0.32273689999999999</v>
      </c>
      <c r="B4849" s="295"/>
      <c r="C4849" s="295">
        <v>0.56319949999999996</v>
      </c>
      <c r="D4849" s="295"/>
    </row>
    <row r="4850" spans="1:4" x14ac:dyDescent="0.2">
      <c r="A4850" s="295">
        <v>0.32273689999999999</v>
      </c>
      <c r="B4850" s="295"/>
      <c r="C4850" s="295">
        <v>0.56313990000000003</v>
      </c>
      <c r="D4850" s="295"/>
    </row>
    <row r="4851" spans="1:4" x14ac:dyDescent="0.2">
      <c r="A4851" s="295">
        <v>0.32270910000000003</v>
      </c>
      <c r="B4851" s="295"/>
      <c r="C4851" s="295">
        <v>0.56313990000000003</v>
      </c>
      <c r="D4851" s="295"/>
    </row>
    <row r="4852" spans="1:4" x14ac:dyDescent="0.2">
      <c r="A4852" s="295">
        <v>0.3226946</v>
      </c>
      <c r="B4852" s="295"/>
      <c r="C4852" s="295">
        <v>0.56312490000000004</v>
      </c>
      <c r="D4852" s="295"/>
    </row>
    <row r="4853" spans="1:4" x14ac:dyDescent="0.2">
      <c r="A4853" s="295">
        <v>0.3226946</v>
      </c>
      <c r="B4853" s="295"/>
      <c r="C4853" s="295">
        <v>0.56312490000000004</v>
      </c>
      <c r="D4853" s="295"/>
    </row>
    <row r="4854" spans="1:4" x14ac:dyDescent="0.2">
      <c r="A4854" s="295">
        <v>0.3226946</v>
      </c>
      <c r="B4854" s="295"/>
      <c r="C4854" s="295">
        <v>0.56310450000000001</v>
      </c>
      <c r="D4854" s="295"/>
    </row>
    <row r="4855" spans="1:4" x14ac:dyDescent="0.2">
      <c r="A4855" s="295">
        <v>0.32265070000000001</v>
      </c>
      <c r="B4855" s="295"/>
      <c r="C4855" s="295">
        <v>0.56308469999999999</v>
      </c>
      <c r="D4855" s="295"/>
    </row>
    <row r="4856" spans="1:4" x14ac:dyDescent="0.2">
      <c r="A4856" s="295">
        <v>0.32263730000000002</v>
      </c>
      <c r="B4856" s="295"/>
      <c r="C4856" s="295">
        <v>0.56304730000000003</v>
      </c>
      <c r="D4856" s="295"/>
    </row>
    <row r="4857" spans="1:4" x14ac:dyDescent="0.2">
      <c r="A4857" s="295">
        <v>0.32263730000000002</v>
      </c>
      <c r="B4857" s="295"/>
      <c r="C4857" s="295">
        <v>0.56302870000000005</v>
      </c>
      <c r="D4857" s="295"/>
    </row>
    <row r="4858" spans="1:4" x14ac:dyDescent="0.2">
      <c r="A4858" s="295">
        <v>0.32259310000000002</v>
      </c>
      <c r="B4858" s="295"/>
      <c r="C4858" s="295">
        <v>0.56299330000000003</v>
      </c>
      <c r="D4858" s="295"/>
    </row>
    <row r="4859" spans="1:4" x14ac:dyDescent="0.2">
      <c r="A4859" s="295">
        <v>0.32257980000000003</v>
      </c>
      <c r="B4859" s="295"/>
      <c r="C4859" s="295">
        <v>0.56297470000000005</v>
      </c>
      <c r="D4859" s="295"/>
    </row>
    <row r="4860" spans="1:4" x14ac:dyDescent="0.2">
      <c r="A4860" s="295">
        <v>0.32255030000000001</v>
      </c>
      <c r="B4860" s="295"/>
      <c r="C4860" s="295">
        <v>0.56291849999999999</v>
      </c>
      <c r="D4860" s="295"/>
    </row>
    <row r="4861" spans="1:4" x14ac:dyDescent="0.2">
      <c r="A4861" s="295">
        <v>0.32255030000000001</v>
      </c>
      <c r="B4861" s="295"/>
      <c r="C4861" s="295">
        <v>0.56288309999999997</v>
      </c>
      <c r="D4861" s="295"/>
    </row>
    <row r="4862" spans="1:4" x14ac:dyDescent="0.2">
      <c r="A4862" s="295">
        <v>0.32255030000000001</v>
      </c>
      <c r="B4862" s="295"/>
      <c r="C4862" s="295">
        <v>0.56282960000000004</v>
      </c>
      <c r="D4862" s="295"/>
    </row>
    <row r="4863" spans="1:4" x14ac:dyDescent="0.2">
      <c r="A4863" s="295">
        <v>0.32253579999999998</v>
      </c>
      <c r="B4863" s="295"/>
      <c r="C4863" s="295">
        <v>0.56281460000000005</v>
      </c>
      <c r="D4863" s="295"/>
    </row>
    <row r="4864" spans="1:4" x14ac:dyDescent="0.2">
      <c r="A4864" s="295">
        <v>0.3224766</v>
      </c>
      <c r="B4864" s="295"/>
      <c r="C4864" s="295">
        <v>0.56277560000000004</v>
      </c>
      <c r="D4864" s="295"/>
    </row>
    <row r="4865" spans="1:4" x14ac:dyDescent="0.2">
      <c r="A4865" s="295">
        <v>0.3224766</v>
      </c>
      <c r="B4865" s="295"/>
      <c r="C4865" s="295">
        <v>0.56273799999999996</v>
      </c>
      <c r="D4865" s="295"/>
    </row>
    <row r="4866" spans="1:4" x14ac:dyDescent="0.2">
      <c r="A4866" s="295">
        <v>0.32246330000000001</v>
      </c>
      <c r="B4866" s="295"/>
      <c r="C4866" s="295">
        <v>0.56273790000000001</v>
      </c>
      <c r="D4866" s="295"/>
    </row>
    <row r="4867" spans="1:4" x14ac:dyDescent="0.2">
      <c r="A4867" s="295">
        <v>0.32245000000000001</v>
      </c>
      <c r="B4867" s="295"/>
      <c r="C4867" s="295">
        <v>0.56270050000000005</v>
      </c>
      <c r="D4867" s="295"/>
    </row>
    <row r="4868" spans="1:4" x14ac:dyDescent="0.2">
      <c r="A4868" s="295">
        <v>0.32243500000000003</v>
      </c>
      <c r="B4868" s="295"/>
      <c r="C4868" s="295">
        <v>0.56266579999999999</v>
      </c>
      <c r="D4868" s="295"/>
    </row>
    <row r="4869" spans="1:4" x14ac:dyDescent="0.2">
      <c r="A4869" s="295">
        <v>0.3224205</v>
      </c>
      <c r="B4869" s="295"/>
      <c r="C4869" s="295">
        <v>0.56264539999999996</v>
      </c>
      <c r="D4869" s="295"/>
    </row>
    <row r="4870" spans="1:4" x14ac:dyDescent="0.2">
      <c r="A4870" s="295">
        <v>0.3224205</v>
      </c>
      <c r="B4870" s="295"/>
      <c r="C4870" s="295">
        <v>0.56260639999999995</v>
      </c>
      <c r="D4870" s="295"/>
    </row>
    <row r="4871" spans="1:4" x14ac:dyDescent="0.2">
      <c r="A4871" s="295">
        <v>0.32239269999999998</v>
      </c>
      <c r="B4871" s="295"/>
      <c r="C4871" s="295">
        <v>0.56258759999999997</v>
      </c>
      <c r="D4871" s="295"/>
    </row>
    <row r="4872" spans="1:4" x14ac:dyDescent="0.2">
      <c r="A4872" s="295">
        <v>0.32239259999999997</v>
      </c>
      <c r="B4872" s="295"/>
      <c r="C4872" s="295">
        <v>0.562554</v>
      </c>
      <c r="D4872" s="295"/>
    </row>
    <row r="4873" spans="1:4" x14ac:dyDescent="0.2">
      <c r="A4873" s="295">
        <v>0.32236300000000001</v>
      </c>
      <c r="B4873" s="295"/>
      <c r="C4873" s="295">
        <v>0.56253540000000002</v>
      </c>
      <c r="D4873" s="295"/>
    </row>
    <row r="4874" spans="1:4" x14ac:dyDescent="0.2">
      <c r="A4874" s="295">
        <v>0.32233469999999997</v>
      </c>
      <c r="B4874" s="295"/>
      <c r="C4874" s="295">
        <v>0.56251499999999999</v>
      </c>
      <c r="D4874" s="295"/>
    </row>
    <row r="4875" spans="1:4" x14ac:dyDescent="0.2">
      <c r="A4875" s="295">
        <v>0.32230490000000001</v>
      </c>
      <c r="B4875" s="295"/>
      <c r="C4875" s="295">
        <v>0.5624614</v>
      </c>
      <c r="D4875" s="295"/>
    </row>
    <row r="4876" spans="1:4" x14ac:dyDescent="0.2">
      <c r="A4876" s="295">
        <v>0.32230490000000001</v>
      </c>
      <c r="B4876" s="295"/>
      <c r="C4876" s="295">
        <v>0.5624614</v>
      </c>
      <c r="D4876" s="295"/>
    </row>
    <row r="4877" spans="1:4" x14ac:dyDescent="0.2">
      <c r="A4877" s="295">
        <v>0.32227660000000002</v>
      </c>
      <c r="B4877" s="295"/>
      <c r="C4877" s="295">
        <v>0.5624074</v>
      </c>
      <c r="D4877" s="295"/>
    </row>
    <row r="4878" spans="1:4" x14ac:dyDescent="0.2">
      <c r="A4878" s="295">
        <v>0.32227660000000002</v>
      </c>
      <c r="B4878" s="295"/>
      <c r="C4878" s="295">
        <v>0.56239240000000001</v>
      </c>
      <c r="D4878" s="295"/>
    </row>
    <row r="4879" spans="1:4" x14ac:dyDescent="0.2">
      <c r="A4879" s="295">
        <v>0.32227660000000002</v>
      </c>
      <c r="B4879" s="295"/>
      <c r="C4879" s="295">
        <v>0.56235380000000001</v>
      </c>
      <c r="D4879" s="295"/>
    </row>
    <row r="4880" spans="1:4" x14ac:dyDescent="0.2">
      <c r="A4880" s="295">
        <v>0.32224760000000002</v>
      </c>
      <c r="B4880" s="295"/>
      <c r="C4880" s="295">
        <v>0.56233520000000004</v>
      </c>
      <c r="D4880" s="295"/>
    </row>
    <row r="4881" spans="1:4" x14ac:dyDescent="0.2">
      <c r="A4881" s="295">
        <v>0.32224760000000002</v>
      </c>
      <c r="B4881" s="295"/>
      <c r="C4881" s="295">
        <v>0.56229510000000005</v>
      </c>
      <c r="D4881" s="295"/>
    </row>
    <row r="4882" spans="1:4" x14ac:dyDescent="0.2">
      <c r="A4882" s="295">
        <v>0.32223269999999998</v>
      </c>
      <c r="B4882" s="295"/>
      <c r="C4882" s="295">
        <v>0.56223699999999999</v>
      </c>
      <c r="D4882" s="295"/>
    </row>
    <row r="4883" spans="1:4" x14ac:dyDescent="0.2">
      <c r="A4883" s="295">
        <v>0.32221929999999999</v>
      </c>
      <c r="B4883" s="295"/>
      <c r="C4883" s="295">
        <v>0.56220340000000002</v>
      </c>
      <c r="D4883" s="295"/>
    </row>
    <row r="4884" spans="1:4" x14ac:dyDescent="0.2">
      <c r="A4884" s="295">
        <v>0.32218960000000002</v>
      </c>
      <c r="B4884" s="295"/>
      <c r="C4884" s="295">
        <v>0.56218460000000003</v>
      </c>
      <c r="D4884" s="295"/>
    </row>
    <row r="4885" spans="1:4" x14ac:dyDescent="0.2">
      <c r="A4885" s="295">
        <v>0.32218960000000002</v>
      </c>
      <c r="B4885" s="295"/>
      <c r="C4885" s="295">
        <v>0.56218460000000003</v>
      </c>
      <c r="D4885" s="295"/>
    </row>
    <row r="4886" spans="1:4" x14ac:dyDescent="0.2">
      <c r="A4886" s="295">
        <v>0.32217509999999999</v>
      </c>
      <c r="B4886" s="295"/>
      <c r="C4886" s="295">
        <v>0.56214439999999999</v>
      </c>
      <c r="D4886" s="295"/>
    </row>
    <row r="4887" spans="1:4" x14ac:dyDescent="0.2">
      <c r="A4887" s="295">
        <v>0.32214660000000001</v>
      </c>
      <c r="B4887" s="295"/>
      <c r="C4887" s="295">
        <v>0.56214439999999999</v>
      </c>
      <c r="D4887" s="295"/>
    </row>
    <row r="4888" spans="1:4" x14ac:dyDescent="0.2">
      <c r="A4888" s="295">
        <v>0.32213160000000002</v>
      </c>
      <c r="B4888" s="295"/>
      <c r="C4888" s="295">
        <v>0.56211060000000002</v>
      </c>
      <c r="D4888" s="295"/>
    </row>
    <row r="4889" spans="1:4" x14ac:dyDescent="0.2">
      <c r="A4889" s="295">
        <v>0.32211709999999999</v>
      </c>
      <c r="B4889" s="295"/>
      <c r="C4889" s="295">
        <v>0.56209200000000004</v>
      </c>
      <c r="D4889" s="295"/>
    </row>
    <row r="4890" spans="1:4" x14ac:dyDescent="0.2">
      <c r="A4890" s="295">
        <v>0.32207360000000002</v>
      </c>
      <c r="B4890" s="295"/>
      <c r="C4890" s="295">
        <v>0.56207700000000005</v>
      </c>
      <c r="D4890" s="295"/>
    </row>
    <row r="4891" spans="1:4" x14ac:dyDescent="0.2">
      <c r="A4891" s="295">
        <v>0.32204569999999999</v>
      </c>
      <c r="B4891" s="295"/>
      <c r="C4891" s="295">
        <v>0.56205720000000003</v>
      </c>
      <c r="D4891" s="295"/>
    </row>
    <row r="4892" spans="1:4" x14ac:dyDescent="0.2">
      <c r="A4892" s="295">
        <v>0.32201790000000002</v>
      </c>
      <c r="B4892" s="295"/>
      <c r="C4892" s="295">
        <v>0.56200300000000003</v>
      </c>
      <c r="D4892" s="295"/>
    </row>
    <row r="4893" spans="1:4" x14ac:dyDescent="0.2">
      <c r="A4893" s="295">
        <v>0.32198769999999999</v>
      </c>
      <c r="B4893" s="295"/>
      <c r="C4893" s="295">
        <v>0.56196950000000001</v>
      </c>
      <c r="D4893" s="295"/>
    </row>
    <row r="4894" spans="1:4" x14ac:dyDescent="0.2">
      <c r="A4894" s="295">
        <v>0.32198769999999999</v>
      </c>
      <c r="B4894" s="295"/>
      <c r="C4894" s="295">
        <v>0.56193950000000004</v>
      </c>
      <c r="D4894" s="295"/>
    </row>
    <row r="4895" spans="1:4" x14ac:dyDescent="0.2">
      <c r="A4895" s="295">
        <v>0.32198769999999999</v>
      </c>
      <c r="B4895" s="295"/>
      <c r="C4895" s="295">
        <v>0.56193950000000004</v>
      </c>
      <c r="D4895" s="295"/>
    </row>
    <row r="4896" spans="1:4" x14ac:dyDescent="0.2">
      <c r="A4896" s="295">
        <v>0.32197249999999999</v>
      </c>
      <c r="B4896" s="295"/>
      <c r="C4896" s="295">
        <v>0.56190030000000002</v>
      </c>
      <c r="D4896" s="295"/>
    </row>
    <row r="4897" spans="1:4" x14ac:dyDescent="0.2">
      <c r="A4897" s="295">
        <v>0.32194349999999999</v>
      </c>
      <c r="B4897" s="295"/>
      <c r="C4897" s="295">
        <v>0.56190019999999996</v>
      </c>
      <c r="D4897" s="295"/>
    </row>
    <row r="4898" spans="1:4" x14ac:dyDescent="0.2">
      <c r="A4898" s="295">
        <v>0.32191560000000002</v>
      </c>
      <c r="B4898" s="295"/>
      <c r="C4898" s="295">
        <v>0.56188170000000004</v>
      </c>
      <c r="D4898" s="295"/>
    </row>
    <row r="4899" spans="1:4" x14ac:dyDescent="0.2">
      <c r="A4899" s="295">
        <v>0.3219011</v>
      </c>
      <c r="B4899" s="295"/>
      <c r="C4899" s="295">
        <v>0.56184149999999999</v>
      </c>
      <c r="D4899" s="295"/>
    </row>
    <row r="4900" spans="1:4" x14ac:dyDescent="0.2">
      <c r="A4900" s="295">
        <v>0.32188660000000002</v>
      </c>
      <c r="B4900" s="295"/>
      <c r="C4900" s="295">
        <v>0.56182270000000001</v>
      </c>
      <c r="D4900" s="295"/>
    </row>
    <row r="4901" spans="1:4" x14ac:dyDescent="0.2">
      <c r="A4901" s="295">
        <v>0.32187329999999997</v>
      </c>
      <c r="B4901" s="295"/>
      <c r="C4901" s="295">
        <v>0.56180770000000002</v>
      </c>
      <c r="D4901" s="295"/>
    </row>
    <row r="4902" spans="1:4" x14ac:dyDescent="0.2">
      <c r="A4902" s="295">
        <v>0.32184360000000001</v>
      </c>
      <c r="B4902" s="295"/>
      <c r="C4902" s="295">
        <v>0.56178790000000001</v>
      </c>
      <c r="D4902" s="295"/>
    </row>
    <row r="4903" spans="1:4" x14ac:dyDescent="0.2">
      <c r="A4903" s="295">
        <v>0.3218435</v>
      </c>
      <c r="B4903" s="295"/>
      <c r="C4903" s="295">
        <v>0.56175249999999999</v>
      </c>
      <c r="D4903" s="295"/>
    </row>
    <row r="4904" spans="1:4" x14ac:dyDescent="0.2">
      <c r="A4904" s="295">
        <v>0.32182860000000002</v>
      </c>
      <c r="B4904" s="295"/>
      <c r="C4904" s="295">
        <v>0.5617337</v>
      </c>
      <c r="D4904" s="295"/>
    </row>
    <row r="4905" spans="1:4" x14ac:dyDescent="0.2">
      <c r="A4905" s="295">
        <v>0.3218008</v>
      </c>
      <c r="B4905" s="295"/>
      <c r="C4905" s="295">
        <v>0.56171389999999999</v>
      </c>
      <c r="D4905" s="295"/>
    </row>
    <row r="4906" spans="1:4" x14ac:dyDescent="0.2">
      <c r="A4906" s="295">
        <v>0.3218008</v>
      </c>
      <c r="B4906" s="295"/>
      <c r="C4906" s="295">
        <v>0.5616989</v>
      </c>
      <c r="D4906" s="295"/>
    </row>
    <row r="4907" spans="1:4" x14ac:dyDescent="0.2">
      <c r="A4907" s="295">
        <v>0.3218008</v>
      </c>
      <c r="B4907" s="295"/>
      <c r="C4907" s="295">
        <v>0.56164499999999995</v>
      </c>
      <c r="D4907" s="295"/>
    </row>
    <row r="4908" spans="1:4" x14ac:dyDescent="0.2">
      <c r="A4908" s="295">
        <v>0.32177099999999997</v>
      </c>
      <c r="B4908" s="295"/>
      <c r="C4908" s="295">
        <v>0.56164499999999995</v>
      </c>
      <c r="D4908" s="295"/>
    </row>
    <row r="4909" spans="1:4" x14ac:dyDescent="0.2">
      <c r="A4909" s="295">
        <v>0.32177099999999997</v>
      </c>
      <c r="B4909" s="295"/>
      <c r="C4909" s="295">
        <v>0.56164499999999995</v>
      </c>
      <c r="D4909" s="295"/>
    </row>
    <row r="4910" spans="1:4" x14ac:dyDescent="0.2">
      <c r="A4910" s="295">
        <v>0.3217566</v>
      </c>
      <c r="B4910" s="295"/>
      <c r="C4910" s="295">
        <v>0.56162610000000002</v>
      </c>
      <c r="D4910" s="295"/>
    </row>
    <row r="4911" spans="1:4" x14ac:dyDescent="0.2">
      <c r="A4911" s="295">
        <v>0.32174160000000002</v>
      </c>
      <c r="B4911" s="295"/>
      <c r="C4911" s="295">
        <v>0.56158779999999997</v>
      </c>
      <c r="D4911" s="295"/>
    </row>
    <row r="4912" spans="1:4" x14ac:dyDescent="0.2">
      <c r="A4912" s="295">
        <v>0.32171300000000003</v>
      </c>
      <c r="B4912" s="295"/>
      <c r="C4912" s="295">
        <v>0.56158779999999997</v>
      </c>
      <c r="D4912" s="295"/>
    </row>
    <row r="4913" spans="1:4" x14ac:dyDescent="0.2">
      <c r="A4913" s="295">
        <v>0.3216985</v>
      </c>
      <c r="B4913" s="295"/>
      <c r="C4913" s="295">
        <v>0.56154859999999995</v>
      </c>
      <c r="D4913" s="295"/>
    </row>
    <row r="4914" spans="1:4" x14ac:dyDescent="0.2">
      <c r="A4914" s="295">
        <v>0.3216985</v>
      </c>
      <c r="B4914" s="295"/>
      <c r="C4914" s="295">
        <v>0.56153359999999997</v>
      </c>
      <c r="D4914" s="295"/>
    </row>
    <row r="4915" spans="1:4" x14ac:dyDescent="0.2">
      <c r="A4915" s="295">
        <v>0.32168409999999997</v>
      </c>
      <c r="B4915" s="295"/>
      <c r="C4915" s="295">
        <v>0.56153359999999997</v>
      </c>
      <c r="D4915" s="295"/>
    </row>
    <row r="4916" spans="1:4" x14ac:dyDescent="0.2">
      <c r="A4916" s="295">
        <v>0.3216696</v>
      </c>
      <c r="B4916" s="295"/>
      <c r="C4916" s="295">
        <v>0.56149879999999996</v>
      </c>
      <c r="D4916" s="295"/>
    </row>
    <row r="4917" spans="1:4" x14ac:dyDescent="0.2">
      <c r="A4917" s="295">
        <v>0.32162649999999998</v>
      </c>
      <c r="B4917" s="295"/>
      <c r="C4917" s="295">
        <v>0.5614614</v>
      </c>
      <c r="D4917" s="295"/>
    </row>
    <row r="4918" spans="1:4" x14ac:dyDescent="0.2">
      <c r="A4918" s="295">
        <v>0.32162649999999998</v>
      </c>
      <c r="B4918" s="295"/>
      <c r="C4918" s="295">
        <v>0.56142309999999995</v>
      </c>
      <c r="D4918" s="295"/>
    </row>
    <row r="4919" spans="1:4" x14ac:dyDescent="0.2">
      <c r="A4919" s="295">
        <v>0.32159710000000002</v>
      </c>
      <c r="B4919" s="295"/>
      <c r="C4919" s="295">
        <v>0.56138829999999995</v>
      </c>
      <c r="D4919" s="295"/>
    </row>
    <row r="4920" spans="1:4" x14ac:dyDescent="0.2">
      <c r="A4920" s="295">
        <v>0.32159710000000002</v>
      </c>
      <c r="B4920" s="295"/>
      <c r="C4920" s="295">
        <v>0.56129130000000005</v>
      </c>
      <c r="D4920" s="295"/>
    </row>
    <row r="4921" spans="1:4" x14ac:dyDescent="0.2">
      <c r="A4921" s="295">
        <v>0.32159710000000002</v>
      </c>
      <c r="B4921" s="295"/>
      <c r="C4921" s="295">
        <v>0.56127629999999995</v>
      </c>
      <c r="D4921" s="295"/>
    </row>
    <row r="4922" spans="1:4" x14ac:dyDescent="0.2">
      <c r="A4922" s="295">
        <v>0.32155420000000001</v>
      </c>
      <c r="B4922" s="295"/>
      <c r="C4922" s="295">
        <v>0.56121869999999996</v>
      </c>
      <c r="D4922" s="295"/>
    </row>
    <row r="4923" spans="1:4" x14ac:dyDescent="0.2">
      <c r="A4923" s="295">
        <v>0.32155420000000001</v>
      </c>
      <c r="B4923" s="295"/>
      <c r="C4923" s="295">
        <v>0.56120369999999997</v>
      </c>
      <c r="D4923" s="295"/>
    </row>
    <row r="4924" spans="1:4" x14ac:dyDescent="0.2">
      <c r="A4924" s="295">
        <v>0.32149509999999998</v>
      </c>
      <c r="B4924" s="295"/>
      <c r="C4924" s="295">
        <v>0.56120369999999997</v>
      </c>
      <c r="D4924" s="295"/>
    </row>
    <row r="4925" spans="1:4" x14ac:dyDescent="0.2">
      <c r="A4925" s="295">
        <v>0.32149509999999998</v>
      </c>
      <c r="B4925" s="295"/>
      <c r="C4925" s="295">
        <v>0.56116469999999996</v>
      </c>
      <c r="D4925" s="295"/>
    </row>
    <row r="4926" spans="1:4" x14ac:dyDescent="0.2">
      <c r="A4926" s="295">
        <v>0.32147989999999999</v>
      </c>
      <c r="B4926" s="295"/>
      <c r="C4926" s="295">
        <v>0.56116469999999996</v>
      </c>
      <c r="D4926" s="295"/>
    </row>
    <row r="4927" spans="1:4" x14ac:dyDescent="0.2">
      <c r="A4927" s="295">
        <v>0.32143709999999998</v>
      </c>
      <c r="B4927" s="295"/>
      <c r="C4927" s="295">
        <v>0.56111109999999997</v>
      </c>
      <c r="D4927" s="295"/>
    </row>
    <row r="4928" spans="1:4" x14ac:dyDescent="0.2">
      <c r="A4928" s="295">
        <v>0.32142189999999998</v>
      </c>
      <c r="B4928" s="295"/>
      <c r="C4928" s="295">
        <v>0.56111109999999997</v>
      </c>
      <c r="D4928" s="295"/>
    </row>
    <row r="4929" spans="1:4" x14ac:dyDescent="0.2">
      <c r="A4929" s="295">
        <v>0.32142189999999998</v>
      </c>
      <c r="B4929" s="295"/>
      <c r="C4929" s="295">
        <v>0.56107569999999996</v>
      </c>
      <c r="D4929" s="295"/>
    </row>
    <row r="4930" spans="1:4" x14ac:dyDescent="0.2">
      <c r="A4930" s="295">
        <v>0.32140740000000001</v>
      </c>
      <c r="B4930" s="295"/>
      <c r="C4930" s="295">
        <v>0.5610233</v>
      </c>
      <c r="D4930" s="295"/>
    </row>
    <row r="4931" spans="1:4" x14ac:dyDescent="0.2">
      <c r="A4931" s="295">
        <v>0.32135010000000003</v>
      </c>
      <c r="B4931" s="295"/>
      <c r="C4931" s="295">
        <v>0.56100360000000005</v>
      </c>
      <c r="D4931" s="295"/>
    </row>
    <row r="4932" spans="1:4" x14ac:dyDescent="0.2">
      <c r="A4932" s="295">
        <v>0.32133489999999998</v>
      </c>
      <c r="B4932" s="295"/>
      <c r="C4932" s="295">
        <v>0.56100360000000005</v>
      </c>
      <c r="D4932" s="295"/>
    </row>
    <row r="4933" spans="1:4" x14ac:dyDescent="0.2">
      <c r="A4933" s="295">
        <v>0.32133489999999998</v>
      </c>
      <c r="B4933" s="295"/>
      <c r="C4933" s="295">
        <v>0.5609847</v>
      </c>
      <c r="D4933" s="295"/>
    </row>
    <row r="4934" spans="1:4" x14ac:dyDescent="0.2">
      <c r="A4934" s="295">
        <v>0.32130520000000001</v>
      </c>
      <c r="B4934" s="295"/>
      <c r="C4934" s="295">
        <v>0.56095119999999998</v>
      </c>
      <c r="D4934" s="295"/>
    </row>
    <row r="4935" spans="1:4" x14ac:dyDescent="0.2">
      <c r="A4935" s="295">
        <v>0.32130510000000001</v>
      </c>
      <c r="B4935" s="295"/>
      <c r="C4935" s="295">
        <v>0.56089239999999996</v>
      </c>
      <c r="D4935" s="295"/>
    </row>
    <row r="4936" spans="1:4" x14ac:dyDescent="0.2">
      <c r="A4936" s="295">
        <v>0.32126120000000002</v>
      </c>
      <c r="B4936" s="295"/>
      <c r="C4936" s="295">
        <v>0.56086239999999998</v>
      </c>
      <c r="D4936" s="295"/>
    </row>
    <row r="4937" spans="1:4" x14ac:dyDescent="0.2">
      <c r="A4937" s="295">
        <v>0.3212467</v>
      </c>
      <c r="B4937" s="295"/>
      <c r="C4937" s="295">
        <v>0.5608436</v>
      </c>
      <c r="D4937" s="295"/>
    </row>
    <row r="4938" spans="1:4" x14ac:dyDescent="0.2">
      <c r="A4938" s="295">
        <v>0.3212333</v>
      </c>
      <c r="B4938" s="295"/>
      <c r="C4938" s="295">
        <v>0.56082319999999997</v>
      </c>
      <c r="D4938" s="295"/>
    </row>
    <row r="4939" spans="1:4" x14ac:dyDescent="0.2">
      <c r="A4939" s="295">
        <v>0.3212333</v>
      </c>
      <c r="B4939" s="295"/>
      <c r="C4939" s="295">
        <v>0.56080280000000005</v>
      </c>
      <c r="D4939" s="295"/>
    </row>
    <row r="4940" spans="1:4" x14ac:dyDescent="0.2">
      <c r="A4940" s="295">
        <v>0.32122000000000001</v>
      </c>
      <c r="B4940" s="295"/>
      <c r="C4940" s="295">
        <v>0.56076440000000005</v>
      </c>
      <c r="D4940" s="295"/>
    </row>
    <row r="4941" spans="1:4" x14ac:dyDescent="0.2">
      <c r="A4941" s="295">
        <v>0.32117580000000001</v>
      </c>
      <c r="B4941" s="295"/>
      <c r="C4941" s="295">
        <v>0.56073059999999997</v>
      </c>
      <c r="D4941" s="295"/>
    </row>
    <row r="4942" spans="1:4" x14ac:dyDescent="0.2">
      <c r="A4942" s="295">
        <v>0.32114749999999997</v>
      </c>
      <c r="B4942" s="295"/>
      <c r="C4942" s="295">
        <v>0.56067730000000005</v>
      </c>
      <c r="D4942" s="295"/>
    </row>
    <row r="4943" spans="1:4" x14ac:dyDescent="0.2">
      <c r="A4943" s="295">
        <v>0.321133</v>
      </c>
      <c r="B4943" s="295"/>
      <c r="C4943" s="295">
        <v>0.56061850000000002</v>
      </c>
      <c r="D4943" s="295"/>
    </row>
    <row r="4944" spans="1:4" x14ac:dyDescent="0.2">
      <c r="A4944" s="295">
        <v>0.32111849999999997</v>
      </c>
      <c r="B4944" s="295"/>
      <c r="C4944" s="295">
        <v>0.56059970000000003</v>
      </c>
      <c r="D4944" s="295"/>
    </row>
    <row r="4945" spans="1:4" x14ac:dyDescent="0.2">
      <c r="A4945" s="295">
        <v>0.32110349999999999</v>
      </c>
      <c r="B4945" s="295"/>
      <c r="C4945" s="295">
        <v>0.56059970000000003</v>
      </c>
      <c r="D4945" s="295"/>
    </row>
    <row r="4946" spans="1:4" x14ac:dyDescent="0.2">
      <c r="A4946" s="295">
        <v>0.32106050000000003</v>
      </c>
      <c r="B4946" s="295"/>
      <c r="C4946" s="295">
        <v>0.56055960000000005</v>
      </c>
      <c r="D4946" s="295"/>
    </row>
    <row r="4947" spans="1:4" x14ac:dyDescent="0.2">
      <c r="A4947" s="295">
        <v>0.321046</v>
      </c>
      <c r="B4947" s="295"/>
      <c r="C4947" s="295">
        <v>0.56050719999999998</v>
      </c>
      <c r="D4947" s="295"/>
    </row>
    <row r="4948" spans="1:4" x14ac:dyDescent="0.2">
      <c r="A4948" s="295">
        <v>0.32103100000000001</v>
      </c>
      <c r="B4948" s="295"/>
      <c r="C4948" s="295">
        <v>0.56050710000000004</v>
      </c>
      <c r="D4948" s="295"/>
    </row>
    <row r="4949" spans="1:4" x14ac:dyDescent="0.2">
      <c r="A4949" s="295">
        <v>0.32101770000000002</v>
      </c>
      <c r="B4949" s="295"/>
      <c r="C4949" s="295">
        <v>0.56048830000000005</v>
      </c>
      <c r="D4949" s="295"/>
    </row>
    <row r="4950" spans="1:4" x14ac:dyDescent="0.2">
      <c r="A4950" s="295">
        <v>0.32100319999999999</v>
      </c>
      <c r="B4950" s="295"/>
      <c r="C4950" s="295">
        <v>0.56043319999999996</v>
      </c>
      <c r="D4950" s="295"/>
    </row>
    <row r="4951" spans="1:4" x14ac:dyDescent="0.2">
      <c r="A4951" s="295">
        <v>0.32098870000000002</v>
      </c>
      <c r="B4951" s="295"/>
      <c r="C4951" s="295">
        <v>0.56038080000000001</v>
      </c>
      <c r="D4951" s="295"/>
    </row>
    <row r="4952" spans="1:4" x14ac:dyDescent="0.2">
      <c r="A4952" s="295">
        <v>0.3209592</v>
      </c>
      <c r="B4952" s="295"/>
      <c r="C4952" s="295">
        <v>0.56036220000000003</v>
      </c>
      <c r="D4952" s="295"/>
    </row>
    <row r="4953" spans="1:4" x14ac:dyDescent="0.2">
      <c r="A4953" s="295">
        <v>0.3209592</v>
      </c>
      <c r="B4953" s="295"/>
      <c r="C4953" s="295">
        <v>0.56032269999999995</v>
      </c>
      <c r="D4953" s="295"/>
    </row>
    <row r="4954" spans="1:4" x14ac:dyDescent="0.2">
      <c r="A4954" s="295">
        <v>0.32094479999999997</v>
      </c>
      <c r="B4954" s="295"/>
      <c r="C4954" s="295">
        <v>0.56026370000000003</v>
      </c>
      <c r="D4954" s="295"/>
    </row>
    <row r="4955" spans="1:4" x14ac:dyDescent="0.2">
      <c r="A4955" s="295">
        <v>0.3209302</v>
      </c>
      <c r="B4955" s="295"/>
      <c r="C4955" s="295">
        <v>0.56024870000000004</v>
      </c>
      <c r="D4955" s="295"/>
    </row>
    <row r="4956" spans="1:4" x14ac:dyDescent="0.2">
      <c r="A4956" s="295">
        <v>0.32090190000000002</v>
      </c>
      <c r="B4956" s="295"/>
      <c r="C4956" s="295">
        <v>0.56018970000000001</v>
      </c>
      <c r="D4956" s="295"/>
    </row>
    <row r="4957" spans="1:4" x14ac:dyDescent="0.2">
      <c r="A4957" s="295">
        <v>0.32090190000000002</v>
      </c>
      <c r="B4957" s="295"/>
      <c r="C4957" s="295">
        <v>0.56017110000000003</v>
      </c>
      <c r="D4957" s="295"/>
    </row>
    <row r="4958" spans="1:4" x14ac:dyDescent="0.2">
      <c r="A4958" s="295">
        <v>0.32090190000000002</v>
      </c>
      <c r="B4958" s="295"/>
      <c r="C4958" s="295">
        <v>0.56017110000000003</v>
      </c>
      <c r="D4958" s="295"/>
    </row>
    <row r="4959" spans="1:4" x14ac:dyDescent="0.2">
      <c r="A4959" s="295">
        <v>0.32088670000000002</v>
      </c>
      <c r="B4959" s="295"/>
      <c r="C4959" s="295">
        <v>0.56017110000000003</v>
      </c>
      <c r="D4959" s="295"/>
    </row>
    <row r="4960" spans="1:4" x14ac:dyDescent="0.2">
      <c r="A4960" s="295">
        <v>0.32088670000000002</v>
      </c>
      <c r="B4960" s="295"/>
      <c r="C4960" s="295">
        <v>0.56015130000000002</v>
      </c>
      <c r="D4960" s="295"/>
    </row>
    <row r="4961" spans="1:4" x14ac:dyDescent="0.2">
      <c r="A4961" s="295">
        <v>0.32084390000000002</v>
      </c>
      <c r="B4961" s="295"/>
      <c r="C4961" s="295">
        <v>0.56009889999999996</v>
      </c>
      <c r="D4961" s="295"/>
    </row>
    <row r="4962" spans="1:4" x14ac:dyDescent="0.2">
      <c r="A4962" s="295">
        <v>0.32082870000000002</v>
      </c>
      <c r="B4962" s="295"/>
      <c r="C4962" s="295">
        <v>0.5600792</v>
      </c>
      <c r="D4962" s="295"/>
    </row>
    <row r="4963" spans="1:4" x14ac:dyDescent="0.2">
      <c r="A4963" s="295">
        <v>0.32082870000000002</v>
      </c>
      <c r="B4963" s="295"/>
      <c r="C4963" s="295">
        <v>0.56005879999999997</v>
      </c>
      <c r="D4963" s="295"/>
    </row>
    <row r="4964" spans="1:4" x14ac:dyDescent="0.2">
      <c r="A4964" s="295">
        <v>0.3208143</v>
      </c>
      <c r="B4964" s="295"/>
      <c r="C4964" s="295">
        <v>0.56002399999999997</v>
      </c>
      <c r="D4964" s="295"/>
    </row>
    <row r="4965" spans="1:4" x14ac:dyDescent="0.2">
      <c r="A4965" s="295">
        <v>0.32075619999999999</v>
      </c>
      <c r="B4965" s="295"/>
      <c r="C4965" s="295">
        <v>0.55996619999999997</v>
      </c>
      <c r="D4965" s="295"/>
    </row>
    <row r="4966" spans="1:4" x14ac:dyDescent="0.2">
      <c r="A4966" s="295">
        <v>0.32074180000000002</v>
      </c>
      <c r="B4966" s="295"/>
      <c r="C4966" s="295">
        <v>0.55996619999999997</v>
      </c>
      <c r="D4966" s="295"/>
    </row>
    <row r="4967" spans="1:4" x14ac:dyDescent="0.2">
      <c r="A4967" s="295">
        <v>0.32074170000000002</v>
      </c>
      <c r="B4967" s="295"/>
      <c r="C4967" s="295">
        <v>0.55990899999999999</v>
      </c>
      <c r="D4967" s="295"/>
    </row>
    <row r="4968" spans="1:4" x14ac:dyDescent="0.2">
      <c r="A4968" s="295">
        <v>0.32072840000000002</v>
      </c>
      <c r="B4968" s="295"/>
      <c r="C4968" s="295">
        <v>0.55985499999999999</v>
      </c>
      <c r="D4968" s="295"/>
    </row>
    <row r="4969" spans="1:4" x14ac:dyDescent="0.2">
      <c r="A4969" s="295">
        <v>0.32072840000000002</v>
      </c>
      <c r="B4969" s="295"/>
      <c r="C4969" s="295">
        <v>0.55981669999999994</v>
      </c>
      <c r="D4969" s="295"/>
    </row>
    <row r="4970" spans="1:4" x14ac:dyDescent="0.2">
      <c r="A4970" s="295">
        <v>0.32068380000000002</v>
      </c>
      <c r="B4970" s="295"/>
      <c r="C4970" s="295">
        <v>0.55975949999999997</v>
      </c>
      <c r="D4970" s="295"/>
    </row>
    <row r="4971" spans="1:4" x14ac:dyDescent="0.2">
      <c r="A4971" s="295">
        <v>0.32068380000000002</v>
      </c>
      <c r="B4971" s="295"/>
      <c r="C4971" s="295">
        <v>0.55972049999999995</v>
      </c>
      <c r="D4971" s="295"/>
    </row>
    <row r="4972" spans="1:4" x14ac:dyDescent="0.2">
      <c r="A4972" s="295">
        <v>0.32065589999999999</v>
      </c>
      <c r="B4972" s="295"/>
      <c r="C4972" s="295">
        <v>0.55970549999999997</v>
      </c>
      <c r="D4972" s="295"/>
    </row>
    <row r="4973" spans="1:4" x14ac:dyDescent="0.2">
      <c r="A4973" s="295">
        <v>0.32065589999999999</v>
      </c>
      <c r="B4973" s="295"/>
      <c r="C4973" s="295">
        <v>0.55965189999999998</v>
      </c>
      <c r="D4973" s="295"/>
    </row>
    <row r="4974" spans="1:4" x14ac:dyDescent="0.2">
      <c r="A4974" s="295">
        <v>0.32062760000000001</v>
      </c>
      <c r="B4974" s="295"/>
      <c r="C4974" s="295">
        <v>0.55965189999999998</v>
      </c>
      <c r="D4974" s="295"/>
    </row>
    <row r="4975" spans="1:4" x14ac:dyDescent="0.2">
      <c r="A4975" s="295">
        <v>0.32062760000000001</v>
      </c>
      <c r="B4975" s="295"/>
      <c r="C4975" s="295">
        <v>0.55957820000000003</v>
      </c>
      <c r="D4975" s="295"/>
    </row>
    <row r="4976" spans="1:4" x14ac:dyDescent="0.2">
      <c r="A4976" s="295">
        <v>0.32061240000000002</v>
      </c>
      <c r="B4976" s="295"/>
      <c r="C4976" s="295">
        <v>0.55955940000000004</v>
      </c>
      <c r="D4976" s="295"/>
    </row>
    <row r="4977" spans="1:4" x14ac:dyDescent="0.2">
      <c r="A4977" s="295">
        <v>0.32059739999999998</v>
      </c>
      <c r="B4977" s="295"/>
      <c r="C4977" s="295">
        <v>0.55952100000000005</v>
      </c>
      <c r="D4977" s="295"/>
    </row>
    <row r="4978" spans="1:4" x14ac:dyDescent="0.2">
      <c r="A4978" s="295">
        <v>0.32059739999999998</v>
      </c>
      <c r="B4978" s="295"/>
      <c r="C4978" s="295">
        <v>0.5594536</v>
      </c>
      <c r="D4978" s="295"/>
    </row>
    <row r="4979" spans="1:4" x14ac:dyDescent="0.2">
      <c r="A4979" s="295">
        <v>0.3205829</v>
      </c>
      <c r="B4979" s="295"/>
      <c r="C4979" s="295">
        <v>0.5594536</v>
      </c>
      <c r="D4979" s="295"/>
    </row>
    <row r="4980" spans="1:4" x14ac:dyDescent="0.2">
      <c r="A4980" s="295">
        <v>0.32053989999999999</v>
      </c>
      <c r="B4980" s="295"/>
      <c r="C4980" s="295">
        <v>0.55941819999999998</v>
      </c>
      <c r="D4980" s="295"/>
    </row>
    <row r="4981" spans="1:4" x14ac:dyDescent="0.2">
      <c r="A4981" s="295">
        <v>0.32053989999999999</v>
      </c>
      <c r="B4981" s="295"/>
      <c r="C4981" s="295">
        <v>0.55939939999999999</v>
      </c>
      <c r="D4981" s="295"/>
    </row>
    <row r="4982" spans="1:4" x14ac:dyDescent="0.2">
      <c r="A4982" s="295">
        <v>0.32052540000000002</v>
      </c>
      <c r="B4982" s="295"/>
      <c r="C4982" s="295">
        <v>0.55936399999999997</v>
      </c>
      <c r="D4982" s="295"/>
    </row>
    <row r="4983" spans="1:4" x14ac:dyDescent="0.2">
      <c r="A4983" s="295">
        <v>0.32051039999999997</v>
      </c>
      <c r="B4983" s="295"/>
      <c r="C4983" s="295">
        <v>0.55932389999999998</v>
      </c>
      <c r="D4983" s="295"/>
    </row>
    <row r="4984" spans="1:4" x14ac:dyDescent="0.2">
      <c r="A4984" s="295">
        <v>0.320496</v>
      </c>
      <c r="B4984" s="295"/>
      <c r="C4984" s="295">
        <v>0.55930530000000001</v>
      </c>
      <c r="D4984" s="295"/>
    </row>
    <row r="4985" spans="1:4" x14ac:dyDescent="0.2">
      <c r="A4985" s="295">
        <v>0.320496</v>
      </c>
      <c r="B4985" s="295"/>
      <c r="C4985" s="295">
        <v>0.55927139999999997</v>
      </c>
      <c r="D4985" s="295"/>
    </row>
    <row r="4986" spans="1:4" x14ac:dyDescent="0.2">
      <c r="A4986" s="295">
        <v>0.32048260000000001</v>
      </c>
      <c r="B4986" s="295"/>
      <c r="C4986" s="295">
        <v>0.55923290000000003</v>
      </c>
      <c r="D4986" s="295"/>
    </row>
    <row r="4987" spans="1:4" x14ac:dyDescent="0.2">
      <c r="A4987" s="295">
        <v>0.32046809999999998</v>
      </c>
      <c r="B4987" s="295"/>
      <c r="C4987" s="295">
        <v>0.55919390000000002</v>
      </c>
      <c r="D4987" s="295"/>
    </row>
    <row r="4988" spans="1:4" x14ac:dyDescent="0.2">
      <c r="A4988" s="295">
        <v>0.32045289999999998</v>
      </c>
      <c r="B4988" s="295"/>
      <c r="C4988" s="295">
        <v>0.55915530000000002</v>
      </c>
      <c r="D4988" s="295"/>
    </row>
    <row r="4989" spans="1:4" x14ac:dyDescent="0.2">
      <c r="A4989" s="295">
        <v>0.32042510000000002</v>
      </c>
      <c r="B4989" s="295"/>
      <c r="C4989" s="295">
        <v>0.55913489999999999</v>
      </c>
      <c r="D4989" s="295"/>
    </row>
    <row r="4990" spans="1:4" x14ac:dyDescent="0.2">
      <c r="A4990" s="295">
        <v>0.32041009999999998</v>
      </c>
      <c r="B4990" s="295"/>
      <c r="C4990" s="295">
        <v>0.55913489999999999</v>
      </c>
      <c r="D4990" s="295"/>
    </row>
    <row r="4991" spans="1:4" x14ac:dyDescent="0.2">
      <c r="A4991" s="295">
        <v>0.32041009999999998</v>
      </c>
      <c r="B4991" s="295"/>
      <c r="C4991" s="295">
        <v>0.55904779999999998</v>
      </c>
      <c r="D4991" s="295"/>
    </row>
    <row r="4992" spans="1:4" x14ac:dyDescent="0.2">
      <c r="A4992" s="295">
        <v>0.32041009999999998</v>
      </c>
      <c r="B4992" s="295"/>
      <c r="C4992" s="295">
        <v>0.55904770000000004</v>
      </c>
      <c r="D4992" s="295"/>
    </row>
    <row r="4993" spans="1:4" x14ac:dyDescent="0.2">
      <c r="A4993" s="295">
        <v>0.32041009999999998</v>
      </c>
      <c r="B4993" s="295"/>
      <c r="C4993" s="295">
        <v>0.5590273</v>
      </c>
      <c r="D4993" s="295"/>
    </row>
    <row r="4994" spans="1:4" x14ac:dyDescent="0.2">
      <c r="A4994" s="295">
        <v>0.32039679999999998</v>
      </c>
      <c r="B4994" s="295"/>
      <c r="C4994" s="295">
        <v>0.55899350000000003</v>
      </c>
      <c r="D4994" s="295"/>
    </row>
    <row r="4995" spans="1:4" x14ac:dyDescent="0.2">
      <c r="A4995" s="295">
        <v>0.32038230000000001</v>
      </c>
      <c r="B4995" s="295"/>
      <c r="C4995" s="295">
        <v>0.55895450000000002</v>
      </c>
      <c r="D4995" s="295"/>
    </row>
    <row r="4996" spans="1:4" x14ac:dyDescent="0.2">
      <c r="A4996" s="295">
        <v>0.3203376</v>
      </c>
      <c r="B4996" s="295"/>
      <c r="C4996" s="295">
        <v>0.55895450000000002</v>
      </c>
      <c r="D4996" s="295"/>
    </row>
    <row r="4997" spans="1:4" x14ac:dyDescent="0.2">
      <c r="A4997" s="295">
        <v>0.3203376</v>
      </c>
      <c r="B4997" s="295"/>
      <c r="C4997" s="295">
        <v>0.55889739999999999</v>
      </c>
      <c r="D4997" s="295"/>
    </row>
    <row r="4998" spans="1:4" x14ac:dyDescent="0.2">
      <c r="A4998" s="295">
        <v>0.32032310000000003</v>
      </c>
      <c r="B4998" s="295"/>
      <c r="C4998" s="295">
        <v>0.55886259999999999</v>
      </c>
      <c r="D4998" s="295"/>
    </row>
    <row r="4999" spans="1:4" x14ac:dyDescent="0.2">
      <c r="A4999" s="295">
        <v>0.32032310000000003</v>
      </c>
      <c r="B4999" s="295"/>
      <c r="C4999" s="295">
        <v>0.55886259999999999</v>
      </c>
      <c r="D4999" s="295"/>
    </row>
    <row r="5000" spans="1:4" x14ac:dyDescent="0.2">
      <c r="A5000" s="295">
        <v>0.32028030000000002</v>
      </c>
      <c r="B5000" s="295"/>
      <c r="C5000" s="295">
        <v>0.55880200000000002</v>
      </c>
      <c r="D5000" s="295"/>
    </row>
    <row r="5001" spans="1:4" x14ac:dyDescent="0.2">
      <c r="A5001" s="295">
        <v>0.3202506</v>
      </c>
      <c r="B5001" s="295"/>
      <c r="C5001" s="295">
        <v>0.55880200000000002</v>
      </c>
      <c r="D5001" s="295"/>
    </row>
    <row r="5002" spans="1:4" x14ac:dyDescent="0.2">
      <c r="A5002" s="295">
        <v>0.3202354</v>
      </c>
      <c r="B5002" s="295"/>
      <c r="C5002" s="295">
        <v>0.55879690000000004</v>
      </c>
      <c r="D5002" s="295"/>
    </row>
    <row r="5003" spans="1:4" x14ac:dyDescent="0.2">
      <c r="A5003" s="295">
        <v>0.32022210000000001</v>
      </c>
      <c r="B5003" s="295"/>
      <c r="C5003" s="295">
        <v>0.55876300000000001</v>
      </c>
      <c r="D5003" s="295"/>
    </row>
    <row r="5004" spans="1:4" x14ac:dyDescent="0.2">
      <c r="A5004" s="295">
        <v>0.32022200000000001</v>
      </c>
      <c r="B5004" s="295"/>
      <c r="C5004" s="295">
        <v>0.55872560000000004</v>
      </c>
      <c r="D5004" s="295"/>
    </row>
    <row r="5005" spans="1:4" x14ac:dyDescent="0.2">
      <c r="A5005" s="295">
        <v>0.32020749999999998</v>
      </c>
      <c r="B5005" s="295"/>
      <c r="C5005" s="295">
        <v>0.55865160000000003</v>
      </c>
      <c r="D5005" s="295"/>
    </row>
    <row r="5006" spans="1:4" x14ac:dyDescent="0.2">
      <c r="A5006" s="295">
        <v>0.32019310000000001</v>
      </c>
      <c r="B5006" s="295"/>
      <c r="C5006" s="295">
        <v>0.55863119999999999</v>
      </c>
      <c r="D5006" s="295"/>
    </row>
    <row r="5007" spans="1:4" x14ac:dyDescent="0.2">
      <c r="A5007" s="295">
        <v>0.32016289999999997</v>
      </c>
      <c r="B5007" s="295"/>
      <c r="C5007" s="295">
        <v>0.55863119999999999</v>
      </c>
      <c r="D5007" s="295"/>
    </row>
    <row r="5008" spans="1:4" x14ac:dyDescent="0.2">
      <c r="A5008" s="295">
        <v>0.32016289999999997</v>
      </c>
      <c r="B5008" s="295"/>
      <c r="C5008" s="295">
        <v>0.55855840000000001</v>
      </c>
      <c r="D5008" s="295"/>
    </row>
    <row r="5009" spans="1:4" x14ac:dyDescent="0.2">
      <c r="A5009" s="295">
        <v>0.32014949999999998</v>
      </c>
      <c r="B5009" s="295"/>
      <c r="C5009" s="295">
        <v>0.55853960000000002</v>
      </c>
      <c r="D5009" s="295"/>
    </row>
    <row r="5010" spans="1:4" x14ac:dyDescent="0.2">
      <c r="A5010" s="295">
        <v>0.32012170000000001</v>
      </c>
      <c r="B5010" s="295"/>
      <c r="C5010" s="295">
        <v>0.55851980000000001</v>
      </c>
      <c r="D5010" s="295"/>
    </row>
    <row r="5011" spans="1:4" x14ac:dyDescent="0.2">
      <c r="A5011" s="295">
        <v>0.32010719999999998</v>
      </c>
      <c r="B5011" s="295"/>
      <c r="C5011" s="295">
        <v>0.55851980000000001</v>
      </c>
      <c r="D5011" s="295"/>
    </row>
    <row r="5012" spans="1:4" x14ac:dyDescent="0.2">
      <c r="A5012" s="295">
        <v>0.32010719999999998</v>
      </c>
      <c r="B5012" s="295"/>
      <c r="C5012" s="295">
        <v>0.55840619999999996</v>
      </c>
      <c r="D5012" s="295"/>
    </row>
    <row r="5013" spans="1:4" x14ac:dyDescent="0.2">
      <c r="A5013" s="295">
        <v>0.32006259999999997</v>
      </c>
      <c r="B5013" s="295"/>
      <c r="C5013" s="295">
        <v>0.55838639999999995</v>
      </c>
      <c r="D5013" s="295"/>
    </row>
    <row r="5014" spans="1:4" x14ac:dyDescent="0.2">
      <c r="A5014" s="295">
        <v>0.32006259999999997</v>
      </c>
      <c r="B5014" s="295"/>
      <c r="C5014" s="295">
        <v>0.55835279999999998</v>
      </c>
      <c r="D5014" s="295"/>
    </row>
    <row r="5015" spans="1:4" x14ac:dyDescent="0.2">
      <c r="A5015" s="295">
        <v>0.32004919999999998</v>
      </c>
      <c r="B5015" s="295"/>
      <c r="C5015" s="295">
        <v>0.558334</v>
      </c>
      <c r="D5015" s="295"/>
    </row>
    <row r="5016" spans="1:4" x14ac:dyDescent="0.2">
      <c r="A5016" s="295">
        <v>0.32004919999999998</v>
      </c>
      <c r="B5016" s="295"/>
      <c r="C5016" s="295">
        <v>0.55827890000000002</v>
      </c>
      <c r="D5016" s="295"/>
    </row>
    <row r="5017" spans="1:4" x14ac:dyDescent="0.2">
      <c r="A5017" s="295">
        <v>0.32002069999999999</v>
      </c>
      <c r="B5017" s="295"/>
      <c r="C5017" s="295">
        <v>0.55822289999999997</v>
      </c>
      <c r="D5017" s="295"/>
    </row>
    <row r="5018" spans="1:4" x14ac:dyDescent="0.2">
      <c r="A5018" s="295">
        <v>0.32002059999999999</v>
      </c>
      <c r="B5018" s="295"/>
      <c r="C5018" s="295">
        <v>0.55820250000000005</v>
      </c>
      <c r="D5018" s="295"/>
    </row>
    <row r="5019" spans="1:4" x14ac:dyDescent="0.2">
      <c r="A5019" s="295">
        <v>0.31999169999999999</v>
      </c>
      <c r="B5019" s="295"/>
      <c r="C5019" s="295">
        <v>0.55818270000000003</v>
      </c>
      <c r="D5019" s="295"/>
    </row>
    <row r="5020" spans="1:4" x14ac:dyDescent="0.2">
      <c r="A5020" s="295">
        <v>0.31999169999999999</v>
      </c>
      <c r="B5020" s="295"/>
      <c r="C5020" s="295">
        <v>0.55814549999999996</v>
      </c>
      <c r="D5020" s="295"/>
    </row>
    <row r="5021" spans="1:4" x14ac:dyDescent="0.2">
      <c r="A5021" s="295">
        <v>0.31996219999999997</v>
      </c>
      <c r="B5021" s="295"/>
      <c r="C5021" s="295">
        <v>0.55814549999999996</v>
      </c>
      <c r="D5021" s="295"/>
    </row>
    <row r="5022" spans="1:4" x14ac:dyDescent="0.2">
      <c r="A5022" s="295">
        <v>0.31996219999999997</v>
      </c>
      <c r="B5022" s="295"/>
      <c r="C5022" s="295">
        <v>0.55812669999999998</v>
      </c>
      <c r="D5022" s="295"/>
    </row>
    <row r="5023" spans="1:4" x14ac:dyDescent="0.2">
      <c r="A5023" s="295">
        <v>0.31993369999999999</v>
      </c>
      <c r="B5023" s="295"/>
      <c r="C5023" s="295">
        <v>0.55806789999999995</v>
      </c>
      <c r="D5023" s="295"/>
    </row>
    <row r="5024" spans="1:4" x14ac:dyDescent="0.2">
      <c r="A5024" s="295">
        <v>0.31993369999999999</v>
      </c>
      <c r="B5024" s="295"/>
      <c r="C5024" s="295">
        <v>0.55799509999999997</v>
      </c>
      <c r="D5024" s="295"/>
    </row>
    <row r="5025" spans="1:4" x14ac:dyDescent="0.2">
      <c r="A5025" s="295">
        <v>0.31990590000000002</v>
      </c>
      <c r="B5025" s="295"/>
      <c r="C5025" s="295">
        <v>0.55797540000000001</v>
      </c>
      <c r="D5025" s="295"/>
    </row>
    <row r="5026" spans="1:4" x14ac:dyDescent="0.2">
      <c r="A5026" s="295">
        <v>0.31987640000000001</v>
      </c>
      <c r="B5026" s="295"/>
      <c r="C5026" s="295">
        <v>0.55793999999999999</v>
      </c>
      <c r="D5026" s="295"/>
    </row>
    <row r="5027" spans="1:4" x14ac:dyDescent="0.2">
      <c r="A5027" s="295">
        <v>0.31987640000000001</v>
      </c>
      <c r="B5027" s="295"/>
      <c r="C5027" s="295">
        <v>0.5579016</v>
      </c>
      <c r="D5027" s="295"/>
    </row>
    <row r="5028" spans="1:4" x14ac:dyDescent="0.2">
      <c r="A5028" s="295">
        <v>0.31986189999999998</v>
      </c>
      <c r="B5028" s="295"/>
      <c r="C5028" s="295">
        <v>0.55788280000000001</v>
      </c>
      <c r="D5028" s="295"/>
    </row>
    <row r="5029" spans="1:4" x14ac:dyDescent="0.2">
      <c r="A5029" s="295">
        <v>0.31986189999999998</v>
      </c>
      <c r="B5029" s="295"/>
      <c r="C5029" s="295">
        <v>0.55780700000000005</v>
      </c>
      <c r="D5029" s="295"/>
    </row>
    <row r="5030" spans="1:4" x14ac:dyDescent="0.2">
      <c r="A5030" s="295">
        <v>0.31984859999999998</v>
      </c>
      <c r="B5030" s="295"/>
      <c r="C5030" s="295">
        <v>0.55780700000000005</v>
      </c>
      <c r="D5030" s="295"/>
    </row>
    <row r="5031" spans="1:4" x14ac:dyDescent="0.2">
      <c r="A5031" s="295">
        <v>0.31982070000000001</v>
      </c>
      <c r="B5031" s="295"/>
      <c r="C5031" s="295">
        <v>0.55778729999999999</v>
      </c>
      <c r="D5031" s="295"/>
    </row>
    <row r="5032" spans="1:4" x14ac:dyDescent="0.2">
      <c r="A5032" s="295">
        <v>0.3197777</v>
      </c>
      <c r="B5032" s="295"/>
      <c r="C5032" s="295">
        <v>0.55776689999999995</v>
      </c>
      <c r="D5032" s="295"/>
    </row>
    <row r="5033" spans="1:4" x14ac:dyDescent="0.2">
      <c r="A5033" s="295">
        <v>0.3197777</v>
      </c>
      <c r="B5033" s="295"/>
      <c r="C5033" s="295">
        <v>0.55776680000000001</v>
      </c>
      <c r="D5033" s="295"/>
    </row>
    <row r="5034" spans="1:4" x14ac:dyDescent="0.2">
      <c r="A5034" s="295">
        <v>0.3197777</v>
      </c>
      <c r="B5034" s="295"/>
      <c r="C5034" s="295">
        <v>0.55773329999999999</v>
      </c>
      <c r="D5034" s="295"/>
    </row>
    <row r="5035" spans="1:4" x14ac:dyDescent="0.2">
      <c r="A5035" s="295">
        <v>0.3197643</v>
      </c>
      <c r="B5035" s="295"/>
      <c r="C5035" s="295">
        <v>0.55769849999999999</v>
      </c>
      <c r="D5035" s="295"/>
    </row>
    <row r="5036" spans="1:4" x14ac:dyDescent="0.2">
      <c r="A5036" s="295">
        <v>0.31972010000000001</v>
      </c>
      <c r="B5036" s="295"/>
      <c r="C5036" s="295">
        <v>0.55769849999999999</v>
      </c>
      <c r="D5036" s="295"/>
    </row>
    <row r="5037" spans="1:4" x14ac:dyDescent="0.2">
      <c r="A5037" s="295">
        <v>0.31969180000000003</v>
      </c>
      <c r="B5037" s="295"/>
      <c r="C5037" s="295">
        <v>0.55764429999999998</v>
      </c>
      <c r="D5037" s="295"/>
    </row>
    <row r="5038" spans="1:4" x14ac:dyDescent="0.2">
      <c r="A5038" s="295">
        <v>0.3196773</v>
      </c>
      <c r="B5038" s="295"/>
      <c r="C5038" s="295">
        <v>0.55760600000000005</v>
      </c>
      <c r="D5038" s="295"/>
    </row>
    <row r="5039" spans="1:4" x14ac:dyDescent="0.2">
      <c r="A5039" s="295">
        <v>0.31966280000000002</v>
      </c>
      <c r="B5039" s="295"/>
      <c r="C5039" s="295">
        <v>0.55756669999999997</v>
      </c>
      <c r="D5039" s="295"/>
    </row>
    <row r="5040" spans="1:4" x14ac:dyDescent="0.2">
      <c r="A5040" s="295">
        <v>0.31963429999999998</v>
      </c>
      <c r="B5040" s="295"/>
      <c r="C5040" s="295">
        <v>0.55754789999999999</v>
      </c>
      <c r="D5040" s="295"/>
    </row>
    <row r="5041" spans="1:4" x14ac:dyDescent="0.2">
      <c r="A5041" s="295">
        <v>0.31963429999999998</v>
      </c>
      <c r="B5041" s="295"/>
      <c r="C5041" s="295">
        <v>0.55751320000000004</v>
      </c>
      <c r="D5041" s="295"/>
    </row>
    <row r="5042" spans="1:4" x14ac:dyDescent="0.2">
      <c r="A5042" s="295">
        <v>0.31961909999999999</v>
      </c>
      <c r="B5042" s="295"/>
      <c r="C5042" s="295">
        <v>0.55749459999999995</v>
      </c>
      <c r="D5042" s="295"/>
    </row>
    <row r="5043" spans="1:4" x14ac:dyDescent="0.2">
      <c r="A5043" s="295">
        <v>0.31959070000000001</v>
      </c>
      <c r="B5043" s="295"/>
      <c r="C5043" s="295">
        <v>0.55749459999999995</v>
      </c>
      <c r="D5043" s="295"/>
    </row>
    <row r="5044" spans="1:4" x14ac:dyDescent="0.2">
      <c r="A5044" s="295">
        <v>0.31957629999999998</v>
      </c>
      <c r="B5044" s="295"/>
      <c r="C5044" s="295">
        <v>0.55744039999999995</v>
      </c>
      <c r="D5044" s="295"/>
    </row>
    <row r="5045" spans="1:4" x14ac:dyDescent="0.2">
      <c r="A5045" s="295">
        <v>0.31954729999999998</v>
      </c>
      <c r="B5045" s="295"/>
      <c r="C5045" s="295">
        <v>0.55744039999999995</v>
      </c>
      <c r="D5045" s="295"/>
    </row>
    <row r="5046" spans="1:4" x14ac:dyDescent="0.2">
      <c r="A5046" s="295">
        <v>0.31953209999999999</v>
      </c>
      <c r="B5046" s="295"/>
      <c r="C5046" s="295">
        <v>0.55740199999999995</v>
      </c>
      <c r="D5046" s="295"/>
    </row>
    <row r="5047" spans="1:4" x14ac:dyDescent="0.2">
      <c r="A5047" s="295">
        <v>0.31951760000000001</v>
      </c>
      <c r="B5047" s="295"/>
      <c r="C5047" s="295">
        <v>0.55736280000000005</v>
      </c>
      <c r="D5047" s="295"/>
    </row>
    <row r="5048" spans="1:4" x14ac:dyDescent="0.2">
      <c r="A5048" s="295">
        <v>0.31950260000000003</v>
      </c>
      <c r="B5048" s="295"/>
      <c r="C5048" s="295">
        <v>0.55728900000000003</v>
      </c>
      <c r="D5048" s="295"/>
    </row>
    <row r="5049" spans="1:4" x14ac:dyDescent="0.2">
      <c r="A5049" s="295">
        <v>0.31945960000000001</v>
      </c>
      <c r="B5049" s="295"/>
      <c r="C5049" s="295">
        <v>0.55726929999999997</v>
      </c>
      <c r="D5049" s="295"/>
    </row>
    <row r="5050" spans="1:4" x14ac:dyDescent="0.2">
      <c r="A5050" s="295">
        <v>0.31945960000000001</v>
      </c>
      <c r="B5050" s="295"/>
      <c r="C5050" s="295">
        <v>0.55725040000000003</v>
      </c>
      <c r="D5050" s="295"/>
    </row>
    <row r="5051" spans="1:4" x14ac:dyDescent="0.2">
      <c r="A5051" s="295">
        <v>0.31945960000000001</v>
      </c>
      <c r="B5051" s="295"/>
      <c r="C5051" s="295">
        <v>0.55721500000000002</v>
      </c>
      <c r="D5051" s="295"/>
    </row>
    <row r="5052" spans="1:4" x14ac:dyDescent="0.2">
      <c r="A5052" s="295">
        <v>0.31944460000000002</v>
      </c>
      <c r="B5052" s="295"/>
      <c r="C5052" s="295">
        <v>0.55717970000000006</v>
      </c>
      <c r="D5052" s="295"/>
    </row>
    <row r="5053" spans="1:4" x14ac:dyDescent="0.2">
      <c r="A5053" s="295">
        <v>0.31944460000000002</v>
      </c>
      <c r="B5053" s="295"/>
      <c r="C5053" s="295">
        <v>0.55714129999999995</v>
      </c>
      <c r="D5053" s="295"/>
    </row>
    <row r="5054" spans="1:4" x14ac:dyDescent="0.2">
      <c r="A5054" s="295">
        <v>0.3194149</v>
      </c>
      <c r="B5054" s="295"/>
      <c r="C5054" s="295">
        <v>0.55710210000000004</v>
      </c>
      <c r="D5054" s="295"/>
    </row>
    <row r="5055" spans="1:4" x14ac:dyDescent="0.2">
      <c r="A5055" s="295">
        <v>0.31938820000000001</v>
      </c>
      <c r="B5055" s="295"/>
      <c r="C5055" s="295">
        <v>0.55708349999999995</v>
      </c>
      <c r="D5055" s="295"/>
    </row>
    <row r="5056" spans="1:4" x14ac:dyDescent="0.2">
      <c r="A5056" s="295">
        <v>0.31937369999999998</v>
      </c>
      <c r="B5056" s="295"/>
      <c r="C5056" s="295">
        <v>0.55708349999999995</v>
      </c>
      <c r="D5056" s="295"/>
    </row>
    <row r="5057" spans="1:4" x14ac:dyDescent="0.2">
      <c r="A5057" s="295">
        <v>0.3193587</v>
      </c>
      <c r="B5057" s="295"/>
      <c r="C5057" s="295">
        <v>0.55702949999999996</v>
      </c>
      <c r="D5057" s="295"/>
    </row>
    <row r="5058" spans="1:4" x14ac:dyDescent="0.2">
      <c r="A5058" s="295">
        <v>0.31934430000000003</v>
      </c>
      <c r="B5058" s="295"/>
      <c r="C5058" s="295">
        <v>0.55699019999999999</v>
      </c>
      <c r="D5058" s="295"/>
    </row>
    <row r="5059" spans="1:4" x14ac:dyDescent="0.2">
      <c r="A5059" s="295">
        <v>0.31932909999999998</v>
      </c>
      <c r="B5059" s="295"/>
      <c r="C5059" s="295">
        <v>0.55699019999999999</v>
      </c>
      <c r="D5059" s="295"/>
    </row>
    <row r="5060" spans="1:4" x14ac:dyDescent="0.2">
      <c r="A5060" s="295">
        <v>0.31930069999999999</v>
      </c>
      <c r="B5060" s="295"/>
      <c r="C5060" s="295">
        <v>0.55695669999999997</v>
      </c>
      <c r="D5060" s="295"/>
    </row>
    <row r="5061" spans="1:4" x14ac:dyDescent="0.2">
      <c r="A5061" s="295">
        <v>0.3192874</v>
      </c>
      <c r="B5061" s="295"/>
      <c r="C5061" s="295">
        <v>0.55691650000000004</v>
      </c>
      <c r="D5061" s="295"/>
    </row>
    <row r="5062" spans="1:4" x14ac:dyDescent="0.2">
      <c r="A5062" s="295">
        <v>0.31927290000000003</v>
      </c>
      <c r="B5062" s="295"/>
      <c r="C5062" s="295">
        <v>0.55689789999999995</v>
      </c>
      <c r="D5062" s="295"/>
    </row>
    <row r="5063" spans="1:4" x14ac:dyDescent="0.2">
      <c r="A5063" s="295">
        <v>0.31925799999999999</v>
      </c>
      <c r="B5063" s="295"/>
      <c r="C5063" s="295">
        <v>0.55688289999999996</v>
      </c>
      <c r="D5063" s="295"/>
    </row>
    <row r="5064" spans="1:4" x14ac:dyDescent="0.2">
      <c r="A5064" s="295">
        <v>0.31921379999999999</v>
      </c>
      <c r="B5064" s="295"/>
      <c r="C5064" s="295">
        <v>0.55684549999999999</v>
      </c>
      <c r="D5064" s="295"/>
    </row>
    <row r="5065" spans="1:4" x14ac:dyDescent="0.2">
      <c r="A5065" s="295">
        <v>0.31921379999999999</v>
      </c>
      <c r="B5065" s="295"/>
      <c r="C5065" s="295">
        <v>0.55678649999999996</v>
      </c>
      <c r="D5065" s="295"/>
    </row>
    <row r="5066" spans="1:4" x14ac:dyDescent="0.2">
      <c r="A5066" s="295">
        <v>0.3192004</v>
      </c>
      <c r="B5066" s="295"/>
      <c r="C5066" s="295">
        <v>0.55673300000000003</v>
      </c>
      <c r="D5066" s="295"/>
    </row>
    <row r="5067" spans="1:4" x14ac:dyDescent="0.2">
      <c r="A5067" s="295">
        <v>0.3192004</v>
      </c>
      <c r="B5067" s="295"/>
      <c r="C5067" s="295">
        <v>0.55671320000000002</v>
      </c>
      <c r="D5067" s="295"/>
    </row>
    <row r="5068" spans="1:4" x14ac:dyDescent="0.2">
      <c r="A5068" s="295">
        <v>0.31918600000000003</v>
      </c>
      <c r="B5068" s="295"/>
      <c r="C5068" s="295">
        <v>0.55669440000000003</v>
      </c>
      <c r="D5068" s="295"/>
    </row>
    <row r="5069" spans="1:4" x14ac:dyDescent="0.2">
      <c r="A5069" s="295">
        <v>0.31918600000000003</v>
      </c>
      <c r="B5069" s="295"/>
      <c r="C5069" s="295">
        <v>0.55667580000000005</v>
      </c>
      <c r="D5069" s="295"/>
    </row>
    <row r="5070" spans="1:4" x14ac:dyDescent="0.2">
      <c r="A5070" s="295">
        <v>0.31917259999999997</v>
      </c>
      <c r="B5070" s="295"/>
      <c r="C5070" s="295">
        <v>0.55663660000000004</v>
      </c>
      <c r="D5070" s="295"/>
    </row>
    <row r="5071" spans="1:4" x14ac:dyDescent="0.2">
      <c r="A5071" s="295">
        <v>0.31917259999999997</v>
      </c>
      <c r="B5071" s="295"/>
      <c r="C5071" s="295">
        <v>0.55660299999999996</v>
      </c>
      <c r="D5071" s="295"/>
    </row>
    <row r="5072" spans="1:4" x14ac:dyDescent="0.2">
      <c r="A5072" s="295">
        <v>0.31917259999999997</v>
      </c>
      <c r="B5072" s="295"/>
      <c r="C5072" s="295">
        <v>0.55654420000000004</v>
      </c>
      <c r="D5072" s="295"/>
    </row>
    <row r="5073" spans="1:4" x14ac:dyDescent="0.2">
      <c r="A5073" s="295">
        <v>0.31914320000000002</v>
      </c>
      <c r="B5073" s="295"/>
      <c r="C5073" s="295">
        <v>0.55650339999999998</v>
      </c>
      <c r="D5073" s="295"/>
    </row>
    <row r="5074" spans="1:4" x14ac:dyDescent="0.2">
      <c r="A5074" s="295">
        <v>0.31911339999999999</v>
      </c>
      <c r="B5074" s="295"/>
      <c r="C5074" s="295">
        <v>0.55648839999999999</v>
      </c>
      <c r="D5074" s="295"/>
    </row>
    <row r="5075" spans="1:4" x14ac:dyDescent="0.2">
      <c r="A5075" s="295">
        <v>0.31911339999999999</v>
      </c>
      <c r="B5075" s="295"/>
      <c r="C5075" s="295">
        <v>0.5564306</v>
      </c>
      <c r="D5075" s="295"/>
    </row>
    <row r="5076" spans="1:4" x14ac:dyDescent="0.2">
      <c r="A5076" s="295">
        <v>0.3190982</v>
      </c>
      <c r="B5076" s="295"/>
      <c r="C5076" s="295">
        <v>0.55641560000000001</v>
      </c>
      <c r="D5076" s="295"/>
    </row>
    <row r="5077" spans="1:4" x14ac:dyDescent="0.2">
      <c r="A5077" s="295">
        <v>0.3190849</v>
      </c>
      <c r="B5077" s="295"/>
      <c r="C5077" s="295">
        <v>0.55637539999999996</v>
      </c>
      <c r="D5077" s="295"/>
    </row>
    <row r="5078" spans="1:4" x14ac:dyDescent="0.2">
      <c r="A5078" s="295">
        <v>0.3190559</v>
      </c>
      <c r="B5078" s="295"/>
      <c r="C5078" s="295">
        <v>0.55630100000000005</v>
      </c>
      <c r="D5078" s="295"/>
    </row>
    <row r="5079" spans="1:4" x14ac:dyDescent="0.2">
      <c r="A5079" s="295">
        <v>0.31904090000000002</v>
      </c>
      <c r="B5079" s="295"/>
      <c r="C5079" s="295">
        <v>0.55630100000000005</v>
      </c>
      <c r="D5079" s="295"/>
    </row>
    <row r="5080" spans="1:4" x14ac:dyDescent="0.2">
      <c r="A5080" s="295">
        <v>0.31901420000000003</v>
      </c>
      <c r="B5080" s="295"/>
      <c r="C5080" s="295">
        <v>0.55630100000000005</v>
      </c>
      <c r="D5080" s="295"/>
    </row>
    <row r="5081" spans="1:4" x14ac:dyDescent="0.2">
      <c r="A5081" s="295">
        <v>0.31901420000000003</v>
      </c>
      <c r="B5081" s="295"/>
      <c r="C5081" s="295">
        <v>0.55628129999999998</v>
      </c>
      <c r="D5081" s="295"/>
    </row>
    <row r="5082" spans="1:4" x14ac:dyDescent="0.2">
      <c r="A5082" s="295">
        <v>0.31899899999999998</v>
      </c>
      <c r="B5082" s="295"/>
      <c r="C5082" s="295">
        <v>0.55628120000000003</v>
      </c>
      <c r="D5082" s="295"/>
    </row>
    <row r="5083" spans="1:4" x14ac:dyDescent="0.2">
      <c r="A5083" s="295">
        <v>0.31898409999999999</v>
      </c>
      <c r="B5083" s="295"/>
      <c r="C5083" s="295">
        <v>0.55622700000000003</v>
      </c>
      <c r="D5083" s="295"/>
    </row>
    <row r="5084" spans="1:4" x14ac:dyDescent="0.2">
      <c r="A5084" s="295">
        <v>0.3189707</v>
      </c>
      <c r="B5084" s="295"/>
      <c r="C5084" s="295">
        <v>0.55620729999999996</v>
      </c>
      <c r="D5084" s="295"/>
    </row>
    <row r="5085" spans="1:4" x14ac:dyDescent="0.2">
      <c r="A5085" s="295">
        <v>0.3189555</v>
      </c>
      <c r="B5085" s="295"/>
      <c r="C5085" s="295">
        <v>0.55620729999999996</v>
      </c>
      <c r="D5085" s="295"/>
    </row>
    <row r="5086" spans="1:4" x14ac:dyDescent="0.2">
      <c r="A5086" s="295">
        <v>0.3189265</v>
      </c>
      <c r="B5086" s="295"/>
      <c r="C5086" s="295">
        <v>0.55616989999999999</v>
      </c>
      <c r="D5086" s="295"/>
    </row>
    <row r="5087" spans="1:4" x14ac:dyDescent="0.2">
      <c r="A5087" s="295">
        <v>0.31889699999999999</v>
      </c>
      <c r="B5087" s="295"/>
      <c r="C5087" s="295">
        <v>0.55613509999999999</v>
      </c>
      <c r="D5087" s="295"/>
    </row>
    <row r="5088" spans="1:4" x14ac:dyDescent="0.2">
      <c r="A5088" s="295">
        <v>0.31889699999999999</v>
      </c>
      <c r="B5088" s="295"/>
      <c r="C5088" s="295">
        <v>0.55608000000000002</v>
      </c>
      <c r="D5088" s="295"/>
    </row>
    <row r="5089" spans="1:4" x14ac:dyDescent="0.2">
      <c r="A5089" s="295">
        <v>0.31889699999999999</v>
      </c>
      <c r="B5089" s="295"/>
      <c r="C5089" s="295">
        <v>0.55608000000000002</v>
      </c>
      <c r="D5089" s="295"/>
    </row>
    <row r="5090" spans="1:4" x14ac:dyDescent="0.2">
      <c r="A5090" s="295">
        <v>0.31888369999999999</v>
      </c>
      <c r="B5090" s="295"/>
      <c r="C5090" s="295">
        <v>0.55605950000000004</v>
      </c>
      <c r="D5090" s="295"/>
    </row>
    <row r="5091" spans="1:4" x14ac:dyDescent="0.2">
      <c r="A5091" s="295">
        <v>0.31885400000000003</v>
      </c>
      <c r="B5091" s="295"/>
      <c r="C5091" s="295">
        <v>0.55600530000000004</v>
      </c>
      <c r="D5091" s="295"/>
    </row>
    <row r="5092" spans="1:4" x14ac:dyDescent="0.2">
      <c r="A5092" s="295">
        <v>0.31884069999999998</v>
      </c>
      <c r="B5092" s="295"/>
      <c r="C5092" s="295">
        <v>0.55596699999999999</v>
      </c>
      <c r="D5092" s="295"/>
    </row>
    <row r="5093" spans="1:4" x14ac:dyDescent="0.2">
      <c r="A5093" s="295">
        <v>0.31884069999999998</v>
      </c>
      <c r="B5093" s="295"/>
      <c r="C5093" s="295">
        <v>0.55594719999999997</v>
      </c>
      <c r="D5093" s="295"/>
    </row>
    <row r="5094" spans="1:4" x14ac:dyDescent="0.2">
      <c r="A5094" s="295">
        <v>0.31882569999999999</v>
      </c>
      <c r="B5094" s="295"/>
      <c r="C5094" s="295">
        <v>0.55594719999999997</v>
      </c>
      <c r="D5094" s="295"/>
    </row>
    <row r="5095" spans="1:4" x14ac:dyDescent="0.2">
      <c r="A5095" s="295">
        <v>0.31881120000000002</v>
      </c>
      <c r="B5095" s="295"/>
      <c r="C5095" s="295">
        <v>0.55589840000000001</v>
      </c>
      <c r="D5095" s="295"/>
    </row>
    <row r="5096" spans="1:4" x14ac:dyDescent="0.2">
      <c r="A5096" s="295">
        <v>0.31881120000000002</v>
      </c>
      <c r="B5096" s="295"/>
      <c r="C5096" s="295">
        <v>0.55586100000000005</v>
      </c>
      <c r="D5096" s="295"/>
    </row>
    <row r="5097" spans="1:4" x14ac:dyDescent="0.2">
      <c r="A5097" s="295">
        <v>0.31881120000000002</v>
      </c>
      <c r="B5097" s="295"/>
      <c r="C5097" s="295">
        <v>0.5557666</v>
      </c>
      <c r="D5097" s="295"/>
    </row>
    <row r="5098" spans="1:4" x14ac:dyDescent="0.2">
      <c r="A5098" s="295">
        <v>0.31878220000000002</v>
      </c>
      <c r="B5098" s="295"/>
      <c r="C5098" s="295">
        <v>0.55573119999999998</v>
      </c>
      <c r="D5098" s="295"/>
    </row>
    <row r="5099" spans="1:4" x14ac:dyDescent="0.2">
      <c r="A5099" s="295">
        <v>0.31876700000000002</v>
      </c>
      <c r="B5099" s="295"/>
      <c r="C5099" s="295">
        <v>0.55569380000000002</v>
      </c>
      <c r="D5099" s="295"/>
    </row>
    <row r="5100" spans="1:4" x14ac:dyDescent="0.2">
      <c r="A5100" s="295">
        <v>0.31875209999999998</v>
      </c>
      <c r="B5100" s="295"/>
      <c r="C5100" s="295">
        <v>0.55567500000000003</v>
      </c>
      <c r="D5100" s="295"/>
    </row>
    <row r="5101" spans="1:4" x14ac:dyDescent="0.2">
      <c r="A5101" s="295">
        <v>0.31873869999999999</v>
      </c>
      <c r="B5101" s="295"/>
      <c r="C5101" s="295">
        <v>0.55566000000000004</v>
      </c>
      <c r="D5101" s="295"/>
    </row>
    <row r="5102" spans="1:4" x14ac:dyDescent="0.2">
      <c r="A5102" s="295">
        <v>0.31872420000000001</v>
      </c>
      <c r="B5102" s="295"/>
      <c r="C5102" s="295">
        <v>0.55563960000000001</v>
      </c>
      <c r="D5102" s="295"/>
    </row>
    <row r="5103" spans="1:4" x14ac:dyDescent="0.2">
      <c r="A5103" s="295">
        <v>0.31870900000000002</v>
      </c>
      <c r="B5103" s="295"/>
      <c r="C5103" s="295">
        <v>0.55558700000000005</v>
      </c>
      <c r="D5103" s="295"/>
    </row>
    <row r="5104" spans="1:4" x14ac:dyDescent="0.2">
      <c r="A5104" s="295">
        <v>0.31869449999999999</v>
      </c>
      <c r="B5104" s="295"/>
      <c r="C5104" s="295">
        <v>0.55554959999999998</v>
      </c>
      <c r="D5104" s="295"/>
    </row>
    <row r="5105" spans="1:4" x14ac:dyDescent="0.2">
      <c r="A5105" s="295">
        <v>0.31865169999999998</v>
      </c>
      <c r="B5105" s="295"/>
      <c r="C5105" s="295">
        <v>0.55554959999999998</v>
      </c>
      <c r="D5105" s="295"/>
    </row>
    <row r="5106" spans="1:4" x14ac:dyDescent="0.2">
      <c r="A5106" s="295">
        <v>0.31865169999999998</v>
      </c>
      <c r="B5106" s="295"/>
      <c r="C5106" s="295">
        <v>0.55552979999999996</v>
      </c>
      <c r="D5106" s="295"/>
    </row>
    <row r="5107" spans="1:4" x14ac:dyDescent="0.2">
      <c r="A5107" s="295">
        <v>0.31862200000000002</v>
      </c>
      <c r="B5107" s="295"/>
      <c r="C5107" s="295">
        <v>0.55544199999999999</v>
      </c>
      <c r="D5107" s="295"/>
    </row>
    <row r="5108" spans="1:4" x14ac:dyDescent="0.2">
      <c r="A5108" s="295">
        <v>0.31860749999999999</v>
      </c>
      <c r="B5108" s="295"/>
      <c r="C5108" s="295">
        <v>0.55542159999999996</v>
      </c>
      <c r="D5108" s="295"/>
    </row>
    <row r="5109" spans="1:4" x14ac:dyDescent="0.2">
      <c r="A5109" s="295">
        <v>0.3185926</v>
      </c>
      <c r="B5109" s="295"/>
      <c r="C5109" s="295">
        <v>0.5554019</v>
      </c>
      <c r="D5109" s="295"/>
    </row>
    <row r="5110" spans="1:4" x14ac:dyDescent="0.2">
      <c r="A5110" s="295">
        <v>0.31856479999999998</v>
      </c>
      <c r="B5110" s="295"/>
      <c r="C5110" s="295">
        <v>0.55538690000000002</v>
      </c>
      <c r="D5110" s="295"/>
    </row>
    <row r="5111" spans="1:4" x14ac:dyDescent="0.2">
      <c r="A5111" s="295">
        <v>0.31856469999999998</v>
      </c>
      <c r="B5111" s="295"/>
      <c r="C5111" s="295">
        <v>0.55534850000000002</v>
      </c>
      <c r="D5111" s="295"/>
    </row>
    <row r="5112" spans="1:4" x14ac:dyDescent="0.2">
      <c r="A5112" s="295">
        <v>0.31855139999999998</v>
      </c>
      <c r="B5112" s="295"/>
      <c r="C5112" s="295">
        <v>0.55527090000000001</v>
      </c>
      <c r="D5112" s="295"/>
    </row>
    <row r="5113" spans="1:4" x14ac:dyDescent="0.2">
      <c r="A5113" s="295">
        <v>0.31850679999999998</v>
      </c>
      <c r="B5113" s="295"/>
      <c r="C5113" s="295">
        <v>0.55527090000000001</v>
      </c>
      <c r="D5113" s="295"/>
    </row>
    <row r="5114" spans="1:4" x14ac:dyDescent="0.2">
      <c r="A5114" s="295">
        <v>0.31850679999999998</v>
      </c>
      <c r="B5114" s="295"/>
      <c r="C5114" s="295">
        <v>0.55527090000000001</v>
      </c>
      <c r="D5114" s="295"/>
    </row>
    <row r="5115" spans="1:4" x14ac:dyDescent="0.2">
      <c r="A5115" s="295">
        <v>0.31849339999999998</v>
      </c>
      <c r="B5115" s="295"/>
      <c r="C5115" s="295">
        <v>0.55523350000000005</v>
      </c>
      <c r="D5115" s="295"/>
    </row>
    <row r="5116" spans="1:4" x14ac:dyDescent="0.2">
      <c r="A5116" s="295">
        <v>0.31847890000000001</v>
      </c>
      <c r="B5116" s="295"/>
      <c r="C5116" s="295">
        <v>0.55521849999999995</v>
      </c>
      <c r="D5116" s="295"/>
    </row>
    <row r="5117" spans="1:4" x14ac:dyDescent="0.2">
      <c r="A5117" s="295">
        <v>0.31847890000000001</v>
      </c>
      <c r="B5117" s="295"/>
      <c r="C5117" s="295">
        <v>0.55519879999999999</v>
      </c>
      <c r="D5117" s="295"/>
    </row>
    <row r="5118" spans="1:4" x14ac:dyDescent="0.2">
      <c r="A5118" s="295">
        <v>0.31845109999999999</v>
      </c>
      <c r="B5118" s="295"/>
      <c r="C5118" s="295">
        <v>0.555141</v>
      </c>
      <c r="D5118" s="295"/>
    </row>
    <row r="5119" spans="1:4" x14ac:dyDescent="0.2">
      <c r="A5119" s="295">
        <v>0.31840689999999999</v>
      </c>
      <c r="B5119" s="295"/>
      <c r="C5119" s="295">
        <v>0.55512119999999998</v>
      </c>
      <c r="D5119" s="295"/>
    </row>
    <row r="5120" spans="1:4" x14ac:dyDescent="0.2">
      <c r="A5120" s="295">
        <v>0.31839190000000001</v>
      </c>
      <c r="B5120" s="295"/>
      <c r="C5120" s="295">
        <v>0.5551026</v>
      </c>
      <c r="D5120" s="295"/>
    </row>
    <row r="5121" spans="1:4" x14ac:dyDescent="0.2">
      <c r="A5121" s="295">
        <v>0.31837739999999998</v>
      </c>
      <c r="B5121" s="295"/>
      <c r="C5121" s="295">
        <v>0.55505380000000004</v>
      </c>
      <c r="D5121" s="295"/>
    </row>
    <row r="5122" spans="1:4" x14ac:dyDescent="0.2">
      <c r="A5122" s="295">
        <v>0.31836409999999998</v>
      </c>
      <c r="B5122" s="295"/>
      <c r="C5122" s="295">
        <v>0.55503519999999995</v>
      </c>
      <c r="D5122" s="295"/>
    </row>
    <row r="5123" spans="1:4" x14ac:dyDescent="0.2">
      <c r="A5123" s="295">
        <v>0.31832100000000002</v>
      </c>
      <c r="B5123" s="295"/>
      <c r="C5123" s="295">
        <v>0.55501480000000003</v>
      </c>
      <c r="D5123" s="295"/>
    </row>
    <row r="5124" spans="1:4" x14ac:dyDescent="0.2">
      <c r="A5124" s="295">
        <v>0.31832100000000002</v>
      </c>
      <c r="B5124" s="295"/>
      <c r="C5124" s="295">
        <v>0.55501480000000003</v>
      </c>
      <c r="D5124" s="295"/>
    </row>
    <row r="5125" spans="1:4" x14ac:dyDescent="0.2">
      <c r="A5125" s="295">
        <v>0.31829160000000001</v>
      </c>
      <c r="B5125" s="295"/>
      <c r="C5125" s="295">
        <v>0.55499600000000004</v>
      </c>
      <c r="D5125" s="295"/>
    </row>
    <row r="5126" spans="1:4" x14ac:dyDescent="0.2">
      <c r="A5126" s="295">
        <v>0.31829160000000001</v>
      </c>
      <c r="B5126" s="295"/>
      <c r="C5126" s="295">
        <v>0.55492220000000003</v>
      </c>
      <c r="D5126" s="295"/>
    </row>
    <row r="5127" spans="1:4" x14ac:dyDescent="0.2">
      <c r="A5127" s="295">
        <v>0.31827709999999998</v>
      </c>
      <c r="B5127" s="295"/>
      <c r="C5127" s="295">
        <v>0.55492220000000003</v>
      </c>
      <c r="D5127" s="295"/>
    </row>
    <row r="5128" spans="1:4" x14ac:dyDescent="0.2">
      <c r="A5128" s="295">
        <v>0.31826209999999999</v>
      </c>
      <c r="B5128" s="295"/>
      <c r="C5128" s="295">
        <v>0.55486349999999995</v>
      </c>
      <c r="D5128" s="295"/>
    </row>
    <row r="5129" spans="1:4" x14ac:dyDescent="0.2">
      <c r="A5129" s="295">
        <v>0.3182335</v>
      </c>
      <c r="B5129" s="295"/>
      <c r="C5129" s="295">
        <v>0.55486349999999995</v>
      </c>
      <c r="D5129" s="295"/>
    </row>
    <row r="5130" spans="1:4" x14ac:dyDescent="0.2">
      <c r="A5130" s="295">
        <v>0.31821860000000002</v>
      </c>
      <c r="B5130" s="295"/>
      <c r="C5130" s="295">
        <v>0.55479040000000002</v>
      </c>
      <c r="D5130" s="295"/>
    </row>
    <row r="5131" spans="1:4" x14ac:dyDescent="0.2">
      <c r="A5131" s="295">
        <v>0.31820520000000002</v>
      </c>
      <c r="B5131" s="295"/>
      <c r="C5131" s="295">
        <v>0.55477180000000004</v>
      </c>
      <c r="D5131" s="295"/>
    </row>
    <row r="5132" spans="1:4" x14ac:dyDescent="0.2">
      <c r="A5132" s="295">
        <v>0.31819069999999999</v>
      </c>
      <c r="B5132" s="295"/>
      <c r="C5132" s="295">
        <v>0.55473349999999999</v>
      </c>
      <c r="D5132" s="295"/>
    </row>
    <row r="5133" spans="1:4" x14ac:dyDescent="0.2">
      <c r="A5133" s="295">
        <v>0.31816100000000003</v>
      </c>
      <c r="B5133" s="295"/>
      <c r="C5133" s="295">
        <v>0.55469429999999997</v>
      </c>
      <c r="D5133" s="295"/>
    </row>
    <row r="5134" spans="1:4" x14ac:dyDescent="0.2">
      <c r="A5134" s="295">
        <v>0.3181465</v>
      </c>
      <c r="B5134" s="295"/>
      <c r="C5134" s="295">
        <v>0.5546605</v>
      </c>
      <c r="D5134" s="295"/>
    </row>
    <row r="5135" spans="1:4" x14ac:dyDescent="0.2">
      <c r="A5135" s="295">
        <v>0.31811869999999998</v>
      </c>
      <c r="B5135" s="295"/>
      <c r="C5135" s="295">
        <v>0.5546605</v>
      </c>
      <c r="D5135" s="295"/>
    </row>
    <row r="5136" spans="1:4" x14ac:dyDescent="0.2">
      <c r="A5136" s="295">
        <v>0.31809080000000001</v>
      </c>
      <c r="B5136" s="295"/>
      <c r="C5136" s="295">
        <v>0.5546008</v>
      </c>
      <c r="D5136" s="295"/>
    </row>
    <row r="5137" spans="1:4" x14ac:dyDescent="0.2">
      <c r="A5137" s="295">
        <v>0.31807560000000001</v>
      </c>
      <c r="B5137" s="295"/>
      <c r="C5137" s="295">
        <v>0.55454749999999997</v>
      </c>
      <c r="D5137" s="295"/>
    </row>
    <row r="5138" spans="1:4" x14ac:dyDescent="0.2">
      <c r="A5138" s="295">
        <v>0.3180328</v>
      </c>
      <c r="B5138" s="295"/>
      <c r="C5138" s="295">
        <v>0.55452869999999999</v>
      </c>
      <c r="D5138" s="295"/>
    </row>
    <row r="5139" spans="1:4" x14ac:dyDescent="0.2">
      <c r="A5139" s="295">
        <v>0.31801829999999998</v>
      </c>
      <c r="B5139" s="295"/>
      <c r="C5139" s="295">
        <v>0.5544753</v>
      </c>
      <c r="D5139" s="295"/>
    </row>
    <row r="5140" spans="1:4" x14ac:dyDescent="0.2">
      <c r="A5140" s="295">
        <v>0.31800309999999998</v>
      </c>
      <c r="B5140" s="295"/>
      <c r="C5140" s="295">
        <v>0.55445560000000005</v>
      </c>
      <c r="D5140" s="295"/>
    </row>
    <row r="5141" spans="1:4" x14ac:dyDescent="0.2">
      <c r="A5141" s="295">
        <v>0.31800309999999998</v>
      </c>
      <c r="B5141" s="295"/>
      <c r="C5141" s="295">
        <v>0.55443509999999996</v>
      </c>
      <c r="D5141" s="295"/>
    </row>
    <row r="5142" spans="1:4" x14ac:dyDescent="0.2">
      <c r="A5142" s="295">
        <v>0.31797520000000001</v>
      </c>
      <c r="B5142" s="295"/>
      <c r="C5142" s="295">
        <v>0.55441629999999997</v>
      </c>
      <c r="D5142" s="295"/>
    </row>
    <row r="5143" spans="1:4" x14ac:dyDescent="0.2">
      <c r="A5143" s="295">
        <v>0.31794559999999999</v>
      </c>
      <c r="B5143" s="295"/>
      <c r="C5143" s="295">
        <v>0.55440129999999999</v>
      </c>
      <c r="D5143" s="295"/>
    </row>
    <row r="5144" spans="1:4" x14ac:dyDescent="0.2">
      <c r="A5144" s="295">
        <v>0.31793060000000001</v>
      </c>
      <c r="B5144" s="295"/>
      <c r="C5144" s="295">
        <v>0.55436300000000005</v>
      </c>
      <c r="D5144" s="295"/>
    </row>
    <row r="5145" spans="1:4" x14ac:dyDescent="0.2">
      <c r="A5145" s="295">
        <v>0.31791609999999998</v>
      </c>
      <c r="B5145" s="295"/>
      <c r="C5145" s="295">
        <v>0.55436300000000005</v>
      </c>
      <c r="D5145" s="295"/>
    </row>
    <row r="5146" spans="1:4" x14ac:dyDescent="0.2">
      <c r="A5146" s="295">
        <v>0.31790089999999999</v>
      </c>
      <c r="B5146" s="295"/>
      <c r="C5146" s="295">
        <v>0.55430520000000005</v>
      </c>
      <c r="D5146" s="295"/>
    </row>
    <row r="5147" spans="1:4" x14ac:dyDescent="0.2">
      <c r="A5147" s="295">
        <v>0.31790089999999999</v>
      </c>
      <c r="B5147" s="295"/>
      <c r="C5147" s="295">
        <v>0.55429019999999996</v>
      </c>
      <c r="D5147" s="295"/>
    </row>
    <row r="5148" spans="1:4" x14ac:dyDescent="0.2">
      <c r="A5148" s="295">
        <v>0.31785859999999999</v>
      </c>
      <c r="B5148" s="295"/>
      <c r="C5148" s="295">
        <v>0.55427040000000005</v>
      </c>
      <c r="D5148" s="295"/>
    </row>
    <row r="5149" spans="1:4" x14ac:dyDescent="0.2">
      <c r="A5149" s="295">
        <v>0.31782909999999998</v>
      </c>
      <c r="B5149" s="295"/>
      <c r="C5149" s="295">
        <v>0.55427040000000005</v>
      </c>
      <c r="D5149" s="295"/>
    </row>
    <row r="5150" spans="1:4" x14ac:dyDescent="0.2">
      <c r="A5150" s="295">
        <v>0.31782909999999998</v>
      </c>
      <c r="B5150" s="295"/>
      <c r="C5150" s="295">
        <v>0.55425000000000002</v>
      </c>
      <c r="D5150" s="295"/>
    </row>
    <row r="5151" spans="1:4" x14ac:dyDescent="0.2">
      <c r="A5151" s="295">
        <v>0.31782909999999998</v>
      </c>
      <c r="B5151" s="295"/>
      <c r="C5151" s="295">
        <v>0.55421620000000005</v>
      </c>
      <c r="D5151" s="295"/>
    </row>
    <row r="5152" spans="1:4" x14ac:dyDescent="0.2">
      <c r="A5152" s="295">
        <v>0.317799</v>
      </c>
      <c r="B5152" s="295"/>
      <c r="C5152" s="295">
        <v>0.55415740000000002</v>
      </c>
      <c r="D5152" s="295"/>
    </row>
    <row r="5153" spans="1:4" x14ac:dyDescent="0.2">
      <c r="A5153" s="295">
        <v>0.31777109999999997</v>
      </c>
      <c r="B5153" s="295"/>
      <c r="C5153" s="295">
        <v>0.55415740000000002</v>
      </c>
      <c r="D5153" s="295"/>
    </row>
    <row r="5154" spans="1:4" x14ac:dyDescent="0.2">
      <c r="A5154" s="295">
        <v>0.31777109999999997</v>
      </c>
      <c r="B5154" s="295"/>
      <c r="C5154" s="295">
        <v>0.55415740000000002</v>
      </c>
      <c r="D5154" s="295"/>
    </row>
    <row r="5155" spans="1:4" x14ac:dyDescent="0.2">
      <c r="A5155" s="295">
        <v>0.3177566</v>
      </c>
      <c r="B5155" s="295"/>
      <c r="C5155" s="295">
        <v>0.55411889999999997</v>
      </c>
      <c r="D5155" s="295"/>
    </row>
    <row r="5156" spans="1:4" x14ac:dyDescent="0.2">
      <c r="A5156" s="295">
        <v>0.3177566</v>
      </c>
      <c r="B5156" s="295"/>
      <c r="C5156" s="295">
        <v>0.55406100000000003</v>
      </c>
      <c r="D5156" s="295"/>
    </row>
    <row r="5157" spans="1:4" x14ac:dyDescent="0.2">
      <c r="A5157" s="295">
        <v>0.3177566</v>
      </c>
      <c r="B5157" s="295"/>
      <c r="C5157" s="295">
        <v>0.55404600000000004</v>
      </c>
      <c r="D5157" s="295"/>
    </row>
    <row r="5158" spans="1:4" x14ac:dyDescent="0.2">
      <c r="A5158" s="295">
        <v>0.31772719999999999</v>
      </c>
      <c r="B5158" s="295"/>
      <c r="C5158" s="295">
        <v>0.55401230000000001</v>
      </c>
      <c r="D5158" s="295"/>
    </row>
    <row r="5159" spans="1:4" x14ac:dyDescent="0.2">
      <c r="A5159" s="295">
        <v>0.31771199999999999</v>
      </c>
      <c r="B5159" s="295"/>
      <c r="C5159" s="295">
        <v>0.55399370000000003</v>
      </c>
      <c r="D5159" s="295"/>
    </row>
    <row r="5160" spans="1:4" x14ac:dyDescent="0.2">
      <c r="A5160" s="295">
        <v>0.3176834</v>
      </c>
      <c r="B5160" s="295"/>
      <c r="C5160" s="295">
        <v>0.55395530000000004</v>
      </c>
      <c r="D5160" s="295"/>
    </row>
    <row r="5161" spans="1:4" x14ac:dyDescent="0.2">
      <c r="A5161" s="295">
        <v>0.3176834</v>
      </c>
      <c r="B5161" s="295"/>
      <c r="C5161" s="295">
        <v>0.55395530000000004</v>
      </c>
      <c r="D5161" s="295"/>
    </row>
    <row r="5162" spans="1:4" x14ac:dyDescent="0.2">
      <c r="A5162" s="295">
        <v>0.3176834</v>
      </c>
      <c r="B5162" s="295"/>
      <c r="C5162" s="295">
        <v>0.55393650000000005</v>
      </c>
      <c r="D5162" s="295"/>
    </row>
    <row r="5163" spans="1:4" x14ac:dyDescent="0.2">
      <c r="A5163" s="295">
        <v>0.3176834</v>
      </c>
      <c r="B5163" s="295"/>
      <c r="C5163" s="295">
        <v>0.55392149999999996</v>
      </c>
      <c r="D5163" s="295"/>
    </row>
    <row r="5164" spans="1:4" x14ac:dyDescent="0.2">
      <c r="A5164" s="295">
        <v>0.31763950000000002</v>
      </c>
      <c r="B5164" s="295"/>
      <c r="C5164" s="295">
        <v>0.55388130000000002</v>
      </c>
      <c r="D5164" s="295"/>
    </row>
    <row r="5165" spans="1:4" x14ac:dyDescent="0.2">
      <c r="A5165" s="295">
        <v>0.31763950000000002</v>
      </c>
      <c r="B5165" s="295"/>
      <c r="C5165" s="295">
        <v>0.5538478</v>
      </c>
      <c r="D5165" s="295"/>
    </row>
    <row r="5166" spans="1:4" x14ac:dyDescent="0.2">
      <c r="A5166" s="295">
        <v>0.31762610000000002</v>
      </c>
      <c r="B5166" s="295"/>
      <c r="C5166" s="295">
        <v>0.55380850000000004</v>
      </c>
      <c r="D5166" s="295"/>
    </row>
    <row r="5167" spans="1:4" x14ac:dyDescent="0.2">
      <c r="A5167" s="295">
        <v>0.31762610000000002</v>
      </c>
      <c r="B5167" s="295"/>
      <c r="C5167" s="295">
        <v>0.55380850000000004</v>
      </c>
      <c r="D5167" s="295"/>
    </row>
    <row r="5168" spans="1:4" x14ac:dyDescent="0.2">
      <c r="A5168" s="295">
        <v>0.31761089999999997</v>
      </c>
      <c r="B5168" s="295"/>
      <c r="C5168" s="295">
        <v>0.55373479999999997</v>
      </c>
      <c r="D5168" s="295"/>
    </row>
    <row r="5169" spans="1:4" x14ac:dyDescent="0.2">
      <c r="A5169" s="295">
        <v>0.31761089999999997</v>
      </c>
      <c r="B5169" s="295"/>
      <c r="C5169" s="295">
        <v>0.55373470000000002</v>
      </c>
      <c r="D5169" s="295"/>
    </row>
    <row r="5170" spans="1:4" x14ac:dyDescent="0.2">
      <c r="A5170" s="295">
        <v>0.31759589999999999</v>
      </c>
      <c r="B5170" s="295"/>
      <c r="C5170" s="295">
        <v>0.55368079999999997</v>
      </c>
      <c r="D5170" s="295"/>
    </row>
    <row r="5171" spans="1:4" x14ac:dyDescent="0.2">
      <c r="A5171" s="295">
        <v>0.31756810000000002</v>
      </c>
      <c r="B5171" s="295"/>
      <c r="C5171" s="295">
        <v>0.55360679999999995</v>
      </c>
      <c r="D5171" s="295"/>
    </row>
    <row r="5172" spans="1:4" x14ac:dyDescent="0.2">
      <c r="A5172" s="295">
        <v>0.31755359999999999</v>
      </c>
      <c r="B5172" s="295"/>
      <c r="C5172" s="295">
        <v>0.55358819999999997</v>
      </c>
      <c r="D5172" s="295"/>
    </row>
    <row r="5173" spans="1:4" x14ac:dyDescent="0.2">
      <c r="A5173" s="295">
        <v>0.31755359999999999</v>
      </c>
      <c r="B5173" s="295"/>
      <c r="C5173" s="295">
        <v>0.55353960000000002</v>
      </c>
      <c r="D5173" s="295"/>
    </row>
    <row r="5174" spans="1:4" x14ac:dyDescent="0.2">
      <c r="A5174" s="295">
        <v>0.3175386</v>
      </c>
      <c r="B5174" s="295"/>
      <c r="C5174" s="295">
        <v>0.55350220000000006</v>
      </c>
      <c r="D5174" s="295"/>
    </row>
    <row r="5175" spans="1:4" x14ac:dyDescent="0.2">
      <c r="A5175" s="295">
        <v>0.31750889999999998</v>
      </c>
      <c r="B5175" s="295"/>
      <c r="C5175" s="295">
        <v>0.55348180000000002</v>
      </c>
      <c r="D5175" s="295"/>
    </row>
    <row r="5176" spans="1:4" x14ac:dyDescent="0.2">
      <c r="A5176" s="295">
        <v>0.31749559999999999</v>
      </c>
      <c r="B5176" s="295"/>
      <c r="C5176" s="295">
        <v>0.55346300000000004</v>
      </c>
      <c r="D5176" s="295"/>
    </row>
    <row r="5177" spans="1:4" x14ac:dyDescent="0.2">
      <c r="A5177" s="295">
        <v>0.31749559999999999</v>
      </c>
      <c r="B5177" s="295"/>
      <c r="C5177" s="295">
        <v>0.55346300000000004</v>
      </c>
      <c r="D5177" s="295"/>
    </row>
    <row r="5178" spans="1:4" x14ac:dyDescent="0.2">
      <c r="A5178" s="295">
        <v>0.31748219999999999</v>
      </c>
      <c r="B5178" s="295"/>
      <c r="C5178" s="295">
        <v>0.55339079999999996</v>
      </c>
      <c r="D5178" s="295"/>
    </row>
    <row r="5179" spans="1:4" x14ac:dyDescent="0.2">
      <c r="A5179" s="295">
        <v>0.31745329999999999</v>
      </c>
      <c r="B5179" s="295"/>
      <c r="C5179" s="295">
        <v>0.55337040000000004</v>
      </c>
      <c r="D5179" s="295"/>
    </row>
    <row r="5180" spans="1:4" x14ac:dyDescent="0.2">
      <c r="A5180" s="295">
        <v>0.31743830000000001</v>
      </c>
      <c r="B5180" s="295"/>
      <c r="C5180" s="295">
        <v>0.55332000000000003</v>
      </c>
      <c r="D5180" s="295"/>
    </row>
    <row r="5181" spans="1:4" x14ac:dyDescent="0.2">
      <c r="A5181" s="295">
        <v>0.31740980000000002</v>
      </c>
      <c r="B5181" s="295"/>
      <c r="C5181" s="295">
        <v>0.55330029999999997</v>
      </c>
      <c r="D5181" s="295"/>
    </row>
    <row r="5182" spans="1:4" x14ac:dyDescent="0.2">
      <c r="A5182" s="295">
        <v>0.31739519999999999</v>
      </c>
      <c r="B5182" s="295"/>
      <c r="C5182" s="295">
        <v>0.55328169999999999</v>
      </c>
      <c r="D5182" s="295"/>
    </row>
    <row r="5183" spans="1:4" x14ac:dyDescent="0.2">
      <c r="A5183" s="295">
        <v>0.31738080000000002</v>
      </c>
      <c r="B5183" s="295"/>
      <c r="C5183" s="295">
        <v>0.5532629</v>
      </c>
      <c r="D5183" s="295"/>
    </row>
    <row r="5184" spans="1:4" x14ac:dyDescent="0.2">
      <c r="A5184" s="295">
        <v>0.31736560000000003</v>
      </c>
      <c r="B5184" s="295"/>
      <c r="C5184" s="295">
        <v>0.55322749999999998</v>
      </c>
      <c r="D5184" s="295"/>
    </row>
    <row r="5185" spans="1:4" x14ac:dyDescent="0.2">
      <c r="A5185" s="295">
        <v>0.31735219999999997</v>
      </c>
      <c r="B5185" s="295"/>
      <c r="C5185" s="295">
        <v>0.55320769999999997</v>
      </c>
      <c r="D5185" s="295"/>
    </row>
    <row r="5186" spans="1:4" x14ac:dyDescent="0.2">
      <c r="A5186" s="295">
        <v>0.31733729999999999</v>
      </c>
      <c r="B5186" s="295"/>
      <c r="C5186" s="295">
        <v>0.55313650000000003</v>
      </c>
      <c r="D5186" s="295"/>
    </row>
    <row r="5187" spans="1:4" x14ac:dyDescent="0.2">
      <c r="A5187" s="295">
        <v>0.31732280000000002</v>
      </c>
      <c r="B5187" s="295"/>
      <c r="C5187" s="295">
        <v>0.55313650000000003</v>
      </c>
      <c r="D5187" s="295"/>
    </row>
    <row r="5188" spans="1:4" x14ac:dyDescent="0.2">
      <c r="A5188" s="295">
        <v>0.31729489999999999</v>
      </c>
      <c r="B5188" s="295"/>
      <c r="C5188" s="295">
        <v>0.55308389999999996</v>
      </c>
      <c r="D5188" s="295"/>
    </row>
    <row r="5189" spans="1:4" x14ac:dyDescent="0.2">
      <c r="A5189" s="295">
        <v>0.31729489999999999</v>
      </c>
      <c r="B5189" s="295"/>
      <c r="C5189" s="295">
        <v>0.55304489999999995</v>
      </c>
      <c r="D5189" s="295"/>
    </row>
    <row r="5190" spans="1:4" x14ac:dyDescent="0.2">
      <c r="A5190" s="295">
        <v>0.31726710000000002</v>
      </c>
      <c r="B5190" s="295"/>
      <c r="C5190" s="295">
        <v>0.55302510000000005</v>
      </c>
      <c r="D5190" s="295"/>
    </row>
    <row r="5191" spans="1:4" x14ac:dyDescent="0.2">
      <c r="A5191" s="295">
        <v>0.31723770000000001</v>
      </c>
      <c r="B5191" s="295"/>
      <c r="C5191" s="295">
        <v>0.55300629999999995</v>
      </c>
      <c r="D5191" s="295"/>
    </row>
    <row r="5192" spans="1:4" x14ac:dyDescent="0.2">
      <c r="A5192" s="295">
        <v>0.31723770000000001</v>
      </c>
      <c r="B5192" s="295"/>
      <c r="C5192" s="295">
        <v>0.55297269999999998</v>
      </c>
      <c r="D5192" s="295"/>
    </row>
    <row r="5193" spans="1:4" x14ac:dyDescent="0.2">
      <c r="A5193" s="295">
        <v>0.31723770000000001</v>
      </c>
      <c r="B5193" s="295"/>
      <c r="C5193" s="295">
        <v>0.55293409999999998</v>
      </c>
      <c r="D5193" s="295"/>
    </row>
    <row r="5194" spans="1:4" x14ac:dyDescent="0.2">
      <c r="A5194" s="295">
        <v>0.31722250000000002</v>
      </c>
      <c r="B5194" s="295"/>
      <c r="C5194" s="295">
        <v>0.55289509999999997</v>
      </c>
      <c r="D5194" s="295"/>
    </row>
    <row r="5195" spans="1:4" x14ac:dyDescent="0.2">
      <c r="A5195" s="295">
        <v>0.31720749999999998</v>
      </c>
      <c r="B5195" s="295"/>
      <c r="C5195" s="295">
        <v>0.5528613</v>
      </c>
      <c r="D5195" s="295"/>
    </row>
    <row r="5196" spans="1:4" x14ac:dyDescent="0.2">
      <c r="A5196" s="295">
        <v>0.31719409999999998</v>
      </c>
      <c r="B5196" s="295"/>
      <c r="C5196" s="295">
        <v>0.55284270000000002</v>
      </c>
      <c r="D5196" s="295"/>
    </row>
    <row r="5197" spans="1:4" x14ac:dyDescent="0.2">
      <c r="A5197" s="295">
        <v>0.31717970000000001</v>
      </c>
      <c r="B5197" s="295"/>
      <c r="C5197" s="295">
        <v>0.55282229999999999</v>
      </c>
      <c r="D5197" s="295"/>
    </row>
    <row r="5198" spans="1:4" x14ac:dyDescent="0.2">
      <c r="A5198" s="295">
        <v>0.31716470000000002</v>
      </c>
      <c r="B5198" s="295"/>
      <c r="C5198" s="295">
        <v>0.55278689999999997</v>
      </c>
      <c r="D5198" s="295"/>
    </row>
    <row r="5199" spans="1:4" x14ac:dyDescent="0.2">
      <c r="A5199" s="295">
        <v>0.31715019999999999</v>
      </c>
      <c r="B5199" s="295"/>
      <c r="C5199" s="295">
        <v>0.55274840000000003</v>
      </c>
      <c r="D5199" s="295"/>
    </row>
    <row r="5200" spans="1:4" x14ac:dyDescent="0.2">
      <c r="A5200" s="295">
        <v>0.3171369</v>
      </c>
      <c r="B5200" s="295"/>
      <c r="C5200" s="295">
        <v>0.55271119999999996</v>
      </c>
      <c r="D5200" s="295"/>
    </row>
    <row r="5201" spans="1:4" x14ac:dyDescent="0.2">
      <c r="A5201" s="295">
        <v>0.31710719999999998</v>
      </c>
      <c r="B5201" s="295"/>
      <c r="C5201" s="295">
        <v>0.55269619999999997</v>
      </c>
      <c r="D5201" s="295"/>
    </row>
    <row r="5202" spans="1:4" x14ac:dyDescent="0.2">
      <c r="A5202" s="295">
        <v>0.3170789</v>
      </c>
      <c r="B5202" s="295"/>
      <c r="C5202" s="295">
        <v>0.55264360000000001</v>
      </c>
      <c r="D5202" s="295"/>
    </row>
    <row r="5203" spans="1:4" x14ac:dyDescent="0.2">
      <c r="A5203" s="295">
        <v>0.3170499</v>
      </c>
      <c r="B5203" s="295"/>
      <c r="C5203" s="295">
        <v>0.55264360000000001</v>
      </c>
      <c r="D5203" s="295"/>
    </row>
    <row r="5204" spans="1:4" x14ac:dyDescent="0.2">
      <c r="A5204" s="295">
        <v>0.3170499</v>
      </c>
      <c r="B5204" s="295"/>
      <c r="C5204" s="295">
        <v>0.55262310000000003</v>
      </c>
      <c r="D5204" s="295"/>
    </row>
    <row r="5205" spans="1:4" x14ac:dyDescent="0.2">
      <c r="A5205" s="295">
        <v>0.31703540000000002</v>
      </c>
      <c r="B5205" s="295"/>
      <c r="C5205" s="295">
        <v>0.55258410000000002</v>
      </c>
      <c r="D5205" s="295"/>
    </row>
    <row r="5206" spans="1:4" x14ac:dyDescent="0.2">
      <c r="A5206" s="295">
        <v>0.3170309</v>
      </c>
      <c r="B5206" s="295"/>
      <c r="C5206" s="295">
        <v>0.55252520000000005</v>
      </c>
      <c r="D5206" s="295"/>
    </row>
    <row r="5207" spans="1:4" x14ac:dyDescent="0.2">
      <c r="A5207" s="295">
        <v>0.31700709999999999</v>
      </c>
      <c r="B5207" s="295"/>
      <c r="C5207" s="295">
        <v>0.55252520000000005</v>
      </c>
      <c r="D5207" s="295"/>
    </row>
    <row r="5208" spans="1:4" x14ac:dyDescent="0.2">
      <c r="A5208" s="295">
        <v>0.31699189999999999</v>
      </c>
      <c r="B5208" s="295"/>
      <c r="C5208" s="295">
        <v>0.55250630000000001</v>
      </c>
      <c r="D5208" s="295"/>
    </row>
    <row r="5209" spans="1:4" x14ac:dyDescent="0.2">
      <c r="A5209" s="295">
        <v>0.31697740000000002</v>
      </c>
      <c r="B5209" s="295"/>
      <c r="C5209" s="295">
        <v>0.55243350000000002</v>
      </c>
      <c r="D5209" s="295"/>
    </row>
    <row r="5210" spans="1:4" x14ac:dyDescent="0.2">
      <c r="A5210" s="295">
        <v>0.31697730000000002</v>
      </c>
      <c r="B5210" s="295"/>
      <c r="C5210" s="295">
        <v>0.55239499999999997</v>
      </c>
      <c r="D5210" s="295"/>
    </row>
    <row r="5211" spans="1:4" x14ac:dyDescent="0.2">
      <c r="A5211" s="295">
        <v>0.31696400000000002</v>
      </c>
      <c r="B5211" s="295"/>
      <c r="C5211" s="295">
        <v>0.5523576</v>
      </c>
      <c r="D5211" s="295"/>
    </row>
    <row r="5212" spans="1:4" x14ac:dyDescent="0.2">
      <c r="A5212" s="295">
        <v>0.31693460000000001</v>
      </c>
      <c r="B5212" s="295"/>
      <c r="C5212" s="295">
        <v>0.55233779999999999</v>
      </c>
      <c r="D5212" s="295"/>
    </row>
    <row r="5213" spans="1:4" x14ac:dyDescent="0.2">
      <c r="A5213" s="295">
        <v>0.31693460000000001</v>
      </c>
      <c r="B5213" s="295"/>
      <c r="C5213" s="295">
        <v>0.55233779999999999</v>
      </c>
      <c r="D5213" s="295"/>
    </row>
    <row r="5214" spans="1:4" x14ac:dyDescent="0.2">
      <c r="A5214" s="295">
        <v>0.31692009999999998</v>
      </c>
      <c r="B5214" s="295"/>
      <c r="C5214" s="295">
        <v>0.55227899999999996</v>
      </c>
      <c r="D5214" s="295"/>
    </row>
    <row r="5215" spans="1:4" x14ac:dyDescent="0.2">
      <c r="A5215" s="295">
        <v>0.31690489999999999</v>
      </c>
      <c r="B5215" s="295"/>
      <c r="C5215" s="295">
        <v>0.55224059999999997</v>
      </c>
      <c r="D5215" s="295"/>
    </row>
    <row r="5216" spans="1:4" x14ac:dyDescent="0.2">
      <c r="A5216" s="295">
        <v>0.31689149999999999</v>
      </c>
      <c r="B5216" s="295"/>
      <c r="C5216" s="295">
        <v>0.55218639999999997</v>
      </c>
      <c r="D5216" s="295"/>
    </row>
    <row r="5217" spans="1:4" x14ac:dyDescent="0.2">
      <c r="A5217" s="295">
        <v>0.31686209999999998</v>
      </c>
      <c r="B5217" s="295"/>
      <c r="C5217" s="295">
        <v>0.55218639999999997</v>
      </c>
      <c r="D5217" s="295"/>
    </row>
    <row r="5218" spans="1:4" x14ac:dyDescent="0.2">
      <c r="A5218" s="295">
        <v>0.31684879999999999</v>
      </c>
      <c r="B5218" s="295"/>
      <c r="C5218" s="295">
        <v>0.55214790000000002</v>
      </c>
      <c r="D5218" s="295"/>
    </row>
    <row r="5219" spans="1:4" x14ac:dyDescent="0.2">
      <c r="A5219" s="295">
        <v>0.31684879999999999</v>
      </c>
      <c r="B5219" s="295"/>
      <c r="C5219" s="295">
        <v>0.55212930000000005</v>
      </c>
      <c r="D5219" s="295"/>
    </row>
    <row r="5220" spans="1:4" x14ac:dyDescent="0.2">
      <c r="A5220" s="295">
        <v>0.31683420000000001</v>
      </c>
      <c r="B5220" s="295"/>
      <c r="C5220" s="295">
        <v>0.55212930000000005</v>
      </c>
      <c r="D5220" s="295"/>
    </row>
    <row r="5221" spans="1:4" x14ac:dyDescent="0.2">
      <c r="A5221" s="295">
        <v>0.31680459999999999</v>
      </c>
      <c r="B5221" s="295"/>
      <c r="C5221" s="295">
        <v>0.55209390000000003</v>
      </c>
      <c r="D5221" s="295"/>
    </row>
    <row r="5222" spans="1:4" x14ac:dyDescent="0.2">
      <c r="A5222" s="295">
        <v>0.31680459999999999</v>
      </c>
      <c r="B5222" s="295"/>
      <c r="C5222" s="295">
        <v>0.55204030000000004</v>
      </c>
      <c r="D5222" s="295"/>
    </row>
    <row r="5223" spans="1:4" x14ac:dyDescent="0.2">
      <c r="A5223" s="295">
        <v>0.31677670000000002</v>
      </c>
      <c r="B5223" s="295"/>
      <c r="C5223" s="295">
        <v>0.55201990000000001</v>
      </c>
      <c r="D5223" s="295"/>
    </row>
    <row r="5224" spans="1:4" x14ac:dyDescent="0.2">
      <c r="A5224" s="295">
        <v>0.31673210000000002</v>
      </c>
      <c r="B5224" s="295"/>
      <c r="C5224" s="295">
        <v>0.55200130000000003</v>
      </c>
      <c r="D5224" s="295"/>
    </row>
    <row r="5225" spans="1:4" x14ac:dyDescent="0.2">
      <c r="A5225" s="295">
        <v>0.31671759999999999</v>
      </c>
      <c r="B5225" s="295"/>
      <c r="C5225" s="295">
        <v>0.55196210000000001</v>
      </c>
      <c r="D5225" s="295"/>
    </row>
    <row r="5226" spans="1:4" x14ac:dyDescent="0.2">
      <c r="A5226" s="295">
        <v>0.31670419999999999</v>
      </c>
      <c r="B5226" s="295"/>
      <c r="C5226" s="295">
        <v>0.55190870000000003</v>
      </c>
      <c r="D5226" s="295"/>
    </row>
    <row r="5227" spans="1:4" x14ac:dyDescent="0.2">
      <c r="A5227" s="295">
        <v>0.31668980000000002</v>
      </c>
      <c r="B5227" s="295"/>
      <c r="C5227" s="295">
        <v>0.55189010000000005</v>
      </c>
      <c r="D5227" s="295"/>
    </row>
    <row r="5228" spans="1:4" x14ac:dyDescent="0.2">
      <c r="A5228" s="295">
        <v>0.31667529999999999</v>
      </c>
      <c r="B5228" s="295"/>
      <c r="C5228" s="295">
        <v>0.55189010000000005</v>
      </c>
      <c r="D5228" s="295"/>
    </row>
    <row r="5229" spans="1:4" x14ac:dyDescent="0.2">
      <c r="A5229" s="295">
        <v>0.31667529999999999</v>
      </c>
      <c r="B5229" s="295"/>
      <c r="C5229" s="295">
        <v>0.55187039999999998</v>
      </c>
      <c r="D5229" s="295"/>
    </row>
    <row r="5230" spans="1:4" x14ac:dyDescent="0.2">
      <c r="A5230" s="295">
        <v>0.31663360000000002</v>
      </c>
      <c r="B5230" s="295"/>
      <c r="C5230" s="295">
        <v>0.55183660000000001</v>
      </c>
      <c r="D5230" s="295"/>
    </row>
    <row r="5231" spans="1:4" x14ac:dyDescent="0.2">
      <c r="A5231" s="295">
        <v>0.31663360000000002</v>
      </c>
      <c r="B5231" s="295"/>
      <c r="C5231" s="295">
        <v>0.55180300000000004</v>
      </c>
      <c r="D5231" s="295"/>
    </row>
    <row r="5232" spans="1:4" x14ac:dyDescent="0.2">
      <c r="A5232" s="295">
        <v>0.31663360000000002</v>
      </c>
      <c r="B5232" s="295"/>
      <c r="C5232" s="295">
        <v>0.55178260000000001</v>
      </c>
      <c r="D5232" s="295"/>
    </row>
    <row r="5233" spans="1:4" x14ac:dyDescent="0.2">
      <c r="A5233" s="295">
        <v>0.31661840000000002</v>
      </c>
      <c r="B5233" s="295"/>
      <c r="C5233" s="295">
        <v>0.5517628</v>
      </c>
      <c r="D5233" s="295"/>
    </row>
    <row r="5234" spans="1:4" x14ac:dyDescent="0.2">
      <c r="A5234" s="295">
        <v>0.3165906</v>
      </c>
      <c r="B5234" s="295"/>
      <c r="C5234" s="295">
        <v>0.55174239999999997</v>
      </c>
      <c r="D5234" s="295"/>
    </row>
    <row r="5235" spans="1:4" x14ac:dyDescent="0.2">
      <c r="A5235" s="295">
        <v>0.31657600000000002</v>
      </c>
      <c r="B5235" s="295"/>
      <c r="C5235" s="295">
        <v>0.55170379999999997</v>
      </c>
      <c r="D5235" s="295"/>
    </row>
    <row r="5236" spans="1:4" x14ac:dyDescent="0.2">
      <c r="A5236" s="295">
        <v>0.3165616</v>
      </c>
      <c r="B5236" s="295"/>
      <c r="C5236" s="295">
        <v>0.55166550000000003</v>
      </c>
      <c r="D5236" s="295"/>
    </row>
    <row r="5237" spans="1:4" x14ac:dyDescent="0.2">
      <c r="A5237" s="295">
        <v>0.31653140000000002</v>
      </c>
      <c r="B5237" s="295"/>
      <c r="C5237" s="295">
        <v>0.55162690000000003</v>
      </c>
      <c r="D5237" s="295"/>
    </row>
    <row r="5238" spans="1:4" x14ac:dyDescent="0.2">
      <c r="A5238" s="295">
        <v>0.31653140000000002</v>
      </c>
      <c r="B5238" s="295"/>
      <c r="C5238" s="295">
        <v>0.55159329999999995</v>
      </c>
      <c r="D5238" s="295"/>
    </row>
    <row r="5239" spans="1:4" x14ac:dyDescent="0.2">
      <c r="A5239" s="295">
        <v>0.3165017</v>
      </c>
      <c r="B5239" s="295"/>
      <c r="C5239" s="295">
        <v>0.55157290000000003</v>
      </c>
      <c r="D5239" s="295"/>
    </row>
    <row r="5240" spans="1:4" x14ac:dyDescent="0.2">
      <c r="A5240" s="295">
        <v>0.31647389999999997</v>
      </c>
      <c r="B5240" s="295"/>
      <c r="C5240" s="295">
        <v>0.55153549999999996</v>
      </c>
      <c r="D5240" s="295"/>
    </row>
    <row r="5241" spans="1:4" x14ac:dyDescent="0.2">
      <c r="A5241" s="295">
        <v>0.31647389999999997</v>
      </c>
      <c r="B5241" s="295"/>
      <c r="C5241" s="295">
        <v>0.55146539999999999</v>
      </c>
      <c r="D5241" s="295"/>
    </row>
    <row r="5242" spans="1:4" x14ac:dyDescent="0.2">
      <c r="A5242" s="295">
        <v>0.31644369999999999</v>
      </c>
      <c r="B5242" s="295"/>
      <c r="C5242" s="295">
        <v>0.55145040000000001</v>
      </c>
      <c r="D5242" s="295"/>
    </row>
    <row r="5243" spans="1:4" x14ac:dyDescent="0.2">
      <c r="A5243" s="295">
        <v>0.31642920000000002</v>
      </c>
      <c r="B5243" s="295"/>
      <c r="C5243" s="295">
        <v>0.55143160000000002</v>
      </c>
      <c r="D5243" s="295"/>
    </row>
    <row r="5244" spans="1:4" x14ac:dyDescent="0.2">
      <c r="A5244" s="295">
        <v>0.31642920000000002</v>
      </c>
      <c r="B5244" s="295"/>
      <c r="C5244" s="295">
        <v>0.55141180000000001</v>
      </c>
      <c r="D5244" s="295"/>
    </row>
    <row r="5245" spans="1:4" x14ac:dyDescent="0.2">
      <c r="A5245" s="295">
        <v>0.31638620000000001</v>
      </c>
      <c r="B5245" s="295"/>
      <c r="C5245" s="295">
        <v>0.55139320000000003</v>
      </c>
      <c r="D5245" s="295"/>
    </row>
    <row r="5246" spans="1:4" x14ac:dyDescent="0.2">
      <c r="A5246" s="295">
        <v>0.31637169999999998</v>
      </c>
      <c r="B5246" s="295"/>
      <c r="C5246" s="295">
        <v>0.5513728</v>
      </c>
      <c r="D5246" s="295"/>
    </row>
    <row r="5247" spans="1:4" x14ac:dyDescent="0.2">
      <c r="A5247" s="295">
        <v>0.31635649999999998</v>
      </c>
      <c r="B5247" s="295"/>
      <c r="C5247" s="295">
        <v>0.55132020000000004</v>
      </c>
      <c r="D5247" s="295"/>
    </row>
    <row r="5248" spans="1:4" x14ac:dyDescent="0.2">
      <c r="A5248" s="295">
        <v>0.3163415</v>
      </c>
      <c r="B5248" s="295"/>
      <c r="C5248" s="295">
        <v>0.55129969999999995</v>
      </c>
      <c r="D5248" s="295"/>
    </row>
    <row r="5249" spans="1:4" x14ac:dyDescent="0.2">
      <c r="A5249" s="295">
        <v>0.3163415</v>
      </c>
      <c r="B5249" s="295"/>
      <c r="C5249" s="295">
        <v>0.55126500000000001</v>
      </c>
      <c r="D5249" s="295"/>
    </row>
    <row r="5250" spans="1:4" x14ac:dyDescent="0.2">
      <c r="A5250" s="295">
        <v>0.3163281</v>
      </c>
      <c r="B5250" s="295"/>
      <c r="C5250" s="295">
        <v>0.55122640000000001</v>
      </c>
      <c r="D5250" s="295"/>
    </row>
    <row r="5251" spans="1:4" x14ac:dyDescent="0.2">
      <c r="A5251" s="295">
        <v>0.31631290000000001</v>
      </c>
      <c r="B5251" s="295"/>
      <c r="C5251" s="295">
        <v>0.55116699999999996</v>
      </c>
      <c r="D5251" s="295"/>
    </row>
    <row r="5252" spans="1:4" x14ac:dyDescent="0.2">
      <c r="A5252" s="295">
        <v>0.31626900000000002</v>
      </c>
      <c r="B5252" s="295"/>
      <c r="C5252" s="295">
        <v>0.55115199999999998</v>
      </c>
      <c r="D5252" s="295"/>
    </row>
    <row r="5253" spans="1:4" x14ac:dyDescent="0.2">
      <c r="A5253" s="295">
        <v>0.31625560000000003</v>
      </c>
      <c r="B5253" s="295"/>
      <c r="C5253" s="295">
        <v>0.5511334</v>
      </c>
      <c r="D5253" s="295"/>
    </row>
    <row r="5254" spans="1:4" x14ac:dyDescent="0.2">
      <c r="A5254" s="295">
        <v>0.31625560000000003</v>
      </c>
      <c r="B5254" s="295"/>
      <c r="C5254" s="295">
        <v>0.55111460000000001</v>
      </c>
      <c r="D5254" s="295"/>
    </row>
    <row r="5255" spans="1:4" x14ac:dyDescent="0.2">
      <c r="A5255" s="295">
        <v>0.31621169999999998</v>
      </c>
      <c r="B5255" s="295"/>
      <c r="C5255" s="295">
        <v>0.55104220000000004</v>
      </c>
      <c r="D5255" s="295"/>
    </row>
    <row r="5256" spans="1:4" x14ac:dyDescent="0.2">
      <c r="A5256" s="295">
        <v>0.31619649999999999</v>
      </c>
      <c r="B5256" s="295"/>
      <c r="C5256" s="295">
        <v>0.55100320000000003</v>
      </c>
      <c r="D5256" s="295"/>
    </row>
    <row r="5257" spans="1:4" x14ac:dyDescent="0.2">
      <c r="A5257" s="295">
        <v>0.31618309999999999</v>
      </c>
      <c r="B5257" s="295"/>
      <c r="C5257" s="295">
        <v>0.55098349999999996</v>
      </c>
      <c r="D5257" s="295"/>
    </row>
    <row r="5258" spans="1:4" x14ac:dyDescent="0.2">
      <c r="A5258" s="295">
        <v>0.31616860000000002</v>
      </c>
      <c r="B5258" s="295"/>
      <c r="C5258" s="295">
        <v>0.55094869999999996</v>
      </c>
      <c r="D5258" s="295"/>
    </row>
    <row r="5259" spans="1:4" x14ac:dyDescent="0.2">
      <c r="A5259" s="295">
        <v>0.31615369999999998</v>
      </c>
      <c r="B5259" s="295"/>
      <c r="C5259" s="295">
        <v>0.55089630000000001</v>
      </c>
      <c r="D5259" s="295"/>
    </row>
    <row r="5260" spans="1:4" x14ac:dyDescent="0.2">
      <c r="A5260" s="295">
        <v>0.31614029999999999</v>
      </c>
      <c r="B5260" s="295"/>
      <c r="C5260" s="295">
        <v>0.55087589999999997</v>
      </c>
      <c r="D5260" s="295"/>
    </row>
    <row r="5261" spans="1:4" x14ac:dyDescent="0.2">
      <c r="A5261" s="295">
        <v>0.31614029999999999</v>
      </c>
      <c r="B5261" s="295"/>
      <c r="C5261" s="295">
        <v>0.55087589999999997</v>
      </c>
      <c r="D5261" s="295"/>
    </row>
    <row r="5262" spans="1:4" x14ac:dyDescent="0.2">
      <c r="A5262" s="295">
        <v>0.31612590000000002</v>
      </c>
      <c r="B5262" s="295"/>
      <c r="C5262" s="295">
        <v>0.55082229999999999</v>
      </c>
      <c r="D5262" s="295"/>
    </row>
    <row r="5263" spans="1:4" x14ac:dyDescent="0.2">
      <c r="A5263" s="295">
        <v>0.3160828</v>
      </c>
      <c r="B5263" s="295"/>
      <c r="C5263" s="295">
        <v>0.55078879999999997</v>
      </c>
      <c r="D5263" s="295"/>
    </row>
    <row r="5264" spans="1:4" x14ac:dyDescent="0.2">
      <c r="A5264" s="295">
        <v>0.31606830000000002</v>
      </c>
      <c r="B5264" s="295"/>
      <c r="C5264" s="295">
        <v>0.55076999999999998</v>
      </c>
      <c r="D5264" s="295"/>
    </row>
    <row r="5265" spans="1:4" x14ac:dyDescent="0.2">
      <c r="A5265" s="295">
        <v>0.31606830000000002</v>
      </c>
      <c r="B5265" s="295"/>
      <c r="C5265" s="295">
        <v>0.5507495</v>
      </c>
      <c r="D5265" s="295"/>
    </row>
    <row r="5266" spans="1:4" x14ac:dyDescent="0.2">
      <c r="A5266" s="295">
        <v>0.31605339999999998</v>
      </c>
      <c r="B5266" s="295"/>
      <c r="C5266" s="295">
        <v>0.55071599999999998</v>
      </c>
      <c r="D5266" s="295"/>
    </row>
    <row r="5267" spans="1:4" x14ac:dyDescent="0.2">
      <c r="A5267" s="295">
        <v>0.31605339999999998</v>
      </c>
      <c r="B5267" s="295"/>
      <c r="C5267" s="295">
        <v>0.55069619999999997</v>
      </c>
      <c r="D5267" s="295"/>
    </row>
    <row r="5268" spans="1:4" x14ac:dyDescent="0.2">
      <c r="A5268" s="295">
        <v>0.31605339999999998</v>
      </c>
      <c r="B5268" s="295"/>
      <c r="C5268" s="295">
        <v>0.55067739999999998</v>
      </c>
      <c r="D5268" s="295"/>
    </row>
    <row r="5269" spans="1:4" x14ac:dyDescent="0.2">
      <c r="A5269" s="295">
        <v>0.31603880000000001</v>
      </c>
      <c r="B5269" s="295"/>
      <c r="C5269" s="295">
        <v>0.55065699999999995</v>
      </c>
      <c r="D5269" s="295"/>
    </row>
    <row r="5270" spans="1:4" x14ac:dyDescent="0.2">
      <c r="A5270" s="295">
        <v>0.31602550000000001</v>
      </c>
      <c r="B5270" s="295"/>
      <c r="C5270" s="295">
        <v>0.55062219999999995</v>
      </c>
      <c r="D5270" s="295"/>
    </row>
    <row r="5271" spans="1:4" x14ac:dyDescent="0.2">
      <c r="A5271" s="295">
        <v>0.31601030000000002</v>
      </c>
      <c r="B5271" s="295"/>
      <c r="C5271" s="295">
        <v>0.55058479999999999</v>
      </c>
      <c r="D5271" s="295"/>
    </row>
    <row r="5272" spans="1:4" x14ac:dyDescent="0.2">
      <c r="A5272" s="295">
        <v>0.31599529999999998</v>
      </c>
      <c r="B5272" s="295"/>
      <c r="C5272" s="295">
        <v>0.5505698</v>
      </c>
      <c r="D5272" s="295"/>
    </row>
    <row r="5273" spans="1:4" x14ac:dyDescent="0.2">
      <c r="A5273" s="295">
        <v>0.31598080000000001</v>
      </c>
      <c r="B5273" s="295"/>
      <c r="C5273" s="295">
        <v>0.5505698</v>
      </c>
      <c r="D5273" s="295"/>
    </row>
    <row r="5274" spans="1:4" x14ac:dyDescent="0.2">
      <c r="A5274" s="295">
        <v>0.31595299999999998</v>
      </c>
      <c r="B5274" s="295"/>
      <c r="C5274" s="295">
        <v>0.55052970000000001</v>
      </c>
      <c r="D5274" s="295"/>
    </row>
    <row r="5275" spans="1:4" x14ac:dyDescent="0.2">
      <c r="A5275" s="295">
        <v>0.31593779999999999</v>
      </c>
      <c r="B5275" s="295"/>
      <c r="C5275" s="295">
        <v>0.55051470000000002</v>
      </c>
      <c r="D5275" s="295"/>
    </row>
    <row r="5276" spans="1:4" x14ac:dyDescent="0.2">
      <c r="A5276" s="295">
        <v>0.31593779999999999</v>
      </c>
      <c r="B5276" s="295"/>
      <c r="C5276" s="295">
        <v>0.55047729999999995</v>
      </c>
      <c r="D5276" s="295"/>
    </row>
    <row r="5277" spans="1:4" x14ac:dyDescent="0.2">
      <c r="A5277" s="295">
        <v>0.31590829999999998</v>
      </c>
      <c r="B5277" s="295"/>
      <c r="C5277" s="295">
        <v>0.55045690000000003</v>
      </c>
      <c r="D5277" s="295"/>
    </row>
    <row r="5278" spans="1:4" x14ac:dyDescent="0.2">
      <c r="A5278" s="295">
        <v>0.31590829999999998</v>
      </c>
      <c r="B5278" s="295"/>
      <c r="C5278" s="295">
        <v>0.55044190000000004</v>
      </c>
      <c r="D5278" s="295"/>
    </row>
    <row r="5279" spans="1:4" x14ac:dyDescent="0.2">
      <c r="A5279" s="295">
        <v>0.31587969999999999</v>
      </c>
      <c r="B5279" s="295"/>
      <c r="C5279" s="295">
        <v>0.55042210000000003</v>
      </c>
      <c r="D5279" s="295"/>
    </row>
    <row r="5280" spans="1:4" x14ac:dyDescent="0.2">
      <c r="A5280" s="295">
        <v>0.31587969999999999</v>
      </c>
      <c r="B5280" s="295"/>
      <c r="C5280" s="295">
        <v>0.55040350000000005</v>
      </c>
      <c r="D5280" s="295"/>
    </row>
    <row r="5281" spans="1:4" x14ac:dyDescent="0.2">
      <c r="A5281" s="295">
        <v>0.31587969999999999</v>
      </c>
      <c r="B5281" s="295"/>
      <c r="C5281" s="295">
        <v>0.55036810000000003</v>
      </c>
      <c r="D5281" s="295"/>
    </row>
    <row r="5282" spans="1:4" x14ac:dyDescent="0.2">
      <c r="A5282" s="295">
        <v>0.31583689999999998</v>
      </c>
      <c r="B5282" s="295"/>
      <c r="C5282" s="295">
        <v>0.55031090000000005</v>
      </c>
      <c r="D5282" s="295"/>
    </row>
    <row r="5283" spans="1:4" x14ac:dyDescent="0.2">
      <c r="A5283" s="295">
        <v>0.31582349999999998</v>
      </c>
      <c r="B5283" s="295"/>
      <c r="C5283" s="295">
        <v>0.55029119999999998</v>
      </c>
      <c r="D5283" s="295"/>
    </row>
    <row r="5284" spans="1:4" x14ac:dyDescent="0.2">
      <c r="A5284" s="295">
        <v>0.31579390000000002</v>
      </c>
      <c r="B5284" s="295"/>
      <c r="C5284" s="295">
        <v>0.55027079999999995</v>
      </c>
      <c r="D5284" s="295"/>
    </row>
    <row r="5285" spans="1:4" x14ac:dyDescent="0.2">
      <c r="A5285" s="295">
        <v>0.31577939999999999</v>
      </c>
      <c r="B5285" s="295"/>
      <c r="C5285" s="295">
        <v>0.55023699999999998</v>
      </c>
      <c r="D5285" s="295"/>
    </row>
    <row r="5286" spans="1:4" x14ac:dyDescent="0.2">
      <c r="A5286" s="295">
        <v>0.31576419999999999</v>
      </c>
      <c r="B5286" s="295"/>
      <c r="C5286" s="295">
        <v>0.5502165</v>
      </c>
      <c r="D5286" s="295"/>
    </row>
    <row r="5287" spans="1:4" x14ac:dyDescent="0.2">
      <c r="A5287" s="295">
        <v>0.31574920000000001</v>
      </c>
      <c r="B5287" s="295"/>
      <c r="C5287" s="295">
        <v>0.55019770000000001</v>
      </c>
      <c r="D5287" s="295"/>
    </row>
    <row r="5288" spans="1:4" x14ac:dyDescent="0.2">
      <c r="A5288" s="295">
        <v>0.31573469999999998</v>
      </c>
      <c r="B5288" s="295"/>
      <c r="C5288" s="295">
        <v>0.55019770000000001</v>
      </c>
      <c r="D5288" s="295"/>
    </row>
    <row r="5289" spans="1:4" x14ac:dyDescent="0.2">
      <c r="A5289" s="295">
        <v>0.31572139999999999</v>
      </c>
      <c r="B5289" s="295"/>
      <c r="C5289" s="295">
        <v>0.55015910000000001</v>
      </c>
      <c r="D5289" s="295"/>
    </row>
    <row r="5290" spans="1:4" x14ac:dyDescent="0.2">
      <c r="A5290" s="295">
        <v>0.31570619999999999</v>
      </c>
      <c r="B5290" s="295"/>
      <c r="C5290" s="295">
        <v>0.55012559999999999</v>
      </c>
      <c r="D5290" s="295"/>
    </row>
    <row r="5291" spans="1:4" x14ac:dyDescent="0.2">
      <c r="A5291" s="295">
        <v>0.31570619999999999</v>
      </c>
      <c r="B5291" s="295"/>
      <c r="C5291" s="295">
        <v>0.55008630000000003</v>
      </c>
      <c r="D5291" s="295"/>
    </row>
    <row r="5292" spans="1:4" x14ac:dyDescent="0.2">
      <c r="A5292" s="295">
        <v>0.31567719999999999</v>
      </c>
      <c r="B5292" s="295"/>
      <c r="C5292" s="295">
        <v>0.55003389999999996</v>
      </c>
      <c r="D5292" s="295"/>
    </row>
    <row r="5293" spans="1:4" x14ac:dyDescent="0.2">
      <c r="A5293" s="295">
        <v>0.3156622</v>
      </c>
      <c r="B5293" s="295"/>
      <c r="C5293" s="295">
        <v>0.55001529999999998</v>
      </c>
      <c r="D5293" s="295"/>
    </row>
    <row r="5294" spans="1:4" x14ac:dyDescent="0.2">
      <c r="A5294" s="295">
        <v>0.3156622</v>
      </c>
      <c r="B5294" s="295"/>
      <c r="C5294" s="295">
        <v>0.54991670000000004</v>
      </c>
      <c r="D5294" s="295"/>
    </row>
    <row r="5295" spans="1:4" x14ac:dyDescent="0.2">
      <c r="A5295" s="295">
        <v>0.31564890000000001</v>
      </c>
      <c r="B5295" s="295"/>
      <c r="C5295" s="295">
        <v>0.54989699999999997</v>
      </c>
      <c r="D5295" s="295"/>
    </row>
    <row r="5296" spans="1:4" x14ac:dyDescent="0.2">
      <c r="A5296" s="295">
        <v>0.31563370000000002</v>
      </c>
      <c r="B5296" s="295"/>
      <c r="C5296" s="295">
        <v>0.54989690000000002</v>
      </c>
      <c r="D5296" s="295"/>
    </row>
    <row r="5297" spans="1:4" x14ac:dyDescent="0.2">
      <c r="A5297" s="295">
        <v>0.3156042</v>
      </c>
      <c r="B5297" s="295"/>
      <c r="C5297" s="295">
        <v>0.54984460000000002</v>
      </c>
      <c r="D5297" s="295"/>
    </row>
    <row r="5298" spans="1:4" x14ac:dyDescent="0.2">
      <c r="A5298" s="295">
        <v>0.31558969999999997</v>
      </c>
      <c r="B5298" s="295"/>
      <c r="C5298" s="295">
        <v>0.54982569999999997</v>
      </c>
      <c r="D5298" s="295"/>
    </row>
    <row r="5299" spans="1:4" x14ac:dyDescent="0.2">
      <c r="A5299" s="295">
        <v>0.31558969999999997</v>
      </c>
      <c r="B5299" s="295"/>
      <c r="C5299" s="295">
        <v>0.54979219999999995</v>
      </c>
      <c r="D5299" s="295"/>
    </row>
    <row r="5300" spans="1:4" x14ac:dyDescent="0.2">
      <c r="A5300" s="295">
        <v>0.3155752</v>
      </c>
      <c r="B5300" s="295"/>
      <c r="C5300" s="295">
        <v>0.54977169999999997</v>
      </c>
      <c r="D5300" s="295"/>
    </row>
    <row r="5301" spans="1:4" x14ac:dyDescent="0.2">
      <c r="A5301" s="295">
        <v>0.31556190000000001</v>
      </c>
      <c r="B5301" s="295"/>
      <c r="C5301" s="295">
        <v>0.54973320000000003</v>
      </c>
      <c r="D5301" s="295"/>
    </row>
    <row r="5302" spans="1:4" x14ac:dyDescent="0.2">
      <c r="A5302" s="295">
        <v>0.31554660000000001</v>
      </c>
      <c r="B5302" s="295"/>
      <c r="C5302" s="295">
        <v>0.54969959999999995</v>
      </c>
      <c r="D5302" s="295"/>
    </row>
    <row r="5303" spans="1:4" x14ac:dyDescent="0.2">
      <c r="A5303" s="295">
        <v>0.31553219999999998</v>
      </c>
      <c r="B5303" s="295"/>
      <c r="C5303" s="295">
        <v>0.54969959999999995</v>
      </c>
      <c r="D5303" s="295"/>
    </row>
    <row r="5304" spans="1:4" x14ac:dyDescent="0.2">
      <c r="A5304" s="295">
        <v>0.3155172</v>
      </c>
      <c r="B5304" s="295"/>
      <c r="C5304" s="295">
        <v>0.54964080000000004</v>
      </c>
      <c r="D5304" s="295"/>
    </row>
    <row r="5305" spans="1:4" x14ac:dyDescent="0.2">
      <c r="A5305" s="295">
        <v>0.3155039</v>
      </c>
      <c r="B5305" s="295"/>
      <c r="C5305" s="295">
        <v>0.54962200000000005</v>
      </c>
      <c r="D5305" s="295"/>
    </row>
    <row r="5306" spans="1:4" x14ac:dyDescent="0.2">
      <c r="A5306" s="295">
        <v>0.3155039</v>
      </c>
      <c r="B5306" s="295"/>
      <c r="C5306" s="295">
        <v>0.54956749999999999</v>
      </c>
      <c r="D5306" s="295"/>
    </row>
    <row r="5307" spans="1:4" x14ac:dyDescent="0.2">
      <c r="A5307" s="295">
        <v>0.31548929999999997</v>
      </c>
      <c r="B5307" s="295"/>
      <c r="C5307" s="295">
        <v>0.5495487</v>
      </c>
      <c r="D5307" s="295"/>
    </row>
    <row r="5308" spans="1:4" x14ac:dyDescent="0.2">
      <c r="A5308" s="295">
        <v>0.31547599999999998</v>
      </c>
      <c r="B5308" s="295"/>
      <c r="C5308" s="295">
        <v>0.5495487</v>
      </c>
      <c r="D5308" s="295"/>
    </row>
    <row r="5309" spans="1:4" x14ac:dyDescent="0.2">
      <c r="A5309" s="295">
        <v>0.31546150000000001</v>
      </c>
      <c r="B5309" s="295"/>
      <c r="C5309" s="295">
        <v>0.54951490000000003</v>
      </c>
      <c r="D5309" s="295"/>
    </row>
    <row r="5310" spans="1:4" x14ac:dyDescent="0.2">
      <c r="A5310" s="295">
        <v>0.31543300000000002</v>
      </c>
      <c r="B5310" s="295"/>
      <c r="C5310" s="295">
        <v>0.5494945</v>
      </c>
      <c r="D5310" s="295"/>
    </row>
    <row r="5311" spans="1:4" x14ac:dyDescent="0.2">
      <c r="A5311" s="295">
        <v>0.31543300000000002</v>
      </c>
      <c r="B5311" s="295"/>
      <c r="C5311" s="295">
        <v>0.54946070000000002</v>
      </c>
      <c r="D5311" s="295"/>
    </row>
    <row r="5312" spans="1:4" x14ac:dyDescent="0.2">
      <c r="A5312" s="295">
        <v>0.31543300000000002</v>
      </c>
      <c r="B5312" s="295"/>
      <c r="C5312" s="295">
        <v>0.54942329999999995</v>
      </c>
      <c r="D5312" s="295"/>
    </row>
    <row r="5313" spans="1:4" x14ac:dyDescent="0.2">
      <c r="A5313" s="295">
        <v>0.31538949999999999</v>
      </c>
      <c r="B5313" s="295"/>
      <c r="C5313" s="295">
        <v>0.54940350000000004</v>
      </c>
      <c r="D5313" s="295"/>
    </row>
    <row r="5314" spans="1:4" x14ac:dyDescent="0.2">
      <c r="A5314" s="295">
        <v>0.31538949999999999</v>
      </c>
      <c r="B5314" s="295"/>
      <c r="C5314" s="295">
        <v>0.54938469999999995</v>
      </c>
      <c r="D5314" s="295"/>
    </row>
    <row r="5315" spans="1:4" x14ac:dyDescent="0.2">
      <c r="A5315" s="295">
        <v>0.31536160000000002</v>
      </c>
      <c r="B5315" s="295"/>
      <c r="C5315" s="295">
        <v>0.54934930000000004</v>
      </c>
      <c r="D5315" s="295"/>
    </row>
    <row r="5316" spans="1:4" x14ac:dyDescent="0.2">
      <c r="A5316" s="295">
        <v>0.31536160000000002</v>
      </c>
      <c r="B5316" s="295"/>
      <c r="C5316" s="295">
        <v>0.54932890000000001</v>
      </c>
      <c r="D5316" s="295"/>
    </row>
    <row r="5317" spans="1:4" x14ac:dyDescent="0.2">
      <c r="A5317" s="295">
        <v>0.31536160000000002</v>
      </c>
      <c r="B5317" s="295"/>
      <c r="C5317" s="295">
        <v>0.54930999999999996</v>
      </c>
      <c r="D5317" s="295"/>
    </row>
    <row r="5318" spans="1:4" x14ac:dyDescent="0.2">
      <c r="A5318" s="295">
        <v>0.31534659999999998</v>
      </c>
      <c r="B5318" s="295"/>
      <c r="C5318" s="295">
        <v>0.54925489999999999</v>
      </c>
      <c r="D5318" s="295"/>
    </row>
    <row r="5319" spans="1:4" x14ac:dyDescent="0.2">
      <c r="A5319" s="295">
        <v>0.31531759999999998</v>
      </c>
      <c r="B5319" s="295"/>
      <c r="C5319" s="295">
        <v>0.54925489999999999</v>
      </c>
      <c r="D5319" s="295"/>
    </row>
    <row r="5320" spans="1:4" x14ac:dyDescent="0.2">
      <c r="A5320" s="295">
        <v>0.31530239999999998</v>
      </c>
      <c r="B5320" s="295"/>
      <c r="C5320" s="295">
        <v>0.54918210000000001</v>
      </c>
      <c r="D5320" s="295"/>
    </row>
    <row r="5321" spans="1:4" x14ac:dyDescent="0.2">
      <c r="A5321" s="295">
        <v>0.31528909999999999</v>
      </c>
      <c r="B5321" s="295"/>
      <c r="C5321" s="295">
        <v>0.54916710000000002</v>
      </c>
      <c r="D5321" s="295"/>
    </row>
    <row r="5322" spans="1:4" x14ac:dyDescent="0.2">
      <c r="A5322" s="295">
        <v>0.31527460000000002</v>
      </c>
      <c r="B5322" s="295"/>
      <c r="C5322" s="295">
        <v>0.54912970000000005</v>
      </c>
      <c r="D5322" s="295"/>
    </row>
    <row r="5323" spans="1:4" x14ac:dyDescent="0.2">
      <c r="A5323" s="295">
        <v>0.31527450000000001</v>
      </c>
      <c r="B5323" s="295"/>
      <c r="C5323" s="295">
        <v>0.54909430000000004</v>
      </c>
      <c r="D5323" s="295"/>
    </row>
    <row r="5324" spans="1:4" x14ac:dyDescent="0.2">
      <c r="A5324" s="295">
        <v>0.31525959999999997</v>
      </c>
      <c r="B5324" s="295"/>
      <c r="C5324" s="295">
        <v>0.54905689999999996</v>
      </c>
      <c r="D5324" s="295"/>
    </row>
    <row r="5325" spans="1:4" x14ac:dyDescent="0.2">
      <c r="A5325" s="295">
        <v>0.31525959999999997</v>
      </c>
      <c r="B5325" s="295"/>
      <c r="C5325" s="295">
        <v>0.54903650000000004</v>
      </c>
      <c r="D5325" s="295"/>
    </row>
    <row r="5326" spans="1:4" x14ac:dyDescent="0.2">
      <c r="A5326" s="295">
        <v>0.31523060000000003</v>
      </c>
      <c r="B5326" s="295"/>
      <c r="C5326" s="295">
        <v>0.54899790000000004</v>
      </c>
      <c r="D5326" s="295"/>
    </row>
    <row r="5327" spans="1:4" x14ac:dyDescent="0.2">
      <c r="A5327" s="295">
        <v>0.31523060000000003</v>
      </c>
      <c r="B5327" s="295"/>
      <c r="C5327" s="295">
        <v>0.54896250000000002</v>
      </c>
      <c r="D5327" s="295"/>
    </row>
    <row r="5328" spans="1:4" x14ac:dyDescent="0.2">
      <c r="A5328" s="295">
        <v>0.31521539999999998</v>
      </c>
      <c r="B5328" s="295"/>
      <c r="C5328" s="295">
        <v>0.54896250000000002</v>
      </c>
      <c r="D5328" s="295"/>
    </row>
    <row r="5329" spans="1:4" x14ac:dyDescent="0.2">
      <c r="A5329" s="295">
        <v>0.31521539999999998</v>
      </c>
      <c r="B5329" s="295"/>
      <c r="C5329" s="295">
        <v>0.54892350000000001</v>
      </c>
      <c r="D5329" s="295"/>
    </row>
    <row r="5330" spans="1:4" x14ac:dyDescent="0.2">
      <c r="A5330" s="295">
        <v>0.31520199999999998</v>
      </c>
      <c r="B5330" s="295"/>
      <c r="C5330" s="295">
        <v>0.54888970000000004</v>
      </c>
      <c r="D5330" s="295"/>
    </row>
    <row r="5331" spans="1:4" x14ac:dyDescent="0.2">
      <c r="A5331" s="295">
        <v>0.3151737</v>
      </c>
      <c r="B5331" s="295"/>
      <c r="C5331" s="295">
        <v>0.54888970000000004</v>
      </c>
      <c r="D5331" s="295"/>
    </row>
    <row r="5332" spans="1:4" x14ac:dyDescent="0.2">
      <c r="A5332" s="295">
        <v>0.3151737</v>
      </c>
      <c r="B5332" s="295"/>
      <c r="C5332" s="295">
        <v>0.54884949999999999</v>
      </c>
      <c r="D5332" s="295"/>
    </row>
    <row r="5333" spans="1:4" x14ac:dyDescent="0.2">
      <c r="A5333" s="295">
        <v>0.31513089999999999</v>
      </c>
      <c r="B5333" s="295"/>
      <c r="C5333" s="295">
        <v>0.5488307</v>
      </c>
      <c r="D5333" s="295"/>
    </row>
    <row r="5334" spans="1:4" x14ac:dyDescent="0.2">
      <c r="A5334" s="295">
        <v>0.3151157</v>
      </c>
      <c r="B5334" s="295"/>
      <c r="C5334" s="295">
        <v>0.5488307</v>
      </c>
      <c r="D5334" s="295"/>
    </row>
    <row r="5335" spans="1:4" x14ac:dyDescent="0.2">
      <c r="A5335" s="295">
        <v>0.3151157</v>
      </c>
      <c r="B5335" s="295"/>
      <c r="C5335" s="295">
        <v>0.54881210000000002</v>
      </c>
      <c r="D5335" s="295"/>
    </row>
    <row r="5336" spans="1:4" x14ac:dyDescent="0.2">
      <c r="A5336" s="295">
        <v>0.31508599999999998</v>
      </c>
      <c r="B5336" s="295"/>
      <c r="C5336" s="295">
        <v>0.54877730000000002</v>
      </c>
      <c r="D5336" s="295"/>
    </row>
    <row r="5337" spans="1:4" x14ac:dyDescent="0.2">
      <c r="A5337" s="295">
        <v>0.31507269999999998</v>
      </c>
      <c r="B5337" s="295"/>
      <c r="C5337" s="295">
        <v>0.54872310000000002</v>
      </c>
      <c r="D5337" s="295"/>
    </row>
    <row r="5338" spans="1:4" x14ac:dyDescent="0.2">
      <c r="A5338" s="295">
        <v>0.31502960000000002</v>
      </c>
      <c r="B5338" s="295"/>
      <c r="C5338" s="295">
        <v>0.54870430000000003</v>
      </c>
      <c r="D5338" s="295"/>
    </row>
    <row r="5339" spans="1:4" x14ac:dyDescent="0.2">
      <c r="A5339" s="295">
        <v>0.31502960000000002</v>
      </c>
      <c r="B5339" s="295"/>
      <c r="C5339" s="295">
        <v>0.54868550000000005</v>
      </c>
      <c r="D5339" s="295"/>
    </row>
    <row r="5340" spans="1:4" x14ac:dyDescent="0.2">
      <c r="A5340" s="295">
        <v>0.31502960000000002</v>
      </c>
      <c r="B5340" s="295"/>
      <c r="C5340" s="295">
        <v>0.5486472</v>
      </c>
      <c r="D5340" s="295"/>
    </row>
    <row r="5341" spans="1:4" x14ac:dyDescent="0.2">
      <c r="A5341" s="295">
        <v>0.3150018</v>
      </c>
      <c r="B5341" s="295"/>
      <c r="C5341" s="295">
        <v>0.54862670000000002</v>
      </c>
      <c r="D5341" s="295"/>
    </row>
    <row r="5342" spans="1:4" x14ac:dyDescent="0.2">
      <c r="A5342" s="295">
        <v>0.3150018</v>
      </c>
      <c r="B5342" s="295"/>
      <c r="C5342" s="295">
        <v>0.54862670000000002</v>
      </c>
      <c r="D5342" s="295"/>
    </row>
    <row r="5343" spans="1:4" x14ac:dyDescent="0.2">
      <c r="A5343" s="295">
        <v>0.3150018</v>
      </c>
      <c r="B5343" s="295"/>
      <c r="C5343" s="295">
        <v>0.54860790000000004</v>
      </c>
      <c r="D5343" s="295"/>
    </row>
    <row r="5344" spans="1:4" x14ac:dyDescent="0.2">
      <c r="A5344" s="295">
        <v>0.31498680000000001</v>
      </c>
      <c r="B5344" s="295"/>
      <c r="C5344" s="295">
        <v>0.54857049999999996</v>
      </c>
      <c r="D5344" s="295"/>
    </row>
    <row r="5345" spans="1:4" x14ac:dyDescent="0.2">
      <c r="A5345" s="295">
        <v>0.31495709999999999</v>
      </c>
      <c r="B5345" s="295"/>
      <c r="C5345" s="295">
        <v>0.54855189999999998</v>
      </c>
      <c r="D5345" s="295"/>
    </row>
    <row r="5346" spans="1:4" x14ac:dyDescent="0.2">
      <c r="A5346" s="295">
        <v>0.31495709999999999</v>
      </c>
      <c r="B5346" s="295"/>
      <c r="C5346" s="295">
        <v>0.54847979999999996</v>
      </c>
      <c r="D5346" s="295"/>
    </row>
    <row r="5347" spans="1:4" x14ac:dyDescent="0.2">
      <c r="A5347" s="295">
        <v>0.3149285</v>
      </c>
      <c r="B5347" s="295"/>
      <c r="C5347" s="295">
        <v>0.54844440000000005</v>
      </c>
      <c r="D5347" s="295"/>
    </row>
    <row r="5348" spans="1:4" x14ac:dyDescent="0.2">
      <c r="A5348" s="295">
        <v>0.31491400000000003</v>
      </c>
      <c r="B5348" s="295"/>
      <c r="C5348" s="295">
        <v>0.5484443</v>
      </c>
      <c r="D5348" s="295"/>
    </row>
    <row r="5349" spans="1:4" x14ac:dyDescent="0.2">
      <c r="A5349" s="295">
        <v>0.31491400000000003</v>
      </c>
      <c r="B5349" s="295"/>
      <c r="C5349" s="295">
        <v>0.54839079999999996</v>
      </c>
      <c r="D5349" s="295"/>
    </row>
    <row r="5350" spans="1:4" x14ac:dyDescent="0.2">
      <c r="A5350" s="295">
        <v>0.3148996</v>
      </c>
      <c r="B5350" s="295"/>
      <c r="C5350" s="295">
        <v>0.54835179999999994</v>
      </c>
      <c r="D5350" s="295"/>
    </row>
    <row r="5351" spans="1:4" x14ac:dyDescent="0.2">
      <c r="A5351" s="295">
        <v>0.31487169999999998</v>
      </c>
      <c r="B5351" s="295"/>
      <c r="C5351" s="295">
        <v>0.54833299999999996</v>
      </c>
      <c r="D5351" s="295"/>
    </row>
    <row r="5352" spans="1:4" x14ac:dyDescent="0.2">
      <c r="A5352" s="295">
        <v>0.31487169999999998</v>
      </c>
      <c r="B5352" s="295"/>
      <c r="C5352" s="295">
        <v>0.54829760000000005</v>
      </c>
      <c r="D5352" s="295"/>
    </row>
    <row r="5353" spans="1:4" x14ac:dyDescent="0.2">
      <c r="A5353" s="295">
        <v>0.31487169999999998</v>
      </c>
      <c r="B5353" s="295"/>
      <c r="C5353" s="295">
        <v>0.54823770000000005</v>
      </c>
      <c r="D5353" s="295"/>
    </row>
    <row r="5354" spans="1:4" x14ac:dyDescent="0.2">
      <c r="A5354" s="295">
        <v>0.31484220000000002</v>
      </c>
      <c r="B5354" s="295"/>
      <c r="C5354" s="295">
        <v>0.54821880000000001</v>
      </c>
      <c r="D5354" s="295"/>
    </row>
    <row r="5355" spans="1:4" x14ac:dyDescent="0.2">
      <c r="A5355" s="295">
        <v>0.31481439999999999</v>
      </c>
      <c r="B5355" s="295"/>
      <c r="C5355" s="295">
        <v>0.54820020000000003</v>
      </c>
      <c r="D5355" s="295"/>
    </row>
    <row r="5356" spans="1:4" x14ac:dyDescent="0.2">
      <c r="A5356" s="295">
        <v>0.3147992</v>
      </c>
      <c r="B5356" s="295"/>
      <c r="C5356" s="295">
        <v>0.54816100000000001</v>
      </c>
      <c r="D5356" s="295"/>
    </row>
    <row r="5357" spans="1:4" x14ac:dyDescent="0.2">
      <c r="A5357" s="295">
        <v>0.3147992</v>
      </c>
      <c r="B5357" s="295"/>
      <c r="C5357" s="295">
        <v>0.54816100000000001</v>
      </c>
      <c r="D5357" s="295"/>
    </row>
    <row r="5358" spans="1:4" x14ac:dyDescent="0.2">
      <c r="A5358" s="295">
        <v>0.31478400000000001</v>
      </c>
      <c r="B5358" s="295"/>
      <c r="C5358" s="295">
        <v>0.54814600000000002</v>
      </c>
      <c r="D5358" s="295"/>
    </row>
    <row r="5359" spans="1:4" x14ac:dyDescent="0.2">
      <c r="A5359" s="295">
        <v>0.31476880000000002</v>
      </c>
      <c r="B5359" s="295"/>
      <c r="C5359" s="295">
        <v>0.54814600000000002</v>
      </c>
      <c r="D5359" s="295"/>
    </row>
    <row r="5360" spans="1:4" x14ac:dyDescent="0.2">
      <c r="A5360" s="295">
        <v>0.31473980000000001</v>
      </c>
      <c r="B5360" s="295"/>
      <c r="C5360" s="295">
        <v>0.54810859999999995</v>
      </c>
      <c r="D5360" s="295"/>
    </row>
    <row r="5361" spans="1:4" x14ac:dyDescent="0.2">
      <c r="A5361" s="295">
        <v>0.31471120000000002</v>
      </c>
      <c r="B5361" s="295"/>
      <c r="C5361" s="295">
        <v>0.54807320000000004</v>
      </c>
      <c r="D5361" s="295"/>
    </row>
    <row r="5362" spans="1:4" x14ac:dyDescent="0.2">
      <c r="A5362" s="295">
        <v>0.31468099999999999</v>
      </c>
      <c r="B5362" s="295"/>
      <c r="C5362" s="295">
        <v>0.54803369999999996</v>
      </c>
      <c r="D5362" s="295"/>
    </row>
    <row r="5363" spans="1:4" x14ac:dyDescent="0.2">
      <c r="A5363" s="295">
        <v>0.31468099999999999</v>
      </c>
      <c r="B5363" s="295"/>
      <c r="C5363" s="295">
        <v>0.54801489999999997</v>
      </c>
      <c r="D5363" s="295"/>
    </row>
    <row r="5364" spans="1:4" x14ac:dyDescent="0.2">
      <c r="A5364" s="295">
        <v>0.31466660000000002</v>
      </c>
      <c r="B5364" s="295"/>
      <c r="C5364" s="295">
        <v>0.54797470000000004</v>
      </c>
      <c r="D5364" s="295"/>
    </row>
    <row r="5365" spans="1:4" x14ac:dyDescent="0.2">
      <c r="A5365" s="295">
        <v>0.31465140000000003</v>
      </c>
      <c r="B5365" s="295"/>
      <c r="C5365" s="295">
        <v>0.54794109999999996</v>
      </c>
      <c r="D5365" s="295"/>
    </row>
    <row r="5366" spans="1:4" x14ac:dyDescent="0.2">
      <c r="A5366" s="295">
        <v>0.31462469999999998</v>
      </c>
      <c r="B5366" s="295"/>
      <c r="C5366" s="295">
        <v>0.54788210000000004</v>
      </c>
      <c r="D5366" s="295"/>
    </row>
    <row r="5367" spans="1:4" x14ac:dyDescent="0.2">
      <c r="A5367" s="295">
        <v>0.31460969999999999</v>
      </c>
      <c r="B5367" s="295"/>
      <c r="C5367" s="295">
        <v>0.54786239999999997</v>
      </c>
      <c r="D5367" s="295"/>
    </row>
    <row r="5368" spans="1:4" x14ac:dyDescent="0.2">
      <c r="A5368" s="295">
        <v>0.31458069999999999</v>
      </c>
      <c r="B5368" s="295"/>
      <c r="C5368" s="295">
        <v>0.54784739999999998</v>
      </c>
      <c r="D5368" s="295"/>
    </row>
    <row r="5369" spans="1:4" x14ac:dyDescent="0.2">
      <c r="A5369" s="295">
        <v>0.31458069999999999</v>
      </c>
      <c r="B5369" s="295"/>
      <c r="C5369" s="295">
        <v>0.5477938</v>
      </c>
      <c r="D5369" s="295"/>
    </row>
    <row r="5370" spans="1:4" x14ac:dyDescent="0.2">
      <c r="A5370" s="295">
        <v>0.3145655</v>
      </c>
      <c r="B5370" s="295"/>
      <c r="C5370" s="295">
        <v>0.54777500000000001</v>
      </c>
      <c r="D5370" s="295"/>
    </row>
    <row r="5371" spans="1:4" x14ac:dyDescent="0.2">
      <c r="A5371" s="295">
        <v>0.3145522</v>
      </c>
      <c r="B5371" s="295"/>
      <c r="C5371" s="295">
        <v>0.54776000000000002</v>
      </c>
      <c r="D5371" s="295"/>
    </row>
    <row r="5372" spans="1:4" x14ac:dyDescent="0.2">
      <c r="A5372" s="295">
        <v>0.31453769999999998</v>
      </c>
      <c r="B5372" s="295"/>
      <c r="C5372" s="295">
        <v>0.54774140000000004</v>
      </c>
      <c r="D5372" s="295"/>
    </row>
    <row r="5373" spans="1:4" x14ac:dyDescent="0.2">
      <c r="A5373" s="295">
        <v>0.31450820000000002</v>
      </c>
      <c r="B5373" s="295"/>
      <c r="C5373" s="295">
        <v>0.54770220000000003</v>
      </c>
      <c r="D5373" s="295"/>
    </row>
    <row r="5374" spans="1:4" x14ac:dyDescent="0.2">
      <c r="A5374" s="295">
        <v>0.31449300000000002</v>
      </c>
      <c r="B5374" s="295"/>
      <c r="C5374" s="295">
        <v>0.54764500000000005</v>
      </c>
      <c r="D5374" s="295"/>
    </row>
    <row r="5375" spans="1:4" x14ac:dyDescent="0.2">
      <c r="A5375" s="295">
        <v>0.31447849999999999</v>
      </c>
      <c r="B5375" s="295"/>
      <c r="C5375" s="295">
        <v>0.54760960000000003</v>
      </c>
      <c r="D5375" s="295"/>
    </row>
    <row r="5376" spans="1:4" x14ac:dyDescent="0.2">
      <c r="A5376" s="295">
        <v>0.3144652</v>
      </c>
      <c r="B5376" s="295"/>
      <c r="C5376" s="295">
        <v>0.54759100000000005</v>
      </c>
      <c r="D5376" s="295"/>
    </row>
    <row r="5377" spans="1:4" x14ac:dyDescent="0.2">
      <c r="A5377" s="295">
        <v>0.3144652</v>
      </c>
      <c r="B5377" s="295"/>
      <c r="C5377" s="295">
        <v>0.54757219999999995</v>
      </c>
      <c r="D5377" s="295"/>
    </row>
    <row r="5378" spans="1:4" x14ac:dyDescent="0.2">
      <c r="A5378" s="295">
        <v>0.31443739999999998</v>
      </c>
      <c r="B5378" s="295"/>
      <c r="C5378" s="295">
        <v>0.54755180000000003</v>
      </c>
      <c r="D5378" s="295"/>
    </row>
    <row r="5379" spans="1:4" x14ac:dyDescent="0.2">
      <c r="A5379" s="295">
        <v>0.3143782</v>
      </c>
      <c r="B5379" s="295"/>
      <c r="C5379" s="295">
        <v>0.54753680000000005</v>
      </c>
      <c r="D5379" s="295"/>
    </row>
    <row r="5380" spans="1:4" x14ac:dyDescent="0.2">
      <c r="A5380" s="295">
        <v>0.3143782</v>
      </c>
      <c r="B5380" s="295"/>
      <c r="C5380" s="295">
        <v>0.54746079999999997</v>
      </c>
      <c r="D5380" s="295"/>
    </row>
    <row r="5381" spans="1:4" x14ac:dyDescent="0.2">
      <c r="A5381" s="295">
        <v>0.31436370000000002</v>
      </c>
      <c r="B5381" s="295"/>
      <c r="C5381" s="295">
        <v>0.54746079999999997</v>
      </c>
      <c r="D5381" s="295"/>
    </row>
    <row r="5382" spans="1:4" x14ac:dyDescent="0.2">
      <c r="A5382" s="295">
        <v>0.31436370000000002</v>
      </c>
      <c r="B5382" s="295"/>
      <c r="C5382" s="295">
        <v>0.54744110000000001</v>
      </c>
      <c r="D5382" s="295"/>
    </row>
    <row r="5383" spans="1:4" x14ac:dyDescent="0.2">
      <c r="A5383" s="295">
        <v>0.31436370000000002</v>
      </c>
      <c r="B5383" s="295"/>
      <c r="C5383" s="295">
        <v>0.54742610000000003</v>
      </c>
      <c r="D5383" s="295"/>
    </row>
    <row r="5384" spans="1:4" x14ac:dyDescent="0.2">
      <c r="A5384" s="295">
        <v>0.31432090000000001</v>
      </c>
      <c r="B5384" s="295"/>
      <c r="C5384" s="295">
        <v>0.5474057</v>
      </c>
      <c r="D5384" s="295"/>
    </row>
    <row r="5385" spans="1:4" x14ac:dyDescent="0.2">
      <c r="A5385" s="295">
        <v>0.31430760000000002</v>
      </c>
      <c r="B5385" s="295"/>
      <c r="C5385" s="295">
        <v>0.54734850000000002</v>
      </c>
      <c r="D5385" s="295"/>
    </row>
    <row r="5386" spans="1:4" x14ac:dyDescent="0.2">
      <c r="A5386" s="295">
        <v>0.31429230000000002</v>
      </c>
      <c r="B5386" s="295"/>
      <c r="C5386" s="295">
        <v>0.54733350000000003</v>
      </c>
      <c r="D5386" s="295"/>
    </row>
    <row r="5387" spans="1:4" x14ac:dyDescent="0.2">
      <c r="A5387" s="295">
        <v>0.3142779</v>
      </c>
      <c r="B5387" s="295"/>
      <c r="C5387" s="295">
        <v>0.54729430000000001</v>
      </c>
      <c r="D5387" s="295"/>
    </row>
    <row r="5388" spans="1:4" x14ac:dyDescent="0.2">
      <c r="A5388" s="295">
        <v>0.31424960000000002</v>
      </c>
      <c r="B5388" s="295"/>
      <c r="C5388" s="295">
        <v>0.54727550000000003</v>
      </c>
      <c r="D5388" s="295"/>
    </row>
    <row r="5389" spans="1:4" x14ac:dyDescent="0.2">
      <c r="A5389" s="295">
        <v>0.31423509999999999</v>
      </c>
      <c r="B5389" s="295"/>
      <c r="C5389" s="295">
        <v>0.54719790000000001</v>
      </c>
      <c r="D5389" s="295"/>
    </row>
    <row r="5390" spans="1:4" x14ac:dyDescent="0.2">
      <c r="A5390" s="295">
        <v>0.31420720000000002</v>
      </c>
      <c r="B5390" s="295"/>
      <c r="C5390" s="295">
        <v>0.5471625</v>
      </c>
      <c r="D5390" s="295"/>
    </row>
    <row r="5391" spans="1:4" x14ac:dyDescent="0.2">
      <c r="A5391" s="295">
        <v>0.31419200000000003</v>
      </c>
      <c r="B5391" s="295"/>
      <c r="C5391" s="295">
        <v>0.54712870000000002</v>
      </c>
      <c r="D5391" s="295"/>
    </row>
    <row r="5392" spans="1:4" x14ac:dyDescent="0.2">
      <c r="A5392" s="295">
        <v>0.31417869999999998</v>
      </c>
      <c r="B5392" s="295"/>
      <c r="C5392" s="295">
        <v>0.54711010000000004</v>
      </c>
      <c r="D5392" s="295"/>
    </row>
    <row r="5393" spans="1:4" x14ac:dyDescent="0.2">
      <c r="A5393" s="295">
        <v>0.3141642</v>
      </c>
      <c r="B5393" s="295"/>
      <c r="C5393" s="295">
        <v>0.54703769999999996</v>
      </c>
      <c r="D5393" s="295"/>
    </row>
    <row r="5394" spans="1:4" x14ac:dyDescent="0.2">
      <c r="A5394" s="295">
        <v>0.31413560000000001</v>
      </c>
      <c r="B5394" s="295"/>
      <c r="C5394" s="295">
        <v>0.54701909999999998</v>
      </c>
      <c r="D5394" s="295"/>
    </row>
    <row r="5395" spans="1:4" x14ac:dyDescent="0.2">
      <c r="A5395" s="295">
        <v>0.3141062</v>
      </c>
      <c r="B5395" s="295"/>
      <c r="C5395" s="295">
        <v>0.54698369999999996</v>
      </c>
      <c r="D5395" s="295"/>
    </row>
    <row r="5396" spans="1:4" x14ac:dyDescent="0.2">
      <c r="A5396" s="295">
        <v>0.31406390000000001</v>
      </c>
      <c r="B5396" s="295"/>
      <c r="C5396" s="295">
        <v>0.54698369999999996</v>
      </c>
      <c r="D5396" s="295"/>
    </row>
    <row r="5397" spans="1:4" x14ac:dyDescent="0.2">
      <c r="A5397" s="295">
        <v>0.31406390000000001</v>
      </c>
      <c r="B5397" s="295"/>
      <c r="C5397" s="295">
        <v>0.54696389999999995</v>
      </c>
      <c r="D5397" s="295"/>
    </row>
    <row r="5398" spans="1:4" x14ac:dyDescent="0.2">
      <c r="A5398" s="295">
        <v>0.31406390000000001</v>
      </c>
      <c r="B5398" s="295"/>
      <c r="C5398" s="295">
        <v>0.54692470000000004</v>
      </c>
      <c r="D5398" s="295"/>
    </row>
    <row r="5399" spans="1:4" x14ac:dyDescent="0.2">
      <c r="A5399" s="295">
        <v>0.31404870000000001</v>
      </c>
      <c r="B5399" s="295"/>
      <c r="C5399" s="295">
        <v>0.54687260000000004</v>
      </c>
      <c r="D5399" s="295"/>
    </row>
    <row r="5400" spans="1:4" x14ac:dyDescent="0.2">
      <c r="A5400" s="295">
        <v>0.31404870000000001</v>
      </c>
      <c r="B5400" s="295"/>
      <c r="C5400" s="295">
        <v>0.5468324</v>
      </c>
      <c r="D5400" s="295"/>
    </row>
    <row r="5401" spans="1:4" x14ac:dyDescent="0.2">
      <c r="A5401" s="295">
        <v>0.31400630000000002</v>
      </c>
      <c r="B5401" s="295"/>
      <c r="C5401" s="295">
        <v>0.54679219999999995</v>
      </c>
      <c r="D5401" s="295"/>
    </row>
    <row r="5402" spans="1:4" x14ac:dyDescent="0.2">
      <c r="A5402" s="295">
        <v>0.31399139999999998</v>
      </c>
      <c r="B5402" s="295"/>
      <c r="C5402" s="295">
        <v>0.5467398</v>
      </c>
      <c r="D5402" s="295"/>
    </row>
    <row r="5403" spans="1:4" x14ac:dyDescent="0.2">
      <c r="A5403" s="295">
        <v>0.31399139999999998</v>
      </c>
      <c r="B5403" s="295"/>
      <c r="C5403" s="295">
        <v>0.5467398</v>
      </c>
      <c r="D5403" s="295"/>
    </row>
    <row r="5404" spans="1:4" x14ac:dyDescent="0.2">
      <c r="A5404" s="295">
        <v>0.31396279999999999</v>
      </c>
      <c r="B5404" s="295"/>
      <c r="C5404" s="295">
        <v>0.54670439999999998</v>
      </c>
      <c r="D5404" s="295"/>
    </row>
    <row r="5405" spans="1:4" x14ac:dyDescent="0.2">
      <c r="A5405" s="295">
        <v>0.31396279999999999</v>
      </c>
      <c r="B5405" s="295"/>
      <c r="C5405" s="295">
        <v>0.54668939999999999</v>
      </c>
      <c r="D5405" s="295"/>
    </row>
    <row r="5406" spans="1:4" x14ac:dyDescent="0.2">
      <c r="A5406" s="295">
        <v>0.31394830000000001</v>
      </c>
      <c r="B5406" s="295"/>
      <c r="C5406" s="295">
        <v>0.54665200000000003</v>
      </c>
      <c r="D5406" s="295"/>
    </row>
    <row r="5407" spans="1:4" x14ac:dyDescent="0.2">
      <c r="A5407" s="295">
        <v>0.3139189</v>
      </c>
      <c r="B5407" s="295"/>
      <c r="C5407" s="295">
        <v>0.5466316</v>
      </c>
      <c r="D5407" s="295"/>
    </row>
    <row r="5408" spans="1:4" x14ac:dyDescent="0.2">
      <c r="A5408" s="295">
        <v>0.3139055</v>
      </c>
      <c r="B5408" s="295"/>
      <c r="C5408" s="295">
        <v>0.54661179999999998</v>
      </c>
      <c r="D5408" s="295"/>
    </row>
    <row r="5409" spans="1:4" x14ac:dyDescent="0.2">
      <c r="A5409" s="295">
        <v>0.31389099999999998</v>
      </c>
      <c r="B5409" s="295"/>
      <c r="C5409" s="295">
        <v>0.54661179999999998</v>
      </c>
      <c r="D5409" s="295"/>
    </row>
    <row r="5410" spans="1:4" x14ac:dyDescent="0.2">
      <c r="A5410" s="295">
        <v>0.31389099999999998</v>
      </c>
      <c r="B5410" s="295"/>
      <c r="C5410" s="295">
        <v>0.54659690000000005</v>
      </c>
      <c r="D5410" s="295"/>
    </row>
    <row r="5411" spans="1:4" x14ac:dyDescent="0.2">
      <c r="A5411" s="295">
        <v>0.31387609999999999</v>
      </c>
      <c r="B5411" s="295"/>
      <c r="C5411" s="295">
        <v>0.54657800000000001</v>
      </c>
      <c r="D5411" s="295"/>
    </row>
    <row r="5412" spans="1:4" x14ac:dyDescent="0.2">
      <c r="A5412" s="295">
        <v>0.31384830000000002</v>
      </c>
      <c r="B5412" s="295"/>
      <c r="C5412" s="295">
        <v>0.54653790000000002</v>
      </c>
      <c r="D5412" s="295"/>
    </row>
    <row r="5413" spans="1:4" x14ac:dyDescent="0.2">
      <c r="A5413" s="295">
        <v>0.31383309999999998</v>
      </c>
      <c r="B5413" s="295"/>
      <c r="C5413" s="295">
        <v>0.54646150000000004</v>
      </c>
      <c r="D5413" s="295"/>
    </row>
    <row r="5414" spans="1:4" x14ac:dyDescent="0.2">
      <c r="A5414" s="295">
        <v>0.31383299999999997</v>
      </c>
      <c r="B5414" s="295"/>
      <c r="C5414" s="295">
        <v>0.54642789999999997</v>
      </c>
      <c r="D5414" s="295"/>
    </row>
    <row r="5415" spans="1:4" x14ac:dyDescent="0.2">
      <c r="A5415" s="295">
        <v>0.31379020000000002</v>
      </c>
      <c r="B5415" s="295"/>
      <c r="C5415" s="295">
        <v>0.54639309999999996</v>
      </c>
      <c r="D5415" s="295"/>
    </row>
    <row r="5416" spans="1:4" x14ac:dyDescent="0.2">
      <c r="A5416" s="295">
        <v>0.31379020000000002</v>
      </c>
      <c r="B5416" s="295"/>
      <c r="C5416" s="295">
        <v>0.54633909999999997</v>
      </c>
      <c r="D5416" s="295"/>
    </row>
    <row r="5417" spans="1:4" x14ac:dyDescent="0.2">
      <c r="A5417" s="295">
        <v>0.31377569999999999</v>
      </c>
      <c r="B5417" s="295"/>
      <c r="C5417" s="295">
        <v>0.54630049999999997</v>
      </c>
      <c r="D5417" s="295"/>
    </row>
    <row r="5418" spans="1:4" x14ac:dyDescent="0.2">
      <c r="A5418" s="295">
        <v>0.31374610000000003</v>
      </c>
      <c r="B5418" s="295"/>
      <c r="C5418" s="295">
        <v>0.54628010000000005</v>
      </c>
      <c r="D5418" s="295"/>
    </row>
    <row r="5419" spans="1:4" x14ac:dyDescent="0.2">
      <c r="A5419" s="295">
        <v>0.31373269999999998</v>
      </c>
      <c r="B5419" s="295"/>
      <c r="C5419" s="295">
        <v>0.54626160000000001</v>
      </c>
      <c r="D5419" s="295"/>
    </row>
    <row r="5420" spans="1:4" x14ac:dyDescent="0.2">
      <c r="A5420" s="295">
        <v>0.3137182</v>
      </c>
      <c r="B5420" s="295"/>
      <c r="C5420" s="295">
        <v>0.54624660000000003</v>
      </c>
      <c r="D5420" s="295"/>
    </row>
    <row r="5421" spans="1:4" x14ac:dyDescent="0.2">
      <c r="A5421" s="295">
        <v>0.31370320000000002</v>
      </c>
      <c r="B5421" s="295"/>
      <c r="C5421" s="295">
        <v>0.54622680000000001</v>
      </c>
      <c r="D5421" s="295"/>
    </row>
    <row r="5422" spans="1:4" x14ac:dyDescent="0.2">
      <c r="A5422" s="295">
        <v>0.31367469999999997</v>
      </c>
      <c r="B5422" s="295"/>
      <c r="C5422" s="295">
        <v>0.54619300000000004</v>
      </c>
      <c r="D5422" s="295"/>
    </row>
    <row r="5423" spans="1:4" x14ac:dyDescent="0.2">
      <c r="A5423" s="295">
        <v>0.3136602</v>
      </c>
      <c r="B5423" s="295"/>
      <c r="C5423" s="295">
        <v>0.54617260000000001</v>
      </c>
      <c r="D5423" s="295"/>
    </row>
    <row r="5424" spans="1:4" x14ac:dyDescent="0.2">
      <c r="A5424" s="295">
        <v>0.31364570000000003</v>
      </c>
      <c r="B5424" s="295"/>
      <c r="C5424" s="295">
        <v>0.54615279999999999</v>
      </c>
      <c r="D5424" s="295"/>
    </row>
    <row r="5425" spans="1:4" x14ac:dyDescent="0.2">
      <c r="A5425" s="295">
        <v>0.31364570000000003</v>
      </c>
      <c r="B5425" s="295"/>
      <c r="C5425" s="295">
        <v>0.54609569999999996</v>
      </c>
      <c r="D5425" s="295"/>
    </row>
    <row r="5426" spans="1:4" x14ac:dyDescent="0.2">
      <c r="A5426" s="295">
        <v>0.31363229999999997</v>
      </c>
      <c r="B5426" s="295"/>
      <c r="C5426" s="295">
        <v>0.54609560000000001</v>
      </c>
      <c r="D5426" s="295"/>
    </row>
    <row r="5427" spans="1:4" x14ac:dyDescent="0.2">
      <c r="A5427" s="295">
        <v>0.31361739999999999</v>
      </c>
      <c r="B5427" s="295"/>
      <c r="C5427" s="295">
        <v>0.5460564</v>
      </c>
      <c r="D5427" s="295"/>
    </row>
    <row r="5428" spans="1:4" x14ac:dyDescent="0.2">
      <c r="A5428" s="295">
        <v>0.31360290000000002</v>
      </c>
      <c r="B5428" s="295"/>
      <c r="C5428" s="295">
        <v>0.54598270000000004</v>
      </c>
      <c r="D5428" s="295"/>
    </row>
    <row r="5429" spans="1:4" x14ac:dyDescent="0.2">
      <c r="A5429" s="295">
        <v>0.31360290000000002</v>
      </c>
      <c r="B5429" s="295"/>
      <c r="C5429" s="295">
        <v>0.54598270000000004</v>
      </c>
      <c r="D5429" s="295"/>
    </row>
    <row r="5430" spans="1:4" x14ac:dyDescent="0.2">
      <c r="A5430" s="295">
        <v>0.3135732</v>
      </c>
      <c r="B5430" s="295"/>
      <c r="C5430" s="295">
        <v>0.54596230000000001</v>
      </c>
      <c r="D5430" s="295"/>
    </row>
    <row r="5431" spans="1:4" x14ac:dyDescent="0.2">
      <c r="A5431" s="295">
        <v>0.3135732</v>
      </c>
      <c r="B5431" s="295"/>
      <c r="C5431" s="295">
        <v>0.54589030000000005</v>
      </c>
      <c r="D5431" s="295"/>
    </row>
    <row r="5432" spans="1:4" x14ac:dyDescent="0.2">
      <c r="A5432" s="295">
        <v>0.3135309</v>
      </c>
      <c r="B5432" s="295"/>
      <c r="C5432" s="295">
        <v>0.54585649999999997</v>
      </c>
      <c r="D5432" s="295"/>
    </row>
    <row r="5433" spans="1:4" x14ac:dyDescent="0.2">
      <c r="A5433" s="295">
        <v>0.31351590000000001</v>
      </c>
      <c r="B5433" s="295"/>
      <c r="C5433" s="295">
        <v>0.54580390000000001</v>
      </c>
      <c r="D5433" s="295"/>
    </row>
    <row r="5434" spans="1:4" x14ac:dyDescent="0.2">
      <c r="A5434" s="295">
        <v>0.31350070000000002</v>
      </c>
      <c r="B5434" s="295"/>
      <c r="C5434" s="295">
        <v>0.54576559999999996</v>
      </c>
      <c r="D5434" s="295"/>
    </row>
    <row r="5435" spans="1:4" x14ac:dyDescent="0.2">
      <c r="A5435" s="295">
        <v>0.31350070000000002</v>
      </c>
      <c r="B5435" s="295"/>
      <c r="C5435" s="295">
        <v>0.54574670000000003</v>
      </c>
      <c r="D5435" s="295"/>
    </row>
    <row r="5436" spans="1:4" x14ac:dyDescent="0.2">
      <c r="A5436" s="295">
        <v>0.3134863</v>
      </c>
      <c r="B5436" s="295"/>
      <c r="C5436" s="295">
        <v>0.54571130000000001</v>
      </c>
      <c r="D5436" s="295"/>
    </row>
    <row r="5437" spans="1:4" x14ac:dyDescent="0.2">
      <c r="A5437" s="295">
        <v>0.31348619999999999</v>
      </c>
      <c r="B5437" s="295"/>
      <c r="C5437" s="295">
        <v>0.54569089999999998</v>
      </c>
      <c r="D5437" s="295"/>
    </row>
    <row r="5438" spans="1:4" x14ac:dyDescent="0.2">
      <c r="A5438" s="295">
        <v>0.3134729</v>
      </c>
      <c r="B5438" s="295"/>
      <c r="C5438" s="295">
        <v>0.5456723</v>
      </c>
      <c r="D5438" s="295"/>
    </row>
    <row r="5439" spans="1:4" x14ac:dyDescent="0.2">
      <c r="A5439" s="295">
        <v>0.3134729</v>
      </c>
      <c r="B5439" s="295"/>
      <c r="C5439" s="295">
        <v>0.54565260000000004</v>
      </c>
      <c r="D5439" s="295"/>
    </row>
    <row r="5440" spans="1:4" x14ac:dyDescent="0.2">
      <c r="A5440" s="295">
        <v>0.31344349999999999</v>
      </c>
      <c r="B5440" s="295"/>
      <c r="C5440" s="295">
        <v>0.5456337</v>
      </c>
      <c r="D5440" s="295"/>
    </row>
    <row r="5441" spans="1:4" x14ac:dyDescent="0.2">
      <c r="A5441" s="295">
        <v>0.31341370000000002</v>
      </c>
      <c r="B5441" s="295"/>
      <c r="C5441" s="295">
        <v>0.5456337</v>
      </c>
      <c r="D5441" s="295"/>
    </row>
    <row r="5442" spans="1:4" x14ac:dyDescent="0.2">
      <c r="A5442" s="295">
        <v>0.31341370000000002</v>
      </c>
      <c r="B5442" s="295"/>
      <c r="C5442" s="295">
        <v>0.54560379999999997</v>
      </c>
      <c r="D5442" s="295"/>
    </row>
    <row r="5443" spans="1:4" x14ac:dyDescent="0.2">
      <c r="A5443" s="295">
        <v>0.31338519999999997</v>
      </c>
      <c r="B5443" s="295"/>
      <c r="C5443" s="295">
        <v>0.54556640000000001</v>
      </c>
      <c r="D5443" s="295"/>
    </row>
    <row r="5444" spans="1:4" x14ac:dyDescent="0.2">
      <c r="A5444" s="295">
        <v>0.31337179999999998</v>
      </c>
      <c r="B5444" s="295"/>
      <c r="C5444" s="295">
        <v>0.54551240000000001</v>
      </c>
      <c r="D5444" s="295"/>
    </row>
    <row r="5445" spans="1:4" x14ac:dyDescent="0.2">
      <c r="A5445" s="295">
        <v>0.31335849999999998</v>
      </c>
      <c r="B5445" s="295"/>
      <c r="C5445" s="295">
        <v>0.54547380000000001</v>
      </c>
      <c r="D5445" s="295"/>
    </row>
    <row r="5446" spans="1:4" x14ac:dyDescent="0.2">
      <c r="A5446" s="295">
        <v>0.31335849999999998</v>
      </c>
      <c r="B5446" s="295"/>
      <c r="C5446" s="295">
        <v>0.54547380000000001</v>
      </c>
      <c r="D5446" s="295"/>
    </row>
    <row r="5447" spans="1:4" x14ac:dyDescent="0.2">
      <c r="A5447" s="295">
        <v>0.31331389999999998</v>
      </c>
      <c r="B5447" s="295"/>
      <c r="C5447" s="295">
        <v>0.54543520000000001</v>
      </c>
      <c r="D5447" s="295"/>
    </row>
    <row r="5448" spans="1:4" x14ac:dyDescent="0.2">
      <c r="A5448" s="295">
        <v>0.31331379999999998</v>
      </c>
      <c r="B5448" s="295"/>
      <c r="C5448" s="295">
        <v>0.54542020000000002</v>
      </c>
      <c r="D5448" s="295"/>
    </row>
    <row r="5449" spans="1:4" x14ac:dyDescent="0.2">
      <c r="A5449" s="295">
        <v>0.31327080000000002</v>
      </c>
      <c r="B5449" s="295"/>
      <c r="C5449" s="295">
        <v>0.54536309999999999</v>
      </c>
      <c r="D5449" s="295"/>
    </row>
    <row r="5450" spans="1:4" x14ac:dyDescent="0.2">
      <c r="A5450" s="295">
        <v>0.31327080000000002</v>
      </c>
      <c r="B5450" s="295"/>
      <c r="C5450" s="295">
        <v>0.54532409999999998</v>
      </c>
      <c r="D5450" s="295"/>
    </row>
    <row r="5451" spans="1:4" x14ac:dyDescent="0.2">
      <c r="A5451" s="295">
        <v>0.31327080000000002</v>
      </c>
      <c r="B5451" s="295"/>
      <c r="C5451" s="295">
        <v>0.5452941</v>
      </c>
      <c r="D5451" s="295"/>
    </row>
    <row r="5452" spans="1:4" x14ac:dyDescent="0.2">
      <c r="A5452" s="295">
        <v>0.31324109999999999</v>
      </c>
      <c r="B5452" s="295"/>
      <c r="C5452" s="295">
        <v>0.54527369999999997</v>
      </c>
      <c r="D5452" s="295"/>
    </row>
    <row r="5453" spans="1:4" x14ac:dyDescent="0.2">
      <c r="A5453" s="295">
        <v>0.3132277</v>
      </c>
      <c r="B5453" s="295"/>
      <c r="C5453" s="295">
        <v>0.54525869999999999</v>
      </c>
      <c r="D5453" s="295"/>
    </row>
    <row r="5454" spans="1:4" x14ac:dyDescent="0.2">
      <c r="A5454" s="295">
        <v>0.31321320000000002</v>
      </c>
      <c r="B5454" s="295"/>
      <c r="C5454" s="295">
        <v>0.5452399</v>
      </c>
      <c r="D5454" s="295"/>
    </row>
    <row r="5455" spans="1:4" x14ac:dyDescent="0.2">
      <c r="A5455" s="295">
        <v>0.31319799999999998</v>
      </c>
      <c r="B5455" s="295"/>
      <c r="C5455" s="295">
        <v>0.54518469999999997</v>
      </c>
      <c r="D5455" s="295"/>
    </row>
    <row r="5456" spans="1:4" x14ac:dyDescent="0.2">
      <c r="A5456" s="295">
        <v>0.31315520000000002</v>
      </c>
      <c r="B5456" s="295"/>
      <c r="C5456" s="295">
        <v>0.5451471</v>
      </c>
      <c r="D5456" s="295"/>
    </row>
    <row r="5457" spans="1:4" x14ac:dyDescent="0.2">
      <c r="A5457" s="295">
        <v>0.31315520000000002</v>
      </c>
      <c r="B5457" s="295"/>
      <c r="C5457" s="295">
        <v>0.5451471</v>
      </c>
      <c r="D5457" s="295"/>
    </row>
    <row r="5458" spans="1:4" x14ac:dyDescent="0.2">
      <c r="A5458" s="295">
        <v>0.31314069999999999</v>
      </c>
      <c r="B5458" s="295"/>
      <c r="C5458" s="295">
        <v>0.54512669999999996</v>
      </c>
      <c r="D5458" s="295"/>
    </row>
    <row r="5459" spans="1:4" x14ac:dyDescent="0.2">
      <c r="A5459" s="295">
        <v>0.31311240000000001</v>
      </c>
      <c r="B5459" s="295"/>
      <c r="C5459" s="295">
        <v>0.54511169999999998</v>
      </c>
      <c r="D5459" s="295"/>
    </row>
    <row r="5460" spans="1:4" x14ac:dyDescent="0.2">
      <c r="A5460" s="295">
        <v>0.31311240000000001</v>
      </c>
      <c r="B5460" s="295"/>
      <c r="C5460" s="295">
        <v>0.54505389999999998</v>
      </c>
      <c r="D5460" s="295"/>
    </row>
    <row r="5461" spans="1:4" x14ac:dyDescent="0.2">
      <c r="A5461" s="295">
        <v>0.31309789999999998</v>
      </c>
      <c r="B5461" s="295"/>
      <c r="C5461" s="295">
        <v>0.54501909999999998</v>
      </c>
      <c r="D5461" s="295"/>
    </row>
    <row r="5462" spans="1:4" x14ac:dyDescent="0.2">
      <c r="A5462" s="295">
        <v>0.31308269999999999</v>
      </c>
      <c r="B5462" s="295"/>
      <c r="C5462" s="295">
        <v>0.54498190000000002</v>
      </c>
      <c r="D5462" s="295"/>
    </row>
    <row r="5463" spans="1:4" x14ac:dyDescent="0.2">
      <c r="A5463" s="295">
        <v>0.31306820000000002</v>
      </c>
      <c r="B5463" s="295"/>
      <c r="C5463" s="295">
        <v>0.54496149999999999</v>
      </c>
      <c r="D5463" s="295"/>
    </row>
    <row r="5464" spans="1:4" x14ac:dyDescent="0.2">
      <c r="A5464" s="295">
        <v>0.31306820000000002</v>
      </c>
      <c r="B5464" s="295"/>
      <c r="C5464" s="295">
        <v>0.54492790000000002</v>
      </c>
      <c r="D5464" s="295"/>
    </row>
    <row r="5465" spans="1:4" x14ac:dyDescent="0.2">
      <c r="A5465" s="295">
        <v>0.3130404</v>
      </c>
      <c r="B5465" s="295"/>
      <c r="C5465" s="295">
        <v>0.54490819999999995</v>
      </c>
      <c r="D5465" s="295"/>
    </row>
    <row r="5466" spans="1:4" x14ac:dyDescent="0.2">
      <c r="A5466" s="295">
        <v>0.3130252</v>
      </c>
      <c r="B5466" s="295"/>
      <c r="C5466" s="295">
        <v>0.54485479999999997</v>
      </c>
      <c r="D5466" s="295"/>
    </row>
    <row r="5467" spans="1:4" x14ac:dyDescent="0.2">
      <c r="A5467" s="295">
        <v>0.31299569999999999</v>
      </c>
      <c r="B5467" s="295"/>
      <c r="C5467" s="295">
        <v>0.54483599999999999</v>
      </c>
      <c r="D5467" s="295"/>
    </row>
    <row r="5468" spans="1:4" x14ac:dyDescent="0.2">
      <c r="A5468" s="295">
        <v>0.31299569999999999</v>
      </c>
      <c r="B5468" s="295"/>
      <c r="C5468" s="295">
        <v>0.54481559999999996</v>
      </c>
      <c r="D5468" s="295"/>
    </row>
    <row r="5469" spans="1:4" x14ac:dyDescent="0.2">
      <c r="A5469" s="295">
        <v>0.31299569999999999</v>
      </c>
      <c r="B5469" s="295"/>
      <c r="C5469" s="295">
        <v>0.54476210000000003</v>
      </c>
      <c r="D5469" s="295"/>
    </row>
    <row r="5470" spans="1:4" x14ac:dyDescent="0.2">
      <c r="A5470" s="295">
        <v>0.31298239999999999</v>
      </c>
      <c r="B5470" s="295"/>
      <c r="C5470" s="295">
        <v>0.54476199999999997</v>
      </c>
      <c r="D5470" s="295"/>
    </row>
    <row r="5471" spans="1:4" x14ac:dyDescent="0.2">
      <c r="A5471" s="295">
        <v>0.31298239999999999</v>
      </c>
      <c r="B5471" s="295"/>
      <c r="C5471" s="295">
        <v>0.54474160000000005</v>
      </c>
      <c r="D5471" s="295"/>
    </row>
    <row r="5472" spans="1:4" x14ac:dyDescent="0.2">
      <c r="A5472" s="295">
        <v>0.31296740000000001</v>
      </c>
      <c r="B5472" s="295"/>
      <c r="C5472" s="295">
        <v>0.5447031</v>
      </c>
      <c r="D5472" s="295"/>
    </row>
    <row r="5473" spans="1:4" x14ac:dyDescent="0.2">
      <c r="A5473" s="295">
        <v>0.31293769999999999</v>
      </c>
      <c r="B5473" s="295"/>
      <c r="C5473" s="295">
        <v>0.54468810000000001</v>
      </c>
      <c r="D5473" s="295"/>
    </row>
    <row r="5474" spans="1:4" x14ac:dyDescent="0.2">
      <c r="A5474" s="295">
        <v>0.31292320000000001</v>
      </c>
      <c r="B5474" s="295"/>
      <c r="C5474" s="295">
        <v>0.5446491</v>
      </c>
      <c r="D5474" s="295"/>
    </row>
    <row r="5475" spans="1:4" x14ac:dyDescent="0.2">
      <c r="A5475" s="295">
        <v>0.31290869999999998</v>
      </c>
      <c r="B5475" s="295"/>
      <c r="C5475" s="295">
        <v>0.54461550000000003</v>
      </c>
      <c r="D5475" s="295"/>
    </row>
    <row r="5476" spans="1:4" x14ac:dyDescent="0.2">
      <c r="A5476" s="295">
        <v>0.31289539999999999</v>
      </c>
      <c r="B5476" s="295"/>
      <c r="C5476" s="295">
        <v>0.54457690000000003</v>
      </c>
      <c r="D5476" s="295"/>
    </row>
    <row r="5477" spans="1:4" x14ac:dyDescent="0.2">
      <c r="A5477" s="295">
        <v>0.31289539999999999</v>
      </c>
      <c r="B5477" s="295"/>
      <c r="C5477" s="295">
        <v>0.54454150000000001</v>
      </c>
      <c r="D5477" s="295"/>
    </row>
    <row r="5478" spans="1:4" x14ac:dyDescent="0.2">
      <c r="A5478" s="295">
        <v>0.31286570000000002</v>
      </c>
      <c r="B5478" s="295"/>
      <c r="C5478" s="295">
        <v>0.54454150000000001</v>
      </c>
      <c r="D5478" s="295"/>
    </row>
    <row r="5479" spans="1:4" x14ac:dyDescent="0.2">
      <c r="A5479" s="295">
        <v>0.31285230000000003</v>
      </c>
      <c r="B5479" s="295"/>
      <c r="C5479" s="295">
        <v>0.54450790000000004</v>
      </c>
      <c r="D5479" s="295"/>
    </row>
    <row r="5480" spans="1:4" x14ac:dyDescent="0.2">
      <c r="A5480" s="295">
        <v>0.31283739999999999</v>
      </c>
      <c r="B5480" s="295"/>
      <c r="C5480" s="295">
        <v>0.54448819999999998</v>
      </c>
      <c r="D5480" s="295"/>
    </row>
    <row r="5481" spans="1:4" x14ac:dyDescent="0.2">
      <c r="A5481" s="295">
        <v>0.31282290000000001</v>
      </c>
      <c r="B5481" s="295"/>
      <c r="C5481" s="295">
        <v>0.5444677</v>
      </c>
      <c r="D5481" s="295"/>
    </row>
    <row r="5482" spans="1:4" x14ac:dyDescent="0.2">
      <c r="A5482" s="295">
        <v>0.31279499999999999</v>
      </c>
      <c r="B5482" s="295"/>
      <c r="C5482" s="295">
        <v>0.54443030000000003</v>
      </c>
      <c r="D5482" s="295"/>
    </row>
    <row r="5483" spans="1:4" x14ac:dyDescent="0.2">
      <c r="A5483" s="295">
        <v>0.31279499999999999</v>
      </c>
      <c r="B5483" s="295"/>
      <c r="C5483" s="295">
        <v>0.54439020000000005</v>
      </c>
      <c r="D5483" s="295"/>
    </row>
    <row r="5484" spans="1:4" x14ac:dyDescent="0.2">
      <c r="A5484" s="295">
        <v>0.31279499999999999</v>
      </c>
      <c r="B5484" s="295"/>
      <c r="C5484" s="295">
        <v>0.54435480000000003</v>
      </c>
      <c r="D5484" s="295"/>
    </row>
    <row r="5485" spans="1:4" x14ac:dyDescent="0.2">
      <c r="A5485" s="295">
        <v>0.31279499999999999</v>
      </c>
      <c r="B5485" s="295"/>
      <c r="C5485" s="295">
        <v>0.54429760000000005</v>
      </c>
      <c r="D5485" s="295"/>
    </row>
    <row r="5486" spans="1:4" x14ac:dyDescent="0.2">
      <c r="A5486" s="295">
        <v>0.3127817</v>
      </c>
      <c r="B5486" s="295"/>
      <c r="C5486" s="295">
        <v>0.54424360000000005</v>
      </c>
      <c r="D5486" s="295"/>
    </row>
    <row r="5487" spans="1:4" x14ac:dyDescent="0.2">
      <c r="A5487" s="295">
        <v>0.31273889999999999</v>
      </c>
      <c r="B5487" s="295"/>
      <c r="C5487" s="295">
        <v>0.54422389999999998</v>
      </c>
      <c r="D5487" s="295"/>
    </row>
    <row r="5488" spans="1:4" x14ac:dyDescent="0.2">
      <c r="A5488" s="295">
        <v>0.31272440000000001</v>
      </c>
      <c r="B5488" s="295"/>
      <c r="C5488" s="295">
        <v>0.54422380000000004</v>
      </c>
      <c r="D5488" s="295"/>
    </row>
    <row r="5489" spans="1:4" x14ac:dyDescent="0.2">
      <c r="A5489" s="295">
        <v>0.31269469999999999</v>
      </c>
      <c r="B5489" s="295"/>
      <c r="C5489" s="295">
        <v>0.54417150000000003</v>
      </c>
      <c r="D5489" s="295"/>
    </row>
    <row r="5490" spans="1:4" x14ac:dyDescent="0.2">
      <c r="A5490" s="295">
        <v>0.31269469999999999</v>
      </c>
      <c r="B5490" s="295"/>
      <c r="C5490" s="295">
        <v>0.54417139999999997</v>
      </c>
      <c r="D5490" s="295"/>
    </row>
    <row r="5491" spans="1:4" x14ac:dyDescent="0.2">
      <c r="A5491" s="295">
        <v>0.3126797</v>
      </c>
      <c r="B5491" s="295"/>
      <c r="C5491" s="295">
        <v>0.54415170000000002</v>
      </c>
      <c r="D5491" s="295"/>
    </row>
    <row r="5492" spans="1:4" x14ac:dyDescent="0.2">
      <c r="A5492" s="295">
        <v>0.31266529999999998</v>
      </c>
      <c r="B5492" s="295"/>
      <c r="C5492" s="295">
        <v>0.54409750000000001</v>
      </c>
      <c r="D5492" s="295"/>
    </row>
    <row r="5493" spans="1:4" x14ac:dyDescent="0.2">
      <c r="A5493" s="295">
        <v>0.31265189999999998</v>
      </c>
      <c r="B5493" s="295"/>
      <c r="C5493" s="295">
        <v>0.54409750000000001</v>
      </c>
      <c r="D5493" s="295"/>
    </row>
    <row r="5494" spans="1:4" x14ac:dyDescent="0.2">
      <c r="A5494" s="295">
        <v>0.31265189999999998</v>
      </c>
      <c r="B5494" s="295"/>
      <c r="C5494" s="295">
        <v>0.54406209999999999</v>
      </c>
      <c r="D5494" s="295"/>
    </row>
    <row r="5495" spans="1:4" x14ac:dyDescent="0.2">
      <c r="A5495" s="295">
        <v>0.31265189999999998</v>
      </c>
      <c r="B5495" s="295"/>
      <c r="C5495" s="295">
        <v>0.54404229999999998</v>
      </c>
      <c r="D5495" s="295"/>
    </row>
    <row r="5496" spans="1:4" x14ac:dyDescent="0.2">
      <c r="A5496" s="295">
        <v>0.31262240000000002</v>
      </c>
      <c r="B5496" s="295"/>
      <c r="C5496" s="295">
        <v>0.54402729999999999</v>
      </c>
      <c r="D5496" s="295"/>
    </row>
    <row r="5497" spans="1:4" x14ac:dyDescent="0.2">
      <c r="A5497" s="295">
        <v>0.31260719999999997</v>
      </c>
      <c r="B5497" s="295"/>
      <c r="C5497" s="295">
        <v>0.54400689999999996</v>
      </c>
      <c r="D5497" s="295"/>
    </row>
    <row r="5498" spans="1:4" x14ac:dyDescent="0.2">
      <c r="A5498" s="295">
        <v>0.31260719999999997</v>
      </c>
      <c r="B5498" s="295"/>
      <c r="C5498" s="295">
        <v>0.54396949999999999</v>
      </c>
      <c r="D5498" s="295"/>
    </row>
    <row r="5499" spans="1:4" x14ac:dyDescent="0.2">
      <c r="A5499" s="295">
        <v>0.31257940000000001</v>
      </c>
      <c r="B5499" s="295"/>
      <c r="C5499" s="295">
        <v>0.5439311</v>
      </c>
      <c r="D5499" s="295"/>
    </row>
    <row r="5500" spans="1:4" x14ac:dyDescent="0.2">
      <c r="A5500" s="295">
        <v>0.31257940000000001</v>
      </c>
      <c r="B5500" s="295"/>
      <c r="C5500" s="295">
        <v>0.54387220000000003</v>
      </c>
      <c r="D5500" s="295"/>
    </row>
    <row r="5501" spans="1:4" x14ac:dyDescent="0.2">
      <c r="A5501" s="295">
        <v>0.31256440000000002</v>
      </c>
      <c r="B5501" s="295"/>
      <c r="C5501" s="295">
        <v>0.54387220000000003</v>
      </c>
      <c r="D5501" s="295"/>
    </row>
    <row r="5502" spans="1:4" x14ac:dyDescent="0.2">
      <c r="A5502" s="295">
        <v>0.3125366</v>
      </c>
      <c r="B5502" s="295"/>
      <c r="C5502" s="295">
        <v>0.54383320000000002</v>
      </c>
      <c r="D5502" s="295"/>
    </row>
    <row r="5503" spans="1:4" x14ac:dyDescent="0.2">
      <c r="A5503" s="295">
        <v>0.3125366</v>
      </c>
      <c r="B5503" s="295"/>
      <c r="C5503" s="295">
        <v>0.54379940000000004</v>
      </c>
      <c r="D5503" s="295"/>
    </row>
    <row r="5504" spans="1:4" x14ac:dyDescent="0.2">
      <c r="A5504" s="295">
        <v>0.3125366</v>
      </c>
      <c r="B5504" s="295"/>
      <c r="C5504" s="295">
        <v>0.54377960000000003</v>
      </c>
      <c r="D5504" s="295"/>
    </row>
    <row r="5505" spans="1:4" x14ac:dyDescent="0.2">
      <c r="A5505" s="295">
        <v>0.31252210000000002</v>
      </c>
      <c r="B5505" s="295"/>
      <c r="C5505" s="295">
        <v>0.54377960000000003</v>
      </c>
      <c r="D5505" s="295"/>
    </row>
    <row r="5506" spans="1:4" x14ac:dyDescent="0.2">
      <c r="A5506" s="295">
        <v>0.31250709999999998</v>
      </c>
      <c r="B5506" s="295"/>
      <c r="C5506" s="295">
        <v>0.54374040000000001</v>
      </c>
      <c r="D5506" s="295"/>
    </row>
    <row r="5507" spans="1:4" x14ac:dyDescent="0.2">
      <c r="A5507" s="295">
        <v>0.31249270000000001</v>
      </c>
      <c r="B5507" s="295"/>
      <c r="C5507" s="295">
        <v>0.54372180000000003</v>
      </c>
      <c r="D5507" s="295"/>
    </row>
    <row r="5508" spans="1:4" x14ac:dyDescent="0.2">
      <c r="A5508" s="295">
        <v>0.31249270000000001</v>
      </c>
      <c r="B5508" s="295"/>
      <c r="C5508" s="295">
        <v>0.54370680000000005</v>
      </c>
      <c r="D5508" s="295"/>
    </row>
    <row r="5509" spans="1:4" x14ac:dyDescent="0.2">
      <c r="A5509" s="295">
        <v>0.3124499</v>
      </c>
      <c r="B5509" s="295"/>
      <c r="C5509" s="295">
        <v>0.54370680000000005</v>
      </c>
      <c r="D5509" s="295"/>
    </row>
    <row r="5510" spans="1:4" x14ac:dyDescent="0.2">
      <c r="A5510" s="295">
        <v>0.3124499</v>
      </c>
      <c r="B5510" s="295"/>
      <c r="C5510" s="295">
        <v>0.54365319999999995</v>
      </c>
      <c r="D5510" s="295"/>
    </row>
    <row r="5511" spans="1:4" x14ac:dyDescent="0.2">
      <c r="A5511" s="295">
        <v>0.3124498</v>
      </c>
      <c r="B5511" s="295"/>
      <c r="C5511" s="295">
        <v>0.54363819999999996</v>
      </c>
      <c r="D5511" s="295"/>
    </row>
    <row r="5512" spans="1:4" x14ac:dyDescent="0.2">
      <c r="A5512" s="295">
        <v>0.31243460000000001</v>
      </c>
      <c r="B5512" s="295"/>
      <c r="C5512" s="295">
        <v>0.54359970000000002</v>
      </c>
      <c r="D5512" s="295"/>
    </row>
    <row r="5513" spans="1:4" x14ac:dyDescent="0.2">
      <c r="A5513" s="295">
        <v>0.31240519999999999</v>
      </c>
      <c r="B5513" s="295"/>
      <c r="C5513" s="295">
        <v>0.54357920000000004</v>
      </c>
      <c r="D5513" s="295"/>
    </row>
    <row r="5514" spans="1:4" x14ac:dyDescent="0.2">
      <c r="A5514" s="295">
        <v>0.31240519999999999</v>
      </c>
      <c r="B5514" s="295"/>
      <c r="C5514" s="295">
        <v>0.54354570000000002</v>
      </c>
      <c r="D5514" s="295"/>
    </row>
    <row r="5515" spans="1:4" x14ac:dyDescent="0.2">
      <c r="A5515" s="295">
        <v>0.3123629</v>
      </c>
      <c r="B5515" s="295"/>
      <c r="C5515" s="295">
        <v>0.54354570000000002</v>
      </c>
      <c r="D5515" s="295"/>
    </row>
    <row r="5516" spans="1:4" x14ac:dyDescent="0.2">
      <c r="A5516" s="295">
        <v>0.3123629</v>
      </c>
      <c r="B5516" s="295"/>
      <c r="C5516" s="295">
        <v>0.54350639999999995</v>
      </c>
      <c r="D5516" s="295"/>
    </row>
    <row r="5517" spans="1:4" x14ac:dyDescent="0.2">
      <c r="A5517" s="295">
        <v>0.3123629</v>
      </c>
      <c r="B5517" s="295"/>
      <c r="C5517" s="295">
        <v>0.5434679</v>
      </c>
      <c r="D5517" s="295"/>
    </row>
    <row r="5518" spans="1:4" x14ac:dyDescent="0.2">
      <c r="A5518" s="295">
        <v>0.3123629</v>
      </c>
      <c r="B5518" s="295"/>
      <c r="C5518" s="295">
        <v>0.54344930000000002</v>
      </c>
      <c r="D5518" s="295"/>
    </row>
    <row r="5519" spans="1:4" x14ac:dyDescent="0.2">
      <c r="A5519" s="295">
        <v>0.31234790000000001</v>
      </c>
      <c r="B5519" s="295"/>
      <c r="C5519" s="295">
        <v>0.54344930000000002</v>
      </c>
      <c r="D5519" s="295"/>
    </row>
    <row r="5520" spans="1:4" x14ac:dyDescent="0.2">
      <c r="A5520" s="295">
        <v>0.31230560000000002</v>
      </c>
      <c r="B5520" s="295"/>
      <c r="C5520" s="295">
        <v>0.54339570000000004</v>
      </c>
      <c r="D5520" s="295"/>
    </row>
    <row r="5521" spans="1:4" x14ac:dyDescent="0.2">
      <c r="A5521" s="295">
        <v>0.31230560000000002</v>
      </c>
      <c r="B5521" s="295"/>
      <c r="C5521" s="295">
        <v>0.54339570000000004</v>
      </c>
      <c r="D5521" s="295"/>
    </row>
    <row r="5522" spans="1:4" x14ac:dyDescent="0.2">
      <c r="A5522" s="295">
        <v>0.31229040000000002</v>
      </c>
      <c r="B5522" s="295"/>
      <c r="C5522" s="295">
        <v>0.54333690000000001</v>
      </c>
      <c r="D5522" s="295"/>
    </row>
    <row r="5523" spans="1:4" x14ac:dyDescent="0.2">
      <c r="A5523" s="295">
        <v>0.31229040000000002</v>
      </c>
      <c r="B5523" s="295"/>
      <c r="C5523" s="295">
        <v>0.54333690000000001</v>
      </c>
      <c r="D5523" s="295"/>
    </row>
    <row r="5524" spans="1:4" x14ac:dyDescent="0.2">
      <c r="A5524" s="295">
        <v>0.31229040000000002</v>
      </c>
      <c r="B5524" s="295"/>
      <c r="C5524" s="295">
        <v>0.54332190000000002</v>
      </c>
      <c r="D5524" s="295"/>
    </row>
    <row r="5525" spans="1:4" x14ac:dyDescent="0.2">
      <c r="A5525" s="295">
        <v>0.3122759</v>
      </c>
      <c r="B5525" s="295"/>
      <c r="C5525" s="295">
        <v>0.54326300000000005</v>
      </c>
      <c r="D5525" s="295"/>
    </row>
    <row r="5526" spans="1:4" x14ac:dyDescent="0.2">
      <c r="A5526" s="295">
        <v>0.31223309999999999</v>
      </c>
      <c r="B5526" s="295"/>
      <c r="C5526" s="295">
        <v>0.54321059999999999</v>
      </c>
      <c r="D5526" s="295"/>
    </row>
    <row r="5527" spans="1:4" x14ac:dyDescent="0.2">
      <c r="A5527" s="295">
        <v>0.31221779999999999</v>
      </c>
      <c r="B5527" s="295"/>
      <c r="C5527" s="295">
        <v>0.54317700000000002</v>
      </c>
      <c r="D5527" s="295"/>
    </row>
    <row r="5528" spans="1:4" x14ac:dyDescent="0.2">
      <c r="A5528" s="295">
        <v>0.3122045</v>
      </c>
      <c r="B5528" s="295"/>
      <c r="C5528" s="295">
        <v>0.54316200000000003</v>
      </c>
      <c r="D5528" s="295"/>
    </row>
    <row r="5529" spans="1:4" x14ac:dyDescent="0.2">
      <c r="A5529" s="295">
        <v>0.31217499999999998</v>
      </c>
      <c r="B5529" s="295"/>
      <c r="C5529" s="295">
        <v>0.54312459999999996</v>
      </c>
      <c r="D5529" s="295"/>
    </row>
    <row r="5530" spans="1:4" x14ac:dyDescent="0.2">
      <c r="A5530" s="295">
        <v>0.31217499999999998</v>
      </c>
      <c r="B5530" s="295"/>
      <c r="C5530" s="295">
        <v>0.54310480000000005</v>
      </c>
      <c r="D5530" s="295"/>
    </row>
    <row r="5531" spans="1:4" x14ac:dyDescent="0.2">
      <c r="A5531" s="295">
        <v>0.31217499999999998</v>
      </c>
      <c r="B5531" s="295"/>
      <c r="C5531" s="295">
        <v>0.54308979999999996</v>
      </c>
      <c r="D5531" s="295"/>
    </row>
    <row r="5532" spans="1:4" x14ac:dyDescent="0.2">
      <c r="A5532" s="295">
        <v>0.31214560000000002</v>
      </c>
      <c r="B5532" s="295"/>
      <c r="C5532" s="295">
        <v>0.54303199999999996</v>
      </c>
      <c r="D5532" s="295"/>
    </row>
    <row r="5533" spans="1:4" x14ac:dyDescent="0.2">
      <c r="A5533" s="295">
        <v>0.31214560000000002</v>
      </c>
      <c r="B5533" s="295"/>
      <c r="C5533" s="295">
        <v>0.54301699999999997</v>
      </c>
      <c r="D5533" s="295"/>
    </row>
    <row r="5534" spans="1:4" x14ac:dyDescent="0.2">
      <c r="A5534" s="295">
        <v>0.31213109999999999</v>
      </c>
      <c r="B5534" s="295"/>
      <c r="C5534" s="295">
        <v>0.54301699999999997</v>
      </c>
      <c r="D5534" s="295"/>
    </row>
    <row r="5535" spans="1:4" x14ac:dyDescent="0.2">
      <c r="A5535" s="295">
        <v>0.3121177</v>
      </c>
      <c r="B5535" s="295"/>
      <c r="C5535" s="295">
        <v>0.54299839999999999</v>
      </c>
      <c r="D5535" s="295"/>
    </row>
    <row r="5536" spans="1:4" x14ac:dyDescent="0.2">
      <c r="A5536" s="295">
        <v>0.3121177</v>
      </c>
      <c r="B5536" s="295"/>
      <c r="C5536" s="295">
        <v>0.54293950000000002</v>
      </c>
      <c r="D5536" s="295"/>
    </row>
    <row r="5537" spans="1:4" x14ac:dyDescent="0.2">
      <c r="A5537" s="295">
        <v>0.3120754</v>
      </c>
      <c r="B5537" s="295"/>
      <c r="C5537" s="295">
        <v>0.54290470000000002</v>
      </c>
      <c r="D5537" s="295"/>
    </row>
    <row r="5538" spans="1:4" x14ac:dyDescent="0.2">
      <c r="A5538" s="295">
        <v>0.31206040000000002</v>
      </c>
      <c r="B5538" s="295"/>
      <c r="C5538" s="295">
        <v>0.5428693</v>
      </c>
      <c r="D5538" s="295"/>
    </row>
    <row r="5539" spans="1:4" x14ac:dyDescent="0.2">
      <c r="A5539" s="295">
        <v>0.31204589999999999</v>
      </c>
      <c r="B5539" s="295"/>
      <c r="C5539" s="295">
        <v>0.54285070000000002</v>
      </c>
      <c r="D5539" s="295"/>
    </row>
    <row r="5540" spans="1:4" x14ac:dyDescent="0.2">
      <c r="A5540" s="295">
        <v>0.31203069999999999</v>
      </c>
      <c r="B5540" s="295"/>
      <c r="C5540" s="295">
        <v>0.54285070000000002</v>
      </c>
      <c r="D5540" s="295"/>
    </row>
    <row r="5541" spans="1:4" x14ac:dyDescent="0.2">
      <c r="A5541" s="295">
        <v>0.31203069999999999</v>
      </c>
      <c r="B5541" s="295"/>
      <c r="C5541" s="295">
        <v>0.54279829999999996</v>
      </c>
      <c r="D5541" s="295"/>
    </row>
    <row r="5542" spans="1:4" x14ac:dyDescent="0.2">
      <c r="A5542" s="295">
        <v>0.31201620000000002</v>
      </c>
      <c r="B5542" s="295"/>
      <c r="C5542" s="295">
        <v>0.54277790000000004</v>
      </c>
      <c r="D5542" s="295"/>
    </row>
    <row r="5543" spans="1:4" x14ac:dyDescent="0.2">
      <c r="A5543" s="295">
        <v>0.31200290000000003</v>
      </c>
      <c r="B5543" s="295"/>
      <c r="C5543" s="295">
        <v>0.54277790000000004</v>
      </c>
      <c r="D5543" s="295"/>
    </row>
    <row r="5544" spans="1:4" x14ac:dyDescent="0.2">
      <c r="A5544" s="295">
        <v>0.31200290000000003</v>
      </c>
      <c r="B5544" s="295"/>
      <c r="C5544" s="295">
        <v>0.54270390000000002</v>
      </c>
      <c r="D5544" s="295"/>
    </row>
    <row r="5545" spans="1:4" x14ac:dyDescent="0.2">
      <c r="A5545" s="295">
        <v>0.31198759999999998</v>
      </c>
      <c r="B5545" s="295"/>
      <c r="C5545" s="295">
        <v>0.54268530000000004</v>
      </c>
      <c r="D5545" s="295"/>
    </row>
    <row r="5546" spans="1:4" x14ac:dyDescent="0.2">
      <c r="A5546" s="295">
        <v>0.31195820000000002</v>
      </c>
      <c r="B5546" s="295"/>
      <c r="C5546" s="295">
        <v>0.54266650000000005</v>
      </c>
      <c r="D5546" s="295"/>
    </row>
    <row r="5547" spans="1:4" x14ac:dyDescent="0.2">
      <c r="A5547" s="295">
        <v>0.31194369999999999</v>
      </c>
      <c r="B5547" s="295"/>
      <c r="C5547" s="295">
        <v>0.54264610000000002</v>
      </c>
      <c r="D5547" s="295"/>
    </row>
    <row r="5548" spans="1:4" x14ac:dyDescent="0.2">
      <c r="A5548" s="295">
        <v>0.31191590000000002</v>
      </c>
      <c r="B5548" s="295"/>
      <c r="C5548" s="295">
        <v>0.54259159999999995</v>
      </c>
      <c r="D5548" s="295"/>
    </row>
    <row r="5549" spans="1:4" x14ac:dyDescent="0.2">
      <c r="A5549" s="295">
        <v>0.31191590000000002</v>
      </c>
      <c r="B5549" s="295"/>
      <c r="C5549" s="295">
        <v>0.54255779999999998</v>
      </c>
      <c r="D5549" s="295"/>
    </row>
    <row r="5550" spans="1:4" x14ac:dyDescent="0.2">
      <c r="A5550" s="295">
        <v>0.31188640000000001</v>
      </c>
      <c r="B5550" s="295"/>
      <c r="C5550" s="295">
        <v>0.54255779999999998</v>
      </c>
      <c r="D5550" s="295"/>
    </row>
    <row r="5551" spans="1:4" x14ac:dyDescent="0.2">
      <c r="A5551" s="295">
        <v>0.31185669999999999</v>
      </c>
      <c r="B5551" s="295"/>
      <c r="C5551" s="295">
        <v>0.5425392</v>
      </c>
      <c r="D5551" s="295"/>
    </row>
    <row r="5552" spans="1:4" x14ac:dyDescent="0.2">
      <c r="A5552" s="295">
        <v>0.31184339999999999</v>
      </c>
      <c r="B5552" s="295"/>
      <c r="C5552" s="295">
        <v>0.54249899999999995</v>
      </c>
      <c r="D5552" s="295"/>
    </row>
    <row r="5553" spans="1:4" x14ac:dyDescent="0.2">
      <c r="A5553" s="295">
        <v>0.31184339999999999</v>
      </c>
      <c r="B5553" s="295"/>
      <c r="C5553" s="295">
        <v>0.54248019999999997</v>
      </c>
      <c r="D5553" s="295"/>
    </row>
    <row r="5554" spans="1:4" x14ac:dyDescent="0.2">
      <c r="A5554" s="295">
        <v>0.31184339999999999</v>
      </c>
      <c r="B5554" s="295"/>
      <c r="C5554" s="295">
        <v>0.54245980000000005</v>
      </c>
      <c r="D5554" s="295"/>
    </row>
    <row r="5555" spans="1:4" x14ac:dyDescent="0.2">
      <c r="A5555" s="295">
        <v>0.31184339999999999</v>
      </c>
      <c r="B5555" s="295"/>
      <c r="C5555" s="295">
        <v>0.54242060000000003</v>
      </c>
      <c r="D5555" s="295"/>
    </row>
    <row r="5556" spans="1:4" x14ac:dyDescent="0.2">
      <c r="A5556" s="295">
        <v>0.31179980000000002</v>
      </c>
      <c r="B5556" s="295"/>
      <c r="C5556" s="295">
        <v>0.54236700000000004</v>
      </c>
      <c r="D5556" s="295"/>
    </row>
    <row r="5557" spans="1:4" x14ac:dyDescent="0.2">
      <c r="A5557" s="295">
        <v>0.31177129999999997</v>
      </c>
      <c r="B5557" s="295"/>
      <c r="C5557" s="295">
        <v>0.54231479999999999</v>
      </c>
      <c r="D5557" s="295"/>
    </row>
    <row r="5558" spans="1:4" x14ac:dyDescent="0.2">
      <c r="A5558" s="295">
        <v>0.31174230000000003</v>
      </c>
      <c r="B5558" s="295"/>
      <c r="C5558" s="295">
        <v>0.542296</v>
      </c>
      <c r="D5558" s="295"/>
    </row>
    <row r="5559" spans="1:4" x14ac:dyDescent="0.2">
      <c r="A5559" s="295">
        <v>0.31174230000000003</v>
      </c>
      <c r="B5559" s="295"/>
      <c r="C5559" s="295">
        <v>0.54225860000000004</v>
      </c>
      <c r="D5559" s="295"/>
    </row>
    <row r="5560" spans="1:4" x14ac:dyDescent="0.2">
      <c r="A5560" s="295">
        <v>0.31172709999999998</v>
      </c>
      <c r="B5560" s="295"/>
      <c r="C5560" s="295">
        <v>0.54222320000000002</v>
      </c>
      <c r="D5560" s="295"/>
    </row>
    <row r="5561" spans="1:4" x14ac:dyDescent="0.2">
      <c r="A5561" s="295">
        <v>0.31172709999999998</v>
      </c>
      <c r="B5561" s="295"/>
      <c r="C5561" s="295">
        <v>0.54218460000000002</v>
      </c>
      <c r="D5561" s="295"/>
    </row>
    <row r="5562" spans="1:4" x14ac:dyDescent="0.2">
      <c r="A5562" s="295">
        <v>0.31171369999999998</v>
      </c>
      <c r="B5562" s="295"/>
      <c r="C5562" s="295">
        <v>0.54213069999999997</v>
      </c>
      <c r="D5562" s="295"/>
    </row>
    <row r="5563" spans="1:4" x14ac:dyDescent="0.2">
      <c r="A5563" s="295">
        <v>0.31168430000000003</v>
      </c>
      <c r="B5563" s="295"/>
      <c r="C5563" s="295">
        <v>0.54213060000000002</v>
      </c>
      <c r="D5563" s="295"/>
    </row>
    <row r="5564" spans="1:4" x14ac:dyDescent="0.2">
      <c r="A5564" s="295">
        <v>0.31168430000000003</v>
      </c>
      <c r="B5564" s="295"/>
      <c r="C5564" s="295">
        <v>0.54211560000000003</v>
      </c>
      <c r="D5564" s="295"/>
    </row>
    <row r="5565" spans="1:4" x14ac:dyDescent="0.2">
      <c r="A5565" s="295">
        <v>0.31165579999999998</v>
      </c>
      <c r="B5565" s="295"/>
      <c r="C5565" s="295">
        <v>0.54207819999999995</v>
      </c>
      <c r="D5565" s="295"/>
    </row>
    <row r="5566" spans="1:4" x14ac:dyDescent="0.2">
      <c r="A5566" s="295">
        <v>0.31164120000000001</v>
      </c>
      <c r="B5566" s="295"/>
      <c r="C5566" s="295">
        <v>0.54205939999999997</v>
      </c>
      <c r="D5566" s="295"/>
    </row>
    <row r="5567" spans="1:4" x14ac:dyDescent="0.2">
      <c r="A5567" s="295">
        <v>0.31162630000000002</v>
      </c>
      <c r="B5567" s="295"/>
      <c r="C5567" s="295">
        <v>0.54202399999999995</v>
      </c>
      <c r="D5567" s="295"/>
    </row>
    <row r="5568" spans="1:4" x14ac:dyDescent="0.2">
      <c r="A5568" s="295">
        <v>0.31159769999999998</v>
      </c>
      <c r="B5568" s="295"/>
      <c r="C5568" s="295">
        <v>0.54200429999999999</v>
      </c>
      <c r="D5568" s="295"/>
    </row>
    <row r="5569" spans="1:4" x14ac:dyDescent="0.2">
      <c r="A5569" s="295">
        <v>0.3115832</v>
      </c>
      <c r="B5569" s="295"/>
      <c r="C5569" s="295">
        <v>0.54194799999999999</v>
      </c>
      <c r="D5569" s="295"/>
    </row>
    <row r="5570" spans="1:4" x14ac:dyDescent="0.2">
      <c r="A5570" s="295">
        <v>0.31156800000000001</v>
      </c>
      <c r="B5570" s="295"/>
      <c r="C5570" s="295">
        <v>0.54192759999999995</v>
      </c>
      <c r="D5570" s="295"/>
    </row>
    <row r="5571" spans="1:4" x14ac:dyDescent="0.2">
      <c r="A5571" s="295">
        <v>0.31155359999999999</v>
      </c>
      <c r="B5571" s="295"/>
      <c r="C5571" s="295">
        <v>0.54189379999999998</v>
      </c>
      <c r="D5571" s="295"/>
    </row>
    <row r="5572" spans="1:4" x14ac:dyDescent="0.2">
      <c r="A5572" s="295">
        <v>0.31152380000000002</v>
      </c>
      <c r="B5572" s="295"/>
      <c r="C5572" s="295">
        <v>0.5418366</v>
      </c>
      <c r="D5572" s="295"/>
    </row>
    <row r="5573" spans="1:4" x14ac:dyDescent="0.2">
      <c r="A5573" s="295">
        <v>0.31152380000000002</v>
      </c>
      <c r="B5573" s="295"/>
      <c r="C5573" s="295">
        <v>0.54181619999999997</v>
      </c>
      <c r="D5573" s="295"/>
    </row>
    <row r="5574" spans="1:4" x14ac:dyDescent="0.2">
      <c r="A5574" s="295">
        <v>0.31151050000000002</v>
      </c>
      <c r="B5574" s="295"/>
      <c r="C5574" s="295">
        <v>0.54178150000000003</v>
      </c>
      <c r="D5574" s="295"/>
    </row>
    <row r="5575" spans="1:4" x14ac:dyDescent="0.2">
      <c r="A5575" s="295">
        <v>0.31151050000000002</v>
      </c>
      <c r="B5575" s="295"/>
      <c r="C5575" s="295">
        <v>0.54178150000000003</v>
      </c>
      <c r="D5575" s="295"/>
    </row>
    <row r="5576" spans="1:4" x14ac:dyDescent="0.2">
      <c r="A5576" s="295">
        <v>0.31151050000000002</v>
      </c>
      <c r="B5576" s="295"/>
      <c r="C5576" s="295">
        <v>0.54170390000000002</v>
      </c>
      <c r="D5576" s="295"/>
    </row>
    <row r="5577" spans="1:4" x14ac:dyDescent="0.2">
      <c r="A5577" s="295">
        <v>0.311496</v>
      </c>
      <c r="B5577" s="295"/>
      <c r="C5577" s="295">
        <v>0.54170390000000002</v>
      </c>
      <c r="D5577" s="295"/>
    </row>
    <row r="5578" spans="1:4" x14ac:dyDescent="0.2">
      <c r="A5578" s="295">
        <v>0.31148100000000001</v>
      </c>
      <c r="B5578" s="295"/>
      <c r="C5578" s="295">
        <v>0.54167030000000005</v>
      </c>
      <c r="D5578" s="295"/>
    </row>
    <row r="5579" spans="1:4" x14ac:dyDescent="0.2">
      <c r="A5579" s="295">
        <v>0.31145250000000002</v>
      </c>
      <c r="B5579" s="295"/>
      <c r="C5579" s="295">
        <v>0.54163289999999997</v>
      </c>
      <c r="D5579" s="295"/>
    </row>
    <row r="5580" spans="1:4" x14ac:dyDescent="0.2">
      <c r="A5580" s="295">
        <v>0.31145250000000002</v>
      </c>
      <c r="B5580" s="295"/>
      <c r="C5580" s="295">
        <v>0.54163289999999997</v>
      </c>
      <c r="D5580" s="295"/>
    </row>
    <row r="5581" spans="1:4" x14ac:dyDescent="0.2">
      <c r="A5581" s="295">
        <v>0.31143799999999999</v>
      </c>
      <c r="B5581" s="295"/>
      <c r="C5581" s="295">
        <v>0.54155920000000002</v>
      </c>
      <c r="D5581" s="295"/>
    </row>
    <row r="5582" spans="1:4" x14ac:dyDescent="0.2">
      <c r="A5582" s="295">
        <v>0.31142350000000002</v>
      </c>
      <c r="B5582" s="295"/>
      <c r="C5582" s="295">
        <v>0.54153879999999999</v>
      </c>
      <c r="D5582" s="295"/>
    </row>
    <row r="5583" spans="1:4" x14ac:dyDescent="0.2">
      <c r="A5583" s="295">
        <v>0.31139519999999998</v>
      </c>
      <c r="B5583" s="295"/>
      <c r="C5583" s="295">
        <v>0.54149950000000002</v>
      </c>
      <c r="D5583" s="295"/>
    </row>
    <row r="5584" spans="1:4" x14ac:dyDescent="0.2">
      <c r="A5584" s="295">
        <v>0.31139519999999998</v>
      </c>
      <c r="B5584" s="295"/>
      <c r="C5584" s="295">
        <v>0.54147979999999996</v>
      </c>
      <c r="D5584" s="295"/>
    </row>
    <row r="5585" spans="1:4" x14ac:dyDescent="0.2">
      <c r="A5585" s="295">
        <v>0.31136550000000002</v>
      </c>
      <c r="B5585" s="295"/>
      <c r="C5585" s="295">
        <v>0.54147979999999996</v>
      </c>
      <c r="D5585" s="295"/>
    </row>
    <row r="5586" spans="1:4" x14ac:dyDescent="0.2">
      <c r="A5586" s="295">
        <v>0.31136550000000002</v>
      </c>
      <c r="B5586" s="295"/>
      <c r="C5586" s="295">
        <v>0.54146090000000002</v>
      </c>
      <c r="D5586" s="295"/>
    </row>
    <row r="5587" spans="1:4" x14ac:dyDescent="0.2">
      <c r="A5587" s="295">
        <v>0.31135099999999999</v>
      </c>
      <c r="B5587" s="295"/>
      <c r="C5587" s="295">
        <v>0.54144599999999998</v>
      </c>
      <c r="D5587" s="295"/>
    </row>
    <row r="5588" spans="1:4" x14ac:dyDescent="0.2">
      <c r="A5588" s="295">
        <v>0.3113377</v>
      </c>
      <c r="B5588" s="295"/>
      <c r="C5588" s="295">
        <v>0.54140699999999997</v>
      </c>
      <c r="D5588" s="295"/>
    </row>
    <row r="5589" spans="1:4" x14ac:dyDescent="0.2">
      <c r="A5589" s="295">
        <v>0.31132270000000001</v>
      </c>
      <c r="B5589" s="295"/>
      <c r="C5589" s="295">
        <v>0.54138810000000004</v>
      </c>
      <c r="D5589" s="295"/>
    </row>
    <row r="5590" spans="1:4" x14ac:dyDescent="0.2">
      <c r="A5590" s="295">
        <v>0.31129309999999999</v>
      </c>
      <c r="B5590" s="295"/>
      <c r="C5590" s="295">
        <v>0.54136839999999997</v>
      </c>
      <c r="D5590" s="295"/>
    </row>
    <row r="5591" spans="1:4" x14ac:dyDescent="0.2">
      <c r="A5591" s="295">
        <v>0.31127850000000001</v>
      </c>
      <c r="B5591" s="295"/>
      <c r="C5591" s="295">
        <v>0.54134859999999996</v>
      </c>
      <c r="D5591" s="295"/>
    </row>
    <row r="5592" spans="1:4" x14ac:dyDescent="0.2">
      <c r="A5592" s="295">
        <v>0.31127850000000001</v>
      </c>
      <c r="B5592" s="295"/>
      <c r="C5592" s="295">
        <v>0.54130959999999995</v>
      </c>
      <c r="D5592" s="295"/>
    </row>
    <row r="5593" spans="1:4" x14ac:dyDescent="0.2">
      <c r="A5593" s="295">
        <v>0.31126520000000002</v>
      </c>
      <c r="B5593" s="295"/>
      <c r="C5593" s="295">
        <v>0.54129079999999996</v>
      </c>
      <c r="D5593" s="295"/>
    </row>
    <row r="5594" spans="1:4" x14ac:dyDescent="0.2">
      <c r="A5594" s="295">
        <v>0.31126520000000002</v>
      </c>
      <c r="B5594" s="295"/>
      <c r="C5594" s="295">
        <v>0.54127579999999997</v>
      </c>
      <c r="D5594" s="295"/>
    </row>
    <row r="5595" spans="1:4" x14ac:dyDescent="0.2">
      <c r="A5595" s="295">
        <v>0.3112355</v>
      </c>
      <c r="B5595" s="295"/>
      <c r="C5595" s="295">
        <v>0.54122700000000001</v>
      </c>
      <c r="D5595" s="295"/>
    </row>
    <row r="5596" spans="1:4" x14ac:dyDescent="0.2">
      <c r="A5596" s="295">
        <v>0.3112355</v>
      </c>
      <c r="B5596" s="295"/>
      <c r="C5596" s="295">
        <v>0.54120729999999995</v>
      </c>
      <c r="D5596" s="295"/>
    </row>
    <row r="5597" spans="1:4" x14ac:dyDescent="0.2">
      <c r="A5597" s="295">
        <v>0.31122050000000001</v>
      </c>
      <c r="B5597" s="295"/>
      <c r="C5597" s="295">
        <v>0.54117190000000004</v>
      </c>
      <c r="D5597" s="295"/>
    </row>
    <row r="5598" spans="1:4" x14ac:dyDescent="0.2">
      <c r="A5598" s="295">
        <v>0.31122050000000001</v>
      </c>
      <c r="B5598" s="295"/>
      <c r="C5598" s="295">
        <v>0.54115329999999995</v>
      </c>
      <c r="D5598" s="295"/>
    </row>
    <row r="5599" spans="1:4" x14ac:dyDescent="0.2">
      <c r="A5599" s="295">
        <v>0.31120599999999998</v>
      </c>
      <c r="B5599" s="295"/>
      <c r="C5599" s="295">
        <v>0.54113440000000002</v>
      </c>
      <c r="D5599" s="295"/>
    </row>
    <row r="5600" spans="1:4" x14ac:dyDescent="0.2">
      <c r="A5600" s="295">
        <v>0.31116300000000002</v>
      </c>
      <c r="B5600" s="295"/>
      <c r="C5600" s="295">
        <v>0.54106160000000003</v>
      </c>
      <c r="D5600" s="295"/>
    </row>
    <row r="5601" spans="1:4" x14ac:dyDescent="0.2">
      <c r="A5601" s="295">
        <v>0.31116300000000002</v>
      </c>
      <c r="B5601" s="295"/>
      <c r="C5601" s="295">
        <v>0.54102329999999998</v>
      </c>
      <c r="D5601" s="295"/>
    </row>
    <row r="5602" spans="1:4" x14ac:dyDescent="0.2">
      <c r="A5602" s="295">
        <v>0.31116300000000002</v>
      </c>
      <c r="B5602" s="295"/>
      <c r="C5602" s="295">
        <v>0.5410083</v>
      </c>
      <c r="D5602" s="295"/>
    </row>
    <row r="5603" spans="1:4" x14ac:dyDescent="0.2">
      <c r="A5603" s="295">
        <v>0.31113360000000001</v>
      </c>
      <c r="B5603" s="295"/>
      <c r="C5603" s="295">
        <v>0.54097289999999998</v>
      </c>
      <c r="D5603" s="295"/>
    </row>
    <row r="5604" spans="1:4" x14ac:dyDescent="0.2">
      <c r="A5604" s="295">
        <v>0.31109049999999999</v>
      </c>
      <c r="B5604" s="295"/>
      <c r="C5604" s="295">
        <v>0.54093930000000001</v>
      </c>
      <c r="D5604" s="295"/>
    </row>
    <row r="5605" spans="1:4" x14ac:dyDescent="0.2">
      <c r="A5605" s="295">
        <v>0.31109049999999999</v>
      </c>
      <c r="B5605" s="295"/>
      <c r="C5605" s="295">
        <v>0.54090079999999996</v>
      </c>
      <c r="D5605" s="295"/>
    </row>
    <row r="5606" spans="1:4" x14ac:dyDescent="0.2">
      <c r="A5606" s="295">
        <v>0.31109049999999999</v>
      </c>
      <c r="B5606" s="295"/>
      <c r="C5606" s="295">
        <v>0.54088029999999998</v>
      </c>
      <c r="D5606" s="295"/>
    </row>
    <row r="5607" spans="1:4" x14ac:dyDescent="0.2">
      <c r="A5607" s="295">
        <v>0.3110755</v>
      </c>
      <c r="B5607" s="295"/>
      <c r="C5607" s="295">
        <v>0.5408617</v>
      </c>
      <c r="D5607" s="295"/>
    </row>
    <row r="5608" spans="1:4" x14ac:dyDescent="0.2">
      <c r="A5608" s="295">
        <v>0.3110755</v>
      </c>
      <c r="B5608" s="295"/>
      <c r="C5608" s="295">
        <v>0.54082629999999998</v>
      </c>
      <c r="D5608" s="295"/>
    </row>
    <row r="5609" spans="1:4" x14ac:dyDescent="0.2">
      <c r="A5609" s="295">
        <v>0.3110755</v>
      </c>
      <c r="B5609" s="295"/>
      <c r="C5609" s="295">
        <v>0.54078780000000004</v>
      </c>
      <c r="D5609" s="295"/>
    </row>
    <row r="5610" spans="1:4" x14ac:dyDescent="0.2">
      <c r="A5610" s="295">
        <v>0.31104769999999998</v>
      </c>
      <c r="B5610" s="295"/>
      <c r="C5610" s="295">
        <v>0.54076740000000001</v>
      </c>
      <c r="D5610" s="295"/>
    </row>
    <row r="5611" spans="1:4" x14ac:dyDescent="0.2">
      <c r="A5611" s="295">
        <v>0.31103249999999999</v>
      </c>
      <c r="B5611" s="295"/>
      <c r="C5611" s="295">
        <v>0.54076729999999995</v>
      </c>
      <c r="D5611" s="295"/>
    </row>
    <row r="5612" spans="1:4" x14ac:dyDescent="0.2">
      <c r="A5612" s="295">
        <v>0.31100299999999997</v>
      </c>
      <c r="B5612" s="295"/>
      <c r="C5612" s="295">
        <v>0.54073349999999998</v>
      </c>
      <c r="D5612" s="295"/>
    </row>
    <row r="5613" spans="1:4" x14ac:dyDescent="0.2">
      <c r="A5613" s="295">
        <v>0.3109885</v>
      </c>
      <c r="B5613" s="295"/>
      <c r="C5613" s="295">
        <v>0.54071380000000002</v>
      </c>
      <c r="D5613" s="295"/>
    </row>
    <row r="5614" spans="1:4" x14ac:dyDescent="0.2">
      <c r="A5614" s="295">
        <v>0.3109885</v>
      </c>
      <c r="B5614" s="295"/>
      <c r="C5614" s="295">
        <v>0.54067460000000001</v>
      </c>
      <c r="D5614" s="295"/>
    </row>
    <row r="5615" spans="1:4" x14ac:dyDescent="0.2">
      <c r="A5615" s="295">
        <v>0.31096020000000002</v>
      </c>
      <c r="B5615" s="295"/>
      <c r="C5615" s="295">
        <v>0.54063620000000001</v>
      </c>
      <c r="D5615" s="295"/>
    </row>
    <row r="5616" spans="1:4" x14ac:dyDescent="0.2">
      <c r="A5616" s="295">
        <v>0.31096020000000002</v>
      </c>
      <c r="B5616" s="295"/>
      <c r="C5616" s="295">
        <v>0.54058220000000001</v>
      </c>
      <c r="D5616" s="295"/>
    </row>
    <row r="5617" spans="1:4" x14ac:dyDescent="0.2">
      <c r="A5617" s="295">
        <v>0.31096020000000002</v>
      </c>
      <c r="B5617" s="295"/>
      <c r="C5617" s="295">
        <v>0.54058220000000001</v>
      </c>
      <c r="D5617" s="295"/>
    </row>
    <row r="5618" spans="1:4" x14ac:dyDescent="0.2">
      <c r="A5618" s="295">
        <v>0.31094529999999998</v>
      </c>
      <c r="B5618" s="295"/>
      <c r="C5618" s="295">
        <v>0.54052710000000004</v>
      </c>
      <c r="D5618" s="295"/>
    </row>
    <row r="5619" spans="1:4" x14ac:dyDescent="0.2">
      <c r="A5619" s="295">
        <v>0.31094519999999998</v>
      </c>
      <c r="B5619" s="295"/>
      <c r="C5619" s="295">
        <v>0.54046950000000005</v>
      </c>
      <c r="D5619" s="295"/>
    </row>
    <row r="5620" spans="1:4" x14ac:dyDescent="0.2">
      <c r="A5620" s="295">
        <v>0.31090109999999999</v>
      </c>
      <c r="B5620" s="295"/>
      <c r="C5620" s="295">
        <v>0.54046950000000005</v>
      </c>
      <c r="D5620" s="295"/>
    </row>
    <row r="5621" spans="1:4" x14ac:dyDescent="0.2">
      <c r="A5621" s="295">
        <v>0.31090109999999999</v>
      </c>
      <c r="B5621" s="295"/>
      <c r="C5621" s="295">
        <v>0.54043569999999996</v>
      </c>
      <c r="D5621" s="295"/>
    </row>
    <row r="5622" spans="1:4" x14ac:dyDescent="0.2">
      <c r="A5622" s="295">
        <v>0.31090099999999998</v>
      </c>
      <c r="B5622" s="295"/>
      <c r="C5622" s="295">
        <v>0.54038050000000004</v>
      </c>
      <c r="D5622" s="295"/>
    </row>
    <row r="5623" spans="1:4" x14ac:dyDescent="0.2">
      <c r="A5623" s="295">
        <v>0.3108727</v>
      </c>
      <c r="B5623" s="295"/>
      <c r="C5623" s="295">
        <v>0.54038050000000004</v>
      </c>
      <c r="D5623" s="295"/>
    </row>
    <row r="5624" spans="1:4" x14ac:dyDescent="0.2">
      <c r="A5624" s="295">
        <v>0.31085819999999997</v>
      </c>
      <c r="B5624" s="295"/>
      <c r="C5624" s="295">
        <v>0.54032720000000001</v>
      </c>
      <c r="D5624" s="295"/>
    </row>
    <row r="5625" spans="1:4" x14ac:dyDescent="0.2">
      <c r="A5625" s="295">
        <v>0.31082969999999999</v>
      </c>
      <c r="B5625" s="295"/>
      <c r="C5625" s="295">
        <v>0.54029340000000003</v>
      </c>
      <c r="D5625" s="295"/>
    </row>
    <row r="5626" spans="1:4" x14ac:dyDescent="0.2">
      <c r="A5626" s="295">
        <v>0.31081520000000001</v>
      </c>
      <c r="B5626" s="295"/>
      <c r="C5626" s="295">
        <v>0.54027360000000002</v>
      </c>
      <c r="D5626" s="295"/>
    </row>
    <row r="5627" spans="1:4" x14ac:dyDescent="0.2">
      <c r="A5627" s="295">
        <v>0.31081520000000001</v>
      </c>
      <c r="B5627" s="295"/>
      <c r="C5627" s="295">
        <v>0.54021839999999999</v>
      </c>
      <c r="D5627" s="295"/>
    </row>
    <row r="5628" spans="1:4" x14ac:dyDescent="0.2">
      <c r="A5628" s="295">
        <v>0.31080190000000002</v>
      </c>
      <c r="B5628" s="295"/>
      <c r="C5628" s="295">
        <v>0.54021839999999999</v>
      </c>
      <c r="D5628" s="295"/>
    </row>
    <row r="5629" spans="1:4" x14ac:dyDescent="0.2">
      <c r="A5629" s="295">
        <v>0.31080180000000002</v>
      </c>
      <c r="B5629" s="295"/>
      <c r="C5629" s="295">
        <v>0.54016059999999999</v>
      </c>
      <c r="D5629" s="295"/>
    </row>
    <row r="5630" spans="1:4" x14ac:dyDescent="0.2">
      <c r="A5630" s="295">
        <v>0.3107724</v>
      </c>
      <c r="B5630" s="295"/>
      <c r="C5630" s="295">
        <v>0.54016059999999999</v>
      </c>
      <c r="D5630" s="295"/>
    </row>
    <row r="5631" spans="1:4" x14ac:dyDescent="0.2">
      <c r="A5631" s="295">
        <v>0.31075740000000002</v>
      </c>
      <c r="B5631" s="295"/>
      <c r="C5631" s="295">
        <v>0.54014079999999998</v>
      </c>
      <c r="D5631" s="295"/>
    </row>
    <row r="5632" spans="1:4" x14ac:dyDescent="0.2">
      <c r="A5632" s="295">
        <v>0.31075740000000002</v>
      </c>
      <c r="B5632" s="295"/>
      <c r="C5632" s="295">
        <v>0.54012039999999994</v>
      </c>
      <c r="D5632" s="295"/>
    </row>
    <row r="5633" spans="1:4" x14ac:dyDescent="0.2">
      <c r="A5633" s="295">
        <v>0.31074289999999999</v>
      </c>
      <c r="B5633" s="295"/>
      <c r="C5633" s="295">
        <v>0.5400857</v>
      </c>
      <c r="D5633" s="295"/>
    </row>
    <row r="5634" spans="1:4" x14ac:dyDescent="0.2">
      <c r="A5634" s="295">
        <v>0.31072840000000002</v>
      </c>
      <c r="B5634" s="295"/>
      <c r="C5634" s="295">
        <v>0.54006710000000002</v>
      </c>
      <c r="D5634" s="295"/>
    </row>
    <row r="5635" spans="1:4" x14ac:dyDescent="0.2">
      <c r="A5635" s="295">
        <v>0.31071510000000002</v>
      </c>
      <c r="B5635" s="295"/>
      <c r="C5635" s="295">
        <v>0.54006710000000002</v>
      </c>
      <c r="D5635" s="295"/>
    </row>
    <row r="5636" spans="1:4" x14ac:dyDescent="0.2">
      <c r="A5636" s="295">
        <v>0.31070009999999998</v>
      </c>
      <c r="B5636" s="295"/>
      <c r="C5636" s="295">
        <v>0.5399931</v>
      </c>
      <c r="D5636" s="295"/>
    </row>
    <row r="5637" spans="1:4" x14ac:dyDescent="0.2">
      <c r="A5637" s="295">
        <v>0.31068489999999999</v>
      </c>
      <c r="B5637" s="295"/>
      <c r="C5637" s="295">
        <v>0.53994070000000005</v>
      </c>
      <c r="D5637" s="295"/>
    </row>
    <row r="5638" spans="1:4" x14ac:dyDescent="0.2">
      <c r="A5638" s="295">
        <v>0.31068489999999999</v>
      </c>
      <c r="B5638" s="295"/>
      <c r="C5638" s="295">
        <v>0.53992030000000002</v>
      </c>
      <c r="D5638" s="295"/>
    </row>
    <row r="5639" spans="1:4" x14ac:dyDescent="0.2">
      <c r="A5639" s="295">
        <v>0.31067149999999999</v>
      </c>
      <c r="B5639" s="295"/>
      <c r="C5639" s="295">
        <v>0.53988130000000001</v>
      </c>
      <c r="D5639" s="295"/>
    </row>
    <row r="5640" spans="1:4" x14ac:dyDescent="0.2">
      <c r="A5640" s="295">
        <v>0.31065710000000002</v>
      </c>
      <c r="B5640" s="295"/>
      <c r="C5640" s="295">
        <v>0.53986630000000002</v>
      </c>
      <c r="D5640" s="295"/>
    </row>
    <row r="5641" spans="1:4" x14ac:dyDescent="0.2">
      <c r="A5641" s="295">
        <v>0.31064209999999998</v>
      </c>
      <c r="B5641" s="295"/>
      <c r="C5641" s="295">
        <v>0.53984750000000004</v>
      </c>
      <c r="D5641" s="295"/>
    </row>
    <row r="5642" spans="1:4" x14ac:dyDescent="0.2">
      <c r="A5642" s="295">
        <v>0.31062879999999998</v>
      </c>
      <c r="B5642" s="295"/>
      <c r="C5642" s="295">
        <v>0.5398271</v>
      </c>
      <c r="D5642" s="295"/>
    </row>
    <row r="5643" spans="1:4" x14ac:dyDescent="0.2">
      <c r="A5643" s="295">
        <v>0.31059979999999998</v>
      </c>
      <c r="B5643" s="295"/>
      <c r="C5643" s="295">
        <v>0.53978809999999999</v>
      </c>
      <c r="D5643" s="295"/>
    </row>
    <row r="5644" spans="1:4" x14ac:dyDescent="0.2">
      <c r="A5644" s="295">
        <v>0.31058530000000001</v>
      </c>
      <c r="B5644" s="295"/>
      <c r="C5644" s="295">
        <v>0.53971049999999998</v>
      </c>
      <c r="D5644" s="295"/>
    </row>
    <row r="5645" spans="1:4" x14ac:dyDescent="0.2">
      <c r="A5645" s="295">
        <v>0.31058530000000001</v>
      </c>
      <c r="B5645" s="295"/>
      <c r="C5645" s="295">
        <v>0.53967670000000001</v>
      </c>
      <c r="D5645" s="295"/>
    </row>
    <row r="5646" spans="1:4" x14ac:dyDescent="0.2">
      <c r="A5646" s="295">
        <v>0.31055670000000002</v>
      </c>
      <c r="B5646" s="295"/>
      <c r="C5646" s="295">
        <v>0.53963830000000002</v>
      </c>
      <c r="D5646" s="295"/>
    </row>
    <row r="5647" spans="1:4" x14ac:dyDescent="0.2">
      <c r="A5647" s="295">
        <v>0.31055670000000002</v>
      </c>
      <c r="B5647" s="295"/>
      <c r="C5647" s="295">
        <v>0.53960300000000005</v>
      </c>
      <c r="D5647" s="295"/>
    </row>
    <row r="5648" spans="1:4" x14ac:dyDescent="0.2">
      <c r="A5648" s="295">
        <v>0.31052780000000002</v>
      </c>
      <c r="B5648" s="295"/>
      <c r="C5648" s="295">
        <v>0.5396029</v>
      </c>
      <c r="D5648" s="295"/>
    </row>
    <row r="5649" spans="1:4" x14ac:dyDescent="0.2">
      <c r="A5649" s="295">
        <v>0.31051279999999998</v>
      </c>
      <c r="B5649" s="295"/>
      <c r="C5649" s="295">
        <v>0.53952900000000004</v>
      </c>
      <c r="D5649" s="295"/>
    </row>
    <row r="5650" spans="1:4" x14ac:dyDescent="0.2">
      <c r="A5650" s="295">
        <v>0.31049939999999998</v>
      </c>
      <c r="B5650" s="295"/>
      <c r="C5650" s="295">
        <v>0.53951039999999995</v>
      </c>
      <c r="D5650" s="295"/>
    </row>
    <row r="5651" spans="1:4" x14ac:dyDescent="0.2">
      <c r="A5651" s="295">
        <v>0.31049939999999998</v>
      </c>
      <c r="B5651" s="295"/>
      <c r="C5651" s="295">
        <v>0.53951039999999995</v>
      </c>
      <c r="D5651" s="295"/>
    </row>
    <row r="5652" spans="1:4" x14ac:dyDescent="0.2">
      <c r="A5652" s="295">
        <v>0.31048500000000001</v>
      </c>
      <c r="B5652" s="295"/>
      <c r="C5652" s="295">
        <v>0.53947020000000001</v>
      </c>
      <c r="D5652" s="295"/>
    </row>
    <row r="5653" spans="1:4" x14ac:dyDescent="0.2">
      <c r="A5653" s="295">
        <v>0.31044080000000002</v>
      </c>
      <c r="B5653" s="295"/>
      <c r="C5653" s="295">
        <v>0.53945520000000002</v>
      </c>
      <c r="D5653" s="295"/>
    </row>
    <row r="5654" spans="1:4" x14ac:dyDescent="0.2">
      <c r="A5654" s="295">
        <v>0.31044080000000002</v>
      </c>
      <c r="B5654" s="295"/>
      <c r="C5654" s="295">
        <v>0.53943549999999996</v>
      </c>
      <c r="D5654" s="295"/>
    </row>
    <row r="5655" spans="1:4" x14ac:dyDescent="0.2">
      <c r="A5655" s="295">
        <v>0.31042740000000002</v>
      </c>
      <c r="B5655" s="295"/>
      <c r="C5655" s="295">
        <v>0.5393831</v>
      </c>
      <c r="D5655" s="295"/>
    </row>
    <row r="5656" spans="1:4" x14ac:dyDescent="0.2">
      <c r="A5656" s="295">
        <v>0.31038320000000003</v>
      </c>
      <c r="B5656" s="295"/>
      <c r="C5656" s="295">
        <v>0.53933070000000005</v>
      </c>
      <c r="D5656" s="295"/>
    </row>
    <row r="5657" spans="1:4" x14ac:dyDescent="0.2">
      <c r="A5657" s="295">
        <v>0.31035489999999999</v>
      </c>
      <c r="B5657" s="295"/>
      <c r="C5657" s="295">
        <v>0.53933070000000005</v>
      </c>
      <c r="D5657" s="295"/>
    </row>
    <row r="5658" spans="1:4" x14ac:dyDescent="0.2">
      <c r="A5658" s="295">
        <v>0.31035489999999999</v>
      </c>
      <c r="B5658" s="295"/>
      <c r="C5658" s="295">
        <v>0.53929050000000001</v>
      </c>
      <c r="D5658" s="295"/>
    </row>
    <row r="5659" spans="1:4" x14ac:dyDescent="0.2">
      <c r="A5659" s="295">
        <v>0.31034040000000002</v>
      </c>
      <c r="B5659" s="295"/>
      <c r="C5659" s="295">
        <v>0.53925690000000004</v>
      </c>
      <c r="D5659" s="295"/>
    </row>
    <row r="5660" spans="1:4" x14ac:dyDescent="0.2">
      <c r="A5660" s="295">
        <v>0.31031029999999998</v>
      </c>
      <c r="B5660" s="295"/>
      <c r="C5660" s="295">
        <v>0.53925690000000004</v>
      </c>
      <c r="D5660" s="295"/>
    </row>
    <row r="5661" spans="1:4" x14ac:dyDescent="0.2">
      <c r="A5661" s="295">
        <v>0.31031029999999998</v>
      </c>
      <c r="B5661" s="295"/>
      <c r="C5661" s="295">
        <v>0.5391859</v>
      </c>
      <c r="D5661" s="295"/>
    </row>
    <row r="5662" spans="1:4" x14ac:dyDescent="0.2">
      <c r="A5662" s="295">
        <v>0.31031029999999998</v>
      </c>
      <c r="B5662" s="295"/>
      <c r="C5662" s="295">
        <v>0.53910619999999998</v>
      </c>
      <c r="D5662" s="295"/>
    </row>
    <row r="5663" spans="1:4" x14ac:dyDescent="0.2">
      <c r="A5663" s="295">
        <v>0.31028129999999998</v>
      </c>
      <c r="B5663" s="295"/>
      <c r="C5663" s="295">
        <v>0.53910619999999998</v>
      </c>
      <c r="D5663" s="295"/>
    </row>
    <row r="5664" spans="1:4" x14ac:dyDescent="0.2">
      <c r="A5664" s="295">
        <v>0.31026629999999999</v>
      </c>
      <c r="B5664" s="295"/>
      <c r="C5664" s="295">
        <v>0.53910619999999998</v>
      </c>
      <c r="D5664" s="295"/>
    </row>
    <row r="5665" spans="1:4" x14ac:dyDescent="0.2">
      <c r="A5665" s="295">
        <v>0.31023659999999997</v>
      </c>
      <c r="B5665" s="295"/>
      <c r="C5665" s="295">
        <v>0.53910619999999998</v>
      </c>
      <c r="D5665" s="295"/>
    </row>
    <row r="5666" spans="1:4" x14ac:dyDescent="0.2">
      <c r="A5666" s="295">
        <v>0.31022319999999998</v>
      </c>
      <c r="B5666" s="295"/>
      <c r="C5666" s="295">
        <v>0.53908739999999999</v>
      </c>
      <c r="D5666" s="295"/>
    </row>
    <row r="5667" spans="1:4" x14ac:dyDescent="0.2">
      <c r="A5667" s="295">
        <v>0.31022319999999998</v>
      </c>
      <c r="B5667" s="295"/>
      <c r="C5667" s="295">
        <v>0.53906759999999998</v>
      </c>
      <c r="D5667" s="295"/>
    </row>
    <row r="5668" spans="1:4" x14ac:dyDescent="0.2">
      <c r="A5668" s="295">
        <v>0.31019419999999998</v>
      </c>
      <c r="B5668" s="295"/>
      <c r="C5668" s="295">
        <v>0.53904719999999995</v>
      </c>
      <c r="D5668" s="295"/>
    </row>
    <row r="5669" spans="1:4" x14ac:dyDescent="0.2">
      <c r="A5669" s="295">
        <v>0.31016589999999999</v>
      </c>
      <c r="B5669" s="295"/>
      <c r="C5669" s="295">
        <v>0.53901250000000001</v>
      </c>
      <c r="D5669" s="295"/>
    </row>
    <row r="5670" spans="1:4" x14ac:dyDescent="0.2">
      <c r="A5670" s="295">
        <v>0.3101507</v>
      </c>
      <c r="B5670" s="295"/>
      <c r="C5670" s="295">
        <v>0.53899269999999999</v>
      </c>
      <c r="D5670" s="295"/>
    </row>
    <row r="5671" spans="1:4" x14ac:dyDescent="0.2">
      <c r="A5671" s="295">
        <v>0.3101507</v>
      </c>
      <c r="B5671" s="295"/>
      <c r="C5671" s="295">
        <v>0.53893489999999999</v>
      </c>
      <c r="D5671" s="295"/>
    </row>
    <row r="5672" spans="1:4" x14ac:dyDescent="0.2">
      <c r="A5672" s="295">
        <v>0.31013740000000001</v>
      </c>
      <c r="B5672" s="295"/>
      <c r="C5672" s="295">
        <v>0.53891630000000001</v>
      </c>
      <c r="D5672" s="295"/>
    </row>
    <row r="5673" spans="1:4" x14ac:dyDescent="0.2">
      <c r="A5673" s="295">
        <v>0.31010949999999998</v>
      </c>
      <c r="B5673" s="295"/>
      <c r="C5673" s="295">
        <v>0.5388965</v>
      </c>
      <c r="D5673" s="295"/>
    </row>
    <row r="5674" spans="1:4" x14ac:dyDescent="0.2">
      <c r="A5674" s="295">
        <v>0.31009500000000001</v>
      </c>
      <c r="B5674" s="295"/>
      <c r="C5674" s="295">
        <v>0.53888159999999996</v>
      </c>
      <c r="D5674" s="295"/>
    </row>
    <row r="5675" spans="1:4" x14ac:dyDescent="0.2">
      <c r="A5675" s="295">
        <v>0.31006669999999997</v>
      </c>
      <c r="B5675" s="295"/>
      <c r="C5675" s="295">
        <v>0.53886270000000003</v>
      </c>
      <c r="D5675" s="295"/>
    </row>
    <row r="5676" spans="1:4" x14ac:dyDescent="0.2">
      <c r="A5676" s="295">
        <v>0.31006669999999997</v>
      </c>
      <c r="B5676" s="295"/>
      <c r="C5676" s="295">
        <v>0.53884299999999996</v>
      </c>
      <c r="D5676" s="295"/>
    </row>
    <row r="5677" spans="1:4" x14ac:dyDescent="0.2">
      <c r="A5677" s="295">
        <v>0.31003700000000001</v>
      </c>
      <c r="B5677" s="295"/>
      <c r="C5677" s="295">
        <v>0.53882260000000004</v>
      </c>
      <c r="D5677" s="295"/>
    </row>
    <row r="5678" spans="1:4" x14ac:dyDescent="0.2">
      <c r="A5678" s="295">
        <v>0.31003700000000001</v>
      </c>
      <c r="B5678" s="295"/>
      <c r="C5678" s="295">
        <v>0.53882260000000004</v>
      </c>
      <c r="D5678" s="295"/>
    </row>
    <row r="5679" spans="1:4" x14ac:dyDescent="0.2">
      <c r="A5679" s="295">
        <v>0.31002200000000002</v>
      </c>
      <c r="B5679" s="295"/>
      <c r="C5679" s="295">
        <v>0.53878879999999996</v>
      </c>
      <c r="D5679" s="295"/>
    </row>
    <row r="5680" spans="1:4" x14ac:dyDescent="0.2">
      <c r="A5680" s="295">
        <v>0.31002200000000002</v>
      </c>
      <c r="B5680" s="295"/>
      <c r="C5680" s="295">
        <v>0.53873000000000004</v>
      </c>
      <c r="D5680" s="295"/>
    </row>
    <row r="5681" spans="1:4" x14ac:dyDescent="0.2">
      <c r="A5681" s="295">
        <v>0.309979</v>
      </c>
      <c r="B5681" s="295"/>
      <c r="C5681" s="295">
        <v>0.53873000000000004</v>
      </c>
      <c r="D5681" s="295"/>
    </row>
    <row r="5682" spans="1:4" x14ac:dyDescent="0.2">
      <c r="A5682" s="295">
        <v>0.30996449999999998</v>
      </c>
      <c r="B5682" s="295"/>
      <c r="C5682" s="295">
        <v>0.53869619999999996</v>
      </c>
      <c r="D5682" s="295"/>
    </row>
    <row r="5683" spans="1:4" x14ac:dyDescent="0.2">
      <c r="A5683" s="295">
        <v>0.3099343</v>
      </c>
      <c r="B5683" s="295"/>
      <c r="C5683" s="295">
        <v>0.53869619999999996</v>
      </c>
      <c r="D5683" s="295"/>
    </row>
    <row r="5684" spans="1:4" x14ac:dyDescent="0.2">
      <c r="A5684" s="295">
        <v>0.30991980000000002</v>
      </c>
      <c r="B5684" s="295"/>
      <c r="C5684" s="295">
        <v>0.53868119999999997</v>
      </c>
      <c r="D5684" s="295"/>
    </row>
    <row r="5685" spans="1:4" x14ac:dyDescent="0.2">
      <c r="A5685" s="295">
        <v>0.30991980000000002</v>
      </c>
      <c r="B5685" s="295"/>
      <c r="C5685" s="295">
        <v>0.53862410000000005</v>
      </c>
      <c r="D5685" s="295"/>
    </row>
    <row r="5686" spans="1:4" x14ac:dyDescent="0.2">
      <c r="A5686" s="295">
        <v>0.30991980000000002</v>
      </c>
      <c r="B5686" s="295"/>
      <c r="C5686" s="295">
        <v>0.538609</v>
      </c>
      <c r="D5686" s="295"/>
    </row>
    <row r="5687" spans="1:4" x14ac:dyDescent="0.2">
      <c r="A5687" s="295">
        <v>0.30987680000000001</v>
      </c>
      <c r="B5687" s="295"/>
      <c r="C5687" s="295">
        <v>0.53855010000000003</v>
      </c>
      <c r="D5687" s="295"/>
    </row>
    <row r="5688" spans="1:4" x14ac:dyDescent="0.2">
      <c r="A5688" s="295">
        <v>0.30986190000000002</v>
      </c>
      <c r="B5688" s="295"/>
      <c r="C5688" s="295">
        <v>0.53855010000000003</v>
      </c>
      <c r="D5688" s="295"/>
    </row>
    <row r="5689" spans="1:4" x14ac:dyDescent="0.2">
      <c r="A5689" s="295">
        <v>0.30984729999999999</v>
      </c>
      <c r="B5689" s="295"/>
      <c r="C5689" s="295">
        <v>0.53853510000000004</v>
      </c>
      <c r="D5689" s="295"/>
    </row>
    <row r="5690" spans="1:4" x14ac:dyDescent="0.2">
      <c r="A5690" s="295">
        <v>0.30981950000000003</v>
      </c>
      <c r="B5690" s="295"/>
      <c r="C5690" s="295">
        <v>0.53847630000000002</v>
      </c>
      <c r="D5690" s="295"/>
    </row>
    <row r="5691" spans="1:4" x14ac:dyDescent="0.2">
      <c r="A5691" s="295">
        <v>0.30981950000000003</v>
      </c>
      <c r="B5691" s="295"/>
      <c r="C5691" s="295">
        <v>0.53847630000000002</v>
      </c>
      <c r="D5691" s="295"/>
    </row>
    <row r="5692" spans="1:4" x14ac:dyDescent="0.2">
      <c r="A5692" s="295">
        <v>0.309805</v>
      </c>
      <c r="B5692" s="295"/>
      <c r="C5692" s="295">
        <v>0.53847630000000002</v>
      </c>
      <c r="D5692" s="295"/>
    </row>
    <row r="5693" spans="1:4" x14ac:dyDescent="0.2">
      <c r="A5693" s="295">
        <v>0.309805</v>
      </c>
      <c r="B5693" s="295"/>
      <c r="C5693" s="295">
        <v>0.53843730000000001</v>
      </c>
      <c r="D5693" s="295"/>
    </row>
    <row r="5694" spans="1:4" x14ac:dyDescent="0.2">
      <c r="A5694" s="295">
        <v>0.3097916</v>
      </c>
      <c r="B5694" s="295"/>
      <c r="C5694" s="295">
        <v>0.53836879999999998</v>
      </c>
      <c r="D5694" s="295"/>
    </row>
    <row r="5695" spans="1:4" x14ac:dyDescent="0.2">
      <c r="A5695" s="295">
        <v>0.3097916</v>
      </c>
      <c r="B5695" s="295"/>
      <c r="C5695" s="295">
        <v>0.538296</v>
      </c>
      <c r="D5695" s="295"/>
    </row>
    <row r="5696" spans="1:4" x14ac:dyDescent="0.2">
      <c r="A5696" s="295">
        <v>0.3097916</v>
      </c>
      <c r="B5696" s="295"/>
      <c r="C5696" s="295">
        <v>0.53828100000000001</v>
      </c>
      <c r="D5696" s="295"/>
    </row>
    <row r="5697" spans="1:4" x14ac:dyDescent="0.2">
      <c r="A5697" s="295">
        <v>0.3097916</v>
      </c>
      <c r="B5697" s="295"/>
      <c r="C5697" s="295">
        <v>0.53828100000000001</v>
      </c>
      <c r="D5697" s="295"/>
    </row>
    <row r="5698" spans="1:4" x14ac:dyDescent="0.2">
      <c r="A5698" s="295">
        <v>0.30976330000000002</v>
      </c>
      <c r="B5698" s="295"/>
      <c r="C5698" s="295">
        <v>0.53826209999999997</v>
      </c>
      <c r="D5698" s="295"/>
    </row>
    <row r="5699" spans="1:4" x14ac:dyDescent="0.2">
      <c r="A5699" s="295">
        <v>0.30974879999999999</v>
      </c>
      <c r="B5699" s="295"/>
      <c r="C5699" s="295">
        <v>0.53824720000000004</v>
      </c>
      <c r="D5699" s="295"/>
    </row>
    <row r="5700" spans="1:4" x14ac:dyDescent="0.2">
      <c r="A5700" s="295">
        <v>0.30973430000000002</v>
      </c>
      <c r="B5700" s="295"/>
      <c r="C5700" s="295">
        <v>0.53822740000000002</v>
      </c>
      <c r="D5700" s="295"/>
    </row>
    <row r="5701" spans="1:4" x14ac:dyDescent="0.2">
      <c r="A5701" s="295">
        <v>0.30972100000000002</v>
      </c>
      <c r="B5701" s="295"/>
      <c r="C5701" s="295">
        <v>0.53818999999999995</v>
      </c>
      <c r="D5701" s="295"/>
    </row>
    <row r="5702" spans="1:4" x14ac:dyDescent="0.2">
      <c r="A5702" s="295">
        <v>0.3096913</v>
      </c>
      <c r="B5702" s="295"/>
      <c r="C5702" s="295">
        <v>0.53817119999999996</v>
      </c>
      <c r="D5702" s="295"/>
    </row>
    <row r="5703" spans="1:4" x14ac:dyDescent="0.2">
      <c r="A5703" s="295">
        <v>0.30967790000000001</v>
      </c>
      <c r="B5703" s="295"/>
      <c r="C5703" s="295">
        <v>0.53815619999999997</v>
      </c>
      <c r="D5703" s="295"/>
    </row>
    <row r="5704" spans="1:4" x14ac:dyDescent="0.2">
      <c r="A5704" s="295">
        <v>0.30967790000000001</v>
      </c>
      <c r="B5704" s="295"/>
      <c r="C5704" s="295">
        <v>0.53811779999999998</v>
      </c>
      <c r="D5704" s="295"/>
    </row>
    <row r="5705" spans="1:4" x14ac:dyDescent="0.2">
      <c r="A5705" s="295">
        <v>0.3096351</v>
      </c>
      <c r="B5705" s="295"/>
      <c r="C5705" s="295">
        <v>0.53807859999999996</v>
      </c>
      <c r="D5705" s="295"/>
    </row>
    <row r="5706" spans="1:4" x14ac:dyDescent="0.2">
      <c r="A5706" s="295">
        <v>0.3096199</v>
      </c>
      <c r="B5706" s="295"/>
      <c r="C5706" s="295">
        <v>0.53805979999999998</v>
      </c>
      <c r="D5706" s="295"/>
    </row>
    <row r="5707" spans="1:4" x14ac:dyDescent="0.2">
      <c r="A5707" s="295">
        <v>0.30960660000000001</v>
      </c>
      <c r="B5707" s="295"/>
      <c r="C5707" s="295">
        <v>0.53802620000000001</v>
      </c>
      <c r="D5707" s="295"/>
    </row>
    <row r="5708" spans="1:4" x14ac:dyDescent="0.2">
      <c r="A5708" s="295">
        <v>0.30960660000000001</v>
      </c>
      <c r="B5708" s="295"/>
      <c r="C5708" s="295">
        <v>0.5380064</v>
      </c>
      <c r="D5708" s="295"/>
    </row>
    <row r="5709" spans="1:4" x14ac:dyDescent="0.2">
      <c r="A5709" s="295">
        <v>0.30960660000000001</v>
      </c>
      <c r="B5709" s="295"/>
      <c r="C5709" s="295">
        <v>0.53796739999999998</v>
      </c>
      <c r="D5709" s="295"/>
    </row>
    <row r="5710" spans="1:4" x14ac:dyDescent="0.2">
      <c r="A5710" s="295">
        <v>0.3095619</v>
      </c>
      <c r="B5710" s="295"/>
      <c r="C5710" s="295">
        <v>0.53795249999999994</v>
      </c>
      <c r="D5710" s="295"/>
    </row>
    <row r="5711" spans="1:4" x14ac:dyDescent="0.2">
      <c r="A5711" s="295">
        <v>0.30953409999999998</v>
      </c>
      <c r="B5711" s="295"/>
      <c r="C5711" s="295">
        <v>0.53791409999999995</v>
      </c>
      <c r="D5711" s="295"/>
    </row>
    <row r="5712" spans="1:4" x14ac:dyDescent="0.2">
      <c r="A5712" s="295">
        <v>0.30953409999999998</v>
      </c>
      <c r="B5712" s="295"/>
      <c r="C5712" s="295">
        <v>0.53789529999999997</v>
      </c>
      <c r="D5712" s="295"/>
    </row>
    <row r="5713" spans="1:4" x14ac:dyDescent="0.2">
      <c r="A5713" s="295">
        <v>0.30953409999999998</v>
      </c>
      <c r="B5713" s="295"/>
      <c r="C5713" s="295">
        <v>0.53784109999999996</v>
      </c>
      <c r="D5713" s="295"/>
    </row>
    <row r="5714" spans="1:4" x14ac:dyDescent="0.2">
      <c r="A5714" s="295">
        <v>0.30952069999999998</v>
      </c>
      <c r="B5714" s="295"/>
      <c r="C5714" s="295">
        <v>0.53782609999999997</v>
      </c>
      <c r="D5714" s="295"/>
    </row>
    <row r="5715" spans="1:4" x14ac:dyDescent="0.2">
      <c r="A5715" s="295">
        <v>0.30949290000000002</v>
      </c>
      <c r="B5715" s="295"/>
      <c r="C5715" s="295">
        <v>0.53778590000000004</v>
      </c>
      <c r="D5715" s="295"/>
    </row>
    <row r="5716" spans="1:4" x14ac:dyDescent="0.2">
      <c r="A5716" s="295">
        <v>0.3094634</v>
      </c>
      <c r="B5716" s="295"/>
      <c r="C5716" s="295">
        <v>0.53776729999999995</v>
      </c>
      <c r="D5716" s="295"/>
    </row>
    <row r="5717" spans="1:4" x14ac:dyDescent="0.2">
      <c r="A5717" s="295">
        <v>0.3094634</v>
      </c>
      <c r="B5717" s="295"/>
      <c r="C5717" s="295">
        <v>0.53772869999999995</v>
      </c>
      <c r="D5717" s="295"/>
    </row>
    <row r="5718" spans="1:4" x14ac:dyDescent="0.2">
      <c r="A5718" s="295">
        <v>0.3094634</v>
      </c>
      <c r="B5718" s="295"/>
      <c r="C5718" s="295">
        <v>0.53767520000000002</v>
      </c>
      <c r="D5718" s="295"/>
    </row>
    <row r="5719" spans="1:4" x14ac:dyDescent="0.2">
      <c r="A5719" s="295">
        <v>0.30943369999999998</v>
      </c>
      <c r="B5719" s="295"/>
      <c r="C5719" s="295">
        <v>0.53766020000000003</v>
      </c>
      <c r="D5719" s="295"/>
    </row>
    <row r="5720" spans="1:4" x14ac:dyDescent="0.2">
      <c r="A5720" s="295">
        <v>0.3094054</v>
      </c>
      <c r="B5720" s="295"/>
      <c r="C5720" s="295">
        <v>0.53764160000000005</v>
      </c>
      <c r="D5720" s="295"/>
    </row>
    <row r="5721" spans="1:4" x14ac:dyDescent="0.2">
      <c r="A5721" s="295">
        <v>0.3094054</v>
      </c>
      <c r="B5721" s="295"/>
      <c r="C5721" s="295">
        <v>0.53762659999999995</v>
      </c>
      <c r="D5721" s="295"/>
    </row>
    <row r="5722" spans="1:4" x14ac:dyDescent="0.2">
      <c r="A5722" s="295">
        <v>0.3094054</v>
      </c>
      <c r="B5722" s="295"/>
      <c r="C5722" s="295">
        <v>0.53757149999999998</v>
      </c>
      <c r="D5722" s="295"/>
    </row>
    <row r="5723" spans="1:4" x14ac:dyDescent="0.2">
      <c r="A5723" s="295">
        <v>0.30937759999999997</v>
      </c>
      <c r="B5723" s="295"/>
      <c r="C5723" s="295">
        <v>0.53757140000000003</v>
      </c>
      <c r="D5723" s="295"/>
    </row>
    <row r="5724" spans="1:4" x14ac:dyDescent="0.2">
      <c r="A5724" s="295">
        <v>0.30937759999999997</v>
      </c>
      <c r="B5724" s="295"/>
      <c r="C5724" s="295">
        <v>0.53755260000000005</v>
      </c>
      <c r="D5724" s="295"/>
    </row>
    <row r="5725" spans="1:4" x14ac:dyDescent="0.2">
      <c r="A5725" s="295">
        <v>0.3093631</v>
      </c>
      <c r="B5725" s="295"/>
      <c r="C5725" s="295">
        <v>0.53751249999999995</v>
      </c>
      <c r="D5725" s="295"/>
    </row>
    <row r="5726" spans="1:4" x14ac:dyDescent="0.2">
      <c r="A5726" s="295">
        <v>0.30933290000000002</v>
      </c>
      <c r="B5726" s="295"/>
      <c r="C5726" s="295">
        <v>0.53749389999999997</v>
      </c>
      <c r="D5726" s="295"/>
    </row>
    <row r="5727" spans="1:4" x14ac:dyDescent="0.2">
      <c r="A5727" s="295">
        <v>0.30933290000000002</v>
      </c>
      <c r="B5727" s="295"/>
      <c r="C5727" s="295">
        <v>0.53749380000000002</v>
      </c>
      <c r="D5727" s="295"/>
    </row>
    <row r="5728" spans="1:4" x14ac:dyDescent="0.2">
      <c r="A5728" s="295">
        <v>0.30931839999999999</v>
      </c>
      <c r="B5728" s="295"/>
      <c r="C5728" s="295">
        <v>0.5374601</v>
      </c>
      <c r="D5728" s="295"/>
    </row>
    <row r="5729" spans="1:4" x14ac:dyDescent="0.2">
      <c r="A5729" s="295">
        <v>0.30931839999999999</v>
      </c>
      <c r="B5729" s="295"/>
      <c r="C5729" s="295">
        <v>0.5374601</v>
      </c>
      <c r="D5729" s="295"/>
    </row>
    <row r="5730" spans="1:4" x14ac:dyDescent="0.2">
      <c r="A5730" s="295">
        <v>0.30929010000000001</v>
      </c>
      <c r="B5730" s="295"/>
      <c r="C5730" s="295">
        <v>0.53740129999999997</v>
      </c>
      <c r="D5730" s="295"/>
    </row>
    <row r="5731" spans="1:4" x14ac:dyDescent="0.2">
      <c r="A5731" s="295">
        <v>0.30929010000000001</v>
      </c>
      <c r="B5731" s="295"/>
      <c r="C5731" s="295">
        <v>0.53738629999999998</v>
      </c>
      <c r="D5731" s="295"/>
    </row>
    <row r="5732" spans="1:4" x14ac:dyDescent="0.2">
      <c r="A5732" s="295">
        <v>0.30926229999999999</v>
      </c>
      <c r="B5732" s="295"/>
      <c r="C5732" s="295">
        <v>0.53738629999999998</v>
      </c>
      <c r="D5732" s="295"/>
    </row>
    <row r="5733" spans="1:4" x14ac:dyDescent="0.2">
      <c r="A5733" s="295">
        <v>0.30926229999999999</v>
      </c>
      <c r="B5733" s="295"/>
      <c r="C5733" s="295">
        <v>0.53734769999999998</v>
      </c>
      <c r="D5733" s="295"/>
    </row>
    <row r="5734" spans="1:4" x14ac:dyDescent="0.2">
      <c r="A5734" s="295">
        <v>0.30923289999999998</v>
      </c>
      <c r="B5734" s="295"/>
      <c r="C5734" s="295">
        <v>0.5373291</v>
      </c>
      <c r="D5734" s="295"/>
    </row>
    <row r="5735" spans="1:4" x14ac:dyDescent="0.2">
      <c r="A5735" s="295">
        <v>0.30921759999999998</v>
      </c>
      <c r="B5735" s="295"/>
      <c r="C5735" s="295">
        <v>0.53729170000000004</v>
      </c>
      <c r="D5735" s="295"/>
    </row>
    <row r="5736" spans="1:4" x14ac:dyDescent="0.2">
      <c r="A5736" s="295">
        <v>0.30920429999999999</v>
      </c>
      <c r="B5736" s="295"/>
      <c r="C5736" s="295">
        <v>0.53727670000000005</v>
      </c>
      <c r="D5736" s="295"/>
    </row>
    <row r="5737" spans="1:4" x14ac:dyDescent="0.2">
      <c r="A5737" s="295">
        <v>0.3091893</v>
      </c>
      <c r="B5737" s="295"/>
      <c r="C5737" s="295">
        <v>0.53722159999999997</v>
      </c>
      <c r="D5737" s="295"/>
    </row>
    <row r="5738" spans="1:4" x14ac:dyDescent="0.2">
      <c r="A5738" s="295">
        <v>0.3091893</v>
      </c>
      <c r="B5738" s="295"/>
      <c r="C5738" s="295">
        <v>0.53720299999999999</v>
      </c>
      <c r="D5738" s="295"/>
    </row>
    <row r="5739" spans="1:4" x14ac:dyDescent="0.2">
      <c r="A5739" s="295">
        <v>0.30917480000000003</v>
      </c>
      <c r="B5739" s="295"/>
      <c r="C5739" s="295">
        <v>0.53712899999999997</v>
      </c>
      <c r="D5739" s="295"/>
    </row>
    <row r="5740" spans="1:4" x14ac:dyDescent="0.2">
      <c r="A5740" s="295">
        <v>0.30917480000000003</v>
      </c>
      <c r="B5740" s="295"/>
      <c r="C5740" s="295">
        <v>0.53711039999999999</v>
      </c>
      <c r="D5740" s="295"/>
    </row>
    <row r="5741" spans="1:4" x14ac:dyDescent="0.2">
      <c r="A5741" s="295">
        <v>0.30914580000000003</v>
      </c>
      <c r="B5741" s="295"/>
      <c r="C5741" s="295">
        <v>0.53711039999999999</v>
      </c>
      <c r="D5741" s="295"/>
    </row>
    <row r="5742" spans="1:4" x14ac:dyDescent="0.2">
      <c r="A5742" s="295">
        <v>0.30911729999999998</v>
      </c>
      <c r="B5742" s="295"/>
      <c r="C5742" s="295">
        <v>0.53707660000000002</v>
      </c>
      <c r="D5742" s="295"/>
    </row>
    <row r="5743" spans="1:4" x14ac:dyDescent="0.2">
      <c r="A5743" s="295">
        <v>0.30911729999999998</v>
      </c>
      <c r="B5743" s="295"/>
      <c r="C5743" s="295">
        <v>0.53702260000000002</v>
      </c>
      <c r="D5743" s="295"/>
    </row>
    <row r="5744" spans="1:4" x14ac:dyDescent="0.2">
      <c r="A5744" s="295">
        <v>0.3091023</v>
      </c>
      <c r="B5744" s="295"/>
      <c r="C5744" s="295">
        <v>0.53698400000000002</v>
      </c>
      <c r="D5744" s="295"/>
    </row>
    <row r="5745" spans="1:4" x14ac:dyDescent="0.2">
      <c r="A5745" s="295">
        <v>0.3090889</v>
      </c>
      <c r="B5745" s="295"/>
      <c r="C5745" s="295">
        <v>0.53692530000000005</v>
      </c>
      <c r="D5745" s="295"/>
    </row>
    <row r="5746" spans="1:4" x14ac:dyDescent="0.2">
      <c r="A5746" s="295">
        <v>0.30905929999999998</v>
      </c>
      <c r="B5746" s="295"/>
      <c r="C5746" s="295">
        <v>0.53690649999999995</v>
      </c>
      <c r="D5746" s="295"/>
    </row>
    <row r="5747" spans="1:4" x14ac:dyDescent="0.2">
      <c r="A5747" s="295">
        <v>0.30904470000000001</v>
      </c>
      <c r="B5747" s="295"/>
      <c r="C5747" s="295">
        <v>0.53687269999999998</v>
      </c>
      <c r="D5747" s="295"/>
    </row>
    <row r="5748" spans="1:4" x14ac:dyDescent="0.2">
      <c r="A5748" s="295">
        <v>0.30901689999999998</v>
      </c>
      <c r="B5748" s="295"/>
      <c r="C5748" s="295">
        <v>0.53687260000000003</v>
      </c>
      <c r="D5748" s="295"/>
    </row>
    <row r="5749" spans="1:4" x14ac:dyDescent="0.2">
      <c r="A5749" s="295">
        <v>0.30901689999999998</v>
      </c>
      <c r="B5749" s="295"/>
      <c r="C5749" s="295">
        <v>0.53683519999999996</v>
      </c>
      <c r="D5749" s="295"/>
    </row>
    <row r="5750" spans="1:4" x14ac:dyDescent="0.2">
      <c r="A5750" s="295">
        <v>0.30901689999999998</v>
      </c>
      <c r="B5750" s="295"/>
      <c r="C5750" s="295">
        <v>0.53679980000000005</v>
      </c>
      <c r="D5750" s="295"/>
    </row>
    <row r="5751" spans="1:4" x14ac:dyDescent="0.2">
      <c r="A5751" s="295">
        <v>0.30898750000000003</v>
      </c>
      <c r="B5751" s="295"/>
      <c r="C5751" s="295">
        <v>0.53678009999999998</v>
      </c>
      <c r="D5751" s="295"/>
    </row>
    <row r="5752" spans="1:4" x14ac:dyDescent="0.2">
      <c r="A5752" s="295">
        <v>0.3089578</v>
      </c>
      <c r="B5752" s="295"/>
      <c r="C5752" s="295">
        <v>0.5367073</v>
      </c>
      <c r="D5752" s="295"/>
    </row>
    <row r="5753" spans="1:4" x14ac:dyDescent="0.2">
      <c r="A5753" s="295">
        <v>0.3089578</v>
      </c>
      <c r="B5753" s="295"/>
      <c r="C5753" s="295">
        <v>0.5367073</v>
      </c>
      <c r="D5753" s="295"/>
    </row>
    <row r="5754" spans="1:4" x14ac:dyDescent="0.2">
      <c r="A5754" s="295">
        <v>0.30894440000000001</v>
      </c>
      <c r="B5754" s="295"/>
      <c r="C5754" s="295">
        <v>0.5366725</v>
      </c>
      <c r="D5754" s="295"/>
    </row>
    <row r="5755" spans="1:4" x14ac:dyDescent="0.2">
      <c r="A5755" s="295">
        <v>0.30890050000000002</v>
      </c>
      <c r="B5755" s="295"/>
      <c r="C5755" s="295">
        <v>0.5366725</v>
      </c>
      <c r="D5755" s="295"/>
    </row>
    <row r="5756" spans="1:4" x14ac:dyDescent="0.2">
      <c r="A5756" s="295">
        <v>0.30890050000000002</v>
      </c>
      <c r="B5756" s="295"/>
      <c r="C5756" s="295">
        <v>0.53665390000000002</v>
      </c>
      <c r="D5756" s="295"/>
    </row>
    <row r="5757" spans="1:4" x14ac:dyDescent="0.2">
      <c r="A5757" s="295">
        <v>0.30888529999999997</v>
      </c>
      <c r="B5757" s="295"/>
      <c r="C5757" s="295">
        <v>0.53663530000000004</v>
      </c>
      <c r="D5757" s="295"/>
    </row>
    <row r="5758" spans="1:4" x14ac:dyDescent="0.2">
      <c r="A5758" s="295">
        <v>0.30888520000000003</v>
      </c>
      <c r="B5758" s="295"/>
      <c r="C5758" s="295">
        <v>0.53661650000000005</v>
      </c>
      <c r="D5758" s="295"/>
    </row>
    <row r="5759" spans="1:4" x14ac:dyDescent="0.2">
      <c r="A5759" s="295">
        <v>0.30888520000000003</v>
      </c>
      <c r="B5759" s="295"/>
      <c r="C5759" s="295">
        <v>0.53657639999999995</v>
      </c>
      <c r="D5759" s="295"/>
    </row>
    <row r="5760" spans="1:4" x14ac:dyDescent="0.2">
      <c r="A5760" s="295">
        <v>0.30888520000000003</v>
      </c>
      <c r="B5760" s="295"/>
      <c r="C5760" s="295">
        <v>0.53656139999999997</v>
      </c>
      <c r="D5760" s="295"/>
    </row>
    <row r="5761" spans="1:4" x14ac:dyDescent="0.2">
      <c r="A5761" s="295">
        <v>0.30885689999999999</v>
      </c>
      <c r="B5761" s="295"/>
      <c r="C5761" s="295">
        <v>0.53656139999999997</v>
      </c>
      <c r="D5761" s="295"/>
    </row>
    <row r="5762" spans="1:4" x14ac:dyDescent="0.2">
      <c r="A5762" s="295">
        <v>0.30884250000000002</v>
      </c>
      <c r="B5762" s="295"/>
      <c r="C5762" s="295">
        <v>0.536524</v>
      </c>
      <c r="D5762" s="295"/>
    </row>
    <row r="5763" spans="1:4" x14ac:dyDescent="0.2">
      <c r="A5763" s="295">
        <v>0.30881459999999999</v>
      </c>
      <c r="B5763" s="295"/>
      <c r="C5763" s="295">
        <v>0.53652390000000005</v>
      </c>
      <c r="D5763" s="295"/>
    </row>
    <row r="5764" spans="1:4" x14ac:dyDescent="0.2">
      <c r="A5764" s="295">
        <v>0.30881459999999999</v>
      </c>
      <c r="B5764" s="295"/>
      <c r="C5764" s="295">
        <v>0.53650350000000002</v>
      </c>
      <c r="D5764" s="295"/>
    </row>
    <row r="5765" spans="1:4" x14ac:dyDescent="0.2">
      <c r="A5765" s="295">
        <v>0.30878630000000001</v>
      </c>
      <c r="B5765" s="295"/>
      <c r="C5765" s="295">
        <v>0.53650350000000002</v>
      </c>
      <c r="D5765" s="295"/>
    </row>
    <row r="5766" spans="1:4" x14ac:dyDescent="0.2">
      <c r="A5766" s="295">
        <v>0.30878630000000001</v>
      </c>
      <c r="B5766" s="295"/>
      <c r="C5766" s="295">
        <v>0.53650350000000002</v>
      </c>
      <c r="D5766" s="295"/>
    </row>
    <row r="5767" spans="1:4" x14ac:dyDescent="0.2">
      <c r="A5767" s="295">
        <v>0.30875659999999999</v>
      </c>
      <c r="B5767" s="295"/>
      <c r="C5767" s="295">
        <v>0.53646499999999997</v>
      </c>
      <c r="D5767" s="295"/>
    </row>
    <row r="5768" spans="1:4" x14ac:dyDescent="0.2">
      <c r="A5768" s="295">
        <v>0.3087143</v>
      </c>
      <c r="B5768" s="295"/>
      <c r="C5768" s="295">
        <v>0.53641099999999997</v>
      </c>
      <c r="D5768" s="295"/>
    </row>
    <row r="5769" spans="1:4" x14ac:dyDescent="0.2">
      <c r="A5769" s="295">
        <v>0.3087009</v>
      </c>
      <c r="B5769" s="295"/>
      <c r="C5769" s="295">
        <v>0.53641099999999997</v>
      </c>
      <c r="D5769" s="295"/>
    </row>
    <row r="5770" spans="1:4" x14ac:dyDescent="0.2">
      <c r="A5770" s="295">
        <v>0.30868600000000002</v>
      </c>
      <c r="B5770" s="295"/>
      <c r="C5770" s="295">
        <v>0.53639119999999996</v>
      </c>
      <c r="D5770" s="295"/>
    </row>
    <row r="5771" spans="1:4" x14ac:dyDescent="0.2">
      <c r="A5771" s="295">
        <v>0.30868600000000002</v>
      </c>
      <c r="B5771" s="295"/>
      <c r="C5771" s="295">
        <v>0.53635200000000005</v>
      </c>
      <c r="D5771" s="295"/>
    </row>
    <row r="5772" spans="1:4" x14ac:dyDescent="0.2">
      <c r="A5772" s="295">
        <v>0.30867260000000002</v>
      </c>
      <c r="B5772" s="295"/>
      <c r="C5772" s="295">
        <v>0.53631459999999997</v>
      </c>
      <c r="D5772" s="295"/>
    </row>
    <row r="5773" spans="1:4" x14ac:dyDescent="0.2">
      <c r="A5773" s="295">
        <v>0.30865809999999999</v>
      </c>
      <c r="B5773" s="295"/>
      <c r="C5773" s="295">
        <v>0.53631459999999997</v>
      </c>
      <c r="D5773" s="295"/>
    </row>
    <row r="5774" spans="1:4" x14ac:dyDescent="0.2">
      <c r="A5774" s="295">
        <v>0.30865809999999999</v>
      </c>
      <c r="B5774" s="295"/>
      <c r="C5774" s="295">
        <v>0.53631459999999997</v>
      </c>
      <c r="D5774" s="295"/>
    </row>
    <row r="5775" spans="1:4" x14ac:dyDescent="0.2">
      <c r="A5775" s="295">
        <v>0.30865809999999999</v>
      </c>
      <c r="B5775" s="295"/>
      <c r="C5775" s="295">
        <v>0.53623679999999996</v>
      </c>
      <c r="D5775" s="295"/>
    </row>
    <row r="5776" spans="1:4" x14ac:dyDescent="0.2">
      <c r="A5776" s="295">
        <v>0.30862869999999998</v>
      </c>
      <c r="B5776" s="295"/>
      <c r="C5776" s="295">
        <v>0.53618440000000001</v>
      </c>
      <c r="D5776" s="295"/>
    </row>
    <row r="5777" spans="1:4" x14ac:dyDescent="0.2">
      <c r="A5777" s="295">
        <v>0.30859890000000001</v>
      </c>
      <c r="B5777" s="295"/>
      <c r="C5777" s="295">
        <v>0.53616399999999997</v>
      </c>
      <c r="D5777" s="295"/>
    </row>
    <row r="5778" spans="1:4" x14ac:dyDescent="0.2">
      <c r="A5778" s="295">
        <v>0.30859890000000001</v>
      </c>
      <c r="B5778" s="295"/>
      <c r="C5778" s="295">
        <v>0.53614899999999999</v>
      </c>
      <c r="D5778" s="295"/>
    </row>
    <row r="5779" spans="1:4" x14ac:dyDescent="0.2">
      <c r="A5779" s="295">
        <v>0.30859890000000001</v>
      </c>
      <c r="B5779" s="295"/>
      <c r="C5779" s="295">
        <v>0.53610970000000002</v>
      </c>
      <c r="D5779" s="295"/>
    </row>
    <row r="5780" spans="1:4" x14ac:dyDescent="0.2">
      <c r="A5780" s="295">
        <v>0.30857109999999999</v>
      </c>
      <c r="B5780" s="295"/>
      <c r="C5780" s="295">
        <v>0.53603599999999996</v>
      </c>
      <c r="D5780" s="295"/>
    </row>
    <row r="5781" spans="1:4" x14ac:dyDescent="0.2">
      <c r="A5781" s="295">
        <v>0.30857109999999999</v>
      </c>
      <c r="B5781" s="295"/>
      <c r="C5781" s="295">
        <v>0.53601719999999997</v>
      </c>
      <c r="D5781" s="295"/>
    </row>
    <row r="5782" spans="1:4" x14ac:dyDescent="0.2">
      <c r="A5782" s="295">
        <v>0.3085562</v>
      </c>
      <c r="B5782" s="295"/>
      <c r="C5782" s="295">
        <v>0.53599859999999999</v>
      </c>
      <c r="D5782" s="295"/>
    </row>
    <row r="5783" spans="1:4" x14ac:dyDescent="0.2">
      <c r="A5783" s="295">
        <v>0.30854090000000001</v>
      </c>
      <c r="B5783" s="295"/>
      <c r="C5783" s="295">
        <v>0.53597819999999996</v>
      </c>
      <c r="D5783" s="295"/>
    </row>
    <row r="5784" spans="1:4" x14ac:dyDescent="0.2">
      <c r="A5784" s="295">
        <v>0.30854090000000001</v>
      </c>
      <c r="B5784" s="295"/>
      <c r="C5784" s="295">
        <v>0.53593959999999996</v>
      </c>
      <c r="D5784" s="295"/>
    </row>
    <row r="5785" spans="1:4" x14ac:dyDescent="0.2">
      <c r="A5785" s="295">
        <v>0.30852639999999998</v>
      </c>
      <c r="B5785" s="295"/>
      <c r="C5785" s="295">
        <v>0.53590959999999999</v>
      </c>
      <c r="D5785" s="295"/>
    </row>
    <row r="5786" spans="1:4" x14ac:dyDescent="0.2">
      <c r="A5786" s="295">
        <v>0.30852639999999998</v>
      </c>
      <c r="B5786" s="295"/>
      <c r="C5786" s="295">
        <v>0.5358946</v>
      </c>
      <c r="D5786" s="295"/>
    </row>
    <row r="5787" spans="1:4" x14ac:dyDescent="0.2">
      <c r="A5787" s="295">
        <v>0.30848409999999998</v>
      </c>
      <c r="B5787" s="295"/>
      <c r="C5787" s="295">
        <v>0.53585629999999995</v>
      </c>
      <c r="D5787" s="295"/>
    </row>
    <row r="5788" spans="1:4" x14ac:dyDescent="0.2">
      <c r="A5788" s="295">
        <v>0.30848409999999998</v>
      </c>
      <c r="B5788" s="295"/>
      <c r="C5788" s="295">
        <v>0.53583749999999997</v>
      </c>
      <c r="D5788" s="295"/>
    </row>
    <row r="5789" spans="1:4" x14ac:dyDescent="0.2">
      <c r="A5789" s="295">
        <v>0.30848409999999998</v>
      </c>
      <c r="B5789" s="295"/>
      <c r="C5789" s="295">
        <v>0.53578510000000001</v>
      </c>
      <c r="D5789" s="295"/>
    </row>
    <row r="5790" spans="1:4" x14ac:dyDescent="0.2">
      <c r="A5790" s="295">
        <v>0.30846960000000001</v>
      </c>
      <c r="B5790" s="295"/>
      <c r="C5790" s="295">
        <v>0.53577010000000003</v>
      </c>
      <c r="D5790" s="295"/>
    </row>
    <row r="5791" spans="1:4" x14ac:dyDescent="0.2">
      <c r="A5791" s="295">
        <v>0.30843989999999999</v>
      </c>
      <c r="B5791" s="295"/>
      <c r="C5791" s="295">
        <v>0.53573090000000001</v>
      </c>
      <c r="D5791" s="295"/>
    </row>
    <row r="5792" spans="1:4" x14ac:dyDescent="0.2">
      <c r="A5792" s="295">
        <v>0.30841049999999998</v>
      </c>
      <c r="B5792" s="295"/>
      <c r="C5792" s="295">
        <v>0.53569730000000004</v>
      </c>
      <c r="D5792" s="295"/>
    </row>
    <row r="5793" spans="1:4" x14ac:dyDescent="0.2">
      <c r="A5793" s="295">
        <v>0.308396</v>
      </c>
      <c r="B5793" s="295"/>
      <c r="C5793" s="295">
        <v>0.53567750000000003</v>
      </c>
      <c r="D5793" s="295"/>
    </row>
    <row r="5794" spans="1:4" x14ac:dyDescent="0.2">
      <c r="A5794" s="295">
        <v>0.308396</v>
      </c>
      <c r="B5794" s="295"/>
      <c r="C5794" s="295">
        <v>0.53561970000000003</v>
      </c>
      <c r="D5794" s="295"/>
    </row>
    <row r="5795" spans="1:4" x14ac:dyDescent="0.2">
      <c r="A5795" s="295">
        <v>0.30836819999999998</v>
      </c>
      <c r="B5795" s="295"/>
      <c r="C5795" s="295">
        <v>0.53558070000000002</v>
      </c>
      <c r="D5795" s="295"/>
    </row>
    <row r="5796" spans="1:4" x14ac:dyDescent="0.2">
      <c r="A5796" s="295">
        <v>0.30833840000000001</v>
      </c>
      <c r="B5796" s="295"/>
      <c r="C5796" s="295">
        <v>0.53556570000000003</v>
      </c>
      <c r="D5796" s="295"/>
    </row>
    <row r="5797" spans="1:4" x14ac:dyDescent="0.2">
      <c r="A5797" s="295">
        <v>0.30833840000000001</v>
      </c>
      <c r="B5797" s="295"/>
      <c r="C5797" s="295">
        <v>0.53556570000000003</v>
      </c>
      <c r="D5797" s="295"/>
    </row>
    <row r="5798" spans="1:4" x14ac:dyDescent="0.2">
      <c r="A5798" s="295">
        <v>0.30833840000000001</v>
      </c>
      <c r="B5798" s="295"/>
      <c r="C5798" s="295">
        <v>0.53556570000000003</v>
      </c>
      <c r="D5798" s="295"/>
    </row>
    <row r="5799" spans="1:4" x14ac:dyDescent="0.2">
      <c r="A5799" s="295">
        <v>0.30833840000000001</v>
      </c>
      <c r="B5799" s="295"/>
      <c r="C5799" s="295">
        <v>0.53550629999999999</v>
      </c>
      <c r="D5799" s="295"/>
    </row>
    <row r="5800" spans="1:4" x14ac:dyDescent="0.2">
      <c r="A5800" s="295">
        <v>0.30833840000000001</v>
      </c>
      <c r="B5800" s="295"/>
      <c r="C5800" s="295">
        <v>0.5354527</v>
      </c>
      <c r="D5800" s="295"/>
    </row>
    <row r="5801" spans="1:4" x14ac:dyDescent="0.2">
      <c r="A5801" s="295">
        <v>0.30832349999999997</v>
      </c>
      <c r="B5801" s="295"/>
      <c r="C5801" s="295">
        <v>0.53541190000000005</v>
      </c>
      <c r="D5801" s="295"/>
    </row>
    <row r="5802" spans="1:4" x14ac:dyDescent="0.2">
      <c r="A5802" s="295">
        <v>0.308309</v>
      </c>
      <c r="B5802" s="295"/>
      <c r="C5802" s="295">
        <v>0.53537270000000003</v>
      </c>
      <c r="D5802" s="295"/>
    </row>
    <row r="5803" spans="1:4" x14ac:dyDescent="0.2">
      <c r="A5803" s="295">
        <v>0.30829570000000001</v>
      </c>
      <c r="B5803" s="295"/>
      <c r="C5803" s="295">
        <v>0.53533889999999995</v>
      </c>
      <c r="D5803" s="295"/>
    </row>
    <row r="5804" spans="1:4" x14ac:dyDescent="0.2">
      <c r="A5804" s="295">
        <v>0.30825219999999998</v>
      </c>
      <c r="B5804" s="295"/>
      <c r="C5804" s="295">
        <v>0.53530049999999996</v>
      </c>
      <c r="D5804" s="295"/>
    </row>
    <row r="5805" spans="1:4" x14ac:dyDescent="0.2">
      <c r="A5805" s="295">
        <v>0.30822359999999999</v>
      </c>
      <c r="B5805" s="295"/>
      <c r="C5805" s="295">
        <v>0.53526510000000005</v>
      </c>
      <c r="D5805" s="295"/>
    </row>
    <row r="5806" spans="1:4" x14ac:dyDescent="0.2">
      <c r="A5806" s="295">
        <v>0.30822359999999999</v>
      </c>
      <c r="B5806" s="295"/>
      <c r="C5806" s="295">
        <v>0.53523129999999997</v>
      </c>
      <c r="D5806" s="295"/>
    </row>
    <row r="5807" spans="1:4" x14ac:dyDescent="0.2">
      <c r="A5807" s="295">
        <v>0.30820910000000001</v>
      </c>
      <c r="B5807" s="295"/>
      <c r="C5807" s="295">
        <v>0.53521269999999999</v>
      </c>
      <c r="D5807" s="295"/>
    </row>
    <row r="5808" spans="1:4" x14ac:dyDescent="0.2">
      <c r="A5808" s="295">
        <v>0.30818129999999999</v>
      </c>
      <c r="B5808" s="295"/>
      <c r="C5808" s="295">
        <v>0.53517349999999997</v>
      </c>
      <c r="D5808" s="295"/>
    </row>
    <row r="5809" spans="1:4" x14ac:dyDescent="0.2">
      <c r="A5809" s="295">
        <v>0.3081663</v>
      </c>
      <c r="B5809" s="295"/>
      <c r="C5809" s="295">
        <v>0.53517349999999997</v>
      </c>
      <c r="D5809" s="295"/>
    </row>
    <row r="5810" spans="1:4" x14ac:dyDescent="0.2">
      <c r="A5810" s="295">
        <v>0.3081663</v>
      </c>
      <c r="B5810" s="295"/>
      <c r="C5810" s="295">
        <v>0.53511839999999999</v>
      </c>
      <c r="D5810" s="295"/>
    </row>
    <row r="5811" spans="1:4" x14ac:dyDescent="0.2">
      <c r="A5811" s="295">
        <v>0.30815110000000001</v>
      </c>
      <c r="B5811" s="295"/>
      <c r="C5811" s="295">
        <v>0.53511830000000005</v>
      </c>
      <c r="D5811" s="295"/>
    </row>
    <row r="5812" spans="1:4" x14ac:dyDescent="0.2">
      <c r="A5812" s="295">
        <v>0.30813669999999999</v>
      </c>
      <c r="B5812" s="295"/>
      <c r="C5812" s="295">
        <v>0.53511830000000005</v>
      </c>
      <c r="D5812" s="295"/>
    </row>
    <row r="5813" spans="1:4" x14ac:dyDescent="0.2">
      <c r="A5813" s="295">
        <v>0.30813669999999999</v>
      </c>
      <c r="B5813" s="295"/>
      <c r="C5813" s="295">
        <v>0.53509969999999996</v>
      </c>
      <c r="D5813" s="295"/>
    </row>
    <row r="5814" spans="1:4" x14ac:dyDescent="0.2">
      <c r="A5814" s="295">
        <v>0.30812329999999999</v>
      </c>
      <c r="B5814" s="295"/>
      <c r="C5814" s="295">
        <v>0.53509969999999996</v>
      </c>
      <c r="D5814" s="295"/>
    </row>
    <row r="5815" spans="1:4" x14ac:dyDescent="0.2">
      <c r="A5815" s="295">
        <v>0.30810880000000002</v>
      </c>
      <c r="B5815" s="295"/>
      <c r="C5815" s="295">
        <v>0.53508089999999997</v>
      </c>
      <c r="D5815" s="295"/>
    </row>
    <row r="5816" spans="1:4" x14ac:dyDescent="0.2">
      <c r="A5816" s="295">
        <v>0.30809429999999999</v>
      </c>
      <c r="B5816" s="295"/>
      <c r="C5816" s="295">
        <v>0.53504079999999998</v>
      </c>
      <c r="D5816" s="295"/>
    </row>
    <row r="5817" spans="1:4" x14ac:dyDescent="0.2">
      <c r="A5817" s="295">
        <v>0.30809429999999999</v>
      </c>
      <c r="B5817" s="295"/>
      <c r="C5817" s="295">
        <v>0.53498840000000003</v>
      </c>
      <c r="D5817" s="295"/>
    </row>
    <row r="5818" spans="1:4" x14ac:dyDescent="0.2">
      <c r="A5818" s="295">
        <v>0.30806420000000001</v>
      </c>
      <c r="B5818" s="295"/>
      <c r="C5818" s="295">
        <v>0.53498840000000003</v>
      </c>
      <c r="D5818" s="295"/>
    </row>
    <row r="5819" spans="1:4" x14ac:dyDescent="0.2">
      <c r="A5819" s="295">
        <v>0.30806420000000001</v>
      </c>
      <c r="B5819" s="295"/>
      <c r="C5819" s="295">
        <v>0.534968</v>
      </c>
      <c r="D5819" s="295"/>
    </row>
    <row r="5820" spans="1:4" x14ac:dyDescent="0.2">
      <c r="A5820" s="295">
        <v>0.30804969999999998</v>
      </c>
      <c r="B5820" s="295"/>
      <c r="C5820" s="295">
        <v>0.53494909999999996</v>
      </c>
      <c r="D5820" s="295"/>
    </row>
    <row r="5821" spans="1:4" x14ac:dyDescent="0.2">
      <c r="A5821" s="295">
        <v>0.30803629999999999</v>
      </c>
      <c r="B5821" s="295"/>
      <c r="C5821" s="295">
        <v>0.53491049999999996</v>
      </c>
      <c r="D5821" s="295"/>
    </row>
    <row r="5822" spans="1:4" x14ac:dyDescent="0.2">
      <c r="A5822" s="295">
        <v>0.307979</v>
      </c>
      <c r="B5822" s="295"/>
      <c r="C5822" s="295">
        <v>0.53487669999999998</v>
      </c>
      <c r="D5822" s="295"/>
    </row>
    <row r="5823" spans="1:4" x14ac:dyDescent="0.2">
      <c r="A5823" s="295">
        <v>0.307979</v>
      </c>
      <c r="B5823" s="295"/>
      <c r="C5823" s="295">
        <v>0.53485700000000003</v>
      </c>
      <c r="D5823" s="295"/>
    </row>
    <row r="5824" spans="1:4" x14ac:dyDescent="0.2">
      <c r="A5824" s="295">
        <v>0.307979</v>
      </c>
      <c r="B5824" s="295"/>
      <c r="C5824" s="295">
        <v>0.53480300000000003</v>
      </c>
      <c r="D5824" s="295"/>
    </row>
    <row r="5825" spans="1:4" x14ac:dyDescent="0.2">
      <c r="A5825" s="295">
        <v>0.30795119999999998</v>
      </c>
      <c r="B5825" s="295"/>
      <c r="C5825" s="295">
        <v>0.53480300000000003</v>
      </c>
      <c r="D5825" s="295"/>
    </row>
    <row r="5826" spans="1:4" x14ac:dyDescent="0.2">
      <c r="A5826" s="295">
        <v>0.30793619999999999</v>
      </c>
      <c r="B5826" s="295"/>
      <c r="C5826" s="295">
        <v>0.5347826</v>
      </c>
      <c r="D5826" s="295"/>
    </row>
    <row r="5827" spans="1:4" x14ac:dyDescent="0.2">
      <c r="A5827" s="295">
        <v>0.30793619999999999</v>
      </c>
      <c r="B5827" s="295"/>
      <c r="C5827" s="295">
        <v>0.5347826</v>
      </c>
      <c r="D5827" s="295"/>
    </row>
    <row r="5828" spans="1:4" x14ac:dyDescent="0.2">
      <c r="A5828" s="295">
        <v>0.30790729999999999</v>
      </c>
      <c r="B5828" s="295"/>
      <c r="C5828" s="295">
        <v>0.53476380000000001</v>
      </c>
      <c r="D5828" s="295"/>
    </row>
    <row r="5829" spans="1:4" x14ac:dyDescent="0.2">
      <c r="A5829" s="295">
        <v>0.30790729999999999</v>
      </c>
      <c r="B5829" s="295"/>
      <c r="C5829" s="295">
        <v>0.53473020000000004</v>
      </c>
      <c r="D5829" s="295"/>
    </row>
    <row r="5830" spans="1:4" x14ac:dyDescent="0.2">
      <c r="A5830" s="295">
        <v>0.30787940000000003</v>
      </c>
      <c r="B5830" s="295"/>
      <c r="C5830" s="295">
        <v>0.53469</v>
      </c>
      <c r="D5830" s="295"/>
    </row>
    <row r="5831" spans="1:4" x14ac:dyDescent="0.2">
      <c r="A5831" s="295">
        <v>0.30786419999999998</v>
      </c>
      <c r="B5831" s="295"/>
      <c r="C5831" s="295">
        <v>0.53465459999999998</v>
      </c>
      <c r="D5831" s="295"/>
    </row>
    <row r="5832" spans="1:4" x14ac:dyDescent="0.2">
      <c r="A5832" s="295">
        <v>0.30786419999999998</v>
      </c>
      <c r="B5832" s="295"/>
      <c r="C5832" s="295">
        <v>0.534636</v>
      </c>
      <c r="D5832" s="295"/>
    </row>
    <row r="5833" spans="1:4" x14ac:dyDescent="0.2">
      <c r="A5833" s="295">
        <v>0.3078497</v>
      </c>
      <c r="B5833" s="295"/>
      <c r="C5833" s="295">
        <v>0.534636</v>
      </c>
      <c r="D5833" s="295"/>
    </row>
    <row r="5834" spans="1:4" x14ac:dyDescent="0.2">
      <c r="A5834" s="295">
        <v>0.30783519999999998</v>
      </c>
      <c r="B5834" s="295"/>
      <c r="C5834" s="295">
        <v>0.53459749999999995</v>
      </c>
      <c r="D5834" s="295"/>
    </row>
    <row r="5835" spans="1:4" x14ac:dyDescent="0.2">
      <c r="A5835" s="295">
        <v>0.30779240000000002</v>
      </c>
      <c r="B5835" s="295"/>
      <c r="C5835" s="295">
        <v>0.53456389999999998</v>
      </c>
      <c r="D5835" s="295"/>
    </row>
    <row r="5836" spans="1:4" x14ac:dyDescent="0.2">
      <c r="A5836" s="295">
        <v>0.30779240000000002</v>
      </c>
      <c r="B5836" s="295"/>
      <c r="C5836" s="295">
        <v>0.53454349999999995</v>
      </c>
      <c r="D5836" s="295"/>
    </row>
    <row r="5837" spans="1:4" x14ac:dyDescent="0.2">
      <c r="A5837" s="295">
        <v>0.30777789999999999</v>
      </c>
      <c r="B5837" s="295"/>
      <c r="C5837" s="295">
        <v>0.53452460000000002</v>
      </c>
      <c r="D5837" s="295"/>
    </row>
    <row r="5838" spans="1:4" x14ac:dyDescent="0.2">
      <c r="A5838" s="295">
        <v>0.3077646</v>
      </c>
      <c r="B5838" s="295"/>
      <c r="C5838" s="295">
        <v>0.53450489999999995</v>
      </c>
      <c r="D5838" s="295"/>
    </row>
    <row r="5839" spans="1:4" x14ac:dyDescent="0.2">
      <c r="A5839" s="295">
        <v>0.3077493</v>
      </c>
      <c r="B5839" s="295"/>
      <c r="C5839" s="295">
        <v>0.53448989999999996</v>
      </c>
      <c r="D5839" s="295"/>
    </row>
    <row r="5840" spans="1:4" x14ac:dyDescent="0.2">
      <c r="A5840" s="295">
        <v>0.30772149999999998</v>
      </c>
      <c r="B5840" s="295"/>
      <c r="C5840" s="295">
        <v>0.53447129999999998</v>
      </c>
      <c r="D5840" s="295"/>
    </row>
    <row r="5841" spans="1:4" x14ac:dyDescent="0.2">
      <c r="A5841" s="295">
        <v>0.30772149999999998</v>
      </c>
      <c r="B5841" s="295"/>
      <c r="C5841" s="295">
        <v>0.5344177</v>
      </c>
      <c r="D5841" s="295"/>
    </row>
    <row r="5842" spans="1:4" x14ac:dyDescent="0.2">
      <c r="A5842" s="295">
        <v>0.3077066</v>
      </c>
      <c r="B5842" s="295"/>
      <c r="C5842" s="295">
        <v>0.5344177</v>
      </c>
      <c r="D5842" s="295"/>
    </row>
    <row r="5843" spans="1:4" x14ac:dyDescent="0.2">
      <c r="A5843" s="295">
        <v>0.3077066</v>
      </c>
      <c r="B5843" s="295"/>
      <c r="C5843" s="295">
        <v>0.53439729999999996</v>
      </c>
      <c r="D5843" s="295"/>
    </row>
    <row r="5844" spans="1:4" x14ac:dyDescent="0.2">
      <c r="A5844" s="295">
        <v>0.3076932</v>
      </c>
      <c r="B5844" s="295"/>
      <c r="C5844" s="295">
        <v>0.53437869999999998</v>
      </c>
      <c r="D5844" s="295"/>
    </row>
    <row r="5845" spans="1:4" x14ac:dyDescent="0.2">
      <c r="A5845" s="295">
        <v>0.30766349999999998</v>
      </c>
      <c r="B5845" s="295"/>
      <c r="C5845" s="295">
        <v>0.5343637</v>
      </c>
      <c r="D5845" s="295"/>
    </row>
    <row r="5846" spans="1:4" x14ac:dyDescent="0.2">
      <c r="A5846" s="295">
        <v>0.30764849999999999</v>
      </c>
      <c r="B5846" s="295"/>
      <c r="C5846" s="295">
        <v>0.53428620000000004</v>
      </c>
      <c r="D5846" s="295"/>
    </row>
    <row r="5847" spans="1:4" x14ac:dyDescent="0.2">
      <c r="A5847" s="295">
        <v>0.30764849999999999</v>
      </c>
      <c r="B5847" s="295"/>
      <c r="C5847" s="295">
        <v>0.53428620000000004</v>
      </c>
      <c r="D5847" s="295"/>
    </row>
    <row r="5848" spans="1:4" x14ac:dyDescent="0.2">
      <c r="A5848" s="295">
        <v>0.30764849999999999</v>
      </c>
      <c r="B5848" s="295"/>
      <c r="C5848" s="295">
        <v>0.53426759999999995</v>
      </c>
      <c r="D5848" s="295"/>
    </row>
    <row r="5849" spans="1:4" x14ac:dyDescent="0.2">
      <c r="A5849" s="295">
        <v>0.30763410000000002</v>
      </c>
      <c r="B5849" s="295"/>
      <c r="C5849" s="295">
        <v>0.53425259999999997</v>
      </c>
      <c r="D5849" s="295"/>
    </row>
    <row r="5850" spans="1:4" x14ac:dyDescent="0.2">
      <c r="A5850" s="295">
        <v>0.30761949999999999</v>
      </c>
      <c r="B5850" s="295"/>
      <c r="C5850" s="295">
        <v>0.53423370000000003</v>
      </c>
      <c r="D5850" s="295"/>
    </row>
    <row r="5851" spans="1:4" x14ac:dyDescent="0.2">
      <c r="A5851" s="295">
        <v>0.30761949999999999</v>
      </c>
      <c r="B5851" s="295"/>
      <c r="C5851" s="295">
        <v>0.53419899999999998</v>
      </c>
      <c r="D5851" s="295"/>
    </row>
    <row r="5852" spans="1:4" x14ac:dyDescent="0.2">
      <c r="A5852" s="295">
        <v>0.30761949999999999</v>
      </c>
      <c r="B5852" s="295"/>
      <c r="C5852" s="295">
        <v>0.53419899999999998</v>
      </c>
      <c r="D5852" s="295"/>
    </row>
    <row r="5853" spans="1:4" x14ac:dyDescent="0.2">
      <c r="A5853" s="295">
        <v>0.30757679999999998</v>
      </c>
      <c r="B5853" s="295"/>
      <c r="C5853" s="295">
        <v>0.53417859999999995</v>
      </c>
      <c r="D5853" s="295"/>
    </row>
    <row r="5854" spans="1:4" x14ac:dyDescent="0.2">
      <c r="A5854" s="295">
        <v>0.30756149999999999</v>
      </c>
      <c r="B5854" s="295"/>
      <c r="C5854" s="295">
        <v>0.53415999999999997</v>
      </c>
      <c r="D5854" s="295"/>
    </row>
    <row r="5855" spans="1:4" x14ac:dyDescent="0.2">
      <c r="A5855" s="295">
        <v>0.30754700000000001</v>
      </c>
      <c r="B5855" s="295"/>
      <c r="C5855" s="295">
        <v>0.53412139999999997</v>
      </c>
      <c r="D5855" s="295"/>
    </row>
    <row r="5856" spans="1:4" x14ac:dyDescent="0.2">
      <c r="A5856" s="295">
        <v>0.30754700000000001</v>
      </c>
      <c r="B5856" s="295"/>
      <c r="C5856" s="295">
        <v>0.53408310000000003</v>
      </c>
      <c r="D5856" s="295"/>
    </row>
    <row r="5857" spans="1:4" x14ac:dyDescent="0.2">
      <c r="A5857" s="295">
        <v>0.30753249999999999</v>
      </c>
      <c r="B5857" s="295"/>
      <c r="C5857" s="295">
        <v>0.53401449999999995</v>
      </c>
      <c r="D5857" s="295"/>
    </row>
    <row r="5858" spans="1:4" x14ac:dyDescent="0.2">
      <c r="A5858" s="295">
        <v>0.30751919999999999</v>
      </c>
      <c r="B5858" s="295"/>
      <c r="C5858" s="295">
        <v>0.53399410000000003</v>
      </c>
      <c r="D5858" s="295"/>
    </row>
    <row r="5859" spans="1:4" x14ac:dyDescent="0.2">
      <c r="A5859" s="295">
        <v>0.30751909999999999</v>
      </c>
      <c r="B5859" s="295"/>
      <c r="C5859" s="295">
        <v>0.53395389999999998</v>
      </c>
      <c r="D5859" s="295"/>
    </row>
    <row r="5860" spans="1:4" x14ac:dyDescent="0.2">
      <c r="A5860" s="295">
        <v>0.30748969999999998</v>
      </c>
      <c r="B5860" s="295"/>
      <c r="C5860" s="295">
        <v>0.53390130000000002</v>
      </c>
      <c r="D5860" s="295"/>
    </row>
    <row r="5861" spans="1:4" x14ac:dyDescent="0.2">
      <c r="A5861" s="295">
        <v>0.30748969999999998</v>
      </c>
      <c r="B5861" s="295"/>
      <c r="C5861" s="295">
        <v>0.53386210000000001</v>
      </c>
      <c r="D5861" s="295"/>
    </row>
    <row r="5862" spans="1:4" x14ac:dyDescent="0.2">
      <c r="A5862" s="295">
        <v>0.30748969999999998</v>
      </c>
      <c r="B5862" s="295"/>
      <c r="C5862" s="295">
        <v>0.53386210000000001</v>
      </c>
      <c r="D5862" s="295"/>
    </row>
    <row r="5863" spans="1:4" x14ac:dyDescent="0.2">
      <c r="A5863" s="295">
        <v>0.30746000000000001</v>
      </c>
      <c r="B5863" s="295"/>
      <c r="C5863" s="295">
        <v>0.53382350000000001</v>
      </c>
      <c r="D5863" s="295"/>
    </row>
    <row r="5864" spans="1:4" x14ac:dyDescent="0.2">
      <c r="A5864" s="295">
        <v>0.30743169999999997</v>
      </c>
      <c r="B5864" s="295"/>
      <c r="C5864" s="295">
        <v>0.53380850000000002</v>
      </c>
      <c r="D5864" s="295"/>
    </row>
    <row r="5865" spans="1:4" x14ac:dyDescent="0.2">
      <c r="A5865" s="295">
        <v>0.30743169999999997</v>
      </c>
      <c r="B5865" s="295"/>
      <c r="C5865" s="295">
        <v>0.53377019999999997</v>
      </c>
      <c r="D5865" s="295"/>
    </row>
    <row r="5866" spans="1:4" x14ac:dyDescent="0.2">
      <c r="A5866" s="295">
        <v>0.3074172</v>
      </c>
      <c r="B5866" s="295"/>
      <c r="C5866" s="295">
        <v>0.53377019999999997</v>
      </c>
      <c r="D5866" s="295"/>
    </row>
    <row r="5867" spans="1:4" x14ac:dyDescent="0.2">
      <c r="A5867" s="295">
        <v>0.3074172</v>
      </c>
      <c r="B5867" s="295"/>
      <c r="C5867" s="295">
        <v>0.53371139999999995</v>
      </c>
      <c r="D5867" s="295"/>
    </row>
    <row r="5868" spans="1:4" x14ac:dyDescent="0.2">
      <c r="A5868" s="295">
        <v>0.30740269999999997</v>
      </c>
      <c r="B5868" s="295"/>
      <c r="C5868" s="295">
        <v>0.53369639999999996</v>
      </c>
      <c r="D5868" s="295"/>
    </row>
    <row r="5869" spans="1:4" x14ac:dyDescent="0.2">
      <c r="A5869" s="295">
        <v>0.3073882</v>
      </c>
      <c r="B5869" s="295"/>
      <c r="C5869" s="295">
        <v>0.53363740000000004</v>
      </c>
      <c r="D5869" s="295"/>
    </row>
    <row r="5870" spans="1:4" x14ac:dyDescent="0.2">
      <c r="A5870" s="295">
        <v>0.30737300000000001</v>
      </c>
      <c r="B5870" s="295"/>
      <c r="C5870" s="295">
        <v>0.53363740000000004</v>
      </c>
      <c r="D5870" s="295"/>
    </row>
    <row r="5871" spans="1:4" x14ac:dyDescent="0.2">
      <c r="A5871" s="295">
        <v>0.30735970000000001</v>
      </c>
      <c r="B5871" s="295"/>
      <c r="C5871" s="295">
        <v>0.53361879999999995</v>
      </c>
      <c r="D5871" s="295"/>
    </row>
    <row r="5872" spans="1:4" x14ac:dyDescent="0.2">
      <c r="A5872" s="295">
        <v>0.3073302</v>
      </c>
      <c r="B5872" s="295"/>
      <c r="C5872" s="295">
        <v>0.53360379999999996</v>
      </c>
      <c r="D5872" s="295"/>
    </row>
    <row r="5873" spans="1:4" x14ac:dyDescent="0.2">
      <c r="A5873" s="295">
        <v>0.3073012</v>
      </c>
      <c r="B5873" s="295"/>
      <c r="C5873" s="295">
        <v>0.53356460000000006</v>
      </c>
      <c r="D5873" s="295"/>
    </row>
    <row r="5874" spans="1:4" x14ac:dyDescent="0.2">
      <c r="A5874" s="295">
        <v>0.3072879</v>
      </c>
      <c r="B5874" s="295"/>
      <c r="C5874" s="295">
        <v>0.53354959999999996</v>
      </c>
      <c r="D5874" s="295"/>
    </row>
    <row r="5875" spans="1:4" x14ac:dyDescent="0.2">
      <c r="A5875" s="295">
        <v>0.3072879</v>
      </c>
      <c r="B5875" s="295"/>
      <c r="C5875" s="295">
        <v>0.53349360000000001</v>
      </c>
      <c r="D5875" s="295"/>
    </row>
    <row r="5876" spans="1:4" x14ac:dyDescent="0.2">
      <c r="A5876" s="295">
        <v>0.3072879</v>
      </c>
      <c r="B5876" s="295"/>
      <c r="C5876" s="295">
        <v>0.53347319999999998</v>
      </c>
      <c r="D5876" s="295"/>
    </row>
    <row r="5877" spans="1:4" x14ac:dyDescent="0.2">
      <c r="A5877" s="295">
        <v>0.3072589</v>
      </c>
      <c r="B5877" s="295"/>
      <c r="C5877" s="295">
        <v>0.53347319999999998</v>
      </c>
      <c r="D5877" s="295"/>
    </row>
    <row r="5878" spans="1:4" x14ac:dyDescent="0.2">
      <c r="A5878" s="295">
        <v>0.30721589999999999</v>
      </c>
      <c r="B5878" s="295"/>
      <c r="C5878" s="295">
        <v>0.53345339999999997</v>
      </c>
      <c r="D5878" s="295"/>
    </row>
    <row r="5879" spans="1:4" x14ac:dyDescent="0.2">
      <c r="A5879" s="295">
        <v>0.3072009</v>
      </c>
      <c r="B5879" s="295"/>
      <c r="C5879" s="295">
        <v>0.53340109999999996</v>
      </c>
      <c r="D5879" s="295"/>
    </row>
    <row r="5880" spans="1:4" x14ac:dyDescent="0.2">
      <c r="A5880" s="295">
        <v>0.30718640000000003</v>
      </c>
      <c r="B5880" s="295"/>
      <c r="C5880" s="295">
        <v>0.53338059999999998</v>
      </c>
      <c r="D5880" s="295"/>
    </row>
    <row r="5881" spans="1:4" x14ac:dyDescent="0.2">
      <c r="A5881" s="295">
        <v>0.30717309999999998</v>
      </c>
      <c r="B5881" s="295"/>
      <c r="C5881" s="295">
        <v>0.53338059999999998</v>
      </c>
      <c r="D5881" s="295"/>
    </row>
    <row r="5882" spans="1:4" x14ac:dyDescent="0.2">
      <c r="A5882" s="295">
        <v>0.3071586</v>
      </c>
      <c r="B5882" s="295"/>
      <c r="C5882" s="295">
        <v>0.53336570000000005</v>
      </c>
      <c r="D5882" s="295"/>
    </row>
    <row r="5883" spans="1:4" x14ac:dyDescent="0.2">
      <c r="A5883" s="295">
        <v>0.3071586</v>
      </c>
      <c r="B5883" s="295"/>
      <c r="C5883" s="295">
        <v>0.53332820000000003</v>
      </c>
      <c r="D5883" s="295"/>
    </row>
    <row r="5884" spans="1:4" x14ac:dyDescent="0.2">
      <c r="A5884" s="295">
        <v>0.3071139</v>
      </c>
      <c r="B5884" s="295"/>
      <c r="C5884" s="295">
        <v>0.5333078</v>
      </c>
      <c r="D5884" s="295"/>
    </row>
    <row r="5885" spans="1:4" x14ac:dyDescent="0.2">
      <c r="A5885" s="295">
        <v>0.3071139</v>
      </c>
      <c r="B5885" s="295"/>
      <c r="C5885" s="295">
        <v>0.53325069999999997</v>
      </c>
      <c r="D5885" s="295"/>
    </row>
    <row r="5886" spans="1:4" x14ac:dyDescent="0.2">
      <c r="A5886" s="295">
        <v>0.3071139</v>
      </c>
      <c r="B5886" s="295"/>
      <c r="C5886" s="295">
        <v>0.53325069999999997</v>
      </c>
      <c r="D5886" s="295"/>
    </row>
    <row r="5887" spans="1:4" x14ac:dyDescent="0.2">
      <c r="A5887" s="295">
        <v>0.3071139</v>
      </c>
      <c r="B5887" s="295"/>
      <c r="C5887" s="295">
        <v>0.53321689999999999</v>
      </c>
      <c r="D5887" s="295"/>
    </row>
    <row r="5888" spans="1:4" x14ac:dyDescent="0.2">
      <c r="A5888" s="295">
        <v>0.30708540000000001</v>
      </c>
      <c r="B5888" s="295"/>
      <c r="C5888" s="295">
        <v>0.53314410000000001</v>
      </c>
      <c r="D5888" s="295"/>
    </row>
    <row r="5889" spans="1:4" x14ac:dyDescent="0.2">
      <c r="A5889" s="295">
        <v>0.30708540000000001</v>
      </c>
      <c r="B5889" s="295"/>
      <c r="C5889" s="295">
        <v>0.53314410000000001</v>
      </c>
      <c r="D5889" s="295"/>
    </row>
    <row r="5890" spans="1:4" x14ac:dyDescent="0.2">
      <c r="A5890" s="295">
        <v>0.30707089999999998</v>
      </c>
      <c r="B5890" s="295"/>
      <c r="C5890" s="295">
        <v>0.53312910000000002</v>
      </c>
      <c r="D5890" s="295"/>
    </row>
    <row r="5891" spans="1:4" x14ac:dyDescent="0.2">
      <c r="A5891" s="295">
        <v>0.30705640000000001</v>
      </c>
      <c r="B5891" s="295"/>
      <c r="C5891" s="295">
        <v>0.53310930000000001</v>
      </c>
      <c r="D5891" s="295"/>
    </row>
    <row r="5892" spans="1:4" x14ac:dyDescent="0.2">
      <c r="A5892" s="295">
        <v>0.30705640000000001</v>
      </c>
      <c r="B5892" s="295"/>
      <c r="C5892" s="295">
        <v>0.53308889999999998</v>
      </c>
      <c r="D5892" s="295"/>
    </row>
    <row r="5893" spans="1:4" x14ac:dyDescent="0.2">
      <c r="A5893" s="295">
        <v>0.3070136</v>
      </c>
      <c r="B5893" s="295"/>
      <c r="C5893" s="295">
        <v>0.53301310000000002</v>
      </c>
      <c r="D5893" s="295"/>
    </row>
    <row r="5894" spans="1:4" x14ac:dyDescent="0.2">
      <c r="A5894" s="295">
        <v>0.3070136</v>
      </c>
      <c r="B5894" s="295"/>
      <c r="C5894" s="295">
        <v>0.53299430000000003</v>
      </c>
      <c r="D5894" s="295"/>
    </row>
    <row r="5895" spans="1:4" x14ac:dyDescent="0.2">
      <c r="A5895" s="295">
        <v>0.3070136</v>
      </c>
      <c r="B5895" s="295"/>
      <c r="C5895" s="295">
        <v>0.53299430000000003</v>
      </c>
      <c r="D5895" s="295"/>
    </row>
    <row r="5896" spans="1:4" x14ac:dyDescent="0.2">
      <c r="A5896" s="295">
        <v>0.30699910000000002</v>
      </c>
      <c r="B5896" s="295"/>
      <c r="C5896" s="295">
        <v>0.5329739</v>
      </c>
      <c r="D5896" s="295"/>
    </row>
    <row r="5897" spans="1:4" x14ac:dyDescent="0.2">
      <c r="A5897" s="295">
        <v>0.30697059999999998</v>
      </c>
      <c r="B5897" s="295"/>
      <c r="C5897" s="295">
        <v>0.53295510000000001</v>
      </c>
      <c r="D5897" s="295"/>
    </row>
    <row r="5898" spans="1:4" x14ac:dyDescent="0.2">
      <c r="A5898" s="295">
        <v>0.30694159999999998</v>
      </c>
      <c r="B5898" s="295"/>
      <c r="C5898" s="295">
        <v>0.53294010000000003</v>
      </c>
      <c r="D5898" s="295"/>
    </row>
    <row r="5899" spans="1:4" x14ac:dyDescent="0.2">
      <c r="A5899" s="295">
        <v>0.30694159999999998</v>
      </c>
      <c r="B5899" s="295"/>
      <c r="C5899" s="295">
        <v>0.53292030000000001</v>
      </c>
      <c r="D5899" s="295"/>
    </row>
    <row r="5900" spans="1:4" x14ac:dyDescent="0.2">
      <c r="A5900" s="295">
        <v>0.3069133</v>
      </c>
      <c r="B5900" s="295"/>
      <c r="C5900" s="295">
        <v>0.53286800000000001</v>
      </c>
      <c r="D5900" s="295"/>
    </row>
    <row r="5901" spans="1:4" x14ac:dyDescent="0.2">
      <c r="A5901" s="295">
        <v>0.3069133</v>
      </c>
      <c r="B5901" s="295"/>
      <c r="C5901" s="295">
        <v>0.53284909999999996</v>
      </c>
      <c r="D5901" s="295"/>
    </row>
    <row r="5902" spans="1:4" x14ac:dyDescent="0.2">
      <c r="A5902" s="295">
        <v>0.30689810000000001</v>
      </c>
      <c r="B5902" s="295"/>
      <c r="C5902" s="295">
        <v>0.53277719999999995</v>
      </c>
      <c r="D5902" s="295"/>
    </row>
    <row r="5903" spans="1:4" x14ac:dyDescent="0.2">
      <c r="A5903" s="295">
        <v>0.30688349999999998</v>
      </c>
      <c r="B5903" s="295"/>
      <c r="C5903" s="295">
        <v>0.53275680000000003</v>
      </c>
      <c r="D5903" s="295"/>
    </row>
    <row r="5904" spans="1:4" x14ac:dyDescent="0.2">
      <c r="A5904" s="295">
        <v>0.30686910000000001</v>
      </c>
      <c r="B5904" s="295"/>
      <c r="C5904" s="295">
        <v>0.53275680000000003</v>
      </c>
      <c r="D5904" s="295"/>
    </row>
    <row r="5905" spans="1:4" x14ac:dyDescent="0.2">
      <c r="A5905" s="295">
        <v>0.30686910000000001</v>
      </c>
      <c r="B5905" s="295"/>
      <c r="C5905" s="295">
        <v>0.53271939999999995</v>
      </c>
      <c r="D5905" s="295"/>
    </row>
    <row r="5906" spans="1:4" x14ac:dyDescent="0.2">
      <c r="A5906" s="295">
        <v>0.30686910000000001</v>
      </c>
      <c r="B5906" s="295"/>
      <c r="C5906" s="295">
        <v>0.53268459999999995</v>
      </c>
      <c r="D5906" s="295"/>
    </row>
    <row r="5907" spans="1:4" x14ac:dyDescent="0.2">
      <c r="A5907" s="295">
        <v>0.30682609999999999</v>
      </c>
      <c r="B5907" s="295"/>
      <c r="C5907" s="295">
        <v>0.53268459999999995</v>
      </c>
      <c r="D5907" s="295"/>
    </row>
    <row r="5908" spans="1:4" x14ac:dyDescent="0.2">
      <c r="A5908" s="295">
        <v>0.30682609999999999</v>
      </c>
      <c r="B5908" s="295"/>
      <c r="C5908" s="295">
        <v>0.53268459999999995</v>
      </c>
      <c r="D5908" s="295"/>
    </row>
    <row r="5909" spans="1:4" x14ac:dyDescent="0.2">
      <c r="A5909" s="295">
        <v>0.30682599999999999</v>
      </c>
      <c r="B5909" s="295"/>
      <c r="C5909" s="295">
        <v>0.53268459999999995</v>
      </c>
      <c r="D5909" s="295"/>
    </row>
    <row r="5910" spans="1:4" x14ac:dyDescent="0.2">
      <c r="A5910" s="295">
        <v>0.3068111</v>
      </c>
      <c r="B5910" s="295"/>
      <c r="C5910" s="295">
        <v>0.5326109</v>
      </c>
      <c r="D5910" s="295"/>
    </row>
    <row r="5911" spans="1:4" x14ac:dyDescent="0.2">
      <c r="A5911" s="295">
        <v>0.30678319999999998</v>
      </c>
      <c r="B5911" s="295"/>
      <c r="C5911" s="295">
        <v>0.5326109</v>
      </c>
      <c r="D5911" s="295"/>
    </row>
    <row r="5912" spans="1:4" x14ac:dyDescent="0.2">
      <c r="A5912" s="295">
        <v>0.30676799999999999</v>
      </c>
      <c r="B5912" s="295"/>
      <c r="C5912" s="295">
        <v>0.53257730000000003</v>
      </c>
      <c r="D5912" s="295"/>
    </row>
    <row r="5913" spans="1:4" x14ac:dyDescent="0.2">
      <c r="A5913" s="295">
        <v>0.30676799999999999</v>
      </c>
      <c r="B5913" s="295"/>
      <c r="C5913" s="295">
        <v>0.53255850000000005</v>
      </c>
      <c r="D5913" s="295"/>
    </row>
    <row r="5914" spans="1:4" x14ac:dyDescent="0.2">
      <c r="A5914" s="295">
        <v>0.30676799999999999</v>
      </c>
      <c r="B5914" s="295"/>
      <c r="C5914" s="295">
        <v>0.53254349999999995</v>
      </c>
      <c r="D5914" s="295"/>
    </row>
    <row r="5915" spans="1:4" x14ac:dyDescent="0.2">
      <c r="A5915" s="295">
        <v>0.30676799999999999</v>
      </c>
      <c r="B5915" s="295"/>
      <c r="C5915" s="295">
        <v>0.53248830000000003</v>
      </c>
      <c r="D5915" s="295"/>
    </row>
    <row r="5916" spans="1:4" x14ac:dyDescent="0.2">
      <c r="A5916" s="295">
        <v>0.30672379999999999</v>
      </c>
      <c r="B5916" s="295"/>
      <c r="C5916" s="295">
        <v>0.53244970000000003</v>
      </c>
      <c r="D5916" s="295"/>
    </row>
    <row r="5917" spans="1:4" x14ac:dyDescent="0.2">
      <c r="A5917" s="295">
        <v>0.30668099999999998</v>
      </c>
      <c r="B5917" s="295"/>
      <c r="C5917" s="295">
        <v>0.53241139999999998</v>
      </c>
      <c r="D5917" s="295"/>
    </row>
    <row r="5918" spans="1:4" x14ac:dyDescent="0.2">
      <c r="A5918" s="295">
        <v>0.30668099999999998</v>
      </c>
      <c r="B5918" s="295"/>
      <c r="C5918" s="295">
        <v>0.53237599999999996</v>
      </c>
      <c r="D5918" s="295"/>
    </row>
    <row r="5919" spans="1:4" x14ac:dyDescent="0.2">
      <c r="A5919" s="295">
        <v>0.30663639999999998</v>
      </c>
      <c r="B5919" s="295"/>
      <c r="C5919" s="295">
        <v>0.53235619999999995</v>
      </c>
      <c r="D5919" s="295"/>
    </row>
    <row r="5920" spans="1:4" x14ac:dyDescent="0.2">
      <c r="A5920" s="295">
        <v>0.30663639999999998</v>
      </c>
      <c r="B5920" s="295"/>
      <c r="C5920" s="295">
        <v>0.53235619999999995</v>
      </c>
      <c r="D5920" s="295"/>
    </row>
    <row r="5921" spans="1:4" x14ac:dyDescent="0.2">
      <c r="A5921" s="295">
        <v>0.30662299999999998</v>
      </c>
      <c r="B5921" s="295"/>
      <c r="C5921" s="295">
        <v>0.53233739999999996</v>
      </c>
      <c r="D5921" s="295"/>
    </row>
    <row r="5922" spans="1:4" x14ac:dyDescent="0.2">
      <c r="A5922" s="295">
        <v>0.30659399999999998</v>
      </c>
      <c r="B5922" s="295"/>
      <c r="C5922" s="295">
        <v>0.53229910000000003</v>
      </c>
      <c r="D5922" s="295"/>
    </row>
    <row r="5923" spans="1:4" x14ac:dyDescent="0.2">
      <c r="A5923" s="295">
        <v>0.3065657</v>
      </c>
      <c r="B5923" s="295"/>
      <c r="C5923" s="295">
        <v>0.53229910000000003</v>
      </c>
      <c r="D5923" s="295"/>
    </row>
    <row r="5924" spans="1:4" x14ac:dyDescent="0.2">
      <c r="A5924" s="295">
        <v>0.3065505</v>
      </c>
      <c r="B5924" s="295"/>
      <c r="C5924" s="295">
        <v>0.53225979999999995</v>
      </c>
      <c r="D5924" s="295"/>
    </row>
    <row r="5925" spans="1:4" x14ac:dyDescent="0.2">
      <c r="A5925" s="295">
        <v>0.30653599999999998</v>
      </c>
      <c r="B5925" s="295"/>
      <c r="C5925" s="295">
        <v>0.53220469999999998</v>
      </c>
      <c r="D5925" s="295"/>
    </row>
    <row r="5926" spans="1:4" x14ac:dyDescent="0.2">
      <c r="A5926" s="295">
        <v>0.30653599999999998</v>
      </c>
      <c r="B5926" s="295"/>
      <c r="C5926" s="295">
        <v>0.53220469999999998</v>
      </c>
      <c r="D5926" s="295"/>
    </row>
    <row r="5927" spans="1:4" x14ac:dyDescent="0.2">
      <c r="A5927" s="295">
        <v>0.30653599999999998</v>
      </c>
      <c r="B5927" s="295"/>
      <c r="C5927" s="295">
        <v>0.53216929999999996</v>
      </c>
      <c r="D5927" s="295"/>
    </row>
    <row r="5928" spans="1:4" x14ac:dyDescent="0.2">
      <c r="A5928" s="295">
        <v>0.30653599999999998</v>
      </c>
      <c r="B5928" s="295"/>
      <c r="C5928" s="295">
        <v>0.53215049999999997</v>
      </c>
      <c r="D5928" s="295"/>
    </row>
    <row r="5929" spans="1:4" x14ac:dyDescent="0.2">
      <c r="A5929" s="295">
        <v>0.30652269999999998</v>
      </c>
      <c r="B5929" s="295"/>
      <c r="C5929" s="295">
        <v>0.5321169</v>
      </c>
      <c r="D5929" s="295"/>
    </row>
    <row r="5930" spans="1:4" x14ac:dyDescent="0.2">
      <c r="A5930" s="295">
        <v>0.30649300000000002</v>
      </c>
      <c r="B5930" s="295"/>
      <c r="C5930" s="295">
        <v>0.53210190000000002</v>
      </c>
      <c r="D5930" s="295"/>
    </row>
    <row r="5931" spans="1:4" x14ac:dyDescent="0.2">
      <c r="A5931" s="295">
        <v>0.30649300000000002</v>
      </c>
      <c r="B5931" s="295"/>
      <c r="C5931" s="295">
        <v>0.53204289999999999</v>
      </c>
      <c r="D5931" s="295"/>
    </row>
    <row r="5932" spans="1:4" x14ac:dyDescent="0.2">
      <c r="A5932" s="295">
        <v>0.30649300000000002</v>
      </c>
      <c r="B5932" s="295"/>
      <c r="C5932" s="295">
        <v>0.5320279</v>
      </c>
      <c r="D5932" s="295"/>
    </row>
    <row r="5933" spans="1:4" x14ac:dyDescent="0.2">
      <c r="A5933" s="295">
        <v>0.3064501</v>
      </c>
      <c r="B5933" s="295"/>
      <c r="C5933" s="295">
        <v>0.53201290000000001</v>
      </c>
      <c r="D5933" s="295"/>
    </row>
    <row r="5934" spans="1:4" x14ac:dyDescent="0.2">
      <c r="A5934" s="295">
        <v>0.3064501</v>
      </c>
      <c r="B5934" s="295"/>
      <c r="C5934" s="295">
        <v>0.53197369999999999</v>
      </c>
      <c r="D5934" s="295"/>
    </row>
    <row r="5935" spans="1:4" x14ac:dyDescent="0.2">
      <c r="A5935" s="295">
        <v>0.30642049999999998</v>
      </c>
      <c r="B5935" s="295"/>
      <c r="C5935" s="295">
        <v>0.53195510000000001</v>
      </c>
      <c r="D5935" s="295"/>
    </row>
    <row r="5936" spans="1:4" x14ac:dyDescent="0.2">
      <c r="A5936" s="295">
        <v>0.30642049999999998</v>
      </c>
      <c r="B5936" s="295"/>
      <c r="C5936" s="295">
        <v>0.53193650000000003</v>
      </c>
      <c r="D5936" s="295"/>
    </row>
    <row r="5937" spans="1:4" x14ac:dyDescent="0.2">
      <c r="A5937" s="295">
        <v>0.30642049999999998</v>
      </c>
      <c r="B5937" s="295"/>
      <c r="C5937" s="295">
        <v>0.53188679999999999</v>
      </c>
      <c r="D5937" s="295"/>
    </row>
    <row r="5938" spans="1:4" x14ac:dyDescent="0.2">
      <c r="A5938" s="295">
        <v>0.30642049999999998</v>
      </c>
      <c r="B5938" s="295"/>
      <c r="C5938" s="295">
        <v>0.53184940000000003</v>
      </c>
      <c r="D5938" s="295"/>
    </row>
    <row r="5939" spans="1:4" x14ac:dyDescent="0.2">
      <c r="A5939" s="295">
        <v>0.30642049999999998</v>
      </c>
      <c r="B5939" s="295"/>
      <c r="C5939" s="295">
        <v>0.53181460000000003</v>
      </c>
      <c r="D5939" s="295"/>
    </row>
    <row r="5940" spans="1:4" x14ac:dyDescent="0.2">
      <c r="A5940" s="295">
        <v>0.3064055</v>
      </c>
      <c r="B5940" s="295"/>
      <c r="C5940" s="295">
        <v>0.53179419999999999</v>
      </c>
      <c r="D5940" s="295"/>
    </row>
    <row r="5941" spans="1:4" x14ac:dyDescent="0.2">
      <c r="A5941" s="295">
        <v>0.3064055</v>
      </c>
      <c r="B5941" s="295"/>
      <c r="C5941" s="295">
        <v>0.53177560000000001</v>
      </c>
      <c r="D5941" s="295"/>
    </row>
    <row r="5942" spans="1:4" x14ac:dyDescent="0.2">
      <c r="A5942" s="295">
        <v>0.30636249999999998</v>
      </c>
      <c r="B5942" s="295"/>
      <c r="C5942" s="295">
        <v>0.53172299999999995</v>
      </c>
      <c r="D5942" s="295"/>
    </row>
    <row r="5943" spans="1:4" x14ac:dyDescent="0.2">
      <c r="A5943" s="295">
        <v>0.30634790000000001</v>
      </c>
      <c r="B5943" s="295"/>
      <c r="C5943" s="295">
        <v>0.53168459999999995</v>
      </c>
      <c r="D5943" s="295"/>
    </row>
    <row r="5944" spans="1:4" x14ac:dyDescent="0.2">
      <c r="A5944" s="295">
        <v>0.30633270000000001</v>
      </c>
      <c r="B5944" s="295"/>
      <c r="C5944" s="295">
        <v>0.53166420000000003</v>
      </c>
      <c r="D5944" s="295"/>
    </row>
    <row r="5945" spans="1:4" x14ac:dyDescent="0.2">
      <c r="A5945" s="295">
        <v>0.30633270000000001</v>
      </c>
      <c r="B5945" s="295"/>
      <c r="C5945" s="295">
        <v>0.53164540000000005</v>
      </c>
      <c r="D5945" s="295"/>
    </row>
    <row r="5946" spans="1:4" x14ac:dyDescent="0.2">
      <c r="A5946" s="295">
        <v>0.30631779999999997</v>
      </c>
      <c r="B5946" s="295"/>
      <c r="C5946" s="295">
        <v>0.5316071</v>
      </c>
      <c r="D5946" s="295"/>
    </row>
    <row r="5947" spans="1:4" x14ac:dyDescent="0.2">
      <c r="A5947" s="295">
        <v>0.3062743</v>
      </c>
      <c r="B5947" s="295"/>
      <c r="C5947" s="295">
        <v>0.53158819999999996</v>
      </c>
      <c r="D5947" s="295"/>
    </row>
    <row r="5948" spans="1:4" x14ac:dyDescent="0.2">
      <c r="A5948" s="295">
        <v>0.3062743</v>
      </c>
      <c r="B5948" s="295"/>
      <c r="C5948" s="295">
        <v>0.53157330000000003</v>
      </c>
      <c r="D5948" s="295"/>
    </row>
    <row r="5949" spans="1:4" x14ac:dyDescent="0.2">
      <c r="A5949" s="295">
        <v>0.3062743</v>
      </c>
      <c r="B5949" s="295"/>
      <c r="C5949" s="295">
        <v>0.53149570000000002</v>
      </c>
      <c r="D5949" s="295"/>
    </row>
    <row r="5950" spans="1:4" x14ac:dyDescent="0.2">
      <c r="A5950" s="295">
        <v>0.30624600000000002</v>
      </c>
      <c r="B5950" s="295"/>
      <c r="C5950" s="295">
        <v>0.5314217</v>
      </c>
      <c r="D5950" s="295"/>
    </row>
    <row r="5951" spans="1:4" x14ac:dyDescent="0.2">
      <c r="A5951" s="295">
        <v>0.30623149999999999</v>
      </c>
      <c r="B5951" s="295"/>
      <c r="C5951" s="295">
        <v>0.5314217</v>
      </c>
      <c r="D5951" s="295"/>
    </row>
    <row r="5952" spans="1:4" x14ac:dyDescent="0.2">
      <c r="A5952" s="295">
        <v>0.30623149999999999</v>
      </c>
      <c r="B5952" s="295"/>
      <c r="C5952" s="295">
        <v>0.53140310000000002</v>
      </c>
      <c r="D5952" s="295"/>
    </row>
    <row r="5953" spans="1:4" x14ac:dyDescent="0.2">
      <c r="A5953" s="295">
        <v>0.306203</v>
      </c>
      <c r="B5953" s="295"/>
      <c r="C5953" s="295">
        <v>0.531331</v>
      </c>
      <c r="D5953" s="295"/>
    </row>
    <row r="5954" spans="1:4" x14ac:dyDescent="0.2">
      <c r="A5954" s="295">
        <v>0.30617349999999999</v>
      </c>
      <c r="B5954" s="295"/>
      <c r="C5954" s="295">
        <v>0.53131050000000002</v>
      </c>
      <c r="D5954" s="295"/>
    </row>
    <row r="5955" spans="1:4" x14ac:dyDescent="0.2">
      <c r="A5955" s="295">
        <v>0.30615900000000001</v>
      </c>
      <c r="B5955" s="295"/>
      <c r="C5955" s="295">
        <v>0.53129199999999999</v>
      </c>
      <c r="D5955" s="295"/>
    </row>
    <row r="5956" spans="1:4" x14ac:dyDescent="0.2">
      <c r="A5956" s="295">
        <v>0.30615900000000001</v>
      </c>
      <c r="B5956" s="295"/>
      <c r="C5956" s="295">
        <v>0.53129190000000004</v>
      </c>
      <c r="D5956" s="295"/>
    </row>
    <row r="5957" spans="1:4" x14ac:dyDescent="0.2">
      <c r="A5957" s="295">
        <v>0.30614570000000002</v>
      </c>
      <c r="B5957" s="295"/>
      <c r="C5957" s="295">
        <v>0.53127310000000005</v>
      </c>
      <c r="D5957" s="295"/>
    </row>
    <row r="5958" spans="1:4" x14ac:dyDescent="0.2">
      <c r="A5958" s="295">
        <v>0.30614570000000002</v>
      </c>
      <c r="B5958" s="295"/>
      <c r="C5958" s="295">
        <v>0.53123480000000001</v>
      </c>
      <c r="D5958" s="295"/>
    </row>
    <row r="5959" spans="1:4" x14ac:dyDescent="0.2">
      <c r="A5959" s="295">
        <v>0.30613119999999999</v>
      </c>
      <c r="B5959" s="295"/>
      <c r="C5959" s="295">
        <v>0.53119939999999999</v>
      </c>
      <c r="D5959" s="295"/>
    </row>
    <row r="5960" spans="1:4" x14ac:dyDescent="0.2">
      <c r="A5960" s="295">
        <v>0.3061178</v>
      </c>
      <c r="B5960" s="295"/>
      <c r="C5960" s="295">
        <v>0.53119939999999999</v>
      </c>
      <c r="D5960" s="295"/>
    </row>
    <row r="5961" spans="1:4" x14ac:dyDescent="0.2">
      <c r="A5961" s="295">
        <v>0.30608839999999998</v>
      </c>
      <c r="B5961" s="295"/>
      <c r="C5961" s="295">
        <v>0.53118050000000006</v>
      </c>
      <c r="D5961" s="295"/>
    </row>
    <row r="5962" spans="1:4" x14ac:dyDescent="0.2">
      <c r="A5962" s="295">
        <v>0.30608839999999998</v>
      </c>
      <c r="B5962" s="295"/>
      <c r="C5962" s="295">
        <v>0.53112179999999998</v>
      </c>
      <c r="D5962" s="295"/>
    </row>
    <row r="5963" spans="1:4" x14ac:dyDescent="0.2">
      <c r="A5963" s="295">
        <v>0.30605860000000001</v>
      </c>
      <c r="B5963" s="295"/>
      <c r="C5963" s="295">
        <v>0.5311032</v>
      </c>
      <c r="D5963" s="295"/>
    </row>
    <row r="5964" spans="1:4" x14ac:dyDescent="0.2">
      <c r="A5964" s="295">
        <v>0.30604419999999999</v>
      </c>
      <c r="B5964" s="295"/>
      <c r="C5964" s="295">
        <v>0.53104799999999996</v>
      </c>
      <c r="D5964" s="295"/>
    </row>
    <row r="5965" spans="1:4" x14ac:dyDescent="0.2">
      <c r="A5965" s="295">
        <v>0.30604419999999999</v>
      </c>
      <c r="B5965" s="295"/>
      <c r="C5965" s="295">
        <v>0.53104799999999996</v>
      </c>
      <c r="D5965" s="295"/>
    </row>
    <row r="5966" spans="1:4" x14ac:dyDescent="0.2">
      <c r="A5966" s="295">
        <v>0.30603079999999999</v>
      </c>
      <c r="B5966" s="295"/>
      <c r="C5966" s="295">
        <v>0.53097890000000003</v>
      </c>
      <c r="D5966" s="295"/>
    </row>
    <row r="5967" spans="1:4" x14ac:dyDescent="0.2">
      <c r="A5967" s="295">
        <v>0.30601590000000001</v>
      </c>
      <c r="B5967" s="295"/>
      <c r="C5967" s="295">
        <v>0.53096030000000005</v>
      </c>
      <c r="D5967" s="295"/>
    </row>
    <row r="5968" spans="1:4" x14ac:dyDescent="0.2">
      <c r="A5968" s="295">
        <v>0.30598799999999998</v>
      </c>
      <c r="B5968" s="295"/>
      <c r="C5968" s="295">
        <v>0.53096019999999999</v>
      </c>
      <c r="D5968" s="295"/>
    </row>
    <row r="5969" spans="1:4" x14ac:dyDescent="0.2">
      <c r="A5969" s="295">
        <v>0.30597350000000001</v>
      </c>
      <c r="B5969" s="295"/>
      <c r="C5969" s="295">
        <v>0.53090079999999995</v>
      </c>
      <c r="D5969" s="295"/>
    </row>
    <row r="5970" spans="1:4" x14ac:dyDescent="0.2">
      <c r="A5970" s="295">
        <v>0.30597350000000001</v>
      </c>
      <c r="B5970" s="295"/>
      <c r="C5970" s="295">
        <v>0.53090079999999995</v>
      </c>
      <c r="D5970" s="295"/>
    </row>
    <row r="5971" spans="1:4" x14ac:dyDescent="0.2">
      <c r="A5971" s="295">
        <v>0.30594339999999998</v>
      </c>
      <c r="B5971" s="295"/>
      <c r="C5971" s="295">
        <v>0.53088199999999997</v>
      </c>
      <c r="D5971" s="295"/>
    </row>
    <row r="5972" spans="1:4" x14ac:dyDescent="0.2">
      <c r="A5972" s="295">
        <v>0.30594329999999997</v>
      </c>
      <c r="B5972" s="295"/>
      <c r="C5972" s="295">
        <v>0.53079129999999997</v>
      </c>
      <c r="D5972" s="295"/>
    </row>
    <row r="5973" spans="1:4" x14ac:dyDescent="0.2">
      <c r="A5973" s="295">
        <v>0.30591439999999998</v>
      </c>
      <c r="B5973" s="295"/>
      <c r="C5973" s="295">
        <v>0.53077240000000003</v>
      </c>
      <c r="D5973" s="295"/>
    </row>
    <row r="5974" spans="1:4" x14ac:dyDescent="0.2">
      <c r="A5974" s="295">
        <v>0.30591439999999998</v>
      </c>
      <c r="B5974" s="295"/>
      <c r="C5974" s="295">
        <v>0.53075740000000005</v>
      </c>
      <c r="D5974" s="295"/>
    </row>
    <row r="5975" spans="1:4" x14ac:dyDescent="0.2">
      <c r="A5975" s="295">
        <v>0.3058999</v>
      </c>
      <c r="B5975" s="295"/>
      <c r="C5975" s="295">
        <v>0.53073879999999996</v>
      </c>
      <c r="D5975" s="295"/>
    </row>
    <row r="5976" spans="1:4" x14ac:dyDescent="0.2">
      <c r="A5976" s="295">
        <v>0.30585679999999998</v>
      </c>
      <c r="B5976" s="295"/>
      <c r="C5976" s="295">
        <v>0.53070410000000001</v>
      </c>
      <c r="D5976" s="295"/>
    </row>
    <row r="5977" spans="1:4" x14ac:dyDescent="0.2">
      <c r="A5977" s="295">
        <v>0.30584230000000001</v>
      </c>
      <c r="B5977" s="295"/>
      <c r="C5977" s="295">
        <v>0.53068530000000003</v>
      </c>
      <c r="D5977" s="295"/>
    </row>
    <row r="5978" spans="1:4" x14ac:dyDescent="0.2">
      <c r="A5978" s="295">
        <v>0.30582900000000002</v>
      </c>
      <c r="B5978" s="295"/>
      <c r="C5978" s="295">
        <v>0.53066489999999999</v>
      </c>
      <c r="D5978" s="295"/>
    </row>
    <row r="5979" spans="1:4" x14ac:dyDescent="0.2">
      <c r="A5979" s="295">
        <v>0.30581380000000002</v>
      </c>
      <c r="B5979" s="295"/>
      <c r="C5979" s="295">
        <v>0.53059270000000003</v>
      </c>
      <c r="D5979" s="295"/>
    </row>
    <row r="5980" spans="1:4" x14ac:dyDescent="0.2">
      <c r="A5980" s="295">
        <v>0.30579879999999998</v>
      </c>
      <c r="B5980" s="295"/>
      <c r="C5980" s="295">
        <v>0.53059270000000003</v>
      </c>
      <c r="D5980" s="295"/>
    </row>
    <row r="5981" spans="1:4" x14ac:dyDescent="0.2">
      <c r="A5981" s="295">
        <v>0.30579879999999998</v>
      </c>
      <c r="B5981" s="295"/>
      <c r="C5981" s="295">
        <v>0.53055529999999995</v>
      </c>
      <c r="D5981" s="295"/>
    </row>
    <row r="5982" spans="1:4" x14ac:dyDescent="0.2">
      <c r="A5982" s="295">
        <v>0.30579879999999998</v>
      </c>
      <c r="B5982" s="295"/>
      <c r="C5982" s="295">
        <v>0.53054029999999996</v>
      </c>
      <c r="D5982" s="295"/>
    </row>
    <row r="5983" spans="1:4" x14ac:dyDescent="0.2">
      <c r="A5983" s="295">
        <v>0.30576910000000002</v>
      </c>
      <c r="B5983" s="295"/>
      <c r="C5983" s="295">
        <v>0.53049950000000001</v>
      </c>
      <c r="D5983" s="295"/>
    </row>
    <row r="5984" spans="1:4" x14ac:dyDescent="0.2">
      <c r="A5984" s="295">
        <v>0.30575459999999999</v>
      </c>
      <c r="B5984" s="295"/>
      <c r="C5984" s="295">
        <v>0.53046479999999996</v>
      </c>
      <c r="D5984" s="295"/>
    </row>
    <row r="5985" spans="1:4" x14ac:dyDescent="0.2">
      <c r="A5985" s="295">
        <v>0.30574129999999999</v>
      </c>
      <c r="B5985" s="295"/>
      <c r="C5985" s="295">
        <v>0.53046479999999996</v>
      </c>
      <c r="D5985" s="295"/>
    </row>
    <row r="5986" spans="1:4" x14ac:dyDescent="0.2">
      <c r="A5986" s="295">
        <v>0.30574129999999999</v>
      </c>
      <c r="B5986" s="295"/>
      <c r="C5986" s="295">
        <v>0.53042639999999996</v>
      </c>
      <c r="D5986" s="295"/>
    </row>
    <row r="5987" spans="1:4" x14ac:dyDescent="0.2">
      <c r="A5987" s="295">
        <v>0.30572630000000001</v>
      </c>
      <c r="B5987" s="295"/>
      <c r="C5987" s="295">
        <v>0.53038719999999995</v>
      </c>
      <c r="D5987" s="295"/>
    </row>
    <row r="5988" spans="1:4" x14ac:dyDescent="0.2">
      <c r="A5988" s="295">
        <v>0.30572630000000001</v>
      </c>
      <c r="B5988" s="295"/>
      <c r="C5988" s="295">
        <v>0.53034820000000005</v>
      </c>
      <c r="D5988" s="295"/>
    </row>
    <row r="5989" spans="1:4" x14ac:dyDescent="0.2">
      <c r="A5989" s="295">
        <v>0.30571110000000001</v>
      </c>
      <c r="B5989" s="295"/>
      <c r="C5989" s="295">
        <v>0.53033319999999995</v>
      </c>
      <c r="D5989" s="295"/>
    </row>
    <row r="5990" spans="1:4" x14ac:dyDescent="0.2">
      <c r="A5990" s="295">
        <v>0.30566880000000002</v>
      </c>
      <c r="B5990" s="295"/>
      <c r="C5990" s="295">
        <v>0.53027420000000003</v>
      </c>
      <c r="D5990" s="295"/>
    </row>
    <row r="5991" spans="1:4" x14ac:dyDescent="0.2">
      <c r="A5991" s="295">
        <v>0.30566880000000002</v>
      </c>
      <c r="B5991" s="295"/>
      <c r="C5991" s="295">
        <v>0.53025560000000005</v>
      </c>
      <c r="D5991" s="295"/>
    </row>
    <row r="5992" spans="1:4" x14ac:dyDescent="0.2">
      <c r="A5992" s="295">
        <v>0.30565540000000002</v>
      </c>
      <c r="B5992" s="295"/>
      <c r="C5992" s="295">
        <v>0.53023520000000002</v>
      </c>
      <c r="D5992" s="295"/>
    </row>
    <row r="5993" spans="1:4" x14ac:dyDescent="0.2">
      <c r="A5993" s="295">
        <v>0.30564039999999998</v>
      </c>
      <c r="B5993" s="295"/>
      <c r="C5993" s="295">
        <v>0.5302154</v>
      </c>
      <c r="D5993" s="295"/>
    </row>
    <row r="5994" spans="1:4" x14ac:dyDescent="0.2">
      <c r="A5994" s="295">
        <v>0.30559629999999999</v>
      </c>
      <c r="B5994" s="295"/>
      <c r="C5994" s="295">
        <v>0.53017800000000004</v>
      </c>
      <c r="D5994" s="295"/>
    </row>
    <row r="5995" spans="1:4" x14ac:dyDescent="0.2">
      <c r="A5995" s="295">
        <v>0.30559619999999998</v>
      </c>
      <c r="B5995" s="295"/>
      <c r="C5995" s="295">
        <v>0.53017800000000004</v>
      </c>
      <c r="D5995" s="295"/>
    </row>
    <row r="5996" spans="1:4" x14ac:dyDescent="0.2">
      <c r="A5996" s="295">
        <v>0.30556840000000002</v>
      </c>
      <c r="B5996" s="295"/>
      <c r="C5996" s="295">
        <v>0.53014329999999998</v>
      </c>
      <c r="D5996" s="295"/>
    </row>
    <row r="5997" spans="1:4" x14ac:dyDescent="0.2">
      <c r="A5997" s="295">
        <v>0.30556840000000002</v>
      </c>
      <c r="B5997" s="295"/>
      <c r="C5997" s="295">
        <v>0.53010429999999997</v>
      </c>
      <c r="D5997" s="295"/>
    </row>
    <row r="5998" spans="1:4" x14ac:dyDescent="0.2">
      <c r="A5998" s="295">
        <v>0.30556840000000002</v>
      </c>
      <c r="B5998" s="295"/>
      <c r="C5998" s="295">
        <v>0.53010429999999997</v>
      </c>
      <c r="D5998" s="295"/>
    </row>
    <row r="5999" spans="1:4" x14ac:dyDescent="0.2">
      <c r="A5999" s="295">
        <v>0.30555320000000002</v>
      </c>
      <c r="B5999" s="295"/>
      <c r="C5999" s="295">
        <v>0.53006569999999997</v>
      </c>
      <c r="D5999" s="295"/>
    </row>
    <row r="6000" spans="1:4" x14ac:dyDescent="0.2">
      <c r="A6000" s="295">
        <v>0.30553829999999998</v>
      </c>
      <c r="B6000" s="295"/>
      <c r="C6000" s="295">
        <v>0.53003210000000001</v>
      </c>
      <c r="D6000" s="295"/>
    </row>
    <row r="6001" spans="1:4" x14ac:dyDescent="0.2">
      <c r="A6001" s="295">
        <v>0.30553829999999998</v>
      </c>
      <c r="B6001" s="295"/>
      <c r="C6001" s="295">
        <v>0.52999289999999999</v>
      </c>
      <c r="D6001" s="295"/>
    </row>
    <row r="6002" spans="1:4" x14ac:dyDescent="0.2">
      <c r="A6002" s="295">
        <v>0.30553829999999998</v>
      </c>
      <c r="B6002" s="295"/>
      <c r="C6002" s="295">
        <v>0.5299741</v>
      </c>
      <c r="D6002" s="295"/>
    </row>
    <row r="6003" spans="1:4" x14ac:dyDescent="0.2">
      <c r="A6003" s="295">
        <v>0.30553829999999998</v>
      </c>
      <c r="B6003" s="295"/>
      <c r="C6003" s="295">
        <v>0.5299393</v>
      </c>
      <c r="D6003" s="295"/>
    </row>
    <row r="6004" spans="1:4" x14ac:dyDescent="0.2">
      <c r="A6004" s="295">
        <v>0.30552380000000001</v>
      </c>
      <c r="B6004" s="295"/>
      <c r="C6004" s="295">
        <v>0.5299393</v>
      </c>
      <c r="D6004" s="295"/>
    </row>
    <row r="6005" spans="1:4" x14ac:dyDescent="0.2">
      <c r="A6005" s="295">
        <v>0.30549589999999999</v>
      </c>
      <c r="B6005" s="295"/>
      <c r="C6005" s="295">
        <v>0.52984699999999996</v>
      </c>
      <c r="D6005" s="295"/>
    </row>
    <row r="6006" spans="1:4" x14ac:dyDescent="0.2">
      <c r="A6006" s="295">
        <v>0.30546580000000001</v>
      </c>
      <c r="B6006" s="295"/>
      <c r="C6006" s="295">
        <v>0.52981319999999998</v>
      </c>
      <c r="D6006" s="295"/>
    </row>
    <row r="6007" spans="1:4" x14ac:dyDescent="0.2">
      <c r="A6007" s="295">
        <v>0.30545050000000001</v>
      </c>
      <c r="B6007" s="295"/>
      <c r="C6007" s="295">
        <v>0.52977359999999996</v>
      </c>
      <c r="D6007" s="295"/>
    </row>
    <row r="6008" spans="1:4" x14ac:dyDescent="0.2">
      <c r="A6008" s="295">
        <v>0.30545050000000001</v>
      </c>
      <c r="B6008" s="295"/>
      <c r="C6008" s="295">
        <v>0.52975859999999997</v>
      </c>
      <c r="D6008" s="295"/>
    </row>
    <row r="6009" spans="1:4" x14ac:dyDescent="0.2">
      <c r="A6009" s="295">
        <v>0.30545050000000001</v>
      </c>
      <c r="B6009" s="295"/>
      <c r="C6009" s="295">
        <v>0.5297212</v>
      </c>
      <c r="D6009" s="295"/>
    </row>
    <row r="6010" spans="1:4" x14ac:dyDescent="0.2">
      <c r="A6010" s="295">
        <v>0.30543559999999997</v>
      </c>
      <c r="B6010" s="295"/>
      <c r="C6010" s="295">
        <v>0.52970079999999997</v>
      </c>
      <c r="D6010" s="295"/>
    </row>
    <row r="6011" spans="1:4" x14ac:dyDescent="0.2">
      <c r="A6011" s="295">
        <v>0.305421</v>
      </c>
      <c r="B6011" s="295"/>
      <c r="C6011" s="295">
        <v>0.52968579999999998</v>
      </c>
      <c r="D6011" s="295"/>
    </row>
    <row r="6012" spans="1:4" x14ac:dyDescent="0.2">
      <c r="A6012" s="295">
        <v>0.30539319999999998</v>
      </c>
      <c r="B6012" s="295"/>
      <c r="C6012" s="295">
        <v>0.52964659999999997</v>
      </c>
      <c r="D6012" s="295"/>
    </row>
    <row r="6013" spans="1:4" x14ac:dyDescent="0.2">
      <c r="A6013" s="295">
        <v>0.30537829999999999</v>
      </c>
      <c r="B6013" s="295"/>
      <c r="C6013" s="295">
        <v>0.529613</v>
      </c>
      <c r="D6013" s="295"/>
    </row>
    <row r="6014" spans="1:4" x14ac:dyDescent="0.2">
      <c r="A6014" s="295">
        <v>0.30537829999999999</v>
      </c>
      <c r="B6014" s="295"/>
      <c r="C6014" s="295">
        <v>0.52957560000000004</v>
      </c>
      <c r="D6014" s="295"/>
    </row>
    <row r="6015" spans="1:4" x14ac:dyDescent="0.2">
      <c r="A6015" s="295">
        <v>0.30537829999999999</v>
      </c>
      <c r="B6015" s="295"/>
      <c r="C6015" s="295">
        <v>0.52957560000000004</v>
      </c>
      <c r="D6015" s="295"/>
    </row>
    <row r="6016" spans="1:4" x14ac:dyDescent="0.2">
      <c r="A6016" s="295">
        <v>0.30536370000000002</v>
      </c>
      <c r="B6016" s="295"/>
      <c r="C6016" s="295">
        <v>0.52953550000000005</v>
      </c>
      <c r="D6016" s="295"/>
    </row>
    <row r="6017" spans="1:4" x14ac:dyDescent="0.2">
      <c r="A6017" s="295">
        <v>0.30534929999999999</v>
      </c>
      <c r="B6017" s="295"/>
      <c r="C6017" s="295">
        <v>0.52953550000000005</v>
      </c>
      <c r="D6017" s="295"/>
    </row>
    <row r="6018" spans="1:4" x14ac:dyDescent="0.2">
      <c r="A6018" s="295">
        <v>0.3053207</v>
      </c>
      <c r="B6018" s="295"/>
      <c r="C6018" s="295">
        <v>0.52950169999999996</v>
      </c>
      <c r="D6018" s="295"/>
    </row>
    <row r="6019" spans="1:4" x14ac:dyDescent="0.2">
      <c r="A6019" s="295">
        <v>0.3053207</v>
      </c>
      <c r="B6019" s="295"/>
      <c r="C6019" s="295">
        <v>0.52950160000000002</v>
      </c>
      <c r="D6019" s="295"/>
    </row>
    <row r="6020" spans="1:4" x14ac:dyDescent="0.2">
      <c r="A6020" s="295">
        <v>0.30529289999999998</v>
      </c>
      <c r="B6020" s="295"/>
      <c r="C6020" s="295">
        <v>0.52946269999999995</v>
      </c>
      <c r="D6020" s="295"/>
    </row>
    <row r="6021" spans="1:4" x14ac:dyDescent="0.2">
      <c r="A6021" s="295">
        <v>0.3052627</v>
      </c>
      <c r="B6021" s="295"/>
      <c r="C6021" s="295">
        <v>0.52939029999999998</v>
      </c>
      <c r="D6021" s="295"/>
    </row>
    <row r="6022" spans="1:4" x14ac:dyDescent="0.2">
      <c r="A6022" s="295">
        <v>0.30524829999999997</v>
      </c>
      <c r="B6022" s="295"/>
      <c r="C6022" s="295">
        <v>0.5293717</v>
      </c>
      <c r="D6022" s="295"/>
    </row>
    <row r="6023" spans="1:4" x14ac:dyDescent="0.2">
      <c r="A6023" s="295">
        <v>0.30523489999999998</v>
      </c>
      <c r="B6023" s="295"/>
      <c r="C6023" s="295">
        <v>0.52935189999999999</v>
      </c>
      <c r="D6023" s="295"/>
    </row>
    <row r="6024" spans="1:4" x14ac:dyDescent="0.2">
      <c r="A6024" s="295">
        <v>0.30523489999999998</v>
      </c>
      <c r="B6024" s="295"/>
      <c r="C6024" s="295">
        <v>0.52929409999999999</v>
      </c>
      <c r="D6024" s="295"/>
    </row>
    <row r="6025" spans="1:4" x14ac:dyDescent="0.2">
      <c r="A6025" s="295">
        <v>0.3052204</v>
      </c>
      <c r="B6025" s="295"/>
      <c r="C6025" s="295">
        <v>0.52927550000000001</v>
      </c>
      <c r="D6025" s="295"/>
    </row>
    <row r="6026" spans="1:4" x14ac:dyDescent="0.2">
      <c r="A6026" s="295">
        <v>0.30520589999999997</v>
      </c>
      <c r="B6026" s="295"/>
      <c r="C6026" s="295">
        <v>0.52925670000000002</v>
      </c>
      <c r="D6026" s="295"/>
    </row>
    <row r="6027" spans="1:4" x14ac:dyDescent="0.2">
      <c r="A6027" s="295">
        <v>0.30517620000000001</v>
      </c>
      <c r="B6027" s="295"/>
      <c r="C6027" s="295">
        <v>0.52922290000000005</v>
      </c>
      <c r="D6027" s="295"/>
    </row>
    <row r="6028" spans="1:4" x14ac:dyDescent="0.2">
      <c r="A6028" s="295">
        <v>0.30516179999999998</v>
      </c>
      <c r="B6028" s="295"/>
      <c r="C6028" s="295">
        <v>0.52922290000000005</v>
      </c>
      <c r="D6028" s="295"/>
    </row>
    <row r="6029" spans="1:4" x14ac:dyDescent="0.2">
      <c r="A6029" s="295">
        <v>0.3051468</v>
      </c>
      <c r="B6029" s="295"/>
      <c r="C6029" s="295">
        <v>0.52918549999999998</v>
      </c>
      <c r="D6029" s="295"/>
    </row>
    <row r="6030" spans="1:4" x14ac:dyDescent="0.2">
      <c r="A6030" s="295">
        <v>0.3051335</v>
      </c>
      <c r="B6030" s="295"/>
      <c r="C6030" s="295">
        <v>0.52913030000000005</v>
      </c>
      <c r="D6030" s="295"/>
    </row>
    <row r="6031" spans="1:4" x14ac:dyDescent="0.2">
      <c r="A6031" s="295">
        <v>0.3051335</v>
      </c>
      <c r="B6031" s="295"/>
      <c r="C6031" s="295">
        <v>0.52913030000000005</v>
      </c>
      <c r="D6031" s="295"/>
    </row>
    <row r="6032" spans="1:4" x14ac:dyDescent="0.2">
      <c r="A6032" s="295">
        <v>0.3051335</v>
      </c>
      <c r="B6032" s="295"/>
      <c r="C6032" s="295">
        <v>0.52913030000000005</v>
      </c>
      <c r="D6032" s="295"/>
    </row>
    <row r="6033" spans="1:4" x14ac:dyDescent="0.2">
      <c r="A6033" s="295">
        <v>0.30511899999999997</v>
      </c>
      <c r="B6033" s="295"/>
      <c r="C6033" s="295">
        <v>0.52911169999999996</v>
      </c>
      <c r="D6033" s="295"/>
    </row>
    <row r="6034" spans="1:4" x14ac:dyDescent="0.2">
      <c r="A6034" s="295">
        <v>0.30510379999999998</v>
      </c>
      <c r="B6034" s="295"/>
      <c r="C6034" s="295">
        <v>0.52907269999999995</v>
      </c>
      <c r="D6034" s="295"/>
    </row>
    <row r="6035" spans="1:4" x14ac:dyDescent="0.2">
      <c r="A6035" s="295">
        <v>0.30507600000000001</v>
      </c>
      <c r="B6035" s="295"/>
      <c r="C6035" s="295">
        <v>0.52900080000000005</v>
      </c>
      <c r="D6035" s="295"/>
    </row>
    <row r="6036" spans="1:4" x14ac:dyDescent="0.2">
      <c r="A6036" s="295">
        <v>0.3050465</v>
      </c>
      <c r="B6036" s="295"/>
      <c r="C6036" s="295">
        <v>0.52896699999999996</v>
      </c>
      <c r="D6036" s="295"/>
    </row>
    <row r="6037" spans="1:4" x14ac:dyDescent="0.2">
      <c r="A6037" s="295">
        <v>0.3050465</v>
      </c>
      <c r="B6037" s="295"/>
      <c r="C6037" s="295">
        <v>0.52896699999999996</v>
      </c>
      <c r="D6037" s="295"/>
    </row>
    <row r="6038" spans="1:4" x14ac:dyDescent="0.2">
      <c r="A6038" s="295">
        <v>0.3050465</v>
      </c>
      <c r="B6038" s="295"/>
      <c r="C6038" s="295">
        <v>0.52895199999999998</v>
      </c>
      <c r="D6038" s="295"/>
    </row>
    <row r="6039" spans="1:4" x14ac:dyDescent="0.2">
      <c r="A6039" s="295">
        <v>0.30503130000000001</v>
      </c>
      <c r="B6039" s="295"/>
      <c r="C6039" s="295">
        <v>0.52889419999999998</v>
      </c>
      <c r="D6039" s="295"/>
    </row>
    <row r="6040" spans="1:4" x14ac:dyDescent="0.2">
      <c r="A6040" s="295">
        <v>0.3050023</v>
      </c>
      <c r="B6040" s="295"/>
      <c r="C6040" s="295">
        <v>0.52887919999999999</v>
      </c>
      <c r="D6040" s="295"/>
    </row>
    <row r="6041" spans="1:4" x14ac:dyDescent="0.2">
      <c r="A6041" s="295">
        <v>0.30498710000000001</v>
      </c>
      <c r="B6041" s="295"/>
      <c r="C6041" s="295">
        <v>0.52885939999999998</v>
      </c>
      <c r="D6041" s="295"/>
    </row>
    <row r="6042" spans="1:4" x14ac:dyDescent="0.2">
      <c r="A6042" s="295">
        <v>0.30497259999999998</v>
      </c>
      <c r="B6042" s="295"/>
      <c r="C6042" s="295">
        <v>0.5288408</v>
      </c>
      <c r="D6042" s="295"/>
    </row>
    <row r="6043" spans="1:4" x14ac:dyDescent="0.2">
      <c r="A6043" s="295">
        <v>0.30495919999999999</v>
      </c>
      <c r="B6043" s="295"/>
      <c r="C6043" s="295">
        <v>0.52882110000000004</v>
      </c>
      <c r="D6043" s="295"/>
    </row>
    <row r="6044" spans="1:4" x14ac:dyDescent="0.2">
      <c r="A6044" s="295">
        <v>0.3049442</v>
      </c>
      <c r="B6044" s="295"/>
      <c r="C6044" s="295">
        <v>0.52878749999999997</v>
      </c>
      <c r="D6044" s="295"/>
    </row>
    <row r="6045" spans="1:4" x14ac:dyDescent="0.2">
      <c r="A6045" s="295">
        <v>0.30492970000000003</v>
      </c>
      <c r="B6045" s="295"/>
      <c r="C6045" s="295">
        <v>0.52872850000000005</v>
      </c>
      <c r="D6045" s="295"/>
    </row>
    <row r="6046" spans="1:4" x14ac:dyDescent="0.2">
      <c r="A6046" s="295">
        <v>0.3049019</v>
      </c>
      <c r="B6046" s="295"/>
      <c r="C6046" s="295">
        <v>0.52869109999999997</v>
      </c>
      <c r="D6046" s="295"/>
    </row>
    <row r="6047" spans="1:4" x14ac:dyDescent="0.2">
      <c r="A6047" s="295">
        <v>0.30487219999999998</v>
      </c>
      <c r="B6047" s="295"/>
      <c r="C6047" s="295">
        <v>0.52867070000000005</v>
      </c>
      <c r="D6047" s="295"/>
    </row>
    <row r="6048" spans="1:4" x14ac:dyDescent="0.2">
      <c r="A6048" s="295">
        <v>0.30487219999999998</v>
      </c>
      <c r="B6048" s="295"/>
      <c r="C6048" s="295">
        <v>0.52863530000000003</v>
      </c>
      <c r="D6048" s="295"/>
    </row>
    <row r="6049" spans="1:4" x14ac:dyDescent="0.2">
      <c r="A6049" s="295">
        <v>0.30487219999999998</v>
      </c>
      <c r="B6049" s="295"/>
      <c r="C6049" s="295">
        <v>0.52861650000000004</v>
      </c>
      <c r="D6049" s="295"/>
    </row>
    <row r="6050" spans="1:4" x14ac:dyDescent="0.2">
      <c r="A6050" s="295">
        <v>0.30487219999999998</v>
      </c>
      <c r="B6050" s="295"/>
      <c r="C6050" s="295">
        <v>0.5285976</v>
      </c>
      <c r="D6050" s="295"/>
    </row>
    <row r="6051" spans="1:4" x14ac:dyDescent="0.2">
      <c r="A6051" s="295">
        <v>0.30487219999999998</v>
      </c>
      <c r="B6051" s="295"/>
      <c r="C6051" s="295">
        <v>0.52855929999999995</v>
      </c>
      <c r="D6051" s="295"/>
    </row>
    <row r="6052" spans="1:4" x14ac:dyDescent="0.2">
      <c r="A6052" s="295">
        <v>0.30485879999999999</v>
      </c>
      <c r="B6052" s="295"/>
      <c r="C6052" s="295">
        <v>0.52855929999999995</v>
      </c>
      <c r="D6052" s="295"/>
    </row>
    <row r="6053" spans="1:4" x14ac:dyDescent="0.2">
      <c r="A6053" s="295">
        <v>0.30482910000000002</v>
      </c>
      <c r="B6053" s="295"/>
      <c r="C6053" s="295">
        <v>0.52852390000000005</v>
      </c>
      <c r="D6053" s="295"/>
    </row>
    <row r="6054" spans="1:4" x14ac:dyDescent="0.2">
      <c r="A6054" s="295">
        <v>0.30482910000000002</v>
      </c>
      <c r="B6054" s="295"/>
      <c r="C6054" s="295">
        <v>0.52848530000000005</v>
      </c>
      <c r="D6054" s="295"/>
    </row>
    <row r="6055" spans="1:4" x14ac:dyDescent="0.2">
      <c r="A6055" s="295">
        <v>0.30481459999999999</v>
      </c>
      <c r="B6055" s="295"/>
      <c r="C6055" s="295">
        <v>0.52846669999999996</v>
      </c>
      <c r="D6055" s="295"/>
    </row>
    <row r="6056" spans="1:4" x14ac:dyDescent="0.2">
      <c r="A6056" s="295">
        <v>0.30478519999999998</v>
      </c>
      <c r="B6056" s="295"/>
      <c r="C6056" s="295">
        <v>0.52845169999999997</v>
      </c>
      <c r="D6056" s="295"/>
    </row>
    <row r="6057" spans="1:4" x14ac:dyDescent="0.2">
      <c r="A6057" s="295">
        <v>0.30478519999999998</v>
      </c>
      <c r="B6057" s="295"/>
      <c r="C6057" s="295">
        <v>0.52843130000000005</v>
      </c>
      <c r="D6057" s="295"/>
    </row>
    <row r="6058" spans="1:4" x14ac:dyDescent="0.2">
      <c r="A6058" s="295">
        <v>0.30478519999999998</v>
      </c>
      <c r="B6058" s="295"/>
      <c r="C6058" s="295">
        <v>0.52841249999999995</v>
      </c>
      <c r="D6058" s="295"/>
    </row>
    <row r="6059" spans="1:4" x14ac:dyDescent="0.2">
      <c r="A6059" s="295">
        <v>0.30475659999999999</v>
      </c>
      <c r="B6059" s="295"/>
      <c r="C6059" s="295">
        <v>0.52839389999999997</v>
      </c>
      <c r="D6059" s="295"/>
    </row>
    <row r="6060" spans="1:4" x14ac:dyDescent="0.2">
      <c r="A6060" s="295">
        <v>0.30474210000000002</v>
      </c>
      <c r="B6060" s="295"/>
      <c r="C6060" s="295">
        <v>0.52835920000000003</v>
      </c>
      <c r="D6060" s="295"/>
    </row>
    <row r="6061" spans="1:4" x14ac:dyDescent="0.2">
      <c r="A6061" s="295">
        <v>0.30474210000000002</v>
      </c>
      <c r="B6061" s="295"/>
      <c r="C6061" s="295">
        <v>0.52834040000000004</v>
      </c>
      <c r="D6061" s="295"/>
    </row>
    <row r="6062" spans="1:4" x14ac:dyDescent="0.2">
      <c r="A6062" s="295">
        <v>0.30472759999999999</v>
      </c>
      <c r="B6062" s="295"/>
      <c r="C6062" s="295">
        <v>0.52831989999999995</v>
      </c>
      <c r="D6062" s="295"/>
    </row>
    <row r="6063" spans="1:4" x14ac:dyDescent="0.2">
      <c r="A6063" s="295">
        <v>0.30472759999999999</v>
      </c>
      <c r="B6063" s="295"/>
      <c r="C6063" s="295">
        <v>0.5283002</v>
      </c>
      <c r="D6063" s="295"/>
    </row>
    <row r="6064" spans="1:4" x14ac:dyDescent="0.2">
      <c r="A6064" s="295">
        <v>0.30469930000000001</v>
      </c>
      <c r="B6064" s="295"/>
      <c r="C6064" s="295">
        <v>0.52828129999999995</v>
      </c>
      <c r="D6064" s="295"/>
    </row>
    <row r="6065" spans="1:4" x14ac:dyDescent="0.2">
      <c r="A6065" s="295">
        <v>0.30468479999999998</v>
      </c>
      <c r="B6065" s="295"/>
      <c r="C6065" s="295">
        <v>0.52826269999999997</v>
      </c>
      <c r="D6065" s="295"/>
    </row>
    <row r="6066" spans="1:4" x14ac:dyDescent="0.2">
      <c r="A6066" s="295">
        <v>0.30468479999999998</v>
      </c>
      <c r="B6066" s="295"/>
      <c r="C6066" s="295">
        <v>0.52822740000000001</v>
      </c>
      <c r="D6066" s="295"/>
    </row>
    <row r="6067" spans="1:4" x14ac:dyDescent="0.2">
      <c r="A6067" s="295">
        <v>0.30466959999999998</v>
      </c>
      <c r="B6067" s="295"/>
      <c r="C6067" s="295">
        <v>0.52816859999999999</v>
      </c>
      <c r="D6067" s="295"/>
    </row>
    <row r="6068" spans="1:4" x14ac:dyDescent="0.2">
      <c r="A6068" s="295">
        <v>0.3046546</v>
      </c>
      <c r="B6068" s="295"/>
      <c r="C6068" s="295">
        <v>0.52816859999999999</v>
      </c>
      <c r="D6068" s="295"/>
    </row>
    <row r="6069" spans="1:4" x14ac:dyDescent="0.2">
      <c r="A6069" s="295">
        <v>0.30462679999999998</v>
      </c>
      <c r="B6069" s="295"/>
      <c r="C6069" s="295">
        <v>0.52816859999999999</v>
      </c>
      <c r="D6069" s="295"/>
    </row>
    <row r="6070" spans="1:4" x14ac:dyDescent="0.2">
      <c r="A6070" s="295">
        <v>0.3046123</v>
      </c>
      <c r="B6070" s="295"/>
      <c r="C6070" s="295">
        <v>0.5281498</v>
      </c>
      <c r="D6070" s="295"/>
    </row>
    <row r="6071" spans="1:4" x14ac:dyDescent="0.2">
      <c r="A6071" s="295">
        <v>0.3046123</v>
      </c>
      <c r="B6071" s="295"/>
      <c r="C6071" s="295">
        <v>0.528115</v>
      </c>
      <c r="D6071" s="295"/>
    </row>
    <row r="6072" spans="1:4" x14ac:dyDescent="0.2">
      <c r="A6072" s="295">
        <v>0.30459779999999997</v>
      </c>
      <c r="B6072" s="295"/>
      <c r="C6072" s="295">
        <v>0.52809459999999997</v>
      </c>
      <c r="D6072" s="295"/>
    </row>
    <row r="6073" spans="1:4" x14ac:dyDescent="0.2">
      <c r="A6073" s="295">
        <v>0.30459779999999997</v>
      </c>
      <c r="B6073" s="295"/>
      <c r="C6073" s="295">
        <v>0.52803630000000001</v>
      </c>
      <c r="D6073" s="295"/>
    </row>
    <row r="6074" spans="1:4" x14ac:dyDescent="0.2">
      <c r="A6074" s="295">
        <v>0.30459779999999997</v>
      </c>
      <c r="B6074" s="295"/>
      <c r="C6074" s="295">
        <v>0.52800270000000005</v>
      </c>
      <c r="D6074" s="295"/>
    </row>
    <row r="6075" spans="1:4" x14ac:dyDescent="0.2">
      <c r="A6075" s="295">
        <v>0.30458289999999999</v>
      </c>
      <c r="B6075" s="295"/>
      <c r="C6075" s="295">
        <v>0.52795230000000004</v>
      </c>
      <c r="D6075" s="295"/>
    </row>
    <row r="6076" spans="1:4" x14ac:dyDescent="0.2">
      <c r="A6076" s="295">
        <v>0.30455389999999999</v>
      </c>
      <c r="B6076" s="295"/>
      <c r="C6076" s="295">
        <v>0.52789509999999995</v>
      </c>
      <c r="D6076" s="295"/>
    </row>
    <row r="6077" spans="1:4" x14ac:dyDescent="0.2">
      <c r="A6077" s="295">
        <v>0.3045253</v>
      </c>
      <c r="B6077" s="295"/>
      <c r="C6077" s="295">
        <v>0.52789509999999995</v>
      </c>
      <c r="D6077" s="295"/>
    </row>
    <row r="6078" spans="1:4" x14ac:dyDescent="0.2">
      <c r="A6078" s="295">
        <v>0.3045253</v>
      </c>
      <c r="B6078" s="295"/>
      <c r="C6078" s="295">
        <v>0.52787470000000003</v>
      </c>
      <c r="D6078" s="295"/>
    </row>
    <row r="6079" spans="1:4" x14ac:dyDescent="0.2">
      <c r="A6079" s="295">
        <v>0.30449579999999998</v>
      </c>
      <c r="B6079" s="295"/>
      <c r="C6079" s="295">
        <v>0.52785970000000004</v>
      </c>
      <c r="D6079" s="295"/>
    </row>
    <row r="6080" spans="1:4" x14ac:dyDescent="0.2">
      <c r="A6080" s="295">
        <v>0.30449579999999998</v>
      </c>
      <c r="B6080" s="295"/>
      <c r="C6080" s="295">
        <v>0.52780640000000001</v>
      </c>
      <c r="D6080" s="295"/>
    </row>
    <row r="6081" spans="1:4" x14ac:dyDescent="0.2">
      <c r="A6081" s="295">
        <v>0.30449579999999998</v>
      </c>
      <c r="B6081" s="295"/>
      <c r="C6081" s="295">
        <v>0.52778760000000002</v>
      </c>
      <c r="D6081" s="295"/>
    </row>
    <row r="6082" spans="1:4" x14ac:dyDescent="0.2">
      <c r="A6082" s="295">
        <v>0.30445280000000002</v>
      </c>
      <c r="B6082" s="295"/>
      <c r="C6082" s="295">
        <v>0.52778760000000002</v>
      </c>
      <c r="D6082" s="295"/>
    </row>
    <row r="6083" spans="1:4" x14ac:dyDescent="0.2">
      <c r="A6083" s="295">
        <v>0.30445280000000002</v>
      </c>
      <c r="B6083" s="295"/>
      <c r="C6083" s="295">
        <v>0.52772980000000003</v>
      </c>
      <c r="D6083" s="295"/>
    </row>
    <row r="6084" spans="1:4" x14ac:dyDescent="0.2">
      <c r="A6084" s="295">
        <v>0.30445280000000002</v>
      </c>
      <c r="B6084" s="295"/>
      <c r="C6084" s="295">
        <v>0.52769500000000003</v>
      </c>
      <c r="D6084" s="295"/>
    </row>
    <row r="6085" spans="1:4" x14ac:dyDescent="0.2">
      <c r="A6085" s="295">
        <v>0.3044383</v>
      </c>
      <c r="B6085" s="295"/>
      <c r="C6085" s="295">
        <v>0.52769500000000003</v>
      </c>
      <c r="D6085" s="295"/>
    </row>
    <row r="6086" spans="1:4" x14ac:dyDescent="0.2">
      <c r="A6086" s="295">
        <v>0.3044383</v>
      </c>
      <c r="B6086" s="295"/>
      <c r="C6086" s="295">
        <v>0.52765419999999996</v>
      </c>
      <c r="D6086" s="295"/>
    </row>
    <row r="6087" spans="1:4" x14ac:dyDescent="0.2">
      <c r="A6087" s="295">
        <v>0.30442340000000001</v>
      </c>
      <c r="B6087" s="295"/>
      <c r="C6087" s="295">
        <v>0.52761559999999996</v>
      </c>
      <c r="D6087" s="295"/>
    </row>
    <row r="6088" spans="1:4" x14ac:dyDescent="0.2">
      <c r="A6088" s="295">
        <v>0.30442340000000001</v>
      </c>
      <c r="B6088" s="295"/>
      <c r="C6088" s="295">
        <v>0.52760059999999998</v>
      </c>
      <c r="D6088" s="295"/>
    </row>
    <row r="6089" spans="1:4" x14ac:dyDescent="0.2">
      <c r="A6089" s="295">
        <v>0.30438029999999999</v>
      </c>
      <c r="B6089" s="295"/>
      <c r="C6089" s="295">
        <v>0.52758559999999999</v>
      </c>
      <c r="D6089" s="295"/>
    </row>
    <row r="6090" spans="1:4" x14ac:dyDescent="0.2">
      <c r="A6090" s="295">
        <v>0.30436580000000002</v>
      </c>
      <c r="B6090" s="295"/>
      <c r="C6090" s="295">
        <v>0.52754659999999998</v>
      </c>
      <c r="D6090" s="295"/>
    </row>
    <row r="6091" spans="1:4" x14ac:dyDescent="0.2">
      <c r="A6091" s="295">
        <v>0.30436580000000002</v>
      </c>
      <c r="B6091" s="295"/>
      <c r="C6091" s="295">
        <v>0.52752779999999999</v>
      </c>
      <c r="D6091" s="295"/>
    </row>
    <row r="6092" spans="1:4" x14ac:dyDescent="0.2">
      <c r="A6092" s="295">
        <v>0.30435129999999999</v>
      </c>
      <c r="B6092" s="295"/>
      <c r="C6092" s="295">
        <v>0.5275128</v>
      </c>
      <c r="D6092" s="295"/>
    </row>
    <row r="6093" spans="1:4" x14ac:dyDescent="0.2">
      <c r="A6093" s="295">
        <v>0.30432110000000001</v>
      </c>
      <c r="B6093" s="295"/>
      <c r="C6093" s="295">
        <v>0.52745929999999996</v>
      </c>
      <c r="D6093" s="295"/>
    </row>
    <row r="6094" spans="1:4" x14ac:dyDescent="0.2">
      <c r="A6094" s="295">
        <v>0.30430669999999999</v>
      </c>
      <c r="B6094" s="295"/>
      <c r="C6094" s="295">
        <v>0.52740050000000005</v>
      </c>
      <c r="D6094" s="295"/>
    </row>
    <row r="6095" spans="1:4" x14ac:dyDescent="0.2">
      <c r="A6095" s="295">
        <v>0.30426389999999998</v>
      </c>
      <c r="B6095" s="295"/>
      <c r="C6095" s="295">
        <v>0.52740050000000005</v>
      </c>
      <c r="D6095" s="295"/>
    </row>
    <row r="6096" spans="1:4" x14ac:dyDescent="0.2">
      <c r="A6096" s="295">
        <v>0.30426389999999998</v>
      </c>
      <c r="B6096" s="295"/>
      <c r="C6096" s="295">
        <v>0.52740050000000005</v>
      </c>
      <c r="D6096" s="295"/>
    </row>
    <row r="6097" spans="1:4" x14ac:dyDescent="0.2">
      <c r="A6097" s="295">
        <v>0.30426389999999998</v>
      </c>
      <c r="B6097" s="295"/>
      <c r="C6097" s="295">
        <v>0.52736669999999997</v>
      </c>
      <c r="D6097" s="295"/>
    </row>
    <row r="6098" spans="1:4" x14ac:dyDescent="0.2">
      <c r="A6098" s="295">
        <v>0.30423610000000001</v>
      </c>
      <c r="B6098" s="295"/>
      <c r="C6098" s="295">
        <v>0.52732950000000001</v>
      </c>
      <c r="D6098" s="295"/>
    </row>
    <row r="6099" spans="1:4" x14ac:dyDescent="0.2">
      <c r="A6099" s="295">
        <v>0.30423610000000001</v>
      </c>
      <c r="B6099" s="295"/>
      <c r="C6099" s="295">
        <v>0.52729029999999999</v>
      </c>
      <c r="D6099" s="295"/>
    </row>
    <row r="6100" spans="1:4" x14ac:dyDescent="0.2">
      <c r="A6100" s="295">
        <v>0.3041932</v>
      </c>
      <c r="B6100" s="295"/>
      <c r="C6100" s="295">
        <v>0.52726989999999996</v>
      </c>
      <c r="D6100" s="295"/>
    </row>
    <row r="6101" spans="1:4" x14ac:dyDescent="0.2">
      <c r="A6101" s="295">
        <v>0.304178</v>
      </c>
      <c r="B6101" s="295"/>
      <c r="C6101" s="295">
        <v>0.52723509999999996</v>
      </c>
      <c r="D6101" s="295"/>
    </row>
    <row r="6102" spans="1:4" x14ac:dyDescent="0.2">
      <c r="A6102" s="295">
        <v>0.304178</v>
      </c>
      <c r="B6102" s="295"/>
      <c r="C6102" s="295">
        <v>0.52723509999999996</v>
      </c>
      <c r="D6102" s="295"/>
    </row>
    <row r="6103" spans="1:4" x14ac:dyDescent="0.2">
      <c r="A6103" s="295">
        <v>0.30412070000000002</v>
      </c>
      <c r="B6103" s="295"/>
      <c r="C6103" s="295">
        <v>0.52721629999999997</v>
      </c>
      <c r="D6103" s="295"/>
    </row>
    <row r="6104" spans="1:4" x14ac:dyDescent="0.2">
      <c r="A6104" s="295">
        <v>0.30412070000000002</v>
      </c>
      <c r="B6104" s="295"/>
      <c r="C6104" s="295">
        <v>0.52717610000000004</v>
      </c>
      <c r="D6104" s="295"/>
    </row>
    <row r="6105" spans="1:4" x14ac:dyDescent="0.2">
      <c r="A6105" s="295">
        <v>0.30412070000000002</v>
      </c>
      <c r="B6105" s="295"/>
      <c r="C6105" s="295">
        <v>0.52715730000000005</v>
      </c>
      <c r="D6105" s="295"/>
    </row>
    <row r="6106" spans="1:4" x14ac:dyDescent="0.2">
      <c r="A6106" s="295">
        <v>0.3041063</v>
      </c>
      <c r="B6106" s="295"/>
      <c r="C6106" s="295">
        <v>0.52712380000000003</v>
      </c>
      <c r="D6106" s="295"/>
    </row>
    <row r="6107" spans="1:4" x14ac:dyDescent="0.2">
      <c r="A6107" s="295">
        <v>0.304091</v>
      </c>
      <c r="B6107" s="295"/>
      <c r="C6107" s="295">
        <v>0.52710509999999999</v>
      </c>
      <c r="D6107" s="295"/>
    </row>
    <row r="6108" spans="1:4" x14ac:dyDescent="0.2">
      <c r="A6108" s="295">
        <v>0.304091</v>
      </c>
      <c r="B6108" s="295"/>
      <c r="C6108" s="295">
        <v>0.52706660000000005</v>
      </c>
      <c r="D6108" s="295"/>
    </row>
    <row r="6109" spans="1:4" x14ac:dyDescent="0.2">
      <c r="A6109" s="295">
        <v>0.304091</v>
      </c>
      <c r="B6109" s="295"/>
      <c r="C6109" s="295">
        <v>0.52702640000000001</v>
      </c>
      <c r="D6109" s="295"/>
    </row>
    <row r="6110" spans="1:4" x14ac:dyDescent="0.2">
      <c r="A6110" s="295">
        <v>0.30406430000000001</v>
      </c>
      <c r="B6110" s="295"/>
      <c r="C6110" s="295">
        <v>0.52702640000000001</v>
      </c>
      <c r="D6110" s="295"/>
    </row>
    <row r="6111" spans="1:4" x14ac:dyDescent="0.2">
      <c r="A6111" s="295">
        <v>0.30404979999999998</v>
      </c>
      <c r="B6111" s="295"/>
      <c r="C6111" s="295">
        <v>0.52698619999999996</v>
      </c>
      <c r="D6111" s="295"/>
    </row>
    <row r="6112" spans="1:4" x14ac:dyDescent="0.2">
      <c r="A6112" s="295">
        <v>0.30404979999999998</v>
      </c>
      <c r="B6112" s="295"/>
      <c r="C6112" s="295">
        <v>0.52696739999999997</v>
      </c>
      <c r="D6112" s="295"/>
    </row>
    <row r="6113" spans="1:4" x14ac:dyDescent="0.2">
      <c r="A6113" s="295">
        <v>0.30402200000000001</v>
      </c>
      <c r="B6113" s="295"/>
      <c r="C6113" s="295">
        <v>0.52695239999999999</v>
      </c>
      <c r="D6113" s="295"/>
    </row>
    <row r="6114" spans="1:4" x14ac:dyDescent="0.2">
      <c r="A6114" s="295">
        <v>0.3039925</v>
      </c>
      <c r="B6114" s="295"/>
      <c r="C6114" s="295">
        <v>0.52689459999999999</v>
      </c>
      <c r="D6114" s="295"/>
    </row>
    <row r="6115" spans="1:4" x14ac:dyDescent="0.2">
      <c r="A6115" s="295">
        <v>0.3039925</v>
      </c>
      <c r="B6115" s="295"/>
      <c r="C6115" s="295">
        <v>0.52683939999999996</v>
      </c>
      <c r="D6115" s="295"/>
    </row>
    <row r="6116" spans="1:4" x14ac:dyDescent="0.2">
      <c r="A6116" s="295">
        <v>0.30397730000000001</v>
      </c>
      <c r="B6116" s="295"/>
      <c r="C6116" s="295">
        <v>0.52682090000000004</v>
      </c>
      <c r="D6116" s="295"/>
    </row>
    <row r="6117" spans="1:4" x14ac:dyDescent="0.2">
      <c r="A6117" s="295">
        <v>0.30396230000000002</v>
      </c>
      <c r="B6117" s="295"/>
      <c r="C6117" s="295">
        <v>0.52680199999999999</v>
      </c>
      <c r="D6117" s="295"/>
    </row>
    <row r="6118" spans="1:4" x14ac:dyDescent="0.2">
      <c r="A6118" s="295">
        <v>0.3039345</v>
      </c>
      <c r="B6118" s="295"/>
      <c r="C6118" s="295">
        <v>0.52678700000000001</v>
      </c>
      <c r="D6118" s="295"/>
    </row>
    <row r="6119" spans="1:4" x14ac:dyDescent="0.2">
      <c r="A6119" s="295">
        <v>0.3039345</v>
      </c>
      <c r="B6119" s="295"/>
      <c r="C6119" s="295">
        <v>0.52678700000000001</v>
      </c>
      <c r="D6119" s="295"/>
    </row>
    <row r="6120" spans="1:4" x14ac:dyDescent="0.2">
      <c r="A6120" s="295">
        <v>0.3039345</v>
      </c>
      <c r="B6120" s="295"/>
      <c r="C6120" s="295">
        <v>0.52674869999999996</v>
      </c>
      <c r="D6120" s="295"/>
    </row>
    <row r="6121" spans="1:4" x14ac:dyDescent="0.2">
      <c r="A6121" s="295">
        <v>0.30391960000000001</v>
      </c>
      <c r="B6121" s="295"/>
      <c r="C6121" s="295">
        <v>0.52671009999999996</v>
      </c>
      <c r="D6121" s="295"/>
    </row>
    <row r="6122" spans="1:4" x14ac:dyDescent="0.2">
      <c r="A6122" s="295">
        <v>0.30389060000000001</v>
      </c>
      <c r="B6122" s="295"/>
      <c r="C6122" s="295">
        <v>0.52667649999999999</v>
      </c>
      <c r="D6122" s="295"/>
    </row>
    <row r="6123" spans="1:4" x14ac:dyDescent="0.2">
      <c r="A6123" s="295">
        <v>0.30386200000000002</v>
      </c>
      <c r="B6123" s="295"/>
      <c r="C6123" s="295">
        <v>0.5266364</v>
      </c>
      <c r="D6123" s="295"/>
    </row>
    <row r="6124" spans="1:4" x14ac:dyDescent="0.2">
      <c r="A6124" s="295">
        <v>0.30383250000000001</v>
      </c>
      <c r="B6124" s="295"/>
      <c r="C6124" s="295">
        <v>0.5266364</v>
      </c>
      <c r="D6124" s="295"/>
    </row>
    <row r="6125" spans="1:4" x14ac:dyDescent="0.2">
      <c r="A6125" s="295">
        <v>0.30381809999999998</v>
      </c>
      <c r="B6125" s="295"/>
      <c r="C6125" s="295">
        <v>0.52661749999999996</v>
      </c>
      <c r="D6125" s="295"/>
    </row>
    <row r="6126" spans="1:4" x14ac:dyDescent="0.2">
      <c r="A6126" s="295">
        <v>0.30380469999999998</v>
      </c>
      <c r="B6126" s="295"/>
      <c r="C6126" s="295">
        <v>0.52660249999999997</v>
      </c>
      <c r="D6126" s="295"/>
    </row>
    <row r="6127" spans="1:4" x14ac:dyDescent="0.2">
      <c r="A6127" s="295">
        <v>0.30380469999999998</v>
      </c>
      <c r="B6127" s="295"/>
      <c r="C6127" s="295">
        <v>0.52656329999999996</v>
      </c>
      <c r="D6127" s="295"/>
    </row>
    <row r="6128" spans="1:4" x14ac:dyDescent="0.2">
      <c r="A6128" s="295">
        <v>0.30380469999999998</v>
      </c>
      <c r="B6128" s="295"/>
      <c r="C6128" s="295">
        <v>0.52652500000000002</v>
      </c>
      <c r="D6128" s="295"/>
    </row>
    <row r="6129" spans="1:4" x14ac:dyDescent="0.2">
      <c r="A6129" s="295">
        <v>0.30380469999999998</v>
      </c>
      <c r="B6129" s="295"/>
      <c r="C6129" s="295">
        <v>0.52652500000000002</v>
      </c>
      <c r="D6129" s="295"/>
    </row>
    <row r="6130" spans="1:4" x14ac:dyDescent="0.2">
      <c r="A6130" s="295">
        <v>0.30377569999999998</v>
      </c>
      <c r="B6130" s="295"/>
      <c r="C6130" s="295">
        <v>0.52649020000000002</v>
      </c>
      <c r="D6130" s="295"/>
    </row>
    <row r="6131" spans="1:4" x14ac:dyDescent="0.2">
      <c r="A6131" s="295">
        <v>0.3037608</v>
      </c>
      <c r="B6131" s="295"/>
      <c r="C6131" s="295">
        <v>0.52649020000000002</v>
      </c>
      <c r="D6131" s="295"/>
    </row>
    <row r="6132" spans="1:4" x14ac:dyDescent="0.2">
      <c r="A6132" s="295">
        <v>0.3037474</v>
      </c>
      <c r="B6132" s="295"/>
      <c r="C6132" s="295">
        <v>0.52645280000000005</v>
      </c>
      <c r="D6132" s="295"/>
    </row>
    <row r="6133" spans="1:4" x14ac:dyDescent="0.2">
      <c r="A6133" s="295">
        <v>0.3037474</v>
      </c>
      <c r="B6133" s="295"/>
      <c r="C6133" s="295">
        <v>0.52645280000000005</v>
      </c>
      <c r="D6133" s="295"/>
    </row>
    <row r="6134" spans="1:4" x14ac:dyDescent="0.2">
      <c r="A6134" s="295">
        <v>0.30371769999999998</v>
      </c>
      <c r="B6134" s="295"/>
      <c r="C6134" s="295">
        <v>0.52637909999999999</v>
      </c>
      <c r="D6134" s="295"/>
    </row>
    <row r="6135" spans="1:4" x14ac:dyDescent="0.2">
      <c r="A6135" s="295">
        <v>0.30371769999999998</v>
      </c>
      <c r="B6135" s="295"/>
      <c r="C6135" s="295">
        <v>0.52634429999999999</v>
      </c>
      <c r="D6135" s="295"/>
    </row>
    <row r="6136" spans="1:4" x14ac:dyDescent="0.2">
      <c r="A6136" s="295">
        <v>0.30371769999999998</v>
      </c>
      <c r="B6136" s="295"/>
      <c r="C6136" s="295">
        <v>0.52632389999999996</v>
      </c>
      <c r="D6136" s="295"/>
    </row>
    <row r="6137" spans="1:4" x14ac:dyDescent="0.2">
      <c r="A6137" s="295">
        <v>0.30368129999999999</v>
      </c>
      <c r="B6137" s="295"/>
      <c r="C6137" s="295">
        <v>0.52632389999999996</v>
      </c>
      <c r="D6137" s="295"/>
    </row>
    <row r="6138" spans="1:4" x14ac:dyDescent="0.2">
      <c r="A6138" s="295">
        <v>0.30364590000000002</v>
      </c>
      <c r="B6138" s="295"/>
      <c r="C6138" s="295">
        <v>0.52630410000000005</v>
      </c>
      <c r="D6138" s="295"/>
    </row>
    <row r="6139" spans="1:4" x14ac:dyDescent="0.2">
      <c r="A6139" s="295">
        <v>0.30364590000000002</v>
      </c>
      <c r="B6139" s="295"/>
      <c r="C6139" s="295">
        <v>0.52628529999999996</v>
      </c>
      <c r="D6139" s="295"/>
    </row>
    <row r="6140" spans="1:4" x14ac:dyDescent="0.2">
      <c r="A6140" s="295">
        <v>0.30360169999999997</v>
      </c>
      <c r="B6140" s="295"/>
      <c r="C6140" s="295">
        <v>0.52627029999999997</v>
      </c>
      <c r="D6140" s="295"/>
    </row>
    <row r="6141" spans="1:4" x14ac:dyDescent="0.2">
      <c r="A6141" s="295">
        <v>0.30360169999999997</v>
      </c>
      <c r="B6141" s="295"/>
      <c r="C6141" s="295">
        <v>0.52625149999999998</v>
      </c>
      <c r="D6141" s="295"/>
    </row>
    <row r="6142" spans="1:4" x14ac:dyDescent="0.2">
      <c r="A6142" s="295">
        <v>0.30360169999999997</v>
      </c>
      <c r="B6142" s="295"/>
      <c r="C6142" s="295">
        <v>0.52623169999999997</v>
      </c>
      <c r="D6142" s="295"/>
    </row>
    <row r="6143" spans="1:4" x14ac:dyDescent="0.2">
      <c r="A6143" s="295">
        <v>0.30360169999999997</v>
      </c>
      <c r="B6143" s="295"/>
      <c r="C6143" s="295">
        <v>0.52619269999999996</v>
      </c>
      <c r="D6143" s="295"/>
    </row>
    <row r="6144" spans="1:4" x14ac:dyDescent="0.2">
      <c r="A6144" s="295">
        <v>0.30355890000000002</v>
      </c>
      <c r="B6144" s="295"/>
      <c r="C6144" s="295">
        <v>0.52615420000000002</v>
      </c>
      <c r="D6144" s="295"/>
    </row>
    <row r="6145" spans="1:4" x14ac:dyDescent="0.2">
      <c r="A6145" s="295">
        <v>0.30355890000000002</v>
      </c>
      <c r="B6145" s="295"/>
      <c r="C6145" s="295">
        <v>0.52611680000000005</v>
      </c>
      <c r="D6145" s="295"/>
    </row>
    <row r="6146" spans="1:4" x14ac:dyDescent="0.2">
      <c r="A6146" s="295">
        <v>0.30354439999999999</v>
      </c>
      <c r="B6146" s="295"/>
      <c r="C6146" s="295">
        <v>0.52609790000000001</v>
      </c>
      <c r="D6146" s="295"/>
    </row>
    <row r="6147" spans="1:4" x14ac:dyDescent="0.2">
      <c r="A6147" s="295">
        <v>0.3035311</v>
      </c>
      <c r="B6147" s="295"/>
      <c r="C6147" s="295">
        <v>0.52606439999999999</v>
      </c>
      <c r="D6147" s="295"/>
    </row>
    <row r="6148" spans="1:4" x14ac:dyDescent="0.2">
      <c r="A6148" s="295">
        <v>0.30351590000000001</v>
      </c>
      <c r="B6148" s="295"/>
      <c r="C6148" s="295">
        <v>0.52604459999999997</v>
      </c>
      <c r="D6148" s="295"/>
    </row>
    <row r="6149" spans="1:4" x14ac:dyDescent="0.2">
      <c r="A6149" s="295">
        <v>0.30350139999999998</v>
      </c>
      <c r="B6149" s="295"/>
      <c r="C6149" s="295">
        <v>0.52602599999999999</v>
      </c>
      <c r="D6149" s="295"/>
    </row>
    <row r="6150" spans="1:4" x14ac:dyDescent="0.2">
      <c r="A6150" s="295">
        <v>0.30350139999999998</v>
      </c>
      <c r="B6150" s="295"/>
      <c r="C6150" s="295">
        <v>0.52600559999999996</v>
      </c>
      <c r="D6150" s="295"/>
    </row>
    <row r="6151" spans="1:4" x14ac:dyDescent="0.2">
      <c r="A6151" s="295">
        <v>0.3034712</v>
      </c>
      <c r="B6151" s="295"/>
      <c r="C6151" s="295">
        <v>0.52597559999999999</v>
      </c>
      <c r="D6151" s="295"/>
    </row>
    <row r="6152" spans="1:4" x14ac:dyDescent="0.2">
      <c r="A6152" s="295">
        <v>0.30344330000000003</v>
      </c>
      <c r="B6152" s="295"/>
      <c r="C6152" s="295">
        <v>0.52591840000000001</v>
      </c>
      <c r="D6152" s="295"/>
    </row>
    <row r="6153" spans="1:4" x14ac:dyDescent="0.2">
      <c r="A6153" s="295">
        <v>0.3034289</v>
      </c>
      <c r="B6153" s="295"/>
      <c r="C6153" s="295">
        <v>0.52589980000000003</v>
      </c>
      <c r="D6153" s="295"/>
    </row>
    <row r="6154" spans="1:4" x14ac:dyDescent="0.2">
      <c r="A6154" s="295">
        <v>0.3034289</v>
      </c>
      <c r="B6154" s="295"/>
      <c r="C6154" s="295">
        <v>0.52586060000000001</v>
      </c>
      <c r="D6154" s="295"/>
    </row>
    <row r="6155" spans="1:4" x14ac:dyDescent="0.2">
      <c r="A6155" s="295">
        <v>0.30341370000000001</v>
      </c>
      <c r="B6155" s="295"/>
      <c r="C6155" s="295">
        <v>0.52584560000000002</v>
      </c>
      <c r="D6155" s="295"/>
    </row>
    <row r="6156" spans="1:4" x14ac:dyDescent="0.2">
      <c r="A6156" s="295">
        <v>0.3033709</v>
      </c>
      <c r="B6156" s="295"/>
      <c r="C6156" s="295">
        <v>0.52582680000000004</v>
      </c>
      <c r="D6156" s="295"/>
    </row>
    <row r="6157" spans="1:4" x14ac:dyDescent="0.2">
      <c r="A6157" s="295">
        <v>0.3033709</v>
      </c>
      <c r="B6157" s="295"/>
      <c r="C6157" s="295">
        <v>0.52578849999999999</v>
      </c>
      <c r="D6157" s="295"/>
    </row>
    <row r="6158" spans="1:4" x14ac:dyDescent="0.2">
      <c r="A6158" s="295">
        <v>0.3033709</v>
      </c>
      <c r="B6158" s="295"/>
      <c r="C6158" s="295">
        <v>0.52573449999999999</v>
      </c>
      <c r="D6158" s="295"/>
    </row>
    <row r="6159" spans="1:4" x14ac:dyDescent="0.2">
      <c r="A6159" s="295">
        <v>0.30334139999999998</v>
      </c>
      <c r="B6159" s="295"/>
      <c r="C6159" s="295">
        <v>0.52570070000000002</v>
      </c>
      <c r="D6159" s="295"/>
    </row>
    <row r="6160" spans="1:4" x14ac:dyDescent="0.2">
      <c r="A6160" s="295">
        <v>0.30334139999999998</v>
      </c>
      <c r="B6160" s="295"/>
      <c r="C6160" s="295">
        <v>0.52566590000000002</v>
      </c>
      <c r="D6160" s="295"/>
    </row>
    <row r="6161" spans="1:4" x14ac:dyDescent="0.2">
      <c r="A6161" s="295">
        <v>0.30332809999999999</v>
      </c>
      <c r="B6161" s="295"/>
      <c r="C6161" s="295">
        <v>0.52564730000000004</v>
      </c>
      <c r="D6161" s="295"/>
    </row>
    <row r="6162" spans="1:4" x14ac:dyDescent="0.2">
      <c r="A6162" s="295">
        <v>0.30331279999999999</v>
      </c>
      <c r="B6162" s="295"/>
      <c r="C6162" s="295">
        <v>0.52559310000000004</v>
      </c>
      <c r="D6162" s="295"/>
    </row>
    <row r="6163" spans="1:4" x14ac:dyDescent="0.2">
      <c r="A6163" s="295">
        <v>0.3032976</v>
      </c>
      <c r="B6163" s="295"/>
      <c r="C6163" s="295">
        <v>0.52557330000000002</v>
      </c>
      <c r="D6163" s="295"/>
    </row>
    <row r="6164" spans="1:4" x14ac:dyDescent="0.2">
      <c r="A6164" s="295">
        <v>0.3032686</v>
      </c>
      <c r="B6164" s="295"/>
      <c r="C6164" s="295">
        <v>0.52552100000000002</v>
      </c>
      <c r="D6164" s="295"/>
    </row>
    <row r="6165" spans="1:4" x14ac:dyDescent="0.2">
      <c r="A6165" s="295">
        <v>0.3032686</v>
      </c>
      <c r="B6165" s="295"/>
      <c r="C6165" s="295">
        <v>0.52546649999999995</v>
      </c>
      <c r="D6165" s="295"/>
    </row>
    <row r="6166" spans="1:4" x14ac:dyDescent="0.2">
      <c r="A6166" s="295">
        <v>0.30324079999999998</v>
      </c>
      <c r="B6166" s="295"/>
      <c r="C6166" s="295">
        <v>0.52545149999999996</v>
      </c>
      <c r="D6166" s="295"/>
    </row>
    <row r="6167" spans="1:4" x14ac:dyDescent="0.2">
      <c r="A6167" s="295">
        <v>0.30324079999999998</v>
      </c>
      <c r="B6167" s="295"/>
      <c r="C6167" s="295">
        <v>0.52541309999999997</v>
      </c>
      <c r="D6167" s="295"/>
    </row>
    <row r="6168" spans="1:4" x14ac:dyDescent="0.2">
      <c r="A6168" s="295">
        <v>0.3032107</v>
      </c>
      <c r="B6168" s="295"/>
      <c r="C6168" s="295">
        <v>0.52541309999999997</v>
      </c>
      <c r="D6168" s="295"/>
    </row>
    <row r="6169" spans="1:4" x14ac:dyDescent="0.2">
      <c r="A6169" s="295">
        <v>0.3031817</v>
      </c>
      <c r="B6169" s="295"/>
      <c r="C6169" s="295">
        <v>0.52537409999999996</v>
      </c>
      <c r="D6169" s="295"/>
    </row>
    <row r="6170" spans="1:4" x14ac:dyDescent="0.2">
      <c r="A6170" s="295">
        <v>0.3031817</v>
      </c>
      <c r="B6170" s="295"/>
      <c r="C6170" s="295">
        <v>0.52537409999999996</v>
      </c>
      <c r="D6170" s="295"/>
    </row>
    <row r="6171" spans="1:4" x14ac:dyDescent="0.2">
      <c r="A6171" s="295">
        <v>0.30315389999999998</v>
      </c>
      <c r="B6171" s="295"/>
      <c r="C6171" s="295">
        <v>0.52535909999999997</v>
      </c>
      <c r="D6171" s="295"/>
    </row>
    <row r="6172" spans="1:4" x14ac:dyDescent="0.2">
      <c r="A6172" s="295">
        <v>0.30313889999999999</v>
      </c>
      <c r="B6172" s="295"/>
      <c r="C6172" s="295">
        <v>0.52534029999999998</v>
      </c>
      <c r="D6172" s="295"/>
    </row>
    <row r="6173" spans="1:4" x14ac:dyDescent="0.2">
      <c r="A6173" s="295">
        <v>0.3031239</v>
      </c>
      <c r="B6173" s="295"/>
      <c r="C6173" s="295">
        <v>0.52528149999999996</v>
      </c>
      <c r="D6173" s="295"/>
    </row>
    <row r="6174" spans="1:4" x14ac:dyDescent="0.2">
      <c r="A6174" s="295">
        <v>0.30310870000000001</v>
      </c>
      <c r="B6174" s="295"/>
      <c r="C6174" s="295">
        <v>0.52526269999999997</v>
      </c>
      <c r="D6174" s="295"/>
    </row>
    <row r="6175" spans="1:4" x14ac:dyDescent="0.2">
      <c r="A6175" s="295">
        <v>0.30310870000000001</v>
      </c>
      <c r="B6175" s="295"/>
      <c r="C6175" s="295">
        <v>0.52522800000000003</v>
      </c>
      <c r="D6175" s="295"/>
    </row>
    <row r="6176" spans="1:4" x14ac:dyDescent="0.2">
      <c r="A6176" s="295">
        <v>0.30309419999999998</v>
      </c>
      <c r="B6176" s="295"/>
      <c r="C6176" s="295">
        <v>0.5252076</v>
      </c>
      <c r="D6176" s="295"/>
    </row>
    <row r="6177" spans="1:4" x14ac:dyDescent="0.2">
      <c r="A6177" s="295">
        <v>0.30308079999999998</v>
      </c>
      <c r="B6177" s="295"/>
      <c r="C6177" s="295">
        <v>0.52517380000000002</v>
      </c>
      <c r="D6177" s="295"/>
    </row>
    <row r="6178" spans="1:4" x14ac:dyDescent="0.2">
      <c r="A6178" s="295">
        <v>0.30306640000000001</v>
      </c>
      <c r="B6178" s="295"/>
      <c r="C6178" s="295">
        <v>0.52515520000000004</v>
      </c>
      <c r="D6178" s="295"/>
    </row>
    <row r="6179" spans="1:4" x14ac:dyDescent="0.2">
      <c r="A6179" s="295">
        <v>0.30306640000000001</v>
      </c>
      <c r="B6179" s="295"/>
      <c r="C6179" s="295">
        <v>0.52509620000000001</v>
      </c>
      <c r="D6179" s="295"/>
    </row>
    <row r="6180" spans="1:4" x14ac:dyDescent="0.2">
      <c r="A6180" s="295">
        <v>0.30305140000000003</v>
      </c>
      <c r="B6180" s="295"/>
      <c r="C6180" s="295">
        <v>0.52509620000000001</v>
      </c>
      <c r="D6180" s="295"/>
    </row>
    <row r="6181" spans="1:4" x14ac:dyDescent="0.2">
      <c r="A6181" s="295">
        <v>0.30302240000000003</v>
      </c>
      <c r="B6181" s="295"/>
      <c r="C6181" s="295">
        <v>0.52507740000000003</v>
      </c>
      <c r="D6181" s="295"/>
    </row>
    <row r="6182" spans="1:4" x14ac:dyDescent="0.2">
      <c r="A6182" s="295">
        <v>0.30302240000000003</v>
      </c>
      <c r="B6182" s="295"/>
      <c r="C6182" s="295">
        <v>0.52503809999999995</v>
      </c>
      <c r="D6182" s="295"/>
    </row>
    <row r="6183" spans="1:4" x14ac:dyDescent="0.2">
      <c r="A6183" s="295">
        <v>0.30300709999999997</v>
      </c>
      <c r="B6183" s="295"/>
      <c r="C6183" s="295">
        <v>0.5250184</v>
      </c>
      <c r="D6183" s="295"/>
    </row>
    <row r="6184" spans="1:4" x14ac:dyDescent="0.2">
      <c r="A6184" s="295">
        <v>0.3029927</v>
      </c>
      <c r="B6184" s="295"/>
      <c r="C6184" s="295">
        <v>0.5250184</v>
      </c>
      <c r="D6184" s="295"/>
    </row>
    <row r="6185" spans="1:4" x14ac:dyDescent="0.2">
      <c r="A6185" s="295">
        <v>0.30297930000000001</v>
      </c>
      <c r="B6185" s="295"/>
      <c r="C6185" s="295">
        <v>0.52494620000000003</v>
      </c>
      <c r="D6185" s="295"/>
    </row>
    <row r="6186" spans="1:4" x14ac:dyDescent="0.2">
      <c r="A6186" s="295">
        <v>0.30294959999999999</v>
      </c>
      <c r="B6186" s="295"/>
      <c r="C6186" s="295">
        <v>0.52494620000000003</v>
      </c>
      <c r="D6186" s="295"/>
    </row>
    <row r="6187" spans="1:4" x14ac:dyDescent="0.2">
      <c r="A6187" s="295">
        <v>0.30292170000000002</v>
      </c>
      <c r="B6187" s="295"/>
      <c r="C6187" s="295">
        <v>0.52494620000000003</v>
      </c>
      <c r="D6187" s="295"/>
    </row>
    <row r="6188" spans="1:4" x14ac:dyDescent="0.2">
      <c r="A6188" s="295">
        <v>0.30292170000000002</v>
      </c>
      <c r="B6188" s="295"/>
      <c r="C6188" s="295">
        <v>0.52489200000000003</v>
      </c>
      <c r="D6188" s="295"/>
    </row>
    <row r="6189" spans="1:4" x14ac:dyDescent="0.2">
      <c r="A6189" s="295">
        <v>0.30290679999999998</v>
      </c>
      <c r="B6189" s="295"/>
      <c r="C6189" s="295">
        <v>0.52485360000000003</v>
      </c>
      <c r="D6189" s="295"/>
    </row>
    <row r="6190" spans="1:4" x14ac:dyDescent="0.2">
      <c r="A6190" s="295">
        <v>0.30289159999999998</v>
      </c>
      <c r="B6190" s="295"/>
      <c r="C6190" s="295">
        <v>0.5248332</v>
      </c>
      <c r="D6190" s="295"/>
    </row>
    <row r="6191" spans="1:4" x14ac:dyDescent="0.2">
      <c r="A6191" s="295">
        <v>0.30286370000000001</v>
      </c>
      <c r="B6191" s="295"/>
      <c r="C6191" s="295">
        <v>0.52479779999999998</v>
      </c>
      <c r="D6191" s="295"/>
    </row>
    <row r="6192" spans="1:4" x14ac:dyDescent="0.2">
      <c r="A6192" s="295">
        <v>0.30286370000000001</v>
      </c>
      <c r="B6192" s="295"/>
      <c r="C6192" s="295">
        <v>0.52477810000000003</v>
      </c>
      <c r="D6192" s="295"/>
    </row>
    <row r="6193" spans="1:4" x14ac:dyDescent="0.2">
      <c r="A6193" s="295">
        <v>0.30284919999999999</v>
      </c>
      <c r="B6193" s="295"/>
      <c r="C6193" s="295">
        <v>0.52477810000000003</v>
      </c>
      <c r="D6193" s="295"/>
    </row>
    <row r="6194" spans="1:4" x14ac:dyDescent="0.2">
      <c r="A6194" s="295">
        <v>0.30281979999999997</v>
      </c>
      <c r="B6194" s="295"/>
      <c r="C6194" s="295">
        <v>0.52475930000000004</v>
      </c>
      <c r="D6194" s="295"/>
    </row>
    <row r="6195" spans="1:4" x14ac:dyDescent="0.2">
      <c r="A6195" s="295">
        <v>0.30279200000000001</v>
      </c>
      <c r="B6195" s="295"/>
      <c r="C6195" s="295">
        <v>0.52475919999999998</v>
      </c>
      <c r="D6195" s="295"/>
    </row>
    <row r="6196" spans="1:4" x14ac:dyDescent="0.2">
      <c r="A6196" s="295">
        <v>0.30277680000000001</v>
      </c>
      <c r="B6196" s="295"/>
      <c r="C6196" s="295">
        <v>0.52466670000000004</v>
      </c>
      <c r="D6196" s="295"/>
    </row>
    <row r="6197" spans="1:4" x14ac:dyDescent="0.2">
      <c r="A6197" s="295">
        <v>0.30274889999999999</v>
      </c>
      <c r="B6197" s="295"/>
      <c r="C6197" s="295">
        <v>0.52466670000000004</v>
      </c>
      <c r="D6197" s="295"/>
    </row>
    <row r="6198" spans="1:4" x14ac:dyDescent="0.2">
      <c r="A6198" s="295">
        <v>0.30274889999999999</v>
      </c>
      <c r="B6198" s="295"/>
      <c r="C6198" s="295">
        <v>0.52464630000000001</v>
      </c>
      <c r="D6198" s="295"/>
    </row>
    <row r="6199" spans="1:4" x14ac:dyDescent="0.2">
      <c r="A6199" s="295">
        <v>0.30274889999999999</v>
      </c>
      <c r="B6199" s="295"/>
      <c r="C6199" s="295">
        <v>0.52461270000000004</v>
      </c>
      <c r="D6199" s="295"/>
    </row>
    <row r="6200" spans="1:4" x14ac:dyDescent="0.2">
      <c r="A6200" s="295">
        <v>0.30273440000000001</v>
      </c>
      <c r="B6200" s="295"/>
      <c r="C6200" s="295">
        <v>0.52457799999999999</v>
      </c>
      <c r="D6200" s="295"/>
    </row>
    <row r="6201" spans="1:4" x14ac:dyDescent="0.2">
      <c r="A6201" s="295">
        <v>0.30268970000000001</v>
      </c>
      <c r="B6201" s="295"/>
      <c r="C6201" s="295">
        <v>0.52453890000000003</v>
      </c>
      <c r="D6201" s="295"/>
    </row>
    <row r="6202" spans="1:4" x14ac:dyDescent="0.2">
      <c r="A6202" s="295">
        <v>0.30267640000000001</v>
      </c>
      <c r="B6202" s="295"/>
      <c r="C6202" s="295">
        <v>0.52448539999999999</v>
      </c>
      <c r="D6202" s="295"/>
    </row>
    <row r="6203" spans="1:4" x14ac:dyDescent="0.2">
      <c r="A6203" s="295">
        <v>0.30267640000000001</v>
      </c>
      <c r="B6203" s="295"/>
      <c r="C6203" s="295">
        <v>0.52446680000000001</v>
      </c>
      <c r="D6203" s="295"/>
    </row>
    <row r="6204" spans="1:4" x14ac:dyDescent="0.2">
      <c r="A6204" s="295">
        <v>0.30267640000000001</v>
      </c>
      <c r="B6204" s="295"/>
      <c r="C6204" s="295">
        <v>0.52446680000000001</v>
      </c>
      <c r="D6204" s="295"/>
    </row>
    <row r="6205" spans="1:4" x14ac:dyDescent="0.2">
      <c r="A6205" s="295">
        <v>0.30267640000000001</v>
      </c>
      <c r="B6205" s="295"/>
      <c r="C6205" s="295">
        <v>0.52442940000000005</v>
      </c>
      <c r="D6205" s="295"/>
    </row>
    <row r="6206" spans="1:4" x14ac:dyDescent="0.2">
      <c r="A6206" s="295">
        <v>0.30264740000000001</v>
      </c>
      <c r="B6206" s="295"/>
      <c r="C6206" s="295">
        <v>0.52437420000000001</v>
      </c>
      <c r="D6206" s="295"/>
    </row>
    <row r="6207" spans="1:4" x14ac:dyDescent="0.2">
      <c r="A6207" s="295">
        <v>0.30260310000000001</v>
      </c>
      <c r="B6207" s="295"/>
      <c r="C6207" s="295">
        <v>0.52437420000000001</v>
      </c>
      <c r="D6207" s="295"/>
    </row>
    <row r="6208" spans="1:4" x14ac:dyDescent="0.2">
      <c r="A6208" s="295">
        <v>0.30260310000000001</v>
      </c>
      <c r="B6208" s="295"/>
      <c r="C6208" s="295">
        <v>0.52435920000000003</v>
      </c>
      <c r="D6208" s="295"/>
    </row>
    <row r="6209" spans="1:4" x14ac:dyDescent="0.2">
      <c r="A6209" s="295">
        <v>0.30258980000000002</v>
      </c>
      <c r="B6209" s="295"/>
      <c r="C6209" s="295">
        <v>0.52435920000000003</v>
      </c>
      <c r="D6209" s="295"/>
    </row>
    <row r="6210" spans="1:4" x14ac:dyDescent="0.2">
      <c r="A6210" s="295">
        <v>0.30254510000000001</v>
      </c>
      <c r="B6210" s="295"/>
      <c r="C6210" s="295">
        <v>0.52434040000000004</v>
      </c>
      <c r="D6210" s="295"/>
    </row>
    <row r="6211" spans="1:4" x14ac:dyDescent="0.2">
      <c r="A6211" s="295">
        <v>0.30254510000000001</v>
      </c>
      <c r="B6211" s="295"/>
      <c r="C6211" s="295">
        <v>0.52430659999999996</v>
      </c>
      <c r="D6211" s="295"/>
    </row>
    <row r="6212" spans="1:4" x14ac:dyDescent="0.2">
      <c r="A6212" s="295">
        <v>0.30254510000000001</v>
      </c>
      <c r="B6212" s="295"/>
      <c r="C6212" s="295">
        <v>0.52426759999999994</v>
      </c>
      <c r="D6212" s="295"/>
    </row>
    <row r="6213" spans="1:4" x14ac:dyDescent="0.2">
      <c r="A6213" s="295">
        <v>0.30253170000000001</v>
      </c>
      <c r="B6213" s="295"/>
      <c r="C6213" s="295">
        <v>0.52420860000000002</v>
      </c>
      <c r="D6213" s="295"/>
    </row>
    <row r="6214" spans="1:4" x14ac:dyDescent="0.2">
      <c r="A6214" s="295">
        <v>0.30251729999999999</v>
      </c>
      <c r="B6214" s="295"/>
      <c r="C6214" s="295">
        <v>0.52419000000000004</v>
      </c>
      <c r="D6214" s="295"/>
    </row>
    <row r="6215" spans="1:4" x14ac:dyDescent="0.2">
      <c r="A6215" s="295">
        <v>0.30251729999999999</v>
      </c>
      <c r="B6215" s="295"/>
      <c r="C6215" s="295">
        <v>0.52415619999999996</v>
      </c>
      <c r="D6215" s="295"/>
    </row>
    <row r="6216" spans="1:4" x14ac:dyDescent="0.2">
      <c r="A6216" s="295">
        <v>0.30251729999999999</v>
      </c>
      <c r="B6216" s="295"/>
      <c r="C6216" s="295">
        <v>0.52413650000000001</v>
      </c>
      <c r="D6216" s="295"/>
    </row>
    <row r="6217" spans="1:4" x14ac:dyDescent="0.2">
      <c r="A6217" s="295">
        <v>0.30251729999999999</v>
      </c>
      <c r="B6217" s="295"/>
      <c r="C6217" s="295">
        <v>0.52413650000000001</v>
      </c>
      <c r="D6217" s="295"/>
    </row>
    <row r="6218" spans="1:4" x14ac:dyDescent="0.2">
      <c r="A6218" s="295">
        <v>0.30247259999999998</v>
      </c>
      <c r="B6218" s="295"/>
      <c r="C6218" s="295">
        <v>0.52410270000000003</v>
      </c>
      <c r="D6218" s="295"/>
    </row>
    <row r="6219" spans="1:4" x14ac:dyDescent="0.2">
      <c r="A6219" s="295">
        <v>0.30247259999999998</v>
      </c>
      <c r="B6219" s="295"/>
      <c r="C6219" s="295">
        <v>0.52410259999999997</v>
      </c>
      <c r="D6219" s="295"/>
    </row>
    <row r="6220" spans="1:4" x14ac:dyDescent="0.2">
      <c r="A6220" s="295">
        <v>0.30247259999999998</v>
      </c>
      <c r="B6220" s="295"/>
      <c r="C6220" s="295">
        <v>0.52402990000000005</v>
      </c>
      <c r="D6220" s="295"/>
    </row>
    <row r="6221" spans="1:4" x14ac:dyDescent="0.2">
      <c r="A6221" s="295">
        <v>0.3024443</v>
      </c>
      <c r="B6221" s="295"/>
      <c r="C6221" s="295">
        <v>0.524011</v>
      </c>
      <c r="D6221" s="295"/>
    </row>
    <row r="6222" spans="1:4" x14ac:dyDescent="0.2">
      <c r="A6222" s="295">
        <v>0.3024443</v>
      </c>
      <c r="B6222" s="295"/>
      <c r="C6222" s="295">
        <v>0.524011</v>
      </c>
      <c r="D6222" s="295"/>
    </row>
    <row r="6223" spans="1:4" x14ac:dyDescent="0.2">
      <c r="A6223" s="295">
        <v>0.30242980000000003</v>
      </c>
      <c r="B6223" s="295"/>
      <c r="C6223" s="295">
        <v>0.524011</v>
      </c>
      <c r="D6223" s="295"/>
    </row>
    <row r="6224" spans="1:4" x14ac:dyDescent="0.2">
      <c r="A6224" s="295">
        <v>0.3024153</v>
      </c>
      <c r="B6224" s="295"/>
      <c r="C6224" s="295">
        <v>0.52399059999999997</v>
      </c>
      <c r="D6224" s="295"/>
    </row>
    <row r="6225" spans="1:4" x14ac:dyDescent="0.2">
      <c r="A6225" s="295">
        <v>0.30240010000000001</v>
      </c>
      <c r="B6225" s="295"/>
      <c r="C6225" s="295">
        <v>0.52395590000000003</v>
      </c>
      <c r="D6225" s="295"/>
    </row>
    <row r="6226" spans="1:4" x14ac:dyDescent="0.2">
      <c r="A6226" s="295">
        <v>0.30238670000000001</v>
      </c>
      <c r="B6226" s="295"/>
      <c r="C6226" s="295">
        <v>0.52391659999999995</v>
      </c>
      <c r="D6226" s="295"/>
    </row>
    <row r="6227" spans="1:4" x14ac:dyDescent="0.2">
      <c r="A6227" s="295">
        <v>0.30237219999999998</v>
      </c>
      <c r="B6227" s="295"/>
      <c r="C6227" s="295">
        <v>0.52391659999999995</v>
      </c>
      <c r="D6227" s="295"/>
    </row>
    <row r="6228" spans="1:4" x14ac:dyDescent="0.2">
      <c r="A6228" s="295">
        <v>0.3023439</v>
      </c>
      <c r="B6228" s="295"/>
      <c r="C6228" s="295">
        <v>0.52389799999999997</v>
      </c>
      <c r="D6228" s="295"/>
    </row>
    <row r="6229" spans="1:4" x14ac:dyDescent="0.2">
      <c r="A6229" s="295">
        <v>0.3023305</v>
      </c>
      <c r="B6229" s="295"/>
      <c r="C6229" s="295">
        <v>0.52385789999999999</v>
      </c>
      <c r="D6229" s="295"/>
    </row>
    <row r="6230" spans="1:4" x14ac:dyDescent="0.2">
      <c r="A6230" s="295">
        <v>0.3023305</v>
      </c>
      <c r="B6230" s="295"/>
      <c r="C6230" s="295">
        <v>0.52382430000000002</v>
      </c>
      <c r="D6230" s="295"/>
    </row>
    <row r="6231" spans="1:4" x14ac:dyDescent="0.2">
      <c r="A6231" s="295">
        <v>0.30225920000000001</v>
      </c>
      <c r="B6231" s="295"/>
      <c r="C6231" s="295">
        <v>0.52380450000000001</v>
      </c>
      <c r="D6231" s="295"/>
    </row>
    <row r="6232" spans="1:4" x14ac:dyDescent="0.2">
      <c r="A6232" s="295">
        <v>0.30225920000000001</v>
      </c>
      <c r="B6232" s="295"/>
      <c r="C6232" s="295">
        <v>0.52378570000000002</v>
      </c>
      <c r="D6232" s="295"/>
    </row>
    <row r="6233" spans="1:4" x14ac:dyDescent="0.2">
      <c r="A6233" s="295">
        <v>0.30225920000000001</v>
      </c>
      <c r="B6233" s="295"/>
      <c r="C6233" s="295">
        <v>0.52370810000000001</v>
      </c>
      <c r="D6233" s="295"/>
    </row>
    <row r="6234" spans="1:4" x14ac:dyDescent="0.2">
      <c r="A6234" s="295">
        <v>0.30224469999999998</v>
      </c>
      <c r="B6234" s="295"/>
      <c r="C6234" s="295">
        <v>0.52370810000000001</v>
      </c>
      <c r="D6234" s="295"/>
    </row>
    <row r="6235" spans="1:4" x14ac:dyDescent="0.2">
      <c r="A6235" s="295">
        <v>0.30223129999999998</v>
      </c>
      <c r="B6235" s="295"/>
      <c r="C6235" s="295">
        <v>0.52367070000000004</v>
      </c>
      <c r="D6235" s="295"/>
    </row>
    <row r="6236" spans="1:4" x14ac:dyDescent="0.2">
      <c r="A6236" s="295">
        <v>0.30223129999999998</v>
      </c>
      <c r="B6236" s="295"/>
      <c r="C6236" s="295">
        <v>0.52367070000000004</v>
      </c>
      <c r="D6236" s="295"/>
    </row>
    <row r="6237" spans="1:4" x14ac:dyDescent="0.2">
      <c r="A6237" s="295">
        <v>0.30221690000000001</v>
      </c>
      <c r="B6237" s="295"/>
      <c r="C6237" s="295">
        <v>0.52367070000000004</v>
      </c>
      <c r="D6237" s="295"/>
    </row>
    <row r="6238" spans="1:4" x14ac:dyDescent="0.2">
      <c r="A6238" s="295">
        <v>0.30220190000000002</v>
      </c>
      <c r="B6238" s="295"/>
      <c r="C6238" s="295">
        <v>0.52363150000000003</v>
      </c>
      <c r="D6238" s="295"/>
    </row>
    <row r="6239" spans="1:4" x14ac:dyDescent="0.2">
      <c r="A6239" s="295">
        <v>0.30220190000000002</v>
      </c>
      <c r="B6239" s="295"/>
      <c r="C6239" s="295">
        <v>0.52359679999999997</v>
      </c>
      <c r="D6239" s="295"/>
    </row>
    <row r="6240" spans="1:4" x14ac:dyDescent="0.2">
      <c r="A6240" s="295">
        <v>0.30220190000000002</v>
      </c>
      <c r="B6240" s="295"/>
      <c r="C6240" s="295">
        <v>0.52357629999999999</v>
      </c>
      <c r="D6240" s="295"/>
    </row>
    <row r="6241" spans="1:4" x14ac:dyDescent="0.2">
      <c r="A6241" s="295">
        <v>0.30217339999999998</v>
      </c>
      <c r="B6241" s="295"/>
      <c r="C6241" s="295">
        <v>0.52355770000000001</v>
      </c>
      <c r="D6241" s="295"/>
    </row>
    <row r="6242" spans="1:4" x14ac:dyDescent="0.2">
      <c r="A6242" s="295">
        <v>0.30215880000000001</v>
      </c>
      <c r="B6242" s="295"/>
      <c r="C6242" s="295">
        <v>0.52351919999999996</v>
      </c>
      <c r="D6242" s="295"/>
    </row>
    <row r="6243" spans="1:4" x14ac:dyDescent="0.2">
      <c r="A6243" s="295">
        <v>0.30212939999999999</v>
      </c>
      <c r="B6243" s="295"/>
      <c r="C6243" s="295">
        <v>0.52350059999999998</v>
      </c>
      <c r="D6243" s="295"/>
    </row>
    <row r="6244" spans="1:4" x14ac:dyDescent="0.2">
      <c r="A6244" s="295">
        <v>0.30212939999999999</v>
      </c>
      <c r="B6244" s="295"/>
      <c r="C6244" s="295">
        <v>0.52346130000000002</v>
      </c>
      <c r="D6244" s="295"/>
    </row>
    <row r="6245" spans="1:4" x14ac:dyDescent="0.2">
      <c r="A6245" s="295">
        <v>0.30212939999999999</v>
      </c>
      <c r="B6245" s="295"/>
      <c r="C6245" s="295">
        <v>0.5234278</v>
      </c>
      <c r="D6245" s="295"/>
    </row>
    <row r="6246" spans="1:4" x14ac:dyDescent="0.2">
      <c r="A6246" s="295">
        <v>0.30208590000000002</v>
      </c>
      <c r="B6246" s="295"/>
      <c r="C6246" s="295">
        <v>0.52340799999999998</v>
      </c>
      <c r="D6246" s="295"/>
    </row>
    <row r="6247" spans="1:4" x14ac:dyDescent="0.2">
      <c r="A6247" s="295">
        <v>0.30208590000000002</v>
      </c>
      <c r="B6247" s="295"/>
      <c r="C6247" s="295">
        <v>0.52338819999999997</v>
      </c>
      <c r="D6247" s="295"/>
    </row>
    <row r="6248" spans="1:4" x14ac:dyDescent="0.2">
      <c r="A6248" s="295">
        <v>0.30207139999999999</v>
      </c>
      <c r="B6248" s="295"/>
      <c r="C6248" s="295">
        <v>0.5233544</v>
      </c>
      <c r="D6248" s="295"/>
    </row>
    <row r="6249" spans="1:4" x14ac:dyDescent="0.2">
      <c r="A6249" s="295">
        <v>0.30207129999999999</v>
      </c>
      <c r="B6249" s="295"/>
      <c r="C6249" s="295">
        <v>0.52333470000000004</v>
      </c>
      <c r="D6249" s="295"/>
    </row>
    <row r="6250" spans="1:4" x14ac:dyDescent="0.2">
      <c r="A6250" s="295">
        <v>0.3020564</v>
      </c>
      <c r="B6250" s="295"/>
      <c r="C6250" s="295">
        <v>0.52331970000000005</v>
      </c>
      <c r="D6250" s="295"/>
    </row>
    <row r="6251" spans="1:4" x14ac:dyDescent="0.2">
      <c r="A6251" s="295">
        <v>0.30204189999999997</v>
      </c>
      <c r="B6251" s="295"/>
      <c r="C6251" s="295">
        <v>0.52328129999999995</v>
      </c>
      <c r="D6251" s="295"/>
    </row>
    <row r="6252" spans="1:4" x14ac:dyDescent="0.2">
      <c r="A6252" s="295">
        <v>0.30202859999999998</v>
      </c>
      <c r="B6252" s="295"/>
      <c r="C6252" s="295">
        <v>0.52326269999999997</v>
      </c>
      <c r="D6252" s="295"/>
    </row>
    <row r="6253" spans="1:4" x14ac:dyDescent="0.2">
      <c r="A6253" s="295">
        <v>0.30200070000000001</v>
      </c>
      <c r="B6253" s="295"/>
      <c r="C6253" s="295">
        <v>0.52326269999999997</v>
      </c>
      <c r="D6253" s="295"/>
    </row>
    <row r="6254" spans="1:4" x14ac:dyDescent="0.2">
      <c r="A6254" s="295">
        <v>0.30198570000000002</v>
      </c>
      <c r="B6254" s="295"/>
      <c r="C6254" s="295">
        <v>0.52318900000000002</v>
      </c>
      <c r="D6254" s="295"/>
    </row>
    <row r="6255" spans="1:4" x14ac:dyDescent="0.2">
      <c r="A6255" s="295">
        <v>0.30197239999999997</v>
      </c>
      <c r="B6255" s="295"/>
      <c r="C6255" s="295">
        <v>0.52318900000000002</v>
      </c>
      <c r="D6255" s="295"/>
    </row>
    <row r="6256" spans="1:4" x14ac:dyDescent="0.2">
      <c r="A6256" s="295">
        <v>0.30197239999999997</v>
      </c>
      <c r="B6256" s="295"/>
      <c r="C6256" s="295">
        <v>0.52316859999999998</v>
      </c>
      <c r="D6256" s="295"/>
    </row>
    <row r="6257" spans="1:4" x14ac:dyDescent="0.2">
      <c r="A6257" s="295">
        <v>0.30194270000000001</v>
      </c>
      <c r="B6257" s="295"/>
      <c r="C6257" s="295">
        <v>0.52312840000000005</v>
      </c>
      <c r="D6257" s="295"/>
    </row>
    <row r="6258" spans="1:4" x14ac:dyDescent="0.2">
      <c r="A6258" s="295">
        <v>0.30194270000000001</v>
      </c>
      <c r="B6258" s="295"/>
      <c r="C6258" s="295">
        <v>0.52311339999999995</v>
      </c>
      <c r="D6258" s="295"/>
    </row>
    <row r="6259" spans="1:4" x14ac:dyDescent="0.2">
      <c r="A6259" s="295">
        <v>0.30194270000000001</v>
      </c>
      <c r="B6259" s="295"/>
      <c r="C6259" s="295">
        <v>0.52309459999999997</v>
      </c>
      <c r="D6259" s="295"/>
    </row>
    <row r="6260" spans="1:4" x14ac:dyDescent="0.2">
      <c r="A6260" s="295">
        <v>0.30191319999999999</v>
      </c>
      <c r="B6260" s="295"/>
      <c r="C6260" s="295">
        <v>0.523061</v>
      </c>
      <c r="D6260" s="295"/>
    </row>
    <row r="6261" spans="1:4" x14ac:dyDescent="0.2">
      <c r="A6261" s="295">
        <v>0.30188470000000001</v>
      </c>
      <c r="B6261" s="295"/>
      <c r="C6261" s="295">
        <v>0.52304600000000001</v>
      </c>
      <c r="D6261" s="295"/>
    </row>
    <row r="6262" spans="1:4" x14ac:dyDescent="0.2">
      <c r="A6262" s="295">
        <v>0.30188470000000001</v>
      </c>
      <c r="B6262" s="295"/>
      <c r="C6262" s="295">
        <v>0.52298699999999998</v>
      </c>
      <c r="D6262" s="295"/>
    </row>
    <row r="6263" spans="1:4" x14ac:dyDescent="0.2">
      <c r="A6263" s="295">
        <v>0.30188470000000001</v>
      </c>
      <c r="B6263" s="295"/>
      <c r="C6263" s="295">
        <v>0.52295349999999996</v>
      </c>
      <c r="D6263" s="295"/>
    </row>
    <row r="6264" spans="1:4" x14ac:dyDescent="0.2">
      <c r="A6264" s="295">
        <v>0.30188470000000001</v>
      </c>
      <c r="B6264" s="295"/>
      <c r="C6264" s="295">
        <v>0.52295349999999996</v>
      </c>
      <c r="D6264" s="295"/>
    </row>
    <row r="6265" spans="1:4" x14ac:dyDescent="0.2">
      <c r="A6265" s="295">
        <v>0.30187019999999998</v>
      </c>
      <c r="B6265" s="295"/>
      <c r="C6265" s="295">
        <v>0.52293460000000003</v>
      </c>
      <c r="D6265" s="295"/>
    </row>
    <row r="6266" spans="1:4" x14ac:dyDescent="0.2">
      <c r="A6266" s="295">
        <v>0.3018557</v>
      </c>
      <c r="B6266" s="295"/>
      <c r="C6266" s="295">
        <v>0.52291969999999999</v>
      </c>
      <c r="D6266" s="295"/>
    </row>
    <row r="6267" spans="1:4" x14ac:dyDescent="0.2">
      <c r="A6267" s="295">
        <v>0.3018557</v>
      </c>
      <c r="B6267" s="295"/>
      <c r="C6267" s="295">
        <v>0.52289989999999997</v>
      </c>
      <c r="D6267" s="295"/>
    </row>
    <row r="6268" spans="1:4" x14ac:dyDescent="0.2">
      <c r="A6268" s="295">
        <v>0.30182740000000002</v>
      </c>
      <c r="B6268" s="295"/>
      <c r="C6268" s="295">
        <v>0.52289989999999997</v>
      </c>
      <c r="D6268" s="295"/>
    </row>
    <row r="6269" spans="1:4" x14ac:dyDescent="0.2">
      <c r="A6269" s="295">
        <v>0.30181400000000003</v>
      </c>
      <c r="B6269" s="295"/>
      <c r="C6269" s="295">
        <v>0.52284750000000002</v>
      </c>
      <c r="D6269" s="295"/>
    </row>
    <row r="6270" spans="1:4" x14ac:dyDescent="0.2">
      <c r="A6270" s="295">
        <v>0.3017996</v>
      </c>
      <c r="B6270" s="295"/>
      <c r="C6270" s="295">
        <v>0.52280729999999997</v>
      </c>
      <c r="D6270" s="295"/>
    </row>
    <row r="6271" spans="1:4" x14ac:dyDescent="0.2">
      <c r="A6271" s="295">
        <v>0.30178430000000001</v>
      </c>
      <c r="B6271" s="295"/>
      <c r="C6271" s="295">
        <v>0.52280729999999997</v>
      </c>
      <c r="D6271" s="295"/>
    </row>
    <row r="6272" spans="1:4" x14ac:dyDescent="0.2">
      <c r="A6272" s="295">
        <v>0.30175600000000002</v>
      </c>
      <c r="B6272" s="295"/>
      <c r="C6272" s="295">
        <v>0.52276990000000001</v>
      </c>
      <c r="D6272" s="295"/>
    </row>
    <row r="6273" spans="1:4" x14ac:dyDescent="0.2">
      <c r="A6273" s="295">
        <v>0.3017416</v>
      </c>
      <c r="B6273" s="295"/>
      <c r="C6273" s="295">
        <v>0.52271480000000003</v>
      </c>
      <c r="D6273" s="295"/>
    </row>
    <row r="6274" spans="1:4" x14ac:dyDescent="0.2">
      <c r="A6274" s="295">
        <v>0.3017416</v>
      </c>
      <c r="B6274" s="295"/>
      <c r="C6274" s="295">
        <v>0.52271480000000003</v>
      </c>
      <c r="D6274" s="295"/>
    </row>
    <row r="6275" spans="1:4" x14ac:dyDescent="0.2">
      <c r="A6275" s="295">
        <v>0.30172640000000001</v>
      </c>
      <c r="B6275" s="295"/>
      <c r="C6275" s="295">
        <v>0.52269589999999999</v>
      </c>
      <c r="D6275" s="295"/>
    </row>
    <row r="6276" spans="1:4" x14ac:dyDescent="0.2">
      <c r="A6276" s="295">
        <v>0.3017263</v>
      </c>
      <c r="B6276" s="295"/>
      <c r="C6276" s="295">
        <v>0.52267620000000004</v>
      </c>
      <c r="D6276" s="295"/>
    </row>
    <row r="6277" spans="1:4" x14ac:dyDescent="0.2">
      <c r="A6277" s="295">
        <v>0.30171140000000002</v>
      </c>
      <c r="B6277" s="295"/>
      <c r="C6277" s="295">
        <v>0.52260220000000002</v>
      </c>
      <c r="D6277" s="295"/>
    </row>
    <row r="6278" spans="1:4" x14ac:dyDescent="0.2">
      <c r="A6278" s="295">
        <v>0.30171140000000002</v>
      </c>
      <c r="B6278" s="295"/>
      <c r="C6278" s="295">
        <v>0.52258360000000004</v>
      </c>
      <c r="D6278" s="295"/>
    </row>
    <row r="6279" spans="1:4" x14ac:dyDescent="0.2">
      <c r="A6279" s="295">
        <v>0.30166910000000002</v>
      </c>
      <c r="B6279" s="295"/>
      <c r="C6279" s="295">
        <v>0.52256380000000002</v>
      </c>
      <c r="D6279" s="295"/>
    </row>
    <row r="6280" spans="1:4" x14ac:dyDescent="0.2">
      <c r="A6280" s="295">
        <v>0.30166900000000002</v>
      </c>
      <c r="B6280" s="295"/>
      <c r="C6280" s="295">
        <v>0.52253000000000005</v>
      </c>
      <c r="D6280" s="295"/>
    </row>
    <row r="6281" spans="1:4" x14ac:dyDescent="0.2">
      <c r="A6281" s="295">
        <v>0.30165380000000003</v>
      </c>
      <c r="B6281" s="295"/>
      <c r="C6281" s="295">
        <v>0.52247399999999999</v>
      </c>
      <c r="D6281" s="295"/>
    </row>
    <row r="6282" spans="1:4" x14ac:dyDescent="0.2">
      <c r="A6282" s="295">
        <v>0.30165380000000003</v>
      </c>
      <c r="B6282" s="295"/>
      <c r="C6282" s="295">
        <v>0.52247399999999999</v>
      </c>
      <c r="D6282" s="295"/>
    </row>
    <row r="6283" spans="1:4" x14ac:dyDescent="0.2">
      <c r="A6283" s="295">
        <v>0.3016393</v>
      </c>
      <c r="B6283" s="295"/>
      <c r="C6283" s="295">
        <v>0.52245540000000001</v>
      </c>
      <c r="D6283" s="295"/>
    </row>
    <row r="6284" spans="1:4" x14ac:dyDescent="0.2">
      <c r="A6284" s="295">
        <v>0.30162600000000001</v>
      </c>
      <c r="B6284" s="295"/>
      <c r="C6284" s="295">
        <v>0.52241530000000003</v>
      </c>
      <c r="D6284" s="295"/>
    </row>
    <row r="6285" spans="1:4" x14ac:dyDescent="0.2">
      <c r="A6285" s="295">
        <v>0.30161139999999997</v>
      </c>
      <c r="B6285" s="295"/>
      <c r="C6285" s="295">
        <v>0.52236110000000002</v>
      </c>
      <c r="D6285" s="295"/>
    </row>
    <row r="6286" spans="1:4" x14ac:dyDescent="0.2">
      <c r="A6286" s="295">
        <v>0.301597</v>
      </c>
      <c r="B6286" s="295"/>
      <c r="C6286" s="295">
        <v>0.52232270000000003</v>
      </c>
      <c r="D6286" s="295"/>
    </row>
    <row r="6287" spans="1:4" x14ac:dyDescent="0.2">
      <c r="A6287" s="295">
        <v>0.30158180000000001</v>
      </c>
      <c r="B6287" s="295"/>
      <c r="C6287" s="295">
        <v>0.52230770000000004</v>
      </c>
      <c r="D6287" s="295"/>
    </row>
    <row r="6288" spans="1:4" x14ac:dyDescent="0.2">
      <c r="A6288" s="295">
        <v>0.30155349999999997</v>
      </c>
      <c r="B6288" s="295"/>
      <c r="C6288" s="295">
        <v>0.52227230000000002</v>
      </c>
      <c r="D6288" s="295"/>
    </row>
    <row r="6289" spans="1:4" x14ac:dyDescent="0.2">
      <c r="A6289" s="295">
        <v>0.30155349999999997</v>
      </c>
      <c r="B6289" s="295"/>
      <c r="C6289" s="295">
        <v>0.52221519999999999</v>
      </c>
      <c r="D6289" s="295"/>
    </row>
    <row r="6290" spans="1:4" x14ac:dyDescent="0.2">
      <c r="A6290" s="295">
        <v>0.30155349999999997</v>
      </c>
      <c r="B6290" s="295"/>
      <c r="C6290" s="295">
        <v>0.5222002</v>
      </c>
      <c r="D6290" s="295"/>
    </row>
    <row r="6291" spans="1:4" x14ac:dyDescent="0.2">
      <c r="A6291" s="295">
        <v>0.301539</v>
      </c>
      <c r="B6291" s="295"/>
      <c r="C6291" s="295">
        <v>0.52218039999999999</v>
      </c>
      <c r="D6291" s="295"/>
    </row>
    <row r="6292" spans="1:4" x14ac:dyDescent="0.2">
      <c r="A6292" s="295">
        <v>0.3015256</v>
      </c>
      <c r="B6292" s="295"/>
      <c r="C6292" s="295">
        <v>0.52216180000000001</v>
      </c>
      <c r="D6292" s="295"/>
    </row>
    <row r="6293" spans="1:4" x14ac:dyDescent="0.2">
      <c r="A6293" s="295">
        <v>0.30149619999999999</v>
      </c>
      <c r="B6293" s="295"/>
      <c r="C6293" s="295">
        <v>0.52212639999999999</v>
      </c>
      <c r="D6293" s="295"/>
    </row>
    <row r="6294" spans="1:4" x14ac:dyDescent="0.2">
      <c r="A6294" s="295">
        <v>0.30149619999999999</v>
      </c>
      <c r="B6294" s="295"/>
      <c r="C6294" s="295">
        <v>0.52207400000000004</v>
      </c>
      <c r="D6294" s="295"/>
    </row>
    <row r="6295" spans="1:4" x14ac:dyDescent="0.2">
      <c r="A6295" s="295">
        <v>0.30148160000000002</v>
      </c>
      <c r="B6295" s="295"/>
      <c r="C6295" s="295">
        <v>0.52207400000000004</v>
      </c>
      <c r="D6295" s="295"/>
    </row>
    <row r="6296" spans="1:4" x14ac:dyDescent="0.2">
      <c r="A6296" s="295">
        <v>0.30148160000000002</v>
      </c>
      <c r="B6296" s="295"/>
      <c r="C6296" s="295">
        <v>0.52205539999999995</v>
      </c>
      <c r="D6296" s="295"/>
    </row>
    <row r="6297" spans="1:4" x14ac:dyDescent="0.2">
      <c r="A6297" s="295">
        <v>0.30145329999999998</v>
      </c>
      <c r="B6297" s="295"/>
      <c r="C6297" s="295">
        <v>0.52200120000000005</v>
      </c>
      <c r="D6297" s="295"/>
    </row>
    <row r="6298" spans="1:4" x14ac:dyDescent="0.2">
      <c r="A6298" s="295">
        <v>0.30142550000000001</v>
      </c>
      <c r="B6298" s="295"/>
      <c r="C6298" s="295">
        <v>0.52200120000000005</v>
      </c>
      <c r="D6298" s="295"/>
    </row>
    <row r="6299" spans="1:4" x14ac:dyDescent="0.2">
      <c r="A6299" s="295">
        <v>0.30141020000000002</v>
      </c>
      <c r="B6299" s="295"/>
      <c r="C6299" s="295">
        <v>0.52196260000000005</v>
      </c>
      <c r="D6299" s="295"/>
    </row>
    <row r="6300" spans="1:4" x14ac:dyDescent="0.2">
      <c r="A6300" s="295">
        <v>0.30139529999999998</v>
      </c>
      <c r="B6300" s="295"/>
      <c r="C6300" s="295">
        <v>0.52192910000000003</v>
      </c>
      <c r="D6300" s="295"/>
    </row>
    <row r="6301" spans="1:4" x14ac:dyDescent="0.2">
      <c r="A6301" s="295">
        <v>0.3013808</v>
      </c>
      <c r="B6301" s="295"/>
      <c r="C6301" s="295">
        <v>0.52189370000000002</v>
      </c>
      <c r="D6301" s="295"/>
    </row>
    <row r="6302" spans="1:4" x14ac:dyDescent="0.2">
      <c r="A6302" s="295">
        <v>0.30136560000000001</v>
      </c>
      <c r="B6302" s="295"/>
      <c r="C6302" s="295">
        <v>0.52189359999999996</v>
      </c>
      <c r="D6302" s="295"/>
    </row>
    <row r="6303" spans="1:4" x14ac:dyDescent="0.2">
      <c r="A6303" s="295">
        <v>0.30136560000000001</v>
      </c>
      <c r="B6303" s="295"/>
      <c r="C6303" s="295">
        <v>0.52187870000000003</v>
      </c>
      <c r="D6303" s="295"/>
    </row>
    <row r="6304" spans="1:4" x14ac:dyDescent="0.2">
      <c r="A6304" s="295">
        <v>0.30135109999999998</v>
      </c>
      <c r="B6304" s="295"/>
      <c r="C6304" s="295">
        <v>0.52185890000000001</v>
      </c>
      <c r="D6304" s="295"/>
    </row>
    <row r="6305" spans="1:4" x14ac:dyDescent="0.2">
      <c r="A6305" s="295">
        <v>0.30135109999999998</v>
      </c>
      <c r="B6305" s="295"/>
      <c r="C6305" s="295">
        <v>0.52184010000000003</v>
      </c>
      <c r="D6305" s="295"/>
    </row>
    <row r="6306" spans="1:4" x14ac:dyDescent="0.2">
      <c r="A6306" s="295">
        <v>0.30132330000000002</v>
      </c>
      <c r="B6306" s="295"/>
      <c r="C6306" s="295">
        <v>0.52180269999999995</v>
      </c>
      <c r="D6306" s="295"/>
    </row>
    <row r="6307" spans="1:4" x14ac:dyDescent="0.2">
      <c r="A6307" s="295">
        <v>0.30132330000000002</v>
      </c>
      <c r="B6307" s="295"/>
      <c r="C6307" s="295">
        <v>0.52176250000000002</v>
      </c>
      <c r="D6307" s="295"/>
    </row>
    <row r="6308" spans="1:4" x14ac:dyDescent="0.2">
      <c r="A6308" s="295">
        <v>0.30132330000000002</v>
      </c>
      <c r="B6308" s="295"/>
      <c r="C6308" s="295">
        <v>0.52172529999999995</v>
      </c>
      <c r="D6308" s="295"/>
    </row>
    <row r="6309" spans="1:4" x14ac:dyDescent="0.2">
      <c r="A6309" s="295">
        <v>0.30130800000000002</v>
      </c>
      <c r="B6309" s="295"/>
      <c r="C6309" s="295">
        <v>0.52168990000000004</v>
      </c>
      <c r="D6309" s="295"/>
    </row>
    <row r="6310" spans="1:4" x14ac:dyDescent="0.2">
      <c r="A6310" s="295">
        <v>0.30127860000000001</v>
      </c>
      <c r="B6310" s="295"/>
      <c r="C6310" s="295">
        <v>0.52167010000000003</v>
      </c>
      <c r="D6310" s="295"/>
    </row>
    <row r="6311" spans="1:4" x14ac:dyDescent="0.2">
      <c r="A6311" s="295">
        <v>0.30127860000000001</v>
      </c>
      <c r="B6311" s="295"/>
      <c r="C6311" s="295">
        <v>0.52157699999999996</v>
      </c>
      <c r="D6311" s="295"/>
    </row>
    <row r="6312" spans="1:4" x14ac:dyDescent="0.2">
      <c r="A6312" s="295">
        <v>0.30124909999999999</v>
      </c>
      <c r="B6312" s="295"/>
      <c r="C6312" s="295">
        <v>0.52154160000000005</v>
      </c>
      <c r="D6312" s="295"/>
    </row>
    <row r="6313" spans="1:4" x14ac:dyDescent="0.2">
      <c r="A6313" s="295">
        <v>0.30123470000000002</v>
      </c>
      <c r="B6313" s="295"/>
      <c r="C6313" s="295">
        <v>0.52150200000000002</v>
      </c>
      <c r="D6313" s="295"/>
    </row>
    <row r="6314" spans="1:4" x14ac:dyDescent="0.2">
      <c r="A6314" s="295">
        <v>0.30123470000000002</v>
      </c>
      <c r="B6314" s="295"/>
      <c r="C6314" s="295">
        <v>0.5214628</v>
      </c>
      <c r="D6314" s="295"/>
    </row>
    <row r="6315" spans="1:4" x14ac:dyDescent="0.2">
      <c r="A6315" s="295">
        <v>0.30121949999999997</v>
      </c>
      <c r="B6315" s="295"/>
      <c r="C6315" s="295">
        <v>0.52144299999999999</v>
      </c>
      <c r="D6315" s="295"/>
    </row>
    <row r="6316" spans="1:4" x14ac:dyDescent="0.2">
      <c r="A6316" s="295">
        <v>0.30120609999999998</v>
      </c>
      <c r="B6316" s="295"/>
      <c r="C6316" s="295">
        <v>0.52142449999999996</v>
      </c>
      <c r="D6316" s="295"/>
    </row>
    <row r="6317" spans="1:4" x14ac:dyDescent="0.2">
      <c r="A6317" s="295">
        <v>0.30120609999999998</v>
      </c>
      <c r="B6317" s="295"/>
      <c r="C6317" s="295">
        <v>0.52140949999999997</v>
      </c>
      <c r="D6317" s="295"/>
    </row>
    <row r="6318" spans="1:4" x14ac:dyDescent="0.2">
      <c r="A6318" s="295">
        <v>0.3011916</v>
      </c>
      <c r="B6318" s="295"/>
      <c r="C6318" s="295">
        <v>0.52139089999999999</v>
      </c>
      <c r="D6318" s="295"/>
    </row>
    <row r="6319" spans="1:4" x14ac:dyDescent="0.2">
      <c r="A6319" s="295">
        <v>0.30117640000000001</v>
      </c>
      <c r="B6319" s="295"/>
      <c r="C6319" s="295">
        <v>0.5213759</v>
      </c>
      <c r="D6319" s="295"/>
    </row>
    <row r="6320" spans="1:4" x14ac:dyDescent="0.2">
      <c r="A6320" s="295">
        <v>0.30117640000000001</v>
      </c>
      <c r="B6320" s="295"/>
      <c r="C6320" s="295">
        <v>0.52135710000000002</v>
      </c>
      <c r="D6320" s="295"/>
    </row>
    <row r="6321" spans="1:4" x14ac:dyDescent="0.2">
      <c r="A6321" s="295">
        <v>0.30116189999999998</v>
      </c>
      <c r="B6321" s="295"/>
      <c r="C6321" s="295">
        <v>0.52135710000000002</v>
      </c>
      <c r="D6321" s="295"/>
    </row>
    <row r="6322" spans="1:4" x14ac:dyDescent="0.2">
      <c r="A6322" s="295">
        <v>0.30114859999999999</v>
      </c>
      <c r="B6322" s="295"/>
      <c r="C6322" s="295">
        <v>0.52130310000000002</v>
      </c>
      <c r="D6322" s="295"/>
    </row>
    <row r="6323" spans="1:4" x14ac:dyDescent="0.2">
      <c r="A6323" s="295">
        <v>0.30111909999999997</v>
      </c>
      <c r="B6323" s="295"/>
      <c r="C6323" s="295">
        <v>0.52128810000000003</v>
      </c>
      <c r="D6323" s="295"/>
    </row>
    <row r="6324" spans="1:4" x14ac:dyDescent="0.2">
      <c r="A6324" s="295">
        <v>0.30108940000000001</v>
      </c>
      <c r="B6324" s="295"/>
      <c r="C6324" s="295">
        <v>0.52124950000000003</v>
      </c>
      <c r="D6324" s="295"/>
    </row>
    <row r="6325" spans="1:4" x14ac:dyDescent="0.2">
      <c r="A6325" s="295">
        <v>0.30107610000000001</v>
      </c>
      <c r="B6325" s="295"/>
      <c r="C6325" s="295">
        <v>0.52121589999999995</v>
      </c>
      <c r="D6325" s="295"/>
    </row>
    <row r="6326" spans="1:4" x14ac:dyDescent="0.2">
      <c r="A6326" s="295">
        <v>0.30107600000000001</v>
      </c>
      <c r="B6326" s="295"/>
      <c r="C6326" s="295">
        <v>0.52117579999999997</v>
      </c>
      <c r="D6326" s="295"/>
    </row>
    <row r="6327" spans="1:4" x14ac:dyDescent="0.2">
      <c r="A6327" s="295">
        <v>0.30107600000000001</v>
      </c>
      <c r="B6327" s="295"/>
      <c r="C6327" s="295">
        <v>0.52115719999999999</v>
      </c>
      <c r="D6327" s="295"/>
    </row>
    <row r="6328" spans="1:4" x14ac:dyDescent="0.2">
      <c r="A6328" s="295">
        <v>0.30106270000000002</v>
      </c>
      <c r="B6328" s="295"/>
      <c r="C6328" s="295">
        <v>0.52112340000000001</v>
      </c>
      <c r="D6328" s="295"/>
    </row>
    <row r="6329" spans="1:4" x14ac:dyDescent="0.2">
      <c r="A6329" s="295">
        <v>0.30106270000000002</v>
      </c>
      <c r="B6329" s="295"/>
      <c r="C6329" s="295">
        <v>0.52110290000000004</v>
      </c>
      <c r="D6329" s="295"/>
    </row>
    <row r="6330" spans="1:4" x14ac:dyDescent="0.2">
      <c r="A6330" s="295">
        <v>0.30103249999999998</v>
      </c>
      <c r="B6330" s="295"/>
      <c r="C6330" s="295">
        <v>0.52106549999999996</v>
      </c>
      <c r="D6330" s="295"/>
    </row>
    <row r="6331" spans="1:4" x14ac:dyDescent="0.2">
      <c r="A6331" s="295">
        <v>0.30100349999999998</v>
      </c>
      <c r="B6331" s="295"/>
      <c r="C6331" s="295">
        <v>0.52104510000000004</v>
      </c>
      <c r="D6331" s="295"/>
    </row>
    <row r="6332" spans="1:4" x14ac:dyDescent="0.2">
      <c r="A6332" s="295">
        <v>0.30099019999999999</v>
      </c>
      <c r="B6332" s="295"/>
      <c r="C6332" s="295">
        <v>0.52098639999999996</v>
      </c>
      <c r="D6332" s="295"/>
    </row>
    <row r="6333" spans="1:4" x14ac:dyDescent="0.2">
      <c r="A6333" s="295">
        <v>0.30099019999999999</v>
      </c>
      <c r="B6333" s="295"/>
      <c r="C6333" s="295">
        <v>0.52096759999999998</v>
      </c>
      <c r="D6333" s="295"/>
    </row>
    <row r="6334" spans="1:4" x14ac:dyDescent="0.2">
      <c r="A6334" s="295">
        <v>0.30097570000000001</v>
      </c>
      <c r="B6334" s="295"/>
      <c r="C6334" s="295">
        <v>0.52096750000000003</v>
      </c>
      <c r="D6334" s="295"/>
    </row>
    <row r="6335" spans="1:4" x14ac:dyDescent="0.2">
      <c r="A6335" s="295">
        <v>0.30097570000000001</v>
      </c>
      <c r="B6335" s="295"/>
      <c r="C6335" s="295">
        <v>0.52090970000000003</v>
      </c>
      <c r="D6335" s="295"/>
    </row>
    <row r="6336" spans="1:4" x14ac:dyDescent="0.2">
      <c r="A6336" s="295">
        <v>0.30097570000000001</v>
      </c>
      <c r="B6336" s="295"/>
      <c r="C6336" s="295">
        <v>0.52089470000000004</v>
      </c>
      <c r="D6336" s="295"/>
    </row>
    <row r="6337" spans="1:4" x14ac:dyDescent="0.2">
      <c r="A6337" s="295">
        <v>0.30094720000000003</v>
      </c>
      <c r="B6337" s="295"/>
      <c r="C6337" s="295">
        <v>0.52089470000000004</v>
      </c>
      <c r="D6337" s="295"/>
    </row>
    <row r="6338" spans="1:4" x14ac:dyDescent="0.2">
      <c r="A6338" s="295">
        <v>0.30091770000000001</v>
      </c>
      <c r="B6338" s="295"/>
      <c r="C6338" s="295">
        <v>0.52083579999999996</v>
      </c>
      <c r="D6338" s="295"/>
    </row>
    <row r="6339" spans="1:4" x14ac:dyDescent="0.2">
      <c r="A6339" s="295">
        <v>0.30090319999999998</v>
      </c>
      <c r="B6339" s="295"/>
      <c r="C6339" s="295">
        <v>0.52083579999999996</v>
      </c>
      <c r="D6339" s="295"/>
    </row>
    <row r="6340" spans="1:4" x14ac:dyDescent="0.2">
      <c r="A6340" s="295">
        <v>0.30088819999999999</v>
      </c>
      <c r="B6340" s="295"/>
      <c r="C6340" s="295">
        <v>0.52081719999999998</v>
      </c>
      <c r="D6340" s="295"/>
    </row>
    <row r="6341" spans="1:4" x14ac:dyDescent="0.2">
      <c r="A6341" s="295">
        <v>0.3008749</v>
      </c>
      <c r="B6341" s="295"/>
      <c r="C6341" s="295">
        <v>0.52080219999999999</v>
      </c>
      <c r="D6341" s="295"/>
    </row>
    <row r="6342" spans="1:4" x14ac:dyDescent="0.2">
      <c r="A6342" s="295">
        <v>0.30085970000000001</v>
      </c>
      <c r="B6342" s="295"/>
      <c r="C6342" s="295">
        <v>0.52080219999999999</v>
      </c>
      <c r="D6342" s="295"/>
    </row>
    <row r="6343" spans="1:4" x14ac:dyDescent="0.2">
      <c r="A6343" s="295">
        <v>0.30085970000000001</v>
      </c>
      <c r="B6343" s="295"/>
      <c r="C6343" s="295">
        <v>0.52074860000000001</v>
      </c>
      <c r="D6343" s="295"/>
    </row>
    <row r="6344" spans="1:4" x14ac:dyDescent="0.2">
      <c r="A6344" s="295">
        <v>0.30084519999999998</v>
      </c>
      <c r="B6344" s="295"/>
      <c r="C6344" s="295">
        <v>0.52074860000000001</v>
      </c>
      <c r="D6344" s="295"/>
    </row>
    <row r="6345" spans="1:4" x14ac:dyDescent="0.2">
      <c r="A6345" s="295">
        <v>0.30084519999999998</v>
      </c>
      <c r="B6345" s="295"/>
      <c r="C6345" s="295">
        <v>0.52071020000000001</v>
      </c>
      <c r="D6345" s="295"/>
    </row>
    <row r="6346" spans="1:4" x14ac:dyDescent="0.2">
      <c r="A6346" s="295">
        <v>0.30080289999999998</v>
      </c>
      <c r="B6346" s="295"/>
      <c r="C6346" s="295">
        <v>0.52065669999999997</v>
      </c>
      <c r="D6346" s="295"/>
    </row>
    <row r="6347" spans="1:4" x14ac:dyDescent="0.2">
      <c r="A6347" s="295">
        <v>0.30080289999999998</v>
      </c>
      <c r="B6347" s="295"/>
      <c r="C6347" s="295">
        <v>0.52063809999999999</v>
      </c>
      <c r="D6347" s="295"/>
    </row>
    <row r="6348" spans="1:4" x14ac:dyDescent="0.2">
      <c r="A6348" s="295">
        <v>0.30078840000000001</v>
      </c>
      <c r="B6348" s="295"/>
      <c r="C6348" s="295">
        <v>0.52059889999999998</v>
      </c>
      <c r="D6348" s="295"/>
    </row>
    <row r="6349" spans="1:4" x14ac:dyDescent="0.2">
      <c r="A6349" s="295">
        <v>0.30077310000000002</v>
      </c>
      <c r="B6349" s="295"/>
      <c r="C6349" s="295">
        <v>0.52059880000000003</v>
      </c>
      <c r="D6349" s="295"/>
    </row>
    <row r="6350" spans="1:4" x14ac:dyDescent="0.2">
      <c r="A6350" s="295">
        <v>0.30075819999999998</v>
      </c>
      <c r="B6350" s="295"/>
      <c r="C6350" s="295">
        <v>0.52056150000000001</v>
      </c>
      <c r="D6350" s="295"/>
    </row>
    <row r="6351" spans="1:4" x14ac:dyDescent="0.2">
      <c r="A6351" s="295">
        <v>0.30074479999999998</v>
      </c>
      <c r="B6351" s="295"/>
      <c r="C6351" s="295">
        <v>0.52050249999999998</v>
      </c>
      <c r="D6351" s="295"/>
    </row>
    <row r="6352" spans="1:4" x14ac:dyDescent="0.2">
      <c r="A6352" s="295">
        <v>0.30073040000000001</v>
      </c>
      <c r="B6352" s="295"/>
      <c r="C6352" s="295">
        <v>0.52048749999999999</v>
      </c>
      <c r="D6352" s="295"/>
    </row>
    <row r="6353" spans="1:4" x14ac:dyDescent="0.2">
      <c r="A6353" s="295">
        <v>0.30073040000000001</v>
      </c>
      <c r="B6353" s="295"/>
      <c r="C6353" s="295">
        <v>0.52048749999999999</v>
      </c>
      <c r="D6353" s="295"/>
    </row>
    <row r="6354" spans="1:4" x14ac:dyDescent="0.2">
      <c r="A6354" s="295">
        <v>0.30071520000000002</v>
      </c>
      <c r="B6354" s="295"/>
      <c r="C6354" s="295">
        <v>0.52048749999999999</v>
      </c>
      <c r="D6354" s="295"/>
    </row>
    <row r="6355" spans="1:4" x14ac:dyDescent="0.2">
      <c r="A6355" s="295">
        <v>0.3006857</v>
      </c>
      <c r="B6355" s="295"/>
      <c r="C6355" s="295">
        <v>0.52045030000000003</v>
      </c>
      <c r="D6355" s="295"/>
    </row>
    <row r="6356" spans="1:4" x14ac:dyDescent="0.2">
      <c r="A6356" s="295">
        <v>0.30067120000000003</v>
      </c>
      <c r="B6356" s="295"/>
      <c r="C6356" s="295">
        <v>0.52037630000000001</v>
      </c>
      <c r="D6356" s="295"/>
    </row>
    <row r="6357" spans="1:4" x14ac:dyDescent="0.2">
      <c r="A6357" s="295">
        <v>0.30067120000000003</v>
      </c>
      <c r="B6357" s="295"/>
      <c r="C6357" s="295">
        <v>0.52035589999999998</v>
      </c>
      <c r="D6357" s="295"/>
    </row>
    <row r="6358" spans="1:4" x14ac:dyDescent="0.2">
      <c r="A6358" s="295">
        <v>0.30064150000000001</v>
      </c>
      <c r="B6358" s="295"/>
      <c r="C6358" s="295">
        <v>0.52035589999999998</v>
      </c>
      <c r="D6358" s="295"/>
    </row>
    <row r="6359" spans="1:4" x14ac:dyDescent="0.2">
      <c r="A6359" s="295">
        <v>0.30061369999999998</v>
      </c>
      <c r="B6359" s="295"/>
      <c r="C6359" s="295">
        <v>0.52032230000000002</v>
      </c>
      <c r="D6359" s="295"/>
    </row>
    <row r="6360" spans="1:4" x14ac:dyDescent="0.2">
      <c r="A6360" s="295">
        <v>0.3005987</v>
      </c>
      <c r="B6360" s="295"/>
      <c r="C6360" s="295">
        <v>0.52032230000000002</v>
      </c>
      <c r="D6360" s="295"/>
    </row>
    <row r="6361" spans="1:4" x14ac:dyDescent="0.2">
      <c r="A6361" s="295">
        <v>0.3005987</v>
      </c>
      <c r="B6361" s="295"/>
      <c r="C6361" s="295">
        <v>0.52026450000000002</v>
      </c>
      <c r="D6361" s="295"/>
    </row>
    <row r="6362" spans="1:4" x14ac:dyDescent="0.2">
      <c r="A6362" s="295">
        <v>0.30056899999999998</v>
      </c>
      <c r="B6362" s="295"/>
      <c r="C6362" s="295">
        <v>0.52026450000000002</v>
      </c>
      <c r="D6362" s="295"/>
    </row>
    <row r="6363" spans="1:4" x14ac:dyDescent="0.2">
      <c r="A6363" s="295">
        <v>0.30055559999999998</v>
      </c>
      <c r="B6363" s="295"/>
      <c r="C6363" s="295">
        <v>0.52022979999999996</v>
      </c>
      <c r="D6363" s="295"/>
    </row>
    <row r="6364" spans="1:4" x14ac:dyDescent="0.2">
      <c r="A6364" s="295">
        <v>0.30054110000000001</v>
      </c>
      <c r="B6364" s="295"/>
      <c r="C6364" s="295">
        <v>0.52017239999999998</v>
      </c>
      <c r="D6364" s="295"/>
    </row>
    <row r="6365" spans="1:4" x14ac:dyDescent="0.2">
      <c r="A6365" s="295">
        <v>0.30054110000000001</v>
      </c>
      <c r="B6365" s="295"/>
      <c r="C6365" s="295">
        <v>0.5201519</v>
      </c>
      <c r="D6365" s="295"/>
    </row>
    <row r="6366" spans="1:4" x14ac:dyDescent="0.2">
      <c r="A6366" s="295">
        <v>0.30052659999999998</v>
      </c>
      <c r="B6366" s="295"/>
      <c r="C6366" s="295">
        <v>0.52009570000000005</v>
      </c>
      <c r="D6366" s="295"/>
    </row>
    <row r="6367" spans="1:4" x14ac:dyDescent="0.2">
      <c r="A6367" s="295">
        <v>0.3005121</v>
      </c>
      <c r="B6367" s="295"/>
      <c r="C6367" s="295">
        <v>0.52008069999999995</v>
      </c>
      <c r="D6367" s="295"/>
    </row>
    <row r="6368" spans="1:4" x14ac:dyDescent="0.2">
      <c r="A6368" s="295">
        <v>0.30049759999999998</v>
      </c>
      <c r="B6368" s="295"/>
      <c r="C6368" s="295">
        <v>0.52004170000000005</v>
      </c>
      <c r="D6368" s="295"/>
    </row>
    <row r="6369" spans="1:4" x14ac:dyDescent="0.2">
      <c r="A6369" s="295">
        <v>0.30045300000000003</v>
      </c>
      <c r="B6369" s="295"/>
      <c r="C6369" s="295">
        <v>0.5200032</v>
      </c>
      <c r="D6369" s="295"/>
    </row>
    <row r="6370" spans="1:4" x14ac:dyDescent="0.2">
      <c r="A6370" s="295">
        <v>0.30043959999999997</v>
      </c>
      <c r="B6370" s="295"/>
      <c r="C6370" s="295">
        <v>0.51998820000000001</v>
      </c>
      <c r="D6370" s="295"/>
    </row>
    <row r="6371" spans="1:4" x14ac:dyDescent="0.2">
      <c r="A6371" s="295">
        <v>0.30043959999999997</v>
      </c>
      <c r="B6371" s="295"/>
      <c r="C6371" s="295">
        <v>0.51995440000000004</v>
      </c>
      <c r="D6371" s="295"/>
    </row>
    <row r="6372" spans="1:4" x14ac:dyDescent="0.2">
      <c r="A6372" s="295">
        <v>0.30043959999999997</v>
      </c>
      <c r="B6372" s="295"/>
      <c r="C6372" s="295">
        <v>0.51991900000000002</v>
      </c>
      <c r="D6372" s="295"/>
    </row>
    <row r="6373" spans="1:4" x14ac:dyDescent="0.2">
      <c r="A6373" s="295">
        <v>0.30042469999999999</v>
      </c>
      <c r="B6373" s="295"/>
      <c r="C6373" s="295">
        <v>0.51988160000000005</v>
      </c>
      <c r="D6373" s="295"/>
    </row>
    <row r="6374" spans="1:4" x14ac:dyDescent="0.2">
      <c r="A6374" s="295">
        <v>0.30042469999999999</v>
      </c>
      <c r="B6374" s="295"/>
      <c r="C6374" s="295">
        <v>0.51986180000000004</v>
      </c>
      <c r="D6374" s="295"/>
    </row>
    <row r="6375" spans="1:4" x14ac:dyDescent="0.2">
      <c r="A6375" s="295">
        <v>0.30042469999999999</v>
      </c>
      <c r="B6375" s="295"/>
      <c r="C6375" s="295">
        <v>0.51982819999999996</v>
      </c>
      <c r="D6375" s="295"/>
    </row>
    <row r="6376" spans="1:4" x14ac:dyDescent="0.2">
      <c r="A6376" s="295">
        <v>0.30042469999999999</v>
      </c>
      <c r="B6376" s="295"/>
      <c r="C6376" s="295">
        <v>0.51978899999999995</v>
      </c>
      <c r="D6376" s="295"/>
    </row>
    <row r="6377" spans="1:4" x14ac:dyDescent="0.2">
      <c r="A6377" s="295">
        <v>0.30039500000000002</v>
      </c>
      <c r="B6377" s="295"/>
      <c r="C6377" s="295">
        <v>0.51973000000000003</v>
      </c>
      <c r="D6377" s="295"/>
    </row>
    <row r="6378" spans="1:4" x14ac:dyDescent="0.2">
      <c r="A6378" s="295">
        <v>0.30039500000000002</v>
      </c>
      <c r="B6378" s="295"/>
      <c r="C6378" s="295">
        <v>0.51973000000000003</v>
      </c>
      <c r="D6378" s="295"/>
    </row>
    <row r="6379" spans="1:4" x14ac:dyDescent="0.2">
      <c r="A6379" s="295">
        <v>0.30039500000000002</v>
      </c>
      <c r="B6379" s="295"/>
      <c r="C6379" s="295">
        <v>0.51971500000000004</v>
      </c>
      <c r="D6379" s="295"/>
    </row>
    <row r="6380" spans="1:4" x14ac:dyDescent="0.2">
      <c r="A6380" s="295">
        <v>0.30038049999999999</v>
      </c>
      <c r="B6380" s="295"/>
      <c r="C6380" s="295">
        <v>0.51965720000000004</v>
      </c>
      <c r="D6380" s="295"/>
    </row>
    <row r="6381" spans="1:4" x14ac:dyDescent="0.2">
      <c r="A6381" s="295">
        <v>0.30038049999999999</v>
      </c>
      <c r="B6381" s="295"/>
      <c r="C6381" s="295">
        <v>0.51963740000000003</v>
      </c>
      <c r="D6381" s="295"/>
    </row>
    <row r="6382" spans="1:4" x14ac:dyDescent="0.2">
      <c r="A6382" s="295">
        <v>0.30033769999999999</v>
      </c>
      <c r="B6382" s="295"/>
      <c r="C6382" s="295">
        <v>0.51963740000000003</v>
      </c>
      <c r="D6382" s="295"/>
    </row>
    <row r="6383" spans="1:4" x14ac:dyDescent="0.2">
      <c r="A6383" s="295">
        <v>0.30032249999999999</v>
      </c>
      <c r="B6383" s="295"/>
      <c r="C6383" s="295">
        <v>0.51959840000000002</v>
      </c>
      <c r="D6383" s="295"/>
    </row>
    <row r="6384" spans="1:4" x14ac:dyDescent="0.2">
      <c r="A6384" s="295">
        <v>0.30032249999999999</v>
      </c>
      <c r="B6384" s="295"/>
      <c r="C6384" s="295">
        <v>0.51954489999999998</v>
      </c>
      <c r="D6384" s="295"/>
    </row>
    <row r="6385" spans="1:4" x14ac:dyDescent="0.2">
      <c r="A6385" s="295">
        <v>0.3003075</v>
      </c>
      <c r="B6385" s="295"/>
      <c r="C6385" s="295">
        <v>0.51954489999999998</v>
      </c>
      <c r="D6385" s="295"/>
    </row>
    <row r="6386" spans="1:4" x14ac:dyDescent="0.2">
      <c r="A6386" s="295">
        <v>0.30027969999999998</v>
      </c>
      <c r="B6386" s="295"/>
      <c r="C6386" s="295">
        <v>0.51951130000000001</v>
      </c>
      <c r="D6386" s="295"/>
    </row>
    <row r="6387" spans="1:4" x14ac:dyDescent="0.2">
      <c r="A6387" s="295">
        <v>0.30027969999999998</v>
      </c>
      <c r="B6387" s="295"/>
      <c r="C6387" s="295">
        <v>0.51949149999999999</v>
      </c>
      <c r="D6387" s="295"/>
    </row>
    <row r="6388" spans="1:4" x14ac:dyDescent="0.2">
      <c r="A6388" s="295">
        <v>0.30027969999999998</v>
      </c>
      <c r="B6388" s="295"/>
      <c r="C6388" s="295">
        <v>0.51945229999999998</v>
      </c>
      <c r="D6388" s="295"/>
    </row>
    <row r="6389" spans="1:4" x14ac:dyDescent="0.2">
      <c r="A6389" s="295">
        <v>0.30025180000000001</v>
      </c>
      <c r="B6389" s="295"/>
      <c r="C6389" s="295">
        <v>0.5194223</v>
      </c>
      <c r="D6389" s="295"/>
    </row>
    <row r="6390" spans="1:4" x14ac:dyDescent="0.2">
      <c r="A6390" s="295">
        <v>0.30025180000000001</v>
      </c>
      <c r="B6390" s="295"/>
      <c r="C6390" s="295">
        <v>0.51936329999999997</v>
      </c>
      <c r="D6390" s="295"/>
    </row>
    <row r="6391" spans="1:4" x14ac:dyDescent="0.2">
      <c r="A6391" s="295">
        <v>0.30023660000000002</v>
      </c>
      <c r="B6391" s="295"/>
      <c r="C6391" s="295">
        <v>0.51934469999999999</v>
      </c>
      <c r="D6391" s="295"/>
    </row>
    <row r="6392" spans="1:4" x14ac:dyDescent="0.2">
      <c r="A6392" s="295">
        <v>0.30023660000000002</v>
      </c>
      <c r="B6392" s="295"/>
      <c r="C6392" s="295">
        <v>0.51928750000000001</v>
      </c>
      <c r="D6392" s="295"/>
    </row>
    <row r="6393" spans="1:4" x14ac:dyDescent="0.2">
      <c r="A6393" s="295">
        <v>0.30023660000000002</v>
      </c>
      <c r="B6393" s="295"/>
      <c r="C6393" s="295">
        <v>0.51925379999999999</v>
      </c>
      <c r="D6393" s="295"/>
    </row>
    <row r="6394" spans="1:4" x14ac:dyDescent="0.2">
      <c r="A6394" s="295">
        <v>0.3002088</v>
      </c>
      <c r="B6394" s="295"/>
      <c r="C6394" s="295">
        <v>0.5192388</v>
      </c>
      <c r="D6394" s="295"/>
    </row>
    <row r="6395" spans="1:4" x14ac:dyDescent="0.2">
      <c r="A6395" s="295">
        <v>0.3001936</v>
      </c>
      <c r="B6395" s="295"/>
      <c r="C6395" s="295">
        <v>0.51921899999999999</v>
      </c>
      <c r="D6395" s="295"/>
    </row>
    <row r="6396" spans="1:4" x14ac:dyDescent="0.2">
      <c r="A6396" s="295">
        <v>0.30017909999999998</v>
      </c>
      <c r="B6396" s="295"/>
      <c r="C6396" s="295">
        <v>0.51918929999999996</v>
      </c>
      <c r="D6396" s="295"/>
    </row>
    <row r="6397" spans="1:4" x14ac:dyDescent="0.2">
      <c r="A6397" s="295">
        <v>0.30017909999999998</v>
      </c>
      <c r="B6397" s="295"/>
      <c r="C6397" s="295">
        <v>0.5191462</v>
      </c>
      <c r="D6397" s="295"/>
    </row>
    <row r="6398" spans="1:4" x14ac:dyDescent="0.2">
      <c r="A6398" s="295">
        <v>0.30014960000000002</v>
      </c>
      <c r="B6398" s="295"/>
      <c r="C6398" s="295">
        <v>0.5191462</v>
      </c>
      <c r="D6398" s="295"/>
    </row>
    <row r="6399" spans="1:4" x14ac:dyDescent="0.2">
      <c r="A6399" s="295">
        <v>0.30014960000000002</v>
      </c>
      <c r="B6399" s="295"/>
      <c r="C6399" s="295">
        <v>0.51913120000000001</v>
      </c>
      <c r="D6399" s="295"/>
    </row>
    <row r="6400" spans="1:4" x14ac:dyDescent="0.2">
      <c r="A6400" s="295">
        <v>0.30013440000000002</v>
      </c>
      <c r="B6400" s="295"/>
      <c r="C6400" s="295">
        <v>0.51909260000000002</v>
      </c>
      <c r="D6400" s="295"/>
    </row>
    <row r="6401" spans="1:4" x14ac:dyDescent="0.2">
      <c r="A6401" s="295">
        <v>0.30013440000000002</v>
      </c>
      <c r="B6401" s="295"/>
      <c r="C6401" s="295">
        <v>0.51907219999999998</v>
      </c>
      <c r="D6401" s="295"/>
    </row>
    <row r="6402" spans="1:4" x14ac:dyDescent="0.2">
      <c r="A6402" s="295">
        <v>0.30013440000000002</v>
      </c>
      <c r="B6402" s="295"/>
      <c r="C6402" s="295">
        <v>0.5190572</v>
      </c>
      <c r="D6402" s="295"/>
    </row>
    <row r="6403" spans="1:4" x14ac:dyDescent="0.2">
      <c r="A6403" s="295">
        <v>0.30013440000000002</v>
      </c>
      <c r="B6403" s="295"/>
      <c r="C6403" s="295">
        <v>0.51904229999999996</v>
      </c>
      <c r="D6403" s="295"/>
    </row>
    <row r="6404" spans="1:4" x14ac:dyDescent="0.2">
      <c r="A6404" s="295">
        <v>0.30011949999999998</v>
      </c>
      <c r="B6404" s="295"/>
      <c r="C6404" s="295">
        <v>0.51904220000000001</v>
      </c>
      <c r="D6404" s="295"/>
    </row>
    <row r="6405" spans="1:4" x14ac:dyDescent="0.2">
      <c r="A6405" s="295">
        <v>0.30009160000000001</v>
      </c>
      <c r="B6405" s="295"/>
      <c r="C6405" s="295">
        <v>0.51898440000000001</v>
      </c>
      <c r="D6405" s="295"/>
    </row>
    <row r="6406" spans="1:4" x14ac:dyDescent="0.2">
      <c r="A6406" s="295">
        <v>0.30007640000000002</v>
      </c>
      <c r="B6406" s="295"/>
      <c r="C6406" s="295">
        <v>0.51896469999999995</v>
      </c>
      <c r="D6406" s="295"/>
    </row>
    <row r="6407" spans="1:4" x14ac:dyDescent="0.2">
      <c r="A6407" s="295">
        <v>0.30007640000000002</v>
      </c>
      <c r="B6407" s="295"/>
      <c r="C6407" s="295">
        <v>0.51894969999999996</v>
      </c>
      <c r="D6407" s="295"/>
    </row>
    <row r="6408" spans="1:4" x14ac:dyDescent="0.2">
      <c r="A6408" s="295">
        <v>0.30006189999999999</v>
      </c>
      <c r="B6408" s="295"/>
      <c r="C6408" s="295">
        <v>0.51893109999999998</v>
      </c>
      <c r="D6408" s="295"/>
    </row>
    <row r="6409" spans="1:4" x14ac:dyDescent="0.2">
      <c r="A6409" s="295">
        <v>0.30003410000000003</v>
      </c>
      <c r="B6409" s="295"/>
      <c r="C6409" s="295">
        <v>0.51891129999999996</v>
      </c>
      <c r="D6409" s="295"/>
    </row>
    <row r="6410" spans="1:4" x14ac:dyDescent="0.2">
      <c r="A6410" s="295">
        <v>0.30003400000000002</v>
      </c>
      <c r="B6410" s="295"/>
      <c r="C6410" s="295">
        <v>0.51889249999999998</v>
      </c>
      <c r="D6410" s="295"/>
    </row>
    <row r="6411" spans="1:4" x14ac:dyDescent="0.2">
      <c r="A6411" s="295">
        <v>0.30003400000000002</v>
      </c>
      <c r="B6411" s="295"/>
      <c r="C6411" s="295">
        <v>0.51885709999999996</v>
      </c>
      <c r="D6411" s="295"/>
    </row>
    <row r="6412" spans="1:4" x14ac:dyDescent="0.2">
      <c r="A6412" s="295">
        <v>0.30003400000000002</v>
      </c>
      <c r="B6412" s="295"/>
      <c r="C6412" s="295">
        <v>0.51883849999999998</v>
      </c>
      <c r="D6412" s="295"/>
    </row>
    <row r="6413" spans="1:4" x14ac:dyDescent="0.2">
      <c r="A6413" s="295">
        <v>0.30000510000000002</v>
      </c>
      <c r="B6413" s="295"/>
      <c r="C6413" s="295">
        <v>0.51883849999999998</v>
      </c>
      <c r="D6413" s="295"/>
    </row>
    <row r="6414" spans="1:4" x14ac:dyDescent="0.2">
      <c r="A6414" s="295">
        <v>0.29999009999999998</v>
      </c>
      <c r="B6414" s="295"/>
      <c r="C6414" s="295">
        <v>0.51881880000000002</v>
      </c>
      <c r="D6414" s="295"/>
    </row>
    <row r="6415" spans="1:4" x14ac:dyDescent="0.2">
      <c r="A6415" s="295">
        <v>0.29997679999999999</v>
      </c>
      <c r="B6415" s="295"/>
      <c r="C6415" s="295">
        <v>0.51881880000000002</v>
      </c>
      <c r="D6415" s="295"/>
    </row>
    <row r="6416" spans="1:4" x14ac:dyDescent="0.2">
      <c r="A6416" s="295">
        <v>0.29994700000000002</v>
      </c>
      <c r="B6416" s="295"/>
      <c r="C6416" s="295">
        <v>0.51880380000000004</v>
      </c>
      <c r="D6416" s="295"/>
    </row>
    <row r="6417" spans="1:4" x14ac:dyDescent="0.2">
      <c r="A6417" s="295">
        <v>0.29994700000000002</v>
      </c>
      <c r="B6417" s="295"/>
      <c r="C6417" s="295">
        <v>0.51875039999999994</v>
      </c>
      <c r="D6417" s="295"/>
    </row>
    <row r="6418" spans="1:4" x14ac:dyDescent="0.2">
      <c r="A6418" s="295">
        <v>0.29993249999999999</v>
      </c>
      <c r="B6418" s="295"/>
      <c r="C6418" s="295">
        <v>0.51869140000000002</v>
      </c>
      <c r="D6418" s="295"/>
    </row>
    <row r="6419" spans="1:4" x14ac:dyDescent="0.2">
      <c r="A6419" s="295">
        <v>0.29993249999999999</v>
      </c>
      <c r="B6419" s="295"/>
      <c r="C6419" s="295">
        <v>0.51869140000000002</v>
      </c>
      <c r="D6419" s="295"/>
    </row>
    <row r="6420" spans="1:4" x14ac:dyDescent="0.2">
      <c r="A6420" s="295">
        <v>0.2999173</v>
      </c>
      <c r="B6420" s="295"/>
      <c r="C6420" s="295">
        <v>0.51865790000000001</v>
      </c>
      <c r="D6420" s="295"/>
    </row>
    <row r="6421" spans="1:4" x14ac:dyDescent="0.2">
      <c r="A6421" s="295">
        <v>0.299904</v>
      </c>
      <c r="B6421" s="295"/>
      <c r="C6421" s="295">
        <v>0.51865779999999995</v>
      </c>
      <c r="D6421" s="295"/>
    </row>
    <row r="6422" spans="1:4" x14ac:dyDescent="0.2">
      <c r="A6422" s="295">
        <v>0.299875</v>
      </c>
      <c r="B6422" s="295"/>
      <c r="C6422" s="295">
        <v>0.51861930000000001</v>
      </c>
      <c r="D6422" s="295"/>
    </row>
    <row r="6423" spans="1:4" x14ac:dyDescent="0.2">
      <c r="A6423" s="295">
        <v>0.299875</v>
      </c>
      <c r="B6423" s="295"/>
      <c r="C6423" s="295">
        <v>0.51860070000000003</v>
      </c>
      <c r="D6423" s="295"/>
    </row>
    <row r="6424" spans="1:4" x14ac:dyDescent="0.2">
      <c r="A6424" s="295">
        <v>0.299875</v>
      </c>
      <c r="B6424" s="295"/>
      <c r="C6424" s="295">
        <v>0.51856690000000005</v>
      </c>
      <c r="D6424" s="295"/>
    </row>
    <row r="6425" spans="1:4" x14ac:dyDescent="0.2">
      <c r="A6425" s="295">
        <v>0.29985980000000001</v>
      </c>
      <c r="B6425" s="295"/>
      <c r="C6425" s="295">
        <v>0.51856690000000005</v>
      </c>
      <c r="D6425" s="295"/>
    </row>
    <row r="6426" spans="1:4" x14ac:dyDescent="0.2">
      <c r="A6426" s="295">
        <v>0.29983029999999999</v>
      </c>
      <c r="B6426" s="295"/>
      <c r="C6426" s="295">
        <v>0.51854650000000002</v>
      </c>
      <c r="D6426" s="295"/>
    </row>
    <row r="6427" spans="1:4" x14ac:dyDescent="0.2">
      <c r="A6427" s="295">
        <v>0.29981580000000002</v>
      </c>
      <c r="B6427" s="295"/>
      <c r="C6427" s="295">
        <v>0.51847430000000005</v>
      </c>
      <c r="D6427" s="295"/>
    </row>
    <row r="6428" spans="1:4" x14ac:dyDescent="0.2">
      <c r="A6428" s="295">
        <v>0.29980250000000003</v>
      </c>
      <c r="B6428" s="295"/>
      <c r="C6428" s="295">
        <v>0.51845390000000002</v>
      </c>
      <c r="D6428" s="295"/>
    </row>
    <row r="6429" spans="1:4" x14ac:dyDescent="0.2">
      <c r="A6429" s="295">
        <v>0.29977280000000001</v>
      </c>
      <c r="B6429" s="295"/>
      <c r="C6429" s="295">
        <v>0.51843410000000001</v>
      </c>
      <c r="D6429" s="295"/>
    </row>
    <row r="6430" spans="1:4" x14ac:dyDescent="0.2">
      <c r="A6430" s="295">
        <v>0.29977280000000001</v>
      </c>
      <c r="B6430" s="295"/>
      <c r="C6430" s="295">
        <v>0.51839489999999999</v>
      </c>
      <c r="D6430" s="295"/>
    </row>
    <row r="6431" spans="1:4" x14ac:dyDescent="0.2">
      <c r="A6431" s="295">
        <v>0.29977280000000001</v>
      </c>
      <c r="B6431" s="295"/>
      <c r="C6431" s="295">
        <v>0.51834250000000004</v>
      </c>
      <c r="D6431" s="295"/>
    </row>
    <row r="6432" spans="1:4" x14ac:dyDescent="0.2">
      <c r="A6432" s="295">
        <v>0.29975780000000002</v>
      </c>
      <c r="B6432" s="295"/>
      <c r="C6432" s="295">
        <v>0.51834250000000004</v>
      </c>
      <c r="D6432" s="295"/>
    </row>
    <row r="6433" spans="1:4" x14ac:dyDescent="0.2">
      <c r="A6433" s="295">
        <v>0.29975780000000002</v>
      </c>
      <c r="B6433" s="295"/>
      <c r="C6433" s="295">
        <v>0.51834250000000004</v>
      </c>
      <c r="D6433" s="295"/>
    </row>
    <row r="6434" spans="1:4" x14ac:dyDescent="0.2">
      <c r="A6434" s="295">
        <v>0.29974339999999999</v>
      </c>
      <c r="B6434" s="295"/>
      <c r="C6434" s="295">
        <v>0.51825310000000002</v>
      </c>
      <c r="D6434" s="295"/>
    </row>
    <row r="6435" spans="1:4" x14ac:dyDescent="0.2">
      <c r="A6435" s="295">
        <v>0.29971360000000002</v>
      </c>
      <c r="B6435" s="295"/>
      <c r="C6435" s="295">
        <v>0.51823339999999996</v>
      </c>
      <c r="D6435" s="295"/>
    </row>
    <row r="6436" spans="1:4" x14ac:dyDescent="0.2">
      <c r="A6436" s="295">
        <v>0.29968529999999999</v>
      </c>
      <c r="B6436" s="295"/>
      <c r="C6436" s="295">
        <v>0.51819599999999999</v>
      </c>
      <c r="D6436" s="295"/>
    </row>
    <row r="6437" spans="1:4" x14ac:dyDescent="0.2">
      <c r="A6437" s="295">
        <v>0.29968529999999999</v>
      </c>
      <c r="B6437" s="295"/>
      <c r="C6437" s="295">
        <v>0.518181</v>
      </c>
      <c r="D6437" s="295"/>
    </row>
    <row r="6438" spans="1:4" x14ac:dyDescent="0.2">
      <c r="A6438" s="295">
        <v>0.29967199999999999</v>
      </c>
      <c r="B6438" s="295"/>
      <c r="C6438" s="295">
        <v>0.51816220000000002</v>
      </c>
      <c r="D6438" s="295"/>
    </row>
    <row r="6439" spans="1:4" x14ac:dyDescent="0.2">
      <c r="A6439" s="295">
        <v>0.29965750000000002</v>
      </c>
      <c r="B6439" s="295"/>
      <c r="C6439" s="295">
        <v>0.5181424</v>
      </c>
      <c r="D6439" s="295"/>
    </row>
    <row r="6440" spans="1:4" x14ac:dyDescent="0.2">
      <c r="A6440" s="295">
        <v>0.29965750000000002</v>
      </c>
      <c r="B6440" s="295"/>
      <c r="C6440" s="295">
        <v>0.51812199999999997</v>
      </c>
      <c r="D6440" s="295"/>
    </row>
    <row r="6441" spans="1:4" x14ac:dyDescent="0.2">
      <c r="A6441" s="295">
        <v>0.29964220000000003</v>
      </c>
      <c r="B6441" s="295"/>
      <c r="C6441" s="295">
        <v>0.5180884</v>
      </c>
      <c r="D6441" s="295"/>
    </row>
    <row r="6442" spans="1:4" x14ac:dyDescent="0.2">
      <c r="A6442" s="295">
        <v>0.29959940000000002</v>
      </c>
      <c r="B6442" s="295"/>
      <c r="C6442" s="295">
        <v>0.5180884</v>
      </c>
      <c r="D6442" s="295"/>
    </row>
    <row r="6443" spans="1:4" x14ac:dyDescent="0.2">
      <c r="A6443" s="295">
        <v>0.29958489999999999</v>
      </c>
      <c r="B6443" s="295"/>
      <c r="C6443" s="295">
        <v>0.51805460000000003</v>
      </c>
      <c r="D6443" s="295"/>
    </row>
    <row r="6444" spans="1:4" x14ac:dyDescent="0.2">
      <c r="A6444" s="295">
        <v>0.29955660000000001</v>
      </c>
      <c r="B6444" s="295"/>
      <c r="C6444" s="295">
        <v>0.5180013</v>
      </c>
      <c r="D6444" s="295"/>
    </row>
    <row r="6445" spans="1:4" x14ac:dyDescent="0.2">
      <c r="A6445" s="295">
        <v>0.29954209999999998</v>
      </c>
      <c r="B6445" s="295"/>
      <c r="C6445" s="295">
        <v>0.51798239999999995</v>
      </c>
      <c r="D6445" s="295"/>
    </row>
    <row r="6446" spans="1:4" x14ac:dyDescent="0.2">
      <c r="A6446" s="295">
        <v>0.2995138</v>
      </c>
      <c r="B6446" s="295"/>
      <c r="C6446" s="295">
        <v>0.51794700000000005</v>
      </c>
      <c r="D6446" s="295"/>
    </row>
    <row r="6447" spans="1:4" x14ac:dyDescent="0.2">
      <c r="A6447" s="295">
        <v>0.2995138</v>
      </c>
      <c r="B6447" s="295"/>
      <c r="C6447" s="295">
        <v>0.51792839999999996</v>
      </c>
      <c r="D6447" s="295"/>
    </row>
    <row r="6448" spans="1:4" x14ac:dyDescent="0.2">
      <c r="A6448" s="295">
        <v>0.2994848</v>
      </c>
      <c r="B6448" s="295"/>
      <c r="C6448" s="295">
        <v>0.51783950000000001</v>
      </c>
      <c r="D6448" s="295"/>
    </row>
    <row r="6449" spans="1:4" x14ac:dyDescent="0.2">
      <c r="A6449" s="295">
        <v>0.2994848</v>
      </c>
      <c r="B6449" s="295"/>
      <c r="C6449" s="295">
        <v>0.51782070000000002</v>
      </c>
      <c r="D6449" s="295"/>
    </row>
    <row r="6450" spans="1:4" x14ac:dyDescent="0.2">
      <c r="A6450" s="295">
        <v>0.29945630000000001</v>
      </c>
      <c r="B6450" s="295"/>
      <c r="C6450" s="295">
        <v>0.51782070000000002</v>
      </c>
      <c r="D6450" s="295"/>
    </row>
    <row r="6451" spans="1:4" x14ac:dyDescent="0.2">
      <c r="A6451" s="295">
        <v>0.29944179999999998</v>
      </c>
      <c r="B6451" s="295"/>
      <c r="C6451" s="295">
        <v>0.51778230000000003</v>
      </c>
      <c r="D6451" s="295"/>
    </row>
    <row r="6452" spans="1:4" x14ac:dyDescent="0.2">
      <c r="A6452" s="295">
        <v>0.29942659999999999</v>
      </c>
      <c r="B6452" s="295"/>
      <c r="C6452" s="295">
        <v>0.51774310000000001</v>
      </c>
      <c r="D6452" s="295"/>
    </row>
    <row r="6453" spans="1:4" x14ac:dyDescent="0.2">
      <c r="A6453" s="295">
        <v>0.29942659999999999</v>
      </c>
      <c r="B6453" s="295"/>
      <c r="C6453" s="295">
        <v>0.51774310000000001</v>
      </c>
      <c r="D6453" s="295"/>
    </row>
    <row r="6454" spans="1:4" x14ac:dyDescent="0.2">
      <c r="A6454" s="295">
        <v>0.29939830000000001</v>
      </c>
      <c r="B6454" s="295"/>
      <c r="C6454" s="295">
        <v>0.5177233</v>
      </c>
      <c r="D6454" s="295"/>
    </row>
    <row r="6455" spans="1:4" x14ac:dyDescent="0.2">
      <c r="A6455" s="295">
        <v>0.29938310000000001</v>
      </c>
      <c r="B6455" s="295"/>
      <c r="C6455" s="295">
        <v>0.51768970000000003</v>
      </c>
      <c r="D6455" s="295"/>
    </row>
    <row r="6456" spans="1:4" x14ac:dyDescent="0.2">
      <c r="A6456" s="295">
        <v>0.29938310000000001</v>
      </c>
      <c r="B6456" s="295"/>
      <c r="C6456" s="295">
        <v>0.51765119999999998</v>
      </c>
      <c r="D6456" s="295"/>
    </row>
    <row r="6457" spans="1:4" x14ac:dyDescent="0.2">
      <c r="A6457" s="295">
        <v>0.29935410000000001</v>
      </c>
      <c r="B6457" s="295"/>
      <c r="C6457" s="295">
        <v>0.51765119999999998</v>
      </c>
      <c r="D6457" s="295"/>
    </row>
    <row r="6458" spans="1:4" x14ac:dyDescent="0.2">
      <c r="A6458" s="295">
        <v>0.29934070000000002</v>
      </c>
      <c r="B6458" s="295"/>
      <c r="C6458" s="295">
        <v>0.51761579999999996</v>
      </c>
      <c r="D6458" s="295"/>
    </row>
    <row r="6459" spans="1:4" x14ac:dyDescent="0.2">
      <c r="A6459" s="295">
        <v>0.29934070000000002</v>
      </c>
      <c r="B6459" s="295"/>
      <c r="C6459" s="295">
        <v>0.51759599999999995</v>
      </c>
      <c r="D6459" s="295"/>
    </row>
    <row r="6460" spans="1:4" x14ac:dyDescent="0.2">
      <c r="A6460" s="295">
        <v>0.29931219999999997</v>
      </c>
      <c r="B6460" s="295"/>
      <c r="C6460" s="295">
        <v>0.51757620000000004</v>
      </c>
      <c r="D6460" s="295"/>
    </row>
    <row r="6461" spans="1:4" x14ac:dyDescent="0.2">
      <c r="A6461" s="295">
        <v>0.29931219999999997</v>
      </c>
      <c r="B6461" s="295"/>
      <c r="C6461" s="295">
        <v>0.51753700000000002</v>
      </c>
      <c r="D6461" s="295"/>
    </row>
    <row r="6462" spans="1:4" x14ac:dyDescent="0.2">
      <c r="A6462" s="295">
        <v>0.29926750000000002</v>
      </c>
      <c r="B6462" s="295"/>
      <c r="C6462" s="295">
        <v>0.51753700000000002</v>
      </c>
      <c r="D6462" s="295"/>
    </row>
    <row r="6463" spans="1:4" x14ac:dyDescent="0.2">
      <c r="A6463" s="295">
        <v>0.29926750000000002</v>
      </c>
      <c r="B6463" s="295"/>
      <c r="C6463" s="295">
        <v>0.51751840000000005</v>
      </c>
      <c r="D6463" s="295"/>
    </row>
    <row r="6464" spans="1:4" x14ac:dyDescent="0.2">
      <c r="A6464" s="295">
        <v>0.29925299999999999</v>
      </c>
      <c r="B6464" s="295"/>
      <c r="C6464" s="295">
        <v>0.51747980000000005</v>
      </c>
      <c r="D6464" s="295"/>
    </row>
    <row r="6465" spans="1:4" x14ac:dyDescent="0.2">
      <c r="A6465" s="295">
        <v>0.29925299999999999</v>
      </c>
      <c r="B6465" s="295"/>
      <c r="C6465" s="295">
        <v>0.51746490000000001</v>
      </c>
      <c r="D6465" s="295"/>
    </row>
    <row r="6466" spans="1:4" x14ac:dyDescent="0.2">
      <c r="A6466" s="295">
        <v>0.29921019999999998</v>
      </c>
      <c r="B6466" s="295"/>
      <c r="C6466" s="295">
        <v>0.51744509999999999</v>
      </c>
      <c r="D6466" s="295"/>
    </row>
    <row r="6467" spans="1:4" x14ac:dyDescent="0.2">
      <c r="A6467" s="295">
        <v>0.29919570000000001</v>
      </c>
      <c r="B6467" s="295"/>
      <c r="C6467" s="295">
        <v>0.51740609999999998</v>
      </c>
      <c r="D6467" s="295"/>
    </row>
    <row r="6468" spans="1:4" x14ac:dyDescent="0.2">
      <c r="A6468" s="295">
        <v>0.29916720000000002</v>
      </c>
      <c r="B6468" s="295"/>
      <c r="C6468" s="295">
        <v>0.51738629999999997</v>
      </c>
      <c r="D6468" s="295"/>
    </row>
    <row r="6469" spans="1:4" x14ac:dyDescent="0.2">
      <c r="A6469" s="295">
        <v>0.29915269999999999</v>
      </c>
      <c r="B6469" s="295"/>
      <c r="C6469" s="295">
        <v>0.51735249999999999</v>
      </c>
      <c r="D6469" s="295"/>
    </row>
    <row r="6470" spans="1:4" x14ac:dyDescent="0.2">
      <c r="A6470" s="295">
        <v>0.29913820000000002</v>
      </c>
      <c r="B6470" s="295"/>
      <c r="C6470" s="295">
        <v>0.51735249999999999</v>
      </c>
      <c r="D6470" s="295"/>
    </row>
    <row r="6471" spans="1:4" x14ac:dyDescent="0.2">
      <c r="A6471" s="295">
        <v>0.29913820000000002</v>
      </c>
      <c r="B6471" s="295"/>
      <c r="C6471" s="295">
        <v>0.51731510000000003</v>
      </c>
      <c r="D6471" s="295"/>
    </row>
    <row r="6472" spans="1:4" x14ac:dyDescent="0.2">
      <c r="A6472" s="295">
        <v>0.29913820000000002</v>
      </c>
      <c r="B6472" s="295"/>
      <c r="C6472" s="295">
        <v>0.51728510000000005</v>
      </c>
      <c r="D6472" s="295"/>
    </row>
    <row r="6473" spans="1:4" x14ac:dyDescent="0.2">
      <c r="A6473" s="295">
        <v>0.29912319999999998</v>
      </c>
      <c r="B6473" s="295"/>
      <c r="C6473" s="295">
        <v>0.51720759999999999</v>
      </c>
      <c r="D6473" s="295"/>
    </row>
    <row r="6474" spans="1:4" x14ac:dyDescent="0.2">
      <c r="A6474" s="295">
        <v>0.29910799999999998</v>
      </c>
      <c r="B6474" s="295"/>
      <c r="C6474" s="295">
        <v>0.51720759999999999</v>
      </c>
      <c r="D6474" s="295"/>
    </row>
    <row r="6475" spans="1:4" x14ac:dyDescent="0.2">
      <c r="A6475" s="295">
        <v>0.29910799999999998</v>
      </c>
      <c r="B6475" s="295"/>
      <c r="C6475" s="295">
        <v>0.51720759999999999</v>
      </c>
      <c r="D6475" s="295"/>
    </row>
    <row r="6476" spans="1:4" x14ac:dyDescent="0.2">
      <c r="A6476" s="295">
        <v>0.29906569999999999</v>
      </c>
      <c r="B6476" s="295"/>
      <c r="C6476" s="295">
        <v>0.51717219999999997</v>
      </c>
      <c r="D6476" s="295"/>
    </row>
    <row r="6477" spans="1:4" x14ac:dyDescent="0.2">
      <c r="A6477" s="295">
        <v>0.29906569999999999</v>
      </c>
      <c r="B6477" s="295"/>
      <c r="C6477" s="295">
        <v>0.51715239999999996</v>
      </c>
      <c r="D6477" s="295"/>
    </row>
    <row r="6478" spans="1:4" x14ac:dyDescent="0.2">
      <c r="A6478" s="295">
        <v>0.29906569999999999</v>
      </c>
      <c r="B6478" s="295"/>
      <c r="C6478" s="295">
        <v>0.5171</v>
      </c>
      <c r="D6478" s="295"/>
    </row>
    <row r="6479" spans="1:4" x14ac:dyDescent="0.2">
      <c r="A6479" s="295">
        <v>0.29903619999999997</v>
      </c>
      <c r="B6479" s="295"/>
      <c r="C6479" s="295">
        <v>0.5171</v>
      </c>
      <c r="D6479" s="295"/>
    </row>
    <row r="6480" spans="1:4" x14ac:dyDescent="0.2">
      <c r="A6480" s="295">
        <v>0.2990217</v>
      </c>
      <c r="B6480" s="295"/>
      <c r="C6480" s="295">
        <v>0.5171</v>
      </c>
      <c r="D6480" s="295"/>
    </row>
    <row r="6481" spans="1:4" x14ac:dyDescent="0.2">
      <c r="A6481" s="295">
        <v>0.2990217</v>
      </c>
      <c r="B6481" s="295"/>
      <c r="C6481" s="295">
        <v>0.51706620000000003</v>
      </c>
      <c r="D6481" s="295"/>
    </row>
    <row r="6482" spans="1:4" x14ac:dyDescent="0.2">
      <c r="A6482" s="295">
        <v>0.29899389999999998</v>
      </c>
      <c r="B6482" s="295"/>
      <c r="C6482" s="295">
        <v>0.51704649999999996</v>
      </c>
      <c r="D6482" s="295"/>
    </row>
    <row r="6483" spans="1:4" x14ac:dyDescent="0.2">
      <c r="A6483" s="295">
        <v>0.29899389999999998</v>
      </c>
      <c r="B6483" s="295"/>
      <c r="C6483" s="295">
        <v>0.51702599999999999</v>
      </c>
      <c r="D6483" s="295"/>
    </row>
    <row r="6484" spans="1:4" x14ac:dyDescent="0.2">
      <c r="A6484" s="295">
        <v>0.29899389999999998</v>
      </c>
      <c r="B6484" s="295"/>
      <c r="C6484" s="295">
        <v>0.51698860000000002</v>
      </c>
      <c r="D6484" s="295"/>
    </row>
    <row r="6485" spans="1:4" x14ac:dyDescent="0.2">
      <c r="A6485" s="295">
        <v>0.29897940000000001</v>
      </c>
      <c r="B6485" s="295"/>
      <c r="C6485" s="295">
        <v>0.51695500000000005</v>
      </c>
      <c r="D6485" s="295"/>
    </row>
    <row r="6486" spans="1:4" x14ac:dyDescent="0.2">
      <c r="A6486" s="295">
        <v>0.29894969999999998</v>
      </c>
      <c r="B6486" s="295"/>
      <c r="C6486" s="295">
        <v>0.51692119999999997</v>
      </c>
      <c r="D6486" s="295"/>
    </row>
    <row r="6487" spans="1:4" x14ac:dyDescent="0.2">
      <c r="A6487" s="295">
        <v>0.29894969999999998</v>
      </c>
      <c r="B6487" s="295"/>
      <c r="C6487" s="295">
        <v>0.51692119999999997</v>
      </c>
      <c r="D6487" s="295"/>
    </row>
    <row r="6488" spans="1:4" x14ac:dyDescent="0.2">
      <c r="A6488" s="295">
        <v>0.29894969999999998</v>
      </c>
      <c r="B6488" s="295"/>
      <c r="C6488" s="295">
        <v>0.51688219999999996</v>
      </c>
      <c r="D6488" s="295"/>
    </row>
    <row r="6489" spans="1:4" x14ac:dyDescent="0.2">
      <c r="A6489" s="295">
        <v>0.29893639999999999</v>
      </c>
      <c r="B6489" s="295"/>
      <c r="C6489" s="295">
        <v>0.51684750000000002</v>
      </c>
      <c r="D6489" s="295"/>
    </row>
    <row r="6490" spans="1:4" x14ac:dyDescent="0.2">
      <c r="A6490" s="295">
        <v>0.29893639999999999</v>
      </c>
      <c r="B6490" s="295"/>
      <c r="C6490" s="295">
        <v>0.51683250000000003</v>
      </c>
      <c r="D6490" s="295"/>
    </row>
    <row r="6491" spans="1:4" x14ac:dyDescent="0.2">
      <c r="A6491" s="295">
        <v>0.29892180000000002</v>
      </c>
      <c r="B6491" s="295"/>
      <c r="C6491" s="295">
        <v>0.51679390000000003</v>
      </c>
      <c r="D6491" s="295"/>
    </row>
    <row r="6492" spans="1:4" x14ac:dyDescent="0.2">
      <c r="A6492" s="295">
        <v>0.2988924</v>
      </c>
      <c r="B6492" s="295"/>
      <c r="C6492" s="295">
        <v>0.51673769999999997</v>
      </c>
      <c r="D6492" s="295"/>
    </row>
    <row r="6493" spans="1:4" x14ac:dyDescent="0.2">
      <c r="A6493" s="295">
        <v>0.29887910000000001</v>
      </c>
      <c r="B6493" s="295"/>
      <c r="C6493" s="295">
        <v>0.51669869999999996</v>
      </c>
      <c r="D6493" s="295"/>
    </row>
    <row r="6494" spans="1:4" x14ac:dyDescent="0.2">
      <c r="A6494" s="295">
        <v>0.29886459999999998</v>
      </c>
      <c r="B6494" s="295"/>
      <c r="C6494" s="295">
        <v>0.51667890000000005</v>
      </c>
      <c r="D6494" s="295"/>
    </row>
    <row r="6495" spans="1:4" x14ac:dyDescent="0.2">
      <c r="A6495" s="295">
        <v>0.29884929999999998</v>
      </c>
      <c r="B6495" s="295"/>
      <c r="C6495" s="295">
        <v>0.51664509999999997</v>
      </c>
      <c r="D6495" s="295"/>
    </row>
    <row r="6496" spans="1:4" x14ac:dyDescent="0.2">
      <c r="A6496" s="295">
        <v>0.29883490000000001</v>
      </c>
      <c r="B6496" s="295"/>
      <c r="C6496" s="295">
        <v>0.51663009999999998</v>
      </c>
      <c r="D6496" s="295"/>
    </row>
    <row r="6497" spans="1:4" x14ac:dyDescent="0.2">
      <c r="A6497" s="295">
        <v>0.29881990000000003</v>
      </c>
      <c r="B6497" s="295"/>
      <c r="C6497" s="295">
        <v>0.51659160000000004</v>
      </c>
      <c r="D6497" s="295"/>
    </row>
    <row r="6498" spans="1:4" x14ac:dyDescent="0.2">
      <c r="A6498" s="295">
        <v>0.29881990000000003</v>
      </c>
      <c r="B6498" s="295"/>
      <c r="C6498" s="295">
        <v>0.5165727</v>
      </c>
      <c r="D6498" s="295"/>
    </row>
    <row r="6499" spans="1:4" x14ac:dyDescent="0.2">
      <c r="A6499" s="295">
        <v>0.2988054</v>
      </c>
      <c r="B6499" s="295"/>
      <c r="C6499" s="295">
        <v>0.5165727</v>
      </c>
      <c r="D6499" s="295"/>
    </row>
    <row r="6500" spans="1:4" x14ac:dyDescent="0.2">
      <c r="A6500" s="295">
        <v>0.298792</v>
      </c>
      <c r="B6500" s="295"/>
      <c r="C6500" s="295">
        <v>0.51652030000000004</v>
      </c>
      <c r="D6500" s="295"/>
    </row>
    <row r="6501" spans="1:4" x14ac:dyDescent="0.2">
      <c r="A6501" s="295">
        <v>0.29877710000000002</v>
      </c>
      <c r="B6501" s="295"/>
      <c r="C6501" s="295">
        <v>0.51644100000000004</v>
      </c>
      <c r="D6501" s="295"/>
    </row>
    <row r="6502" spans="1:4" x14ac:dyDescent="0.2">
      <c r="A6502" s="295">
        <v>0.29876259999999999</v>
      </c>
      <c r="B6502" s="295"/>
      <c r="C6502" s="295">
        <v>0.51644100000000004</v>
      </c>
      <c r="D6502" s="295"/>
    </row>
    <row r="6503" spans="1:4" x14ac:dyDescent="0.2">
      <c r="A6503" s="295">
        <v>0.29874810000000002</v>
      </c>
      <c r="B6503" s="295"/>
      <c r="C6503" s="295">
        <v>0.51644089999999998</v>
      </c>
      <c r="D6503" s="295"/>
    </row>
    <row r="6504" spans="1:4" x14ac:dyDescent="0.2">
      <c r="A6504" s="295">
        <v>0.29871959999999997</v>
      </c>
      <c r="B6504" s="295"/>
      <c r="C6504" s="295">
        <v>0.51640350000000002</v>
      </c>
      <c r="D6504" s="295"/>
    </row>
    <row r="6505" spans="1:4" x14ac:dyDescent="0.2">
      <c r="A6505" s="295">
        <v>0.29871959999999997</v>
      </c>
      <c r="B6505" s="295"/>
      <c r="C6505" s="295">
        <v>0.51638850000000003</v>
      </c>
      <c r="D6505" s="295"/>
    </row>
    <row r="6506" spans="1:4" x14ac:dyDescent="0.2">
      <c r="A6506" s="295">
        <v>0.29871959999999997</v>
      </c>
      <c r="B6506" s="295"/>
      <c r="C6506" s="295">
        <v>0.51632979999999995</v>
      </c>
      <c r="D6506" s="295"/>
    </row>
    <row r="6507" spans="1:4" x14ac:dyDescent="0.2">
      <c r="A6507" s="295">
        <v>0.29870619999999998</v>
      </c>
      <c r="B6507" s="295"/>
      <c r="C6507" s="295">
        <v>0.51629599999999998</v>
      </c>
      <c r="D6507" s="295"/>
    </row>
    <row r="6508" spans="1:4" x14ac:dyDescent="0.2">
      <c r="A6508" s="295">
        <v>0.29866150000000002</v>
      </c>
      <c r="B6508" s="295"/>
      <c r="C6508" s="295">
        <v>0.51629599999999998</v>
      </c>
      <c r="D6508" s="295"/>
    </row>
    <row r="6509" spans="1:4" x14ac:dyDescent="0.2">
      <c r="A6509" s="295">
        <v>0.29866150000000002</v>
      </c>
      <c r="B6509" s="295"/>
      <c r="C6509" s="295">
        <v>0.51624239999999999</v>
      </c>
      <c r="D6509" s="295"/>
    </row>
    <row r="6510" spans="1:4" x14ac:dyDescent="0.2">
      <c r="A6510" s="295">
        <v>0.2986471</v>
      </c>
      <c r="B6510" s="295"/>
      <c r="C6510" s="295">
        <v>0.51620860000000002</v>
      </c>
      <c r="D6510" s="295"/>
    </row>
    <row r="6511" spans="1:4" x14ac:dyDescent="0.2">
      <c r="A6511" s="295">
        <v>0.29863250000000002</v>
      </c>
      <c r="B6511" s="295"/>
      <c r="C6511" s="295">
        <v>0.51620860000000002</v>
      </c>
      <c r="D6511" s="295"/>
    </row>
    <row r="6512" spans="1:4" x14ac:dyDescent="0.2">
      <c r="A6512" s="295">
        <v>0.29863250000000002</v>
      </c>
      <c r="B6512" s="295"/>
      <c r="C6512" s="295">
        <v>0.51616960000000001</v>
      </c>
      <c r="D6512" s="295"/>
    </row>
    <row r="6513" spans="1:4" x14ac:dyDescent="0.2">
      <c r="A6513" s="295">
        <v>0.29861759999999998</v>
      </c>
      <c r="B6513" s="295"/>
      <c r="C6513" s="295">
        <v>0.51607550000000002</v>
      </c>
      <c r="D6513" s="295"/>
    </row>
    <row r="6514" spans="1:4" x14ac:dyDescent="0.2">
      <c r="A6514" s="295">
        <v>0.29858980000000002</v>
      </c>
      <c r="B6514" s="295"/>
      <c r="C6514" s="295">
        <v>0.51607539999999996</v>
      </c>
      <c r="D6514" s="295"/>
    </row>
    <row r="6515" spans="1:4" x14ac:dyDescent="0.2">
      <c r="A6515" s="295">
        <v>0.29858980000000002</v>
      </c>
      <c r="B6515" s="295"/>
      <c r="C6515" s="295">
        <v>0.51605659999999998</v>
      </c>
      <c r="D6515" s="295"/>
    </row>
    <row r="6516" spans="1:4" x14ac:dyDescent="0.2">
      <c r="A6516" s="295">
        <v>0.29857640000000002</v>
      </c>
      <c r="B6516" s="295"/>
      <c r="C6516" s="295">
        <v>0.516038</v>
      </c>
      <c r="D6516" s="295"/>
    </row>
    <row r="6517" spans="1:4" x14ac:dyDescent="0.2">
      <c r="A6517" s="295">
        <v>0.29857640000000002</v>
      </c>
      <c r="B6517" s="295"/>
      <c r="C6517" s="295">
        <v>0.51600259999999998</v>
      </c>
      <c r="D6517" s="295"/>
    </row>
    <row r="6518" spans="1:4" x14ac:dyDescent="0.2">
      <c r="A6518" s="295">
        <v>0.29856120000000003</v>
      </c>
      <c r="B6518" s="295"/>
      <c r="C6518" s="295">
        <v>0.51598379999999999</v>
      </c>
      <c r="D6518" s="295"/>
    </row>
    <row r="6519" spans="1:4" x14ac:dyDescent="0.2">
      <c r="A6519" s="295">
        <v>0.2985467</v>
      </c>
      <c r="B6519" s="295"/>
      <c r="C6519" s="295">
        <v>0.51594519999999999</v>
      </c>
      <c r="D6519" s="295"/>
    </row>
    <row r="6520" spans="1:4" x14ac:dyDescent="0.2">
      <c r="A6520" s="295">
        <v>0.2985467</v>
      </c>
      <c r="B6520" s="295"/>
      <c r="C6520" s="295">
        <v>0.51590619999999998</v>
      </c>
      <c r="D6520" s="295"/>
    </row>
    <row r="6521" spans="1:4" x14ac:dyDescent="0.2">
      <c r="A6521" s="295">
        <v>0.29851729999999999</v>
      </c>
      <c r="B6521" s="295"/>
      <c r="C6521" s="295">
        <v>0.51590619999999998</v>
      </c>
      <c r="D6521" s="295"/>
    </row>
    <row r="6522" spans="1:4" x14ac:dyDescent="0.2">
      <c r="A6522" s="295">
        <v>0.29851729999999999</v>
      </c>
      <c r="B6522" s="295"/>
      <c r="C6522" s="295">
        <v>0.51585289999999995</v>
      </c>
      <c r="D6522" s="295"/>
    </row>
    <row r="6523" spans="1:4" x14ac:dyDescent="0.2">
      <c r="A6523" s="295">
        <v>0.29850199999999999</v>
      </c>
      <c r="B6523" s="295"/>
      <c r="C6523" s="295">
        <v>0.51583409999999996</v>
      </c>
      <c r="D6523" s="295"/>
    </row>
    <row r="6524" spans="1:4" x14ac:dyDescent="0.2">
      <c r="A6524" s="295">
        <v>0.29848760000000002</v>
      </c>
      <c r="B6524" s="295"/>
      <c r="C6524" s="295">
        <v>0.51581529999999998</v>
      </c>
      <c r="D6524" s="295"/>
    </row>
    <row r="6525" spans="1:4" x14ac:dyDescent="0.2">
      <c r="A6525" s="295">
        <v>0.29848760000000002</v>
      </c>
      <c r="B6525" s="295"/>
      <c r="C6525" s="295">
        <v>0.51581529999999998</v>
      </c>
      <c r="D6525" s="295"/>
    </row>
    <row r="6526" spans="1:4" x14ac:dyDescent="0.2">
      <c r="A6526" s="295">
        <v>0.29847309999999999</v>
      </c>
      <c r="B6526" s="295"/>
      <c r="C6526" s="295">
        <v>0.51577689999999998</v>
      </c>
      <c r="D6526" s="295"/>
    </row>
    <row r="6527" spans="1:4" x14ac:dyDescent="0.2">
      <c r="A6527" s="295">
        <v>0.29847309999999999</v>
      </c>
      <c r="B6527" s="295"/>
      <c r="C6527" s="295">
        <v>0.51577689999999998</v>
      </c>
      <c r="D6527" s="295"/>
    </row>
    <row r="6528" spans="1:4" x14ac:dyDescent="0.2">
      <c r="A6528" s="295">
        <v>0.29847299999999999</v>
      </c>
      <c r="B6528" s="295"/>
      <c r="C6528" s="295">
        <v>0.51572450000000003</v>
      </c>
      <c r="D6528" s="295"/>
    </row>
    <row r="6529" spans="1:4" x14ac:dyDescent="0.2">
      <c r="A6529" s="295">
        <v>0.2984581</v>
      </c>
      <c r="B6529" s="295"/>
      <c r="C6529" s="295">
        <v>0.51568979999999998</v>
      </c>
      <c r="D6529" s="295"/>
    </row>
    <row r="6530" spans="1:4" x14ac:dyDescent="0.2">
      <c r="A6530" s="295">
        <v>0.29844290000000001</v>
      </c>
      <c r="B6530" s="295"/>
      <c r="C6530" s="295">
        <v>0.51564960000000004</v>
      </c>
      <c r="D6530" s="295"/>
    </row>
    <row r="6531" spans="1:4" x14ac:dyDescent="0.2">
      <c r="A6531" s="295">
        <v>0.29842839999999998</v>
      </c>
      <c r="B6531" s="295"/>
      <c r="C6531" s="295">
        <v>0.51563079999999994</v>
      </c>
      <c r="D6531" s="295"/>
    </row>
    <row r="6532" spans="1:4" x14ac:dyDescent="0.2">
      <c r="A6532" s="295">
        <v>0.29841390000000001</v>
      </c>
      <c r="B6532" s="295"/>
      <c r="C6532" s="295">
        <v>0.51561100000000004</v>
      </c>
      <c r="D6532" s="295"/>
    </row>
    <row r="6533" spans="1:4" x14ac:dyDescent="0.2">
      <c r="A6533" s="295">
        <v>0.29840050000000001</v>
      </c>
      <c r="B6533" s="295"/>
      <c r="C6533" s="295">
        <v>0.51557739999999996</v>
      </c>
      <c r="D6533" s="295"/>
    </row>
    <row r="6534" spans="1:4" x14ac:dyDescent="0.2">
      <c r="A6534" s="295">
        <v>0.29840050000000001</v>
      </c>
      <c r="B6534" s="295"/>
      <c r="C6534" s="295">
        <v>0.51555700000000004</v>
      </c>
      <c r="D6534" s="295"/>
    </row>
    <row r="6535" spans="1:4" x14ac:dyDescent="0.2">
      <c r="A6535" s="295">
        <v>0.29837200000000003</v>
      </c>
      <c r="B6535" s="295"/>
      <c r="C6535" s="295">
        <v>0.51555700000000004</v>
      </c>
      <c r="D6535" s="295"/>
    </row>
    <row r="6536" spans="1:4" x14ac:dyDescent="0.2">
      <c r="A6536" s="295">
        <v>0.29837200000000003</v>
      </c>
      <c r="B6536" s="295"/>
      <c r="C6536" s="295">
        <v>0.51555700000000004</v>
      </c>
      <c r="D6536" s="295"/>
    </row>
    <row r="6537" spans="1:4" x14ac:dyDescent="0.2">
      <c r="A6537" s="295">
        <v>0.29835699999999998</v>
      </c>
      <c r="B6537" s="295"/>
      <c r="C6537" s="295">
        <v>0.51548419999999995</v>
      </c>
      <c r="D6537" s="295"/>
    </row>
    <row r="6538" spans="1:4" x14ac:dyDescent="0.2">
      <c r="A6538" s="295">
        <v>0.298342</v>
      </c>
      <c r="B6538" s="295"/>
      <c r="C6538" s="295">
        <v>0.51544659999999998</v>
      </c>
      <c r="D6538" s="295"/>
    </row>
    <row r="6539" spans="1:4" x14ac:dyDescent="0.2">
      <c r="A6539" s="295">
        <v>0.29831419999999997</v>
      </c>
      <c r="B6539" s="295"/>
      <c r="C6539" s="295">
        <v>0.51539140000000006</v>
      </c>
      <c r="D6539" s="295"/>
    </row>
    <row r="6540" spans="1:4" x14ac:dyDescent="0.2">
      <c r="A6540" s="295">
        <v>0.29829899999999998</v>
      </c>
      <c r="B6540" s="295"/>
      <c r="C6540" s="295">
        <v>0.51537259999999996</v>
      </c>
      <c r="D6540" s="295"/>
    </row>
    <row r="6541" spans="1:4" x14ac:dyDescent="0.2">
      <c r="A6541" s="295">
        <v>0.29828450000000001</v>
      </c>
      <c r="B6541" s="295"/>
      <c r="C6541" s="295">
        <v>0.51535399999999998</v>
      </c>
      <c r="D6541" s="295"/>
    </row>
    <row r="6542" spans="1:4" x14ac:dyDescent="0.2">
      <c r="A6542" s="295">
        <v>0.29828450000000001</v>
      </c>
      <c r="B6542" s="295"/>
      <c r="C6542" s="295">
        <v>0.51531930000000004</v>
      </c>
      <c r="D6542" s="295"/>
    </row>
    <row r="6543" spans="1:4" x14ac:dyDescent="0.2">
      <c r="A6543" s="295">
        <v>0.29828450000000001</v>
      </c>
      <c r="B6543" s="295"/>
      <c r="C6543" s="295">
        <v>0.51528189999999996</v>
      </c>
      <c r="D6543" s="295"/>
    </row>
    <row r="6544" spans="1:4" x14ac:dyDescent="0.2">
      <c r="A6544" s="295">
        <v>0.2982417</v>
      </c>
      <c r="B6544" s="295"/>
      <c r="C6544" s="295">
        <v>0.51526689999999997</v>
      </c>
      <c r="D6544" s="295"/>
    </row>
    <row r="6545" spans="1:4" x14ac:dyDescent="0.2">
      <c r="A6545" s="295">
        <v>0.29821199999999998</v>
      </c>
      <c r="B6545" s="295"/>
      <c r="C6545" s="295">
        <v>0.51520969999999999</v>
      </c>
      <c r="D6545" s="295"/>
    </row>
    <row r="6546" spans="1:4" x14ac:dyDescent="0.2">
      <c r="A6546" s="295">
        <v>0.29819699999999999</v>
      </c>
      <c r="B6546" s="295"/>
      <c r="C6546" s="295">
        <v>0.51513120000000001</v>
      </c>
      <c r="D6546" s="295"/>
    </row>
    <row r="6547" spans="1:4" x14ac:dyDescent="0.2">
      <c r="A6547" s="295">
        <v>0.29819699999999999</v>
      </c>
      <c r="B6547" s="295"/>
      <c r="C6547" s="295">
        <v>0.51513120000000001</v>
      </c>
      <c r="D6547" s="295"/>
    </row>
    <row r="6548" spans="1:4" x14ac:dyDescent="0.2">
      <c r="A6548" s="295">
        <v>0.29819699999999999</v>
      </c>
      <c r="B6548" s="295"/>
      <c r="C6548" s="295">
        <v>0.51513120000000001</v>
      </c>
      <c r="D6548" s="295"/>
    </row>
    <row r="6549" spans="1:4" x14ac:dyDescent="0.2">
      <c r="A6549" s="295">
        <v>0.29819699999999999</v>
      </c>
      <c r="B6549" s="295"/>
      <c r="C6549" s="295">
        <v>0.51509649999999996</v>
      </c>
      <c r="D6549" s="295"/>
    </row>
    <row r="6550" spans="1:4" x14ac:dyDescent="0.2">
      <c r="A6550" s="295">
        <v>0.29816799999999999</v>
      </c>
      <c r="B6550" s="295"/>
      <c r="C6550" s="295">
        <v>0.51505749999999995</v>
      </c>
      <c r="D6550" s="295"/>
    </row>
    <row r="6551" spans="1:4" x14ac:dyDescent="0.2">
      <c r="A6551" s="295">
        <v>0.29815469999999999</v>
      </c>
      <c r="B6551" s="295"/>
      <c r="C6551" s="295">
        <v>0.51502369999999997</v>
      </c>
      <c r="D6551" s="295"/>
    </row>
    <row r="6552" spans="1:4" x14ac:dyDescent="0.2">
      <c r="A6552" s="295">
        <v>0.2981395</v>
      </c>
      <c r="B6552" s="295"/>
      <c r="C6552" s="295">
        <v>0.5149861</v>
      </c>
      <c r="D6552" s="295"/>
    </row>
    <row r="6553" spans="1:4" x14ac:dyDescent="0.2">
      <c r="A6553" s="295">
        <v>0.2981395</v>
      </c>
      <c r="B6553" s="295"/>
      <c r="C6553" s="295">
        <v>0.51495250000000004</v>
      </c>
      <c r="D6553" s="295"/>
    </row>
    <row r="6554" spans="1:4" x14ac:dyDescent="0.2">
      <c r="A6554" s="295">
        <v>0.29812499999999997</v>
      </c>
      <c r="B6554" s="295"/>
      <c r="C6554" s="295">
        <v>0.51491770000000003</v>
      </c>
      <c r="D6554" s="295"/>
    </row>
    <row r="6555" spans="1:4" x14ac:dyDescent="0.2">
      <c r="A6555" s="295">
        <v>0.29809530000000001</v>
      </c>
      <c r="B6555" s="295"/>
      <c r="C6555" s="295">
        <v>0.5148606</v>
      </c>
      <c r="D6555" s="295"/>
    </row>
    <row r="6556" spans="1:4" x14ac:dyDescent="0.2">
      <c r="A6556" s="295">
        <v>0.29809530000000001</v>
      </c>
      <c r="B6556" s="295"/>
      <c r="C6556" s="295">
        <v>0.51486050000000005</v>
      </c>
      <c r="D6556" s="295"/>
    </row>
    <row r="6557" spans="1:4" x14ac:dyDescent="0.2">
      <c r="A6557" s="295">
        <v>0.29808040000000002</v>
      </c>
      <c r="B6557" s="295"/>
      <c r="C6557" s="295">
        <v>0.51486050000000005</v>
      </c>
      <c r="D6557" s="295"/>
    </row>
    <row r="6558" spans="1:4" x14ac:dyDescent="0.2">
      <c r="A6558" s="295">
        <v>0.29808040000000002</v>
      </c>
      <c r="B6558" s="295"/>
      <c r="C6558" s="295">
        <v>0.51486050000000005</v>
      </c>
      <c r="D6558" s="295"/>
    </row>
    <row r="6559" spans="1:4" x14ac:dyDescent="0.2">
      <c r="A6559" s="295">
        <v>0.29806700000000003</v>
      </c>
      <c r="B6559" s="295"/>
      <c r="C6559" s="295">
        <v>0.51480539999999997</v>
      </c>
      <c r="D6559" s="295"/>
    </row>
    <row r="6560" spans="1:4" x14ac:dyDescent="0.2">
      <c r="A6560" s="295">
        <v>0.2980525</v>
      </c>
      <c r="B6560" s="295"/>
      <c r="C6560" s="295">
        <v>0.5147678</v>
      </c>
      <c r="D6560" s="295"/>
    </row>
    <row r="6561" spans="1:4" x14ac:dyDescent="0.2">
      <c r="A6561" s="295">
        <v>0.2980525</v>
      </c>
      <c r="B6561" s="295"/>
      <c r="C6561" s="295">
        <v>0.51474730000000002</v>
      </c>
      <c r="D6561" s="295"/>
    </row>
    <row r="6562" spans="1:4" x14ac:dyDescent="0.2">
      <c r="A6562" s="295">
        <v>0.29802390000000001</v>
      </c>
      <c r="B6562" s="295"/>
      <c r="C6562" s="295">
        <v>0.51470990000000005</v>
      </c>
      <c r="D6562" s="295"/>
    </row>
    <row r="6563" spans="1:4" x14ac:dyDescent="0.2">
      <c r="A6563" s="295">
        <v>0.29800900000000002</v>
      </c>
      <c r="B6563" s="295"/>
      <c r="C6563" s="295">
        <v>0.51468950000000002</v>
      </c>
      <c r="D6563" s="295"/>
    </row>
    <row r="6564" spans="1:4" x14ac:dyDescent="0.2">
      <c r="A6564" s="295">
        <v>0.2979945</v>
      </c>
      <c r="B6564" s="295"/>
      <c r="C6564" s="295">
        <v>0.51465570000000005</v>
      </c>
      <c r="D6564" s="295"/>
    </row>
    <row r="6565" spans="1:4" x14ac:dyDescent="0.2">
      <c r="A6565" s="295">
        <v>0.29796549999999999</v>
      </c>
      <c r="B6565" s="295"/>
      <c r="C6565" s="295">
        <v>0.51459699999999997</v>
      </c>
      <c r="D6565" s="295"/>
    </row>
    <row r="6566" spans="1:4" x14ac:dyDescent="0.2">
      <c r="A6566" s="295">
        <v>0.29796549999999999</v>
      </c>
      <c r="B6566" s="295"/>
      <c r="C6566" s="295">
        <v>0.51457810000000004</v>
      </c>
      <c r="D6566" s="295"/>
    </row>
    <row r="6567" spans="1:4" x14ac:dyDescent="0.2">
      <c r="A6567" s="295">
        <v>0.29796549999999999</v>
      </c>
      <c r="B6567" s="295"/>
      <c r="C6567" s="295">
        <v>0.51456310000000005</v>
      </c>
      <c r="D6567" s="295"/>
    </row>
    <row r="6568" spans="1:4" x14ac:dyDescent="0.2">
      <c r="A6568" s="295">
        <v>0.29796549999999999</v>
      </c>
      <c r="B6568" s="295"/>
      <c r="C6568" s="295">
        <v>0.5145248</v>
      </c>
      <c r="D6568" s="295"/>
    </row>
    <row r="6569" spans="1:4" x14ac:dyDescent="0.2">
      <c r="A6569" s="295">
        <v>0.2979503</v>
      </c>
      <c r="B6569" s="295"/>
      <c r="C6569" s="295">
        <v>0.51449009999999995</v>
      </c>
      <c r="D6569" s="295"/>
    </row>
    <row r="6570" spans="1:4" x14ac:dyDescent="0.2">
      <c r="A6570" s="295">
        <v>0.29792089999999999</v>
      </c>
      <c r="B6570" s="295"/>
      <c r="C6570" s="295">
        <v>0.51445079999999999</v>
      </c>
      <c r="D6570" s="295"/>
    </row>
    <row r="6571" spans="1:4" x14ac:dyDescent="0.2">
      <c r="A6571" s="295">
        <v>0.29789300000000002</v>
      </c>
      <c r="B6571" s="295"/>
      <c r="C6571" s="295">
        <v>0.51445079999999999</v>
      </c>
      <c r="D6571" s="295"/>
    </row>
    <row r="6572" spans="1:4" x14ac:dyDescent="0.2">
      <c r="A6572" s="295">
        <v>0.29787780000000003</v>
      </c>
      <c r="B6572" s="295"/>
      <c r="C6572" s="295">
        <v>0.514432</v>
      </c>
      <c r="D6572" s="295"/>
    </row>
    <row r="6573" spans="1:4" x14ac:dyDescent="0.2">
      <c r="A6573" s="295">
        <v>0.2978633</v>
      </c>
      <c r="B6573" s="295"/>
      <c r="C6573" s="295">
        <v>0.51441700000000001</v>
      </c>
      <c r="D6573" s="295"/>
    </row>
    <row r="6574" spans="1:4" x14ac:dyDescent="0.2">
      <c r="A6574" s="295">
        <v>0.2978633</v>
      </c>
      <c r="B6574" s="295"/>
      <c r="C6574" s="295">
        <v>0.51440200000000003</v>
      </c>
      <c r="D6574" s="295"/>
    </row>
    <row r="6575" spans="1:4" x14ac:dyDescent="0.2">
      <c r="A6575" s="295">
        <v>0.2978343</v>
      </c>
      <c r="B6575" s="295"/>
      <c r="C6575" s="295">
        <v>0.51438159999999999</v>
      </c>
      <c r="D6575" s="295"/>
    </row>
    <row r="6576" spans="1:4" x14ac:dyDescent="0.2">
      <c r="A6576" s="295">
        <v>0.2978343</v>
      </c>
      <c r="B6576" s="295"/>
      <c r="C6576" s="295">
        <v>0.51434800000000003</v>
      </c>
      <c r="D6576" s="295"/>
    </row>
    <row r="6577" spans="1:4" x14ac:dyDescent="0.2">
      <c r="A6577" s="295">
        <v>0.297821</v>
      </c>
      <c r="B6577" s="295"/>
      <c r="C6577" s="295">
        <v>0.51430949999999998</v>
      </c>
      <c r="D6577" s="295"/>
    </row>
    <row r="6578" spans="1:4" x14ac:dyDescent="0.2">
      <c r="A6578" s="295">
        <v>0.29779129999999998</v>
      </c>
      <c r="B6578" s="295"/>
      <c r="C6578" s="295">
        <v>0.51429449999999999</v>
      </c>
      <c r="D6578" s="295"/>
    </row>
    <row r="6579" spans="1:4" x14ac:dyDescent="0.2">
      <c r="A6579" s="295">
        <v>0.29777629999999999</v>
      </c>
      <c r="B6579" s="295"/>
      <c r="C6579" s="295">
        <v>0.51429449999999999</v>
      </c>
      <c r="D6579" s="295"/>
    </row>
    <row r="6580" spans="1:4" x14ac:dyDescent="0.2">
      <c r="A6580" s="295">
        <v>0.29777629999999999</v>
      </c>
      <c r="B6580" s="295"/>
      <c r="C6580" s="295">
        <v>0.51423929999999995</v>
      </c>
      <c r="D6580" s="295"/>
    </row>
    <row r="6581" spans="1:4" x14ac:dyDescent="0.2">
      <c r="A6581" s="295">
        <v>0.297763</v>
      </c>
      <c r="B6581" s="295"/>
      <c r="C6581" s="295">
        <v>0.51423929999999995</v>
      </c>
      <c r="D6581" s="295"/>
    </row>
    <row r="6582" spans="1:4" x14ac:dyDescent="0.2">
      <c r="A6582" s="295">
        <v>0.29771829999999999</v>
      </c>
      <c r="B6582" s="295"/>
      <c r="C6582" s="295">
        <v>0.5142021</v>
      </c>
      <c r="D6582" s="295"/>
    </row>
    <row r="6583" spans="1:4" x14ac:dyDescent="0.2">
      <c r="A6583" s="295">
        <v>0.29771829999999999</v>
      </c>
      <c r="B6583" s="295"/>
      <c r="C6583" s="295">
        <v>0.51416669999999998</v>
      </c>
      <c r="D6583" s="295"/>
    </row>
    <row r="6584" spans="1:4" x14ac:dyDescent="0.2">
      <c r="A6584" s="295">
        <v>0.29770380000000002</v>
      </c>
      <c r="B6584" s="295"/>
      <c r="C6584" s="295">
        <v>0.51414789999999999</v>
      </c>
      <c r="D6584" s="295"/>
    </row>
    <row r="6585" spans="1:4" x14ac:dyDescent="0.2">
      <c r="A6585" s="295">
        <v>0.29770380000000002</v>
      </c>
      <c r="B6585" s="295"/>
      <c r="C6585" s="295">
        <v>0.51412930000000001</v>
      </c>
      <c r="D6585" s="295"/>
    </row>
    <row r="6586" spans="1:4" x14ac:dyDescent="0.2">
      <c r="A6586" s="295">
        <v>0.29770380000000002</v>
      </c>
      <c r="B6586" s="295"/>
      <c r="C6586" s="295">
        <v>0.51403560000000004</v>
      </c>
      <c r="D6586" s="295"/>
    </row>
    <row r="6587" spans="1:4" x14ac:dyDescent="0.2">
      <c r="A6587" s="295">
        <v>0.29768929999999999</v>
      </c>
      <c r="B6587" s="295"/>
      <c r="C6587" s="295">
        <v>0.51403560000000004</v>
      </c>
      <c r="D6587" s="295"/>
    </row>
    <row r="6588" spans="1:4" x14ac:dyDescent="0.2">
      <c r="A6588" s="295">
        <v>0.29765910000000001</v>
      </c>
      <c r="B6588" s="295"/>
      <c r="C6588" s="295">
        <v>0.51400199999999996</v>
      </c>
      <c r="D6588" s="295"/>
    </row>
    <row r="6589" spans="1:4" x14ac:dyDescent="0.2">
      <c r="A6589" s="295">
        <v>0.29763129999999999</v>
      </c>
      <c r="B6589" s="295"/>
      <c r="C6589" s="295">
        <v>0.51398219999999994</v>
      </c>
      <c r="D6589" s="295"/>
    </row>
    <row r="6590" spans="1:4" x14ac:dyDescent="0.2">
      <c r="A6590" s="295">
        <v>0.29760229999999999</v>
      </c>
      <c r="B6590" s="295"/>
      <c r="C6590" s="295">
        <v>0.51396719999999996</v>
      </c>
      <c r="D6590" s="295"/>
    </row>
    <row r="6591" spans="1:4" x14ac:dyDescent="0.2">
      <c r="A6591" s="295">
        <v>0.29760229999999999</v>
      </c>
      <c r="B6591" s="295"/>
      <c r="C6591" s="295">
        <v>0.51390939999999996</v>
      </c>
      <c r="D6591" s="295"/>
    </row>
    <row r="6592" spans="1:4" x14ac:dyDescent="0.2">
      <c r="A6592" s="295">
        <v>0.29760229999999999</v>
      </c>
      <c r="B6592" s="295"/>
      <c r="C6592" s="295">
        <v>0.51385700000000001</v>
      </c>
      <c r="D6592" s="295"/>
    </row>
    <row r="6593" spans="1:4" x14ac:dyDescent="0.2">
      <c r="A6593" s="295">
        <v>0.2975874</v>
      </c>
      <c r="B6593" s="295"/>
      <c r="C6593" s="295">
        <v>0.51383659999999998</v>
      </c>
      <c r="D6593" s="295"/>
    </row>
    <row r="6594" spans="1:4" x14ac:dyDescent="0.2">
      <c r="A6594" s="295">
        <v>0.29755769999999998</v>
      </c>
      <c r="B6594" s="295"/>
      <c r="C6594" s="295">
        <v>0.51382159999999999</v>
      </c>
      <c r="D6594" s="295"/>
    </row>
    <row r="6595" spans="1:4" x14ac:dyDescent="0.2">
      <c r="A6595" s="295">
        <v>0.29755769999999998</v>
      </c>
      <c r="B6595" s="295"/>
      <c r="C6595" s="295">
        <v>0.51382159999999999</v>
      </c>
      <c r="D6595" s="295"/>
    </row>
    <row r="6596" spans="1:4" x14ac:dyDescent="0.2">
      <c r="A6596" s="295">
        <v>0.29755769999999998</v>
      </c>
      <c r="B6596" s="295"/>
      <c r="C6596" s="295">
        <v>0.51378259999999998</v>
      </c>
      <c r="D6596" s="295"/>
    </row>
    <row r="6597" spans="1:4" x14ac:dyDescent="0.2">
      <c r="A6597" s="295">
        <v>0.29751529999999998</v>
      </c>
      <c r="B6597" s="295"/>
      <c r="C6597" s="295">
        <v>0.5137275</v>
      </c>
      <c r="D6597" s="295"/>
    </row>
    <row r="6598" spans="1:4" x14ac:dyDescent="0.2">
      <c r="A6598" s="295">
        <v>0.29751529999999998</v>
      </c>
      <c r="B6598" s="295"/>
      <c r="C6598" s="295">
        <v>0.51370870000000002</v>
      </c>
      <c r="D6598" s="295"/>
    </row>
    <row r="6599" spans="1:4" x14ac:dyDescent="0.2">
      <c r="A6599" s="295">
        <v>0.2975004</v>
      </c>
      <c r="B6599" s="295"/>
      <c r="C6599" s="295">
        <v>0.51370870000000002</v>
      </c>
      <c r="D6599" s="295"/>
    </row>
    <row r="6600" spans="1:4" x14ac:dyDescent="0.2">
      <c r="A6600" s="295">
        <v>0.29748520000000001</v>
      </c>
      <c r="B6600" s="295"/>
      <c r="C6600" s="295">
        <v>0.5136889</v>
      </c>
      <c r="D6600" s="295"/>
    </row>
    <row r="6601" spans="1:4" x14ac:dyDescent="0.2">
      <c r="A6601" s="295">
        <v>0.29745739999999998</v>
      </c>
      <c r="B6601" s="295"/>
      <c r="C6601" s="295">
        <v>0.51363490000000001</v>
      </c>
      <c r="D6601" s="295"/>
    </row>
    <row r="6602" spans="1:4" x14ac:dyDescent="0.2">
      <c r="A6602" s="295">
        <v>0.29744280000000001</v>
      </c>
      <c r="B6602" s="295"/>
      <c r="C6602" s="295">
        <v>0.51363490000000001</v>
      </c>
      <c r="D6602" s="295"/>
    </row>
    <row r="6603" spans="1:4" x14ac:dyDescent="0.2">
      <c r="A6603" s="295">
        <v>0.29744280000000001</v>
      </c>
      <c r="B6603" s="295"/>
      <c r="C6603" s="295">
        <v>0.51361630000000003</v>
      </c>
      <c r="D6603" s="295"/>
    </row>
    <row r="6604" spans="1:4" x14ac:dyDescent="0.2">
      <c r="A6604" s="295">
        <v>0.29744280000000001</v>
      </c>
      <c r="B6604" s="295"/>
      <c r="C6604" s="295">
        <v>0.51357710000000001</v>
      </c>
      <c r="D6604" s="295"/>
    </row>
    <row r="6605" spans="1:4" x14ac:dyDescent="0.2">
      <c r="A6605" s="295">
        <v>0.29742790000000002</v>
      </c>
      <c r="B6605" s="295"/>
      <c r="C6605" s="295">
        <v>0.51356210000000002</v>
      </c>
      <c r="D6605" s="295"/>
    </row>
    <row r="6606" spans="1:4" x14ac:dyDescent="0.2">
      <c r="A6606" s="295">
        <v>0.29741339999999999</v>
      </c>
      <c r="B6606" s="295"/>
      <c r="C6606" s="295">
        <v>0.5135229</v>
      </c>
      <c r="D6606" s="295"/>
    </row>
    <row r="6607" spans="1:4" x14ac:dyDescent="0.2">
      <c r="A6607" s="295">
        <v>0.2973982</v>
      </c>
      <c r="B6607" s="295"/>
      <c r="C6607" s="295">
        <v>0.51346930000000002</v>
      </c>
      <c r="D6607" s="295"/>
    </row>
    <row r="6608" spans="1:4" x14ac:dyDescent="0.2">
      <c r="A6608" s="295">
        <v>0.2973848</v>
      </c>
      <c r="B6608" s="295"/>
      <c r="C6608" s="295">
        <v>0.51345430000000003</v>
      </c>
      <c r="D6608" s="295"/>
    </row>
    <row r="6609" spans="1:4" x14ac:dyDescent="0.2">
      <c r="A6609" s="295">
        <v>0.2973848</v>
      </c>
      <c r="B6609" s="295"/>
      <c r="C6609" s="295">
        <v>0.51341530000000002</v>
      </c>
      <c r="D6609" s="295"/>
    </row>
    <row r="6610" spans="1:4" x14ac:dyDescent="0.2">
      <c r="A6610" s="295">
        <v>0.29734060000000001</v>
      </c>
      <c r="B6610" s="295"/>
      <c r="C6610" s="295">
        <v>0.51336289999999996</v>
      </c>
      <c r="D6610" s="295"/>
    </row>
    <row r="6611" spans="1:4" x14ac:dyDescent="0.2">
      <c r="A6611" s="295">
        <v>0.29734060000000001</v>
      </c>
      <c r="B6611" s="295"/>
      <c r="C6611" s="295">
        <v>0.51332390000000006</v>
      </c>
      <c r="D6611" s="295"/>
    </row>
    <row r="6612" spans="1:4" x14ac:dyDescent="0.2">
      <c r="A6612" s="295">
        <v>0.29731229999999997</v>
      </c>
      <c r="B6612" s="295"/>
      <c r="C6612" s="295">
        <v>0.51330509999999996</v>
      </c>
      <c r="D6612" s="295"/>
    </row>
    <row r="6613" spans="1:4" x14ac:dyDescent="0.2">
      <c r="A6613" s="295">
        <v>0.29731229999999997</v>
      </c>
      <c r="B6613" s="295"/>
      <c r="C6613" s="295">
        <v>0.51328530000000006</v>
      </c>
      <c r="D6613" s="295"/>
    </row>
    <row r="6614" spans="1:4" x14ac:dyDescent="0.2">
      <c r="A6614" s="295">
        <v>0.29731229999999997</v>
      </c>
      <c r="B6614" s="295"/>
      <c r="C6614" s="295">
        <v>0.51326649999999996</v>
      </c>
      <c r="D6614" s="295"/>
    </row>
    <row r="6615" spans="1:4" x14ac:dyDescent="0.2">
      <c r="A6615" s="295">
        <v>0.29729739999999999</v>
      </c>
      <c r="B6615" s="295"/>
      <c r="C6615" s="295">
        <v>0.51321249999999996</v>
      </c>
      <c r="D6615" s="295"/>
    </row>
    <row r="6616" spans="1:4" x14ac:dyDescent="0.2">
      <c r="A6616" s="295">
        <v>0.29726950000000002</v>
      </c>
      <c r="B6616" s="295"/>
      <c r="C6616" s="295">
        <v>0.51321249999999996</v>
      </c>
      <c r="D6616" s="295"/>
    </row>
    <row r="6617" spans="1:4" x14ac:dyDescent="0.2">
      <c r="A6617" s="295">
        <v>0.29725430000000003</v>
      </c>
      <c r="B6617" s="295"/>
      <c r="C6617" s="295">
        <v>0.51315829999999996</v>
      </c>
      <c r="D6617" s="295"/>
    </row>
    <row r="6618" spans="1:4" x14ac:dyDescent="0.2">
      <c r="A6618" s="295">
        <v>0.29725430000000003</v>
      </c>
      <c r="B6618" s="295"/>
      <c r="C6618" s="295">
        <v>0.51310120000000004</v>
      </c>
      <c r="D6618" s="295"/>
    </row>
    <row r="6619" spans="1:4" x14ac:dyDescent="0.2">
      <c r="A6619" s="295">
        <v>0.2972398</v>
      </c>
      <c r="B6619" s="295"/>
      <c r="C6619" s="295">
        <v>0.51308069999999995</v>
      </c>
      <c r="D6619" s="295"/>
    </row>
    <row r="6620" spans="1:4" x14ac:dyDescent="0.2">
      <c r="A6620" s="295">
        <v>0.2972108</v>
      </c>
      <c r="B6620" s="295"/>
      <c r="C6620" s="295">
        <v>0.51304170000000004</v>
      </c>
      <c r="D6620" s="295"/>
    </row>
    <row r="6621" spans="1:4" x14ac:dyDescent="0.2">
      <c r="A6621" s="295">
        <v>0.29718230000000001</v>
      </c>
      <c r="B6621" s="295"/>
      <c r="C6621" s="295">
        <v>0.51302199999999998</v>
      </c>
      <c r="D6621" s="295"/>
    </row>
    <row r="6622" spans="1:4" x14ac:dyDescent="0.2">
      <c r="A6622" s="295">
        <v>0.29718230000000001</v>
      </c>
      <c r="B6622" s="295"/>
      <c r="C6622" s="295">
        <v>0.51298460000000001</v>
      </c>
      <c r="D6622" s="295"/>
    </row>
    <row r="6623" spans="1:4" x14ac:dyDescent="0.2">
      <c r="A6623" s="295">
        <v>0.29715279999999999</v>
      </c>
      <c r="B6623" s="295"/>
      <c r="C6623" s="295">
        <v>0.51296960000000003</v>
      </c>
      <c r="D6623" s="295"/>
    </row>
    <row r="6624" spans="1:4" x14ac:dyDescent="0.2">
      <c r="A6624" s="295">
        <v>0.29715279999999999</v>
      </c>
      <c r="B6624" s="295"/>
      <c r="C6624" s="295">
        <v>0.5129108</v>
      </c>
      <c r="D6624" s="295"/>
    </row>
    <row r="6625" spans="1:4" x14ac:dyDescent="0.2">
      <c r="A6625" s="295">
        <v>0.29715279999999999</v>
      </c>
      <c r="B6625" s="295"/>
      <c r="C6625" s="295">
        <v>0.5129108</v>
      </c>
      <c r="D6625" s="295"/>
    </row>
    <row r="6626" spans="1:4" x14ac:dyDescent="0.2">
      <c r="A6626" s="295">
        <v>0.2971376</v>
      </c>
      <c r="B6626" s="295"/>
      <c r="C6626" s="295">
        <v>0.51287700000000003</v>
      </c>
      <c r="D6626" s="295"/>
    </row>
    <row r="6627" spans="1:4" x14ac:dyDescent="0.2">
      <c r="A6627" s="295">
        <v>0.29710979999999998</v>
      </c>
      <c r="B6627" s="295"/>
      <c r="C6627" s="295">
        <v>0.51287700000000003</v>
      </c>
      <c r="D6627" s="295"/>
    </row>
    <row r="6628" spans="1:4" x14ac:dyDescent="0.2">
      <c r="A6628" s="295">
        <v>0.29708030000000002</v>
      </c>
      <c r="B6628" s="295"/>
      <c r="C6628" s="295">
        <v>0.51284339999999995</v>
      </c>
      <c r="D6628" s="295"/>
    </row>
    <row r="6629" spans="1:4" x14ac:dyDescent="0.2">
      <c r="A6629" s="295">
        <v>0.29708030000000002</v>
      </c>
      <c r="B6629" s="295"/>
      <c r="C6629" s="295">
        <v>0.51280329999999996</v>
      </c>
      <c r="D6629" s="295"/>
    </row>
    <row r="6630" spans="1:4" x14ac:dyDescent="0.2">
      <c r="A6630" s="295">
        <v>0.29708030000000002</v>
      </c>
      <c r="B6630" s="295"/>
      <c r="C6630" s="295">
        <v>0.51280329999999996</v>
      </c>
      <c r="D6630" s="295"/>
    </row>
    <row r="6631" spans="1:4" x14ac:dyDescent="0.2">
      <c r="A6631" s="295">
        <v>0.29706700000000003</v>
      </c>
      <c r="B6631" s="295"/>
      <c r="C6631" s="295">
        <v>0.51278829999999997</v>
      </c>
      <c r="D6631" s="295"/>
    </row>
    <row r="6632" spans="1:4" x14ac:dyDescent="0.2">
      <c r="A6632" s="295">
        <v>0.29706700000000003</v>
      </c>
      <c r="B6632" s="295"/>
      <c r="C6632" s="295">
        <v>0.51276969999999999</v>
      </c>
      <c r="D6632" s="295"/>
    </row>
    <row r="6633" spans="1:4" x14ac:dyDescent="0.2">
      <c r="A6633" s="295">
        <v>0.29706700000000003</v>
      </c>
      <c r="B6633" s="295"/>
      <c r="C6633" s="295">
        <v>0.51275090000000001</v>
      </c>
      <c r="D6633" s="295"/>
    </row>
    <row r="6634" spans="1:4" x14ac:dyDescent="0.2">
      <c r="A6634" s="295">
        <v>0.29705199999999998</v>
      </c>
      <c r="B6634" s="295"/>
      <c r="C6634" s="295">
        <v>0.51275090000000001</v>
      </c>
      <c r="D6634" s="295"/>
    </row>
    <row r="6635" spans="1:4" x14ac:dyDescent="0.2">
      <c r="A6635" s="295">
        <v>0.29703679999999999</v>
      </c>
      <c r="B6635" s="295"/>
      <c r="C6635" s="295">
        <v>0.51275079999999995</v>
      </c>
      <c r="D6635" s="295"/>
    </row>
    <row r="6636" spans="1:4" x14ac:dyDescent="0.2">
      <c r="A6636" s="295">
        <v>0.29700779999999999</v>
      </c>
      <c r="B6636" s="295"/>
      <c r="C6636" s="295">
        <v>0.51273199999999997</v>
      </c>
      <c r="D6636" s="295"/>
    </row>
    <row r="6637" spans="1:4" x14ac:dyDescent="0.2">
      <c r="A6637" s="295">
        <v>0.2969928</v>
      </c>
      <c r="B6637" s="295"/>
      <c r="C6637" s="295">
        <v>0.51269370000000003</v>
      </c>
      <c r="D6637" s="295"/>
    </row>
    <row r="6638" spans="1:4" x14ac:dyDescent="0.2">
      <c r="A6638" s="295">
        <v>0.29697950000000001</v>
      </c>
      <c r="B6638" s="295"/>
      <c r="C6638" s="295">
        <v>0.51265830000000001</v>
      </c>
      <c r="D6638" s="295"/>
    </row>
    <row r="6639" spans="1:4" x14ac:dyDescent="0.2">
      <c r="A6639" s="295">
        <v>0.29697950000000001</v>
      </c>
      <c r="B6639" s="295"/>
      <c r="C6639" s="295">
        <v>0.51265830000000001</v>
      </c>
      <c r="D6639" s="295"/>
    </row>
    <row r="6640" spans="1:4" x14ac:dyDescent="0.2">
      <c r="A6640" s="295">
        <v>0.29696499999999998</v>
      </c>
      <c r="B6640" s="295"/>
      <c r="C6640" s="295">
        <v>0.51261990000000002</v>
      </c>
      <c r="D6640" s="295"/>
    </row>
    <row r="6641" spans="1:4" x14ac:dyDescent="0.2">
      <c r="A6641" s="295">
        <v>0.29696499999999998</v>
      </c>
      <c r="B6641" s="295"/>
      <c r="C6641" s="295">
        <v>0.51260130000000004</v>
      </c>
      <c r="D6641" s="295"/>
    </row>
    <row r="6642" spans="1:4" x14ac:dyDescent="0.2">
      <c r="A6642" s="295">
        <v>0.29695009999999999</v>
      </c>
      <c r="B6642" s="295"/>
      <c r="C6642" s="295">
        <v>0.51256210000000002</v>
      </c>
      <c r="D6642" s="295"/>
    </row>
    <row r="6643" spans="1:4" x14ac:dyDescent="0.2">
      <c r="A6643" s="295">
        <v>0.29693550000000002</v>
      </c>
      <c r="B6643" s="295"/>
      <c r="C6643" s="295">
        <v>0.51252739999999997</v>
      </c>
      <c r="D6643" s="295"/>
    </row>
    <row r="6644" spans="1:4" x14ac:dyDescent="0.2">
      <c r="A6644" s="295">
        <v>0.2969059</v>
      </c>
      <c r="B6644" s="295"/>
      <c r="C6644" s="295">
        <v>0.51247319999999996</v>
      </c>
      <c r="D6644" s="295"/>
    </row>
    <row r="6645" spans="1:4" x14ac:dyDescent="0.2">
      <c r="A6645" s="295">
        <v>0.2968925</v>
      </c>
      <c r="B6645" s="295"/>
      <c r="C6645" s="295">
        <v>0.51247319999999996</v>
      </c>
      <c r="D6645" s="295"/>
    </row>
    <row r="6646" spans="1:4" x14ac:dyDescent="0.2">
      <c r="A6646" s="295">
        <v>0.2968925</v>
      </c>
      <c r="B6646" s="295"/>
      <c r="C6646" s="295">
        <v>0.5124341</v>
      </c>
      <c r="D6646" s="295"/>
    </row>
    <row r="6647" spans="1:4" x14ac:dyDescent="0.2">
      <c r="A6647" s="295">
        <v>0.29687750000000002</v>
      </c>
      <c r="B6647" s="295"/>
      <c r="C6647" s="295">
        <v>0.51240030000000003</v>
      </c>
      <c r="D6647" s="295"/>
    </row>
    <row r="6648" spans="1:4" x14ac:dyDescent="0.2">
      <c r="A6648" s="295">
        <v>0.29684860000000002</v>
      </c>
      <c r="B6648" s="295"/>
      <c r="C6648" s="295">
        <v>0.51238059999999996</v>
      </c>
      <c r="D6648" s="295"/>
    </row>
    <row r="6649" spans="1:4" x14ac:dyDescent="0.2">
      <c r="A6649" s="295">
        <v>0.29681999999999997</v>
      </c>
      <c r="B6649" s="295"/>
      <c r="C6649" s="295">
        <v>0.51234040000000003</v>
      </c>
      <c r="D6649" s="295"/>
    </row>
    <row r="6650" spans="1:4" x14ac:dyDescent="0.2">
      <c r="A6650" s="295">
        <v>0.29679060000000002</v>
      </c>
      <c r="B6650" s="295"/>
      <c r="C6650" s="295">
        <v>0.51232540000000004</v>
      </c>
      <c r="D6650" s="295"/>
    </row>
    <row r="6651" spans="1:4" x14ac:dyDescent="0.2">
      <c r="A6651" s="295">
        <v>0.29679060000000002</v>
      </c>
      <c r="B6651" s="295"/>
      <c r="C6651" s="295">
        <v>0.51229159999999996</v>
      </c>
      <c r="D6651" s="295"/>
    </row>
    <row r="6652" spans="1:4" x14ac:dyDescent="0.2">
      <c r="A6652" s="295">
        <v>0.29679060000000002</v>
      </c>
      <c r="B6652" s="295"/>
      <c r="C6652" s="295">
        <v>0.51227299999999998</v>
      </c>
      <c r="D6652" s="295"/>
    </row>
    <row r="6653" spans="1:4" x14ac:dyDescent="0.2">
      <c r="A6653" s="295">
        <v>0.29677599999999998</v>
      </c>
      <c r="B6653" s="295"/>
      <c r="C6653" s="295">
        <v>0.51225799999999999</v>
      </c>
      <c r="D6653" s="295"/>
    </row>
    <row r="6654" spans="1:4" x14ac:dyDescent="0.2">
      <c r="A6654" s="295">
        <v>0.29674640000000002</v>
      </c>
      <c r="B6654" s="295"/>
      <c r="C6654" s="295">
        <v>0.51219899999999996</v>
      </c>
      <c r="D6654" s="295"/>
    </row>
    <row r="6655" spans="1:4" x14ac:dyDescent="0.2">
      <c r="A6655" s="295">
        <v>0.29673139999999998</v>
      </c>
      <c r="B6655" s="295"/>
      <c r="C6655" s="295">
        <v>0.51216910000000004</v>
      </c>
      <c r="D6655" s="295"/>
    </row>
    <row r="6656" spans="1:4" x14ac:dyDescent="0.2">
      <c r="A6656" s="295">
        <v>0.29673139999999998</v>
      </c>
      <c r="B6656" s="295"/>
      <c r="C6656" s="295">
        <v>0.51214930000000003</v>
      </c>
      <c r="D6656" s="295"/>
    </row>
    <row r="6657" spans="1:4" x14ac:dyDescent="0.2">
      <c r="A6657" s="295">
        <v>0.29671809999999998</v>
      </c>
      <c r="B6657" s="295"/>
      <c r="C6657" s="295">
        <v>0.5121289</v>
      </c>
      <c r="D6657" s="295"/>
    </row>
    <row r="6658" spans="1:4" x14ac:dyDescent="0.2">
      <c r="A6658" s="295">
        <v>0.29670360000000001</v>
      </c>
      <c r="B6658" s="295"/>
      <c r="C6658" s="295">
        <v>0.5121289</v>
      </c>
      <c r="D6658" s="295"/>
    </row>
    <row r="6659" spans="1:4" x14ac:dyDescent="0.2">
      <c r="A6659" s="295">
        <v>0.29668909999999998</v>
      </c>
      <c r="B6659" s="295"/>
      <c r="C6659" s="295">
        <v>0.51211010000000001</v>
      </c>
      <c r="D6659" s="295"/>
    </row>
    <row r="6660" spans="1:4" x14ac:dyDescent="0.2">
      <c r="A6660" s="295">
        <v>0.29668909999999998</v>
      </c>
      <c r="B6660" s="295"/>
      <c r="C6660" s="295">
        <v>0.51205489999999998</v>
      </c>
      <c r="D6660" s="295"/>
    </row>
    <row r="6661" spans="1:4" x14ac:dyDescent="0.2">
      <c r="A6661" s="295">
        <v>0.2966608</v>
      </c>
      <c r="B6661" s="295"/>
      <c r="C6661" s="295">
        <v>0.5120363</v>
      </c>
      <c r="D6661" s="295"/>
    </row>
    <row r="6662" spans="1:4" x14ac:dyDescent="0.2">
      <c r="A6662" s="295">
        <v>0.2966607</v>
      </c>
      <c r="B6662" s="295"/>
      <c r="C6662" s="295">
        <v>0.51199709999999998</v>
      </c>
      <c r="D6662" s="295"/>
    </row>
    <row r="6663" spans="1:4" x14ac:dyDescent="0.2">
      <c r="A6663" s="295">
        <v>0.29664629999999997</v>
      </c>
      <c r="B6663" s="295"/>
      <c r="C6663" s="295">
        <v>0.51199709999999998</v>
      </c>
      <c r="D6663" s="295"/>
    </row>
    <row r="6664" spans="1:4" x14ac:dyDescent="0.2">
      <c r="A6664" s="295">
        <v>0.2966184</v>
      </c>
      <c r="B6664" s="295"/>
      <c r="C6664" s="295">
        <v>0.51195970000000002</v>
      </c>
      <c r="D6664" s="295"/>
    </row>
    <row r="6665" spans="1:4" x14ac:dyDescent="0.2">
      <c r="A6665" s="295">
        <v>0.29660320000000001</v>
      </c>
      <c r="B6665" s="295"/>
      <c r="C6665" s="295">
        <v>0.51195970000000002</v>
      </c>
      <c r="D6665" s="295"/>
    </row>
    <row r="6666" spans="1:4" x14ac:dyDescent="0.2">
      <c r="A6666" s="295">
        <v>0.29660320000000001</v>
      </c>
      <c r="B6666" s="295"/>
      <c r="C6666" s="295">
        <v>0.51192590000000004</v>
      </c>
      <c r="D6666" s="295"/>
    </row>
    <row r="6667" spans="1:4" x14ac:dyDescent="0.2">
      <c r="A6667" s="295">
        <v>0.2965738</v>
      </c>
      <c r="B6667" s="295"/>
      <c r="C6667" s="295">
        <v>0.5118857</v>
      </c>
      <c r="D6667" s="295"/>
    </row>
    <row r="6668" spans="1:4" x14ac:dyDescent="0.2">
      <c r="A6668" s="295">
        <v>0.2965738</v>
      </c>
      <c r="B6668" s="295"/>
      <c r="C6668" s="295">
        <v>0.51186690000000001</v>
      </c>
      <c r="D6668" s="295"/>
    </row>
    <row r="6669" spans="1:4" x14ac:dyDescent="0.2">
      <c r="A6669" s="295">
        <v>0.29654520000000001</v>
      </c>
      <c r="B6669" s="295"/>
      <c r="C6669" s="295">
        <v>0.5118471</v>
      </c>
      <c r="D6669" s="295"/>
    </row>
    <row r="6670" spans="1:4" x14ac:dyDescent="0.2">
      <c r="A6670" s="295">
        <v>0.29654520000000001</v>
      </c>
      <c r="B6670" s="295"/>
      <c r="C6670" s="295">
        <v>0.51181359999999998</v>
      </c>
      <c r="D6670" s="295"/>
    </row>
    <row r="6671" spans="1:4" x14ac:dyDescent="0.2">
      <c r="A6671" s="295">
        <v>0.29654520000000001</v>
      </c>
      <c r="B6671" s="295"/>
      <c r="C6671" s="295">
        <v>0.511795</v>
      </c>
      <c r="D6671" s="295"/>
    </row>
    <row r="6672" spans="1:4" x14ac:dyDescent="0.2">
      <c r="A6672" s="295">
        <v>0.29651549999999999</v>
      </c>
      <c r="B6672" s="295"/>
      <c r="C6672" s="295">
        <v>0.511795</v>
      </c>
      <c r="D6672" s="295"/>
    </row>
    <row r="6673" spans="1:4" x14ac:dyDescent="0.2">
      <c r="A6673" s="295">
        <v>0.29648720000000001</v>
      </c>
      <c r="B6673" s="295"/>
      <c r="C6673" s="295">
        <v>0.51175570000000004</v>
      </c>
      <c r="D6673" s="295"/>
    </row>
    <row r="6674" spans="1:4" x14ac:dyDescent="0.2">
      <c r="A6674" s="295">
        <v>0.29645749999999998</v>
      </c>
      <c r="B6674" s="295"/>
      <c r="C6674" s="295">
        <v>0.5117353</v>
      </c>
      <c r="D6674" s="295"/>
    </row>
    <row r="6675" spans="1:4" x14ac:dyDescent="0.2">
      <c r="A6675" s="295">
        <v>0.29645749999999998</v>
      </c>
      <c r="B6675" s="295"/>
      <c r="C6675" s="295">
        <v>0.51171650000000002</v>
      </c>
      <c r="D6675" s="295"/>
    </row>
    <row r="6676" spans="1:4" x14ac:dyDescent="0.2">
      <c r="A6676" s="295">
        <v>0.29645749999999998</v>
      </c>
      <c r="B6676" s="295"/>
      <c r="C6676" s="295">
        <v>0.51166409999999996</v>
      </c>
      <c r="D6676" s="295"/>
    </row>
    <row r="6677" spans="1:4" x14ac:dyDescent="0.2">
      <c r="A6677" s="295">
        <v>0.29641519999999999</v>
      </c>
      <c r="B6677" s="295"/>
      <c r="C6677" s="295">
        <v>0.5116444</v>
      </c>
      <c r="D6677" s="295"/>
    </row>
    <row r="6678" spans="1:4" x14ac:dyDescent="0.2">
      <c r="A6678" s="295">
        <v>0.2964002</v>
      </c>
      <c r="B6678" s="295"/>
      <c r="C6678" s="295">
        <v>0.5116444</v>
      </c>
      <c r="D6678" s="295"/>
    </row>
    <row r="6679" spans="1:4" x14ac:dyDescent="0.2">
      <c r="A6679" s="295">
        <v>0.2964002</v>
      </c>
      <c r="B6679" s="295"/>
      <c r="C6679" s="295">
        <v>0.51159169999999998</v>
      </c>
      <c r="D6679" s="295"/>
    </row>
    <row r="6680" spans="1:4" x14ac:dyDescent="0.2">
      <c r="A6680" s="295">
        <v>0.29637049999999998</v>
      </c>
      <c r="B6680" s="295"/>
      <c r="C6680" s="295">
        <v>0.51153360000000003</v>
      </c>
      <c r="D6680" s="295"/>
    </row>
    <row r="6681" spans="1:4" x14ac:dyDescent="0.2">
      <c r="A6681" s="295">
        <v>0.29634270000000001</v>
      </c>
      <c r="B6681" s="295"/>
      <c r="C6681" s="295">
        <v>0.51151860000000005</v>
      </c>
      <c r="D6681" s="295"/>
    </row>
    <row r="6682" spans="1:4" x14ac:dyDescent="0.2">
      <c r="A6682" s="295">
        <v>0.29634270000000001</v>
      </c>
      <c r="B6682" s="295"/>
      <c r="C6682" s="295">
        <v>0.51147960000000003</v>
      </c>
      <c r="D6682" s="295"/>
    </row>
    <row r="6683" spans="1:4" x14ac:dyDescent="0.2">
      <c r="A6683" s="295">
        <v>0.29634270000000001</v>
      </c>
      <c r="B6683" s="295"/>
      <c r="C6683" s="295">
        <v>0.51146460000000005</v>
      </c>
      <c r="D6683" s="295"/>
    </row>
    <row r="6684" spans="1:4" x14ac:dyDescent="0.2">
      <c r="A6684" s="295">
        <v>0.29631479999999999</v>
      </c>
      <c r="B6684" s="295"/>
      <c r="C6684" s="295">
        <v>0.5114263</v>
      </c>
      <c r="D6684" s="295"/>
    </row>
    <row r="6685" spans="1:4" x14ac:dyDescent="0.2">
      <c r="A6685" s="295">
        <v>0.29630040000000002</v>
      </c>
      <c r="B6685" s="295"/>
      <c r="C6685" s="295">
        <v>0.51139089999999998</v>
      </c>
      <c r="D6685" s="295"/>
    </row>
    <row r="6686" spans="1:4" x14ac:dyDescent="0.2">
      <c r="A6686" s="295">
        <v>0.29628520000000003</v>
      </c>
      <c r="B6686" s="295"/>
      <c r="C6686" s="295">
        <v>0.5113721</v>
      </c>
      <c r="D6686" s="295"/>
    </row>
    <row r="6687" spans="1:4" x14ac:dyDescent="0.2">
      <c r="A6687" s="295">
        <v>0.29628510000000002</v>
      </c>
      <c r="B6687" s="295"/>
      <c r="C6687" s="295">
        <v>0.51135160000000002</v>
      </c>
      <c r="D6687" s="295"/>
    </row>
    <row r="6688" spans="1:4" x14ac:dyDescent="0.2">
      <c r="A6688" s="295">
        <v>0.29627019999999998</v>
      </c>
      <c r="B6688" s="295"/>
      <c r="C6688" s="295">
        <v>0.51131309999999996</v>
      </c>
      <c r="D6688" s="295"/>
    </row>
    <row r="6689" spans="1:4" x14ac:dyDescent="0.2">
      <c r="A6689" s="295">
        <v>0.29624119999999998</v>
      </c>
      <c r="B6689" s="295"/>
      <c r="C6689" s="295">
        <v>0.51126450000000001</v>
      </c>
      <c r="D6689" s="295"/>
    </row>
    <row r="6690" spans="1:4" x14ac:dyDescent="0.2">
      <c r="A6690" s="295">
        <v>0.29622599999999999</v>
      </c>
      <c r="B6690" s="295"/>
      <c r="C6690" s="295">
        <v>0.51124950000000002</v>
      </c>
      <c r="D6690" s="295"/>
    </row>
    <row r="6691" spans="1:4" x14ac:dyDescent="0.2">
      <c r="A6691" s="295">
        <v>0.29622599999999999</v>
      </c>
      <c r="B6691" s="295"/>
      <c r="C6691" s="295">
        <v>0.51123070000000004</v>
      </c>
      <c r="D6691" s="295"/>
    </row>
    <row r="6692" spans="1:4" x14ac:dyDescent="0.2">
      <c r="A6692" s="295">
        <v>0.29619820000000002</v>
      </c>
      <c r="B6692" s="295"/>
      <c r="C6692" s="295">
        <v>0.51119170000000003</v>
      </c>
      <c r="D6692" s="295"/>
    </row>
    <row r="6693" spans="1:4" x14ac:dyDescent="0.2">
      <c r="A6693" s="295">
        <v>0.29619820000000002</v>
      </c>
      <c r="B6693" s="295"/>
      <c r="C6693" s="295">
        <v>0.51115310000000003</v>
      </c>
      <c r="D6693" s="295"/>
    </row>
    <row r="6694" spans="1:4" x14ac:dyDescent="0.2">
      <c r="A6694" s="295">
        <v>0.29618319999999998</v>
      </c>
      <c r="B6694" s="295"/>
      <c r="C6694" s="295">
        <v>0.51113810000000004</v>
      </c>
      <c r="D6694" s="295"/>
    </row>
    <row r="6695" spans="1:4" x14ac:dyDescent="0.2">
      <c r="A6695" s="295">
        <v>0.29618319999999998</v>
      </c>
      <c r="B6695" s="295"/>
      <c r="C6695" s="295">
        <v>0.51108030000000004</v>
      </c>
      <c r="D6695" s="295"/>
    </row>
    <row r="6696" spans="1:4" x14ac:dyDescent="0.2">
      <c r="A6696" s="295">
        <v>0.29618319999999998</v>
      </c>
      <c r="B6696" s="295"/>
      <c r="C6696" s="295">
        <v>0.51104559999999999</v>
      </c>
      <c r="D6696" s="295"/>
    </row>
    <row r="6697" spans="1:4" x14ac:dyDescent="0.2">
      <c r="A6697" s="295">
        <v>0.29615380000000002</v>
      </c>
      <c r="B6697" s="295"/>
      <c r="C6697" s="295">
        <v>0.5110268</v>
      </c>
      <c r="D6697" s="295"/>
    </row>
    <row r="6698" spans="1:4" x14ac:dyDescent="0.2">
      <c r="A6698" s="295">
        <v>0.29614040000000003</v>
      </c>
      <c r="B6698" s="295"/>
      <c r="C6698" s="295">
        <v>0.5110268</v>
      </c>
      <c r="D6698" s="295"/>
    </row>
    <row r="6699" spans="1:4" x14ac:dyDescent="0.2">
      <c r="A6699" s="295">
        <v>0.2961107</v>
      </c>
      <c r="B6699" s="295"/>
      <c r="C6699" s="295">
        <v>0.51098929999999998</v>
      </c>
      <c r="D6699" s="295"/>
    </row>
    <row r="6700" spans="1:4" x14ac:dyDescent="0.2">
      <c r="A6700" s="295">
        <v>0.2961107</v>
      </c>
      <c r="B6700" s="295"/>
      <c r="C6700" s="295">
        <v>0.51095009999999996</v>
      </c>
      <c r="D6700" s="295"/>
    </row>
    <row r="6701" spans="1:4" x14ac:dyDescent="0.2">
      <c r="A6701" s="295">
        <v>0.2961107</v>
      </c>
      <c r="B6701" s="295"/>
      <c r="C6701" s="295">
        <v>0.51093149999999998</v>
      </c>
      <c r="D6701" s="295"/>
    </row>
    <row r="6702" spans="1:4" x14ac:dyDescent="0.2">
      <c r="A6702" s="295">
        <v>0.29608129999999999</v>
      </c>
      <c r="B6702" s="295"/>
      <c r="C6702" s="295">
        <v>0.51093149999999998</v>
      </c>
      <c r="D6702" s="295"/>
    </row>
    <row r="6703" spans="1:4" x14ac:dyDescent="0.2">
      <c r="A6703" s="295">
        <v>0.29606789999999999</v>
      </c>
      <c r="B6703" s="295"/>
      <c r="C6703" s="295">
        <v>0.51089130000000005</v>
      </c>
      <c r="D6703" s="295"/>
    </row>
    <row r="6704" spans="1:4" x14ac:dyDescent="0.2">
      <c r="A6704" s="295">
        <v>0.29606789999999999</v>
      </c>
      <c r="B6704" s="295"/>
      <c r="C6704" s="295">
        <v>0.51087640000000001</v>
      </c>
      <c r="D6704" s="295"/>
    </row>
    <row r="6705" spans="1:4" x14ac:dyDescent="0.2">
      <c r="A6705" s="295">
        <v>0.29605340000000002</v>
      </c>
      <c r="B6705" s="295"/>
      <c r="C6705" s="295">
        <v>0.51083900000000004</v>
      </c>
      <c r="D6705" s="295"/>
    </row>
    <row r="6706" spans="1:4" x14ac:dyDescent="0.2">
      <c r="A6706" s="295">
        <v>0.29603849999999998</v>
      </c>
      <c r="B6706" s="295"/>
      <c r="C6706" s="295">
        <v>0.51081920000000003</v>
      </c>
      <c r="D6706" s="295"/>
    </row>
    <row r="6707" spans="1:4" x14ac:dyDescent="0.2">
      <c r="A6707" s="295">
        <v>0.29600870000000001</v>
      </c>
      <c r="B6707" s="295"/>
      <c r="C6707" s="295">
        <v>0.51076520000000003</v>
      </c>
      <c r="D6707" s="295"/>
    </row>
    <row r="6708" spans="1:4" x14ac:dyDescent="0.2">
      <c r="A6708" s="295">
        <v>0.29600870000000001</v>
      </c>
      <c r="B6708" s="295"/>
      <c r="C6708" s="295">
        <v>0.5107448</v>
      </c>
      <c r="D6708" s="295"/>
    </row>
    <row r="6709" spans="1:4" x14ac:dyDescent="0.2">
      <c r="A6709" s="295">
        <v>0.29600870000000001</v>
      </c>
      <c r="B6709" s="295"/>
      <c r="C6709" s="295">
        <v>0.5107448</v>
      </c>
      <c r="D6709" s="295"/>
    </row>
    <row r="6710" spans="1:4" x14ac:dyDescent="0.2">
      <c r="A6710" s="295">
        <v>0.29599429999999999</v>
      </c>
      <c r="B6710" s="295"/>
      <c r="C6710" s="295">
        <v>0.5107062</v>
      </c>
      <c r="D6710" s="295"/>
    </row>
    <row r="6711" spans="1:4" x14ac:dyDescent="0.2">
      <c r="A6711" s="295">
        <v>0.29599429999999999</v>
      </c>
      <c r="B6711" s="295"/>
      <c r="C6711" s="295">
        <v>0.51068579999999997</v>
      </c>
      <c r="D6711" s="295"/>
    </row>
    <row r="6712" spans="1:4" x14ac:dyDescent="0.2">
      <c r="A6712" s="295">
        <v>0.29598089999999999</v>
      </c>
      <c r="B6712" s="295"/>
      <c r="C6712" s="295">
        <v>0.5106484</v>
      </c>
      <c r="D6712" s="295"/>
    </row>
    <row r="6713" spans="1:4" x14ac:dyDescent="0.2">
      <c r="A6713" s="295">
        <v>0.2959676</v>
      </c>
      <c r="B6713" s="295"/>
      <c r="C6713" s="295">
        <v>0.51061460000000003</v>
      </c>
      <c r="D6713" s="295"/>
    </row>
    <row r="6714" spans="1:4" x14ac:dyDescent="0.2">
      <c r="A6714" s="295">
        <v>0.2959524</v>
      </c>
      <c r="B6714" s="295"/>
      <c r="C6714" s="295">
        <v>0.51059960000000004</v>
      </c>
      <c r="D6714" s="295"/>
    </row>
    <row r="6715" spans="1:4" x14ac:dyDescent="0.2">
      <c r="A6715" s="295">
        <v>0.29593789999999998</v>
      </c>
      <c r="B6715" s="295"/>
      <c r="C6715" s="295">
        <v>0.51058099999999995</v>
      </c>
      <c r="D6715" s="295"/>
    </row>
    <row r="6716" spans="1:4" x14ac:dyDescent="0.2">
      <c r="A6716" s="295">
        <v>0.29592289999999999</v>
      </c>
      <c r="B6716" s="295"/>
      <c r="C6716" s="295">
        <v>0.51058099999999995</v>
      </c>
      <c r="D6716" s="295"/>
    </row>
    <row r="6717" spans="1:4" x14ac:dyDescent="0.2">
      <c r="A6717" s="295">
        <v>0.29590840000000002</v>
      </c>
      <c r="B6717" s="295"/>
      <c r="C6717" s="295">
        <v>0.51056120000000005</v>
      </c>
      <c r="D6717" s="295"/>
    </row>
    <row r="6718" spans="1:4" x14ac:dyDescent="0.2">
      <c r="A6718" s="295">
        <v>0.29589399999999999</v>
      </c>
      <c r="B6718" s="295"/>
      <c r="C6718" s="295">
        <v>0.51054080000000002</v>
      </c>
      <c r="D6718" s="295"/>
    </row>
    <row r="6719" spans="1:4" x14ac:dyDescent="0.2">
      <c r="A6719" s="295">
        <v>0.29589389999999999</v>
      </c>
      <c r="B6719" s="295"/>
      <c r="C6719" s="295">
        <v>0.51054080000000002</v>
      </c>
      <c r="D6719" s="295"/>
    </row>
    <row r="6720" spans="1:4" x14ac:dyDescent="0.2">
      <c r="A6720" s="295">
        <v>0.29587950000000002</v>
      </c>
      <c r="B6720" s="295"/>
      <c r="C6720" s="295">
        <v>0.51048689999999997</v>
      </c>
      <c r="D6720" s="295"/>
    </row>
    <row r="6721" spans="1:4" x14ac:dyDescent="0.2">
      <c r="A6721" s="295">
        <v>0.29586449999999997</v>
      </c>
      <c r="B6721" s="295"/>
      <c r="C6721" s="295">
        <v>0.51046709999999995</v>
      </c>
      <c r="D6721" s="295"/>
    </row>
    <row r="6722" spans="1:4" x14ac:dyDescent="0.2">
      <c r="A6722" s="295">
        <v>0.29585119999999998</v>
      </c>
      <c r="B6722" s="295"/>
      <c r="C6722" s="295">
        <v>0.51043329999999998</v>
      </c>
      <c r="D6722" s="295"/>
    </row>
    <row r="6723" spans="1:4" x14ac:dyDescent="0.2">
      <c r="A6723" s="295">
        <v>0.29583670000000001</v>
      </c>
      <c r="B6723" s="295"/>
      <c r="C6723" s="295">
        <v>0.5104147</v>
      </c>
      <c r="D6723" s="295"/>
    </row>
    <row r="6724" spans="1:4" x14ac:dyDescent="0.2">
      <c r="A6724" s="295">
        <v>0.29582150000000001</v>
      </c>
      <c r="B6724" s="295"/>
      <c r="C6724" s="295">
        <v>0.51036230000000005</v>
      </c>
      <c r="D6724" s="295"/>
    </row>
    <row r="6725" spans="1:4" x14ac:dyDescent="0.2">
      <c r="A6725" s="295">
        <v>0.295792</v>
      </c>
      <c r="B6725" s="295"/>
      <c r="C6725" s="295">
        <v>0.51032690000000003</v>
      </c>
      <c r="D6725" s="295"/>
    </row>
    <row r="6726" spans="1:4" x14ac:dyDescent="0.2">
      <c r="A6726" s="295">
        <v>0.29577870000000001</v>
      </c>
      <c r="B6726" s="295"/>
      <c r="C6726" s="295">
        <v>0.51032690000000003</v>
      </c>
      <c r="D6726" s="295"/>
    </row>
    <row r="6727" spans="1:4" x14ac:dyDescent="0.2">
      <c r="A6727" s="295">
        <v>0.29576370000000002</v>
      </c>
      <c r="B6727" s="295"/>
      <c r="C6727" s="295">
        <v>0.51026689999999997</v>
      </c>
      <c r="D6727" s="295"/>
    </row>
    <row r="6728" spans="1:4" x14ac:dyDescent="0.2">
      <c r="A6728" s="295">
        <v>0.295734</v>
      </c>
      <c r="B6728" s="295"/>
      <c r="C6728" s="295">
        <v>0.51021459999999996</v>
      </c>
      <c r="D6728" s="295"/>
    </row>
    <row r="6729" spans="1:4" x14ac:dyDescent="0.2">
      <c r="A6729" s="295">
        <v>0.295734</v>
      </c>
      <c r="B6729" s="295"/>
      <c r="C6729" s="295">
        <v>0.51021459999999996</v>
      </c>
      <c r="D6729" s="295"/>
    </row>
    <row r="6730" spans="1:4" x14ac:dyDescent="0.2">
      <c r="A6730" s="295">
        <v>0.295734</v>
      </c>
      <c r="B6730" s="295"/>
      <c r="C6730" s="295">
        <v>0.51021459999999996</v>
      </c>
      <c r="D6730" s="295"/>
    </row>
    <row r="6731" spans="1:4" x14ac:dyDescent="0.2">
      <c r="A6731" s="295">
        <v>0.29570459999999998</v>
      </c>
      <c r="B6731" s="295"/>
      <c r="C6731" s="295">
        <v>0.51019570000000003</v>
      </c>
      <c r="D6731" s="295"/>
    </row>
    <row r="6732" spans="1:4" x14ac:dyDescent="0.2">
      <c r="A6732" s="295">
        <v>0.29570459999999998</v>
      </c>
      <c r="B6732" s="295"/>
      <c r="C6732" s="295">
        <v>0.51019570000000003</v>
      </c>
      <c r="D6732" s="295"/>
    </row>
    <row r="6733" spans="1:4" x14ac:dyDescent="0.2">
      <c r="A6733" s="295">
        <v>0.29568939999999999</v>
      </c>
      <c r="B6733" s="295"/>
      <c r="C6733" s="295">
        <v>0.51016189999999995</v>
      </c>
      <c r="D6733" s="295"/>
    </row>
    <row r="6734" spans="1:4" x14ac:dyDescent="0.2">
      <c r="A6734" s="295">
        <v>0.2956744</v>
      </c>
      <c r="B6734" s="295"/>
      <c r="C6734" s="295">
        <v>0.51014150000000003</v>
      </c>
      <c r="D6734" s="295"/>
    </row>
    <row r="6735" spans="1:4" x14ac:dyDescent="0.2">
      <c r="A6735" s="295">
        <v>0.29564580000000001</v>
      </c>
      <c r="B6735" s="295"/>
      <c r="C6735" s="295">
        <v>0.51012179999999996</v>
      </c>
      <c r="D6735" s="295"/>
    </row>
    <row r="6736" spans="1:4" x14ac:dyDescent="0.2">
      <c r="A6736" s="295">
        <v>0.29563139999999999</v>
      </c>
      <c r="B6736" s="295"/>
      <c r="C6736" s="295">
        <v>0.51010319999999998</v>
      </c>
      <c r="D6736" s="295"/>
    </row>
    <row r="6737" spans="1:4" x14ac:dyDescent="0.2">
      <c r="A6737" s="295">
        <v>0.29560239999999999</v>
      </c>
      <c r="B6737" s="295"/>
      <c r="C6737" s="295">
        <v>0.51008439999999999</v>
      </c>
      <c r="D6737" s="295"/>
    </row>
    <row r="6738" spans="1:4" x14ac:dyDescent="0.2">
      <c r="A6738" s="295">
        <v>0.29558790000000001</v>
      </c>
      <c r="B6738" s="295"/>
      <c r="C6738" s="295">
        <v>0.51004510000000003</v>
      </c>
      <c r="D6738" s="295"/>
    </row>
    <row r="6739" spans="1:4" x14ac:dyDescent="0.2">
      <c r="A6739" s="295">
        <v>0.29558790000000001</v>
      </c>
      <c r="B6739" s="295"/>
      <c r="C6739" s="295">
        <v>0.51002650000000005</v>
      </c>
      <c r="D6739" s="295"/>
    </row>
    <row r="6740" spans="1:4" x14ac:dyDescent="0.2">
      <c r="A6740" s="295">
        <v>0.29557460000000002</v>
      </c>
      <c r="B6740" s="295"/>
      <c r="C6740" s="295">
        <v>0.50999660000000002</v>
      </c>
      <c r="D6740" s="295"/>
    </row>
    <row r="6741" spans="1:4" x14ac:dyDescent="0.2">
      <c r="A6741" s="295">
        <v>0.29555959999999998</v>
      </c>
      <c r="B6741" s="295"/>
      <c r="C6741" s="295">
        <v>0.50997680000000001</v>
      </c>
      <c r="D6741" s="295"/>
    </row>
    <row r="6742" spans="1:4" x14ac:dyDescent="0.2">
      <c r="A6742" s="295">
        <v>0.29555959999999998</v>
      </c>
      <c r="B6742" s="295"/>
      <c r="C6742" s="295">
        <v>0.50995800000000002</v>
      </c>
      <c r="D6742" s="295"/>
    </row>
    <row r="6743" spans="1:4" x14ac:dyDescent="0.2">
      <c r="A6743" s="295">
        <v>0.29554629999999998</v>
      </c>
      <c r="B6743" s="295"/>
      <c r="C6743" s="295">
        <v>0.5098992</v>
      </c>
      <c r="D6743" s="295"/>
    </row>
    <row r="6744" spans="1:4" x14ac:dyDescent="0.2">
      <c r="A6744" s="295">
        <v>0.29553180000000001</v>
      </c>
      <c r="B6744" s="295"/>
      <c r="C6744" s="295">
        <v>0.50986540000000002</v>
      </c>
      <c r="D6744" s="295"/>
    </row>
    <row r="6745" spans="1:4" x14ac:dyDescent="0.2">
      <c r="A6745" s="295">
        <v>0.29550209999999999</v>
      </c>
      <c r="B6745" s="295"/>
      <c r="C6745" s="295">
        <v>0.50980959999999997</v>
      </c>
      <c r="D6745" s="295"/>
    </row>
    <row r="6746" spans="1:4" x14ac:dyDescent="0.2">
      <c r="A6746" s="295">
        <v>0.29550209999999999</v>
      </c>
      <c r="B6746" s="295"/>
      <c r="C6746" s="295">
        <v>0.50980959999999997</v>
      </c>
      <c r="D6746" s="295"/>
    </row>
    <row r="6747" spans="1:4" x14ac:dyDescent="0.2">
      <c r="A6747" s="295">
        <v>0.29547380000000001</v>
      </c>
      <c r="B6747" s="295"/>
      <c r="C6747" s="295">
        <v>0.50980959999999997</v>
      </c>
      <c r="D6747" s="295"/>
    </row>
    <row r="6748" spans="1:4" x14ac:dyDescent="0.2">
      <c r="A6748" s="295">
        <v>0.29547380000000001</v>
      </c>
      <c r="B6748" s="295"/>
      <c r="C6748" s="295">
        <v>0.50977220000000001</v>
      </c>
      <c r="D6748" s="295"/>
    </row>
    <row r="6749" spans="1:4" x14ac:dyDescent="0.2">
      <c r="A6749" s="295">
        <v>0.29547370000000001</v>
      </c>
      <c r="B6749" s="295"/>
      <c r="C6749" s="295">
        <v>0.50975239999999999</v>
      </c>
      <c r="D6749" s="295"/>
    </row>
    <row r="6750" spans="1:4" x14ac:dyDescent="0.2">
      <c r="A6750" s="295">
        <v>0.29545880000000002</v>
      </c>
      <c r="B6750" s="295"/>
      <c r="C6750" s="295">
        <v>0.50973749999999995</v>
      </c>
      <c r="D6750" s="295"/>
    </row>
    <row r="6751" spans="1:4" x14ac:dyDescent="0.2">
      <c r="A6751" s="295">
        <v>0.29544429999999999</v>
      </c>
      <c r="B6751" s="295"/>
      <c r="C6751" s="295">
        <v>0.50971889999999997</v>
      </c>
      <c r="D6751" s="295"/>
    </row>
    <row r="6752" spans="1:4" x14ac:dyDescent="0.2">
      <c r="A6752" s="295">
        <v>0.29544429999999999</v>
      </c>
      <c r="B6752" s="295"/>
      <c r="C6752" s="295">
        <v>0.50968349999999996</v>
      </c>
      <c r="D6752" s="295"/>
    </row>
    <row r="6753" spans="1:4" x14ac:dyDescent="0.2">
      <c r="A6753" s="295">
        <v>0.29542980000000002</v>
      </c>
      <c r="B6753" s="295"/>
      <c r="C6753" s="295">
        <v>0.50966849999999997</v>
      </c>
      <c r="D6753" s="295"/>
    </row>
    <row r="6754" spans="1:4" x14ac:dyDescent="0.2">
      <c r="A6754" s="295">
        <v>0.29540119999999997</v>
      </c>
      <c r="B6754" s="295"/>
      <c r="C6754" s="295">
        <v>0.50962830000000003</v>
      </c>
      <c r="D6754" s="295"/>
    </row>
    <row r="6755" spans="1:4" x14ac:dyDescent="0.2">
      <c r="A6755" s="295">
        <v>0.29540119999999997</v>
      </c>
      <c r="B6755" s="295"/>
      <c r="C6755" s="295">
        <v>0.50957410000000003</v>
      </c>
      <c r="D6755" s="295"/>
    </row>
    <row r="6756" spans="1:4" x14ac:dyDescent="0.2">
      <c r="A6756" s="295">
        <v>0.29538629999999999</v>
      </c>
      <c r="B6756" s="295"/>
      <c r="C6756" s="295">
        <v>0.50955550000000005</v>
      </c>
      <c r="D6756" s="295"/>
    </row>
    <row r="6757" spans="1:4" x14ac:dyDescent="0.2">
      <c r="A6757" s="295">
        <v>0.29538629999999999</v>
      </c>
      <c r="B6757" s="295"/>
      <c r="C6757" s="295">
        <v>0.50953570000000004</v>
      </c>
      <c r="D6757" s="295"/>
    </row>
    <row r="6758" spans="1:4" x14ac:dyDescent="0.2">
      <c r="A6758" s="295">
        <v>0.29534389999999999</v>
      </c>
      <c r="B6758" s="295"/>
      <c r="C6758" s="295">
        <v>0.50951599999999997</v>
      </c>
      <c r="D6758" s="295"/>
    </row>
    <row r="6759" spans="1:4" x14ac:dyDescent="0.2">
      <c r="A6759" s="295">
        <v>0.29531380000000002</v>
      </c>
      <c r="B6759" s="295"/>
      <c r="C6759" s="295">
        <v>0.50949739999999999</v>
      </c>
      <c r="D6759" s="295"/>
    </row>
    <row r="6760" spans="1:4" x14ac:dyDescent="0.2">
      <c r="A6760" s="295">
        <v>0.29531380000000002</v>
      </c>
      <c r="B6760" s="295"/>
      <c r="C6760" s="295">
        <v>0.50945720000000005</v>
      </c>
      <c r="D6760" s="295"/>
    </row>
    <row r="6761" spans="1:4" x14ac:dyDescent="0.2">
      <c r="A6761" s="295">
        <v>0.29529919999999998</v>
      </c>
      <c r="B6761" s="295"/>
      <c r="C6761" s="295">
        <v>0.50943839999999996</v>
      </c>
      <c r="D6761" s="295"/>
    </row>
    <row r="6762" spans="1:4" x14ac:dyDescent="0.2">
      <c r="A6762" s="295">
        <v>0.29528480000000001</v>
      </c>
      <c r="B6762" s="295"/>
      <c r="C6762" s="295">
        <v>0.50941959999999997</v>
      </c>
      <c r="D6762" s="295"/>
    </row>
    <row r="6763" spans="1:4" x14ac:dyDescent="0.2">
      <c r="A6763" s="295">
        <v>0.29526960000000002</v>
      </c>
      <c r="B6763" s="295"/>
      <c r="C6763" s="295">
        <v>0.50936440000000005</v>
      </c>
      <c r="D6763" s="295"/>
    </row>
    <row r="6764" spans="1:4" x14ac:dyDescent="0.2">
      <c r="A6764" s="295">
        <v>0.29525620000000002</v>
      </c>
      <c r="B6764" s="295"/>
      <c r="C6764" s="295">
        <v>0.50934400000000002</v>
      </c>
      <c r="D6764" s="295"/>
    </row>
    <row r="6765" spans="1:4" x14ac:dyDescent="0.2">
      <c r="A6765" s="295">
        <v>0.29525620000000002</v>
      </c>
      <c r="B6765" s="295"/>
      <c r="C6765" s="295">
        <v>0.50929040000000003</v>
      </c>
      <c r="D6765" s="295"/>
    </row>
    <row r="6766" spans="1:4" x14ac:dyDescent="0.2">
      <c r="A6766" s="295">
        <v>0.2952417</v>
      </c>
      <c r="B6766" s="295"/>
      <c r="C6766" s="295">
        <v>0.50927180000000005</v>
      </c>
      <c r="D6766" s="295"/>
    </row>
    <row r="6767" spans="1:4" x14ac:dyDescent="0.2">
      <c r="A6767" s="295">
        <v>0.2952417</v>
      </c>
      <c r="B6767" s="295"/>
      <c r="C6767" s="295">
        <v>0.50927180000000005</v>
      </c>
      <c r="D6767" s="295"/>
    </row>
    <row r="6768" spans="1:4" x14ac:dyDescent="0.2">
      <c r="A6768" s="295">
        <v>0.2952417</v>
      </c>
      <c r="B6768" s="295"/>
      <c r="C6768" s="295">
        <v>0.50923280000000004</v>
      </c>
      <c r="D6768" s="295"/>
    </row>
    <row r="6769" spans="1:4" x14ac:dyDescent="0.2">
      <c r="A6769" s="295">
        <v>0.29522720000000002</v>
      </c>
      <c r="B6769" s="295"/>
      <c r="C6769" s="295">
        <v>0.50917539999999994</v>
      </c>
      <c r="D6769" s="295"/>
    </row>
    <row r="6770" spans="1:4" x14ac:dyDescent="0.2">
      <c r="A6770" s="295">
        <v>0.29522720000000002</v>
      </c>
      <c r="B6770" s="295"/>
      <c r="C6770" s="295">
        <v>0.50916039999999996</v>
      </c>
      <c r="D6770" s="295"/>
    </row>
    <row r="6771" spans="1:4" x14ac:dyDescent="0.2">
      <c r="A6771" s="295">
        <v>0.29518369999999999</v>
      </c>
      <c r="B6771" s="295"/>
      <c r="C6771" s="295">
        <v>0.50912279999999999</v>
      </c>
      <c r="D6771" s="295"/>
    </row>
    <row r="6772" spans="1:4" x14ac:dyDescent="0.2">
      <c r="A6772" s="295">
        <v>0.29516920000000002</v>
      </c>
      <c r="B6772" s="295"/>
      <c r="C6772" s="295">
        <v>0.50908379999999998</v>
      </c>
      <c r="D6772" s="295"/>
    </row>
    <row r="6773" spans="1:4" x14ac:dyDescent="0.2">
      <c r="A6773" s="295">
        <v>0.29516920000000002</v>
      </c>
      <c r="B6773" s="295"/>
      <c r="C6773" s="295">
        <v>0.50906879999999999</v>
      </c>
      <c r="D6773" s="295"/>
    </row>
    <row r="6774" spans="1:4" x14ac:dyDescent="0.2">
      <c r="A6774" s="295">
        <v>0.2951397</v>
      </c>
      <c r="B6774" s="295"/>
      <c r="C6774" s="295">
        <v>0.50903030000000005</v>
      </c>
      <c r="D6774" s="295"/>
    </row>
    <row r="6775" spans="1:4" x14ac:dyDescent="0.2">
      <c r="A6775" s="295">
        <v>0.2951397</v>
      </c>
      <c r="B6775" s="295"/>
      <c r="C6775" s="295">
        <v>0.50900979999999996</v>
      </c>
      <c r="D6775" s="295"/>
    </row>
    <row r="6776" spans="1:4" x14ac:dyDescent="0.2">
      <c r="A6776" s="295">
        <v>0.29511189999999998</v>
      </c>
      <c r="B6776" s="295"/>
      <c r="C6776" s="295">
        <v>0.50900979999999996</v>
      </c>
      <c r="D6776" s="295"/>
    </row>
    <row r="6777" spans="1:4" x14ac:dyDescent="0.2">
      <c r="A6777" s="295">
        <v>0.29509669999999999</v>
      </c>
      <c r="B6777" s="295"/>
      <c r="C6777" s="295">
        <v>0.50897599999999998</v>
      </c>
      <c r="D6777" s="295"/>
    </row>
    <row r="6778" spans="1:4" x14ac:dyDescent="0.2">
      <c r="A6778" s="295">
        <v>0.29509669999999999</v>
      </c>
      <c r="B6778" s="295"/>
      <c r="C6778" s="295">
        <v>0.5089574</v>
      </c>
      <c r="D6778" s="295"/>
    </row>
    <row r="6779" spans="1:4" x14ac:dyDescent="0.2">
      <c r="A6779" s="295">
        <v>0.29508220000000002</v>
      </c>
      <c r="B6779" s="295"/>
      <c r="C6779" s="295">
        <v>0.50893860000000002</v>
      </c>
      <c r="D6779" s="295"/>
    </row>
    <row r="6780" spans="1:4" x14ac:dyDescent="0.2">
      <c r="A6780" s="295">
        <v>0.29506719999999997</v>
      </c>
      <c r="B6780" s="295"/>
      <c r="C6780" s="295">
        <v>0.50890389999999996</v>
      </c>
      <c r="D6780" s="295"/>
    </row>
    <row r="6781" spans="1:4" x14ac:dyDescent="0.2">
      <c r="A6781" s="295">
        <v>0.2950527</v>
      </c>
      <c r="B6781" s="295"/>
      <c r="C6781" s="295">
        <v>0.50888350000000004</v>
      </c>
      <c r="D6781" s="295"/>
    </row>
    <row r="6782" spans="1:4" x14ac:dyDescent="0.2">
      <c r="A6782" s="295">
        <v>0.29503940000000001</v>
      </c>
      <c r="B6782" s="295"/>
      <c r="C6782" s="295">
        <v>0.50888350000000004</v>
      </c>
      <c r="D6782" s="295"/>
    </row>
    <row r="6783" spans="1:4" x14ac:dyDescent="0.2">
      <c r="A6783" s="295">
        <v>0.29503940000000001</v>
      </c>
      <c r="B6783" s="295"/>
      <c r="C6783" s="295">
        <v>0.50886489999999995</v>
      </c>
      <c r="D6783" s="295"/>
    </row>
    <row r="6784" spans="1:4" x14ac:dyDescent="0.2">
      <c r="A6784" s="295">
        <v>0.29501080000000002</v>
      </c>
      <c r="B6784" s="295"/>
      <c r="C6784" s="295">
        <v>0.50881129999999997</v>
      </c>
      <c r="D6784" s="295"/>
    </row>
    <row r="6785" spans="1:4" x14ac:dyDescent="0.2">
      <c r="A6785" s="295">
        <v>0.29501080000000002</v>
      </c>
      <c r="B6785" s="295"/>
      <c r="C6785" s="295">
        <v>0.50879090000000005</v>
      </c>
      <c r="D6785" s="295"/>
    </row>
    <row r="6786" spans="1:4" x14ac:dyDescent="0.2">
      <c r="A6786" s="295">
        <v>0.29499629999999999</v>
      </c>
      <c r="B6786" s="295"/>
      <c r="C6786" s="295">
        <v>0.50879090000000005</v>
      </c>
      <c r="D6786" s="295"/>
    </row>
    <row r="6787" spans="1:4" x14ac:dyDescent="0.2">
      <c r="A6787" s="295">
        <v>0.2949811</v>
      </c>
      <c r="B6787" s="295"/>
      <c r="C6787" s="295">
        <v>0.50873670000000004</v>
      </c>
      <c r="D6787" s="295"/>
    </row>
    <row r="6788" spans="1:4" x14ac:dyDescent="0.2">
      <c r="A6788" s="295">
        <v>0.2949811</v>
      </c>
      <c r="B6788" s="295"/>
      <c r="C6788" s="295">
        <v>0.50871690000000003</v>
      </c>
      <c r="D6788" s="295"/>
    </row>
    <row r="6789" spans="1:4" x14ac:dyDescent="0.2">
      <c r="A6789" s="295">
        <v>0.29495169999999998</v>
      </c>
      <c r="B6789" s="295"/>
      <c r="C6789" s="295">
        <v>0.50867949999999995</v>
      </c>
      <c r="D6789" s="295"/>
    </row>
    <row r="6790" spans="1:4" x14ac:dyDescent="0.2">
      <c r="A6790" s="295">
        <v>0.29493720000000001</v>
      </c>
      <c r="B6790" s="295"/>
      <c r="C6790" s="295">
        <v>0.50865970000000005</v>
      </c>
      <c r="D6790" s="295"/>
    </row>
    <row r="6791" spans="1:4" x14ac:dyDescent="0.2">
      <c r="A6791" s="295">
        <v>0.29493720000000001</v>
      </c>
      <c r="B6791" s="295"/>
      <c r="C6791" s="295">
        <v>0.50863999999999998</v>
      </c>
      <c r="D6791" s="295"/>
    </row>
    <row r="6792" spans="1:4" x14ac:dyDescent="0.2">
      <c r="A6792" s="295">
        <v>0.29493720000000001</v>
      </c>
      <c r="B6792" s="295"/>
      <c r="C6792" s="295">
        <v>0.50860079999999996</v>
      </c>
      <c r="D6792" s="295"/>
    </row>
    <row r="6793" spans="1:4" x14ac:dyDescent="0.2">
      <c r="A6793" s="295">
        <v>0.29492380000000001</v>
      </c>
      <c r="B6793" s="295"/>
      <c r="C6793" s="295">
        <v>0.5085634</v>
      </c>
      <c r="D6793" s="295"/>
    </row>
    <row r="6794" spans="1:4" x14ac:dyDescent="0.2">
      <c r="A6794" s="295">
        <v>0.29490860000000002</v>
      </c>
      <c r="B6794" s="295"/>
      <c r="C6794" s="295">
        <v>0.5085634</v>
      </c>
      <c r="D6794" s="295"/>
    </row>
    <row r="6795" spans="1:4" x14ac:dyDescent="0.2">
      <c r="A6795" s="295">
        <v>0.29490860000000002</v>
      </c>
      <c r="B6795" s="295"/>
      <c r="C6795" s="295">
        <v>0.50852249999999999</v>
      </c>
      <c r="D6795" s="295"/>
    </row>
    <row r="6796" spans="1:4" x14ac:dyDescent="0.2">
      <c r="A6796" s="295">
        <v>0.2948808</v>
      </c>
      <c r="B6796" s="295"/>
      <c r="C6796" s="295">
        <v>0.50845059999999997</v>
      </c>
      <c r="D6796" s="295"/>
    </row>
    <row r="6797" spans="1:4" x14ac:dyDescent="0.2">
      <c r="A6797" s="295">
        <v>0.2948808</v>
      </c>
      <c r="B6797" s="295"/>
      <c r="C6797" s="295">
        <v>0.50845059999999997</v>
      </c>
      <c r="D6797" s="295"/>
    </row>
    <row r="6798" spans="1:4" x14ac:dyDescent="0.2">
      <c r="A6798" s="295">
        <v>0.29485129999999998</v>
      </c>
      <c r="B6798" s="295"/>
      <c r="C6798" s="295">
        <v>0.50841040000000004</v>
      </c>
      <c r="D6798" s="295"/>
    </row>
    <row r="6799" spans="1:4" x14ac:dyDescent="0.2">
      <c r="A6799" s="295">
        <v>0.29485129999999998</v>
      </c>
      <c r="B6799" s="295"/>
      <c r="C6799" s="295">
        <v>0.50835399999999997</v>
      </c>
      <c r="D6799" s="295"/>
    </row>
    <row r="6800" spans="1:4" x14ac:dyDescent="0.2">
      <c r="A6800" s="295">
        <v>0.29485129999999998</v>
      </c>
      <c r="B6800" s="295"/>
      <c r="C6800" s="295">
        <v>0.50828300000000004</v>
      </c>
      <c r="D6800" s="295"/>
    </row>
    <row r="6801" spans="1:4" x14ac:dyDescent="0.2">
      <c r="A6801" s="295">
        <v>0.29483799999999999</v>
      </c>
      <c r="B6801" s="295"/>
      <c r="C6801" s="295">
        <v>0.50828300000000004</v>
      </c>
      <c r="D6801" s="295"/>
    </row>
    <row r="6802" spans="1:4" x14ac:dyDescent="0.2">
      <c r="A6802" s="295">
        <v>0.29483799999999999</v>
      </c>
      <c r="B6802" s="295"/>
      <c r="C6802" s="295">
        <v>0.50826439999999995</v>
      </c>
      <c r="D6802" s="295"/>
    </row>
    <row r="6803" spans="1:4" x14ac:dyDescent="0.2">
      <c r="A6803" s="295">
        <v>0.29480849999999997</v>
      </c>
      <c r="B6803" s="295"/>
      <c r="C6803" s="295">
        <v>0.50824400000000003</v>
      </c>
      <c r="D6803" s="295"/>
    </row>
    <row r="6804" spans="1:4" x14ac:dyDescent="0.2">
      <c r="A6804" s="295">
        <v>0.29480849999999997</v>
      </c>
      <c r="B6804" s="295"/>
      <c r="C6804" s="295">
        <v>0.50820560000000004</v>
      </c>
      <c r="D6804" s="295"/>
    </row>
    <row r="6805" spans="1:4" x14ac:dyDescent="0.2">
      <c r="A6805" s="295">
        <v>0.29477999999999999</v>
      </c>
      <c r="B6805" s="295"/>
      <c r="C6805" s="295">
        <v>0.50818680000000005</v>
      </c>
      <c r="D6805" s="295"/>
    </row>
    <row r="6806" spans="1:4" x14ac:dyDescent="0.2">
      <c r="A6806" s="295">
        <v>0.29477999999999999</v>
      </c>
      <c r="B6806" s="295"/>
      <c r="C6806" s="295">
        <v>0.50817179999999995</v>
      </c>
      <c r="D6806" s="295"/>
    </row>
    <row r="6807" spans="1:4" x14ac:dyDescent="0.2">
      <c r="A6807" s="295">
        <v>0.29476550000000001</v>
      </c>
      <c r="B6807" s="295"/>
      <c r="C6807" s="295">
        <v>0.50817179999999995</v>
      </c>
      <c r="D6807" s="295"/>
    </row>
    <row r="6808" spans="1:4" x14ac:dyDescent="0.2">
      <c r="A6808" s="295">
        <v>0.29476550000000001</v>
      </c>
      <c r="B6808" s="295"/>
      <c r="C6808" s="295">
        <v>0.50817179999999995</v>
      </c>
      <c r="D6808" s="295"/>
    </row>
    <row r="6809" spans="1:4" x14ac:dyDescent="0.2">
      <c r="A6809" s="295">
        <v>0.29475050000000003</v>
      </c>
      <c r="B6809" s="295"/>
      <c r="C6809" s="295">
        <v>0.50813319999999995</v>
      </c>
      <c r="D6809" s="295"/>
    </row>
    <row r="6810" spans="1:4" x14ac:dyDescent="0.2">
      <c r="A6810" s="295">
        <v>0.2947226</v>
      </c>
      <c r="B6810" s="295"/>
      <c r="C6810" s="295">
        <v>0.50809420000000005</v>
      </c>
      <c r="D6810" s="295"/>
    </row>
    <row r="6811" spans="1:4" x14ac:dyDescent="0.2">
      <c r="A6811" s="295">
        <v>0.2947226</v>
      </c>
      <c r="B6811" s="295"/>
      <c r="C6811" s="295">
        <v>0.50809420000000005</v>
      </c>
      <c r="D6811" s="295"/>
    </row>
    <row r="6812" spans="1:4" x14ac:dyDescent="0.2">
      <c r="A6812" s="295">
        <v>0.29470819999999998</v>
      </c>
      <c r="B6812" s="295"/>
      <c r="C6812" s="295">
        <v>0.50805679999999998</v>
      </c>
      <c r="D6812" s="295"/>
    </row>
    <row r="6813" spans="1:4" x14ac:dyDescent="0.2">
      <c r="A6813" s="295">
        <v>0.29470819999999998</v>
      </c>
      <c r="B6813" s="295"/>
      <c r="C6813" s="295">
        <v>0.50802210000000003</v>
      </c>
      <c r="D6813" s="295"/>
    </row>
    <row r="6814" spans="1:4" x14ac:dyDescent="0.2">
      <c r="A6814" s="295">
        <v>0.29469319999999999</v>
      </c>
      <c r="B6814" s="295"/>
      <c r="C6814" s="295">
        <v>0.50800350000000005</v>
      </c>
      <c r="D6814" s="295"/>
    </row>
    <row r="6815" spans="1:4" x14ac:dyDescent="0.2">
      <c r="A6815" s="295">
        <v>0.294678</v>
      </c>
      <c r="B6815" s="295"/>
      <c r="C6815" s="295">
        <v>0.50796810000000003</v>
      </c>
      <c r="D6815" s="295"/>
    </row>
    <row r="6816" spans="1:4" x14ac:dyDescent="0.2">
      <c r="A6816" s="295">
        <v>0.29465010000000003</v>
      </c>
      <c r="B6816" s="295"/>
      <c r="C6816" s="295">
        <v>0.50793069999999996</v>
      </c>
      <c r="D6816" s="295"/>
    </row>
    <row r="6817" spans="1:4" x14ac:dyDescent="0.2">
      <c r="A6817" s="295">
        <v>0.29465010000000003</v>
      </c>
      <c r="B6817" s="295"/>
      <c r="C6817" s="295">
        <v>0.50789229999999996</v>
      </c>
      <c r="D6817" s="295"/>
    </row>
    <row r="6818" spans="1:4" x14ac:dyDescent="0.2">
      <c r="A6818" s="295">
        <v>0.29465010000000003</v>
      </c>
      <c r="B6818" s="295"/>
      <c r="C6818" s="295">
        <v>0.50785210000000003</v>
      </c>
      <c r="D6818" s="295"/>
    </row>
    <row r="6819" spans="1:4" x14ac:dyDescent="0.2">
      <c r="A6819" s="295">
        <v>0.29463679999999998</v>
      </c>
      <c r="B6819" s="295"/>
      <c r="C6819" s="295">
        <v>0.50785210000000003</v>
      </c>
      <c r="D6819" s="295"/>
    </row>
    <row r="6820" spans="1:4" x14ac:dyDescent="0.2">
      <c r="A6820" s="295">
        <v>0.29460779999999998</v>
      </c>
      <c r="B6820" s="295"/>
      <c r="C6820" s="295">
        <v>0.50783719999999999</v>
      </c>
      <c r="D6820" s="295"/>
    </row>
    <row r="6821" spans="1:4" x14ac:dyDescent="0.2">
      <c r="A6821" s="295">
        <v>0.29460779999999998</v>
      </c>
      <c r="B6821" s="295"/>
      <c r="C6821" s="295">
        <v>0.50781829999999994</v>
      </c>
      <c r="D6821" s="295"/>
    </row>
    <row r="6822" spans="1:4" x14ac:dyDescent="0.2">
      <c r="A6822" s="295">
        <v>0.29458000000000001</v>
      </c>
      <c r="B6822" s="295"/>
      <c r="C6822" s="295">
        <v>0.5077644</v>
      </c>
      <c r="D6822" s="295"/>
    </row>
    <row r="6823" spans="1:4" x14ac:dyDescent="0.2">
      <c r="A6823" s="295">
        <v>0.29456480000000002</v>
      </c>
      <c r="B6823" s="295"/>
      <c r="C6823" s="295">
        <v>0.50776429999999995</v>
      </c>
      <c r="D6823" s="295"/>
    </row>
    <row r="6824" spans="1:4" x14ac:dyDescent="0.2">
      <c r="A6824" s="295">
        <v>0.29456470000000001</v>
      </c>
      <c r="B6824" s="295"/>
      <c r="C6824" s="295">
        <v>0.50774390000000003</v>
      </c>
      <c r="D6824" s="295"/>
    </row>
    <row r="6825" spans="1:4" x14ac:dyDescent="0.2">
      <c r="A6825" s="295">
        <v>0.2945219</v>
      </c>
      <c r="B6825" s="295"/>
      <c r="C6825" s="295">
        <v>0.50772510000000004</v>
      </c>
      <c r="D6825" s="295"/>
    </row>
    <row r="6826" spans="1:4" x14ac:dyDescent="0.2">
      <c r="A6826" s="295">
        <v>0.2945219</v>
      </c>
      <c r="B6826" s="295"/>
      <c r="C6826" s="295">
        <v>0.50769149999999996</v>
      </c>
      <c r="D6826" s="295"/>
    </row>
    <row r="6827" spans="1:4" x14ac:dyDescent="0.2">
      <c r="A6827" s="295">
        <v>0.29449219999999998</v>
      </c>
      <c r="B6827" s="295"/>
      <c r="C6827" s="295">
        <v>0.50765300000000002</v>
      </c>
      <c r="D6827" s="295"/>
    </row>
    <row r="6828" spans="1:4" x14ac:dyDescent="0.2">
      <c r="A6828" s="295">
        <v>0.29449219999999998</v>
      </c>
      <c r="B6828" s="295"/>
      <c r="C6828" s="295">
        <v>0.50763800000000003</v>
      </c>
      <c r="D6828" s="295"/>
    </row>
    <row r="6829" spans="1:4" x14ac:dyDescent="0.2">
      <c r="A6829" s="295">
        <v>0.29447889999999999</v>
      </c>
      <c r="B6829" s="295"/>
      <c r="C6829" s="295">
        <v>0.5076176</v>
      </c>
      <c r="D6829" s="295"/>
    </row>
    <row r="6830" spans="1:4" x14ac:dyDescent="0.2">
      <c r="A6830" s="295">
        <v>0.29447889999999999</v>
      </c>
      <c r="B6830" s="295"/>
      <c r="C6830" s="295">
        <v>0.50754540000000004</v>
      </c>
      <c r="D6830" s="295"/>
    </row>
    <row r="6831" spans="1:4" x14ac:dyDescent="0.2">
      <c r="A6831" s="295">
        <v>0.29443419999999998</v>
      </c>
      <c r="B6831" s="295"/>
      <c r="C6831" s="295">
        <v>0.50754540000000004</v>
      </c>
      <c r="D6831" s="295"/>
    </row>
    <row r="6832" spans="1:4" x14ac:dyDescent="0.2">
      <c r="A6832" s="295">
        <v>0.29443419999999998</v>
      </c>
      <c r="B6832" s="295"/>
      <c r="C6832" s="295">
        <v>0.50754540000000004</v>
      </c>
      <c r="D6832" s="295"/>
    </row>
    <row r="6833" spans="1:4" x14ac:dyDescent="0.2">
      <c r="A6833" s="295">
        <v>0.29441970000000001</v>
      </c>
      <c r="B6833" s="295"/>
      <c r="C6833" s="295">
        <v>0.50750680000000004</v>
      </c>
      <c r="D6833" s="295"/>
    </row>
    <row r="6834" spans="1:4" x14ac:dyDescent="0.2">
      <c r="A6834" s="295">
        <v>0.29441970000000001</v>
      </c>
      <c r="B6834" s="295"/>
      <c r="C6834" s="295">
        <v>0.50745439999999997</v>
      </c>
      <c r="D6834" s="295"/>
    </row>
    <row r="6835" spans="1:4" x14ac:dyDescent="0.2">
      <c r="A6835" s="295">
        <v>0.29440640000000001</v>
      </c>
      <c r="B6835" s="295"/>
      <c r="C6835" s="295">
        <v>0.50745439999999997</v>
      </c>
      <c r="D6835" s="295"/>
    </row>
    <row r="6836" spans="1:4" x14ac:dyDescent="0.2">
      <c r="A6836" s="295">
        <v>0.2943617</v>
      </c>
      <c r="B6836" s="295"/>
      <c r="C6836" s="295">
        <v>0.50743579999999999</v>
      </c>
      <c r="D6836" s="295"/>
    </row>
    <row r="6837" spans="1:4" x14ac:dyDescent="0.2">
      <c r="A6837" s="295">
        <v>0.2943617</v>
      </c>
      <c r="B6837" s="295"/>
      <c r="C6837" s="295">
        <v>0.50740039999999997</v>
      </c>
      <c r="D6837" s="295"/>
    </row>
    <row r="6838" spans="1:4" x14ac:dyDescent="0.2">
      <c r="A6838" s="295">
        <v>0.29434680000000002</v>
      </c>
      <c r="B6838" s="295"/>
      <c r="C6838" s="295">
        <v>0.50740039999999997</v>
      </c>
      <c r="D6838" s="295"/>
    </row>
    <row r="6839" spans="1:4" x14ac:dyDescent="0.2">
      <c r="A6839" s="295">
        <v>0.29433229999999999</v>
      </c>
      <c r="B6839" s="295"/>
      <c r="C6839" s="295">
        <v>0.50734330000000005</v>
      </c>
      <c r="D6839" s="295"/>
    </row>
    <row r="6840" spans="1:4" x14ac:dyDescent="0.2">
      <c r="A6840" s="295">
        <v>0.29433229999999999</v>
      </c>
      <c r="B6840" s="295"/>
      <c r="C6840" s="295">
        <v>0.50730969999999997</v>
      </c>
      <c r="D6840" s="295"/>
    </row>
    <row r="6841" spans="1:4" x14ac:dyDescent="0.2">
      <c r="A6841" s="295">
        <v>0.29428919999999997</v>
      </c>
      <c r="B6841" s="295"/>
      <c r="C6841" s="295">
        <v>0.50729089999999999</v>
      </c>
      <c r="D6841" s="295"/>
    </row>
    <row r="6842" spans="1:4" x14ac:dyDescent="0.2">
      <c r="A6842" s="295">
        <v>0.29428919999999997</v>
      </c>
      <c r="B6842" s="295"/>
      <c r="C6842" s="295">
        <v>0.5072759</v>
      </c>
      <c r="D6842" s="295"/>
    </row>
    <row r="6843" spans="1:4" x14ac:dyDescent="0.2">
      <c r="A6843" s="295">
        <v>0.2942748</v>
      </c>
      <c r="B6843" s="295"/>
      <c r="C6843" s="295">
        <v>0.50723689999999999</v>
      </c>
      <c r="D6843" s="295"/>
    </row>
    <row r="6844" spans="1:4" x14ac:dyDescent="0.2">
      <c r="A6844" s="295">
        <v>0.2942748</v>
      </c>
      <c r="B6844" s="295"/>
      <c r="C6844" s="295">
        <v>0.50717950000000001</v>
      </c>
      <c r="D6844" s="295"/>
    </row>
    <row r="6845" spans="1:4" x14ac:dyDescent="0.2">
      <c r="A6845" s="295">
        <v>0.29423080000000001</v>
      </c>
      <c r="B6845" s="295"/>
      <c r="C6845" s="295">
        <v>0.50716090000000003</v>
      </c>
      <c r="D6845" s="295"/>
    </row>
    <row r="6846" spans="1:4" x14ac:dyDescent="0.2">
      <c r="A6846" s="295">
        <v>0.29423080000000001</v>
      </c>
      <c r="B6846" s="295"/>
      <c r="C6846" s="295">
        <v>0.50712069999999998</v>
      </c>
      <c r="D6846" s="295"/>
    </row>
    <row r="6847" spans="1:4" x14ac:dyDescent="0.2">
      <c r="A6847" s="295">
        <v>0.29421560000000002</v>
      </c>
      <c r="B6847" s="295"/>
      <c r="C6847" s="295">
        <v>0.50708330000000001</v>
      </c>
      <c r="D6847" s="295"/>
    </row>
    <row r="6848" spans="1:4" x14ac:dyDescent="0.2">
      <c r="A6848" s="295">
        <v>0.29421560000000002</v>
      </c>
      <c r="B6848" s="295"/>
      <c r="C6848" s="295">
        <v>0.50706359999999995</v>
      </c>
      <c r="D6848" s="295"/>
    </row>
    <row r="6849" spans="1:4" x14ac:dyDescent="0.2">
      <c r="A6849" s="295">
        <v>0.29420220000000002</v>
      </c>
      <c r="B6849" s="295"/>
      <c r="C6849" s="295">
        <v>0.50704859999999996</v>
      </c>
      <c r="D6849" s="295"/>
    </row>
    <row r="6850" spans="1:4" x14ac:dyDescent="0.2">
      <c r="A6850" s="295">
        <v>0.29420220000000002</v>
      </c>
      <c r="B6850" s="295"/>
      <c r="C6850" s="295">
        <v>0.50703359999999997</v>
      </c>
      <c r="D6850" s="295"/>
    </row>
    <row r="6851" spans="1:4" x14ac:dyDescent="0.2">
      <c r="A6851" s="295">
        <v>0.29418729999999998</v>
      </c>
      <c r="B6851" s="295"/>
      <c r="C6851" s="295">
        <v>0.50701499999999999</v>
      </c>
      <c r="D6851" s="295"/>
    </row>
    <row r="6852" spans="1:4" x14ac:dyDescent="0.2">
      <c r="A6852" s="295">
        <v>0.29418729999999998</v>
      </c>
      <c r="B6852" s="295"/>
      <c r="C6852" s="295">
        <v>0.50698019999999999</v>
      </c>
      <c r="D6852" s="295"/>
    </row>
    <row r="6853" spans="1:4" x14ac:dyDescent="0.2">
      <c r="A6853" s="295">
        <v>0.29415760000000002</v>
      </c>
      <c r="B6853" s="295"/>
      <c r="C6853" s="295">
        <v>0.50695979999999996</v>
      </c>
      <c r="D6853" s="295"/>
    </row>
    <row r="6854" spans="1:4" x14ac:dyDescent="0.2">
      <c r="A6854" s="295">
        <v>0.29412969999999999</v>
      </c>
      <c r="B6854" s="295"/>
      <c r="C6854" s="295">
        <v>0.50694099999999997</v>
      </c>
      <c r="D6854" s="295"/>
    </row>
    <row r="6855" spans="1:4" x14ac:dyDescent="0.2">
      <c r="A6855" s="295">
        <v>0.29411480000000001</v>
      </c>
      <c r="B6855" s="295"/>
      <c r="C6855" s="295">
        <v>0.5069224</v>
      </c>
      <c r="D6855" s="295"/>
    </row>
    <row r="6856" spans="1:4" x14ac:dyDescent="0.2">
      <c r="A6856" s="295">
        <v>0.29411480000000001</v>
      </c>
      <c r="B6856" s="295"/>
      <c r="C6856" s="295">
        <v>0.50690199999999996</v>
      </c>
      <c r="D6856" s="295"/>
    </row>
    <row r="6857" spans="1:4" x14ac:dyDescent="0.2">
      <c r="A6857" s="295">
        <v>0.29411480000000001</v>
      </c>
      <c r="B6857" s="295"/>
      <c r="C6857" s="295">
        <v>0.50686339999999996</v>
      </c>
      <c r="D6857" s="295"/>
    </row>
    <row r="6858" spans="1:4" x14ac:dyDescent="0.2">
      <c r="A6858" s="295">
        <v>0.29411470000000001</v>
      </c>
      <c r="B6858" s="295"/>
      <c r="C6858" s="295">
        <v>0.50686339999999996</v>
      </c>
      <c r="D6858" s="295"/>
    </row>
    <row r="6859" spans="1:4" x14ac:dyDescent="0.2">
      <c r="A6859" s="295">
        <v>0.29408640000000003</v>
      </c>
      <c r="B6859" s="295"/>
      <c r="C6859" s="295">
        <v>0.5068298</v>
      </c>
      <c r="D6859" s="295"/>
    </row>
    <row r="6860" spans="1:4" x14ac:dyDescent="0.2">
      <c r="A6860" s="295">
        <v>0.2940719</v>
      </c>
      <c r="B6860" s="295"/>
      <c r="C6860" s="295">
        <v>0.50679439999999998</v>
      </c>
      <c r="D6860" s="295"/>
    </row>
    <row r="6861" spans="1:4" x14ac:dyDescent="0.2">
      <c r="A6861" s="295">
        <v>0.2940567</v>
      </c>
      <c r="B6861" s="295"/>
      <c r="C6861" s="295">
        <v>0.50672229999999996</v>
      </c>
      <c r="D6861" s="295"/>
    </row>
    <row r="6862" spans="1:4" x14ac:dyDescent="0.2">
      <c r="A6862" s="295">
        <v>0.29404219999999998</v>
      </c>
      <c r="B6862" s="295"/>
      <c r="C6862" s="295">
        <v>0.50672229999999996</v>
      </c>
      <c r="D6862" s="295"/>
    </row>
    <row r="6863" spans="1:4" x14ac:dyDescent="0.2">
      <c r="A6863" s="295">
        <v>0.29402729999999999</v>
      </c>
      <c r="B6863" s="295"/>
      <c r="C6863" s="295">
        <v>0.50670340000000003</v>
      </c>
      <c r="D6863" s="295"/>
    </row>
    <row r="6864" spans="1:4" x14ac:dyDescent="0.2">
      <c r="A6864" s="295">
        <v>0.29401389999999999</v>
      </c>
      <c r="B6864" s="295"/>
      <c r="C6864" s="295">
        <v>0.50666869999999997</v>
      </c>
      <c r="D6864" s="295"/>
    </row>
    <row r="6865" spans="1:4" x14ac:dyDescent="0.2">
      <c r="A6865" s="295">
        <v>0.2939987</v>
      </c>
      <c r="B6865" s="295"/>
      <c r="C6865" s="295">
        <v>0.50662969999999996</v>
      </c>
      <c r="D6865" s="295"/>
    </row>
    <row r="6866" spans="1:4" x14ac:dyDescent="0.2">
      <c r="A6866" s="295">
        <v>0.29398429999999998</v>
      </c>
      <c r="B6866" s="295"/>
      <c r="C6866" s="295">
        <v>0.50661089999999998</v>
      </c>
      <c r="D6866" s="295"/>
    </row>
    <row r="6867" spans="1:4" x14ac:dyDescent="0.2">
      <c r="A6867" s="295">
        <v>0.29396929999999999</v>
      </c>
      <c r="B6867" s="295"/>
      <c r="C6867" s="295">
        <v>0.50657169999999996</v>
      </c>
      <c r="D6867" s="295"/>
    </row>
    <row r="6868" spans="1:4" x14ac:dyDescent="0.2">
      <c r="A6868" s="295">
        <v>0.29395480000000002</v>
      </c>
      <c r="B6868" s="295"/>
      <c r="C6868" s="295">
        <v>0.50657169999999996</v>
      </c>
      <c r="D6868" s="295"/>
    </row>
    <row r="6869" spans="1:4" x14ac:dyDescent="0.2">
      <c r="A6869" s="295">
        <v>0.29394029999999999</v>
      </c>
      <c r="B6869" s="295"/>
      <c r="C6869" s="295">
        <v>0.50655190000000005</v>
      </c>
      <c r="D6869" s="295"/>
    </row>
    <row r="6870" spans="1:4" x14ac:dyDescent="0.2">
      <c r="A6870" s="295">
        <v>0.29392699999999999</v>
      </c>
      <c r="B6870" s="295"/>
      <c r="C6870" s="295">
        <v>0.50653329999999996</v>
      </c>
      <c r="D6870" s="295"/>
    </row>
    <row r="6871" spans="1:4" x14ac:dyDescent="0.2">
      <c r="A6871" s="295">
        <v>0.29392699999999999</v>
      </c>
      <c r="B6871" s="295"/>
      <c r="C6871" s="295">
        <v>0.50649949999999999</v>
      </c>
      <c r="D6871" s="295"/>
    </row>
    <row r="6872" spans="1:4" x14ac:dyDescent="0.2">
      <c r="A6872" s="295">
        <v>0.29388229999999999</v>
      </c>
      <c r="B6872" s="295"/>
      <c r="C6872" s="295">
        <v>0.50645929999999995</v>
      </c>
      <c r="D6872" s="295"/>
    </row>
    <row r="6873" spans="1:4" x14ac:dyDescent="0.2">
      <c r="A6873" s="295">
        <v>0.29386899999999999</v>
      </c>
      <c r="B6873" s="295"/>
      <c r="C6873" s="295">
        <v>0.50645929999999995</v>
      </c>
      <c r="D6873" s="295"/>
    </row>
    <row r="6874" spans="1:4" x14ac:dyDescent="0.2">
      <c r="A6874" s="295">
        <v>0.29386899999999999</v>
      </c>
      <c r="B6874" s="295"/>
      <c r="C6874" s="295">
        <v>0.50645929999999995</v>
      </c>
      <c r="D6874" s="295"/>
    </row>
    <row r="6875" spans="1:4" x14ac:dyDescent="0.2">
      <c r="A6875" s="295">
        <v>0.29386899999999999</v>
      </c>
      <c r="B6875" s="295"/>
      <c r="C6875" s="295">
        <v>0.50642030000000005</v>
      </c>
      <c r="D6875" s="295"/>
    </row>
    <row r="6876" spans="1:4" x14ac:dyDescent="0.2">
      <c r="A6876" s="295">
        <v>0.29385450000000002</v>
      </c>
      <c r="B6876" s="295"/>
      <c r="C6876" s="295">
        <v>0.50640529999999995</v>
      </c>
      <c r="D6876" s="295"/>
    </row>
    <row r="6877" spans="1:4" x14ac:dyDescent="0.2">
      <c r="A6877" s="295">
        <v>0.29385450000000002</v>
      </c>
      <c r="B6877" s="295"/>
      <c r="C6877" s="295">
        <v>0.50638649999999996</v>
      </c>
      <c r="D6877" s="295"/>
    </row>
    <row r="6878" spans="1:4" x14ac:dyDescent="0.2">
      <c r="A6878" s="295">
        <v>0.293825</v>
      </c>
      <c r="B6878" s="295"/>
      <c r="C6878" s="295">
        <v>0.50634820000000003</v>
      </c>
      <c r="D6878" s="295"/>
    </row>
    <row r="6879" spans="1:4" x14ac:dyDescent="0.2">
      <c r="A6879" s="295">
        <v>0.29380980000000001</v>
      </c>
      <c r="B6879" s="295"/>
      <c r="C6879" s="295">
        <v>0.50632779999999999</v>
      </c>
      <c r="D6879" s="295"/>
    </row>
    <row r="6880" spans="1:4" x14ac:dyDescent="0.2">
      <c r="A6880" s="295">
        <v>0.29379650000000002</v>
      </c>
      <c r="B6880" s="295"/>
      <c r="C6880" s="295">
        <v>0.50630889999999995</v>
      </c>
      <c r="D6880" s="295"/>
    </row>
    <row r="6881" spans="1:4" x14ac:dyDescent="0.2">
      <c r="A6881" s="295">
        <v>0.29379650000000002</v>
      </c>
      <c r="B6881" s="295"/>
      <c r="C6881" s="295">
        <v>0.50630889999999995</v>
      </c>
      <c r="D6881" s="295"/>
    </row>
    <row r="6882" spans="1:4" x14ac:dyDescent="0.2">
      <c r="A6882" s="295">
        <v>0.29379640000000001</v>
      </c>
      <c r="B6882" s="295"/>
      <c r="C6882" s="295">
        <v>0.50625560000000003</v>
      </c>
      <c r="D6882" s="295"/>
    </row>
    <row r="6883" spans="1:4" x14ac:dyDescent="0.2">
      <c r="A6883" s="295">
        <v>0.29378199999999999</v>
      </c>
      <c r="B6883" s="295"/>
      <c r="C6883" s="295">
        <v>0.50621660000000002</v>
      </c>
      <c r="D6883" s="295"/>
    </row>
    <row r="6884" spans="1:4" x14ac:dyDescent="0.2">
      <c r="A6884" s="295">
        <v>0.29378199999999999</v>
      </c>
      <c r="B6884" s="295"/>
      <c r="C6884" s="295">
        <v>0.50616419999999995</v>
      </c>
      <c r="D6884" s="295"/>
    </row>
    <row r="6885" spans="1:4" x14ac:dyDescent="0.2">
      <c r="A6885" s="295">
        <v>0.29376859999999999</v>
      </c>
      <c r="B6885" s="295"/>
      <c r="C6885" s="295">
        <v>0.50616419999999995</v>
      </c>
      <c r="D6885" s="295"/>
    </row>
    <row r="6886" spans="1:4" x14ac:dyDescent="0.2">
      <c r="A6886" s="295">
        <v>0.29376859999999999</v>
      </c>
      <c r="B6886" s="295"/>
      <c r="C6886" s="295">
        <v>0.50616419999999995</v>
      </c>
      <c r="D6886" s="295"/>
    </row>
    <row r="6887" spans="1:4" x14ac:dyDescent="0.2">
      <c r="A6887" s="295">
        <v>0.2937244</v>
      </c>
      <c r="B6887" s="295"/>
      <c r="C6887" s="295">
        <v>0.50610699999999997</v>
      </c>
      <c r="D6887" s="295"/>
    </row>
    <row r="6888" spans="1:4" x14ac:dyDescent="0.2">
      <c r="A6888" s="295">
        <v>0.29370950000000001</v>
      </c>
      <c r="B6888" s="295"/>
      <c r="C6888" s="295">
        <v>0.50606779999999996</v>
      </c>
      <c r="D6888" s="295"/>
    </row>
    <row r="6889" spans="1:4" x14ac:dyDescent="0.2">
      <c r="A6889" s="295">
        <v>0.29370950000000001</v>
      </c>
      <c r="B6889" s="295"/>
      <c r="C6889" s="295">
        <v>0.50606779999999996</v>
      </c>
      <c r="D6889" s="295"/>
    </row>
    <row r="6890" spans="1:4" x14ac:dyDescent="0.2">
      <c r="A6890" s="295">
        <v>0.29367969999999999</v>
      </c>
      <c r="B6890" s="295"/>
      <c r="C6890" s="295">
        <v>0.5060154</v>
      </c>
      <c r="D6890" s="295"/>
    </row>
    <row r="6891" spans="1:4" x14ac:dyDescent="0.2">
      <c r="A6891" s="295">
        <v>0.29365190000000002</v>
      </c>
      <c r="B6891" s="295"/>
      <c r="C6891" s="295">
        <v>0.50597709999999996</v>
      </c>
      <c r="D6891" s="295"/>
    </row>
    <row r="6892" spans="1:4" x14ac:dyDescent="0.2">
      <c r="A6892" s="295">
        <v>0.29365190000000002</v>
      </c>
      <c r="B6892" s="295"/>
      <c r="C6892" s="295">
        <v>0.50595730000000005</v>
      </c>
      <c r="D6892" s="295"/>
    </row>
    <row r="6893" spans="1:4" x14ac:dyDescent="0.2">
      <c r="A6893" s="295">
        <v>0.29365190000000002</v>
      </c>
      <c r="B6893" s="295"/>
      <c r="C6893" s="295">
        <v>0.50593690000000002</v>
      </c>
      <c r="D6893" s="295"/>
    </row>
    <row r="6894" spans="1:4" x14ac:dyDescent="0.2">
      <c r="A6894" s="295">
        <v>0.29365190000000002</v>
      </c>
      <c r="B6894" s="295"/>
      <c r="C6894" s="295">
        <v>0.50584249999999997</v>
      </c>
      <c r="D6894" s="295"/>
    </row>
    <row r="6895" spans="1:4" x14ac:dyDescent="0.2">
      <c r="A6895" s="295">
        <v>0.29365190000000002</v>
      </c>
      <c r="B6895" s="295"/>
      <c r="C6895" s="295">
        <v>0.50584249999999997</v>
      </c>
      <c r="D6895" s="295"/>
    </row>
    <row r="6896" spans="1:4" x14ac:dyDescent="0.2">
      <c r="A6896" s="295">
        <v>0.2936375</v>
      </c>
      <c r="B6896" s="295"/>
      <c r="C6896" s="295">
        <v>0.50582210000000005</v>
      </c>
      <c r="D6896" s="295"/>
    </row>
    <row r="6897" spans="1:4" x14ac:dyDescent="0.2">
      <c r="A6897" s="295">
        <v>0.29359279999999999</v>
      </c>
      <c r="B6897" s="295"/>
      <c r="C6897" s="295">
        <v>0.50580349999999996</v>
      </c>
      <c r="D6897" s="295"/>
    </row>
    <row r="6898" spans="1:4" x14ac:dyDescent="0.2">
      <c r="A6898" s="295">
        <v>0.29359279999999999</v>
      </c>
      <c r="B6898" s="295"/>
      <c r="C6898" s="295">
        <v>0.50576509999999997</v>
      </c>
      <c r="D6898" s="295"/>
    </row>
    <row r="6899" spans="1:4" x14ac:dyDescent="0.2">
      <c r="A6899" s="295">
        <v>0.29354999999999998</v>
      </c>
      <c r="B6899" s="295"/>
      <c r="C6899" s="295">
        <v>0.50575009999999998</v>
      </c>
      <c r="D6899" s="295"/>
    </row>
    <row r="6900" spans="1:4" x14ac:dyDescent="0.2">
      <c r="A6900" s="295">
        <v>0.29354999999999998</v>
      </c>
      <c r="B6900" s="295"/>
      <c r="C6900" s="295">
        <v>0.50569120000000001</v>
      </c>
      <c r="D6900" s="295"/>
    </row>
    <row r="6901" spans="1:4" x14ac:dyDescent="0.2">
      <c r="A6901" s="295">
        <v>0.29353479999999998</v>
      </c>
      <c r="B6901" s="295"/>
      <c r="C6901" s="295">
        <v>0.50569109999999995</v>
      </c>
      <c r="D6901" s="295"/>
    </row>
    <row r="6902" spans="1:4" x14ac:dyDescent="0.2">
      <c r="A6902" s="295">
        <v>0.29353479999999998</v>
      </c>
      <c r="B6902" s="295"/>
      <c r="C6902" s="295">
        <v>0.50565369999999998</v>
      </c>
      <c r="D6902" s="295"/>
    </row>
    <row r="6903" spans="1:4" x14ac:dyDescent="0.2">
      <c r="A6903" s="295">
        <v>0.29353479999999998</v>
      </c>
      <c r="B6903" s="295"/>
      <c r="C6903" s="295">
        <v>0.5056387</v>
      </c>
      <c r="D6903" s="295"/>
    </row>
    <row r="6904" spans="1:4" x14ac:dyDescent="0.2">
      <c r="A6904" s="295">
        <v>0.29349190000000003</v>
      </c>
      <c r="B6904" s="295"/>
      <c r="C6904" s="295">
        <v>0.50559969999999999</v>
      </c>
      <c r="D6904" s="295"/>
    </row>
    <row r="6905" spans="1:4" x14ac:dyDescent="0.2">
      <c r="A6905" s="295">
        <v>0.29349190000000003</v>
      </c>
      <c r="B6905" s="295"/>
      <c r="C6905" s="295">
        <v>0.50554259999999995</v>
      </c>
      <c r="D6905" s="295"/>
    </row>
    <row r="6906" spans="1:4" x14ac:dyDescent="0.2">
      <c r="A6906" s="295">
        <v>0.29349190000000003</v>
      </c>
      <c r="B6906" s="295"/>
      <c r="C6906" s="295">
        <v>0.50552759999999997</v>
      </c>
      <c r="D6906" s="295"/>
    </row>
    <row r="6907" spans="1:4" x14ac:dyDescent="0.2">
      <c r="A6907" s="295">
        <v>0.29346230000000001</v>
      </c>
      <c r="B6907" s="295"/>
      <c r="C6907" s="295">
        <v>0.50550899999999999</v>
      </c>
      <c r="D6907" s="295"/>
    </row>
    <row r="6908" spans="1:4" x14ac:dyDescent="0.2">
      <c r="A6908" s="295">
        <v>0.29344730000000002</v>
      </c>
      <c r="B6908" s="295"/>
      <c r="C6908" s="295">
        <v>0.50548859999999995</v>
      </c>
      <c r="D6908" s="295"/>
    </row>
    <row r="6909" spans="1:4" x14ac:dyDescent="0.2">
      <c r="A6909" s="295">
        <v>0.29343390000000003</v>
      </c>
      <c r="B6909" s="295"/>
      <c r="C6909" s="295">
        <v>0.50548859999999995</v>
      </c>
      <c r="D6909" s="295"/>
    </row>
    <row r="6910" spans="1:4" x14ac:dyDescent="0.2">
      <c r="A6910" s="295">
        <v>0.2934194</v>
      </c>
      <c r="B6910" s="295"/>
      <c r="C6910" s="295">
        <v>0.50542960000000003</v>
      </c>
      <c r="D6910" s="295"/>
    </row>
    <row r="6911" spans="1:4" x14ac:dyDescent="0.2">
      <c r="A6911" s="295">
        <v>0.2934194</v>
      </c>
      <c r="B6911" s="295"/>
      <c r="C6911" s="295">
        <v>0.50542960000000003</v>
      </c>
      <c r="D6911" s="295"/>
    </row>
    <row r="6912" spans="1:4" x14ac:dyDescent="0.2">
      <c r="A6912" s="295">
        <v>0.2934042</v>
      </c>
      <c r="B6912" s="295"/>
      <c r="C6912" s="295">
        <v>0.50535649999999999</v>
      </c>
      <c r="D6912" s="295"/>
    </row>
    <row r="6913" spans="1:4" x14ac:dyDescent="0.2">
      <c r="A6913" s="295">
        <v>0.2934042</v>
      </c>
      <c r="B6913" s="295"/>
      <c r="C6913" s="295">
        <v>0.50533669999999997</v>
      </c>
      <c r="D6913" s="295"/>
    </row>
    <row r="6914" spans="1:4" x14ac:dyDescent="0.2">
      <c r="A6914" s="295">
        <v>0.29337449999999998</v>
      </c>
      <c r="B6914" s="295"/>
      <c r="C6914" s="295">
        <v>0.50529659999999998</v>
      </c>
      <c r="D6914" s="295"/>
    </row>
    <row r="6915" spans="1:4" x14ac:dyDescent="0.2">
      <c r="A6915" s="295">
        <v>0.29337449999999998</v>
      </c>
      <c r="B6915" s="295"/>
      <c r="C6915" s="295">
        <v>0.50526280000000001</v>
      </c>
      <c r="D6915" s="295"/>
    </row>
    <row r="6916" spans="1:4" x14ac:dyDescent="0.2">
      <c r="A6916" s="295">
        <v>0.29333169999999997</v>
      </c>
      <c r="B6916" s="295"/>
      <c r="C6916" s="295">
        <v>0.50522440000000002</v>
      </c>
      <c r="D6916" s="295"/>
    </row>
    <row r="6917" spans="1:4" x14ac:dyDescent="0.2">
      <c r="A6917" s="295">
        <v>0.29333169999999997</v>
      </c>
      <c r="B6917" s="295"/>
      <c r="C6917" s="295">
        <v>0.50522440000000002</v>
      </c>
      <c r="D6917" s="295"/>
    </row>
    <row r="6918" spans="1:4" x14ac:dyDescent="0.2">
      <c r="A6918" s="295">
        <v>0.29333169999999997</v>
      </c>
      <c r="B6918" s="295"/>
      <c r="C6918" s="295">
        <v>0.50520560000000003</v>
      </c>
      <c r="D6918" s="295"/>
    </row>
    <row r="6919" spans="1:4" x14ac:dyDescent="0.2">
      <c r="A6919" s="295">
        <v>0.29330270000000003</v>
      </c>
      <c r="B6919" s="295"/>
      <c r="C6919" s="295">
        <v>0.5051852</v>
      </c>
      <c r="D6919" s="295"/>
    </row>
    <row r="6920" spans="1:4" x14ac:dyDescent="0.2">
      <c r="A6920" s="295">
        <v>0.29330270000000003</v>
      </c>
      <c r="B6920" s="295"/>
      <c r="C6920" s="295">
        <v>0.50513180000000002</v>
      </c>
      <c r="D6920" s="295"/>
    </row>
    <row r="6921" spans="1:4" x14ac:dyDescent="0.2">
      <c r="A6921" s="295">
        <v>0.29328939999999998</v>
      </c>
      <c r="B6921" s="295"/>
      <c r="C6921" s="295">
        <v>0.50511680000000003</v>
      </c>
      <c r="D6921" s="295"/>
    </row>
    <row r="6922" spans="1:4" x14ac:dyDescent="0.2">
      <c r="A6922" s="295">
        <v>0.29325970000000001</v>
      </c>
      <c r="B6922" s="295"/>
      <c r="C6922" s="295">
        <v>0.50509800000000005</v>
      </c>
      <c r="D6922" s="295"/>
    </row>
    <row r="6923" spans="1:4" x14ac:dyDescent="0.2">
      <c r="A6923" s="295">
        <v>0.29324470000000002</v>
      </c>
      <c r="B6923" s="295"/>
      <c r="C6923" s="295">
        <v>0.50502429999999998</v>
      </c>
      <c r="D6923" s="295"/>
    </row>
    <row r="6924" spans="1:4" x14ac:dyDescent="0.2">
      <c r="A6924" s="295">
        <v>0.29324470000000002</v>
      </c>
      <c r="B6924" s="295"/>
      <c r="C6924" s="295">
        <v>0.50502429999999998</v>
      </c>
      <c r="D6924" s="295"/>
    </row>
    <row r="6925" spans="1:4" x14ac:dyDescent="0.2">
      <c r="A6925" s="295">
        <v>0.29321619999999998</v>
      </c>
      <c r="B6925" s="295"/>
      <c r="C6925" s="295">
        <v>0.50502429999999998</v>
      </c>
      <c r="D6925" s="295"/>
    </row>
    <row r="6926" spans="1:4" x14ac:dyDescent="0.2">
      <c r="A6926" s="295">
        <v>0.29320170000000001</v>
      </c>
      <c r="B6926" s="295"/>
      <c r="C6926" s="295">
        <v>0.50502429999999998</v>
      </c>
      <c r="D6926" s="295"/>
    </row>
    <row r="6927" spans="1:4" x14ac:dyDescent="0.2">
      <c r="A6927" s="295">
        <v>0.29320170000000001</v>
      </c>
      <c r="B6927" s="295"/>
      <c r="C6927" s="295">
        <v>0.50493529999999998</v>
      </c>
      <c r="D6927" s="295"/>
    </row>
    <row r="6928" spans="1:4" x14ac:dyDescent="0.2">
      <c r="A6928" s="295">
        <v>0.29318670000000002</v>
      </c>
      <c r="B6928" s="295"/>
      <c r="C6928" s="295">
        <v>0.5049167</v>
      </c>
      <c r="D6928" s="295"/>
    </row>
    <row r="6929" spans="1:4" x14ac:dyDescent="0.2">
      <c r="A6929" s="295">
        <v>0.29317219999999999</v>
      </c>
      <c r="B6929" s="295"/>
      <c r="C6929" s="295">
        <v>0.50490170000000001</v>
      </c>
      <c r="D6929" s="295"/>
    </row>
    <row r="6930" spans="1:4" x14ac:dyDescent="0.2">
      <c r="A6930" s="295">
        <v>0.29315770000000002</v>
      </c>
      <c r="B6930" s="295"/>
      <c r="C6930" s="295">
        <v>0.50484269999999998</v>
      </c>
      <c r="D6930" s="295"/>
    </row>
    <row r="6931" spans="1:4" x14ac:dyDescent="0.2">
      <c r="A6931" s="295">
        <v>0.29314440000000003</v>
      </c>
      <c r="B6931" s="295"/>
      <c r="C6931" s="295">
        <v>0.50482419999999995</v>
      </c>
      <c r="D6931" s="295"/>
    </row>
    <row r="6932" spans="1:4" x14ac:dyDescent="0.2">
      <c r="A6932" s="295">
        <v>0.2931299</v>
      </c>
      <c r="B6932" s="295"/>
      <c r="C6932" s="295">
        <v>0.50480440000000004</v>
      </c>
      <c r="D6932" s="295"/>
    </row>
    <row r="6933" spans="1:4" x14ac:dyDescent="0.2">
      <c r="A6933" s="295">
        <v>0.29311500000000001</v>
      </c>
      <c r="B6933" s="295"/>
      <c r="C6933" s="295">
        <v>0.50480440000000004</v>
      </c>
      <c r="D6933" s="295"/>
    </row>
    <row r="6934" spans="1:4" x14ac:dyDescent="0.2">
      <c r="A6934" s="295">
        <v>0.29311490000000001</v>
      </c>
      <c r="B6934" s="295"/>
      <c r="C6934" s="295">
        <v>0.50477059999999996</v>
      </c>
      <c r="D6934" s="295"/>
    </row>
    <row r="6935" spans="1:4" x14ac:dyDescent="0.2">
      <c r="A6935" s="295">
        <v>0.29311490000000001</v>
      </c>
      <c r="B6935" s="295"/>
      <c r="C6935" s="295">
        <v>0.50473579999999996</v>
      </c>
      <c r="D6935" s="295"/>
    </row>
    <row r="6936" spans="1:4" x14ac:dyDescent="0.2">
      <c r="A6936" s="295">
        <v>0.29308519999999999</v>
      </c>
      <c r="B6936" s="295"/>
      <c r="C6936" s="295">
        <v>0.50471540000000004</v>
      </c>
      <c r="D6936" s="295"/>
    </row>
    <row r="6937" spans="1:4" x14ac:dyDescent="0.2">
      <c r="A6937" s="295">
        <v>0.29308519999999999</v>
      </c>
      <c r="B6937" s="295"/>
      <c r="C6937" s="295">
        <v>0.50463780000000003</v>
      </c>
      <c r="D6937" s="295"/>
    </row>
    <row r="6938" spans="1:4" x14ac:dyDescent="0.2">
      <c r="A6938" s="295">
        <v>0.2930719</v>
      </c>
      <c r="B6938" s="295"/>
      <c r="C6938" s="295">
        <v>0.50460309999999997</v>
      </c>
      <c r="D6938" s="295"/>
    </row>
    <row r="6939" spans="1:4" x14ac:dyDescent="0.2">
      <c r="A6939" s="295">
        <v>0.2930719</v>
      </c>
      <c r="B6939" s="295"/>
      <c r="C6939" s="295">
        <v>0.50460309999999997</v>
      </c>
      <c r="D6939" s="295"/>
    </row>
    <row r="6940" spans="1:4" x14ac:dyDescent="0.2">
      <c r="A6940" s="295">
        <v>0.2930567</v>
      </c>
      <c r="B6940" s="295"/>
      <c r="C6940" s="295">
        <v>0.50454589999999999</v>
      </c>
      <c r="D6940" s="295"/>
    </row>
    <row r="6941" spans="1:4" x14ac:dyDescent="0.2">
      <c r="A6941" s="295">
        <v>0.2930567</v>
      </c>
      <c r="B6941" s="295"/>
      <c r="C6941" s="295">
        <v>0.50450669999999997</v>
      </c>
      <c r="D6941" s="295"/>
    </row>
    <row r="6942" spans="1:4" x14ac:dyDescent="0.2">
      <c r="A6942" s="295">
        <v>0.29304219999999997</v>
      </c>
      <c r="B6942" s="295"/>
      <c r="C6942" s="295">
        <v>0.50449169999999999</v>
      </c>
      <c r="D6942" s="295"/>
    </row>
    <row r="6943" spans="1:4" x14ac:dyDescent="0.2">
      <c r="A6943" s="295">
        <v>0.29301310000000003</v>
      </c>
      <c r="B6943" s="295"/>
      <c r="C6943" s="295">
        <v>0.50443660000000001</v>
      </c>
      <c r="D6943" s="295"/>
    </row>
    <row r="6944" spans="1:4" x14ac:dyDescent="0.2">
      <c r="A6944" s="295">
        <v>0.2929987</v>
      </c>
      <c r="B6944" s="295"/>
      <c r="C6944" s="295">
        <v>0.50443660000000001</v>
      </c>
      <c r="D6944" s="295"/>
    </row>
    <row r="6945" spans="1:4" x14ac:dyDescent="0.2">
      <c r="A6945" s="295">
        <v>0.29295520000000003</v>
      </c>
      <c r="B6945" s="295"/>
      <c r="C6945" s="295">
        <v>0.50441800000000003</v>
      </c>
      <c r="D6945" s="295"/>
    </row>
    <row r="6946" spans="1:4" x14ac:dyDescent="0.2">
      <c r="A6946" s="295">
        <v>0.29295520000000003</v>
      </c>
      <c r="B6946" s="295"/>
      <c r="C6946" s="295">
        <v>0.50440300000000005</v>
      </c>
      <c r="D6946" s="295"/>
    </row>
    <row r="6947" spans="1:4" x14ac:dyDescent="0.2">
      <c r="A6947" s="295">
        <v>0.29295520000000003</v>
      </c>
      <c r="B6947" s="295"/>
      <c r="C6947" s="295">
        <v>0.50435260000000004</v>
      </c>
      <c r="D6947" s="295"/>
    </row>
    <row r="6948" spans="1:4" x14ac:dyDescent="0.2">
      <c r="A6948" s="295">
        <v>0.29294019999999998</v>
      </c>
      <c r="B6948" s="295"/>
      <c r="C6948" s="295">
        <v>0.50433760000000005</v>
      </c>
      <c r="D6948" s="295"/>
    </row>
    <row r="6949" spans="1:4" x14ac:dyDescent="0.2">
      <c r="A6949" s="295">
        <v>0.29292570000000001</v>
      </c>
      <c r="B6949" s="295"/>
      <c r="C6949" s="295">
        <v>0.50431720000000002</v>
      </c>
      <c r="D6949" s="295"/>
    </row>
    <row r="6950" spans="1:4" x14ac:dyDescent="0.2">
      <c r="A6950" s="295">
        <v>0.29291119999999998</v>
      </c>
      <c r="B6950" s="295"/>
      <c r="C6950" s="295">
        <v>0.50429840000000004</v>
      </c>
      <c r="D6950" s="295"/>
    </row>
    <row r="6951" spans="1:4" x14ac:dyDescent="0.2">
      <c r="A6951" s="295">
        <v>0.29289789999999999</v>
      </c>
      <c r="B6951" s="295"/>
      <c r="C6951" s="295">
        <v>0.50426000000000004</v>
      </c>
      <c r="D6951" s="295"/>
    </row>
    <row r="6952" spans="1:4" x14ac:dyDescent="0.2">
      <c r="A6952" s="295">
        <v>0.29289789999999999</v>
      </c>
      <c r="B6952" s="295"/>
      <c r="C6952" s="295">
        <v>0.50420580000000004</v>
      </c>
      <c r="D6952" s="295"/>
    </row>
    <row r="6953" spans="1:4" x14ac:dyDescent="0.2">
      <c r="A6953" s="295">
        <v>0.2928693</v>
      </c>
      <c r="B6953" s="295"/>
      <c r="C6953" s="295">
        <v>0.50420580000000004</v>
      </c>
      <c r="D6953" s="295"/>
    </row>
    <row r="6954" spans="1:4" x14ac:dyDescent="0.2">
      <c r="A6954" s="295">
        <v>0.2928693</v>
      </c>
      <c r="B6954" s="295"/>
      <c r="C6954" s="295">
        <v>0.50420580000000004</v>
      </c>
      <c r="D6954" s="295"/>
    </row>
    <row r="6955" spans="1:4" x14ac:dyDescent="0.2">
      <c r="A6955" s="295">
        <v>0.29283989999999999</v>
      </c>
      <c r="B6955" s="295"/>
      <c r="C6955" s="295">
        <v>0.50414859999999995</v>
      </c>
      <c r="D6955" s="295"/>
    </row>
    <row r="6956" spans="1:4" x14ac:dyDescent="0.2">
      <c r="A6956" s="295">
        <v>0.29283989999999999</v>
      </c>
      <c r="B6956" s="295"/>
      <c r="C6956" s="295">
        <v>0.50411320000000004</v>
      </c>
      <c r="D6956" s="295"/>
    </row>
    <row r="6957" spans="1:4" x14ac:dyDescent="0.2">
      <c r="A6957" s="295">
        <v>0.29282530000000001</v>
      </c>
      <c r="B6957" s="295"/>
      <c r="C6957" s="295">
        <v>0.50411320000000004</v>
      </c>
      <c r="D6957" s="295"/>
    </row>
    <row r="6958" spans="1:4" x14ac:dyDescent="0.2">
      <c r="A6958" s="295">
        <v>0.29282530000000001</v>
      </c>
      <c r="B6958" s="295"/>
      <c r="C6958" s="295">
        <v>0.50411320000000004</v>
      </c>
      <c r="D6958" s="295"/>
    </row>
    <row r="6959" spans="1:4" x14ac:dyDescent="0.2">
      <c r="A6959" s="295">
        <v>0.29282530000000001</v>
      </c>
      <c r="B6959" s="295"/>
      <c r="C6959" s="295">
        <v>0.50407939999999996</v>
      </c>
      <c r="D6959" s="295"/>
    </row>
    <row r="6960" spans="1:4" x14ac:dyDescent="0.2">
      <c r="A6960" s="295">
        <v>0.2927959</v>
      </c>
      <c r="B6960" s="295"/>
      <c r="C6960" s="295">
        <v>0.50405900000000003</v>
      </c>
      <c r="D6960" s="295"/>
    </row>
    <row r="6961" spans="1:4" x14ac:dyDescent="0.2">
      <c r="A6961" s="295">
        <v>0.2927959</v>
      </c>
      <c r="B6961" s="295"/>
      <c r="C6961" s="295">
        <v>0.50398509999999996</v>
      </c>
      <c r="D6961" s="295"/>
    </row>
    <row r="6962" spans="1:4" x14ac:dyDescent="0.2">
      <c r="A6962" s="295">
        <v>0.29276799999999997</v>
      </c>
      <c r="B6962" s="295"/>
      <c r="C6962" s="295">
        <v>0.50396620000000003</v>
      </c>
      <c r="D6962" s="295"/>
    </row>
    <row r="6963" spans="1:4" x14ac:dyDescent="0.2">
      <c r="A6963" s="295">
        <v>0.29273949999999999</v>
      </c>
      <c r="B6963" s="295"/>
      <c r="C6963" s="295">
        <v>0.50396620000000003</v>
      </c>
      <c r="D6963" s="295"/>
    </row>
    <row r="6964" spans="1:4" x14ac:dyDescent="0.2">
      <c r="A6964" s="295">
        <v>0.29272500000000001</v>
      </c>
      <c r="B6964" s="295"/>
      <c r="C6964" s="295">
        <v>0.50396620000000003</v>
      </c>
      <c r="D6964" s="295"/>
    </row>
    <row r="6965" spans="1:4" x14ac:dyDescent="0.2">
      <c r="A6965" s="295">
        <v>0.29272500000000001</v>
      </c>
      <c r="B6965" s="295"/>
      <c r="C6965" s="295">
        <v>0.50394760000000005</v>
      </c>
      <c r="D6965" s="295"/>
    </row>
    <row r="6966" spans="1:4" x14ac:dyDescent="0.2">
      <c r="A6966" s="295">
        <v>0.29271160000000002</v>
      </c>
      <c r="B6966" s="295"/>
      <c r="C6966" s="295">
        <v>0.50389410000000001</v>
      </c>
      <c r="D6966" s="295"/>
    </row>
    <row r="6967" spans="1:4" x14ac:dyDescent="0.2">
      <c r="A6967" s="295">
        <v>0.2926822</v>
      </c>
      <c r="B6967" s="295"/>
      <c r="C6967" s="295">
        <v>0.50389410000000001</v>
      </c>
      <c r="D6967" s="295"/>
    </row>
    <row r="6968" spans="1:4" x14ac:dyDescent="0.2">
      <c r="A6968" s="295">
        <v>0.29265249999999998</v>
      </c>
      <c r="B6968" s="295"/>
      <c r="C6968" s="295">
        <v>0.50385480000000005</v>
      </c>
      <c r="D6968" s="295"/>
    </row>
    <row r="6969" spans="1:4" x14ac:dyDescent="0.2">
      <c r="A6969" s="295">
        <v>0.29263909999999999</v>
      </c>
      <c r="B6969" s="295"/>
      <c r="C6969" s="295">
        <v>0.50383509999999998</v>
      </c>
      <c r="D6969" s="295"/>
    </row>
    <row r="6970" spans="1:4" x14ac:dyDescent="0.2">
      <c r="A6970" s="295">
        <v>0.29263909999999999</v>
      </c>
      <c r="B6970" s="295"/>
      <c r="C6970" s="295">
        <v>0.50383509999999998</v>
      </c>
      <c r="D6970" s="295"/>
    </row>
    <row r="6971" spans="1:4" x14ac:dyDescent="0.2">
      <c r="A6971" s="295">
        <v>0.29261019999999999</v>
      </c>
      <c r="B6971" s="295"/>
      <c r="C6971" s="295">
        <v>0.50381629999999999</v>
      </c>
      <c r="D6971" s="295"/>
    </row>
    <row r="6972" spans="1:4" x14ac:dyDescent="0.2">
      <c r="A6972" s="295">
        <v>0.29261019999999999</v>
      </c>
      <c r="B6972" s="295"/>
      <c r="C6972" s="295">
        <v>0.50380130000000001</v>
      </c>
      <c r="D6972" s="295"/>
    </row>
    <row r="6973" spans="1:4" x14ac:dyDescent="0.2">
      <c r="A6973" s="295">
        <v>0.2925952</v>
      </c>
      <c r="B6973" s="295"/>
      <c r="C6973" s="295">
        <v>0.50380130000000001</v>
      </c>
      <c r="D6973" s="295"/>
    </row>
    <row r="6974" spans="1:4" x14ac:dyDescent="0.2">
      <c r="A6974" s="295">
        <v>0.2925952</v>
      </c>
      <c r="B6974" s="295"/>
      <c r="C6974" s="295">
        <v>0.50374350000000001</v>
      </c>
      <c r="D6974" s="295"/>
    </row>
    <row r="6975" spans="1:4" x14ac:dyDescent="0.2">
      <c r="A6975" s="295">
        <v>0.29256549999999998</v>
      </c>
      <c r="B6975" s="295"/>
      <c r="C6975" s="295">
        <v>0.50370510000000002</v>
      </c>
      <c r="D6975" s="295"/>
    </row>
    <row r="6976" spans="1:4" x14ac:dyDescent="0.2">
      <c r="A6976" s="295">
        <v>0.29255100000000001</v>
      </c>
      <c r="B6976" s="295"/>
      <c r="C6976" s="295">
        <v>0.50370510000000002</v>
      </c>
      <c r="D6976" s="295"/>
    </row>
    <row r="6977" spans="1:4" x14ac:dyDescent="0.2">
      <c r="A6977" s="295">
        <v>0.29253600000000002</v>
      </c>
      <c r="B6977" s="295"/>
      <c r="C6977" s="295">
        <v>0.5036659</v>
      </c>
      <c r="D6977" s="295"/>
    </row>
    <row r="6978" spans="1:4" x14ac:dyDescent="0.2">
      <c r="A6978" s="295">
        <v>0.29252270000000002</v>
      </c>
      <c r="B6978" s="295"/>
      <c r="C6978" s="295">
        <v>0.5036659</v>
      </c>
      <c r="D6978" s="295"/>
    </row>
    <row r="6979" spans="1:4" x14ac:dyDescent="0.2">
      <c r="A6979" s="295">
        <v>0.29252270000000002</v>
      </c>
      <c r="B6979" s="295"/>
      <c r="C6979" s="295">
        <v>0.50363230000000003</v>
      </c>
      <c r="D6979" s="295"/>
    </row>
    <row r="6980" spans="1:4" x14ac:dyDescent="0.2">
      <c r="A6980" s="295">
        <v>0.2925082</v>
      </c>
      <c r="B6980" s="295"/>
      <c r="C6980" s="295">
        <v>0.50361250000000002</v>
      </c>
      <c r="D6980" s="295"/>
    </row>
    <row r="6981" spans="1:4" x14ac:dyDescent="0.2">
      <c r="A6981" s="295">
        <v>0.292493</v>
      </c>
      <c r="B6981" s="295"/>
      <c r="C6981" s="295">
        <v>0.50359390000000004</v>
      </c>
      <c r="D6981" s="295"/>
    </row>
    <row r="6982" spans="1:4" x14ac:dyDescent="0.2">
      <c r="A6982" s="295">
        <v>0.292493</v>
      </c>
      <c r="B6982" s="295"/>
      <c r="C6982" s="295">
        <v>0.50357510000000005</v>
      </c>
      <c r="D6982" s="295"/>
    </row>
    <row r="6983" spans="1:4" x14ac:dyDescent="0.2">
      <c r="A6983" s="295">
        <v>0.29245019999999999</v>
      </c>
      <c r="B6983" s="295"/>
      <c r="C6983" s="295">
        <v>0.50355470000000002</v>
      </c>
      <c r="D6983" s="295"/>
    </row>
    <row r="6984" spans="1:4" x14ac:dyDescent="0.2">
      <c r="A6984" s="295">
        <v>0.29245019999999999</v>
      </c>
      <c r="B6984" s="295"/>
      <c r="C6984" s="295">
        <v>0.50353970000000003</v>
      </c>
      <c r="D6984" s="295"/>
    </row>
    <row r="6985" spans="1:4" x14ac:dyDescent="0.2">
      <c r="A6985" s="295">
        <v>0.2924368</v>
      </c>
      <c r="B6985" s="295"/>
      <c r="C6985" s="295">
        <v>0.50349960000000005</v>
      </c>
      <c r="D6985" s="295"/>
    </row>
    <row r="6986" spans="1:4" x14ac:dyDescent="0.2">
      <c r="A6986" s="295">
        <v>0.2924368</v>
      </c>
      <c r="B6986" s="295"/>
      <c r="C6986" s="295">
        <v>0.50349949999999999</v>
      </c>
      <c r="D6986" s="295"/>
    </row>
    <row r="6987" spans="1:4" x14ac:dyDescent="0.2">
      <c r="A6987" s="295">
        <v>0.2924078</v>
      </c>
      <c r="B6987" s="295"/>
      <c r="C6987" s="295">
        <v>0.50342620000000005</v>
      </c>
      <c r="D6987" s="295"/>
    </row>
    <row r="6988" spans="1:4" x14ac:dyDescent="0.2">
      <c r="A6988" s="295">
        <v>0.2923926</v>
      </c>
      <c r="B6988" s="295"/>
      <c r="C6988" s="295">
        <v>0.50342620000000005</v>
      </c>
      <c r="D6988" s="295"/>
    </row>
    <row r="6989" spans="1:4" x14ac:dyDescent="0.2">
      <c r="A6989" s="295">
        <v>0.29236309999999999</v>
      </c>
      <c r="B6989" s="295"/>
      <c r="C6989" s="295">
        <v>0.50340759999999996</v>
      </c>
      <c r="D6989" s="295"/>
    </row>
    <row r="6990" spans="1:4" x14ac:dyDescent="0.2">
      <c r="A6990" s="295">
        <v>0.29233530000000002</v>
      </c>
      <c r="B6990" s="295"/>
      <c r="C6990" s="295">
        <v>0.50336749999999997</v>
      </c>
      <c r="D6990" s="295"/>
    </row>
    <row r="6991" spans="1:4" x14ac:dyDescent="0.2">
      <c r="A6991" s="295">
        <v>0.29233530000000002</v>
      </c>
      <c r="B6991" s="295"/>
      <c r="C6991" s="295">
        <v>0.50334860000000003</v>
      </c>
      <c r="D6991" s="295"/>
    </row>
    <row r="6992" spans="1:4" x14ac:dyDescent="0.2">
      <c r="A6992" s="295">
        <v>0.29232089999999999</v>
      </c>
      <c r="B6992" s="295"/>
      <c r="C6992" s="295">
        <v>0.50334860000000003</v>
      </c>
      <c r="D6992" s="295"/>
    </row>
    <row r="6993" spans="1:4" x14ac:dyDescent="0.2">
      <c r="A6993" s="295">
        <v>0.2923057</v>
      </c>
      <c r="B6993" s="295"/>
      <c r="C6993" s="295">
        <v>0.50331320000000002</v>
      </c>
      <c r="D6993" s="295"/>
    </row>
    <row r="6994" spans="1:4" x14ac:dyDescent="0.2">
      <c r="A6994" s="295">
        <v>0.2923056</v>
      </c>
      <c r="B6994" s="295"/>
      <c r="C6994" s="295">
        <v>0.50329829999999998</v>
      </c>
      <c r="D6994" s="295"/>
    </row>
    <row r="6995" spans="1:4" x14ac:dyDescent="0.2">
      <c r="A6995" s="295">
        <v>0.29229110000000003</v>
      </c>
      <c r="B6995" s="295"/>
      <c r="C6995" s="295">
        <v>0.50329820000000003</v>
      </c>
      <c r="D6995" s="295"/>
    </row>
    <row r="6996" spans="1:4" x14ac:dyDescent="0.2">
      <c r="A6996" s="295">
        <v>0.29227779999999998</v>
      </c>
      <c r="B6996" s="295"/>
      <c r="C6996" s="295">
        <v>0.5032411</v>
      </c>
      <c r="D6996" s="295"/>
    </row>
    <row r="6997" spans="1:4" x14ac:dyDescent="0.2">
      <c r="A6997" s="295">
        <v>0.29227779999999998</v>
      </c>
      <c r="B6997" s="295"/>
      <c r="C6997" s="295">
        <v>0.50322230000000001</v>
      </c>
      <c r="D6997" s="295"/>
    </row>
    <row r="6998" spans="1:4" x14ac:dyDescent="0.2">
      <c r="A6998" s="295">
        <v>0.29226279999999999</v>
      </c>
      <c r="B6998" s="295"/>
      <c r="C6998" s="295">
        <v>0.50318490000000005</v>
      </c>
      <c r="D6998" s="295"/>
    </row>
    <row r="6999" spans="1:4" x14ac:dyDescent="0.2">
      <c r="A6999" s="295">
        <v>0.29224830000000002</v>
      </c>
      <c r="B6999" s="295"/>
      <c r="C6999" s="295">
        <v>0.50314950000000003</v>
      </c>
      <c r="D6999" s="295"/>
    </row>
    <row r="7000" spans="1:4" x14ac:dyDescent="0.2">
      <c r="A7000" s="295">
        <v>0.29224830000000002</v>
      </c>
      <c r="B7000" s="295"/>
      <c r="C7000" s="295">
        <v>0.50311570000000005</v>
      </c>
      <c r="D7000" s="295"/>
    </row>
    <row r="7001" spans="1:4" x14ac:dyDescent="0.2">
      <c r="A7001" s="295">
        <v>0.29223379999999999</v>
      </c>
      <c r="B7001" s="295"/>
      <c r="C7001" s="295">
        <v>0.50309709999999996</v>
      </c>
      <c r="D7001" s="295"/>
    </row>
    <row r="7002" spans="1:4" x14ac:dyDescent="0.2">
      <c r="A7002" s="295">
        <v>0.2922186</v>
      </c>
      <c r="B7002" s="295"/>
      <c r="C7002" s="295">
        <v>0.50306229999999996</v>
      </c>
      <c r="D7002" s="295"/>
    </row>
    <row r="7003" spans="1:4" x14ac:dyDescent="0.2">
      <c r="A7003" s="295">
        <v>0.2922053</v>
      </c>
      <c r="B7003" s="295"/>
      <c r="C7003" s="295">
        <v>0.50304190000000004</v>
      </c>
      <c r="D7003" s="295"/>
    </row>
    <row r="7004" spans="1:4" x14ac:dyDescent="0.2">
      <c r="A7004" s="295">
        <v>0.29217579999999999</v>
      </c>
      <c r="B7004" s="295"/>
      <c r="C7004" s="295">
        <v>0.50300829999999996</v>
      </c>
      <c r="D7004" s="295"/>
    </row>
    <row r="7005" spans="1:4" x14ac:dyDescent="0.2">
      <c r="A7005" s="295">
        <v>0.29216059999999999</v>
      </c>
      <c r="B7005" s="295"/>
      <c r="C7005" s="295">
        <v>0.50298860000000001</v>
      </c>
      <c r="D7005" s="295"/>
    </row>
    <row r="7006" spans="1:4" x14ac:dyDescent="0.2">
      <c r="A7006" s="295">
        <v>0.29216059999999999</v>
      </c>
      <c r="B7006" s="295"/>
      <c r="C7006" s="295">
        <v>0.50298860000000001</v>
      </c>
      <c r="D7006" s="295"/>
    </row>
    <row r="7007" spans="1:4" x14ac:dyDescent="0.2">
      <c r="A7007" s="295">
        <v>0.29214610000000002</v>
      </c>
      <c r="B7007" s="295"/>
      <c r="C7007" s="295">
        <v>0.50293500000000002</v>
      </c>
      <c r="D7007" s="295"/>
    </row>
    <row r="7008" spans="1:4" x14ac:dyDescent="0.2">
      <c r="A7008" s="295">
        <v>0.29213280000000003</v>
      </c>
      <c r="B7008" s="295"/>
      <c r="C7008" s="295">
        <v>0.50293500000000002</v>
      </c>
      <c r="D7008" s="295"/>
    </row>
    <row r="7009" spans="1:4" x14ac:dyDescent="0.2">
      <c r="A7009" s="295">
        <v>0.29212129999999997</v>
      </c>
      <c r="B7009" s="295"/>
      <c r="C7009" s="295">
        <v>0.5028996</v>
      </c>
      <c r="D7009" s="295"/>
    </row>
    <row r="7010" spans="1:4" x14ac:dyDescent="0.2">
      <c r="A7010" s="295">
        <v>0.29210419999999998</v>
      </c>
      <c r="B7010" s="295"/>
      <c r="C7010" s="295">
        <v>0.50284720000000005</v>
      </c>
      <c r="D7010" s="295"/>
    </row>
    <row r="7011" spans="1:4" x14ac:dyDescent="0.2">
      <c r="A7011" s="295">
        <v>0.29208970000000001</v>
      </c>
      <c r="B7011" s="295"/>
      <c r="C7011" s="295">
        <v>0.5028125</v>
      </c>
      <c r="D7011" s="295"/>
    </row>
    <row r="7012" spans="1:4" x14ac:dyDescent="0.2">
      <c r="A7012" s="295">
        <v>0.29208970000000001</v>
      </c>
      <c r="B7012" s="295"/>
      <c r="C7012" s="295">
        <v>0.50281240000000005</v>
      </c>
      <c r="D7012" s="295"/>
    </row>
    <row r="7013" spans="1:4" x14ac:dyDescent="0.2">
      <c r="A7013" s="295">
        <v>0.29208970000000001</v>
      </c>
      <c r="B7013" s="295"/>
      <c r="C7013" s="295">
        <v>0.50279390000000002</v>
      </c>
      <c r="D7013" s="295"/>
    </row>
    <row r="7014" spans="1:4" x14ac:dyDescent="0.2">
      <c r="A7014" s="295">
        <v>0.29207480000000002</v>
      </c>
      <c r="B7014" s="295"/>
      <c r="C7014" s="295">
        <v>0.50275460000000005</v>
      </c>
      <c r="D7014" s="295"/>
    </row>
    <row r="7015" spans="1:4" x14ac:dyDescent="0.2">
      <c r="A7015" s="295">
        <v>0.29204580000000002</v>
      </c>
      <c r="B7015" s="295"/>
      <c r="C7015" s="295">
        <v>0.50273489999999998</v>
      </c>
      <c r="D7015" s="295"/>
    </row>
    <row r="7016" spans="1:4" x14ac:dyDescent="0.2">
      <c r="A7016" s="295">
        <v>0.29201719999999998</v>
      </c>
      <c r="B7016" s="295"/>
      <c r="C7016" s="295">
        <v>0.5027199</v>
      </c>
      <c r="D7016" s="295"/>
    </row>
    <row r="7017" spans="1:4" x14ac:dyDescent="0.2">
      <c r="A7017" s="295">
        <v>0.29201719999999998</v>
      </c>
      <c r="B7017" s="295"/>
      <c r="C7017" s="295">
        <v>0.50270110000000001</v>
      </c>
      <c r="D7017" s="295"/>
    </row>
    <row r="7018" spans="1:4" x14ac:dyDescent="0.2">
      <c r="A7018" s="295">
        <v>0.29201719999999998</v>
      </c>
      <c r="B7018" s="295"/>
      <c r="C7018" s="295">
        <v>0.5026813</v>
      </c>
      <c r="D7018" s="295"/>
    </row>
    <row r="7019" spans="1:4" x14ac:dyDescent="0.2">
      <c r="A7019" s="295">
        <v>0.29201719999999998</v>
      </c>
      <c r="B7019" s="295"/>
      <c r="C7019" s="295">
        <v>0.50266630000000001</v>
      </c>
      <c r="D7019" s="295"/>
    </row>
    <row r="7020" spans="1:4" x14ac:dyDescent="0.2">
      <c r="A7020" s="295">
        <v>0.29198780000000002</v>
      </c>
      <c r="B7020" s="295"/>
      <c r="C7020" s="295">
        <v>0.50261230000000001</v>
      </c>
      <c r="D7020" s="295"/>
    </row>
    <row r="7021" spans="1:4" x14ac:dyDescent="0.2">
      <c r="A7021" s="295">
        <v>0.2919581</v>
      </c>
      <c r="B7021" s="295"/>
      <c r="C7021" s="295">
        <v>0.50259370000000003</v>
      </c>
      <c r="D7021" s="295"/>
    </row>
    <row r="7022" spans="1:4" x14ac:dyDescent="0.2">
      <c r="A7022" s="295">
        <v>0.2919581</v>
      </c>
      <c r="B7022" s="295"/>
      <c r="C7022" s="295">
        <v>0.50257879999999999</v>
      </c>
      <c r="D7022" s="295"/>
    </row>
    <row r="7023" spans="1:4" x14ac:dyDescent="0.2">
      <c r="A7023" s="295">
        <v>0.29194310000000001</v>
      </c>
      <c r="B7023" s="295"/>
      <c r="C7023" s="295">
        <v>0.50255899999999998</v>
      </c>
      <c r="D7023" s="295"/>
    </row>
    <row r="7024" spans="1:4" x14ac:dyDescent="0.2">
      <c r="A7024" s="295">
        <v>0.29191529999999999</v>
      </c>
      <c r="B7024" s="295"/>
      <c r="C7024" s="295">
        <v>0.50255899999999998</v>
      </c>
      <c r="D7024" s="295"/>
    </row>
    <row r="7025" spans="1:4" x14ac:dyDescent="0.2">
      <c r="A7025" s="295">
        <v>0.29190080000000002</v>
      </c>
      <c r="B7025" s="295"/>
      <c r="C7025" s="295">
        <v>0.50253859999999995</v>
      </c>
      <c r="D7025" s="295"/>
    </row>
    <row r="7026" spans="1:4" x14ac:dyDescent="0.2">
      <c r="A7026" s="295">
        <v>0.29190080000000002</v>
      </c>
      <c r="B7026" s="295"/>
      <c r="C7026" s="295">
        <v>0.50252359999999996</v>
      </c>
      <c r="D7026" s="295"/>
    </row>
    <row r="7027" spans="1:4" x14ac:dyDescent="0.2">
      <c r="A7027" s="295">
        <v>0.29187109999999999</v>
      </c>
      <c r="B7027" s="295"/>
      <c r="C7027" s="295">
        <v>0.50248619999999999</v>
      </c>
      <c r="D7027" s="295"/>
    </row>
    <row r="7028" spans="1:4" x14ac:dyDescent="0.2">
      <c r="A7028" s="295">
        <v>0.29187109999999999</v>
      </c>
      <c r="B7028" s="295"/>
      <c r="C7028" s="295">
        <v>0.50246639999999998</v>
      </c>
      <c r="D7028" s="295"/>
    </row>
    <row r="7029" spans="1:4" x14ac:dyDescent="0.2">
      <c r="A7029" s="295">
        <v>0.2918135</v>
      </c>
      <c r="B7029" s="295"/>
      <c r="C7029" s="295">
        <v>0.50244599999999995</v>
      </c>
      <c r="D7029" s="295"/>
    </row>
    <row r="7030" spans="1:4" x14ac:dyDescent="0.2">
      <c r="A7030" s="295">
        <v>0.2918135</v>
      </c>
      <c r="B7030" s="295"/>
      <c r="C7030" s="295">
        <v>0.50242560000000003</v>
      </c>
      <c r="D7030" s="295"/>
    </row>
    <row r="7031" spans="1:4" x14ac:dyDescent="0.2">
      <c r="A7031" s="295">
        <v>0.2918135</v>
      </c>
      <c r="B7031" s="295"/>
      <c r="C7031" s="295">
        <v>0.50240580000000001</v>
      </c>
      <c r="D7031" s="295"/>
    </row>
    <row r="7032" spans="1:4" x14ac:dyDescent="0.2">
      <c r="A7032" s="295">
        <v>0.29179909999999998</v>
      </c>
      <c r="B7032" s="295"/>
      <c r="C7032" s="295">
        <v>0.50236749999999997</v>
      </c>
      <c r="D7032" s="295"/>
    </row>
    <row r="7033" spans="1:4" x14ac:dyDescent="0.2">
      <c r="A7033" s="295">
        <v>0.29177069999999999</v>
      </c>
      <c r="B7033" s="295"/>
      <c r="C7033" s="295">
        <v>0.50231409999999999</v>
      </c>
      <c r="D7033" s="295"/>
    </row>
    <row r="7034" spans="1:4" x14ac:dyDescent="0.2">
      <c r="A7034" s="295">
        <v>0.29175630000000002</v>
      </c>
      <c r="B7034" s="295"/>
      <c r="C7034" s="295">
        <v>0.50231409999999999</v>
      </c>
      <c r="D7034" s="295"/>
    </row>
    <row r="7035" spans="1:4" x14ac:dyDescent="0.2">
      <c r="A7035" s="295">
        <v>0.29174109999999998</v>
      </c>
      <c r="B7035" s="295"/>
      <c r="C7035" s="295">
        <v>0.5022991</v>
      </c>
      <c r="D7035" s="295"/>
    </row>
    <row r="7036" spans="1:4" x14ac:dyDescent="0.2">
      <c r="A7036" s="295">
        <v>0.29174109999999998</v>
      </c>
      <c r="B7036" s="295"/>
      <c r="C7036" s="295">
        <v>0.50225989999999998</v>
      </c>
      <c r="D7036" s="295"/>
    </row>
    <row r="7037" spans="1:4" x14ac:dyDescent="0.2">
      <c r="A7037" s="295">
        <v>0.29174109999999998</v>
      </c>
      <c r="B7037" s="295"/>
      <c r="C7037" s="295">
        <v>0.50222140000000004</v>
      </c>
      <c r="D7037" s="295"/>
    </row>
    <row r="7038" spans="1:4" x14ac:dyDescent="0.2">
      <c r="A7038" s="295">
        <v>0.29172609999999999</v>
      </c>
      <c r="B7038" s="295"/>
      <c r="C7038" s="295">
        <v>0.50218779999999996</v>
      </c>
      <c r="D7038" s="295"/>
    </row>
    <row r="7039" spans="1:4" x14ac:dyDescent="0.2">
      <c r="A7039" s="295">
        <v>0.29168379999999999</v>
      </c>
      <c r="B7039" s="295"/>
      <c r="C7039" s="295">
        <v>0.50216740000000004</v>
      </c>
      <c r="D7039" s="295"/>
    </row>
    <row r="7040" spans="1:4" x14ac:dyDescent="0.2">
      <c r="A7040" s="295">
        <v>0.2916704</v>
      </c>
      <c r="B7040" s="295"/>
      <c r="C7040" s="295">
        <v>0.50214689999999995</v>
      </c>
      <c r="D7040" s="295"/>
    </row>
    <row r="7041" spans="1:4" x14ac:dyDescent="0.2">
      <c r="A7041" s="295">
        <v>0.2916704</v>
      </c>
      <c r="B7041" s="295"/>
      <c r="C7041" s="295">
        <v>0.50210860000000002</v>
      </c>
      <c r="D7041" s="295"/>
    </row>
    <row r="7042" spans="1:4" x14ac:dyDescent="0.2">
      <c r="A7042" s="295">
        <v>0.29164089999999998</v>
      </c>
      <c r="B7042" s="295"/>
      <c r="C7042" s="295">
        <v>0.50208980000000003</v>
      </c>
      <c r="D7042" s="295"/>
    </row>
    <row r="7043" spans="1:4" x14ac:dyDescent="0.2">
      <c r="A7043" s="295">
        <v>0.291626</v>
      </c>
      <c r="B7043" s="295"/>
      <c r="C7043" s="295">
        <v>0.5020694</v>
      </c>
      <c r="D7043" s="295"/>
    </row>
    <row r="7044" spans="1:4" x14ac:dyDescent="0.2">
      <c r="A7044" s="295">
        <v>0.29159629999999997</v>
      </c>
      <c r="B7044" s="295"/>
      <c r="C7044" s="295">
        <v>0.50203100000000001</v>
      </c>
      <c r="D7044" s="295"/>
    </row>
    <row r="7045" spans="1:4" x14ac:dyDescent="0.2">
      <c r="A7045" s="295">
        <v>0.29159629999999997</v>
      </c>
      <c r="B7045" s="295"/>
      <c r="C7045" s="295">
        <v>0.50199720000000003</v>
      </c>
      <c r="D7045" s="295"/>
    </row>
    <row r="7046" spans="1:4" x14ac:dyDescent="0.2">
      <c r="A7046" s="295">
        <v>0.29159629999999997</v>
      </c>
      <c r="B7046" s="295"/>
      <c r="C7046" s="295">
        <v>0.50195820000000002</v>
      </c>
      <c r="D7046" s="295"/>
    </row>
    <row r="7047" spans="1:4" x14ac:dyDescent="0.2">
      <c r="A7047" s="295">
        <v>0.2915818</v>
      </c>
      <c r="B7047" s="295"/>
      <c r="C7047" s="295">
        <v>0.50191980000000003</v>
      </c>
      <c r="D7047" s="295"/>
    </row>
    <row r="7048" spans="1:4" x14ac:dyDescent="0.2">
      <c r="A7048" s="295">
        <v>0.2915818</v>
      </c>
      <c r="B7048" s="295"/>
      <c r="C7048" s="295">
        <v>0.50186739999999996</v>
      </c>
      <c r="D7048" s="295"/>
    </row>
    <row r="7049" spans="1:4" x14ac:dyDescent="0.2">
      <c r="A7049" s="295">
        <v>0.2915818</v>
      </c>
      <c r="B7049" s="295"/>
      <c r="C7049" s="295">
        <v>0.50182839999999995</v>
      </c>
      <c r="D7049" s="295"/>
    </row>
    <row r="7050" spans="1:4" x14ac:dyDescent="0.2">
      <c r="A7050" s="295">
        <v>0.29155389999999998</v>
      </c>
      <c r="B7050" s="295"/>
      <c r="C7050" s="295">
        <v>0.50178990000000001</v>
      </c>
      <c r="D7050" s="295"/>
    </row>
    <row r="7051" spans="1:4" x14ac:dyDescent="0.2">
      <c r="A7051" s="295">
        <v>0.2915238</v>
      </c>
      <c r="B7051" s="295"/>
      <c r="C7051" s="295">
        <v>0.50175270000000005</v>
      </c>
      <c r="D7051" s="295"/>
    </row>
    <row r="7052" spans="1:4" x14ac:dyDescent="0.2">
      <c r="A7052" s="295">
        <v>0.2915238</v>
      </c>
      <c r="B7052" s="295"/>
      <c r="C7052" s="295">
        <v>0.50171730000000003</v>
      </c>
      <c r="D7052" s="295"/>
    </row>
    <row r="7053" spans="1:4" x14ac:dyDescent="0.2">
      <c r="A7053" s="295">
        <v>0.29150930000000003</v>
      </c>
      <c r="B7053" s="295"/>
      <c r="C7053" s="295">
        <v>0.50166109999999997</v>
      </c>
      <c r="D7053" s="295"/>
    </row>
    <row r="7054" spans="1:4" x14ac:dyDescent="0.2">
      <c r="A7054" s="295">
        <v>0.2914947</v>
      </c>
      <c r="B7054" s="295"/>
      <c r="C7054" s="295">
        <v>0.50166100000000002</v>
      </c>
      <c r="D7054" s="295"/>
    </row>
    <row r="7055" spans="1:4" x14ac:dyDescent="0.2">
      <c r="A7055" s="295">
        <v>0.2914658</v>
      </c>
      <c r="B7055" s="295"/>
      <c r="C7055" s="295">
        <v>0.50162090000000004</v>
      </c>
      <c r="D7055" s="295"/>
    </row>
    <row r="7056" spans="1:4" x14ac:dyDescent="0.2">
      <c r="A7056" s="295">
        <v>0.2914658</v>
      </c>
      <c r="B7056" s="295"/>
      <c r="C7056" s="295">
        <v>0.50156849999999997</v>
      </c>
      <c r="D7056" s="295"/>
    </row>
    <row r="7057" spans="1:4" x14ac:dyDescent="0.2">
      <c r="A7057" s="295">
        <v>0.2914524</v>
      </c>
      <c r="B7057" s="295"/>
      <c r="C7057" s="295">
        <v>0.50156849999999997</v>
      </c>
      <c r="D7057" s="295"/>
    </row>
    <row r="7058" spans="1:4" x14ac:dyDescent="0.2">
      <c r="A7058" s="295">
        <v>0.29142299999999999</v>
      </c>
      <c r="B7058" s="295"/>
      <c r="C7058" s="295">
        <v>0.50152989999999997</v>
      </c>
      <c r="D7058" s="295"/>
    </row>
    <row r="7059" spans="1:4" x14ac:dyDescent="0.2">
      <c r="A7059" s="295">
        <v>0.29139350000000003</v>
      </c>
      <c r="B7059" s="295"/>
      <c r="C7059" s="295">
        <v>0.50151129999999999</v>
      </c>
      <c r="D7059" s="295"/>
    </row>
    <row r="7060" spans="1:4" x14ac:dyDescent="0.2">
      <c r="A7060" s="295">
        <v>0.29139350000000003</v>
      </c>
      <c r="B7060" s="295"/>
      <c r="C7060" s="295">
        <v>0.50151129999999999</v>
      </c>
      <c r="D7060" s="295"/>
    </row>
    <row r="7061" spans="1:4" x14ac:dyDescent="0.2">
      <c r="A7061" s="295">
        <v>0.29136499999999999</v>
      </c>
      <c r="B7061" s="295"/>
      <c r="C7061" s="295">
        <v>0.50147209999999998</v>
      </c>
      <c r="D7061" s="295"/>
    </row>
    <row r="7062" spans="1:4" x14ac:dyDescent="0.2">
      <c r="A7062" s="295">
        <v>0.29136499999999999</v>
      </c>
      <c r="B7062" s="295"/>
      <c r="C7062" s="295">
        <v>0.50145169999999994</v>
      </c>
      <c r="D7062" s="295"/>
    </row>
    <row r="7063" spans="1:4" x14ac:dyDescent="0.2">
      <c r="A7063" s="295">
        <v>0.29135</v>
      </c>
      <c r="B7063" s="295"/>
      <c r="C7063" s="295">
        <v>0.50143190000000004</v>
      </c>
      <c r="D7063" s="295"/>
    </row>
    <row r="7064" spans="1:4" x14ac:dyDescent="0.2">
      <c r="A7064" s="295">
        <v>0.29132059999999999</v>
      </c>
      <c r="B7064" s="295"/>
      <c r="C7064" s="295">
        <v>0.50139809999999996</v>
      </c>
      <c r="D7064" s="295"/>
    </row>
    <row r="7065" spans="1:4" x14ac:dyDescent="0.2">
      <c r="A7065" s="295">
        <v>0.29132059999999999</v>
      </c>
      <c r="B7065" s="295"/>
      <c r="C7065" s="295">
        <v>0.50137770000000004</v>
      </c>
      <c r="D7065" s="295"/>
    </row>
    <row r="7066" spans="1:4" x14ac:dyDescent="0.2">
      <c r="A7066" s="295">
        <v>0.29129270000000002</v>
      </c>
      <c r="B7066" s="295"/>
      <c r="C7066" s="295">
        <v>0.50130439999999998</v>
      </c>
      <c r="D7066" s="295"/>
    </row>
    <row r="7067" spans="1:4" x14ac:dyDescent="0.2">
      <c r="A7067" s="295">
        <v>0.29129270000000002</v>
      </c>
      <c r="B7067" s="295"/>
      <c r="C7067" s="295">
        <v>0.50126899999999996</v>
      </c>
      <c r="D7067" s="295"/>
    </row>
    <row r="7068" spans="1:4" x14ac:dyDescent="0.2">
      <c r="A7068" s="295">
        <v>0.29129270000000002</v>
      </c>
      <c r="B7068" s="295"/>
      <c r="C7068" s="295">
        <v>0.50126899999999996</v>
      </c>
      <c r="D7068" s="295"/>
    </row>
    <row r="7069" spans="1:4" x14ac:dyDescent="0.2">
      <c r="A7069" s="295">
        <v>0.2912633</v>
      </c>
      <c r="B7069" s="295"/>
      <c r="C7069" s="295">
        <v>0.50122999999999995</v>
      </c>
      <c r="D7069" s="295"/>
    </row>
    <row r="7070" spans="1:4" x14ac:dyDescent="0.2">
      <c r="A7070" s="295">
        <v>0.2912633</v>
      </c>
      <c r="B7070" s="295"/>
      <c r="C7070" s="295">
        <v>0.50119139999999995</v>
      </c>
      <c r="D7070" s="295"/>
    </row>
    <row r="7071" spans="1:4" x14ac:dyDescent="0.2">
      <c r="A7071" s="295">
        <v>0.29123349999999998</v>
      </c>
      <c r="B7071" s="295"/>
      <c r="C7071" s="295">
        <v>0.50119139999999995</v>
      </c>
      <c r="D7071" s="295"/>
    </row>
    <row r="7072" spans="1:4" x14ac:dyDescent="0.2">
      <c r="A7072" s="295">
        <v>0.29123349999999998</v>
      </c>
      <c r="B7072" s="295"/>
      <c r="C7072" s="295">
        <v>0.50115220000000005</v>
      </c>
      <c r="D7072" s="295"/>
    </row>
    <row r="7073" spans="1:4" x14ac:dyDescent="0.2">
      <c r="A7073" s="295">
        <v>0.29123349999999998</v>
      </c>
      <c r="B7073" s="295"/>
      <c r="C7073" s="295">
        <v>0.50111380000000005</v>
      </c>
      <c r="D7073" s="295"/>
    </row>
    <row r="7074" spans="1:4" x14ac:dyDescent="0.2">
      <c r="A7074" s="295">
        <v>0.29120570000000001</v>
      </c>
      <c r="B7074" s="295"/>
      <c r="C7074" s="295">
        <v>0.50111380000000005</v>
      </c>
      <c r="D7074" s="295"/>
    </row>
    <row r="7075" spans="1:4" x14ac:dyDescent="0.2">
      <c r="A7075" s="295">
        <v>0.29119080000000003</v>
      </c>
      <c r="B7075" s="295"/>
      <c r="C7075" s="295">
        <v>0.5010791</v>
      </c>
      <c r="D7075" s="295"/>
    </row>
    <row r="7076" spans="1:4" x14ac:dyDescent="0.2">
      <c r="A7076" s="295">
        <v>0.29117549999999998</v>
      </c>
      <c r="B7076" s="295"/>
      <c r="C7076" s="295">
        <v>0.50102120000000006</v>
      </c>
      <c r="D7076" s="295"/>
    </row>
    <row r="7077" spans="1:4" x14ac:dyDescent="0.2">
      <c r="A7077" s="295">
        <v>0.29117549999999998</v>
      </c>
      <c r="B7077" s="295"/>
      <c r="C7077" s="295">
        <v>0.50099130000000003</v>
      </c>
      <c r="D7077" s="295"/>
    </row>
    <row r="7078" spans="1:4" x14ac:dyDescent="0.2">
      <c r="A7078" s="295">
        <v>0.291161</v>
      </c>
      <c r="B7078" s="295"/>
      <c r="C7078" s="295">
        <v>0.50097239999999998</v>
      </c>
      <c r="D7078" s="295"/>
    </row>
    <row r="7079" spans="1:4" x14ac:dyDescent="0.2">
      <c r="A7079" s="295">
        <v>0.291161</v>
      </c>
      <c r="B7079" s="295"/>
      <c r="C7079" s="295">
        <v>0.50097239999999998</v>
      </c>
      <c r="D7079" s="295"/>
    </row>
    <row r="7080" spans="1:4" x14ac:dyDescent="0.2">
      <c r="A7080" s="295">
        <v>0.291161</v>
      </c>
      <c r="B7080" s="295"/>
      <c r="C7080" s="295">
        <v>0.50093889999999996</v>
      </c>
      <c r="D7080" s="295"/>
    </row>
    <row r="7081" spans="1:4" x14ac:dyDescent="0.2">
      <c r="A7081" s="295">
        <v>0.29111799999999999</v>
      </c>
      <c r="B7081" s="295"/>
      <c r="C7081" s="295">
        <v>0.50091909999999995</v>
      </c>
      <c r="D7081" s="295"/>
    </row>
    <row r="7082" spans="1:4" x14ac:dyDescent="0.2">
      <c r="A7082" s="295">
        <v>0.29111799999999999</v>
      </c>
      <c r="B7082" s="295"/>
      <c r="C7082" s="295">
        <v>0.50091909999999995</v>
      </c>
      <c r="D7082" s="295"/>
    </row>
    <row r="7083" spans="1:4" x14ac:dyDescent="0.2">
      <c r="A7083" s="295">
        <v>0.29111799999999999</v>
      </c>
      <c r="B7083" s="295"/>
      <c r="C7083" s="295">
        <v>0.50087990000000004</v>
      </c>
      <c r="D7083" s="295"/>
    </row>
    <row r="7084" spans="1:4" x14ac:dyDescent="0.2">
      <c r="A7084" s="295">
        <v>0.29110279999999999</v>
      </c>
      <c r="B7084" s="295"/>
      <c r="C7084" s="295">
        <v>0.50084629999999997</v>
      </c>
      <c r="D7084" s="295"/>
    </row>
    <row r="7085" spans="1:4" x14ac:dyDescent="0.2">
      <c r="A7085" s="295">
        <v>0.29110279999999999</v>
      </c>
      <c r="B7085" s="295"/>
      <c r="C7085" s="295">
        <v>0.50084629999999997</v>
      </c>
      <c r="D7085" s="295"/>
    </row>
    <row r="7086" spans="1:4" x14ac:dyDescent="0.2">
      <c r="A7086" s="295">
        <v>0.29108830000000002</v>
      </c>
      <c r="B7086" s="295"/>
      <c r="C7086" s="295">
        <v>0.50080610000000003</v>
      </c>
      <c r="D7086" s="295"/>
    </row>
    <row r="7087" spans="1:4" x14ac:dyDescent="0.2">
      <c r="A7087" s="295">
        <v>0.29103099999999998</v>
      </c>
      <c r="B7087" s="295"/>
      <c r="C7087" s="295">
        <v>0.50076759999999998</v>
      </c>
      <c r="D7087" s="295"/>
    </row>
    <row r="7088" spans="1:4" x14ac:dyDescent="0.2">
      <c r="A7088" s="295">
        <v>0.29103099999999998</v>
      </c>
      <c r="B7088" s="295"/>
      <c r="C7088" s="295">
        <v>0.500749</v>
      </c>
      <c r="D7088" s="295"/>
    </row>
    <row r="7089" spans="1:4" x14ac:dyDescent="0.2">
      <c r="A7089" s="295">
        <v>0.29103099999999998</v>
      </c>
      <c r="B7089" s="295"/>
      <c r="C7089" s="295">
        <v>0.50074890000000005</v>
      </c>
      <c r="D7089" s="295"/>
    </row>
    <row r="7090" spans="1:4" x14ac:dyDescent="0.2">
      <c r="A7090" s="295">
        <v>0.29101650000000001</v>
      </c>
      <c r="B7090" s="295"/>
      <c r="C7090" s="295">
        <v>0.50067519999999999</v>
      </c>
      <c r="D7090" s="295"/>
    </row>
    <row r="7091" spans="1:4" x14ac:dyDescent="0.2">
      <c r="A7091" s="295">
        <v>0.29100310000000001</v>
      </c>
      <c r="B7091" s="295"/>
      <c r="C7091" s="295">
        <v>0.50061739999999999</v>
      </c>
      <c r="D7091" s="295"/>
    </row>
    <row r="7092" spans="1:4" x14ac:dyDescent="0.2">
      <c r="A7092" s="295">
        <v>0.29098790000000002</v>
      </c>
      <c r="B7092" s="295"/>
      <c r="C7092" s="295">
        <v>0.5005986</v>
      </c>
      <c r="D7092" s="295"/>
    </row>
    <row r="7093" spans="1:4" x14ac:dyDescent="0.2">
      <c r="A7093" s="295">
        <v>0.2909735</v>
      </c>
      <c r="B7093" s="295"/>
      <c r="C7093" s="295">
        <v>0.50059849999999995</v>
      </c>
      <c r="D7093" s="295"/>
    </row>
    <row r="7094" spans="1:4" x14ac:dyDescent="0.2">
      <c r="A7094" s="295">
        <v>0.2909735</v>
      </c>
      <c r="B7094" s="295"/>
      <c r="C7094" s="295">
        <v>0.50059849999999995</v>
      </c>
      <c r="D7094" s="295"/>
    </row>
    <row r="7095" spans="1:4" x14ac:dyDescent="0.2">
      <c r="A7095" s="295">
        <v>0.290966</v>
      </c>
      <c r="B7095" s="295"/>
      <c r="C7095" s="295">
        <v>0.50053959999999997</v>
      </c>
      <c r="D7095" s="295"/>
    </row>
    <row r="7096" spans="1:4" x14ac:dyDescent="0.2">
      <c r="A7096" s="295">
        <v>0.29094520000000001</v>
      </c>
      <c r="B7096" s="295"/>
      <c r="C7096" s="295">
        <v>0.50051920000000005</v>
      </c>
      <c r="D7096" s="295"/>
    </row>
    <row r="7097" spans="1:4" x14ac:dyDescent="0.2">
      <c r="A7097" s="295">
        <v>0.29093069999999999</v>
      </c>
      <c r="B7097" s="295"/>
      <c r="C7097" s="295">
        <v>0.50050419999999995</v>
      </c>
      <c r="D7097" s="295"/>
    </row>
    <row r="7098" spans="1:4" x14ac:dyDescent="0.2">
      <c r="A7098" s="295">
        <v>0.29091620000000001</v>
      </c>
      <c r="B7098" s="295"/>
      <c r="C7098" s="295">
        <v>0.50045079999999997</v>
      </c>
      <c r="D7098" s="295"/>
    </row>
    <row r="7099" spans="1:4" x14ac:dyDescent="0.2">
      <c r="A7099" s="295">
        <v>0.29091620000000001</v>
      </c>
      <c r="B7099" s="295"/>
      <c r="C7099" s="295">
        <v>0.50041340000000001</v>
      </c>
      <c r="D7099" s="295"/>
    </row>
    <row r="7100" spans="1:4" x14ac:dyDescent="0.2">
      <c r="A7100" s="295">
        <v>0.29090100000000002</v>
      </c>
      <c r="B7100" s="295"/>
      <c r="C7100" s="295">
        <v>0.50035890000000005</v>
      </c>
      <c r="D7100" s="295"/>
    </row>
    <row r="7101" spans="1:4" x14ac:dyDescent="0.2">
      <c r="A7101" s="295">
        <v>0.2908712</v>
      </c>
      <c r="B7101" s="295"/>
      <c r="C7101" s="295">
        <v>0.50034029999999996</v>
      </c>
      <c r="D7101" s="295"/>
    </row>
    <row r="7102" spans="1:4" x14ac:dyDescent="0.2">
      <c r="A7102" s="295">
        <v>0.29085630000000001</v>
      </c>
      <c r="B7102" s="295"/>
      <c r="C7102" s="295">
        <v>0.50032149999999997</v>
      </c>
      <c r="D7102" s="295"/>
    </row>
    <row r="7103" spans="1:4" x14ac:dyDescent="0.2">
      <c r="A7103" s="295">
        <v>0.29085630000000001</v>
      </c>
      <c r="B7103" s="295"/>
      <c r="C7103" s="295">
        <v>0.50026630000000005</v>
      </c>
      <c r="D7103" s="295"/>
    </row>
    <row r="7104" spans="1:4" x14ac:dyDescent="0.2">
      <c r="A7104" s="295">
        <v>0.29082839999999999</v>
      </c>
      <c r="B7104" s="295"/>
      <c r="C7104" s="295">
        <v>0.50024769999999996</v>
      </c>
      <c r="D7104" s="295"/>
    </row>
    <row r="7105" spans="1:4" x14ac:dyDescent="0.2">
      <c r="A7105" s="295">
        <v>0.29082839999999999</v>
      </c>
      <c r="B7105" s="295"/>
      <c r="C7105" s="295">
        <v>0.5002103</v>
      </c>
      <c r="D7105" s="295"/>
    </row>
    <row r="7106" spans="1:4" x14ac:dyDescent="0.2">
      <c r="A7106" s="295">
        <v>0.29081319999999999</v>
      </c>
      <c r="B7106" s="295"/>
      <c r="C7106" s="295">
        <v>0.50019150000000001</v>
      </c>
      <c r="D7106" s="295"/>
    </row>
    <row r="7107" spans="1:4" x14ac:dyDescent="0.2">
      <c r="A7107" s="295">
        <v>0.29081319999999999</v>
      </c>
      <c r="B7107" s="295"/>
      <c r="C7107" s="295">
        <v>0.50017650000000002</v>
      </c>
      <c r="D7107" s="295"/>
    </row>
    <row r="7108" spans="1:4" x14ac:dyDescent="0.2">
      <c r="A7108" s="295">
        <v>0.2907999</v>
      </c>
      <c r="B7108" s="295"/>
      <c r="C7108" s="295">
        <v>0.50013640000000004</v>
      </c>
      <c r="D7108" s="295"/>
    </row>
    <row r="7109" spans="1:4" x14ac:dyDescent="0.2">
      <c r="A7109" s="295">
        <v>0.29078540000000003</v>
      </c>
      <c r="B7109" s="295"/>
      <c r="C7109" s="295">
        <v>0.50007919999999995</v>
      </c>
      <c r="D7109" s="295"/>
    </row>
    <row r="7110" spans="1:4" x14ac:dyDescent="0.2">
      <c r="A7110" s="295">
        <v>0.2907709</v>
      </c>
      <c r="B7110" s="295"/>
      <c r="C7110" s="295">
        <v>0.50006419999999996</v>
      </c>
      <c r="D7110" s="295"/>
    </row>
    <row r="7111" spans="1:4" x14ac:dyDescent="0.2">
      <c r="A7111" s="295">
        <v>0.29074260000000002</v>
      </c>
      <c r="B7111" s="295"/>
      <c r="C7111" s="295">
        <v>0.50004440000000006</v>
      </c>
      <c r="D7111" s="295"/>
    </row>
    <row r="7112" spans="1:4" x14ac:dyDescent="0.2">
      <c r="A7112" s="295">
        <v>0.29074260000000002</v>
      </c>
      <c r="B7112" s="295"/>
      <c r="C7112" s="295">
        <v>0.50004440000000006</v>
      </c>
      <c r="D7112" s="295"/>
    </row>
    <row r="7113" spans="1:4" x14ac:dyDescent="0.2">
      <c r="A7113" s="295">
        <v>0.29072740000000002</v>
      </c>
      <c r="B7113" s="295"/>
      <c r="C7113" s="295">
        <v>0.50004440000000006</v>
      </c>
      <c r="D7113" s="295"/>
    </row>
    <row r="7114" spans="1:4" x14ac:dyDescent="0.2">
      <c r="A7114" s="295">
        <v>0.29069840000000002</v>
      </c>
      <c r="B7114" s="295"/>
      <c r="C7114" s="295">
        <v>0.50002400000000002</v>
      </c>
      <c r="D7114" s="295"/>
    </row>
    <row r="7115" spans="1:4" x14ac:dyDescent="0.2">
      <c r="A7115" s="295">
        <v>0.29069840000000002</v>
      </c>
      <c r="B7115" s="295"/>
      <c r="C7115" s="295">
        <v>0.4999519</v>
      </c>
      <c r="D7115" s="295"/>
    </row>
    <row r="7116" spans="1:4" x14ac:dyDescent="0.2">
      <c r="A7116" s="295">
        <v>0.29069840000000002</v>
      </c>
      <c r="B7116" s="295"/>
      <c r="C7116" s="295">
        <v>0.49993149999999997</v>
      </c>
      <c r="D7116" s="295"/>
    </row>
    <row r="7117" spans="1:4" x14ac:dyDescent="0.2">
      <c r="A7117" s="295">
        <v>0.29068339999999998</v>
      </c>
      <c r="B7117" s="295"/>
      <c r="C7117" s="295">
        <v>0.49993140000000003</v>
      </c>
      <c r="D7117" s="295"/>
    </row>
    <row r="7118" spans="1:4" x14ac:dyDescent="0.2">
      <c r="A7118" s="295">
        <v>0.29068339999999998</v>
      </c>
      <c r="B7118" s="295"/>
      <c r="C7118" s="295">
        <v>0.49987789999999999</v>
      </c>
      <c r="D7118" s="295"/>
    </row>
    <row r="7119" spans="1:4" x14ac:dyDescent="0.2">
      <c r="A7119" s="295">
        <v>0.29067009999999999</v>
      </c>
      <c r="B7119" s="295"/>
      <c r="C7119" s="295">
        <v>0.49985750000000001</v>
      </c>
      <c r="D7119" s="295"/>
    </row>
    <row r="7120" spans="1:4" x14ac:dyDescent="0.2">
      <c r="A7120" s="295">
        <v>0.29065560000000001</v>
      </c>
      <c r="B7120" s="295"/>
      <c r="C7120" s="295">
        <v>0.49984250000000002</v>
      </c>
      <c r="D7120" s="295"/>
    </row>
    <row r="7121" spans="1:4" x14ac:dyDescent="0.2">
      <c r="A7121" s="295">
        <v>0.29064109999999999</v>
      </c>
      <c r="B7121" s="295"/>
      <c r="C7121" s="295">
        <v>0.4998089</v>
      </c>
      <c r="D7121" s="295"/>
    </row>
    <row r="7122" spans="1:4" x14ac:dyDescent="0.2">
      <c r="A7122" s="295">
        <v>0.2906261</v>
      </c>
      <c r="B7122" s="295"/>
      <c r="C7122" s="295">
        <v>0.4998089</v>
      </c>
      <c r="D7122" s="295"/>
    </row>
    <row r="7123" spans="1:4" x14ac:dyDescent="0.2">
      <c r="A7123" s="295">
        <v>0.29061160000000003</v>
      </c>
      <c r="B7123" s="295"/>
      <c r="C7123" s="295">
        <v>0.4997703</v>
      </c>
      <c r="D7123" s="295"/>
    </row>
    <row r="7124" spans="1:4" x14ac:dyDescent="0.2">
      <c r="A7124" s="295">
        <v>0.29058149999999999</v>
      </c>
      <c r="B7124" s="295"/>
      <c r="C7124" s="295">
        <v>0.49969750000000002</v>
      </c>
      <c r="D7124" s="295"/>
    </row>
    <row r="7125" spans="1:4" x14ac:dyDescent="0.2">
      <c r="A7125" s="295">
        <v>0.29058149999999999</v>
      </c>
      <c r="B7125" s="295"/>
      <c r="C7125" s="295">
        <v>0.49969750000000002</v>
      </c>
      <c r="D7125" s="295"/>
    </row>
    <row r="7126" spans="1:4" x14ac:dyDescent="0.2">
      <c r="A7126" s="295">
        <v>0.29055360000000002</v>
      </c>
      <c r="B7126" s="295"/>
      <c r="C7126" s="295">
        <v>0.49967869999999998</v>
      </c>
      <c r="D7126" s="295"/>
    </row>
    <row r="7127" spans="1:4" x14ac:dyDescent="0.2">
      <c r="A7127" s="295">
        <v>0.29052420000000001</v>
      </c>
      <c r="B7127" s="295"/>
      <c r="C7127" s="295">
        <v>0.49964039999999998</v>
      </c>
      <c r="D7127" s="295"/>
    </row>
    <row r="7128" spans="1:4" x14ac:dyDescent="0.2">
      <c r="A7128" s="295">
        <v>0.29052420000000001</v>
      </c>
      <c r="B7128" s="295"/>
      <c r="C7128" s="295">
        <v>0.49960500000000002</v>
      </c>
      <c r="D7128" s="295"/>
    </row>
    <row r="7129" spans="1:4" x14ac:dyDescent="0.2">
      <c r="A7129" s="295">
        <v>0.29052420000000001</v>
      </c>
      <c r="B7129" s="295"/>
      <c r="C7129" s="295">
        <v>0.49958609999999998</v>
      </c>
      <c r="D7129" s="295"/>
    </row>
    <row r="7130" spans="1:4" x14ac:dyDescent="0.2">
      <c r="A7130" s="295">
        <v>0.29051080000000001</v>
      </c>
      <c r="B7130" s="295"/>
      <c r="C7130" s="295">
        <v>0.4995657</v>
      </c>
      <c r="D7130" s="295"/>
    </row>
    <row r="7131" spans="1:4" x14ac:dyDescent="0.2">
      <c r="A7131" s="295">
        <v>0.2904814</v>
      </c>
      <c r="B7131" s="295"/>
      <c r="C7131" s="295">
        <v>0.49954599999999999</v>
      </c>
      <c r="D7131" s="295"/>
    </row>
    <row r="7132" spans="1:4" x14ac:dyDescent="0.2">
      <c r="A7132" s="295">
        <v>0.29046689999999997</v>
      </c>
      <c r="B7132" s="295"/>
      <c r="C7132" s="295">
        <v>0.49952560000000001</v>
      </c>
      <c r="D7132" s="295"/>
    </row>
    <row r="7133" spans="1:4" x14ac:dyDescent="0.2">
      <c r="A7133" s="295">
        <v>0.29045169999999998</v>
      </c>
      <c r="B7133" s="295"/>
      <c r="C7133" s="295">
        <v>0.49950670000000003</v>
      </c>
      <c r="D7133" s="295"/>
    </row>
    <row r="7134" spans="1:4" x14ac:dyDescent="0.2">
      <c r="A7134" s="295">
        <v>0.29043720000000001</v>
      </c>
      <c r="B7134" s="295"/>
      <c r="C7134" s="295">
        <v>0.49946839999999998</v>
      </c>
      <c r="D7134" s="295"/>
    </row>
    <row r="7135" spans="1:4" x14ac:dyDescent="0.2">
      <c r="A7135" s="295">
        <v>0.29042269999999998</v>
      </c>
      <c r="B7135" s="295"/>
      <c r="C7135" s="295">
        <v>0.49945339999999999</v>
      </c>
      <c r="D7135" s="295"/>
    </row>
    <row r="7136" spans="1:4" x14ac:dyDescent="0.2">
      <c r="A7136" s="295">
        <v>0.29040820000000001</v>
      </c>
      <c r="B7136" s="295"/>
      <c r="C7136" s="295">
        <v>0.49941799999999997</v>
      </c>
      <c r="D7136" s="295"/>
    </row>
    <row r="7137" spans="1:4" x14ac:dyDescent="0.2">
      <c r="A7137" s="295">
        <v>0.29039300000000001</v>
      </c>
      <c r="B7137" s="295"/>
      <c r="C7137" s="295">
        <v>0.49939939999999999</v>
      </c>
      <c r="D7137" s="295"/>
    </row>
    <row r="7138" spans="1:4" x14ac:dyDescent="0.2">
      <c r="A7138" s="295">
        <v>0.29036469999999998</v>
      </c>
      <c r="B7138" s="295"/>
      <c r="C7138" s="295">
        <v>0.49936560000000002</v>
      </c>
      <c r="D7138" s="295"/>
    </row>
    <row r="7139" spans="1:4" x14ac:dyDescent="0.2">
      <c r="A7139" s="295">
        <v>0.2903502</v>
      </c>
      <c r="B7139" s="295"/>
      <c r="C7139" s="295">
        <v>0.49934519999999999</v>
      </c>
      <c r="D7139" s="295"/>
    </row>
    <row r="7140" spans="1:4" x14ac:dyDescent="0.2">
      <c r="A7140" s="295">
        <v>0.2903502</v>
      </c>
      <c r="B7140" s="295"/>
      <c r="C7140" s="295">
        <v>0.49934519999999999</v>
      </c>
      <c r="D7140" s="295"/>
    </row>
    <row r="7141" spans="1:4" x14ac:dyDescent="0.2">
      <c r="A7141" s="295">
        <v>0.29033569999999997</v>
      </c>
      <c r="B7141" s="295"/>
      <c r="C7141" s="295">
        <v>0.499305</v>
      </c>
      <c r="D7141" s="295"/>
    </row>
    <row r="7142" spans="1:4" x14ac:dyDescent="0.2">
      <c r="A7142" s="295">
        <v>0.2903212</v>
      </c>
      <c r="B7142" s="295"/>
      <c r="C7142" s="295">
        <v>0.49928529999999999</v>
      </c>
      <c r="D7142" s="295"/>
    </row>
    <row r="7143" spans="1:4" x14ac:dyDescent="0.2">
      <c r="A7143" s="295">
        <v>0.2903212</v>
      </c>
      <c r="B7143" s="295"/>
      <c r="C7143" s="295">
        <v>0.4992664</v>
      </c>
      <c r="D7143" s="295"/>
    </row>
    <row r="7144" spans="1:4" x14ac:dyDescent="0.2">
      <c r="A7144" s="295">
        <v>0.2903212</v>
      </c>
      <c r="B7144" s="295"/>
      <c r="C7144" s="295">
        <v>0.4992086</v>
      </c>
      <c r="D7144" s="295"/>
    </row>
    <row r="7145" spans="1:4" x14ac:dyDescent="0.2">
      <c r="A7145" s="295">
        <v>0.29027649999999999</v>
      </c>
      <c r="B7145" s="295"/>
      <c r="C7145" s="295">
        <v>0.49919360000000002</v>
      </c>
      <c r="D7145" s="295"/>
    </row>
    <row r="7146" spans="1:4" x14ac:dyDescent="0.2">
      <c r="A7146" s="295">
        <v>0.29027649999999999</v>
      </c>
      <c r="B7146" s="295"/>
      <c r="C7146" s="295">
        <v>0.49917499999999998</v>
      </c>
      <c r="D7146" s="295"/>
    </row>
    <row r="7147" spans="1:4" x14ac:dyDescent="0.2">
      <c r="A7147" s="295">
        <v>0.29023369999999998</v>
      </c>
      <c r="B7147" s="295"/>
      <c r="C7147" s="295">
        <v>0.4991564</v>
      </c>
      <c r="D7147" s="295"/>
    </row>
    <row r="7148" spans="1:4" x14ac:dyDescent="0.2">
      <c r="A7148" s="295">
        <v>0.29023369999999998</v>
      </c>
      <c r="B7148" s="295"/>
      <c r="C7148" s="295">
        <v>0.49913669999999999</v>
      </c>
      <c r="D7148" s="295"/>
    </row>
    <row r="7149" spans="1:4" x14ac:dyDescent="0.2">
      <c r="A7149" s="295">
        <v>0.29021920000000001</v>
      </c>
      <c r="B7149" s="295"/>
      <c r="C7149" s="295">
        <v>0.49908429999999998</v>
      </c>
      <c r="D7149" s="295"/>
    </row>
    <row r="7150" spans="1:4" x14ac:dyDescent="0.2">
      <c r="A7150" s="295">
        <v>0.29020400000000002</v>
      </c>
      <c r="B7150" s="295"/>
      <c r="C7150" s="295">
        <v>0.4990639</v>
      </c>
      <c r="D7150" s="295"/>
    </row>
    <row r="7151" spans="1:4" x14ac:dyDescent="0.2">
      <c r="A7151" s="295">
        <v>0.29018949999999999</v>
      </c>
      <c r="B7151" s="295"/>
      <c r="C7151" s="295">
        <v>0.4990639</v>
      </c>
      <c r="D7151" s="295"/>
    </row>
    <row r="7152" spans="1:4" x14ac:dyDescent="0.2">
      <c r="A7152" s="295">
        <v>0.29016120000000001</v>
      </c>
      <c r="B7152" s="295"/>
      <c r="C7152" s="295">
        <v>0.4990097</v>
      </c>
      <c r="D7152" s="295"/>
    </row>
    <row r="7153" spans="1:4" x14ac:dyDescent="0.2">
      <c r="A7153" s="295">
        <v>0.29016120000000001</v>
      </c>
      <c r="B7153" s="295"/>
      <c r="C7153" s="295">
        <v>0.4990097</v>
      </c>
      <c r="D7153" s="295"/>
    </row>
    <row r="7154" spans="1:4" x14ac:dyDescent="0.2">
      <c r="A7154" s="295">
        <v>0.29011730000000002</v>
      </c>
      <c r="B7154" s="295"/>
      <c r="C7154" s="295">
        <v>0.49897130000000001</v>
      </c>
      <c r="D7154" s="295"/>
    </row>
    <row r="7155" spans="1:4" x14ac:dyDescent="0.2">
      <c r="A7155" s="295">
        <v>0.29010390000000003</v>
      </c>
      <c r="B7155" s="295"/>
      <c r="C7155" s="295">
        <v>0.49897130000000001</v>
      </c>
      <c r="D7155" s="295"/>
    </row>
    <row r="7156" spans="1:4" x14ac:dyDescent="0.2">
      <c r="A7156" s="295">
        <v>0.29010390000000003</v>
      </c>
      <c r="B7156" s="295"/>
      <c r="C7156" s="295">
        <v>0.49893660000000001</v>
      </c>
      <c r="D7156" s="295"/>
    </row>
    <row r="7157" spans="1:4" x14ac:dyDescent="0.2">
      <c r="A7157" s="295">
        <v>0.2900895</v>
      </c>
      <c r="B7157" s="295"/>
      <c r="C7157" s="295">
        <v>0.4988976</v>
      </c>
      <c r="D7157" s="295"/>
    </row>
    <row r="7158" spans="1:4" x14ac:dyDescent="0.2">
      <c r="A7158" s="295">
        <v>0.2900895</v>
      </c>
      <c r="B7158" s="295"/>
      <c r="C7158" s="295">
        <v>0.49886380000000002</v>
      </c>
      <c r="D7158" s="295"/>
    </row>
    <row r="7159" spans="1:4" x14ac:dyDescent="0.2">
      <c r="A7159" s="295">
        <v>0.29005969999999998</v>
      </c>
      <c r="B7159" s="295"/>
      <c r="C7159" s="295">
        <v>0.49886380000000002</v>
      </c>
      <c r="D7159" s="295"/>
    </row>
    <row r="7160" spans="1:4" x14ac:dyDescent="0.2">
      <c r="A7160" s="295">
        <v>0.29004479999999999</v>
      </c>
      <c r="B7160" s="295"/>
      <c r="C7160" s="295">
        <v>0.49886370000000002</v>
      </c>
      <c r="D7160" s="295"/>
    </row>
    <row r="7161" spans="1:4" x14ac:dyDescent="0.2">
      <c r="A7161" s="295">
        <v>0.29001690000000002</v>
      </c>
      <c r="B7161" s="295"/>
      <c r="C7161" s="295">
        <v>0.49880950000000002</v>
      </c>
      <c r="D7161" s="295"/>
    </row>
    <row r="7162" spans="1:4" x14ac:dyDescent="0.2">
      <c r="A7162" s="295">
        <v>0.29000199999999998</v>
      </c>
      <c r="B7162" s="295"/>
      <c r="C7162" s="295">
        <v>0.49879089999999998</v>
      </c>
      <c r="D7162" s="295"/>
    </row>
    <row r="7163" spans="1:4" x14ac:dyDescent="0.2">
      <c r="A7163" s="295">
        <v>0.29000199999999998</v>
      </c>
      <c r="B7163" s="295"/>
      <c r="C7163" s="295">
        <v>0.49873580000000001</v>
      </c>
      <c r="D7163" s="295"/>
    </row>
    <row r="7164" spans="1:4" x14ac:dyDescent="0.2">
      <c r="A7164" s="295">
        <v>0.28997220000000001</v>
      </c>
      <c r="B7164" s="295"/>
      <c r="C7164" s="295">
        <v>0.49869819999999998</v>
      </c>
      <c r="D7164" s="295"/>
    </row>
    <row r="7165" spans="1:4" x14ac:dyDescent="0.2">
      <c r="A7165" s="295">
        <v>0.28997220000000001</v>
      </c>
      <c r="B7165" s="295"/>
      <c r="C7165" s="295">
        <v>0.49869819999999998</v>
      </c>
      <c r="D7165" s="295"/>
    </row>
    <row r="7166" spans="1:4" x14ac:dyDescent="0.2">
      <c r="A7166" s="295">
        <v>0.28995729999999997</v>
      </c>
      <c r="B7166" s="295"/>
      <c r="C7166" s="295">
        <v>0.49868319999999999</v>
      </c>
      <c r="D7166" s="295"/>
    </row>
    <row r="7167" spans="1:4" x14ac:dyDescent="0.2">
      <c r="A7167" s="295">
        <v>0.28995729999999997</v>
      </c>
      <c r="B7167" s="295"/>
      <c r="C7167" s="295">
        <v>0.49866339999999998</v>
      </c>
      <c r="D7167" s="295"/>
    </row>
    <row r="7168" spans="1:4" x14ac:dyDescent="0.2">
      <c r="A7168" s="295">
        <v>0.2899428</v>
      </c>
      <c r="B7168" s="295"/>
      <c r="C7168" s="295">
        <v>0.49860559999999998</v>
      </c>
      <c r="D7168" s="295"/>
    </row>
    <row r="7169" spans="1:4" x14ac:dyDescent="0.2">
      <c r="A7169" s="295">
        <v>0.28991430000000001</v>
      </c>
      <c r="B7169" s="295"/>
      <c r="C7169" s="295">
        <v>0.49860559999999998</v>
      </c>
      <c r="D7169" s="295"/>
    </row>
    <row r="7170" spans="1:4" x14ac:dyDescent="0.2">
      <c r="A7170" s="295">
        <v>0.28991430000000001</v>
      </c>
      <c r="B7170" s="295"/>
      <c r="C7170" s="295">
        <v>0.49857020000000002</v>
      </c>
      <c r="D7170" s="295"/>
    </row>
    <row r="7171" spans="1:4" x14ac:dyDescent="0.2">
      <c r="A7171" s="295">
        <v>0.28991420000000001</v>
      </c>
      <c r="B7171" s="295"/>
      <c r="C7171" s="295">
        <v>0.498531</v>
      </c>
      <c r="D7171" s="295"/>
    </row>
    <row r="7172" spans="1:4" x14ac:dyDescent="0.2">
      <c r="A7172" s="295">
        <v>0.28988589999999997</v>
      </c>
      <c r="B7172" s="295"/>
      <c r="C7172" s="295">
        <v>0.49851119999999999</v>
      </c>
      <c r="D7172" s="295"/>
    </row>
    <row r="7173" spans="1:4" x14ac:dyDescent="0.2">
      <c r="A7173" s="295">
        <v>0.2898714</v>
      </c>
      <c r="B7173" s="295"/>
      <c r="C7173" s="295">
        <v>0.49847760000000002</v>
      </c>
      <c r="D7173" s="295"/>
    </row>
    <row r="7174" spans="1:4" x14ac:dyDescent="0.2">
      <c r="A7174" s="295">
        <v>0.2898714</v>
      </c>
      <c r="B7174" s="295"/>
      <c r="C7174" s="295">
        <v>0.49844379999999999</v>
      </c>
      <c r="D7174" s="295"/>
    </row>
    <row r="7175" spans="1:4" x14ac:dyDescent="0.2">
      <c r="A7175" s="295">
        <v>0.28985699999999998</v>
      </c>
      <c r="B7175" s="295"/>
      <c r="C7175" s="295">
        <v>0.49842340000000002</v>
      </c>
      <c r="D7175" s="295"/>
    </row>
    <row r="7176" spans="1:4" x14ac:dyDescent="0.2">
      <c r="A7176" s="295">
        <v>0.28985689999999997</v>
      </c>
      <c r="B7176" s="295"/>
      <c r="C7176" s="295">
        <v>0.49838959999999999</v>
      </c>
      <c r="D7176" s="295"/>
    </row>
    <row r="7177" spans="1:4" x14ac:dyDescent="0.2">
      <c r="A7177" s="295">
        <v>0.28984169999999998</v>
      </c>
      <c r="B7177" s="295"/>
      <c r="C7177" s="295">
        <v>0.49838959999999999</v>
      </c>
      <c r="D7177" s="295"/>
    </row>
    <row r="7178" spans="1:4" x14ac:dyDescent="0.2">
      <c r="A7178" s="295">
        <v>0.28981230000000002</v>
      </c>
      <c r="B7178" s="295"/>
      <c r="C7178" s="295">
        <v>0.49836979999999997</v>
      </c>
      <c r="D7178" s="295"/>
    </row>
    <row r="7179" spans="1:4" x14ac:dyDescent="0.2">
      <c r="A7179" s="295">
        <v>0.28979899999999997</v>
      </c>
      <c r="B7179" s="295"/>
      <c r="C7179" s="295">
        <v>0.49833080000000002</v>
      </c>
      <c r="D7179" s="295"/>
    </row>
    <row r="7180" spans="1:4" x14ac:dyDescent="0.2">
      <c r="A7180" s="295">
        <v>0.28979899999999997</v>
      </c>
      <c r="B7180" s="295"/>
      <c r="C7180" s="295">
        <v>0.49829699999999999</v>
      </c>
      <c r="D7180" s="295"/>
    </row>
    <row r="7181" spans="1:4" x14ac:dyDescent="0.2">
      <c r="A7181" s="295">
        <v>0.2897844</v>
      </c>
      <c r="B7181" s="295"/>
      <c r="C7181" s="295">
        <v>0.49829699999999999</v>
      </c>
      <c r="D7181" s="295"/>
    </row>
    <row r="7182" spans="1:4" x14ac:dyDescent="0.2">
      <c r="A7182" s="295">
        <v>0.2897844</v>
      </c>
      <c r="B7182" s="295"/>
      <c r="C7182" s="295">
        <v>0.49829699999999999</v>
      </c>
      <c r="D7182" s="295"/>
    </row>
    <row r="7183" spans="1:4" x14ac:dyDescent="0.2">
      <c r="A7183" s="295">
        <v>0.2897844</v>
      </c>
      <c r="B7183" s="295"/>
      <c r="C7183" s="295">
        <v>0.4982587</v>
      </c>
      <c r="D7183" s="295"/>
    </row>
    <row r="7184" spans="1:4" x14ac:dyDescent="0.2">
      <c r="A7184" s="295">
        <v>0.2897844</v>
      </c>
      <c r="B7184" s="295"/>
      <c r="C7184" s="295">
        <v>0.4982587</v>
      </c>
      <c r="D7184" s="295"/>
    </row>
    <row r="7185" spans="1:4" x14ac:dyDescent="0.2">
      <c r="A7185" s="295">
        <v>0.2897554</v>
      </c>
      <c r="B7185" s="295"/>
      <c r="C7185" s="295">
        <v>0.49820629999999999</v>
      </c>
      <c r="D7185" s="295"/>
    </row>
    <row r="7186" spans="1:4" x14ac:dyDescent="0.2">
      <c r="A7186" s="295">
        <v>0.28972710000000002</v>
      </c>
      <c r="B7186" s="295"/>
      <c r="C7186" s="295">
        <v>0.49818590000000001</v>
      </c>
      <c r="D7186" s="295"/>
    </row>
    <row r="7187" spans="1:4" x14ac:dyDescent="0.2">
      <c r="A7187" s="295">
        <v>0.28972710000000002</v>
      </c>
      <c r="B7187" s="295"/>
      <c r="C7187" s="295">
        <v>0.4981661</v>
      </c>
      <c r="D7187" s="295"/>
    </row>
    <row r="7188" spans="1:4" x14ac:dyDescent="0.2">
      <c r="A7188" s="295">
        <v>0.28969820000000002</v>
      </c>
      <c r="B7188" s="295"/>
      <c r="C7188" s="295">
        <v>0.49814730000000002</v>
      </c>
      <c r="D7188" s="295"/>
    </row>
    <row r="7189" spans="1:4" x14ac:dyDescent="0.2">
      <c r="A7189" s="295">
        <v>0.28969810000000001</v>
      </c>
      <c r="B7189" s="295"/>
      <c r="C7189" s="295">
        <v>0.49810989999999999</v>
      </c>
      <c r="D7189" s="295"/>
    </row>
    <row r="7190" spans="1:4" x14ac:dyDescent="0.2">
      <c r="A7190" s="295">
        <v>0.28968480000000002</v>
      </c>
      <c r="B7190" s="295"/>
      <c r="C7190" s="295">
        <v>0.49805110000000002</v>
      </c>
      <c r="D7190" s="295"/>
    </row>
    <row r="7191" spans="1:4" x14ac:dyDescent="0.2">
      <c r="A7191" s="295">
        <v>0.28966960000000003</v>
      </c>
      <c r="B7191" s="295"/>
      <c r="C7191" s="295">
        <v>0.49805110000000002</v>
      </c>
      <c r="D7191" s="295"/>
    </row>
    <row r="7192" spans="1:4" x14ac:dyDescent="0.2">
      <c r="A7192" s="295">
        <v>0.28966960000000003</v>
      </c>
      <c r="B7192" s="295"/>
      <c r="C7192" s="295">
        <v>0.49799870000000002</v>
      </c>
      <c r="D7192" s="295"/>
    </row>
    <row r="7193" spans="1:4" x14ac:dyDescent="0.2">
      <c r="A7193" s="295">
        <v>0.28965619999999997</v>
      </c>
      <c r="B7193" s="295"/>
      <c r="C7193" s="295">
        <v>0.4979633</v>
      </c>
      <c r="D7193" s="295"/>
    </row>
    <row r="7194" spans="1:4" x14ac:dyDescent="0.2">
      <c r="A7194" s="295">
        <v>0.2896417</v>
      </c>
      <c r="B7194" s="295"/>
      <c r="C7194" s="295">
        <v>0.4979633</v>
      </c>
      <c r="D7194" s="295"/>
    </row>
    <row r="7195" spans="1:4" x14ac:dyDescent="0.2">
      <c r="A7195" s="295">
        <v>0.28961199999999998</v>
      </c>
      <c r="B7195" s="295"/>
      <c r="C7195" s="295">
        <v>0.4979248</v>
      </c>
      <c r="D7195" s="295"/>
    </row>
    <row r="7196" spans="1:4" x14ac:dyDescent="0.2">
      <c r="A7196" s="295">
        <v>0.28961199999999998</v>
      </c>
      <c r="B7196" s="295"/>
      <c r="C7196" s="295">
        <v>0.49790980000000001</v>
      </c>
      <c r="D7196" s="295"/>
    </row>
    <row r="7197" spans="1:4" x14ac:dyDescent="0.2">
      <c r="A7197" s="295">
        <v>0.2895971</v>
      </c>
      <c r="B7197" s="295"/>
      <c r="C7197" s="295">
        <v>0.49788929999999998</v>
      </c>
      <c r="D7197" s="295"/>
    </row>
    <row r="7198" spans="1:4" x14ac:dyDescent="0.2">
      <c r="A7198" s="295">
        <v>0.2895837</v>
      </c>
      <c r="B7198" s="295"/>
      <c r="C7198" s="295">
        <v>0.4978707</v>
      </c>
      <c r="D7198" s="295"/>
    </row>
    <row r="7199" spans="1:4" x14ac:dyDescent="0.2">
      <c r="A7199" s="295">
        <v>0.28956880000000002</v>
      </c>
      <c r="B7199" s="295"/>
      <c r="C7199" s="295">
        <v>0.49785580000000001</v>
      </c>
      <c r="D7199" s="295"/>
    </row>
    <row r="7200" spans="1:4" x14ac:dyDescent="0.2">
      <c r="A7200" s="295">
        <v>0.28956880000000002</v>
      </c>
      <c r="B7200" s="295"/>
      <c r="C7200" s="295">
        <v>0.49781720000000002</v>
      </c>
      <c r="D7200" s="295"/>
    </row>
    <row r="7201" spans="1:4" x14ac:dyDescent="0.2">
      <c r="A7201" s="295">
        <v>0.28955419999999998</v>
      </c>
      <c r="B7201" s="295"/>
      <c r="C7201" s="295">
        <v>0.49781720000000002</v>
      </c>
      <c r="D7201" s="295"/>
    </row>
    <row r="7202" spans="1:4" x14ac:dyDescent="0.2">
      <c r="A7202" s="295">
        <v>0.28953899999999999</v>
      </c>
      <c r="B7202" s="295"/>
      <c r="C7202" s="295">
        <v>0.49779859999999998</v>
      </c>
      <c r="D7202" s="295"/>
    </row>
    <row r="7203" spans="1:4" x14ac:dyDescent="0.2">
      <c r="A7203" s="295">
        <v>0.28952460000000002</v>
      </c>
      <c r="B7203" s="295"/>
      <c r="C7203" s="295">
        <v>0.49777880000000002</v>
      </c>
      <c r="D7203" s="295"/>
    </row>
    <row r="7204" spans="1:4" x14ac:dyDescent="0.2">
      <c r="A7204" s="295">
        <v>0.28951009999999999</v>
      </c>
      <c r="B7204" s="295"/>
      <c r="C7204" s="295">
        <v>0.4977396</v>
      </c>
      <c r="D7204" s="295"/>
    </row>
    <row r="7205" spans="1:4" x14ac:dyDescent="0.2">
      <c r="A7205" s="295">
        <v>0.2894949</v>
      </c>
      <c r="B7205" s="295"/>
      <c r="C7205" s="295">
        <v>0.49770959999999997</v>
      </c>
      <c r="D7205" s="295"/>
    </row>
    <row r="7206" spans="1:4" x14ac:dyDescent="0.2">
      <c r="A7206" s="295">
        <v>0.2894949</v>
      </c>
      <c r="B7206" s="295"/>
      <c r="C7206" s="295">
        <v>0.49762030000000002</v>
      </c>
      <c r="D7206" s="295"/>
    </row>
    <row r="7207" spans="1:4" x14ac:dyDescent="0.2">
      <c r="A7207" s="295">
        <v>0.28946699999999997</v>
      </c>
      <c r="B7207" s="295"/>
      <c r="C7207" s="295">
        <v>0.49758170000000002</v>
      </c>
      <c r="D7207" s="295"/>
    </row>
    <row r="7208" spans="1:4" x14ac:dyDescent="0.2">
      <c r="A7208" s="295">
        <v>0.28945209999999999</v>
      </c>
      <c r="B7208" s="295"/>
      <c r="C7208" s="295">
        <v>0.49758170000000002</v>
      </c>
      <c r="D7208" s="295"/>
    </row>
    <row r="7209" spans="1:4" x14ac:dyDescent="0.2">
      <c r="A7209" s="295">
        <v>0.28943760000000002</v>
      </c>
      <c r="B7209" s="295"/>
      <c r="C7209" s="295">
        <v>0.49754809999999999</v>
      </c>
      <c r="D7209" s="295"/>
    </row>
    <row r="7210" spans="1:4" x14ac:dyDescent="0.2">
      <c r="A7210" s="295">
        <v>0.28942240000000002</v>
      </c>
      <c r="B7210" s="295"/>
      <c r="C7210" s="295">
        <v>0.49751329999999999</v>
      </c>
      <c r="D7210" s="295"/>
    </row>
    <row r="7211" spans="1:4" x14ac:dyDescent="0.2">
      <c r="A7211" s="295">
        <v>0.2894079</v>
      </c>
      <c r="B7211" s="295"/>
      <c r="C7211" s="295">
        <v>0.49749290000000002</v>
      </c>
      <c r="D7211" s="295"/>
    </row>
    <row r="7212" spans="1:4" x14ac:dyDescent="0.2">
      <c r="A7212" s="295">
        <v>0.2894079</v>
      </c>
      <c r="B7212" s="295"/>
      <c r="C7212" s="295">
        <v>0.49747429999999998</v>
      </c>
      <c r="D7212" s="295"/>
    </row>
    <row r="7213" spans="1:4" x14ac:dyDescent="0.2">
      <c r="A7213" s="295">
        <v>0.2893945</v>
      </c>
      <c r="B7213" s="295"/>
      <c r="C7213" s="295">
        <v>0.49747429999999998</v>
      </c>
      <c r="D7213" s="295"/>
    </row>
    <row r="7214" spans="1:4" x14ac:dyDescent="0.2">
      <c r="A7214" s="295">
        <v>0.2893945</v>
      </c>
      <c r="B7214" s="295"/>
      <c r="C7214" s="295">
        <v>0.49745460000000002</v>
      </c>
      <c r="D7214" s="295"/>
    </row>
    <row r="7215" spans="1:4" x14ac:dyDescent="0.2">
      <c r="A7215" s="295">
        <v>0.28938000000000003</v>
      </c>
      <c r="B7215" s="295"/>
      <c r="C7215" s="295">
        <v>0.49743579999999998</v>
      </c>
      <c r="D7215" s="295"/>
    </row>
    <row r="7216" spans="1:4" x14ac:dyDescent="0.2">
      <c r="A7216" s="295">
        <v>0.2893656</v>
      </c>
      <c r="B7216" s="295"/>
      <c r="C7216" s="295">
        <v>0.4974208</v>
      </c>
      <c r="D7216" s="295"/>
    </row>
    <row r="7217" spans="1:4" x14ac:dyDescent="0.2">
      <c r="A7217" s="295">
        <v>0.28935110000000003</v>
      </c>
      <c r="B7217" s="295"/>
      <c r="C7217" s="295">
        <v>0.49738149999999998</v>
      </c>
      <c r="D7217" s="295"/>
    </row>
    <row r="7218" spans="1:4" x14ac:dyDescent="0.2">
      <c r="A7218" s="295">
        <v>0.28935100000000002</v>
      </c>
      <c r="B7218" s="295"/>
      <c r="C7218" s="295">
        <v>0.49738149999999998</v>
      </c>
      <c r="D7218" s="295"/>
    </row>
    <row r="7219" spans="1:4" x14ac:dyDescent="0.2">
      <c r="A7219" s="295">
        <v>0.28933609999999998</v>
      </c>
      <c r="B7219" s="295"/>
      <c r="C7219" s="295">
        <v>0.49734679999999998</v>
      </c>
      <c r="D7219" s="295"/>
    </row>
    <row r="7220" spans="1:4" x14ac:dyDescent="0.2">
      <c r="A7220" s="295">
        <v>0.28929310000000003</v>
      </c>
      <c r="B7220" s="295"/>
      <c r="C7220" s="295">
        <v>0.49734679999999998</v>
      </c>
      <c r="D7220" s="295"/>
    </row>
    <row r="7221" spans="1:4" x14ac:dyDescent="0.2">
      <c r="A7221" s="295">
        <v>0.28929310000000003</v>
      </c>
      <c r="B7221" s="295"/>
      <c r="C7221" s="295">
        <v>0.49728899999999998</v>
      </c>
      <c r="D7221" s="295"/>
    </row>
    <row r="7222" spans="1:4" x14ac:dyDescent="0.2">
      <c r="A7222" s="295">
        <v>0.28927969999999997</v>
      </c>
      <c r="B7222" s="295"/>
      <c r="C7222" s="295">
        <v>0.49728899999999998</v>
      </c>
      <c r="D7222" s="295"/>
    </row>
    <row r="7223" spans="1:4" x14ac:dyDescent="0.2">
      <c r="A7223" s="295">
        <v>0.28927969999999997</v>
      </c>
      <c r="B7223" s="295"/>
      <c r="C7223" s="295">
        <v>0.49727399999999999</v>
      </c>
      <c r="D7223" s="295"/>
    </row>
    <row r="7224" spans="1:4" x14ac:dyDescent="0.2">
      <c r="A7224" s="295">
        <v>0.28923579999999999</v>
      </c>
      <c r="B7224" s="295"/>
      <c r="C7224" s="295">
        <v>0.49725419999999998</v>
      </c>
      <c r="D7224" s="295"/>
    </row>
    <row r="7225" spans="1:4" x14ac:dyDescent="0.2">
      <c r="A7225" s="295">
        <v>0.28923579999999999</v>
      </c>
      <c r="B7225" s="295"/>
      <c r="C7225" s="295">
        <v>0.4972356</v>
      </c>
      <c r="D7225" s="295"/>
    </row>
    <row r="7226" spans="1:4" x14ac:dyDescent="0.2">
      <c r="A7226" s="295">
        <v>0.28923579999999999</v>
      </c>
      <c r="B7226" s="295"/>
      <c r="C7226" s="295">
        <v>0.4971814</v>
      </c>
      <c r="D7226" s="295"/>
    </row>
    <row r="7227" spans="1:4" x14ac:dyDescent="0.2">
      <c r="A7227" s="295">
        <v>0.28922239999999999</v>
      </c>
      <c r="B7227" s="295"/>
      <c r="C7227" s="295">
        <v>0.4971814</v>
      </c>
      <c r="D7227" s="295"/>
    </row>
    <row r="7228" spans="1:4" x14ac:dyDescent="0.2">
      <c r="A7228" s="295">
        <v>0.28920790000000002</v>
      </c>
      <c r="B7228" s="295"/>
      <c r="C7228" s="295">
        <v>0.4971814</v>
      </c>
      <c r="D7228" s="295"/>
    </row>
    <row r="7229" spans="1:4" x14ac:dyDescent="0.2">
      <c r="A7229" s="295">
        <v>0.28920790000000002</v>
      </c>
      <c r="B7229" s="295"/>
      <c r="C7229" s="295">
        <v>0.49716260000000001</v>
      </c>
      <c r="D7229" s="295"/>
    </row>
    <row r="7230" spans="1:4" x14ac:dyDescent="0.2">
      <c r="A7230" s="295">
        <v>0.28919270000000002</v>
      </c>
      <c r="B7230" s="295"/>
      <c r="C7230" s="295">
        <v>0.49712420000000002</v>
      </c>
      <c r="D7230" s="295"/>
    </row>
    <row r="7231" spans="1:4" x14ac:dyDescent="0.2">
      <c r="A7231" s="295">
        <v>0.28917779999999998</v>
      </c>
      <c r="B7231" s="295"/>
      <c r="C7231" s="295">
        <v>0.4970852</v>
      </c>
      <c r="D7231" s="295"/>
    </row>
    <row r="7232" spans="1:4" x14ac:dyDescent="0.2">
      <c r="A7232" s="295">
        <v>0.28917779999999998</v>
      </c>
      <c r="B7232" s="295"/>
      <c r="C7232" s="295">
        <v>0.49707030000000002</v>
      </c>
      <c r="D7232" s="295"/>
    </row>
    <row r="7233" spans="1:4" x14ac:dyDescent="0.2">
      <c r="A7233" s="295">
        <v>0.28916320000000001</v>
      </c>
      <c r="B7233" s="295"/>
      <c r="C7233" s="295">
        <v>0.49705139999999998</v>
      </c>
      <c r="D7233" s="295"/>
    </row>
    <row r="7234" spans="1:4" x14ac:dyDescent="0.2">
      <c r="A7234" s="295">
        <v>0.28914990000000002</v>
      </c>
      <c r="B7234" s="295"/>
      <c r="C7234" s="295">
        <v>0.4970328</v>
      </c>
      <c r="D7234" s="295"/>
    </row>
    <row r="7235" spans="1:4" x14ac:dyDescent="0.2">
      <c r="A7235" s="295">
        <v>0.2891205</v>
      </c>
      <c r="B7235" s="295"/>
      <c r="C7235" s="295">
        <v>0.49698039999999999</v>
      </c>
      <c r="D7235" s="295"/>
    </row>
    <row r="7236" spans="1:4" x14ac:dyDescent="0.2">
      <c r="A7236" s="295">
        <v>0.2891205</v>
      </c>
      <c r="B7236" s="295"/>
      <c r="C7236" s="295">
        <v>0.49698039999999999</v>
      </c>
      <c r="D7236" s="295"/>
    </row>
    <row r="7237" spans="1:4" x14ac:dyDescent="0.2">
      <c r="A7237" s="295">
        <v>0.2891205</v>
      </c>
      <c r="B7237" s="295"/>
      <c r="C7237" s="295">
        <v>0.4969403</v>
      </c>
      <c r="D7237" s="295"/>
    </row>
    <row r="7238" spans="1:4" x14ac:dyDescent="0.2">
      <c r="A7238" s="295">
        <v>0.28910599999999997</v>
      </c>
      <c r="B7238" s="295"/>
      <c r="C7238" s="295">
        <v>0.49692150000000002</v>
      </c>
      <c r="D7238" s="295"/>
    </row>
    <row r="7239" spans="1:4" x14ac:dyDescent="0.2">
      <c r="A7239" s="295">
        <v>0.2890781</v>
      </c>
      <c r="B7239" s="295"/>
      <c r="C7239" s="295">
        <v>0.4968824</v>
      </c>
      <c r="D7239" s="295"/>
    </row>
    <row r="7240" spans="1:4" x14ac:dyDescent="0.2">
      <c r="A7240" s="295">
        <v>0.2890781</v>
      </c>
      <c r="B7240" s="295"/>
      <c r="C7240" s="295">
        <v>0.49686269999999999</v>
      </c>
      <c r="D7240" s="295"/>
    </row>
    <row r="7241" spans="1:4" x14ac:dyDescent="0.2">
      <c r="A7241" s="295">
        <v>0.28906290000000001</v>
      </c>
      <c r="B7241" s="295"/>
      <c r="C7241" s="295">
        <v>0.4968477</v>
      </c>
      <c r="D7241" s="295"/>
    </row>
    <row r="7242" spans="1:4" x14ac:dyDescent="0.2">
      <c r="A7242" s="295">
        <v>0.28906290000000001</v>
      </c>
      <c r="B7242" s="295"/>
      <c r="C7242" s="295">
        <v>0.49678870000000003</v>
      </c>
      <c r="D7242" s="295"/>
    </row>
    <row r="7243" spans="1:4" x14ac:dyDescent="0.2">
      <c r="A7243" s="295">
        <v>0.28904960000000002</v>
      </c>
      <c r="B7243" s="295"/>
      <c r="C7243" s="295">
        <v>0.49677369999999998</v>
      </c>
      <c r="D7243" s="295"/>
    </row>
    <row r="7244" spans="1:4" x14ac:dyDescent="0.2">
      <c r="A7244" s="295">
        <v>0.28900490000000001</v>
      </c>
      <c r="B7244" s="295"/>
      <c r="C7244" s="295">
        <v>0.4967551</v>
      </c>
      <c r="D7244" s="295"/>
    </row>
    <row r="7245" spans="1:4" x14ac:dyDescent="0.2">
      <c r="A7245" s="295">
        <v>0.28900490000000001</v>
      </c>
      <c r="B7245" s="295"/>
      <c r="C7245" s="295">
        <v>0.4966971</v>
      </c>
      <c r="D7245" s="295"/>
    </row>
    <row r="7246" spans="1:4" x14ac:dyDescent="0.2">
      <c r="A7246" s="295">
        <v>0.28899160000000002</v>
      </c>
      <c r="B7246" s="295"/>
      <c r="C7246" s="295">
        <v>0.49667830000000002</v>
      </c>
      <c r="D7246" s="295"/>
    </row>
    <row r="7247" spans="1:4" x14ac:dyDescent="0.2">
      <c r="A7247" s="295">
        <v>0.28896260000000001</v>
      </c>
      <c r="B7247" s="295"/>
      <c r="C7247" s="295">
        <v>0.49666329999999997</v>
      </c>
      <c r="D7247" s="295"/>
    </row>
    <row r="7248" spans="1:4" x14ac:dyDescent="0.2">
      <c r="A7248" s="295">
        <v>0.28894769999999997</v>
      </c>
      <c r="B7248" s="295"/>
      <c r="C7248" s="295">
        <v>0.49664350000000002</v>
      </c>
      <c r="D7248" s="295"/>
    </row>
    <row r="7249" spans="1:4" x14ac:dyDescent="0.2">
      <c r="A7249" s="295">
        <v>0.28894769999999997</v>
      </c>
      <c r="B7249" s="295"/>
      <c r="C7249" s="295">
        <v>0.49664350000000002</v>
      </c>
      <c r="D7249" s="295"/>
    </row>
    <row r="7250" spans="1:4" x14ac:dyDescent="0.2">
      <c r="A7250" s="295">
        <v>0.28891820000000001</v>
      </c>
      <c r="B7250" s="295"/>
      <c r="C7250" s="295">
        <v>0.49660520000000002</v>
      </c>
      <c r="D7250" s="295"/>
    </row>
    <row r="7251" spans="1:4" x14ac:dyDescent="0.2">
      <c r="A7251" s="295">
        <v>0.28891820000000001</v>
      </c>
      <c r="B7251" s="295"/>
      <c r="C7251" s="295">
        <v>0.49660520000000002</v>
      </c>
      <c r="D7251" s="295"/>
    </row>
    <row r="7252" spans="1:4" x14ac:dyDescent="0.2">
      <c r="A7252" s="295">
        <v>0.28890300000000002</v>
      </c>
      <c r="B7252" s="295"/>
      <c r="C7252" s="295">
        <v>0.49653239999999998</v>
      </c>
      <c r="D7252" s="295"/>
    </row>
    <row r="7253" spans="1:4" x14ac:dyDescent="0.2">
      <c r="A7253" s="295">
        <v>0.28887400000000002</v>
      </c>
      <c r="B7253" s="295"/>
      <c r="C7253" s="295">
        <v>0.49653239999999998</v>
      </c>
      <c r="D7253" s="295"/>
    </row>
    <row r="7254" spans="1:4" x14ac:dyDescent="0.2">
      <c r="A7254" s="295">
        <v>0.28887400000000002</v>
      </c>
      <c r="B7254" s="295"/>
      <c r="C7254" s="295">
        <v>0.49649860000000001</v>
      </c>
      <c r="D7254" s="295"/>
    </row>
    <row r="7255" spans="1:4" x14ac:dyDescent="0.2">
      <c r="A7255" s="295">
        <v>0.28884569999999998</v>
      </c>
      <c r="B7255" s="295"/>
      <c r="C7255" s="295">
        <v>0.49649850000000001</v>
      </c>
      <c r="D7255" s="295"/>
    </row>
    <row r="7256" spans="1:4" x14ac:dyDescent="0.2">
      <c r="A7256" s="295">
        <v>0.28884569999999998</v>
      </c>
      <c r="B7256" s="295"/>
      <c r="C7256" s="295">
        <v>0.49649850000000001</v>
      </c>
      <c r="D7256" s="295"/>
    </row>
    <row r="7257" spans="1:4" x14ac:dyDescent="0.2">
      <c r="A7257" s="295">
        <v>0.28881590000000001</v>
      </c>
      <c r="B7257" s="295"/>
      <c r="C7257" s="295">
        <v>0.4964248</v>
      </c>
      <c r="D7257" s="295"/>
    </row>
    <row r="7258" spans="1:4" x14ac:dyDescent="0.2">
      <c r="A7258" s="295">
        <v>0.2887863</v>
      </c>
      <c r="B7258" s="295"/>
      <c r="C7258" s="295">
        <v>0.4963862</v>
      </c>
      <c r="D7258" s="295"/>
    </row>
    <row r="7259" spans="1:4" x14ac:dyDescent="0.2">
      <c r="A7259" s="295">
        <v>0.28877130000000001</v>
      </c>
      <c r="B7259" s="295"/>
      <c r="C7259" s="295">
        <v>0.4963862</v>
      </c>
      <c r="D7259" s="295"/>
    </row>
    <row r="7260" spans="1:4" x14ac:dyDescent="0.2">
      <c r="A7260" s="295">
        <v>0.28875800000000001</v>
      </c>
      <c r="B7260" s="295"/>
      <c r="C7260" s="295">
        <v>0.49634699999999998</v>
      </c>
      <c r="D7260" s="295"/>
    </row>
    <row r="7261" spans="1:4" x14ac:dyDescent="0.2">
      <c r="A7261" s="295">
        <v>0.28875800000000001</v>
      </c>
      <c r="B7261" s="295"/>
      <c r="C7261" s="295">
        <v>0.49632660000000001</v>
      </c>
      <c r="D7261" s="295"/>
    </row>
    <row r="7262" spans="1:4" x14ac:dyDescent="0.2">
      <c r="A7262" s="295">
        <v>0.28874349999999999</v>
      </c>
      <c r="B7262" s="295"/>
      <c r="C7262" s="295">
        <v>0.49630800000000003</v>
      </c>
      <c r="D7262" s="295"/>
    </row>
    <row r="7263" spans="1:4" x14ac:dyDescent="0.2">
      <c r="A7263" s="295">
        <v>0.28874349999999999</v>
      </c>
      <c r="B7263" s="295"/>
      <c r="C7263" s="295">
        <v>0.49625439999999998</v>
      </c>
      <c r="D7263" s="295"/>
    </row>
    <row r="7264" spans="1:4" x14ac:dyDescent="0.2">
      <c r="A7264" s="295">
        <v>0.28872829999999999</v>
      </c>
      <c r="B7264" s="295"/>
      <c r="C7264" s="295">
        <v>0.49625439999999998</v>
      </c>
      <c r="D7264" s="295"/>
    </row>
    <row r="7265" spans="1:4" x14ac:dyDescent="0.2">
      <c r="A7265" s="295">
        <v>0.2887149</v>
      </c>
      <c r="B7265" s="295"/>
      <c r="C7265" s="295">
        <v>0.4962394</v>
      </c>
      <c r="D7265" s="295"/>
    </row>
    <row r="7266" spans="1:4" x14ac:dyDescent="0.2">
      <c r="A7266" s="295">
        <v>0.28870000000000001</v>
      </c>
      <c r="B7266" s="295"/>
      <c r="C7266" s="295">
        <v>0.49620110000000001</v>
      </c>
      <c r="D7266" s="295"/>
    </row>
    <row r="7267" spans="1:4" x14ac:dyDescent="0.2">
      <c r="A7267" s="295">
        <v>0.28868539999999998</v>
      </c>
      <c r="B7267" s="295"/>
      <c r="C7267" s="295">
        <v>0.49616189999999999</v>
      </c>
      <c r="D7267" s="295"/>
    </row>
    <row r="7268" spans="1:4" x14ac:dyDescent="0.2">
      <c r="A7268" s="295">
        <v>0.28868539999999998</v>
      </c>
      <c r="B7268" s="295"/>
      <c r="C7268" s="295">
        <v>0.49612810000000002</v>
      </c>
      <c r="D7268" s="295"/>
    </row>
    <row r="7269" spans="1:4" x14ac:dyDescent="0.2">
      <c r="A7269" s="295">
        <v>0.28868539999999998</v>
      </c>
      <c r="B7269" s="295"/>
      <c r="C7269" s="295">
        <v>0.49612800000000001</v>
      </c>
      <c r="D7269" s="295"/>
    </row>
    <row r="7270" spans="1:4" x14ac:dyDescent="0.2">
      <c r="A7270" s="295">
        <v>0.28865760000000001</v>
      </c>
      <c r="B7270" s="295"/>
      <c r="C7270" s="295">
        <v>0.49610949999999998</v>
      </c>
      <c r="D7270" s="295"/>
    </row>
    <row r="7271" spans="1:4" x14ac:dyDescent="0.2">
      <c r="A7271" s="295">
        <v>0.28862749999999998</v>
      </c>
      <c r="B7271" s="295"/>
      <c r="C7271" s="295">
        <v>0.4960543</v>
      </c>
      <c r="D7271" s="295"/>
    </row>
    <row r="7272" spans="1:4" x14ac:dyDescent="0.2">
      <c r="A7272" s="295">
        <v>0.28861300000000001</v>
      </c>
      <c r="B7272" s="295"/>
      <c r="C7272" s="295">
        <v>0.49603570000000002</v>
      </c>
      <c r="D7272" s="295"/>
    </row>
    <row r="7273" spans="1:4" x14ac:dyDescent="0.2">
      <c r="A7273" s="295">
        <v>0.28859960000000001</v>
      </c>
      <c r="B7273" s="295"/>
      <c r="C7273" s="295">
        <v>0.49601689999999998</v>
      </c>
      <c r="D7273" s="295"/>
    </row>
    <row r="7274" spans="1:4" x14ac:dyDescent="0.2">
      <c r="A7274" s="295">
        <v>0.28858509999999998</v>
      </c>
      <c r="B7274" s="295"/>
      <c r="C7274" s="295">
        <v>0.49598219999999998</v>
      </c>
      <c r="D7274" s="295"/>
    </row>
    <row r="7275" spans="1:4" x14ac:dyDescent="0.2">
      <c r="A7275" s="295">
        <v>0.28858509999999998</v>
      </c>
      <c r="B7275" s="295"/>
      <c r="C7275" s="295">
        <v>0.49594290000000002</v>
      </c>
      <c r="D7275" s="295"/>
    </row>
    <row r="7276" spans="1:4" x14ac:dyDescent="0.2">
      <c r="A7276" s="295">
        <v>0.2885549</v>
      </c>
      <c r="B7276" s="295"/>
      <c r="C7276" s="295">
        <v>0.49594290000000002</v>
      </c>
      <c r="D7276" s="295"/>
    </row>
    <row r="7277" spans="1:4" x14ac:dyDescent="0.2">
      <c r="A7277" s="295">
        <v>0.28854160000000001</v>
      </c>
      <c r="B7277" s="295"/>
      <c r="C7277" s="295">
        <v>0.49592789999999998</v>
      </c>
      <c r="D7277" s="295"/>
    </row>
    <row r="7278" spans="1:4" x14ac:dyDescent="0.2">
      <c r="A7278" s="295">
        <v>0.28854160000000001</v>
      </c>
      <c r="B7278" s="295"/>
      <c r="C7278" s="295">
        <v>0.49587550000000002</v>
      </c>
      <c r="D7278" s="295"/>
    </row>
    <row r="7279" spans="1:4" x14ac:dyDescent="0.2">
      <c r="A7279" s="295">
        <v>0.28852709999999998</v>
      </c>
      <c r="B7279" s="295"/>
      <c r="C7279" s="295">
        <v>0.49585689999999999</v>
      </c>
      <c r="D7279" s="295"/>
    </row>
    <row r="7280" spans="1:4" x14ac:dyDescent="0.2">
      <c r="A7280" s="295">
        <v>0.28851189999999999</v>
      </c>
      <c r="B7280" s="295"/>
      <c r="C7280" s="295">
        <v>0.49582219999999999</v>
      </c>
      <c r="D7280" s="295"/>
    </row>
    <row r="7281" spans="1:4" x14ac:dyDescent="0.2">
      <c r="A7281" s="295">
        <v>0.28849740000000001</v>
      </c>
      <c r="B7281" s="295"/>
      <c r="C7281" s="295">
        <v>0.49582219999999999</v>
      </c>
      <c r="D7281" s="295"/>
    </row>
    <row r="7282" spans="1:4" x14ac:dyDescent="0.2">
      <c r="A7282" s="295">
        <v>0.28848410000000002</v>
      </c>
      <c r="B7282" s="295"/>
      <c r="C7282" s="295">
        <v>0.49580180000000001</v>
      </c>
      <c r="D7282" s="295"/>
    </row>
    <row r="7283" spans="1:4" x14ac:dyDescent="0.2">
      <c r="A7283" s="295">
        <v>0.28848400000000002</v>
      </c>
      <c r="B7283" s="295"/>
      <c r="C7283" s="295">
        <v>0.49574820000000003</v>
      </c>
      <c r="D7283" s="295"/>
    </row>
    <row r="7284" spans="1:4" x14ac:dyDescent="0.2">
      <c r="A7284" s="295">
        <v>0.28846959999999999</v>
      </c>
      <c r="B7284" s="295"/>
      <c r="C7284" s="295">
        <v>0.49572959999999999</v>
      </c>
      <c r="D7284" s="295"/>
    </row>
    <row r="7285" spans="1:4" x14ac:dyDescent="0.2">
      <c r="A7285" s="295">
        <v>0.28844130000000001</v>
      </c>
      <c r="B7285" s="295"/>
      <c r="C7285" s="295">
        <v>0.49569200000000002</v>
      </c>
      <c r="D7285" s="295"/>
    </row>
    <row r="7286" spans="1:4" x14ac:dyDescent="0.2">
      <c r="A7286" s="295">
        <v>0.28844130000000001</v>
      </c>
      <c r="B7286" s="295"/>
      <c r="C7286" s="295">
        <v>0.49567699999999998</v>
      </c>
      <c r="D7286" s="295"/>
    </row>
    <row r="7287" spans="1:4" x14ac:dyDescent="0.2">
      <c r="A7287" s="295">
        <v>0.28841149999999999</v>
      </c>
      <c r="B7287" s="295"/>
      <c r="C7287" s="295">
        <v>0.4956566</v>
      </c>
      <c r="D7287" s="295"/>
    </row>
    <row r="7288" spans="1:4" x14ac:dyDescent="0.2">
      <c r="A7288" s="295">
        <v>0.2883966</v>
      </c>
      <c r="B7288" s="295"/>
      <c r="C7288" s="295">
        <v>0.49563679999999999</v>
      </c>
      <c r="D7288" s="295"/>
    </row>
    <row r="7289" spans="1:4" x14ac:dyDescent="0.2">
      <c r="A7289" s="295">
        <v>0.2883966</v>
      </c>
      <c r="B7289" s="295"/>
      <c r="C7289" s="295">
        <v>0.49561820000000001</v>
      </c>
      <c r="D7289" s="295"/>
    </row>
    <row r="7290" spans="1:4" x14ac:dyDescent="0.2">
      <c r="A7290" s="295">
        <v>0.28838320000000001</v>
      </c>
      <c r="B7290" s="295"/>
      <c r="C7290" s="295">
        <v>0.4955985</v>
      </c>
      <c r="D7290" s="295"/>
    </row>
    <row r="7291" spans="1:4" x14ac:dyDescent="0.2">
      <c r="A7291" s="295">
        <v>0.2883542</v>
      </c>
      <c r="B7291" s="295"/>
      <c r="C7291" s="295">
        <v>0.49553950000000002</v>
      </c>
      <c r="D7291" s="295"/>
    </row>
    <row r="7292" spans="1:4" x14ac:dyDescent="0.2">
      <c r="A7292" s="295">
        <v>0.28833979999999998</v>
      </c>
      <c r="B7292" s="295"/>
      <c r="C7292" s="295">
        <v>0.49552089999999999</v>
      </c>
      <c r="D7292" s="295"/>
    </row>
    <row r="7293" spans="1:4" x14ac:dyDescent="0.2">
      <c r="A7293" s="295">
        <v>0.28833979999999998</v>
      </c>
      <c r="B7293" s="295"/>
      <c r="C7293" s="295">
        <v>0.4955059</v>
      </c>
      <c r="D7293" s="295"/>
    </row>
    <row r="7294" spans="1:4" x14ac:dyDescent="0.2">
      <c r="A7294" s="295">
        <v>0.28832459999999999</v>
      </c>
      <c r="B7294" s="295"/>
      <c r="C7294" s="295">
        <v>0.4955059</v>
      </c>
      <c r="D7294" s="295"/>
    </row>
    <row r="7295" spans="1:4" x14ac:dyDescent="0.2">
      <c r="A7295" s="295">
        <v>0.28831119999999999</v>
      </c>
      <c r="B7295" s="295"/>
      <c r="C7295" s="295">
        <v>0.4954481</v>
      </c>
      <c r="D7295" s="295"/>
    </row>
    <row r="7296" spans="1:4" x14ac:dyDescent="0.2">
      <c r="A7296" s="295">
        <v>0.2882962</v>
      </c>
      <c r="B7296" s="295"/>
      <c r="C7296" s="295">
        <v>0.4954481</v>
      </c>
      <c r="D7296" s="295"/>
    </row>
    <row r="7297" spans="1:4" x14ac:dyDescent="0.2">
      <c r="A7297" s="295">
        <v>0.28828179999999998</v>
      </c>
      <c r="B7297" s="295"/>
      <c r="C7297" s="295">
        <v>0.49538910000000003</v>
      </c>
      <c r="D7297" s="295"/>
    </row>
    <row r="7298" spans="1:4" x14ac:dyDescent="0.2">
      <c r="A7298" s="295">
        <v>0.28828179999999998</v>
      </c>
      <c r="B7298" s="295"/>
      <c r="C7298" s="295">
        <v>0.49538910000000003</v>
      </c>
      <c r="D7298" s="295"/>
    </row>
    <row r="7299" spans="1:4" x14ac:dyDescent="0.2">
      <c r="A7299" s="295">
        <v>0.28828179999999998</v>
      </c>
      <c r="B7299" s="295"/>
      <c r="C7299" s="295">
        <v>0.49537409999999998</v>
      </c>
      <c r="D7299" s="295"/>
    </row>
    <row r="7300" spans="1:4" x14ac:dyDescent="0.2">
      <c r="A7300" s="295">
        <v>0.28826679999999999</v>
      </c>
      <c r="B7300" s="295"/>
      <c r="C7300" s="295">
        <v>0.49537409999999998</v>
      </c>
      <c r="D7300" s="295"/>
    </row>
    <row r="7301" spans="1:4" x14ac:dyDescent="0.2">
      <c r="A7301" s="295">
        <v>0.28823710000000002</v>
      </c>
      <c r="B7301" s="295"/>
      <c r="C7301" s="295">
        <v>0.49530580000000002</v>
      </c>
      <c r="D7301" s="295"/>
    </row>
    <row r="7302" spans="1:4" x14ac:dyDescent="0.2">
      <c r="A7302" s="295">
        <v>0.2882226</v>
      </c>
      <c r="B7302" s="295"/>
      <c r="C7302" s="295">
        <v>0.49530580000000002</v>
      </c>
      <c r="D7302" s="295"/>
    </row>
    <row r="7303" spans="1:4" x14ac:dyDescent="0.2">
      <c r="A7303" s="295">
        <v>0.28819479999999997</v>
      </c>
      <c r="B7303" s="295"/>
      <c r="C7303" s="295">
        <v>0.49528699999999998</v>
      </c>
      <c r="D7303" s="295"/>
    </row>
    <row r="7304" spans="1:4" x14ac:dyDescent="0.2">
      <c r="A7304" s="295">
        <v>0.28819479999999997</v>
      </c>
      <c r="B7304" s="295"/>
      <c r="C7304" s="295">
        <v>0.49528699999999998</v>
      </c>
      <c r="D7304" s="295"/>
    </row>
    <row r="7305" spans="1:4" x14ac:dyDescent="0.2">
      <c r="A7305" s="295">
        <v>0.28817959999999998</v>
      </c>
      <c r="B7305" s="295"/>
      <c r="C7305" s="295">
        <v>0.4952684</v>
      </c>
      <c r="D7305" s="295"/>
    </row>
    <row r="7306" spans="1:4" x14ac:dyDescent="0.2">
      <c r="A7306" s="295">
        <v>0.28817959999999998</v>
      </c>
      <c r="B7306" s="295"/>
      <c r="C7306" s="295">
        <v>0.49524800000000002</v>
      </c>
      <c r="D7306" s="295"/>
    </row>
    <row r="7307" spans="1:4" x14ac:dyDescent="0.2">
      <c r="A7307" s="295">
        <v>0.28817959999999998</v>
      </c>
      <c r="B7307" s="295"/>
      <c r="C7307" s="295">
        <v>0.49520940000000002</v>
      </c>
      <c r="D7307" s="295"/>
    </row>
    <row r="7308" spans="1:4" x14ac:dyDescent="0.2">
      <c r="A7308" s="295">
        <v>0.28815180000000001</v>
      </c>
      <c r="B7308" s="295"/>
      <c r="C7308" s="295">
        <v>0.49519439999999998</v>
      </c>
      <c r="D7308" s="295"/>
    </row>
    <row r="7309" spans="1:4" x14ac:dyDescent="0.2">
      <c r="A7309" s="295">
        <v>0.28813680000000003</v>
      </c>
      <c r="B7309" s="295"/>
      <c r="C7309" s="295">
        <v>0.49515969999999998</v>
      </c>
      <c r="D7309" s="295"/>
    </row>
    <row r="7310" spans="1:4" x14ac:dyDescent="0.2">
      <c r="A7310" s="295">
        <v>0.28812159999999998</v>
      </c>
      <c r="B7310" s="295"/>
      <c r="C7310" s="295">
        <v>0.49510179999999998</v>
      </c>
      <c r="D7310" s="295"/>
    </row>
    <row r="7311" spans="1:4" x14ac:dyDescent="0.2">
      <c r="A7311" s="295">
        <v>0.2881071</v>
      </c>
      <c r="B7311" s="295"/>
      <c r="C7311" s="295">
        <v>0.49510179999999998</v>
      </c>
      <c r="D7311" s="295"/>
    </row>
    <row r="7312" spans="1:4" x14ac:dyDescent="0.2">
      <c r="A7312" s="295">
        <v>0.2881071</v>
      </c>
      <c r="B7312" s="295"/>
      <c r="C7312" s="295">
        <v>0.49506820000000001</v>
      </c>
      <c r="D7312" s="295"/>
    </row>
    <row r="7313" spans="1:4" x14ac:dyDescent="0.2">
      <c r="A7313" s="295">
        <v>0.2880781</v>
      </c>
      <c r="B7313" s="295"/>
      <c r="C7313" s="295">
        <v>0.495029</v>
      </c>
      <c r="D7313" s="295"/>
    </row>
    <row r="7314" spans="1:4" x14ac:dyDescent="0.2">
      <c r="A7314" s="295">
        <v>0.28804960000000002</v>
      </c>
      <c r="B7314" s="295"/>
      <c r="C7314" s="295">
        <v>0.49501400000000001</v>
      </c>
      <c r="D7314" s="295"/>
    </row>
    <row r="7315" spans="1:4" x14ac:dyDescent="0.2">
      <c r="A7315" s="295">
        <v>0.28804960000000002</v>
      </c>
      <c r="B7315" s="295"/>
      <c r="C7315" s="295">
        <v>0.49499359999999998</v>
      </c>
      <c r="D7315" s="295"/>
    </row>
    <row r="7316" spans="1:4" x14ac:dyDescent="0.2">
      <c r="A7316" s="295">
        <v>0.28804960000000002</v>
      </c>
      <c r="B7316" s="295"/>
      <c r="C7316" s="295">
        <v>0.49497390000000002</v>
      </c>
      <c r="D7316" s="295"/>
    </row>
    <row r="7317" spans="1:4" x14ac:dyDescent="0.2">
      <c r="A7317" s="295">
        <v>0.28803509999999999</v>
      </c>
      <c r="B7317" s="295"/>
      <c r="C7317" s="295">
        <v>0.49494009999999999</v>
      </c>
      <c r="D7317" s="295"/>
    </row>
    <row r="7318" spans="1:4" x14ac:dyDescent="0.2">
      <c r="A7318" s="295">
        <v>0.28802179999999999</v>
      </c>
      <c r="B7318" s="295"/>
      <c r="C7318" s="295">
        <v>0.49490269999999997</v>
      </c>
      <c r="D7318" s="295"/>
    </row>
    <row r="7319" spans="1:4" x14ac:dyDescent="0.2">
      <c r="A7319" s="295">
        <v>0.28802179999999999</v>
      </c>
      <c r="B7319" s="295"/>
      <c r="C7319" s="295">
        <v>0.49490260000000003</v>
      </c>
      <c r="D7319" s="295"/>
    </row>
    <row r="7320" spans="1:4" x14ac:dyDescent="0.2">
      <c r="A7320" s="295">
        <v>0.28799229999999998</v>
      </c>
      <c r="B7320" s="295"/>
      <c r="C7320" s="295">
        <v>0.49486720000000001</v>
      </c>
      <c r="D7320" s="295"/>
    </row>
    <row r="7321" spans="1:4" x14ac:dyDescent="0.2">
      <c r="A7321" s="295">
        <v>0.28796260000000001</v>
      </c>
      <c r="B7321" s="295"/>
      <c r="C7321" s="295">
        <v>0.49484840000000002</v>
      </c>
      <c r="D7321" s="295"/>
    </row>
    <row r="7322" spans="1:4" x14ac:dyDescent="0.2">
      <c r="A7322" s="295">
        <v>0.28796260000000001</v>
      </c>
      <c r="B7322" s="295"/>
      <c r="C7322" s="295">
        <v>0.49477470000000001</v>
      </c>
      <c r="D7322" s="295"/>
    </row>
    <row r="7323" spans="1:4" x14ac:dyDescent="0.2">
      <c r="A7323" s="295">
        <v>0.28796260000000001</v>
      </c>
      <c r="B7323" s="295"/>
      <c r="C7323" s="295">
        <v>0.49477470000000001</v>
      </c>
      <c r="D7323" s="295"/>
    </row>
    <row r="7324" spans="1:4" x14ac:dyDescent="0.2">
      <c r="A7324" s="295">
        <v>0.28793429999999998</v>
      </c>
      <c r="B7324" s="295"/>
      <c r="C7324" s="295">
        <v>0.49475609999999998</v>
      </c>
      <c r="D7324" s="295"/>
    </row>
    <row r="7325" spans="1:4" x14ac:dyDescent="0.2">
      <c r="A7325" s="295">
        <v>0.28793429999999998</v>
      </c>
      <c r="B7325" s="295"/>
      <c r="C7325" s="295">
        <v>0.49471769999999998</v>
      </c>
      <c r="D7325" s="295"/>
    </row>
    <row r="7326" spans="1:4" x14ac:dyDescent="0.2">
      <c r="A7326" s="295">
        <v>0.28793429999999998</v>
      </c>
      <c r="B7326" s="295"/>
      <c r="C7326" s="295">
        <v>0.49468230000000002</v>
      </c>
      <c r="D7326" s="295"/>
    </row>
    <row r="7327" spans="1:4" x14ac:dyDescent="0.2">
      <c r="A7327" s="295">
        <v>0.28790460000000001</v>
      </c>
      <c r="B7327" s="295"/>
      <c r="C7327" s="295">
        <v>0.49464849999999999</v>
      </c>
      <c r="D7327" s="295"/>
    </row>
    <row r="7328" spans="1:4" x14ac:dyDescent="0.2">
      <c r="A7328" s="295">
        <v>0.28790460000000001</v>
      </c>
      <c r="B7328" s="295"/>
      <c r="C7328" s="295">
        <v>0.49464849999999999</v>
      </c>
      <c r="D7328" s="295"/>
    </row>
    <row r="7329" spans="1:4" x14ac:dyDescent="0.2">
      <c r="A7329" s="295">
        <v>0.28788960000000002</v>
      </c>
      <c r="B7329" s="295"/>
      <c r="C7329" s="295">
        <v>0.4946102</v>
      </c>
      <c r="D7329" s="295"/>
    </row>
    <row r="7330" spans="1:4" x14ac:dyDescent="0.2">
      <c r="A7330" s="295">
        <v>0.28787509999999999</v>
      </c>
      <c r="B7330" s="295"/>
      <c r="C7330" s="295">
        <v>0.4946102</v>
      </c>
      <c r="D7330" s="295"/>
    </row>
    <row r="7331" spans="1:4" x14ac:dyDescent="0.2">
      <c r="A7331" s="295">
        <v>0.2878618</v>
      </c>
      <c r="B7331" s="295"/>
      <c r="C7331" s="295">
        <v>0.49453619999999998</v>
      </c>
      <c r="D7331" s="295"/>
    </row>
    <row r="7332" spans="1:4" x14ac:dyDescent="0.2">
      <c r="A7332" s="295">
        <v>0.2878618</v>
      </c>
      <c r="B7332" s="295"/>
      <c r="C7332" s="295">
        <v>0.49450260000000001</v>
      </c>
      <c r="D7332" s="295"/>
    </row>
    <row r="7333" spans="1:4" x14ac:dyDescent="0.2">
      <c r="A7333" s="295">
        <v>0.2878618</v>
      </c>
      <c r="B7333" s="295"/>
      <c r="C7333" s="295">
        <v>0.49448219999999998</v>
      </c>
      <c r="D7333" s="295"/>
    </row>
    <row r="7334" spans="1:4" x14ac:dyDescent="0.2">
      <c r="A7334" s="295">
        <v>0.28781709999999999</v>
      </c>
      <c r="B7334" s="295"/>
      <c r="C7334" s="295">
        <v>0.49442799999999998</v>
      </c>
      <c r="D7334" s="295"/>
    </row>
    <row r="7335" spans="1:4" x14ac:dyDescent="0.2">
      <c r="A7335" s="295">
        <v>0.2878038</v>
      </c>
      <c r="B7335" s="295"/>
      <c r="C7335" s="295">
        <v>0.49440820000000002</v>
      </c>
      <c r="D7335" s="295"/>
    </row>
    <row r="7336" spans="1:4" x14ac:dyDescent="0.2">
      <c r="A7336" s="295">
        <v>0.2878038</v>
      </c>
      <c r="B7336" s="295"/>
      <c r="C7336" s="295">
        <v>0.49440820000000002</v>
      </c>
      <c r="D7336" s="295"/>
    </row>
    <row r="7337" spans="1:4" x14ac:dyDescent="0.2">
      <c r="A7337" s="295">
        <v>0.2878038</v>
      </c>
      <c r="B7337" s="295"/>
      <c r="C7337" s="295">
        <v>0.49438939999999998</v>
      </c>
      <c r="D7337" s="295"/>
    </row>
    <row r="7338" spans="1:4" x14ac:dyDescent="0.2">
      <c r="A7338" s="295">
        <v>0.2877904</v>
      </c>
      <c r="B7338" s="295"/>
      <c r="C7338" s="295">
        <v>0.49431570000000002</v>
      </c>
      <c r="D7338" s="295"/>
    </row>
    <row r="7339" spans="1:4" x14ac:dyDescent="0.2">
      <c r="A7339" s="295">
        <v>0.28777589999999997</v>
      </c>
      <c r="B7339" s="295"/>
      <c r="C7339" s="295">
        <v>0.4942819</v>
      </c>
      <c r="D7339" s="295"/>
    </row>
    <row r="7340" spans="1:4" x14ac:dyDescent="0.2">
      <c r="A7340" s="295">
        <v>0.28777589999999997</v>
      </c>
      <c r="B7340" s="295"/>
      <c r="C7340" s="295">
        <v>0.4942819</v>
      </c>
      <c r="D7340" s="295"/>
    </row>
    <row r="7341" spans="1:4" x14ac:dyDescent="0.2">
      <c r="A7341" s="295">
        <v>0.28771790000000003</v>
      </c>
      <c r="B7341" s="295"/>
      <c r="C7341" s="295">
        <v>0.49426150000000002</v>
      </c>
      <c r="D7341" s="295"/>
    </row>
    <row r="7342" spans="1:4" x14ac:dyDescent="0.2">
      <c r="A7342" s="295">
        <v>0.28771790000000003</v>
      </c>
      <c r="B7342" s="295"/>
      <c r="C7342" s="295">
        <v>0.49420910000000001</v>
      </c>
      <c r="D7342" s="295"/>
    </row>
    <row r="7343" spans="1:4" x14ac:dyDescent="0.2">
      <c r="A7343" s="295">
        <v>0.28771790000000003</v>
      </c>
      <c r="B7343" s="295"/>
      <c r="C7343" s="295">
        <v>0.49418859999999998</v>
      </c>
      <c r="D7343" s="295"/>
    </row>
    <row r="7344" spans="1:4" x14ac:dyDescent="0.2">
      <c r="A7344" s="295">
        <v>0.2876901</v>
      </c>
      <c r="B7344" s="295"/>
      <c r="C7344" s="295">
        <v>0.49416890000000002</v>
      </c>
      <c r="D7344" s="295"/>
    </row>
    <row r="7345" spans="1:4" x14ac:dyDescent="0.2">
      <c r="A7345" s="295">
        <v>0.2876901</v>
      </c>
      <c r="B7345" s="295"/>
      <c r="C7345" s="295">
        <v>0.49411369999999999</v>
      </c>
      <c r="D7345" s="295"/>
    </row>
    <row r="7346" spans="1:4" x14ac:dyDescent="0.2">
      <c r="A7346" s="295">
        <v>0.28767490000000001</v>
      </c>
      <c r="B7346" s="295"/>
      <c r="C7346" s="295">
        <v>0.49409510000000001</v>
      </c>
      <c r="D7346" s="295"/>
    </row>
    <row r="7347" spans="1:4" x14ac:dyDescent="0.2">
      <c r="A7347" s="295">
        <v>0.28767490000000001</v>
      </c>
      <c r="B7347" s="295"/>
      <c r="C7347" s="295">
        <v>0.49404160000000003</v>
      </c>
      <c r="D7347" s="295"/>
    </row>
    <row r="7348" spans="1:4" x14ac:dyDescent="0.2">
      <c r="A7348" s="295">
        <v>0.28764590000000001</v>
      </c>
      <c r="B7348" s="295"/>
      <c r="C7348" s="295">
        <v>0.49404160000000003</v>
      </c>
      <c r="D7348" s="295"/>
    </row>
    <row r="7349" spans="1:4" x14ac:dyDescent="0.2">
      <c r="A7349" s="295">
        <v>0.28763260000000002</v>
      </c>
      <c r="B7349" s="295"/>
      <c r="C7349" s="295">
        <v>0.49402659999999998</v>
      </c>
      <c r="D7349" s="295"/>
    </row>
    <row r="7350" spans="1:4" x14ac:dyDescent="0.2">
      <c r="A7350" s="295">
        <v>0.28761809999999999</v>
      </c>
      <c r="B7350" s="295"/>
      <c r="C7350" s="295">
        <v>0.49402659999999998</v>
      </c>
      <c r="D7350" s="295"/>
    </row>
    <row r="7351" spans="1:4" x14ac:dyDescent="0.2">
      <c r="A7351" s="295">
        <v>0.28760289999999999</v>
      </c>
      <c r="B7351" s="295"/>
      <c r="C7351" s="295">
        <v>0.49402659999999998</v>
      </c>
      <c r="D7351" s="295"/>
    </row>
    <row r="7352" spans="1:4" x14ac:dyDescent="0.2">
      <c r="A7352" s="295">
        <v>0.28760289999999999</v>
      </c>
      <c r="B7352" s="295"/>
      <c r="C7352" s="295">
        <v>0.49398730000000002</v>
      </c>
      <c r="D7352" s="295"/>
    </row>
    <row r="7353" spans="1:4" x14ac:dyDescent="0.2">
      <c r="A7353" s="295">
        <v>0.28757349999999998</v>
      </c>
      <c r="B7353" s="295"/>
      <c r="C7353" s="295">
        <v>0.49395260000000002</v>
      </c>
      <c r="D7353" s="295"/>
    </row>
    <row r="7354" spans="1:4" x14ac:dyDescent="0.2">
      <c r="A7354" s="295">
        <v>0.28756009999999999</v>
      </c>
      <c r="B7354" s="295"/>
      <c r="C7354" s="295">
        <v>0.49391360000000001</v>
      </c>
      <c r="D7354" s="295"/>
    </row>
    <row r="7355" spans="1:4" x14ac:dyDescent="0.2">
      <c r="A7355" s="295">
        <v>0.2875451</v>
      </c>
      <c r="B7355" s="295"/>
      <c r="C7355" s="295">
        <v>0.49391360000000001</v>
      </c>
      <c r="D7355" s="295"/>
    </row>
    <row r="7356" spans="1:4" x14ac:dyDescent="0.2">
      <c r="A7356" s="295">
        <v>0.28753060000000003</v>
      </c>
      <c r="B7356" s="295"/>
      <c r="C7356" s="295">
        <v>0.49387340000000002</v>
      </c>
      <c r="D7356" s="295"/>
    </row>
    <row r="7357" spans="1:4" x14ac:dyDescent="0.2">
      <c r="A7357" s="295">
        <v>0.28753060000000003</v>
      </c>
      <c r="B7357" s="295"/>
      <c r="C7357" s="295">
        <v>0.49383579999999999</v>
      </c>
      <c r="D7357" s="295"/>
    </row>
    <row r="7358" spans="1:4" x14ac:dyDescent="0.2">
      <c r="A7358" s="295">
        <v>0.28751729999999998</v>
      </c>
      <c r="B7358" s="295"/>
      <c r="C7358" s="295">
        <v>0.49381599999999998</v>
      </c>
      <c r="D7358" s="295"/>
    </row>
    <row r="7359" spans="1:4" x14ac:dyDescent="0.2">
      <c r="A7359" s="295">
        <v>0.28750229999999999</v>
      </c>
      <c r="B7359" s="295"/>
      <c r="C7359" s="295">
        <v>0.49378060000000001</v>
      </c>
      <c r="D7359" s="295"/>
    </row>
    <row r="7360" spans="1:4" x14ac:dyDescent="0.2">
      <c r="A7360" s="295">
        <v>0.28750229999999999</v>
      </c>
      <c r="B7360" s="295"/>
      <c r="C7360" s="295">
        <v>0.49376179999999997</v>
      </c>
      <c r="D7360" s="295"/>
    </row>
    <row r="7361" spans="1:4" x14ac:dyDescent="0.2">
      <c r="A7361" s="295">
        <v>0.2874873</v>
      </c>
      <c r="B7361" s="295"/>
      <c r="C7361" s="295">
        <v>0.49372709999999997</v>
      </c>
      <c r="D7361" s="295"/>
    </row>
    <row r="7362" spans="1:4" x14ac:dyDescent="0.2">
      <c r="A7362" s="295">
        <v>0.2874873</v>
      </c>
      <c r="B7362" s="295"/>
      <c r="C7362" s="295">
        <v>0.49370849999999999</v>
      </c>
      <c r="D7362" s="295"/>
    </row>
    <row r="7363" spans="1:4" x14ac:dyDescent="0.2">
      <c r="A7363" s="295">
        <v>0.28745759999999998</v>
      </c>
      <c r="B7363" s="295"/>
      <c r="C7363" s="295">
        <v>0.49369350000000001</v>
      </c>
      <c r="D7363" s="295"/>
    </row>
    <row r="7364" spans="1:4" x14ac:dyDescent="0.2">
      <c r="A7364" s="295">
        <v>0.28741460000000002</v>
      </c>
      <c r="B7364" s="295"/>
      <c r="C7364" s="295">
        <v>0.4936393</v>
      </c>
      <c r="D7364" s="295"/>
    </row>
    <row r="7365" spans="1:4" x14ac:dyDescent="0.2">
      <c r="A7365" s="295">
        <v>0.28739959999999998</v>
      </c>
      <c r="B7365" s="295"/>
      <c r="C7365" s="295">
        <v>0.4936393</v>
      </c>
      <c r="D7365" s="295"/>
    </row>
    <row r="7366" spans="1:4" x14ac:dyDescent="0.2">
      <c r="A7366" s="295">
        <v>0.28739959999999998</v>
      </c>
      <c r="B7366" s="295"/>
      <c r="C7366" s="295">
        <v>0.49362070000000002</v>
      </c>
      <c r="D7366" s="295"/>
    </row>
    <row r="7367" spans="1:4" x14ac:dyDescent="0.2">
      <c r="A7367" s="295">
        <v>0.28739959999999998</v>
      </c>
      <c r="B7367" s="295"/>
      <c r="C7367" s="295">
        <v>0.49358590000000002</v>
      </c>
      <c r="D7367" s="295"/>
    </row>
    <row r="7368" spans="1:4" x14ac:dyDescent="0.2">
      <c r="A7368" s="295">
        <v>0.28739959999999998</v>
      </c>
      <c r="B7368" s="295"/>
      <c r="C7368" s="295">
        <v>0.4935467</v>
      </c>
      <c r="D7368" s="295"/>
    </row>
    <row r="7369" spans="1:4" x14ac:dyDescent="0.2">
      <c r="A7369" s="295">
        <v>0.28738629999999998</v>
      </c>
      <c r="B7369" s="295"/>
      <c r="C7369" s="295">
        <v>0.49352790000000002</v>
      </c>
      <c r="D7369" s="295"/>
    </row>
    <row r="7370" spans="1:4" x14ac:dyDescent="0.2">
      <c r="A7370" s="295">
        <v>0.28735660000000002</v>
      </c>
      <c r="B7370" s="295"/>
      <c r="C7370" s="295">
        <v>0.49350810000000001</v>
      </c>
      <c r="D7370" s="295"/>
    </row>
    <row r="7371" spans="1:4" x14ac:dyDescent="0.2">
      <c r="A7371" s="295">
        <v>0.28735660000000002</v>
      </c>
      <c r="B7371" s="295"/>
      <c r="C7371" s="295">
        <v>0.49348950000000003</v>
      </c>
      <c r="D7371" s="295"/>
    </row>
    <row r="7372" spans="1:4" x14ac:dyDescent="0.2">
      <c r="A7372" s="295">
        <v>0.28734209999999999</v>
      </c>
      <c r="B7372" s="295"/>
      <c r="C7372" s="295">
        <v>0.49348950000000003</v>
      </c>
      <c r="D7372" s="295"/>
    </row>
    <row r="7373" spans="1:4" x14ac:dyDescent="0.2">
      <c r="A7373" s="295">
        <v>0.2873271</v>
      </c>
      <c r="B7373" s="295"/>
      <c r="C7373" s="295">
        <v>0.4934344</v>
      </c>
      <c r="D7373" s="295"/>
    </row>
    <row r="7374" spans="1:4" x14ac:dyDescent="0.2">
      <c r="A7374" s="295">
        <v>0.2873271</v>
      </c>
      <c r="B7374" s="295"/>
      <c r="C7374" s="295">
        <v>0.49340060000000002</v>
      </c>
      <c r="D7374" s="295"/>
    </row>
    <row r="7375" spans="1:4" x14ac:dyDescent="0.2">
      <c r="A7375" s="295">
        <v>0.28729929999999998</v>
      </c>
      <c r="B7375" s="295"/>
      <c r="C7375" s="295">
        <v>0.49340060000000002</v>
      </c>
      <c r="D7375" s="295"/>
    </row>
    <row r="7376" spans="1:4" x14ac:dyDescent="0.2">
      <c r="A7376" s="295">
        <v>0.28726960000000001</v>
      </c>
      <c r="B7376" s="295"/>
      <c r="C7376" s="295">
        <v>0.49337569999999997</v>
      </c>
      <c r="D7376" s="295"/>
    </row>
    <row r="7377" spans="1:4" x14ac:dyDescent="0.2">
      <c r="A7377" s="295">
        <v>0.28726960000000001</v>
      </c>
      <c r="B7377" s="295"/>
      <c r="C7377" s="295">
        <v>0.49332680000000001</v>
      </c>
      <c r="D7377" s="295"/>
    </row>
    <row r="7378" spans="1:4" x14ac:dyDescent="0.2">
      <c r="A7378" s="295">
        <v>0.28726960000000001</v>
      </c>
      <c r="B7378" s="295"/>
      <c r="C7378" s="295">
        <v>0.49330800000000002</v>
      </c>
      <c r="D7378" s="295"/>
    </row>
    <row r="7379" spans="1:4" x14ac:dyDescent="0.2">
      <c r="A7379" s="295">
        <v>0.28726950000000001</v>
      </c>
      <c r="B7379" s="295"/>
      <c r="C7379" s="295">
        <v>0.49330800000000002</v>
      </c>
      <c r="D7379" s="295"/>
    </row>
    <row r="7380" spans="1:4" x14ac:dyDescent="0.2">
      <c r="A7380" s="295">
        <v>0.2872268</v>
      </c>
      <c r="B7380" s="295"/>
      <c r="C7380" s="295">
        <v>0.49330800000000002</v>
      </c>
      <c r="D7380" s="295"/>
    </row>
    <row r="7381" spans="1:4" x14ac:dyDescent="0.2">
      <c r="A7381" s="295">
        <v>0.2872268</v>
      </c>
      <c r="B7381" s="295"/>
      <c r="C7381" s="295">
        <v>0.49328759999999999</v>
      </c>
      <c r="D7381" s="295"/>
    </row>
    <row r="7382" spans="1:4" x14ac:dyDescent="0.2">
      <c r="A7382" s="295">
        <v>0.2872268</v>
      </c>
      <c r="B7382" s="295"/>
      <c r="C7382" s="295">
        <v>0.49325400000000003</v>
      </c>
      <c r="D7382" s="295"/>
    </row>
    <row r="7383" spans="1:4" x14ac:dyDescent="0.2">
      <c r="A7383" s="295">
        <v>0.28719699999999998</v>
      </c>
      <c r="B7383" s="295"/>
      <c r="C7383" s="295">
        <v>0.4932164</v>
      </c>
      <c r="D7383" s="295"/>
    </row>
    <row r="7384" spans="1:4" x14ac:dyDescent="0.2">
      <c r="A7384" s="295">
        <v>0.28719699999999998</v>
      </c>
      <c r="B7384" s="295"/>
      <c r="C7384" s="295">
        <v>0.49318279999999998</v>
      </c>
      <c r="D7384" s="295"/>
    </row>
    <row r="7385" spans="1:4" x14ac:dyDescent="0.2">
      <c r="A7385" s="295">
        <v>0.28716920000000001</v>
      </c>
      <c r="B7385" s="295"/>
      <c r="C7385" s="295">
        <v>0.49316300000000002</v>
      </c>
      <c r="D7385" s="295"/>
    </row>
    <row r="7386" spans="1:4" x14ac:dyDescent="0.2">
      <c r="A7386" s="295">
        <v>0.28716920000000001</v>
      </c>
      <c r="B7386" s="295"/>
      <c r="C7386" s="295">
        <v>0.49312919999999999</v>
      </c>
      <c r="D7386" s="295"/>
    </row>
    <row r="7387" spans="1:4" x14ac:dyDescent="0.2">
      <c r="A7387" s="295">
        <v>0.28715469999999998</v>
      </c>
      <c r="B7387" s="295"/>
      <c r="C7387" s="295">
        <v>0.4930909</v>
      </c>
      <c r="D7387" s="295"/>
    </row>
    <row r="7388" spans="1:4" x14ac:dyDescent="0.2">
      <c r="A7388" s="295">
        <v>0.28715469999999998</v>
      </c>
      <c r="B7388" s="295"/>
      <c r="C7388" s="295">
        <v>0.49303190000000002</v>
      </c>
      <c r="D7388" s="295"/>
    </row>
    <row r="7389" spans="1:4" x14ac:dyDescent="0.2">
      <c r="A7389" s="295">
        <v>0.28714020000000001</v>
      </c>
      <c r="B7389" s="295"/>
      <c r="C7389" s="295">
        <v>0.49303190000000002</v>
      </c>
      <c r="D7389" s="295"/>
    </row>
    <row r="7390" spans="1:4" x14ac:dyDescent="0.2">
      <c r="A7390" s="295">
        <v>0.28712569999999998</v>
      </c>
      <c r="B7390" s="295"/>
      <c r="C7390" s="295">
        <v>0.49301689999999998</v>
      </c>
      <c r="D7390" s="295"/>
    </row>
    <row r="7391" spans="1:4" x14ac:dyDescent="0.2">
      <c r="A7391" s="295">
        <v>0.2870955</v>
      </c>
      <c r="B7391" s="295"/>
      <c r="C7391" s="295">
        <v>0.49299809999999999</v>
      </c>
      <c r="D7391" s="295"/>
    </row>
    <row r="7392" spans="1:4" x14ac:dyDescent="0.2">
      <c r="A7392" s="295">
        <v>0.2870955</v>
      </c>
      <c r="B7392" s="295"/>
      <c r="C7392" s="295">
        <v>0.4929597</v>
      </c>
      <c r="D7392" s="295"/>
    </row>
    <row r="7393" spans="1:4" x14ac:dyDescent="0.2">
      <c r="A7393" s="295">
        <v>0.2870955</v>
      </c>
      <c r="B7393" s="295"/>
      <c r="C7393" s="295">
        <v>0.4929597</v>
      </c>
      <c r="D7393" s="295"/>
    </row>
    <row r="7394" spans="1:4" x14ac:dyDescent="0.2">
      <c r="A7394" s="295">
        <v>0.28708030000000001</v>
      </c>
      <c r="B7394" s="295"/>
      <c r="C7394" s="295">
        <v>0.49291960000000001</v>
      </c>
      <c r="D7394" s="295"/>
    </row>
    <row r="7395" spans="1:4" x14ac:dyDescent="0.2">
      <c r="A7395" s="295">
        <v>0.28708030000000001</v>
      </c>
      <c r="B7395" s="295"/>
      <c r="C7395" s="295">
        <v>0.49291960000000001</v>
      </c>
      <c r="D7395" s="295"/>
    </row>
    <row r="7396" spans="1:4" x14ac:dyDescent="0.2">
      <c r="A7396" s="295">
        <v>0.28706540000000003</v>
      </c>
      <c r="B7396" s="295"/>
      <c r="C7396" s="295">
        <v>0.4928806</v>
      </c>
      <c r="D7396" s="295"/>
    </row>
    <row r="7397" spans="1:4" x14ac:dyDescent="0.2">
      <c r="A7397" s="295">
        <v>0.2870509</v>
      </c>
      <c r="B7397" s="295"/>
      <c r="C7397" s="295">
        <v>0.49286170000000001</v>
      </c>
      <c r="D7397" s="295"/>
    </row>
    <row r="7398" spans="1:4" x14ac:dyDescent="0.2">
      <c r="A7398" s="295">
        <v>0.2870376</v>
      </c>
      <c r="B7398" s="295"/>
      <c r="C7398" s="295">
        <v>0.49284679999999997</v>
      </c>
      <c r="D7398" s="295"/>
    </row>
    <row r="7399" spans="1:4" x14ac:dyDescent="0.2">
      <c r="A7399" s="295">
        <v>0.2870375</v>
      </c>
      <c r="B7399" s="295"/>
      <c r="C7399" s="295">
        <v>0.49281140000000001</v>
      </c>
      <c r="D7399" s="295"/>
    </row>
    <row r="7400" spans="1:4" x14ac:dyDescent="0.2">
      <c r="A7400" s="295">
        <v>0.28702260000000002</v>
      </c>
      <c r="B7400" s="295"/>
      <c r="C7400" s="295">
        <v>0.49277779999999999</v>
      </c>
      <c r="D7400" s="295"/>
    </row>
    <row r="7401" spans="1:4" x14ac:dyDescent="0.2">
      <c r="A7401" s="295">
        <v>0.28700740000000002</v>
      </c>
      <c r="B7401" s="295"/>
      <c r="C7401" s="295">
        <v>0.4927628</v>
      </c>
      <c r="D7401" s="295"/>
    </row>
    <row r="7402" spans="1:4" x14ac:dyDescent="0.2">
      <c r="A7402" s="295">
        <v>0.2869929</v>
      </c>
      <c r="B7402" s="295"/>
      <c r="C7402" s="295">
        <v>0.4927628</v>
      </c>
      <c r="D7402" s="295"/>
    </row>
    <row r="7403" spans="1:4" x14ac:dyDescent="0.2">
      <c r="A7403" s="295">
        <v>0.28699279999999999</v>
      </c>
      <c r="B7403" s="295"/>
      <c r="C7403" s="295">
        <v>0.49269039999999997</v>
      </c>
      <c r="D7403" s="295"/>
    </row>
    <row r="7404" spans="1:4" x14ac:dyDescent="0.2">
      <c r="A7404" s="295">
        <v>0.2869795</v>
      </c>
      <c r="B7404" s="295"/>
      <c r="C7404" s="295">
        <v>0.49265140000000002</v>
      </c>
      <c r="D7404" s="295"/>
    </row>
    <row r="7405" spans="1:4" x14ac:dyDescent="0.2">
      <c r="A7405" s="295">
        <v>0.28694979999999998</v>
      </c>
      <c r="B7405" s="295"/>
      <c r="C7405" s="295">
        <v>0.49263639999999997</v>
      </c>
      <c r="D7405" s="295"/>
    </row>
    <row r="7406" spans="1:4" x14ac:dyDescent="0.2">
      <c r="A7406" s="295">
        <v>0.28694979999999998</v>
      </c>
      <c r="B7406" s="295"/>
      <c r="C7406" s="295">
        <v>0.49261660000000002</v>
      </c>
      <c r="D7406" s="295"/>
    </row>
    <row r="7407" spans="1:4" x14ac:dyDescent="0.2">
      <c r="A7407" s="295">
        <v>0.2869063</v>
      </c>
      <c r="B7407" s="295"/>
      <c r="C7407" s="295">
        <v>0.49261660000000002</v>
      </c>
      <c r="D7407" s="295"/>
    </row>
    <row r="7408" spans="1:4" x14ac:dyDescent="0.2">
      <c r="A7408" s="295">
        <v>0.28689179999999997</v>
      </c>
      <c r="B7408" s="295"/>
      <c r="C7408" s="295">
        <v>0.49256270000000002</v>
      </c>
      <c r="D7408" s="295"/>
    </row>
    <row r="7409" spans="1:4" x14ac:dyDescent="0.2">
      <c r="A7409" s="295">
        <v>0.28689179999999997</v>
      </c>
      <c r="B7409" s="295"/>
      <c r="C7409" s="295">
        <v>0.4925253</v>
      </c>
      <c r="D7409" s="295"/>
    </row>
    <row r="7410" spans="1:4" x14ac:dyDescent="0.2">
      <c r="A7410" s="295">
        <v>0.28689179999999997</v>
      </c>
      <c r="B7410" s="295"/>
      <c r="C7410" s="295">
        <v>0.4925252</v>
      </c>
      <c r="D7410" s="295"/>
    </row>
    <row r="7411" spans="1:4" x14ac:dyDescent="0.2">
      <c r="A7411" s="295">
        <v>0.28689179999999997</v>
      </c>
      <c r="B7411" s="295"/>
      <c r="C7411" s="295">
        <v>0.4924713</v>
      </c>
      <c r="D7411" s="295"/>
    </row>
    <row r="7412" spans="1:4" x14ac:dyDescent="0.2">
      <c r="A7412" s="295">
        <v>0.28686400000000001</v>
      </c>
      <c r="B7412" s="295"/>
      <c r="C7412" s="295">
        <v>0.4924327</v>
      </c>
      <c r="D7412" s="295"/>
    </row>
    <row r="7413" spans="1:4" x14ac:dyDescent="0.2">
      <c r="A7413" s="295">
        <v>0.28686400000000001</v>
      </c>
      <c r="B7413" s="295"/>
      <c r="C7413" s="295">
        <v>0.4924327</v>
      </c>
      <c r="D7413" s="295"/>
    </row>
    <row r="7414" spans="1:4" x14ac:dyDescent="0.2">
      <c r="A7414" s="295">
        <v>0.28686400000000001</v>
      </c>
      <c r="B7414" s="295"/>
      <c r="C7414" s="295">
        <v>0.4924327</v>
      </c>
      <c r="D7414" s="295"/>
    </row>
    <row r="7415" spans="1:4" x14ac:dyDescent="0.2">
      <c r="A7415" s="295">
        <v>0.28683500000000001</v>
      </c>
      <c r="B7415" s="295"/>
      <c r="C7415" s="295">
        <v>0.49239909999999998</v>
      </c>
      <c r="D7415" s="295"/>
    </row>
    <row r="7416" spans="1:4" x14ac:dyDescent="0.2">
      <c r="A7416" s="295">
        <v>0.28680640000000002</v>
      </c>
      <c r="B7416" s="295"/>
      <c r="C7416" s="295">
        <v>0.49239909999999998</v>
      </c>
      <c r="D7416" s="295"/>
    </row>
    <row r="7417" spans="1:4" x14ac:dyDescent="0.2">
      <c r="A7417" s="295">
        <v>0.28679149999999998</v>
      </c>
      <c r="B7417" s="295"/>
      <c r="C7417" s="295">
        <v>0.4923805</v>
      </c>
      <c r="D7417" s="295"/>
    </row>
    <row r="7418" spans="1:4" x14ac:dyDescent="0.2">
      <c r="A7418" s="295">
        <v>0.28679139999999997</v>
      </c>
      <c r="B7418" s="295"/>
      <c r="C7418" s="295">
        <v>0.49236069999999998</v>
      </c>
      <c r="D7418" s="295"/>
    </row>
    <row r="7419" spans="1:4" x14ac:dyDescent="0.2">
      <c r="A7419" s="295">
        <v>0.28676200000000002</v>
      </c>
      <c r="B7419" s="295"/>
      <c r="C7419" s="295">
        <v>0.492288</v>
      </c>
      <c r="D7419" s="295"/>
    </row>
    <row r="7420" spans="1:4" x14ac:dyDescent="0.2">
      <c r="A7420" s="295">
        <v>0.28676200000000002</v>
      </c>
      <c r="B7420" s="295"/>
      <c r="C7420" s="295">
        <v>0.4922879</v>
      </c>
      <c r="D7420" s="295"/>
    </row>
    <row r="7421" spans="1:4" x14ac:dyDescent="0.2">
      <c r="A7421" s="295">
        <v>0.28674680000000002</v>
      </c>
      <c r="B7421" s="295"/>
      <c r="C7421" s="295">
        <v>0.49226819999999999</v>
      </c>
      <c r="D7421" s="295"/>
    </row>
    <row r="7422" spans="1:4" x14ac:dyDescent="0.2">
      <c r="A7422" s="295">
        <v>0.28670370000000001</v>
      </c>
      <c r="B7422" s="295"/>
      <c r="C7422" s="295">
        <v>0.49221419999999999</v>
      </c>
      <c r="D7422" s="295"/>
    </row>
    <row r="7423" spans="1:4" x14ac:dyDescent="0.2">
      <c r="A7423" s="295">
        <v>0.28667379999999998</v>
      </c>
      <c r="B7423" s="295"/>
      <c r="C7423" s="295">
        <v>0.49219540000000001</v>
      </c>
      <c r="D7423" s="295"/>
    </row>
    <row r="7424" spans="1:4" x14ac:dyDescent="0.2">
      <c r="A7424" s="295">
        <v>0.28665859999999999</v>
      </c>
      <c r="B7424" s="295"/>
      <c r="C7424" s="295">
        <v>0.49219540000000001</v>
      </c>
      <c r="D7424" s="295"/>
    </row>
    <row r="7425" spans="1:4" x14ac:dyDescent="0.2">
      <c r="A7425" s="295">
        <v>0.28664410000000001</v>
      </c>
      <c r="B7425" s="295"/>
      <c r="C7425" s="295">
        <v>0.49217559999999999</v>
      </c>
      <c r="D7425" s="295"/>
    </row>
    <row r="7426" spans="1:4" x14ac:dyDescent="0.2">
      <c r="A7426" s="295">
        <v>0.28664410000000001</v>
      </c>
      <c r="B7426" s="295"/>
      <c r="C7426" s="295">
        <v>0.49213820000000003</v>
      </c>
      <c r="D7426" s="295"/>
    </row>
    <row r="7427" spans="1:4" x14ac:dyDescent="0.2">
      <c r="A7427" s="295">
        <v>0.2866013</v>
      </c>
      <c r="B7427" s="295"/>
      <c r="C7427" s="295">
        <v>0.49209799999999998</v>
      </c>
      <c r="D7427" s="295"/>
    </row>
    <row r="7428" spans="1:4" x14ac:dyDescent="0.2">
      <c r="A7428" s="295">
        <v>0.2866013</v>
      </c>
      <c r="B7428" s="295"/>
      <c r="C7428" s="295">
        <v>0.49206060000000001</v>
      </c>
      <c r="D7428" s="295"/>
    </row>
    <row r="7429" spans="1:4" x14ac:dyDescent="0.2">
      <c r="A7429" s="295">
        <v>0.28658679999999997</v>
      </c>
      <c r="B7429" s="295"/>
      <c r="C7429" s="295">
        <v>0.49206060000000001</v>
      </c>
      <c r="D7429" s="295"/>
    </row>
    <row r="7430" spans="1:4" x14ac:dyDescent="0.2">
      <c r="A7430" s="295">
        <v>0.2865723</v>
      </c>
      <c r="B7430" s="295"/>
      <c r="C7430" s="295">
        <v>0.49202040000000002</v>
      </c>
      <c r="D7430" s="295"/>
    </row>
    <row r="7431" spans="1:4" x14ac:dyDescent="0.2">
      <c r="A7431" s="295">
        <v>0.28654400000000002</v>
      </c>
      <c r="B7431" s="295"/>
      <c r="C7431" s="295">
        <v>0.491983</v>
      </c>
      <c r="D7431" s="295"/>
    </row>
    <row r="7432" spans="1:4" x14ac:dyDescent="0.2">
      <c r="A7432" s="295">
        <v>0.2865144</v>
      </c>
      <c r="B7432" s="295"/>
      <c r="C7432" s="295">
        <v>0.49196800000000002</v>
      </c>
      <c r="D7432" s="295"/>
    </row>
    <row r="7433" spans="1:4" x14ac:dyDescent="0.2">
      <c r="A7433" s="295">
        <v>0.28649980000000003</v>
      </c>
      <c r="B7433" s="295"/>
      <c r="C7433" s="295">
        <v>0.49195309999999998</v>
      </c>
      <c r="D7433" s="295"/>
    </row>
    <row r="7434" spans="1:4" x14ac:dyDescent="0.2">
      <c r="A7434" s="295">
        <v>0.28649980000000003</v>
      </c>
      <c r="B7434" s="295"/>
      <c r="C7434" s="295">
        <v>0.49193419999999999</v>
      </c>
      <c r="D7434" s="295"/>
    </row>
    <row r="7435" spans="1:4" x14ac:dyDescent="0.2">
      <c r="A7435" s="295">
        <v>0.2864854</v>
      </c>
      <c r="B7435" s="295"/>
      <c r="C7435" s="295">
        <v>0.49193419999999999</v>
      </c>
      <c r="D7435" s="295"/>
    </row>
    <row r="7436" spans="1:4" x14ac:dyDescent="0.2">
      <c r="A7436" s="295">
        <v>0.2864854</v>
      </c>
      <c r="B7436" s="295"/>
      <c r="C7436" s="295">
        <v>0.49187550000000002</v>
      </c>
      <c r="D7436" s="295"/>
    </row>
    <row r="7437" spans="1:4" x14ac:dyDescent="0.2">
      <c r="A7437" s="295">
        <v>0.2864854</v>
      </c>
      <c r="B7437" s="295"/>
      <c r="C7437" s="295">
        <v>0.49182310000000001</v>
      </c>
      <c r="D7437" s="295"/>
    </row>
    <row r="7438" spans="1:4" x14ac:dyDescent="0.2">
      <c r="A7438" s="295">
        <v>0.2864854</v>
      </c>
      <c r="B7438" s="295"/>
      <c r="C7438" s="295">
        <v>0.4918033</v>
      </c>
      <c r="D7438" s="295"/>
    </row>
    <row r="7439" spans="1:4" x14ac:dyDescent="0.2">
      <c r="A7439" s="295">
        <v>0.28647010000000001</v>
      </c>
      <c r="B7439" s="295"/>
      <c r="C7439" s="295">
        <v>0.49178290000000002</v>
      </c>
      <c r="D7439" s="295"/>
    </row>
    <row r="7440" spans="1:4" x14ac:dyDescent="0.2">
      <c r="A7440" s="295">
        <v>0.28644069999999999</v>
      </c>
      <c r="B7440" s="295"/>
      <c r="C7440" s="295">
        <v>0.49176409999999998</v>
      </c>
      <c r="D7440" s="295"/>
    </row>
    <row r="7441" spans="1:4" x14ac:dyDescent="0.2">
      <c r="A7441" s="295">
        <v>0.2864274</v>
      </c>
      <c r="B7441" s="295"/>
      <c r="C7441" s="295">
        <v>0.49174370000000001</v>
      </c>
      <c r="D7441" s="295"/>
    </row>
    <row r="7442" spans="1:4" x14ac:dyDescent="0.2">
      <c r="A7442" s="295">
        <v>0.28641290000000003</v>
      </c>
      <c r="B7442" s="295"/>
      <c r="C7442" s="295">
        <v>0.49172510000000003</v>
      </c>
      <c r="D7442" s="295"/>
    </row>
    <row r="7443" spans="1:4" x14ac:dyDescent="0.2">
      <c r="A7443" s="295">
        <v>0.28641290000000003</v>
      </c>
      <c r="B7443" s="295"/>
      <c r="C7443" s="295">
        <v>0.49172510000000003</v>
      </c>
      <c r="D7443" s="295"/>
    </row>
    <row r="7444" spans="1:4" x14ac:dyDescent="0.2">
      <c r="A7444" s="295">
        <v>0.28641290000000003</v>
      </c>
      <c r="B7444" s="295"/>
      <c r="C7444" s="295">
        <v>0.49166989999999999</v>
      </c>
      <c r="D7444" s="295"/>
    </row>
    <row r="7445" spans="1:4" x14ac:dyDescent="0.2">
      <c r="A7445" s="295">
        <v>0.28639789999999998</v>
      </c>
      <c r="B7445" s="295"/>
      <c r="C7445" s="295">
        <v>0.49166989999999999</v>
      </c>
      <c r="D7445" s="295"/>
    </row>
    <row r="7446" spans="1:4" x14ac:dyDescent="0.2">
      <c r="A7446" s="295">
        <v>0.28638340000000001</v>
      </c>
      <c r="B7446" s="295"/>
      <c r="C7446" s="295">
        <v>0.49166989999999999</v>
      </c>
      <c r="D7446" s="295"/>
    </row>
    <row r="7447" spans="1:4" x14ac:dyDescent="0.2">
      <c r="A7447" s="295">
        <v>0.28638340000000001</v>
      </c>
      <c r="B7447" s="295"/>
      <c r="C7447" s="295">
        <v>0.49161280000000002</v>
      </c>
      <c r="D7447" s="295"/>
    </row>
    <row r="7448" spans="1:4" x14ac:dyDescent="0.2">
      <c r="A7448" s="295">
        <v>0.28636820000000002</v>
      </c>
      <c r="B7448" s="295"/>
      <c r="C7448" s="295">
        <v>0.49159779999999997</v>
      </c>
      <c r="D7448" s="295"/>
    </row>
    <row r="7449" spans="1:4" x14ac:dyDescent="0.2">
      <c r="A7449" s="295">
        <v>0.28632590000000002</v>
      </c>
      <c r="B7449" s="295"/>
      <c r="C7449" s="295">
        <v>0.49159779999999997</v>
      </c>
      <c r="D7449" s="295"/>
    </row>
    <row r="7450" spans="1:4" x14ac:dyDescent="0.2">
      <c r="A7450" s="295">
        <v>0.28632590000000002</v>
      </c>
      <c r="B7450" s="295"/>
      <c r="C7450" s="295">
        <v>0.49159779999999997</v>
      </c>
      <c r="D7450" s="295"/>
    </row>
    <row r="7451" spans="1:4" x14ac:dyDescent="0.2">
      <c r="A7451" s="295">
        <v>0.28632590000000002</v>
      </c>
      <c r="B7451" s="295"/>
      <c r="C7451" s="295">
        <v>0.49159770000000003</v>
      </c>
      <c r="D7451" s="295"/>
    </row>
    <row r="7452" spans="1:4" x14ac:dyDescent="0.2">
      <c r="A7452" s="295">
        <v>0.28632590000000002</v>
      </c>
      <c r="B7452" s="295"/>
      <c r="C7452" s="295">
        <v>0.49152380000000001</v>
      </c>
      <c r="D7452" s="295"/>
    </row>
    <row r="7453" spans="1:4" x14ac:dyDescent="0.2">
      <c r="A7453" s="295">
        <v>0.28631250000000003</v>
      </c>
      <c r="B7453" s="295"/>
      <c r="C7453" s="295">
        <v>0.49150880000000002</v>
      </c>
      <c r="D7453" s="295"/>
    </row>
    <row r="7454" spans="1:4" x14ac:dyDescent="0.2">
      <c r="A7454" s="295">
        <v>0.28628239999999999</v>
      </c>
      <c r="B7454" s="295"/>
      <c r="C7454" s="295">
        <v>0.49148900000000001</v>
      </c>
      <c r="D7454" s="295"/>
    </row>
    <row r="7455" spans="1:4" x14ac:dyDescent="0.2">
      <c r="A7455" s="295">
        <v>0.28626780000000002</v>
      </c>
      <c r="B7455" s="295"/>
      <c r="C7455" s="295">
        <v>0.49147039999999997</v>
      </c>
      <c r="D7455" s="295"/>
    </row>
    <row r="7456" spans="1:4" x14ac:dyDescent="0.2">
      <c r="A7456" s="295">
        <v>0.28626780000000002</v>
      </c>
      <c r="B7456" s="295"/>
      <c r="C7456" s="295">
        <v>0.49145159999999999</v>
      </c>
      <c r="D7456" s="295"/>
    </row>
    <row r="7457" spans="1:4" x14ac:dyDescent="0.2">
      <c r="A7457" s="295">
        <v>0.28625339999999999</v>
      </c>
      <c r="B7457" s="295"/>
      <c r="C7457" s="295">
        <v>0.49141240000000003</v>
      </c>
      <c r="D7457" s="295"/>
    </row>
    <row r="7458" spans="1:4" x14ac:dyDescent="0.2">
      <c r="A7458" s="295">
        <v>0.28622550000000002</v>
      </c>
      <c r="B7458" s="295"/>
      <c r="C7458" s="295">
        <v>0.49141240000000003</v>
      </c>
      <c r="D7458" s="295"/>
    </row>
    <row r="7459" spans="1:4" x14ac:dyDescent="0.2">
      <c r="A7459" s="295">
        <v>0.28622550000000002</v>
      </c>
      <c r="B7459" s="295"/>
      <c r="C7459" s="295">
        <v>0.49136380000000002</v>
      </c>
      <c r="D7459" s="295"/>
    </row>
    <row r="7460" spans="1:4" x14ac:dyDescent="0.2">
      <c r="A7460" s="295">
        <v>0.28622550000000002</v>
      </c>
      <c r="B7460" s="295"/>
      <c r="C7460" s="295">
        <v>0.49127100000000001</v>
      </c>
      <c r="D7460" s="295"/>
    </row>
    <row r="7461" spans="1:4" x14ac:dyDescent="0.2">
      <c r="A7461" s="295">
        <v>0.28622550000000002</v>
      </c>
      <c r="B7461" s="295"/>
      <c r="C7461" s="295">
        <v>0.49127100000000001</v>
      </c>
      <c r="D7461" s="295"/>
    </row>
    <row r="7462" spans="1:4" x14ac:dyDescent="0.2">
      <c r="A7462" s="295">
        <v>0.28622550000000002</v>
      </c>
      <c r="B7462" s="295"/>
      <c r="C7462" s="295">
        <v>0.49123270000000002</v>
      </c>
      <c r="D7462" s="295"/>
    </row>
    <row r="7463" spans="1:4" x14ac:dyDescent="0.2">
      <c r="A7463" s="295">
        <v>0.28619600000000001</v>
      </c>
      <c r="B7463" s="295"/>
      <c r="C7463" s="295">
        <v>0.49121389999999998</v>
      </c>
      <c r="D7463" s="295"/>
    </row>
    <row r="7464" spans="1:4" x14ac:dyDescent="0.2">
      <c r="A7464" s="295">
        <v>0.28618080000000001</v>
      </c>
      <c r="B7464" s="295"/>
      <c r="C7464" s="295">
        <v>0.49119889999999999</v>
      </c>
      <c r="D7464" s="295"/>
    </row>
    <row r="7465" spans="1:4" x14ac:dyDescent="0.2">
      <c r="A7465" s="295">
        <v>0.28616740000000002</v>
      </c>
      <c r="B7465" s="295"/>
      <c r="C7465" s="295">
        <v>0.49114170000000001</v>
      </c>
      <c r="D7465" s="295"/>
    </row>
    <row r="7466" spans="1:4" x14ac:dyDescent="0.2">
      <c r="A7466" s="295">
        <v>0.28615299999999999</v>
      </c>
      <c r="B7466" s="295"/>
      <c r="C7466" s="295">
        <v>0.4911063</v>
      </c>
      <c r="D7466" s="295"/>
    </row>
    <row r="7467" spans="1:4" x14ac:dyDescent="0.2">
      <c r="A7467" s="295">
        <v>0.2861378</v>
      </c>
      <c r="B7467" s="295"/>
      <c r="C7467" s="295">
        <v>0.4911063</v>
      </c>
      <c r="D7467" s="295"/>
    </row>
    <row r="7468" spans="1:4" x14ac:dyDescent="0.2">
      <c r="A7468" s="295">
        <v>0.2861378</v>
      </c>
      <c r="B7468" s="295"/>
      <c r="C7468" s="295">
        <v>0.49108590000000002</v>
      </c>
      <c r="D7468" s="295"/>
    </row>
    <row r="7469" spans="1:4" x14ac:dyDescent="0.2">
      <c r="A7469" s="295">
        <v>0.2861378</v>
      </c>
      <c r="B7469" s="295"/>
      <c r="C7469" s="295">
        <v>0.49108590000000002</v>
      </c>
      <c r="D7469" s="295"/>
    </row>
    <row r="7470" spans="1:4" x14ac:dyDescent="0.2">
      <c r="A7470" s="295">
        <v>0.2861244</v>
      </c>
      <c r="B7470" s="295"/>
      <c r="C7470" s="295">
        <v>0.4910485</v>
      </c>
      <c r="D7470" s="295"/>
    </row>
    <row r="7471" spans="1:4" x14ac:dyDescent="0.2">
      <c r="A7471" s="295">
        <v>0.28610920000000001</v>
      </c>
      <c r="B7471" s="295"/>
      <c r="C7471" s="295">
        <v>0.49101489999999998</v>
      </c>
      <c r="D7471" s="295"/>
    </row>
    <row r="7472" spans="1:4" x14ac:dyDescent="0.2">
      <c r="A7472" s="295">
        <v>0.28608020000000001</v>
      </c>
      <c r="B7472" s="295"/>
      <c r="C7472" s="295">
        <v>0.49101489999999998</v>
      </c>
      <c r="D7472" s="295"/>
    </row>
    <row r="7473" spans="1:4" x14ac:dyDescent="0.2">
      <c r="A7473" s="295">
        <v>0.28606530000000002</v>
      </c>
      <c r="B7473" s="295"/>
      <c r="C7473" s="295">
        <v>0.49093730000000002</v>
      </c>
      <c r="D7473" s="295"/>
    </row>
    <row r="7474" spans="1:4" x14ac:dyDescent="0.2">
      <c r="A7474" s="295">
        <v>0.28606530000000002</v>
      </c>
      <c r="B7474" s="295"/>
      <c r="C7474" s="295">
        <v>0.49093730000000002</v>
      </c>
      <c r="D7474" s="295"/>
    </row>
    <row r="7475" spans="1:4" x14ac:dyDescent="0.2">
      <c r="A7475" s="295">
        <v>0.28605190000000003</v>
      </c>
      <c r="B7475" s="295"/>
      <c r="C7475" s="295">
        <v>0.49087829999999999</v>
      </c>
      <c r="D7475" s="295"/>
    </row>
    <row r="7476" spans="1:4" x14ac:dyDescent="0.2">
      <c r="A7476" s="295">
        <v>0.28605190000000003</v>
      </c>
      <c r="B7476" s="295"/>
      <c r="C7476" s="295">
        <v>0.49087829999999999</v>
      </c>
      <c r="D7476" s="295"/>
    </row>
    <row r="7477" spans="1:4" x14ac:dyDescent="0.2">
      <c r="A7477" s="295">
        <v>0.28603669999999998</v>
      </c>
      <c r="B7477" s="295"/>
      <c r="C7477" s="295">
        <v>0.49087829999999999</v>
      </c>
      <c r="D7477" s="295"/>
    </row>
    <row r="7478" spans="1:4" x14ac:dyDescent="0.2">
      <c r="A7478" s="295">
        <v>0.2860222</v>
      </c>
      <c r="B7478" s="295"/>
      <c r="C7478" s="295">
        <v>0.49083909999999997</v>
      </c>
      <c r="D7478" s="295"/>
    </row>
    <row r="7479" spans="1:4" x14ac:dyDescent="0.2">
      <c r="A7479" s="295">
        <v>0.2860222</v>
      </c>
      <c r="B7479" s="295"/>
      <c r="C7479" s="295">
        <v>0.49078579999999999</v>
      </c>
      <c r="D7479" s="295"/>
    </row>
    <row r="7480" spans="1:4" x14ac:dyDescent="0.2">
      <c r="A7480" s="295">
        <v>0.28599390000000002</v>
      </c>
      <c r="B7480" s="295"/>
      <c r="C7480" s="295">
        <v>0.49077080000000001</v>
      </c>
      <c r="D7480" s="295"/>
    </row>
    <row r="7481" spans="1:4" x14ac:dyDescent="0.2">
      <c r="A7481" s="295">
        <v>0.28597939999999999</v>
      </c>
      <c r="B7481" s="295"/>
      <c r="C7481" s="295">
        <v>0.49073220000000001</v>
      </c>
      <c r="D7481" s="295"/>
    </row>
    <row r="7482" spans="1:4" x14ac:dyDescent="0.2">
      <c r="A7482" s="295">
        <v>0.28597939999999999</v>
      </c>
      <c r="B7482" s="295"/>
      <c r="C7482" s="295">
        <v>0.49071179999999998</v>
      </c>
      <c r="D7482" s="295"/>
    </row>
    <row r="7483" spans="1:4" x14ac:dyDescent="0.2">
      <c r="A7483" s="295">
        <v>0.28596490000000002</v>
      </c>
      <c r="B7483" s="295"/>
      <c r="C7483" s="295">
        <v>0.4906932</v>
      </c>
      <c r="D7483" s="295"/>
    </row>
    <row r="7484" spans="1:4" x14ac:dyDescent="0.2">
      <c r="A7484" s="295">
        <v>0.28595039999999999</v>
      </c>
      <c r="B7484" s="295"/>
      <c r="C7484" s="295">
        <v>0.4906932</v>
      </c>
      <c r="D7484" s="295"/>
    </row>
    <row r="7485" spans="1:4" x14ac:dyDescent="0.2">
      <c r="A7485" s="295">
        <v>0.2859352</v>
      </c>
      <c r="B7485" s="295"/>
      <c r="C7485" s="295">
        <v>0.49065579999999998</v>
      </c>
      <c r="D7485" s="295"/>
    </row>
    <row r="7486" spans="1:4" x14ac:dyDescent="0.2">
      <c r="A7486" s="295">
        <v>0.28592190000000001</v>
      </c>
      <c r="B7486" s="295"/>
      <c r="C7486" s="295">
        <v>0.4906006</v>
      </c>
      <c r="D7486" s="295"/>
    </row>
    <row r="7487" spans="1:4" x14ac:dyDescent="0.2">
      <c r="A7487" s="295">
        <v>0.28590739999999998</v>
      </c>
      <c r="B7487" s="295"/>
      <c r="C7487" s="295">
        <v>0.49058089999999999</v>
      </c>
      <c r="D7487" s="295"/>
    </row>
    <row r="7488" spans="1:4" x14ac:dyDescent="0.2">
      <c r="A7488" s="295">
        <v>0.28590739999999998</v>
      </c>
      <c r="B7488" s="295"/>
      <c r="C7488" s="295">
        <v>0.49054710000000001</v>
      </c>
      <c r="D7488" s="295"/>
    </row>
    <row r="7489" spans="1:4" x14ac:dyDescent="0.2">
      <c r="A7489" s="295">
        <v>0.28590739999999998</v>
      </c>
      <c r="B7489" s="295"/>
      <c r="C7489" s="295">
        <v>0.49048829999999999</v>
      </c>
      <c r="D7489" s="295"/>
    </row>
    <row r="7490" spans="1:4" x14ac:dyDescent="0.2">
      <c r="A7490" s="295">
        <v>0.2858791</v>
      </c>
      <c r="B7490" s="295"/>
      <c r="C7490" s="295">
        <v>0.49048829999999999</v>
      </c>
      <c r="D7490" s="295"/>
    </row>
    <row r="7491" spans="1:4" x14ac:dyDescent="0.2">
      <c r="A7491" s="295">
        <v>0.28586460000000002</v>
      </c>
      <c r="B7491" s="295"/>
      <c r="C7491" s="295">
        <v>0.49048829999999999</v>
      </c>
      <c r="D7491" s="295"/>
    </row>
    <row r="7492" spans="1:4" x14ac:dyDescent="0.2">
      <c r="A7492" s="295">
        <v>0.2858349</v>
      </c>
      <c r="B7492" s="295"/>
      <c r="C7492" s="295">
        <v>0.49043429999999999</v>
      </c>
      <c r="D7492" s="295"/>
    </row>
    <row r="7493" spans="1:4" x14ac:dyDescent="0.2">
      <c r="A7493" s="295">
        <v>0.2858349</v>
      </c>
      <c r="B7493" s="295"/>
      <c r="C7493" s="295">
        <v>0.4904155</v>
      </c>
      <c r="D7493" s="295"/>
    </row>
    <row r="7494" spans="1:4" x14ac:dyDescent="0.2">
      <c r="A7494" s="295">
        <v>0.2858349</v>
      </c>
      <c r="B7494" s="295"/>
      <c r="C7494" s="295">
        <v>0.49037710000000001</v>
      </c>
      <c r="D7494" s="295"/>
    </row>
    <row r="7495" spans="1:4" x14ac:dyDescent="0.2">
      <c r="A7495" s="295">
        <v>0.2858349</v>
      </c>
      <c r="B7495" s="295"/>
      <c r="C7495" s="295">
        <v>0.49035669999999998</v>
      </c>
      <c r="D7495" s="295"/>
    </row>
    <row r="7496" spans="1:4" x14ac:dyDescent="0.2">
      <c r="A7496" s="295">
        <v>0.28580709999999998</v>
      </c>
      <c r="B7496" s="295"/>
      <c r="C7496" s="295">
        <v>0.49035669999999998</v>
      </c>
      <c r="D7496" s="295"/>
    </row>
    <row r="7497" spans="1:4" x14ac:dyDescent="0.2">
      <c r="A7497" s="295">
        <v>0.28580709999999998</v>
      </c>
      <c r="B7497" s="295"/>
      <c r="C7497" s="295">
        <v>0.49031930000000001</v>
      </c>
      <c r="D7497" s="295"/>
    </row>
    <row r="7498" spans="1:4" x14ac:dyDescent="0.2">
      <c r="A7498" s="295">
        <v>0.28580709999999998</v>
      </c>
      <c r="B7498" s="295"/>
      <c r="C7498" s="295">
        <v>0.49030430000000003</v>
      </c>
      <c r="D7498" s="295"/>
    </row>
    <row r="7499" spans="1:4" x14ac:dyDescent="0.2">
      <c r="A7499" s="295">
        <v>0.28579179999999998</v>
      </c>
      <c r="B7499" s="295"/>
      <c r="C7499" s="295">
        <v>0.49030430000000003</v>
      </c>
      <c r="D7499" s="295"/>
    </row>
    <row r="7500" spans="1:4" x14ac:dyDescent="0.2">
      <c r="A7500" s="295">
        <v>0.28579179999999998</v>
      </c>
      <c r="B7500" s="295"/>
      <c r="C7500" s="295">
        <v>0.49028549999999999</v>
      </c>
      <c r="D7500" s="295"/>
    </row>
    <row r="7501" spans="1:4" x14ac:dyDescent="0.2">
      <c r="A7501" s="295">
        <v>0.28576240000000003</v>
      </c>
      <c r="B7501" s="295"/>
      <c r="C7501" s="295">
        <v>0.49021179999999998</v>
      </c>
      <c r="D7501" s="295"/>
    </row>
    <row r="7502" spans="1:4" x14ac:dyDescent="0.2">
      <c r="A7502" s="295">
        <v>0.28576240000000003</v>
      </c>
      <c r="B7502" s="295"/>
      <c r="C7502" s="295">
        <v>0.49021179999999998</v>
      </c>
      <c r="D7502" s="295"/>
    </row>
    <row r="7503" spans="1:4" x14ac:dyDescent="0.2">
      <c r="A7503" s="295">
        <v>0.2857479</v>
      </c>
      <c r="B7503" s="295"/>
      <c r="C7503" s="295">
        <v>0.49017440000000001</v>
      </c>
      <c r="D7503" s="295"/>
    </row>
    <row r="7504" spans="1:4" x14ac:dyDescent="0.2">
      <c r="A7504" s="295">
        <v>0.28571930000000001</v>
      </c>
      <c r="B7504" s="295"/>
      <c r="C7504" s="295">
        <v>0.49013899999999999</v>
      </c>
      <c r="D7504" s="295"/>
    </row>
    <row r="7505" spans="1:4" x14ac:dyDescent="0.2">
      <c r="A7505" s="295">
        <v>0.28570489999999998</v>
      </c>
      <c r="B7505" s="295"/>
      <c r="C7505" s="295">
        <v>0.49010039999999999</v>
      </c>
      <c r="D7505" s="295"/>
    </row>
    <row r="7506" spans="1:4" x14ac:dyDescent="0.2">
      <c r="A7506" s="295">
        <v>0.28569040000000001</v>
      </c>
      <c r="B7506" s="295"/>
      <c r="C7506" s="295">
        <v>0.49006499999999997</v>
      </c>
      <c r="D7506" s="295"/>
    </row>
    <row r="7507" spans="1:4" x14ac:dyDescent="0.2">
      <c r="A7507" s="295">
        <v>0.28567520000000002</v>
      </c>
      <c r="B7507" s="295"/>
      <c r="C7507" s="295">
        <v>0.49004639999999999</v>
      </c>
      <c r="D7507" s="295"/>
    </row>
    <row r="7508" spans="1:4" x14ac:dyDescent="0.2">
      <c r="A7508" s="295">
        <v>0.28564729999999999</v>
      </c>
      <c r="B7508" s="295"/>
      <c r="C7508" s="295">
        <v>0.49003140000000001</v>
      </c>
      <c r="D7508" s="295"/>
    </row>
    <row r="7509" spans="1:4" x14ac:dyDescent="0.2">
      <c r="A7509" s="295">
        <v>0.28564729999999999</v>
      </c>
      <c r="B7509" s="295"/>
      <c r="C7509" s="295">
        <v>0.49001260000000002</v>
      </c>
      <c r="D7509" s="295"/>
    </row>
    <row r="7510" spans="1:4" x14ac:dyDescent="0.2">
      <c r="A7510" s="295">
        <v>0.28564729999999999</v>
      </c>
      <c r="B7510" s="295"/>
      <c r="C7510" s="295">
        <v>0.4899734</v>
      </c>
      <c r="D7510" s="295"/>
    </row>
    <row r="7511" spans="1:4" x14ac:dyDescent="0.2">
      <c r="A7511" s="295">
        <v>0.28564729999999999</v>
      </c>
      <c r="B7511" s="295"/>
      <c r="C7511" s="295">
        <v>0.4899386</v>
      </c>
      <c r="D7511" s="295"/>
    </row>
    <row r="7512" spans="1:4" x14ac:dyDescent="0.2">
      <c r="A7512" s="295">
        <v>0.28561710000000001</v>
      </c>
      <c r="B7512" s="295"/>
      <c r="C7512" s="295">
        <v>0.4899386</v>
      </c>
      <c r="D7512" s="295"/>
    </row>
    <row r="7513" spans="1:4" x14ac:dyDescent="0.2">
      <c r="A7513" s="295">
        <v>0.28561710000000001</v>
      </c>
      <c r="B7513" s="295"/>
      <c r="C7513" s="295">
        <v>0.48983199999999999</v>
      </c>
      <c r="D7513" s="295"/>
    </row>
    <row r="7514" spans="1:4" x14ac:dyDescent="0.2">
      <c r="A7514" s="295">
        <v>0.2855741</v>
      </c>
      <c r="B7514" s="295"/>
      <c r="C7514" s="295">
        <v>0.4898132</v>
      </c>
      <c r="D7514" s="295"/>
    </row>
    <row r="7515" spans="1:4" x14ac:dyDescent="0.2">
      <c r="A7515" s="295">
        <v>0.2855741</v>
      </c>
      <c r="B7515" s="295"/>
      <c r="C7515" s="295">
        <v>0.48979460000000002</v>
      </c>
      <c r="D7515" s="295"/>
    </row>
    <row r="7516" spans="1:4" x14ac:dyDescent="0.2">
      <c r="A7516" s="295">
        <v>0.2855299</v>
      </c>
      <c r="B7516" s="295"/>
      <c r="C7516" s="295">
        <v>0.48977480000000001</v>
      </c>
      <c r="D7516" s="295"/>
    </row>
    <row r="7517" spans="1:4" x14ac:dyDescent="0.2">
      <c r="A7517" s="295">
        <v>0.28551650000000001</v>
      </c>
      <c r="B7517" s="295"/>
      <c r="C7517" s="295">
        <v>0.48974099999999998</v>
      </c>
      <c r="D7517" s="295"/>
    </row>
    <row r="7518" spans="1:4" x14ac:dyDescent="0.2">
      <c r="A7518" s="295">
        <v>0.28550150000000002</v>
      </c>
      <c r="B7518" s="295"/>
      <c r="C7518" s="295">
        <v>0.4897224</v>
      </c>
      <c r="D7518" s="295"/>
    </row>
    <row r="7519" spans="1:4" x14ac:dyDescent="0.2">
      <c r="A7519" s="295">
        <v>0.28550150000000002</v>
      </c>
      <c r="B7519" s="295"/>
      <c r="C7519" s="295">
        <v>0.48966369999999998</v>
      </c>
      <c r="D7519" s="295"/>
    </row>
    <row r="7520" spans="1:4" x14ac:dyDescent="0.2">
      <c r="A7520" s="295">
        <v>0.28550150000000002</v>
      </c>
      <c r="B7520" s="295"/>
      <c r="C7520" s="295">
        <v>0.4896432</v>
      </c>
      <c r="D7520" s="295"/>
    </row>
    <row r="7521" spans="1:4" x14ac:dyDescent="0.2">
      <c r="A7521" s="295">
        <v>0.28548820000000003</v>
      </c>
      <c r="B7521" s="295"/>
      <c r="C7521" s="295">
        <v>0.4896432</v>
      </c>
      <c r="D7521" s="295"/>
    </row>
    <row r="7522" spans="1:4" x14ac:dyDescent="0.2">
      <c r="A7522" s="295">
        <v>0.28548820000000003</v>
      </c>
      <c r="B7522" s="295"/>
      <c r="C7522" s="295">
        <v>0.48958990000000002</v>
      </c>
      <c r="D7522" s="295"/>
    </row>
    <row r="7523" spans="1:4" x14ac:dyDescent="0.2">
      <c r="A7523" s="295">
        <v>0.28548820000000003</v>
      </c>
      <c r="B7523" s="295"/>
      <c r="C7523" s="295">
        <v>0.48955130000000002</v>
      </c>
      <c r="D7523" s="295"/>
    </row>
    <row r="7524" spans="1:4" x14ac:dyDescent="0.2">
      <c r="A7524" s="295">
        <v>0.28547299999999998</v>
      </c>
      <c r="B7524" s="295"/>
      <c r="C7524" s="295">
        <v>0.48953089999999999</v>
      </c>
      <c r="D7524" s="295"/>
    </row>
    <row r="7525" spans="1:4" x14ac:dyDescent="0.2">
      <c r="A7525" s="295">
        <v>0.28544399999999998</v>
      </c>
      <c r="B7525" s="295"/>
      <c r="C7525" s="295">
        <v>0.48949229999999999</v>
      </c>
      <c r="D7525" s="295"/>
    </row>
    <row r="7526" spans="1:4" x14ac:dyDescent="0.2">
      <c r="A7526" s="295">
        <v>0.28544399999999998</v>
      </c>
      <c r="B7526" s="295"/>
      <c r="C7526" s="295">
        <v>0.48947350000000001</v>
      </c>
      <c r="D7526" s="295"/>
    </row>
    <row r="7527" spans="1:4" x14ac:dyDescent="0.2">
      <c r="A7527" s="295">
        <v>0.28544399999999998</v>
      </c>
      <c r="B7527" s="295"/>
      <c r="C7527" s="295">
        <v>0.48947350000000001</v>
      </c>
      <c r="D7527" s="295"/>
    </row>
    <row r="7528" spans="1:4" x14ac:dyDescent="0.2">
      <c r="A7528" s="295">
        <v>0.28542899999999999</v>
      </c>
      <c r="B7528" s="295"/>
      <c r="C7528" s="295">
        <v>0.48945850000000002</v>
      </c>
      <c r="D7528" s="295"/>
    </row>
    <row r="7529" spans="1:4" x14ac:dyDescent="0.2">
      <c r="A7529" s="295">
        <v>0.28539949999999997</v>
      </c>
      <c r="B7529" s="295"/>
      <c r="C7529" s="295">
        <v>0.48943969999999998</v>
      </c>
      <c r="D7529" s="295"/>
    </row>
    <row r="7530" spans="1:4" x14ac:dyDescent="0.2">
      <c r="A7530" s="295">
        <v>0.28537099999999999</v>
      </c>
      <c r="B7530" s="295"/>
      <c r="C7530" s="295">
        <v>0.48940230000000001</v>
      </c>
      <c r="D7530" s="295"/>
    </row>
    <row r="7531" spans="1:4" x14ac:dyDescent="0.2">
      <c r="A7531" s="295">
        <v>0.28537099999999999</v>
      </c>
      <c r="B7531" s="295"/>
      <c r="C7531" s="295">
        <v>0.48936210000000002</v>
      </c>
      <c r="D7531" s="295"/>
    </row>
    <row r="7532" spans="1:4" x14ac:dyDescent="0.2">
      <c r="A7532" s="295">
        <v>0.28535650000000001</v>
      </c>
      <c r="B7532" s="295"/>
      <c r="C7532" s="295">
        <v>0.48936210000000002</v>
      </c>
      <c r="D7532" s="295"/>
    </row>
    <row r="7533" spans="1:4" x14ac:dyDescent="0.2">
      <c r="A7533" s="295">
        <v>0.28535650000000001</v>
      </c>
      <c r="B7533" s="295"/>
      <c r="C7533" s="295">
        <v>0.48934240000000001</v>
      </c>
      <c r="D7533" s="295"/>
    </row>
    <row r="7534" spans="1:4" x14ac:dyDescent="0.2">
      <c r="A7534" s="295">
        <v>0.28534199999999998</v>
      </c>
      <c r="B7534" s="295"/>
      <c r="C7534" s="295">
        <v>0.48929</v>
      </c>
      <c r="D7534" s="295"/>
    </row>
    <row r="7535" spans="1:4" x14ac:dyDescent="0.2">
      <c r="A7535" s="295">
        <v>0.28532750000000001</v>
      </c>
      <c r="B7535" s="295"/>
      <c r="C7535" s="295">
        <v>0.48925619999999997</v>
      </c>
      <c r="D7535" s="295"/>
    </row>
    <row r="7536" spans="1:4" x14ac:dyDescent="0.2">
      <c r="A7536" s="295">
        <v>0.28531260000000003</v>
      </c>
      <c r="B7536" s="295"/>
      <c r="C7536" s="295">
        <v>0.48925619999999997</v>
      </c>
      <c r="D7536" s="295"/>
    </row>
    <row r="7537" spans="1:4" x14ac:dyDescent="0.2">
      <c r="A7537" s="295">
        <v>0.28529919999999998</v>
      </c>
      <c r="B7537" s="295"/>
      <c r="C7537" s="295">
        <v>0.48925619999999997</v>
      </c>
      <c r="D7537" s="295"/>
    </row>
    <row r="7538" spans="1:4" x14ac:dyDescent="0.2">
      <c r="A7538" s="295">
        <v>0.28529919999999998</v>
      </c>
      <c r="B7538" s="295"/>
      <c r="C7538" s="295">
        <v>0.48921690000000001</v>
      </c>
      <c r="D7538" s="295"/>
    </row>
    <row r="7539" spans="1:4" x14ac:dyDescent="0.2">
      <c r="A7539" s="295">
        <v>0.2852847</v>
      </c>
      <c r="B7539" s="295"/>
      <c r="C7539" s="295">
        <v>0.48921690000000001</v>
      </c>
      <c r="D7539" s="295"/>
    </row>
    <row r="7540" spans="1:4" x14ac:dyDescent="0.2">
      <c r="A7540" s="295">
        <v>0.28525689999999998</v>
      </c>
      <c r="B7540" s="295"/>
      <c r="C7540" s="295">
        <v>0.48920200000000003</v>
      </c>
      <c r="D7540" s="295"/>
    </row>
    <row r="7541" spans="1:4" x14ac:dyDescent="0.2">
      <c r="A7541" s="295">
        <v>0.28525689999999998</v>
      </c>
      <c r="B7541" s="295"/>
      <c r="C7541" s="295">
        <v>0.48912600000000001</v>
      </c>
      <c r="D7541" s="295"/>
    </row>
    <row r="7542" spans="1:4" x14ac:dyDescent="0.2">
      <c r="A7542" s="295">
        <v>0.28525689999999998</v>
      </c>
      <c r="B7542" s="295"/>
      <c r="C7542" s="295">
        <v>0.48912600000000001</v>
      </c>
      <c r="D7542" s="295"/>
    </row>
    <row r="7543" spans="1:4" x14ac:dyDescent="0.2">
      <c r="A7543" s="295">
        <v>0.28522789999999998</v>
      </c>
      <c r="B7543" s="295"/>
      <c r="C7543" s="295">
        <v>0.48909059999999999</v>
      </c>
      <c r="D7543" s="295"/>
    </row>
    <row r="7544" spans="1:4" x14ac:dyDescent="0.2">
      <c r="A7544" s="295">
        <v>0.28522789999999998</v>
      </c>
      <c r="B7544" s="295"/>
      <c r="C7544" s="295">
        <v>0.48909059999999999</v>
      </c>
      <c r="D7544" s="295"/>
    </row>
    <row r="7545" spans="1:4" x14ac:dyDescent="0.2">
      <c r="A7545" s="295">
        <v>0.28521269999999999</v>
      </c>
      <c r="B7545" s="295"/>
      <c r="C7545" s="295">
        <v>0.48905680000000001</v>
      </c>
      <c r="D7545" s="295"/>
    </row>
    <row r="7546" spans="1:4" x14ac:dyDescent="0.2">
      <c r="A7546" s="295">
        <v>0.2851844</v>
      </c>
      <c r="B7546" s="295"/>
      <c r="C7546" s="295">
        <v>0.489037</v>
      </c>
      <c r="D7546" s="295"/>
    </row>
    <row r="7547" spans="1:4" x14ac:dyDescent="0.2">
      <c r="A7547" s="295">
        <v>0.28516989999999998</v>
      </c>
      <c r="B7547" s="295"/>
      <c r="C7547" s="295">
        <v>0.4889792</v>
      </c>
      <c r="D7547" s="295"/>
    </row>
    <row r="7548" spans="1:4" x14ac:dyDescent="0.2">
      <c r="A7548" s="295">
        <v>0.2851554</v>
      </c>
      <c r="B7548" s="295"/>
      <c r="C7548" s="295">
        <v>0.48895939999999999</v>
      </c>
      <c r="D7548" s="295"/>
    </row>
    <row r="7549" spans="1:4" x14ac:dyDescent="0.2">
      <c r="A7549" s="295">
        <v>0.2851554</v>
      </c>
      <c r="B7549" s="295"/>
      <c r="C7549" s="295">
        <v>0.48895939999999999</v>
      </c>
      <c r="D7549" s="295"/>
    </row>
    <row r="7550" spans="1:4" x14ac:dyDescent="0.2">
      <c r="A7550" s="295">
        <v>0.28514200000000001</v>
      </c>
      <c r="B7550" s="295"/>
      <c r="C7550" s="295">
        <v>0.48890699999999998</v>
      </c>
      <c r="D7550" s="295"/>
    </row>
    <row r="7551" spans="1:4" x14ac:dyDescent="0.2">
      <c r="A7551" s="295">
        <v>0.28512759999999998</v>
      </c>
      <c r="B7551" s="295"/>
      <c r="C7551" s="295">
        <v>0.48888730000000002</v>
      </c>
      <c r="D7551" s="295"/>
    </row>
    <row r="7552" spans="1:4" x14ac:dyDescent="0.2">
      <c r="A7552" s="295">
        <v>0.28508289999999997</v>
      </c>
      <c r="B7552" s="295"/>
      <c r="C7552" s="295">
        <v>0.48888720000000002</v>
      </c>
      <c r="D7552" s="295"/>
    </row>
    <row r="7553" spans="1:4" x14ac:dyDescent="0.2">
      <c r="A7553" s="295">
        <v>0.28508289999999997</v>
      </c>
      <c r="B7553" s="295"/>
      <c r="C7553" s="295">
        <v>0.48883389999999999</v>
      </c>
      <c r="D7553" s="295"/>
    </row>
    <row r="7554" spans="1:4" x14ac:dyDescent="0.2">
      <c r="A7554" s="295">
        <v>0.28508289999999997</v>
      </c>
      <c r="B7554" s="295"/>
      <c r="C7554" s="295">
        <v>0.48881350000000001</v>
      </c>
      <c r="D7554" s="295"/>
    </row>
    <row r="7555" spans="1:4" x14ac:dyDescent="0.2">
      <c r="A7555" s="295">
        <v>0.2850684</v>
      </c>
      <c r="B7555" s="295"/>
      <c r="C7555" s="295">
        <v>0.48877609999999999</v>
      </c>
      <c r="D7555" s="295"/>
    </row>
    <row r="7556" spans="1:4" x14ac:dyDescent="0.2">
      <c r="A7556" s="295">
        <v>0.28505340000000001</v>
      </c>
      <c r="B7556" s="295"/>
      <c r="C7556" s="295">
        <v>0.48874250000000002</v>
      </c>
      <c r="D7556" s="295"/>
    </row>
    <row r="7557" spans="1:4" x14ac:dyDescent="0.2">
      <c r="A7557" s="295">
        <v>0.28504010000000002</v>
      </c>
      <c r="B7557" s="295"/>
      <c r="C7557" s="295">
        <v>0.48872749999999998</v>
      </c>
      <c r="D7557" s="295"/>
    </row>
    <row r="7558" spans="1:4" x14ac:dyDescent="0.2">
      <c r="A7558" s="295">
        <v>0.28504010000000002</v>
      </c>
      <c r="B7558" s="295"/>
      <c r="C7558" s="295">
        <v>0.4887087</v>
      </c>
      <c r="D7558" s="295"/>
    </row>
    <row r="7559" spans="1:4" x14ac:dyDescent="0.2">
      <c r="A7559" s="295">
        <v>0.28504010000000002</v>
      </c>
      <c r="B7559" s="295"/>
      <c r="C7559" s="295">
        <v>0.48866969999999998</v>
      </c>
      <c r="D7559" s="295"/>
    </row>
    <row r="7560" spans="1:4" x14ac:dyDescent="0.2">
      <c r="A7560" s="295">
        <v>0.28504010000000002</v>
      </c>
      <c r="B7560" s="295"/>
      <c r="C7560" s="295">
        <v>0.48866969999999998</v>
      </c>
      <c r="D7560" s="295"/>
    </row>
    <row r="7561" spans="1:4" x14ac:dyDescent="0.2">
      <c r="A7561" s="295">
        <v>0.2850104</v>
      </c>
      <c r="B7561" s="295"/>
      <c r="C7561" s="295">
        <v>0.4886162</v>
      </c>
      <c r="D7561" s="295"/>
    </row>
    <row r="7562" spans="1:4" x14ac:dyDescent="0.2">
      <c r="A7562" s="295">
        <v>0.28499540000000001</v>
      </c>
      <c r="B7562" s="295"/>
      <c r="C7562" s="295">
        <v>0.4886161</v>
      </c>
      <c r="D7562" s="295"/>
    </row>
    <row r="7563" spans="1:4" x14ac:dyDescent="0.2">
      <c r="A7563" s="295">
        <v>0.28498089999999998</v>
      </c>
      <c r="B7563" s="295"/>
      <c r="C7563" s="295">
        <v>0.4886161</v>
      </c>
      <c r="D7563" s="295"/>
    </row>
    <row r="7564" spans="1:4" x14ac:dyDescent="0.2">
      <c r="A7564" s="295">
        <v>0.28498089999999998</v>
      </c>
      <c r="B7564" s="295"/>
      <c r="C7564" s="295">
        <v>0.4885814</v>
      </c>
      <c r="D7564" s="295"/>
    </row>
    <row r="7565" spans="1:4" x14ac:dyDescent="0.2">
      <c r="A7565" s="295">
        <v>0.28495239999999999</v>
      </c>
      <c r="B7565" s="295"/>
      <c r="C7565" s="295">
        <v>0.48856260000000001</v>
      </c>
      <c r="D7565" s="295"/>
    </row>
    <row r="7566" spans="1:4" x14ac:dyDescent="0.2">
      <c r="A7566" s="295">
        <v>0.28495239999999999</v>
      </c>
      <c r="B7566" s="295"/>
      <c r="C7566" s="295">
        <v>0.48852899999999999</v>
      </c>
      <c r="D7566" s="295"/>
    </row>
    <row r="7567" spans="1:4" x14ac:dyDescent="0.2">
      <c r="A7567" s="295">
        <v>0.28493780000000002</v>
      </c>
      <c r="B7567" s="295"/>
      <c r="C7567" s="295">
        <v>0.48850860000000002</v>
      </c>
      <c r="D7567" s="295"/>
    </row>
    <row r="7568" spans="1:4" x14ac:dyDescent="0.2">
      <c r="A7568" s="295">
        <v>0.28492339999999999</v>
      </c>
      <c r="B7568" s="295"/>
      <c r="C7568" s="295">
        <v>0.48850860000000002</v>
      </c>
      <c r="D7568" s="295"/>
    </row>
    <row r="7569" spans="1:4" x14ac:dyDescent="0.2">
      <c r="A7569" s="295">
        <v>0.28492339999999999</v>
      </c>
      <c r="B7569" s="295"/>
      <c r="C7569" s="295">
        <v>0.48847099999999999</v>
      </c>
      <c r="D7569" s="295"/>
    </row>
    <row r="7570" spans="1:4" x14ac:dyDescent="0.2">
      <c r="A7570" s="295">
        <v>0.28490890000000002</v>
      </c>
      <c r="B7570" s="295"/>
      <c r="C7570" s="295">
        <v>0.4884521</v>
      </c>
      <c r="D7570" s="295"/>
    </row>
    <row r="7571" spans="1:4" x14ac:dyDescent="0.2">
      <c r="A7571" s="295">
        <v>0.28489389999999998</v>
      </c>
      <c r="B7571" s="295"/>
      <c r="C7571" s="295">
        <v>0.48843350000000002</v>
      </c>
      <c r="D7571" s="295"/>
    </row>
    <row r="7572" spans="1:4" x14ac:dyDescent="0.2">
      <c r="A7572" s="295">
        <v>0.28489389999999998</v>
      </c>
      <c r="B7572" s="295"/>
      <c r="C7572" s="295">
        <v>0.48838379999999998</v>
      </c>
      <c r="D7572" s="295"/>
    </row>
    <row r="7573" spans="1:4" x14ac:dyDescent="0.2">
      <c r="A7573" s="295">
        <v>0.28487869999999998</v>
      </c>
      <c r="B7573" s="295"/>
      <c r="C7573" s="295">
        <v>0.48838379999999998</v>
      </c>
      <c r="D7573" s="295"/>
    </row>
    <row r="7574" spans="1:4" x14ac:dyDescent="0.2">
      <c r="A7574" s="295">
        <v>0.28487869999999998</v>
      </c>
      <c r="B7574" s="295"/>
      <c r="C7574" s="295">
        <v>0.48829129999999998</v>
      </c>
      <c r="D7574" s="295"/>
    </row>
    <row r="7575" spans="1:4" x14ac:dyDescent="0.2">
      <c r="A7575" s="295">
        <v>0.28483629999999999</v>
      </c>
      <c r="B7575" s="295"/>
      <c r="C7575" s="295">
        <v>0.48825770000000002</v>
      </c>
      <c r="D7575" s="295"/>
    </row>
    <row r="7576" spans="1:4" x14ac:dyDescent="0.2">
      <c r="A7576" s="295">
        <v>0.2848214</v>
      </c>
      <c r="B7576" s="295"/>
      <c r="C7576" s="295">
        <v>0.4882379</v>
      </c>
      <c r="D7576" s="295"/>
    </row>
    <row r="7577" spans="1:4" x14ac:dyDescent="0.2">
      <c r="A7577" s="295">
        <v>0.2848214</v>
      </c>
      <c r="B7577" s="295"/>
      <c r="C7577" s="295">
        <v>0.4882379</v>
      </c>
      <c r="D7577" s="295"/>
    </row>
    <row r="7578" spans="1:4" x14ac:dyDescent="0.2">
      <c r="A7578" s="295">
        <v>0.28480689999999997</v>
      </c>
      <c r="B7578" s="295"/>
      <c r="C7578" s="295">
        <v>0.48819950000000001</v>
      </c>
      <c r="D7578" s="295"/>
    </row>
    <row r="7579" spans="1:4" x14ac:dyDescent="0.2">
      <c r="A7579" s="295">
        <v>0.28479359999999998</v>
      </c>
      <c r="B7579" s="295"/>
      <c r="C7579" s="295">
        <v>0.48816569999999998</v>
      </c>
      <c r="D7579" s="295"/>
    </row>
    <row r="7580" spans="1:4" x14ac:dyDescent="0.2">
      <c r="A7580" s="295">
        <v>0.28476380000000001</v>
      </c>
      <c r="B7580" s="295"/>
      <c r="C7580" s="295">
        <v>0.4881508</v>
      </c>
      <c r="D7580" s="295"/>
    </row>
    <row r="7581" spans="1:4" x14ac:dyDescent="0.2">
      <c r="A7581" s="295">
        <v>0.28475050000000002</v>
      </c>
      <c r="B7581" s="295"/>
      <c r="C7581" s="295">
        <v>0.48813030000000002</v>
      </c>
      <c r="D7581" s="295"/>
    </row>
    <row r="7582" spans="1:4" x14ac:dyDescent="0.2">
      <c r="A7582" s="295">
        <v>0.28475050000000002</v>
      </c>
      <c r="B7582" s="295"/>
      <c r="C7582" s="295">
        <v>0.48811149999999998</v>
      </c>
      <c r="D7582" s="295"/>
    </row>
    <row r="7583" spans="1:4" x14ac:dyDescent="0.2">
      <c r="A7583" s="295">
        <v>0.284721</v>
      </c>
      <c r="B7583" s="295"/>
      <c r="C7583" s="295">
        <v>0.4880929</v>
      </c>
      <c r="D7583" s="295"/>
    </row>
    <row r="7584" spans="1:4" x14ac:dyDescent="0.2">
      <c r="A7584" s="295">
        <v>0.28470649999999997</v>
      </c>
      <c r="B7584" s="295"/>
      <c r="C7584" s="295">
        <v>0.48803780000000002</v>
      </c>
      <c r="D7584" s="295"/>
    </row>
    <row r="7585" spans="1:4" x14ac:dyDescent="0.2">
      <c r="A7585" s="295">
        <v>0.28469319999999998</v>
      </c>
      <c r="B7585" s="295"/>
      <c r="C7585" s="295">
        <v>0.48803780000000002</v>
      </c>
      <c r="D7585" s="295"/>
    </row>
    <row r="7586" spans="1:4" x14ac:dyDescent="0.2">
      <c r="A7586" s="295">
        <v>0.28469319999999998</v>
      </c>
      <c r="B7586" s="295"/>
      <c r="C7586" s="295">
        <v>0.4880004</v>
      </c>
      <c r="D7586" s="295"/>
    </row>
    <row r="7587" spans="1:4" x14ac:dyDescent="0.2">
      <c r="A7587" s="295">
        <v>0.28467799999999999</v>
      </c>
      <c r="B7587" s="295"/>
      <c r="C7587" s="295">
        <v>0.4880004</v>
      </c>
      <c r="D7587" s="295"/>
    </row>
    <row r="7588" spans="1:4" x14ac:dyDescent="0.2">
      <c r="A7588" s="295">
        <v>0.28467799999999999</v>
      </c>
      <c r="B7588" s="295"/>
      <c r="C7588" s="295">
        <v>0.48798059999999999</v>
      </c>
      <c r="D7588" s="295"/>
    </row>
    <row r="7589" spans="1:4" x14ac:dyDescent="0.2">
      <c r="A7589" s="295">
        <v>0.28465020000000002</v>
      </c>
      <c r="B7589" s="295"/>
      <c r="C7589" s="295">
        <v>0.48798059999999999</v>
      </c>
      <c r="D7589" s="295"/>
    </row>
    <row r="7590" spans="1:4" x14ac:dyDescent="0.2">
      <c r="A7590" s="295">
        <v>0.28465020000000002</v>
      </c>
      <c r="B7590" s="295"/>
      <c r="C7590" s="295">
        <v>0.48796200000000001</v>
      </c>
      <c r="D7590" s="295"/>
    </row>
    <row r="7591" spans="1:4" x14ac:dyDescent="0.2">
      <c r="A7591" s="295">
        <v>0.28463519999999998</v>
      </c>
      <c r="B7591" s="295"/>
      <c r="C7591" s="295">
        <v>0.48792730000000001</v>
      </c>
      <c r="D7591" s="295"/>
    </row>
    <row r="7592" spans="1:4" x14ac:dyDescent="0.2">
      <c r="A7592" s="295">
        <v>0.28463519999999998</v>
      </c>
      <c r="B7592" s="295"/>
      <c r="C7592" s="295">
        <v>0.4878497</v>
      </c>
      <c r="D7592" s="295"/>
    </row>
    <row r="7593" spans="1:4" x14ac:dyDescent="0.2">
      <c r="A7593" s="295">
        <v>0.28463519999999998</v>
      </c>
      <c r="B7593" s="295"/>
      <c r="C7593" s="295">
        <v>0.48781590000000002</v>
      </c>
      <c r="D7593" s="295"/>
    </row>
    <row r="7594" spans="1:4" x14ac:dyDescent="0.2">
      <c r="A7594" s="295">
        <v>0.28459210000000001</v>
      </c>
      <c r="B7594" s="295"/>
      <c r="C7594" s="295">
        <v>0.48781590000000002</v>
      </c>
      <c r="D7594" s="295"/>
    </row>
    <row r="7595" spans="1:4" x14ac:dyDescent="0.2">
      <c r="A7595" s="295">
        <v>0.28457759999999999</v>
      </c>
      <c r="B7595" s="295"/>
      <c r="C7595" s="295">
        <v>0.48781590000000002</v>
      </c>
      <c r="D7595" s="295"/>
    </row>
    <row r="7596" spans="1:4" x14ac:dyDescent="0.2">
      <c r="A7596" s="295">
        <v>0.28457759999999999</v>
      </c>
      <c r="B7596" s="295"/>
      <c r="C7596" s="295">
        <v>0.48777569999999998</v>
      </c>
      <c r="D7596" s="295"/>
    </row>
    <row r="7597" spans="1:4" x14ac:dyDescent="0.2">
      <c r="A7597" s="295">
        <v>0.28457759999999999</v>
      </c>
      <c r="B7597" s="295"/>
      <c r="C7597" s="295">
        <v>0.48773709999999998</v>
      </c>
      <c r="D7597" s="295"/>
    </row>
    <row r="7598" spans="1:4" x14ac:dyDescent="0.2">
      <c r="A7598" s="295">
        <v>0.28457759999999999</v>
      </c>
      <c r="B7598" s="295"/>
      <c r="C7598" s="295">
        <v>0.48771829999999999</v>
      </c>
      <c r="D7598" s="295"/>
    </row>
    <row r="7599" spans="1:4" x14ac:dyDescent="0.2">
      <c r="A7599" s="295">
        <v>0.28457759999999999</v>
      </c>
      <c r="B7599" s="295"/>
      <c r="C7599" s="295">
        <v>0.48763909999999999</v>
      </c>
      <c r="D7599" s="295"/>
    </row>
    <row r="7600" spans="1:4" x14ac:dyDescent="0.2">
      <c r="A7600" s="295">
        <v>0.2845627</v>
      </c>
      <c r="B7600" s="295"/>
      <c r="C7600" s="295">
        <v>0.48762030000000001</v>
      </c>
      <c r="D7600" s="295"/>
    </row>
    <row r="7601" spans="1:4" x14ac:dyDescent="0.2">
      <c r="A7601" s="295">
        <v>0.28454750000000001</v>
      </c>
      <c r="B7601" s="295"/>
      <c r="C7601" s="295">
        <v>0.48760170000000003</v>
      </c>
      <c r="D7601" s="295"/>
    </row>
    <row r="7602" spans="1:4" x14ac:dyDescent="0.2">
      <c r="A7602" s="295">
        <v>0.28451969999999999</v>
      </c>
      <c r="B7602" s="295"/>
      <c r="C7602" s="295">
        <v>0.48758669999999998</v>
      </c>
      <c r="D7602" s="295"/>
    </row>
    <row r="7603" spans="1:4" x14ac:dyDescent="0.2">
      <c r="A7603" s="295">
        <v>0.28451969999999999</v>
      </c>
      <c r="B7603" s="295"/>
      <c r="C7603" s="295">
        <v>0.48752800000000002</v>
      </c>
      <c r="D7603" s="295"/>
    </row>
    <row r="7604" spans="1:4" x14ac:dyDescent="0.2">
      <c r="A7604" s="295">
        <v>0.28451959999999998</v>
      </c>
      <c r="B7604" s="295"/>
      <c r="C7604" s="295">
        <v>0.48750909999999997</v>
      </c>
      <c r="D7604" s="295"/>
    </row>
    <row r="7605" spans="1:4" x14ac:dyDescent="0.2">
      <c r="A7605" s="295">
        <v>0.2845047</v>
      </c>
      <c r="B7605" s="295"/>
      <c r="C7605" s="295">
        <v>0.48749029999999999</v>
      </c>
      <c r="D7605" s="295"/>
    </row>
    <row r="7606" spans="1:4" x14ac:dyDescent="0.2">
      <c r="A7606" s="295">
        <v>0.2844757</v>
      </c>
      <c r="B7606" s="295"/>
      <c r="C7606" s="295">
        <v>0.48745129999999998</v>
      </c>
      <c r="D7606" s="295"/>
    </row>
    <row r="7607" spans="1:4" x14ac:dyDescent="0.2">
      <c r="A7607" s="295">
        <v>0.28446050000000001</v>
      </c>
      <c r="B7607" s="295"/>
      <c r="C7607" s="295">
        <v>0.48745129999999998</v>
      </c>
      <c r="D7607" s="295"/>
    </row>
    <row r="7608" spans="1:4" x14ac:dyDescent="0.2">
      <c r="A7608" s="295">
        <v>0.28446050000000001</v>
      </c>
      <c r="B7608" s="295"/>
      <c r="C7608" s="295">
        <v>0.48741659999999998</v>
      </c>
      <c r="D7608" s="295"/>
    </row>
    <row r="7609" spans="1:4" x14ac:dyDescent="0.2">
      <c r="A7609" s="295">
        <v>0.28446050000000001</v>
      </c>
      <c r="B7609" s="295"/>
      <c r="C7609" s="295">
        <v>0.48737920000000001</v>
      </c>
      <c r="D7609" s="295"/>
    </row>
    <row r="7610" spans="1:4" x14ac:dyDescent="0.2">
      <c r="A7610" s="295">
        <v>0.28443259999999998</v>
      </c>
      <c r="B7610" s="295"/>
      <c r="C7610" s="295">
        <v>0.48733900000000002</v>
      </c>
      <c r="D7610" s="295"/>
    </row>
    <row r="7611" spans="1:4" x14ac:dyDescent="0.2">
      <c r="A7611" s="295">
        <v>0.28441820000000001</v>
      </c>
      <c r="B7611" s="295"/>
      <c r="C7611" s="295">
        <v>0.48733900000000002</v>
      </c>
      <c r="D7611" s="295"/>
    </row>
    <row r="7612" spans="1:4" x14ac:dyDescent="0.2">
      <c r="A7612" s="295">
        <v>0.28441820000000001</v>
      </c>
      <c r="B7612" s="295"/>
      <c r="C7612" s="295">
        <v>0.48730420000000002</v>
      </c>
      <c r="D7612" s="295"/>
    </row>
    <row r="7613" spans="1:4" x14ac:dyDescent="0.2">
      <c r="A7613" s="295">
        <v>0.28440320000000002</v>
      </c>
      <c r="B7613" s="295"/>
      <c r="C7613" s="295">
        <v>0.487265</v>
      </c>
      <c r="D7613" s="295"/>
    </row>
    <row r="7614" spans="1:4" x14ac:dyDescent="0.2">
      <c r="A7614" s="295">
        <v>0.28440320000000002</v>
      </c>
      <c r="B7614" s="295"/>
      <c r="C7614" s="295">
        <v>0.48722599999999999</v>
      </c>
      <c r="D7614" s="295"/>
    </row>
    <row r="7615" spans="1:4" x14ac:dyDescent="0.2">
      <c r="A7615" s="295">
        <v>0.28440320000000002</v>
      </c>
      <c r="B7615" s="295"/>
      <c r="C7615" s="295">
        <v>0.48719240000000003</v>
      </c>
      <c r="D7615" s="295"/>
    </row>
    <row r="7616" spans="1:4" x14ac:dyDescent="0.2">
      <c r="A7616" s="295">
        <v>0.28438980000000003</v>
      </c>
      <c r="B7616" s="295"/>
      <c r="C7616" s="295">
        <v>0.48717199999999999</v>
      </c>
      <c r="D7616" s="295"/>
    </row>
    <row r="7617" spans="1:4" x14ac:dyDescent="0.2">
      <c r="A7617" s="295">
        <v>0.28436020000000001</v>
      </c>
      <c r="B7617" s="295"/>
      <c r="C7617" s="295">
        <v>0.48715340000000001</v>
      </c>
      <c r="D7617" s="295"/>
    </row>
    <row r="7618" spans="1:4" x14ac:dyDescent="0.2">
      <c r="A7618" s="295">
        <v>0.28434559999999998</v>
      </c>
      <c r="B7618" s="295"/>
      <c r="C7618" s="295">
        <v>0.48709829999999998</v>
      </c>
      <c r="D7618" s="295"/>
    </row>
    <row r="7619" spans="1:4" x14ac:dyDescent="0.2">
      <c r="A7619" s="295">
        <v>0.28434559999999998</v>
      </c>
      <c r="B7619" s="295"/>
      <c r="C7619" s="295">
        <v>0.48709829999999998</v>
      </c>
      <c r="D7619" s="295"/>
    </row>
    <row r="7620" spans="1:4" x14ac:dyDescent="0.2">
      <c r="A7620" s="295">
        <v>0.28434559999999998</v>
      </c>
      <c r="B7620" s="295"/>
      <c r="C7620" s="295">
        <v>0.48709829999999998</v>
      </c>
      <c r="D7620" s="295"/>
    </row>
    <row r="7621" spans="1:4" x14ac:dyDescent="0.2">
      <c r="A7621" s="295">
        <v>0.28428759999999997</v>
      </c>
      <c r="B7621" s="295"/>
      <c r="C7621" s="295">
        <v>0.48707790000000001</v>
      </c>
      <c r="D7621" s="295"/>
    </row>
    <row r="7622" spans="1:4" x14ac:dyDescent="0.2">
      <c r="A7622" s="295">
        <v>0.28428759999999997</v>
      </c>
      <c r="B7622" s="295"/>
      <c r="C7622" s="295">
        <v>0.48707780000000001</v>
      </c>
      <c r="D7622" s="295"/>
    </row>
    <row r="7623" spans="1:4" x14ac:dyDescent="0.2">
      <c r="A7623" s="295">
        <v>0.28428759999999997</v>
      </c>
      <c r="B7623" s="295"/>
      <c r="C7623" s="295">
        <v>0.48702069999999997</v>
      </c>
      <c r="D7623" s="295"/>
    </row>
    <row r="7624" spans="1:4" x14ac:dyDescent="0.2">
      <c r="A7624" s="295">
        <v>0.28428759999999997</v>
      </c>
      <c r="B7624" s="295"/>
      <c r="C7624" s="295">
        <v>0.48702069999999997</v>
      </c>
      <c r="D7624" s="295"/>
    </row>
    <row r="7625" spans="1:4" x14ac:dyDescent="0.2">
      <c r="A7625" s="295">
        <v>0.28425810000000001</v>
      </c>
      <c r="B7625" s="295"/>
      <c r="C7625" s="295">
        <v>0.48700569999999999</v>
      </c>
      <c r="D7625" s="295"/>
    </row>
    <row r="7626" spans="1:4" x14ac:dyDescent="0.2">
      <c r="A7626" s="295">
        <v>0.28425810000000001</v>
      </c>
      <c r="B7626" s="295"/>
      <c r="C7626" s="295">
        <v>0.4869869</v>
      </c>
      <c r="D7626" s="295"/>
    </row>
    <row r="7627" spans="1:4" x14ac:dyDescent="0.2">
      <c r="A7627" s="295">
        <v>0.28422910000000001</v>
      </c>
      <c r="B7627" s="295"/>
      <c r="C7627" s="295">
        <v>0.4869869</v>
      </c>
      <c r="D7627" s="295"/>
    </row>
    <row r="7628" spans="1:4" x14ac:dyDescent="0.2">
      <c r="A7628" s="295">
        <v>0.28422910000000001</v>
      </c>
      <c r="B7628" s="295"/>
      <c r="C7628" s="295">
        <v>0.48694789999999999</v>
      </c>
      <c r="D7628" s="295"/>
    </row>
    <row r="7629" spans="1:4" x14ac:dyDescent="0.2">
      <c r="A7629" s="295">
        <v>0.28421390000000002</v>
      </c>
      <c r="B7629" s="295"/>
      <c r="C7629" s="295">
        <v>0.48692809999999997</v>
      </c>
      <c r="D7629" s="295"/>
    </row>
    <row r="7630" spans="1:4" x14ac:dyDescent="0.2">
      <c r="A7630" s="295">
        <v>0.28420060000000003</v>
      </c>
      <c r="B7630" s="295"/>
      <c r="C7630" s="295">
        <v>0.4868943</v>
      </c>
      <c r="D7630" s="295"/>
    </row>
    <row r="7631" spans="1:4" x14ac:dyDescent="0.2">
      <c r="A7631" s="295">
        <v>0.2841861</v>
      </c>
      <c r="B7631" s="295"/>
      <c r="C7631" s="295">
        <v>0.4868943</v>
      </c>
      <c r="D7631" s="295"/>
    </row>
    <row r="7632" spans="1:4" x14ac:dyDescent="0.2">
      <c r="A7632" s="295">
        <v>0.2841861</v>
      </c>
      <c r="B7632" s="295"/>
      <c r="C7632" s="295">
        <v>0.4868943</v>
      </c>
      <c r="D7632" s="295"/>
    </row>
    <row r="7633" spans="1:4" x14ac:dyDescent="0.2">
      <c r="A7633" s="295">
        <v>0.28417110000000001</v>
      </c>
      <c r="B7633" s="295"/>
      <c r="C7633" s="295">
        <v>0.48687570000000002</v>
      </c>
      <c r="D7633" s="295"/>
    </row>
    <row r="7634" spans="1:4" x14ac:dyDescent="0.2">
      <c r="A7634" s="295">
        <v>0.28417110000000001</v>
      </c>
      <c r="B7634" s="295"/>
      <c r="C7634" s="295">
        <v>0.4868403</v>
      </c>
      <c r="D7634" s="295"/>
    </row>
    <row r="7635" spans="1:4" x14ac:dyDescent="0.2">
      <c r="A7635" s="295">
        <v>0.28414329999999999</v>
      </c>
      <c r="B7635" s="295"/>
      <c r="C7635" s="295">
        <v>0.48680200000000001</v>
      </c>
      <c r="D7635" s="295"/>
    </row>
    <row r="7636" spans="1:4" x14ac:dyDescent="0.2">
      <c r="A7636" s="295">
        <v>0.28412809999999999</v>
      </c>
      <c r="B7636" s="295"/>
      <c r="C7636" s="295">
        <v>0.48676340000000001</v>
      </c>
      <c r="D7636" s="295"/>
    </row>
    <row r="7637" spans="1:4" x14ac:dyDescent="0.2">
      <c r="A7637" s="295">
        <v>0.28411360000000002</v>
      </c>
      <c r="B7637" s="295"/>
      <c r="C7637" s="295">
        <v>0.48674479999999998</v>
      </c>
      <c r="D7637" s="295"/>
    </row>
    <row r="7638" spans="1:4" x14ac:dyDescent="0.2">
      <c r="A7638" s="295">
        <v>0.28411360000000002</v>
      </c>
      <c r="B7638" s="295"/>
      <c r="C7638" s="295">
        <v>0.48672599999999999</v>
      </c>
      <c r="D7638" s="295"/>
    </row>
    <row r="7639" spans="1:4" x14ac:dyDescent="0.2">
      <c r="A7639" s="295">
        <v>0.28411360000000002</v>
      </c>
      <c r="B7639" s="295"/>
      <c r="C7639" s="295">
        <v>0.48672599999999999</v>
      </c>
      <c r="D7639" s="295"/>
    </row>
    <row r="7640" spans="1:4" x14ac:dyDescent="0.2">
      <c r="A7640" s="295">
        <v>0.28411360000000002</v>
      </c>
      <c r="B7640" s="295"/>
      <c r="C7640" s="295">
        <v>0.486711</v>
      </c>
      <c r="D7640" s="295"/>
    </row>
    <row r="7641" spans="1:4" x14ac:dyDescent="0.2">
      <c r="A7641" s="295">
        <v>0.28409909999999999</v>
      </c>
      <c r="B7641" s="295"/>
      <c r="C7641" s="295">
        <v>0.48665320000000001</v>
      </c>
      <c r="D7641" s="295"/>
    </row>
    <row r="7642" spans="1:4" x14ac:dyDescent="0.2">
      <c r="A7642" s="295">
        <v>0.28409909999999999</v>
      </c>
      <c r="B7642" s="295"/>
      <c r="C7642" s="295">
        <v>0.48665320000000001</v>
      </c>
      <c r="D7642" s="295"/>
    </row>
    <row r="7643" spans="1:4" x14ac:dyDescent="0.2">
      <c r="A7643" s="295">
        <v>0.28409909999999999</v>
      </c>
      <c r="B7643" s="295"/>
      <c r="C7643" s="295">
        <v>0.48661460000000001</v>
      </c>
      <c r="D7643" s="295"/>
    </row>
    <row r="7644" spans="1:4" x14ac:dyDescent="0.2">
      <c r="A7644" s="295">
        <v>0.28405520000000001</v>
      </c>
      <c r="B7644" s="295"/>
      <c r="C7644" s="295">
        <v>0.48658079999999998</v>
      </c>
      <c r="D7644" s="295"/>
    </row>
    <row r="7645" spans="1:4" x14ac:dyDescent="0.2">
      <c r="A7645" s="295">
        <v>0.28405520000000001</v>
      </c>
      <c r="B7645" s="295"/>
      <c r="C7645" s="295">
        <v>0.4865622</v>
      </c>
      <c r="D7645" s="295"/>
    </row>
    <row r="7646" spans="1:4" x14ac:dyDescent="0.2">
      <c r="A7646" s="295">
        <v>0.28405520000000001</v>
      </c>
      <c r="B7646" s="295"/>
      <c r="C7646" s="295">
        <v>0.48652380000000001</v>
      </c>
      <c r="D7646" s="295"/>
    </row>
    <row r="7647" spans="1:4" x14ac:dyDescent="0.2">
      <c r="A7647" s="295">
        <v>0.28402729999999998</v>
      </c>
      <c r="B7647" s="295"/>
      <c r="C7647" s="295">
        <v>0.48650339999999997</v>
      </c>
      <c r="D7647" s="295"/>
    </row>
    <row r="7648" spans="1:4" x14ac:dyDescent="0.2">
      <c r="A7648" s="295">
        <v>0.28399760000000002</v>
      </c>
      <c r="B7648" s="295"/>
      <c r="C7648" s="295">
        <v>0.48648459999999999</v>
      </c>
      <c r="D7648" s="295"/>
    </row>
    <row r="7649" spans="1:4" x14ac:dyDescent="0.2">
      <c r="A7649" s="295">
        <v>0.28399760000000002</v>
      </c>
      <c r="B7649" s="295"/>
      <c r="C7649" s="295">
        <v>0.48646479999999998</v>
      </c>
      <c r="D7649" s="295"/>
    </row>
    <row r="7650" spans="1:4" x14ac:dyDescent="0.2">
      <c r="A7650" s="295">
        <v>0.28399760000000002</v>
      </c>
      <c r="B7650" s="295"/>
      <c r="C7650" s="295">
        <v>0.48641089999999998</v>
      </c>
      <c r="D7650" s="295"/>
    </row>
    <row r="7651" spans="1:4" x14ac:dyDescent="0.2">
      <c r="A7651" s="295">
        <v>0.28396979999999999</v>
      </c>
      <c r="B7651" s="295"/>
      <c r="C7651" s="295">
        <v>0.48639209999999999</v>
      </c>
      <c r="D7651" s="295"/>
    </row>
    <row r="7652" spans="1:4" x14ac:dyDescent="0.2">
      <c r="A7652" s="295">
        <v>0.28396979999999999</v>
      </c>
      <c r="B7652" s="295"/>
      <c r="C7652" s="295">
        <v>0.48637160000000002</v>
      </c>
      <c r="D7652" s="295"/>
    </row>
    <row r="7653" spans="1:4" x14ac:dyDescent="0.2">
      <c r="A7653" s="295">
        <v>0.28395480000000001</v>
      </c>
      <c r="B7653" s="295"/>
      <c r="C7653" s="295">
        <v>0.48635279999999997</v>
      </c>
      <c r="D7653" s="295"/>
    </row>
    <row r="7654" spans="1:4" x14ac:dyDescent="0.2">
      <c r="A7654" s="295">
        <v>0.28391179999999999</v>
      </c>
      <c r="B7654" s="295"/>
      <c r="C7654" s="295">
        <v>0.48631809999999998</v>
      </c>
      <c r="D7654" s="295"/>
    </row>
    <row r="7655" spans="1:4" x14ac:dyDescent="0.2">
      <c r="A7655" s="295">
        <v>0.28391179999999999</v>
      </c>
      <c r="B7655" s="295"/>
      <c r="C7655" s="295">
        <v>0.48629929999999999</v>
      </c>
      <c r="D7655" s="295"/>
    </row>
    <row r="7656" spans="1:4" x14ac:dyDescent="0.2">
      <c r="A7656" s="295">
        <v>0.28386899999999998</v>
      </c>
      <c r="B7656" s="295"/>
      <c r="C7656" s="295">
        <v>0.48629919999999999</v>
      </c>
      <c r="D7656" s="295"/>
    </row>
    <row r="7657" spans="1:4" x14ac:dyDescent="0.2">
      <c r="A7657" s="295">
        <v>0.28385450000000001</v>
      </c>
      <c r="B7657" s="295"/>
      <c r="C7657" s="295">
        <v>0.48624050000000002</v>
      </c>
      <c r="D7657" s="295"/>
    </row>
    <row r="7658" spans="1:4" x14ac:dyDescent="0.2">
      <c r="A7658" s="295">
        <v>0.28385450000000001</v>
      </c>
      <c r="B7658" s="295"/>
      <c r="C7658" s="295">
        <v>0.48624050000000002</v>
      </c>
      <c r="D7658" s="295"/>
    </row>
    <row r="7659" spans="1:4" x14ac:dyDescent="0.2">
      <c r="A7659" s="295">
        <v>0.2838251</v>
      </c>
      <c r="B7659" s="295"/>
      <c r="C7659" s="295">
        <v>0.48622070000000001</v>
      </c>
      <c r="D7659" s="295"/>
    </row>
    <row r="7660" spans="1:4" x14ac:dyDescent="0.2">
      <c r="A7660" s="295">
        <v>0.2838251</v>
      </c>
      <c r="B7660" s="295"/>
      <c r="C7660" s="295">
        <v>0.48622070000000001</v>
      </c>
      <c r="D7660" s="295"/>
    </row>
    <row r="7661" spans="1:4" x14ac:dyDescent="0.2">
      <c r="A7661" s="295">
        <v>0.2838099</v>
      </c>
      <c r="B7661" s="295"/>
      <c r="C7661" s="295">
        <v>0.48616290000000001</v>
      </c>
      <c r="D7661" s="295"/>
    </row>
    <row r="7662" spans="1:4" x14ac:dyDescent="0.2">
      <c r="A7662" s="295">
        <v>0.28379650000000001</v>
      </c>
      <c r="B7662" s="295"/>
      <c r="C7662" s="295">
        <v>0.48612820000000001</v>
      </c>
      <c r="D7662" s="295"/>
    </row>
    <row r="7663" spans="1:4" x14ac:dyDescent="0.2">
      <c r="A7663" s="295">
        <v>0.28378199999999998</v>
      </c>
      <c r="B7663" s="295"/>
      <c r="C7663" s="295">
        <v>0.486091</v>
      </c>
      <c r="D7663" s="295"/>
    </row>
    <row r="7664" spans="1:4" x14ac:dyDescent="0.2">
      <c r="A7664" s="295">
        <v>0.28376679999999999</v>
      </c>
      <c r="B7664" s="295"/>
      <c r="C7664" s="295">
        <v>0.48607220000000001</v>
      </c>
      <c r="D7664" s="295"/>
    </row>
    <row r="7665" spans="1:4" x14ac:dyDescent="0.2">
      <c r="A7665" s="295">
        <v>0.28376679999999999</v>
      </c>
      <c r="B7665" s="295"/>
      <c r="C7665" s="295">
        <v>0.48607210000000001</v>
      </c>
      <c r="D7665" s="295"/>
    </row>
    <row r="7666" spans="1:4" x14ac:dyDescent="0.2">
      <c r="A7666" s="295">
        <v>0.28375240000000002</v>
      </c>
      <c r="B7666" s="295"/>
      <c r="C7666" s="295">
        <v>0.48597780000000002</v>
      </c>
      <c r="D7666" s="295"/>
    </row>
    <row r="7667" spans="1:4" x14ac:dyDescent="0.2">
      <c r="A7667" s="295">
        <v>0.28372449999999999</v>
      </c>
      <c r="B7667" s="295"/>
      <c r="C7667" s="295">
        <v>0.48595919999999998</v>
      </c>
      <c r="D7667" s="295"/>
    </row>
    <row r="7668" spans="1:4" x14ac:dyDescent="0.2">
      <c r="A7668" s="295">
        <v>0.28372449999999999</v>
      </c>
      <c r="B7668" s="295"/>
      <c r="C7668" s="295">
        <v>0.48594039999999999</v>
      </c>
      <c r="D7668" s="295"/>
    </row>
    <row r="7669" spans="1:4" x14ac:dyDescent="0.2">
      <c r="A7669" s="295">
        <v>0.28371000000000002</v>
      </c>
      <c r="B7669" s="295"/>
      <c r="C7669" s="295">
        <v>0.48594029999999999</v>
      </c>
      <c r="D7669" s="295"/>
    </row>
    <row r="7670" spans="1:4" x14ac:dyDescent="0.2">
      <c r="A7670" s="295">
        <v>0.2836805</v>
      </c>
      <c r="B7670" s="295"/>
      <c r="C7670" s="295">
        <v>0.48590499999999998</v>
      </c>
      <c r="D7670" s="295"/>
    </row>
    <row r="7671" spans="1:4" x14ac:dyDescent="0.2">
      <c r="A7671" s="295">
        <v>0.28366720000000001</v>
      </c>
      <c r="B7671" s="295"/>
      <c r="C7671" s="295">
        <v>0.4858864</v>
      </c>
      <c r="D7671" s="295"/>
    </row>
    <row r="7672" spans="1:4" x14ac:dyDescent="0.2">
      <c r="A7672" s="295">
        <v>0.28365200000000002</v>
      </c>
      <c r="B7672" s="295"/>
      <c r="C7672" s="295">
        <v>0.4858864</v>
      </c>
      <c r="D7672" s="295"/>
    </row>
    <row r="7673" spans="1:4" x14ac:dyDescent="0.2">
      <c r="A7673" s="295">
        <v>0.28363749999999999</v>
      </c>
      <c r="B7673" s="295"/>
      <c r="C7673" s="295">
        <v>0.48585159999999999</v>
      </c>
      <c r="D7673" s="295"/>
    </row>
    <row r="7674" spans="1:4" x14ac:dyDescent="0.2">
      <c r="A7674" s="295">
        <v>0.28363749999999999</v>
      </c>
      <c r="B7674" s="295"/>
      <c r="C7674" s="295">
        <v>0.48583280000000001</v>
      </c>
      <c r="D7674" s="295"/>
    </row>
    <row r="7675" spans="1:4" x14ac:dyDescent="0.2">
      <c r="A7675" s="295">
        <v>0.28363749999999999</v>
      </c>
      <c r="B7675" s="295"/>
      <c r="C7675" s="295">
        <v>0.48583280000000001</v>
      </c>
      <c r="D7675" s="295"/>
    </row>
    <row r="7676" spans="1:4" x14ac:dyDescent="0.2">
      <c r="A7676" s="295">
        <v>0.28363749999999999</v>
      </c>
      <c r="B7676" s="295"/>
      <c r="C7676" s="295">
        <v>0.48577290000000001</v>
      </c>
      <c r="D7676" s="295"/>
    </row>
    <row r="7677" spans="1:4" x14ac:dyDescent="0.2">
      <c r="A7677" s="295">
        <v>0.28360960000000002</v>
      </c>
      <c r="B7677" s="295"/>
      <c r="C7677" s="295">
        <v>0.48573539999999998</v>
      </c>
      <c r="D7677" s="295"/>
    </row>
    <row r="7678" spans="1:4" x14ac:dyDescent="0.2">
      <c r="A7678" s="295">
        <v>0.28359459999999997</v>
      </c>
      <c r="B7678" s="295"/>
      <c r="C7678" s="295">
        <v>0.48569709999999999</v>
      </c>
      <c r="D7678" s="295"/>
    </row>
    <row r="7679" spans="1:4" x14ac:dyDescent="0.2">
      <c r="A7679" s="295">
        <v>0.28359459999999997</v>
      </c>
      <c r="B7679" s="295"/>
      <c r="C7679" s="295">
        <v>0.48569709999999999</v>
      </c>
      <c r="D7679" s="295"/>
    </row>
    <row r="7680" spans="1:4" x14ac:dyDescent="0.2">
      <c r="A7680" s="295">
        <v>0.2835802</v>
      </c>
      <c r="B7680" s="295"/>
      <c r="C7680" s="295">
        <v>0.48569709999999999</v>
      </c>
      <c r="D7680" s="295"/>
    </row>
    <row r="7681" spans="1:4" x14ac:dyDescent="0.2">
      <c r="A7681" s="295">
        <v>0.28356680000000001</v>
      </c>
      <c r="B7681" s="295"/>
      <c r="C7681" s="295">
        <v>0.48565789999999998</v>
      </c>
      <c r="D7681" s="295"/>
    </row>
    <row r="7682" spans="1:4" x14ac:dyDescent="0.2">
      <c r="A7682" s="295">
        <v>0.28355160000000001</v>
      </c>
      <c r="B7682" s="295"/>
      <c r="C7682" s="295">
        <v>0.48562430000000001</v>
      </c>
      <c r="D7682" s="295"/>
    </row>
    <row r="7683" spans="1:4" x14ac:dyDescent="0.2">
      <c r="A7683" s="295">
        <v>0.28355160000000001</v>
      </c>
      <c r="B7683" s="295"/>
      <c r="C7683" s="295">
        <v>0.48560449999999999</v>
      </c>
      <c r="D7683" s="295"/>
    </row>
    <row r="7684" spans="1:4" x14ac:dyDescent="0.2">
      <c r="A7684" s="295">
        <v>0.28353709999999999</v>
      </c>
      <c r="B7684" s="295"/>
      <c r="C7684" s="295">
        <v>0.48556709999999997</v>
      </c>
      <c r="D7684" s="295"/>
    </row>
    <row r="7685" spans="1:4" x14ac:dyDescent="0.2">
      <c r="A7685" s="295">
        <v>0.28352369999999999</v>
      </c>
      <c r="B7685" s="295"/>
      <c r="C7685" s="295">
        <v>0.4855467</v>
      </c>
      <c r="D7685" s="295"/>
    </row>
    <row r="7686" spans="1:4" x14ac:dyDescent="0.2">
      <c r="A7686" s="295">
        <v>0.28350930000000002</v>
      </c>
      <c r="B7686" s="295"/>
      <c r="C7686" s="295">
        <v>0.48552689999999998</v>
      </c>
      <c r="D7686" s="295"/>
    </row>
    <row r="7687" spans="1:4" x14ac:dyDescent="0.2">
      <c r="A7687" s="295">
        <v>0.28350930000000002</v>
      </c>
      <c r="B7687" s="295"/>
      <c r="C7687" s="295">
        <v>0.4855081</v>
      </c>
      <c r="D7687" s="295"/>
    </row>
    <row r="7688" spans="1:4" x14ac:dyDescent="0.2">
      <c r="A7688" s="295">
        <v>0.28349429999999998</v>
      </c>
      <c r="B7688" s="295"/>
      <c r="C7688" s="295">
        <v>0.48547449999999998</v>
      </c>
      <c r="D7688" s="295"/>
    </row>
    <row r="7689" spans="1:4" x14ac:dyDescent="0.2">
      <c r="A7689" s="295">
        <v>0.28349429999999998</v>
      </c>
      <c r="B7689" s="295"/>
      <c r="C7689" s="295">
        <v>0.48543710000000001</v>
      </c>
      <c r="D7689" s="295"/>
    </row>
    <row r="7690" spans="1:4" x14ac:dyDescent="0.2">
      <c r="A7690" s="295">
        <v>0.2834798</v>
      </c>
      <c r="B7690" s="295"/>
      <c r="C7690" s="295">
        <v>0.48540169999999999</v>
      </c>
      <c r="D7690" s="295"/>
    </row>
    <row r="7691" spans="1:4" x14ac:dyDescent="0.2">
      <c r="A7691" s="295">
        <v>0.2834798</v>
      </c>
      <c r="B7691" s="295"/>
      <c r="C7691" s="295">
        <v>0.48540169999999999</v>
      </c>
      <c r="D7691" s="295"/>
    </row>
    <row r="7692" spans="1:4" x14ac:dyDescent="0.2">
      <c r="A7692" s="295">
        <v>0.2834798</v>
      </c>
      <c r="B7692" s="295"/>
      <c r="C7692" s="295">
        <v>0.48540169999999999</v>
      </c>
      <c r="D7692" s="295"/>
    </row>
    <row r="7693" spans="1:4" x14ac:dyDescent="0.2">
      <c r="A7693" s="295">
        <v>0.28345039999999999</v>
      </c>
      <c r="B7693" s="295"/>
      <c r="C7693" s="295">
        <v>0.48538199999999998</v>
      </c>
      <c r="D7693" s="295"/>
    </row>
    <row r="7694" spans="1:4" x14ac:dyDescent="0.2">
      <c r="A7694" s="295">
        <v>0.2834351</v>
      </c>
      <c r="B7694" s="295"/>
      <c r="C7694" s="295">
        <v>0.48532779999999998</v>
      </c>
      <c r="D7694" s="295"/>
    </row>
    <row r="7695" spans="1:4" x14ac:dyDescent="0.2">
      <c r="A7695" s="295">
        <v>0.2834218</v>
      </c>
      <c r="B7695" s="295"/>
      <c r="C7695" s="295">
        <v>0.4853092</v>
      </c>
      <c r="D7695" s="295"/>
    </row>
    <row r="7696" spans="1:4" x14ac:dyDescent="0.2">
      <c r="A7696" s="295">
        <v>0.2834218</v>
      </c>
      <c r="B7696" s="295"/>
      <c r="C7696" s="295">
        <v>0.48529040000000001</v>
      </c>
      <c r="D7696" s="295"/>
    </row>
    <row r="7697" spans="1:4" x14ac:dyDescent="0.2">
      <c r="A7697" s="295">
        <v>0.2833928</v>
      </c>
      <c r="B7697" s="295"/>
      <c r="C7697" s="295">
        <v>0.48527179999999998</v>
      </c>
      <c r="D7697" s="295"/>
    </row>
    <row r="7698" spans="1:4" x14ac:dyDescent="0.2">
      <c r="A7698" s="295">
        <v>0.28337830000000003</v>
      </c>
      <c r="B7698" s="295"/>
      <c r="C7698" s="295">
        <v>0.4852513</v>
      </c>
      <c r="D7698" s="295"/>
    </row>
    <row r="7699" spans="1:4" x14ac:dyDescent="0.2">
      <c r="A7699" s="295">
        <v>0.28337830000000003</v>
      </c>
      <c r="B7699" s="295"/>
      <c r="C7699" s="295">
        <v>0.48519299999999999</v>
      </c>
      <c r="D7699" s="295"/>
    </row>
    <row r="7700" spans="1:4" x14ac:dyDescent="0.2">
      <c r="A7700" s="295">
        <v>0.28337830000000003</v>
      </c>
      <c r="B7700" s="295"/>
      <c r="C7700" s="295">
        <v>0.48517260000000001</v>
      </c>
      <c r="D7700" s="295"/>
    </row>
    <row r="7701" spans="1:4" x14ac:dyDescent="0.2">
      <c r="A7701" s="295">
        <v>0.28334979999999999</v>
      </c>
      <c r="B7701" s="295"/>
      <c r="C7701" s="295">
        <v>0.48513899999999999</v>
      </c>
      <c r="D7701" s="295"/>
    </row>
    <row r="7702" spans="1:4" x14ac:dyDescent="0.2">
      <c r="A7702" s="295">
        <v>0.28334979999999999</v>
      </c>
      <c r="B7702" s="295"/>
      <c r="C7702" s="295">
        <v>0.48510039999999999</v>
      </c>
      <c r="D7702" s="295"/>
    </row>
    <row r="7703" spans="1:4" x14ac:dyDescent="0.2">
      <c r="A7703" s="295">
        <v>0.28332030000000002</v>
      </c>
      <c r="B7703" s="295"/>
      <c r="C7703" s="295">
        <v>0.48510039999999999</v>
      </c>
      <c r="D7703" s="295"/>
    </row>
    <row r="7704" spans="1:4" x14ac:dyDescent="0.2">
      <c r="A7704" s="295">
        <v>0.2833058</v>
      </c>
      <c r="B7704" s="295"/>
      <c r="C7704" s="295">
        <v>0.48506090000000002</v>
      </c>
      <c r="D7704" s="295"/>
    </row>
    <row r="7705" spans="1:4" x14ac:dyDescent="0.2">
      <c r="A7705" s="295">
        <v>0.2833058</v>
      </c>
      <c r="B7705" s="295"/>
      <c r="C7705" s="295">
        <v>0.4850217</v>
      </c>
      <c r="D7705" s="295"/>
    </row>
    <row r="7706" spans="1:4" x14ac:dyDescent="0.2">
      <c r="A7706" s="295">
        <v>0.2833058</v>
      </c>
      <c r="B7706" s="295"/>
      <c r="C7706" s="295">
        <v>0.48498809999999998</v>
      </c>
      <c r="D7706" s="295"/>
    </row>
    <row r="7707" spans="1:4" x14ac:dyDescent="0.2">
      <c r="A7707" s="295">
        <v>0.2832925</v>
      </c>
      <c r="B7707" s="295"/>
      <c r="C7707" s="295">
        <v>0.48498809999999998</v>
      </c>
      <c r="D7707" s="295"/>
    </row>
    <row r="7708" spans="1:4" x14ac:dyDescent="0.2">
      <c r="A7708" s="295">
        <v>0.2832925</v>
      </c>
      <c r="B7708" s="295"/>
      <c r="C7708" s="295">
        <v>0.48495070000000001</v>
      </c>
      <c r="D7708" s="295"/>
    </row>
    <row r="7709" spans="1:4" x14ac:dyDescent="0.2">
      <c r="A7709" s="295">
        <v>0.2832925</v>
      </c>
      <c r="B7709" s="295"/>
      <c r="C7709" s="295">
        <v>0.48495070000000001</v>
      </c>
      <c r="D7709" s="295"/>
    </row>
    <row r="7710" spans="1:4" x14ac:dyDescent="0.2">
      <c r="A7710" s="295">
        <v>0.2832925</v>
      </c>
      <c r="B7710" s="295"/>
      <c r="C7710" s="295">
        <v>0.4849309</v>
      </c>
      <c r="D7710" s="295"/>
    </row>
    <row r="7711" spans="1:4" x14ac:dyDescent="0.2">
      <c r="A7711" s="295">
        <v>0.28326469999999998</v>
      </c>
      <c r="B7711" s="295"/>
      <c r="C7711" s="295">
        <v>0.48491050000000002</v>
      </c>
      <c r="D7711" s="295"/>
    </row>
    <row r="7712" spans="1:4" x14ac:dyDescent="0.2">
      <c r="A7712" s="295">
        <v>0.28322000000000003</v>
      </c>
      <c r="B7712" s="295"/>
      <c r="C7712" s="295">
        <v>0.48487669999999999</v>
      </c>
      <c r="D7712" s="295"/>
    </row>
    <row r="7713" spans="1:4" x14ac:dyDescent="0.2">
      <c r="A7713" s="295">
        <v>0.28322000000000003</v>
      </c>
      <c r="B7713" s="295"/>
      <c r="C7713" s="295">
        <v>0.48487669999999999</v>
      </c>
      <c r="D7713" s="295"/>
    </row>
    <row r="7714" spans="1:4" x14ac:dyDescent="0.2">
      <c r="A7714" s="295">
        <v>0.28322000000000003</v>
      </c>
      <c r="B7714" s="295"/>
      <c r="C7714" s="295">
        <v>0.48485630000000002</v>
      </c>
      <c r="D7714" s="295"/>
    </row>
    <row r="7715" spans="1:4" x14ac:dyDescent="0.2">
      <c r="A7715" s="295">
        <v>0.28322000000000003</v>
      </c>
      <c r="B7715" s="295"/>
      <c r="C7715" s="295">
        <v>0.4848365</v>
      </c>
      <c r="D7715" s="295"/>
    </row>
    <row r="7716" spans="1:4" x14ac:dyDescent="0.2">
      <c r="A7716" s="295">
        <v>0.28320469999999998</v>
      </c>
      <c r="B7716" s="295"/>
      <c r="C7716" s="295">
        <v>0.48479939999999999</v>
      </c>
      <c r="D7716" s="295"/>
    </row>
    <row r="7717" spans="1:4" x14ac:dyDescent="0.2">
      <c r="A7717" s="295">
        <v>0.2831902</v>
      </c>
      <c r="B7717" s="295"/>
      <c r="C7717" s="295">
        <v>0.48476940000000002</v>
      </c>
      <c r="D7717" s="295"/>
    </row>
    <row r="7718" spans="1:4" x14ac:dyDescent="0.2">
      <c r="A7718" s="295">
        <v>0.28316239999999998</v>
      </c>
      <c r="B7718" s="295"/>
      <c r="C7718" s="295">
        <v>0.48471720000000001</v>
      </c>
      <c r="D7718" s="295"/>
    </row>
    <row r="7719" spans="1:4" x14ac:dyDescent="0.2">
      <c r="A7719" s="295">
        <v>0.28316239999999998</v>
      </c>
      <c r="B7719" s="295"/>
      <c r="C7719" s="295">
        <v>0.48471720000000001</v>
      </c>
      <c r="D7719" s="295"/>
    </row>
    <row r="7720" spans="1:4" x14ac:dyDescent="0.2">
      <c r="A7720" s="295">
        <v>0.2831322</v>
      </c>
      <c r="B7720" s="295"/>
      <c r="C7720" s="295">
        <v>0.484678</v>
      </c>
      <c r="D7720" s="295"/>
    </row>
    <row r="7721" spans="1:4" x14ac:dyDescent="0.2">
      <c r="A7721" s="295">
        <v>0.28311730000000002</v>
      </c>
      <c r="B7721" s="295"/>
      <c r="C7721" s="295">
        <v>0.4846396</v>
      </c>
      <c r="D7721" s="295"/>
    </row>
    <row r="7722" spans="1:4" x14ac:dyDescent="0.2">
      <c r="A7722" s="295">
        <v>0.28310390000000002</v>
      </c>
      <c r="B7722" s="295"/>
      <c r="C7722" s="295">
        <v>0.48462460000000002</v>
      </c>
      <c r="D7722" s="295"/>
    </row>
    <row r="7723" spans="1:4" x14ac:dyDescent="0.2">
      <c r="A7723" s="295">
        <v>0.28310390000000002</v>
      </c>
      <c r="B7723" s="295"/>
      <c r="C7723" s="295">
        <v>0.48460490000000001</v>
      </c>
      <c r="D7723" s="295"/>
    </row>
    <row r="7724" spans="1:4" x14ac:dyDescent="0.2">
      <c r="A7724" s="295">
        <v>0.28310390000000002</v>
      </c>
      <c r="B7724" s="295"/>
      <c r="C7724" s="295">
        <v>0.48453089999999999</v>
      </c>
      <c r="D7724" s="295"/>
    </row>
    <row r="7725" spans="1:4" x14ac:dyDescent="0.2">
      <c r="A7725" s="295">
        <v>0.28308949999999999</v>
      </c>
      <c r="B7725" s="295"/>
      <c r="C7725" s="295">
        <v>0.48453089999999999</v>
      </c>
      <c r="D7725" s="295"/>
    </row>
    <row r="7726" spans="1:4" x14ac:dyDescent="0.2">
      <c r="A7726" s="295">
        <v>0.2830452</v>
      </c>
      <c r="B7726" s="295"/>
      <c r="C7726" s="295">
        <v>0.48451230000000001</v>
      </c>
      <c r="D7726" s="295"/>
    </row>
    <row r="7727" spans="1:4" x14ac:dyDescent="0.2">
      <c r="A7727" s="295">
        <v>0.28301690000000002</v>
      </c>
      <c r="B7727" s="295"/>
      <c r="C7727" s="295">
        <v>0.48445329999999998</v>
      </c>
      <c r="D7727" s="295"/>
    </row>
    <row r="7728" spans="1:4" x14ac:dyDescent="0.2">
      <c r="A7728" s="295">
        <v>0.28300239999999999</v>
      </c>
      <c r="B7728" s="295"/>
      <c r="C7728" s="295">
        <v>0.48443829999999999</v>
      </c>
      <c r="D7728" s="295"/>
    </row>
    <row r="7729" spans="1:4" x14ac:dyDescent="0.2">
      <c r="A7729" s="295">
        <v>0.28298780000000001</v>
      </c>
      <c r="B7729" s="295"/>
      <c r="C7729" s="295">
        <v>0.4844195</v>
      </c>
      <c r="D7729" s="295"/>
    </row>
    <row r="7730" spans="1:4" x14ac:dyDescent="0.2">
      <c r="A7730" s="295">
        <v>0.28297339999999999</v>
      </c>
      <c r="B7730" s="295"/>
      <c r="C7730" s="295">
        <v>0.48439910000000003</v>
      </c>
      <c r="D7730" s="295"/>
    </row>
    <row r="7731" spans="1:4" x14ac:dyDescent="0.2">
      <c r="A7731" s="295">
        <v>0.2829448</v>
      </c>
      <c r="B7731" s="295"/>
      <c r="C7731" s="295">
        <v>0.48434189999999999</v>
      </c>
      <c r="D7731" s="295"/>
    </row>
    <row r="7732" spans="1:4" x14ac:dyDescent="0.2">
      <c r="A7732" s="295">
        <v>0.28291539999999998</v>
      </c>
      <c r="B7732" s="295"/>
      <c r="C7732" s="295">
        <v>0.48432700000000001</v>
      </c>
      <c r="D7732" s="295"/>
    </row>
    <row r="7733" spans="1:4" x14ac:dyDescent="0.2">
      <c r="A7733" s="295">
        <v>0.28291539999999998</v>
      </c>
      <c r="B7733" s="295"/>
      <c r="C7733" s="295">
        <v>0.4843269</v>
      </c>
      <c r="D7733" s="295"/>
    </row>
    <row r="7734" spans="1:4" x14ac:dyDescent="0.2">
      <c r="A7734" s="295">
        <v>0.28290090000000001</v>
      </c>
      <c r="B7734" s="295"/>
      <c r="C7734" s="295">
        <v>0.48427360000000003</v>
      </c>
      <c r="D7734" s="295"/>
    </row>
    <row r="7735" spans="1:4" x14ac:dyDescent="0.2">
      <c r="A7735" s="295">
        <v>0.28290090000000001</v>
      </c>
      <c r="B7735" s="295"/>
      <c r="C7735" s="295">
        <v>0.48423440000000001</v>
      </c>
      <c r="D7735" s="295"/>
    </row>
    <row r="7736" spans="1:4" x14ac:dyDescent="0.2">
      <c r="A7736" s="295">
        <v>0.28287259999999997</v>
      </c>
      <c r="B7736" s="295"/>
      <c r="C7736" s="295">
        <v>0.48421560000000002</v>
      </c>
      <c r="D7736" s="295"/>
    </row>
    <row r="7737" spans="1:4" x14ac:dyDescent="0.2">
      <c r="A7737" s="295">
        <v>0.2828581</v>
      </c>
      <c r="B7737" s="295"/>
      <c r="C7737" s="295">
        <v>0.48420059999999998</v>
      </c>
      <c r="D7737" s="295"/>
    </row>
    <row r="7738" spans="1:4" x14ac:dyDescent="0.2">
      <c r="A7738" s="295">
        <v>0.28284290000000001</v>
      </c>
      <c r="B7738" s="295"/>
      <c r="C7738" s="295">
        <v>0.48420059999999998</v>
      </c>
      <c r="D7738" s="295"/>
    </row>
    <row r="7739" spans="1:4" x14ac:dyDescent="0.2">
      <c r="A7739" s="295">
        <v>0.28284290000000001</v>
      </c>
      <c r="B7739" s="295"/>
      <c r="C7739" s="295">
        <v>0.48416039999999999</v>
      </c>
      <c r="D7739" s="295"/>
    </row>
    <row r="7740" spans="1:4" x14ac:dyDescent="0.2">
      <c r="A7740" s="295">
        <v>0.28282839999999998</v>
      </c>
      <c r="B7740" s="295"/>
      <c r="C7740" s="295">
        <v>0.48408279999999998</v>
      </c>
      <c r="D7740" s="295"/>
    </row>
    <row r="7741" spans="1:4" x14ac:dyDescent="0.2">
      <c r="A7741" s="295">
        <v>0.28281390000000001</v>
      </c>
      <c r="B7741" s="295"/>
      <c r="C7741" s="295">
        <v>0.48408279999999998</v>
      </c>
      <c r="D7741" s="295"/>
    </row>
    <row r="7742" spans="1:4" x14ac:dyDescent="0.2">
      <c r="A7742" s="295">
        <v>0.28281390000000001</v>
      </c>
      <c r="B7742" s="295"/>
      <c r="C7742" s="295">
        <v>0.48404540000000001</v>
      </c>
      <c r="D7742" s="295"/>
    </row>
    <row r="7743" spans="1:4" x14ac:dyDescent="0.2">
      <c r="A7743" s="295">
        <v>0.28279870000000001</v>
      </c>
      <c r="B7743" s="295"/>
      <c r="C7743" s="295">
        <v>0.48402499999999998</v>
      </c>
      <c r="D7743" s="295"/>
    </row>
    <row r="7744" spans="1:4" x14ac:dyDescent="0.2">
      <c r="A7744" s="295">
        <v>0.2827559</v>
      </c>
      <c r="B7744" s="295"/>
      <c r="C7744" s="295">
        <v>0.48399140000000002</v>
      </c>
      <c r="D7744" s="295"/>
    </row>
    <row r="7745" spans="1:4" x14ac:dyDescent="0.2">
      <c r="A7745" s="295">
        <v>0.2827559</v>
      </c>
      <c r="B7745" s="295"/>
      <c r="C7745" s="295">
        <v>0.48397099999999998</v>
      </c>
      <c r="D7745" s="295"/>
    </row>
    <row r="7746" spans="1:4" x14ac:dyDescent="0.2">
      <c r="A7746" s="295">
        <v>0.28274139999999998</v>
      </c>
      <c r="B7746" s="295"/>
      <c r="C7746" s="295">
        <v>0.48395120000000003</v>
      </c>
      <c r="D7746" s="295"/>
    </row>
    <row r="7747" spans="1:4" x14ac:dyDescent="0.2">
      <c r="A7747" s="295">
        <v>0.28272619999999998</v>
      </c>
      <c r="B7747" s="295"/>
      <c r="C7747" s="295">
        <v>0.48393629999999999</v>
      </c>
      <c r="D7747" s="295"/>
    </row>
    <row r="7748" spans="1:4" x14ac:dyDescent="0.2">
      <c r="A7748" s="295">
        <v>0.28271170000000001</v>
      </c>
      <c r="B7748" s="295"/>
      <c r="C7748" s="295">
        <v>0.48393619999999998</v>
      </c>
      <c r="D7748" s="295"/>
    </row>
    <row r="7749" spans="1:4" x14ac:dyDescent="0.2">
      <c r="A7749" s="295">
        <v>0.28271170000000001</v>
      </c>
      <c r="B7749" s="295"/>
      <c r="C7749" s="295">
        <v>0.4839174</v>
      </c>
      <c r="D7749" s="295"/>
    </row>
    <row r="7750" spans="1:4" x14ac:dyDescent="0.2">
      <c r="A7750" s="295">
        <v>0.28268219999999999</v>
      </c>
      <c r="B7750" s="295"/>
      <c r="C7750" s="295">
        <v>0.48387910000000001</v>
      </c>
      <c r="D7750" s="295"/>
    </row>
    <row r="7751" spans="1:4" x14ac:dyDescent="0.2">
      <c r="A7751" s="295">
        <v>0.28268219999999999</v>
      </c>
      <c r="B7751" s="295"/>
      <c r="C7751" s="295">
        <v>0.4838443</v>
      </c>
      <c r="D7751" s="295"/>
    </row>
    <row r="7752" spans="1:4" x14ac:dyDescent="0.2">
      <c r="A7752" s="295">
        <v>0.28268219999999999</v>
      </c>
      <c r="B7752" s="295"/>
      <c r="C7752" s="295">
        <v>0.48382570000000003</v>
      </c>
      <c r="D7752" s="295"/>
    </row>
    <row r="7753" spans="1:4" x14ac:dyDescent="0.2">
      <c r="A7753" s="295">
        <v>0.28268219999999999</v>
      </c>
      <c r="B7753" s="295"/>
      <c r="C7753" s="295">
        <v>0.48382570000000003</v>
      </c>
      <c r="D7753" s="295"/>
    </row>
    <row r="7754" spans="1:4" x14ac:dyDescent="0.2">
      <c r="A7754" s="295">
        <v>0.28266770000000002</v>
      </c>
      <c r="B7754" s="295"/>
      <c r="C7754" s="295">
        <v>0.48377179999999997</v>
      </c>
      <c r="D7754" s="295"/>
    </row>
    <row r="7755" spans="1:4" x14ac:dyDescent="0.2">
      <c r="A7755" s="295">
        <v>0.28262490000000001</v>
      </c>
      <c r="B7755" s="295"/>
      <c r="C7755" s="295">
        <v>0.48375200000000002</v>
      </c>
      <c r="D7755" s="295"/>
    </row>
    <row r="7756" spans="1:4" x14ac:dyDescent="0.2">
      <c r="A7756" s="295">
        <v>0.28262490000000001</v>
      </c>
      <c r="B7756" s="295"/>
      <c r="C7756" s="295">
        <v>0.48373319999999997</v>
      </c>
      <c r="D7756" s="295"/>
    </row>
    <row r="7757" spans="1:4" x14ac:dyDescent="0.2">
      <c r="A7757" s="295">
        <v>0.28259469999999998</v>
      </c>
      <c r="B7757" s="295"/>
      <c r="C7757" s="295">
        <v>0.48371819999999999</v>
      </c>
      <c r="D7757" s="295"/>
    </row>
    <row r="7758" spans="1:4" x14ac:dyDescent="0.2">
      <c r="A7758" s="295">
        <v>0.28259469999999998</v>
      </c>
      <c r="B7758" s="295"/>
      <c r="C7758" s="295">
        <v>0.48369960000000001</v>
      </c>
      <c r="D7758" s="295"/>
    </row>
    <row r="7759" spans="1:4" x14ac:dyDescent="0.2">
      <c r="A7759" s="295">
        <v>0.2825802</v>
      </c>
      <c r="B7759" s="295"/>
      <c r="C7759" s="295">
        <v>0.48369960000000001</v>
      </c>
      <c r="D7759" s="295"/>
    </row>
    <row r="7760" spans="1:4" x14ac:dyDescent="0.2">
      <c r="A7760" s="295">
        <v>0.28256569999999998</v>
      </c>
      <c r="B7760" s="295"/>
      <c r="C7760" s="295">
        <v>0.48367919999999998</v>
      </c>
      <c r="D7760" s="295"/>
    </row>
    <row r="7761" spans="1:4" x14ac:dyDescent="0.2">
      <c r="A7761" s="295">
        <v>0.28255049999999998</v>
      </c>
      <c r="B7761" s="295"/>
      <c r="C7761" s="295">
        <v>0.48366419999999999</v>
      </c>
      <c r="D7761" s="295"/>
    </row>
    <row r="7762" spans="1:4" x14ac:dyDescent="0.2">
      <c r="A7762" s="295">
        <v>0.28255049999999998</v>
      </c>
      <c r="B7762" s="295"/>
      <c r="C7762" s="295">
        <v>0.4836454</v>
      </c>
      <c r="D7762" s="295"/>
    </row>
    <row r="7763" spans="1:4" x14ac:dyDescent="0.2">
      <c r="A7763" s="295">
        <v>0.28252100000000002</v>
      </c>
      <c r="B7763" s="295"/>
      <c r="C7763" s="295">
        <v>0.48358659999999998</v>
      </c>
      <c r="D7763" s="295"/>
    </row>
    <row r="7764" spans="1:4" x14ac:dyDescent="0.2">
      <c r="A7764" s="295">
        <v>0.28252100000000002</v>
      </c>
      <c r="B7764" s="295"/>
      <c r="C7764" s="295">
        <v>0.48358659999999998</v>
      </c>
      <c r="D7764" s="295"/>
    </row>
    <row r="7765" spans="1:4" x14ac:dyDescent="0.2">
      <c r="A7765" s="295">
        <v>0.28246349999999998</v>
      </c>
      <c r="B7765" s="295"/>
      <c r="C7765" s="295">
        <v>0.48355120000000001</v>
      </c>
      <c r="D7765" s="295"/>
    </row>
    <row r="7766" spans="1:4" x14ac:dyDescent="0.2">
      <c r="A7766" s="295">
        <v>0.28246349999999998</v>
      </c>
      <c r="B7766" s="295"/>
      <c r="C7766" s="295">
        <v>0.48351260000000001</v>
      </c>
      <c r="D7766" s="295"/>
    </row>
    <row r="7767" spans="1:4" x14ac:dyDescent="0.2">
      <c r="A7767" s="295">
        <v>0.28246349999999998</v>
      </c>
      <c r="B7767" s="295"/>
      <c r="C7767" s="295">
        <v>0.48351260000000001</v>
      </c>
      <c r="D7767" s="295"/>
    </row>
    <row r="7768" spans="1:4" x14ac:dyDescent="0.2">
      <c r="A7768" s="295">
        <v>0.28244849999999999</v>
      </c>
      <c r="B7768" s="295"/>
      <c r="C7768" s="295">
        <v>0.48347909999999999</v>
      </c>
      <c r="D7768" s="295"/>
    </row>
    <row r="7769" spans="1:4" x14ac:dyDescent="0.2">
      <c r="A7769" s="295">
        <v>0.28244849999999999</v>
      </c>
      <c r="B7769" s="295"/>
      <c r="C7769" s="295">
        <v>0.48346050000000002</v>
      </c>
      <c r="D7769" s="295"/>
    </row>
    <row r="7770" spans="1:4" x14ac:dyDescent="0.2">
      <c r="A7770" s="295">
        <v>0.28241949999999999</v>
      </c>
      <c r="B7770" s="295"/>
      <c r="C7770" s="295">
        <v>0.48342669999999999</v>
      </c>
      <c r="D7770" s="295"/>
    </row>
    <row r="7771" spans="1:4" x14ac:dyDescent="0.2">
      <c r="A7771" s="295">
        <v>0.2824043</v>
      </c>
      <c r="B7771" s="295"/>
      <c r="C7771" s="295">
        <v>0.48342669999999999</v>
      </c>
      <c r="D7771" s="295"/>
    </row>
    <row r="7772" spans="1:4" x14ac:dyDescent="0.2">
      <c r="A7772" s="295">
        <v>0.282391</v>
      </c>
      <c r="B7772" s="295"/>
      <c r="C7772" s="295">
        <v>0.48337150000000001</v>
      </c>
      <c r="D7772" s="295"/>
    </row>
    <row r="7773" spans="1:4" x14ac:dyDescent="0.2">
      <c r="A7773" s="295">
        <v>0.282391</v>
      </c>
      <c r="B7773" s="295"/>
      <c r="C7773" s="295">
        <v>0.48335289999999997</v>
      </c>
      <c r="D7773" s="295"/>
    </row>
    <row r="7774" spans="1:4" x14ac:dyDescent="0.2">
      <c r="A7774" s="295">
        <v>0.28237760000000001</v>
      </c>
      <c r="B7774" s="295"/>
      <c r="C7774" s="295">
        <v>0.4833191</v>
      </c>
      <c r="D7774" s="295"/>
    </row>
    <row r="7775" spans="1:4" x14ac:dyDescent="0.2">
      <c r="A7775" s="295">
        <v>0.28234860000000001</v>
      </c>
      <c r="B7775" s="295"/>
      <c r="C7775" s="295">
        <v>0.48328369999999998</v>
      </c>
      <c r="D7775" s="295"/>
    </row>
    <row r="7776" spans="1:4" x14ac:dyDescent="0.2">
      <c r="A7776" s="295">
        <v>0.28234860000000001</v>
      </c>
      <c r="B7776" s="295"/>
      <c r="C7776" s="295">
        <v>0.48328369999999998</v>
      </c>
      <c r="D7776" s="295"/>
    </row>
    <row r="7777" spans="1:4" x14ac:dyDescent="0.2">
      <c r="A7777" s="295">
        <v>0.28233419999999998</v>
      </c>
      <c r="B7777" s="295"/>
      <c r="C7777" s="295">
        <v>0.48323129999999997</v>
      </c>
      <c r="D7777" s="295"/>
    </row>
    <row r="7778" spans="1:4" x14ac:dyDescent="0.2">
      <c r="A7778" s="295">
        <v>0.28231919999999999</v>
      </c>
      <c r="B7778" s="295"/>
      <c r="C7778" s="295">
        <v>0.48323129999999997</v>
      </c>
      <c r="D7778" s="295"/>
    </row>
    <row r="7779" spans="1:4" x14ac:dyDescent="0.2">
      <c r="A7779" s="295">
        <v>0.282304</v>
      </c>
      <c r="B7779" s="295"/>
      <c r="C7779" s="295">
        <v>0.48319109999999998</v>
      </c>
      <c r="D7779" s="295"/>
    </row>
    <row r="7780" spans="1:4" x14ac:dyDescent="0.2">
      <c r="A7780" s="295">
        <v>0.282304</v>
      </c>
      <c r="B7780" s="295"/>
      <c r="C7780" s="295">
        <v>0.48319109999999998</v>
      </c>
      <c r="D7780" s="295"/>
    </row>
    <row r="7781" spans="1:4" x14ac:dyDescent="0.2">
      <c r="A7781" s="295">
        <v>0.28228950000000003</v>
      </c>
      <c r="B7781" s="295"/>
      <c r="C7781" s="295">
        <v>0.4831725</v>
      </c>
      <c r="D7781" s="295"/>
    </row>
    <row r="7782" spans="1:4" x14ac:dyDescent="0.2">
      <c r="A7782" s="295">
        <v>0.28228950000000003</v>
      </c>
      <c r="B7782" s="295"/>
      <c r="C7782" s="295">
        <v>0.48311739999999997</v>
      </c>
      <c r="D7782" s="295"/>
    </row>
    <row r="7783" spans="1:4" x14ac:dyDescent="0.2">
      <c r="A7783" s="295">
        <v>0.28228950000000003</v>
      </c>
      <c r="B7783" s="295"/>
      <c r="C7783" s="295">
        <v>0.48309859999999999</v>
      </c>
      <c r="D7783" s="295"/>
    </row>
    <row r="7784" spans="1:4" x14ac:dyDescent="0.2">
      <c r="A7784" s="295">
        <v>0.28227619999999998</v>
      </c>
      <c r="B7784" s="295"/>
      <c r="C7784" s="295">
        <v>0.48308000000000001</v>
      </c>
      <c r="D7784" s="295"/>
    </row>
    <row r="7785" spans="1:4" x14ac:dyDescent="0.2">
      <c r="A7785" s="295">
        <v>0.28227619999999998</v>
      </c>
      <c r="B7785" s="295"/>
      <c r="C7785" s="295">
        <v>0.48306139999999997</v>
      </c>
      <c r="D7785" s="295"/>
    </row>
    <row r="7786" spans="1:4" x14ac:dyDescent="0.2">
      <c r="A7786" s="295">
        <v>0.28226099999999998</v>
      </c>
      <c r="B7786" s="295"/>
      <c r="C7786" s="295">
        <v>0.48302659999999997</v>
      </c>
      <c r="D7786" s="295"/>
    </row>
    <row r="7787" spans="1:4" x14ac:dyDescent="0.2">
      <c r="A7787" s="295">
        <v>0.28224650000000001</v>
      </c>
      <c r="B7787" s="295"/>
      <c r="C7787" s="295">
        <v>0.48302659999999997</v>
      </c>
      <c r="D7787" s="295"/>
    </row>
    <row r="7788" spans="1:4" x14ac:dyDescent="0.2">
      <c r="A7788" s="295">
        <v>0.28223150000000002</v>
      </c>
      <c r="B7788" s="295"/>
      <c r="C7788" s="295">
        <v>0.48300799999999999</v>
      </c>
      <c r="D7788" s="295"/>
    </row>
    <row r="7789" spans="1:4" x14ac:dyDescent="0.2">
      <c r="A7789" s="295">
        <v>0.2822037</v>
      </c>
      <c r="B7789" s="295"/>
      <c r="C7789" s="295">
        <v>0.4829697</v>
      </c>
      <c r="D7789" s="295"/>
    </row>
    <row r="7790" spans="1:4" x14ac:dyDescent="0.2">
      <c r="A7790" s="295">
        <v>0.2822037</v>
      </c>
      <c r="B7790" s="295"/>
      <c r="C7790" s="295">
        <v>0.48294930000000003</v>
      </c>
      <c r="D7790" s="295"/>
    </row>
    <row r="7791" spans="1:4" x14ac:dyDescent="0.2">
      <c r="A7791" s="295">
        <v>0.2821747</v>
      </c>
      <c r="B7791" s="295"/>
      <c r="C7791" s="295">
        <v>0.4829155</v>
      </c>
      <c r="D7791" s="295"/>
    </row>
    <row r="7792" spans="1:4" x14ac:dyDescent="0.2">
      <c r="A7792" s="295">
        <v>0.2821747</v>
      </c>
      <c r="B7792" s="295"/>
      <c r="C7792" s="295">
        <v>0.4829155</v>
      </c>
      <c r="D7792" s="295"/>
    </row>
    <row r="7793" spans="1:4" x14ac:dyDescent="0.2">
      <c r="A7793" s="295">
        <v>0.2821747</v>
      </c>
      <c r="B7793" s="295"/>
      <c r="C7793" s="295">
        <v>0.48289569999999998</v>
      </c>
      <c r="D7793" s="295"/>
    </row>
    <row r="7794" spans="1:4" x14ac:dyDescent="0.2">
      <c r="A7794" s="295">
        <v>0.2821747</v>
      </c>
      <c r="B7794" s="295"/>
      <c r="C7794" s="295">
        <v>0.4828769</v>
      </c>
      <c r="D7794" s="295"/>
    </row>
    <row r="7795" spans="1:4" x14ac:dyDescent="0.2">
      <c r="A7795" s="295">
        <v>0.28214489999999998</v>
      </c>
      <c r="B7795" s="295"/>
      <c r="C7795" s="295">
        <v>0.48280430000000002</v>
      </c>
      <c r="D7795" s="295"/>
    </row>
    <row r="7796" spans="1:4" x14ac:dyDescent="0.2">
      <c r="A7796" s="295">
        <v>0.2821166</v>
      </c>
      <c r="B7796" s="295"/>
      <c r="C7796" s="295">
        <v>0.48278450000000001</v>
      </c>
      <c r="D7796" s="295"/>
    </row>
    <row r="7797" spans="1:4" x14ac:dyDescent="0.2">
      <c r="A7797" s="295">
        <v>0.28210220000000003</v>
      </c>
      <c r="B7797" s="295"/>
      <c r="C7797" s="295">
        <v>0.48276960000000002</v>
      </c>
      <c r="D7797" s="295"/>
    </row>
    <row r="7798" spans="1:4" x14ac:dyDescent="0.2">
      <c r="A7798" s="295">
        <v>0.28210220000000003</v>
      </c>
      <c r="B7798" s="295"/>
      <c r="C7798" s="295">
        <v>0.48276960000000002</v>
      </c>
      <c r="D7798" s="295"/>
    </row>
    <row r="7799" spans="1:4" x14ac:dyDescent="0.2">
      <c r="A7799" s="295">
        <v>0.28208759999999999</v>
      </c>
      <c r="B7799" s="295"/>
      <c r="C7799" s="295">
        <v>0.48274909999999999</v>
      </c>
      <c r="D7799" s="295"/>
    </row>
    <row r="7800" spans="1:4" x14ac:dyDescent="0.2">
      <c r="A7800" s="295">
        <v>0.2820743</v>
      </c>
      <c r="B7800" s="295"/>
      <c r="C7800" s="295">
        <v>0.4827303</v>
      </c>
      <c r="D7800" s="295"/>
    </row>
    <row r="7801" spans="1:4" x14ac:dyDescent="0.2">
      <c r="A7801" s="295">
        <v>0.2820743</v>
      </c>
      <c r="B7801" s="295"/>
      <c r="C7801" s="295">
        <v>0.4827303</v>
      </c>
      <c r="D7801" s="295"/>
    </row>
    <row r="7802" spans="1:4" x14ac:dyDescent="0.2">
      <c r="A7802" s="295">
        <v>0.28205980000000003</v>
      </c>
      <c r="B7802" s="295"/>
      <c r="C7802" s="295">
        <v>0.48269669999999998</v>
      </c>
      <c r="D7802" s="295"/>
    </row>
    <row r="7803" spans="1:4" x14ac:dyDescent="0.2">
      <c r="A7803" s="295">
        <v>0.28205980000000003</v>
      </c>
      <c r="B7803" s="295"/>
      <c r="C7803" s="295">
        <v>0.4826763</v>
      </c>
      <c r="D7803" s="295"/>
    </row>
    <row r="7804" spans="1:4" x14ac:dyDescent="0.2">
      <c r="A7804" s="295">
        <v>0.28201680000000001</v>
      </c>
      <c r="B7804" s="295"/>
      <c r="C7804" s="295">
        <v>0.48266130000000002</v>
      </c>
      <c r="D7804" s="295"/>
    </row>
    <row r="7805" spans="1:4" x14ac:dyDescent="0.2">
      <c r="A7805" s="295">
        <v>0.28201670000000001</v>
      </c>
      <c r="B7805" s="295"/>
      <c r="C7805" s="295">
        <v>0.48264249999999997</v>
      </c>
      <c r="D7805" s="295"/>
    </row>
    <row r="7806" spans="1:4" x14ac:dyDescent="0.2">
      <c r="A7806" s="295">
        <v>0.2819873</v>
      </c>
      <c r="B7806" s="295"/>
      <c r="C7806" s="295">
        <v>0.48262280000000002</v>
      </c>
      <c r="D7806" s="295"/>
    </row>
    <row r="7807" spans="1:4" x14ac:dyDescent="0.2">
      <c r="A7807" s="295">
        <v>0.28197280000000002</v>
      </c>
      <c r="B7807" s="295"/>
      <c r="C7807" s="295">
        <v>0.4825854</v>
      </c>
      <c r="D7807" s="295"/>
    </row>
    <row r="7808" spans="1:4" x14ac:dyDescent="0.2">
      <c r="A7808" s="295">
        <v>0.28197280000000002</v>
      </c>
      <c r="B7808" s="295"/>
      <c r="C7808" s="295">
        <v>0.48257040000000001</v>
      </c>
      <c r="D7808" s="295"/>
    </row>
    <row r="7809" spans="1:4" x14ac:dyDescent="0.2">
      <c r="A7809" s="295">
        <v>0.28197280000000002</v>
      </c>
      <c r="B7809" s="295"/>
      <c r="C7809" s="295">
        <v>0.48257040000000001</v>
      </c>
      <c r="D7809" s="295"/>
    </row>
    <row r="7810" spans="1:4" x14ac:dyDescent="0.2">
      <c r="A7810" s="295">
        <v>0.281945</v>
      </c>
      <c r="B7810" s="295"/>
      <c r="C7810" s="295">
        <v>0.48253299999999999</v>
      </c>
      <c r="D7810" s="295"/>
    </row>
    <row r="7811" spans="1:4" x14ac:dyDescent="0.2">
      <c r="A7811" s="295">
        <v>0.28192980000000001</v>
      </c>
      <c r="B7811" s="295"/>
      <c r="C7811" s="295">
        <v>0.48253299999999999</v>
      </c>
      <c r="D7811" s="295"/>
    </row>
    <row r="7812" spans="1:4" x14ac:dyDescent="0.2">
      <c r="A7812" s="295">
        <v>0.28191519999999998</v>
      </c>
      <c r="B7812" s="295"/>
      <c r="C7812" s="295">
        <v>0.48247899999999999</v>
      </c>
      <c r="D7812" s="295"/>
    </row>
    <row r="7813" spans="1:4" x14ac:dyDescent="0.2">
      <c r="A7813" s="295">
        <v>0.28190189999999998</v>
      </c>
      <c r="B7813" s="295"/>
      <c r="C7813" s="295">
        <v>0.48244419999999999</v>
      </c>
      <c r="D7813" s="295"/>
    </row>
    <row r="7814" spans="1:4" x14ac:dyDescent="0.2">
      <c r="A7814" s="295">
        <v>0.28188740000000001</v>
      </c>
      <c r="B7814" s="295"/>
      <c r="C7814" s="295">
        <v>0.4824254</v>
      </c>
      <c r="D7814" s="295"/>
    </row>
    <row r="7815" spans="1:4" x14ac:dyDescent="0.2">
      <c r="A7815" s="295">
        <v>0.28187299999999998</v>
      </c>
      <c r="B7815" s="295"/>
      <c r="C7815" s="295">
        <v>0.48238819999999999</v>
      </c>
      <c r="D7815" s="295"/>
    </row>
    <row r="7816" spans="1:4" x14ac:dyDescent="0.2">
      <c r="A7816" s="295">
        <v>0.28187299999999998</v>
      </c>
      <c r="B7816" s="295"/>
      <c r="C7816" s="295">
        <v>0.4823732</v>
      </c>
      <c r="D7816" s="295"/>
    </row>
    <row r="7817" spans="1:4" x14ac:dyDescent="0.2">
      <c r="A7817" s="295">
        <v>0.281858</v>
      </c>
      <c r="B7817" s="295"/>
      <c r="C7817" s="295">
        <v>0.48235440000000002</v>
      </c>
      <c r="D7817" s="295"/>
    </row>
    <row r="7818" spans="1:4" x14ac:dyDescent="0.2">
      <c r="A7818" s="295">
        <v>0.2818428</v>
      </c>
      <c r="B7818" s="295"/>
      <c r="C7818" s="295">
        <v>0.48231540000000001</v>
      </c>
      <c r="D7818" s="295"/>
    </row>
    <row r="7819" spans="1:4" x14ac:dyDescent="0.2">
      <c r="A7819" s="295">
        <v>0.2818428</v>
      </c>
      <c r="B7819" s="295"/>
      <c r="C7819" s="295">
        <v>0.48231540000000001</v>
      </c>
      <c r="D7819" s="295"/>
    </row>
    <row r="7820" spans="1:4" x14ac:dyDescent="0.2">
      <c r="A7820" s="295">
        <v>0.28182829999999998</v>
      </c>
      <c r="B7820" s="295"/>
      <c r="C7820" s="295">
        <v>0.48228159999999998</v>
      </c>
      <c r="D7820" s="295"/>
    </row>
    <row r="7821" spans="1:4" x14ac:dyDescent="0.2">
      <c r="A7821" s="295">
        <v>0.28181499999999998</v>
      </c>
      <c r="B7821" s="295"/>
      <c r="C7821" s="295">
        <v>0.482263</v>
      </c>
      <c r="D7821" s="295"/>
    </row>
    <row r="7822" spans="1:4" x14ac:dyDescent="0.2">
      <c r="A7822" s="295">
        <v>0.28181499999999998</v>
      </c>
      <c r="B7822" s="295"/>
      <c r="C7822" s="295">
        <v>0.48224329999999999</v>
      </c>
      <c r="D7822" s="295"/>
    </row>
    <row r="7823" spans="1:4" x14ac:dyDescent="0.2">
      <c r="A7823" s="295">
        <v>0.28180050000000001</v>
      </c>
      <c r="B7823" s="295"/>
      <c r="C7823" s="295">
        <v>0.4822246</v>
      </c>
      <c r="D7823" s="295"/>
    </row>
    <row r="7824" spans="1:4" x14ac:dyDescent="0.2">
      <c r="A7824" s="295">
        <v>0.2817576</v>
      </c>
      <c r="B7824" s="295"/>
      <c r="C7824" s="295">
        <v>0.48217070000000001</v>
      </c>
      <c r="D7824" s="295"/>
    </row>
    <row r="7825" spans="1:4" x14ac:dyDescent="0.2">
      <c r="A7825" s="295">
        <v>0.2817576</v>
      </c>
      <c r="B7825" s="295"/>
      <c r="C7825" s="295">
        <v>0.48213210000000001</v>
      </c>
      <c r="D7825" s="295"/>
    </row>
    <row r="7826" spans="1:4" x14ac:dyDescent="0.2">
      <c r="A7826" s="295">
        <v>0.2817576</v>
      </c>
      <c r="B7826" s="295"/>
      <c r="C7826" s="295">
        <v>0.48213210000000001</v>
      </c>
      <c r="D7826" s="295"/>
    </row>
    <row r="7827" spans="1:4" x14ac:dyDescent="0.2">
      <c r="A7827" s="295">
        <v>0.28174320000000003</v>
      </c>
      <c r="B7827" s="295"/>
      <c r="C7827" s="295">
        <v>0.48211330000000002</v>
      </c>
      <c r="D7827" s="295"/>
    </row>
    <row r="7828" spans="1:4" x14ac:dyDescent="0.2">
      <c r="A7828" s="295">
        <v>0.28174310000000002</v>
      </c>
      <c r="B7828" s="295"/>
      <c r="C7828" s="295">
        <v>0.48209469999999999</v>
      </c>
      <c r="D7828" s="295"/>
    </row>
    <row r="7829" spans="1:4" x14ac:dyDescent="0.2">
      <c r="A7829" s="295">
        <v>0.28169850000000002</v>
      </c>
      <c r="B7829" s="295"/>
      <c r="C7829" s="295">
        <v>0.4820545</v>
      </c>
      <c r="D7829" s="295"/>
    </row>
    <row r="7830" spans="1:4" x14ac:dyDescent="0.2">
      <c r="A7830" s="295">
        <v>0.28168510000000002</v>
      </c>
      <c r="B7830" s="295"/>
      <c r="C7830" s="295">
        <v>0.48203950000000001</v>
      </c>
      <c r="D7830" s="295"/>
    </row>
    <row r="7831" spans="1:4" x14ac:dyDescent="0.2">
      <c r="A7831" s="295">
        <v>0.28168510000000002</v>
      </c>
      <c r="B7831" s="295"/>
      <c r="C7831" s="295">
        <v>0.48202070000000002</v>
      </c>
      <c r="D7831" s="295"/>
    </row>
    <row r="7832" spans="1:4" x14ac:dyDescent="0.2">
      <c r="A7832" s="295">
        <v>0.28168510000000002</v>
      </c>
      <c r="B7832" s="295"/>
      <c r="C7832" s="295">
        <v>0.48200189999999998</v>
      </c>
      <c r="D7832" s="295"/>
    </row>
    <row r="7833" spans="1:4" x14ac:dyDescent="0.2">
      <c r="A7833" s="295">
        <v>0.28168510000000002</v>
      </c>
      <c r="B7833" s="295"/>
      <c r="C7833" s="295">
        <v>0.4819869</v>
      </c>
      <c r="D7833" s="295"/>
    </row>
    <row r="7834" spans="1:4" x14ac:dyDescent="0.2">
      <c r="A7834" s="295">
        <v>0.28164210000000001</v>
      </c>
      <c r="B7834" s="295"/>
      <c r="C7834" s="295">
        <v>0.4819869</v>
      </c>
      <c r="D7834" s="295"/>
    </row>
    <row r="7835" spans="1:4" x14ac:dyDescent="0.2">
      <c r="A7835" s="295">
        <v>0.28162710000000002</v>
      </c>
      <c r="B7835" s="295"/>
      <c r="C7835" s="295">
        <v>0.4819291</v>
      </c>
      <c r="D7835" s="295"/>
    </row>
    <row r="7836" spans="1:4" x14ac:dyDescent="0.2">
      <c r="A7836" s="295">
        <v>0.28161259999999999</v>
      </c>
      <c r="B7836" s="295"/>
      <c r="C7836" s="295">
        <v>0.4819291</v>
      </c>
      <c r="D7836" s="295"/>
    </row>
    <row r="7837" spans="1:4" x14ac:dyDescent="0.2">
      <c r="A7837" s="295">
        <v>0.28161259999999999</v>
      </c>
      <c r="B7837" s="295"/>
      <c r="C7837" s="295">
        <v>0.48190929999999998</v>
      </c>
      <c r="D7837" s="295"/>
    </row>
    <row r="7838" spans="1:4" x14ac:dyDescent="0.2">
      <c r="A7838" s="295">
        <v>0.28159810000000002</v>
      </c>
      <c r="B7838" s="295"/>
      <c r="C7838" s="295">
        <v>0.4818558</v>
      </c>
      <c r="D7838" s="295"/>
    </row>
    <row r="7839" spans="1:4" x14ac:dyDescent="0.2">
      <c r="A7839" s="295">
        <v>0.28159810000000002</v>
      </c>
      <c r="B7839" s="295"/>
      <c r="C7839" s="295">
        <v>0.48183599999999999</v>
      </c>
      <c r="D7839" s="295"/>
    </row>
    <row r="7840" spans="1:4" x14ac:dyDescent="0.2">
      <c r="A7840" s="295">
        <v>0.28156959999999998</v>
      </c>
      <c r="B7840" s="295"/>
      <c r="C7840" s="295">
        <v>0.48183599999999999</v>
      </c>
      <c r="D7840" s="295"/>
    </row>
    <row r="7841" spans="1:4" x14ac:dyDescent="0.2">
      <c r="A7841" s="295">
        <v>0.28156959999999998</v>
      </c>
      <c r="B7841" s="295"/>
      <c r="C7841" s="295">
        <v>0.48176380000000002</v>
      </c>
      <c r="D7841" s="295"/>
    </row>
    <row r="7842" spans="1:4" x14ac:dyDescent="0.2">
      <c r="A7842" s="295">
        <v>0.2815551</v>
      </c>
      <c r="B7842" s="295"/>
      <c r="C7842" s="295">
        <v>0.48174339999999999</v>
      </c>
      <c r="D7842" s="295"/>
    </row>
    <row r="7843" spans="1:4" x14ac:dyDescent="0.2">
      <c r="A7843" s="295">
        <v>0.281555</v>
      </c>
      <c r="B7843" s="295"/>
      <c r="C7843" s="295">
        <v>0.48172480000000001</v>
      </c>
      <c r="D7843" s="295"/>
    </row>
    <row r="7844" spans="1:4" x14ac:dyDescent="0.2">
      <c r="A7844" s="295">
        <v>0.28152559999999999</v>
      </c>
      <c r="B7844" s="295"/>
      <c r="C7844" s="295">
        <v>0.48172480000000001</v>
      </c>
      <c r="D7844" s="295"/>
    </row>
    <row r="7845" spans="1:4" x14ac:dyDescent="0.2">
      <c r="A7845" s="295">
        <v>0.28151229999999999</v>
      </c>
      <c r="B7845" s="295"/>
      <c r="C7845" s="295">
        <v>0.48168739999999999</v>
      </c>
      <c r="D7845" s="295"/>
    </row>
    <row r="7846" spans="1:4" x14ac:dyDescent="0.2">
      <c r="A7846" s="295">
        <v>0.28151229999999999</v>
      </c>
      <c r="B7846" s="295"/>
      <c r="C7846" s="295">
        <v>0.48166759999999997</v>
      </c>
      <c r="D7846" s="295"/>
    </row>
    <row r="7847" spans="1:4" x14ac:dyDescent="0.2">
      <c r="A7847" s="295">
        <v>0.28149730000000001</v>
      </c>
      <c r="B7847" s="295"/>
      <c r="C7847" s="295">
        <v>0.4816472</v>
      </c>
      <c r="D7847" s="295"/>
    </row>
    <row r="7848" spans="1:4" x14ac:dyDescent="0.2">
      <c r="A7848" s="295">
        <v>0.28148210000000001</v>
      </c>
      <c r="B7848" s="295"/>
      <c r="C7848" s="295">
        <v>0.48159489999999999</v>
      </c>
      <c r="D7848" s="295"/>
    </row>
    <row r="7849" spans="1:4" x14ac:dyDescent="0.2">
      <c r="A7849" s="295">
        <v>0.28146870000000002</v>
      </c>
      <c r="B7849" s="295"/>
      <c r="C7849" s="295">
        <v>0.48159479999999999</v>
      </c>
      <c r="D7849" s="295"/>
    </row>
    <row r="7850" spans="1:4" x14ac:dyDescent="0.2">
      <c r="A7850" s="295">
        <v>0.28143980000000002</v>
      </c>
      <c r="B7850" s="295"/>
      <c r="C7850" s="295">
        <v>0.48157620000000001</v>
      </c>
      <c r="D7850" s="295"/>
    </row>
    <row r="7851" spans="1:4" x14ac:dyDescent="0.2">
      <c r="A7851" s="295">
        <v>0.28142479999999997</v>
      </c>
      <c r="B7851" s="295"/>
      <c r="C7851" s="295">
        <v>0.48154249999999998</v>
      </c>
      <c r="D7851" s="295"/>
    </row>
    <row r="7852" spans="1:4" x14ac:dyDescent="0.2">
      <c r="A7852" s="295">
        <v>0.28141149999999998</v>
      </c>
      <c r="B7852" s="295"/>
      <c r="C7852" s="295">
        <v>0.48150320000000002</v>
      </c>
      <c r="D7852" s="295"/>
    </row>
    <row r="7853" spans="1:4" x14ac:dyDescent="0.2">
      <c r="A7853" s="295">
        <v>0.28141149999999998</v>
      </c>
      <c r="B7853" s="295"/>
      <c r="C7853" s="295">
        <v>0.48144989999999999</v>
      </c>
      <c r="D7853" s="295"/>
    </row>
    <row r="7854" spans="1:4" x14ac:dyDescent="0.2">
      <c r="A7854" s="295">
        <v>0.28141139999999998</v>
      </c>
      <c r="B7854" s="295"/>
      <c r="C7854" s="295">
        <v>0.48141250000000002</v>
      </c>
      <c r="D7854" s="295"/>
    </row>
    <row r="7855" spans="1:4" x14ac:dyDescent="0.2">
      <c r="A7855" s="295">
        <v>0.28139809999999998</v>
      </c>
      <c r="B7855" s="295"/>
      <c r="C7855" s="295">
        <v>0.48138249999999999</v>
      </c>
      <c r="D7855" s="295"/>
    </row>
    <row r="7856" spans="1:4" x14ac:dyDescent="0.2">
      <c r="A7856" s="295">
        <v>0.28138360000000001</v>
      </c>
      <c r="B7856" s="295"/>
      <c r="C7856" s="295">
        <v>0.48138249999999999</v>
      </c>
      <c r="D7856" s="295"/>
    </row>
    <row r="7857" spans="1:4" x14ac:dyDescent="0.2">
      <c r="A7857" s="295">
        <v>0.28138360000000001</v>
      </c>
      <c r="B7857" s="295"/>
      <c r="C7857" s="295">
        <v>0.48134329999999997</v>
      </c>
      <c r="D7857" s="295"/>
    </row>
    <row r="7858" spans="1:4" x14ac:dyDescent="0.2">
      <c r="A7858" s="295">
        <v>0.28138360000000001</v>
      </c>
      <c r="B7858" s="295"/>
      <c r="C7858" s="295">
        <v>0.48128989999999999</v>
      </c>
      <c r="D7858" s="295"/>
    </row>
    <row r="7859" spans="1:4" x14ac:dyDescent="0.2">
      <c r="A7859" s="295">
        <v>0.28136870000000003</v>
      </c>
      <c r="B7859" s="295"/>
      <c r="C7859" s="295">
        <v>0.48128989999999999</v>
      </c>
      <c r="D7859" s="295"/>
    </row>
    <row r="7860" spans="1:4" x14ac:dyDescent="0.2">
      <c r="A7860" s="295">
        <v>0.28136870000000003</v>
      </c>
      <c r="B7860" s="295"/>
      <c r="C7860" s="295">
        <v>0.48128989999999999</v>
      </c>
      <c r="D7860" s="295"/>
    </row>
    <row r="7861" spans="1:4" x14ac:dyDescent="0.2">
      <c r="A7861" s="295">
        <v>0.28133970000000003</v>
      </c>
      <c r="B7861" s="295"/>
      <c r="C7861" s="295">
        <v>0.4812514</v>
      </c>
      <c r="D7861" s="295"/>
    </row>
    <row r="7862" spans="1:4" x14ac:dyDescent="0.2">
      <c r="A7862" s="295">
        <v>0.28133970000000003</v>
      </c>
      <c r="B7862" s="295"/>
      <c r="C7862" s="295">
        <v>0.48121229999999998</v>
      </c>
      <c r="D7862" s="295"/>
    </row>
    <row r="7863" spans="1:4" x14ac:dyDescent="0.2">
      <c r="A7863" s="295">
        <v>0.28131109999999998</v>
      </c>
      <c r="B7863" s="295"/>
      <c r="C7863" s="295">
        <v>0.48117850000000001</v>
      </c>
      <c r="D7863" s="295"/>
    </row>
    <row r="7864" spans="1:4" x14ac:dyDescent="0.2">
      <c r="A7864" s="295">
        <v>0.28129589999999999</v>
      </c>
      <c r="B7864" s="295"/>
      <c r="C7864" s="295">
        <v>0.4811588</v>
      </c>
      <c r="D7864" s="295"/>
    </row>
    <row r="7865" spans="1:4" x14ac:dyDescent="0.2">
      <c r="A7865" s="295">
        <v>0.28126649999999997</v>
      </c>
      <c r="B7865" s="295"/>
      <c r="C7865" s="295">
        <v>0.4811588</v>
      </c>
      <c r="D7865" s="295"/>
    </row>
    <row r="7866" spans="1:4" x14ac:dyDescent="0.2">
      <c r="A7866" s="295">
        <v>0.28125129999999998</v>
      </c>
      <c r="B7866" s="295"/>
      <c r="C7866" s="295">
        <v>0.48112339999999998</v>
      </c>
      <c r="D7866" s="295"/>
    </row>
    <row r="7867" spans="1:4" x14ac:dyDescent="0.2">
      <c r="A7867" s="295">
        <v>0.28125129999999998</v>
      </c>
      <c r="B7867" s="295"/>
      <c r="C7867" s="295">
        <v>0.48110459999999999</v>
      </c>
      <c r="D7867" s="295"/>
    </row>
    <row r="7868" spans="1:4" x14ac:dyDescent="0.2">
      <c r="A7868" s="295">
        <v>0.28125129999999998</v>
      </c>
      <c r="B7868" s="295"/>
      <c r="C7868" s="295">
        <v>0.48108479999999998</v>
      </c>
      <c r="D7868" s="295"/>
    </row>
    <row r="7869" spans="1:4" x14ac:dyDescent="0.2">
      <c r="A7869" s="295">
        <v>0.28123789999999999</v>
      </c>
      <c r="B7869" s="295"/>
      <c r="C7869" s="295">
        <v>0.48104940000000002</v>
      </c>
      <c r="D7869" s="295"/>
    </row>
    <row r="7870" spans="1:4" x14ac:dyDescent="0.2">
      <c r="A7870" s="295">
        <v>0.28122340000000001</v>
      </c>
      <c r="B7870" s="295"/>
      <c r="C7870" s="295">
        <v>0.48103079999999998</v>
      </c>
      <c r="D7870" s="295"/>
    </row>
    <row r="7871" spans="1:4" x14ac:dyDescent="0.2">
      <c r="A7871" s="295">
        <v>0.28120889999999998</v>
      </c>
      <c r="B7871" s="295"/>
      <c r="C7871" s="295">
        <v>0.4810104</v>
      </c>
      <c r="D7871" s="295"/>
    </row>
    <row r="7872" spans="1:4" x14ac:dyDescent="0.2">
      <c r="A7872" s="295">
        <v>0.28119559999999999</v>
      </c>
      <c r="B7872" s="295"/>
      <c r="C7872" s="295">
        <v>0.48099540000000002</v>
      </c>
      <c r="D7872" s="295"/>
    </row>
    <row r="7873" spans="1:4" x14ac:dyDescent="0.2">
      <c r="A7873" s="295">
        <v>0.28119559999999999</v>
      </c>
      <c r="B7873" s="295"/>
      <c r="C7873" s="295">
        <v>0.48093639999999999</v>
      </c>
      <c r="D7873" s="295"/>
    </row>
    <row r="7874" spans="1:4" x14ac:dyDescent="0.2">
      <c r="A7874" s="295">
        <v>0.28119559999999999</v>
      </c>
      <c r="B7874" s="295"/>
      <c r="C7874" s="295">
        <v>0.48089739999999997</v>
      </c>
      <c r="D7874" s="295"/>
    </row>
    <row r="7875" spans="1:4" x14ac:dyDescent="0.2">
      <c r="A7875" s="295">
        <v>0.28119559999999999</v>
      </c>
      <c r="B7875" s="295"/>
      <c r="C7875" s="295">
        <v>0.48089739999999997</v>
      </c>
      <c r="D7875" s="295"/>
    </row>
    <row r="7876" spans="1:4" x14ac:dyDescent="0.2">
      <c r="A7876" s="295">
        <v>0.28116540000000001</v>
      </c>
      <c r="B7876" s="295"/>
      <c r="C7876" s="295">
        <v>0.48085909999999998</v>
      </c>
      <c r="D7876" s="295"/>
    </row>
    <row r="7877" spans="1:4" x14ac:dyDescent="0.2">
      <c r="A7877" s="295">
        <v>0.28115089999999998</v>
      </c>
      <c r="B7877" s="295"/>
      <c r="C7877" s="295">
        <v>0.48080489999999998</v>
      </c>
      <c r="D7877" s="295"/>
    </row>
    <row r="7878" spans="1:4" x14ac:dyDescent="0.2">
      <c r="A7878" s="295">
        <v>0.28113640000000001</v>
      </c>
      <c r="B7878" s="295"/>
      <c r="C7878" s="295">
        <v>0.48080479999999998</v>
      </c>
      <c r="D7878" s="295"/>
    </row>
    <row r="7879" spans="1:4" x14ac:dyDescent="0.2">
      <c r="A7879" s="295">
        <v>0.28112310000000001</v>
      </c>
      <c r="B7879" s="295"/>
      <c r="C7879" s="295">
        <v>0.48078510000000002</v>
      </c>
      <c r="D7879" s="295"/>
    </row>
    <row r="7880" spans="1:4" x14ac:dyDescent="0.2">
      <c r="A7880" s="295">
        <v>0.28112310000000001</v>
      </c>
      <c r="B7880" s="295"/>
      <c r="C7880" s="295">
        <v>0.48076469999999999</v>
      </c>
      <c r="D7880" s="295"/>
    </row>
    <row r="7881" spans="1:4" x14ac:dyDescent="0.2">
      <c r="A7881" s="295">
        <v>0.28110859999999999</v>
      </c>
      <c r="B7881" s="295"/>
      <c r="C7881" s="295">
        <v>0.48074610000000001</v>
      </c>
      <c r="D7881" s="295"/>
    </row>
    <row r="7882" spans="1:4" x14ac:dyDescent="0.2">
      <c r="A7882" s="295">
        <v>0.28109529999999999</v>
      </c>
      <c r="B7882" s="295"/>
      <c r="C7882" s="295">
        <v>0.48072730000000002</v>
      </c>
      <c r="D7882" s="295"/>
    </row>
    <row r="7883" spans="1:4" x14ac:dyDescent="0.2">
      <c r="A7883" s="295">
        <v>0.28108030000000001</v>
      </c>
      <c r="B7883" s="295"/>
      <c r="C7883" s="295">
        <v>0.4806937</v>
      </c>
      <c r="D7883" s="295"/>
    </row>
    <row r="7884" spans="1:4" x14ac:dyDescent="0.2">
      <c r="A7884" s="295">
        <v>0.28106579999999998</v>
      </c>
      <c r="B7884" s="295"/>
      <c r="C7884" s="295">
        <v>0.4806551</v>
      </c>
      <c r="D7884" s="295"/>
    </row>
    <row r="7885" spans="1:4" x14ac:dyDescent="0.2">
      <c r="A7885" s="295">
        <v>0.28103610000000001</v>
      </c>
      <c r="B7885" s="295"/>
      <c r="C7885" s="295">
        <v>0.4806009</v>
      </c>
      <c r="D7885" s="295"/>
    </row>
    <row r="7886" spans="1:4" x14ac:dyDescent="0.2">
      <c r="A7886" s="295">
        <v>0.28103610000000001</v>
      </c>
      <c r="B7886" s="295"/>
      <c r="C7886" s="295">
        <v>0.4806009</v>
      </c>
      <c r="D7886" s="295"/>
    </row>
    <row r="7887" spans="1:4" x14ac:dyDescent="0.2">
      <c r="A7887" s="295">
        <v>0.28100779999999997</v>
      </c>
      <c r="B7887" s="295"/>
      <c r="C7887" s="295">
        <v>0.48058210000000001</v>
      </c>
      <c r="D7887" s="295"/>
    </row>
    <row r="7888" spans="1:4" x14ac:dyDescent="0.2">
      <c r="A7888" s="295">
        <v>0.2809933</v>
      </c>
      <c r="B7888" s="295"/>
      <c r="C7888" s="295">
        <v>0.48058210000000001</v>
      </c>
      <c r="D7888" s="295"/>
    </row>
    <row r="7889" spans="1:4" x14ac:dyDescent="0.2">
      <c r="A7889" s="295">
        <v>0.2809933</v>
      </c>
      <c r="B7889" s="295"/>
      <c r="C7889" s="295">
        <v>0.48054849999999999</v>
      </c>
      <c r="D7889" s="295"/>
    </row>
    <row r="7890" spans="1:4" x14ac:dyDescent="0.2">
      <c r="A7890" s="295">
        <v>0.28096549999999998</v>
      </c>
      <c r="B7890" s="295"/>
      <c r="C7890" s="295">
        <v>0.48048950000000001</v>
      </c>
      <c r="D7890" s="295"/>
    </row>
    <row r="7891" spans="1:4" x14ac:dyDescent="0.2">
      <c r="A7891" s="295">
        <v>0.28095100000000001</v>
      </c>
      <c r="B7891" s="295"/>
      <c r="C7891" s="295">
        <v>0.48045480000000002</v>
      </c>
      <c r="D7891" s="295"/>
    </row>
    <row r="7892" spans="1:4" x14ac:dyDescent="0.2">
      <c r="A7892" s="295">
        <v>0.28095100000000001</v>
      </c>
      <c r="B7892" s="295"/>
      <c r="C7892" s="295">
        <v>0.48045480000000002</v>
      </c>
      <c r="D7892" s="295"/>
    </row>
    <row r="7893" spans="1:4" x14ac:dyDescent="0.2">
      <c r="A7893" s="295">
        <v>0.28093649999999998</v>
      </c>
      <c r="B7893" s="295"/>
      <c r="C7893" s="295">
        <v>0.48045480000000002</v>
      </c>
      <c r="D7893" s="295"/>
    </row>
    <row r="7894" spans="1:4" x14ac:dyDescent="0.2">
      <c r="A7894" s="295">
        <v>0.28093649999999998</v>
      </c>
      <c r="B7894" s="295"/>
      <c r="C7894" s="295">
        <v>0.48039959999999998</v>
      </c>
      <c r="D7894" s="295"/>
    </row>
    <row r="7895" spans="1:4" x14ac:dyDescent="0.2">
      <c r="A7895" s="295">
        <v>0.28092319999999998</v>
      </c>
      <c r="B7895" s="295"/>
      <c r="C7895" s="295">
        <v>0.48039959999999998</v>
      </c>
      <c r="D7895" s="295"/>
    </row>
    <row r="7896" spans="1:4" x14ac:dyDescent="0.2">
      <c r="A7896" s="295">
        <v>0.28090799999999999</v>
      </c>
      <c r="B7896" s="295"/>
      <c r="C7896" s="295">
        <v>0.48039959999999998</v>
      </c>
      <c r="D7896" s="295"/>
    </row>
    <row r="7897" spans="1:4" x14ac:dyDescent="0.2">
      <c r="A7897" s="295">
        <v>0.280893</v>
      </c>
      <c r="B7897" s="295"/>
      <c r="C7897" s="295">
        <v>0.48039959999999998</v>
      </c>
      <c r="D7897" s="295"/>
    </row>
    <row r="7898" spans="1:4" x14ac:dyDescent="0.2">
      <c r="A7898" s="295">
        <v>0.280864</v>
      </c>
      <c r="B7898" s="295"/>
      <c r="C7898" s="295">
        <v>0.48034179999999999</v>
      </c>
      <c r="D7898" s="295"/>
    </row>
    <row r="7899" spans="1:4" x14ac:dyDescent="0.2">
      <c r="A7899" s="295">
        <v>0.280864</v>
      </c>
      <c r="B7899" s="295"/>
      <c r="C7899" s="295">
        <v>0.4803268</v>
      </c>
      <c r="D7899" s="295"/>
    </row>
    <row r="7900" spans="1:4" x14ac:dyDescent="0.2">
      <c r="A7900" s="295">
        <v>0.280864</v>
      </c>
      <c r="B7900" s="295"/>
      <c r="C7900" s="295">
        <v>0.4803268</v>
      </c>
      <c r="D7900" s="295"/>
    </row>
    <row r="7901" spans="1:4" x14ac:dyDescent="0.2">
      <c r="A7901" s="295">
        <v>0.28084949999999997</v>
      </c>
      <c r="B7901" s="295"/>
      <c r="C7901" s="295">
        <v>0.48030820000000002</v>
      </c>
      <c r="D7901" s="295"/>
    </row>
    <row r="7902" spans="1:4" x14ac:dyDescent="0.2">
      <c r="A7902" s="295">
        <v>0.28083619999999998</v>
      </c>
      <c r="B7902" s="295"/>
      <c r="C7902" s="295">
        <v>0.4802884</v>
      </c>
      <c r="D7902" s="295"/>
    </row>
    <row r="7903" spans="1:4" x14ac:dyDescent="0.2">
      <c r="A7903" s="295">
        <v>0.28082170000000001</v>
      </c>
      <c r="B7903" s="295"/>
      <c r="C7903" s="295">
        <v>0.48024830000000002</v>
      </c>
      <c r="D7903" s="295"/>
    </row>
    <row r="7904" spans="1:4" x14ac:dyDescent="0.2">
      <c r="A7904" s="295">
        <v>0.28080719999999998</v>
      </c>
      <c r="B7904" s="295"/>
      <c r="C7904" s="295">
        <v>0.48021449999999999</v>
      </c>
      <c r="D7904" s="295"/>
    </row>
    <row r="7905" spans="1:4" x14ac:dyDescent="0.2">
      <c r="A7905" s="295">
        <v>0.28079219999999999</v>
      </c>
      <c r="B7905" s="295"/>
      <c r="C7905" s="295">
        <v>0.48019590000000001</v>
      </c>
      <c r="D7905" s="295"/>
    </row>
    <row r="7906" spans="1:4" x14ac:dyDescent="0.2">
      <c r="A7906" s="295">
        <v>0.28079219999999999</v>
      </c>
      <c r="B7906" s="295"/>
      <c r="C7906" s="295">
        <v>0.48017729999999997</v>
      </c>
      <c r="D7906" s="295"/>
    </row>
    <row r="7907" spans="1:4" x14ac:dyDescent="0.2">
      <c r="A7907" s="295">
        <v>0.280777</v>
      </c>
      <c r="B7907" s="295"/>
      <c r="C7907" s="295">
        <v>0.48014250000000003</v>
      </c>
      <c r="D7907" s="295"/>
    </row>
    <row r="7908" spans="1:4" x14ac:dyDescent="0.2">
      <c r="A7908" s="295">
        <v>0.2807637</v>
      </c>
      <c r="B7908" s="295"/>
      <c r="C7908" s="295">
        <v>0.4801221</v>
      </c>
      <c r="D7908" s="295"/>
    </row>
    <row r="7909" spans="1:4" x14ac:dyDescent="0.2">
      <c r="A7909" s="295">
        <v>0.2807637</v>
      </c>
      <c r="B7909" s="295"/>
      <c r="C7909" s="295">
        <v>0.48010710000000001</v>
      </c>
      <c r="D7909" s="295"/>
    </row>
    <row r="7910" spans="1:4" x14ac:dyDescent="0.2">
      <c r="A7910" s="295">
        <v>0.28074919999999998</v>
      </c>
      <c r="B7910" s="295"/>
      <c r="C7910" s="295">
        <v>0.48007179999999999</v>
      </c>
      <c r="D7910" s="295"/>
    </row>
    <row r="7911" spans="1:4" x14ac:dyDescent="0.2">
      <c r="A7911" s="295">
        <v>0.2807347</v>
      </c>
      <c r="B7911" s="295"/>
      <c r="C7911" s="295">
        <v>0.48007169999999999</v>
      </c>
      <c r="D7911" s="295"/>
    </row>
    <row r="7912" spans="1:4" x14ac:dyDescent="0.2">
      <c r="A7912" s="295">
        <v>0.2807347</v>
      </c>
      <c r="B7912" s="295"/>
      <c r="C7912" s="295">
        <v>0.48005310000000001</v>
      </c>
      <c r="D7912" s="295"/>
    </row>
    <row r="7913" spans="1:4" x14ac:dyDescent="0.2">
      <c r="A7913" s="295">
        <v>0.28072130000000001</v>
      </c>
      <c r="B7913" s="295"/>
      <c r="C7913" s="295">
        <v>0.48005310000000001</v>
      </c>
      <c r="D7913" s="295"/>
    </row>
    <row r="7914" spans="1:4" x14ac:dyDescent="0.2">
      <c r="A7914" s="295">
        <v>0.28072130000000001</v>
      </c>
      <c r="B7914" s="295"/>
      <c r="C7914" s="295">
        <v>0.47999439999999999</v>
      </c>
      <c r="D7914" s="295"/>
    </row>
    <row r="7915" spans="1:4" x14ac:dyDescent="0.2">
      <c r="A7915" s="295">
        <v>0.28072130000000001</v>
      </c>
      <c r="B7915" s="295"/>
      <c r="C7915" s="295">
        <v>0.4799756</v>
      </c>
      <c r="D7915" s="295"/>
    </row>
    <row r="7916" spans="1:4" x14ac:dyDescent="0.2">
      <c r="A7916" s="295">
        <v>0.28072130000000001</v>
      </c>
      <c r="B7916" s="295"/>
      <c r="C7916" s="295">
        <v>0.4799756</v>
      </c>
      <c r="D7916" s="295"/>
    </row>
    <row r="7917" spans="1:4" x14ac:dyDescent="0.2">
      <c r="A7917" s="295">
        <v>0.28069159999999999</v>
      </c>
      <c r="B7917" s="295"/>
      <c r="C7917" s="295">
        <v>0.47994019999999998</v>
      </c>
      <c r="D7917" s="295"/>
    </row>
    <row r="7918" spans="1:4" x14ac:dyDescent="0.2">
      <c r="A7918" s="295">
        <v>0.28069159999999999</v>
      </c>
      <c r="B7918" s="295"/>
      <c r="C7918" s="295">
        <v>0.47994009999999998</v>
      </c>
      <c r="D7918" s="295"/>
    </row>
    <row r="7919" spans="1:4" x14ac:dyDescent="0.2">
      <c r="A7919" s="295">
        <v>0.28066219999999997</v>
      </c>
      <c r="B7919" s="295"/>
      <c r="C7919" s="295">
        <v>0.4798635</v>
      </c>
      <c r="D7919" s="295"/>
    </row>
    <row r="7920" spans="1:4" x14ac:dyDescent="0.2">
      <c r="A7920" s="295">
        <v>0.28066219999999997</v>
      </c>
      <c r="B7920" s="295"/>
      <c r="C7920" s="295">
        <v>0.47982340000000001</v>
      </c>
      <c r="D7920" s="295"/>
    </row>
    <row r="7921" spans="1:4" x14ac:dyDescent="0.2">
      <c r="A7921" s="295">
        <v>0.28064879999999998</v>
      </c>
      <c r="B7921" s="295"/>
      <c r="C7921" s="295">
        <v>0.47980479999999998</v>
      </c>
      <c r="D7921" s="295"/>
    </row>
    <row r="7922" spans="1:4" x14ac:dyDescent="0.2">
      <c r="A7922" s="295">
        <v>0.28064879999999998</v>
      </c>
      <c r="B7922" s="295"/>
      <c r="C7922" s="295">
        <v>0.47980479999999998</v>
      </c>
      <c r="D7922" s="295"/>
    </row>
    <row r="7923" spans="1:4" x14ac:dyDescent="0.2">
      <c r="A7923" s="295">
        <v>0.28061910000000001</v>
      </c>
      <c r="B7923" s="295"/>
      <c r="C7923" s="295">
        <v>0.47978979999999999</v>
      </c>
      <c r="D7923" s="295"/>
    </row>
    <row r="7924" spans="1:4" x14ac:dyDescent="0.2">
      <c r="A7924" s="295">
        <v>0.28061910000000001</v>
      </c>
      <c r="B7924" s="295"/>
      <c r="C7924" s="295">
        <v>0.47973080000000001</v>
      </c>
      <c r="D7924" s="295"/>
    </row>
    <row r="7925" spans="1:4" x14ac:dyDescent="0.2">
      <c r="A7925" s="295">
        <v>0.28061910000000001</v>
      </c>
      <c r="B7925" s="295"/>
      <c r="C7925" s="295">
        <v>0.47973080000000001</v>
      </c>
      <c r="D7925" s="295"/>
    </row>
    <row r="7926" spans="1:4" x14ac:dyDescent="0.2">
      <c r="A7926" s="295">
        <v>0.28059020000000001</v>
      </c>
      <c r="B7926" s="295"/>
      <c r="C7926" s="295">
        <v>0.47969719999999999</v>
      </c>
      <c r="D7926" s="295"/>
    </row>
    <row r="7927" spans="1:4" x14ac:dyDescent="0.2">
      <c r="A7927" s="295">
        <v>0.28057520000000002</v>
      </c>
      <c r="B7927" s="295"/>
      <c r="C7927" s="295">
        <v>0.47969719999999999</v>
      </c>
      <c r="D7927" s="295"/>
    </row>
    <row r="7928" spans="1:4" x14ac:dyDescent="0.2">
      <c r="A7928" s="295">
        <v>0.28057520000000002</v>
      </c>
      <c r="B7928" s="295"/>
      <c r="C7928" s="295">
        <v>0.4796822</v>
      </c>
      <c r="D7928" s="295"/>
    </row>
    <row r="7929" spans="1:4" x14ac:dyDescent="0.2">
      <c r="A7929" s="295">
        <v>0.2805607</v>
      </c>
      <c r="B7929" s="295"/>
      <c r="C7929" s="295">
        <v>0.47966340000000002</v>
      </c>
      <c r="D7929" s="295"/>
    </row>
    <row r="7930" spans="1:4" x14ac:dyDescent="0.2">
      <c r="A7930" s="295">
        <v>0.28051769999999998</v>
      </c>
      <c r="B7930" s="295"/>
      <c r="C7930" s="295">
        <v>0.47966340000000002</v>
      </c>
      <c r="D7930" s="295"/>
    </row>
    <row r="7931" spans="1:4" x14ac:dyDescent="0.2">
      <c r="A7931" s="295">
        <v>0.28051759999999998</v>
      </c>
      <c r="B7931" s="295"/>
      <c r="C7931" s="295">
        <v>0.47961009999999998</v>
      </c>
      <c r="D7931" s="295"/>
    </row>
    <row r="7932" spans="1:4" x14ac:dyDescent="0.2">
      <c r="A7932" s="295">
        <v>0.28051759999999998</v>
      </c>
      <c r="B7932" s="295"/>
      <c r="C7932" s="295">
        <v>0.4795912</v>
      </c>
      <c r="D7932" s="295"/>
    </row>
    <row r="7933" spans="1:4" x14ac:dyDescent="0.2">
      <c r="A7933" s="295">
        <v>0.28050310000000001</v>
      </c>
      <c r="B7933" s="295"/>
      <c r="C7933" s="295">
        <v>0.47957080000000002</v>
      </c>
      <c r="D7933" s="295"/>
    </row>
    <row r="7934" spans="1:4" x14ac:dyDescent="0.2">
      <c r="A7934" s="295">
        <v>0.28048869999999998</v>
      </c>
      <c r="B7934" s="295"/>
      <c r="C7934" s="295">
        <v>0.47957080000000002</v>
      </c>
      <c r="D7934" s="295"/>
    </row>
    <row r="7935" spans="1:4" x14ac:dyDescent="0.2">
      <c r="A7935" s="295">
        <v>0.28047369999999999</v>
      </c>
      <c r="B7935" s="295"/>
      <c r="C7935" s="295">
        <v>0.47951729999999998</v>
      </c>
      <c r="D7935" s="295"/>
    </row>
    <row r="7936" spans="1:4" x14ac:dyDescent="0.2">
      <c r="A7936" s="295">
        <v>0.28047369999999999</v>
      </c>
      <c r="B7936" s="295"/>
      <c r="C7936" s="295">
        <v>0.4794969</v>
      </c>
      <c r="D7936" s="295"/>
    </row>
    <row r="7937" spans="1:4" x14ac:dyDescent="0.2">
      <c r="A7937" s="295">
        <v>0.28047369999999999</v>
      </c>
      <c r="B7937" s="295"/>
      <c r="C7937" s="295">
        <v>0.47945850000000001</v>
      </c>
      <c r="D7937" s="295"/>
    </row>
    <row r="7938" spans="1:4" x14ac:dyDescent="0.2">
      <c r="A7938" s="295">
        <v>0.2804451</v>
      </c>
      <c r="B7938" s="295"/>
      <c r="C7938" s="295">
        <v>0.47943970000000002</v>
      </c>
      <c r="D7938" s="295"/>
    </row>
    <row r="7939" spans="1:4" x14ac:dyDescent="0.2">
      <c r="A7939" s="295">
        <v>0.2804451</v>
      </c>
      <c r="B7939" s="295"/>
      <c r="C7939" s="295">
        <v>0.47940430000000001</v>
      </c>
      <c r="D7939" s="295"/>
    </row>
    <row r="7940" spans="1:4" x14ac:dyDescent="0.2">
      <c r="A7940" s="295">
        <v>0.28040120000000002</v>
      </c>
      <c r="B7940" s="295"/>
      <c r="C7940" s="295">
        <v>0.47940430000000001</v>
      </c>
      <c r="D7940" s="295"/>
    </row>
    <row r="7941" spans="1:4" x14ac:dyDescent="0.2">
      <c r="A7941" s="295">
        <v>0.28040120000000002</v>
      </c>
      <c r="B7941" s="295"/>
      <c r="C7941" s="295">
        <v>0.47938550000000002</v>
      </c>
      <c r="D7941" s="295"/>
    </row>
    <row r="7942" spans="1:4" x14ac:dyDescent="0.2">
      <c r="A7942" s="295">
        <v>0.28040120000000002</v>
      </c>
      <c r="B7942" s="295"/>
      <c r="C7942" s="295">
        <v>0.47938550000000002</v>
      </c>
      <c r="D7942" s="295"/>
    </row>
    <row r="7943" spans="1:4" x14ac:dyDescent="0.2">
      <c r="A7943" s="295">
        <v>0.28037260000000003</v>
      </c>
      <c r="B7943" s="295"/>
      <c r="C7943" s="295">
        <v>0.47936689999999998</v>
      </c>
      <c r="D7943" s="295"/>
    </row>
    <row r="7944" spans="1:4" x14ac:dyDescent="0.2">
      <c r="A7944" s="295">
        <v>0.28037260000000003</v>
      </c>
      <c r="B7944" s="295"/>
      <c r="C7944" s="295">
        <v>0.47934710000000003</v>
      </c>
      <c r="D7944" s="295"/>
    </row>
    <row r="7945" spans="1:4" x14ac:dyDescent="0.2">
      <c r="A7945" s="295">
        <v>0.28037260000000003</v>
      </c>
      <c r="B7945" s="295"/>
      <c r="C7945" s="295">
        <v>0.47931170000000001</v>
      </c>
      <c r="D7945" s="295"/>
    </row>
    <row r="7946" spans="1:4" x14ac:dyDescent="0.2">
      <c r="A7946" s="295">
        <v>0.28037260000000003</v>
      </c>
      <c r="B7946" s="295"/>
      <c r="C7946" s="295">
        <v>0.47929290000000002</v>
      </c>
      <c r="D7946" s="295"/>
    </row>
    <row r="7947" spans="1:4" x14ac:dyDescent="0.2">
      <c r="A7947" s="295">
        <v>0.28034480000000001</v>
      </c>
      <c r="B7947" s="295"/>
      <c r="C7947" s="295">
        <v>0.47925820000000002</v>
      </c>
      <c r="D7947" s="295"/>
    </row>
    <row r="7948" spans="1:4" x14ac:dyDescent="0.2">
      <c r="A7948" s="295">
        <v>0.28032980000000002</v>
      </c>
      <c r="B7948" s="295"/>
      <c r="C7948" s="295">
        <v>0.47923959999999999</v>
      </c>
      <c r="D7948" s="295"/>
    </row>
    <row r="7949" spans="1:4" x14ac:dyDescent="0.2">
      <c r="A7949" s="295">
        <v>0.28032980000000002</v>
      </c>
      <c r="B7949" s="295"/>
      <c r="C7949" s="295">
        <v>0.47923959999999999</v>
      </c>
      <c r="D7949" s="295"/>
    </row>
    <row r="7950" spans="1:4" x14ac:dyDescent="0.2">
      <c r="A7950" s="295">
        <v>0.28031529999999999</v>
      </c>
      <c r="B7950" s="295"/>
      <c r="C7950" s="295">
        <v>0.47922100000000001</v>
      </c>
      <c r="D7950" s="295"/>
    </row>
    <row r="7951" spans="1:4" x14ac:dyDescent="0.2">
      <c r="A7951" s="295">
        <v>0.2803001</v>
      </c>
      <c r="B7951" s="295"/>
      <c r="C7951" s="295">
        <v>0.47918559999999999</v>
      </c>
      <c r="D7951" s="295"/>
    </row>
    <row r="7952" spans="1:4" x14ac:dyDescent="0.2">
      <c r="A7952" s="295">
        <v>0.2803001</v>
      </c>
      <c r="B7952" s="295"/>
      <c r="C7952" s="295">
        <v>0.47918559999999999</v>
      </c>
      <c r="D7952" s="295"/>
    </row>
    <row r="7953" spans="1:4" x14ac:dyDescent="0.2">
      <c r="A7953" s="295">
        <v>0.28028560000000002</v>
      </c>
      <c r="B7953" s="295"/>
      <c r="C7953" s="295">
        <v>0.4791668</v>
      </c>
      <c r="D7953" s="295"/>
    </row>
    <row r="7954" spans="1:4" x14ac:dyDescent="0.2">
      <c r="A7954" s="295">
        <v>0.28028560000000002</v>
      </c>
      <c r="B7954" s="295"/>
      <c r="C7954" s="295">
        <v>0.47914699999999999</v>
      </c>
      <c r="D7954" s="295"/>
    </row>
    <row r="7955" spans="1:4" x14ac:dyDescent="0.2">
      <c r="A7955" s="295">
        <v>0.28028560000000002</v>
      </c>
      <c r="B7955" s="295"/>
      <c r="C7955" s="295">
        <v>0.47914699999999999</v>
      </c>
      <c r="D7955" s="295"/>
    </row>
    <row r="7956" spans="1:4" x14ac:dyDescent="0.2">
      <c r="A7956" s="295">
        <v>0.28027229999999997</v>
      </c>
      <c r="B7956" s="295"/>
      <c r="C7956" s="295">
        <v>0.47910799999999998</v>
      </c>
      <c r="D7956" s="295"/>
    </row>
    <row r="7957" spans="1:4" x14ac:dyDescent="0.2">
      <c r="A7957" s="295">
        <v>0.28025729999999999</v>
      </c>
      <c r="B7957" s="295"/>
      <c r="C7957" s="295">
        <v>0.47906939999999998</v>
      </c>
      <c r="D7957" s="295"/>
    </row>
    <row r="7958" spans="1:4" x14ac:dyDescent="0.2">
      <c r="A7958" s="295">
        <v>0.28025729999999999</v>
      </c>
      <c r="B7958" s="295"/>
      <c r="C7958" s="295">
        <v>0.47905439999999999</v>
      </c>
      <c r="D7958" s="295"/>
    </row>
    <row r="7959" spans="1:4" x14ac:dyDescent="0.2">
      <c r="A7959" s="295">
        <v>0.28022760000000002</v>
      </c>
      <c r="B7959" s="295"/>
      <c r="C7959" s="295">
        <v>0.47901969999999999</v>
      </c>
      <c r="D7959" s="295"/>
    </row>
    <row r="7960" spans="1:4" x14ac:dyDescent="0.2">
      <c r="A7960" s="295">
        <v>0.28021309999999999</v>
      </c>
      <c r="B7960" s="295"/>
      <c r="C7960" s="295">
        <v>0.47898039999999997</v>
      </c>
      <c r="D7960" s="295"/>
    </row>
    <row r="7961" spans="1:4" x14ac:dyDescent="0.2">
      <c r="A7961" s="295">
        <v>0.28019820000000001</v>
      </c>
      <c r="B7961" s="295"/>
      <c r="C7961" s="295">
        <v>0.47894209999999998</v>
      </c>
      <c r="D7961" s="295"/>
    </row>
    <row r="7962" spans="1:4" x14ac:dyDescent="0.2">
      <c r="A7962" s="295">
        <v>0.28018480000000001</v>
      </c>
      <c r="B7962" s="295"/>
      <c r="C7962" s="295">
        <v>0.47888950000000002</v>
      </c>
      <c r="D7962" s="295"/>
    </row>
    <row r="7963" spans="1:4" x14ac:dyDescent="0.2">
      <c r="A7963" s="295">
        <v>0.28018480000000001</v>
      </c>
      <c r="B7963" s="295"/>
      <c r="C7963" s="295">
        <v>0.47888950000000002</v>
      </c>
      <c r="D7963" s="295"/>
    </row>
    <row r="7964" spans="1:4" x14ac:dyDescent="0.2">
      <c r="A7964" s="295">
        <v>0.28018480000000001</v>
      </c>
      <c r="B7964" s="295"/>
      <c r="C7964" s="295">
        <v>0.47886909999999999</v>
      </c>
      <c r="D7964" s="295"/>
    </row>
    <row r="7965" spans="1:4" x14ac:dyDescent="0.2">
      <c r="A7965" s="295">
        <v>0.28017029999999998</v>
      </c>
      <c r="B7965" s="295"/>
      <c r="C7965" s="295">
        <v>0.47883140000000002</v>
      </c>
      <c r="D7965" s="295"/>
    </row>
    <row r="7966" spans="1:4" x14ac:dyDescent="0.2">
      <c r="A7966" s="295">
        <v>0.28017029999999998</v>
      </c>
      <c r="B7966" s="295"/>
      <c r="C7966" s="295">
        <v>0.47879240000000001</v>
      </c>
      <c r="D7966" s="295"/>
    </row>
    <row r="7967" spans="1:4" x14ac:dyDescent="0.2">
      <c r="A7967" s="295">
        <v>0.28014080000000002</v>
      </c>
      <c r="B7967" s="295"/>
      <c r="C7967" s="295">
        <v>0.47875410000000002</v>
      </c>
      <c r="D7967" s="295"/>
    </row>
    <row r="7968" spans="1:4" x14ac:dyDescent="0.2">
      <c r="A7968" s="295">
        <v>0.28012629999999999</v>
      </c>
      <c r="B7968" s="295"/>
      <c r="C7968" s="295">
        <v>0.47872049999999999</v>
      </c>
      <c r="D7968" s="295"/>
    </row>
    <row r="7969" spans="1:4" x14ac:dyDescent="0.2">
      <c r="A7969" s="295">
        <v>0.2801111</v>
      </c>
      <c r="B7969" s="295"/>
      <c r="C7969" s="295">
        <v>0.47872049999999999</v>
      </c>
      <c r="D7969" s="295"/>
    </row>
    <row r="7970" spans="1:4" x14ac:dyDescent="0.2">
      <c r="A7970" s="295">
        <v>0.28009620000000002</v>
      </c>
      <c r="B7970" s="295"/>
      <c r="C7970" s="295">
        <v>0.47866809999999999</v>
      </c>
      <c r="D7970" s="295"/>
    </row>
    <row r="7971" spans="1:4" x14ac:dyDescent="0.2">
      <c r="A7971" s="295">
        <v>0.28008159999999999</v>
      </c>
      <c r="B7971" s="295"/>
      <c r="C7971" s="295">
        <v>0.47862949999999999</v>
      </c>
      <c r="D7971" s="295"/>
    </row>
    <row r="7972" spans="1:4" x14ac:dyDescent="0.2">
      <c r="A7972" s="295">
        <v>0.28008159999999999</v>
      </c>
      <c r="B7972" s="295"/>
      <c r="C7972" s="295">
        <v>0.47862949999999999</v>
      </c>
      <c r="D7972" s="295"/>
    </row>
    <row r="7973" spans="1:4" x14ac:dyDescent="0.2">
      <c r="A7973" s="295">
        <v>0.28005380000000002</v>
      </c>
      <c r="B7973" s="295"/>
      <c r="C7973" s="295">
        <v>0.47862949999999999</v>
      </c>
      <c r="D7973" s="295"/>
    </row>
    <row r="7974" spans="1:4" x14ac:dyDescent="0.2">
      <c r="A7974" s="295">
        <v>0.28005380000000002</v>
      </c>
      <c r="B7974" s="295"/>
      <c r="C7974" s="295">
        <v>0.4786145</v>
      </c>
      <c r="D7974" s="295"/>
    </row>
    <row r="7975" spans="1:4" x14ac:dyDescent="0.2">
      <c r="A7975" s="295">
        <v>0.28005380000000002</v>
      </c>
      <c r="B7975" s="295"/>
      <c r="C7975" s="295">
        <v>0.47857549999999999</v>
      </c>
      <c r="D7975" s="295"/>
    </row>
    <row r="7976" spans="1:4" x14ac:dyDescent="0.2">
      <c r="A7976" s="295">
        <v>0.28003929999999999</v>
      </c>
      <c r="B7976" s="295"/>
      <c r="C7976" s="295">
        <v>0.47853699999999999</v>
      </c>
      <c r="D7976" s="295"/>
    </row>
    <row r="7977" spans="1:4" x14ac:dyDescent="0.2">
      <c r="A7977" s="295">
        <v>0.2799953</v>
      </c>
      <c r="B7977" s="295"/>
      <c r="C7977" s="295">
        <v>0.47853689999999999</v>
      </c>
      <c r="D7977" s="295"/>
    </row>
    <row r="7978" spans="1:4" x14ac:dyDescent="0.2">
      <c r="A7978" s="295">
        <v>0.27998010000000001</v>
      </c>
      <c r="B7978" s="295"/>
      <c r="C7978" s="295">
        <v>0.47853689999999999</v>
      </c>
      <c r="D7978" s="295"/>
    </row>
    <row r="7979" spans="1:4" x14ac:dyDescent="0.2">
      <c r="A7979" s="295">
        <v>0.27996680000000002</v>
      </c>
      <c r="B7979" s="295"/>
      <c r="C7979" s="295">
        <v>0.4784968</v>
      </c>
      <c r="D7979" s="295"/>
    </row>
    <row r="7980" spans="1:4" x14ac:dyDescent="0.2">
      <c r="A7980" s="295">
        <v>0.27996680000000002</v>
      </c>
      <c r="B7980" s="295"/>
      <c r="C7980" s="295">
        <v>0.47847820000000002</v>
      </c>
      <c r="D7980" s="295"/>
    </row>
    <row r="7981" spans="1:4" x14ac:dyDescent="0.2">
      <c r="A7981" s="295">
        <v>0.27996680000000002</v>
      </c>
      <c r="B7981" s="295"/>
      <c r="C7981" s="295">
        <v>0.47842030000000002</v>
      </c>
      <c r="D7981" s="295"/>
    </row>
    <row r="7982" spans="1:4" x14ac:dyDescent="0.2">
      <c r="A7982" s="295">
        <v>0.27993709999999999</v>
      </c>
      <c r="B7982" s="295"/>
      <c r="C7982" s="295">
        <v>0.47840539999999998</v>
      </c>
      <c r="D7982" s="295"/>
    </row>
    <row r="7983" spans="1:4" x14ac:dyDescent="0.2">
      <c r="A7983" s="295">
        <v>0.27993699999999999</v>
      </c>
      <c r="B7983" s="295"/>
      <c r="C7983" s="295">
        <v>0.47840529999999998</v>
      </c>
      <c r="D7983" s="295"/>
    </row>
    <row r="7984" spans="1:4" x14ac:dyDescent="0.2">
      <c r="A7984" s="295">
        <v>0.27992260000000002</v>
      </c>
      <c r="B7984" s="295"/>
      <c r="C7984" s="295">
        <v>0.4783482</v>
      </c>
      <c r="D7984" s="295"/>
    </row>
    <row r="7985" spans="1:4" x14ac:dyDescent="0.2">
      <c r="A7985" s="295">
        <v>0.27989429999999998</v>
      </c>
      <c r="B7985" s="295"/>
      <c r="C7985" s="295">
        <v>0.47832839999999999</v>
      </c>
      <c r="D7985" s="295"/>
    </row>
    <row r="7986" spans="1:4" x14ac:dyDescent="0.2">
      <c r="A7986" s="295">
        <v>0.27987980000000001</v>
      </c>
      <c r="B7986" s="295"/>
      <c r="C7986" s="295">
        <v>0.47832839999999999</v>
      </c>
      <c r="D7986" s="295"/>
    </row>
    <row r="7987" spans="1:4" x14ac:dyDescent="0.2">
      <c r="A7987" s="295">
        <v>0.27986450000000002</v>
      </c>
      <c r="B7987" s="295"/>
      <c r="C7987" s="295">
        <v>0.47827419999999998</v>
      </c>
      <c r="D7987" s="295"/>
    </row>
    <row r="7988" spans="1:4" x14ac:dyDescent="0.2">
      <c r="A7988" s="295">
        <v>0.27984959999999998</v>
      </c>
      <c r="B7988" s="295"/>
      <c r="C7988" s="295">
        <v>0.4782556</v>
      </c>
      <c r="D7988" s="295"/>
    </row>
    <row r="7989" spans="1:4" x14ac:dyDescent="0.2">
      <c r="A7989" s="295">
        <v>0.27984959999999998</v>
      </c>
      <c r="B7989" s="295"/>
      <c r="C7989" s="295">
        <v>0.478217</v>
      </c>
      <c r="D7989" s="295"/>
    </row>
    <row r="7990" spans="1:4" x14ac:dyDescent="0.2">
      <c r="A7990" s="295">
        <v>0.2798351</v>
      </c>
      <c r="B7990" s="295"/>
      <c r="C7990" s="295">
        <v>0.47819850000000003</v>
      </c>
      <c r="D7990" s="295"/>
    </row>
    <row r="7991" spans="1:4" x14ac:dyDescent="0.2">
      <c r="A7991" s="295">
        <v>0.27982010000000002</v>
      </c>
      <c r="B7991" s="295"/>
      <c r="C7991" s="295">
        <v>0.47819850000000003</v>
      </c>
      <c r="D7991" s="295"/>
    </row>
    <row r="7992" spans="1:4" x14ac:dyDescent="0.2">
      <c r="A7992" s="295">
        <v>0.27982010000000002</v>
      </c>
      <c r="B7992" s="295"/>
      <c r="C7992" s="295">
        <v>0.47815920000000001</v>
      </c>
      <c r="D7992" s="295"/>
    </row>
    <row r="7993" spans="1:4" x14ac:dyDescent="0.2">
      <c r="A7993" s="295">
        <v>0.27980559999999999</v>
      </c>
      <c r="B7993" s="295"/>
      <c r="C7993" s="295">
        <v>0.47814060000000003</v>
      </c>
      <c r="D7993" s="295"/>
    </row>
    <row r="7994" spans="1:4" x14ac:dyDescent="0.2">
      <c r="A7994" s="295">
        <v>0.27980559999999999</v>
      </c>
      <c r="B7994" s="295"/>
      <c r="C7994" s="295">
        <v>0.47814060000000003</v>
      </c>
      <c r="D7994" s="295"/>
    </row>
    <row r="7995" spans="1:4" x14ac:dyDescent="0.2">
      <c r="A7995" s="295">
        <v>0.2797771</v>
      </c>
      <c r="B7995" s="295"/>
      <c r="C7995" s="295">
        <v>0.4781068</v>
      </c>
      <c r="D7995" s="295"/>
    </row>
    <row r="7996" spans="1:4" x14ac:dyDescent="0.2">
      <c r="A7996" s="295">
        <v>0.2797771</v>
      </c>
      <c r="B7996" s="295"/>
      <c r="C7996" s="295">
        <v>0.47808709999999999</v>
      </c>
      <c r="D7996" s="295"/>
    </row>
    <row r="7997" spans="1:4" x14ac:dyDescent="0.2">
      <c r="A7997" s="295">
        <v>0.2797771</v>
      </c>
      <c r="B7997" s="295"/>
      <c r="C7997" s="295">
        <v>0.4780682</v>
      </c>
      <c r="D7997" s="295"/>
    </row>
    <row r="7998" spans="1:4" x14ac:dyDescent="0.2">
      <c r="A7998" s="295">
        <v>0.27973310000000001</v>
      </c>
      <c r="B7998" s="295"/>
      <c r="C7998" s="295">
        <v>0.47804940000000001</v>
      </c>
      <c r="D7998" s="295"/>
    </row>
    <row r="7999" spans="1:4" x14ac:dyDescent="0.2">
      <c r="A7999" s="295">
        <v>0.27973310000000001</v>
      </c>
      <c r="B7999" s="295"/>
      <c r="C7999" s="295">
        <v>0.4780297</v>
      </c>
      <c r="D7999" s="295"/>
    </row>
    <row r="8000" spans="1:4" x14ac:dyDescent="0.2">
      <c r="A8000" s="295">
        <v>0.27971980000000002</v>
      </c>
      <c r="B8000" s="295"/>
      <c r="C8000" s="295">
        <v>0.4779757</v>
      </c>
      <c r="D8000" s="295"/>
    </row>
    <row r="8001" spans="1:4" x14ac:dyDescent="0.2">
      <c r="A8001" s="295">
        <v>0.27970519999999999</v>
      </c>
      <c r="B8001" s="295"/>
      <c r="C8001" s="295">
        <v>0.4779371</v>
      </c>
      <c r="D8001" s="295"/>
    </row>
    <row r="8002" spans="1:4" x14ac:dyDescent="0.2">
      <c r="A8002" s="295">
        <v>0.27968999999999999</v>
      </c>
      <c r="B8002" s="295"/>
      <c r="C8002" s="295">
        <v>0.47791729999999999</v>
      </c>
      <c r="D8002" s="295"/>
    </row>
    <row r="8003" spans="1:4" x14ac:dyDescent="0.2">
      <c r="A8003" s="295">
        <v>0.27967510000000001</v>
      </c>
      <c r="B8003" s="295"/>
      <c r="C8003" s="295">
        <v>0.47788350000000002</v>
      </c>
      <c r="D8003" s="295"/>
    </row>
    <row r="8004" spans="1:4" x14ac:dyDescent="0.2">
      <c r="A8004" s="295">
        <v>0.27966049999999998</v>
      </c>
      <c r="B8004" s="295"/>
      <c r="C8004" s="295">
        <v>0.47784450000000001</v>
      </c>
      <c r="D8004" s="295"/>
    </row>
    <row r="8005" spans="1:4" x14ac:dyDescent="0.2">
      <c r="A8005" s="295">
        <v>0.27964610000000001</v>
      </c>
      <c r="B8005" s="295"/>
      <c r="C8005" s="295">
        <v>0.47784450000000001</v>
      </c>
      <c r="D8005" s="295"/>
    </row>
    <row r="8006" spans="1:4" x14ac:dyDescent="0.2">
      <c r="A8006" s="295">
        <v>0.27963159999999998</v>
      </c>
      <c r="B8006" s="295"/>
      <c r="C8006" s="295">
        <v>0.47782479999999999</v>
      </c>
      <c r="D8006" s="295"/>
    </row>
    <row r="8007" spans="1:4" x14ac:dyDescent="0.2">
      <c r="A8007" s="295">
        <v>0.27961659999999999</v>
      </c>
      <c r="B8007" s="295"/>
      <c r="C8007" s="295">
        <v>0.47780620000000001</v>
      </c>
      <c r="D8007" s="295"/>
    </row>
    <row r="8008" spans="1:4" x14ac:dyDescent="0.2">
      <c r="A8008" s="295">
        <v>0.27958690000000003</v>
      </c>
      <c r="B8008" s="295"/>
      <c r="C8008" s="295">
        <v>0.47778739999999997</v>
      </c>
      <c r="D8008" s="295"/>
    </row>
    <row r="8009" spans="1:4" x14ac:dyDescent="0.2">
      <c r="A8009" s="295">
        <v>0.27957359999999998</v>
      </c>
      <c r="B8009" s="295"/>
      <c r="C8009" s="295">
        <v>0.47778730000000003</v>
      </c>
      <c r="D8009" s="295"/>
    </row>
    <row r="8010" spans="1:4" x14ac:dyDescent="0.2">
      <c r="A8010" s="295">
        <v>0.27957359999999998</v>
      </c>
      <c r="B8010" s="295"/>
      <c r="C8010" s="295">
        <v>0.47776869999999999</v>
      </c>
      <c r="D8010" s="295"/>
    </row>
    <row r="8011" spans="1:4" x14ac:dyDescent="0.2">
      <c r="A8011" s="295">
        <v>0.27957359999999998</v>
      </c>
      <c r="B8011" s="295"/>
      <c r="C8011" s="295">
        <v>0.47773339999999997</v>
      </c>
      <c r="D8011" s="295"/>
    </row>
    <row r="8012" spans="1:4" x14ac:dyDescent="0.2">
      <c r="A8012" s="295">
        <v>0.2795591</v>
      </c>
      <c r="B8012" s="295"/>
      <c r="C8012" s="295">
        <v>0.47769479999999997</v>
      </c>
      <c r="D8012" s="295"/>
    </row>
    <row r="8013" spans="1:4" x14ac:dyDescent="0.2">
      <c r="A8013" s="295">
        <v>0.2795591</v>
      </c>
      <c r="B8013" s="295"/>
      <c r="C8013" s="295">
        <v>0.47765639999999998</v>
      </c>
      <c r="D8013" s="295"/>
    </row>
    <row r="8014" spans="1:4" x14ac:dyDescent="0.2">
      <c r="A8014" s="295">
        <v>0.2795591</v>
      </c>
      <c r="B8014" s="295"/>
      <c r="C8014" s="295">
        <v>0.47763670000000003</v>
      </c>
      <c r="D8014" s="295"/>
    </row>
    <row r="8015" spans="1:4" x14ac:dyDescent="0.2">
      <c r="A8015" s="295">
        <v>0.27953080000000002</v>
      </c>
      <c r="B8015" s="295"/>
      <c r="C8015" s="295">
        <v>0.4776031</v>
      </c>
      <c r="D8015" s="295"/>
    </row>
    <row r="8016" spans="1:4" x14ac:dyDescent="0.2">
      <c r="A8016" s="295">
        <v>0.2795163</v>
      </c>
      <c r="B8016" s="295"/>
      <c r="C8016" s="295">
        <v>0.47756290000000001</v>
      </c>
      <c r="D8016" s="295"/>
    </row>
    <row r="8017" spans="1:4" x14ac:dyDescent="0.2">
      <c r="A8017" s="295">
        <v>0.279501</v>
      </c>
      <c r="B8017" s="295"/>
      <c r="C8017" s="295">
        <v>0.47754410000000003</v>
      </c>
      <c r="D8017" s="295"/>
    </row>
    <row r="8018" spans="1:4" x14ac:dyDescent="0.2">
      <c r="A8018" s="295">
        <v>0.27948659999999997</v>
      </c>
      <c r="B8018" s="295"/>
      <c r="C8018" s="295">
        <v>0.47754410000000003</v>
      </c>
      <c r="D8018" s="295"/>
    </row>
    <row r="8019" spans="1:4" x14ac:dyDescent="0.2">
      <c r="A8019" s="295">
        <v>0.2794721</v>
      </c>
      <c r="B8019" s="295"/>
      <c r="C8019" s="295">
        <v>0.47752430000000001</v>
      </c>
      <c r="D8019" s="295"/>
    </row>
    <row r="8020" spans="1:4" x14ac:dyDescent="0.2">
      <c r="A8020" s="295">
        <v>0.2794721</v>
      </c>
      <c r="B8020" s="295"/>
      <c r="C8020" s="295">
        <v>0.47750569999999998</v>
      </c>
      <c r="D8020" s="295"/>
    </row>
    <row r="8021" spans="1:4" x14ac:dyDescent="0.2">
      <c r="A8021" s="295">
        <v>0.279472</v>
      </c>
      <c r="B8021" s="295"/>
      <c r="C8021" s="295">
        <v>0.47746650000000002</v>
      </c>
      <c r="D8021" s="295"/>
    </row>
    <row r="8022" spans="1:4" x14ac:dyDescent="0.2">
      <c r="A8022" s="295">
        <v>0.27944419999999998</v>
      </c>
      <c r="B8022" s="295"/>
      <c r="C8022" s="295">
        <v>0.47743180000000002</v>
      </c>
      <c r="D8022" s="295"/>
    </row>
    <row r="8023" spans="1:4" x14ac:dyDescent="0.2">
      <c r="A8023" s="295">
        <v>0.2794141</v>
      </c>
      <c r="B8023" s="295"/>
      <c r="C8023" s="295">
        <v>0.47741289999999997</v>
      </c>
      <c r="D8023" s="295"/>
    </row>
    <row r="8024" spans="1:4" x14ac:dyDescent="0.2">
      <c r="A8024" s="295">
        <v>0.2794141</v>
      </c>
      <c r="B8024" s="295"/>
      <c r="C8024" s="295">
        <v>0.4773925</v>
      </c>
      <c r="D8024" s="295"/>
    </row>
    <row r="8025" spans="1:4" x14ac:dyDescent="0.2">
      <c r="A8025" s="295">
        <v>0.2794141</v>
      </c>
      <c r="B8025" s="295"/>
      <c r="C8025" s="295">
        <v>0.4773925</v>
      </c>
      <c r="D8025" s="295"/>
    </row>
    <row r="8026" spans="1:4" x14ac:dyDescent="0.2">
      <c r="A8026" s="295">
        <v>0.2793851</v>
      </c>
      <c r="B8026" s="295"/>
      <c r="C8026" s="295">
        <v>0.47735240000000001</v>
      </c>
      <c r="D8026" s="295"/>
    </row>
    <row r="8027" spans="1:4" x14ac:dyDescent="0.2">
      <c r="A8027" s="295">
        <v>0.27935650000000001</v>
      </c>
      <c r="B8027" s="295"/>
      <c r="C8027" s="295">
        <v>0.4773038</v>
      </c>
      <c r="D8027" s="295"/>
    </row>
    <row r="8028" spans="1:4" x14ac:dyDescent="0.2">
      <c r="A8028" s="295">
        <v>0.27935650000000001</v>
      </c>
      <c r="B8028" s="295"/>
      <c r="C8028" s="295">
        <v>0.4773038</v>
      </c>
      <c r="D8028" s="295"/>
    </row>
    <row r="8029" spans="1:4" x14ac:dyDescent="0.2">
      <c r="A8029" s="295">
        <v>0.2793137</v>
      </c>
      <c r="B8029" s="295"/>
      <c r="C8029" s="295">
        <v>0.47727000000000003</v>
      </c>
      <c r="D8029" s="295"/>
    </row>
    <row r="8030" spans="1:4" x14ac:dyDescent="0.2">
      <c r="A8030" s="295">
        <v>0.2793137</v>
      </c>
      <c r="B8030" s="295"/>
      <c r="C8030" s="295">
        <v>0.47721239999999998</v>
      </c>
      <c r="D8030" s="295"/>
    </row>
    <row r="8031" spans="1:4" x14ac:dyDescent="0.2">
      <c r="A8031" s="295">
        <v>0.2793137</v>
      </c>
      <c r="B8031" s="295"/>
      <c r="C8031" s="295">
        <v>0.47721239999999998</v>
      </c>
      <c r="D8031" s="295"/>
    </row>
    <row r="8032" spans="1:4" x14ac:dyDescent="0.2">
      <c r="A8032" s="295">
        <v>0.2793137</v>
      </c>
      <c r="B8032" s="295"/>
      <c r="C8032" s="295">
        <v>0.47717769999999998</v>
      </c>
      <c r="D8032" s="295"/>
    </row>
    <row r="8033" spans="1:4" x14ac:dyDescent="0.2">
      <c r="A8033" s="295">
        <v>0.2793137</v>
      </c>
      <c r="B8033" s="295"/>
      <c r="C8033" s="295">
        <v>0.4771591</v>
      </c>
      <c r="D8033" s="295"/>
    </row>
    <row r="8034" spans="1:4" x14ac:dyDescent="0.2">
      <c r="A8034" s="295">
        <v>0.27929850000000001</v>
      </c>
      <c r="B8034" s="295"/>
      <c r="C8034" s="295">
        <v>0.47713860000000002</v>
      </c>
      <c r="D8034" s="295"/>
    </row>
    <row r="8035" spans="1:4" x14ac:dyDescent="0.2">
      <c r="A8035" s="295">
        <v>0.27928399999999998</v>
      </c>
      <c r="B8035" s="295"/>
      <c r="C8035" s="295">
        <v>0.47713860000000002</v>
      </c>
      <c r="D8035" s="295"/>
    </row>
    <row r="8036" spans="1:4" x14ac:dyDescent="0.2">
      <c r="A8036" s="295">
        <v>0.27927069999999998</v>
      </c>
      <c r="B8036" s="295"/>
      <c r="C8036" s="295">
        <v>0.47708240000000002</v>
      </c>
      <c r="D8036" s="295"/>
    </row>
    <row r="8037" spans="1:4" x14ac:dyDescent="0.2">
      <c r="A8037" s="295">
        <v>0.27925610000000001</v>
      </c>
      <c r="B8037" s="295"/>
      <c r="C8037" s="295">
        <v>0.47708240000000002</v>
      </c>
      <c r="D8037" s="295"/>
    </row>
    <row r="8038" spans="1:4" x14ac:dyDescent="0.2">
      <c r="A8038" s="295">
        <v>0.27924169999999998</v>
      </c>
      <c r="B8038" s="295"/>
      <c r="C8038" s="295">
        <v>0.47702879999999998</v>
      </c>
      <c r="D8038" s="295"/>
    </row>
    <row r="8039" spans="1:4" x14ac:dyDescent="0.2">
      <c r="A8039" s="295">
        <v>0.27924169999999998</v>
      </c>
      <c r="B8039" s="295"/>
      <c r="C8039" s="295">
        <v>0.47697010000000001</v>
      </c>
      <c r="D8039" s="295"/>
    </row>
    <row r="8040" spans="1:4" x14ac:dyDescent="0.2">
      <c r="A8040" s="295">
        <v>0.27924169999999998</v>
      </c>
      <c r="B8040" s="295"/>
      <c r="C8040" s="295">
        <v>0.47695149999999997</v>
      </c>
      <c r="D8040" s="295"/>
    </row>
    <row r="8041" spans="1:4" x14ac:dyDescent="0.2">
      <c r="A8041" s="295">
        <v>0.27921309999999999</v>
      </c>
      <c r="B8041" s="295"/>
      <c r="C8041" s="295">
        <v>0.47693269999999999</v>
      </c>
      <c r="D8041" s="295"/>
    </row>
    <row r="8042" spans="1:4" x14ac:dyDescent="0.2">
      <c r="A8042" s="295">
        <v>0.27919860000000002</v>
      </c>
      <c r="B8042" s="295"/>
      <c r="C8042" s="295">
        <v>0.4769139</v>
      </c>
      <c r="D8042" s="295"/>
    </row>
    <row r="8043" spans="1:4" x14ac:dyDescent="0.2">
      <c r="A8043" s="295">
        <v>0.2791689</v>
      </c>
      <c r="B8043" s="295"/>
      <c r="C8043" s="295">
        <v>0.47689409999999999</v>
      </c>
      <c r="D8043" s="295"/>
    </row>
    <row r="8044" spans="1:4" x14ac:dyDescent="0.2">
      <c r="A8044" s="295">
        <v>0.27915390000000001</v>
      </c>
      <c r="B8044" s="295"/>
      <c r="C8044" s="295">
        <v>0.47685870000000002</v>
      </c>
      <c r="D8044" s="295"/>
    </row>
    <row r="8045" spans="1:4" x14ac:dyDescent="0.2">
      <c r="A8045" s="295">
        <v>0.27913939999999998</v>
      </c>
      <c r="B8045" s="295"/>
      <c r="C8045" s="295">
        <v>0.47683890000000001</v>
      </c>
      <c r="D8045" s="295"/>
    </row>
    <row r="8046" spans="1:4" x14ac:dyDescent="0.2">
      <c r="A8046" s="295">
        <v>0.2791245</v>
      </c>
      <c r="B8046" s="295"/>
      <c r="C8046" s="295">
        <v>0.47680149999999999</v>
      </c>
      <c r="D8046" s="295"/>
    </row>
    <row r="8047" spans="1:4" x14ac:dyDescent="0.2">
      <c r="A8047" s="295">
        <v>0.2791245</v>
      </c>
      <c r="B8047" s="295"/>
      <c r="C8047" s="295">
        <v>0.47680149999999999</v>
      </c>
      <c r="D8047" s="295"/>
    </row>
    <row r="8048" spans="1:4" x14ac:dyDescent="0.2">
      <c r="A8048" s="295">
        <v>0.2791245</v>
      </c>
      <c r="B8048" s="295"/>
      <c r="C8048" s="295">
        <v>0.47676679999999999</v>
      </c>
      <c r="D8048" s="295"/>
    </row>
    <row r="8049" spans="1:4" x14ac:dyDescent="0.2">
      <c r="A8049" s="295">
        <v>0.27909590000000001</v>
      </c>
      <c r="B8049" s="295"/>
      <c r="C8049" s="295">
        <v>0.47674800000000001</v>
      </c>
      <c r="D8049" s="295"/>
    </row>
    <row r="8050" spans="1:4" x14ac:dyDescent="0.2">
      <c r="A8050" s="295">
        <v>0.27909590000000001</v>
      </c>
      <c r="B8050" s="295"/>
      <c r="C8050" s="295">
        <v>0.47672750000000003</v>
      </c>
      <c r="D8050" s="295"/>
    </row>
    <row r="8051" spans="1:4" x14ac:dyDescent="0.2">
      <c r="A8051" s="295">
        <v>0.27906690000000001</v>
      </c>
      <c r="B8051" s="295"/>
      <c r="C8051" s="295">
        <v>0.47670869999999999</v>
      </c>
      <c r="D8051" s="295"/>
    </row>
    <row r="8052" spans="1:4" x14ac:dyDescent="0.2">
      <c r="A8052" s="295">
        <v>0.27906690000000001</v>
      </c>
      <c r="B8052" s="295"/>
      <c r="C8052" s="295">
        <v>0.47665540000000001</v>
      </c>
      <c r="D8052" s="295"/>
    </row>
    <row r="8053" spans="1:4" x14ac:dyDescent="0.2">
      <c r="A8053" s="295">
        <v>0.27905190000000002</v>
      </c>
      <c r="B8053" s="295"/>
      <c r="C8053" s="295">
        <v>0.47665540000000001</v>
      </c>
      <c r="D8053" s="295"/>
    </row>
    <row r="8054" spans="1:4" x14ac:dyDescent="0.2">
      <c r="A8054" s="295">
        <v>0.27903670000000003</v>
      </c>
      <c r="B8054" s="295"/>
      <c r="C8054" s="295">
        <v>0.4766164</v>
      </c>
      <c r="D8054" s="295"/>
    </row>
    <row r="8055" spans="1:4" x14ac:dyDescent="0.2">
      <c r="A8055" s="295">
        <v>0.2790223</v>
      </c>
      <c r="B8055" s="295"/>
      <c r="C8055" s="295">
        <v>0.4766164</v>
      </c>
      <c r="D8055" s="295"/>
    </row>
    <row r="8056" spans="1:4" x14ac:dyDescent="0.2">
      <c r="A8056" s="295">
        <v>0.2790223</v>
      </c>
      <c r="B8056" s="295"/>
      <c r="C8056" s="295">
        <v>0.47659760000000001</v>
      </c>
      <c r="D8056" s="295"/>
    </row>
    <row r="8057" spans="1:4" x14ac:dyDescent="0.2">
      <c r="A8057" s="295">
        <v>0.2790089</v>
      </c>
      <c r="B8057" s="295"/>
      <c r="C8057" s="295">
        <v>0.47656280000000001</v>
      </c>
      <c r="D8057" s="295"/>
    </row>
    <row r="8058" spans="1:4" x14ac:dyDescent="0.2">
      <c r="A8058" s="295">
        <v>0.27897939999999999</v>
      </c>
      <c r="B8058" s="295"/>
      <c r="C8058" s="295">
        <v>0.47654419999999997</v>
      </c>
      <c r="D8058" s="295"/>
    </row>
    <row r="8059" spans="1:4" x14ac:dyDescent="0.2">
      <c r="A8059" s="295">
        <v>0.2789642</v>
      </c>
      <c r="B8059" s="295"/>
      <c r="C8059" s="295">
        <v>0.47650520000000002</v>
      </c>
      <c r="D8059" s="295"/>
    </row>
    <row r="8060" spans="1:4" x14ac:dyDescent="0.2">
      <c r="A8060" s="295">
        <v>0.27893639999999997</v>
      </c>
      <c r="B8060" s="295"/>
      <c r="C8060" s="295">
        <v>0.47649019999999997</v>
      </c>
      <c r="D8060" s="295"/>
    </row>
    <row r="8061" spans="1:4" x14ac:dyDescent="0.2">
      <c r="A8061" s="295">
        <v>0.27893639999999997</v>
      </c>
      <c r="B8061" s="295"/>
      <c r="C8061" s="295">
        <v>0.4764331</v>
      </c>
      <c r="D8061" s="295"/>
    </row>
    <row r="8062" spans="1:4" x14ac:dyDescent="0.2">
      <c r="A8062" s="295">
        <v>0.27893630000000003</v>
      </c>
      <c r="B8062" s="295"/>
      <c r="C8062" s="295">
        <v>0.4764331</v>
      </c>
      <c r="D8062" s="295"/>
    </row>
    <row r="8063" spans="1:4" x14ac:dyDescent="0.2">
      <c r="A8063" s="295">
        <v>0.27890799999999999</v>
      </c>
      <c r="B8063" s="295"/>
      <c r="C8063" s="295">
        <v>0.47639290000000001</v>
      </c>
      <c r="D8063" s="295"/>
    </row>
    <row r="8064" spans="1:4" x14ac:dyDescent="0.2">
      <c r="A8064" s="295">
        <v>0.27890799999999999</v>
      </c>
      <c r="B8064" s="295"/>
      <c r="C8064" s="295">
        <v>0.47639290000000001</v>
      </c>
      <c r="D8064" s="295"/>
    </row>
    <row r="8065" spans="1:4" x14ac:dyDescent="0.2">
      <c r="A8065" s="295">
        <v>0.27890799999999999</v>
      </c>
      <c r="B8065" s="295"/>
      <c r="C8065" s="295">
        <v>0.47639290000000001</v>
      </c>
      <c r="D8065" s="295"/>
    </row>
    <row r="8066" spans="1:4" x14ac:dyDescent="0.2">
      <c r="A8066" s="295">
        <v>0.27889360000000002</v>
      </c>
      <c r="B8066" s="295"/>
      <c r="C8066" s="295">
        <v>0.47635909999999998</v>
      </c>
      <c r="D8066" s="295"/>
    </row>
    <row r="8067" spans="1:4" x14ac:dyDescent="0.2">
      <c r="A8067" s="295">
        <v>0.27887840000000003</v>
      </c>
      <c r="B8067" s="295"/>
      <c r="C8067" s="295">
        <v>0.47632049999999998</v>
      </c>
      <c r="D8067" s="295"/>
    </row>
    <row r="8068" spans="1:4" x14ac:dyDescent="0.2">
      <c r="A8068" s="295">
        <v>0.27886499999999997</v>
      </c>
      <c r="B8068" s="295"/>
      <c r="C8068" s="295">
        <v>0.4763019</v>
      </c>
      <c r="D8068" s="295"/>
    </row>
    <row r="8069" spans="1:4" x14ac:dyDescent="0.2">
      <c r="A8069" s="295">
        <v>0.27883599999999997</v>
      </c>
      <c r="B8069" s="295"/>
      <c r="C8069" s="295">
        <v>0.47626810000000003</v>
      </c>
      <c r="D8069" s="295"/>
    </row>
    <row r="8070" spans="1:4" x14ac:dyDescent="0.2">
      <c r="A8070" s="295">
        <v>0.27883599999999997</v>
      </c>
      <c r="B8070" s="295"/>
      <c r="C8070" s="295">
        <v>0.47626810000000003</v>
      </c>
      <c r="D8070" s="295"/>
    </row>
    <row r="8071" spans="1:4" x14ac:dyDescent="0.2">
      <c r="A8071" s="295">
        <v>0.27882109999999999</v>
      </c>
      <c r="B8071" s="295"/>
      <c r="C8071" s="295">
        <v>0.47624949999999999</v>
      </c>
      <c r="D8071" s="295"/>
    </row>
    <row r="8072" spans="1:4" x14ac:dyDescent="0.2">
      <c r="A8072" s="295">
        <v>0.27880660000000002</v>
      </c>
      <c r="B8072" s="295"/>
      <c r="C8072" s="295">
        <v>0.47619440000000002</v>
      </c>
      <c r="D8072" s="295"/>
    </row>
    <row r="8073" spans="1:4" x14ac:dyDescent="0.2">
      <c r="A8073" s="295">
        <v>0.27877760000000001</v>
      </c>
      <c r="B8073" s="295"/>
      <c r="C8073" s="295">
        <v>0.47619440000000002</v>
      </c>
      <c r="D8073" s="295"/>
    </row>
    <row r="8074" spans="1:4" x14ac:dyDescent="0.2">
      <c r="A8074" s="295">
        <v>0.27876430000000002</v>
      </c>
      <c r="B8074" s="295"/>
      <c r="C8074" s="295">
        <v>0.47617549999999997</v>
      </c>
      <c r="D8074" s="295"/>
    </row>
    <row r="8075" spans="1:4" x14ac:dyDescent="0.2">
      <c r="A8075" s="295">
        <v>0.27874900000000002</v>
      </c>
      <c r="B8075" s="295"/>
      <c r="C8075" s="295">
        <v>0.476157</v>
      </c>
      <c r="D8075" s="295"/>
    </row>
    <row r="8076" spans="1:4" x14ac:dyDescent="0.2">
      <c r="A8076" s="295">
        <v>0.27874900000000002</v>
      </c>
      <c r="B8076" s="295"/>
      <c r="C8076" s="295">
        <v>0.47615689999999999</v>
      </c>
      <c r="D8076" s="295"/>
    </row>
    <row r="8077" spans="1:4" x14ac:dyDescent="0.2">
      <c r="A8077" s="295">
        <v>0.2787345</v>
      </c>
      <c r="B8077" s="295"/>
      <c r="C8077" s="295">
        <v>0.47614200000000001</v>
      </c>
      <c r="D8077" s="295"/>
    </row>
    <row r="8078" spans="1:4" x14ac:dyDescent="0.2">
      <c r="A8078" s="295">
        <v>0.27871960000000001</v>
      </c>
      <c r="B8078" s="295"/>
      <c r="C8078" s="295">
        <v>0.47612339999999997</v>
      </c>
      <c r="D8078" s="295"/>
    </row>
    <row r="8079" spans="1:4" x14ac:dyDescent="0.2">
      <c r="A8079" s="295">
        <v>0.27869169999999999</v>
      </c>
      <c r="B8079" s="295"/>
      <c r="C8079" s="295">
        <v>0.47608319999999998</v>
      </c>
      <c r="D8079" s="295"/>
    </row>
    <row r="8080" spans="1:4" x14ac:dyDescent="0.2">
      <c r="A8080" s="295">
        <v>0.27867649999999999</v>
      </c>
      <c r="B8080" s="295"/>
      <c r="C8080" s="295">
        <v>0.4760644</v>
      </c>
      <c r="D8080" s="295"/>
    </row>
    <row r="8081" spans="1:4" x14ac:dyDescent="0.2">
      <c r="A8081" s="295">
        <v>0.27867649999999999</v>
      </c>
      <c r="B8081" s="295"/>
      <c r="C8081" s="295">
        <v>0.47603079999999998</v>
      </c>
      <c r="D8081" s="295"/>
    </row>
    <row r="8082" spans="1:4" x14ac:dyDescent="0.2">
      <c r="A8082" s="295">
        <v>0.27867649999999999</v>
      </c>
      <c r="B8082" s="295"/>
      <c r="C8082" s="295">
        <v>0.47599059999999999</v>
      </c>
      <c r="D8082" s="295"/>
    </row>
    <row r="8083" spans="1:4" x14ac:dyDescent="0.2">
      <c r="A8083" s="295">
        <v>0.27867649999999999</v>
      </c>
      <c r="B8083" s="295"/>
      <c r="C8083" s="295">
        <v>0.47595680000000001</v>
      </c>
      <c r="D8083" s="295"/>
    </row>
    <row r="8084" spans="1:4" x14ac:dyDescent="0.2">
      <c r="A8084" s="295">
        <v>0.27867649999999999</v>
      </c>
      <c r="B8084" s="295"/>
      <c r="C8084" s="295">
        <v>0.47595680000000001</v>
      </c>
      <c r="D8084" s="295"/>
    </row>
    <row r="8085" spans="1:4" x14ac:dyDescent="0.2">
      <c r="A8085" s="295">
        <v>0.27864820000000001</v>
      </c>
      <c r="B8085" s="295"/>
      <c r="C8085" s="295">
        <v>0.4759371</v>
      </c>
      <c r="D8085" s="295"/>
    </row>
    <row r="8086" spans="1:4" x14ac:dyDescent="0.2">
      <c r="A8086" s="295">
        <v>0.27863300000000002</v>
      </c>
      <c r="B8086" s="295"/>
      <c r="C8086" s="295">
        <v>0.47589690000000001</v>
      </c>
      <c r="D8086" s="295"/>
    </row>
    <row r="8087" spans="1:4" x14ac:dyDescent="0.2">
      <c r="A8087" s="295">
        <v>0.27863300000000002</v>
      </c>
      <c r="B8087" s="295"/>
      <c r="C8087" s="295">
        <v>0.47586329999999999</v>
      </c>
      <c r="D8087" s="295"/>
    </row>
    <row r="8088" spans="1:4" x14ac:dyDescent="0.2">
      <c r="A8088" s="295">
        <v>0.27860400000000002</v>
      </c>
      <c r="B8088" s="295"/>
      <c r="C8088" s="295">
        <v>0.4758445</v>
      </c>
      <c r="D8088" s="295"/>
    </row>
    <row r="8089" spans="1:4" x14ac:dyDescent="0.2">
      <c r="A8089" s="295">
        <v>0.27860400000000002</v>
      </c>
      <c r="B8089" s="295"/>
      <c r="C8089" s="295">
        <v>0.47582469999999999</v>
      </c>
      <c r="D8089" s="295"/>
    </row>
    <row r="8090" spans="1:4" x14ac:dyDescent="0.2">
      <c r="A8090" s="295">
        <v>0.27859070000000002</v>
      </c>
      <c r="B8090" s="295"/>
      <c r="C8090" s="295">
        <v>0.47580610000000001</v>
      </c>
      <c r="D8090" s="295"/>
    </row>
    <row r="8091" spans="1:4" x14ac:dyDescent="0.2">
      <c r="A8091" s="295">
        <v>0.2785762</v>
      </c>
      <c r="B8091" s="295"/>
      <c r="C8091" s="295">
        <v>0.47575190000000001</v>
      </c>
      <c r="D8091" s="295"/>
    </row>
    <row r="8092" spans="1:4" x14ac:dyDescent="0.2">
      <c r="A8092" s="295">
        <v>0.27856170000000002</v>
      </c>
      <c r="B8092" s="295"/>
      <c r="C8092" s="295">
        <v>0.47573330000000003</v>
      </c>
      <c r="D8092" s="295"/>
    </row>
    <row r="8093" spans="1:4" x14ac:dyDescent="0.2">
      <c r="A8093" s="295">
        <v>0.27856170000000002</v>
      </c>
      <c r="B8093" s="295"/>
      <c r="C8093" s="295">
        <v>0.4756959</v>
      </c>
      <c r="D8093" s="295"/>
    </row>
    <row r="8094" spans="1:4" x14ac:dyDescent="0.2">
      <c r="A8094" s="295">
        <v>0.27856170000000002</v>
      </c>
      <c r="B8094" s="295"/>
      <c r="C8094" s="295">
        <v>0.47566120000000001</v>
      </c>
      <c r="D8094" s="295"/>
    </row>
    <row r="8095" spans="1:4" x14ac:dyDescent="0.2">
      <c r="A8095" s="295">
        <v>0.27856170000000002</v>
      </c>
      <c r="B8095" s="295"/>
      <c r="C8095" s="295">
        <v>0.47564139999999999</v>
      </c>
      <c r="D8095" s="295"/>
    </row>
    <row r="8096" spans="1:4" x14ac:dyDescent="0.2">
      <c r="A8096" s="295">
        <v>0.27851860000000001</v>
      </c>
      <c r="B8096" s="295"/>
      <c r="C8096" s="295">
        <v>0.47562260000000001</v>
      </c>
      <c r="D8096" s="295"/>
    </row>
    <row r="8097" spans="1:4" x14ac:dyDescent="0.2">
      <c r="A8097" s="295">
        <v>0.27851860000000001</v>
      </c>
      <c r="B8097" s="295"/>
      <c r="C8097" s="295">
        <v>0.47560219999999997</v>
      </c>
      <c r="D8097" s="295"/>
    </row>
    <row r="8098" spans="1:4" x14ac:dyDescent="0.2">
      <c r="A8098" s="295">
        <v>0.27848919999999999</v>
      </c>
      <c r="B8098" s="295"/>
      <c r="C8098" s="295">
        <v>0.47558719999999999</v>
      </c>
      <c r="D8098" s="295"/>
    </row>
    <row r="8099" spans="1:4" x14ac:dyDescent="0.2">
      <c r="A8099" s="295">
        <v>0.27848919999999999</v>
      </c>
      <c r="B8099" s="295"/>
      <c r="C8099" s="295">
        <v>0.47558719999999999</v>
      </c>
      <c r="D8099" s="295"/>
    </row>
    <row r="8100" spans="1:4" x14ac:dyDescent="0.2">
      <c r="A8100" s="295">
        <v>0.27848919999999999</v>
      </c>
      <c r="B8100" s="295"/>
      <c r="C8100" s="295">
        <v>0.47558719999999999</v>
      </c>
      <c r="D8100" s="295"/>
    </row>
    <row r="8101" spans="1:4" x14ac:dyDescent="0.2">
      <c r="A8101" s="295">
        <v>0.27846140000000003</v>
      </c>
      <c r="B8101" s="295"/>
      <c r="C8101" s="295">
        <v>0.47553000000000001</v>
      </c>
      <c r="D8101" s="295"/>
    </row>
    <row r="8102" spans="1:4" x14ac:dyDescent="0.2">
      <c r="A8102" s="295">
        <v>0.27844609999999997</v>
      </c>
      <c r="B8102" s="295"/>
      <c r="C8102" s="295">
        <v>0.47553000000000001</v>
      </c>
      <c r="D8102" s="295"/>
    </row>
    <row r="8103" spans="1:4" x14ac:dyDescent="0.2">
      <c r="A8103" s="295">
        <v>0.27841670000000002</v>
      </c>
      <c r="B8103" s="295"/>
      <c r="C8103" s="295">
        <v>0.47549459999999999</v>
      </c>
      <c r="D8103" s="295"/>
    </row>
    <row r="8104" spans="1:4" x14ac:dyDescent="0.2">
      <c r="A8104" s="295">
        <v>0.27840209999999999</v>
      </c>
      <c r="B8104" s="295"/>
      <c r="C8104" s="295">
        <v>0.47545599999999999</v>
      </c>
      <c r="D8104" s="295"/>
    </row>
    <row r="8105" spans="1:4" x14ac:dyDescent="0.2">
      <c r="A8105" s="295">
        <v>0.27840209999999999</v>
      </c>
      <c r="B8105" s="295"/>
      <c r="C8105" s="295">
        <v>0.47541860000000002</v>
      </c>
      <c r="D8105" s="295"/>
    </row>
    <row r="8106" spans="1:4" x14ac:dyDescent="0.2">
      <c r="A8106" s="295">
        <v>0.27840209999999999</v>
      </c>
      <c r="B8106" s="295"/>
      <c r="C8106" s="295">
        <v>0.47541860000000002</v>
      </c>
      <c r="D8106" s="295"/>
    </row>
    <row r="8107" spans="1:4" x14ac:dyDescent="0.2">
      <c r="A8107" s="295">
        <v>0.27838879999999999</v>
      </c>
      <c r="B8107" s="295"/>
      <c r="C8107" s="295">
        <v>0.47536349999999999</v>
      </c>
      <c r="D8107" s="295"/>
    </row>
    <row r="8108" spans="1:4" x14ac:dyDescent="0.2">
      <c r="A8108" s="295">
        <v>0.27835910000000003</v>
      </c>
      <c r="B8108" s="295"/>
      <c r="C8108" s="295">
        <v>0.4753542</v>
      </c>
      <c r="D8108" s="295"/>
    </row>
    <row r="8109" spans="1:4" x14ac:dyDescent="0.2">
      <c r="A8109" s="295">
        <v>0.27835910000000003</v>
      </c>
      <c r="B8109" s="295"/>
      <c r="C8109" s="295">
        <v>0.47532990000000003</v>
      </c>
      <c r="D8109" s="295"/>
    </row>
    <row r="8110" spans="1:4" x14ac:dyDescent="0.2">
      <c r="A8110" s="295">
        <v>0.27834409999999998</v>
      </c>
      <c r="B8110" s="295"/>
      <c r="C8110" s="295">
        <v>0.47529450000000001</v>
      </c>
      <c r="D8110" s="295"/>
    </row>
    <row r="8111" spans="1:4" x14ac:dyDescent="0.2">
      <c r="A8111" s="295">
        <v>0.27832960000000001</v>
      </c>
      <c r="B8111" s="295"/>
      <c r="C8111" s="295">
        <v>0.47527409999999998</v>
      </c>
      <c r="D8111" s="295"/>
    </row>
    <row r="8112" spans="1:4" x14ac:dyDescent="0.2">
      <c r="A8112" s="295">
        <v>0.27831630000000002</v>
      </c>
      <c r="B8112" s="295"/>
      <c r="C8112" s="295">
        <v>0.47525529999999999</v>
      </c>
      <c r="D8112" s="295"/>
    </row>
    <row r="8113" spans="1:4" x14ac:dyDescent="0.2">
      <c r="A8113" s="295">
        <v>0.27830179999999999</v>
      </c>
      <c r="B8113" s="295"/>
      <c r="C8113" s="295">
        <v>0.47523549999999998</v>
      </c>
      <c r="D8113" s="295"/>
    </row>
    <row r="8114" spans="1:4" x14ac:dyDescent="0.2">
      <c r="A8114" s="295">
        <v>0.27827160000000001</v>
      </c>
      <c r="B8114" s="295"/>
      <c r="C8114" s="295">
        <v>0.47523549999999998</v>
      </c>
      <c r="D8114" s="295"/>
    </row>
    <row r="8115" spans="1:4" x14ac:dyDescent="0.2">
      <c r="A8115" s="295">
        <v>0.27827160000000001</v>
      </c>
      <c r="B8115" s="295"/>
      <c r="C8115" s="295">
        <v>0.4751822</v>
      </c>
      <c r="D8115" s="295"/>
    </row>
    <row r="8116" spans="1:4" x14ac:dyDescent="0.2">
      <c r="A8116" s="295">
        <v>0.27827160000000001</v>
      </c>
      <c r="B8116" s="295"/>
      <c r="C8116" s="295">
        <v>0.4751822</v>
      </c>
      <c r="D8116" s="295"/>
    </row>
    <row r="8117" spans="1:4" x14ac:dyDescent="0.2">
      <c r="A8117" s="295">
        <v>0.27825709999999998</v>
      </c>
      <c r="B8117" s="295"/>
      <c r="C8117" s="295">
        <v>0.47516330000000001</v>
      </c>
      <c r="D8117" s="295"/>
    </row>
    <row r="8118" spans="1:4" x14ac:dyDescent="0.2">
      <c r="A8118" s="295">
        <v>0.27825709999999998</v>
      </c>
      <c r="B8118" s="295"/>
      <c r="C8118" s="295">
        <v>0.47514289999999998</v>
      </c>
      <c r="D8118" s="295"/>
    </row>
    <row r="8119" spans="1:4" x14ac:dyDescent="0.2">
      <c r="A8119" s="295">
        <v>0.27822859999999999</v>
      </c>
      <c r="B8119" s="295"/>
      <c r="C8119" s="295">
        <v>0.4751147</v>
      </c>
      <c r="D8119" s="295"/>
    </row>
    <row r="8120" spans="1:4" x14ac:dyDescent="0.2">
      <c r="A8120" s="295">
        <v>0.27822859999999999</v>
      </c>
      <c r="B8120" s="295"/>
      <c r="C8120" s="295">
        <v>0.47505199999999997</v>
      </c>
      <c r="D8120" s="295"/>
    </row>
    <row r="8121" spans="1:4" x14ac:dyDescent="0.2">
      <c r="A8121" s="295">
        <v>0.27821400000000002</v>
      </c>
      <c r="B8121" s="295"/>
      <c r="C8121" s="295">
        <v>0.47505199999999997</v>
      </c>
      <c r="D8121" s="295"/>
    </row>
    <row r="8122" spans="1:4" x14ac:dyDescent="0.2">
      <c r="A8122" s="295">
        <v>0.27819959999999999</v>
      </c>
      <c r="B8122" s="295"/>
      <c r="C8122" s="295">
        <v>0.47505199999999997</v>
      </c>
      <c r="D8122" s="295"/>
    </row>
    <row r="8123" spans="1:4" x14ac:dyDescent="0.2">
      <c r="A8123" s="295">
        <v>0.2781846</v>
      </c>
      <c r="B8123" s="295"/>
      <c r="C8123" s="295">
        <v>0.47501300000000002</v>
      </c>
      <c r="D8123" s="295"/>
    </row>
    <row r="8124" spans="1:4" x14ac:dyDescent="0.2">
      <c r="A8124" s="295">
        <v>0.2781846</v>
      </c>
      <c r="B8124" s="295"/>
      <c r="C8124" s="295">
        <v>0.47497440000000002</v>
      </c>
      <c r="D8124" s="295"/>
    </row>
    <row r="8125" spans="1:4" x14ac:dyDescent="0.2">
      <c r="A8125" s="295">
        <v>0.27816940000000001</v>
      </c>
      <c r="B8125" s="295"/>
      <c r="C8125" s="295">
        <v>0.47491559999999999</v>
      </c>
      <c r="D8125" s="295"/>
    </row>
    <row r="8126" spans="1:4" x14ac:dyDescent="0.2">
      <c r="A8126" s="295">
        <v>0.27816940000000001</v>
      </c>
      <c r="B8126" s="295"/>
      <c r="C8126" s="295">
        <v>0.47487819999999997</v>
      </c>
      <c r="D8126" s="295"/>
    </row>
    <row r="8127" spans="1:4" x14ac:dyDescent="0.2">
      <c r="A8127" s="295">
        <v>0.2781399</v>
      </c>
      <c r="B8127" s="295"/>
      <c r="C8127" s="295">
        <v>0.47487819999999997</v>
      </c>
      <c r="D8127" s="295"/>
    </row>
    <row r="8128" spans="1:4" x14ac:dyDescent="0.2">
      <c r="A8128" s="295">
        <v>0.27812490000000001</v>
      </c>
      <c r="B8128" s="295"/>
      <c r="C8128" s="295">
        <v>0.47486319999999999</v>
      </c>
      <c r="D8128" s="295"/>
    </row>
    <row r="8129" spans="1:4" x14ac:dyDescent="0.2">
      <c r="A8129" s="295">
        <v>0.27809709999999999</v>
      </c>
      <c r="B8129" s="295"/>
      <c r="C8129" s="295">
        <v>0.47486319999999999</v>
      </c>
      <c r="D8129" s="295"/>
    </row>
    <row r="8130" spans="1:4" x14ac:dyDescent="0.2">
      <c r="A8130" s="295">
        <v>0.27809709999999999</v>
      </c>
      <c r="B8130" s="295"/>
      <c r="C8130" s="295">
        <v>0.47482960000000002</v>
      </c>
      <c r="D8130" s="295"/>
    </row>
    <row r="8131" spans="1:4" x14ac:dyDescent="0.2">
      <c r="A8131" s="295">
        <v>0.27806769999999997</v>
      </c>
      <c r="B8131" s="295"/>
      <c r="C8131" s="295">
        <v>0.4747709</v>
      </c>
      <c r="D8131" s="295"/>
    </row>
    <row r="8132" spans="1:4" x14ac:dyDescent="0.2">
      <c r="A8132" s="295">
        <v>0.27806769999999997</v>
      </c>
      <c r="B8132" s="295"/>
      <c r="C8132" s="295">
        <v>0.47473729999999997</v>
      </c>
      <c r="D8132" s="295"/>
    </row>
    <row r="8133" spans="1:4" x14ac:dyDescent="0.2">
      <c r="A8133" s="295">
        <v>0.27806769999999997</v>
      </c>
      <c r="B8133" s="295"/>
      <c r="C8133" s="295">
        <v>0.47471849999999999</v>
      </c>
      <c r="D8133" s="295"/>
    </row>
    <row r="8134" spans="1:4" x14ac:dyDescent="0.2">
      <c r="A8134" s="295">
        <v>0.2780532</v>
      </c>
      <c r="B8134" s="295"/>
      <c r="C8134" s="295">
        <v>0.47469990000000001</v>
      </c>
      <c r="D8134" s="295"/>
    </row>
    <row r="8135" spans="1:4" x14ac:dyDescent="0.2">
      <c r="A8135" s="295">
        <v>0.2779952</v>
      </c>
      <c r="B8135" s="295"/>
      <c r="C8135" s="295">
        <v>0.47464089999999998</v>
      </c>
      <c r="D8135" s="295"/>
    </row>
    <row r="8136" spans="1:4" x14ac:dyDescent="0.2">
      <c r="A8136" s="295">
        <v>0.2779952</v>
      </c>
      <c r="B8136" s="295"/>
      <c r="C8136" s="295">
        <v>0.47462589999999999</v>
      </c>
      <c r="D8136" s="295"/>
    </row>
    <row r="8137" spans="1:4" x14ac:dyDescent="0.2">
      <c r="A8137" s="295">
        <v>0.27798020000000001</v>
      </c>
      <c r="B8137" s="295"/>
      <c r="C8137" s="295">
        <v>0.47460730000000001</v>
      </c>
      <c r="D8137" s="295"/>
    </row>
    <row r="8138" spans="1:4" x14ac:dyDescent="0.2">
      <c r="A8138" s="295">
        <v>0.27798020000000001</v>
      </c>
      <c r="B8138" s="295"/>
      <c r="C8138" s="295">
        <v>0.47458850000000002</v>
      </c>
      <c r="D8138" s="295"/>
    </row>
    <row r="8139" spans="1:4" x14ac:dyDescent="0.2">
      <c r="A8139" s="295">
        <v>0.27798020000000001</v>
      </c>
      <c r="B8139" s="295"/>
      <c r="C8139" s="295">
        <v>0.47456989999999999</v>
      </c>
      <c r="D8139" s="295"/>
    </row>
    <row r="8140" spans="1:4" x14ac:dyDescent="0.2">
      <c r="A8140" s="295">
        <v>0.27794999999999997</v>
      </c>
      <c r="B8140" s="295"/>
      <c r="C8140" s="295">
        <v>0.47454950000000001</v>
      </c>
      <c r="D8140" s="295"/>
    </row>
    <row r="8141" spans="1:4" x14ac:dyDescent="0.2">
      <c r="A8141" s="295">
        <v>0.27794999999999997</v>
      </c>
      <c r="B8141" s="295"/>
      <c r="C8141" s="295">
        <v>0.47453089999999998</v>
      </c>
      <c r="D8141" s="295"/>
    </row>
    <row r="8142" spans="1:4" x14ac:dyDescent="0.2">
      <c r="A8142" s="295">
        <v>0.27794999999999997</v>
      </c>
      <c r="B8142" s="295"/>
      <c r="C8142" s="295">
        <v>0.47451110000000002</v>
      </c>
      <c r="D8142" s="295"/>
    </row>
    <row r="8143" spans="1:4" x14ac:dyDescent="0.2">
      <c r="A8143" s="295">
        <v>0.27792099999999997</v>
      </c>
      <c r="B8143" s="295"/>
      <c r="C8143" s="295">
        <v>0.4744775</v>
      </c>
      <c r="D8143" s="295"/>
    </row>
    <row r="8144" spans="1:4" x14ac:dyDescent="0.2">
      <c r="A8144" s="295">
        <v>0.27792099999999997</v>
      </c>
      <c r="B8144" s="295"/>
      <c r="C8144" s="295">
        <v>0.47443829999999998</v>
      </c>
      <c r="D8144" s="295"/>
    </row>
    <row r="8145" spans="1:4" x14ac:dyDescent="0.2">
      <c r="A8145" s="295">
        <v>0.27790769999999998</v>
      </c>
      <c r="B8145" s="295"/>
      <c r="C8145" s="295">
        <v>0.47440090000000001</v>
      </c>
      <c r="D8145" s="295"/>
    </row>
    <row r="8146" spans="1:4" x14ac:dyDescent="0.2">
      <c r="A8146" s="295">
        <v>0.27790769999999998</v>
      </c>
      <c r="B8146" s="295"/>
      <c r="C8146" s="295">
        <v>0.47438049999999998</v>
      </c>
      <c r="D8146" s="295"/>
    </row>
    <row r="8147" spans="1:4" x14ac:dyDescent="0.2">
      <c r="A8147" s="295">
        <v>0.27789320000000001</v>
      </c>
      <c r="B8147" s="295"/>
      <c r="C8147" s="295">
        <v>0.47436070000000002</v>
      </c>
      <c r="D8147" s="295"/>
    </row>
    <row r="8148" spans="1:4" x14ac:dyDescent="0.2">
      <c r="A8148" s="295">
        <v>0.27787830000000002</v>
      </c>
      <c r="B8148" s="295"/>
      <c r="C8148" s="295">
        <v>0.47434189999999998</v>
      </c>
      <c r="D8148" s="295"/>
    </row>
    <row r="8149" spans="1:4" x14ac:dyDescent="0.2">
      <c r="A8149" s="295">
        <v>0.27786300000000003</v>
      </c>
      <c r="B8149" s="295"/>
      <c r="C8149" s="295">
        <v>0.47428789999999998</v>
      </c>
      <c r="D8149" s="295"/>
    </row>
    <row r="8150" spans="1:4" x14ac:dyDescent="0.2">
      <c r="A8150" s="295">
        <v>0.27786300000000003</v>
      </c>
      <c r="B8150" s="295"/>
      <c r="C8150" s="295">
        <v>0.47428789999999998</v>
      </c>
      <c r="D8150" s="295"/>
    </row>
    <row r="8151" spans="1:4" x14ac:dyDescent="0.2">
      <c r="A8151" s="295">
        <v>0.27786300000000003</v>
      </c>
      <c r="B8151" s="295"/>
      <c r="C8151" s="295">
        <v>0.47428789999999998</v>
      </c>
      <c r="D8151" s="295"/>
    </row>
    <row r="8152" spans="1:4" x14ac:dyDescent="0.2">
      <c r="A8152" s="295">
        <v>0.2778485</v>
      </c>
      <c r="B8152" s="295"/>
      <c r="C8152" s="295">
        <v>0.47425050000000002</v>
      </c>
      <c r="D8152" s="295"/>
    </row>
    <row r="8153" spans="1:4" x14ac:dyDescent="0.2">
      <c r="A8153" s="295">
        <v>0.27781879999999998</v>
      </c>
      <c r="B8153" s="295"/>
      <c r="C8153" s="295">
        <v>0.4741918</v>
      </c>
      <c r="D8153" s="295"/>
    </row>
    <row r="8154" spans="1:4" x14ac:dyDescent="0.2">
      <c r="A8154" s="295">
        <v>0.27780389999999999</v>
      </c>
      <c r="B8154" s="295"/>
      <c r="C8154" s="295">
        <v>0.47417680000000001</v>
      </c>
      <c r="D8154" s="295"/>
    </row>
    <row r="8155" spans="1:4" x14ac:dyDescent="0.2">
      <c r="A8155" s="295">
        <v>0.27780389999999999</v>
      </c>
      <c r="B8155" s="295"/>
      <c r="C8155" s="295">
        <v>0.47417680000000001</v>
      </c>
      <c r="D8155" s="295"/>
    </row>
    <row r="8156" spans="1:4" x14ac:dyDescent="0.2">
      <c r="A8156" s="295">
        <v>0.2777887</v>
      </c>
      <c r="B8156" s="295"/>
      <c r="C8156" s="295">
        <v>0.47415819999999997</v>
      </c>
      <c r="D8156" s="295"/>
    </row>
    <row r="8157" spans="1:4" x14ac:dyDescent="0.2">
      <c r="A8157" s="295">
        <v>0.2777753</v>
      </c>
      <c r="B8157" s="295"/>
      <c r="C8157" s="295">
        <v>0.47412339999999997</v>
      </c>
      <c r="D8157" s="295"/>
    </row>
    <row r="8158" spans="1:4" x14ac:dyDescent="0.2">
      <c r="A8158" s="295">
        <v>0.2777753</v>
      </c>
      <c r="B8158" s="295"/>
      <c r="C8158" s="295">
        <v>0.47408420000000001</v>
      </c>
      <c r="D8158" s="295"/>
    </row>
    <row r="8159" spans="1:4" x14ac:dyDescent="0.2">
      <c r="A8159" s="295">
        <v>0.27776079999999997</v>
      </c>
      <c r="B8159" s="295"/>
      <c r="C8159" s="295">
        <v>0.47405059999999999</v>
      </c>
      <c r="D8159" s="295"/>
    </row>
    <row r="8160" spans="1:4" x14ac:dyDescent="0.2">
      <c r="A8160" s="295">
        <v>0.27776079999999997</v>
      </c>
      <c r="B8160" s="295"/>
      <c r="C8160" s="295">
        <v>0.47403089999999998</v>
      </c>
      <c r="D8160" s="295"/>
    </row>
    <row r="8161" spans="1:4" x14ac:dyDescent="0.2">
      <c r="A8161" s="295">
        <v>0.27771780000000001</v>
      </c>
      <c r="B8161" s="295"/>
      <c r="C8161" s="295">
        <v>0.4740123</v>
      </c>
      <c r="D8161" s="295"/>
    </row>
    <row r="8162" spans="1:4" x14ac:dyDescent="0.2">
      <c r="A8162" s="295">
        <v>0.27771780000000001</v>
      </c>
      <c r="B8162" s="295"/>
      <c r="C8162" s="295">
        <v>0.47399340000000001</v>
      </c>
      <c r="D8162" s="295"/>
    </row>
    <row r="8163" spans="1:4" x14ac:dyDescent="0.2">
      <c r="A8163" s="295">
        <v>0.27770280000000003</v>
      </c>
      <c r="B8163" s="295"/>
      <c r="C8163" s="295">
        <v>0.47397460000000002</v>
      </c>
      <c r="D8163" s="295"/>
    </row>
    <row r="8164" spans="1:4" x14ac:dyDescent="0.2">
      <c r="A8164" s="295">
        <v>0.27767380000000003</v>
      </c>
      <c r="B8164" s="295"/>
      <c r="C8164" s="295">
        <v>0.47395959999999998</v>
      </c>
      <c r="D8164" s="295"/>
    </row>
    <row r="8165" spans="1:4" x14ac:dyDescent="0.2">
      <c r="A8165" s="295">
        <v>0.27765859999999998</v>
      </c>
      <c r="B8165" s="295"/>
      <c r="C8165" s="295">
        <v>0.47390450000000001</v>
      </c>
      <c r="D8165" s="295"/>
    </row>
    <row r="8166" spans="1:4" x14ac:dyDescent="0.2">
      <c r="A8166" s="295">
        <v>0.27765859999999998</v>
      </c>
      <c r="B8166" s="295"/>
      <c r="C8166" s="295">
        <v>0.47388570000000002</v>
      </c>
      <c r="D8166" s="295"/>
    </row>
    <row r="8167" spans="1:4" x14ac:dyDescent="0.2">
      <c r="A8167" s="295">
        <v>0.27765859999999998</v>
      </c>
      <c r="B8167" s="295"/>
      <c r="C8167" s="295">
        <v>0.47386709999999999</v>
      </c>
      <c r="D8167" s="295"/>
    </row>
    <row r="8168" spans="1:4" x14ac:dyDescent="0.2">
      <c r="A8168" s="295">
        <v>0.27764529999999998</v>
      </c>
      <c r="B8168" s="295"/>
      <c r="C8168" s="295">
        <v>0.47386709999999999</v>
      </c>
      <c r="D8168" s="295"/>
    </row>
    <row r="8169" spans="1:4" x14ac:dyDescent="0.2">
      <c r="A8169" s="295">
        <v>0.27763080000000001</v>
      </c>
      <c r="B8169" s="295"/>
      <c r="C8169" s="295">
        <v>0.47380810000000001</v>
      </c>
      <c r="D8169" s="295"/>
    </row>
    <row r="8170" spans="1:4" x14ac:dyDescent="0.2">
      <c r="A8170" s="295">
        <v>0.27761740000000001</v>
      </c>
      <c r="B8170" s="295"/>
      <c r="C8170" s="295">
        <v>0.47379310000000002</v>
      </c>
      <c r="D8170" s="295"/>
    </row>
    <row r="8171" spans="1:4" x14ac:dyDescent="0.2">
      <c r="A8171" s="295">
        <v>0.27760249999999997</v>
      </c>
      <c r="B8171" s="295"/>
      <c r="C8171" s="295">
        <v>0.47379310000000002</v>
      </c>
      <c r="D8171" s="295"/>
    </row>
    <row r="8172" spans="1:4" x14ac:dyDescent="0.2">
      <c r="A8172" s="295">
        <v>0.27757280000000001</v>
      </c>
      <c r="B8172" s="295"/>
      <c r="C8172" s="295">
        <v>0.47377429999999998</v>
      </c>
      <c r="D8172" s="295"/>
    </row>
    <row r="8173" spans="1:4" x14ac:dyDescent="0.2">
      <c r="A8173" s="295">
        <v>0.27757270000000001</v>
      </c>
      <c r="B8173" s="295"/>
      <c r="C8173" s="295">
        <v>0.4737557</v>
      </c>
      <c r="D8173" s="295"/>
    </row>
    <row r="8174" spans="1:4" x14ac:dyDescent="0.2">
      <c r="A8174" s="295">
        <v>0.27755819999999998</v>
      </c>
      <c r="B8174" s="295"/>
      <c r="C8174" s="295">
        <v>0.47372189999999997</v>
      </c>
      <c r="D8174" s="295"/>
    </row>
    <row r="8175" spans="1:4" x14ac:dyDescent="0.2">
      <c r="A8175" s="295">
        <v>0.27755819999999998</v>
      </c>
      <c r="B8175" s="295"/>
      <c r="C8175" s="295">
        <v>0.47370210000000001</v>
      </c>
      <c r="D8175" s="295"/>
    </row>
    <row r="8176" spans="1:4" x14ac:dyDescent="0.2">
      <c r="A8176" s="295">
        <v>0.27755819999999998</v>
      </c>
      <c r="B8176" s="295"/>
      <c r="C8176" s="295">
        <v>0.47368169999999998</v>
      </c>
      <c r="D8176" s="295"/>
    </row>
    <row r="8177" spans="1:4" x14ac:dyDescent="0.2">
      <c r="A8177" s="295">
        <v>0.27754380000000001</v>
      </c>
      <c r="B8177" s="295"/>
      <c r="C8177" s="295">
        <v>0.4736631</v>
      </c>
      <c r="D8177" s="295"/>
    </row>
    <row r="8178" spans="1:4" x14ac:dyDescent="0.2">
      <c r="A8178" s="295">
        <v>0.2775437</v>
      </c>
      <c r="B8178" s="295"/>
      <c r="C8178" s="295">
        <v>0.47362389999999999</v>
      </c>
      <c r="D8178" s="295"/>
    </row>
    <row r="8179" spans="1:4" x14ac:dyDescent="0.2">
      <c r="A8179" s="295">
        <v>0.27752919999999998</v>
      </c>
      <c r="B8179" s="295"/>
      <c r="C8179" s="295">
        <v>0.47362389999999999</v>
      </c>
      <c r="D8179" s="295"/>
    </row>
    <row r="8180" spans="1:4" x14ac:dyDescent="0.2">
      <c r="A8180" s="295">
        <v>0.27751589999999998</v>
      </c>
      <c r="B8180" s="295"/>
      <c r="C8180" s="295">
        <v>0.47358529999999999</v>
      </c>
      <c r="D8180" s="295"/>
    </row>
    <row r="8181" spans="1:4" x14ac:dyDescent="0.2">
      <c r="A8181" s="295">
        <v>0.27750069999999999</v>
      </c>
      <c r="B8181" s="295"/>
      <c r="C8181" s="295">
        <v>0.47354990000000002</v>
      </c>
      <c r="D8181" s="295"/>
    </row>
    <row r="8182" spans="1:4" x14ac:dyDescent="0.2">
      <c r="A8182" s="295">
        <v>0.2774857</v>
      </c>
      <c r="B8182" s="295"/>
      <c r="C8182" s="295">
        <v>0.47353129999999999</v>
      </c>
      <c r="D8182" s="295"/>
    </row>
    <row r="8183" spans="1:4" x14ac:dyDescent="0.2">
      <c r="A8183" s="295">
        <v>0.27747119999999997</v>
      </c>
      <c r="B8183" s="295"/>
      <c r="C8183" s="295">
        <v>0.4735125</v>
      </c>
      <c r="D8183" s="295"/>
    </row>
    <row r="8184" spans="1:4" x14ac:dyDescent="0.2">
      <c r="A8184" s="295">
        <v>0.27747119999999997</v>
      </c>
      <c r="B8184" s="295"/>
      <c r="C8184" s="295">
        <v>0.47349390000000002</v>
      </c>
      <c r="D8184" s="295"/>
    </row>
    <row r="8185" spans="1:4" x14ac:dyDescent="0.2">
      <c r="A8185" s="295">
        <v>0.27745789999999998</v>
      </c>
      <c r="B8185" s="295"/>
      <c r="C8185" s="295">
        <v>0.47345549999999997</v>
      </c>
      <c r="D8185" s="295"/>
    </row>
    <row r="8186" spans="1:4" x14ac:dyDescent="0.2">
      <c r="A8186" s="295">
        <v>0.27744340000000001</v>
      </c>
      <c r="B8186" s="295"/>
      <c r="C8186" s="295">
        <v>0.47341699999999998</v>
      </c>
      <c r="D8186" s="295"/>
    </row>
    <row r="8187" spans="1:4" x14ac:dyDescent="0.2">
      <c r="A8187" s="295">
        <v>0.27742889999999998</v>
      </c>
      <c r="B8187" s="295"/>
      <c r="C8187" s="295">
        <v>0.47340199999999999</v>
      </c>
      <c r="D8187" s="295"/>
    </row>
    <row r="8188" spans="1:4" x14ac:dyDescent="0.2">
      <c r="A8188" s="295">
        <v>0.27741369999999999</v>
      </c>
      <c r="B8188" s="295"/>
      <c r="C8188" s="295">
        <v>0.47340199999999999</v>
      </c>
      <c r="D8188" s="295"/>
    </row>
    <row r="8189" spans="1:4" x14ac:dyDescent="0.2">
      <c r="A8189" s="295">
        <v>0.2773987</v>
      </c>
      <c r="B8189" s="295"/>
      <c r="C8189" s="295">
        <v>0.47330939999999999</v>
      </c>
      <c r="D8189" s="295"/>
    </row>
    <row r="8190" spans="1:4" x14ac:dyDescent="0.2">
      <c r="A8190" s="295">
        <v>0.27737089999999998</v>
      </c>
      <c r="B8190" s="295"/>
      <c r="C8190" s="295">
        <v>0.47329060000000001</v>
      </c>
      <c r="D8190" s="295"/>
    </row>
    <row r="8191" spans="1:4" x14ac:dyDescent="0.2">
      <c r="A8191" s="295">
        <v>0.27735569999999998</v>
      </c>
      <c r="B8191" s="295"/>
      <c r="C8191" s="295">
        <v>0.47325699999999998</v>
      </c>
      <c r="D8191" s="295"/>
    </row>
    <row r="8192" spans="1:4" x14ac:dyDescent="0.2">
      <c r="A8192" s="295">
        <v>0.2773407</v>
      </c>
      <c r="B8192" s="295"/>
      <c r="C8192" s="295">
        <v>0.47323720000000002</v>
      </c>
      <c r="D8192" s="295"/>
    </row>
    <row r="8193" spans="1:4" x14ac:dyDescent="0.2">
      <c r="A8193" s="295">
        <v>0.27731099999999997</v>
      </c>
      <c r="B8193" s="295"/>
      <c r="C8193" s="295">
        <v>0.47319800000000001</v>
      </c>
      <c r="D8193" s="295"/>
    </row>
    <row r="8194" spans="1:4" x14ac:dyDescent="0.2">
      <c r="A8194" s="295">
        <v>0.27729769999999998</v>
      </c>
      <c r="B8194" s="295"/>
      <c r="C8194" s="295">
        <v>0.47319800000000001</v>
      </c>
      <c r="D8194" s="295"/>
    </row>
    <row r="8195" spans="1:4" x14ac:dyDescent="0.2">
      <c r="A8195" s="295">
        <v>0.27729769999999998</v>
      </c>
      <c r="B8195" s="295"/>
      <c r="C8195" s="295">
        <v>0.4731223</v>
      </c>
      <c r="D8195" s="295"/>
    </row>
    <row r="8196" spans="1:4" x14ac:dyDescent="0.2">
      <c r="A8196" s="295">
        <v>0.27729769999999998</v>
      </c>
      <c r="B8196" s="295"/>
      <c r="C8196" s="295">
        <v>0.4731223</v>
      </c>
      <c r="D8196" s="295"/>
    </row>
    <row r="8197" spans="1:4" x14ac:dyDescent="0.2">
      <c r="A8197" s="295">
        <v>0.27726820000000002</v>
      </c>
      <c r="B8197" s="295"/>
      <c r="C8197" s="295">
        <v>0.47308689999999998</v>
      </c>
      <c r="D8197" s="295"/>
    </row>
    <row r="8198" spans="1:4" x14ac:dyDescent="0.2">
      <c r="A8198" s="295">
        <v>0.27725300000000003</v>
      </c>
      <c r="B8198" s="295"/>
      <c r="C8198" s="295">
        <v>0.47308689999999998</v>
      </c>
      <c r="D8198" s="295"/>
    </row>
    <row r="8199" spans="1:4" x14ac:dyDescent="0.2">
      <c r="A8199" s="295">
        <v>0.2772385</v>
      </c>
      <c r="B8199" s="295"/>
      <c r="C8199" s="295">
        <v>0.47304760000000001</v>
      </c>
      <c r="D8199" s="295"/>
    </row>
    <row r="8200" spans="1:4" x14ac:dyDescent="0.2">
      <c r="A8200" s="295">
        <v>0.27721020000000002</v>
      </c>
      <c r="B8200" s="295"/>
      <c r="C8200" s="295">
        <v>0.47304760000000001</v>
      </c>
      <c r="D8200" s="295"/>
    </row>
    <row r="8201" spans="1:4" x14ac:dyDescent="0.2">
      <c r="A8201" s="295">
        <v>0.2771805</v>
      </c>
      <c r="B8201" s="295"/>
      <c r="C8201" s="295">
        <v>0.47299429999999998</v>
      </c>
      <c r="D8201" s="295"/>
    </row>
    <row r="8202" spans="1:4" x14ac:dyDescent="0.2">
      <c r="A8202" s="295">
        <v>0.27716550000000001</v>
      </c>
      <c r="B8202" s="295"/>
      <c r="C8202" s="295">
        <v>0.47297450000000002</v>
      </c>
      <c r="D8202" s="295"/>
    </row>
    <row r="8203" spans="1:4" x14ac:dyDescent="0.2">
      <c r="A8203" s="295">
        <v>0.27715099999999998</v>
      </c>
      <c r="B8203" s="295"/>
      <c r="C8203" s="295">
        <v>0.47295409999999999</v>
      </c>
      <c r="D8203" s="295"/>
    </row>
    <row r="8204" spans="1:4" x14ac:dyDescent="0.2">
      <c r="A8204" s="295">
        <v>0.27715099999999998</v>
      </c>
      <c r="B8204" s="295"/>
      <c r="C8204" s="295">
        <v>0.4729353</v>
      </c>
      <c r="D8204" s="295"/>
    </row>
    <row r="8205" spans="1:4" x14ac:dyDescent="0.2">
      <c r="A8205" s="295">
        <v>0.27715099999999998</v>
      </c>
      <c r="B8205" s="295"/>
      <c r="C8205" s="295">
        <v>0.47290169999999998</v>
      </c>
      <c r="D8205" s="295"/>
    </row>
    <row r="8206" spans="1:4" x14ac:dyDescent="0.2">
      <c r="A8206" s="295">
        <v>0.27713579999999999</v>
      </c>
      <c r="B8206" s="295"/>
      <c r="C8206" s="295">
        <v>0.4728813</v>
      </c>
      <c r="D8206" s="295"/>
    </row>
    <row r="8207" spans="1:4" x14ac:dyDescent="0.2">
      <c r="A8207" s="295">
        <v>0.27712239999999999</v>
      </c>
      <c r="B8207" s="295"/>
      <c r="C8207" s="295">
        <v>0.4728813</v>
      </c>
      <c r="D8207" s="295"/>
    </row>
    <row r="8208" spans="1:4" x14ac:dyDescent="0.2">
      <c r="A8208" s="295">
        <v>0.27709349999999999</v>
      </c>
      <c r="B8208" s="295"/>
      <c r="C8208" s="295">
        <v>0.47286149999999999</v>
      </c>
      <c r="D8208" s="295"/>
    </row>
    <row r="8209" spans="1:4" x14ac:dyDescent="0.2">
      <c r="A8209" s="295">
        <v>0.27709349999999999</v>
      </c>
      <c r="B8209" s="295"/>
      <c r="C8209" s="295">
        <v>0.47282800000000003</v>
      </c>
      <c r="D8209" s="295"/>
    </row>
    <row r="8210" spans="1:4" x14ac:dyDescent="0.2">
      <c r="A8210" s="295">
        <v>0.2770782</v>
      </c>
      <c r="B8210" s="295"/>
      <c r="C8210" s="295">
        <v>0.47278940000000003</v>
      </c>
      <c r="D8210" s="295"/>
    </row>
    <row r="8211" spans="1:4" x14ac:dyDescent="0.2">
      <c r="A8211" s="295">
        <v>0.27706330000000001</v>
      </c>
      <c r="B8211" s="295"/>
      <c r="C8211" s="295">
        <v>0.47276899999999999</v>
      </c>
      <c r="D8211" s="295"/>
    </row>
    <row r="8212" spans="1:4" x14ac:dyDescent="0.2">
      <c r="A8212" s="295">
        <v>0.27703549999999999</v>
      </c>
      <c r="B8212" s="295"/>
      <c r="C8212" s="295">
        <v>0.47273539999999997</v>
      </c>
      <c r="D8212" s="295"/>
    </row>
    <row r="8213" spans="1:4" x14ac:dyDescent="0.2">
      <c r="A8213" s="295">
        <v>0.27703549999999999</v>
      </c>
      <c r="B8213" s="295"/>
      <c r="C8213" s="295">
        <v>0.472715</v>
      </c>
      <c r="D8213" s="295"/>
    </row>
    <row r="8214" spans="1:4" x14ac:dyDescent="0.2">
      <c r="A8214" s="295">
        <v>0.27702100000000002</v>
      </c>
      <c r="B8214" s="295"/>
      <c r="C8214" s="295">
        <v>0.47269519999999998</v>
      </c>
      <c r="D8214" s="295"/>
    </row>
    <row r="8215" spans="1:4" x14ac:dyDescent="0.2">
      <c r="A8215" s="295">
        <v>0.27702090000000001</v>
      </c>
      <c r="B8215" s="295"/>
      <c r="C8215" s="295">
        <v>0.47266170000000002</v>
      </c>
      <c r="D8215" s="295"/>
    </row>
    <row r="8216" spans="1:4" x14ac:dyDescent="0.2">
      <c r="A8216" s="295">
        <v>0.27702090000000001</v>
      </c>
      <c r="B8216" s="295"/>
      <c r="C8216" s="295">
        <v>0.47266160000000002</v>
      </c>
      <c r="D8216" s="295"/>
    </row>
    <row r="8217" spans="1:4" x14ac:dyDescent="0.2">
      <c r="A8217" s="295">
        <v>0.27702090000000001</v>
      </c>
      <c r="B8217" s="295"/>
      <c r="C8217" s="295">
        <v>0.47264279999999997</v>
      </c>
      <c r="D8217" s="295"/>
    </row>
    <row r="8218" spans="1:4" x14ac:dyDescent="0.2">
      <c r="A8218" s="295">
        <v>0.27697739999999998</v>
      </c>
      <c r="B8218" s="295"/>
      <c r="C8218" s="295">
        <v>0.4726224</v>
      </c>
      <c r="D8218" s="295"/>
    </row>
    <row r="8219" spans="1:4" x14ac:dyDescent="0.2">
      <c r="A8219" s="295">
        <v>0.27697739999999998</v>
      </c>
      <c r="B8219" s="295"/>
      <c r="C8219" s="295">
        <v>0.47256369999999998</v>
      </c>
      <c r="D8219" s="295"/>
    </row>
    <row r="8220" spans="1:4" x14ac:dyDescent="0.2">
      <c r="A8220" s="295">
        <v>0.27697739999999998</v>
      </c>
      <c r="B8220" s="295"/>
      <c r="C8220" s="295">
        <v>0.4725299</v>
      </c>
      <c r="D8220" s="295"/>
    </row>
    <row r="8221" spans="1:4" x14ac:dyDescent="0.2">
      <c r="A8221" s="295">
        <v>0.27694839999999998</v>
      </c>
      <c r="B8221" s="295"/>
      <c r="C8221" s="295">
        <v>0.47251490000000002</v>
      </c>
      <c r="D8221" s="295"/>
    </row>
    <row r="8222" spans="1:4" x14ac:dyDescent="0.2">
      <c r="A8222" s="295">
        <v>0.27694839999999998</v>
      </c>
      <c r="B8222" s="295"/>
      <c r="C8222" s="295">
        <v>0.47251490000000002</v>
      </c>
      <c r="D8222" s="295"/>
    </row>
    <row r="8223" spans="1:4" x14ac:dyDescent="0.2">
      <c r="A8223" s="295">
        <v>0.2769335</v>
      </c>
      <c r="B8223" s="295"/>
      <c r="C8223" s="295">
        <v>0.47251490000000002</v>
      </c>
      <c r="D8223" s="295"/>
    </row>
    <row r="8224" spans="1:4" x14ac:dyDescent="0.2">
      <c r="A8224" s="295">
        <v>0.2769335</v>
      </c>
      <c r="B8224" s="295"/>
      <c r="C8224" s="295">
        <v>0.47248109999999999</v>
      </c>
      <c r="D8224" s="295"/>
    </row>
    <row r="8225" spans="1:4" x14ac:dyDescent="0.2">
      <c r="A8225" s="295">
        <v>0.2769201</v>
      </c>
      <c r="B8225" s="295"/>
      <c r="C8225" s="295">
        <v>0.4724235</v>
      </c>
      <c r="D8225" s="295"/>
    </row>
    <row r="8226" spans="1:4" x14ac:dyDescent="0.2">
      <c r="A8226" s="295">
        <v>0.27690490000000001</v>
      </c>
      <c r="B8226" s="295"/>
      <c r="C8226" s="295">
        <v>0.4723849</v>
      </c>
      <c r="D8226" s="295"/>
    </row>
    <row r="8227" spans="1:4" x14ac:dyDescent="0.2">
      <c r="A8227" s="295">
        <v>0.27689039999999998</v>
      </c>
      <c r="B8227" s="295"/>
      <c r="C8227" s="295">
        <v>0.47236610000000001</v>
      </c>
      <c r="D8227" s="295"/>
    </row>
    <row r="8228" spans="1:4" x14ac:dyDescent="0.2">
      <c r="A8228" s="295">
        <v>0.27687590000000001</v>
      </c>
      <c r="B8228" s="295"/>
      <c r="C8228" s="295">
        <v>0.4723271</v>
      </c>
      <c r="D8228" s="295"/>
    </row>
    <row r="8229" spans="1:4" x14ac:dyDescent="0.2">
      <c r="A8229" s="295">
        <v>0.27687590000000001</v>
      </c>
      <c r="B8229" s="295"/>
      <c r="C8229" s="295">
        <v>0.47230850000000002</v>
      </c>
      <c r="D8229" s="295"/>
    </row>
    <row r="8230" spans="1:4" x14ac:dyDescent="0.2">
      <c r="A8230" s="295">
        <v>0.27687590000000001</v>
      </c>
      <c r="B8230" s="295"/>
      <c r="C8230" s="295">
        <v>0.47225450000000002</v>
      </c>
      <c r="D8230" s="295"/>
    </row>
    <row r="8231" spans="1:4" x14ac:dyDescent="0.2">
      <c r="A8231" s="295">
        <v>0.27686260000000001</v>
      </c>
      <c r="B8231" s="295"/>
      <c r="C8231" s="295">
        <v>0.47222530000000001</v>
      </c>
      <c r="D8231" s="295"/>
    </row>
    <row r="8232" spans="1:4" x14ac:dyDescent="0.2">
      <c r="A8232" s="295">
        <v>0.27684740000000002</v>
      </c>
      <c r="B8232" s="295"/>
      <c r="C8232" s="295">
        <v>0.47221590000000002</v>
      </c>
      <c r="D8232" s="295"/>
    </row>
    <row r="8233" spans="1:4" x14ac:dyDescent="0.2">
      <c r="A8233" s="295">
        <v>0.27684740000000002</v>
      </c>
      <c r="B8233" s="295"/>
      <c r="C8233" s="295">
        <v>0.47221590000000002</v>
      </c>
      <c r="D8233" s="295"/>
    </row>
    <row r="8234" spans="1:4" x14ac:dyDescent="0.2">
      <c r="A8234" s="295">
        <v>0.27683289999999999</v>
      </c>
      <c r="B8234" s="295"/>
      <c r="C8234" s="295">
        <v>0.47217759999999998</v>
      </c>
      <c r="D8234" s="295"/>
    </row>
    <row r="8235" spans="1:4" x14ac:dyDescent="0.2">
      <c r="A8235" s="295">
        <v>0.27680320000000003</v>
      </c>
      <c r="B8235" s="295"/>
      <c r="C8235" s="295">
        <v>0.47215869999999999</v>
      </c>
      <c r="D8235" s="295"/>
    </row>
    <row r="8236" spans="1:4" x14ac:dyDescent="0.2">
      <c r="A8236" s="295">
        <v>0.27677489999999999</v>
      </c>
      <c r="B8236" s="295"/>
      <c r="C8236" s="295">
        <v>0.47213899999999998</v>
      </c>
      <c r="D8236" s="295"/>
    </row>
    <row r="8237" spans="1:4" x14ac:dyDescent="0.2">
      <c r="A8237" s="295">
        <v>0.27677489999999999</v>
      </c>
      <c r="B8237" s="295"/>
      <c r="C8237" s="295">
        <v>0.47208480000000003</v>
      </c>
      <c r="D8237" s="295"/>
    </row>
    <row r="8238" spans="1:4" x14ac:dyDescent="0.2">
      <c r="A8238" s="295">
        <v>0.27676040000000002</v>
      </c>
      <c r="B8238" s="295"/>
      <c r="C8238" s="295">
        <v>0.47206619999999999</v>
      </c>
      <c r="D8238" s="295"/>
    </row>
    <row r="8239" spans="1:4" x14ac:dyDescent="0.2">
      <c r="A8239" s="295">
        <v>0.27676040000000002</v>
      </c>
      <c r="B8239" s="295"/>
      <c r="C8239" s="295">
        <v>0.47202870000000002</v>
      </c>
      <c r="D8239" s="295"/>
    </row>
    <row r="8240" spans="1:4" x14ac:dyDescent="0.2">
      <c r="A8240" s="295">
        <v>0.27676040000000002</v>
      </c>
      <c r="B8240" s="295"/>
      <c r="C8240" s="295">
        <v>0.47200989999999998</v>
      </c>
      <c r="D8240" s="295"/>
    </row>
    <row r="8241" spans="1:4" x14ac:dyDescent="0.2">
      <c r="A8241" s="295">
        <v>0.27674589999999999</v>
      </c>
      <c r="B8241" s="295"/>
      <c r="C8241" s="295">
        <v>0.47195480000000001</v>
      </c>
      <c r="D8241" s="295"/>
    </row>
    <row r="8242" spans="1:4" x14ac:dyDescent="0.2">
      <c r="A8242" s="295">
        <v>0.27671639999999997</v>
      </c>
      <c r="B8242" s="295"/>
      <c r="C8242" s="295">
        <v>0.47193600000000002</v>
      </c>
      <c r="D8242" s="295"/>
    </row>
    <row r="8243" spans="1:4" x14ac:dyDescent="0.2">
      <c r="A8243" s="295">
        <v>0.27671639999999997</v>
      </c>
      <c r="B8243" s="295"/>
      <c r="C8243" s="295">
        <v>0.47193590000000002</v>
      </c>
      <c r="D8243" s="295"/>
    </row>
    <row r="8244" spans="1:4" x14ac:dyDescent="0.2">
      <c r="A8244" s="295">
        <v>0.27668789999999999</v>
      </c>
      <c r="B8244" s="295"/>
      <c r="C8244" s="295">
        <v>0.47188360000000001</v>
      </c>
      <c r="D8244" s="295"/>
    </row>
    <row r="8245" spans="1:4" x14ac:dyDescent="0.2">
      <c r="A8245" s="295">
        <v>0.27668789999999999</v>
      </c>
      <c r="B8245" s="295"/>
      <c r="C8245" s="295">
        <v>0.4718638</v>
      </c>
      <c r="D8245" s="295"/>
    </row>
    <row r="8246" spans="1:4" x14ac:dyDescent="0.2">
      <c r="A8246" s="295">
        <v>0.27668789999999999</v>
      </c>
      <c r="B8246" s="295"/>
      <c r="C8246" s="295">
        <v>0.47184340000000002</v>
      </c>
      <c r="D8246" s="295"/>
    </row>
    <row r="8247" spans="1:4" x14ac:dyDescent="0.2">
      <c r="A8247" s="295">
        <v>0.27665889999999999</v>
      </c>
      <c r="B8247" s="295"/>
      <c r="C8247" s="295">
        <v>0.47184340000000002</v>
      </c>
      <c r="D8247" s="295"/>
    </row>
    <row r="8248" spans="1:4" x14ac:dyDescent="0.2">
      <c r="A8248" s="295">
        <v>0.27665889999999999</v>
      </c>
      <c r="B8248" s="295"/>
      <c r="C8248" s="295">
        <v>0.4717712</v>
      </c>
      <c r="D8248" s="295"/>
    </row>
    <row r="8249" spans="1:4" x14ac:dyDescent="0.2">
      <c r="A8249" s="295">
        <v>0.2766306</v>
      </c>
      <c r="B8249" s="295"/>
      <c r="C8249" s="295">
        <v>0.47175630000000002</v>
      </c>
      <c r="D8249" s="295"/>
    </row>
    <row r="8250" spans="1:4" x14ac:dyDescent="0.2">
      <c r="A8250" s="295">
        <v>0.27661609999999998</v>
      </c>
      <c r="B8250" s="295"/>
      <c r="C8250" s="295">
        <v>0.47175620000000001</v>
      </c>
      <c r="D8250" s="295"/>
    </row>
    <row r="8251" spans="1:4" x14ac:dyDescent="0.2">
      <c r="A8251" s="295">
        <v>0.27660089999999998</v>
      </c>
      <c r="B8251" s="295"/>
      <c r="C8251" s="295">
        <v>0.47175620000000001</v>
      </c>
      <c r="D8251" s="295"/>
    </row>
    <row r="8252" spans="1:4" x14ac:dyDescent="0.2">
      <c r="A8252" s="295">
        <v>0.2765859</v>
      </c>
      <c r="B8252" s="295"/>
      <c r="C8252" s="295">
        <v>0.47173759999999998</v>
      </c>
      <c r="D8252" s="295"/>
    </row>
    <row r="8253" spans="1:4" x14ac:dyDescent="0.2">
      <c r="A8253" s="295">
        <v>0.2765726</v>
      </c>
      <c r="B8253" s="295"/>
      <c r="C8253" s="295">
        <v>0.47169840000000002</v>
      </c>
      <c r="D8253" s="295"/>
    </row>
    <row r="8254" spans="1:4" x14ac:dyDescent="0.2">
      <c r="A8254" s="295">
        <v>0.27655809999999997</v>
      </c>
      <c r="B8254" s="295"/>
      <c r="C8254" s="295">
        <v>0.4716245</v>
      </c>
      <c r="D8254" s="295"/>
    </row>
    <row r="8255" spans="1:4" x14ac:dyDescent="0.2">
      <c r="A8255" s="295">
        <v>0.27652860000000001</v>
      </c>
      <c r="B8255" s="295"/>
      <c r="C8255" s="295">
        <v>0.4716244</v>
      </c>
      <c r="D8255" s="295"/>
    </row>
    <row r="8256" spans="1:4" x14ac:dyDescent="0.2">
      <c r="A8256" s="295">
        <v>0.27652860000000001</v>
      </c>
      <c r="B8256" s="295"/>
      <c r="C8256" s="295">
        <v>0.47157209999999999</v>
      </c>
      <c r="D8256" s="295"/>
    </row>
    <row r="8257" spans="1:4" x14ac:dyDescent="0.2">
      <c r="A8257" s="295">
        <v>0.27652860000000001</v>
      </c>
      <c r="B8257" s="295"/>
      <c r="C8257" s="295">
        <v>0.4715319</v>
      </c>
      <c r="D8257" s="295"/>
    </row>
    <row r="8258" spans="1:4" x14ac:dyDescent="0.2">
      <c r="A8258" s="295">
        <v>0.27650029999999998</v>
      </c>
      <c r="B8258" s="295"/>
      <c r="C8258" s="295">
        <v>0.47151310000000002</v>
      </c>
      <c r="D8258" s="295"/>
    </row>
    <row r="8259" spans="1:4" x14ac:dyDescent="0.2">
      <c r="A8259" s="295">
        <v>0.27650029999999998</v>
      </c>
      <c r="B8259" s="295"/>
      <c r="C8259" s="295">
        <v>0.47149809999999998</v>
      </c>
      <c r="D8259" s="295"/>
    </row>
    <row r="8260" spans="1:4" x14ac:dyDescent="0.2">
      <c r="A8260" s="295">
        <v>0.27650029999999998</v>
      </c>
      <c r="B8260" s="295"/>
      <c r="C8260" s="295">
        <v>0.47146070000000001</v>
      </c>
      <c r="D8260" s="295"/>
    </row>
    <row r="8261" spans="1:4" x14ac:dyDescent="0.2">
      <c r="A8261" s="295">
        <v>0.27650029999999998</v>
      </c>
      <c r="B8261" s="295"/>
      <c r="C8261" s="295">
        <v>0.47144209999999998</v>
      </c>
      <c r="D8261" s="295"/>
    </row>
    <row r="8262" spans="1:4" x14ac:dyDescent="0.2">
      <c r="A8262" s="295">
        <v>0.27647090000000002</v>
      </c>
      <c r="B8262" s="295"/>
      <c r="C8262" s="295">
        <v>0.47142230000000002</v>
      </c>
      <c r="D8262" s="295"/>
    </row>
    <row r="8263" spans="1:4" x14ac:dyDescent="0.2">
      <c r="A8263" s="295">
        <v>0.27647090000000002</v>
      </c>
      <c r="B8263" s="295"/>
      <c r="C8263" s="295">
        <v>0.47136810000000001</v>
      </c>
      <c r="D8263" s="295"/>
    </row>
    <row r="8264" spans="1:4" x14ac:dyDescent="0.2">
      <c r="A8264" s="295">
        <v>0.27647090000000002</v>
      </c>
      <c r="B8264" s="295"/>
      <c r="C8264" s="295">
        <v>0.47132950000000001</v>
      </c>
      <c r="D8264" s="295"/>
    </row>
    <row r="8265" spans="1:4" x14ac:dyDescent="0.2">
      <c r="A8265" s="295">
        <v>0.27645570000000003</v>
      </c>
      <c r="B8265" s="295"/>
      <c r="C8265" s="295">
        <v>0.47132950000000001</v>
      </c>
      <c r="D8265" s="295"/>
    </row>
    <row r="8266" spans="1:4" x14ac:dyDescent="0.2">
      <c r="A8266" s="295">
        <v>0.2764411</v>
      </c>
      <c r="B8266" s="295"/>
      <c r="C8266" s="295">
        <v>0.47131089999999998</v>
      </c>
      <c r="D8266" s="295"/>
    </row>
    <row r="8267" spans="1:4" x14ac:dyDescent="0.2">
      <c r="A8267" s="295">
        <v>0.27641329999999997</v>
      </c>
      <c r="B8267" s="295"/>
      <c r="C8267" s="295">
        <v>0.47131089999999998</v>
      </c>
      <c r="D8267" s="295"/>
    </row>
    <row r="8268" spans="1:4" x14ac:dyDescent="0.2">
      <c r="A8268" s="295">
        <v>0.27641329999999997</v>
      </c>
      <c r="B8268" s="295"/>
      <c r="C8268" s="295">
        <v>0.47125739999999999</v>
      </c>
      <c r="D8268" s="295"/>
    </row>
    <row r="8269" spans="1:4" x14ac:dyDescent="0.2">
      <c r="A8269" s="295">
        <v>0.2763988</v>
      </c>
      <c r="B8269" s="295"/>
      <c r="C8269" s="295">
        <v>0.47125739999999999</v>
      </c>
      <c r="D8269" s="295"/>
    </row>
    <row r="8270" spans="1:4" x14ac:dyDescent="0.2">
      <c r="A8270" s="295">
        <v>0.27635419999999999</v>
      </c>
      <c r="B8270" s="295"/>
      <c r="C8270" s="295">
        <v>0.47123690000000001</v>
      </c>
      <c r="D8270" s="295"/>
    </row>
    <row r="8271" spans="1:4" x14ac:dyDescent="0.2">
      <c r="A8271" s="295">
        <v>0.27635419999999999</v>
      </c>
      <c r="B8271" s="295"/>
      <c r="C8271" s="295">
        <v>0.47121829999999998</v>
      </c>
      <c r="D8271" s="295"/>
    </row>
    <row r="8272" spans="1:4" x14ac:dyDescent="0.2">
      <c r="A8272" s="295">
        <v>0.276339</v>
      </c>
      <c r="B8272" s="295"/>
      <c r="C8272" s="295">
        <v>0.47119949999999999</v>
      </c>
      <c r="D8272" s="295"/>
    </row>
    <row r="8273" spans="1:4" x14ac:dyDescent="0.2">
      <c r="A8273" s="295">
        <v>0.27632449999999997</v>
      </c>
      <c r="B8273" s="295"/>
      <c r="C8273" s="295">
        <v>0.47118090000000001</v>
      </c>
      <c r="D8273" s="295"/>
    </row>
    <row r="8274" spans="1:4" x14ac:dyDescent="0.2">
      <c r="A8274" s="295">
        <v>0.27632449999999997</v>
      </c>
      <c r="B8274" s="295"/>
      <c r="C8274" s="295">
        <v>0.47114709999999999</v>
      </c>
      <c r="D8274" s="295"/>
    </row>
    <row r="8275" spans="1:4" x14ac:dyDescent="0.2">
      <c r="A8275" s="295">
        <v>0.27629619999999999</v>
      </c>
      <c r="B8275" s="295"/>
      <c r="C8275" s="295">
        <v>0.47110879999999999</v>
      </c>
      <c r="D8275" s="295"/>
    </row>
    <row r="8276" spans="1:4" x14ac:dyDescent="0.2">
      <c r="A8276" s="295">
        <v>0.27629619999999999</v>
      </c>
      <c r="B8276" s="295"/>
      <c r="C8276" s="295">
        <v>0.47106979999999998</v>
      </c>
      <c r="D8276" s="295"/>
    </row>
    <row r="8277" spans="1:4" x14ac:dyDescent="0.2">
      <c r="A8277" s="295">
        <v>0.276281</v>
      </c>
      <c r="B8277" s="295"/>
      <c r="C8277" s="295">
        <v>0.47106979999999998</v>
      </c>
      <c r="D8277" s="295"/>
    </row>
    <row r="8278" spans="1:4" x14ac:dyDescent="0.2">
      <c r="A8278" s="295">
        <v>0.276281</v>
      </c>
      <c r="B8278" s="295"/>
      <c r="C8278" s="295">
        <v>0.4710548</v>
      </c>
      <c r="D8278" s="295"/>
    </row>
    <row r="8279" spans="1:4" x14ac:dyDescent="0.2">
      <c r="A8279" s="295">
        <v>0.27625319999999998</v>
      </c>
      <c r="B8279" s="295"/>
      <c r="C8279" s="295">
        <v>0.47101739999999997</v>
      </c>
      <c r="D8279" s="295"/>
    </row>
    <row r="8280" spans="1:4" x14ac:dyDescent="0.2">
      <c r="A8280" s="295">
        <v>0.27625309999999997</v>
      </c>
      <c r="B8280" s="295"/>
      <c r="C8280" s="295">
        <v>0.4709988</v>
      </c>
      <c r="D8280" s="295"/>
    </row>
    <row r="8281" spans="1:4" x14ac:dyDescent="0.2">
      <c r="A8281" s="295">
        <v>0.27620850000000002</v>
      </c>
      <c r="B8281" s="295"/>
      <c r="C8281" s="295">
        <v>0.47097899999999998</v>
      </c>
      <c r="D8281" s="295"/>
    </row>
    <row r="8282" spans="1:4" x14ac:dyDescent="0.2">
      <c r="A8282" s="295">
        <v>0.27620840000000002</v>
      </c>
      <c r="B8282" s="295"/>
      <c r="C8282" s="295">
        <v>0.47097899999999998</v>
      </c>
      <c r="D8282" s="295"/>
    </row>
    <row r="8283" spans="1:4" x14ac:dyDescent="0.2">
      <c r="A8283" s="295">
        <v>0.27619510000000003</v>
      </c>
      <c r="B8283" s="295"/>
      <c r="C8283" s="295">
        <v>0.47092659999999997</v>
      </c>
      <c r="D8283" s="295"/>
    </row>
    <row r="8284" spans="1:4" x14ac:dyDescent="0.2">
      <c r="A8284" s="295">
        <v>0.27619510000000003</v>
      </c>
      <c r="B8284" s="295"/>
      <c r="C8284" s="295">
        <v>0.47088649999999999</v>
      </c>
      <c r="D8284" s="295"/>
    </row>
    <row r="8285" spans="1:4" x14ac:dyDescent="0.2">
      <c r="A8285" s="295">
        <v>0.2761806</v>
      </c>
      <c r="B8285" s="295"/>
      <c r="C8285" s="295">
        <v>0.4708676</v>
      </c>
      <c r="D8285" s="295"/>
    </row>
    <row r="8286" spans="1:4" x14ac:dyDescent="0.2">
      <c r="A8286" s="295">
        <v>0.27616610000000003</v>
      </c>
      <c r="B8286" s="295"/>
      <c r="C8286" s="295">
        <v>0.4708676</v>
      </c>
      <c r="D8286" s="295"/>
    </row>
    <row r="8287" spans="1:4" x14ac:dyDescent="0.2">
      <c r="A8287" s="295">
        <v>0.27616610000000003</v>
      </c>
      <c r="B8287" s="295"/>
      <c r="C8287" s="295">
        <v>0.47084880000000001</v>
      </c>
      <c r="D8287" s="295"/>
    </row>
    <row r="8288" spans="1:4" x14ac:dyDescent="0.2">
      <c r="A8288" s="295">
        <v>0.27615089999999998</v>
      </c>
      <c r="B8288" s="295"/>
      <c r="C8288" s="295">
        <v>0.47079480000000001</v>
      </c>
      <c r="D8288" s="295"/>
    </row>
    <row r="8289" spans="1:4" x14ac:dyDescent="0.2">
      <c r="A8289" s="295">
        <v>0.27612150000000002</v>
      </c>
      <c r="B8289" s="295"/>
      <c r="C8289" s="295">
        <v>0.47074240000000001</v>
      </c>
      <c r="D8289" s="295"/>
    </row>
    <row r="8290" spans="1:4" x14ac:dyDescent="0.2">
      <c r="A8290" s="295">
        <v>0.27612150000000002</v>
      </c>
      <c r="B8290" s="295"/>
      <c r="C8290" s="295">
        <v>0.47074240000000001</v>
      </c>
      <c r="D8290" s="295"/>
    </row>
    <row r="8291" spans="1:4" x14ac:dyDescent="0.2">
      <c r="A8291" s="295">
        <v>0.27610630000000003</v>
      </c>
      <c r="B8291" s="295"/>
      <c r="C8291" s="295">
        <v>0.47072269999999999</v>
      </c>
      <c r="D8291" s="295"/>
    </row>
    <row r="8292" spans="1:4" x14ac:dyDescent="0.2">
      <c r="A8292" s="295">
        <v>0.27610620000000002</v>
      </c>
      <c r="B8292" s="295"/>
      <c r="C8292" s="295">
        <v>0.47070410000000001</v>
      </c>
      <c r="D8292" s="295"/>
    </row>
    <row r="8293" spans="1:4" x14ac:dyDescent="0.2">
      <c r="A8293" s="295">
        <v>0.27609289999999997</v>
      </c>
      <c r="B8293" s="295"/>
      <c r="C8293" s="295">
        <v>0.4706687</v>
      </c>
      <c r="D8293" s="295"/>
    </row>
    <row r="8294" spans="1:4" x14ac:dyDescent="0.2">
      <c r="A8294" s="295">
        <v>0.27606350000000002</v>
      </c>
      <c r="B8294" s="295"/>
      <c r="C8294" s="295">
        <v>0.47062949999999998</v>
      </c>
      <c r="D8294" s="295"/>
    </row>
    <row r="8295" spans="1:4" x14ac:dyDescent="0.2">
      <c r="A8295" s="295">
        <v>0.27603369999999999</v>
      </c>
      <c r="B8295" s="295"/>
      <c r="C8295" s="295">
        <v>0.47059469999999998</v>
      </c>
      <c r="D8295" s="295"/>
    </row>
    <row r="8296" spans="1:4" x14ac:dyDescent="0.2">
      <c r="A8296" s="295">
        <v>0.27603369999999999</v>
      </c>
      <c r="B8296" s="295"/>
      <c r="C8296" s="295">
        <v>0.47054230000000002</v>
      </c>
      <c r="D8296" s="295"/>
    </row>
    <row r="8297" spans="1:4" x14ac:dyDescent="0.2">
      <c r="A8297" s="295">
        <v>0.27603369999999999</v>
      </c>
      <c r="B8297" s="295"/>
      <c r="C8297" s="295">
        <v>0.47054230000000002</v>
      </c>
      <c r="D8297" s="295"/>
    </row>
    <row r="8298" spans="1:4" x14ac:dyDescent="0.2">
      <c r="A8298" s="295">
        <v>0.27603369999999999</v>
      </c>
      <c r="B8298" s="295"/>
      <c r="C8298" s="295">
        <v>0.47052189999999999</v>
      </c>
      <c r="D8298" s="295"/>
    </row>
    <row r="8299" spans="1:4" x14ac:dyDescent="0.2">
      <c r="A8299" s="295">
        <v>0.2760204</v>
      </c>
      <c r="B8299" s="295"/>
      <c r="C8299" s="295">
        <v>0.47044429999999998</v>
      </c>
      <c r="D8299" s="295"/>
    </row>
    <row r="8300" spans="1:4" x14ac:dyDescent="0.2">
      <c r="A8300" s="295">
        <v>0.27599099999999999</v>
      </c>
      <c r="B8300" s="295"/>
      <c r="C8300" s="295">
        <v>0.47042929999999999</v>
      </c>
      <c r="D8300" s="295"/>
    </row>
    <row r="8301" spans="1:4" x14ac:dyDescent="0.2">
      <c r="A8301" s="295">
        <v>0.27599099999999999</v>
      </c>
      <c r="B8301" s="295"/>
      <c r="C8301" s="295">
        <v>0.47040959999999998</v>
      </c>
      <c r="D8301" s="295"/>
    </row>
    <row r="8302" spans="1:4" x14ac:dyDescent="0.2">
      <c r="A8302" s="295">
        <v>0.27597569999999999</v>
      </c>
      <c r="B8302" s="295"/>
      <c r="C8302" s="295">
        <v>0.47040959999999998</v>
      </c>
      <c r="D8302" s="295"/>
    </row>
    <row r="8303" spans="1:4" x14ac:dyDescent="0.2">
      <c r="A8303" s="295">
        <v>0.2759605</v>
      </c>
      <c r="B8303" s="295"/>
      <c r="C8303" s="295">
        <v>0.47037580000000001</v>
      </c>
      <c r="D8303" s="295"/>
    </row>
    <row r="8304" spans="1:4" x14ac:dyDescent="0.2">
      <c r="A8304" s="295">
        <v>0.27594600000000002</v>
      </c>
      <c r="B8304" s="295"/>
      <c r="C8304" s="295">
        <v>0.47035539999999998</v>
      </c>
      <c r="D8304" s="295"/>
    </row>
    <row r="8305" spans="1:4" x14ac:dyDescent="0.2">
      <c r="A8305" s="295">
        <v>0.27594600000000002</v>
      </c>
      <c r="B8305" s="295"/>
      <c r="C8305" s="295">
        <v>0.47035539999999998</v>
      </c>
      <c r="D8305" s="295"/>
    </row>
    <row r="8306" spans="1:4" x14ac:dyDescent="0.2">
      <c r="A8306" s="295">
        <v>0.2759315</v>
      </c>
      <c r="B8306" s="295"/>
      <c r="C8306" s="295">
        <v>0.4703368</v>
      </c>
      <c r="D8306" s="295"/>
    </row>
    <row r="8307" spans="1:4" x14ac:dyDescent="0.2">
      <c r="A8307" s="295">
        <v>0.2759182</v>
      </c>
      <c r="B8307" s="295"/>
      <c r="C8307" s="295">
        <v>0.47031699999999999</v>
      </c>
      <c r="D8307" s="295"/>
    </row>
    <row r="8308" spans="1:4" x14ac:dyDescent="0.2">
      <c r="A8308" s="295">
        <v>0.2759182</v>
      </c>
      <c r="B8308" s="295"/>
      <c r="C8308" s="295">
        <v>0.47025919999999999</v>
      </c>
      <c r="D8308" s="295"/>
    </row>
    <row r="8309" spans="1:4" x14ac:dyDescent="0.2">
      <c r="A8309" s="295">
        <v>0.27590320000000002</v>
      </c>
      <c r="B8309" s="295"/>
      <c r="C8309" s="295">
        <v>0.4702442</v>
      </c>
      <c r="D8309" s="295"/>
    </row>
    <row r="8310" spans="1:4" x14ac:dyDescent="0.2">
      <c r="A8310" s="295">
        <v>0.27588869999999999</v>
      </c>
      <c r="B8310" s="295"/>
      <c r="C8310" s="295">
        <v>0.4702442</v>
      </c>
      <c r="D8310" s="295"/>
    </row>
    <row r="8311" spans="1:4" x14ac:dyDescent="0.2">
      <c r="A8311" s="295">
        <v>0.27587349999999999</v>
      </c>
      <c r="B8311" s="295"/>
      <c r="C8311" s="295">
        <v>0.4702442</v>
      </c>
      <c r="D8311" s="295"/>
    </row>
    <row r="8312" spans="1:4" x14ac:dyDescent="0.2">
      <c r="A8312" s="295">
        <v>0.27587349999999999</v>
      </c>
      <c r="B8312" s="295"/>
      <c r="C8312" s="295">
        <v>0.47020580000000001</v>
      </c>
      <c r="D8312" s="295"/>
    </row>
    <row r="8313" spans="1:4" x14ac:dyDescent="0.2">
      <c r="A8313" s="295">
        <v>0.27587349999999999</v>
      </c>
      <c r="B8313" s="295"/>
      <c r="C8313" s="295">
        <v>0.47016659999999999</v>
      </c>
      <c r="D8313" s="295"/>
    </row>
    <row r="8314" spans="1:4" x14ac:dyDescent="0.2">
      <c r="A8314" s="295">
        <v>0.2758602</v>
      </c>
      <c r="B8314" s="295"/>
      <c r="C8314" s="295">
        <v>0.47013189999999999</v>
      </c>
      <c r="D8314" s="295"/>
    </row>
    <row r="8315" spans="1:4" x14ac:dyDescent="0.2">
      <c r="A8315" s="295">
        <v>0.2758449</v>
      </c>
      <c r="B8315" s="295"/>
      <c r="C8315" s="295">
        <v>0.47009329999999999</v>
      </c>
      <c r="D8315" s="295"/>
    </row>
    <row r="8316" spans="1:4" x14ac:dyDescent="0.2">
      <c r="A8316" s="295">
        <v>0.27583000000000002</v>
      </c>
      <c r="B8316" s="295"/>
      <c r="C8316" s="295">
        <v>0.4700783</v>
      </c>
      <c r="D8316" s="295"/>
    </row>
    <row r="8317" spans="1:4" x14ac:dyDescent="0.2">
      <c r="A8317" s="295">
        <v>0.27581549999999999</v>
      </c>
      <c r="B8317" s="295"/>
      <c r="C8317" s="295">
        <v>0.4700783</v>
      </c>
      <c r="D8317" s="295"/>
    </row>
    <row r="8318" spans="1:4" x14ac:dyDescent="0.2">
      <c r="A8318" s="295">
        <v>0.27581549999999999</v>
      </c>
      <c r="B8318" s="295"/>
      <c r="C8318" s="295">
        <v>0.4700783</v>
      </c>
      <c r="D8318" s="295"/>
    </row>
    <row r="8319" spans="1:4" x14ac:dyDescent="0.2">
      <c r="A8319" s="295">
        <v>0.27580100000000002</v>
      </c>
      <c r="B8319" s="295"/>
      <c r="C8319" s="295">
        <v>0.4700397</v>
      </c>
      <c r="D8319" s="295"/>
    </row>
    <row r="8320" spans="1:4" x14ac:dyDescent="0.2">
      <c r="A8320" s="295">
        <v>0.27578580000000003</v>
      </c>
      <c r="B8320" s="295"/>
      <c r="C8320" s="295">
        <v>0.47000069999999999</v>
      </c>
      <c r="D8320" s="295"/>
    </row>
    <row r="8321" spans="1:4" x14ac:dyDescent="0.2">
      <c r="A8321" s="295">
        <v>0.27577249999999998</v>
      </c>
      <c r="B8321" s="295"/>
      <c r="C8321" s="295">
        <v>0.46996710000000003</v>
      </c>
      <c r="D8321" s="295"/>
    </row>
    <row r="8322" spans="1:4" x14ac:dyDescent="0.2">
      <c r="A8322" s="295">
        <v>0.27577249999999998</v>
      </c>
      <c r="B8322" s="295"/>
      <c r="C8322" s="295">
        <v>0.46996710000000003</v>
      </c>
      <c r="D8322" s="295"/>
    </row>
    <row r="8323" spans="1:4" x14ac:dyDescent="0.2">
      <c r="A8323" s="295">
        <v>0.27577249999999998</v>
      </c>
      <c r="B8323" s="295"/>
      <c r="C8323" s="295">
        <v>0.4699333</v>
      </c>
      <c r="D8323" s="295"/>
    </row>
    <row r="8324" spans="1:4" x14ac:dyDescent="0.2">
      <c r="A8324" s="295">
        <v>0.27577249999999998</v>
      </c>
      <c r="B8324" s="295"/>
      <c r="C8324" s="295">
        <v>0.46991290000000002</v>
      </c>
      <c r="D8324" s="295"/>
    </row>
    <row r="8325" spans="1:4" x14ac:dyDescent="0.2">
      <c r="A8325" s="295">
        <v>0.27571329999999999</v>
      </c>
      <c r="B8325" s="295"/>
      <c r="C8325" s="295">
        <v>0.46989789999999998</v>
      </c>
      <c r="D8325" s="295"/>
    </row>
    <row r="8326" spans="1:4" x14ac:dyDescent="0.2">
      <c r="A8326" s="295">
        <v>0.27571329999999999</v>
      </c>
      <c r="B8326" s="295"/>
      <c r="C8326" s="295">
        <v>0.46987909999999999</v>
      </c>
      <c r="D8326" s="295"/>
    </row>
    <row r="8327" spans="1:4" x14ac:dyDescent="0.2">
      <c r="A8327" s="295">
        <v>0.27571329999999999</v>
      </c>
      <c r="B8327" s="295"/>
      <c r="C8327" s="295">
        <v>0.46985870000000002</v>
      </c>
      <c r="D8327" s="295"/>
    </row>
    <row r="8328" spans="1:4" x14ac:dyDescent="0.2">
      <c r="A8328" s="295">
        <v>0.27571329999999999</v>
      </c>
      <c r="B8328" s="295"/>
      <c r="C8328" s="295">
        <v>0.46982040000000003</v>
      </c>
      <c r="D8328" s="295"/>
    </row>
    <row r="8329" spans="1:4" x14ac:dyDescent="0.2">
      <c r="A8329" s="295">
        <v>0.27568500000000001</v>
      </c>
      <c r="B8329" s="295"/>
      <c r="C8329" s="295">
        <v>0.46982030000000002</v>
      </c>
      <c r="D8329" s="295"/>
    </row>
    <row r="8330" spans="1:4" x14ac:dyDescent="0.2">
      <c r="A8330" s="295">
        <v>0.27567049999999998</v>
      </c>
      <c r="B8330" s="295"/>
      <c r="C8330" s="295">
        <v>0.4697865</v>
      </c>
      <c r="D8330" s="295"/>
    </row>
    <row r="8331" spans="1:4" x14ac:dyDescent="0.2">
      <c r="A8331" s="295">
        <v>0.27565529999999999</v>
      </c>
      <c r="B8331" s="295"/>
      <c r="C8331" s="295">
        <v>0.46976790000000002</v>
      </c>
      <c r="D8331" s="295"/>
    </row>
    <row r="8332" spans="1:4" x14ac:dyDescent="0.2">
      <c r="A8332" s="295">
        <v>0.27565529999999999</v>
      </c>
      <c r="B8332" s="295"/>
      <c r="C8332" s="295">
        <v>0.46972940000000002</v>
      </c>
      <c r="D8332" s="295"/>
    </row>
    <row r="8333" spans="1:4" x14ac:dyDescent="0.2">
      <c r="A8333" s="295">
        <v>0.27564080000000002</v>
      </c>
      <c r="B8333" s="295"/>
      <c r="C8333" s="295">
        <v>0.46971439999999998</v>
      </c>
      <c r="D8333" s="295"/>
    </row>
    <row r="8334" spans="1:4" x14ac:dyDescent="0.2">
      <c r="A8334" s="295">
        <v>0.27564080000000002</v>
      </c>
      <c r="B8334" s="295"/>
      <c r="C8334" s="295">
        <v>0.46969939999999999</v>
      </c>
      <c r="D8334" s="295"/>
    </row>
    <row r="8335" spans="1:4" x14ac:dyDescent="0.2">
      <c r="A8335" s="295">
        <v>0.27562560000000003</v>
      </c>
      <c r="B8335" s="295"/>
      <c r="C8335" s="295">
        <v>0.46964060000000002</v>
      </c>
      <c r="D8335" s="295"/>
    </row>
    <row r="8336" spans="1:4" x14ac:dyDescent="0.2">
      <c r="A8336" s="295">
        <v>0.2755978</v>
      </c>
      <c r="B8336" s="295"/>
      <c r="C8336" s="295">
        <v>0.46962179999999998</v>
      </c>
      <c r="D8336" s="295"/>
    </row>
    <row r="8337" spans="1:4" x14ac:dyDescent="0.2">
      <c r="A8337" s="295">
        <v>0.2755978</v>
      </c>
      <c r="B8337" s="295"/>
      <c r="C8337" s="295">
        <v>0.4696014</v>
      </c>
      <c r="D8337" s="295"/>
    </row>
    <row r="8338" spans="1:4" x14ac:dyDescent="0.2">
      <c r="A8338" s="295">
        <v>0.27558329999999998</v>
      </c>
      <c r="B8338" s="295"/>
      <c r="C8338" s="295">
        <v>0.46958159999999999</v>
      </c>
      <c r="D8338" s="295"/>
    </row>
    <row r="8339" spans="1:4" x14ac:dyDescent="0.2">
      <c r="A8339" s="295">
        <v>0.27558329999999998</v>
      </c>
      <c r="B8339" s="295"/>
      <c r="C8339" s="295">
        <v>0.46954780000000002</v>
      </c>
      <c r="D8339" s="295"/>
    </row>
    <row r="8340" spans="1:4" x14ac:dyDescent="0.2">
      <c r="A8340" s="295">
        <v>0.27556829999999999</v>
      </c>
      <c r="B8340" s="295"/>
      <c r="C8340" s="295">
        <v>0.46949000000000002</v>
      </c>
      <c r="D8340" s="295"/>
    </row>
    <row r="8341" spans="1:4" x14ac:dyDescent="0.2">
      <c r="A8341" s="295">
        <v>0.27556829999999999</v>
      </c>
      <c r="B8341" s="295"/>
      <c r="C8341" s="295">
        <v>0.46947119999999998</v>
      </c>
      <c r="D8341" s="295"/>
    </row>
    <row r="8342" spans="1:4" x14ac:dyDescent="0.2">
      <c r="A8342" s="295">
        <v>0.27555380000000002</v>
      </c>
      <c r="B8342" s="295"/>
      <c r="C8342" s="295">
        <v>0.46947119999999998</v>
      </c>
      <c r="D8342" s="295"/>
    </row>
    <row r="8343" spans="1:4" x14ac:dyDescent="0.2">
      <c r="A8343" s="295">
        <v>0.27553860000000002</v>
      </c>
      <c r="B8343" s="295"/>
      <c r="C8343" s="295">
        <v>0.46947119999999998</v>
      </c>
      <c r="D8343" s="295"/>
    </row>
    <row r="8344" spans="1:4" x14ac:dyDescent="0.2">
      <c r="A8344" s="295">
        <v>0.27553860000000002</v>
      </c>
      <c r="B8344" s="295"/>
      <c r="C8344" s="295">
        <v>0.46943259999999998</v>
      </c>
      <c r="D8344" s="295"/>
    </row>
    <row r="8345" spans="1:4" x14ac:dyDescent="0.2">
      <c r="A8345" s="295">
        <v>0.27552409999999999</v>
      </c>
      <c r="B8345" s="295"/>
      <c r="C8345" s="295">
        <v>0.46941759999999999</v>
      </c>
      <c r="D8345" s="295"/>
    </row>
    <row r="8346" spans="1:4" x14ac:dyDescent="0.2">
      <c r="A8346" s="295">
        <v>0.27552409999999999</v>
      </c>
      <c r="B8346" s="295"/>
      <c r="C8346" s="295">
        <v>0.46938020000000003</v>
      </c>
      <c r="D8346" s="295"/>
    </row>
    <row r="8347" spans="1:4" x14ac:dyDescent="0.2">
      <c r="A8347" s="295">
        <v>0.2755107</v>
      </c>
      <c r="B8347" s="295"/>
      <c r="C8347" s="295">
        <v>0.46938020000000003</v>
      </c>
      <c r="D8347" s="295"/>
    </row>
    <row r="8348" spans="1:4" x14ac:dyDescent="0.2">
      <c r="A8348" s="295">
        <v>0.27549580000000001</v>
      </c>
      <c r="B8348" s="295"/>
      <c r="C8348" s="295">
        <v>0.46934009999999998</v>
      </c>
      <c r="D8348" s="295"/>
    </row>
    <row r="8349" spans="1:4" x14ac:dyDescent="0.2">
      <c r="A8349" s="295">
        <v>0.27548060000000002</v>
      </c>
      <c r="B8349" s="295"/>
      <c r="C8349" s="295">
        <v>0.4693215</v>
      </c>
      <c r="D8349" s="295"/>
    </row>
    <row r="8350" spans="1:4" x14ac:dyDescent="0.2">
      <c r="A8350" s="295">
        <v>0.27548060000000002</v>
      </c>
      <c r="B8350" s="295"/>
      <c r="C8350" s="295">
        <v>0.4693214</v>
      </c>
      <c r="D8350" s="295"/>
    </row>
    <row r="8351" spans="1:4" x14ac:dyDescent="0.2">
      <c r="A8351" s="295">
        <v>0.27546599999999999</v>
      </c>
      <c r="B8351" s="295"/>
      <c r="C8351" s="295">
        <v>0.46928769999999997</v>
      </c>
      <c r="D8351" s="295"/>
    </row>
    <row r="8352" spans="1:4" x14ac:dyDescent="0.2">
      <c r="A8352" s="295">
        <v>0.27545160000000002</v>
      </c>
      <c r="B8352" s="295"/>
      <c r="C8352" s="295">
        <v>0.46924870000000002</v>
      </c>
      <c r="D8352" s="295"/>
    </row>
    <row r="8353" spans="1:4" x14ac:dyDescent="0.2">
      <c r="A8353" s="295">
        <v>0.27545160000000002</v>
      </c>
      <c r="B8353" s="295"/>
      <c r="C8353" s="295">
        <v>0.46924870000000002</v>
      </c>
      <c r="D8353" s="295"/>
    </row>
    <row r="8354" spans="1:4" x14ac:dyDescent="0.2">
      <c r="A8354" s="295">
        <v>0.2754219</v>
      </c>
      <c r="B8354" s="295"/>
      <c r="C8354" s="295">
        <v>0.46919149999999998</v>
      </c>
      <c r="D8354" s="295"/>
    </row>
    <row r="8355" spans="1:4" x14ac:dyDescent="0.2">
      <c r="A8355" s="295">
        <v>0.27537909999999999</v>
      </c>
      <c r="B8355" s="295"/>
      <c r="C8355" s="295">
        <v>0.4691765</v>
      </c>
      <c r="D8355" s="295"/>
    </row>
    <row r="8356" spans="1:4" x14ac:dyDescent="0.2">
      <c r="A8356" s="295">
        <v>0.27537909999999999</v>
      </c>
      <c r="B8356" s="295"/>
      <c r="C8356" s="295">
        <v>0.4691765</v>
      </c>
      <c r="D8356" s="295"/>
    </row>
    <row r="8357" spans="1:4" x14ac:dyDescent="0.2">
      <c r="A8357" s="295">
        <v>0.27536450000000001</v>
      </c>
      <c r="B8357" s="295"/>
      <c r="C8357" s="295">
        <v>0.4691765</v>
      </c>
      <c r="D8357" s="295"/>
    </row>
    <row r="8358" spans="1:4" x14ac:dyDescent="0.2">
      <c r="A8358" s="295">
        <v>0.2753351</v>
      </c>
      <c r="B8358" s="295"/>
      <c r="C8358" s="295">
        <v>0.46913700000000003</v>
      </c>
      <c r="D8358" s="295"/>
    </row>
    <row r="8359" spans="1:4" x14ac:dyDescent="0.2">
      <c r="A8359" s="295">
        <v>0.27530539999999998</v>
      </c>
      <c r="B8359" s="295"/>
      <c r="C8359" s="295">
        <v>0.46911839999999999</v>
      </c>
      <c r="D8359" s="295"/>
    </row>
    <row r="8360" spans="1:4" x14ac:dyDescent="0.2">
      <c r="A8360" s="295">
        <v>0.27530539999999998</v>
      </c>
      <c r="B8360" s="295"/>
      <c r="C8360" s="295">
        <v>0.46907910000000003</v>
      </c>
      <c r="D8360" s="295"/>
    </row>
    <row r="8361" spans="1:4" x14ac:dyDescent="0.2">
      <c r="A8361" s="295">
        <v>0.27527750000000001</v>
      </c>
      <c r="B8361" s="295"/>
      <c r="C8361" s="295">
        <v>0.46907910000000003</v>
      </c>
      <c r="D8361" s="295"/>
    </row>
    <row r="8362" spans="1:4" x14ac:dyDescent="0.2">
      <c r="A8362" s="295">
        <v>0.27527750000000001</v>
      </c>
      <c r="B8362" s="295"/>
      <c r="C8362" s="295">
        <v>0.46904439999999997</v>
      </c>
      <c r="D8362" s="295"/>
    </row>
    <row r="8363" spans="1:4" x14ac:dyDescent="0.2">
      <c r="A8363" s="295">
        <v>0.2752481</v>
      </c>
      <c r="B8363" s="295"/>
      <c r="C8363" s="295">
        <v>0.46898679999999998</v>
      </c>
      <c r="D8363" s="295"/>
    </row>
    <row r="8364" spans="1:4" x14ac:dyDescent="0.2">
      <c r="A8364" s="295">
        <v>0.27521830000000003</v>
      </c>
      <c r="B8364" s="295"/>
      <c r="C8364" s="295">
        <v>0.468968</v>
      </c>
      <c r="D8364" s="295"/>
    </row>
    <row r="8365" spans="1:4" x14ac:dyDescent="0.2">
      <c r="A8365" s="295">
        <v>0.27521830000000003</v>
      </c>
      <c r="B8365" s="295"/>
      <c r="C8365" s="295">
        <v>0.46890920000000003</v>
      </c>
      <c r="D8365" s="295"/>
    </row>
    <row r="8366" spans="1:4" x14ac:dyDescent="0.2">
      <c r="A8366" s="295">
        <v>0.27521830000000003</v>
      </c>
      <c r="B8366" s="295"/>
      <c r="C8366" s="295">
        <v>0.46889419999999998</v>
      </c>
      <c r="D8366" s="295"/>
    </row>
    <row r="8367" spans="1:4" x14ac:dyDescent="0.2">
      <c r="A8367" s="295">
        <v>0.2752038</v>
      </c>
      <c r="B8367" s="295"/>
      <c r="C8367" s="295">
        <v>0.46889419999999998</v>
      </c>
      <c r="D8367" s="295"/>
    </row>
    <row r="8368" spans="1:4" x14ac:dyDescent="0.2">
      <c r="A8368" s="295">
        <v>0.27518930000000003</v>
      </c>
      <c r="B8368" s="295"/>
      <c r="C8368" s="295">
        <v>0.4688792</v>
      </c>
      <c r="D8368" s="295"/>
    </row>
    <row r="8369" spans="1:4" x14ac:dyDescent="0.2">
      <c r="A8369" s="295">
        <v>0.2751615</v>
      </c>
      <c r="B8369" s="295"/>
      <c r="C8369" s="295">
        <v>0.46884019999999998</v>
      </c>
      <c r="D8369" s="295"/>
    </row>
    <row r="8370" spans="1:4" x14ac:dyDescent="0.2">
      <c r="A8370" s="295">
        <v>0.27514630000000001</v>
      </c>
      <c r="B8370" s="295"/>
      <c r="C8370" s="295">
        <v>0.4688214</v>
      </c>
      <c r="D8370" s="295"/>
    </row>
    <row r="8371" spans="1:4" x14ac:dyDescent="0.2">
      <c r="A8371" s="295">
        <v>0.27514630000000001</v>
      </c>
      <c r="B8371" s="295"/>
      <c r="C8371" s="295">
        <v>0.46880640000000001</v>
      </c>
      <c r="D8371" s="295"/>
    </row>
    <row r="8372" spans="1:4" x14ac:dyDescent="0.2">
      <c r="A8372" s="295">
        <v>0.27514630000000001</v>
      </c>
      <c r="B8372" s="295"/>
      <c r="C8372" s="295">
        <v>0.46880640000000001</v>
      </c>
      <c r="D8372" s="295"/>
    </row>
    <row r="8373" spans="1:4" x14ac:dyDescent="0.2">
      <c r="A8373" s="295">
        <v>0.2751016</v>
      </c>
      <c r="B8373" s="295"/>
      <c r="C8373" s="295">
        <v>0.46874769999999999</v>
      </c>
      <c r="D8373" s="295"/>
    </row>
    <row r="8374" spans="1:4" x14ac:dyDescent="0.2">
      <c r="A8374" s="295">
        <v>0.2751016</v>
      </c>
      <c r="B8374" s="295"/>
      <c r="C8374" s="295">
        <v>0.4687289</v>
      </c>
      <c r="D8374" s="295"/>
    </row>
    <row r="8375" spans="1:4" x14ac:dyDescent="0.2">
      <c r="A8375" s="295">
        <v>0.2751016</v>
      </c>
      <c r="B8375" s="295"/>
      <c r="C8375" s="295">
        <v>0.46870909999999999</v>
      </c>
      <c r="D8375" s="295"/>
    </row>
    <row r="8376" spans="1:4" x14ac:dyDescent="0.2">
      <c r="A8376" s="295">
        <v>0.27505859999999999</v>
      </c>
      <c r="B8376" s="295"/>
      <c r="C8376" s="295">
        <v>0.46867550000000002</v>
      </c>
      <c r="D8376" s="295"/>
    </row>
    <row r="8377" spans="1:4" x14ac:dyDescent="0.2">
      <c r="A8377" s="295">
        <v>0.27505849999999998</v>
      </c>
      <c r="B8377" s="295"/>
      <c r="C8377" s="295">
        <v>0.46865669999999998</v>
      </c>
      <c r="D8377" s="295"/>
    </row>
    <row r="8378" spans="1:4" x14ac:dyDescent="0.2">
      <c r="A8378" s="295">
        <v>0.27502910000000003</v>
      </c>
      <c r="B8378" s="295"/>
      <c r="C8378" s="295">
        <v>0.4686379</v>
      </c>
      <c r="D8378" s="295"/>
    </row>
    <row r="8379" spans="1:4" x14ac:dyDescent="0.2">
      <c r="A8379" s="295">
        <v>0.2750146</v>
      </c>
      <c r="B8379" s="295"/>
      <c r="C8379" s="295">
        <v>0.46862290000000001</v>
      </c>
      <c r="D8379" s="295"/>
    </row>
    <row r="8380" spans="1:4" x14ac:dyDescent="0.2">
      <c r="A8380" s="295">
        <v>0.2750146</v>
      </c>
      <c r="B8380" s="295"/>
      <c r="C8380" s="295">
        <v>0.46860249999999998</v>
      </c>
      <c r="D8380" s="295"/>
    </row>
    <row r="8381" spans="1:4" x14ac:dyDescent="0.2">
      <c r="A8381" s="295">
        <v>0.27498600000000001</v>
      </c>
      <c r="B8381" s="295"/>
      <c r="C8381" s="295">
        <v>0.46858270000000002</v>
      </c>
      <c r="D8381" s="295"/>
    </row>
    <row r="8382" spans="1:4" x14ac:dyDescent="0.2">
      <c r="A8382" s="295">
        <v>0.27498600000000001</v>
      </c>
      <c r="B8382" s="295"/>
      <c r="C8382" s="295">
        <v>0.46852939999999998</v>
      </c>
      <c r="D8382" s="295"/>
    </row>
    <row r="8383" spans="1:4" x14ac:dyDescent="0.2">
      <c r="A8383" s="295">
        <v>0.27497270000000001</v>
      </c>
      <c r="B8383" s="295"/>
      <c r="C8383" s="295">
        <v>0.46852939999999998</v>
      </c>
      <c r="D8383" s="295"/>
    </row>
    <row r="8384" spans="1:4" x14ac:dyDescent="0.2">
      <c r="A8384" s="295">
        <v>0.27497270000000001</v>
      </c>
      <c r="B8384" s="295"/>
      <c r="C8384" s="295">
        <v>0.46850900000000001</v>
      </c>
      <c r="D8384" s="295"/>
    </row>
    <row r="8385" spans="1:4" x14ac:dyDescent="0.2">
      <c r="A8385" s="295">
        <v>0.2749432</v>
      </c>
      <c r="B8385" s="295"/>
      <c r="C8385" s="295">
        <v>0.46843620000000002</v>
      </c>
      <c r="D8385" s="295"/>
    </row>
    <row r="8386" spans="1:4" x14ac:dyDescent="0.2">
      <c r="A8386" s="295">
        <v>0.2749432</v>
      </c>
      <c r="B8386" s="295"/>
      <c r="C8386" s="295">
        <v>0.46843620000000002</v>
      </c>
      <c r="D8386" s="295"/>
    </row>
    <row r="8387" spans="1:4" x14ac:dyDescent="0.2">
      <c r="A8387" s="295">
        <v>0.27492800000000001</v>
      </c>
      <c r="B8387" s="295"/>
      <c r="C8387" s="295">
        <v>0.4683987</v>
      </c>
      <c r="D8387" s="295"/>
    </row>
    <row r="8388" spans="1:4" x14ac:dyDescent="0.2">
      <c r="A8388" s="295">
        <v>0.27492800000000001</v>
      </c>
      <c r="B8388" s="295"/>
      <c r="C8388" s="295">
        <v>0.468364</v>
      </c>
      <c r="D8388" s="295"/>
    </row>
    <row r="8389" spans="1:4" x14ac:dyDescent="0.2">
      <c r="A8389" s="295">
        <v>0.27492800000000001</v>
      </c>
      <c r="B8389" s="295"/>
      <c r="C8389" s="295">
        <v>0.468364</v>
      </c>
      <c r="D8389" s="295"/>
    </row>
    <row r="8390" spans="1:4" x14ac:dyDescent="0.2">
      <c r="A8390" s="295">
        <v>0.27490009999999998</v>
      </c>
      <c r="B8390" s="295"/>
      <c r="C8390" s="295">
        <v>0.468364</v>
      </c>
      <c r="D8390" s="295"/>
    </row>
    <row r="8391" spans="1:4" x14ac:dyDescent="0.2">
      <c r="A8391" s="295">
        <v>0.27490009999999998</v>
      </c>
      <c r="B8391" s="295"/>
      <c r="C8391" s="295">
        <v>0.46834360000000003</v>
      </c>
      <c r="D8391" s="295"/>
    </row>
    <row r="8392" spans="1:4" x14ac:dyDescent="0.2">
      <c r="A8392" s="295">
        <v>0.27490009999999998</v>
      </c>
      <c r="B8392" s="295"/>
      <c r="C8392" s="295">
        <v>0.46832859999999998</v>
      </c>
      <c r="D8392" s="295"/>
    </row>
    <row r="8393" spans="1:4" x14ac:dyDescent="0.2">
      <c r="A8393" s="295">
        <v>0.27490009999999998</v>
      </c>
      <c r="B8393" s="295"/>
      <c r="C8393" s="295">
        <v>0.46829029999999999</v>
      </c>
      <c r="D8393" s="295"/>
    </row>
    <row r="8394" spans="1:4" x14ac:dyDescent="0.2">
      <c r="A8394" s="295">
        <v>0.27488560000000001</v>
      </c>
      <c r="B8394" s="295"/>
      <c r="C8394" s="295">
        <v>0.46826980000000001</v>
      </c>
      <c r="D8394" s="295"/>
    </row>
    <row r="8395" spans="1:4" x14ac:dyDescent="0.2">
      <c r="A8395" s="295">
        <v>0.27488560000000001</v>
      </c>
      <c r="B8395" s="295"/>
      <c r="C8395" s="295">
        <v>0.46823599999999999</v>
      </c>
      <c r="D8395" s="295"/>
    </row>
    <row r="8396" spans="1:4" x14ac:dyDescent="0.2">
      <c r="A8396" s="295">
        <v>0.27485589999999999</v>
      </c>
      <c r="B8396" s="295"/>
      <c r="C8396" s="295">
        <v>0.46819749999999999</v>
      </c>
      <c r="D8396" s="295"/>
    </row>
    <row r="8397" spans="1:4" x14ac:dyDescent="0.2">
      <c r="A8397" s="295">
        <v>0.274841</v>
      </c>
      <c r="B8397" s="295"/>
      <c r="C8397" s="295">
        <v>0.46816390000000002</v>
      </c>
      <c r="D8397" s="295"/>
    </row>
    <row r="8398" spans="1:4" x14ac:dyDescent="0.2">
      <c r="A8398" s="295">
        <v>0.2748409</v>
      </c>
      <c r="B8398" s="295"/>
      <c r="C8398" s="295">
        <v>0.46814410000000001</v>
      </c>
      <c r="D8398" s="295"/>
    </row>
    <row r="8399" spans="1:4" x14ac:dyDescent="0.2">
      <c r="A8399" s="295">
        <v>0.27482760000000001</v>
      </c>
      <c r="B8399" s="295"/>
      <c r="C8399" s="295">
        <v>0.46812530000000002</v>
      </c>
      <c r="D8399" s="295"/>
    </row>
    <row r="8400" spans="1:4" x14ac:dyDescent="0.2">
      <c r="A8400" s="295">
        <v>0.27481309999999998</v>
      </c>
      <c r="B8400" s="295"/>
      <c r="C8400" s="295">
        <v>0.46810489999999999</v>
      </c>
      <c r="D8400" s="295"/>
    </row>
    <row r="8401" spans="1:4" x14ac:dyDescent="0.2">
      <c r="A8401" s="295">
        <v>0.27479789999999998</v>
      </c>
      <c r="B8401" s="295"/>
      <c r="C8401" s="295">
        <v>0.4680861</v>
      </c>
      <c r="D8401" s="295"/>
    </row>
    <row r="8402" spans="1:4" x14ac:dyDescent="0.2">
      <c r="A8402" s="295">
        <v>0.27479789999999998</v>
      </c>
      <c r="B8402" s="295"/>
      <c r="C8402" s="295">
        <v>0.46802729999999998</v>
      </c>
      <c r="D8402" s="295"/>
    </row>
    <row r="8403" spans="1:4" x14ac:dyDescent="0.2">
      <c r="A8403" s="295">
        <v>0.27479789999999998</v>
      </c>
      <c r="B8403" s="295"/>
      <c r="C8403" s="295">
        <v>0.46802729999999998</v>
      </c>
      <c r="D8403" s="295"/>
    </row>
    <row r="8404" spans="1:4" x14ac:dyDescent="0.2">
      <c r="A8404" s="295">
        <v>0.27476850000000003</v>
      </c>
      <c r="B8404" s="295"/>
      <c r="C8404" s="295">
        <v>0.46800750000000002</v>
      </c>
      <c r="D8404" s="295"/>
    </row>
    <row r="8405" spans="1:4" x14ac:dyDescent="0.2">
      <c r="A8405" s="295">
        <v>0.27476850000000003</v>
      </c>
      <c r="B8405" s="295"/>
      <c r="C8405" s="295">
        <v>0.4679721</v>
      </c>
      <c r="D8405" s="295"/>
    </row>
    <row r="8406" spans="1:4" x14ac:dyDescent="0.2">
      <c r="A8406" s="295">
        <v>0.2747406</v>
      </c>
      <c r="B8406" s="295"/>
      <c r="C8406" s="295">
        <v>0.46795330000000002</v>
      </c>
      <c r="D8406" s="295"/>
    </row>
    <row r="8407" spans="1:4" x14ac:dyDescent="0.2">
      <c r="A8407" s="295">
        <v>0.27472540000000001</v>
      </c>
      <c r="B8407" s="295"/>
      <c r="C8407" s="295">
        <v>0.46793360000000001</v>
      </c>
      <c r="D8407" s="295"/>
    </row>
    <row r="8408" spans="1:4" x14ac:dyDescent="0.2">
      <c r="A8408" s="295">
        <v>0.27471089999999998</v>
      </c>
      <c r="B8408" s="295"/>
      <c r="C8408" s="295">
        <v>0.46791500000000003</v>
      </c>
      <c r="D8408" s="295"/>
    </row>
    <row r="8409" spans="1:4" x14ac:dyDescent="0.2">
      <c r="A8409" s="295">
        <v>0.27471089999999998</v>
      </c>
      <c r="B8409" s="295"/>
      <c r="C8409" s="295">
        <v>0.46789459999999999</v>
      </c>
      <c r="D8409" s="295"/>
    </row>
    <row r="8410" spans="1:4" x14ac:dyDescent="0.2">
      <c r="A8410" s="295">
        <v>0.27471089999999998</v>
      </c>
      <c r="B8410" s="295"/>
      <c r="C8410" s="295">
        <v>0.46789459999999999</v>
      </c>
      <c r="D8410" s="295"/>
    </row>
    <row r="8411" spans="1:4" x14ac:dyDescent="0.2">
      <c r="A8411" s="295">
        <v>0.27471089999999998</v>
      </c>
      <c r="B8411" s="295"/>
      <c r="C8411" s="295">
        <v>0.46789449999999999</v>
      </c>
      <c r="D8411" s="295"/>
    </row>
    <row r="8412" spans="1:4" x14ac:dyDescent="0.2">
      <c r="A8412" s="295">
        <v>0.274696</v>
      </c>
      <c r="B8412" s="295"/>
      <c r="C8412" s="295">
        <v>0.46783560000000002</v>
      </c>
      <c r="D8412" s="295"/>
    </row>
    <row r="8413" spans="1:4" x14ac:dyDescent="0.2">
      <c r="A8413" s="295">
        <v>0.27466810000000003</v>
      </c>
      <c r="B8413" s="295"/>
      <c r="C8413" s="295">
        <v>0.46783560000000002</v>
      </c>
      <c r="D8413" s="295"/>
    </row>
    <row r="8414" spans="1:4" x14ac:dyDescent="0.2">
      <c r="A8414" s="295">
        <v>0.27465289999999998</v>
      </c>
      <c r="B8414" s="295"/>
      <c r="C8414" s="295">
        <v>0.46780080000000002</v>
      </c>
      <c r="D8414" s="295"/>
    </row>
    <row r="8415" spans="1:4" x14ac:dyDescent="0.2">
      <c r="A8415" s="295">
        <v>0.27465289999999998</v>
      </c>
      <c r="B8415" s="295"/>
      <c r="C8415" s="295">
        <v>0.46776180000000001</v>
      </c>
      <c r="D8415" s="295"/>
    </row>
    <row r="8416" spans="1:4" x14ac:dyDescent="0.2">
      <c r="A8416" s="295">
        <v>0.2746384</v>
      </c>
      <c r="B8416" s="295"/>
      <c r="C8416" s="295">
        <v>0.46776180000000001</v>
      </c>
      <c r="D8416" s="295"/>
    </row>
    <row r="8417" spans="1:4" x14ac:dyDescent="0.2">
      <c r="A8417" s="295">
        <v>0.27462320000000001</v>
      </c>
      <c r="B8417" s="295"/>
      <c r="C8417" s="295">
        <v>0.46772710000000001</v>
      </c>
      <c r="D8417" s="295"/>
    </row>
    <row r="8418" spans="1:4" x14ac:dyDescent="0.2">
      <c r="A8418" s="295">
        <v>0.27460990000000002</v>
      </c>
      <c r="B8418" s="295"/>
      <c r="C8418" s="295">
        <v>0.46771210000000002</v>
      </c>
      <c r="D8418" s="295"/>
    </row>
    <row r="8419" spans="1:4" x14ac:dyDescent="0.2">
      <c r="A8419" s="295">
        <v>0.27457969999999998</v>
      </c>
      <c r="B8419" s="295"/>
      <c r="C8419" s="295">
        <v>0.46769329999999998</v>
      </c>
      <c r="D8419" s="295"/>
    </row>
    <row r="8420" spans="1:4" x14ac:dyDescent="0.2">
      <c r="A8420" s="295">
        <v>0.27456520000000001</v>
      </c>
      <c r="B8420" s="295"/>
      <c r="C8420" s="295">
        <v>0.46765309999999999</v>
      </c>
      <c r="D8420" s="295"/>
    </row>
    <row r="8421" spans="1:4" x14ac:dyDescent="0.2">
      <c r="A8421" s="295">
        <v>0.27456520000000001</v>
      </c>
      <c r="B8421" s="295"/>
      <c r="C8421" s="295">
        <v>0.46763450000000001</v>
      </c>
      <c r="D8421" s="295"/>
    </row>
    <row r="8422" spans="1:4" x14ac:dyDescent="0.2">
      <c r="A8422" s="295">
        <v>0.27456520000000001</v>
      </c>
      <c r="B8422" s="295"/>
      <c r="C8422" s="295">
        <v>0.46761570000000002</v>
      </c>
      <c r="D8422" s="295"/>
    </row>
    <row r="8423" spans="1:4" x14ac:dyDescent="0.2">
      <c r="A8423" s="295">
        <v>0.27455190000000002</v>
      </c>
      <c r="B8423" s="295"/>
      <c r="C8423" s="295">
        <v>0.4675821</v>
      </c>
      <c r="D8423" s="295"/>
    </row>
    <row r="8424" spans="1:4" x14ac:dyDescent="0.2">
      <c r="A8424" s="295">
        <v>0.27455190000000002</v>
      </c>
      <c r="B8424" s="295"/>
      <c r="C8424" s="295">
        <v>0.4675821</v>
      </c>
      <c r="D8424" s="295"/>
    </row>
    <row r="8425" spans="1:4" x14ac:dyDescent="0.2">
      <c r="A8425" s="295">
        <v>0.27453739999999999</v>
      </c>
      <c r="B8425" s="295"/>
      <c r="C8425" s="295">
        <v>0.46754669999999998</v>
      </c>
      <c r="D8425" s="295"/>
    </row>
    <row r="8426" spans="1:4" x14ac:dyDescent="0.2">
      <c r="A8426" s="295">
        <v>0.27452219999999999</v>
      </c>
      <c r="B8426" s="295"/>
      <c r="C8426" s="295">
        <v>0.46754669999999998</v>
      </c>
      <c r="D8426" s="295"/>
    </row>
    <row r="8427" spans="1:4" x14ac:dyDescent="0.2">
      <c r="A8427" s="295">
        <v>0.27452209999999999</v>
      </c>
      <c r="B8427" s="295"/>
      <c r="C8427" s="295">
        <v>0.46754669999999998</v>
      </c>
      <c r="D8427" s="295"/>
    </row>
    <row r="8428" spans="1:4" x14ac:dyDescent="0.2">
      <c r="A8428" s="295">
        <v>0.27450760000000002</v>
      </c>
      <c r="B8428" s="295"/>
      <c r="C8428" s="295">
        <v>0.46751130000000002</v>
      </c>
      <c r="D8428" s="295"/>
    </row>
    <row r="8429" spans="1:4" x14ac:dyDescent="0.2">
      <c r="A8429" s="295">
        <v>0.27450760000000002</v>
      </c>
      <c r="B8429" s="295"/>
      <c r="C8429" s="295">
        <v>0.46745419999999999</v>
      </c>
      <c r="D8429" s="295"/>
    </row>
    <row r="8430" spans="1:4" x14ac:dyDescent="0.2">
      <c r="A8430" s="295">
        <v>0.27449430000000002</v>
      </c>
      <c r="B8430" s="295"/>
      <c r="C8430" s="295">
        <v>0.46745409999999998</v>
      </c>
      <c r="D8430" s="295"/>
    </row>
    <row r="8431" spans="1:4" x14ac:dyDescent="0.2">
      <c r="A8431" s="295">
        <v>0.27446490000000001</v>
      </c>
      <c r="B8431" s="295"/>
      <c r="C8431" s="295">
        <v>0.46745409999999998</v>
      </c>
      <c r="D8431" s="295"/>
    </row>
    <row r="8432" spans="1:4" x14ac:dyDescent="0.2">
      <c r="A8432" s="295">
        <v>0.27446480000000001</v>
      </c>
      <c r="B8432" s="295"/>
      <c r="C8432" s="295">
        <v>0.46745409999999998</v>
      </c>
      <c r="D8432" s="295"/>
    </row>
    <row r="8433" spans="1:4" x14ac:dyDescent="0.2">
      <c r="A8433" s="295">
        <v>0.27446480000000001</v>
      </c>
      <c r="B8433" s="295"/>
      <c r="C8433" s="295">
        <v>0.46741509999999997</v>
      </c>
      <c r="D8433" s="295"/>
    </row>
    <row r="8434" spans="1:4" x14ac:dyDescent="0.2">
      <c r="A8434" s="295">
        <v>0.27443699999999999</v>
      </c>
      <c r="B8434" s="295"/>
      <c r="C8434" s="295">
        <v>0.46739629999999999</v>
      </c>
      <c r="D8434" s="295"/>
    </row>
    <row r="8435" spans="1:4" x14ac:dyDescent="0.2">
      <c r="A8435" s="295">
        <v>0.27443699999999999</v>
      </c>
      <c r="B8435" s="295"/>
      <c r="C8435" s="295">
        <v>0.4673562</v>
      </c>
      <c r="D8435" s="295"/>
    </row>
    <row r="8436" spans="1:4" x14ac:dyDescent="0.2">
      <c r="A8436" s="295">
        <v>0.27442250000000001</v>
      </c>
      <c r="B8436" s="295"/>
      <c r="C8436" s="295">
        <v>0.46732230000000002</v>
      </c>
      <c r="D8436" s="295"/>
    </row>
    <row r="8437" spans="1:4" x14ac:dyDescent="0.2">
      <c r="A8437" s="295">
        <v>0.27440730000000002</v>
      </c>
      <c r="B8437" s="295"/>
      <c r="C8437" s="295">
        <v>0.46730729999999998</v>
      </c>
      <c r="D8437" s="295"/>
    </row>
    <row r="8438" spans="1:4" x14ac:dyDescent="0.2">
      <c r="A8438" s="295">
        <v>0.27440730000000002</v>
      </c>
      <c r="B8438" s="295"/>
      <c r="C8438" s="295">
        <v>0.46724979999999999</v>
      </c>
      <c r="D8438" s="295"/>
    </row>
    <row r="8439" spans="1:4" x14ac:dyDescent="0.2">
      <c r="A8439" s="295">
        <v>0.27439279999999999</v>
      </c>
      <c r="B8439" s="295"/>
      <c r="C8439" s="295">
        <v>0.46719620000000001</v>
      </c>
      <c r="D8439" s="295"/>
    </row>
    <row r="8440" spans="1:4" x14ac:dyDescent="0.2">
      <c r="A8440" s="295">
        <v>0.27437830000000002</v>
      </c>
      <c r="B8440" s="295"/>
      <c r="C8440" s="295">
        <v>0.46717639999999999</v>
      </c>
      <c r="D8440" s="295"/>
    </row>
    <row r="8441" spans="1:4" x14ac:dyDescent="0.2">
      <c r="A8441" s="295">
        <v>0.27437830000000002</v>
      </c>
      <c r="B8441" s="295"/>
      <c r="C8441" s="295">
        <v>0.46717639999999999</v>
      </c>
      <c r="D8441" s="295"/>
    </row>
    <row r="8442" spans="1:4" x14ac:dyDescent="0.2">
      <c r="A8442" s="295">
        <v>0.27437830000000002</v>
      </c>
      <c r="B8442" s="295"/>
      <c r="C8442" s="295">
        <v>0.46717639999999999</v>
      </c>
      <c r="D8442" s="295"/>
    </row>
    <row r="8443" spans="1:4" x14ac:dyDescent="0.2">
      <c r="A8443" s="295">
        <v>0.27436329999999998</v>
      </c>
      <c r="B8443" s="295"/>
      <c r="C8443" s="295">
        <v>0.4671614</v>
      </c>
      <c r="D8443" s="295"/>
    </row>
    <row r="8444" spans="1:4" x14ac:dyDescent="0.2">
      <c r="A8444" s="295">
        <v>0.27436329999999998</v>
      </c>
      <c r="B8444" s="295"/>
      <c r="C8444" s="295">
        <v>0.46712239999999999</v>
      </c>
      <c r="D8444" s="295"/>
    </row>
    <row r="8445" spans="1:4" x14ac:dyDescent="0.2">
      <c r="A8445" s="295">
        <v>0.2743488</v>
      </c>
      <c r="B8445" s="295"/>
      <c r="C8445" s="295">
        <v>0.46710380000000001</v>
      </c>
      <c r="D8445" s="295"/>
    </row>
    <row r="8446" spans="1:4" x14ac:dyDescent="0.2">
      <c r="A8446" s="295">
        <v>0.27433360000000001</v>
      </c>
      <c r="B8446" s="295"/>
      <c r="C8446" s="295">
        <v>0.4670841</v>
      </c>
      <c r="D8446" s="295"/>
    </row>
    <row r="8447" spans="1:4" x14ac:dyDescent="0.2">
      <c r="A8447" s="295">
        <v>0.27431909999999998</v>
      </c>
      <c r="B8447" s="295"/>
      <c r="C8447" s="295">
        <v>0.46705029999999997</v>
      </c>
      <c r="D8447" s="295"/>
    </row>
    <row r="8448" spans="1:4" x14ac:dyDescent="0.2">
      <c r="A8448" s="295">
        <v>0.27431909999999998</v>
      </c>
      <c r="B8448" s="295"/>
      <c r="C8448" s="295">
        <v>0.46701130000000002</v>
      </c>
      <c r="D8448" s="295"/>
    </row>
    <row r="8449" spans="1:4" x14ac:dyDescent="0.2">
      <c r="A8449" s="295">
        <v>0.27431909999999998</v>
      </c>
      <c r="B8449" s="295"/>
      <c r="C8449" s="295">
        <v>0.46701130000000002</v>
      </c>
      <c r="D8449" s="295"/>
    </row>
    <row r="8450" spans="1:4" x14ac:dyDescent="0.2">
      <c r="A8450" s="295">
        <v>0.2742906</v>
      </c>
      <c r="B8450" s="295"/>
      <c r="C8450" s="295">
        <v>0.46695609999999999</v>
      </c>
      <c r="D8450" s="295"/>
    </row>
    <row r="8451" spans="1:4" x14ac:dyDescent="0.2">
      <c r="A8451" s="295">
        <v>0.27426159999999999</v>
      </c>
      <c r="B8451" s="295"/>
      <c r="C8451" s="295">
        <v>0.4669373</v>
      </c>
      <c r="D8451" s="295"/>
    </row>
    <row r="8452" spans="1:4" x14ac:dyDescent="0.2">
      <c r="A8452" s="295">
        <v>0.27424660000000001</v>
      </c>
      <c r="B8452" s="295"/>
      <c r="C8452" s="295">
        <v>0.46689900000000001</v>
      </c>
      <c r="D8452" s="295"/>
    </row>
    <row r="8453" spans="1:4" x14ac:dyDescent="0.2">
      <c r="A8453" s="295">
        <v>0.27424660000000001</v>
      </c>
      <c r="B8453" s="295"/>
      <c r="C8453" s="295">
        <v>0.46688400000000002</v>
      </c>
      <c r="D8453" s="295"/>
    </row>
    <row r="8454" spans="1:4" x14ac:dyDescent="0.2">
      <c r="A8454" s="295">
        <v>0.27424660000000001</v>
      </c>
      <c r="B8454" s="295"/>
      <c r="C8454" s="295">
        <v>0.46688400000000002</v>
      </c>
      <c r="D8454" s="295"/>
    </row>
    <row r="8455" spans="1:4" x14ac:dyDescent="0.2">
      <c r="A8455" s="295">
        <v>0.27423330000000001</v>
      </c>
      <c r="B8455" s="295"/>
      <c r="C8455" s="295">
        <v>0.46686349999999999</v>
      </c>
      <c r="D8455" s="295"/>
    </row>
    <row r="8456" spans="1:4" x14ac:dyDescent="0.2">
      <c r="A8456" s="295">
        <v>0.27423330000000001</v>
      </c>
      <c r="B8456" s="295"/>
      <c r="C8456" s="295">
        <v>0.4668447</v>
      </c>
      <c r="D8456" s="295"/>
    </row>
    <row r="8457" spans="1:4" x14ac:dyDescent="0.2">
      <c r="A8457" s="295">
        <v>0.27421810000000002</v>
      </c>
      <c r="B8457" s="295"/>
      <c r="C8457" s="295">
        <v>0.46677639999999998</v>
      </c>
      <c r="D8457" s="295"/>
    </row>
    <row r="8458" spans="1:4" x14ac:dyDescent="0.2">
      <c r="A8458" s="295">
        <v>0.27420359999999999</v>
      </c>
      <c r="B8458" s="295"/>
      <c r="C8458" s="295">
        <v>0.46675660000000002</v>
      </c>
      <c r="D8458" s="295"/>
    </row>
    <row r="8459" spans="1:4" x14ac:dyDescent="0.2">
      <c r="A8459" s="295">
        <v>0.27418910000000002</v>
      </c>
      <c r="B8459" s="295"/>
      <c r="C8459" s="295">
        <v>0.4667174</v>
      </c>
      <c r="D8459" s="295"/>
    </row>
    <row r="8460" spans="1:4" x14ac:dyDescent="0.2">
      <c r="A8460" s="295">
        <v>0.27418910000000002</v>
      </c>
      <c r="B8460" s="295"/>
      <c r="C8460" s="295">
        <v>0.46664529999999999</v>
      </c>
      <c r="D8460" s="295"/>
    </row>
    <row r="8461" spans="1:4" x14ac:dyDescent="0.2">
      <c r="A8461" s="295">
        <v>0.27417409999999998</v>
      </c>
      <c r="B8461" s="295"/>
      <c r="C8461" s="295">
        <v>0.46662550000000003</v>
      </c>
      <c r="D8461" s="295"/>
    </row>
    <row r="8462" spans="1:4" x14ac:dyDescent="0.2">
      <c r="A8462" s="295">
        <v>0.27416079999999998</v>
      </c>
      <c r="B8462" s="295"/>
      <c r="C8462" s="295">
        <v>0.46660689999999999</v>
      </c>
      <c r="D8462" s="295"/>
    </row>
    <row r="8463" spans="1:4" x14ac:dyDescent="0.2">
      <c r="A8463" s="295">
        <v>0.27414630000000001</v>
      </c>
      <c r="B8463" s="295"/>
      <c r="C8463" s="295">
        <v>0.46658650000000002</v>
      </c>
      <c r="D8463" s="295"/>
    </row>
    <row r="8464" spans="1:4" x14ac:dyDescent="0.2">
      <c r="A8464" s="295">
        <v>0.27414620000000001</v>
      </c>
      <c r="B8464" s="295"/>
      <c r="C8464" s="295">
        <v>0.46658650000000002</v>
      </c>
      <c r="D8464" s="295"/>
    </row>
    <row r="8465" spans="1:4" x14ac:dyDescent="0.2">
      <c r="A8465" s="295">
        <v>0.27411770000000002</v>
      </c>
      <c r="B8465" s="295"/>
      <c r="C8465" s="295">
        <v>0.46652929999999998</v>
      </c>
      <c r="D8465" s="295"/>
    </row>
    <row r="8466" spans="1:4" x14ac:dyDescent="0.2">
      <c r="A8466" s="295">
        <v>0.27408830000000001</v>
      </c>
      <c r="B8466" s="295"/>
      <c r="C8466" s="295">
        <v>0.46652929999999998</v>
      </c>
      <c r="D8466" s="295"/>
    </row>
    <row r="8467" spans="1:4" x14ac:dyDescent="0.2">
      <c r="A8467" s="295">
        <v>0.27408830000000001</v>
      </c>
      <c r="B8467" s="295"/>
      <c r="C8467" s="295">
        <v>0.46647529999999998</v>
      </c>
      <c r="D8467" s="295"/>
    </row>
    <row r="8468" spans="1:4" x14ac:dyDescent="0.2">
      <c r="A8468" s="295">
        <v>0.27408830000000001</v>
      </c>
      <c r="B8468" s="295"/>
      <c r="C8468" s="295">
        <v>0.4664565</v>
      </c>
      <c r="D8468" s="295"/>
    </row>
    <row r="8469" spans="1:4" x14ac:dyDescent="0.2">
      <c r="A8469" s="295">
        <v>0.27407379999999998</v>
      </c>
      <c r="B8469" s="295"/>
      <c r="C8469" s="295">
        <v>0.46643669999999998</v>
      </c>
      <c r="D8469" s="295"/>
    </row>
    <row r="8470" spans="1:4" x14ac:dyDescent="0.2">
      <c r="A8470" s="295">
        <v>0.27405879999999999</v>
      </c>
      <c r="B8470" s="295"/>
      <c r="C8470" s="295">
        <v>0.46637909999999999</v>
      </c>
      <c r="D8470" s="295"/>
    </row>
    <row r="8471" spans="1:4" x14ac:dyDescent="0.2">
      <c r="A8471" s="295">
        <v>0.2740303</v>
      </c>
      <c r="B8471" s="295"/>
      <c r="C8471" s="295">
        <v>0.46635870000000001</v>
      </c>
      <c r="D8471" s="295"/>
    </row>
    <row r="8472" spans="1:4" x14ac:dyDescent="0.2">
      <c r="A8472" s="295">
        <v>0.27401569999999997</v>
      </c>
      <c r="B8472" s="295"/>
      <c r="C8472" s="295">
        <v>0.46632489999999999</v>
      </c>
      <c r="D8472" s="295"/>
    </row>
    <row r="8473" spans="1:4" x14ac:dyDescent="0.2">
      <c r="A8473" s="295">
        <v>0.27401569999999997</v>
      </c>
      <c r="B8473" s="295"/>
      <c r="C8473" s="295">
        <v>0.46630630000000001</v>
      </c>
      <c r="D8473" s="295"/>
    </row>
    <row r="8474" spans="1:4" x14ac:dyDescent="0.2">
      <c r="A8474" s="295">
        <v>0.27401569999999997</v>
      </c>
      <c r="B8474" s="295"/>
      <c r="C8474" s="295">
        <v>0.46630630000000001</v>
      </c>
      <c r="D8474" s="295"/>
    </row>
    <row r="8475" spans="1:4" x14ac:dyDescent="0.2">
      <c r="A8475" s="295">
        <v>0.27398630000000002</v>
      </c>
      <c r="B8475" s="295"/>
      <c r="C8475" s="295">
        <v>0.46628589999999998</v>
      </c>
      <c r="D8475" s="295"/>
    </row>
    <row r="8476" spans="1:4" x14ac:dyDescent="0.2">
      <c r="A8476" s="295">
        <v>0.27398630000000002</v>
      </c>
      <c r="B8476" s="295"/>
      <c r="C8476" s="295">
        <v>0.46624759999999998</v>
      </c>
      <c r="D8476" s="295"/>
    </row>
    <row r="8477" spans="1:4" x14ac:dyDescent="0.2">
      <c r="A8477" s="295">
        <v>0.27397179999999999</v>
      </c>
      <c r="B8477" s="295"/>
      <c r="C8477" s="295">
        <v>0.46624759999999998</v>
      </c>
      <c r="D8477" s="295"/>
    </row>
    <row r="8478" spans="1:4" x14ac:dyDescent="0.2">
      <c r="A8478" s="295">
        <v>0.27395839999999999</v>
      </c>
      <c r="B8478" s="295"/>
      <c r="C8478" s="295">
        <v>0.4662326</v>
      </c>
      <c r="D8478" s="295"/>
    </row>
    <row r="8479" spans="1:4" x14ac:dyDescent="0.2">
      <c r="A8479" s="295">
        <v>0.27394350000000001</v>
      </c>
      <c r="B8479" s="295"/>
      <c r="C8479" s="295">
        <v>0.46617360000000002</v>
      </c>
      <c r="D8479" s="295"/>
    </row>
    <row r="8480" spans="1:4" x14ac:dyDescent="0.2">
      <c r="A8480" s="295">
        <v>0.27392899999999998</v>
      </c>
      <c r="B8480" s="295"/>
      <c r="C8480" s="295">
        <v>0.46613599999999999</v>
      </c>
      <c r="D8480" s="295"/>
    </row>
    <row r="8481" spans="1:4" x14ac:dyDescent="0.2">
      <c r="A8481" s="295">
        <v>0.27392899999999998</v>
      </c>
      <c r="B8481" s="295"/>
      <c r="C8481" s="295">
        <v>0.46609699999999998</v>
      </c>
      <c r="D8481" s="295"/>
    </row>
    <row r="8482" spans="1:4" x14ac:dyDescent="0.2">
      <c r="A8482" s="295">
        <v>0.27389920000000001</v>
      </c>
      <c r="B8482" s="295"/>
      <c r="C8482" s="295">
        <v>0.466082</v>
      </c>
      <c r="D8482" s="295"/>
    </row>
    <row r="8483" spans="1:4" x14ac:dyDescent="0.2">
      <c r="A8483" s="295">
        <v>0.27389920000000001</v>
      </c>
      <c r="B8483" s="295"/>
      <c r="C8483" s="295">
        <v>0.46606310000000001</v>
      </c>
      <c r="D8483" s="295"/>
    </row>
    <row r="8484" spans="1:4" x14ac:dyDescent="0.2">
      <c r="A8484" s="295">
        <v>0.27388590000000002</v>
      </c>
      <c r="B8484" s="295"/>
      <c r="C8484" s="295">
        <v>0.46604459999999998</v>
      </c>
      <c r="D8484" s="295"/>
    </row>
    <row r="8485" spans="1:4" x14ac:dyDescent="0.2">
      <c r="A8485" s="295">
        <v>0.27388590000000002</v>
      </c>
      <c r="B8485" s="295"/>
      <c r="C8485" s="295">
        <v>0.4660108</v>
      </c>
      <c r="D8485" s="295"/>
    </row>
    <row r="8486" spans="1:4" x14ac:dyDescent="0.2">
      <c r="A8486" s="295">
        <v>0.27388590000000002</v>
      </c>
      <c r="B8486" s="295"/>
      <c r="C8486" s="295">
        <v>0.46597149999999998</v>
      </c>
      <c r="D8486" s="295"/>
    </row>
    <row r="8487" spans="1:4" x14ac:dyDescent="0.2">
      <c r="A8487" s="295">
        <v>0.27384170000000002</v>
      </c>
      <c r="B8487" s="295"/>
      <c r="C8487" s="295">
        <v>0.46597149999999998</v>
      </c>
      <c r="D8487" s="295"/>
    </row>
    <row r="8488" spans="1:4" x14ac:dyDescent="0.2">
      <c r="A8488" s="295">
        <v>0.27384170000000002</v>
      </c>
      <c r="B8488" s="295"/>
      <c r="C8488" s="295">
        <v>0.46593410000000002</v>
      </c>
      <c r="D8488" s="295"/>
    </row>
    <row r="8489" spans="1:4" x14ac:dyDescent="0.2">
      <c r="A8489" s="295">
        <v>0.27382669999999998</v>
      </c>
      <c r="B8489" s="295"/>
      <c r="C8489" s="295">
        <v>0.46591440000000001</v>
      </c>
      <c r="D8489" s="295"/>
    </row>
    <row r="8490" spans="1:4" x14ac:dyDescent="0.2">
      <c r="A8490" s="295">
        <v>0.27382669999999998</v>
      </c>
      <c r="B8490" s="295"/>
      <c r="C8490" s="295">
        <v>0.46591440000000001</v>
      </c>
      <c r="D8490" s="295"/>
    </row>
    <row r="8491" spans="1:4" x14ac:dyDescent="0.2">
      <c r="A8491" s="295">
        <v>0.27381220000000001</v>
      </c>
      <c r="B8491" s="295"/>
      <c r="C8491" s="295">
        <v>0.46588079999999998</v>
      </c>
      <c r="D8491" s="295"/>
    </row>
    <row r="8492" spans="1:4" x14ac:dyDescent="0.2">
      <c r="A8492" s="295">
        <v>0.2737542</v>
      </c>
      <c r="B8492" s="295"/>
      <c r="C8492" s="295">
        <v>0.46588079999999998</v>
      </c>
      <c r="D8492" s="295"/>
    </row>
    <row r="8493" spans="1:4" x14ac:dyDescent="0.2">
      <c r="A8493" s="295">
        <v>0.2737542</v>
      </c>
      <c r="B8493" s="295"/>
      <c r="C8493" s="295">
        <v>0.465862</v>
      </c>
      <c r="D8493" s="295"/>
    </row>
    <row r="8494" spans="1:4" x14ac:dyDescent="0.2">
      <c r="A8494" s="295">
        <v>0.27373969999999997</v>
      </c>
      <c r="B8494" s="295"/>
      <c r="C8494" s="295">
        <v>0.46584700000000001</v>
      </c>
      <c r="D8494" s="295"/>
    </row>
    <row r="8495" spans="1:4" x14ac:dyDescent="0.2">
      <c r="A8495" s="295">
        <v>0.27372449999999998</v>
      </c>
      <c r="B8495" s="295"/>
      <c r="C8495" s="295">
        <v>0.46580779999999999</v>
      </c>
      <c r="D8495" s="295"/>
    </row>
    <row r="8496" spans="1:4" x14ac:dyDescent="0.2">
      <c r="A8496" s="295">
        <v>0.27372449999999998</v>
      </c>
      <c r="B8496" s="295"/>
      <c r="C8496" s="295">
        <v>0.46578920000000001</v>
      </c>
      <c r="D8496" s="295"/>
    </row>
    <row r="8497" spans="1:4" x14ac:dyDescent="0.2">
      <c r="A8497" s="295">
        <v>0.27371119999999999</v>
      </c>
      <c r="B8497" s="295"/>
      <c r="C8497" s="295">
        <v>0.46575440000000001</v>
      </c>
      <c r="D8497" s="295"/>
    </row>
    <row r="8498" spans="1:4" x14ac:dyDescent="0.2">
      <c r="A8498" s="295">
        <v>0.2736962</v>
      </c>
      <c r="B8498" s="295"/>
      <c r="C8498" s="295">
        <v>0.46573579999999998</v>
      </c>
      <c r="D8498" s="295"/>
    </row>
    <row r="8499" spans="1:4" x14ac:dyDescent="0.2">
      <c r="A8499" s="295">
        <v>0.2736962</v>
      </c>
      <c r="B8499" s="295"/>
      <c r="C8499" s="295">
        <v>0.4657172</v>
      </c>
      <c r="D8499" s="295"/>
    </row>
    <row r="8500" spans="1:4" x14ac:dyDescent="0.2">
      <c r="A8500" s="295">
        <v>0.27365270000000003</v>
      </c>
      <c r="B8500" s="295"/>
      <c r="C8500" s="295">
        <v>0.46566459999999998</v>
      </c>
      <c r="D8500" s="295"/>
    </row>
    <row r="8501" spans="1:4" x14ac:dyDescent="0.2">
      <c r="A8501" s="295">
        <v>0.27362370000000003</v>
      </c>
      <c r="B8501" s="295"/>
      <c r="C8501" s="295">
        <v>0.46566459999999998</v>
      </c>
      <c r="D8501" s="295"/>
    </row>
    <row r="8502" spans="1:4" x14ac:dyDescent="0.2">
      <c r="A8502" s="295">
        <v>0.27362370000000003</v>
      </c>
      <c r="B8502" s="295"/>
      <c r="C8502" s="295">
        <v>0.46564480000000003</v>
      </c>
      <c r="D8502" s="295"/>
    </row>
    <row r="8503" spans="1:4" x14ac:dyDescent="0.2">
      <c r="A8503" s="295">
        <v>0.27362370000000003</v>
      </c>
      <c r="B8503" s="295"/>
      <c r="C8503" s="295">
        <v>0.46562619999999999</v>
      </c>
      <c r="D8503" s="295"/>
    </row>
    <row r="8504" spans="1:4" x14ac:dyDescent="0.2">
      <c r="A8504" s="295">
        <v>0.2736092</v>
      </c>
      <c r="B8504" s="295"/>
      <c r="C8504" s="295">
        <v>0.46558719999999998</v>
      </c>
      <c r="D8504" s="295"/>
    </row>
    <row r="8505" spans="1:4" x14ac:dyDescent="0.2">
      <c r="A8505" s="295">
        <v>0.2736092</v>
      </c>
      <c r="B8505" s="295"/>
      <c r="C8505" s="295">
        <v>0.46557219999999999</v>
      </c>
      <c r="D8505" s="295"/>
    </row>
    <row r="8506" spans="1:4" x14ac:dyDescent="0.2">
      <c r="A8506" s="295">
        <v>0.2736092</v>
      </c>
      <c r="B8506" s="295"/>
      <c r="C8506" s="295">
        <v>0.46551350000000002</v>
      </c>
      <c r="D8506" s="295"/>
    </row>
    <row r="8507" spans="1:4" x14ac:dyDescent="0.2">
      <c r="A8507" s="295">
        <v>0.2736092</v>
      </c>
      <c r="B8507" s="295"/>
      <c r="C8507" s="295">
        <v>0.46549469999999998</v>
      </c>
      <c r="D8507" s="295"/>
    </row>
    <row r="8508" spans="1:4" x14ac:dyDescent="0.2">
      <c r="A8508" s="295">
        <v>0.2735959</v>
      </c>
      <c r="B8508" s="295"/>
      <c r="C8508" s="295">
        <v>0.46545930000000002</v>
      </c>
      <c r="D8508" s="295"/>
    </row>
    <row r="8509" spans="1:4" x14ac:dyDescent="0.2">
      <c r="A8509" s="295">
        <v>0.27355119999999999</v>
      </c>
      <c r="B8509" s="295"/>
      <c r="C8509" s="295">
        <v>0.46544049999999998</v>
      </c>
      <c r="D8509" s="295"/>
    </row>
    <row r="8510" spans="1:4" x14ac:dyDescent="0.2">
      <c r="A8510" s="295">
        <v>0.2735378</v>
      </c>
      <c r="B8510" s="295"/>
      <c r="C8510" s="295">
        <v>0.46542070000000002</v>
      </c>
      <c r="D8510" s="295"/>
    </row>
    <row r="8511" spans="1:4" x14ac:dyDescent="0.2">
      <c r="A8511" s="295">
        <v>0.2735378</v>
      </c>
      <c r="B8511" s="295"/>
      <c r="C8511" s="295">
        <v>0.46542070000000002</v>
      </c>
      <c r="D8511" s="295"/>
    </row>
    <row r="8512" spans="1:4" x14ac:dyDescent="0.2">
      <c r="A8512" s="295">
        <v>0.27352340000000003</v>
      </c>
      <c r="B8512" s="295"/>
      <c r="C8512" s="295">
        <v>0.46536830000000001</v>
      </c>
      <c r="D8512" s="295"/>
    </row>
    <row r="8513" spans="1:4" x14ac:dyDescent="0.2">
      <c r="A8513" s="295">
        <v>0.2735088</v>
      </c>
      <c r="B8513" s="295"/>
      <c r="C8513" s="295">
        <v>0.46536830000000001</v>
      </c>
      <c r="D8513" s="295"/>
    </row>
    <row r="8514" spans="1:4" x14ac:dyDescent="0.2">
      <c r="A8514" s="295">
        <v>0.2734936</v>
      </c>
      <c r="B8514" s="295"/>
      <c r="C8514" s="295">
        <v>0.46532810000000002</v>
      </c>
      <c r="D8514" s="295"/>
    </row>
    <row r="8515" spans="1:4" x14ac:dyDescent="0.2">
      <c r="A8515" s="295">
        <v>0.2734936</v>
      </c>
      <c r="B8515" s="295"/>
      <c r="C8515" s="295">
        <v>0.46532810000000002</v>
      </c>
      <c r="D8515" s="295"/>
    </row>
    <row r="8516" spans="1:4" x14ac:dyDescent="0.2">
      <c r="A8516" s="295">
        <v>0.2734936</v>
      </c>
      <c r="B8516" s="295"/>
      <c r="C8516" s="295">
        <v>0.46530929999999998</v>
      </c>
      <c r="D8516" s="295"/>
    </row>
    <row r="8517" spans="1:4" x14ac:dyDescent="0.2">
      <c r="A8517" s="295">
        <v>0.27347870000000002</v>
      </c>
      <c r="B8517" s="295"/>
      <c r="C8517" s="295">
        <v>0.46527390000000002</v>
      </c>
      <c r="D8517" s="295"/>
    </row>
    <row r="8518" spans="1:4" x14ac:dyDescent="0.2">
      <c r="A8518" s="295">
        <v>0.2734509</v>
      </c>
      <c r="B8518" s="295"/>
      <c r="C8518" s="295">
        <v>0.46525529999999998</v>
      </c>
      <c r="D8518" s="295"/>
    </row>
    <row r="8519" spans="1:4" x14ac:dyDescent="0.2">
      <c r="A8519" s="295">
        <v>0.27343630000000002</v>
      </c>
      <c r="B8519" s="295"/>
      <c r="C8519" s="295">
        <v>0.46517890000000001</v>
      </c>
      <c r="D8519" s="295"/>
    </row>
    <row r="8520" spans="1:4" x14ac:dyDescent="0.2">
      <c r="A8520" s="295">
        <v>0.27342300000000003</v>
      </c>
      <c r="B8520" s="295"/>
      <c r="C8520" s="295">
        <v>0.46514420000000001</v>
      </c>
      <c r="D8520" s="295"/>
    </row>
    <row r="8521" spans="1:4" x14ac:dyDescent="0.2">
      <c r="A8521" s="295">
        <v>0.27340779999999998</v>
      </c>
      <c r="B8521" s="295"/>
      <c r="C8521" s="295">
        <v>0.4651441</v>
      </c>
      <c r="D8521" s="295"/>
    </row>
    <row r="8522" spans="1:4" x14ac:dyDescent="0.2">
      <c r="A8522" s="295">
        <v>0.27339330000000001</v>
      </c>
      <c r="B8522" s="295"/>
      <c r="C8522" s="295">
        <v>0.4650918</v>
      </c>
      <c r="D8522" s="295"/>
    </row>
    <row r="8523" spans="1:4" x14ac:dyDescent="0.2">
      <c r="A8523" s="295">
        <v>0.27339330000000001</v>
      </c>
      <c r="B8523" s="295"/>
      <c r="C8523" s="295">
        <v>0.4650917</v>
      </c>
      <c r="D8523" s="295"/>
    </row>
    <row r="8524" spans="1:4" x14ac:dyDescent="0.2">
      <c r="A8524" s="295">
        <v>0.27338000000000001</v>
      </c>
      <c r="B8524" s="295"/>
      <c r="C8524" s="295">
        <v>0.46507199999999999</v>
      </c>
      <c r="D8524" s="295"/>
    </row>
    <row r="8525" spans="1:4" x14ac:dyDescent="0.2">
      <c r="A8525" s="295">
        <v>0.27336500000000002</v>
      </c>
      <c r="B8525" s="295"/>
      <c r="C8525" s="295">
        <v>0.46503280000000002</v>
      </c>
      <c r="D8525" s="295"/>
    </row>
    <row r="8526" spans="1:4" x14ac:dyDescent="0.2">
      <c r="A8526" s="295">
        <v>0.2733505</v>
      </c>
      <c r="B8526" s="295"/>
      <c r="C8526" s="295">
        <v>0.46501419999999999</v>
      </c>
      <c r="D8526" s="295"/>
    </row>
    <row r="8527" spans="1:4" x14ac:dyDescent="0.2">
      <c r="A8527" s="295">
        <v>0.2733505</v>
      </c>
      <c r="B8527" s="295"/>
      <c r="C8527" s="295">
        <v>0.46499560000000001</v>
      </c>
      <c r="D8527" s="295"/>
    </row>
    <row r="8528" spans="1:4" x14ac:dyDescent="0.2">
      <c r="A8528" s="295">
        <v>0.27333600000000002</v>
      </c>
      <c r="B8528" s="295"/>
      <c r="C8528" s="295">
        <v>0.46497519999999998</v>
      </c>
      <c r="D8528" s="295"/>
    </row>
    <row r="8529" spans="1:4" x14ac:dyDescent="0.2">
      <c r="A8529" s="295">
        <v>0.27332269999999997</v>
      </c>
      <c r="B8529" s="295"/>
      <c r="C8529" s="295">
        <v>0.46495629999999999</v>
      </c>
      <c r="D8529" s="295"/>
    </row>
    <row r="8530" spans="1:4" x14ac:dyDescent="0.2">
      <c r="A8530" s="295">
        <v>0.27330749999999998</v>
      </c>
      <c r="B8530" s="295"/>
      <c r="C8530" s="295">
        <v>0.46492159999999999</v>
      </c>
      <c r="D8530" s="295"/>
    </row>
    <row r="8531" spans="1:4" x14ac:dyDescent="0.2">
      <c r="A8531" s="295">
        <v>0.27327780000000002</v>
      </c>
      <c r="B8531" s="295"/>
      <c r="C8531" s="295">
        <v>0.46490300000000001</v>
      </c>
      <c r="D8531" s="295"/>
    </row>
    <row r="8532" spans="1:4" x14ac:dyDescent="0.2">
      <c r="A8532" s="295">
        <v>0.2732483</v>
      </c>
      <c r="B8532" s="295"/>
      <c r="C8532" s="295">
        <v>0.46490300000000001</v>
      </c>
      <c r="D8532" s="295"/>
    </row>
    <row r="8533" spans="1:4" x14ac:dyDescent="0.2">
      <c r="A8533" s="295">
        <v>0.27323380000000003</v>
      </c>
      <c r="B8533" s="295"/>
      <c r="C8533" s="295">
        <v>0.46484399999999998</v>
      </c>
      <c r="D8533" s="295"/>
    </row>
    <row r="8534" spans="1:4" x14ac:dyDescent="0.2">
      <c r="A8534" s="295">
        <v>0.27322049999999998</v>
      </c>
      <c r="B8534" s="295"/>
      <c r="C8534" s="295">
        <v>0.46484399999999998</v>
      </c>
      <c r="D8534" s="295"/>
    </row>
    <row r="8535" spans="1:4" x14ac:dyDescent="0.2">
      <c r="A8535" s="295">
        <v>0.27322049999999998</v>
      </c>
      <c r="B8535" s="295"/>
      <c r="C8535" s="295">
        <v>0.46480860000000002</v>
      </c>
      <c r="D8535" s="295"/>
    </row>
    <row r="8536" spans="1:4" x14ac:dyDescent="0.2">
      <c r="A8536" s="295">
        <v>0.27319070000000001</v>
      </c>
      <c r="B8536" s="295"/>
      <c r="C8536" s="295">
        <v>0.46475080000000002</v>
      </c>
      <c r="D8536" s="295"/>
    </row>
    <row r="8537" spans="1:4" x14ac:dyDescent="0.2">
      <c r="A8537" s="295">
        <v>0.27319070000000001</v>
      </c>
      <c r="B8537" s="295"/>
      <c r="C8537" s="295">
        <v>0.46473579999999998</v>
      </c>
      <c r="D8537" s="295"/>
    </row>
    <row r="8538" spans="1:4" x14ac:dyDescent="0.2">
      <c r="A8538" s="295">
        <v>0.27317550000000002</v>
      </c>
      <c r="B8538" s="295"/>
      <c r="C8538" s="295">
        <v>0.46473579999999998</v>
      </c>
      <c r="D8538" s="295"/>
    </row>
    <row r="8539" spans="1:4" x14ac:dyDescent="0.2">
      <c r="A8539" s="295">
        <v>0.27316059999999998</v>
      </c>
      <c r="B8539" s="295"/>
      <c r="C8539" s="295">
        <v>0.4646768</v>
      </c>
      <c r="D8539" s="295"/>
    </row>
    <row r="8540" spans="1:4" x14ac:dyDescent="0.2">
      <c r="A8540" s="295">
        <v>0.27313159999999997</v>
      </c>
      <c r="B8540" s="295"/>
      <c r="C8540" s="295">
        <v>0.46463919999999997</v>
      </c>
      <c r="D8540" s="295"/>
    </row>
    <row r="8541" spans="1:4" x14ac:dyDescent="0.2">
      <c r="A8541" s="295">
        <v>0.27313159999999997</v>
      </c>
      <c r="B8541" s="295"/>
      <c r="C8541" s="295">
        <v>0.46458700000000003</v>
      </c>
      <c r="D8541" s="295"/>
    </row>
    <row r="8542" spans="1:4" x14ac:dyDescent="0.2">
      <c r="A8542" s="295">
        <v>0.27313159999999997</v>
      </c>
      <c r="B8542" s="295"/>
      <c r="C8542" s="295">
        <v>0.46458700000000003</v>
      </c>
      <c r="D8542" s="295"/>
    </row>
    <row r="8543" spans="1:4" x14ac:dyDescent="0.2">
      <c r="A8543" s="295">
        <v>0.27313159999999997</v>
      </c>
      <c r="B8543" s="295"/>
      <c r="C8543" s="295">
        <v>0.46454869999999998</v>
      </c>
      <c r="D8543" s="295"/>
    </row>
    <row r="8544" spans="1:4" x14ac:dyDescent="0.2">
      <c r="A8544" s="295">
        <v>0.2731171</v>
      </c>
      <c r="B8544" s="295"/>
      <c r="C8544" s="295">
        <v>0.46454869999999998</v>
      </c>
      <c r="D8544" s="295"/>
    </row>
    <row r="8545" spans="1:4" x14ac:dyDescent="0.2">
      <c r="A8545" s="295">
        <v>0.27308850000000001</v>
      </c>
      <c r="B8545" s="295"/>
      <c r="C8545" s="295">
        <v>0.46451100000000001</v>
      </c>
      <c r="D8545" s="295"/>
    </row>
    <row r="8546" spans="1:4" x14ac:dyDescent="0.2">
      <c r="A8546" s="295">
        <v>0.27307360000000003</v>
      </c>
      <c r="B8546" s="295"/>
      <c r="C8546" s="295">
        <v>0.46445769999999997</v>
      </c>
      <c r="D8546" s="295"/>
    </row>
    <row r="8547" spans="1:4" x14ac:dyDescent="0.2">
      <c r="A8547" s="295">
        <v>0.27307360000000003</v>
      </c>
      <c r="B8547" s="295"/>
      <c r="C8547" s="295">
        <v>0.46445769999999997</v>
      </c>
      <c r="D8547" s="295"/>
    </row>
    <row r="8548" spans="1:4" x14ac:dyDescent="0.2">
      <c r="A8548" s="295">
        <v>0.27307360000000003</v>
      </c>
      <c r="B8548" s="295"/>
      <c r="C8548" s="295">
        <v>0.46439989999999998</v>
      </c>
      <c r="D8548" s="295"/>
    </row>
    <row r="8549" spans="1:4" x14ac:dyDescent="0.2">
      <c r="A8549" s="295">
        <v>0.27304460000000003</v>
      </c>
      <c r="B8549" s="295"/>
      <c r="C8549" s="295">
        <v>0.46439979999999997</v>
      </c>
      <c r="D8549" s="295"/>
    </row>
    <row r="8550" spans="1:4" x14ac:dyDescent="0.2">
      <c r="A8550" s="295">
        <v>0.27302939999999998</v>
      </c>
      <c r="B8550" s="295"/>
      <c r="C8550" s="295">
        <v>0.46432770000000001</v>
      </c>
      <c r="D8550" s="295"/>
    </row>
    <row r="8551" spans="1:4" x14ac:dyDescent="0.2">
      <c r="A8551" s="295">
        <v>0.27301599999999998</v>
      </c>
      <c r="B8551" s="295"/>
      <c r="C8551" s="295">
        <v>0.46432770000000001</v>
      </c>
      <c r="D8551" s="295"/>
    </row>
    <row r="8552" spans="1:4" x14ac:dyDescent="0.2">
      <c r="A8552" s="295">
        <v>0.27301599999999998</v>
      </c>
      <c r="B8552" s="295"/>
      <c r="C8552" s="295">
        <v>0.46427410000000002</v>
      </c>
      <c r="D8552" s="295"/>
    </row>
    <row r="8553" spans="1:4" x14ac:dyDescent="0.2">
      <c r="A8553" s="295">
        <v>0.2730011</v>
      </c>
      <c r="B8553" s="295"/>
      <c r="C8553" s="295">
        <v>0.46423510000000001</v>
      </c>
      <c r="D8553" s="295"/>
    </row>
    <row r="8554" spans="1:4" x14ac:dyDescent="0.2">
      <c r="A8554" s="295">
        <v>0.27298650000000002</v>
      </c>
      <c r="B8554" s="295"/>
      <c r="C8554" s="295">
        <v>0.46423510000000001</v>
      </c>
      <c r="D8554" s="295"/>
    </row>
    <row r="8555" spans="1:4" x14ac:dyDescent="0.2">
      <c r="A8555" s="295">
        <v>0.2729569</v>
      </c>
      <c r="B8555" s="295"/>
      <c r="C8555" s="295">
        <v>0.46420129999999998</v>
      </c>
      <c r="D8555" s="295"/>
    </row>
    <row r="8556" spans="1:4" x14ac:dyDescent="0.2">
      <c r="A8556" s="295">
        <v>0.2729569</v>
      </c>
      <c r="B8556" s="295"/>
      <c r="C8556" s="295">
        <v>0.4641612</v>
      </c>
      <c r="D8556" s="295"/>
    </row>
    <row r="8557" spans="1:4" x14ac:dyDescent="0.2">
      <c r="A8557" s="295">
        <v>0.27294350000000001</v>
      </c>
      <c r="B8557" s="295"/>
      <c r="C8557" s="295">
        <v>0.46414260000000002</v>
      </c>
      <c r="D8557" s="295"/>
    </row>
    <row r="8558" spans="1:4" x14ac:dyDescent="0.2">
      <c r="A8558" s="295">
        <v>0.27294350000000001</v>
      </c>
      <c r="B8558" s="295"/>
      <c r="C8558" s="295">
        <v>0.46414260000000002</v>
      </c>
      <c r="D8558" s="295"/>
    </row>
    <row r="8559" spans="1:4" x14ac:dyDescent="0.2">
      <c r="A8559" s="295">
        <v>0.27294350000000001</v>
      </c>
      <c r="B8559" s="295"/>
      <c r="C8559" s="295">
        <v>0.46410780000000001</v>
      </c>
      <c r="D8559" s="295"/>
    </row>
    <row r="8560" spans="1:4" x14ac:dyDescent="0.2">
      <c r="A8560" s="295">
        <v>0.27292899999999998</v>
      </c>
      <c r="B8560" s="295"/>
      <c r="C8560" s="295">
        <v>0.46405000000000002</v>
      </c>
      <c r="D8560" s="295"/>
    </row>
    <row r="8561" spans="1:4" x14ac:dyDescent="0.2">
      <c r="A8561" s="295">
        <v>0.27290120000000001</v>
      </c>
      <c r="B8561" s="295"/>
      <c r="C8561" s="295">
        <v>0.4640302</v>
      </c>
      <c r="D8561" s="295"/>
    </row>
    <row r="8562" spans="1:4" x14ac:dyDescent="0.2">
      <c r="A8562" s="295">
        <v>0.27290120000000001</v>
      </c>
      <c r="B8562" s="295"/>
      <c r="C8562" s="295">
        <v>0.46399099999999999</v>
      </c>
      <c r="D8562" s="295"/>
    </row>
    <row r="8563" spans="1:4" x14ac:dyDescent="0.2">
      <c r="A8563" s="295">
        <v>0.27290120000000001</v>
      </c>
      <c r="B8563" s="295"/>
      <c r="C8563" s="295">
        <v>0.463976</v>
      </c>
      <c r="D8563" s="295"/>
    </row>
    <row r="8564" spans="1:4" x14ac:dyDescent="0.2">
      <c r="A8564" s="295">
        <v>0.27290120000000001</v>
      </c>
      <c r="B8564" s="295"/>
      <c r="C8564" s="295">
        <v>0.46393770000000001</v>
      </c>
      <c r="D8564" s="295"/>
    </row>
    <row r="8565" spans="1:4" x14ac:dyDescent="0.2">
      <c r="A8565" s="295">
        <v>0.2728565</v>
      </c>
      <c r="B8565" s="295"/>
      <c r="C8565" s="295">
        <v>0.46393770000000001</v>
      </c>
      <c r="D8565" s="295"/>
    </row>
    <row r="8566" spans="1:4" x14ac:dyDescent="0.2">
      <c r="A8566" s="295">
        <v>0.2728565</v>
      </c>
      <c r="B8566" s="295"/>
      <c r="C8566" s="295">
        <v>0.46392270000000002</v>
      </c>
      <c r="D8566" s="295"/>
    </row>
    <row r="8567" spans="1:4" x14ac:dyDescent="0.2">
      <c r="A8567" s="295">
        <v>0.2728565</v>
      </c>
      <c r="B8567" s="295"/>
      <c r="C8567" s="295">
        <v>0.46390389999999998</v>
      </c>
      <c r="D8567" s="295"/>
    </row>
    <row r="8568" spans="1:4" x14ac:dyDescent="0.2">
      <c r="A8568" s="295">
        <v>0.2728565</v>
      </c>
      <c r="B8568" s="295"/>
      <c r="C8568" s="295">
        <v>0.46386549999999999</v>
      </c>
      <c r="D8568" s="295"/>
    </row>
    <row r="8569" spans="1:4" x14ac:dyDescent="0.2">
      <c r="A8569" s="295">
        <v>0.27284130000000001</v>
      </c>
      <c r="B8569" s="295"/>
      <c r="C8569" s="295">
        <v>0.46380680000000002</v>
      </c>
      <c r="D8569" s="295"/>
    </row>
    <row r="8570" spans="1:4" x14ac:dyDescent="0.2">
      <c r="A8570" s="295">
        <v>0.27282679999999998</v>
      </c>
      <c r="B8570" s="295"/>
      <c r="C8570" s="295">
        <v>0.46380670000000002</v>
      </c>
      <c r="D8570" s="295"/>
    </row>
    <row r="8571" spans="1:4" x14ac:dyDescent="0.2">
      <c r="A8571" s="295">
        <v>0.27281159999999999</v>
      </c>
      <c r="B8571" s="295"/>
      <c r="C8571" s="295">
        <v>0.46375440000000001</v>
      </c>
      <c r="D8571" s="295"/>
    </row>
    <row r="8572" spans="1:4" x14ac:dyDescent="0.2">
      <c r="A8572" s="295">
        <v>0.27279829999999999</v>
      </c>
      <c r="B8572" s="295"/>
      <c r="C8572" s="295">
        <v>0.46373389999999998</v>
      </c>
      <c r="D8572" s="295"/>
    </row>
    <row r="8573" spans="1:4" x14ac:dyDescent="0.2">
      <c r="A8573" s="295">
        <v>0.27276929999999999</v>
      </c>
      <c r="B8573" s="295"/>
      <c r="C8573" s="295">
        <v>0.46373389999999998</v>
      </c>
      <c r="D8573" s="295"/>
    </row>
    <row r="8574" spans="1:4" x14ac:dyDescent="0.2">
      <c r="A8574" s="295">
        <v>0.27276929999999999</v>
      </c>
      <c r="B8574" s="295"/>
      <c r="C8574" s="295">
        <v>0.46373389999999998</v>
      </c>
      <c r="D8574" s="295"/>
    </row>
    <row r="8575" spans="1:4" x14ac:dyDescent="0.2">
      <c r="A8575" s="295">
        <v>0.27276929999999999</v>
      </c>
      <c r="B8575" s="295"/>
      <c r="C8575" s="295">
        <v>0.4637135</v>
      </c>
      <c r="D8575" s="295"/>
    </row>
    <row r="8576" spans="1:4" x14ac:dyDescent="0.2">
      <c r="A8576" s="295">
        <v>0.27275430000000001</v>
      </c>
      <c r="B8576" s="295"/>
      <c r="C8576" s="295">
        <v>0.46369490000000002</v>
      </c>
      <c r="D8576" s="295"/>
    </row>
    <row r="8577" spans="1:4" x14ac:dyDescent="0.2">
      <c r="A8577" s="295">
        <v>0.27273910000000001</v>
      </c>
      <c r="B8577" s="295"/>
      <c r="C8577" s="295">
        <v>0.46364139999999998</v>
      </c>
      <c r="D8577" s="295"/>
    </row>
    <row r="8578" spans="1:4" x14ac:dyDescent="0.2">
      <c r="A8578" s="295">
        <v>0.27272459999999998</v>
      </c>
      <c r="B8578" s="295"/>
      <c r="C8578" s="295">
        <v>0.46362100000000001</v>
      </c>
      <c r="D8578" s="295"/>
    </row>
    <row r="8579" spans="1:4" x14ac:dyDescent="0.2">
      <c r="A8579" s="295">
        <v>0.27271129999999999</v>
      </c>
      <c r="B8579" s="295"/>
      <c r="C8579" s="295">
        <v>0.46360600000000002</v>
      </c>
      <c r="D8579" s="295"/>
    </row>
    <row r="8580" spans="1:4" x14ac:dyDescent="0.2">
      <c r="A8580" s="295">
        <v>0.27271129999999999</v>
      </c>
      <c r="B8580" s="295"/>
      <c r="C8580" s="295">
        <v>0.46355239999999998</v>
      </c>
      <c r="D8580" s="295"/>
    </row>
    <row r="8581" spans="1:4" x14ac:dyDescent="0.2">
      <c r="A8581" s="295">
        <v>0.27268179999999997</v>
      </c>
      <c r="B8581" s="295"/>
      <c r="C8581" s="295">
        <v>0.46353359999999999</v>
      </c>
      <c r="D8581" s="295"/>
    </row>
    <row r="8582" spans="1:4" x14ac:dyDescent="0.2">
      <c r="A8582" s="295">
        <v>0.27268179999999997</v>
      </c>
      <c r="B8582" s="295"/>
      <c r="C8582" s="295">
        <v>0.46349459999999998</v>
      </c>
      <c r="D8582" s="295"/>
    </row>
    <row r="8583" spans="1:4" x14ac:dyDescent="0.2">
      <c r="A8583" s="295">
        <v>0.27268179999999997</v>
      </c>
      <c r="B8583" s="295"/>
      <c r="C8583" s="295">
        <v>0.46347480000000002</v>
      </c>
      <c r="D8583" s="295"/>
    </row>
    <row r="8584" spans="1:4" x14ac:dyDescent="0.2">
      <c r="A8584" s="295">
        <v>0.27266659999999998</v>
      </c>
      <c r="B8584" s="295"/>
      <c r="C8584" s="295">
        <v>0.46341579999999999</v>
      </c>
      <c r="D8584" s="295"/>
    </row>
    <row r="8585" spans="1:4" x14ac:dyDescent="0.2">
      <c r="A8585" s="295">
        <v>0.27266659999999998</v>
      </c>
      <c r="B8585" s="295"/>
      <c r="C8585" s="295">
        <v>0.46341579999999999</v>
      </c>
      <c r="D8585" s="295"/>
    </row>
    <row r="8586" spans="1:4" x14ac:dyDescent="0.2">
      <c r="A8586" s="295">
        <v>0.27262429999999999</v>
      </c>
      <c r="B8586" s="295"/>
      <c r="C8586" s="295">
        <v>0.4634008</v>
      </c>
      <c r="D8586" s="295"/>
    </row>
    <row r="8587" spans="1:4" x14ac:dyDescent="0.2">
      <c r="A8587" s="295">
        <v>0.27260909999999999</v>
      </c>
      <c r="B8587" s="295"/>
      <c r="C8587" s="295">
        <v>0.46338200000000002</v>
      </c>
      <c r="D8587" s="295"/>
    </row>
    <row r="8588" spans="1:4" x14ac:dyDescent="0.2">
      <c r="A8588" s="295">
        <v>0.27260909999999999</v>
      </c>
      <c r="B8588" s="295"/>
      <c r="C8588" s="295">
        <v>0.46338200000000002</v>
      </c>
      <c r="D8588" s="295"/>
    </row>
    <row r="8589" spans="1:4" x14ac:dyDescent="0.2">
      <c r="A8589" s="295">
        <v>0.27260909999999999</v>
      </c>
      <c r="B8589" s="295"/>
      <c r="C8589" s="295">
        <v>0.46332689999999999</v>
      </c>
      <c r="D8589" s="295"/>
    </row>
    <row r="8590" spans="1:4" x14ac:dyDescent="0.2">
      <c r="A8590" s="295">
        <v>0.27260909999999999</v>
      </c>
      <c r="B8590" s="295"/>
      <c r="C8590" s="295">
        <v>0.46332689999999999</v>
      </c>
      <c r="D8590" s="295"/>
    </row>
    <row r="8591" spans="1:4" x14ac:dyDescent="0.2">
      <c r="A8591" s="295">
        <v>0.27258080000000001</v>
      </c>
      <c r="B8591" s="295"/>
      <c r="C8591" s="295">
        <v>0.46330830000000001</v>
      </c>
      <c r="D8591" s="295"/>
    </row>
    <row r="8592" spans="1:4" x14ac:dyDescent="0.2">
      <c r="A8592" s="295">
        <v>0.27256550000000002</v>
      </c>
      <c r="B8592" s="295"/>
      <c r="C8592" s="295">
        <v>0.46328849999999999</v>
      </c>
      <c r="D8592" s="295"/>
    </row>
    <row r="8593" spans="1:4" x14ac:dyDescent="0.2">
      <c r="A8593" s="295">
        <v>0.27255109999999999</v>
      </c>
      <c r="B8593" s="295"/>
      <c r="C8593" s="295">
        <v>0.46325110000000003</v>
      </c>
      <c r="D8593" s="295"/>
    </row>
    <row r="8594" spans="1:4" x14ac:dyDescent="0.2">
      <c r="A8594" s="295">
        <v>0.27253660000000002</v>
      </c>
      <c r="B8594" s="295"/>
      <c r="C8594" s="295">
        <v>0.4632307</v>
      </c>
      <c r="D8594" s="295"/>
    </row>
    <row r="8595" spans="1:4" x14ac:dyDescent="0.2">
      <c r="A8595" s="295">
        <v>0.27252320000000002</v>
      </c>
      <c r="B8595" s="295"/>
      <c r="C8595" s="295">
        <v>0.46321570000000001</v>
      </c>
      <c r="D8595" s="295"/>
    </row>
    <row r="8596" spans="1:4" x14ac:dyDescent="0.2">
      <c r="A8596" s="295">
        <v>0.27252320000000002</v>
      </c>
      <c r="B8596" s="295"/>
      <c r="C8596" s="295">
        <v>0.46321570000000001</v>
      </c>
      <c r="D8596" s="295"/>
    </row>
    <row r="8597" spans="1:4" x14ac:dyDescent="0.2">
      <c r="A8597" s="295">
        <v>0.27250869999999999</v>
      </c>
      <c r="B8597" s="295"/>
      <c r="C8597" s="295">
        <v>0.46319690000000002</v>
      </c>
      <c r="D8597" s="295"/>
    </row>
    <row r="8598" spans="1:4" x14ac:dyDescent="0.2">
      <c r="A8598" s="295">
        <v>0.27249380000000001</v>
      </c>
      <c r="B8598" s="295"/>
      <c r="C8598" s="295">
        <v>0.4631615</v>
      </c>
      <c r="D8598" s="295"/>
    </row>
    <row r="8599" spans="1:4" x14ac:dyDescent="0.2">
      <c r="A8599" s="295">
        <v>0.27246429999999999</v>
      </c>
      <c r="B8599" s="295"/>
      <c r="C8599" s="295">
        <v>0.46314169999999999</v>
      </c>
      <c r="D8599" s="295"/>
    </row>
    <row r="8600" spans="1:4" x14ac:dyDescent="0.2">
      <c r="A8600" s="295">
        <v>0.272451</v>
      </c>
      <c r="B8600" s="295"/>
      <c r="C8600" s="295">
        <v>0.46306890000000001</v>
      </c>
      <c r="D8600" s="295"/>
    </row>
    <row r="8601" spans="1:4" x14ac:dyDescent="0.2">
      <c r="A8601" s="295">
        <v>0.27242129999999998</v>
      </c>
      <c r="B8601" s="295"/>
      <c r="C8601" s="295">
        <v>0.46304919999999999</v>
      </c>
      <c r="D8601" s="295"/>
    </row>
    <row r="8602" spans="1:4" x14ac:dyDescent="0.2">
      <c r="A8602" s="295">
        <v>0.27242129999999998</v>
      </c>
      <c r="B8602" s="295"/>
      <c r="C8602" s="295">
        <v>0.46304909999999999</v>
      </c>
      <c r="D8602" s="295"/>
    </row>
    <row r="8603" spans="1:4" x14ac:dyDescent="0.2">
      <c r="A8603" s="295">
        <v>0.27242129999999998</v>
      </c>
      <c r="B8603" s="295"/>
      <c r="C8603" s="295">
        <v>0.46303030000000001</v>
      </c>
      <c r="D8603" s="295"/>
    </row>
    <row r="8604" spans="1:4" x14ac:dyDescent="0.2">
      <c r="A8604" s="295">
        <v>0.2724068</v>
      </c>
      <c r="B8604" s="295"/>
      <c r="C8604" s="295">
        <v>0.46301540000000002</v>
      </c>
      <c r="D8604" s="295"/>
    </row>
    <row r="8605" spans="1:4" x14ac:dyDescent="0.2">
      <c r="A8605" s="295">
        <v>0.27239340000000001</v>
      </c>
      <c r="B8605" s="295"/>
      <c r="C8605" s="295">
        <v>0.46299679999999999</v>
      </c>
      <c r="D8605" s="295"/>
    </row>
    <row r="8606" spans="1:4" x14ac:dyDescent="0.2">
      <c r="A8606" s="295">
        <v>0.27239340000000001</v>
      </c>
      <c r="B8606" s="295"/>
      <c r="C8606" s="295">
        <v>0.46297630000000001</v>
      </c>
      <c r="D8606" s="295"/>
    </row>
    <row r="8607" spans="1:4" x14ac:dyDescent="0.2">
      <c r="A8607" s="295">
        <v>0.27237850000000002</v>
      </c>
      <c r="B8607" s="295"/>
      <c r="C8607" s="295">
        <v>0.46293889999999999</v>
      </c>
      <c r="D8607" s="295"/>
    </row>
    <row r="8608" spans="1:4" x14ac:dyDescent="0.2">
      <c r="A8608" s="295">
        <v>0.27237850000000002</v>
      </c>
      <c r="B8608" s="295"/>
      <c r="C8608" s="295">
        <v>0.46291919999999998</v>
      </c>
      <c r="D8608" s="295"/>
    </row>
    <row r="8609" spans="1:4" x14ac:dyDescent="0.2">
      <c r="A8609" s="295">
        <v>0.2723488</v>
      </c>
      <c r="B8609" s="295"/>
      <c r="C8609" s="295">
        <v>0.46288380000000001</v>
      </c>
      <c r="D8609" s="295"/>
    </row>
    <row r="8610" spans="1:4" x14ac:dyDescent="0.2">
      <c r="A8610" s="295">
        <v>0.27233350000000001</v>
      </c>
      <c r="B8610" s="295"/>
      <c r="C8610" s="295">
        <v>0.46286519999999998</v>
      </c>
      <c r="D8610" s="295"/>
    </row>
    <row r="8611" spans="1:4" x14ac:dyDescent="0.2">
      <c r="A8611" s="295">
        <v>0.27233350000000001</v>
      </c>
      <c r="B8611" s="295"/>
      <c r="C8611" s="295">
        <v>0.46283039999999998</v>
      </c>
      <c r="D8611" s="295"/>
    </row>
    <row r="8612" spans="1:4" x14ac:dyDescent="0.2">
      <c r="A8612" s="295">
        <v>0.27230569999999998</v>
      </c>
      <c r="B8612" s="295"/>
      <c r="C8612" s="295">
        <v>0.46281</v>
      </c>
      <c r="D8612" s="295"/>
    </row>
    <row r="8613" spans="1:4" x14ac:dyDescent="0.2">
      <c r="A8613" s="295">
        <v>0.27230569999999998</v>
      </c>
      <c r="B8613" s="295"/>
      <c r="C8613" s="295">
        <v>0.46279120000000001</v>
      </c>
      <c r="D8613" s="295"/>
    </row>
    <row r="8614" spans="1:4" x14ac:dyDescent="0.2">
      <c r="A8614" s="295">
        <v>0.27230569999999998</v>
      </c>
      <c r="B8614" s="295"/>
      <c r="C8614" s="295">
        <v>0.46275759999999999</v>
      </c>
      <c r="D8614" s="295"/>
    </row>
    <row r="8615" spans="1:4" x14ac:dyDescent="0.2">
      <c r="A8615" s="295">
        <v>0.27228380000000002</v>
      </c>
      <c r="B8615" s="295"/>
      <c r="C8615" s="295">
        <v>0.46271909999999999</v>
      </c>
      <c r="D8615" s="295"/>
    </row>
    <row r="8616" spans="1:4" x14ac:dyDescent="0.2">
      <c r="A8616" s="295">
        <v>0.27224769999999998</v>
      </c>
      <c r="B8616" s="295"/>
      <c r="C8616" s="295">
        <v>0.46269860000000002</v>
      </c>
      <c r="D8616" s="295"/>
    </row>
    <row r="8617" spans="1:4" x14ac:dyDescent="0.2">
      <c r="A8617" s="295">
        <v>0.27224769999999998</v>
      </c>
      <c r="B8617" s="295"/>
      <c r="C8617" s="295">
        <v>0.46269860000000002</v>
      </c>
      <c r="D8617" s="295"/>
    </row>
    <row r="8618" spans="1:4" x14ac:dyDescent="0.2">
      <c r="A8618" s="295">
        <v>0.27221990000000001</v>
      </c>
      <c r="B8618" s="295"/>
      <c r="C8618" s="295">
        <v>0.46267999999999998</v>
      </c>
      <c r="D8618" s="295"/>
    </row>
    <row r="8619" spans="1:4" x14ac:dyDescent="0.2">
      <c r="A8619" s="295">
        <v>0.27221990000000001</v>
      </c>
      <c r="B8619" s="295"/>
      <c r="C8619" s="295">
        <v>0.46264529999999998</v>
      </c>
      <c r="D8619" s="295"/>
    </row>
    <row r="8620" spans="1:4" x14ac:dyDescent="0.2">
      <c r="A8620" s="295">
        <v>0.27220529999999998</v>
      </c>
      <c r="B8620" s="295"/>
      <c r="C8620" s="295">
        <v>0.46262490000000001</v>
      </c>
      <c r="D8620" s="295"/>
    </row>
    <row r="8621" spans="1:4" x14ac:dyDescent="0.2">
      <c r="A8621" s="295">
        <v>0.27220529999999998</v>
      </c>
      <c r="B8621" s="295"/>
      <c r="C8621" s="295">
        <v>0.46262490000000001</v>
      </c>
      <c r="D8621" s="295"/>
    </row>
    <row r="8622" spans="1:4" x14ac:dyDescent="0.2">
      <c r="A8622" s="295">
        <v>0.27216299999999999</v>
      </c>
      <c r="B8622" s="295"/>
      <c r="C8622" s="295">
        <v>0.4625725</v>
      </c>
      <c r="D8622" s="295"/>
    </row>
    <row r="8623" spans="1:4" x14ac:dyDescent="0.2">
      <c r="A8623" s="295">
        <v>0.27216299999999999</v>
      </c>
      <c r="B8623" s="295"/>
      <c r="C8623" s="295">
        <v>0.46253230000000001</v>
      </c>
      <c r="D8623" s="295"/>
    </row>
    <row r="8624" spans="1:4" x14ac:dyDescent="0.2">
      <c r="A8624" s="295">
        <v>0.27216299999999999</v>
      </c>
      <c r="B8624" s="295"/>
      <c r="C8624" s="295">
        <v>0.46249489999999999</v>
      </c>
      <c r="D8624" s="295"/>
    </row>
    <row r="8625" spans="1:4" x14ac:dyDescent="0.2">
      <c r="A8625" s="295">
        <v>0.27216299999999999</v>
      </c>
      <c r="B8625" s="295"/>
      <c r="C8625" s="295">
        <v>0.46249489999999999</v>
      </c>
      <c r="D8625" s="295"/>
    </row>
    <row r="8626" spans="1:4" x14ac:dyDescent="0.2">
      <c r="A8626" s="295">
        <v>0.2721478</v>
      </c>
      <c r="B8626" s="295"/>
      <c r="C8626" s="295">
        <v>0.46246130000000002</v>
      </c>
      <c r="D8626" s="295"/>
    </row>
    <row r="8627" spans="1:4" x14ac:dyDescent="0.2">
      <c r="A8627" s="295">
        <v>0.27211839999999998</v>
      </c>
      <c r="B8627" s="295"/>
      <c r="C8627" s="295">
        <v>0.46244269999999998</v>
      </c>
      <c r="D8627" s="295"/>
    </row>
    <row r="8628" spans="1:4" x14ac:dyDescent="0.2">
      <c r="A8628" s="295">
        <v>0.27211839999999998</v>
      </c>
      <c r="B8628" s="295"/>
      <c r="C8628" s="295">
        <v>0.4624239</v>
      </c>
      <c r="D8628" s="295"/>
    </row>
    <row r="8629" spans="1:4" x14ac:dyDescent="0.2">
      <c r="A8629" s="295">
        <v>0.27211839999999998</v>
      </c>
      <c r="B8629" s="295"/>
      <c r="C8629" s="295">
        <v>0.46240530000000002</v>
      </c>
      <c r="D8629" s="295"/>
    </row>
    <row r="8630" spans="1:4" x14ac:dyDescent="0.2">
      <c r="A8630" s="295">
        <v>0.27210499999999999</v>
      </c>
      <c r="B8630" s="295"/>
      <c r="C8630" s="295">
        <v>0.46238649999999998</v>
      </c>
      <c r="D8630" s="295"/>
    </row>
    <row r="8631" spans="1:4" x14ac:dyDescent="0.2">
      <c r="A8631" s="295">
        <v>0.27208979999999999</v>
      </c>
      <c r="B8631" s="295"/>
      <c r="C8631" s="295">
        <v>0.46236670000000002</v>
      </c>
      <c r="D8631" s="295"/>
    </row>
    <row r="8632" spans="1:4" x14ac:dyDescent="0.2">
      <c r="A8632" s="295">
        <v>0.27207480000000001</v>
      </c>
      <c r="B8632" s="295"/>
      <c r="C8632" s="295">
        <v>0.46231440000000001</v>
      </c>
      <c r="D8632" s="295"/>
    </row>
    <row r="8633" spans="1:4" x14ac:dyDescent="0.2">
      <c r="A8633" s="295">
        <v>0.27206029999999998</v>
      </c>
      <c r="B8633" s="295"/>
      <c r="C8633" s="295">
        <v>0.46229389999999998</v>
      </c>
      <c r="D8633" s="295"/>
    </row>
    <row r="8634" spans="1:4" x14ac:dyDescent="0.2">
      <c r="A8634" s="295">
        <v>0.27206029999999998</v>
      </c>
      <c r="B8634" s="295"/>
      <c r="C8634" s="295">
        <v>0.46227509999999999</v>
      </c>
      <c r="D8634" s="295"/>
    </row>
    <row r="8635" spans="1:4" x14ac:dyDescent="0.2">
      <c r="A8635" s="295">
        <v>0.27204699999999998</v>
      </c>
      <c r="B8635" s="295"/>
      <c r="C8635" s="295">
        <v>0.46224150000000003</v>
      </c>
      <c r="D8635" s="295"/>
    </row>
    <row r="8636" spans="1:4" x14ac:dyDescent="0.2">
      <c r="A8636" s="295">
        <v>0.27203250000000001</v>
      </c>
      <c r="B8636" s="295"/>
      <c r="C8636" s="295">
        <v>0.46222180000000002</v>
      </c>
      <c r="D8636" s="295"/>
    </row>
    <row r="8637" spans="1:4" x14ac:dyDescent="0.2">
      <c r="A8637" s="295">
        <v>0.27203250000000001</v>
      </c>
      <c r="B8637" s="295"/>
      <c r="C8637" s="295">
        <v>0.4621828</v>
      </c>
      <c r="D8637" s="295"/>
    </row>
    <row r="8638" spans="1:4" x14ac:dyDescent="0.2">
      <c r="A8638" s="295">
        <v>0.27200299999999999</v>
      </c>
      <c r="B8638" s="295"/>
      <c r="C8638" s="295">
        <v>0.4621828</v>
      </c>
      <c r="D8638" s="295"/>
    </row>
    <row r="8639" spans="1:4" x14ac:dyDescent="0.2">
      <c r="A8639" s="295">
        <v>0.27198860000000002</v>
      </c>
      <c r="B8639" s="295"/>
      <c r="C8639" s="295">
        <v>0.4621828</v>
      </c>
      <c r="D8639" s="295"/>
    </row>
    <row r="8640" spans="1:4" x14ac:dyDescent="0.2">
      <c r="A8640" s="295">
        <v>0.27197519999999997</v>
      </c>
      <c r="B8640" s="295"/>
      <c r="C8640" s="295">
        <v>0.46212399999999998</v>
      </c>
      <c r="D8640" s="295"/>
    </row>
    <row r="8641" spans="1:4" x14ac:dyDescent="0.2">
      <c r="A8641" s="295">
        <v>0.27197519999999997</v>
      </c>
      <c r="B8641" s="295"/>
      <c r="C8641" s="295">
        <v>0.46210899999999999</v>
      </c>
      <c r="D8641" s="295"/>
    </row>
    <row r="8642" spans="1:4" x14ac:dyDescent="0.2">
      <c r="A8642" s="295">
        <v>0.27197519999999997</v>
      </c>
      <c r="B8642" s="295"/>
      <c r="C8642" s="295">
        <v>0.4620705</v>
      </c>
      <c r="D8642" s="295"/>
    </row>
    <row r="8643" spans="1:4" x14ac:dyDescent="0.2">
      <c r="A8643" s="295">
        <v>0.27194499999999999</v>
      </c>
      <c r="B8643" s="295"/>
      <c r="C8643" s="295">
        <v>0.46205000000000002</v>
      </c>
      <c r="D8643" s="295"/>
    </row>
    <row r="8644" spans="1:4" x14ac:dyDescent="0.2">
      <c r="A8644" s="295">
        <v>0.27193050000000002</v>
      </c>
      <c r="B8644" s="295"/>
      <c r="C8644" s="295">
        <v>0.46203119999999998</v>
      </c>
      <c r="D8644" s="295"/>
    </row>
    <row r="8645" spans="1:4" x14ac:dyDescent="0.2">
      <c r="A8645" s="295">
        <v>0.27193050000000002</v>
      </c>
      <c r="B8645" s="295"/>
      <c r="C8645" s="295">
        <v>0.4620126</v>
      </c>
      <c r="D8645" s="295"/>
    </row>
    <row r="8646" spans="1:4" x14ac:dyDescent="0.2">
      <c r="A8646" s="295">
        <v>0.27191720000000003</v>
      </c>
      <c r="B8646" s="295"/>
      <c r="C8646" s="295">
        <v>0.4619548</v>
      </c>
      <c r="D8646" s="295"/>
    </row>
    <row r="8647" spans="1:4" x14ac:dyDescent="0.2">
      <c r="A8647" s="295">
        <v>0.27188770000000001</v>
      </c>
      <c r="B8647" s="295"/>
      <c r="C8647" s="295">
        <v>0.46193980000000001</v>
      </c>
      <c r="D8647" s="295"/>
    </row>
    <row r="8648" spans="1:4" x14ac:dyDescent="0.2">
      <c r="A8648" s="295">
        <v>0.27187319999999998</v>
      </c>
      <c r="B8648" s="295"/>
      <c r="C8648" s="295">
        <v>0.46192</v>
      </c>
      <c r="D8648" s="295"/>
    </row>
    <row r="8649" spans="1:4" x14ac:dyDescent="0.2">
      <c r="A8649" s="295">
        <v>0.27185799999999999</v>
      </c>
      <c r="B8649" s="295"/>
      <c r="C8649" s="295">
        <v>0.46186579999999999</v>
      </c>
      <c r="D8649" s="295"/>
    </row>
    <row r="8650" spans="1:4" x14ac:dyDescent="0.2">
      <c r="A8650" s="295">
        <v>0.27185799999999999</v>
      </c>
      <c r="B8650" s="295"/>
      <c r="C8650" s="295">
        <v>0.4618275</v>
      </c>
      <c r="D8650" s="295"/>
    </row>
    <row r="8651" spans="1:4" x14ac:dyDescent="0.2">
      <c r="A8651" s="295">
        <v>0.27184459999999999</v>
      </c>
      <c r="B8651" s="295"/>
      <c r="C8651" s="295">
        <v>0.4618275</v>
      </c>
      <c r="D8651" s="295"/>
    </row>
    <row r="8652" spans="1:4" x14ac:dyDescent="0.2">
      <c r="A8652" s="295">
        <v>0.27184459999999999</v>
      </c>
      <c r="B8652" s="295"/>
      <c r="C8652" s="295">
        <v>0.46180870000000002</v>
      </c>
      <c r="D8652" s="295"/>
    </row>
    <row r="8653" spans="1:4" x14ac:dyDescent="0.2">
      <c r="A8653" s="295">
        <v>0.27178740000000001</v>
      </c>
      <c r="B8653" s="295"/>
      <c r="C8653" s="295">
        <v>0.4617733</v>
      </c>
      <c r="D8653" s="295"/>
    </row>
    <row r="8654" spans="1:4" x14ac:dyDescent="0.2">
      <c r="A8654" s="295">
        <v>0.27178730000000001</v>
      </c>
      <c r="B8654" s="295"/>
      <c r="C8654" s="295">
        <v>0.4617733</v>
      </c>
      <c r="D8654" s="295"/>
    </row>
    <row r="8655" spans="1:4" x14ac:dyDescent="0.2">
      <c r="A8655" s="295">
        <v>0.27178730000000001</v>
      </c>
      <c r="B8655" s="295"/>
      <c r="C8655" s="295">
        <v>0.46173589999999998</v>
      </c>
      <c r="D8655" s="295"/>
    </row>
    <row r="8656" spans="1:4" x14ac:dyDescent="0.2">
      <c r="A8656" s="295">
        <v>0.27175719999999998</v>
      </c>
      <c r="B8656" s="295"/>
      <c r="C8656" s="295">
        <v>0.46173589999999998</v>
      </c>
      <c r="D8656" s="295"/>
    </row>
    <row r="8657" spans="1:4" x14ac:dyDescent="0.2">
      <c r="A8657" s="295">
        <v>0.27175719999999998</v>
      </c>
      <c r="B8657" s="295"/>
      <c r="C8657" s="295">
        <v>0.46168160000000003</v>
      </c>
      <c r="D8657" s="295"/>
    </row>
    <row r="8658" spans="1:4" x14ac:dyDescent="0.2">
      <c r="A8658" s="295">
        <v>0.27174219999999999</v>
      </c>
      <c r="B8658" s="295"/>
      <c r="C8658" s="295">
        <v>0.46164329999999998</v>
      </c>
      <c r="D8658" s="295"/>
    </row>
    <row r="8659" spans="1:4" x14ac:dyDescent="0.2">
      <c r="A8659" s="295">
        <v>0.27171319999999999</v>
      </c>
      <c r="B8659" s="295"/>
      <c r="C8659" s="295">
        <v>0.46164329999999998</v>
      </c>
      <c r="D8659" s="295"/>
    </row>
    <row r="8660" spans="1:4" x14ac:dyDescent="0.2">
      <c r="A8660" s="295">
        <v>0.271698</v>
      </c>
      <c r="B8660" s="295"/>
      <c r="C8660" s="295">
        <v>0.4616229</v>
      </c>
      <c r="D8660" s="295"/>
    </row>
    <row r="8661" spans="1:4" x14ac:dyDescent="0.2">
      <c r="A8661" s="295">
        <v>0.271698</v>
      </c>
      <c r="B8661" s="295"/>
      <c r="C8661" s="295">
        <v>0.46160790000000002</v>
      </c>
      <c r="D8661" s="295"/>
    </row>
    <row r="8662" spans="1:4" x14ac:dyDescent="0.2">
      <c r="A8662" s="295">
        <v>0.271698</v>
      </c>
      <c r="B8662" s="295"/>
      <c r="C8662" s="295">
        <v>0.46159289999999997</v>
      </c>
      <c r="D8662" s="295"/>
    </row>
    <row r="8663" spans="1:4" x14ac:dyDescent="0.2">
      <c r="A8663" s="295">
        <v>0.2716847</v>
      </c>
      <c r="B8663" s="295"/>
      <c r="C8663" s="295">
        <v>0.46155269999999998</v>
      </c>
      <c r="D8663" s="295"/>
    </row>
    <row r="8664" spans="1:4" x14ac:dyDescent="0.2">
      <c r="A8664" s="295">
        <v>0.2716847</v>
      </c>
      <c r="B8664" s="295"/>
      <c r="C8664" s="295">
        <v>0.46150029999999997</v>
      </c>
      <c r="D8664" s="295"/>
    </row>
    <row r="8665" spans="1:4" x14ac:dyDescent="0.2">
      <c r="A8665" s="295">
        <v>0.2716847</v>
      </c>
      <c r="B8665" s="295"/>
      <c r="C8665" s="295">
        <v>0.46150029999999997</v>
      </c>
      <c r="D8665" s="295"/>
    </row>
    <row r="8666" spans="1:4" x14ac:dyDescent="0.2">
      <c r="A8666" s="295">
        <v>0.27167019999999997</v>
      </c>
      <c r="B8666" s="295"/>
      <c r="C8666" s="295">
        <v>0.4614799</v>
      </c>
      <c r="D8666" s="295"/>
    </row>
    <row r="8667" spans="1:4" x14ac:dyDescent="0.2">
      <c r="A8667" s="295">
        <v>0.27165519999999999</v>
      </c>
      <c r="B8667" s="295"/>
      <c r="C8667" s="295">
        <v>0.4614452</v>
      </c>
      <c r="D8667" s="295"/>
    </row>
    <row r="8668" spans="1:4" x14ac:dyDescent="0.2">
      <c r="A8668" s="295">
        <v>0.2716267</v>
      </c>
      <c r="B8668" s="295"/>
      <c r="C8668" s="295">
        <v>0.46142640000000001</v>
      </c>
      <c r="D8668" s="295"/>
    </row>
    <row r="8669" spans="1:4" x14ac:dyDescent="0.2">
      <c r="A8669" s="295">
        <v>0.27161210000000002</v>
      </c>
      <c r="B8669" s="295"/>
      <c r="C8669" s="295">
        <v>0.46139259999999999</v>
      </c>
      <c r="D8669" s="295"/>
    </row>
    <row r="8670" spans="1:4" x14ac:dyDescent="0.2">
      <c r="A8670" s="295">
        <v>0.2715977</v>
      </c>
      <c r="B8670" s="295"/>
      <c r="C8670" s="295">
        <v>0.46139259999999999</v>
      </c>
      <c r="D8670" s="295"/>
    </row>
    <row r="8671" spans="1:4" x14ac:dyDescent="0.2">
      <c r="A8671" s="295">
        <v>0.27158270000000001</v>
      </c>
      <c r="B8671" s="295"/>
      <c r="C8671" s="295">
        <v>0.46135359999999997</v>
      </c>
      <c r="D8671" s="295"/>
    </row>
    <row r="8672" spans="1:4" x14ac:dyDescent="0.2">
      <c r="A8672" s="295">
        <v>0.27158270000000001</v>
      </c>
      <c r="B8672" s="295"/>
      <c r="C8672" s="295">
        <v>0.46133859999999999</v>
      </c>
      <c r="D8672" s="295"/>
    </row>
    <row r="8673" spans="1:4" x14ac:dyDescent="0.2">
      <c r="A8673" s="295">
        <v>0.27156940000000002</v>
      </c>
      <c r="B8673" s="295"/>
      <c r="C8673" s="295">
        <v>0.4613198</v>
      </c>
      <c r="D8673" s="295"/>
    </row>
    <row r="8674" spans="1:4" x14ac:dyDescent="0.2">
      <c r="A8674" s="295">
        <v>0.27155479999999999</v>
      </c>
      <c r="B8674" s="295"/>
      <c r="C8674" s="295">
        <v>0.46129999999999999</v>
      </c>
      <c r="D8674" s="295"/>
    </row>
    <row r="8675" spans="1:4" x14ac:dyDescent="0.2">
      <c r="A8675" s="295">
        <v>0.27155479999999999</v>
      </c>
      <c r="B8675" s="295"/>
      <c r="C8675" s="295">
        <v>0.461285</v>
      </c>
      <c r="D8675" s="295"/>
    </row>
    <row r="8676" spans="1:4" x14ac:dyDescent="0.2">
      <c r="A8676" s="295">
        <v>0.27155479999999999</v>
      </c>
      <c r="B8676" s="295"/>
      <c r="C8676" s="295">
        <v>0.46122740000000001</v>
      </c>
      <c r="D8676" s="295"/>
    </row>
    <row r="8677" spans="1:4" x14ac:dyDescent="0.2">
      <c r="A8677" s="295">
        <v>0.27152520000000002</v>
      </c>
      <c r="B8677" s="295"/>
      <c r="C8677" s="295">
        <v>0.46122740000000001</v>
      </c>
      <c r="D8677" s="295"/>
    </row>
    <row r="8678" spans="1:4" x14ac:dyDescent="0.2">
      <c r="A8678" s="295">
        <v>0.27151180000000003</v>
      </c>
      <c r="B8678" s="295"/>
      <c r="C8678" s="295">
        <v>0.46119199999999999</v>
      </c>
      <c r="D8678" s="295"/>
    </row>
    <row r="8679" spans="1:4" x14ac:dyDescent="0.2">
      <c r="A8679" s="295">
        <v>0.27151180000000003</v>
      </c>
      <c r="B8679" s="295"/>
      <c r="C8679" s="295">
        <v>0.46111920000000001</v>
      </c>
      <c r="D8679" s="295"/>
    </row>
    <row r="8680" spans="1:4" x14ac:dyDescent="0.2">
      <c r="A8680" s="295">
        <v>0.27149689999999999</v>
      </c>
      <c r="B8680" s="295"/>
      <c r="C8680" s="295">
        <v>0.46111920000000001</v>
      </c>
      <c r="D8680" s="295"/>
    </row>
    <row r="8681" spans="1:4" x14ac:dyDescent="0.2">
      <c r="A8681" s="295">
        <v>0.27148349999999999</v>
      </c>
      <c r="B8681" s="295"/>
      <c r="C8681" s="295">
        <v>0.46106019999999998</v>
      </c>
      <c r="D8681" s="295"/>
    </row>
    <row r="8682" spans="1:4" x14ac:dyDescent="0.2">
      <c r="A8682" s="295">
        <v>0.27146900000000002</v>
      </c>
      <c r="B8682" s="295"/>
      <c r="C8682" s="295">
        <v>0.46102070000000001</v>
      </c>
      <c r="D8682" s="295"/>
    </row>
    <row r="8683" spans="1:4" x14ac:dyDescent="0.2">
      <c r="A8683" s="295">
        <v>0.27146900000000002</v>
      </c>
      <c r="B8683" s="295"/>
      <c r="C8683" s="295">
        <v>0.4609859</v>
      </c>
      <c r="D8683" s="295"/>
    </row>
    <row r="8684" spans="1:4" x14ac:dyDescent="0.2">
      <c r="A8684" s="295">
        <v>0.27145449999999999</v>
      </c>
      <c r="B8684" s="295"/>
      <c r="C8684" s="295">
        <v>0.46096730000000002</v>
      </c>
      <c r="D8684" s="295"/>
    </row>
    <row r="8685" spans="1:4" x14ac:dyDescent="0.2">
      <c r="A8685" s="295">
        <v>0.27145449999999999</v>
      </c>
      <c r="B8685" s="295"/>
      <c r="C8685" s="295">
        <v>0.46092880000000003</v>
      </c>
      <c r="D8685" s="295"/>
    </row>
    <row r="8686" spans="1:4" x14ac:dyDescent="0.2">
      <c r="A8686" s="295">
        <v>0.27142670000000002</v>
      </c>
      <c r="B8686" s="295"/>
      <c r="C8686" s="295">
        <v>0.46090900000000001</v>
      </c>
      <c r="D8686" s="295"/>
    </row>
    <row r="8687" spans="1:4" x14ac:dyDescent="0.2">
      <c r="A8687" s="295">
        <v>0.27141150000000003</v>
      </c>
      <c r="B8687" s="295"/>
      <c r="C8687" s="295">
        <v>0.46088859999999998</v>
      </c>
      <c r="D8687" s="295"/>
    </row>
    <row r="8688" spans="1:4" x14ac:dyDescent="0.2">
      <c r="A8688" s="295">
        <v>0.27141150000000003</v>
      </c>
      <c r="B8688" s="295"/>
      <c r="C8688" s="295">
        <v>0.46085480000000001</v>
      </c>
      <c r="D8688" s="295"/>
    </row>
    <row r="8689" spans="1:4" x14ac:dyDescent="0.2">
      <c r="A8689" s="295">
        <v>0.27139649999999998</v>
      </c>
      <c r="B8689" s="295"/>
      <c r="C8689" s="295">
        <v>0.46083619999999997</v>
      </c>
      <c r="D8689" s="295"/>
    </row>
    <row r="8690" spans="1:4" x14ac:dyDescent="0.2">
      <c r="A8690" s="295">
        <v>0.27139649999999998</v>
      </c>
      <c r="B8690" s="295"/>
      <c r="C8690" s="295">
        <v>0.46081640000000001</v>
      </c>
      <c r="D8690" s="295"/>
    </row>
    <row r="8691" spans="1:4" x14ac:dyDescent="0.2">
      <c r="A8691" s="295">
        <v>0.27138200000000001</v>
      </c>
      <c r="B8691" s="295"/>
      <c r="C8691" s="295">
        <v>0.46081640000000001</v>
      </c>
      <c r="D8691" s="295"/>
    </row>
    <row r="8692" spans="1:4" x14ac:dyDescent="0.2">
      <c r="A8692" s="295">
        <v>0.27136680000000002</v>
      </c>
      <c r="B8692" s="295"/>
      <c r="C8692" s="295">
        <v>0.46077899999999999</v>
      </c>
      <c r="D8692" s="295"/>
    </row>
    <row r="8693" spans="1:4" x14ac:dyDescent="0.2">
      <c r="A8693" s="295">
        <v>0.27135350000000003</v>
      </c>
      <c r="B8693" s="295"/>
      <c r="C8693" s="295">
        <v>0.46075860000000002</v>
      </c>
      <c r="D8693" s="295"/>
    </row>
    <row r="8694" spans="1:4" x14ac:dyDescent="0.2">
      <c r="A8694" s="295">
        <v>0.27132450000000002</v>
      </c>
      <c r="B8694" s="295"/>
      <c r="C8694" s="295">
        <v>0.46075860000000002</v>
      </c>
      <c r="D8694" s="295"/>
    </row>
    <row r="8695" spans="1:4" x14ac:dyDescent="0.2">
      <c r="A8695" s="295">
        <v>0.27132450000000002</v>
      </c>
      <c r="B8695" s="295"/>
      <c r="C8695" s="295">
        <v>0.46070620000000001</v>
      </c>
      <c r="D8695" s="295"/>
    </row>
    <row r="8696" spans="1:4" x14ac:dyDescent="0.2">
      <c r="A8696" s="295">
        <v>0.27132450000000002</v>
      </c>
      <c r="B8696" s="295"/>
      <c r="C8696" s="295">
        <v>0.46066610000000002</v>
      </c>
      <c r="D8696" s="295"/>
    </row>
    <row r="8697" spans="1:4" x14ac:dyDescent="0.2">
      <c r="A8697" s="295">
        <v>0.27130949999999998</v>
      </c>
      <c r="B8697" s="295"/>
      <c r="C8697" s="295">
        <v>0.46062769999999997</v>
      </c>
      <c r="D8697" s="295"/>
    </row>
    <row r="8698" spans="1:4" x14ac:dyDescent="0.2">
      <c r="A8698" s="295">
        <v>0.27129500000000001</v>
      </c>
      <c r="B8698" s="295"/>
      <c r="C8698" s="295">
        <v>0.46062769999999997</v>
      </c>
      <c r="D8698" s="295"/>
    </row>
    <row r="8699" spans="1:4" x14ac:dyDescent="0.2">
      <c r="A8699" s="295">
        <v>0.27129500000000001</v>
      </c>
      <c r="B8699" s="295"/>
      <c r="C8699" s="295">
        <v>0.46060889999999999</v>
      </c>
      <c r="D8699" s="295"/>
    </row>
    <row r="8700" spans="1:4" x14ac:dyDescent="0.2">
      <c r="A8700" s="295">
        <v>0.27128160000000001</v>
      </c>
      <c r="B8700" s="295"/>
      <c r="C8700" s="295">
        <v>0.46058909999999997</v>
      </c>
      <c r="D8700" s="295"/>
    </row>
    <row r="8701" spans="1:4" x14ac:dyDescent="0.2">
      <c r="A8701" s="295">
        <v>0.27126640000000002</v>
      </c>
      <c r="B8701" s="295"/>
      <c r="C8701" s="295">
        <v>0.4605553</v>
      </c>
      <c r="D8701" s="295"/>
    </row>
    <row r="8702" spans="1:4" x14ac:dyDescent="0.2">
      <c r="A8702" s="295">
        <v>0.27125189999999999</v>
      </c>
      <c r="B8702" s="295"/>
      <c r="C8702" s="295">
        <v>0.46051629999999999</v>
      </c>
      <c r="D8702" s="295"/>
    </row>
    <row r="8703" spans="1:4" x14ac:dyDescent="0.2">
      <c r="A8703" s="295">
        <v>0.27123740000000002</v>
      </c>
      <c r="B8703" s="295"/>
      <c r="C8703" s="295">
        <v>0.46047769999999999</v>
      </c>
      <c r="D8703" s="295"/>
    </row>
    <row r="8704" spans="1:4" x14ac:dyDescent="0.2">
      <c r="A8704" s="295">
        <v>0.27123740000000002</v>
      </c>
      <c r="B8704" s="295"/>
      <c r="C8704" s="295">
        <v>0.46043909999999999</v>
      </c>
      <c r="D8704" s="295"/>
    </row>
    <row r="8705" spans="1:4" x14ac:dyDescent="0.2">
      <c r="A8705" s="295">
        <v>0.27120889999999997</v>
      </c>
      <c r="B8705" s="295"/>
      <c r="C8705" s="295">
        <v>0.46040170000000002</v>
      </c>
      <c r="D8705" s="295"/>
    </row>
    <row r="8706" spans="1:4" x14ac:dyDescent="0.2">
      <c r="A8706" s="295">
        <v>0.27117940000000001</v>
      </c>
      <c r="B8706" s="295"/>
      <c r="C8706" s="295">
        <v>0.46038669999999998</v>
      </c>
      <c r="D8706" s="295"/>
    </row>
    <row r="8707" spans="1:4" x14ac:dyDescent="0.2">
      <c r="A8707" s="295">
        <v>0.27116489999999999</v>
      </c>
      <c r="B8707" s="295"/>
      <c r="C8707" s="295">
        <v>0.46038669999999998</v>
      </c>
      <c r="D8707" s="295"/>
    </row>
    <row r="8708" spans="1:4" x14ac:dyDescent="0.2">
      <c r="A8708" s="295">
        <v>0.27114969999999999</v>
      </c>
      <c r="B8708" s="295"/>
      <c r="C8708" s="295">
        <v>0.46034659999999999</v>
      </c>
      <c r="D8708" s="295"/>
    </row>
    <row r="8709" spans="1:4" x14ac:dyDescent="0.2">
      <c r="A8709" s="295">
        <v>0.27114969999999999</v>
      </c>
      <c r="B8709" s="295"/>
      <c r="C8709" s="295">
        <v>0.46034659999999999</v>
      </c>
      <c r="D8709" s="295"/>
    </row>
    <row r="8710" spans="1:4" x14ac:dyDescent="0.2">
      <c r="A8710" s="295">
        <v>0.27114969999999999</v>
      </c>
      <c r="B8710" s="295"/>
      <c r="C8710" s="295">
        <v>0.46032780000000001</v>
      </c>
      <c r="D8710" s="295"/>
    </row>
    <row r="8711" spans="1:4" x14ac:dyDescent="0.2">
      <c r="A8711" s="295">
        <v>0.27112029999999998</v>
      </c>
      <c r="B8711" s="295"/>
      <c r="C8711" s="295">
        <v>0.46030919999999997</v>
      </c>
      <c r="D8711" s="295"/>
    </row>
    <row r="8712" spans="1:4" x14ac:dyDescent="0.2">
      <c r="A8712" s="295">
        <v>0.27110570000000001</v>
      </c>
      <c r="B8712" s="295"/>
      <c r="C8712" s="295">
        <v>0.46026899999999998</v>
      </c>
      <c r="D8712" s="295"/>
    </row>
    <row r="8713" spans="1:4" x14ac:dyDescent="0.2">
      <c r="A8713" s="295">
        <v>0.27109050000000001</v>
      </c>
      <c r="B8713" s="295"/>
      <c r="C8713" s="295">
        <v>0.460254</v>
      </c>
      <c r="D8713" s="295"/>
    </row>
    <row r="8714" spans="1:4" x14ac:dyDescent="0.2">
      <c r="A8714" s="295">
        <v>0.27109050000000001</v>
      </c>
      <c r="B8714" s="295"/>
      <c r="C8714" s="295">
        <v>0.46023360000000002</v>
      </c>
      <c r="D8714" s="295"/>
    </row>
    <row r="8715" spans="1:4" x14ac:dyDescent="0.2">
      <c r="A8715" s="295">
        <v>0.27109050000000001</v>
      </c>
      <c r="B8715" s="295"/>
      <c r="C8715" s="295">
        <v>0.46023360000000002</v>
      </c>
      <c r="D8715" s="295"/>
    </row>
    <row r="8716" spans="1:4" x14ac:dyDescent="0.2">
      <c r="A8716" s="295">
        <v>0.27104889999999998</v>
      </c>
      <c r="B8716" s="295"/>
      <c r="C8716" s="295">
        <v>0.46017580000000002</v>
      </c>
      <c r="D8716" s="295"/>
    </row>
    <row r="8717" spans="1:4" x14ac:dyDescent="0.2">
      <c r="A8717" s="295">
        <v>0.27103369999999999</v>
      </c>
      <c r="B8717" s="295"/>
      <c r="C8717" s="295">
        <v>0.46015600000000001</v>
      </c>
      <c r="D8717" s="295"/>
    </row>
    <row r="8718" spans="1:4" x14ac:dyDescent="0.2">
      <c r="A8718" s="295">
        <v>0.27101920000000002</v>
      </c>
      <c r="B8718" s="295"/>
      <c r="C8718" s="295">
        <v>0.46015600000000001</v>
      </c>
      <c r="D8718" s="295"/>
    </row>
    <row r="8719" spans="1:4" x14ac:dyDescent="0.2">
      <c r="A8719" s="295">
        <v>0.27101920000000002</v>
      </c>
      <c r="B8719" s="295"/>
      <c r="C8719" s="295">
        <v>0.46010089999999998</v>
      </c>
      <c r="D8719" s="295"/>
    </row>
    <row r="8720" spans="1:4" x14ac:dyDescent="0.2">
      <c r="A8720" s="295">
        <v>0.27100469999999999</v>
      </c>
      <c r="B8720" s="295"/>
      <c r="C8720" s="295">
        <v>0.46010089999999998</v>
      </c>
      <c r="D8720" s="295"/>
    </row>
    <row r="8721" spans="1:4" x14ac:dyDescent="0.2">
      <c r="A8721" s="295">
        <v>0.27100469999999999</v>
      </c>
      <c r="B8721" s="295"/>
      <c r="C8721" s="295">
        <v>0.46004489999999998</v>
      </c>
      <c r="D8721" s="295"/>
    </row>
    <row r="8722" spans="1:4" x14ac:dyDescent="0.2">
      <c r="A8722" s="295">
        <v>0.2709897</v>
      </c>
      <c r="B8722" s="295"/>
      <c r="C8722" s="295">
        <v>0.46004479999999998</v>
      </c>
      <c r="D8722" s="295"/>
    </row>
    <row r="8723" spans="1:4" x14ac:dyDescent="0.2">
      <c r="A8723" s="295">
        <v>0.27097520000000003</v>
      </c>
      <c r="B8723" s="295"/>
      <c r="C8723" s="295">
        <v>0.46004479999999998</v>
      </c>
      <c r="D8723" s="295"/>
    </row>
    <row r="8724" spans="1:4" x14ac:dyDescent="0.2">
      <c r="A8724" s="295">
        <v>0.2709608</v>
      </c>
      <c r="B8724" s="295"/>
      <c r="C8724" s="295">
        <v>0.46004479999999998</v>
      </c>
      <c r="D8724" s="295"/>
    </row>
    <row r="8725" spans="1:4" x14ac:dyDescent="0.2">
      <c r="A8725" s="295">
        <v>0.27093250000000002</v>
      </c>
      <c r="B8725" s="295"/>
      <c r="C8725" s="295">
        <v>0.45997110000000002</v>
      </c>
      <c r="D8725" s="295"/>
    </row>
    <row r="8726" spans="1:4" x14ac:dyDescent="0.2">
      <c r="A8726" s="295">
        <v>0.27091730000000003</v>
      </c>
      <c r="B8726" s="295"/>
      <c r="C8726" s="295">
        <v>0.45997110000000002</v>
      </c>
      <c r="D8726" s="295"/>
    </row>
    <row r="8727" spans="1:4" x14ac:dyDescent="0.2">
      <c r="A8727" s="295">
        <v>0.27091720000000002</v>
      </c>
      <c r="B8727" s="295"/>
      <c r="C8727" s="295">
        <v>0.45993270000000003</v>
      </c>
      <c r="D8727" s="295"/>
    </row>
    <row r="8728" spans="1:4" x14ac:dyDescent="0.2">
      <c r="A8728" s="295">
        <v>0.27091720000000002</v>
      </c>
      <c r="B8728" s="295"/>
      <c r="C8728" s="295">
        <v>0.45991389999999999</v>
      </c>
      <c r="D8728" s="295"/>
    </row>
    <row r="8729" spans="1:4" x14ac:dyDescent="0.2">
      <c r="A8729" s="295">
        <v>0.27090389999999998</v>
      </c>
      <c r="B8729" s="295"/>
      <c r="C8729" s="295">
        <v>0.45991389999999999</v>
      </c>
      <c r="D8729" s="295"/>
    </row>
    <row r="8730" spans="1:4" x14ac:dyDescent="0.2">
      <c r="A8730" s="295">
        <v>0.27090389999999998</v>
      </c>
      <c r="B8730" s="295"/>
      <c r="C8730" s="295">
        <v>0.45991389999999999</v>
      </c>
      <c r="D8730" s="295"/>
    </row>
    <row r="8731" spans="1:4" x14ac:dyDescent="0.2">
      <c r="A8731" s="295">
        <v>0.2708894</v>
      </c>
      <c r="B8731" s="295"/>
      <c r="C8731" s="295">
        <v>0.45991389999999999</v>
      </c>
      <c r="D8731" s="295"/>
    </row>
    <row r="8732" spans="1:4" x14ac:dyDescent="0.2">
      <c r="A8732" s="295">
        <v>0.2708894</v>
      </c>
      <c r="B8732" s="295"/>
      <c r="C8732" s="295">
        <v>0.4598989</v>
      </c>
      <c r="D8732" s="295"/>
    </row>
    <row r="8733" spans="1:4" x14ac:dyDescent="0.2">
      <c r="A8733" s="295">
        <v>0.27087489999999997</v>
      </c>
      <c r="B8733" s="295"/>
      <c r="C8733" s="295">
        <v>0.4598989</v>
      </c>
      <c r="D8733" s="295"/>
    </row>
    <row r="8734" spans="1:4" x14ac:dyDescent="0.2">
      <c r="A8734" s="295">
        <v>0.27084659999999999</v>
      </c>
      <c r="B8734" s="295"/>
      <c r="C8734" s="295">
        <v>0.45986149999999998</v>
      </c>
      <c r="D8734" s="295"/>
    </row>
    <row r="8735" spans="1:4" x14ac:dyDescent="0.2">
      <c r="A8735" s="295">
        <v>0.27083210000000002</v>
      </c>
      <c r="B8735" s="295"/>
      <c r="C8735" s="295">
        <v>0.45982129999999999</v>
      </c>
      <c r="D8735" s="295"/>
    </row>
    <row r="8736" spans="1:4" x14ac:dyDescent="0.2">
      <c r="A8736" s="295">
        <v>0.27081690000000003</v>
      </c>
      <c r="B8736" s="295"/>
      <c r="C8736" s="295">
        <v>0.45978210000000003</v>
      </c>
      <c r="D8736" s="295"/>
    </row>
    <row r="8737" spans="1:4" x14ac:dyDescent="0.2">
      <c r="A8737" s="295">
        <v>0.2708024</v>
      </c>
      <c r="B8737" s="295"/>
      <c r="C8737" s="295">
        <v>0.45976709999999998</v>
      </c>
      <c r="D8737" s="295"/>
    </row>
    <row r="8738" spans="1:4" x14ac:dyDescent="0.2">
      <c r="A8738" s="295">
        <v>0.2708024</v>
      </c>
      <c r="B8738" s="295"/>
      <c r="C8738" s="295">
        <v>0.45976709999999998</v>
      </c>
      <c r="D8738" s="295"/>
    </row>
    <row r="8739" spans="1:4" x14ac:dyDescent="0.2">
      <c r="A8739" s="295">
        <v>0.2708024</v>
      </c>
      <c r="B8739" s="295"/>
      <c r="C8739" s="295">
        <v>0.4597097</v>
      </c>
      <c r="D8739" s="295"/>
    </row>
    <row r="8740" spans="1:4" x14ac:dyDescent="0.2">
      <c r="A8740" s="295">
        <v>0.2707891</v>
      </c>
      <c r="B8740" s="295"/>
      <c r="C8740" s="295">
        <v>0.45968999999999999</v>
      </c>
      <c r="D8740" s="295"/>
    </row>
    <row r="8741" spans="1:4" x14ac:dyDescent="0.2">
      <c r="A8741" s="295">
        <v>0.2707891</v>
      </c>
      <c r="B8741" s="295"/>
      <c r="C8741" s="295">
        <v>0.45963759999999998</v>
      </c>
      <c r="D8741" s="295"/>
    </row>
    <row r="8742" spans="1:4" x14ac:dyDescent="0.2">
      <c r="A8742" s="295">
        <v>0.2707891</v>
      </c>
      <c r="B8742" s="295"/>
      <c r="C8742" s="295">
        <v>0.4596172</v>
      </c>
      <c r="D8742" s="295"/>
    </row>
    <row r="8743" spans="1:4" x14ac:dyDescent="0.2">
      <c r="A8743" s="295">
        <v>0.27077380000000001</v>
      </c>
      <c r="B8743" s="295"/>
      <c r="C8743" s="295">
        <v>0.45959739999999999</v>
      </c>
      <c r="D8743" s="295"/>
    </row>
    <row r="8744" spans="1:4" x14ac:dyDescent="0.2">
      <c r="A8744" s="295">
        <v>0.27075939999999998</v>
      </c>
      <c r="B8744" s="295"/>
      <c r="C8744" s="295">
        <v>0.4595244</v>
      </c>
      <c r="D8744" s="295"/>
    </row>
    <row r="8745" spans="1:4" x14ac:dyDescent="0.2">
      <c r="A8745" s="295">
        <v>0.27075939999999998</v>
      </c>
      <c r="B8745" s="295"/>
      <c r="C8745" s="295">
        <v>0.4595244</v>
      </c>
      <c r="D8745" s="295"/>
    </row>
    <row r="8746" spans="1:4" x14ac:dyDescent="0.2">
      <c r="A8746" s="295">
        <v>0.2707444</v>
      </c>
      <c r="B8746" s="295"/>
      <c r="C8746" s="295">
        <v>0.45948600000000001</v>
      </c>
      <c r="D8746" s="295"/>
    </row>
    <row r="8747" spans="1:4" x14ac:dyDescent="0.2">
      <c r="A8747" s="295">
        <v>0.2707021</v>
      </c>
      <c r="B8747" s="295"/>
      <c r="C8747" s="295">
        <v>0.45948600000000001</v>
      </c>
      <c r="D8747" s="295"/>
    </row>
    <row r="8748" spans="1:4" x14ac:dyDescent="0.2">
      <c r="A8748" s="295">
        <v>0.27068759999999997</v>
      </c>
      <c r="B8748" s="295"/>
      <c r="C8748" s="295">
        <v>0.45946720000000002</v>
      </c>
      <c r="D8748" s="295"/>
    </row>
    <row r="8749" spans="1:4" x14ac:dyDescent="0.2">
      <c r="A8749" s="295">
        <v>0.27067239999999998</v>
      </c>
      <c r="B8749" s="295"/>
      <c r="C8749" s="295">
        <v>0.45943250000000002</v>
      </c>
      <c r="D8749" s="295"/>
    </row>
    <row r="8750" spans="1:4" x14ac:dyDescent="0.2">
      <c r="A8750" s="295">
        <v>0.27065790000000001</v>
      </c>
      <c r="B8750" s="295"/>
      <c r="C8750" s="295">
        <v>0.45941389999999999</v>
      </c>
      <c r="D8750" s="295"/>
    </row>
    <row r="8751" spans="1:4" x14ac:dyDescent="0.2">
      <c r="A8751" s="295">
        <v>0.27065790000000001</v>
      </c>
      <c r="B8751" s="295"/>
      <c r="C8751" s="295">
        <v>0.4593737</v>
      </c>
      <c r="D8751" s="295"/>
    </row>
    <row r="8752" spans="1:4" x14ac:dyDescent="0.2">
      <c r="A8752" s="295">
        <v>0.27065790000000001</v>
      </c>
      <c r="B8752" s="295"/>
      <c r="C8752" s="295">
        <v>0.4593737</v>
      </c>
      <c r="D8752" s="295"/>
    </row>
    <row r="8753" spans="1:4" x14ac:dyDescent="0.2">
      <c r="A8753" s="295">
        <v>0.27064339999999998</v>
      </c>
      <c r="B8753" s="295"/>
      <c r="C8753" s="295">
        <v>0.45933629999999998</v>
      </c>
      <c r="D8753" s="295"/>
    </row>
    <row r="8754" spans="1:4" x14ac:dyDescent="0.2">
      <c r="A8754" s="295">
        <v>0.27062839999999999</v>
      </c>
      <c r="B8754" s="295"/>
      <c r="C8754" s="295">
        <v>0.45929609999999998</v>
      </c>
      <c r="D8754" s="295"/>
    </row>
    <row r="8755" spans="1:4" x14ac:dyDescent="0.2">
      <c r="A8755" s="295">
        <v>0.27062839999999999</v>
      </c>
      <c r="B8755" s="295"/>
      <c r="C8755" s="295">
        <v>0.4592773</v>
      </c>
      <c r="D8755" s="295"/>
    </row>
    <row r="8756" spans="1:4" x14ac:dyDescent="0.2">
      <c r="A8756" s="295">
        <v>0.2706132</v>
      </c>
      <c r="B8756" s="295"/>
      <c r="C8756" s="295">
        <v>0.4592773</v>
      </c>
      <c r="D8756" s="295"/>
    </row>
    <row r="8757" spans="1:4" x14ac:dyDescent="0.2">
      <c r="A8757" s="295">
        <v>0.27059830000000001</v>
      </c>
      <c r="B8757" s="295"/>
      <c r="C8757" s="295">
        <v>0.45922390000000002</v>
      </c>
      <c r="D8757" s="295"/>
    </row>
    <row r="8758" spans="1:4" x14ac:dyDescent="0.2">
      <c r="A8758" s="295">
        <v>0.27058490000000002</v>
      </c>
      <c r="B8758" s="295"/>
      <c r="C8758" s="295">
        <v>0.45920509999999998</v>
      </c>
      <c r="D8758" s="295"/>
    </row>
    <row r="8759" spans="1:4" x14ac:dyDescent="0.2">
      <c r="A8759" s="295">
        <v>0.27057039999999999</v>
      </c>
      <c r="B8759" s="295"/>
      <c r="C8759" s="295">
        <v>0.4591713</v>
      </c>
      <c r="D8759" s="295"/>
    </row>
    <row r="8760" spans="1:4" x14ac:dyDescent="0.2">
      <c r="A8760" s="295">
        <v>0.27057039999999999</v>
      </c>
      <c r="B8760" s="295"/>
      <c r="C8760" s="295">
        <v>0.45911229999999997</v>
      </c>
      <c r="D8760" s="295"/>
    </row>
    <row r="8761" spans="1:4" x14ac:dyDescent="0.2">
      <c r="A8761" s="295">
        <v>0.27054070000000002</v>
      </c>
      <c r="B8761" s="295"/>
      <c r="C8761" s="295">
        <v>0.45911229999999997</v>
      </c>
      <c r="D8761" s="295"/>
    </row>
    <row r="8762" spans="1:4" x14ac:dyDescent="0.2">
      <c r="A8762" s="295">
        <v>0.27054070000000002</v>
      </c>
      <c r="B8762" s="295"/>
      <c r="C8762" s="295">
        <v>0.45909349999999999</v>
      </c>
      <c r="D8762" s="295"/>
    </row>
    <row r="8763" spans="1:4" x14ac:dyDescent="0.2">
      <c r="A8763" s="295">
        <v>0.27052739999999997</v>
      </c>
      <c r="B8763" s="295"/>
      <c r="C8763" s="295">
        <v>0.45907490000000001</v>
      </c>
      <c r="D8763" s="295"/>
    </row>
    <row r="8764" spans="1:4" x14ac:dyDescent="0.2">
      <c r="A8764" s="295">
        <v>0.27051239999999999</v>
      </c>
      <c r="B8764" s="295"/>
      <c r="C8764" s="295">
        <v>0.45900099999999999</v>
      </c>
      <c r="D8764" s="295"/>
    </row>
    <row r="8765" spans="1:4" x14ac:dyDescent="0.2">
      <c r="A8765" s="295">
        <v>0.27048339999999998</v>
      </c>
      <c r="B8765" s="295"/>
      <c r="C8765" s="295">
        <v>0.45900099999999999</v>
      </c>
      <c r="D8765" s="295"/>
    </row>
    <row r="8766" spans="1:4" x14ac:dyDescent="0.2">
      <c r="A8766" s="295">
        <v>0.27048339999999998</v>
      </c>
      <c r="B8766" s="295"/>
      <c r="C8766" s="295">
        <v>0.45894040000000003</v>
      </c>
      <c r="D8766" s="295"/>
    </row>
    <row r="8767" spans="1:4" x14ac:dyDescent="0.2">
      <c r="A8767" s="295">
        <v>0.27048339999999998</v>
      </c>
      <c r="B8767" s="295"/>
      <c r="C8767" s="295">
        <v>0.45894040000000003</v>
      </c>
      <c r="D8767" s="295"/>
    </row>
    <row r="8768" spans="1:4" x14ac:dyDescent="0.2">
      <c r="A8768" s="295">
        <v>0.27048339999999998</v>
      </c>
      <c r="B8768" s="295"/>
      <c r="C8768" s="295">
        <v>0.45892149999999998</v>
      </c>
      <c r="D8768" s="295"/>
    </row>
    <row r="8769" spans="1:4" x14ac:dyDescent="0.2">
      <c r="A8769" s="295">
        <v>0.27046890000000001</v>
      </c>
      <c r="B8769" s="295"/>
      <c r="C8769" s="295">
        <v>0.45892149999999998</v>
      </c>
      <c r="D8769" s="295"/>
    </row>
    <row r="8770" spans="1:4" x14ac:dyDescent="0.2">
      <c r="A8770" s="295">
        <v>0.27046890000000001</v>
      </c>
      <c r="B8770" s="295"/>
      <c r="C8770" s="295">
        <v>0.45888230000000002</v>
      </c>
      <c r="D8770" s="295"/>
    </row>
    <row r="8771" spans="1:4" x14ac:dyDescent="0.2">
      <c r="A8771" s="295">
        <v>0.27045370000000002</v>
      </c>
      <c r="B8771" s="295"/>
      <c r="C8771" s="295">
        <v>0.4588487</v>
      </c>
      <c r="D8771" s="295"/>
    </row>
    <row r="8772" spans="1:4" x14ac:dyDescent="0.2">
      <c r="A8772" s="295">
        <v>0.27043879999999998</v>
      </c>
      <c r="B8772" s="295"/>
      <c r="C8772" s="295">
        <v>0.4588487</v>
      </c>
      <c r="D8772" s="295"/>
    </row>
    <row r="8773" spans="1:4" x14ac:dyDescent="0.2">
      <c r="A8773" s="295">
        <v>0.27042359999999999</v>
      </c>
      <c r="B8773" s="295"/>
      <c r="C8773" s="295">
        <v>0.45882899999999999</v>
      </c>
      <c r="D8773" s="295"/>
    </row>
    <row r="8774" spans="1:4" x14ac:dyDescent="0.2">
      <c r="A8774" s="295">
        <v>0.27039570000000002</v>
      </c>
      <c r="B8774" s="295"/>
      <c r="C8774" s="295">
        <v>0.45875880000000002</v>
      </c>
      <c r="D8774" s="295"/>
    </row>
    <row r="8775" spans="1:4" x14ac:dyDescent="0.2">
      <c r="A8775" s="295">
        <v>0.27038119999999999</v>
      </c>
      <c r="B8775" s="295"/>
      <c r="C8775" s="295">
        <v>0.45875880000000002</v>
      </c>
      <c r="D8775" s="295"/>
    </row>
    <row r="8776" spans="1:4" x14ac:dyDescent="0.2">
      <c r="A8776" s="295">
        <v>0.27038119999999999</v>
      </c>
      <c r="B8776" s="295"/>
      <c r="C8776" s="295">
        <v>0.45868219999999998</v>
      </c>
      <c r="D8776" s="295"/>
    </row>
    <row r="8777" spans="1:4" x14ac:dyDescent="0.2">
      <c r="A8777" s="295">
        <v>0.27038119999999999</v>
      </c>
      <c r="B8777" s="295"/>
      <c r="C8777" s="295">
        <v>0.4586636</v>
      </c>
      <c r="D8777" s="295"/>
    </row>
    <row r="8778" spans="1:4" x14ac:dyDescent="0.2">
      <c r="A8778" s="295">
        <v>0.27038119999999999</v>
      </c>
      <c r="B8778" s="295"/>
      <c r="C8778" s="295">
        <v>0.45864860000000002</v>
      </c>
      <c r="D8778" s="295"/>
    </row>
    <row r="8779" spans="1:4" x14ac:dyDescent="0.2">
      <c r="A8779" s="295">
        <v>0.27030870000000001</v>
      </c>
      <c r="B8779" s="295"/>
      <c r="C8779" s="295">
        <v>0.45863359999999997</v>
      </c>
      <c r="D8779" s="295"/>
    </row>
    <row r="8780" spans="1:4" x14ac:dyDescent="0.2">
      <c r="A8780" s="295">
        <v>0.27030870000000001</v>
      </c>
      <c r="B8780" s="295"/>
      <c r="C8780" s="295">
        <v>0.45863359999999997</v>
      </c>
      <c r="D8780" s="295"/>
    </row>
    <row r="8781" spans="1:4" x14ac:dyDescent="0.2">
      <c r="A8781" s="295">
        <v>0.27030870000000001</v>
      </c>
      <c r="B8781" s="295"/>
      <c r="C8781" s="295">
        <v>0.4586132</v>
      </c>
      <c r="D8781" s="295"/>
    </row>
    <row r="8782" spans="1:4" x14ac:dyDescent="0.2">
      <c r="A8782" s="295">
        <v>0.27030870000000001</v>
      </c>
      <c r="B8782" s="295"/>
      <c r="C8782" s="295">
        <v>0.45857490000000001</v>
      </c>
      <c r="D8782" s="295"/>
    </row>
    <row r="8783" spans="1:4" x14ac:dyDescent="0.2">
      <c r="A8783" s="295">
        <v>0.27029419999999998</v>
      </c>
      <c r="B8783" s="295"/>
      <c r="C8783" s="295">
        <v>0.45855610000000002</v>
      </c>
      <c r="D8783" s="295"/>
    </row>
    <row r="8784" spans="1:4" x14ac:dyDescent="0.2">
      <c r="A8784" s="295">
        <v>0.27027899999999999</v>
      </c>
      <c r="B8784" s="295"/>
      <c r="C8784" s="295">
        <v>0.45850210000000002</v>
      </c>
      <c r="D8784" s="295"/>
    </row>
    <row r="8785" spans="1:4" x14ac:dyDescent="0.2">
      <c r="A8785" s="295">
        <v>0.2702657</v>
      </c>
      <c r="B8785" s="295"/>
      <c r="C8785" s="295">
        <v>0.45846189999999998</v>
      </c>
      <c r="D8785" s="295"/>
    </row>
    <row r="8786" spans="1:4" x14ac:dyDescent="0.2">
      <c r="A8786" s="295">
        <v>0.2702657</v>
      </c>
      <c r="B8786" s="295"/>
      <c r="C8786" s="295">
        <v>0.45846189999999998</v>
      </c>
      <c r="D8786" s="295"/>
    </row>
    <row r="8787" spans="1:4" x14ac:dyDescent="0.2">
      <c r="A8787" s="295">
        <v>0.27022289999999999</v>
      </c>
      <c r="B8787" s="295"/>
      <c r="C8787" s="295">
        <v>0.45846189999999998</v>
      </c>
      <c r="D8787" s="295"/>
    </row>
    <row r="8788" spans="1:4" x14ac:dyDescent="0.2">
      <c r="A8788" s="295">
        <v>0.27022289999999999</v>
      </c>
      <c r="B8788" s="295"/>
      <c r="C8788" s="295">
        <v>0.45844210000000002</v>
      </c>
      <c r="D8788" s="295"/>
    </row>
    <row r="8789" spans="1:4" x14ac:dyDescent="0.2">
      <c r="A8789" s="295">
        <v>0.27020949999999999</v>
      </c>
      <c r="B8789" s="295"/>
      <c r="C8789" s="295">
        <v>0.45838810000000002</v>
      </c>
      <c r="D8789" s="295"/>
    </row>
    <row r="8790" spans="1:4" x14ac:dyDescent="0.2">
      <c r="A8790" s="295">
        <v>0.2701943</v>
      </c>
      <c r="B8790" s="295"/>
      <c r="C8790" s="295">
        <v>0.45836929999999998</v>
      </c>
      <c r="D8790" s="295"/>
    </row>
    <row r="8791" spans="1:4" x14ac:dyDescent="0.2">
      <c r="A8791" s="295">
        <v>0.27017980000000003</v>
      </c>
      <c r="B8791" s="295"/>
      <c r="C8791" s="295">
        <v>0.4583507</v>
      </c>
      <c r="D8791" s="295"/>
    </row>
    <row r="8792" spans="1:4" x14ac:dyDescent="0.2">
      <c r="A8792" s="295">
        <v>0.27017980000000003</v>
      </c>
      <c r="B8792" s="295"/>
      <c r="C8792" s="295">
        <v>0.45831240000000001</v>
      </c>
      <c r="D8792" s="295"/>
    </row>
    <row r="8793" spans="1:4" x14ac:dyDescent="0.2">
      <c r="A8793" s="295">
        <v>0.27017980000000003</v>
      </c>
      <c r="B8793" s="295"/>
      <c r="C8793" s="295">
        <v>0.45831240000000001</v>
      </c>
      <c r="D8793" s="295"/>
    </row>
    <row r="8794" spans="1:4" x14ac:dyDescent="0.2">
      <c r="A8794" s="295">
        <v>0.2701501</v>
      </c>
      <c r="B8794" s="295"/>
      <c r="C8794" s="295">
        <v>0.4582543</v>
      </c>
      <c r="D8794" s="295"/>
    </row>
    <row r="8795" spans="1:4" x14ac:dyDescent="0.2">
      <c r="A8795" s="295">
        <v>0.27013559999999998</v>
      </c>
      <c r="B8795" s="295"/>
      <c r="C8795" s="295">
        <v>0.45822069999999998</v>
      </c>
      <c r="D8795" s="295"/>
    </row>
    <row r="8796" spans="1:4" x14ac:dyDescent="0.2">
      <c r="A8796" s="295">
        <v>0.27012069999999999</v>
      </c>
      <c r="B8796" s="295"/>
      <c r="C8796" s="295">
        <v>0.4582019</v>
      </c>
      <c r="D8796" s="295"/>
    </row>
    <row r="8797" spans="1:4" x14ac:dyDescent="0.2">
      <c r="A8797" s="295">
        <v>0.27010729999999999</v>
      </c>
      <c r="B8797" s="295"/>
      <c r="C8797" s="295">
        <v>0.4582019</v>
      </c>
      <c r="D8797" s="295"/>
    </row>
    <row r="8798" spans="1:4" x14ac:dyDescent="0.2">
      <c r="A8798" s="295">
        <v>0.27010729999999999</v>
      </c>
      <c r="B8798" s="295"/>
      <c r="C8798" s="295">
        <v>0.45816170000000001</v>
      </c>
      <c r="D8798" s="295"/>
    </row>
    <row r="8799" spans="1:4" x14ac:dyDescent="0.2">
      <c r="A8799" s="295">
        <v>0.27010729999999999</v>
      </c>
      <c r="B8799" s="295"/>
      <c r="C8799" s="295">
        <v>0.45814290000000002</v>
      </c>
      <c r="D8799" s="295"/>
    </row>
    <row r="8800" spans="1:4" x14ac:dyDescent="0.2">
      <c r="A8800" s="295">
        <v>0.27007759999999997</v>
      </c>
      <c r="B8800" s="295"/>
      <c r="C8800" s="295">
        <v>0.4580651</v>
      </c>
      <c r="D8800" s="295"/>
    </row>
    <row r="8801" spans="1:4" x14ac:dyDescent="0.2">
      <c r="A8801" s="295">
        <v>0.2700631</v>
      </c>
      <c r="B8801" s="295"/>
      <c r="C8801" s="295">
        <v>0.45801120000000001</v>
      </c>
      <c r="D8801" s="295"/>
    </row>
    <row r="8802" spans="1:4" x14ac:dyDescent="0.2">
      <c r="A8802" s="295">
        <v>0.27003480000000002</v>
      </c>
      <c r="B8802" s="295"/>
      <c r="C8802" s="295">
        <v>0.45799139999999999</v>
      </c>
      <c r="D8802" s="295"/>
    </row>
    <row r="8803" spans="1:4" x14ac:dyDescent="0.2">
      <c r="A8803" s="295">
        <v>0.27002029999999999</v>
      </c>
      <c r="B8803" s="295"/>
      <c r="C8803" s="295">
        <v>0.45799139999999999</v>
      </c>
      <c r="D8803" s="295"/>
    </row>
    <row r="8804" spans="1:4" x14ac:dyDescent="0.2">
      <c r="A8804" s="295">
        <v>0.27000580000000002</v>
      </c>
      <c r="B8804" s="295"/>
      <c r="C8804" s="295">
        <v>0.45795400000000003</v>
      </c>
      <c r="D8804" s="295"/>
    </row>
    <row r="8805" spans="1:4" x14ac:dyDescent="0.2">
      <c r="A8805" s="295">
        <v>0.27000580000000002</v>
      </c>
      <c r="B8805" s="295"/>
      <c r="C8805" s="295">
        <v>0.45795400000000003</v>
      </c>
      <c r="D8805" s="295"/>
    </row>
    <row r="8806" spans="1:4" x14ac:dyDescent="0.2">
      <c r="A8806" s="295">
        <v>0.26999060000000003</v>
      </c>
      <c r="B8806" s="295"/>
      <c r="C8806" s="295">
        <v>0.45793899999999998</v>
      </c>
      <c r="D8806" s="295"/>
    </row>
    <row r="8807" spans="1:4" x14ac:dyDescent="0.2">
      <c r="A8807" s="295">
        <v>0.26996110000000001</v>
      </c>
      <c r="B8807" s="295"/>
      <c r="C8807" s="295">
        <v>0.45793899999999998</v>
      </c>
      <c r="D8807" s="295"/>
    </row>
    <row r="8808" spans="1:4" x14ac:dyDescent="0.2">
      <c r="A8808" s="295">
        <v>0.26996110000000001</v>
      </c>
      <c r="B8808" s="295"/>
      <c r="C8808" s="295">
        <v>0.45786139999999997</v>
      </c>
      <c r="D8808" s="295"/>
    </row>
    <row r="8809" spans="1:4" x14ac:dyDescent="0.2">
      <c r="A8809" s="295">
        <v>0.26994610000000002</v>
      </c>
      <c r="B8809" s="295"/>
      <c r="C8809" s="295">
        <v>0.45786139999999997</v>
      </c>
      <c r="D8809" s="295"/>
    </row>
    <row r="8810" spans="1:4" x14ac:dyDescent="0.2">
      <c r="A8810" s="295">
        <v>0.26994610000000002</v>
      </c>
      <c r="B8810" s="295"/>
      <c r="C8810" s="295">
        <v>0.45786139999999997</v>
      </c>
      <c r="D8810" s="295"/>
    </row>
    <row r="8811" spans="1:4" x14ac:dyDescent="0.2">
      <c r="A8811" s="295">
        <v>0.26993089999999997</v>
      </c>
      <c r="B8811" s="295"/>
      <c r="C8811" s="295">
        <v>0.45780720000000003</v>
      </c>
      <c r="D8811" s="295"/>
    </row>
    <row r="8812" spans="1:4" x14ac:dyDescent="0.2">
      <c r="A8812" s="295">
        <v>0.26991759999999998</v>
      </c>
      <c r="B8812" s="295"/>
      <c r="C8812" s="295">
        <v>0.45780720000000003</v>
      </c>
      <c r="D8812" s="295"/>
    </row>
    <row r="8813" spans="1:4" x14ac:dyDescent="0.2">
      <c r="A8813" s="295">
        <v>0.26988820000000002</v>
      </c>
      <c r="B8813" s="295"/>
      <c r="C8813" s="295">
        <v>0.45778740000000001</v>
      </c>
      <c r="D8813" s="295"/>
    </row>
    <row r="8814" spans="1:4" x14ac:dyDescent="0.2">
      <c r="A8814" s="295">
        <v>0.26988820000000002</v>
      </c>
      <c r="B8814" s="295"/>
      <c r="C8814" s="295">
        <v>0.45771460000000003</v>
      </c>
      <c r="D8814" s="295"/>
    </row>
    <row r="8815" spans="1:4" x14ac:dyDescent="0.2">
      <c r="A8815" s="295">
        <v>0.26988810000000002</v>
      </c>
      <c r="B8815" s="295"/>
      <c r="C8815" s="295">
        <v>0.45767540000000001</v>
      </c>
      <c r="D8815" s="295"/>
    </row>
    <row r="8816" spans="1:4" x14ac:dyDescent="0.2">
      <c r="A8816" s="295">
        <v>0.26988810000000002</v>
      </c>
      <c r="B8816" s="295"/>
      <c r="C8816" s="295">
        <v>0.4576556</v>
      </c>
      <c r="D8816" s="295"/>
    </row>
    <row r="8817" spans="1:4" x14ac:dyDescent="0.2">
      <c r="A8817" s="295">
        <v>0.2698603</v>
      </c>
      <c r="B8817" s="295"/>
      <c r="C8817" s="295">
        <v>0.45761819999999997</v>
      </c>
      <c r="D8817" s="295"/>
    </row>
    <row r="8818" spans="1:4" x14ac:dyDescent="0.2">
      <c r="A8818" s="295">
        <v>0.26983010000000002</v>
      </c>
      <c r="B8818" s="295"/>
      <c r="C8818" s="295">
        <v>0.45760319999999999</v>
      </c>
      <c r="D8818" s="295"/>
    </row>
    <row r="8819" spans="1:4" x14ac:dyDescent="0.2">
      <c r="A8819" s="295">
        <v>0.26981559999999999</v>
      </c>
      <c r="B8819" s="295"/>
      <c r="C8819" s="295">
        <v>0.4575844</v>
      </c>
      <c r="D8819" s="295"/>
    </row>
    <row r="8820" spans="1:4" x14ac:dyDescent="0.2">
      <c r="A8820" s="295">
        <v>0.26981559999999999</v>
      </c>
      <c r="B8820" s="295"/>
      <c r="C8820" s="295">
        <v>0.45753090000000002</v>
      </c>
      <c r="D8820" s="295"/>
    </row>
    <row r="8821" spans="1:4" x14ac:dyDescent="0.2">
      <c r="A8821" s="295">
        <v>0.26981559999999999</v>
      </c>
      <c r="B8821" s="295"/>
      <c r="C8821" s="295">
        <v>0.45751039999999998</v>
      </c>
      <c r="D8821" s="295"/>
    </row>
    <row r="8822" spans="1:4" x14ac:dyDescent="0.2">
      <c r="A8822" s="295">
        <v>0.26980120000000002</v>
      </c>
      <c r="B8822" s="295"/>
      <c r="C8822" s="295">
        <v>0.45751039999999998</v>
      </c>
      <c r="D8822" s="295"/>
    </row>
    <row r="8823" spans="1:4" x14ac:dyDescent="0.2">
      <c r="A8823" s="295">
        <v>0.2697734</v>
      </c>
      <c r="B8823" s="295"/>
      <c r="C8823" s="295">
        <v>0.45747300000000002</v>
      </c>
      <c r="D8823" s="295"/>
    </row>
    <row r="8824" spans="1:4" x14ac:dyDescent="0.2">
      <c r="A8824" s="295">
        <v>0.2697734</v>
      </c>
      <c r="B8824" s="295"/>
      <c r="C8824" s="295">
        <v>0.45745799999999998</v>
      </c>
      <c r="D8824" s="295"/>
    </row>
    <row r="8825" spans="1:4" x14ac:dyDescent="0.2">
      <c r="A8825" s="295">
        <v>0.26975840000000001</v>
      </c>
      <c r="B8825" s="295"/>
      <c r="C8825" s="295">
        <v>0.4574011</v>
      </c>
      <c r="D8825" s="295"/>
    </row>
    <row r="8826" spans="1:4" x14ac:dyDescent="0.2">
      <c r="A8826" s="295">
        <v>0.26974500000000001</v>
      </c>
      <c r="B8826" s="295"/>
      <c r="C8826" s="295">
        <v>0.4574011</v>
      </c>
      <c r="D8826" s="295"/>
    </row>
    <row r="8827" spans="1:4" x14ac:dyDescent="0.2">
      <c r="A8827" s="295">
        <v>0.26972980000000002</v>
      </c>
      <c r="B8827" s="295"/>
      <c r="C8827" s="295">
        <v>0.45736090000000001</v>
      </c>
      <c r="D8827" s="295"/>
    </row>
    <row r="8828" spans="1:4" x14ac:dyDescent="0.2">
      <c r="A8828" s="295">
        <v>0.26970090000000002</v>
      </c>
      <c r="B8828" s="295"/>
      <c r="C8828" s="295">
        <v>0.45734590000000003</v>
      </c>
      <c r="D8828" s="295"/>
    </row>
    <row r="8829" spans="1:4" x14ac:dyDescent="0.2">
      <c r="A8829" s="295">
        <v>0.26970080000000002</v>
      </c>
      <c r="B8829" s="295"/>
      <c r="C8829" s="295">
        <v>0.45730850000000001</v>
      </c>
      <c r="D8829" s="295"/>
    </row>
    <row r="8830" spans="1:4" x14ac:dyDescent="0.2">
      <c r="A8830" s="295">
        <v>0.26968750000000002</v>
      </c>
      <c r="B8830" s="295"/>
      <c r="C8830" s="295">
        <v>0.45728970000000002</v>
      </c>
      <c r="D8830" s="295"/>
    </row>
    <row r="8831" spans="1:4" x14ac:dyDescent="0.2">
      <c r="A8831" s="295">
        <v>0.26968750000000002</v>
      </c>
      <c r="B8831" s="295"/>
      <c r="C8831" s="295">
        <v>0.45726929999999999</v>
      </c>
      <c r="D8831" s="295"/>
    </row>
    <row r="8832" spans="1:4" x14ac:dyDescent="0.2">
      <c r="A8832" s="295">
        <v>0.26968750000000002</v>
      </c>
      <c r="B8832" s="295"/>
      <c r="C8832" s="295">
        <v>0.4572543</v>
      </c>
      <c r="D8832" s="295"/>
    </row>
    <row r="8833" spans="1:4" x14ac:dyDescent="0.2">
      <c r="A8833" s="295">
        <v>0.26968750000000002</v>
      </c>
      <c r="B8833" s="295"/>
      <c r="C8833" s="295">
        <v>0.45723570000000002</v>
      </c>
      <c r="D8833" s="295"/>
    </row>
    <row r="8834" spans="1:4" x14ac:dyDescent="0.2">
      <c r="A8834" s="295">
        <v>0.26968750000000002</v>
      </c>
      <c r="B8834" s="295"/>
      <c r="C8834" s="295">
        <v>0.45719549999999998</v>
      </c>
      <c r="D8834" s="295"/>
    </row>
    <row r="8835" spans="1:4" x14ac:dyDescent="0.2">
      <c r="A8835" s="295">
        <v>0.26968750000000002</v>
      </c>
      <c r="B8835" s="295"/>
      <c r="C8835" s="295">
        <v>0.45718059999999999</v>
      </c>
      <c r="D8835" s="295"/>
    </row>
    <row r="8836" spans="1:4" x14ac:dyDescent="0.2">
      <c r="A8836" s="295">
        <v>0.26967229999999998</v>
      </c>
      <c r="B8836" s="295"/>
      <c r="C8836" s="295">
        <v>0.45718049999999999</v>
      </c>
      <c r="D8836" s="295"/>
    </row>
    <row r="8837" spans="1:4" x14ac:dyDescent="0.2">
      <c r="A8837" s="295">
        <v>0.26964399999999999</v>
      </c>
      <c r="B8837" s="295"/>
      <c r="C8837" s="295">
        <v>0.4571422</v>
      </c>
      <c r="D8837" s="295"/>
    </row>
    <row r="8838" spans="1:4" x14ac:dyDescent="0.2">
      <c r="A8838" s="295">
        <v>0.26964399999999999</v>
      </c>
      <c r="B8838" s="295"/>
      <c r="C8838" s="295">
        <v>0.45712180000000002</v>
      </c>
      <c r="D8838" s="295"/>
    </row>
    <row r="8839" spans="1:4" x14ac:dyDescent="0.2">
      <c r="A8839" s="295">
        <v>0.26962950000000002</v>
      </c>
      <c r="B8839" s="295"/>
      <c r="C8839" s="295">
        <v>0.45708799999999999</v>
      </c>
      <c r="D8839" s="295"/>
    </row>
    <row r="8840" spans="1:4" x14ac:dyDescent="0.2">
      <c r="A8840" s="295">
        <v>0.26961499999999999</v>
      </c>
      <c r="B8840" s="295"/>
      <c r="C8840" s="295">
        <v>0.45705950000000001</v>
      </c>
      <c r="D8840" s="295"/>
    </row>
    <row r="8841" spans="1:4" x14ac:dyDescent="0.2">
      <c r="A8841" s="295">
        <v>0.2696016</v>
      </c>
      <c r="B8841" s="295"/>
      <c r="C8841" s="295">
        <v>0.45702920000000002</v>
      </c>
      <c r="D8841" s="295"/>
    </row>
    <row r="8842" spans="1:4" x14ac:dyDescent="0.2">
      <c r="A8842" s="295">
        <v>0.26957150000000002</v>
      </c>
      <c r="B8842" s="295"/>
      <c r="C8842" s="295">
        <v>0.45702920000000002</v>
      </c>
      <c r="D8842" s="295"/>
    </row>
    <row r="8843" spans="1:4" x14ac:dyDescent="0.2">
      <c r="A8843" s="295">
        <v>0.26957150000000002</v>
      </c>
      <c r="B8843" s="295"/>
      <c r="C8843" s="295">
        <v>0.4569956</v>
      </c>
      <c r="D8843" s="295"/>
    </row>
    <row r="8844" spans="1:4" x14ac:dyDescent="0.2">
      <c r="A8844" s="295">
        <v>0.26957150000000002</v>
      </c>
      <c r="B8844" s="295"/>
      <c r="C8844" s="295">
        <v>0.4569956</v>
      </c>
      <c r="D8844" s="295"/>
    </row>
    <row r="8845" spans="1:4" x14ac:dyDescent="0.2">
      <c r="A8845" s="295">
        <v>0.26952910000000002</v>
      </c>
      <c r="B8845" s="295"/>
      <c r="C8845" s="295">
        <v>0.456957</v>
      </c>
      <c r="D8845" s="295"/>
    </row>
    <row r="8846" spans="1:4" x14ac:dyDescent="0.2">
      <c r="A8846" s="295">
        <v>0.26952910000000002</v>
      </c>
      <c r="B8846" s="295"/>
      <c r="C8846" s="295">
        <v>0.45689950000000001</v>
      </c>
      <c r="D8846" s="295"/>
    </row>
    <row r="8847" spans="1:4" x14ac:dyDescent="0.2">
      <c r="A8847" s="295">
        <v>0.26952910000000002</v>
      </c>
      <c r="B8847" s="295"/>
      <c r="C8847" s="295">
        <v>0.45688450000000003</v>
      </c>
      <c r="D8847" s="295"/>
    </row>
    <row r="8848" spans="1:4" x14ac:dyDescent="0.2">
      <c r="A8848" s="295">
        <v>0.26952910000000002</v>
      </c>
      <c r="B8848" s="295"/>
      <c r="C8848" s="295">
        <v>0.45684429999999998</v>
      </c>
      <c r="D8848" s="295"/>
    </row>
    <row r="8849" spans="1:4" x14ac:dyDescent="0.2">
      <c r="A8849" s="295">
        <v>0.26951419999999998</v>
      </c>
      <c r="B8849" s="295"/>
      <c r="C8849" s="295">
        <v>0.4568255</v>
      </c>
      <c r="D8849" s="295"/>
    </row>
    <row r="8850" spans="1:4" x14ac:dyDescent="0.2">
      <c r="A8850" s="295">
        <v>0.26951419999999998</v>
      </c>
      <c r="B8850" s="295"/>
      <c r="C8850" s="295">
        <v>0.45678809999999997</v>
      </c>
      <c r="D8850" s="295"/>
    </row>
    <row r="8851" spans="1:4" x14ac:dyDescent="0.2">
      <c r="A8851" s="295">
        <v>0.26948559999999999</v>
      </c>
      <c r="B8851" s="295"/>
      <c r="C8851" s="295">
        <v>0.45674789999999998</v>
      </c>
      <c r="D8851" s="295"/>
    </row>
    <row r="8852" spans="1:4" x14ac:dyDescent="0.2">
      <c r="A8852" s="295">
        <v>0.26948559999999999</v>
      </c>
      <c r="B8852" s="295"/>
      <c r="C8852" s="295">
        <v>0.4566943</v>
      </c>
      <c r="D8852" s="295"/>
    </row>
    <row r="8853" spans="1:4" x14ac:dyDescent="0.2">
      <c r="A8853" s="295">
        <v>0.26947110000000002</v>
      </c>
      <c r="B8853" s="295"/>
      <c r="C8853" s="295">
        <v>0.4566943</v>
      </c>
      <c r="D8853" s="295"/>
    </row>
    <row r="8854" spans="1:4" x14ac:dyDescent="0.2">
      <c r="A8854" s="295">
        <v>0.26947110000000002</v>
      </c>
      <c r="B8854" s="295"/>
      <c r="C8854" s="295">
        <v>0.45667390000000002</v>
      </c>
      <c r="D8854" s="295"/>
    </row>
    <row r="8855" spans="1:4" x14ac:dyDescent="0.2">
      <c r="A8855" s="295">
        <v>0.26944170000000001</v>
      </c>
      <c r="B8855" s="295"/>
      <c r="C8855" s="295">
        <v>0.45667390000000002</v>
      </c>
      <c r="D8855" s="295"/>
    </row>
    <row r="8856" spans="1:4" x14ac:dyDescent="0.2">
      <c r="A8856" s="295">
        <v>0.26944170000000001</v>
      </c>
      <c r="B8856" s="295"/>
      <c r="C8856" s="295">
        <v>0.45665529999999999</v>
      </c>
      <c r="D8856" s="295"/>
    </row>
    <row r="8857" spans="1:4" x14ac:dyDescent="0.2">
      <c r="A8857" s="295">
        <v>0.2694416</v>
      </c>
      <c r="B8857" s="295"/>
      <c r="C8857" s="295">
        <v>0.4566365</v>
      </c>
      <c r="D8857" s="295"/>
    </row>
    <row r="8858" spans="1:4" x14ac:dyDescent="0.2">
      <c r="A8858" s="295">
        <v>0.26942640000000001</v>
      </c>
      <c r="B8858" s="295"/>
      <c r="C8858" s="295">
        <v>0.45660289999999998</v>
      </c>
      <c r="D8858" s="295"/>
    </row>
    <row r="8859" spans="1:4" x14ac:dyDescent="0.2">
      <c r="A8859" s="295">
        <v>0.26941189999999998</v>
      </c>
      <c r="B8859" s="295"/>
      <c r="C8859" s="295">
        <v>0.45658320000000002</v>
      </c>
      <c r="D8859" s="295"/>
    </row>
    <row r="8860" spans="1:4" x14ac:dyDescent="0.2">
      <c r="A8860" s="295">
        <v>0.26941189999999998</v>
      </c>
      <c r="B8860" s="295"/>
      <c r="C8860" s="295">
        <v>0.45654420000000001</v>
      </c>
      <c r="D8860" s="295"/>
    </row>
    <row r="8861" spans="1:4" x14ac:dyDescent="0.2">
      <c r="A8861" s="295">
        <v>0.26939740000000001</v>
      </c>
      <c r="B8861" s="295"/>
      <c r="C8861" s="295">
        <v>0.45654420000000001</v>
      </c>
      <c r="D8861" s="295"/>
    </row>
    <row r="8862" spans="1:4" x14ac:dyDescent="0.2">
      <c r="A8862" s="295">
        <v>0.26939740000000001</v>
      </c>
      <c r="B8862" s="295"/>
      <c r="C8862" s="295">
        <v>0.45649000000000001</v>
      </c>
      <c r="D8862" s="295"/>
    </row>
    <row r="8863" spans="1:4" x14ac:dyDescent="0.2">
      <c r="A8863" s="295">
        <v>0.26936909999999997</v>
      </c>
      <c r="B8863" s="295"/>
      <c r="C8863" s="295">
        <v>0.45649000000000001</v>
      </c>
      <c r="D8863" s="295"/>
    </row>
    <row r="8864" spans="1:4" x14ac:dyDescent="0.2">
      <c r="A8864" s="295">
        <v>0.26936909999999997</v>
      </c>
      <c r="B8864" s="295"/>
      <c r="C8864" s="295">
        <v>0.45647019999999999</v>
      </c>
      <c r="D8864" s="295"/>
    </row>
    <row r="8865" spans="1:4" x14ac:dyDescent="0.2">
      <c r="A8865" s="295">
        <v>0.26936909999999997</v>
      </c>
      <c r="B8865" s="295"/>
      <c r="C8865" s="295">
        <v>0.45645520000000001</v>
      </c>
      <c r="D8865" s="295"/>
    </row>
    <row r="8866" spans="1:4" x14ac:dyDescent="0.2">
      <c r="A8866" s="295">
        <v>0.2693546</v>
      </c>
      <c r="B8866" s="295"/>
      <c r="C8866" s="295">
        <v>0.45641690000000001</v>
      </c>
      <c r="D8866" s="295"/>
    </row>
    <row r="8867" spans="1:4" x14ac:dyDescent="0.2">
      <c r="A8867" s="295">
        <v>0.26931110000000003</v>
      </c>
      <c r="B8867" s="295"/>
      <c r="C8867" s="295">
        <v>0.45641680000000001</v>
      </c>
      <c r="D8867" s="295"/>
    </row>
    <row r="8868" spans="1:4" x14ac:dyDescent="0.2">
      <c r="A8868" s="295">
        <v>0.2692966</v>
      </c>
      <c r="B8868" s="295"/>
      <c r="C8868" s="295">
        <v>0.45640190000000003</v>
      </c>
      <c r="D8868" s="295"/>
    </row>
    <row r="8869" spans="1:4" x14ac:dyDescent="0.2">
      <c r="A8869" s="295">
        <v>0.2692966</v>
      </c>
      <c r="B8869" s="295"/>
      <c r="C8869" s="295">
        <v>0.45638299999999998</v>
      </c>
      <c r="D8869" s="295"/>
    </row>
    <row r="8870" spans="1:4" x14ac:dyDescent="0.2">
      <c r="A8870" s="295">
        <v>0.2692966</v>
      </c>
      <c r="B8870" s="295"/>
      <c r="C8870" s="295">
        <v>0.45632519999999999</v>
      </c>
      <c r="D8870" s="295"/>
    </row>
    <row r="8871" spans="1:4" x14ac:dyDescent="0.2">
      <c r="A8871" s="295">
        <v>0.2692966</v>
      </c>
      <c r="B8871" s="295"/>
      <c r="C8871" s="295">
        <v>0.45632519999999999</v>
      </c>
      <c r="D8871" s="295"/>
    </row>
    <row r="8872" spans="1:4" x14ac:dyDescent="0.2">
      <c r="A8872" s="295">
        <v>0.2692966</v>
      </c>
      <c r="B8872" s="295"/>
      <c r="C8872" s="295">
        <v>0.4563064</v>
      </c>
      <c r="D8872" s="295"/>
    </row>
    <row r="8873" spans="1:4" x14ac:dyDescent="0.2">
      <c r="A8873" s="295">
        <v>0.26926879999999997</v>
      </c>
      <c r="B8873" s="295"/>
      <c r="C8873" s="295">
        <v>0.4562177</v>
      </c>
      <c r="D8873" s="295"/>
    </row>
    <row r="8874" spans="1:4" x14ac:dyDescent="0.2">
      <c r="A8874" s="295">
        <v>0.26925379999999999</v>
      </c>
      <c r="B8874" s="295"/>
      <c r="C8874" s="295">
        <v>0.4562177</v>
      </c>
      <c r="D8874" s="295"/>
    </row>
    <row r="8875" spans="1:4" x14ac:dyDescent="0.2">
      <c r="A8875" s="295">
        <v>0.26923859999999999</v>
      </c>
      <c r="B8875" s="295"/>
      <c r="C8875" s="295">
        <v>0.45618029999999998</v>
      </c>
      <c r="D8875" s="295"/>
    </row>
    <row r="8876" spans="1:4" x14ac:dyDescent="0.2">
      <c r="A8876" s="295">
        <v>0.26923859999999999</v>
      </c>
      <c r="B8876" s="295"/>
      <c r="C8876" s="295">
        <v>0.45615990000000001</v>
      </c>
      <c r="D8876" s="295"/>
    </row>
    <row r="8877" spans="1:4" x14ac:dyDescent="0.2">
      <c r="A8877" s="295">
        <v>0.26922410000000002</v>
      </c>
      <c r="B8877" s="295"/>
      <c r="C8877" s="295">
        <v>0.45615990000000001</v>
      </c>
      <c r="D8877" s="295"/>
    </row>
    <row r="8878" spans="1:4" x14ac:dyDescent="0.2">
      <c r="A8878" s="295">
        <v>0.26922410000000002</v>
      </c>
      <c r="B8878" s="295"/>
      <c r="C8878" s="295">
        <v>0.45612130000000001</v>
      </c>
      <c r="D8878" s="295"/>
    </row>
    <row r="8879" spans="1:4" x14ac:dyDescent="0.2">
      <c r="A8879" s="295">
        <v>0.26920889999999997</v>
      </c>
      <c r="B8879" s="295"/>
      <c r="C8879" s="295">
        <v>0.45610270000000003</v>
      </c>
      <c r="D8879" s="295"/>
    </row>
    <row r="8880" spans="1:4" x14ac:dyDescent="0.2">
      <c r="A8880" s="295">
        <v>0.26919389999999999</v>
      </c>
      <c r="B8880" s="295"/>
      <c r="C8880" s="295">
        <v>0.45610270000000003</v>
      </c>
      <c r="D8880" s="295"/>
    </row>
    <row r="8881" spans="1:4" x14ac:dyDescent="0.2">
      <c r="A8881" s="295">
        <v>0.26916430000000002</v>
      </c>
      <c r="B8881" s="295"/>
      <c r="C8881" s="295">
        <v>0.45606409999999997</v>
      </c>
      <c r="D8881" s="295"/>
    </row>
    <row r="8882" spans="1:4" x14ac:dyDescent="0.2">
      <c r="A8882" s="295">
        <v>0.26916430000000002</v>
      </c>
      <c r="B8882" s="295"/>
      <c r="C8882" s="295">
        <v>0.45602670000000001</v>
      </c>
      <c r="D8882" s="295"/>
    </row>
    <row r="8883" spans="1:4" x14ac:dyDescent="0.2">
      <c r="A8883" s="295">
        <v>0.26916420000000002</v>
      </c>
      <c r="B8883" s="295"/>
      <c r="C8883" s="295">
        <v>0.45599669999999998</v>
      </c>
      <c r="D8883" s="295"/>
    </row>
    <row r="8884" spans="1:4" x14ac:dyDescent="0.2">
      <c r="A8884" s="295">
        <v>0.26915090000000003</v>
      </c>
      <c r="B8884" s="295"/>
      <c r="C8884" s="295">
        <v>0.4559763</v>
      </c>
      <c r="D8884" s="295"/>
    </row>
    <row r="8885" spans="1:4" x14ac:dyDescent="0.2">
      <c r="A8885" s="295">
        <v>0.26915090000000003</v>
      </c>
      <c r="B8885" s="295"/>
      <c r="C8885" s="295">
        <v>0.45595649999999999</v>
      </c>
      <c r="D8885" s="295"/>
    </row>
    <row r="8886" spans="1:4" x14ac:dyDescent="0.2">
      <c r="A8886" s="295">
        <v>0.2691364</v>
      </c>
      <c r="B8886" s="295"/>
      <c r="C8886" s="295">
        <v>0.45591910000000002</v>
      </c>
      <c r="D8886" s="295"/>
    </row>
    <row r="8887" spans="1:4" x14ac:dyDescent="0.2">
      <c r="A8887" s="295">
        <v>0.2691212</v>
      </c>
      <c r="B8887" s="295"/>
      <c r="C8887" s="295">
        <v>0.45588919999999999</v>
      </c>
      <c r="D8887" s="295"/>
    </row>
    <row r="8888" spans="1:4" x14ac:dyDescent="0.2">
      <c r="A8888" s="295">
        <v>0.26910620000000002</v>
      </c>
      <c r="B8888" s="295"/>
      <c r="C8888" s="295">
        <v>0.45586870000000002</v>
      </c>
      <c r="D8888" s="295"/>
    </row>
    <row r="8889" spans="1:4" x14ac:dyDescent="0.2">
      <c r="A8889" s="295">
        <v>0.26910620000000002</v>
      </c>
      <c r="B8889" s="295"/>
      <c r="C8889" s="295">
        <v>0.45586870000000002</v>
      </c>
      <c r="D8889" s="295"/>
    </row>
    <row r="8890" spans="1:4" x14ac:dyDescent="0.2">
      <c r="A8890" s="295">
        <v>0.2690784</v>
      </c>
      <c r="B8890" s="295"/>
      <c r="C8890" s="295">
        <v>0.4558352</v>
      </c>
      <c r="D8890" s="295"/>
    </row>
    <row r="8891" spans="1:4" x14ac:dyDescent="0.2">
      <c r="A8891" s="295">
        <v>0.2690784</v>
      </c>
      <c r="B8891" s="295"/>
      <c r="C8891" s="295">
        <v>0.4558352</v>
      </c>
      <c r="D8891" s="295"/>
    </row>
    <row r="8892" spans="1:4" x14ac:dyDescent="0.2">
      <c r="A8892" s="295">
        <v>0.26906390000000002</v>
      </c>
      <c r="B8892" s="295"/>
      <c r="C8892" s="295">
        <v>0.45579779999999998</v>
      </c>
      <c r="D8892" s="295"/>
    </row>
    <row r="8893" spans="1:4" x14ac:dyDescent="0.2">
      <c r="A8893" s="295">
        <v>0.26904939999999999</v>
      </c>
      <c r="B8893" s="295"/>
      <c r="C8893" s="295">
        <v>0.4557773</v>
      </c>
      <c r="D8893" s="295"/>
    </row>
    <row r="8894" spans="1:4" x14ac:dyDescent="0.2">
      <c r="A8894" s="295">
        <v>0.2690342</v>
      </c>
      <c r="B8894" s="295"/>
      <c r="C8894" s="295">
        <v>0.4557773</v>
      </c>
      <c r="D8894" s="295"/>
    </row>
    <row r="8895" spans="1:4" x14ac:dyDescent="0.2">
      <c r="A8895" s="295">
        <v>0.2690342</v>
      </c>
      <c r="B8895" s="295"/>
      <c r="C8895" s="295">
        <v>0.45576230000000001</v>
      </c>
      <c r="D8895" s="295"/>
    </row>
    <row r="8896" spans="1:4" x14ac:dyDescent="0.2">
      <c r="A8896" s="295">
        <v>0.2690342</v>
      </c>
      <c r="B8896" s="295"/>
      <c r="C8896" s="295">
        <v>0.45572400000000002</v>
      </c>
      <c r="D8896" s="295"/>
    </row>
    <row r="8897" spans="1:4" x14ac:dyDescent="0.2">
      <c r="A8897" s="295">
        <v>0.2690342</v>
      </c>
      <c r="B8897" s="295"/>
      <c r="C8897" s="295">
        <v>0.4556866</v>
      </c>
      <c r="D8897" s="295"/>
    </row>
    <row r="8898" spans="1:4" x14ac:dyDescent="0.2">
      <c r="A8898" s="295">
        <v>0.26899139999999999</v>
      </c>
      <c r="B8898" s="295"/>
      <c r="C8898" s="295">
        <v>0.45566780000000001</v>
      </c>
      <c r="D8898" s="295"/>
    </row>
    <row r="8899" spans="1:4" x14ac:dyDescent="0.2">
      <c r="A8899" s="295">
        <v>0.26899139999999999</v>
      </c>
      <c r="B8899" s="295"/>
      <c r="C8899" s="295">
        <v>0.45566780000000001</v>
      </c>
      <c r="D8899" s="295"/>
    </row>
    <row r="8900" spans="1:4" x14ac:dyDescent="0.2">
      <c r="A8900" s="295">
        <v>0.26899139999999999</v>
      </c>
      <c r="B8900" s="295"/>
      <c r="C8900" s="295">
        <v>0.45562760000000002</v>
      </c>
      <c r="D8900" s="295"/>
    </row>
    <row r="8901" spans="1:4" x14ac:dyDescent="0.2">
      <c r="A8901" s="295">
        <v>0.26897690000000002</v>
      </c>
      <c r="B8901" s="295"/>
      <c r="C8901" s="295">
        <v>0.455594</v>
      </c>
      <c r="D8901" s="295"/>
    </row>
    <row r="8902" spans="1:4" x14ac:dyDescent="0.2">
      <c r="A8902" s="295">
        <v>0.26896170000000003</v>
      </c>
      <c r="B8902" s="295"/>
      <c r="C8902" s="295">
        <v>0.45553979999999999</v>
      </c>
      <c r="D8902" s="295"/>
    </row>
    <row r="8903" spans="1:4" x14ac:dyDescent="0.2">
      <c r="A8903" s="295">
        <v>0.26896170000000003</v>
      </c>
      <c r="B8903" s="295"/>
      <c r="C8903" s="295">
        <v>0.45553979999999999</v>
      </c>
      <c r="D8903" s="295"/>
    </row>
    <row r="8904" spans="1:4" x14ac:dyDescent="0.2">
      <c r="A8904" s="295">
        <v>0.26896170000000003</v>
      </c>
      <c r="B8904" s="295"/>
      <c r="C8904" s="295">
        <v>0.45553979999999999</v>
      </c>
      <c r="D8904" s="295"/>
    </row>
    <row r="8905" spans="1:4" x14ac:dyDescent="0.2">
      <c r="A8905" s="295">
        <v>0.26893339999999999</v>
      </c>
      <c r="B8905" s="295"/>
      <c r="C8905" s="295">
        <v>0.4555015</v>
      </c>
      <c r="D8905" s="295"/>
    </row>
    <row r="8906" spans="1:4" x14ac:dyDescent="0.2">
      <c r="A8906" s="295">
        <v>0.26891890000000002</v>
      </c>
      <c r="B8906" s="295"/>
      <c r="C8906" s="295">
        <v>0.45546759999999997</v>
      </c>
      <c r="D8906" s="295"/>
    </row>
    <row r="8907" spans="1:4" x14ac:dyDescent="0.2">
      <c r="A8907" s="295">
        <v>0.26890439999999999</v>
      </c>
      <c r="B8907" s="295"/>
      <c r="C8907" s="295">
        <v>0.45541009999999998</v>
      </c>
      <c r="D8907" s="295"/>
    </row>
    <row r="8908" spans="1:4" x14ac:dyDescent="0.2">
      <c r="A8908" s="295">
        <v>0.26888919999999999</v>
      </c>
      <c r="B8908" s="295"/>
      <c r="C8908" s="295">
        <v>0.45540999999999998</v>
      </c>
      <c r="D8908" s="295"/>
    </row>
    <row r="8909" spans="1:4" x14ac:dyDescent="0.2">
      <c r="A8909" s="295">
        <v>0.26887470000000002</v>
      </c>
      <c r="B8909" s="295"/>
      <c r="C8909" s="295">
        <v>0.45537100000000003</v>
      </c>
      <c r="D8909" s="295"/>
    </row>
    <row r="8910" spans="1:4" x14ac:dyDescent="0.2">
      <c r="A8910" s="295">
        <v>0.26886019999999999</v>
      </c>
      <c r="B8910" s="295"/>
      <c r="C8910" s="295">
        <v>0.45535219999999998</v>
      </c>
      <c r="D8910" s="295"/>
    </row>
    <row r="8911" spans="1:4" x14ac:dyDescent="0.2">
      <c r="A8911" s="295">
        <v>0.26886019999999999</v>
      </c>
      <c r="B8911" s="295"/>
      <c r="C8911" s="295">
        <v>0.45533249999999997</v>
      </c>
      <c r="D8911" s="295"/>
    </row>
    <row r="8912" spans="1:4" x14ac:dyDescent="0.2">
      <c r="A8912" s="295">
        <v>0.26883069999999998</v>
      </c>
      <c r="B8912" s="295"/>
      <c r="C8912" s="295">
        <v>0.45529890000000001</v>
      </c>
      <c r="D8912" s="295"/>
    </row>
    <row r="8913" spans="1:4" x14ac:dyDescent="0.2">
      <c r="A8913" s="295">
        <v>0.26881739999999998</v>
      </c>
      <c r="B8913" s="295"/>
      <c r="C8913" s="295">
        <v>0.45526349999999999</v>
      </c>
      <c r="D8913" s="295"/>
    </row>
    <row r="8914" spans="1:4" x14ac:dyDescent="0.2">
      <c r="A8914" s="295">
        <v>0.26881739999999998</v>
      </c>
      <c r="B8914" s="295"/>
      <c r="C8914" s="295">
        <v>0.45522489999999999</v>
      </c>
      <c r="D8914" s="295"/>
    </row>
    <row r="8915" spans="1:4" x14ac:dyDescent="0.2">
      <c r="A8915" s="295">
        <v>0.26880290000000001</v>
      </c>
      <c r="B8915" s="295"/>
      <c r="C8915" s="295">
        <v>0.45522489999999999</v>
      </c>
      <c r="D8915" s="295"/>
    </row>
    <row r="8916" spans="1:4" x14ac:dyDescent="0.2">
      <c r="A8916" s="295">
        <v>0.26878770000000002</v>
      </c>
      <c r="B8916" s="295"/>
      <c r="C8916" s="295">
        <v>0.45518769999999997</v>
      </c>
      <c r="D8916" s="295"/>
    </row>
    <row r="8917" spans="1:4" x14ac:dyDescent="0.2">
      <c r="A8917" s="295">
        <v>0.26878770000000002</v>
      </c>
      <c r="B8917" s="295"/>
      <c r="C8917" s="295">
        <v>0.45518769999999997</v>
      </c>
      <c r="D8917" s="295"/>
    </row>
    <row r="8918" spans="1:4" x14ac:dyDescent="0.2">
      <c r="A8918" s="295">
        <v>0.26878770000000002</v>
      </c>
      <c r="B8918" s="295"/>
      <c r="C8918" s="295">
        <v>0.4551287</v>
      </c>
      <c r="D8918" s="295"/>
    </row>
    <row r="8919" spans="1:4" x14ac:dyDescent="0.2">
      <c r="A8919" s="295">
        <v>0.26875830000000001</v>
      </c>
      <c r="B8919" s="295"/>
      <c r="C8919" s="295">
        <v>0.4551287</v>
      </c>
      <c r="D8919" s="295"/>
    </row>
    <row r="8920" spans="1:4" x14ac:dyDescent="0.2">
      <c r="A8920" s="295">
        <v>0.26874379999999998</v>
      </c>
      <c r="B8920" s="295"/>
      <c r="C8920" s="295">
        <v>0.45511370000000001</v>
      </c>
      <c r="D8920" s="295"/>
    </row>
    <row r="8921" spans="1:4" x14ac:dyDescent="0.2">
      <c r="A8921" s="295">
        <v>0.26874379999999998</v>
      </c>
      <c r="B8921" s="295"/>
      <c r="C8921" s="295">
        <v>0.45509490000000002</v>
      </c>
      <c r="D8921" s="295"/>
    </row>
    <row r="8922" spans="1:4" x14ac:dyDescent="0.2">
      <c r="A8922" s="295">
        <v>0.26871590000000001</v>
      </c>
      <c r="B8922" s="295"/>
      <c r="C8922" s="295">
        <v>0.45503979999999999</v>
      </c>
      <c r="D8922" s="295"/>
    </row>
    <row r="8923" spans="1:4" x14ac:dyDescent="0.2">
      <c r="A8923" s="295">
        <v>0.26870139999999998</v>
      </c>
      <c r="B8923" s="295"/>
      <c r="C8923" s="295">
        <v>0.45503979999999999</v>
      </c>
      <c r="D8923" s="295"/>
    </row>
    <row r="8924" spans="1:4" x14ac:dyDescent="0.2">
      <c r="A8924" s="295">
        <v>0.26870139999999998</v>
      </c>
      <c r="B8924" s="295"/>
      <c r="C8924" s="295">
        <v>0.4550014</v>
      </c>
      <c r="D8924" s="295"/>
    </row>
    <row r="8925" spans="1:4" x14ac:dyDescent="0.2">
      <c r="A8925" s="295">
        <v>0.26870139999999998</v>
      </c>
      <c r="B8925" s="295"/>
      <c r="C8925" s="295">
        <v>0.45496599999999998</v>
      </c>
      <c r="D8925" s="295"/>
    </row>
    <row r="8926" spans="1:4" x14ac:dyDescent="0.2">
      <c r="A8926" s="295">
        <v>0.26870139999999998</v>
      </c>
      <c r="B8926" s="295"/>
      <c r="C8926" s="295">
        <v>0.4549089</v>
      </c>
      <c r="D8926" s="295"/>
    </row>
    <row r="8927" spans="1:4" x14ac:dyDescent="0.2">
      <c r="A8927" s="295">
        <v>0.26868649999999999</v>
      </c>
      <c r="B8927" s="295"/>
      <c r="C8927" s="295">
        <v>0.4549088</v>
      </c>
      <c r="D8927" s="295"/>
    </row>
    <row r="8928" spans="1:4" x14ac:dyDescent="0.2">
      <c r="A8928" s="295">
        <v>0.26868649999999999</v>
      </c>
      <c r="B8928" s="295"/>
      <c r="C8928" s="295">
        <v>0.45489000000000002</v>
      </c>
      <c r="D8928" s="295"/>
    </row>
    <row r="8929" spans="1:4" x14ac:dyDescent="0.2">
      <c r="A8929" s="295">
        <v>0.2686712</v>
      </c>
      <c r="B8929" s="295"/>
      <c r="C8929" s="295">
        <v>0.45486959999999999</v>
      </c>
      <c r="D8929" s="295"/>
    </row>
    <row r="8930" spans="1:4" x14ac:dyDescent="0.2">
      <c r="A8930" s="295">
        <v>0.26864179999999999</v>
      </c>
      <c r="B8930" s="295"/>
      <c r="C8930" s="295">
        <v>0.45485100000000001</v>
      </c>
      <c r="D8930" s="295"/>
    </row>
    <row r="8931" spans="1:4" x14ac:dyDescent="0.2">
      <c r="A8931" s="295">
        <v>0.26864179999999999</v>
      </c>
      <c r="B8931" s="295"/>
      <c r="C8931" s="295">
        <v>0.45481630000000001</v>
      </c>
      <c r="D8931" s="295"/>
    </row>
    <row r="8932" spans="1:4" x14ac:dyDescent="0.2">
      <c r="A8932" s="295">
        <v>0.26862839999999999</v>
      </c>
      <c r="B8932" s="295"/>
      <c r="C8932" s="295">
        <v>0.45481630000000001</v>
      </c>
      <c r="D8932" s="295"/>
    </row>
    <row r="8933" spans="1:4" x14ac:dyDescent="0.2">
      <c r="A8933" s="295">
        <v>0.26862839999999999</v>
      </c>
      <c r="B8933" s="295"/>
      <c r="C8933" s="295">
        <v>0.45481630000000001</v>
      </c>
      <c r="D8933" s="295"/>
    </row>
    <row r="8934" spans="1:4" x14ac:dyDescent="0.2">
      <c r="A8934" s="295">
        <v>0.26861390000000002</v>
      </c>
      <c r="B8934" s="295"/>
      <c r="C8934" s="295">
        <v>0.4547621</v>
      </c>
      <c r="D8934" s="295"/>
    </row>
    <row r="8935" spans="1:4" x14ac:dyDescent="0.2">
      <c r="A8935" s="295">
        <v>0.26861390000000002</v>
      </c>
      <c r="B8935" s="295"/>
      <c r="C8935" s="295">
        <v>0.4547621</v>
      </c>
      <c r="D8935" s="295"/>
    </row>
    <row r="8936" spans="1:4" x14ac:dyDescent="0.2">
      <c r="A8936" s="295">
        <v>0.26859939999999999</v>
      </c>
      <c r="B8936" s="295"/>
      <c r="C8936" s="295">
        <v>0.45470490000000002</v>
      </c>
      <c r="D8936" s="295"/>
    </row>
    <row r="8937" spans="1:4" x14ac:dyDescent="0.2">
      <c r="A8937" s="295">
        <v>0.26857110000000001</v>
      </c>
      <c r="B8937" s="295"/>
      <c r="C8937" s="295">
        <v>0.45468449999999999</v>
      </c>
      <c r="D8937" s="295"/>
    </row>
    <row r="8938" spans="1:4" x14ac:dyDescent="0.2">
      <c r="A8938" s="295">
        <v>0.26857110000000001</v>
      </c>
      <c r="B8938" s="295"/>
      <c r="C8938" s="295">
        <v>0.45468449999999999</v>
      </c>
      <c r="D8938" s="295"/>
    </row>
    <row r="8939" spans="1:4" x14ac:dyDescent="0.2">
      <c r="A8939" s="295">
        <v>0.26855590000000001</v>
      </c>
      <c r="B8939" s="295"/>
      <c r="C8939" s="295">
        <v>0.4546695</v>
      </c>
      <c r="D8939" s="295"/>
    </row>
    <row r="8940" spans="1:4" x14ac:dyDescent="0.2">
      <c r="A8940" s="295">
        <v>0.26855590000000001</v>
      </c>
      <c r="B8940" s="295"/>
      <c r="C8940" s="295">
        <v>0.45465090000000002</v>
      </c>
      <c r="D8940" s="295"/>
    </row>
    <row r="8941" spans="1:4" x14ac:dyDescent="0.2">
      <c r="A8941" s="295">
        <v>0.26855590000000001</v>
      </c>
      <c r="B8941" s="295"/>
      <c r="C8941" s="295">
        <v>0.45463229999999999</v>
      </c>
      <c r="D8941" s="295"/>
    </row>
    <row r="8942" spans="1:4" x14ac:dyDescent="0.2">
      <c r="A8942" s="295">
        <v>0.26854139999999999</v>
      </c>
      <c r="B8942" s="295"/>
      <c r="C8942" s="295">
        <v>0.45459310000000003</v>
      </c>
      <c r="D8942" s="295"/>
    </row>
    <row r="8943" spans="1:4" x14ac:dyDescent="0.2">
      <c r="A8943" s="295">
        <v>0.26854139999999999</v>
      </c>
      <c r="B8943" s="295"/>
      <c r="C8943" s="295">
        <v>0.45457809999999998</v>
      </c>
      <c r="D8943" s="295"/>
    </row>
    <row r="8944" spans="1:4" x14ac:dyDescent="0.2">
      <c r="A8944" s="295">
        <v>0.26852809999999999</v>
      </c>
      <c r="B8944" s="295"/>
      <c r="C8944" s="295">
        <v>0.45457809999999998</v>
      </c>
      <c r="D8944" s="295"/>
    </row>
    <row r="8945" spans="1:4" x14ac:dyDescent="0.2">
      <c r="A8945" s="295">
        <v>0.26851360000000002</v>
      </c>
      <c r="B8945" s="295"/>
      <c r="C8945" s="295">
        <v>0.4545631</v>
      </c>
      <c r="D8945" s="295"/>
    </row>
    <row r="8946" spans="1:4" x14ac:dyDescent="0.2">
      <c r="A8946" s="295">
        <v>0.26849859999999998</v>
      </c>
      <c r="B8946" s="295"/>
      <c r="C8946" s="295">
        <v>0.45454430000000001</v>
      </c>
      <c r="D8946" s="295"/>
    </row>
    <row r="8947" spans="1:4" x14ac:dyDescent="0.2">
      <c r="A8947" s="295">
        <v>0.2684841</v>
      </c>
      <c r="B8947" s="295"/>
      <c r="C8947" s="295">
        <v>0.45448909999999998</v>
      </c>
      <c r="D8947" s="295"/>
    </row>
    <row r="8948" spans="1:4" x14ac:dyDescent="0.2">
      <c r="A8948" s="295">
        <v>0.26845439999999998</v>
      </c>
      <c r="B8948" s="295"/>
      <c r="C8948" s="295">
        <v>0.45445170000000001</v>
      </c>
      <c r="D8948" s="295"/>
    </row>
    <row r="8949" spans="1:4" x14ac:dyDescent="0.2">
      <c r="A8949" s="295">
        <v>0.26845439999999998</v>
      </c>
      <c r="B8949" s="295"/>
      <c r="C8949" s="295">
        <v>0.45445170000000001</v>
      </c>
      <c r="D8949" s="295"/>
    </row>
    <row r="8950" spans="1:4" x14ac:dyDescent="0.2">
      <c r="A8950" s="295">
        <v>0.26845439999999998</v>
      </c>
      <c r="B8950" s="295"/>
      <c r="C8950" s="295">
        <v>0.45443309999999998</v>
      </c>
      <c r="D8950" s="295"/>
    </row>
    <row r="8951" spans="1:4" x14ac:dyDescent="0.2">
      <c r="A8951" s="295">
        <v>0.26842650000000001</v>
      </c>
      <c r="B8951" s="295"/>
      <c r="C8951" s="295">
        <v>0.45443309999999998</v>
      </c>
      <c r="D8951" s="295"/>
    </row>
    <row r="8952" spans="1:4" x14ac:dyDescent="0.2">
      <c r="A8952" s="295">
        <v>0.26841209999999999</v>
      </c>
      <c r="B8952" s="295"/>
      <c r="C8952" s="295">
        <v>0.45441429999999999</v>
      </c>
      <c r="D8952" s="295"/>
    </row>
    <row r="8953" spans="1:4" x14ac:dyDescent="0.2">
      <c r="A8953" s="295">
        <v>0.2683971</v>
      </c>
      <c r="B8953" s="295"/>
      <c r="C8953" s="295">
        <v>0.45438070000000003</v>
      </c>
      <c r="D8953" s="295"/>
    </row>
    <row r="8954" spans="1:4" x14ac:dyDescent="0.2">
      <c r="A8954" s="295">
        <v>0.2683971</v>
      </c>
      <c r="B8954" s="295"/>
      <c r="C8954" s="295">
        <v>0.4543218</v>
      </c>
      <c r="D8954" s="295"/>
    </row>
    <row r="8955" spans="1:4" x14ac:dyDescent="0.2">
      <c r="A8955" s="295">
        <v>0.2683971</v>
      </c>
      <c r="B8955" s="295"/>
      <c r="C8955" s="295">
        <v>0.45432169999999999</v>
      </c>
      <c r="D8955" s="295"/>
    </row>
    <row r="8956" spans="1:4" x14ac:dyDescent="0.2">
      <c r="A8956" s="295">
        <v>0.2683971</v>
      </c>
      <c r="B8956" s="295"/>
      <c r="C8956" s="295">
        <v>0.45432169999999999</v>
      </c>
      <c r="D8956" s="295"/>
    </row>
    <row r="8957" spans="1:4" x14ac:dyDescent="0.2">
      <c r="A8957" s="295">
        <v>0.26836919999999997</v>
      </c>
      <c r="B8957" s="295"/>
      <c r="C8957" s="295">
        <v>0.45430130000000002</v>
      </c>
      <c r="D8957" s="295"/>
    </row>
    <row r="8958" spans="1:4" x14ac:dyDescent="0.2">
      <c r="A8958" s="295">
        <v>0.26835399999999998</v>
      </c>
      <c r="B8958" s="295"/>
      <c r="C8958" s="295">
        <v>0.45428629999999998</v>
      </c>
      <c r="D8958" s="295"/>
    </row>
    <row r="8959" spans="1:4" x14ac:dyDescent="0.2">
      <c r="A8959" s="295">
        <v>0.26835399999999998</v>
      </c>
      <c r="B8959" s="295"/>
      <c r="C8959" s="295">
        <v>0.4542678</v>
      </c>
      <c r="D8959" s="295"/>
    </row>
    <row r="8960" spans="1:4" x14ac:dyDescent="0.2">
      <c r="A8960" s="295">
        <v>0.2683391</v>
      </c>
      <c r="B8960" s="295"/>
      <c r="C8960" s="295">
        <v>0.45423400000000003</v>
      </c>
      <c r="D8960" s="295"/>
    </row>
    <row r="8961" spans="1:4" x14ac:dyDescent="0.2">
      <c r="A8961" s="295">
        <v>0.2682967</v>
      </c>
      <c r="B8961" s="295"/>
      <c r="C8961" s="295">
        <v>0.45421420000000001</v>
      </c>
      <c r="D8961" s="295"/>
    </row>
    <row r="8962" spans="1:4" x14ac:dyDescent="0.2">
      <c r="A8962" s="295">
        <v>0.2682967</v>
      </c>
      <c r="B8962" s="295"/>
      <c r="C8962" s="295">
        <v>0.45419559999999998</v>
      </c>
      <c r="D8962" s="295"/>
    </row>
    <row r="8963" spans="1:4" x14ac:dyDescent="0.2">
      <c r="A8963" s="295">
        <v>0.2682967</v>
      </c>
      <c r="B8963" s="295"/>
      <c r="C8963" s="295">
        <v>0.45419559999999998</v>
      </c>
      <c r="D8963" s="295"/>
    </row>
    <row r="8964" spans="1:4" x14ac:dyDescent="0.2">
      <c r="A8964" s="295">
        <v>0.2682967</v>
      </c>
      <c r="B8964" s="295"/>
      <c r="C8964" s="295">
        <v>0.45411800000000002</v>
      </c>
      <c r="D8964" s="295"/>
    </row>
    <row r="8965" spans="1:4" x14ac:dyDescent="0.2">
      <c r="A8965" s="295">
        <v>0.26828170000000001</v>
      </c>
      <c r="B8965" s="295"/>
      <c r="C8965" s="295">
        <v>0.45411800000000002</v>
      </c>
      <c r="D8965" s="295"/>
    </row>
    <row r="8966" spans="1:4" x14ac:dyDescent="0.2">
      <c r="A8966" s="295">
        <v>0.26825209999999999</v>
      </c>
      <c r="B8966" s="295"/>
      <c r="C8966" s="295">
        <v>0.4540826</v>
      </c>
      <c r="D8966" s="295"/>
    </row>
    <row r="8967" spans="1:4" x14ac:dyDescent="0.2">
      <c r="A8967" s="295">
        <v>0.26823760000000002</v>
      </c>
      <c r="B8967" s="295"/>
      <c r="C8967" s="295">
        <v>0.45406289999999999</v>
      </c>
      <c r="D8967" s="295"/>
    </row>
    <row r="8968" spans="1:4" x14ac:dyDescent="0.2">
      <c r="A8968" s="295">
        <v>0.26823760000000002</v>
      </c>
      <c r="B8968" s="295"/>
      <c r="C8968" s="295">
        <v>0.45404430000000001</v>
      </c>
      <c r="D8968" s="295"/>
    </row>
    <row r="8969" spans="1:4" x14ac:dyDescent="0.2">
      <c r="A8969" s="295">
        <v>0.26822309999999999</v>
      </c>
      <c r="B8969" s="295"/>
      <c r="C8969" s="295">
        <v>0.45401049999999998</v>
      </c>
      <c r="D8969" s="295"/>
    </row>
    <row r="8970" spans="1:4" x14ac:dyDescent="0.2">
      <c r="A8970" s="295">
        <v>0.26819530000000003</v>
      </c>
      <c r="B8970" s="295"/>
      <c r="C8970" s="295">
        <v>0.45399070000000002</v>
      </c>
      <c r="D8970" s="295"/>
    </row>
    <row r="8971" spans="1:4" x14ac:dyDescent="0.2">
      <c r="A8971" s="295">
        <v>0.26819530000000003</v>
      </c>
      <c r="B8971" s="295"/>
      <c r="C8971" s="295">
        <v>0.45399070000000002</v>
      </c>
      <c r="D8971" s="295"/>
    </row>
    <row r="8972" spans="1:4" x14ac:dyDescent="0.2">
      <c r="A8972" s="295">
        <v>0.26819530000000003</v>
      </c>
      <c r="B8972" s="295"/>
      <c r="C8972" s="295">
        <v>0.45395170000000001</v>
      </c>
      <c r="D8972" s="295"/>
    </row>
    <row r="8973" spans="1:4" x14ac:dyDescent="0.2">
      <c r="A8973" s="295">
        <v>0.26818009999999998</v>
      </c>
      <c r="B8973" s="295"/>
      <c r="C8973" s="295">
        <v>0.45393289999999997</v>
      </c>
      <c r="D8973" s="295"/>
    </row>
    <row r="8974" spans="1:4" x14ac:dyDescent="0.2">
      <c r="A8974" s="295">
        <v>0.26816669999999998</v>
      </c>
      <c r="B8974" s="295"/>
      <c r="C8974" s="295">
        <v>0.45391310000000001</v>
      </c>
      <c r="D8974" s="295"/>
    </row>
    <row r="8975" spans="1:4" x14ac:dyDescent="0.2">
      <c r="A8975" s="295">
        <v>0.26815169999999999</v>
      </c>
      <c r="B8975" s="295"/>
      <c r="C8975" s="295">
        <v>0.45387929999999999</v>
      </c>
      <c r="D8975" s="295"/>
    </row>
    <row r="8976" spans="1:4" x14ac:dyDescent="0.2">
      <c r="A8976" s="295">
        <v>0.26815169999999999</v>
      </c>
      <c r="B8976" s="295"/>
      <c r="C8976" s="295">
        <v>0.45382050000000002</v>
      </c>
      <c r="D8976" s="295"/>
    </row>
    <row r="8977" spans="1:4" x14ac:dyDescent="0.2">
      <c r="A8977" s="295">
        <v>0.26813720000000002</v>
      </c>
      <c r="B8977" s="295"/>
      <c r="C8977" s="295">
        <v>0.45382050000000002</v>
      </c>
      <c r="D8977" s="295"/>
    </row>
    <row r="8978" spans="1:4" x14ac:dyDescent="0.2">
      <c r="A8978" s="295">
        <v>0.26812279999999999</v>
      </c>
      <c r="B8978" s="295"/>
      <c r="C8978" s="295">
        <v>0.45380189999999998</v>
      </c>
      <c r="D8978" s="295"/>
    </row>
    <row r="8979" spans="1:4" x14ac:dyDescent="0.2">
      <c r="A8979" s="295">
        <v>0.26810820000000002</v>
      </c>
      <c r="B8979" s="295"/>
      <c r="C8979" s="295">
        <v>0.45376810000000001</v>
      </c>
      <c r="D8979" s="295"/>
    </row>
    <row r="8980" spans="1:4" x14ac:dyDescent="0.2">
      <c r="A8980" s="295">
        <v>0.26809490000000002</v>
      </c>
      <c r="B8980" s="295"/>
      <c r="C8980" s="295">
        <v>0.45372980000000002</v>
      </c>
      <c r="D8980" s="295"/>
    </row>
    <row r="8981" spans="1:4" x14ac:dyDescent="0.2">
      <c r="A8981" s="295">
        <v>0.26809490000000002</v>
      </c>
      <c r="B8981" s="295"/>
      <c r="C8981" s="295">
        <v>0.4536944</v>
      </c>
      <c r="D8981" s="295"/>
    </row>
    <row r="8982" spans="1:4" x14ac:dyDescent="0.2">
      <c r="A8982" s="295">
        <v>0.26809490000000002</v>
      </c>
      <c r="B8982" s="295"/>
      <c r="C8982" s="295">
        <v>0.4536944</v>
      </c>
      <c r="D8982" s="295"/>
    </row>
    <row r="8983" spans="1:4" x14ac:dyDescent="0.2">
      <c r="A8983" s="295">
        <v>0.26806469999999999</v>
      </c>
      <c r="B8983" s="295"/>
      <c r="C8983" s="295">
        <v>0.45365699999999998</v>
      </c>
      <c r="D8983" s="295"/>
    </row>
    <row r="8984" spans="1:4" x14ac:dyDescent="0.2">
      <c r="A8984" s="295">
        <v>0.26805020000000002</v>
      </c>
      <c r="B8984" s="295"/>
      <c r="C8984" s="295">
        <v>0.4536384</v>
      </c>
      <c r="D8984" s="295"/>
    </row>
    <row r="8985" spans="1:4" x14ac:dyDescent="0.2">
      <c r="A8985" s="295">
        <v>0.26805020000000002</v>
      </c>
      <c r="B8985" s="295"/>
      <c r="C8985" s="295">
        <v>0.4536384</v>
      </c>
      <c r="D8985" s="295"/>
    </row>
    <row r="8986" spans="1:4" x14ac:dyDescent="0.2">
      <c r="A8986" s="295">
        <v>0.26803680000000002</v>
      </c>
      <c r="B8986" s="295"/>
      <c r="C8986" s="295">
        <v>0.45361960000000001</v>
      </c>
      <c r="D8986" s="295"/>
    </row>
    <row r="8987" spans="1:4" x14ac:dyDescent="0.2">
      <c r="A8987" s="295">
        <v>0.26803680000000002</v>
      </c>
      <c r="B8987" s="295"/>
      <c r="C8987" s="295">
        <v>0.45358120000000002</v>
      </c>
      <c r="D8987" s="295"/>
    </row>
    <row r="8988" spans="1:4" x14ac:dyDescent="0.2">
      <c r="A8988" s="295">
        <v>0.26802239999999999</v>
      </c>
      <c r="B8988" s="295"/>
      <c r="C8988" s="295">
        <v>0.4535458</v>
      </c>
      <c r="D8988" s="295"/>
    </row>
    <row r="8989" spans="1:4" x14ac:dyDescent="0.2">
      <c r="A8989" s="295">
        <v>0.26800790000000002</v>
      </c>
      <c r="B8989" s="295"/>
      <c r="C8989" s="295">
        <v>0.45348860000000002</v>
      </c>
      <c r="D8989" s="295"/>
    </row>
    <row r="8990" spans="1:4" x14ac:dyDescent="0.2">
      <c r="A8990" s="295">
        <v>0.26797840000000001</v>
      </c>
      <c r="B8990" s="295"/>
      <c r="C8990" s="295">
        <v>0.45348860000000002</v>
      </c>
      <c r="D8990" s="295"/>
    </row>
    <row r="8991" spans="1:4" x14ac:dyDescent="0.2">
      <c r="A8991" s="295">
        <v>0.26796320000000001</v>
      </c>
      <c r="B8991" s="295"/>
      <c r="C8991" s="295">
        <v>0.45346979999999998</v>
      </c>
      <c r="D8991" s="295"/>
    </row>
    <row r="8992" spans="1:4" x14ac:dyDescent="0.2">
      <c r="A8992" s="295">
        <v>0.26796320000000001</v>
      </c>
      <c r="B8992" s="295"/>
      <c r="C8992" s="295">
        <v>0.45343119999999998</v>
      </c>
      <c r="D8992" s="295"/>
    </row>
    <row r="8993" spans="1:4" x14ac:dyDescent="0.2">
      <c r="A8993" s="295">
        <v>0.26794990000000002</v>
      </c>
      <c r="B8993" s="295"/>
      <c r="C8993" s="295">
        <v>0.45339770000000001</v>
      </c>
      <c r="D8993" s="295"/>
    </row>
    <row r="8994" spans="1:4" x14ac:dyDescent="0.2">
      <c r="A8994" s="295">
        <v>0.26794990000000002</v>
      </c>
      <c r="B8994" s="295"/>
      <c r="C8994" s="295">
        <v>0.45337729999999998</v>
      </c>
      <c r="D8994" s="295"/>
    </row>
    <row r="8995" spans="1:4" x14ac:dyDescent="0.2">
      <c r="A8995" s="295">
        <v>0.26794990000000002</v>
      </c>
      <c r="B8995" s="295"/>
      <c r="C8995" s="295">
        <v>0.45335839999999999</v>
      </c>
      <c r="D8995" s="295"/>
    </row>
    <row r="8996" spans="1:4" x14ac:dyDescent="0.2">
      <c r="A8996" s="295">
        <v>0.26793529999999999</v>
      </c>
      <c r="B8996" s="295"/>
      <c r="C8996" s="295">
        <v>0.4533008</v>
      </c>
      <c r="D8996" s="295"/>
    </row>
    <row r="8997" spans="1:4" x14ac:dyDescent="0.2">
      <c r="A8997" s="295">
        <v>0.2679204</v>
      </c>
      <c r="B8997" s="295"/>
      <c r="C8997" s="295">
        <v>0.45328109999999999</v>
      </c>
      <c r="D8997" s="295"/>
    </row>
    <row r="8998" spans="1:4" x14ac:dyDescent="0.2">
      <c r="A8998" s="295">
        <v>0.26790589999999997</v>
      </c>
      <c r="B8998" s="295"/>
      <c r="C8998" s="295">
        <v>0.45328109999999999</v>
      </c>
      <c r="D8998" s="295"/>
    </row>
    <row r="8999" spans="1:4" x14ac:dyDescent="0.2">
      <c r="A8999" s="295">
        <v>0.26790589999999997</v>
      </c>
      <c r="B8999" s="295"/>
      <c r="C8999" s="295">
        <v>0.45326250000000001</v>
      </c>
      <c r="D8999" s="295"/>
    </row>
    <row r="9000" spans="1:4" x14ac:dyDescent="0.2">
      <c r="A9000" s="295">
        <v>0.26790589999999997</v>
      </c>
      <c r="B9000" s="295"/>
      <c r="C9000" s="295">
        <v>0.45324750000000003</v>
      </c>
      <c r="D9000" s="295"/>
    </row>
    <row r="9001" spans="1:4" x14ac:dyDescent="0.2">
      <c r="A9001" s="295">
        <v>0.26789069999999998</v>
      </c>
      <c r="B9001" s="295"/>
      <c r="C9001" s="295">
        <v>0.45320850000000001</v>
      </c>
      <c r="D9001" s="295"/>
    </row>
    <row r="9002" spans="1:4" x14ac:dyDescent="0.2">
      <c r="A9002" s="295">
        <v>0.26787739999999999</v>
      </c>
      <c r="B9002" s="295"/>
      <c r="C9002" s="295">
        <v>0.45316990000000001</v>
      </c>
      <c r="D9002" s="295"/>
    </row>
    <row r="9003" spans="1:4" x14ac:dyDescent="0.2">
      <c r="A9003" s="295">
        <v>0.2678624</v>
      </c>
      <c r="B9003" s="295"/>
      <c r="C9003" s="295">
        <v>0.45315490000000003</v>
      </c>
      <c r="D9003" s="295"/>
    </row>
    <row r="9004" spans="1:4" x14ac:dyDescent="0.2">
      <c r="A9004" s="295">
        <v>0.26784790000000003</v>
      </c>
      <c r="B9004" s="295"/>
      <c r="C9004" s="295">
        <v>0.45310070000000002</v>
      </c>
      <c r="D9004" s="295"/>
    </row>
    <row r="9005" spans="1:4" x14ac:dyDescent="0.2">
      <c r="A9005" s="295">
        <v>0.2678333</v>
      </c>
      <c r="B9005" s="295"/>
      <c r="C9005" s="295">
        <v>0.45310070000000002</v>
      </c>
      <c r="D9005" s="295"/>
    </row>
    <row r="9006" spans="1:4" x14ac:dyDescent="0.2">
      <c r="A9006" s="295">
        <v>0.2678333</v>
      </c>
      <c r="B9006" s="295"/>
      <c r="C9006" s="295">
        <v>0.45308569999999998</v>
      </c>
      <c r="D9006" s="295"/>
    </row>
    <row r="9007" spans="1:4" x14ac:dyDescent="0.2">
      <c r="A9007" s="295">
        <v>0.26780549999999997</v>
      </c>
      <c r="B9007" s="295"/>
      <c r="C9007" s="295">
        <v>0.45304739999999999</v>
      </c>
      <c r="D9007" s="295"/>
    </row>
    <row r="9008" spans="1:4" x14ac:dyDescent="0.2">
      <c r="A9008" s="295">
        <v>0.26779029999999998</v>
      </c>
      <c r="B9008" s="295"/>
      <c r="C9008" s="295">
        <v>0.45304739999999999</v>
      </c>
      <c r="D9008" s="295"/>
    </row>
    <row r="9009" spans="1:4" x14ac:dyDescent="0.2">
      <c r="A9009" s="295">
        <v>0.26779029999999998</v>
      </c>
      <c r="B9009" s="295"/>
      <c r="C9009" s="295">
        <v>0.45302700000000001</v>
      </c>
      <c r="D9009" s="295"/>
    </row>
    <row r="9010" spans="1:4" x14ac:dyDescent="0.2">
      <c r="A9010" s="295">
        <v>0.26777529999999999</v>
      </c>
      <c r="B9010" s="295"/>
      <c r="C9010" s="295">
        <v>0.45302690000000001</v>
      </c>
      <c r="D9010" s="295"/>
    </row>
    <row r="9011" spans="1:4" x14ac:dyDescent="0.2">
      <c r="A9011" s="295">
        <v>0.26776080000000002</v>
      </c>
      <c r="B9011" s="295"/>
      <c r="C9011" s="295">
        <v>0.45296979999999998</v>
      </c>
      <c r="D9011" s="295"/>
    </row>
    <row r="9012" spans="1:4" x14ac:dyDescent="0.2">
      <c r="A9012" s="295">
        <v>0.26776080000000002</v>
      </c>
      <c r="B9012" s="295"/>
      <c r="C9012" s="295">
        <v>0.45296979999999998</v>
      </c>
      <c r="D9012" s="295"/>
    </row>
    <row r="9013" spans="1:4" x14ac:dyDescent="0.2">
      <c r="A9013" s="295">
        <v>0.2677464</v>
      </c>
      <c r="B9013" s="295"/>
      <c r="C9013" s="295">
        <v>0.45295099999999999</v>
      </c>
      <c r="D9013" s="295"/>
    </row>
    <row r="9014" spans="1:4" x14ac:dyDescent="0.2">
      <c r="A9014" s="295">
        <v>0.2677311</v>
      </c>
      <c r="B9014" s="295"/>
      <c r="C9014" s="295">
        <v>0.45295099999999999</v>
      </c>
      <c r="D9014" s="295"/>
    </row>
    <row r="9015" spans="1:4" x14ac:dyDescent="0.2">
      <c r="A9015" s="295">
        <v>0.2677311</v>
      </c>
      <c r="B9015" s="295"/>
      <c r="C9015" s="295">
        <v>0.4529321</v>
      </c>
      <c r="D9015" s="295"/>
    </row>
    <row r="9016" spans="1:4" x14ac:dyDescent="0.2">
      <c r="A9016" s="295">
        <v>0.26771780000000001</v>
      </c>
      <c r="B9016" s="295"/>
      <c r="C9016" s="295">
        <v>0.45287699999999997</v>
      </c>
      <c r="D9016" s="295"/>
    </row>
    <row r="9017" spans="1:4" x14ac:dyDescent="0.2">
      <c r="A9017" s="295">
        <v>0.26770329999999998</v>
      </c>
      <c r="B9017" s="295"/>
      <c r="C9017" s="295">
        <v>0.4528566</v>
      </c>
      <c r="D9017" s="295"/>
    </row>
    <row r="9018" spans="1:4" x14ac:dyDescent="0.2">
      <c r="A9018" s="295">
        <v>0.26770329999999998</v>
      </c>
      <c r="B9018" s="295"/>
      <c r="C9018" s="295">
        <v>0.45279940000000002</v>
      </c>
      <c r="D9018" s="295"/>
    </row>
    <row r="9019" spans="1:4" x14ac:dyDescent="0.2">
      <c r="A9019" s="295">
        <v>0.26770329999999998</v>
      </c>
      <c r="B9019" s="295"/>
      <c r="C9019" s="295">
        <v>0.45279940000000002</v>
      </c>
      <c r="D9019" s="295"/>
    </row>
    <row r="9020" spans="1:4" x14ac:dyDescent="0.2">
      <c r="A9020" s="295">
        <v>0.26768829999999999</v>
      </c>
      <c r="B9020" s="295"/>
      <c r="C9020" s="295">
        <v>0.4527407</v>
      </c>
      <c r="D9020" s="295"/>
    </row>
    <row r="9021" spans="1:4" x14ac:dyDescent="0.2">
      <c r="A9021" s="295">
        <v>0.26768829999999999</v>
      </c>
      <c r="B9021" s="295"/>
      <c r="C9021" s="295">
        <v>0.45274059999999999</v>
      </c>
      <c r="D9021" s="295"/>
    </row>
    <row r="9022" spans="1:4" x14ac:dyDescent="0.2">
      <c r="A9022" s="295">
        <v>0.26767380000000002</v>
      </c>
      <c r="B9022" s="295"/>
      <c r="C9022" s="295">
        <v>0.45272089999999998</v>
      </c>
      <c r="D9022" s="295"/>
    </row>
    <row r="9023" spans="1:4" x14ac:dyDescent="0.2">
      <c r="A9023" s="295">
        <v>0.2676442</v>
      </c>
      <c r="B9023" s="295"/>
      <c r="C9023" s="295">
        <v>0.45270589999999999</v>
      </c>
      <c r="D9023" s="295"/>
    </row>
    <row r="9024" spans="1:4" x14ac:dyDescent="0.2">
      <c r="A9024" s="295">
        <v>0.2676442</v>
      </c>
      <c r="B9024" s="295"/>
      <c r="C9024" s="295">
        <v>0.45266689999999998</v>
      </c>
      <c r="D9024" s="295"/>
    </row>
    <row r="9025" spans="1:4" x14ac:dyDescent="0.2">
      <c r="A9025" s="295">
        <v>0.2676442</v>
      </c>
      <c r="B9025" s="295"/>
      <c r="C9025" s="295">
        <v>0.4526481</v>
      </c>
      <c r="D9025" s="295"/>
    </row>
    <row r="9026" spans="1:4" x14ac:dyDescent="0.2">
      <c r="A9026" s="295">
        <v>0.26761629999999997</v>
      </c>
      <c r="B9026" s="295"/>
      <c r="C9026" s="295">
        <v>0.45262829999999998</v>
      </c>
      <c r="D9026" s="295"/>
    </row>
    <row r="9027" spans="1:4" x14ac:dyDescent="0.2">
      <c r="A9027" s="295">
        <v>0.26761629999999997</v>
      </c>
      <c r="B9027" s="295"/>
      <c r="C9027" s="295">
        <v>0.45260790000000001</v>
      </c>
      <c r="D9027" s="295"/>
    </row>
    <row r="9028" spans="1:4" x14ac:dyDescent="0.2">
      <c r="A9028" s="295">
        <v>0.26761629999999997</v>
      </c>
      <c r="B9028" s="295"/>
      <c r="C9028" s="295">
        <v>0.45257320000000001</v>
      </c>
      <c r="D9028" s="295"/>
    </row>
    <row r="9029" spans="1:4" x14ac:dyDescent="0.2">
      <c r="A9029" s="295">
        <v>0.26758660000000001</v>
      </c>
      <c r="B9029" s="295"/>
      <c r="C9029" s="295">
        <v>0.45257320000000001</v>
      </c>
      <c r="D9029" s="295"/>
    </row>
    <row r="9030" spans="1:4" x14ac:dyDescent="0.2">
      <c r="A9030" s="295">
        <v>0.26757140000000001</v>
      </c>
      <c r="B9030" s="295"/>
      <c r="C9030" s="295">
        <v>0.45251799999999998</v>
      </c>
      <c r="D9030" s="295"/>
    </row>
    <row r="9031" spans="1:4" x14ac:dyDescent="0.2">
      <c r="A9031" s="295">
        <v>0.26757140000000001</v>
      </c>
      <c r="B9031" s="295"/>
      <c r="C9031" s="295">
        <v>0.45251799999999998</v>
      </c>
      <c r="D9031" s="295"/>
    </row>
    <row r="9032" spans="1:4" x14ac:dyDescent="0.2">
      <c r="A9032" s="295">
        <v>0.26757140000000001</v>
      </c>
      <c r="B9032" s="295"/>
      <c r="C9032" s="295">
        <v>0.45247880000000001</v>
      </c>
      <c r="D9032" s="295"/>
    </row>
    <row r="9033" spans="1:4" x14ac:dyDescent="0.2">
      <c r="A9033" s="295">
        <v>0.26755689999999999</v>
      </c>
      <c r="B9033" s="295"/>
      <c r="C9033" s="295">
        <v>0.45246019999999998</v>
      </c>
      <c r="D9033" s="295"/>
    </row>
    <row r="9034" spans="1:4" x14ac:dyDescent="0.2">
      <c r="A9034" s="295">
        <v>0.26754349999999999</v>
      </c>
      <c r="B9034" s="295"/>
      <c r="C9034" s="295">
        <v>0.45246019999999998</v>
      </c>
      <c r="D9034" s="295"/>
    </row>
    <row r="9035" spans="1:4" x14ac:dyDescent="0.2">
      <c r="A9035" s="295">
        <v>0.2675283</v>
      </c>
      <c r="B9035" s="295"/>
      <c r="C9035" s="295">
        <v>0.45244040000000002</v>
      </c>
      <c r="D9035" s="295"/>
    </row>
    <row r="9036" spans="1:4" x14ac:dyDescent="0.2">
      <c r="A9036" s="295">
        <v>0.26749889999999998</v>
      </c>
      <c r="B9036" s="295"/>
      <c r="C9036" s="295">
        <v>0.452405</v>
      </c>
      <c r="D9036" s="295"/>
    </row>
    <row r="9037" spans="1:4" x14ac:dyDescent="0.2">
      <c r="A9037" s="295">
        <v>0.26749889999999998</v>
      </c>
      <c r="B9037" s="295"/>
      <c r="C9037" s="295">
        <v>0.45236759999999998</v>
      </c>
      <c r="D9037" s="295"/>
    </row>
    <row r="9038" spans="1:4" x14ac:dyDescent="0.2">
      <c r="A9038" s="295">
        <v>0.26749889999999998</v>
      </c>
      <c r="B9038" s="295"/>
      <c r="C9038" s="295">
        <v>0.4523472</v>
      </c>
      <c r="D9038" s="295"/>
    </row>
    <row r="9039" spans="1:4" x14ac:dyDescent="0.2">
      <c r="A9039" s="295">
        <v>0.26748440000000001</v>
      </c>
      <c r="B9039" s="295"/>
      <c r="C9039" s="295">
        <v>0.45232679999999997</v>
      </c>
      <c r="D9039" s="295"/>
    </row>
    <row r="9040" spans="1:4" x14ac:dyDescent="0.2">
      <c r="A9040" s="295">
        <v>0.26746989999999998</v>
      </c>
      <c r="B9040" s="295"/>
      <c r="C9040" s="295">
        <v>0.45232679999999997</v>
      </c>
      <c r="D9040" s="295"/>
    </row>
    <row r="9041" spans="1:4" x14ac:dyDescent="0.2">
      <c r="A9041" s="295">
        <v>0.26745540000000001</v>
      </c>
      <c r="B9041" s="295"/>
      <c r="C9041" s="295">
        <v>0.45227440000000002</v>
      </c>
      <c r="D9041" s="295"/>
    </row>
    <row r="9042" spans="1:4" x14ac:dyDescent="0.2">
      <c r="A9042" s="295">
        <v>0.26741189999999998</v>
      </c>
      <c r="B9042" s="295"/>
      <c r="C9042" s="295">
        <v>0.45225460000000001</v>
      </c>
      <c r="D9042" s="295"/>
    </row>
    <row r="9043" spans="1:4" x14ac:dyDescent="0.2">
      <c r="A9043" s="295">
        <v>0.26741189999999998</v>
      </c>
      <c r="B9043" s="295"/>
      <c r="C9043" s="295">
        <v>0.45223580000000002</v>
      </c>
      <c r="D9043" s="295"/>
    </row>
    <row r="9044" spans="1:4" x14ac:dyDescent="0.2">
      <c r="A9044" s="295">
        <v>0.26739689999999999</v>
      </c>
      <c r="B9044" s="295"/>
      <c r="C9044" s="295">
        <v>0.45223580000000002</v>
      </c>
      <c r="D9044" s="295"/>
    </row>
    <row r="9045" spans="1:4" x14ac:dyDescent="0.2">
      <c r="A9045" s="295">
        <v>0.2673933</v>
      </c>
      <c r="B9045" s="295"/>
      <c r="C9045" s="295">
        <v>0.45223580000000002</v>
      </c>
      <c r="D9045" s="295"/>
    </row>
    <row r="9046" spans="1:4" x14ac:dyDescent="0.2">
      <c r="A9046" s="295">
        <v>0.26736799999999999</v>
      </c>
      <c r="B9046" s="295"/>
      <c r="C9046" s="295">
        <v>0.45217679999999999</v>
      </c>
      <c r="D9046" s="295"/>
    </row>
    <row r="9047" spans="1:4" x14ac:dyDescent="0.2">
      <c r="A9047" s="295">
        <v>0.2673527</v>
      </c>
      <c r="B9047" s="295"/>
      <c r="C9047" s="295">
        <v>0.45214320000000002</v>
      </c>
      <c r="D9047" s="295"/>
    </row>
    <row r="9048" spans="1:4" x14ac:dyDescent="0.2">
      <c r="A9048" s="295">
        <v>0.2673527</v>
      </c>
      <c r="B9048" s="295"/>
      <c r="C9048" s="295">
        <v>0.4521056</v>
      </c>
      <c r="D9048" s="295"/>
    </row>
    <row r="9049" spans="1:4" x14ac:dyDescent="0.2">
      <c r="A9049" s="295">
        <v>0.2673394</v>
      </c>
      <c r="B9049" s="295"/>
      <c r="C9049" s="295">
        <v>0.4521056</v>
      </c>
      <c r="D9049" s="295"/>
    </row>
    <row r="9050" spans="1:4" x14ac:dyDescent="0.2">
      <c r="A9050" s="295">
        <v>0.26729540000000002</v>
      </c>
      <c r="B9050" s="295"/>
      <c r="C9050" s="295">
        <v>0.45207199999999997</v>
      </c>
      <c r="D9050" s="295"/>
    </row>
    <row r="9051" spans="1:4" x14ac:dyDescent="0.2">
      <c r="A9051" s="295">
        <v>0.26726569999999999</v>
      </c>
      <c r="B9051" s="295"/>
      <c r="C9051" s="295">
        <v>0.45207199999999997</v>
      </c>
      <c r="D9051" s="295"/>
    </row>
    <row r="9052" spans="1:4" x14ac:dyDescent="0.2">
      <c r="A9052" s="295">
        <v>0.2672524</v>
      </c>
      <c r="B9052" s="295"/>
      <c r="C9052" s="295">
        <v>0.4520516</v>
      </c>
      <c r="D9052" s="295"/>
    </row>
    <row r="9053" spans="1:4" x14ac:dyDescent="0.2">
      <c r="A9053" s="295">
        <v>0.2672524</v>
      </c>
      <c r="B9053" s="295"/>
      <c r="C9053" s="295">
        <v>0.45203660000000001</v>
      </c>
      <c r="D9053" s="295"/>
    </row>
    <row r="9054" spans="1:4" x14ac:dyDescent="0.2">
      <c r="A9054" s="295">
        <v>0.2672524</v>
      </c>
      <c r="B9054" s="295"/>
      <c r="C9054" s="295">
        <v>0.45199640000000002</v>
      </c>
      <c r="D9054" s="295"/>
    </row>
    <row r="9055" spans="1:4" x14ac:dyDescent="0.2">
      <c r="A9055" s="295">
        <v>0.2672524</v>
      </c>
      <c r="B9055" s="295"/>
      <c r="C9055" s="295">
        <v>0.45197789999999999</v>
      </c>
      <c r="D9055" s="295"/>
    </row>
    <row r="9056" spans="1:4" x14ac:dyDescent="0.2">
      <c r="A9056" s="295">
        <v>0.26720929999999998</v>
      </c>
      <c r="B9056" s="295"/>
      <c r="C9056" s="295">
        <v>0.45194410000000002</v>
      </c>
      <c r="D9056" s="295"/>
    </row>
    <row r="9057" spans="1:4" x14ac:dyDescent="0.2">
      <c r="A9057" s="295">
        <v>0.26720929999999998</v>
      </c>
      <c r="B9057" s="295"/>
      <c r="C9057" s="295">
        <v>0.45192359999999998</v>
      </c>
      <c r="D9057" s="295"/>
    </row>
    <row r="9058" spans="1:4" x14ac:dyDescent="0.2">
      <c r="A9058" s="295">
        <v>0.26717990000000003</v>
      </c>
      <c r="B9058" s="295"/>
      <c r="C9058" s="295">
        <v>0.4519048</v>
      </c>
      <c r="D9058" s="295"/>
    </row>
    <row r="9059" spans="1:4" x14ac:dyDescent="0.2">
      <c r="A9059" s="295">
        <v>0.26717990000000003</v>
      </c>
      <c r="B9059" s="295"/>
      <c r="C9059" s="295">
        <v>0.4518665</v>
      </c>
      <c r="D9059" s="295"/>
    </row>
    <row r="9060" spans="1:4" x14ac:dyDescent="0.2">
      <c r="A9060" s="295">
        <v>0.2671654</v>
      </c>
      <c r="B9060" s="295"/>
      <c r="C9060" s="295">
        <v>0.45183109999999999</v>
      </c>
      <c r="D9060" s="295"/>
    </row>
    <row r="9061" spans="1:4" x14ac:dyDescent="0.2">
      <c r="A9061" s="295">
        <v>0.2671654</v>
      </c>
      <c r="B9061" s="295"/>
      <c r="C9061" s="295">
        <v>0.45183109999999999</v>
      </c>
      <c r="D9061" s="295"/>
    </row>
    <row r="9062" spans="1:4" x14ac:dyDescent="0.2">
      <c r="A9062" s="295">
        <v>0.2671654</v>
      </c>
      <c r="B9062" s="295"/>
      <c r="C9062" s="295">
        <v>0.4518123</v>
      </c>
      <c r="D9062" s="295"/>
    </row>
    <row r="9063" spans="1:4" x14ac:dyDescent="0.2">
      <c r="A9063" s="295">
        <v>0.2671654</v>
      </c>
      <c r="B9063" s="295"/>
      <c r="C9063" s="295">
        <v>0.45177689999999998</v>
      </c>
      <c r="D9063" s="295"/>
    </row>
    <row r="9064" spans="1:4" x14ac:dyDescent="0.2">
      <c r="A9064" s="295">
        <v>0.2671654</v>
      </c>
      <c r="B9064" s="295"/>
      <c r="C9064" s="295">
        <v>0.45177689999999998</v>
      </c>
      <c r="D9064" s="295"/>
    </row>
    <row r="9065" spans="1:4" x14ac:dyDescent="0.2">
      <c r="A9065" s="295">
        <v>0.26715090000000002</v>
      </c>
      <c r="B9065" s="295"/>
      <c r="C9065" s="295">
        <v>0.45173829999999998</v>
      </c>
      <c r="D9065" s="295"/>
    </row>
    <row r="9066" spans="1:4" x14ac:dyDescent="0.2">
      <c r="A9066" s="295">
        <v>0.26712229999999998</v>
      </c>
      <c r="B9066" s="295"/>
      <c r="C9066" s="295">
        <v>0.45171790000000001</v>
      </c>
      <c r="D9066" s="295"/>
    </row>
    <row r="9067" spans="1:4" x14ac:dyDescent="0.2">
      <c r="A9067" s="295">
        <v>0.26712229999999998</v>
      </c>
      <c r="B9067" s="295"/>
      <c r="C9067" s="295">
        <v>0.45171790000000001</v>
      </c>
      <c r="D9067" s="295"/>
    </row>
    <row r="9068" spans="1:4" x14ac:dyDescent="0.2">
      <c r="A9068" s="295">
        <v>0.26710780000000001</v>
      </c>
      <c r="B9068" s="295"/>
      <c r="C9068" s="295">
        <v>0.45169930000000003</v>
      </c>
      <c r="D9068" s="295"/>
    </row>
    <row r="9069" spans="1:4" x14ac:dyDescent="0.2">
      <c r="A9069" s="295">
        <v>0.26709440000000001</v>
      </c>
      <c r="B9069" s="295"/>
      <c r="C9069" s="295">
        <v>0.45168429999999998</v>
      </c>
      <c r="D9069" s="295"/>
    </row>
    <row r="9070" spans="1:4" x14ac:dyDescent="0.2">
      <c r="A9070" s="295">
        <v>0.26706479999999999</v>
      </c>
      <c r="B9070" s="295"/>
      <c r="C9070" s="295">
        <v>0.45160670000000003</v>
      </c>
      <c r="D9070" s="295"/>
    </row>
    <row r="9071" spans="1:4" x14ac:dyDescent="0.2">
      <c r="A9071" s="295">
        <v>0.26703529999999998</v>
      </c>
      <c r="B9071" s="295"/>
      <c r="C9071" s="295">
        <v>0.45160670000000003</v>
      </c>
      <c r="D9071" s="295"/>
    </row>
    <row r="9072" spans="1:4" x14ac:dyDescent="0.2">
      <c r="A9072" s="295">
        <v>0.26703529999999998</v>
      </c>
      <c r="B9072" s="295"/>
      <c r="C9072" s="295">
        <v>0.45157310000000001</v>
      </c>
      <c r="D9072" s="295"/>
    </row>
    <row r="9073" spans="1:4" x14ac:dyDescent="0.2">
      <c r="A9073" s="295">
        <v>0.2670208</v>
      </c>
      <c r="B9073" s="295"/>
      <c r="C9073" s="295">
        <v>0.45157310000000001</v>
      </c>
      <c r="D9073" s="295"/>
    </row>
    <row r="9074" spans="1:4" x14ac:dyDescent="0.2">
      <c r="A9074" s="295">
        <v>0.2670207</v>
      </c>
      <c r="B9074" s="295"/>
      <c r="C9074" s="295">
        <v>0.45148440000000001</v>
      </c>
      <c r="D9074" s="295"/>
    </row>
    <row r="9075" spans="1:4" x14ac:dyDescent="0.2">
      <c r="A9075" s="295">
        <v>0.2670207</v>
      </c>
      <c r="B9075" s="295"/>
      <c r="C9075" s="295">
        <v>0.45146560000000002</v>
      </c>
      <c r="D9075" s="295"/>
    </row>
    <row r="9076" spans="1:4" x14ac:dyDescent="0.2">
      <c r="A9076" s="295">
        <v>0.26700629999999997</v>
      </c>
      <c r="B9076" s="295"/>
      <c r="C9076" s="295">
        <v>0.45146560000000002</v>
      </c>
      <c r="D9076" s="295"/>
    </row>
    <row r="9077" spans="1:4" x14ac:dyDescent="0.2">
      <c r="A9077" s="295">
        <v>0.26699109999999998</v>
      </c>
      <c r="B9077" s="295"/>
      <c r="C9077" s="295">
        <v>0.45146560000000002</v>
      </c>
      <c r="D9077" s="295"/>
    </row>
    <row r="9078" spans="1:4" x14ac:dyDescent="0.2">
      <c r="A9078" s="295">
        <v>0.26697650000000001</v>
      </c>
      <c r="B9078" s="295"/>
      <c r="C9078" s="295">
        <v>0.45146560000000002</v>
      </c>
      <c r="D9078" s="295"/>
    </row>
    <row r="9079" spans="1:4" x14ac:dyDescent="0.2">
      <c r="A9079" s="295">
        <v>0.26694709999999999</v>
      </c>
      <c r="B9079" s="295"/>
      <c r="C9079" s="295">
        <v>0.45144519999999999</v>
      </c>
      <c r="D9079" s="295"/>
    </row>
    <row r="9080" spans="1:4" x14ac:dyDescent="0.2">
      <c r="A9080" s="295">
        <v>0.26694709999999999</v>
      </c>
      <c r="B9080" s="295"/>
      <c r="C9080" s="295">
        <v>0.45142539999999998</v>
      </c>
      <c r="D9080" s="295"/>
    </row>
    <row r="9081" spans="1:4" x14ac:dyDescent="0.2">
      <c r="A9081" s="295">
        <v>0.2669048</v>
      </c>
      <c r="B9081" s="295"/>
      <c r="C9081" s="295">
        <v>0.45141039999999999</v>
      </c>
      <c r="D9081" s="295"/>
    </row>
    <row r="9082" spans="1:4" x14ac:dyDescent="0.2">
      <c r="A9082" s="295">
        <v>0.2669048</v>
      </c>
      <c r="B9082" s="295"/>
      <c r="C9082" s="295">
        <v>0.45135259999999999</v>
      </c>
      <c r="D9082" s="295"/>
    </row>
    <row r="9083" spans="1:4" x14ac:dyDescent="0.2">
      <c r="A9083" s="295">
        <v>0.2669048</v>
      </c>
      <c r="B9083" s="295"/>
      <c r="C9083" s="295">
        <v>0.45135259999999999</v>
      </c>
      <c r="D9083" s="295"/>
    </row>
    <row r="9084" spans="1:4" x14ac:dyDescent="0.2">
      <c r="A9084" s="295">
        <v>0.2669048</v>
      </c>
      <c r="B9084" s="295"/>
      <c r="C9084" s="295">
        <v>0.45133279999999998</v>
      </c>
      <c r="D9084" s="295"/>
    </row>
    <row r="9085" spans="1:4" x14ac:dyDescent="0.2">
      <c r="A9085" s="295">
        <v>0.26689020000000002</v>
      </c>
      <c r="B9085" s="295"/>
      <c r="C9085" s="295">
        <v>0.45127499999999998</v>
      </c>
      <c r="D9085" s="295"/>
    </row>
    <row r="9086" spans="1:4" x14ac:dyDescent="0.2">
      <c r="A9086" s="295">
        <v>0.26687499999999997</v>
      </c>
      <c r="B9086" s="295"/>
      <c r="C9086" s="295">
        <v>0.45127499999999998</v>
      </c>
      <c r="D9086" s="295"/>
    </row>
    <row r="9087" spans="1:4" x14ac:dyDescent="0.2">
      <c r="A9087" s="295">
        <v>0.2668606</v>
      </c>
      <c r="B9087" s="295"/>
      <c r="C9087" s="295">
        <v>0.45125999999999999</v>
      </c>
      <c r="D9087" s="295"/>
    </row>
    <row r="9088" spans="1:4" x14ac:dyDescent="0.2">
      <c r="A9088" s="295">
        <v>0.26683230000000002</v>
      </c>
      <c r="B9088" s="295"/>
      <c r="C9088" s="295">
        <v>0.45122259999999997</v>
      </c>
      <c r="D9088" s="295"/>
    </row>
    <row r="9089" spans="1:4" x14ac:dyDescent="0.2">
      <c r="A9089" s="295">
        <v>0.26683230000000002</v>
      </c>
      <c r="B9089" s="295"/>
      <c r="C9089" s="295">
        <v>0.45120290000000002</v>
      </c>
      <c r="D9089" s="295"/>
    </row>
    <row r="9090" spans="1:4" x14ac:dyDescent="0.2">
      <c r="A9090" s="295">
        <v>0.26681769999999999</v>
      </c>
      <c r="B9090" s="295"/>
      <c r="C9090" s="295">
        <v>0.45120280000000001</v>
      </c>
      <c r="D9090" s="295"/>
    </row>
    <row r="9091" spans="1:4" x14ac:dyDescent="0.2">
      <c r="A9091" s="295">
        <v>0.26681769999999999</v>
      </c>
      <c r="B9091" s="295"/>
      <c r="C9091" s="295">
        <v>0.45118789999999998</v>
      </c>
      <c r="D9091" s="295"/>
    </row>
    <row r="9092" spans="1:4" x14ac:dyDescent="0.2">
      <c r="A9092" s="295">
        <v>0.26681769999999999</v>
      </c>
      <c r="B9092" s="295"/>
      <c r="C9092" s="295">
        <v>0.45116909999999999</v>
      </c>
      <c r="D9092" s="295"/>
    </row>
    <row r="9093" spans="1:4" x14ac:dyDescent="0.2">
      <c r="A9093" s="295">
        <v>0.26680330000000002</v>
      </c>
      <c r="B9093" s="295"/>
      <c r="C9093" s="295">
        <v>0.45116899999999999</v>
      </c>
      <c r="D9093" s="295"/>
    </row>
    <row r="9094" spans="1:4" x14ac:dyDescent="0.2">
      <c r="A9094" s="295">
        <v>0.2667754</v>
      </c>
      <c r="B9094" s="295"/>
      <c r="C9094" s="295">
        <v>0.45111010000000001</v>
      </c>
      <c r="D9094" s="295"/>
    </row>
    <row r="9095" spans="1:4" x14ac:dyDescent="0.2">
      <c r="A9095" s="295">
        <v>0.2667754</v>
      </c>
      <c r="B9095" s="295"/>
      <c r="C9095" s="295">
        <v>0.45109510000000003</v>
      </c>
      <c r="D9095" s="295"/>
    </row>
    <row r="9096" spans="1:4" x14ac:dyDescent="0.2">
      <c r="A9096" s="295">
        <v>0.2667621</v>
      </c>
      <c r="B9096" s="295"/>
      <c r="C9096" s="295">
        <v>0.45105580000000001</v>
      </c>
      <c r="D9096" s="295"/>
    </row>
    <row r="9097" spans="1:4" x14ac:dyDescent="0.2">
      <c r="A9097" s="295">
        <v>0.26674710000000001</v>
      </c>
      <c r="B9097" s="295"/>
      <c r="C9097" s="295">
        <v>0.45102229999999999</v>
      </c>
      <c r="D9097" s="295"/>
    </row>
    <row r="9098" spans="1:4" x14ac:dyDescent="0.2">
      <c r="A9098" s="295">
        <v>0.26674710000000001</v>
      </c>
      <c r="B9098" s="295"/>
      <c r="C9098" s="295">
        <v>0.45098389999999999</v>
      </c>
      <c r="D9098" s="295"/>
    </row>
    <row r="9099" spans="1:4" x14ac:dyDescent="0.2">
      <c r="A9099" s="295">
        <v>0.26673259999999999</v>
      </c>
      <c r="B9099" s="295"/>
      <c r="C9099" s="295">
        <v>0.45096890000000001</v>
      </c>
      <c r="D9099" s="295"/>
    </row>
    <row r="9100" spans="1:4" x14ac:dyDescent="0.2">
      <c r="A9100" s="295">
        <v>0.26671810000000001</v>
      </c>
      <c r="B9100" s="295"/>
      <c r="C9100" s="295">
        <v>0.45094849999999997</v>
      </c>
      <c r="D9100" s="295"/>
    </row>
    <row r="9101" spans="1:4" x14ac:dyDescent="0.2">
      <c r="A9101" s="295">
        <v>0.26670290000000002</v>
      </c>
      <c r="B9101" s="295"/>
      <c r="C9101" s="295">
        <v>0.45092880000000002</v>
      </c>
      <c r="D9101" s="295"/>
    </row>
    <row r="9102" spans="1:4" x14ac:dyDescent="0.2">
      <c r="A9102" s="295">
        <v>0.26670290000000002</v>
      </c>
      <c r="B9102" s="295"/>
      <c r="C9102" s="295">
        <v>0.45089129999999999</v>
      </c>
      <c r="D9102" s="295"/>
    </row>
    <row r="9103" spans="1:4" x14ac:dyDescent="0.2">
      <c r="A9103" s="295">
        <v>0.26668770000000003</v>
      </c>
      <c r="B9103" s="295"/>
      <c r="C9103" s="295">
        <v>0.45089129999999999</v>
      </c>
      <c r="D9103" s="295"/>
    </row>
    <row r="9104" spans="1:4" x14ac:dyDescent="0.2">
      <c r="A9104" s="295">
        <v>0.26668770000000003</v>
      </c>
      <c r="B9104" s="295"/>
      <c r="C9104" s="295">
        <v>0.45081759999999999</v>
      </c>
      <c r="D9104" s="295"/>
    </row>
    <row r="9105" spans="1:4" x14ac:dyDescent="0.2">
      <c r="A9105" s="295">
        <v>0.26664490000000002</v>
      </c>
      <c r="B9105" s="295"/>
      <c r="C9105" s="295">
        <v>0.4507988</v>
      </c>
      <c r="D9105" s="295"/>
    </row>
    <row r="9106" spans="1:4" x14ac:dyDescent="0.2">
      <c r="A9106" s="295">
        <v>0.26663039999999999</v>
      </c>
      <c r="B9106" s="295"/>
      <c r="C9106" s="295">
        <v>0.4507988</v>
      </c>
      <c r="D9106" s="295"/>
    </row>
    <row r="9107" spans="1:4" x14ac:dyDescent="0.2">
      <c r="A9107" s="295">
        <v>0.26663039999999999</v>
      </c>
      <c r="B9107" s="295"/>
      <c r="C9107" s="295">
        <v>0.45077840000000002</v>
      </c>
      <c r="D9107" s="295"/>
    </row>
    <row r="9108" spans="1:4" x14ac:dyDescent="0.2">
      <c r="A9108" s="295">
        <v>0.26663039999999999</v>
      </c>
      <c r="B9108" s="295"/>
      <c r="C9108" s="295">
        <v>0.45075979999999999</v>
      </c>
      <c r="D9108" s="295"/>
    </row>
    <row r="9109" spans="1:4" x14ac:dyDescent="0.2">
      <c r="A9109" s="295">
        <v>0.2666152</v>
      </c>
      <c r="B9109" s="295"/>
      <c r="C9109" s="295">
        <v>0.4507448</v>
      </c>
      <c r="D9109" s="295"/>
    </row>
    <row r="9110" spans="1:4" x14ac:dyDescent="0.2">
      <c r="A9110" s="295">
        <v>0.2666152</v>
      </c>
      <c r="B9110" s="295"/>
      <c r="C9110" s="295">
        <v>0.4507062</v>
      </c>
      <c r="D9110" s="295"/>
    </row>
    <row r="9111" spans="1:4" x14ac:dyDescent="0.2">
      <c r="A9111" s="295">
        <v>0.2666018</v>
      </c>
      <c r="B9111" s="295"/>
      <c r="C9111" s="295">
        <v>0.45066719999999999</v>
      </c>
      <c r="D9111" s="295"/>
    </row>
    <row r="9112" spans="1:4" x14ac:dyDescent="0.2">
      <c r="A9112" s="295">
        <v>0.2666018</v>
      </c>
      <c r="B9112" s="295"/>
      <c r="C9112" s="295">
        <v>0.4506522</v>
      </c>
      <c r="D9112" s="295"/>
    </row>
    <row r="9113" spans="1:4" x14ac:dyDescent="0.2">
      <c r="A9113" s="295">
        <v>0.2666018</v>
      </c>
      <c r="B9113" s="295"/>
      <c r="C9113" s="295">
        <v>0.45063340000000002</v>
      </c>
      <c r="D9113" s="295"/>
    </row>
    <row r="9114" spans="1:4" x14ac:dyDescent="0.2">
      <c r="A9114" s="295">
        <v>0.26655709999999999</v>
      </c>
      <c r="B9114" s="295"/>
      <c r="C9114" s="295">
        <v>0.45057940000000002</v>
      </c>
      <c r="D9114" s="295"/>
    </row>
    <row r="9115" spans="1:4" x14ac:dyDescent="0.2">
      <c r="A9115" s="295">
        <v>0.26655709999999999</v>
      </c>
      <c r="B9115" s="295"/>
      <c r="C9115" s="295">
        <v>0.45056059999999998</v>
      </c>
      <c r="D9115" s="295"/>
    </row>
    <row r="9116" spans="1:4" x14ac:dyDescent="0.2">
      <c r="A9116" s="295">
        <v>0.26655709999999999</v>
      </c>
      <c r="B9116" s="295"/>
      <c r="C9116" s="295">
        <v>0.45054080000000002</v>
      </c>
      <c r="D9116" s="295"/>
    </row>
    <row r="9117" spans="1:4" x14ac:dyDescent="0.2">
      <c r="A9117" s="295">
        <v>0.26654270000000002</v>
      </c>
      <c r="B9117" s="295"/>
      <c r="C9117" s="295">
        <v>0.45050180000000001</v>
      </c>
      <c r="D9117" s="295"/>
    </row>
    <row r="9118" spans="1:4" x14ac:dyDescent="0.2">
      <c r="A9118" s="295">
        <v>0.26654270000000002</v>
      </c>
      <c r="B9118" s="295"/>
      <c r="C9118" s="295">
        <v>0.4504628</v>
      </c>
      <c r="D9118" s="295"/>
    </row>
    <row r="9119" spans="1:4" x14ac:dyDescent="0.2">
      <c r="A9119" s="295">
        <v>0.26652930000000002</v>
      </c>
      <c r="B9119" s="295"/>
      <c r="C9119" s="295">
        <v>0.45044400000000001</v>
      </c>
      <c r="D9119" s="295"/>
    </row>
    <row r="9120" spans="1:4" x14ac:dyDescent="0.2">
      <c r="A9120" s="295">
        <v>0.26649980000000001</v>
      </c>
      <c r="B9120" s="295"/>
      <c r="C9120" s="295">
        <v>0.45044400000000001</v>
      </c>
      <c r="D9120" s="295"/>
    </row>
    <row r="9121" spans="1:4" x14ac:dyDescent="0.2">
      <c r="A9121" s="295">
        <v>0.26648539999999998</v>
      </c>
      <c r="B9121" s="295"/>
      <c r="C9121" s="295">
        <v>0.45042900000000002</v>
      </c>
      <c r="D9121" s="295"/>
    </row>
    <row r="9122" spans="1:4" x14ac:dyDescent="0.2">
      <c r="A9122" s="295">
        <v>0.26647009999999999</v>
      </c>
      <c r="B9122" s="295"/>
      <c r="C9122" s="295">
        <v>0.45041039999999999</v>
      </c>
      <c r="D9122" s="295"/>
    </row>
    <row r="9123" spans="1:4" x14ac:dyDescent="0.2">
      <c r="A9123" s="295">
        <v>0.26647009999999999</v>
      </c>
      <c r="B9123" s="295"/>
      <c r="C9123" s="295">
        <v>0.45035619999999998</v>
      </c>
      <c r="D9123" s="295"/>
    </row>
    <row r="9124" spans="1:4" x14ac:dyDescent="0.2">
      <c r="A9124" s="295">
        <v>0.2664552</v>
      </c>
      <c r="B9124" s="295"/>
      <c r="C9124" s="295">
        <v>0.45035619999999998</v>
      </c>
      <c r="D9124" s="295"/>
    </row>
    <row r="9125" spans="1:4" x14ac:dyDescent="0.2">
      <c r="A9125" s="295">
        <v>0.2664552</v>
      </c>
      <c r="B9125" s="295"/>
      <c r="C9125" s="295">
        <v>0.45031759999999998</v>
      </c>
      <c r="D9125" s="295"/>
    </row>
    <row r="9126" spans="1:4" x14ac:dyDescent="0.2">
      <c r="A9126" s="295">
        <v>0.2664552</v>
      </c>
      <c r="B9126" s="295"/>
      <c r="C9126" s="295">
        <v>0.450299</v>
      </c>
      <c r="D9126" s="295"/>
    </row>
    <row r="9127" spans="1:4" x14ac:dyDescent="0.2">
      <c r="A9127" s="295">
        <v>0.26642729999999998</v>
      </c>
      <c r="B9127" s="295"/>
      <c r="C9127" s="295">
        <v>0.45028410000000002</v>
      </c>
      <c r="D9127" s="295"/>
    </row>
    <row r="9128" spans="1:4" x14ac:dyDescent="0.2">
      <c r="A9128" s="295">
        <v>0.26642729999999998</v>
      </c>
      <c r="B9128" s="295"/>
      <c r="C9128" s="295">
        <v>0.4502448</v>
      </c>
      <c r="D9128" s="295"/>
    </row>
    <row r="9129" spans="1:4" x14ac:dyDescent="0.2">
      <c r="A9129" s="295">
        <v>0.26641280000000001</v>
      </c>
      <c r="B9129" s="295"/>
      <c r="C9129" s="295">
        <v>0.4502101</v>
      </c>
      <c r="D9129" s="295"/>
    </row>
    <row r="9130" spans="1:4" x14ac:dyDescent="0.2">
      <c r="A9130" s="295">
        <v>0.26641280000000001</v>
      </c>
      <c r="B9130" s="295"/>
      <c r="C9130" s="295">
        <v>0.4502101</v>
      </c>
      <c r="D9130" s="295"/>
    </row>
    <row r="9131" spans="1:4" x14ac:dyDescent="0.2">
      <c r="A9131" s="295">
        <v>0.26641280000000001</v>
      </c>
      <c r="B9131" s="295"/>
      <c r="C9131" s="295">
        <v>0.45019130000000002</v>
      </c>
      <c r="D9131" s="295"/>
    </row>
    <row r="9132" spans="1:4" x14ac:dyDescent="0.2">
      <c r="A9132" s="295">
        <v>0.26641280000000001</v>
      </c>
      <c r="B9132" s="295"/>
      <c r="C9132" s="295">
        <v>0.4501522</v>
      </c>
      <c r="D9132" s="295"/>
    </row>
    <row r="9133" spans="1:4" x14ac:dyDescent="0.2">
      <c r="A9133" s="295">
        <v>0.26641280000000001</v>
      </c>
      <c r="B9133" s="295"/>
      <c r="C9133" s="295">
        <v>0.45013730000000002</v>
      </c>
      <c r="D9133" s="295"/>
    </row>
    <row r="9134" spans="1:4" x14ac:dyDescent="0.2">
      <c r="A9134" s="295">
        <v>0.26639760000000001</v>
      </c>
      <c r="B9134" s="295"/>
      <c r="C9134" s="295">
        <v>0.45009870000000002</v>
      </c>
      <c r="D9134" s="295"/>
    </row>
    <row r="9135" spans="1:4" x14ac:dyDescent="0.2">
      <c r="A9135" s="295">
        <v>0.26638309999999998</v>
      </c>
      <c r="B9135" s="295"/>
      <c r="C9135" s="295">
        <v>0.45007829999999999</v>
      </c>
      <c r="D9135" s="295"/>
    </row>
    <row r="9136" spans="1:4" x14ac:dyDescent="0.2">
      <c r="A9136" s="295">
        <v>0.26636979999999999</v>
      </c>
      <c r="B9136" s="295"/>
      <c r="C9136" s="295">
        <v>0.45005970000000001</v>
      </c>
      <c r="D9136" s="295"/>
    </row>
    <row r="9137" spans="1:4" x14ac:dyDescent="0.2">
      <c r="A9137" s="295">
        <v>0.2663548</v>
      </c>
      <c r="B9137" s="295"/>
      <c r="C9137" s="295">
        <v>0.45000570000000001</v>
      </c>
      <c r="D9137" s="295"/>
    </row>
    <row r="9138" spans="1:4" x14ac:dyDescent="0.2">
      <c r="A9138" s="295">
        <v>0.26634029999999997</v>
      </c>
      <c r="B9138" s="295"/>
      <c r="C9138" s="295">
        <v>0.45000570000000001</v>
      </c>
      <c r="D9138" s="295"/>
    </row>
    <row r="9139" spans="1:4" x14ac:dyDescent="0.2">
      <c r="A9139" s="295">
        <v>0.26634029999999997</v>
      </c>
      <c r="B9139" s="295"/>
      <c r="C9139" s="295">
        <v>0.45000570000000001</v>
      </c>
      <c r="D9139" s="295"/>
    </row>
    <row r="9140" spans="1:4" x14ac:dyDescent="0.2">
      <c r="A9140" s="295">
        <v>0.26634029999999997</v>
      </c>
      <c r="B9140" s="295"/>
      <c r="C9140" s="295">
        <v>0.44995170000000001</v>
      </c>
      <c r="D9140" s="295"/>
    </row>
    <row r="9141" spans="1:4" x14ac:dyDescent="0.2">
      <c r="A9141" s="295">
        <v>0.26631060000000001</v>
      </c>
      <c r="B9141" s="295"/>
      <c r="C9141" s="295">
        <v>0.44993290000000002</v>
      </c>
      <c r="D9141" s="295"/>
    </row>
    <row r="9142" spans="1:4" x14ac:dyDescent="0.2">
      <c r="A9142" s="295">
        <v>0.26629720000000001</v>
      </c>
      <c r="B9142" s="295"/>
      <c r="C9142" s="295">
        <v>0.44991310000000001</v>
      </c>
      <c r="D9142" s="295"/>
    </row>
    <row r="9143" spans="1:4" x14ac:dyDescent="0.2">
      <c r="A9143" s="295">
        <v>0.26625450000000001</v>
      </c>
      <c r="B9143" s="295"/>
      <c r="C9143" s="295">
        <v>0.44991310000000001</v>
      </c>
      <c r="D9143" s="295"/>
    </row>
    <row r="9144" spans="1:4" x14ac:dyDescent="0.2">
      <c r="A9144" s="295">
        <v>0.26625450000000001</v>
      </c>
      <c r="B9144" s="295"/>
      <c r="C9144" s="295">
        <v>0.44987450000000001</v>
      </c>
      <c r="D9144" s="295"/>
    </row>
    <row r="9145" spans="1:4" x14ac:dyDescent="0.2">
      <c r="A9145" s="295">
        <v>0.26625450000000001</v>
      </c>
      <c r="B9145" s="295"/>
      <c r="C9145" s="295">
        <v>0.44984099999999999</v>
      </c>
      <c r="D9145" s="295"/>
    </row>
    <row r="9146" spans="1:4" x14ac:dyDescent="0.2">
      <c r="A9146" s="295">
        <v>0.26625450000000001</v>
      </c>
      <c r="B9146" s="295"/>
      <c r="C9146" s="295">
        <v>0.44984099999999999</v>
      </c>
      <c r="D9146" s="295"/>
    </row>
    <row r="9147" spans="1:4" x14ac:dyDescent="0.2">
      <c r="A9147" s="295">
        <v>0.26623950000000002</v>
      </c>
      <c r="B9147" s="295"/>
      <c r="C9147" s="295">
        <v>0.44980170000000003</v>
      </c>
      <c r="D9147" s="295"/>
    </row>
    <row r="9148" spans="1:4" x14ac:dyDescent="0.2">
      <c r="A9148" s="295">
        <v>0.26622430000000002</v>
      </c>
      <c r="B9148" s="295"/>
      <c r="C9148" s="295">
        <v>0.44976640000000001</v>
      </c>
      <c r="D9148" s="295"/>
    </row>
    <row r="9149" spans="1:4" x14ac:dyDescent="0.2">
      <c r="A9149" s="295">
        <v>0.26619530000000002</v>
      </c>
      <c r="B9149" s="295"/>
      <c r="C9149" s="295">
        <v>0.44974779999999998</v>
      </c>
      <c r="D9149" s="295"/>
    </row>
    <row r="9150" spans="1:4" x14ac:dyDescent="0.2">
      <c r="A9150" s="295">
        <v>0.26618199999999997</v>
      </c>
      <c r="B9150" s="295"/>
      <c r="C9150" s="295">
        <v>0.44972800000000002</v>
      </c>
      <c r="D9150" s="295"/>
    </row>
    <row r="9151" spans="1:4" x14ac:dyDescent="0.2">
      <c r="A9151" s="295">
        <v>0.26616669999999998</v>
      </c>
      <c r="B9151" s="295"/>
      <c r="C9151" s="295">
        <v>0.44970919999999998</v>
      </c>
      <c r="D9151" s="295"/>
    </row>
    <row r="9152" spans="1:4" x14ac:dyDescent="0.2">
      <c r="A9152" s="295">
        <v>0.26616669999999998</v>
      </c>
      <c r="B9152" s="295"/>
      <c r="C9152" s="295">
        <v>0.44967020000000002</v>
      </c>
      <c r="D9152" s="295"/>
    </row>
    <row r="9153" spans="1:4" x14ac:dyDescent="0.2">
      <c r="A9153" s="295">
        <v>0.26616669999999998</v>
      </c>
      <c r="B9153" s="295"/>
      <c r="C9153" s="295">
        <v>0.44967020000000002</v>
      </c>
      <c r="D9153" s="295"/>
    </row>
    <row r="9154" spans="1:4" x14ac:dyDescent="0.2">
      <c r="A9154" s="295">
        <v>0.26616669999999998</v>
      </c>
      <c r="B9154" s="295"/>
      <c r="C9154" s="295">
        <v>0.44963639999999999</v>
      </c>
      <c r="D9154" s="295"/>
    </row>
    <row r="9155" spans="1:4" x14ac:dyDescent="0.2">
      <c r="A9155" s="295">
        <v>0.2661384</v>
      </c>
      <c r="B9155" s="295"/>
      <c r="C9155" s="295">
        <v>0.44963639999999999</v>
      </c>
      <c r="D9155" s="295"/>
    </row>
    <row r="9156" spans="1:4" x14ac:dyDescent="0.2">
      <c r="A9156" s="295">
        <v>0.2661384</v>
      </c>
      <c r="B9156" s="295"/>
      <c r="C9156" s="295">
        <v>0.44963639999999999</v>
      </c>
      <c r="D9156" s="295"/>
    </row>
    <row r="9157" spans="1:4" x14ac:dyDescent="0.2">
      <c r="A9157" s="295">
        <v>0.26612400000000003</v>
      </c>
      <c r="B9157" s="295"/>
      <c r="C9157" s="295">
        <v>0.44961659999999998</v>
      </c>
      <c r="D9157" s="295"/>
    </row>
    <row r="9158" spans="1:4" x14ac:dyDescent="0.2">
      <c r="A9158" s="295">
        <v>0.2661094</v>
      </c>
      <c r="B9158" s="295"/>
      <c r="C9158" s="295">
        <v>0.44957760000000002</v>
      </c>
      <c r="D9158" s="295"/>
    </row>
    <row r="9159" spans="1:4" x14ac:dyDescent="0.2">
      <c r="A9159" s="295">
        <v>0.2660942</v>
      </c>
      <c r="B9159" s="295"/>
      <c r="C9159" s="295">
        <v>0.4495402</v>
      </c>
      <c r="D9159" s="295"/>
    </row>
    <row r="9160" spans="1:4" x14ac:dyDescent="0.2">
      <c r="A9160" s="295">
        <v>0.26606639999999998</v>
      </c>
      <c r="B9160" s="295"/>
      <c r="C9160" s="295">
        <v>0.44951980000000002</v>
      </c>
      <c r="D9160" s="295"/>
    </row>
    <row r="9161" spans="1:4" x14ac:dyDescent="0.2">
      <c r="A9161" s="295">
        <v>0.26606639999999998</v>
      </c>
      <c r="B9161" s="295"/>
      <c r="C9161" s="295">
        <v>0.4494862</v>
      </c>
      <c r="D9161" s="295"/>
    </row>
    <row r="9162" spans="1:4" x14ac:dyDescent="0.2">
      <c r="A9162" s="295">
        <v>0.2660515</v>
      </c>
      <c r="B9162" s="295"/>
      <c r="C9162" s="295">
        <v>0.44946639999999999</v>
      </c>
      <c r="D9162" s="295"/>
    </row>
    <row r="9163" spans="1:4" x14ac:dyDescent="0.2">
      <c r="A9163" s="295">
        <v>0.2660515</v>
      </c>
      <c r="B9163" s="295"/>
      <c r="C9163" s="295">
        <v>0.4494514</v>
      </c>
      <c r="D9163" s="295"/>
    </row>
    <row r="9164" spans="1:4" x14ac:dyDescent="0.2">
      <c r="A9164" s="295">
        <v>0.26602179999999997</v>
      </c>
      <c r="B9164" s="295"/>
      <c r="C9164" s="295">
        <v>0.44943260000000002</v>
      </c>
      <c r="D9164" s="295"/>
    </row>
    <row r="9165" spans="1:4" x14ac:dyDescent="0.2">
      <c r="A9165" s="295">
        <v>0.26602179999999997</v>
      </c>
      <c r="B9165" s="295"/>
      <c r="C9165" s="295">
        <v>0.4493936</v>
      </c>
      <c r="D9165" s="295"/>
    </row>
    <row r="9166" spans="1:4" x14ac:dyDescent="0.2">
      <c r="A9166" s="295">
        <v>0.26599390000000001</v>
      </c>
      <c r="B9166" s="295"/>
      <c r="C9166" s="295">
        <v>0.44937500000000002</v>
      </c>
      <c r="D9166" s="295"/>
    </row>
    <row r="9167" spans="1:4" x14ac:dyDescent="0.2">
      <c r="A9167" s="295">
        <v>0.26599390000000001</v>
      </c>
      <c r="B9167" s="295"/>
      <c r="C9167" s="295">
        <v>0.44933650000000003</v>
      </c>
      <c r="D9167" s="295"/>
    </row>
    <row r="9168" spans="1:4" x14ac:dyDescent="0.2">
      <c r="A9168" s="295">
        <v>0.26599390000000001</v>
      </c>
      <c r="B9168" s="295"/>
      <c r="C9168" s="295">
        <v>0.44933640000000002</v>
      </c>
      <c r="D9168" s="295"/>
    </row>
    <row r="9169" spans="1:4" x14ac:dyDescent="0.2">
      <c r="A9169" s="295">
        <v>0.26599390000000001</v>
      </c>
      <c r="B9169" s="295"/>
      <c r="C9169" s="295">
        <v>0.44932149999999998</v>
      </c>
      <c r="D9169" s="295"/>
    </row>
    <row r="9170" spans="1:4" x14ac:dyDescent="0.2">
      <c r="A9170" s="295">
        <v>0.26597890000000002</v>
      </c>
      <c r="B9170" s="295"/>
      <c r="C9170" s="295">
        <v>0.44928309999999999</v>
      </c>
      <c r="D9170" s="295"/>
    </row>
    <row r="9171" spans="1:4" x14ac:dyDescent="0.2">
      <c r="A9171" s="295">
        <v>0.26593470000000002</v>
      </c>
      <c r="B9171" s="295"/>
      <c r="C9171" s="295">
        <v>0.44928309999999999</v>
      </c>
      <c r="D9171" s="295"/>
    </row>
    <row r="9172" spans="1:4" x14ac:dyDescent="0.2">
      <c r="A9172" s="295">
        <v>0.26593470000000002</v>
      </c>
      <c r="B9172" s="295"/>
      <c r="C9172" s="295">
        <v>0.44924770000000003</v>
      </c>
      <c r="D9172" s="295"/>
    </row>
    <row r="9173" spans="1:4" x14ac:dyDescent="0.2">
      <c r="A9173" s="295">
        <v>0.26593470000000002</v>
      </c>
      <c r="B9173" s="295"/>
      <c r="C9173" s="295">
        <v>0.44924770000000003</v>
      </c>
      <c r="D9173" s="295"/>
    </row>
    <row r="9174" spans="1:4" x14ac:dyDescent="0.2">
      <c r="A9174" s="295">
        <v>0.26593470000000002</v>
      </c>
      <c r="B9174" s="295"/>
      <c r="C9174" s="295">
        <v>0.44922800000000002</v>
      </c>
      <c r="D9174" s="295"/>
    </row>
    <row r="9175" spans="1:4" x14ac:dyDescent="0.2">
      <c r="A9175" s="295">
        <v>0.26589200000000002</v>
      </c>
      <c r="B9175" s="295"/>
      <c r="C9175" s="295">
        <v>0.4491887</v>
      </c>
      <c r="D9175" s="295"/>
    </row>
    <row r="9176" spans="1:4" x14ac:dyDescent="0.2">
      <c r="A9176" s="295">
        <v>0.26587739999999999</v>
      </c>
      <c r="B9176" s="295"/>
      <c r="C9176" s="295">
        <v>0.4491887</v>
      </c>
      <c r="D9176" s="295"/>
    </row>
    <row r="9177" spans="1:4" x14ac:dyDescent="0.2">
      <c r="A9177" s="295">
        <v>0.26587739999999999</v>
      </c>
      <c r="B9177" s="295"/>
      <c r="C9177" s="295">
        <v>0.44917010000000002</v>
      </c>
      <c r="D9177" s="295"/>
    </row>
    <row r="9178" spans="1:4" x14ac:dyDescent="0.2">
      <c r="A9178" s="295">
        <v>0.26587739999999999</v>
      </c>
      <c r="B9178" s="295"/>
      <c r="C9178" s="295">
        <v>0.44917010000000002</v>
      </c>
      <c r="D9178" s="295"/>
    </row>
    <row r="9179" spans="1:4" x14ac:dyDescent="0.2">
      <c r="A9179" s="295">
        <v>0.26587739999999999</v>
      </c>
      <c r="B9179" s="295"/>
      <c r="C9179" s="295">
        <v>0.44915129999999998</v>
      </c>
      <c r="D9179" s="295"/>
    </row>
    <row r="9180" spans="1:4" x14ac:dyDescent="0.2">
      <c r="A9180" s="295">
        <v>0.26586409999999999</v>
      </c>
      <c r="B9180" s="295"/>
      <c r="C9180" s="295">
        <v>0.44913150000000002</v>
      </c>
      <c r="D9180" s="295"/>
    </row>
    <row r="9181" spans="1:4" x14ac:dyDescent="0.2">
      <c r="A9181" s="295">
        <v>0.26586409999999999</v>
      </c>
      <c r="B9181" s="295"/>
      <c r="C9181" s="295">
        <v>0.4490961</v>
      </c>
      <c r="D9181" s="295"/>
    </row>
    <row r="9182" spans="1:4" x14ac:dyDescent="0.2">
      <c r="A9182" s="295">
        <v>0.26586409999999999</v>
      </c>
      <c r="B9182" s="295"/>
      <c r="C9182" s="295">
        <v>0.4490576</v>
      </c>
      <c r="D9182" s="295"/>
    </row>
    <row r="9183" spans="1:4" x14ac:dyDescent="0.2">
      <c r="A9183" s="295">
        <v>0.26581939999999998</v>
      </c>
      <c r="B9183" s="295"/>
      <c r="C9183" s="295">
        <v>0.44902760000000003</v>
      </c>
      <c r="D9183" s="295"/>
    </row>
    <row r="9184" spans="1:4" x14ac:dyDescent="0.2">
      <c r="A9184" s="295">
        <v>0.26580490000000001</v>
      </c>
      <c r="B9184" s="295"/>
      <c r="C9184" s="295">
        <v>0.44902760000000003</v>
      </c>
      <c r="D9184" s="295"/>
    </row>
    <row r="9185" spans="1:4" x14ac:dyDescent="0.2">
      <c r="A9185" s="295">
        <v>0.26580490000000001</v>
      </c>
      <c r="B9185" s="295"/>
      <c r="C9185" s="295">
        <v>0.44900780000000001</v>
      </c>
      <c r="D9185" s="295"/>
    </row>
    <row r="9186" spans="1:4" x14ac:dyDescent="0.2">
      <c r="A9186" s="295">
        <v>0.26580490000000001</v>
      </c>
      <c r="B9186" s="295"/>
      <c r="C9186" s="295">
        <v>0.44895000000000002</v>
      </c>
      <c r="D9186" s="295"/>
    </row>
    <row r="9187" spans="1:4" x14ac:dyDescent="0.2">
      <c r="A9187" s="295">
        <v>0.26580490000000001</v>
      </c>
      <c r="B9187" s="295"/>
      <c r="C9187" s="295">
        <v>0.4489302</v>
      </c>
      <c r="D9187" s="295"/>
    </row>
    <row r="9188" spans="1:4" x14ac:dyDescent="0.2">
      <c r="A9188" s="295">
        <v>0.26580490000000001</v>
      </c>
      <c r="B9188" s="295"/>
      <c r="C9188" s="295">
        <v>0.4488761</v>
      </c>
      <c r="D9188" s="295"/>
    </row>
    <row r="9189" spans="1:4" x14ac:dyDescent="0.2">
      <c r="A9189" s="295">
        <v>0.26576139999999998</v>
      </c>
      <c r="B9189" s="295"/>
      <c r="C9189" s="295">
        <v>0.448876</v>
      </c>
      <c r="D9189" s="295"/>
    </row>
    <row r="9190" spans="1:4" x14ac:dyDescent="0.2">
      <c r="A9190" s="295">
        <v>0.26574690000000001</v>
      </c>
      <c r="B9190" s="295"/>
      <c r="C9190" s="295">
        <v>0.44885720000000001</v>
      </c>
      <c r="D9190" s="295"/>
    </row>
    <row r="9191" spans="1:4" x14ac:dyDescent="0.2">
      <c r="A9191" s="295">
        <v>0.26574690000000001</v>
      </c>
      <c r="B9191" s="295"/>
      <c r="C9191" s="295">
        <v>0.44882359999999999</v>
      </c>
      <c r="D9191" s="295"/>
    </row>
    <row r="9192" spans="1:4" x14ac:dyDescent="0.2">
      <c r="A9192" s="295">
        <v>0.26573239999999998</v>
      </c>
      <c r="B9192" s="295"/>
      <c r="C9192" s="295">
        <v>0.44882359999999999</v>
      </c>
      <c r="D9192" s="295"/>
    </row>
    <row r="9193" spans="1:4" x14ac:dyDescent="0.2">
      <c r="A9193" s="295">
        <v>0.26573239999999998</v>
      </c>
      <c r="B9193" s="295"/>
      <c r="C9193" s="295">
        <v>0.4488048</v>
      </c>
      <c r="D9193" s="295"/>
    </row>
    <row r="9194" spans="1:4" x14ac:dyDescent="0.2">
      <c r="A9194" s="295">
        <v>0.26570300000000002</v>
      </c>
      <c r="B9194" s="295"/>
      <c r="C9194" s="295">
        <v>0.4488048</v>
      </c>
      <c r="D9194" s="295"/>
    </row>
    <row r="9195" spans="1:4" x14ac:dyDescent="0.2">
      <c r="A9195" s="295">
        <v>0.26570300000000002</v>
      </c>
      <c r="B9195" s="295"/>
      <c r="C9195" s="295">
        <v>0.44874969999999997</v>
      </c>
      <c r="D9195" s="295"/>
    </row>
    <row r="9196" spans="1:4" x14ac:dyDescent="0.2">
      <c r="A9196" s="295">
        <v>0.26568960000000003</v>
      </c>
      <c r="B9196" s="295"/>
      <c r="C9196" s="295">
        <v>0.44873109999999999</v>
      </c>
      <c r="D9196" s="295"/>
    </row>
    <row r="9197" spans="1:4" x14ac:dyDescent="0.2">
      <c r="A9197" s="295">
        <v>0.26568960000000003</v>
      </c>
      <c r="B9197" s="295"/>
      <c r="C9197" s="295">
        <v>0.44869189999999998</v>
      </c>
      <c r="D9197" s="295"/>
    </row>
    <row r="9198" spans="1:4" x14ac:dyDescent="0.2">
      <c r="A9198" s="295">
        <v>0.26567439999999998</v>
      </c>
      <c r="B9198" s="295"/>
      <c r="C9198" s="295">
        <v>0.44867210000000002</v>
      </c>
      <c r="D9198" s="295"/>
    </row>
    <row r="9199" spans="1:4" x14ac:dyDescent="0.2">
      <c r="A9199" s="295">
        <v>0.2656599</v>
      </c>
      <c r="B9199" s="295"/>
      <c r="C9199" s="295">
        <v>0.44863449999999999</v>
      </c>
      <c r="D9199" s="295"/>
    </row>
    <row r="9200" spans="1:4" x14ac:dyDescent="0.2">
      <c r="A9200" s="295">
        <v>0.26564660000000001</v>
      </c>
      <c r="B9200" s="295"/>
      <c r="C9200" s="295">
        <v>0.44859909999999997</v>
      </c>
      <c r="D9200" s="295"/>
    </row>
    <row r="9201" spans="1:4" x14ac:dyDescent="0.2">
      <c r="A9201" s="295">
        <v>0.26563209999999998</v>
      </c>
      <c r="B9201" s="295"/>
      <c r="C9201" s="295">
        <v>0.44858049999999999</v>
      </c>
      <c r="D9201" s="295"/>
    </row>
    <row r="9202" spans="1:4" x14ac:dyDescent="0.2">
      <c r="A9202" s="295">
        <v>0.26563209999999998</v>
      </c>
      <c r="B9202" s="295"/>
      <c r="C9202" s="295">
        <v>0.44858049999999999</v>
      </c>
      <c r="D9202" s="295"/>
    </row>
    <row r="9203" spans="1:4" x14ac:dyDescent="0.2">
      <c r="A9203" s="295">
        <v>0.26563209999999998</v>
      </c>
      <c r="B9203" s="295"/>
      <c r="C9203" s="295">
        <v>0.44854189999999999</v>
      </c>
      <c r="D9203" s="295"/>
    </row>
    <row r="9204" spans="1:4" x14ac:dyDescent="0.2">
      <c r="A9204" s="295">
        <v>0.26563209999999998</v>
      </c>
      <c r="B9204" s="295"/>
      <c r="C9204" s="295">
        <v>0.44852330000000001</v>
      </c>
      <c r="D9204" s="295"/>
    </row>
    <row r="9205" spans="1:4" x14ac:dyDescent="0.2">
      <c r="A9205" s="295">
        <v>0.26563209999999998</v>
      </c>
      <c r="B9205" s="295"/>
      <c r="C9205" s="295">
        <v>0.44850830000000003</v>
      </c>
      <c r="D9205" s="295"/>
    </row>
    <row r="9206" spans="1:4" x14ac:dyDescent="0.2">
      <c r="A9206" s="295">
        <v>0.26558860000000001</v>
      </c>
      <c r="B9206" s="295"/>
      <c r="C9206" s="295">
        <v>0.44846910000000001</v>
      </c>
      <c r="D9206" s="295"/>
    </row>
    <row r="9207" spans="1:4" x14ac:dyDescent="0.2">
      <c r="A9207" s="295">
        <v>0.26557409999999998</v>
      </c>
      <c r="B9207" s="295"/>
      <c r="C9207" s="295">
        <v>0.44846910000000001</v>
      </c>
      <c r="D9207" s="295"/>
    </row>
    <row r="9208" spans="1:4" x14ac:dyDescent="0.2">
      <c r="A9208" s="295">
        <v>0.26555960000000001</v>
      </c>
      <c r="B9208" s="295"/>
      <c r="C9208" s="295">
        <v>0.44845049999999997</v>
      </c>
      <c r="D9208" s="295"/>
    </row>
    <row r="9209" spans="1:4" x14ac:dyDescent="0.2">
      <c r="A9209" s="295">
        <v>0.26555960000000001</v>
      </c>
      <c r="B9209" s="295"/>
      <c r="C9209" s="295">
        <v>0.44843549999999999</v>
      </c>
      <c r="D9209" s="295"/>
    </row>
    <row r="9210" spans="1:4" x14ac:dyDescent="0.2">
      <c r="A9210" s="295">
        <v>0.26555960000000001</v>
      </c>
      <c r="B9210" s="295"/>
      <c r="C9210" s="295">
        <v>0.44841569999999997</v>
      </c>
      <c r="D9210" s="295"/>
    </row>
    <row r="9211" spans="1:4" x14ac:dyDescent="0.2">
      <c r="A9211" s="295">
        <v>0.2655015</v>
      </c>
      <c r="B9211" s="295"/>
      <c r="C9211" s="295">
        <v>0.44841569999999997</v>
      </c>
      <c r="D9211" s="295"/>
    </row>
    <row r="9212" spans="1:4" x14ac:dyDescent="0.2">
      <c r="A9212" s="295">
        <v>0.2655015</v>
      </c>
      <c r="B9212" s="295"/>
      <c r="C9212" s="295">
        <v>0.44839600000000002</v>
      </c>
      <c r="D9212" s="295"/>
    </row>
    <row r="9213" spans="1:4" x14ac:dyDescent="0.2">
      <c r="A9213" s="295">
        <v>0.26548709999999998</v>
      </c>
      <c r="B9213" s="295"/>
      <c r="C9213" s="295">
        <v>0.44839600000000002</v>
      </c>
      <c r="D9213" s="295"/>
    </row>
    <row r="9214" spans="1:4" x14ac:dyDescent="0.2">
      <c r="A9214" s="295">
        <v>0.26547369999999998</v>
      </c>
      <c r="B9214" s="295"/>
      <c r="C9214" s="295">
        <v>0.44833820000000002</v>
      </c>
      <c r="D9214" s="295"/>
    </row>
    <row r="9215" spans="1:4" x14ac:dyDescent="0.2">
      <c r="A9215" s="295">
        <v>0.26547369999999998</v>
      </c>
      <c r="B9215" s="295"/>
      <c r="C9215" s="295">
        <v>0.44833810000000002</v>
      </c>
      <c r="D9215" s="295"/>
    </row>
    <row r="9216" spans="1:4" x14ac:dyDescent="0.2">
      <c r="A9216" s="295">
        <v>0.26547369999999998</v>
      </c>
      <c r="B9216" s="295"/>
      <c r="C9216" s="295">
        <v>0.44828479999999998</v>
      </c>
      <c r="D9216" s="295"/>
    </row>
    <row r="9217" spans="1:4" x14ac:dyDescent="0.2">
      <c r="A9217" s="295">
        <v>0.26545849999999999</v>
      </c>
      <c r="B9217" s="295"/>
      <c r="C9217" s="295">
        <v>0.448266</v>
      </c>
      <c r="D9217" s="295"/>
    </row>
    <row r="9218" spans="1:4" x14ac:dyDescent="0.2">
      <c r="A9218" s="295">
        <v>0.26545849999999999</v>
      </c>
      <c r="B9218" s="295"/>
      <c r="C9218" s="295">
        <v>0.448266</v>
      </c>
      <c r="D9218" s="295"/>
    </row>
    <row r="9219" spans="1:4" x14ac:dyDescent="0.2">
      <c r="A9219" s="295">
        <v>0.26542900000000003</v>
      </c>
      <c r="B9219" s="295"/>
      <c r="C9219" s="295">
        <v>0.448212</v>
      </c>
      <c r="D9219" s="295"/>
    </row>
    <row r="9220" spans="1:4" x14ac:dyDescent="0.2">
      <c r="A9220" s="295">
        <v>0.2654146</v>
      </c>
      <c r="B9220" s="295"/>
      <c r="C9220" s="295">
        <v>0.448212</v>
      </c>
      <c r="D9220" s="295"/>
    </row>
    <row r="9221" spans="1:4" x14ac:dyDescent="0.2">
      <c r="A9221" s="295">
        <v>0.2654146</v>
      </c>
      <c r="B9221" s="295"/>
      <c r="C9221" s="295">
        <v>0.448212</v>
      </c>
      <c r="D9221" s="295"/>
    </row>
    <row r="9222" spans="1:4" x14ac:dyDescent="0.2">
      <c r="A9222" s="295">
        <v>0.2654145</v>
      </c>
      <c r="B9222" s="295"/>
      <c r="C9222" s="295">
        <v>0.44819160000000002</v>
      </c>
      <c r="D9222" s="295"/>
    </row>
    <row r="9223" spans="1:4" x14ac:dyDescent="0.2">
      <c r="A9223" s="295">
        <v>0.26538669999999998</v>
      </c>
      <c r="B9223" s="295"/>
      <c r="C9223" s="295">
        <v>0.44815319999999997</v>
      </c>
      <c r="D9223" s="295"/>
    </row>
    <row r="9224" spans="1:4" x14ac:dyDescent="0.2">
      <c r="A9224" s="295">
        <v>0.26538669999999998</v>
      </c>
      <c r="B9224" s="295"/>
      <c r="C9224" s="295">
        <v>0.44813829999999999</v>
      </c>
      <c r="D9224" s="295"/>
    </row>
    <row r="9225" spans="1:4" x14ac:dyDescent="0.2">
      <c r="A9225" s="295">
        <v>0.2653722</v>
      </c>
      <c r="B9225" s="295"/>
      <c r="C9225" s="295">
        <v>0.44813819999999999</v>
      </c>
      <c r="D9225" s="295"/>
    </row>
    <row r="9226" spans="1:4" x14ac:dyDescent="0.2">
      <c r="A9226" s="295">
        <v>0.2653722</v>
      </c>
      <c r="B9226" s="295"/>
      <c r="C9226" s="295">
        <v>0.44808130000000002</v>
      </c>
      <c r="D9226" s="295"/>
    </row>
    <row r="9227" spans="1:4" x14ac:dyDescent="0.2">
      <c r="A9227" s="295">
        <v>0.26535700000000001</v>
      </c>
      <c r="B9227" s="295"/>
      <c r="C9227" s="295">
        <v>0.44802229999999998</v>
      </c>
      <c r="D9227" s="295"/>
    </row>
    <row r="9228" spans="1:4" x14ac:dyDescent="0.2">
      <c r="A9228" s="295">
        <v>0.26534200000000002</v>
      </c>
      <c r="B9228" s="295"/>
      <c r="C9228" s="295">
        <v>0.44802229999999998</v>
      </c>
      <c r="D9228" s="295"/>
    </row>
    <row r="9229" spans="1:4" x14ac:dyDescent="0.2">
      <c r="A9229" s="295">
        <v>0.26534200000000002</v>
      </c>
      <c r="B9229" s="295"/>
      <c r="C9229" s="295">
        <v>0.4480073</v>
      </c>
      <c r="D9229" s="295"/>
    </row>
    <row r="9230" spans="1:4" x14ac:dyDescent="0.2">
      <c r="A9230" s="295">
        <v>0.26532869999999997</v>
      </c>
      <c r="B9230" s="295"/>
      <c r="C9230" s="295">
        <v>0.44799230000000001</v>
      </c>
      <c r="D9230" s="295"/>
    </row>
    <row r="9231" spans="1:4" x14ac:dyDescent="0.2">
      <c r="A9231" s="295">
        <v>0.2653142</v>
      </c>
      <c r="B9231" s="295"/>
      <c r="C9231" s="295">
        <v>0.44795489999999999</v>
      </c>
      <c r="D9231" s="295"/>
    </row>
    <row r="9232" spans="1:4" x14ac:dyDescent="0.2">
      <c r="A9232" s="295">
        <v>0.26529970000000003</v>
      </c>
      <c r="B9232" s="295"/>
      <c r="C9232" s="295">
        <v>0.44795489999999999</v>
      </c>
      <c r="D9232" s="295"/>
    </row>
    <row r="9233" spans="1:4" x14ac:dyDescent="0.2">
      <c r="A9233" s="295">
        <v>0.26526949999999999</v>
      </c>
      <c r="B9233" s="295"/>
      <c r="C9233" s="295">
        <v>0.4478975</v>
      </c>
      <c r="D9233" s="295"/>
    </row>
    <row r="9234" spans="1:4" x14ac:dyDescent="0.2">
      <c r="A9234" s="295">
        <v>0.26525510000000002</v>
      </c>
      <c r="B9234" s="295"/>
      <c r="C9234" s="295">
        <v>0.44787709999999997</v>
      </c>
      <c r="D9234" s="295"/>
    </row>
    <row r="9235" spans="1:4" x14ac:dyDescent="0.2">
      <c r="A9235" s="295">
        <v>0.26525510000000002</v>
      </c>
      <c r="B9235" s="295"/>
      <c r="C9235" s="295">
        <v>0.44785740000000002</v>
      </c>
      <c r="D9235" s="295"/>
    </row>
    <row r="9236" spans="1:4" x14ac:dyDescent="0.2">
      <c r="A9236" s="295">
        <v>0.26524170000000002</v>
      </c>
      <c r="B9236" s="295"/>
      <c r="C9236" s="295">
        <v>0.44783879999999998</v>
      </c>
      <c r="D9236" s="295"/>
    </row>
    <row r="9237" spans="1:4" x14ac:dyDescent="0.2">
      <c r="A9237" s="295">
        <v>0.26524170000000002</v>
      </c>
      <c r="B9237" s="295"/>
      <c r="C9237" s="295">
        <v>0.44780500000000001</v>
      </c>
      <c r="D9237" s="295"/>
    </row>
    <row r="9238" spans="1:4" x14ac:dyDescent="0.2">
      <c r="A9238" s="295">
        <v>0.26521230000000001</v>
      </c>
      <c r="B9238" s="295"/>
      <c r="C9238" s="295">
        <v>0.44780500000000001</v>
      </c>
      <c r="D9238" s="295"/>
    </row>
    <row r="9239" spans="1:4" x14ac:dyDescent="0.2">
      <c r="A9239" s="295">
        <v>0.26518439999999999</v>
      </c>
      <c r="B9239" s="295"/>
      <c r="C9239" s="295">
        <v>0.447766</v>
      </c>
      <c r="D9239" s="295"/>
    </row>
    <row r="9240" spans="1:4" x14ac:dyDescent="0.2">
      <c r="A9240" s="295">
        <v>0.26518439999999999</v>
      </c>
      <c r="B9240" s="295"/>
      <c r="C9240" s="295">
        <v>0.44774619999999998</v>
      </c>
      <c r="D9240" s="295"/>
    </row>
    <row r="9241" spans="1:4" x14ac:dyDescent="0.2">
      <c r="A9241" s="295">
        <v>0.26518439999999999</v>
      </c>
      <c r="B9241" s="295"/>
      <c r="C9241" s="295">
        <v>0.4477274</v>
      </c>
      <c r="D9241" s="295"/>
    </row>
    <row r="9242" spans="1:4" x14ac:dyDescent="0.2">
      <c r="A9242" s="295">
        <v>0.26516990000000001</v>
      </c>
      <c r="B9242" s="295"/>
      <c r="C9242" s="295">
        <v>0.44771240000000001</v>
      </c>
      <c r="D9242" s="295"/>
    </row>
    <row r="9243" spans="1:4" x14ac:dyDescent="0.2">
      <c r="A9243" s="295">
        <v>0.26516990000000001</v>
      </c>
      <c r="B9243" s="295"/>
      <c r="C9243" s="295">
        <v>0.44767220000000002</v>
      </c>
      <c r="D9243" s="295"/>
    </row>
    <row r="9244" spans="1:4" x14ac:dyDescent="0.2">
      <c r="A9244" s="295">
        <v>0.26513979999999998</v>
      </c>
      <c r="B9244" s="295"/>
      <c r="C9244" s="295">
        <v>0.44765339999999998</v>
      </c>
      <c r="D9244" s="295"/>
    </row>
    <row r="9245" spans="1:4" x14ac:dyDescent="0.2">
      <c r="A9245" s="295">
        <v>0.26512520000000001</v>
      </c>
      <c r="B9245" s="295"/>
      <c r="C9245" s="295">
        <v>0.44763839999999999</v>
      </c>
      <c r="D9245" s="295"/>
    </row>
    <row r="9246" spans="1:4" x14ac:dyDescent="0.2">
      <c r="A9246" s="295">
        <v>0.26511079999999998</v>
      </c>
      <c r="B9246" s="295"/>
      <c r="C9246" s="295">
        <v>0.44761980000000001</v>
      </c>
      <c r="D9246" s="295"/>
    </row>
    <row r="9247" spans="1:4" x14ac:dyDescent="0.2">
      <c r="A9247" s="295">
        <v>0.26511079999999998</v>
      </c>
      <c r="B9247" s="295"/>
      <c r="C9247" s="295">
        <v>0.4476001</v>
      </c>
      <c r="D9247" s="295"/>
    </row>
    <row r="9248" spans="1:4" x14ac:dyDescent="0.2">
      <c r="A9248" s="295">
        <v>0.26511079999999998</v>
      </c>
      <c r="B9248" s="295"/>
      <c r="C9248" s="295">
        <v>0.44757960000000002</v>
      </c>
      <c r="D9248" s="295"/>
    </row>
    <row r="9249" spans="1:4" x14ac:dyDescent="0.2">
      <c r="A9249" s="295">
        <v>0.26511079999999998</v>
      </c>
      <c r="B9249" s="295"/>
      <c r="C9249" s="295">
        <v>0.44756469999999998</v>
      </c>
      <c r="D9249" s="295"/>
    </row>
    <row r="9250" spans="1:4" x14ac:dyDescent="0.2">
      <c r="A9250" s="295">
        <v>0.26508290000000001</v>
      </c>
      <c r="B9250" s="295"/>
      <c r="C9250" s="295">
        <v>0.44749159999999999</v>
      </c>
      <c r="D9250" s="295"/>
    </row>
    <row r="9251" spans="1:4" x14ac:dyDescent="0.2">
      <c r="A9251" s="295">
        <v>0.26506790000000002</v>
      </c>
      <c r="B9251" s="295"/>
      <c r="C9251" s="295">
        <v>0.44747120000000001</v>
      </c>
      <c r="D9251" s="295"/>
    </row>
    <row r="9252" spans="1:4" x14ac:dyDescent="0.2">
      <c r="A9252" s="295">
        <v>0.26505269999999997</v>
      </c>
      <c r="B9252" s="295"/>
      <c r="C9252" s="295">
        <v>0.44745230000000003</v>
      </c>
      <c r="D9252" s="295"/>
    </row>
    <row r="9253" spans="1:4" x14ac:dyDescent="0.2">
      <c r="A9253" s="295">
        <v>0.26505269999999997</v>
      </c>
      <c r="B9253" s="295"/>
      <c r="C9253" s="295">
        <v>0.44745230000000003</v>
      </c>
      <c r="D9253" s="295"/>
    </row>
    <row r="9254" spans="1:4" x14ac:dyDescent="0.2">
      <c r="A9254" s="295">
        <v>0.26505269999999997</v>
      </c>
      <c r="B9254" s="295"/>
      <c r="C9254" s="295">
        <v>0.44743349999999998</v>
      </c>
      <c r="D9254" s="295"/>
    </row>
    <row r="9255" spans="1:4" x14ac:dyDescent="0.2">
      <c r="A9255" s="295">
        <v>0.26502300000000001</v>
      </c>
      <c r="B9255" s="295"/>
      <c r="C9255" s="295">
        <v>0.4474149</v>
      </c>
      <c r="D9255" s="295"/>
    </row>
    <row r="9256" spans="1:4" x14ac:dyDescent="0.2">
      <c r="A9256" s="295">
        <v>0.26500970000000001</v>
      </c>
      <c r="B9256" s="295"/>
      <c r="C9256" s="295">
        <v>0.44739519999999999</v>
      </c>
      <c r="D9256" s="295"/>
    </row>
    <row r="9257" spans="1:4" x14ac:dyDescent="0.2">
      <c r="A9257" s="295">
        <v>0.26500970000000001</v>
      </c>
      <c r="B9257" s="295"/>
      <c r="C9257" s="295">
        <v>0.44734099999999999</v>
      </c>
      <c r="D9257" s="295"/>
    </row>
    <row r="9258" spans="1:4" x14ac:dyDescent="0.2">
      <c r="A9258" s="295">
        <v>0.26499519999999999</v>
      </c>
      <c r="B9258" s="295"/>
      <c r="C9258" s="295">
        <v>0.44732119999999997</v>
      </c>
      <c r="D9258" s="295"/>
    </row>
    <row r="9259" spans="1:4" x14ac:dyDescent="0.2">
      <c r="A9259" s="295">
        <v>0.26496570000000003</v>
      </c>
      <c r="B9259" s="295"/>
      <c r="C9259" s="295">
        <v>0.44730140000000002</v>
      </c>
      <c r="D9259" s="295"/>
    </row>
    <row r="9260" spans="1:4" x14ac:dyDescent="0.2">
      <c r="A9260" s="295">
        <v>0.26495239999999998</v>
      </c>
      <c r="B9260" s="295"/>
      <c r="C9260" s="295">
        <v>0.44724900000000001</v>
      </c>
      <c r="D9260" s="295"/>
    </row>
    <row r="9261" spans="1:4" x14ac:dyDescent="0.2">
      <c r="A9261" s="295">
        <v>0.26495239999999998</v>
      </c>
      <c r="B9261" s="295"/>
      <c r="C9261" s="295">
        <v>0.44724900000000001</v>
      </c>
      <c r="D9261" s="295"/>
    </row>
    <row r="9262" spans="1:4" x14ac:dyDescent="0.2">
      <c r="A9262" s="295">
        <v>0.26495239999999998</v>
      </c>
      <c r="B9262" s="295"/>
      <c r="C9262" s="295">
        <v>0.44721359999999999</v>
      </c>
      <c r="D9262" s="295"/>
    </row>
    <row r="9263" spans="1:4" x14ac:dyDescent="0.2">
      <c r="A9263" s="295">
        <v>0.26493739999999999</v>
      </c>
      <c r="B9263" s="295"/>
      <c r="C9263" s="295">
        <v>0.44721359999999999</v>
      </c>
      <c r="D9263" s="295"/>
    </row>
    <row r="9264" spans="1:4" x14ac:dyDescent="0.2">
      <c r="A9264" s="295">
        <v>0.26493739999999999</v>
      </c>
      <c r="B9264" s="295"/>
      <c r="C9264" s="295">
        <v>0.4471948</v>
      </c>
      <c r="D9264" s="295"/>
    </row>
    <row r="9265" spans="1:4" x14ac:dyDescent="0.2">
      <c r="A9265" s="295">
        <v>0.26493739999999999</v>
      </c>
      <c r="B9265" s="295"/>
      <c r="C9265" s="295">
        <v>0.4471948</v>
      </c>
      <c r="D9265" s="295"/>
    </row>
    <row r="9266" spans="1:4" x14ac:dyDescent="0.2">
      <c r="A9266" s="295">
        <v>0.26487830000000001</v>
      </c>
      <c r="B9266" s="295"/>
      <c r="C9266" s="295">
        <v>0.44715579999999999</v>
      </c>
      <c r="D9266" s="295"/>
    </row>
    <row r="9267" spans="1:4" x14ac:dyDescent="0.2">
      <c r="A9267" s="295">
        <v>0.26487830000000001</v>
      </c>
      <c r="B9267" s="295"/>
      <c r="C9267" s="295">
        <v>0.44715579999999999</v>
      </c>
      <c r="D9267" s="295"/>
    </row>
    <row r="9268" spans="1:4" x14ac:dyDescent="0.2">
      <c r="A9268" s="295">
        <v>0.26486490000000001</v>
      </c>
      <c r="B9268" s="295"/>
      <c r="C9268" s="295">
        <v>0.44710220000000001</v>
      </c>
      <c r="D9268" s="295"/>
    </row>
    <row r="9269" spans="1:4" x14ac:dyDescent="0.2">
      <c r="A9269" s="295">
        <v>0.26484970000000002</v>
      </c>
      <c r="B9269" s="295"/>
      <c r="C9269" s="295">
        <v>0.44710220000000001</v>
      </c>
      <c r="D9269" s="295"/>
    </row>
    <row r="9270" spans="1:4" x14ac:dyDescent="0.2">
      <c r="A9270" s="295">
        <v>0.26484970000000002</v>
      </c>
      <c r="B9270" s="295"/>
      <c r="C9270" s="295">
        <v>0.44704440000000001</v>
      </c>
      <c r="D9270" s="295"/>
    </row>
    <row r="9271" spans="1:4" x14ac:dyDescent="0.2">
      <c r="A9271" s="295">
        <v>0.26483519999999999</v>
      </c>
      <c r="B9271" s="295"/>
      <c r="C9271" s="295">
        <v>0.44704440000000001</v>
      </c>
      <c r="D9271" s="295"/>
    </row>
    <row r="9272" spans="1:4" x14ac:dyDescent="0.2">
      <c r="A9272" s="295">
        <v>0.26483519999999999</v>
      </c>
      <c r="B9272" s="295"/>
      <c r="C9272" s="295">
        <v>0.44704440000000001</v>
      </c>
      <c r="D9272" s="295"/>
    </row>
    <row r="9273" spans="1:4" x14ac:dyDescent="0.2">
      <c r="A9273" s="295">
        <v>0.26480740000000003</v>
      </c>
      <c r="B9273" s="295"/>
      <c r="C9273" s="295">
        <v>0.44701079999999999</v>
      </c>
      <c r="D9273" s="295"/>
    </row>
    <row r="9274" spans="1:4" x14ac:dyDescent="0.2">
      <c r="A9274" s="295">
        <v>0.26480740000000003</v>
      </c>
      <c r="B9274" s="295"/>
      <c r="C9274" s="295">
        <v>0.4469707</v>
      </c>
      <c r="D9274" s="295"/>
    </row>
    <row r="9275" spans="1:4" x14ac:dyDescent="0.2">
      <c r="A9275" s="295">
        <v>0.26480740000000003</v>
      </c>
      <c r="B9275" s="295"/>
      <c r="C9275" s="295">
        <v>0.44693329999999998</v>
      </c>
      <c r="D9275" s="295"/>
    </row>
    <row r="9276" spans="1:4" x14ac:dyDescent="0.2">
      <c r="A9276" s="295">
        <v>0.26476270000000002</v>
      </c>
      <c r="B9276" s="295"/>
      <c r="C9276" s="295">
        <v>0.44693329999999998</v>
      </c>
      <c r="D9276" s="295"/>
    </row>
    <row r="9277" spans="1:4" x14ac:dyDescent="0.2">
      <c r="A9277" s="295">
        <v>0.26474819999999999</v>
      </c>
      <c r="B9277" s="295"/>
      <c r="C9277" s="295">
        <v>0.44691829999999999</v>
      </c>
      <c r="D9277" s="295"/>
    </row>
    <row r="9278" spans="1:4" x14ac:dyDescent="0.2">
      <c r="A9278" s="295">
        <v>0.2647349</v>
      </c>
      <c r="B9278" s="295"/>
      <c r="C9278" s="295">
        <v>0.44688349999999999</v>
      </c>
      <c r="D9278" s="295"/>
    </row>
    <row r="9279" spans="1:4" x14ac:dyDescent="0.2">
      <c r="A9279" s="295">
        <v>0.2647349</v>
      </c>
      <c r="B9279" s="295"/>
      <c r="C9279" s="295">
        <v>0.44686490000000001</v>
      </c>
      <c r="D9279" s="295"/>
    </row>
    <row r="9280" spans="1:4" x14ac:dyDescent="0.2">
      <c r="A9280" s="295">
        <v>0.2647349</v>
      </c>
      <c r="B9280" s="295"/>
      <c r="C9280" s="295">
        <v>0.44684990000000002</v>
      </c>
      <c r="D9280" s="295"/>
    </row>
    <row r="9281" spans="1:4" x14ac:dyDescent="0.2">
      <c r="A9281" s="295">
        <v>0.2647197</v>
      </c>
      <c r="B9281" s="295"/>
      <c r="C9281" s="295">
        <v>0.44680979999999998</v>
      </c>
      <c r="D9281" s="295"/>
    </row>
    <row r="9282" spans="1:4" x14ac:dyDescent="0.2">
      <c r="A9282" s="295">
        <v>0.2647197</v>
      </c>
      <c r="B9282" s="295"/>
      <c r="C9282" s="295">
        <v>0.4467894</v>
      </c>
      <c r="D9282" s="295"/>
    </row>
    <row r="9283" spans="1:4" x14ac:dyDescent="0.2">
      <c r="A9283" s="295">
        <v>0.26470510000000003</v>
      </c>
      <c r="B9283" s="295"/>
      <c r="C9283" s="295">
        <v>0.44677080000000002</v>
      </c>
      <c r="D9283" s="295"/>
    </row>
    <row r="9284" spans="1:4" x14ac:dyDescent="0.2">
      <c r="A9284" s="295">
        <v>0.26470510000000003</v>
      </c>
      <c r="B9284" s="295"/>
      <c r="C9284" s="295">
        <v>0.446737</v>
      </c>
      <c r="D9284" s="295"/>
    </row>
    <row r="9285" spans="1:4" x14ac:dyDescent="0.2">
      <c r="A9285" s="295">
        <v>0.26469019999999999</v>
      </c>
      <c r="B9285" s="295"/>
      <c r="C9285" s="295">
        <v>0.446737</v>
      </c>
      <c r="D9285" s="295"/>
    </row>
    <row r="9286" spans="1:4" x14ac:dyDescent="0.2">
      <c r="A9286" s="295">
        <v>0.26467570000000001</v>
      </c>
      <c r="B9286" s="295"/>
      <c r="C9286" s="295">
        <v>0.44669799999999998</v>
      </c>
      <c r="D9286" s="295"/>
    </row>
    <row r="9287" spans="1:4" x14ac:dyDescent="0.2">
      <c r="A9287" s="295">
        <v>0.26466050000000002</v>
      </c>
      <c r="B9287" s="295"/>
      <c r="C9287" s="295">
        <v>0.44665939999999998</v>
      </c>
      <c r="D9287" s="295"/>
    </row>
    <row r="9288" spans="1:4" x14ac:dyDescent="0.2">
      <c r="A9288" s="295">
        <v>0.26464710000000002</v>
      </c>
      <c r="B9288" s="295"/>
      <c r="C9288" s="295">
        <v>0.44665939999999998</v>
      </c>
      <c r="D9288" s="295"/>
    </row>
    <row r="9289" spans="1:4" x14ac:dyDescent="0.2">
      <c r="A9289" s="295">
        <v>0.26464710000000002</v>
      </c>
      <c r="B9289" s="295"/>
      <c r="C9289" s="295">
        <v>0.446606</v>
      </c>
      <c r="D9289" s="295"/>
    </row>
    <row r="9290" spans="1:4" x14ac:dyDescent="0.2">
      <c r="A9290" s="295">
        <v>0.2646326</v>
      </c>
      <c r="B9290" s="295"/>
      <c r="C9290" s="295">
        <v>0.44658740000000002</v>
      </c>
      <c r="D9290" s="295"/>
    </row>
    <row r="9291" spans="1:4" x14ac:dyDescent="0.2">
      <c r="A9291" s="295">
        <v>0.26457459999999999</v>
      </c>
      <c r="B9291" s="295"/>
      <c r="C9291" s="295">
        <v>0.44653159999999997</v>
      </c>
      <c r="D9291" s="295"/>
    </row>
    <row r="9292" spans="1:4" x14ac:dyDescent="0.2">
      <c r="A9292" s="295">
        <v>0.26457459999999999</v>
      </c>
      <c r="B9292" s="295"/>
      <c r="C9292" s="295">
        <v>0.44651299999999999</v>
      </c>
      <c r="D9292" s="295"/>
    </row>
    <row r="9293" spans="1:4" x14ac:dyDescent="0.2">
      <c r="A9293" s="295">
        <v>0.26455970000000001</v>
      </c>
      <c r="B9293" s="295"/>
      <c r="C9293" s="295">
        <v>0.44649420000000001</v>
      </c>
      <c r="D9293" s="295"/>
    </row>
    <row r="9294" spans="1:4" x14ac:dyDescent="0.2">
      <c r="A9294" s="295">
        <v>0.26455970000000001</v>
      </c>
      <c r="B9294" s="295"/>
      <c r="C9294" s="295">
        <v>0.44645590000000002</v>
      </c>
      <c r="D9294" s="295"/>
    </row>
    <row r="9295" spans="1:4" x14ac:dyDescent="0.2">
      <c r="A9295" s="295">
        <v>0.26454630000000001</v>
      </c>
      <c r="B9295" s="295"/>
      <c r="C9295" s="295">
        <v>0.44644089999999997</v>
      </c>
      <c r="D9295" s="295"/>
    </row>
    <row r="9296" spans="1:4" x14ac:dyDescent="0.2">
      <c r="A9296" s="295">
        <v>0.26453179999999998</v>
      </c>
      <c r="B9296" s="295"/>
      <c r="C9296" s="295">
        <v>0.44640190000000002</v>
      </c>
      <c r="D9296" s="295"/>
    </row>
    <row r="9297" spans="1:4" x14ac:dyDescent="0.2">
      <c r="A9297" s="295">
        <v>0.26451659999999999</v>
      </c>
      <c r="B9297" s="295"/>
      <c r="C9297" s="295">
        <v>0.44640190000000002</v>
      </c>
      <c r="D9297" s="295"/>
    </row>
    <row r="9298" spans="1:4" x14ac:dyDescent="0.2">
      <c r="A9298" s="295">
        <v>0.2645016</v>
      </c>
      <c r="B9298" s="295"/>
      <c r="C9298" s="295">
        <v>0.44636350000000002</v>
      </c>
      <c r="D9298" s="295"/>
    </row>
    <row r="9299" spans="1:4" x14ac:dyDescent="0.2">
      <c r="A9299" s="295">
        <v>0.2645016</v>
      </c>
      <c r="B9299" s="295"/>
      <c r="C9299" s="295">
        <v>0.4463297</v>
      </c>
      <c r="D9299" s="295"/>
    </row>
    <row r="9300" spans="1:4" x14ac:dyDescent="0.2">
      <c r="A9300" s="295">
        <v>0.2644726</v>
      </c>
      <c r="B9300" s="295"/>
      <c r="C9300" s="295">
        <v>0.4463297</v>
      </c>
      <c r="D9300" s="295"/>
    </row>
    <row r="9301" spans="1:4" x14ac:dyDescent="0.2">
      <c r="A9301" s="295">
        <v>0.2644726</v>
      </c>
      <c r="B9301" s="295"/>
      <c r="C9301" s="295">
        <v>0.44630930000000002</v>
      </c>
      <c r="D9301" s="295"/>
    </row>
    <row r="9302" spans="1:4" x14ac:dyDescent="0.2">
      <c r="A9302" s="295">
        <v>0.26445770000000002</v>
      </c>
      <c r="B9302" s="295"/>
      <c r="C9302" s="295">
        <v>0.4462757</v>
      </c>
      <c r="D9302" s="295"/>
    </row>
    <row r="9303" spans="1:4" x14ac:dyDescent="0.2">
      <c r="A9303" s="295">
        <v>0.26444309999999999</v>
      </c>
      <c r="B9303" s="295"/>
      <c r="C9303" s="295">
        <v>0.44625530000000002</v>
      </c>
      <c r="D9303" s="295"/>
    </row>
    <row r="9304" spans="1:4" x14ac:dyDescent="0.2">
      <c r="A9304" s="295">
        <v>0.26442870000000002</v>
      </c>
      <c r="B9304" s="295"/>
      <c r="C9304" s="295">
        <v>0.44623560000000001</v>
      </c>
      <c r="D9304" s="295"/>
    </row>
    <row r="9305" spans="1:4" x14ac:dyDescent="0.2">
      <c r="A9305" s="295">
        <v>0.26441350000000002</v>
      </c>
      <c r="B9305" s="295"/>
      <c r="C9305" s="295">
        <v>0.44623550000000001</v>
      </c>
      <c r="D9305" s="295"/>
    </row>
    <row r="9306" spans="1:4" x14ac:dyDescent="0.2">
      <c r="A9306" s="295">
        <v>0.26441350000000002</v>
      </c>
      <c r="B9306" s="295"/>
      <c r="C9306" s="295">
        <v>0.4462158</v>
      </c>
      <c r="D9306" s="295"/>
    </row>
    <row r="9307" spans="1:4" x14ac:dyDescent="0.2">
      <c r="A9307" s="295">
        <v>0.26440010000000003</v>
      </c>
      <c r="B9307" s="295"/>
      <c r="C9307" s="295">
        <v>0.44618200000000002</v>
      </c>
      <c r="D9307" s="295"/>
    </row>
    <row r="9308" spans="1:4" x14ac:dyDescent="0.2">
      <c r="A9308" s="295">
        <v>0.26440010000000003</v>
      </c>
      <c r="B9308" s="295"/>
      <c r="C9308" s="295">
        <v>0.44618200000000002</v>
      </c>
      <c r="D9308" s="295"/>
    </row>
    <row r="9309" spans="1:4" x14ac:dyDescent="0.2">
      <c r="A9309" s="295">
        <v>0.26437060000000001</v>
      </c>
      <c r="B9309" s="295"/>
      <c r="C9309" s="295">
        <v>0.44616339999999999</v>
      </c>
      <c r="D9309" s="295"/>
    </row>
    <row r="9310" spans="1:4" x14ac:dyDescent="0.2">
      <c r="A9310" s="295">
        <v>0.26435540000000002</v>
      </c>
      <c r="B9310" s="295"/>
      <c r="C9310" s="295">
        <v>0.44614300000000001</v>
      </c>
      <c r="D9310" s="295"/>
    </row>
    <row r="9311" spans="1:4" x14ac:dyDescent="0.2">
      <c r="A9311" s="295">
        <v>0.26435540000000002</v>
      </c>
      <c r="B9311" s="295"/>
      <c r="C9311" s="295">
        <v>0.44612420000000003</v>
      </c>
      <c r="D9311" s="295"/>
    </row>
    <row r="9312" spans="1:4" x14ac:dyDescent="0.2">
      <c r="A9312" s="295">
        <v>0.26435540000000002</v>
      </c>
      <c r="B9312" s="295"/>
      <c r="C9312" s="295">
        <v>0.44610440000000001</v>
      </c>
      <c r="D9312" s="295"/>
    </row>
    <row r="9313" spans="1:4" x14ac:dyDescent="0.2">
      <c r="A9313" s="295">
        <v>0.26434089999999999</v>
      </c>
      <c r="B9313" s="295"/>
      <c r="C9313" s="295">
        <v>0.44608399999999998</v>
      </c>
      <c r="D9313" s="295"/>
    </row>
    <row r="9314" spans="1:4" x14ac:dyDescent="0.2">
      <c r="A9314" s="295">
        <v>0.26432600000000001</v>
      </c>
      <c r="B9314" s="295"/>
      <c r="C9314" s="295">
        <v>0.4460654</v>
      </c>
      <c r="D9314" s="295"/>
    </row>
    <row r="9315" spans="1:4" x14ac:dyDescent="0.2">
      <c r="A9315" s="295">
        <v>0.26432600000000001</v>
      </c>
      <c r="B9315" s="295"/>
      <c r="C9315" s="295">
        <v>0.44599260000000002</v>
      </c>
      <c r="D9315" s="295"/>
    </row>
    <row r="9316" spans="1:4" x14ac:dyDescent="0.2">
      <c r="A9316" s="295">
        <v>0.26432600000000001</v>
      </c>
      <c r="B9316" s="295"/>
      <c r="C9316" s="295">
        <v>0.44599260000000002</v>
      </c>
      <c r="D9316" s="295"/>
    </row>
    <row r="9317" spans="1:4" x14ac:dyDescent="0.2">
      <c r="A9317" s="295">
        <v>0.26431080000000001</v>
      </c>
      <c r="B9317" s="295"/>
      <c r="C9317" s="295">
        <v>0.44599260000000002</v>
      </c>
      <c r="D9317" s="295"/>
    </row>
    <row r="9318" spans="1:4" x14ac:dyDescent="0.2">
      <c r="A9318" s="295">
        <v>0.26431080000000001</v>
      </c>
      <c r="B9318" s="295"/>
      <c r="C9318" s="295">
        <v>0.4459728</v>
      </c>
      <c r="D9318" s="295"/>
    </row>
    <row r="9319" spans="1:4" x14ac:dyDescent="0.2">
      <c r="A9319" s="295">
        <v>0.26428289999999999</v>
      </c>
      <c r="B9319" s="295"/>
      <c r="C9319" s="295">
        <v>0.44595780000000002</v>
      </c>
      <c r="D9319" s="295"/>
    </row>
    <row r="9320" spans="1:4" x14ac:dyDescent="0.2">
      <c r="A9320" s="295">
        <v>0.26428289999999999</v>
      </c>
      <c r="B9320" s="295"/>
      <c r="C9320" s="295">
        <v>0.44593899999999997</v>
      </c>
      <c r="D9320" s="295"/>
    </row>
    <row r="9321" spans="1:4" x14ac:dyDescent="0.2">
      <c r="A9321" s="295">
        <v>0.26425320000000002</v>
      </c>
      <c r="B9321" s="295"/>
      <c r="C9321" s="295">
        <v>0.4459186</v>
      </c>
      <c r="D9321" s="295"/>
    </row>
    <row r="9322" spans="1:4" x14ac:dyDescent="0.2">
      <c r="A9322" s="295">
        <v>0.26425320000000002</v>
      </c>
      <c r="B9322" s="295"/>
      <c r="C9322" s="295">
        <v>0.44589889999999999</v>
      </c>
      <c r="D9322" s="295"/>
    </row>
    <row r="9323" spans="1:4" x14ac:dyDescent="0.2">
      <c r="A9323" s="295">
        <v>0.26423819999999998</v>
      </c>
      <c r="B9323" s="295"/>
      <c r="C9323" s="295">
        <v>0.44589879999999998</v>
      </c>
      <c r="D9323" s="295"/>
    </row>
    <row r="9324" spans="1:4" x14ac:dyDescent="0.2">
      <c r="A9324" s="295">
        <v>0.26423819999999998</v>
      </c>
      <c r="B9324" s="295"/>
      <c r="C9324" s="295">
        <v>0.44587840000000001</v>
      </c>
      <c r="D9324" s="295"/>
    </row>
    <row r="9325" spans="1:4" x14ac:dyDescent="0.2">
      <c r="A9325" s="295">
        <v>0.26422380000000001</v>
      </c>
      <c r="B9325" s="295"/>
      <c r="C9325" s="295">
        <v>0.44584010000000002</v>
      </c>
      <c r="D9325" s="295"/>
    </row>
    <row r="9326" spans="1:4" x14ac:dyDescent="0.2">
      <c r="A9326" s="295">
        <v>0.26419399999999998</v>
      </c>
      <c r="B9326" s="295"/>
      <c r="C9326" s="295">
        <v>0.44582129999999998</v>
      </c>
      <c r="D9326" s="295"/>
    </row>
    <row r="9327" spans="1:4" x14ac:dyDescent="0.2">
      <c r="A9327" s="295">
        <v>0.26419399999999998</v>
      </c>
      <c r="B9327" s="295"/>
      <c r="C9327" s="295">
        <v>0.44582129999999998</v>
      </c>
      <c r="D9327" s="295"/>
    </row>
    <row r="9328" spans="1:4" x14ac:dyDescent="0.2">
      <c r="A9328" s="295">
        <v>0.2641657</v>
      </c>
      <c r="B9328" s="295"/>
      <c r="C9328" s="295">
        <v>0.44580629999999999</v>
      </c>
      <c r="D9328" s="295"/>
    </row>
    <row r="9329" spans="1:4" x14ac:dyDescent="0.2">
      <c r="A9329" s="295">
        <v>0.2641657</v>
      </c>
      <c r="B9329" s="295"/>
      <c r="C9329" s="295">
        <v>0.44578590000000001</v>
      </c>
      <c r="D9329" s="295"/>
    </row>
    <row r="9330" spans="1:4" x14ac:dyDescent="0.2">
      <c r="A9330" s="295">
        <v>0.26413609999999998</v>
      </c>
      <c r="B9330" s="295"/>
      <c r="C9330" s="295">
        <v>0.44576549999999998</v>
      </c>
      <c r="D9330" s="295"/>
    </row>
    <row r="9331" spans="1:4" x14ac:dyDescent="0.2">
      <c r="A9331" s="295">
        <v>0.26413609999999998</v>
      </c>
      <c r="B9331" s="295"/>
      <c r="C9331" s="295">
        <v>0.44572620000000002</v>
      </c>
      <c r="D9331" s="295"/>
    </row>
    <row r="9332" spans="1:4" x14ac:dyDescent="0.2">
      <c r="A9332" s="295">
        <v>0.26413609999999998</v>
      </c>
      <c r="B9332" s="295"/>
      <c r="C9332" s="295">
        <v>0.44570650000000001</v>
      </c>
      <c r="D9332" s="295"/>
    </row>
    <row r="9333" spans="1:4" x14ac:dyDescent="0.2">
      <c r="A9333" s="295">
        <v>0.26413599999999998</v>
      </c>
      <c r="B9333" s="295"/>
      <c r="C9333" s="295">
        <v>0.44568760000000002</v>
      </c>
      <c r="D9333" s="295"/>
    </row>
    <row r="9334" spans="1:4" x14ac:dyDescent="0.2">
      <c r="A9334" s="295">
        <v>0.26410820000000002</v>
      </c>
      <c r="B9334" s="295"/>
      <c r="C9334" s="295">
        <v>0.44560909999999998</v>
      </c>
      <c r="D9334" s="295"/>
    </row>
    <row r="9335" spans="1:4" x14ac:dyDescent="0.2">
      <c r="A9335" s="295">
        <v>0.26409369999999999</v>
      </c>
      <c r="B9335" s="295"/>
      <c r="C9335" s="295">
        <v>0.44557560000000002</v>
      </c>
      <c r="D9335" s="295"/>
    </row>
    <row r="9336" spans="1:4" x14ac:dyDescent="0.2">
      <c r="A9336" s="295">
        <v>0.26407849999999999</v>
      </c>
      <c r="B9336" s="295"/>
      <c r="C9336" s="295">
        <v>0.44555699999999998</v>
      </c>
      <c r="D9336" s="295"/>
    </row>
    <row r="9337" spans="1:4" x14ac:dyDescent="0.2">
      <c r="A9337" s="295">
        <v>0.26406350000000001</v>
      </c>
      <c r="B9337" s="295"/>
      <c r="C9337" s="295">
        <v>0.44555689999999998</v>
      </c>
      <c r="D9337" s="295"/>
    </row>
    <row r="9338" spans="1:4" x14ac:dyDescent="0.2">
      <c r="A9338" s="295">
        <v>0.26406350000000001</v>
      </c>
      <c r="B9338" s="295"/>
      <c r="C9338" s="295">
        <v>0.44553720000000002</v>
      </c>
      <c r="D9338" s="295"/>
    </row>
    <row r="9339" spans="1:4" x14ac:dyDescent="0.2">
      <c r="A9339" s="295">
        <v>0.26404830000000001</v>
      </c>
      <c r="B9339" s="295"/>
      <c r="C9339" s="295">
        <v>0.44551839999999998</v>
      </c>
      <c r="D9339" s="295"/>
    </row>
    <row r="9340" spans="1:4" x14ac:dyDescent="0.2">
      <c r="A9340" s="295">
        <v>0.26402049999999999</v>
      </c>
      <c r="B9340" s="295"/>
      <c r="C9340" s="295">
        <v>0.44546599999999997</v>
      </c>
      <c r="D9340" s="295"/>
    </row>
    <row r="9341" spans="1:4" x14ac:dyDescent="0.2">
      <c r="A9341" s="295">
        <v>0.26400600000000002</v>
      </c>
      <c r="B9341" s="295"/>
      <c r="C9341" s="295">
        <v>0.44546599999999997</v>
      </c>
      <c r="D9341" s="295"/>
    </row>
    <row r="9342" spans="1:4" x14ac:dyDescent="0.2">
      <c r="A9342" s="295">
        <v>0.26400600000000002</v>
      </c>
      <c r="B9342" s="295"/>
      <c r="C9342" s="295">
        <v>0.4454456</v>
      </c>
      <c r="D9342" s="295"/>
    </row>
    <row r="9343" spans="1:4" x14ac:dyDescent="0.2">
      <c r="A9343" s="295">
        <v>0.26400600000000002</v>
      </c>
      <c r="B9343" s="295"/>
      <c r="C9343" s="295">
        <v>0.44543060000000001</v>
      </c>
      <c r="D9343" s="295"/>
    </row>
    <row r="9344" spans="1:4" x14ac:dyDescent="0.2">
      <c r="A9344" s="295">
        <v>0.26397660000000001</v>
      </c>
      <c r="B9344" s="295"/>
      <c r="C9344" s="295">
        <v>0.44539200000000001</v>
      </c>
      <c r="D9344" s="295"/>
    </row>
    <row r="9345" spans="1:4" x14ac:dyDescent="0.2">
      <c r="A9345" s="295">
        <v>0.26397660000000001</v>
      </c>
      <c r="B9345" s="295"/>
      <c r="C9345" s="295">
        <v>0.445353</v>
      </c>
      <c r="D9345" s="295"/>
    </row>
    <row r="9346" spans="1:4" x14ac:dyDescent="0.2">
      <c r="A9346" s="295">
        <v>0.26396130000000001</v>
      </c>
      <c r="B9346" s="295"/>
      <c r="C9346" s="295">
        <v>0.445353</v>
      </c>
      <c r="D9346" s="295"/>
    </row>
    <row r="9347" spans="1:4" x14ac:dyDescent="0.2">
      <c r="A9347" s="295">
        <v>0.26396130000000001</v>
      </c>
      <c r="B9347" s="295"/>
      <c r="C9347" s="295">
        <v>0.44531939999999998</v>
      </c>
      <c r="D9347" s="295"/>
    </row>
    <row r="9348" spans="1:4" x14ac:dyDescent="0.2">
      <c r="A9348" s="295">
        <v>0.26396130000000001</v>
      </c>
      <c r="B9348" s="295"/>
      <c r="C9348" s="295">
        <v>0.44530059999999999</v>
      </c>
      <c r="D9348" s="295"/>
    </row>
    <row r="9349" spans="1:4" x14ac:dyDescent="0.2">
      <c r="A9349" s="295">
        <v>0.26393349999999999</v>
      </c>
      <c r="B9349" s="295"/>
      <c r="C9349" s="295">
        <v>0.44528020000000001</v>
      </c>
      <c r="D9349" s="295"/>
    </row>
    <row r="9350" spans="1:4" x14ac:dyDescent="0.2">
      <c r="A9350" s="295">
        <v>0.26391900000000001</v>
      </c>
      <c r="B9350" s="295"/>
      <c r="C9350" s="295">
        <v>0.44528020000000001</v>
      </c>
      <c r="D9350" s="295"/>
    </row>
    <row r="9351" spans="1:4" x14ac:dyDescent="0.2">
      <c r="A9351" s="295">
        <v>0.26390409999999997</v>
      </c>
      <c r="B9351" s="295"/>
      <c r="C9351" s="295">
        <v>0.44524540000000001</v>
      </c>
      <c r="D9351" s="295"/>
    </row>
    <row r="9352" spans="1:4" x14ac:dyDescent="0.2">
      <c r="A9352" s="295">
        <v>0.26390409999999997</v>
      </c>
      <c r="B9352" s="295"/>
      <c r="C9352" s="295">
        <v>0.44520530000000003</v>
      </c>
      <c r="D9352" s="295"/>
    </row>
    <row r="9353" spans="1:4" x14ac:dyDescent="0.2">
      <c r="A9353" s="295">
        <v>0.26390400000000003</v>
      </c>
      <c r="B9353" s="295"/>
      <c r="C9353" s="295">
        <v>0.44518649999999999</v>
      </c>
      <c r="D9353" s="295"/>
    </row>
    <row r="9354" spans="1:4" x14ac:dyDescent="0.2">
      <c r="A9354" s="295">
        <v>0.26390400000000003</v>
      </c>
      <c r="B9354" s="295"/>
      <c r="C9354" s="295">
        <v>0.44516790000000001</v>
      </c>
      <c r="D9354" s="295"/>
    </row>
    <row r="9355" spans="1:4" x14ac:dyDescent="0.2">
      <c r="A9355" s="295">
        <v>0.26390400000000003</v>
      </c>
      <c r="B9355" s="295"/>
      <c r="C9355" s="295">
        <v>0.44515290000000002</v>
      </c>
      <c r="D9355" s="295"/>
    </row>
    <row r="9356" spans="1:4" x14ac:dyDescent="0.2">
      <c r="A9356" s="295">
        <v>0.26388879999999998</v>
      </c>
      <c r="B9356" s="295"/>
      <c r="C9356" s="295">
        <v>0.44515290000000002</v>
      </c>
      <c r="D9356" s="295"/>
    </row>
    <row r="9357" spans="1:4" x14ac:dyDescent="0.2">
      <c r="A9357" s="295">
        <v>0.26387549999999999</v>
      </c>
      <c r="B9357" s="295"/>
      <c r="C9357" s="295">
        <v>0.44509409999999999</v>
      </c>
      <c r="D9357" s="295"/>
    </row>
    <row r="9358" spans="1:4" x14ac:dyDescent="0.2">
      <c r="A9358" s="295">
        <v>0.26386100000000001</v>
      </c>
      <c r="B9358" s="295"/>
      <c r="C9358" s="295">
        <v>0.44505869999999997</v>
      </c>
      <c r="D9358" s="295"/>
    </row>
    <row r="9359" spans="1:4" x14ac:dyDescent="0.2">
      <c r="A9359" s="295">
        <v>0.26384649999999998</v>
      </c>
      <c r="B9359" s="295"/>
      <c r="C9359" s="295">
        <v>0.44503989999999999</v>
      </c>
      <c r="D9359" s="295"/>
    </row>
    <row r="9360" spans="1:4" x14ac:dyDescent="0.2">
      <c r="A9360" s="295">
        <v>0.26384649999999998</v>
      </c>
      <c r="B9360" s="295"/>
      <c r="C9360" s="295">
        <v>0.44502130000000001</v>
      </c>
      <c r="D9360" s="295"/>
    </row>
    <row r="9361" spans="1:4" x14ac:dyDescent="0.2">
      <c r="A9361" s="295">
        <v>0.26383129999999999</v>
      </c>
      <c r="B9361" s="295"/>
      <c r="C9361" s="295">
        <v>0.44498749999999998</v>
      </c>
      <c r="D9361" s="295"/>
    </row>
    <row r="9362" spans="1:4" x14ac:dyDescent="0.2">
      <c r="A9362" s="295">
        <v>0.26381789999999999</v>
      </c>
      <c r="B9362" s="295"/>
      <c r="C9362" s="295">
        <v>0.44494729999999999</v>
      </c>
      <c r="D9362" s="295"/>
    </row>
    <row r="9363" spans="1:4" x14ac:dyDescent="0.2">
      <c r="A9363" s="295">
        <v>0.26381789999999999</v>
      </c>
      <c r="B9363" s="295"/>
      <c r="C9363" s="295">
        <v>0.4449285</v>
      </c>
      <c r="D9363" s="295"/>
    </row>
    <row r="9364" spans="1:4" x14ac:dyDescent="0.2">
      <c r="A9364" s="295">
        <v>0.26381789999999999</v>
      </c>
      <c r="B9364" s="295"/>
      <c r="C9364" s="295">
        <v>0.44490869999999999</v>
      </c>
      <c r="D9364" s="295"/>
    </row>
    <row r="9365" spans="1:4" x14ac:dyDescent="0.2">
      <c r="A9365" s="295">
        <v>0.26378829999999998</v>
      </c>
      <c r="B9365" s="295"/>
      <c r="C9365" s="295">
        <v>0.44487159999999998</v>
      </c>
      <c r="D9365" s="295"/>
    </row>
    <row r="9366" spans="1:4" x14ac:dyDescent="0.2">
      <c r="A9366" s="295">
        <v>0.26378829999999998</v>
      </c>
      <c r="B9366" s="295"/>
      <c r="C9366" s="295">
        <v>0.44481579999999998</v>
      </c>
      <c r="D9366" s="295"/>
    </row>
    <row r="9367" spans="1:4" x14ac:dyDescent="0.2">
      <c r="A9367" s="295">
        <v>0.26377329999999999</v>
      </c>
      <c r="B9367" s="295"/>
      <c r="C9367" s="295">
        <v>0.44481569999999998</v>
      </c>
      <c r="D9367" s="295"/>
    </row>
    <row r="9368" spans="1:4" x14ac:dyDescent="0.2">
      <c r="A9368" s="295">
        <v>0.26375880000000002</v>
      </c>
      <c r="B9368" s="295"/>
      <c r="C9368" s="295">
        <v>0.44475700000000001</v>
      </c>
      <c r="D9368" s="295"/>
    </row>
    <row r="9369" spans="1:4" x14ac:dyDescent="0.2">
      <c r="A9369" s="295">
        <v>0.26374540000000002</v>
      </c>
      <c r="B9369" s="295"/>
      <c r="C9369" s="295">
        <v>0.44475700000000001</v>
      </c>
      <c r="D9369" s="295"/>
    </row>
    <row r="9370" spans="1:4" x14ac:dyDescent="0.2">
      <c r="A9370" s="295">
        <v>0.26374540000000002</v>
      </c>
      <c r="B9370" s="295"/>
      <c r="C9370" s="295">
        <v>0.44473819999999997</v>
      </c>
      <c r="D9370" s="295"/>
    </row>
    <row r="9371" spans="1:4" x14ac:dyDescent="0.2">
      <c r="A9371" s="295">
        <v>0.26374540000000002</v>
      </c>
      <c r="B9371" s="295"/>
      <c r="C9371" s="295">
        <v>0.44469920000000002</v>
      </c>
      <c r="D9371" s="295"/>
    </row>
    <row r="9372" spans="1:4" x14ac:dyDescent="0.2">
      <c r="A9372" s="295">
        <v>0.26374540000000002</v>
      </c>
      <c r="B9372" s="295"/>
      <c r="C9372" s="295">
        <v>0.44466169999999999</v>
      </c>
      <c r="D9372" s="295"/>
    </row>
    <row r="9373" spans="1:4" x14ac:dyDescent="0.2">
      <c r="A9373" s="295">
        <v>0.26370070000000001</v>
      </c>
      <c r="B9373" s="295"/>
      <c r="C9373" s="295">
        <v>0.4446234</v>
      </c>
      <c r="D9373" s="295"/>
    </row>
    <row r="9374" spans="1:4" x14ac:dyDescent="0.2">
      <c r="A9374" s="295">
        <v>0.26368740000000002</v>
      </c>
      <c r="B9374" s="295"/>
      <c r="C9374" s="295">
        <v>0.4446234</v>
      </c>
      <c r="D9374" s="295"/>
    </row>
    <row r="9375" spans="1:4" x14ac:dyDescent="0.2">
      <c r="A9375" s="295">
        <v>0.26367289999999999</v>
      </c>
      <c r="B9375" s="295"/>
      <c r="C9375" s="295">
        <v>0.44457099999999999</v>
      </c>
      <c r="D9375" s="295"/>
    </row>
    <row r="9376" spans="1:4" x14ac:dyDescent="0.2">
      <c r="A9376" s="295">
        <v>0.26367289999999999</v>
      </c>
      <c r="B9376" s="295"/>
      <c r="C9376" s="295">
        <v>0.44457099999999999</v>
      </c>
      <c r="D9376" s="295"/>
    </row>
    <row r="9377" spans="1:4" x14ac:dyDescent="0.2">
      <c r="A9377" s="295">
        <v>0.26367289999999999</v>
      </c>
      <c r="B9377" s="295"/>
      <c r="C9377" s="295">
        <v>0.44455060000000002</v>
      </c>
      <c r="D9377" s="295"/>
    </row>
    <row r="9378" spans="1:4" x14ac:dyDescent="0.2">
      <c r="A9378" s="295">
        <v>0.26365840000000001</v>
      </c>
      <c r="B9378" s="295"/>
      <c r="C9378" s="295">
        <v>0.44451200000000002</v>
      </c>
      <c r="D9378" s="295"/>
    </row>
    <row r="9379" spans="1:4" x14ac:dyDescent="0.2">
      <c r="A9379" s="295">
        <v>0.26365840000000001</v>
      </c>
      <c r="B9379" s="295"/>
      <c r="C9379" s="295">
        <v>0.44451200000000002</v>
      </c>
      <c r="D9379" s="295"/>
    </row>
    <row r="9380" spans="1:4" x14ac:dyDescent="0.2">
      <c r="A9380" s="295">
        <v>0.26364320000000002</v>
      </c>
      <c r="B9380" s="295"/>
      <c r="C9380" s="295">
        <v>0.44449339999999998</v>
      </c>
      <c r="D9380" s="295"/>
    </row>
    <row r="9381" spans="1:4" x14ac:dyDescent="0.2">
      <c r="A9381" s="295">
        <v>0.26362819999999998</v>
      </c>
      <c r="B9381" s="295"/>
      <c r="C9381" s="295">
        <v>0.44445869999999998</v>
      </c>
      <c r="D9381" s="295"/>
    </row>
    <row r="9382" spans="1:4" x14ac:dyDescent="0.2">
      <c r="A9382" s="295">
        <v>0.26360040000000001</v>
      </c>
      <c r="B9382" s="295"/>
      <c r="C9382" s="295">
        <v>0.4444398</v>
      </c>
      <c r="D9382" s="295"/>
    </row>
    <row r="9383" spans="1:4" x14ac:dyDescent="0.2">
      <c r="A9383" s="295">
        <v>0.26358589999999998</v>
      </c>
      <c r="B9383" s="295"/>
      <c r="C9383" s="295">
        <v>0.44440059999999998</v>
      </c>
      <c r="D9383" s="295"/>
    </row>
    <row r="9384" spans="1:4" x14ac:dyDescent="0.2">
      <c r="A9384" s="295">
        <v>0.26358589999999998</v>
      </c>
      <c r="B9384" s="295"/>
      <c r="C9384" s="295">
        <v>0.44436700000000001</v>
      </c>
      <c r="D9384" s="295"/>
    </row>
    <row r="9385" spans="1:4" x14ac:dyDescent="0.2">
      <c r="A9385" s="295">
        <v>0.26357069999999999</v>
      </c>
      <c r="B9385" s="295"/>
      <c r="C9385" s="295">
        <v>0.4443473</v>
      </c>
      <c r="D9385" s="295"/>
    </row>
    <row r="9386" spans="1:4" x14ac:dyDescent="0.2">
      <c r="A9386" s="295">
        <v>0.26357069999999999</v>
      </c>
      <c r="B9386" s="295"/>
      <c r="C9386" s="295">
        <v>0.4443473</v>
      </c>
      <c r="D9386" s="295"/>
    </row>
    <row r="9387" spans="1:4" x14ac:dyDescent="0.2">
      <c r="A9387" s="295">
        <v>0.2635557</v>
      </c>
      <c r="B9387" s="295"/>
      <c r="C9387" s="295">
        <v>0.4443473</v>
      </c>
      <c r="D9387" s="295"/>
    </row>
    <row r="9388" spans="1:4" x14ac:dyDescent="0.2">
      <c r="A9388" s="295">
        <v>0.2635557</v>
      </c>
      <c r="B9388" s="295"/>
      <c r="C9388" s="295">
        <v>0.44430829999999999</v>
      </c>
      <c r="D9388" s="295"/>
    </row>
    <row r="9389" spans="1:4" x14ac:dyDescent="0.2">
      <c r="A9389" s="295">
        <v>0.26354119999999998</v>
      </c>
      <c r="B9389" s="295"/>
      <c r="C9389" s="295">
        <v>0.44423970000000002</v>
      </c>
      <c r="D9389" s="295"/>
    </row>
    <row r="9390" spans="1:4" x14ac:dyDescent="0.2">
      <c r="A9390" s="295">
        <v>0.26354119999999998</v>
      </c>
      <c r="B9390" s="295"/>
      <c r="C9390" s="295">
        <v>0.4442005</v>
      </c>
      <c r="D9390" s="295"/>
    </row>
    <row r="9391" spans="1:4" x14ac:dyDescent="0.2">
      <c r="A9391" s="295">
        <v>0.26351340000000001</v>
      </c>
      <c r="B9391" s="295"/>
      <c r="C9391" s="295">
        <v>0.4442005</v>
      </c>
      <c r="D9391" s="295"/>
    </row>
    <row r="9392" spans="1:4" x14ac:dyDescent="0.2">
      <c r="A9392" s="295">
        <v>0.26349820000000002</v>
      </c>
      <c r="B9392" s="295"/>
      <c r="C9392" s="295">
        <v>0.4441657</v>
      </c>
      <c r="D9392" s="295"/>
    </row>
    <row r="9393" spans="1:4" x14ac:dyDescent="0.2">
      <c r="A9393" s="295">
        <v>0.26348319999999997</v>
      </c>
      <c r="B9393" s="295"/>
      <c r="C9393" s="295">
        <v>0.4441079</v>
      </c>
      <c r="D9393" s="295"/>
    </row>
    <row r="9394" spans="1:4" x14ac:dyDescent="0.2">
      <c r="A9394" s="295">
        <v>0.2634687</v>
      </c>
      <c r="B9394" s="295"/>
      <c r="C9394" s="295">
        <v>0.4441079</v>
      </c>
      <c r="D9394" s="295"/>
    </row>
    <row r="9395" spans="1:4" x14ac:dyDescent="0.2">
      <c r="A9395" s="295">
        <v>0.26345540000000001</v>
      </c>
      <c r="B9395" s="295"/>
      <c r="C9395" s="295">
        <v>0.44408910000000001</v>
      </c>
      <c r="D9395" s="295"/>
    </row>
    <row r="9396" spans="1:4" x14ac:dyDescent="0.2">
      <c r="A9396" s="295">
        <v>0.26345540000000001</v>
      </c>
      <c r="B9396" s="295"/>
      <c r="C9396" s="295">
        <v>0.44405050000000001</v>
      </c>
      <c r="D9396" s="295"/>
    </row>
    <row r="9397" spans="1:4" x14ac:dyDescent="0.2">
      <c r="A9397" s="295">
        <v>0.26345540000000001</v>
      </c>
      <c r="B9397" s="295"/>
      <c r="C9397" s="295">
        <v>0.4440115</v>
      </c>
      <c r="D9397" s="295"/>
    </row>
    <row r="9398" spans="1:4" x14ac:dyDescent="0.2">
      <c r="A9398" s="295">
        <v>0.26344089999999998</v>
      </c>
      <c r="B9398" s="295"/>
      <c r="C9398" s="295">
        <v>0.44399650000000002</v>
      </c>
      <c r="D9398" s="295"/>
    </row>
    <row r="9399" spans="1:4" x14ac:dyDescent="0.2">
      <c r="A9399" s="295">
        <v>0.26342569999999998</v>
      </c>
      <c r="B9399" s="295"/>
      <c r="C9399" s="295">
        <v>0.44397789999999998</v>
      </c>
      <c r="D9399" s="295"/>
    </row>
    <row r="9400" spans="1:4" x14ac:dyDescent="0.2">
      <c r="A9400" s="295">
        <v>0.26341120000000001</v>
      </c>
      <c r="B9400" s="295"/>
      <c r="C9400" s="295">
        <v>0.44395820000000003</v>
      </c>
      <c r="D9400" s="295"/>
    </row>
    <row r="9401" spans="1:4" x14ac:dyDescent="0.2">
      <c r="A9401" s="295">
        <v>0.26338220000000001</v>
      </c>
      <c r="B9401" s="295"/>
      <c r="C9401" s="295">
        <v>0.44393779999999999</v>
      </c>
      <c r="D9401" s="295"/>
    </row>
    <row r="9402" spans="1:4" x14ac:dyDescent="0.2">
      <c r="A9402" s="295">
        <v>0.26338220000000001</v>
      </c>
      <c r="B9402" s="295"/>
      <c r="C9402" s="295">
        <v>0.44393779999999999</v>
      </c>
      <c r="D9402" s="295"/>
    </row>
    <row r="9403" spans="1:4" x14ac:dyDescent="0.2">
      <c r="A9403" s="295">
        <v>0.26338220000000001</v>
      </c>
      <c r="B9403" s="295"/>
      <c r="C9403" s="295">
        <v>0.44391799999999998</v>
      </c>
      <c r="D9403" s="295"/>
    </row>
    <row r="9404" spans="1:4" x14ac:dyDescent="0.2">
      <c r="A9404" s="295">
        <v>0.26338220000000001</v>
      </c>
      <c r="B9404" s="295"/>
      <c r="C9404" s="295">
        <v>0.44386379999999998</v>
      </c>
      <c r="D9404" s="295"/>
    </row>
    <row r="9405" spans="1:4" x14ac:dyDescent="0.2">
      <c r="A9405" s="295">
        <v>0.2633527</v>
      </c>
      <c r="B9405" s="295"/>
      <c r="C9405" s="295">
        <v>0.4438452</v>
      </c>
      <c r="D9405" s="295"/>
    </row>
    <row r="9406" spans="1:4" x14ac:dyDescent="0.2">
      <c r="A9406" s="295">
        <v>0.2633527</v>
      </c>
      <c r="B9406" s="295"/>
      <c r="C9406" s="295">
        <v>0.4438452</v>
      </c>
      <c r="D9406" s="295"/>
    </row>
    <row r="9407" spans="1:4" x14ac:dyDescent="0.2">
      <c r="A9407" s="295">
        <v>0.2633527</v>
      </c>
      <c r="B9407" s="295"/>
      <c r="C9407" s="295">
        <v>0.44383020000000001</v>
      </c>
      <c r="D9407" s="295"/>
    </row>
    <row r="9408" spans="1:4" x14ac:dyDescent="0.2">
      <c r="A9408" s="295">
        <v>0.26330969999999998</v>
      </c>
      <c r="B9408" s="295"/>
      <c r="C9408" s="295">
        <v>0.44379160000000001</v>
      </c>
      <c r="D9408" s="295"/>
    </row>
    <row r="9409" spans="1:4" x14ac:dyDescent="0.2">
      <c r="A9409" s="295">
        <v>0.26330969999999998</v>
      </c>
      <c r="B9409" s="295"/>
      <c r="C9409" s="295">
        <v>0.44377309999999998</v>
      </c>
      <c r="D9409" s="295"/>
    </row>
    <row r="9410" spans="1:4" x14ac:dyDescent="0.2">
      <c r="A9410" s="295">
        <v>0.26330969999999998</v>
      </c>
      <c r="B9410" s="295"/>
      <c r="C9410" s="295">
        <v>0.44377299999999997</v>
      </c>
      <c r="D9410" s="295"/>
    </row>
    <row r="9411" spans="1:4" x14ac:dyDescent="0.2">
      <c r="A9411" s="295">
        <v>0.26330969999999998</v>
      </c>
      <c r="B9411" s="295"/>
      <c r="C9411" s="295">
        <v>0.4437526</v>
      </c>
      <c r="D9411" s="295"/>
    </row>
    <row r="9412" spans="1:4" x14ac:dyDescent="0.2">
      <c r="A9412" s="295">
        <v>0.26329469999999999</v>
      </c>
      <c r="B9412" s="295"/>
      <c r="C9412" s="295">
        <v>0.44373380000000001</v>
      </c>
      <c r="D9412" s="295"/>
    </row>
    <row r="9413" spans="1:4" x14ac:dyDescent="0.2">
      <c r="A9413" s="295">
        <v>0.26328020000000002</v>
      </c>
      <c r="B9413" s="295"/>
      <c r="C9413" s="295">
        <v>0.44371519999999998</v>
      </c>
      <c r="D9413" s="295"/>
    </row>
    <row r="9414" spans="1:4" x14ac:dyDescent="0.2">
      <c r="A9414" s="295">
        <v>0.26326500000000003</v>
      </c>
      <c r="B9414" s="295"/>
      <c r="C9414" s="295">
        <v>0.4436966</v>
      </c>
      <c r="D9414" s="295"/>
    </row>
    <row r="9415" spans="1:4" x14ac:dyDescent="0.2">
      <c r="A9415" s="295">
        <v>0.2632506</v>
      </c>
      <c r="B9415" s="295"/>
      <c r="C9415" s="295">
        <v>0.44366280000000002</v>
      </c>
      <c r="D9415" s="295"/>
    </row>
    <row r="9416" spans="1:4" x14ac:dyDescent="0.2">
      <c r="A9416" s="295">
        <v>0.26323600000000003</v>
      </c>
      <c r="B9416" s="295"/>
      <c r="C9416" s="295">
        <v>0.44362380000000001</v>
      </c>
      <c r="D9416" s="295"/>
    </row>
    <row r="9417" spans="1:4" x14ac:dyDescent="0.2">
      <c r="A9417" s="295">
        <v>0.26323600000000003</v>
      </c>
      <c r="B9417" s="295"/>
      <c r="C9417" s="295">
        <v>0.44358520000000001</v>
      </c>
      <c r="D9417" s="295"/>
    </row>
    <row r="9418" spans="1:4" x14ac:dyDescent="0.2">
      <c r="A9418" s="295">
        <v>0.26322269999999998</v>
      </c>
      <c r="B9418" s="295"/>
      <c r="C9418" s="295">
        <v>0.4435462</v>
      </c>
      <c r="D9418" s="295"/>
    </row>
    <row r="9419" spans="1:4" x14ac:dyDescent="0.2">
      <c r="A9419" s="295">
        <v>0.26320769999999999</v>
      </c>
      <c r="B9419" s="295"/>
      <c r="C9419" s="295">
        <v>0.44352740000000002</v>
      </c>
      <c r="D9419" s="295"/>
    </row>
    <row r="9420" spans="1:4" x14ac:dyDescent="0.2">
      <c r="A9420" s="295">
        <v>0.26320769999999999</v>
      </c>
      <c r="B9420" s="295"/>
      <c r="C9420" s="295">
        <v>0.44352740000000002</v>
      </c>
      <c r="D9420" s="295"/>
    </row>
    <row r="9421" spans="1:4" x14ac:dyDescent="0.2">
      <c r="A9421" s="295">
        <v>0.26316349999999999</v>
      </c>
      <c r="B9421" s="295"/>
      <c r="C9421" s="295">
        <v>0.44350879999999998</v>
      </c>
      <c r="D9421" s="295"/>
    </row>
    <row r="9422" spans="1:4" x14ac:dyDescent="0.2">
      <c r="A9422" s="295">
        <v>0.26316349999999999</v>
      </c>
      <c r="B9422" s="295"/>
      <c r="C9422" s="295">
        <v>0.44348910000000002</v>
      </c>
      <c r="D9422" s="295"/>
    </row>
    <row r="9423" spans="1:4" x14ac:dyDescent="0.2">
      <c r="A9423" s="295">
        <v>0.26314900000000002</v>
      </c>
      <c r="B9423" s="295"/>
      <c r="C9423" s="295">
        <v>0.44348910000000002</v>
      </c>
      <c r="D9423" s="295"/>
    </row>
    <row r="9424" spans="1:4" x14ac:dyDescent="0.2">
      <c r="A9424" s="295">
        <v>0.26314900000000002</v>
      </c>
      <c r="B9424" s="295"/>
      <c r="C9424" s="295">
        <v>0.44343670000000002</v>
      </c>
      <c r="D9424" s="295"/>
    </row>
    <row r="9425" spans="1:4" x14ac:dyDescent="0.2">
      <c r="A9425" s="295">
        <v>0.26313569999999997</v>
      </c>
      <c r="B9425" s="295"/>
      <c r="C9425" s="295">
        <v>0.44341629999999999</v>
      </c>
      <c r="D9425" s="295"/>
    </row>
    <row r="9426" spans="1:4" x14ac:dyDescent="0.2">
      <c r="A9426" s="295">
        <v>0.26313569999999997</v>
      </c>
      <c r="B9426" s="295"/>
      <c r="C9426" s="295">
        <v>0.4434013</v>
      </c>
      <c r="D9426" s="295"/>
    </row>
    <row r="9427" spans="1:4" x14ac:dyDescent="0.2">
      <c r="A9427" s="295">
        <v>0.26312069999999999</v>
      </c>
      <c r="B9427" s="295"/>
      <c r="C9427" s="295">
        <v>0.4434013</v>
      </c>
      <c r="D9427" s="295"/>
    </row>
    <row r="9428" spans="1:4" x14ac:dyDescent="0.2">
      <c r="A9428" s="295">
        <v>0.26310620000000001</v>
      </c>
      <c r="B9428" s="295"/>
      <c r="C9428" s="295">
        <v>0.44334610000000002</v>
      </c>
      <c r="D9428" s="295"/>
    </row>
    <row r="9429" spans="1:4" x14ac:dyDescent="0.2">
      <c r="A9429" s="295">
        <v>0.26309169999999998</v>
      </c>
      <c r="B9429" s="295"/>
      <c r="C9429" s="295">
        <v>0.44334610000000002</v>
      </c>
      <c r="D9429" s="295"/>
    </row>
    <row r="9430" spans="1:4" x14ac:dyDescent="0.2">
      <c r="A9430" s="295">
        <v>0.26307649999999999</v>
      </c>
      <c r="B9430" s="295"/>
      <c r="C9430" s="295">
        <v>0.44327509999999998</v>
      </c>
      <c r="D9430" s="295"/>
    </row>
    <row r="9431" spans="1:4" x14ac:dyDescent="0.2">
      <c r="A9431" s="295">
        <v>0.26307649999999999</v>
      </c>
      <c r="B9431" s="295"/>
      <c r="C9431" s="295">
        <v>0.44325629999999999</v>
      </c>
      <c r="D9431" s="295"/>
    </row>
    <row r="9432" spans="1:4" x14ac:dyDescent="0.2">
      <c r="A9432" s="295">
        <v>0.26306200000000002</v>
      </c>
      <c r="B9432" s="295"/>
      <c r="C9432" s="295">
        <v>0.44323649999999998</v>
      </c>
      <c r="D9432" s="295"/>
    </row>
    <row r="9433" spans="1:4" x14ac:dyDescent="0.2">
      <c r="A9433" s="295">
        <v>0.26306200000000002</v>
      </c>
      <c r="B9433" s="295"/>
      <c r="C9433" s="295">
        <v>0.4432161</v>
      </c>
      <c r="D9433" s="295"/>
    </row>
    <row r="9434" spans="1:4" x14ac:dyDescent="0.2">
      <c r="A9434" s="295">
        <v>0.26306200000000002</v>
      </c>
      <c r="B9434" s="295"/>
      <c r="C9434" s="295">
        <v>0.44320120000000002</v>
      </c>
      <c r="D9434" s="295"/>
    </row>
    <row r="9435" spans="1:4" x14ac:dyDescent="0.2">
      <c r="A9435" s="295">
        <v>0.26303219999999999</v>
      </c>
      <c r="B9435" s="295"/>
      <c r="C9435" s="295">
        <v>0.44320110000000001</v>
      </c>
      <c r="D9435" s="295"/>
    </row>
    <row r="9436" spans="1:4" x14ac:dyDescent="0.2">
      <c r="A9436" s="295">
        <v>0.26300390000000001</v>
      </c>
      <c r="B9436" s="295"/>
      <c r="C9436" s="295">
        <v>0.44318229999999997</v>
      </c>
      <c r="D9436" s="295"/>
    </row>
    <row r="9437" spans="1:4" x14ac:dyDescent="0.2">
      <c r="A9437" s="295">
        <v>0.26300390000000001</v>
      </c>
      <c r="B9437" s="295"/>
      <c r="C9437" s="295">
        <v>0.44318229999999997</v>
      </c>
      <c r="D9437" s="295"/>
    </row>
    <row r="9438" spans="1:4" x14ac:dyDescent="0.2">
      <c r="A9438" s="295">
        <v>0.26300390000000001</v>
      </c>
      <c r="B9438" s="295"/>
      <c r="C9438" s="295">
        <v>0.44314759999999997</v>
      </c>
      <c r="D9438" s="295"/>
    </row>
    <row r="9439" spans="1:4" x14ac:dyDescent="0.2">
      <c r="A9439" s="295">
        <v>0.26298870000000002</v>
      </c>
      <c r="B9439" s="295"/>
      <c r="C9439" s="295">
        <v>0.44310860000000002</v>
      </c>
      <c r="D9439" s="295"/>
    </row>
    <row r="9440" spans="1:4" x14ac:dyDescent="0.2">
      <c r="A9440" s="295">
        <v>0.26294590000000001</v>
      </c>
      <c r="B9440" s="295"/>
      <c r="C9440" s="295">
        <v>0.4430888</v>
      </c>
      <c r="D9440" s="295"/>
    </row>
    <row r="9441" spans="1:4" x14ac:dyDescent="0.2">
      <c r="A9441" s="295">
        <v>0.26294590000000001</v>
      </c>
      <c r="B9441" s="295"/>
      <c r="C9441" s="295">
        <v>0.44306909999999999</v>
      </c>
      <c r="D9441" s="295"/>
    </row>
    <row r="9442" spans="1:4" x14ac:dyDescent="0.2">
      <c r="A9442" s="295">
        <v>0.26294590000000001</v>
      </c>
      <c r="B9442" s="295"/>
      <c r="C9442" s="295">
        <v>0.44305020000000001</v>
      </c>
      <c r="D9442" s="295"/>
    </row>
    <row r="9443" spans="1:4" x14ac:dyDescent="0.2">
      <c r="A9443" s="295">
        <v>0.26294590000000001</v>
      </c>
      <c r="B9443" s="295"/>
      <c r="C9443" s="295">
        <v>0.44305020000000001</v>
      </c>
      <c r="D9443" s="295"/>
    </row>
    <row r="9444" spans="1:4" x14ac:dyDescent="0.2">
      <c r="A9444" s="295">
        <v>0.26294590000000001</v>
      </c>
      <c r="B9444" s="295"/>
      <c r="C9444" s="295">
        <v>0.44303520000000002</v>
      </c>
      <c r="D9444" s="295"/>
    </row>
    <row r="9445" spans="1:4" x14ac:dyDescent="0.2">
      <c r="A9445" s="295">
        <v>0.26293149999999998</v>
      </c>
      <c r="B9445" s="295"/>
      <c r="C9445" s="295">
        <v>0.44299509999999998</v>
      </c>
      <c r="D9445" s="295"/>
    </row>
    <row r="9446" spans="1:4" x14ac:dyDescent="0.2">
      <c r="A9446" s="295">
        <v>0.26293149999999998</v>
      </c>
      <c r="B9446" s="295"/>
      <c r="C9446" s="295">
        <v>0.44296150000000001</v>
      </c>
      <c r="D9446" s="295"/>
    </row>
    <row r="9447" spans="1:4" x14ac:dyDescent="0.2">
      <c r="A9447" s="295">
        <v>0.26291809999999999</v>
      </c>
      <c r="B9447" s="295"/>
      <c r="C9447" s="295">
        <v>0.44296150000000001</v>
      </c>
      <c r="D9447" s="295"/>
    </row>
    <row r="9448" spans="1:4" x14ac:dyDescent="0.2">
      <c r="A9448" s="295">
        <v>0.26288840000000002</v>
      </c>
      <c r="B9448" s="295"/>
      <c r="C9448" s="295">
        <v>0.4429225</v>
      </c>
      <c r="D9448" s="295"/>
    </row>
    <row r="9449" spans="1:4" x14ac:dyDescent="0.2">
      <c r="A9449" s="295">
        <v>0.26288840000000002</v>
      </c>
      <c r="B9449" s="295"/>
      <c r="C9449" s="295">
        <v>0.4429225</v>
      </c>
      <c r="D9449" s="295"/>
    </row>
    <row r="9450" spans="1:4" x14ac:dyDescent="0.2">
      <c r="A9450" s="295">
        <v>0.26287339999999998</v>
      </c>
      <c r="B9450" s="295"/>
      <c r="C9450" s="295">
        <v>0.44290269999999998</v>
      </c>
      <c r="D9450" s="295"/>
    </row>
    <row r="9451" spans="1:4" x14ac:dyDescent="0.2">
      <c r="A9451" s="295">
        <v>0.26287339999999998</v>
      </c>
      <c r="B9451" s="295"/>
      <c r="C9451" s="295">
        <v>0.4428839</v>
      </c>
      <c r="D9451" s="295"/>
    </row>
    <row r="9452" spans="1:4" x14ac:dyDescent="0.2">
      <c r="A9452" s="295">
        <v>0.26285900000000001</v>
      </c>
      <c r="B9452" s="295"/>
      <c r="C9452" s="295">
        <v>0.44286530000000002</v>
      </c>
      <c r="D9452" s="295"/>
    </row>
    <row r="9453" spans="1:4" x14ac:dyDescent="0.2">
      <c r="A9453" s="295">
        <v>0.26284560000000001</v>
      </c>
      <c r="B9453" s="295"/>
      <c r="C9453" s="295">
        <v>0.4428261</v>
      </c>
      <c r="D9453" s="295"/>
    </row>
    <row r="9454" spans="1:4" x14ac:dyDescent="0.2">
      <c r="A9454" s="295">
        <v>0.26284560000000001</v>
      </c>
      <c r="B9454" s="295"/>
      <c r="C9454" s="295">
        <v>0.44280750000000002</v>
      </c>
      <c r="D9454" s="295"/>
    </row>
    <row r="9455" spans="1:4" x14ac:dyDescent="0.2">
      <c r="A9455" s="295">
        <v>0.26284560000000001</v>
      </c>
      <c r="B9455" s="295"/>
      <c r="C9455" s="295">
        <v>0.44279249999999998</v>
      </c>
      <c r="D9455" s="295"/>
    </row>
    <row r="9456" spans="1:4" x14ac:dyDescent="0.2">
      <c r="A9456" s="295">
        <v>0.26284560000000001</v>
      </c>
      <c r="B9456" s="295"/>
      <c r="C9456" s="295">
        <v>0.44275779999999998</v>
      </c>
      <c r="D9456" s="295"/>
    </row>
    <row r="9457" spans="1:4" x14ac:dyDescent="0.2">
      <c r="A9457" s="295">
        <v>0.26283060000000003</v>
      </c>
      <c r="B9457" s="295"/>
      <c r="C9457" s="295">
        <v>0.44271880000000002</v>
      </c>
      <c r="D9457" s="295"/>
    </row>
    <row r="9458" spans="1:4" x14ac:dyDescent="0.2">
      <c r="A9458" s="295">
        <v>0.2628162</v>
      </c>
      <c r="B9458" s="295"/>
      <c r="C9458" s="295">
        <v>0.44269989999999998</v>
      </c>
      <c r="D9458" s="295"/>
    </row>
    <row r="9459" spans="1:4" x14ac:dyDescent="0.2">
      <c r="A9459" s="295">
        <v>0.26278639999999998</v>
      </c>
      <c r="B9459" s="295"/>
      <c r="C9459" s="295">
        <v>0.44269989999999998</v>
      </c>
      <c r="D9459" s="295"/>
    </row>
    <row r="9460" spans="1:4" x14ac:dyDescent="0.2">
      <c r="A9460" s="295">
        <v>0.26275860000000001</v>
      </c>
      <c r="B9460" s="295"/>
      <c r="C9460" s="295">
        <v>0.442685</v>
      </c>
      <c r="D9460" s="295"/>
    </row>
    <row r="9461" spans="1:4" x14ac:dyDescent="0.2">
      <c r="A9461" s="295">
        <v>0.26275860000000001</v>
      </c>
      <c r="B9461" s="295"/>
      <c r="C9461" s="295">
        <v>0.44264959999999998</v>
      </c>
      <c r="D9461" s="295"/>
    </row>
    <row r="9462" spans="1:4" x14ac:dyDescent="0.2">
      <c r="A9462" s="295">
        <v>0.26275860000000001</v>
      </c>
      <c r="B9462" s="295"/>
      <c r="C9462" s="295">
        <v>0.44264959999999998</v>
      </c>
      <c r="D9462" s="295"/>
    </row>
    <row r="9463" spans="1:4" x14ac:dyDescent="0.2">
      <c r="A9463" s="295">
        <v>0.26275860000000001</v>
      </c>
      <c r="B9463" s="295"/>
      <c r="C9463" s="295">
        <v>0.4426291</v>
      </c>
      <c r="D9463" s="295"/>
    </row>
    <row r="9464" spans="1:4" x14ac:dyDescent="0.2">
      <c r="A9464" s="295">
        <v>0.26275860000000001</v>
      </c>
      <c r="B9464" s="295"/>
      <c r="C9464" s="295">
        <v>0.44257580000000002</v>
      </c>
      <c r="D9464" s="295"/>
    </row>
    <row r="9465" spans="1:4" x14ac:dyDescent="0.2">
      <c r="A9465" s="295">
        <v>0.26274340000000002</v>
      </c>
      <c r="B9465" s="295"/>
      <c r="C9465" s="295">
        <v>0.44255719999999998</v>
      </c>
      <c r="D9465" s="295"/>
    </row>
    <row r="9466" spans="1:4" x14ac:dyDescent="0.2">
      <c r="A9466" s="295">
        <v>0.26272839999999997</v>
      </c>
      <c r="B9466" s="295"/>
      <c r="C9466" s="295">
        <v>0.4425422</v>
      </c>
      <c r="D9466" s="295"/>
    </row>
    <row r="9467" spans="1:4" x14ac:dyDescent="0.2">
      <c r="A9467" s="295">
        <v>0.26271499999999998</v>
      </c>
      <c r="B9467" s="295"/>
      <c r="C9467" s="295">
        <v>0.44250299999999998</v>
      </c>
      <c r="D9467" s="295"/>
    </row>
    <row r="9468" spans="1:4" x14ac:dyDescent="0.2">
      <c r="A9468" s="295">
        <v>0.26270060000000001</v>
      </c>
      <c r="B9468" s="295"/>
      <c r="C9468" s="295">
        <v>0.44250299999999998</v>
      </c>
      <c r="D9468" s="295"/>
    </row>
    <row r="9469" spans="1:4" x14ac:dyDescent="0.2">
      <c r="A9469" s="295">
        <v>0.26267089999999998</v>
      </c>
      <c r="B9469" s="295"/>
      <c r="C9469" s="295">
        <v>0.44246439999999998</v>
      </c>
      <c r="D9469" s="295"/>
    </row>
    <row r="9470" spans="1:4" x14ac:dyDescent="0.2">
      <c r="A9470" s="295">
        <v>0.26267079999999998</v>
      </c>
      <c r="B9470" s="295"/>
      <c r="C9470" s="295">
        <v>0.4424458</v>
      </c>
      <c r="D9470" s="295"/>
    </row>
    <row r="9471" spans="1:4" x14ac:dyDescent="0.2">
      <c r="A9471" s="295">
        <v>0.26267079999999998</v>
      </c>
      <c r="B9471" s="295"/>
      <c r="C9471" s="295">
        <v>0.44239319999999999</v>
      </c>
      <c r="D9471" s="295"/>
    </row>
    <row r="9472" spans="1:4" x14ac:dyDescent="0.2">
      <c r="A9472" s="295">
        <v>0.26267079999999998</v>
      </c>
      <c r="B9472" s="295"/>
      <c r="C9472" s="295">
        <v>0.44237280000000001</v>
      </c>
      <c r="D9472" s="295"/>
    </row>
    <row r="9473" spans="1:4" x14ac:dyDescent="0.2">
      <c r="A9473" s="295">
        <v>0.2626559</v>
      </c>
      <c r="B9473" s="295"/>
      <c r="C9473" s="295">
        <v>0.44233440000000002</v>
      </c>
      <c r="D9473" s="295"/>
    </row>
    <row r="9474" spans="1:4" x14ac:dyDescent="0.2">
      <c r="A9474" s="295">
        <v>0.26262809999999998</v>
      </c>
      <c r="B9474" s="295"/>
      <c r="C9474" s="295">
        <v>0.44231399999999998</v>
      </c>
      <c r="D9474" s="295"/>
    </row>
    <row r="9475" spans="1:4" x14ac:dyDescent="0.2">
      <c r="A9475" s="295">
        <v>0.26262809999999998</v>
      </c>
      <c r="B9475" s="295"/>
      <c r="C9475" s="295">
        <v>0.44227549999999999</v>
      </c>
      <c r="D9475" s="295"/>
    </row>
    <row r="9476" spans="1:4" x14ac:dyDescent="0.2">
      <c r="A9476" s="295">
        <v>0.26262809999999998</v>
      </c>
      <c r="B9476" s="295"/>
      <c r="C9476" s="295">
        <v>0.44227539999999999</v>
      </c>
      <c r="D9476" s="295"/>
    </row>
    <row r="9477" spans="1:4" x14ac:dyDescent="0.2">
      <c r="A9477" s="295">
        <v>0.26259830000000001</v>
      </c>
      <c r="B9477" s="295"/>
      <c r="C9477" s="295">
        <v>0.44227539999999999</v>
      </c>
      <c r="D9477" s="295"/>
    </row>
    <row r="9478" spans="1:4" x14ac:dyDescent="0.2">
      <c r="A9478" s="295">
        <v>0.26259830000000001</v>
      </c>
      <c r="B9478" s="295"/>
      <c r="C9478" s="295">
        <v>0.44223649999999998</v>
      </c>
      <c r="D9478" s="295"/>
    </row>
    <row r="9479" spans="1:4" x14ac:dyDescent="0.2">
      <c r="A9479" s="295">
        <v>0.26258340000000002</v>
      </c>
      <c r="B9479" s="295"/>
      <c r="C9479" s="295">
        <v>0.44221670000000002</v>
      </c>
      <c r="D9479" s="295"/>
    </row>
    <row r="9480" spans="1:4" x14ac:dyDescent="0.2">
      <c r="A9480" s="295">
        <v>0.26258340000000002</v>
      </c>
      <c r="B9480" s="295"/>
      <c r="C9480" s="295">
        <v>0.44219789999999998</v>
      </c>
      <c r="D9480" s="295"/>
    </row>
    <row r="9481" spans="1:4" x14ac:dyDescent="0.2">
      <c r="A9481" s="295">
        <v>0.26256889999999999</v>
      </c>
      <c r="B9481" s="295"/>
      <c r="C9481" s="295">
        <v>0.44218289999999999</v>
      </c>
      <c r="D9481" s="295"/>
    </row>
    <row r="9482" spans="1:4" x14ac:dyDescent="0.2">
      <c r="A9482" s="295">
        <v>0.26254100000000002</v>
      </c>
      <c r="B9482" s="295"/>
      <c r="C9482" s="295">
        <v>0.44214429999999999</v>
      </c>
      <c r="D9482" s="295"/>
    </row>
    <row r="9483" spans="1:4" x14ac:dyDescent="0.2">
      <c r="A9483" s="295">
        <v>0.26252579999999998</v>
      </c>
      <c r="B9483" s="295"/>
      <c r="C9483" s="295">
        <v>0.44212449999999998</v>
      </c>
      <c r="D9483" s="295"/>
    </row>
    <row r="9484" spans="1:4" x14ac:dyDescent="0.2">
      <c r="A9484" s="295">
        <v>0.26251089999999999</v>
      </c>
      <c r="B9484" s="295"/>
      <c r="C9484" s="295">
        <v>0.4421059</v>
      </c>
      <c r="D9484" s="295"/>
    </row>
    <row r="9485" spans="1:4" x14ac:dyDescent="0.2">
      <c r="A9485" s="295">
        <v>0.26251079999999999</v>
      </c>
      <c r="B9485" s="295"/>
      <c r="C9485" s="295">
        <v>0.44209100000000001</v>
      </c>
      <c r="D9485" s="295"/>
    </row>
    <row r="9486" spans="1:4" x14ac:dyDescent="0.2">
      <c r="A9486" s="295">
        <v>0.26249640000000002</v>
      </c>
      <c r="B9486" s="295"/>
      <c r="C9486" s="295">
        <v>0.44209090000000001</v>
      </c>
      <c r="D9486" s="295"/>
    </row>
    <row r="9487" spans="1:4" x14ac:dyDescent="0.2">
      <c r="A9487" s="295">
        <v>0.26246779999999997</v>
      </c>
      <c r="B9487" s="295"/>
      <c r="C9487" s="295">
        <v>0.44205169999999999</v>
      </c>
      <c r="D9487" s="295"/>
    </row>
    <row r="9488" spans="1:4" x14ac:dyDescent="0.2">
      <c r="A9488" s="295">
        <v>0.26246779999999997</v>
      </c>
      <c r="B9488" s="295"/>
      <c r="C9488" s="295">
        <v>0.44199840000000001</v>
      </c>
      <c r="D9488" s="295"/>
    </row>
    <row r="9489" spans="1:4" x14ac:dyDescent="0.2">
      <c r="A9489" s="295">
        <v>0.26244000000000001</v>
      </c>
      <c r="B9489" s="295"/>
      <c r="C9489" s="295">
        <v>0.44197959999999997</v>
      </c>
      <c r="D9489" s="295"/>
    </row>
    <row r="9490" spans="1:4" x14ac:dyDescent="0.2">
      <c r="A9490" s="295">
        <v>0.26242549999999998</v>
      </c>
      <c r="B9490" s="295"/>
      <c r="C9490" s="295">
        <v>0.44194030000000001</v>
      </c>
      <c r="D9490" s="295"/>
    </row>
    <row r="9491" spans="1:4" x14ac:dyDescent="0.2">
      <c r="A9491" s="295">
        <v>0.26242549999999998</v>
      </c>
      <c r="B9491" s="295"/>
      <c r="C9491" s="295">
        <v>0.44192150000000002</v>
      </c>
      <c r="D9491" s="295"/>
    </row>
    <row r="9492" spans="1:4" x14ac:dyDescent="0.2">
      <c r="A9492" s="295">
        <v>0.26242549999999998</v>
      </c>
      <c r="B9492" s="295"/>
      <c r="C9492" s="295">
        <v>0.44186819999999999</v>
      </c>
      <c r="D9492" s="295"/>
    </row>
    <row r="9493" spans="1:4" x14ac:dyDescent="0.2">
      <c r="A9493" s="295">
        <v>0.26242549999999998</v>
      </c>
      <c r="B9493" s="295"/>
      <c r="C9493" s="295">
        <v>0.44186819999999999</v>
      </c>
      <c r="D9493" s="295"/>
    </row>
    <row r="9494" spans="1:4" x14ac:dyDescent="0.2">
      <c r="A9494" s="295">
        <v>0.2623953</v>
      </c>
      <c r="B9494" s="295"/>
      <c r="C9494" s="295">
        <v>0.44186819999999999</v>
      </c>
      <c r="D9494" s="295"/>
    </row>
    <row r="9495" spans="1:4" x14ac:dyDescent="0.2">
      <c r="A9495" s="295">
        <v>0.2623953</v>
      </c>
      <c r="B9495" s="295"/>
      <c r="C9495" s="295">
        <v>0.44186819999999999</v>
      </c>
      <c r="D9495" s="295"/>
    </row>
    <row r="9496" spans="1:4" x14ac:dyDescent="0.2">
      <c r="A9496" s="295">
        <v>0.2623953</v>
      </c>
      <c r="B9496" s="295"/>
      <c r="C9496" s="295">
        <v>0.4418532</v>
      </c>
      <c r="D9496" s="295"/>
    </row>
    <row r="9497" spans="1:4" x14ac:dyDescent="0.2">
      <c r="A9497" s="295">
        <v>0.2623953</v>
      </c>
      <c r="B9497" s="295"/>
      <c r="C9497" s="295">
        <v>0.44183440000000002</v>
      </c>
      <c r="D9497" s="295"/>
    </row>
    <row r="9498" spans="1:4" x14ac:dyDescent="0.2">
      <c r="A9498" s="295">
        <v>0.262353</v>
      </c>
      <c r="B9498" s="295"/>
      <c r="C9498" s="295">
        <v>0.4418146</v>
      </c>
      <c r="D9498" s="295"/>
    </row>
    <row r="9499" spans="1:4" x14ac:dyDescent="0.2">
      <c r="A9499" s="295">
        <v>0.262353</v>
      </c>
      <c r="B9499" s="295"/>
      <c r="C9499" s="295">
        <v>0.44177559999999999</v>
      </c>
      <c r="D9499" s="295"/>
    </row>
    <row r="9500" spans="1:4" x14ac:dyDescent="0.2">
      <c r="A9500" s="295">
        <v>0.262353</v>
      </c>
      <c r="B9500" s="295"/>
      <c r="C9500" s="295">
        <v>0.44177559999999999</v>
      </c>
      <c r="D9500" s="295"/>
    </row>
    <row r="9501" spans="1:4" x14ac:dyDescent="0.2">
      <c r="A9501" s="295">
        <v>0.262353</v>
      </c>
      <c r="B9501" s="295"/>
      <c r="C9501" s="295">
        <v>0.44172050000000002</v>
      </c>
      <c r="D9501" s="295"/>
    </row>
    <row r="9502" spans="1:4" x14ac:dyDescent="0.2">
      <c r="A9502" s="295">
        <v>0.26233960000000001</v>
      </c>
      <c r="B9502" s="295"/>
      <c r="C9502" s="295">
        <v>0.44170189999999998</v>
      </c>
      <c r="D9502" s="295"/>
    </row>
    <row r="9503" spans="1:4" x14ac:dyDescent="0.2">
      <c r="A9503" s="295">
        <v>0.26232519999999998</v>
      </c>
      <c r="B9503" s="295"/>
      <c r="C9503" s="295">
        <v>0.44170189999999998</v>
      </c>
      <c r="D9503" s="295"/>
    </row>
    <row r="9504" spans="1:4" x14ac:dyDescent="0.2">
      <c r="A9504" s="295">
        <v>0.26232519999999998</v>
      </c>
      <c r="B9504" s="295"/>
      <c r="C9504" s="295">
        <v>0.44170189999999998</v>
      </c>
      <c r="D9504" s="295"/>
    </row>
    <row r="9505" spans="1:4" x14ac:dyDescent="0.2">
      <c r="A9505" s="295">
        <v>0.26231019999999999</v>
      </c>
      <c r="B9505" s="295"/>
      <c r="C9505" s="295">
        <v>0.44168299999999999</v>
      </c>
      <c r="D9505" s="295"/>
    </row>
    <row r="9506" spans="1:4" x14ac:dyDescent="0.2">
      <c r="A9506" s="295">
        <v>0.26228050000000003</v>
      </c>
      <c r="B9506" s="295"/>
      <c r="C9506" s="295">
        <v>0.44166329999999998</v>
      </c>
      <c r="D9506" s="295"/>
    </row>
    <row r="9507" spans="1:4" x14ac:dyDescent="0.2">
      <c r="A9507" s="295">
        <v>0.26225270000000001</v>
      </c>
      <c r="B9507" s="295"/>
      <c r="C9507" s="295">
        <v>0.4416429</v>
      </c>
      <c r="D9507" s="295"/>
    </row>
    <row r="9508" spans="1:4" x14ac:dyDescent="0.2">
      <c r="A9508" s="295">
        <v>0.26223809999999997</v>
      </c>
      <c r="B9508" s="295"/>
      <c r="C9508" s="295">
        <v>0.44162790000000002</v>
      </c>
      <c r="D9508" s="295"/>
    </row>
    <row r="9509" spans="1:4" x14ac:dyDescent="0.2">
      <c r="A9509" s="295">
        <v>0.26222319999999999</v>
      </c>
      <c r="B9509" s="295"/>
      <c r="C9509" s="295">
        <v>0.44158890000000001</v>
      </c>
      <c r="D9509" s="295"/>
    </row>
    <row r="9510" spans="1:4" x14ac:dyDescent="0.2">
      <c r="A9510" s="295">
        <v>0.26222319999999999</v>
      </c>
      <c r="B9510" s="295"/>
      <c r="C9510" s="295">
        <v>0.44156909999999999</v>
      </c>
      <c r="D9510" s="295"/>
    </row>
    <row r="9511" spans="1:4" x14ac:dyDescent="0.2">
      <c r="A9511" s="295">
        <v>0.26220860000000001</v>
      </c>
      <c r="B9511" s="295"/>
      <c r="C9511" s="295">
        <v>0.44153170000000003</v>
      </c>
      <c r="D9511" s="295"/>
    </row>
    <row r="9512" spans="1:4" x14ac:dyDescent="0.2">
      <c r="A9512" s="295">
        <v>0.26219340000000002</v>
      </c>
      <c r="B9512" s="295"/>
      <c r="C9512" s="295">
        <v>0.44151669999999998</v>
      </c>
      <c r="D9512" s="295"/>
    </row>
    <row r="9513" spans="1:4" x14ac:dyDescent="0.2">
      <c r="A9513" s="295">
        <v>0.262179</v>
      </c>
      <c r="B9513" s="295"/>
      <c r="C9513" s="295">
        <v>0.44151669999999998</v>
      </c>
      <c r="D9513" s="295"/>
    </row>
    <row r="9514" spans="1:4" x14ac:dyDescent="0.2">
      <c r="A9514" s="295">
        <v>0.26216400000000001</v>
      </c>
      <c r="B9514" s="295"/>
      <c r="C9514" s="295">
        <v>0.44149630000000001</v>
      </c>
      <c r="D9514" s="295"/>
    </row>
    <row r="9515" spans="1:4" x14ac:dyDescent="0.2">
      <c r="A9515" s="295">
        <v>0.26214949999999998</v>
      </c>
      <c r="B9515" s="295"/>
      <c r="C9515" s="295">
        <v>0.44147769999999997</v>
      </c>
      <c r="D9515" s="295"/>
    </row>
    <row r="9516" spans="1:4" x14ac:dyDescent="0.2">
      <c r="A9516" s="295">
        <v>0.26214949999999998</v>
      </c>
      <c r="B9516" s="295"/>
      <c r="C9516" s="295">
        <v>0.44142350000000002</v>
      </c>
      <c r="D9516" s="295"/>
    </row>
    <row r="9517" spans="1:4" x14ac:dyDescent="0.2">
      <c r="A9517" s="295">
        <v>0.26213609999999998</v>
      </c>
      <c r="B9517" s="295"/>
      <c r="C9517" s="295">
        <v>0.44142350000000002</v>
      </c>
      <c r="D9517" s="295"/>
    </row>
    <row r="9518" spans="1:4" x14ac:dyDescent="0.2">
      <c r="A9518" s="295">
        <v>0.26212170000000001</v>
      </c>
      <c r="B9518" s="295"/>
      <c r="C9518" s="295">
        <v>0.44138490000000002</v>
      </c>
      <c r="D9518" s="295"/>
    </row>
    <row r="9519" spans="1:4" x14ac:dyDescent="0.2">
      <c r="A9519" s="295">
        <v>0.26210650000000002</v>
      </c>
      <c r="B9519" s="295"/>
      <c r="C9519" s="295">
        <v>0.44138490000000002</v>
      </c>
      <c r="D9519" s="295"/>
    </row>
    <row r="9520" spans="1:4" x14ac:dyDescent="0.2">
      <c r="A9520" s="295">
        <v>0.26209189999999999</v>
      </c>
      <c r="B9520" s="295"/>
      <c r="C9520" s="295">
        <v>0.44136629999999999</v>
      </c>
      <c r="D9520" s="295"/>
    </row>
    <row r="9521" spans="1:4" x14ac:dyDescent="0.2">
      <c r="A9521" s="295">
        <v>0.26207859999999999</v>
      </c>
      <c r="B9521" s="295"/>
      <c r="C9521" s="295">
        <v>0.44133250000000002</v>
      </c>
      <c r="D9521" s="295"/>
    </row>
    <row r="9522" spans="1:4" x14ac:dyDescent="0.2">
      <c r="A9522" s="295">
        <v>0.26207859999999999</v>
      </c>
      <c r="B9522" s="295"/>
      <c r="C9522" s="295">
        <v>0.44127379999999999</v>
      </c>
      <c r="D9522" s="295"/>
    </row>
    <row r="9523" spans="1:4" x14ac:dyDescent="0.2">
      <c r="A9523" s="295">
        <v>0.26204909999999998</v>
      </c>
      <c r="B9523" s="295"/>
      <c r="C9523" s="295">
        <v>0.44125490000000001</v>
      </c>
      <c r="D9523" s="295"/>
    </row>
    <row r="9524" spans="1:4" x14ac:dyDescent="0.2">
      <c r="A9524" s="295">
        <v>0.26203460000000001</v>
      </c>
      <c r="B9524" s="295"/>
      <c r="C9524" s="295">
        <v>0.44125490000000001</v>
      </c>
      <c r="D9524" s="295"/>
    </row>
    <row r="9525" spans="1:4" x14ac:dyDescent="0.2">
      <c r="A9525" s="295">
        <v>0.26201940000000001</v>
      </c>
      <c r="B9525" s="295"/>
      <c r="C9525" s="295">
        <v>0.44121660000000001</v>
      </c>
      <c r="D9525" s="295"/>
    </row>
    <row r="9526" spans="1:4" x14ac:dyDescent="0.2">
      <c r="A9526" s="295">
        <v>0.26201940000000001</v>
      </c>
      <c r="B9526" s="295"/>
      <c r="C9526" s="295">
        <v>0.4411429</v>
      </c>
      <c r="D9526" s="295"/>
    </row>
    <row r="9527" spans="1:4" x14ac:dyDescent="0.2">
      <c r="A9527" s="295">
        <v>0.26201940000000001</v>
      </c>
      <c r="B9527" s="295"/>
      <c r="C9527" s="295">
        <v>0.44112420000000002</v>
      </c>
      <c r="D9527" s="295"/>
    </row>
    <row r="9528" spans="1:4" x14ac:dyDescent="0.2">
      <c r="A9528" s="295">
        <v>0.26200610000000002</v>
      </c>
      <c r="B9528" s="295"/>
      <c r="C9528" s="295">
        <v>0.44110539999999998</v>
      </c>
      <c r="D9528" s="295"/>
    </row>
    <row r="9529" spans="1:4" x14ac:dyDescent="0.2">
      <c r="A9529" s="295">
        <v>0.26199159999999999</v>
      </c>
      <c r="B9529" s="295"/>
      <c r="C9529" s="295">
        <v>0.44108570000000002</v>
      </c>
      <c r="D9529" s="295"/>
    </row>
    <row r="9530" spans="1:4" x14ac:dyDescent="0.2">
      <c r="A9530" s="295">
        <v>0.2619766</v>
      </c>
      <c r="B9530" s="295"/>
      <c r="C9530" s="295">
        <v>0.4410483</v>
      </c>
      <c r="D9530" s="295"/>
    </row>
    <row r="9531" spans="1:4" x14ac:dyDescent="0.2">
      <c r="A9531" s="295">
        <v>0.2619766</v>
      </c>
      <c r="B9531" s="295"/>
      <c r="C9531" s="295">
        <v>0.44102780000000003</v>
      </c>
      <c r="D9531" s="295"/>
    </row>
    <row r="9532" spans="1:4" x14ac:dyDescent="0.2">
      <c r="A9532" s="295">
        <v>0.26196209999999998</v>
      </c>
      <c r="B9532" s="295"/>
      <c r="C9532" s="295">
        <v>0.44102780000000003</v>
      </c>
      <c r="D9532" s="295"/>
    </row>
    <row r="9533" spans="1:4" x14ac:dyDescent="0.2">
      <c r="A9533" s="295">
        <v>0.26194879999999998</v>
      </c>
      <c r="B9533" s="295"/>
      <c r="C9533" s="295">
        <v>0.44101289999999999</v>
      </c>
      <c r="D9533" s="295"/>
    </row>
    <row r="9534" spans="1:4" x14ac:dyDescent="0.2">
      <c r="A9534" s="295">
        <v>0.26194879999999998</v>
      </c>
      <c r="B9534" s="295"/>
      <c r="C9534" s="295">
        <v>0.44097540000000002</v>
      </c>
      <c r="D9534" s="295"/>
    </row>
    <row r="9535" spans="1:4" x14ac:dyDescent="0.2">
      <c r="A9535" s="295">
        <v>0.26191900000000001</v>
      </c>
      <c r="B9535" s="295"/>
      <c r="C9535" s="295">
        <v>0.44093640000000001</v>
      </c>
      <c r="D9535" s="295"/>
    </row>
    <row r="9536" spans="1:4" x14ac:dyDescent="0.2">
      <c r="A9536" s="295">
        <v>0.26191900000000001</v>
      </c>
      <c r="B9536" s="295"/>
      <c r="C9536" s="295">
        <v>0.44091669999999999</v>
      </c>
      <c r="D9536" s="295"/>
    </row>
    <row r="9537" spans="1:4" x14ac:dyDescent="0.2">
      <c r="A9537" s="295">
        <v>0.26190459999999999</v>
      </c>
      <c r="B9537" s="295"/>
      <c r="C9537" s="295">
        <v>0.44089790000000001</v>
      </c>
      <c r="D9537" s="295"/>
    </row>
    <row r="9538" spans="1:4" x14ac:dyDescent="0.2">
      <c r="A9538" s="295">
        <v>0.26190459999999999</v>
      </c>
      <c r="B9538" s="295"/>
      <c r="C9538" s="295">
        <v>0.44089790000000001</v>
      </c>
      <c r="D9538" s="295"/>
    </row>
    <row r="9539" spans="1:4" x14ac:dyDescent="0.2">
      <c r="A9539" s="295">
        <v>0.26190459999999999</v>
      </c>
      <c r="B9539" s="295"/>
      <c r="C9539" s="295">
        <v>0.44087929999999997</v>
      </c>
      <c r="D9539" s="295"/>
    </row>
    <row r="9540" spans="1:4" x14ac:dyDescent="0.2">
      <c r="A9540" s="295">
        <v>0.2618896</v>
      </c>
      <c r="B9540" s="295"/>
      <c r="C9540" s="295">
        <v>0.4408455</v>
      </c>
      <c r="D9540" s="295"/>
    </row>
    <row r="9541" spans="1:4" x14ac:dyDescent="0.2">
      <c r="A9541" s="295">
        <v>0.2618896</v>
      </c>
      <c r="B9541" s="295"/>
      <c r="C9541" s="295">
        <v>0.44082569999999999</v>
      </c>
      <c r="D9541" s="295"/>
    </row>
    <row r="9542" spans="1:4" x14ac:dyDescent="0.2">
      <c r="A9542" s="295">
        <v>0.26185940000000002</v>
      </c>
      <c r="B9542" s="295"/>
      <c r="C9542" s="295">
        <v>0.44079210000000002</v>
      </c>
      <c r="D9542" s="295"/>
    </row>
    <row r="9543" spans="1:4" x14ac:dyDescent="0.2">
      <c r="A9543" s="295">
        <v>0.26185940000000002</v>
      </c>
      <c r="B9543" s="295"/>
      <c r="C9543" s="295">
        <v>0.44077169999999999</v>
      </c>
      <c r="D9543" s="295"/>
    </row>
    <row r="9544" spans="1:4" x14ac:dyDescent="0.2">
      <c r="A9544" s="295">
        <v>0.26185940000000002</v>
      </c>
      <c r="B9544" s="295"/>
      <c r="C9544" s="295">
        <v>0.4407529</v>
      </c>
      <c r="D9544" s="295"/>
    </row>
    <row r="9545" spans="1:4" x14ac:dyDescent="0.2">
      <c r="A9545" s="295">
        <v>0.2618316</v>
      </c>
      <c r="B9545" s="295"/>
      <c r="C9545" s="295">
        <v>0.44071450000000001</v>
      </c>
      <c r="D9545" s="295"/>
    </row>
    <row r="9546" spans="1:4" x14ac:dyDescent="0.2">
      <c r="A9546" s="295">
        <v>0.2618316</v>
      </c>
      <c r="B9546" s="295"/>
      <c r="C9546" s="295">
        <v>0.44069960000000002</v>
      </c>
      <c r="D9546" s="295"/>
    </row>
    <row r="9547" spans="1:4" x14ac:dyDescent="0.2">
      <c r="A9547" s="295">
        <v>0.2618164</v>
      </c>
      <c r="B9547" s="295"/>
      <c r="C9547" s="295">
        <v>0.44068099999999999</v>
      </c>
      <c r="D9547" s="295"/>
    </row>
    <row r="9548" spans="1:4" x14ac:dyDescent="0.2">
      <c r="A9548" s="295">
        <v>0.26178849999999998</v>
      </c>
      <c r="B9548" s="295"/>
      <c r="C9548" s="295">
        <v>0.44068099999999999</v>
      </c>
      <c r="D9548" s="295"/>
    </row>
    <row r="9549" spans="1:4" x14ac:dyDescent="0.2">
      <c r="A9549" s="295">
        <v>0.26178849999999998</v>
      </c>
      <c r="B9549" s="295"/>
      <c r="C9549" s="295">
        <v>0.44064239999999999</v>
      </c>
      <c r="D9549" s="295"/>
    </row>
    <row r="9550" spans="1:4" x14ac:dyDescent="0.2">
      <c r="A9550" s="295">
        <v>0.26178849999999998</v>
      </c>
      <c r="B9550" s="295"/>
      <c r="C9550" s="295">
        <v>0.44064239999999999</v>
      </c>
      <c r="D9550" s="295"/>
    </row>
    <row r="9551" spans="1:4" x14ac:dyDescent="0.2">
      <c r="A9551" s="295">
        <v>0.26178849999999998</v>
      </c>
      <c r="B9551" s="295"/>
      <c r="C9551" s="295">
        <v>0.44064239999999999</v>
      </c>
      <c r="D9551" s="295"/>
    </row>
    <row r="9552" spans="1:4" x14ac:dyDescent="0.2">
      <c r="A9552" s="295">
        <v>0.26175890000000002</v>
      </c>
      <c r="B9552" s="295"/>
      <c r="C9552" s="295">
        <v>0.44058360000000002</v>
      </c>
      <c r="D9552" s="295"/>
    </row>
    <row r="9553" spans="1:4" x14ac:dyDescent="0.2">
      <c r="A9553" s="295">
        <v>0.26175890000000002</v>
      </c>
      <c r="B9553" s="295"/>
      <c r="C9553" s="295">
        <v>0.44056859999999998</v>
      </c>
      <c r="D9553" s="295"/>
    </row>
    <row r="9554" spans="1:4" x14ac:dyDescent="0.2">
      <c r="A9554" s="295">
        <v>0.26173049999999998</v>
      </c>
      <c r="B9554" s="295"/>
      <c r="C9554" s="295">
        <v>0.44055</v>
      </c>
      <c r="D9554" s="295"/>
    </row>
    <row r="9555" spans="1:4" x14ac:dyDescent="0.2">
      <c r="A9555" s="295">
        <v>0.26173049999999998</v>
      </c>
      <c r="B9555" s="295"/>
      <c r="C9555" s="295">
        <v>0.4405115</v>
      </c>
      <c r="D9555" s="295"/>
    </row>
    <row r="9556" spans="1:4" x14ac:dyDescent="0.2">
      <c r="A9556" s="295">
        <v>0.261716</v>
      </c>
      <c r="B9556" s="295"/>
      <c r="C9556" s="295">
        <v>0.4405115</v>
      </c>
      <c r="D9556" s="295"/>
    </row>
    <row r="9557" spans="1:4" x14ac:dyDescent="0.2">
      <c r="A9557" s="295">
        <v>0.261716</v>
      </c>
      <c r="B9557" s="295"/>
      <c r="C9557" s="295">
        <v>0.4405114</v>
      </c>
      <c r="D9557" s="295"/>
    </row>
    <row r="9558" spans="1:4" x14ac:dyDescent="0.2">
      <c r="A9558" s="295">
        <v>0.26170270000000001</v>
      </c>
      <c r="B9558" s="295"/>
      <c r="C9558" s="295">
        <v>0.44049100000000002</v>
      </c>
      <c r="D9558" s="295"/>
    </row>
    <row r="9559" spans="1:4" x14ac:dyDescent="0.2">
      <c r="A9559" s="295">
        <v>0.26168770000000002</v>
      </c>
      <c r="B9559" s="295"/>
      <c r="C9559" s="295">
        <v>0.44045630000000002</v>
      </c>
      <c r="D9559" s="295"/>
    </row>
    <row r="9560" spans="1:4" x14ac:dyDescent="0.2">
      <c r="A9560" s="295">
        <v>0.26168770000000002</v>
      </c>
      <c r="B9560" s="295"/>
      <c r="C9560" s="295">
        <v>0.44041609999999998</v>
      </c>
      <c r="D9560" s="295"/>
    </row>
    <row r="9561" spans="1:4" x14ac:dyDescent="0.2">
      <c r="A9561" s="295">
        <v>0.26165870000000002</v>
      </c>
      <c r="B9561" s="295"/>
      <c r="C9561" s="295">
        <v>0.44037850000000001</v>
      </c>
      <c r="D9561" s="295"/>
    </row>
    <row r="9562" spans="1:4" x14ac:dyDescent="0.2">
      <c r="A9562" s="295">
        <v>0.26164539999999997</v>
      </c>
      <c r="B9562" s="295"/>
      <c r="C9562" s="295">
        <v>0.44037850000000001</v>
      </c>
      <c r="D9562" s="295"/>
    </row>
    <row r="9563" spans="1:4" x14ac:dyDescent="0.2">
      <c r="A9563" s="295">
        <v>0.26163019999999998</v>
      </c>
      <c r="B9563" s="295"/>
      <c r="C9563" s="295">
        <v>0.44034489999999998</v>
      </c>
      <c r="D9563" s="295"/>
    </row>
    <row r="9564" spans="1:4" x14ac:dyDescent="0.2">
      <c r="A9564" s="295">
        <v>0.26161570000000001</v>
      </c>
      <c r="B9564" s="295"/>
      <c r="C9564" s="295">
        <v>0.44032450000000001</v>
      </c>
      <c r="D9564" s="295"/>
    </row>
    <row r="9565" spans="1:4" x14ac:dyDescent="0.2">
      <c r="A9565" s="295">
        <v>0.26160070000000002</v>
      </c>
      <c r="B9565" s="295"/>
      <c r="C9565" s="295">
        <v>0.44030570000000002</v>
      </c>
      <c r="D9565" s="295"/>
    </row>
    <row r="9566" spans="1:4" x14ac:dyDescent="0.2">
      <c r="A9566" s="295">
        <v>0.26157219999999998</v>
      </c>
      <c r="B9566" s="295"/>
      <c r="C9566" s="295">
        <v>0.44024809999999998</v>
      </c>
      <c r="D9566" s="295"/>
    </row>
    <row r="9567" spans="1:4" x14ac:dyDescent="0.2">
      <c r="A9567" s="295">
        <v>0.26157219999999998</v>
      </c>
      <c r="B9567" s="295"/>
      <c r="C9567" s="295">
        <v>0.44022830000000002</v>
      </c>
      <c r="D9567" s="295"/>
    </row>
    <row r="9568" spans="1:4" x14ac:dyDescent="0.2">
      <c r="A9568" s="295">
        <v>0.26157219999999998</v>
      </c>
      <c r="B9568" s="295"/>
      <c r="C9568" s="295">
        <v>0.44021329999999997</v>
      </c>
      <c r="D9568" s="295"/>
    </row>
    <row r="9569" spans="1:4" x14ac:dyDescent="0.2">
      <c r="A9569" s="295">
        <v>0.26157219999999998</v>
      </c>
      <c r="B9569" s="295"/>
      <c r="C9569" s="295">
        <v>0.44021329999999997</v>
      </c>
      <c r="D9569" s="295"/>
    </row>
    <row r="9570" spans="1:4" x14ac:dyDescent="0.2">
      <c r="A9570" s="295">
        <v>0.2615576</v>
      </c>
      <c r="B9570" s="295"/>
      <c r="C9570" s="295">
        <v>0.4401929</v>
      </c>
      <c r="D9570" s="295"/>
    </row>
    <row r="9571" spans="1:4" x14ac:dyDescent="0.2">
      <c r="A9571" s="295">
        <v>0.26152979999999998</v>
      </c>
      <c r="B9571" s="295"/>
      <c r="C9571" s="295">
        <v>0.44017430000000002</v>
      </c>
      <c r="D9571" s="295"/>
    </row>
    <row r="9572" spans="1:4" x14ac:dyDescent="0.2">
      <c r="A9572" s="295">
        <v>0.26152979999999998</v>
      </c>
      <c r="B9572" s="295"/>
      <c r="C9572" s="295">
        <v>0.44015460000000001</v>
      </c>
      <c r="D9572" s="295"/>
    </row>
    <row r="9573" spans="1:4" x14ac:dyDescent="0.2">
      <c r="A9573" s="295">
        <v>0.26151459999999999</v>
      </c>
      <c r="B9573" s="295"/>
      <c r="C9573" s="295">
        <v>0.44013479999999999</v>
      </c>
      <c r="D9573" s="295"/>
    </row>
    <row r="9574" spans="1:4" x14ac:dyDescent="0.2">
      <c r="A9574" s="295">
        <v>0.26151459999999999</v>
      </c>
      <c r="B9574" s="295"/>
      <c r="C9574" s="295">
        <v>0.44009619999999999</v>
      </c>
      <c r="D9574" s="295"/>
    </row>
    <row r="9575" spans="1:4" x14ac:dyDescent="0.2">
      <c r="A9575" s="295">
        <v>0.26148490000000002</v>
      </c>
      <c r="B9575" s="295"/>
      <c r="C9575" s="295">
        <v>0.44009619999999999</v>
      </c>
      <c r="D9575" s="295"/>
    </row>
    <row r="9576" spans="1:4" x14ac:dyDescent="0.2">
      <c r="A9576" s="295">
        <v>0.26146989999999998</v>
      </c>
      <c r="B9576" s="295"/>
      <c r="C9576" s="295">
        <v>0.44007580000000002</v>
      </c>
      <c r="D9576" s="295"/>
    </row>
    <row r="9577" spans="1:4" x14ac:dyDescent="0.2">
      <c r="A9577" s="295">
        <v>0.26145550000000001</v>
      </c>
      <c r="B9577" s="295"/>
      <c r="C9577" s="295">
        <v>0.44007580000000002</v>
      </c>
      <c r="D9577" s="295"/>
    </row>
    <row r="9578" spans="1:4" x14ac:dyDescent="0.2">
      <c r="A9578" s="295">
        <v>0.26145550000000001</v>
      </c>
      <c r="B9578" s="295"/>
      <c r="C9578" s="295">
        <v>0.44007580000000002</v>
      </c>
      <c r="D9578" s="295"/>
    </row>
    <row r="9579" spans="1:4" x14ac:dyDescent="0.2">
      <c r="A9579" s="295">
        <v>0.26144089999999998</v>
      </c>
      <c r="B9579" s="295"/>
      <c r="C9579" s="295">
        <v>0.44003720000000002</v>
      </c>
      <c r="D9579" s="295"/>
    </row>
    <row r="9580" spans="1:4" x14ac:dyDescent="0.2">
      <c r="A9580" s="295">
        <v>0.26141310000000001</v>
      </c>
      <c r="B9580" s="295"/>
      <c r="C9580" s="295">
        <v>0.44002219999999997</v>
      </c>
      <c r="D9580" s="295"/>
    </row>
    <row r="9581" spans="1:4" x14ac:dyDescent="0.2">
      <c r="A9581" s="295">
        <v>0.26141310000000001</v>
      </c>
      <c r="B9581" s="295"/>
      <c r="C9581" s="295">
        <v>0.4400018</v>
      </c>
      <c r="D9581" s="295"/>
    </row>
    <row r="9582" spans="1:4" x14ac:dyDescent="0.2">
      <c r="A9582" s="295">
        <v>0.26139790000000002</v>
      </c>
      <c r="B9582" s="295"/>
      <c r="C9582" s="295">
        <v>0.43994559999999999</v>
      </c>
      <c r="D9582" s="295"/>
    </row>
    <row r="9583" spans="1:4" x14ac:dyDescent="0.2">
      <c r="A9583" s="295">
        <v>0.26138339999999999</v>
      </c>
      <c r="B9583" s="295"/>
      <c r="C9583" s="295">
        <v>0.4399306</v>
      </c>
      <c r="D9583" s="295"/>
    </row>
    <row r="9584" spans="1:4" x14ac:dyDescent="0.2">
      <c r="A9584" s="295">
        <v>0.26138339999999999</v>
      </c>
      <c r="B9584" s="295"/>
      <c r="C9584" s="295">
        <v>0.43991089999999999</v>
      </c>
      <c r="D9584" s="295"/>
    </row>
    <row r="9585" spans="1:4" x14ac:dyDescent="0.2">
      <c r="A9585" s="295">
        <v>0.26138339999999999</v>
      </c>
      <c r="B9585" s="295"/>
      <c r="C9585" s="295">
        <v>0.43989210000000001</v>
      </c>
      <c r="D9585" s="295"/>
    </row>
    <row r="9586" spans="1:4" x14ac:dyDescent="0.2">
      <c r="A9586" s="295">
        <v>0.26136890000000002</v>
      </c>
      <c r="B9586" s="295"/>
      <c r="C9586" s="295">
        <v>0.43987349999999997</v>
      </c>
      <c r="D9586" s="295"/>
    </row>
    <row r="9587" spans="1:4" x14ac:dyDescent="0.2">
      <c r="A9587" s="295">
        <v>0.26135439999999999</v>
      </c>
      <c r="B9587" s="295"/>
      <c r="C9587" s="295">
        <v>0.43987349999999997</v>
      </c>
      <c r="D9587" s="295"/>
    </row>
    <row r="9588" spans="1:4" x14ac:dyDescent="0.2">
      <c r="A9588" s="295">
        <v>0.2613394</v>
      </c>
      <c r="B9588" s="295"/>
      <c r="C9588" s="295">
        <v>0.43983329999999998</v>
      </c>
      <c r="D9588" s="295"/>
    </row>
    <row r="9589" spans="1:4" x14ac:dyDescent="0.2">
      <c r="A9589" s="295">
        <v>0.2613394</v>
      </c>
      <c r="B9589" s="295"/>
      <c r="C9589" s="295">
        <v>0.43983329999999998</v>
      </c>
      <c r="D9589" s="295"/>
    </row>
    <row r="9590" spans="1:4" x14ac:dyDescent="0.2">
      <c r="A9590" s="295">
        <v>0.26131159999999998</v>
      </c>
      <c r="B9590" s="295"/>
      <c r="C9590" s="295">
        <v>0.4398183</v>
      </c>
      <c r="D9590" s="295"/>
    </row>
    <row r="9591" spans="1:4" x14ac:dyDescent="0.2">
      <c r="A9591" s="295">
        <v>0.26128190000000001</v>
      </c>
      <c r="B9591" s="295"/>
      <c r="C9591" s="295">
        <v>0.43977909999999998</v>
      </c>
      <c r="D9591" s="295"/>
    </row>
    <row r="9592" spans="1:4" x14ac:dyDescent="0.2">
      <c r="A9592" s="295">
        <v>0.26128190000000001</v>
      </c>
      <c r="B9592" s="295"/>
      <c r="C9592" s="295">
        <v>0.4397605</v>
      </c>
      <c r="D9592" s="295"/>
    </row>
    <row r="9593" spans="1:4" x14ac:dyDescent="0.2">
      <c r="A9593" s="295">
        <v>0.26128190000000001</v>
      </c>
      <c r="B9593" s="295"/>
      <c r="C9593" s="295">
        <v>0.43970530000000002</v>
      </c>
      <c r="D9593" s="295"/>
    </row>
    <row r="9594" spans="1:4" x14ac:dyDescent="0.2">
      <c r="A9594" s="295">
        <v>0.26128190000000001</v>
      </c>
      <c r="B9594" s="295"/>
      <c r="C9594" s="295">
        <v>0.43970530000000002</v>
      </c>
      <c r="D9594" s="295"/>
    </row>
    <row r="9595" spans="1:4" x14ac:dyDescent="0.2">
      <c r="A9595" s="295">
        <v>0.26126690000000002</v>
      </c>
      <c r="B9595" s="295"/>
      <c r="C9595" s="295">
        <v>0.43970530000000002</v>
      </c>
      <c r="D9595" s="295"/>
    </row>
    <row r="9596" spans="1:4" x14ac:dyDescent="0.2">
      <c r="A9596" s="295">
        <v>0.26126690000000002</v>
      </c>
      <c r="B9596" s="295"/>
      <c r="C9596" s="295">
        <v>0.43968649999999998</v>
      </c>
      <c r="D9596" s="295"/>
    </row>
    <row r="9597" spans="1:4" x14ac:dyDescent="0.2">
      <c r="A9597" s="295">
        <v>0.2612524</v>
      </c>
      <c r="B9597" s="295"/>
      <c r="C9597" s="295">
        <v>0.43964809999999999</v>
      </c>
      <c r="D9597" s="295"/>
    </row>
    <row r="9598" spans="1:4" x14ac:dyDescent="0.2">
      <c r="A9598" s="295">
        <v>0.2612372</v>
      </c>
      <c r="B9598" s="295"/>
      <c r="C9598" s="295">
        <v>0.43961270000000002</v>
      </c>
      <c r="D9598" s="295"/>
    </row>
    <row r="9599" spans="1:4" x14ac:dyDescent="0.2">
      <c r="A9599" s="295">
        <v>0.2612372</v>
      </c>
      <c r="B9599" s="295"/>
      <c r="C9599" s="295">
        <v>0.4395753</v>
      </c>
      <c r="D9599" s="295"/>
    </row>
    <row r="9600" spans="1:4" x14ac:dyDescent="0.2">
      <c r="A9600" s="295">
        <v>0.26122269999999997</v>
      </c>
      <c r="B9600" s="295"/>
      <c r="C9600" s="295">
        <v>0.4395753</v>
      </c>
      <c r="D9600" s="295"/>
    </row>
    <row r="9601" spans="1:4" x14ac:dyDescent="0.2">
      <c r="A9601" s="295">
        <v>0.26119330000000002</v>
      </c>
      <c r="B9601" s="295"/>
      <c r="C9601" s="295">
        <v>0.43953989999999998</v>
      </c>
      <c r="D9601" s="295"/>
    </row>
    <row r="9602" spans="1:4" x14ac:dyDescent="0.2">
      <c r="A9602" s="295">
        <v>0.26117879999999999</v>
      </c>
      <c r="B9602" s="295"/>
      <c r="C9602" s="295">
        <v>0.43950070000000002</v>
      </c>
      <c r="D9602" s="295"/>
    </row>
    <row r="9603" spans="1:4" x14ac:dyDescent="0.2">
      <c r="A9603" s="295">
        <v>0.26116549999999999</v>
      </c>
      <c r="B9603" s="295"/>
      <c r="C9603" s="295">
        <v>0.43948209999999999</v>
      </c>
      <c r="D9603" s="295"/>
    </row>
    <row r="9604" spans="1:4" x14ac:dyDescent="0.2">
      <c r="A9604" s="295">
        <v>0.26116549999999999</v>
      </c>
      <c r="B9604" s="295"/>
      <c r="C9604" s="295">
        <v>0.4394419</v>
      </c>
      <c r="D9604" s="295"/>
    </row>
    <row r="9605" spans="1:4" x14ac:dyDescent="0.2">
      <c r="A9605" s="295">
        <v>0.26116549999999999</v>
      </c>
      <c r="B9605" s="295"/>
      <c r="C9605" s="295">
        <v>0.43942310000000001</v>
      </c>
      <c r="D9605" s="295"/>
    </row>
    <row r="9606" spans="1:4" x14ac:dyDescent="0.2">
      <c r="A9606" s="295">
        <v>0.26116549999999999</v>
      </c>
      <c r="B9606" s="295"/>
      <c r="C9606" s="295">
        <v>0.43942310000000001</v>
      </c>
      <c r="D9606" s="295"/>
    </row>
    <row r="9607" spans="1:4" x14ac:dyDescent="0.2">
      <c r="A9607" s="295">
        <v>0.26115050000000001</v>
      </c>
      <c r="B9607" s="295"/>
      <c r="C9607" s="295">
        <v>0.43940430000000003</v>
      </c>
      <c r="D9607" s="295"/>
    </row>
    <row r="9608" spans="1:4" x14ac:dyDescent="0.2">
      <c r="A9608" s="295">
        <v>0.26112079999999999</v>
      </c>
      <c r="B9608" s="295"/>
      <c r="C9608" s="295">
        <v>0.4393492</v>
      </c>
      <c r="D9608" s="295"/>
    </row>
    <row r="9609" spans="1:4" x14ac:dyDescent="0.2">
      <c r="A9609" s="295">
        <v>0.26112079999999999</v>
      </c>
      <c r="B9609" s="295"/>
      <c r="C9609" s="295">
        <v>0.43934909999999999</v>
      </c>
      <c r="D9609" s="295"/>
    </row>
    <row r="9610" spans="1:4" x14ac:dyDescent="0.2">
      <c r="A9610" s="295">
        <v>0.26112079999999999</v>
      </c>
      <c r="B9610" s="295"/>
      <c r="C9610" s="295">
        <v>0.43931559999999997</v>
      </c>
      <c r="D9610" s="295"/>
    </row>
    <row r="9611" spans="1:4" x14ac:dyDescent="0.2">
      <c r="A9611" s="295">
        <v>0.26110630000000001</v>
      </c>
      <c r="B9611" s="295"/>
      <c r="C9611" s="295">
        <v>0.43931559999999997</v>
      </c>
      <c r="D9611" s="295"/>
    </row>
    <row r="9612" spans="1:4" x14ac:dyDescent="0.2">
      <c r="A9612" s="295">
        <v>0.26110630000000001</v>
      </c>
      <c r="B9612" s="295"/>
      <c r="C9612" s="295">
        <v>0.4392952</v>
      </c>
      <c r="D9612" s="295"/>
    </row>
    <row r="9613" spans="1:4" x14ac:dyDescent="0.2">
      <c r="A9613" s="295">
        <v>0.26110630000000001</v>
      </c>
      <c r="B9613" s="295"/>
      <c r="C9613" s="295">
        <v>0.43927630000000001</v>
      </c>
      <c r="D9613" s="295"/>
    </row>
    <row r="9614" spans="1:4" x14ac:dyDescent="0.2">
      <c r="A9614" s="295">
        <v>0.26110630000000001</v>
      </c>
      <c r="B9614" s="295"/>
      <c r="C9614" s="295">
        <v>0.43925779999999998</v>
      </c>
      <c r="D9614" s="295"/>
    </row>
    <row r="9615" spans="1:4" x14ac:dyDescent="0.2">
      <c r="A9615" s="295">
        <v>0.26107839999999999</v>
      </c>
      <c r="B9615" s="295"/>
      <c r="C9615" s="295">
        <v>0.43923889999999999</v>
      </c>
      <c r="D9615" s="295"/>
    </row>
    <row r="9616" spans="1:4" x14ac:dyDescent="0.2">
      <c r="A9616" s="295">
        <v>0.2610499</v>
      </c>
      <c r="B9616" s="295"/>
      <c r="C9616" s="295">
        <v>0.43919809999999998</v>
      </c>
      <c r="D9616" s="295"/>
    </row>
    <row r="9617" spans="1:4" x14ac:dyDescent="0.2">
      <c r="A9617" s="295">
        <v>0.26103539999999997</v>
      </c>
      <c r="B9617" s="295"/>
      <c r="C9617" s="295">
        <v>0.4391446</v>
      </c>
      <c r="D9617" s="295"/>
    </row>
    <row r="9618" spans="1:4" x14ac:dyDescent="0.2">
      <c r="A9618" s="295">
        <v>0.26103539999999997</v>
      </c>
      <c r="B9618" s="295"/>
      <c r="C9618" s="295">
        <v>0.4391446</v>
      </c>
      <c r="D9618" s="295"/>
    </row>
    <row r="9619" spans="1:4" x14ac:dyDescent="0.2">
      <c r="A9619" s="295">
        <v>0.26102039999999999</v>
      </c>
      <c r="B9619" s="295"/>
      <c r="C9619" s="295">
        <v>0.43912960000000001</v>
      </c>
      <c r="D9619" s="295"/>
    </row>
    <row r="9620" spans="1:4" x14ac:dyDescent="0.2">
      <c r="A9620" s="295">
        <v>0.26102039999999999</v>
      </c>
      <c r="B9620" s="295"/>
      <c r="C9620" s="295">
        <v>0.43909219999999999</v>
      </c>
      <c r="D9620" s="295"/>
    </row>
    <row r="9621" spans="1:4" x14ac:dyDescent="0.2">
      <c r="A9621" s="295">
        <v>0.26102039999999999</v>
      </c>
      <c r="B9621" s="295"/>
      <c r="C9621" s="295">
        <v>0.43905680000000002</v>
      </c>
      <c r="D9621" s="295"/>
    </row>
    <row r="9622" spans="1:4" x14ac:dyDescent="0.2">
      <c r="A9622" s="295">
        <v>0.26102039999999999</v>
      </c>
      <c r="B9622" s="295"/>
      <c r="C9622" s="295">
        <v>0.43903700000000001</v>
      </c>
      <c r="D9622" s="295"/>
    </row>
    <row r="9623" spans="1:4" x14ac:dyDescent="0.2">
      <c r="A9623" s="295">
        <v>0.26102039999999999</v>
      </c>
      <c r="B9623" s="295"/>
      <c r="C9623" s="295">
        <v>0.43901659999999998</v>
      </c>
      <c r="D9623" s="295"/>
    </row>
    <row r="9624" spans="1:4" x14ac:dyDescent="0.2">
      <c r="A9624" s="295">
        <v>0.26100590000000001</v>
      </c>
      <c r="B9624" s="295"/>
      <c r="C9624" s="295">
        <v>0.43899779999999999</v>
      </c>
      <c r="D9624" s="295"/>
    </row>
    <row r="9625" spans="1:4" x14ac:dyDescent="0.2">
      <c r="A9625" s="295">
        <v>0.26099149999999999</v>
      </c>
      <c r="B9625" s="295"/>
      <c r="C9625" s="295">
        <v>0.43898280000000001</v>
      </c>
      <c r="D9625" s="295"/>
    </row>
    <row r="9626" spans="1:4" x14ac:dyDescent="0.2">
      <c r="A9626" s="295">
        <v>0.26097809999999999</v>
      </c>
      <c r="B9626" s="295"/>
      <c r="C9626" s="295">
        <v>0.43896400000000002</v>
      </c>
      <c r="D9626" s="295"/>
    </row>
    <row r="9627" spans="1:4" x14ac:dyDescent="0.2">
      <c r="A9627" s="295">
        <v>0.26097809999999999</v>
      </c>
      <c r="B9627" s="295"/>
      <c r="C9627" s="295">
        <v>0.43894539999999999</v>
      </c>
      <c r="D9627" s="295"/>
    </row>
    <row r="9628" spans="1:4" x14ac:dyDescent="0.2">
      <c r="A9628" s="295">
        <v>0.26097809999999999</v>
      </c>
      <c r="B9628" s="295"/>
      <c r="C9628" s="295">
        <v>0.4389304</v>
      </c>
      <c r="D9628" s="295"/>
    </row>
    <row r="9629" spans="1:4" x14ac:dyDescent="0.2">
      <c r="A9629" s="295">
        <v>0.26097809999999999</v>
      </c>
      <c r="B9629" s="295"/>
      <c r="C9629" s="295">
        <v>0.43885279999999999</v>
      </c>
      <c r="D9629" s="295"/>
    </row>
    <row r="9630" spans="1:4" x14ac:dyDescent="0.2">
      <c r="A9630" s="295">
        <v>0.26093460000000002</v>
      </c>
      <c r="B9630" s="295"/>
      <c r="C9630" s="295">
        <v>0.438834</v>
      </c>
      <c r="D9630" s="295"/>
    </row>
    <row r="9631" spans="1:4" x14ac:dyDescent="0.2">
      <c r="A9631" s="295">
        <v>0.26090560000000002</v>
      </c>
      <c r="B9631" s="295"/>
      <c r="C9631" s="295">
        <v>0.438834</v>
      </c>
      <c r="D9631" s="295"/>
    </row>
    <row r="9632" spans="1:4" x14ac:dyDescent="0.2">
      <c r="A9632" s="295">
        <v>0.26090560000000002</v>
      </c>
      <c r="B9632" s="295"/>
      <c r="C9632" s="295">
        <v>0.43879560000000001</v>
      </c>
      <c r="D9632" s="295"/>
    </row>
    <row r="9633" spans="1:4" x14ac:dyDescent="0.2">
      <c r="A9633" s="295">
        <v>0.26090560000000002</v>
      </c>
      <c r="B9633" s="295"/>
      <c r="C9633" s="295">
        <v>0.43877680000000002</v>
      </c>
      <c r="D9633" s="295"/>
    </row>
    <row r="9634" spans="1:4" x14ac:dyDescent="0.2">
      <c r="A9634" s="295">
        <v>0.2608761</v>
      </c>
      <c r="B9634" s="295"/>
      <c r="C9634" s="295">
        <v>0.43875819999999999</v>
      </c>
      <c r="D9634" s="295"/>
    </row>
    <row r="9635" spans="1:4" x14ac:dyDescent="0.2">
      <c r="A9635" s="295">
        <v>0.26086160000000003</v>
      </c>
      <c r="B9635" s="295"/>
      <c r="C9635" s="295">
        <v>0.43875819999999999</v>
      </c>
      <c r="D9635" s="295"/>
    </row>
    <row r="9636" spans="1:4" x14ac:dyDescent="0.2">
      <c r="A9636" s="295">
        <v>0.26086160000000003</v>
      </c>
      <c r="B9636" s="295"/>
      <c r="C9636" s="295">
        <v>0.43872280000000002</v>
      </c>
      <c r="D9636" s="295"/>
    </row>
    <row r="9637" spans="1:4" x14ac:dyDescent="0.2">
      <c r="A9637" s="295">
        <v>0.26084829999999998</v>
      </c>
      <c r="B9637" s="295"/>
      <c r="C9637" s="295">
        <v>0.43872280000000002</v>
      </c>
      <c r="D9637" s="295"/>
    </row>
    <row r="9638" spans="1:4" x14ac:dyDescent="0.2">
      <c r="A9638" s="295">
        <v>0.26084829999999998</v>
      </c>
      <c r="B9638" s="295"/>
      <c r="C9638" s="295">
        <v>0.43866379999999999</v>
      </c>
      <c r="D9638" s="295"/>
    </row>
    <row r="9639" spans="1:4" x14ac:dyDescent="0.2">
      <c r="A9639" s="295">
        <v>0.26083309999999998</v>
      </c>
      <c r="B9639" s="295"/>
      <c r="C9639" s="295">
        <v>0.43862839999999997</v>
      </c>
      <c r="D9639" s="295"/>
    </row>
    <row r="9640" spans="1:4" x14ac:dyDescent="0.2">
      <c r="A9640" s="295">
        <v>0.26083309999999998</v>
      </c>
      <c r="B9640" s="295"/>
      <c r="C9640" s="295">
        <v>0.438608</v>
      </c>
      <c r="D9640" s="295"/>
    </row>
    <row r="9641" spans="1:4" x14ac:dyDescent="0.2">
      <c r="A9641" s="295">
        <v>0.26080409999999998</v>
      </c>
      <c r="B9641" s="295"/>
      <c r="C9641" s="295">
        <v>0.438608</v>
      </c>
      <c r="D9641" s="295"/>
    </row>
    <row r="9642" spans="1:4" x14ac:dyDescent="0.2">
      <c r="A9642" s="295">
        <v>0.26080409999999998</v>
      </c>
      <c r="B9642" s="295"/>
      <c r="C9642" s="295">
        <v>0.43856970000000001</v>
      </c>
      <c r="D9642" s="295"/>
    </row>
    <row r="9643" spans="1:4" x14ac:dyDescent="0.2">
      <c r="A9643" s="295">
        <v>0.26080409999999998</v>
      </c>
      <c r="B9643" s="295"/>
      <c r="C9643" s="295">
        <v>0.43856970000000001</v>
      </c>
      <c r="D9643" s="295"/>
    </row>
    <row r="9644" spans="1:4" x14ac:dyDescent="0.2">
      <c r="A9644" s="295">
        <v>0.26077460000000002</v>
      </c>
      <c r="B9644" s="295"/>
      <c r="C9644" s="295">
        <v>0.43853229999999999</v>
      </c>
      <c r="D9644" s="295"/>
    </row>
    <row r="9645" spans="1:4" x14ac:dyDescent="0.2">
      <c r="A9645" s="295">
        <v>0.26074609999999998</v>
      </c>
      <c r="B9645" s="295"/>
      <c r="C9645" s="295">
        <v>0.4385134</v>
      </c>
      <c r="D9645" s="295"/>
    </row>
    <row r="9646" spans="1:4" x14ac:dyDescent="0.2">
      <c r="A9646" s="295">
        <v>0.26074599999999998</v>
      </c>
      <c r="B9646" s="295"/>
      <c r="C9646" s="295">
        <v>0.43847809999999998</v>
      </c>
      <c r="D9646" s="295"/>
    </row>
    <row r="9647" spans="1:4" x14ac:dyDescent="0.2">
      <c r="A9647" s="295">
        <v>0.26074599999999998</v>
      </c>
      <c r="B9647" s="295"/>
      <c r="C9647" s="295">
        <v>0.43847799999999998</v>
      </c>
      <c r="D9647" s="295"/>
    </row>
    <row r="9648" spans="1:4" x14ac:dyDescent="0.2">
      <c r="A9648" s="295">
        <v>0.26074599999999998</v>
      </c>
      <c r="B9648" s="295"/>
      <c r="C9648" s="295">
        <v>0.43841910000000001</v>
      </c>
      <c r="D9648" s="295"/>
    </row>
    <row r="9649" spans="1:4" x14ac:dyDescent="0.2">
      <c r="A9649" s="295">
        <v>0.26071709999999998</v>
      </c>
      <c r="B9649" s="295"/>
      <c r="C9649" s="295">
        <v>0.43840020000000002</v>
      </c>
      <c r="D9649" s="295"/>
    </row>
    <row r="9650" spans="1:4" x14ac:dyDescent="0.2">
      <c r="A9650" s="295">
        <v>0.26070369999999998</v>
      </c>
      <c r="B9650" s="295"/>
      <c r="C9650" s="295">
        <v>0.43840020000000002</v>
      </c>
      <c r="D9650" s="295"/>
    </row>
    <row r="9651" spans="1:4" x14ac:dyDescent="0.2">
      <c r="A9651" s="295">
        <v>0.26068849999999999</v>
      </c>
      <c r="B9651" s="295"/>
      <c r="C9651" s="295">
        <v>0.438361</v>
      </c>
      <c r="D9651" s="295"/>
    </row>
    <row r="9652" spans="1:4" x14ac:dyDescent="0.2">
      <c r="A9652" s="295">
        <v>0.26068849999999999</v>
      </c>
      <c r="B9652" s="295"/>
      <c r="C9652" s="295">
        <v>0.43834600000000001</v>
      </c>
      <c r="D9652" s="295"/>
    </row>
    <row r="9653" spans="1:4" x14ac:dyDescent="0.2">
      <c r="A9653" s="295">
        <v>0.26068849999999999</v>
      </c>
      <c r="B9653" s="295"/>
      <c r="C9653" s="295">
        <v>0.43830859999999999</v>
      </c>
      <c r="D9653" s="295"/>
    </row>
    <row r="9654" spans="1:4" x14ac:dyDescent="0.2">
      <c r="A9654" s="295">
        <v>0.26065909999999998</v>
      </c>
      <c r="B9654" s="295"/>
      <c r="C9654" s="295">
        <v>0.43830859999999999</v>
      </c>
      <c r="D9654" s="295"/>
    </row>
    <row r="9655" spans="1:4" x14ac:dyDescent="0.2">
      <c r="A9655" s="295">
        <v>0.26065909999999998</v>
      </c>
      <c r="B9655" s="295"/>
      <c r="C9655" s="295">
        <v>0.43828879999999998</v>
      </c>
      <c r="D9655" s="295"/>
    </row>
    <row r="9656" spans="1:4" x14ac:dyDescent="0.2">
      <c r="A9656" s="295">
        <v>0.26065909999999998</v>
      </c>
      <c r="B9656" s="295"/>
      <c r="C9656" s="295">
        <v>0.43825140000000001</v>
      </c>
      <c r="D9656" s="295"/>
    </row>
    <row r="9657" spans="1:4" x14ac:dyDescent="0.2">
      <c r="A9657" s="295">
        <v>0.26064389999999998</v>
      </c>
      <c r="B9657" s="295"/>
      <c r="C9657" s="295">
        <v>0.43823099999999998</v>
      </c>
      <c r="D9657" s="295"/>
    </row>
    <row r="9658" spans="1:4" x14ac:dyDescent="0.2">
      <c r="A9658" s="295">
        <v>0.26064389999999998</v>
      </c>
      <c r="B9658" s="295"/>
      <c r="C9658" s="295">
        <v>0.4382161</v>
      </c>
      <c r="D9658" s="295"/>
    </row>
    <row r="9659" spans="1:4" x14ac:dyDescent="0.2">
      <c r="A9659" s="295">
        <v>0.26060100000000003</v>
      </c>
      <c r="B9659" s="295"/>
      <c r="C9659" s="295">
        <v>0.43819629999999998</v>
      </c>
      <c r="D9659" s="295"/>
    </row>
    <row r="9660" spans="1:4" x14ac:dyDescent="0.2">
      <c r="A9660" s="295">
        <v>0.2605866</v>
      </c>
      <c r="B9660" s="295"/>
      <c r="C9660" s="295">
        <v>0.43815890000000002</v>
      </c>
      <c r="D9660" s="295"/>
    </row>
    <row r="9661" spans="1:4" x14ac:dyDescent="0.2">
      <c r="A9661" s="295">
        <v>0.2605866</v>
      </c>
      <c r="B9661" s="295"/>
      <c r="C9661" s="295">
        <v>0.43815890000000002</v>
      </c>
      <c r="D9661" s="295"/>
    </row>
    <row r="9662" spans="1:4" x14ac:dyDescent="0.2">
      <c r="A9662" s="295">
        <v>0.2605866</v>
      </c>
      <c r="B9662" s="295"/>
      <c r="C9662" s="295">
        <v>0.4381235</v>
      </c>
      <c r="D9662" s="295"/>
    </row>
    <row r="9663" spans="1:4" x14ac:dyDescent="0.2">
      <c r="A9663" s="295">
        <v>0.2605865</v>
      </c>
      <c r="B9663" s="295"/>
      <c r="C9663" s="295">
        <v>0.43810490000000002</v>
      </c>
      <c r="D9663" s="295"/>
    </row>
    <row r="9664" spans="1:4" x14ac:dyDescent="0.2">
      <c r="A9664" s="295">
        <v>0.26055640000000002</v>
      </c>
      <c r="B9664" s="295"/>
      <c r="C9664" s="295">
        <v>0.43806630000000002</v>
      </c>
      <c r="D9664" s="295"/>
    </row>
    <row r="9665" spans="1:4" x14ac:dyDescent="0.2">
      <c r="A9665" s="295">
        <v>0.26055640000000002</v>
      </c>
      <c r="B9665" s="295"/>
      <c r="C9665" s="295">
        <v>0.43806630000000002</v>
      </c>
      <c r="D9665" s="295"/>
    </row>
    <row r="9666" spans="1:4" x14ac:dyDescent="0.2">
      <c r="A9666" s="295">
        <v>0.26054189999999999</v>
      </c>
      <c r="B9666" s="295"/>
      <c r="C9666" s="295">
        <v>0.4380327</v>
      </c>
      <c r="D9666" s="295"/>
    </row>
    <row r="9667" spans="1:4" x14ac:dyDescent="0.2">
      <c r="A9667" s="295">
        <v>0.26054189999999999</v>
      </c>
      <c r="B9667" s="295"/>
      <c r="C9667" s="295">
        <v>0.43799349999999998</v>
      </c>
      <c r="D9667" s="295"/>
    </row>
    <row r="9668" spans="1:4" x14ac:dyDescent="0.2">
      <c r="A9668" s="295">
        <v>0.2605285</v>
      </c>
      <c r="B9668" s="295"/>
      <c r="C9668" s="295">
        <v>0.43799349999999998</v>
      </c>
      <c r="D9668" s="295"/>
    </row>
    <row r="9669" spans="1:4" x14ac:dyDescent="0.2">
      <c r="A9669" s="295">
        <v>0.2605285</v>
      </c>
      <c r="B9669" s="295"/>
      <c r="C9669" s="295">
        <v>0.43799349999999998</v>
      </c>
      <c r="D9669" s="295"/>
    </row>
    <row r="9670" spans="1:4" x14ac:dyDescent="0.2">
      <c r="A9670" s="295">
        <v>0.2605285</v>
      </c>
      <c r="B9670" s="295"/>
      <c r="C9670" s="295">
        <v>0.43795509999999999</v>
      </c>
      <c r="D9670" s="295"/>
    </row>
    <row r="9671" spans="1:4" x14ac:dyDescent="0.2">
      <c r="A9671" s="295">
        <v>0.2605133</v>
      </c>
      <c r="B9671" s="295"/>
      <c r="C9671" s="295">
        <v>0.43791970000000002</v>
      </c>
      <c r="D9671" s="295"/>
    </row>
    <row r="9672" spans="1:4" x14ac:dyDescent="0.2">
      <c r="A9672" s="295">
        <v>0.26049830000000002</v>
      </c>
      <c r="B9672" s="295"/>
      <c r="C9672" s="295">
        <v>0.43789929999999999</v>
      </c>
      <c r="D9672" s="295"/>
    </row>
    <row r="9673" spans="1:4" x14ac:dyDescent="0.2">
      <c r="A9673" s="295">
        <v>0.26049830000000002</v>
      </c>
      <c r="B9673" s="295"/>
      <c r="C9673" s="295">
        <v>0.43786190000000003</v>
      </c>
      <c r="D9673" s="295"/>
    </row>
    <row r="9674" spans="1:4" x14ac:dyDescent="0.2">
      <c r="A9674" s="295">
        <v>0.26048389999999999</v>
      </c>
      <c r="B9674" s="295"/>
      <c r="C9674" s="295">
        <v>0.43782339999999997</v>
      </c>
      <c r="D9674" s="295"/>
    </row>
    <row r="9675" spans="1:4" x14ac:dyDescent="0.2">
      <c r="A9675" s="295">
        <v>0.26046930000000001</v>
      </c>
      <c r="B9675" s="295"/>
      <c r="C9675" s="295">
        <v>0.43780839999999999</v>
      </c>
      <c r="D9675" s="295"/>
    </row>
    <row r="9676" spans="1:4" x14ac:dyDescent="0.2">
      <c r="A9676" s="295">
        <v>0.26044099999999998</v>
      </c>
      <c r="B9676" s="295"/>
      <c r="C9676" s="295">
        <v>0.4377895</v>
      </c>
      <c r="D9676" s="295"/>
    </row>
    <row r="9677" spans="1:4" x14ac:dyDescent="0.2">
      <c r="A9677" s="295">
        <v>0.26044099999999998</v>
      </c>
      <c r="B9677" s="295"/>
      <c r="C9677" s="295">
        <v>0.43777090000000002</v>
      </c>
      <c r="D9677" s="295"/>
    </row>
    <row r="9678" spans="1:4" x14ac:dyDescent="0.2">
      <c r="A9678" s="295">
        <v>0.26044099999999998</v>
      </c>
      <c r="B9678" s="295"/>
      <c r="C9678" s="295">
        <v>0.43775209999999998</v>
      </c>
      <c r="D9678" s="295"/>
    </row>
    <row r="9679" spans="1:4" x14ac:dyDescent="0.2">
      <c r="A9679" s="295">
        <v>0.2604109</v>
      </c>
      <c r="B9679" s="295"/>
      <c r="C9679" s="295">
        <v>0.43775209999999998</v>
      </c>
      <c r="D9679" s="295"/>
    </row>
    <row r="9680" spans="1:4" x14ac:dyDescent="0.2">
      <c r="A9680" s="295">
        <v>0.2603956</v>
      </c>
      <c r="B9680" s="295"/>
      <c r="C9680" s="295">
        <v>0.4377335</v>
      </c>
      <c r="D9680" s="295"/>
    </row>
    <row r="9681" spans="1:4" x14ac:dyDescent="0.2">
      <c r="A9681" s="295">
        <v>0.26038119999999998</v>
      </c>
      <c r="B9681" s="295"/>
      <c r="C9681" s="295">
        <v>0.4376988</v>
      </c>
      <c r="D9681" s="295"/>
    </row>
    <row r="9682" spans="1:4" x14ac:dyDescent="0.2">
      <c r="A9682" s="295">
        <v>0.26036779999999998</v>
      </c>
      <c r="B9682" s="295"/>
      <c r="C9682" s="295">
        <v>0.43768380000000001</v>
      </c>
      <c r="D9682" s="295"/>
    </row>
    <row r="9683" spans="1:4" x14ac:dyDescent="0.2">
      <c r="A9683" s="295">
        <v>0.26035330000000001</v>
      </c>
      <c r="B9683" s="295"/>
      <c r="C9683" s="295">
        <v>0.4376448</v>
      </c>
      <c r="D9683" s="295"/>
    </row>
    <row r="9684" spans="1:4" x14ac:dyDescent="0.2">
      <c r="A9684" s="295">
        <v>0.26032379999999999</v>
      </c>
      <c r="B9684" s="295"/>
      <c r="C9684" s="295">
        <v>0.4376448</v>
      </c>
      <c r="D9684" s="295"/>
    </row>
    <row r="9685" spans="1:4" x14ac:dyDescent="0.2">
      <c r="A9685" s="295">
        <v>0.26032379999999999</v>
      </c>
      <c r="B9685" s="295"/>
      <c r="C9685" s="295">
        <v>0.43762600000000001</v>
      </c>
      <c r="D9685" s="295"/>
    </row>
    <row r="9686" spans="1:4" x14ac:dyDescent="0.2">
      <c r="A9686" s="295">
        <v>0.26032379999999999</v>
      </c>
      <c r="B9686" s="295"/>
      <c r="C9686" s="295">
        <v>0.43757259999999998</v>
      </c>
      <c r="D9686" s="295"/>
    </row>
    <row r="9687" spans="1:4" x14ac:dyDescent="0.2">
      <c r="A9687" s="295">
        <v>0.26032379999999999</v>
      </c>
      <c r="B9687" s="295"/>
      <c r="C9687" s="295">
        <v>0.437554</v>
      </c>
      <c r="D9687" s="295"/>
    </row>
    <row r="9688" spans="1:4" x14ac:dyDescent="0.2">
      <c r="A9688" s="295">
        <v>0.2603105</v>
      </c>
      <c r="B9688" s="295"/>
      <c r="C9688" s="295">
        <v>0.437554</v>
      </c>
      <c r="D9688" s="295"/>
    </row>
    <row r="9689" spans="1:4" x14ac:dyDescent="0.2">
      <c r="A9689" s="295">
        <v>0.26029590000000002</v>
      </c>
      <c r="B9689" s="295"/>
      <c r="C9689" s="295">
        <v>0.43753429999999999</v>
      </c>
      <c r="D9689" s="295"/>
    </row>
    <row r="9690" spans="1:4" x14ac:dyDescent="0.2">
      <c r="A9690" s="295">
        <v>0.26029590000000002</v>
      </c>
      <c r="B9690" s="295"/>
      <c r="C9690" s="295">
        <v>0.43747649999999999</v>
      </c>
      <c r="D9690" s="295"/>
    </row>
    <row r="9691" spans="1:4" x14ac:dyDescent="0.2">
      <c r="A9691" s="295">
        <v>0.2602815</v>
      </c>
      <c r="B9691" s="295"/>
      <c r="C9691" s="295">
        <v>0.4374615</v>
      </c>
      <c r="D9691" s="295"/>
    </row>
    <row r="9692" spans="1:4" x14ac:dyDescent="0.2">
      <c r="A9692" s="295">
        <v>0.2602681</v>
      </c>
      <c r="B9692" s="295"/>
      <c r="C9692" s="295">
        <v>0.4374615</v>
      </c>
      <c r="D9692" s="295"/>
    </row>
    <row r="9693" spans="1:4" x14ac:dyDescent="0.2">
      <c r="A9693" s="295">
        <v>0.26023839999999998</v>
      </c>
      <c r="B9693" s="295"/>
      <c r="C9693" s="295">
        <v>0.43744110000000003</v>
      </c>
      <c r="D9693" s="295"/>
    </row>
    <row r="9694" spans="1:4" x14ac:dyDescent="0.2">
      <c r="A9694" s="295">
        <v>0.26023839999999998</v>
      </c>
      <c r="B9694" s="295"/>
      <c r="C9694" s="295">
        <v>0.43738749999999998</v>
      </c>
      <c r="D9694" s="295"/>
    </row>
    <row r="9695" spans="1:4" x14ac:dyDescent="0.2">
      <c r="A9695" s="295">
        <v>0.26022339999999999</v>
      </c>
      <c r="B9695" s="295"/>
      <c r="C9695" s="295">
        <v>0.43738749999999998</v>
      </c>
      <c r="D9695" s="295"/>
    </row>
    <row r="9696" spans="1:4" x14ac:dyDescent="0.2">
      <c r="A9696" s="295">
        <v>0.26022339999999999</v>
      </c>
      <c r="B9696" s="295"/>
      <c r="C9696" s="295">
        <v>0.43738749999999998</v>
      </c>
      <c r="D9696" s="295"/>
    </row>
    <row r="9697" spans="1:4" x14ac:dyDescent="0.2">
      <c r="A9697" s="295">
        <v>0.26022339999999999</v>
      </c>
      <c r="B9697" s="295"/>
      <c r="C9697" s="295">
        <v>0.43732870000000001</v>
      </c>
      <c r="D9697" s="295"/>
    </row>
    <row r="9698" spans="1:4" x14ac:dyDescent="0.2">
      <c r="A9698" s="295">
        <v>0.26022339999999999</v>
      </c>
      <c r="B9698" s="295"/>
      <c r="C9698" s="295">
        <v>0.43730989999999997</v>
      </c>
      <c r="D9698" s="295"/>
    </row>
    <row r="9699" spans="1:4" x14ac:dyDescent="0.2">
      <c r="A9699" s="295">
        <v>0.26020900000000002</v>
      </c>
      <c r="B9699" s="295"/>
      <c r="C9699" s="295">
        <v>0.43727519999999998</v>
      </c>
      <c r="D9699" s="295"/>
    </row>
    <row r="9700" spans="1:4" x14ac:dyDescent="0.2">
      <c r="A9700" s="295">
        <v>0.26020900000000002</v>
      </c>
      <c r="B9700" s="295"/>
      <c r="C9700" s="295">
        <v>0.43725639999999999</v>
      </c>
      <c r="D9700" s="295"/>
    </row>
    <row r="9701" spans="1:4" x14ac:dyDescent="0.2">
      <c r="A9701" s="295">
        <v>0.26017950000000001</v>
      </c>
      <c r="B9701" s="295"/>
      <c r="C9701" s="295">
        <v>0.43725629999999999</v>
      </c>
      <c r="D9701" s="295"/>
    </row>
    <row r="9702" spans="1:4" x14ac:dyDescent="0.2">
      <c r="A9702" s="295">
        <v>0.26016610000000001</v>
      </c>
      <c r="B9702" s="295"/>
      <c r="C9702" s="295">
        <v>0.43719760000000002</v>
      </c>
      <c r="D9702" s="295"/>
    </row>
    <row r="9703" spans="1:4" x14ac:dyDescent="0.2">
      <c r="A9703" s="295">
        <v>0.26016610000000001</v>
      </c>
      <c r="B9703" s="295"/>
      <c r="C9703" s="295">
        <v>0.43719760000000002</v>
      </c>
      <c r="D9703" s="295"/>
    </row>
    <row r="9704" spans="1:4" x14ac:dyDescent="0.2">
      <c r="A9704" s="295">
        <v>0.26013599999999998</v>
      </c>
      <c r="B9704" s="295"/>
      <c r="C9704" s="295">
        <v>0.43719760000000002</v>
      </c>
      <c r="D9704" s="295"/>
    </row>
    <row r="9705" spans="1:4" x14ac:dyDescent="0.2">
      <c r="A9705" s="295">
        <v>0.26013599999999998</v>
      </c>
      <c r="B9705" s="295"/>
      <c r="C9705" s="295">
        <v>0.43714039999999998</v>
      </c>
      <c r="D9705" s="295"/>
    </row>
    <row r="9706" spans="1:4" x14ac:dyDescent="0.2">
      <c r="A9706" s="295">
        <v>0.26010810000000001</v>
      </c>
      <c r="B9706" s="295"/>
      <c r="C9706" s="295">
        <v>0.4371254</v>
      </c>
      <c r="D9706" s="295"/>
    </row>
    <row r="9707" spans="1:4" x14ac:dyDescent="0.2">
      <c r="A9707" s="295">
        <v>0.26009290000000002</v>
      </c>
      <c r="B9707" s="295"/>
      <c r="C9707" s="295">
        <v>0.4371254</v>
      </c>
      <c r="D9707" s="295"/>
    </row>
    <row r="9708" spans="1:4" x14ac:dyDescent="0.2">
      <c r="A9708" s="295">
        <v>0.26007839999999999</v>
      </c>
      <c r="B9708" s="295"/>
      <c r="C9708" s="295">
        <v>0.4371254</v>
      </c>
      <c r="D9708" s="295"/>
    </row>
    <row r="9709" spans="1:4" x14ac:dyDescent="0.2">
      <c r="A9709" s="295">
        <v>0.26007839999999999</v>
      </c>
      <c r="B9709" s="295"/>
      <c r="C9709" s="295">
        <v>0.43708530000000001</v>
      </c>
      <c r="D9709" s="295"/>
    </row>
    <row r="9710" spans="1:4" x14ac:dyDescent="0.2">
      <c r="A9710" s="295">
        <v>0.26006390000000001</v>
      </c>
      <c r="B9710" s="295"/>
      <c r="C9710" s="295">
        <v>0.43708520000000001</v>
      </c>
      <c r="D9710" s="295"/>
    </row>
    <row r="9711" spans="1:4" x14ac:dyDescent="0.2">
      <c r="A9711" s="295">
        <v>0.26004890000000003</v>
      </c>
      <c r="B9711" s="295"/>
      <c r="C9711" s="295">
        <v>0.43705169999999999</v>
      </c>
      <c r="D9711" s="295"/>
    </row>
    <row r="9712" spans="1:4" x14ac:dyDescent="0.2">
      <c r="A9712" s="295">
        <v>0.26004890000000003</v>
      </c>
      <c r="B9712" s="295"/>
      <c r="C9712" s="295">
        <v>0.4370329</v>
      </c>
      <c r="D9712" s="295"/>
    </row>
    <row r="9713" spans="1:4" x14ac:dyDescent="0.2">
      <c r="A9713" s="295">
        <v>0.2600345</v>
      </c>
      <c r="B9713" s="295"/>
      <c r="C9713" s="295">
        <v>0.43701240000000002</v>
      </c>
      <c r="D9713" s="295"/>
    </row>
    <row r="9714" spans="1:4" x14ac:dyDescent="0.2">
      <c r="A9714" s="295">
        <v>0.26001920000000001</v>
      </c>
      <c r="B9714" s="295"/>
      <c r="C9714" s="295">
        <v>0.43699379999999999</v>
      </c>
      <c r="D9714" s="295"/>
    </row>
    <row r="9715" spans="1:4" x14ac:dyDescent="0.2">
      <c r="A9715" s="295">
        <v>0.25997690000000001</v>
      </c>
      <c r="B9715" s="295"/>
      <c r="C9715" s="295">
        <v>0.43695460000000003</v>
      </c>
      <c r="D9715" s="295"/>
    </row>
    <row r="9716" spans="1:4" x14ac:dyDescent="0.2">
      <c r="A9716" s="295">
        <v>0.25997690000000001</v>
      </c>
      <c r="B9716" s="295"/>
      <c r="C9716" s="295">
        <v>0.43695460000000003</v>
      </c>
      <c r="D9716" s="295"/>
    </row>
    <row r="9717" spans="1:4" x14ac:dyDescent="0.2">
      <c r="A9717" s="295">
        <v>0.25997690000000001</v>
      </c>
      <c r="B9717" s="295"/>
      <c r="C9717" s="295">
        <v>0.43693959999999998</v>
      </c>
      <c r="D9717" s="295"/>
    </row>
    <row r="9718" spans="1:4" x14ac:dyDescent="0.2">
      <c r="A9718" s="295">
        <v>0.25996360000000002</v>
      </c>
      <c r="B9718" s="295"/>
      <c r="C9718" s="295">
        <v>0.43691990000000003</v>
      </c>
      <c r="D9718" s="295"/>
    </row>
    <row r="9719" spans="1:4" x14ac:dyDescent="0.2">
      <c r="A9719" s="295">
        <v>0.25994859999999997</v>
      </c>
      <c r="B9719" s="295"/>
      <c r="C9719" s="295">
        <v>0.43690129999999999</v>
      </c>
      <c r="D9719" s="295"/>
    </row>
    <row r="9720" spans="1:4" x14ac:dyDescent="0.2">
      <c r="A9720" s="295">
        <v>0.25993339999999998</v>
      </c>
      <c r="B9720" s="295"/>
      <c r="C9720" s="295">
        <v>0.43688250000000001</v>
      </c>
      <c r="D9720" s="295"/>
    </row>
    <row r="9721" spans="1:4" x14ac:dyDescent="0.2">
      <c r="A9721" s="295">
        <v>0.25993339999999998</v>
      </c>
      <c r="B9721" s="295"/>
      <c r="C9721" s="295">
        <v>0.43686269999999999</v>
      </c>
      <c r="D9721" s="295"/>
    </row>
    <row r="9722" spans="1:4" x14ac:dyDescent="0.2">
      <c r="A9722" s="295">
        <v>0.25990400000000002</v>
      </c>
      <c r="B9722" s="295"/>
      <c r="C9722" s="295">
        <v>0.43682349999999998</v>
      </c>
      <c r="D9722" s="295"/>
    </row>
    <row r="9723" spans="1:4" x14ac:dyDescent="0.2">
      <c r="A9723" s="295">
        <v>0.25990390000000002</v>
      </c>
      <c r="B9723" s="295"/>
      <c r="C9723" s="295">
        <v>0.43680849999999999</v>
      </c>
      <c r="D9723" s="295"/>
    </row>
    <row r="9724" spans="1:4" x14ac:dyDescent="0.2">
      <c r="A9724" s="295">
        <v>0.25988939999999999</v>
      </c>
      <c r="B9724" s="295"/>
      <c r="C9724" s="295">
        <v>0.43680849999999999</v>
      </c>
      <c r="D9724" s="295"/>
    </row>
    <row r="9725" spans="1:4" x14ac:dyDescent="0.2">
      <c r="A9725" s="295">
        <v>0.2598761</v>
      </c>
      <c r="B9725" s="295"/>
      <c r="C9725" s="295">
        <v>0.43677009999999999</v>
      </c>
      <c r="D9725" s="295"/>
    </row>
    <row r="9726" spans="1:4" x14ac:dyDescent="0.2">
      <c r="A9726" s="295">
        <v>0.2598761</v>
      </c>
      <c r="B9726" s="295"/>
      <c r="C9726" s="295">
        <v>0.43674970000000002</v>
      </c>
      <c r="D9726" s="295"/>
    </row>
    <row r="9727" spans="1:4" x14ac:dyDescent="0.2">
      <c r="A9727" s="295">
        <v>0.2598319</v>
      </c>
      <c r="B9727" s="295"/>
      <c r="C9727" s="295">
        <v>0.4367123</v>
      </c>
      <c r="D9727" s="295"/>
    </row>
    <row r="9728" spans="1:4" x14ac:dyDescent="0.2">
      <c r="A9728" s="295">
        <v>0.25981690000000002</v>
      </c>
      <c r="B9728" s="295"/>
      <c r="C9728" s="295">
        <v>0.43669730000000001</v>
      </c>
      <c r="D9728" s="295"/>
    </row>
    <row r="9729" spans="1:4" x14ac:dyDescent="0.2">
      <c r="A9729" s="295">
        <v>0.25981690000000002</v>
      </c>
      <c r="B9729" s="295"/>
      <c r="C9729" s="295">
        <v>0.43667869999999998</v>
      </c>
      <c r="D9729" s="295"/>
    </row>
    <row r="9730" spans="1:4" x14ac:dyDescent="0.2">
      <c r="A9730" s="295">
        <v>0.25981690000000002</v>
      </c>
      <c r="B9730" s="295"/>
      <c r="C9730" s="295">
        <v>0.4366583</v>
      </c>
      <c r="D9730" s="295"/>
    </row>
    <row r="9731" spans="1:4" x14ac:dyDescent="0.2">
      <c r="A9731" s="295">
        <v>0.25981690000000002</v>
      </c>
      <c r="B9731" s="295"/>
      <c r="C9731" s="295">
        <v>0.43663859999999999</v>
      </c>
      <c r="D9731" s="295"/>
    </row>
    <row r="9732" spans="1:4" x14ac:dyDescent="0.2">
      <c r="A9732" s="295">
        <v>0.2597891</v>
      </c>
      <c r="B9732" s="295"/>
      <c r="C9732" s="295">
        <v>0.43663859999999999</v>
      </c>
      <c r="D9732" s="295"/>
    </row>
    <row r="9733" spans="1:4" x14ac:dyDescent="0.2">
      <c r="A9733" s="295">
        <v>0.2597891</v>
      </c>
      <c r="B9733" s="295"/>
      <c r="C9733" s="295">
        <v>0.43663859999999999</v>
      </c>
      <c r="D9733" s="295"/>
    </row>
    <row r="9734" spans="1:4" x14ac:dyDescent="0.2">
      <c r="A9734" s="295">
        <v>0.2597891</v>
      </c>
      <c r="B9734" s="295"/>
      <c r="C9734" s="295">
        <v>0.43660110000000002</v>
      </c>
      <c r="D9734" s="295"/>
    </row>
    <row r="9735" spans="1:4" x14ac:dyDescent="0.2">
      <c r="A9735" s="295">
        <v>0.25975959999999998</v>
      </c>
      <c r="B9735" s="295"/>
      <c r="C9735" s="295">
        <v>0.43660110000000002</v>
      </c>
      <c r="D9735" s="295"/>
    </row>
    <row r="9736" spans="1:4" x14ac:dyDescent="0.2">
      <c r="A9736" s="295">
        <v>0.25975959999999998</v>
      </c>
      <c r="B9736" s="295"/>
      <c r="C9736" s="295">
        <v>0.43658619999999998</v>
      </c>
      <c r="D9736" s="295"/>
    </row>
    <row r="9737" spans="1:4" x14ac:dyDescent="0.2">
      <c r="A9737" s="295">
        <v>0.25974439999999999</v>
      </c>
      <c r="B9737" s="295"/>
      <c r="C9737" s="295">
        <v>0.43650860000000002</v>
      </c>
      <c r="D9737" s="295"/>
    </row>
    <row r="9738" spans="1:4" x14ac:dyDescent="0.2">
      <c r="A9738" s="295">
        <v>0.25971539999999999</v>
      </c>
      <c r="B9738" s="295"/>
      <c r="C9738" s="295">
        <v>0.43648880000000001</v>
      </c>
      <c r="D9738" s="295"/>
    </row>
    <row r="9739" spans="1:4" x14ac:dyDescent="0.2">
      <c r="A9739" s="295">
        <v>0.25971539999999999</v>
      </c>
      <c r="B9739" s="295"/>
      <c r="C9739" s="295">
        <v>0.43648880000000001</v>
      </c>
      <c r="D9739" s="295"/>
    </row>
    <row r="9740" spans="1:4" x14ac:dyDescent="0.2">
      <c r="A9740" s="295">
        <v>0.25971539999999999</v>
      </c>
      <c r="B9740" s="295"/>
      <c r="C9740" s="295">
        <v>0.43648880000000001</v>
      </c>
      <c r="D9740" s="295"/>
    </row>
    <row r="9741" spans="1:4" x14ac:dyDescent="0.2">
      <c r="A9741" s="295">
        <v>0.25971539999999999</v>
      </c>
      <c r="B9741" s="295"/>
      <c r="C9741" s="295">
        <v>0.43646839999999998</v>
      </c>
      <c r="D9741" s="295"/>
    </row>
    <row r="9742" spans="1:4" x14ac:dyDescent="0.2">
      <c r="A9742" s="295">
        <v>0.25971539999999999</v>
      </c>
      <c r="B9742" s="295"/>
      <c r="C9742" s="295">
        <v>0.43645339999999999</v>
      </c>
      <c r="D9742" s="295"/>
    </row>
    <row r="9743" spans="1:4" x14ac:dyDescent="0.2">
      <c r="A9743" s="295">
        <v>0.25968590000000003</v>
      </c>
      <c r="B9743" s="295"/>
      <c r="C9743" s="295">
        <v>0.4364151</v>
      </c>
      <c r="D9743" s="295"/>
    </row>
    <row r="9744" spans="1:4" x14ac:dyDescent="0.2">
      <c r="A9744" s="295">
        <v>0.25968590000000003</v>
      </c>
      <c r="B9744" s="295"/>
      <c r="C9744" s="295">
        <v>0.43634200000000001</v>
      </c>
      <c r="D9744" s="295"/>
    </row>
    <row r="9745" spans="1:4" x14ac:dyDescent="0.2">
      <c r="A9745" s="295">
        <v>0.2596581</v>
      </c>
      <c r="B9745" s="295"/>
      <c r="C9745" s="295">
        <v>0.43632339999999997</v>
      </c>
      <c r="D9745" s="295"/>
    </row>
    <row r="9746" spans="1:4" x14ac:dyDescent="0.2">
      <c r="A9746" s="295">
        <v>0.2596581</v>
      </c>
      <c r="B9746" s="295"/>
      <c r="C9746" s="295">
        <v>0.43630459999999999</v>
      </c>
      <c r="D9746" s="295"/>
    </row>
    <row r="9747" spans="1:4" x14ac:dyDescent="0.2">
      <c r="A9747" s="295">
        <v>0.2596581</v>
      </c>
      <c r="B9747" s="295"/>
      <c r="C9747" s="295">
        <v>0.43628489999999998</v>
      </c>
      <c r="D9747" s="295"/>
    </row>
    <row r="9748" spans="1:4" x14ac:dyDescent="0.2">
      <c r="A9748" s="295">
        <v>0.25964359999999997</v>
      </c>
      <c r="B9748" s="295"/>
      <c r="C9748" s="295">
        <v>0.4362645</v>
      </c>
      <c r="D9748" s="295"/>
    </row>
    <row r="9749" spans="1:4" x14ac:dyDescent="0.2">
      <c r="A9749" s="295">
        <v>0.25962839999999998</v>
      </c>
      <c r="B9749" s="295"/>
      <c r="C9749" s="295">
        <v>0.43622699999999998</v>
      </c>
      <c r="D9749" s="295"/>
    </row>
    <row r="9750" spans="1:4" x14ac:dyDescent="0.2">
      <c r="A9750" s="295">
        <v>0.25959939999999998</v>
      </c>
      <c r="B9750" s="295"/>
      <c r="C9750" s="295">
        <v>0.43621209999999999</v>
      </c>
      <c r="D9750" s="295"/>
    </row>
    <row r="9751" spans="1:4" x14ac:dyDescent="0.2">
      <c r="A9751" s="295">
        <v>0.25958439999999999</v>
      </c>
      <c r="B9751" s="295"/>
      <c r="C9751" s="295">
        <v>0.43621199999999999</v>
      </c>
      <c r="D9751" s="295"/>
    </row>
    <row r="9752" spans="1:4" x14ac:dyDescent="0.2">
      <c r="A9752" s="295">
        <v>0.25958439999999999</v>
      </c>
      <c r="B9752" s="295"/>
      <c r="C9752" s="295">
        <v>0.43617850000000002</v>
      </c>
      <c r="D9752" s="295"/>
    </row>
    <row r="9753" spans="1:4" x14ac:dyDescent="0.2">
      <c r="A9753" s="295">
        <v>0.25955590000000001</v>
      </c>
      <c r="B9753" s="295"/>
      <c r="C9753" s="295">
        <v>0.43617850000000002</v>
      </c>
      <c r="D9753" s="295"/>
    </row>
    <row r="9754" spans="1:4" x14ac:dyDescent="0.2">
      <c r="A9754" s="295">
        <v>0.25955590000000001</v>
      </c>
      <c r="B9754" s="295"/>
      <c r="C9754" s="295">
        <v>0.43615969999999998</v>
      </c>
      <c r="D9754" s="295"/>
    </row>
    <row r="9755" spans="1:4" x14ac:dyDescent="0.2">
      <c r="A9755" s="295">
        <v>0.25954129999999997</v>
      </c>
      <c r="B9755" s="295"/>
      <c r="C9755" s="295">
        <v>0.4361411</v>
      </c>
      <c r="D9755" s="295"/>
    </row>
    <row r="9756" spans="1:4" x14ac:dyDescent="0.2">
      <c r="A9756" s="295">
        <v>0.25954129999999997</v>
      </c>
      <c r="B9756" s="295"/>
      <c r="C9756" s="295">
        <v>0.43612250000000002</v>
      </c>
      <c r="D9756" s="295"/>
    </row>
    <row r="9757" spans="1:4" x14ac:dyDescent="0.2">
      <c r="A9757" s="295">
        <v>0.25952799999999998</v>
      </c>
      <c r="B9757" s="295"/>
      <c r="C9757" s="295">
        <v>0.4360889</v>
      </c>
      <c r="D9757" s="295"/>
    </row>
    <row r="9758" spans="1:4" x14ac:dyDescent="0.2">
      <c r="A9758" s="295">
        <v>0.25952799999999998</v>
      </c>
      <c r="B9758" s="295"/>
      <c r="C9758" s="295">
        <v>0.43602990000000003</v>
      </c>
      <c r="D9758" s="295"/>
    </row>
    <row r="9759" spans="1:4" x14ac:dyDescent="0.2">
      <c r="A9759" s="295">
        <v>0.25949830000000002</v>
      </c>
      <c r="B9759" s="295"/>
      <c r="C9759" s="295">
        <v>0.43602990000000003</v>
      </c>
      <c r="D9759" s="295"/>
    </row>
    <row r="9760" spans="1:4" x14ac:dyDescent="0.2">
      <c r="A9760" s="295">
        <v>0.25948339999999998</v>
      </c>
      <c r="B9760" s="295"/>
      <c r="C9760" s="295">
        <v>0.43597209999999997</v>
      </c>
      <c r="D9760" s="295"/>
    </row>
    <row r="9761" spans="1:4" x14ac:dyDescent="0.2">
      <c r="A9761" s="295">
        <v>0.25948329999999997</v>
      </c>
      <c r="B9761" s="295"/>
      <c r="C9761" s="295">
        <v>0.43597209999999997</v>
      </c>
      <c r="D9761" s="295"/>
    </row>
    <row r="9762" spans="1:4" x14ac:dyDescent="0.2">
      <c r="A9762" s="295">
        <v>0.2594688</v>
      </c>
      <c r="B9762" s="295"/>
      <c r="C9762" s="295">
        <v>0.4359169</v>
      </c>
      <c r="D9762" s="295"/>
    </row>
    <row r="9763" spans="1:4" x14ac:dyDescent="0.2">
      <c r="A9763" s="295">
        <v>0.25945550000000001</v>
      </c>
      <c r="B9763" s="295"/>
      <c r="C9763" s="295">
        <v>0.4359169</v>
      </c>
      <c r="D9763" s="295"/>
    </row>
    <row r="9764" spans="1:4" x14ac:dyDescent="0.2">
      <c r="A9764" s="295">
        <v>0.25945550000000001</v>
      </c>
      <c r="B9764" s="295"/>
      <c r="C9764" s="295">
        <v>0.43589650000000002</v>
      </c>
      <c r="D9764" s="295"/>
    </row>
    <row r="9765" spans="1:4" x14ac:dyDescent="0.2">
      <c r="A9765" s="295">
        <v>0.25945550000000001</v>
      </c>
      <c r="B9765" s="295"/>
      <c r="C9765" s="295">
        <v>0.4358591</v>
      </c>
      <c r="D9765" s="295"/>
    </row>
    <row r="9766" spans="1:4" x14ac:dyDescent="0.2">
      <c r="A9766" s="295">
        <v>0.25944099999999998</v>
      </c>
      <c r="B9766" s="295"/>
      <c r="C9766" s="295">
        <v>0.43580029999999997</v>
      </c>
      <c r="D9766" s="295"/>
    </row>
    <row r="9767" spans="1:4" x14ac:dyDescent="0.2">
      <c r="A9767" s="295">
        <v>0.2594108</v>
      </c>
      <c r="B9767" s="295"/>
      <c r="C9767" s="295">
        <v>0.4357799</v>
      </c>
      <c r="D9767" s="295"/>
    </row>
    <row r="9768" spans="1:4" x14ac:dyDescent="0.2">
      <c r="A9768" s="295">
        <v>0.25938299999999997</v>
      </c>
      <c r="B9768" s="295"/>
      <c r="C9768" s="295">
        <v>0.43574629999999998</v>
      </c>
      <c r="D9768" s="295"/>
    </row>
    <row r="9769" spans="1:4" x14ac:dyDescent="0.2">
      <c r="A9769" s="295">
        <v>0.25938299999999997</v>
      </c>
      <c r="B9769" s="295"/>
      <c r="C9769" s="295">
        <v>0.43574629999999998</v>
      </c>
      <c r="D9769" s="295"/>
    </row>
    <row r="9770" spans="1:4" x14ac:dyDescent="0.2">
      <c r="A9770" s="295">
        <v>0.25938299999999997</v>
      </c>
      <c r="B9770" s="295"/>
      <c r="C9770" s="295">
        <v>0.43572660000000002</v>
      </c>
      <c r="D9770" s="295"/>
    </row>
    <row r="9771" spans="1:4" x14ac:dyDescent="0.2">
      <c r="A9771" s="295">
        <v>0.25938299999999997</v>
      </c>
      <c r="B9771" s="295"/>
      <c r="C9771" s="295">
        <v>0.4356912</v>
      </c>
      <c r="D9771" s="295"/>
    </row>
    <row r="9772" spans="1:4" x14ac:dyDescent="0.2">
      <c r="A9772" s="295">
        <v>0.2593685</v>
      </c>
      <c r="B9772" s="295"/>
      <c r="C9772" s="295">
        <v>0.43565379999999998</v>
      </c>
      <c r="D9772" s="295"/>
    </row>
    <row r="9773" spans="1:4" x14ac:dyDescent="0.2">
      <c r="A9773" s="295">
        <v>0.2593685</v>
      </c>
      <c r="B9773" s="295"/>
      <c r="C9773" s="295">
        <v>0.43565379999999998</v>
      </c>
      <c r="D9773" s="295"/>
    </row>
    <row r="9774" spans="1:4" x14ac:dyDescent="0.2">
      <c r="A9774" s="295">
        <v>0.25935520000000001</v>
      </c>
      <c r="B9774" s="295"/>
      <c r="C9774" s="295">
        <v>0.43565379999999998</v>
      </c>
      <c r="D9774" s="295"/>
    </row>
    <row r="9775" spans="1:4" x14ac:dyDescent="0.2">
      <c r="A9775" s="295">
        <v>0.25934059999999998</v>
      </c>
      <c r="B9775" s="295"/>
      <c r="C9775" s="295">
        <v>0.43565379999999998</v>
      </c>
      <c r="D9775" s="295"/>
    </row>
    <row r="9776" spans="1:4" x14ac:dyDescent="0.2">
      <c r="A9776" s="295">
        <v>0.25932569999999999</v>
      </c>
      <c r="B9776" s="295"/>
      <c r="C9776" s="295">
        <v>0.4356352</v>
      </c>
      <c r="D9776" s="295"/>
    </row>
    <row r="9777" spans="1:4" x14ac:dyDescent="0.2">
      <c r="A9777" s="295">
        <v>0.25931120000000002</v>
      </c>
      <c r="B9777" s="295"/>
      <c r="C9777" s="295">
        <v>0.4356352</v>
      </c>
      <c r="D9777" s="295"/>
    </row>
    <row r="9778" spans="1:4" x14ac:dyDescent="0.2">
      <c r="A9778" s="295">
        <v>0.25929600000000003</v>
      </c>
      <c r="B9778" s="295"/>
      <c r="C9778" s="295">
        <v>0.43559619999999999</v>
      </c>
      <c r="D9778" s="295"/>
    </row>
    <row r="9779" spans="1:4" x14ac:dyDescent="0.2">
      <c r="A9779" s="295">
        <v>0.25929600000000003</v>
      </c>
      <c r="B9779" s="295"/>
      <c r="C9779" s="295">
        <v>0.43557639999999997</v>
      </c>
      <c r="D9779" s="295"/>
    </row>
    <row r="9780" spans="1:4" x14ac:dyDescent="0.2">
      <c r="A9780" s="295">
        <v>0.2592815</v>
      </c>
      <c r="B9780" s="295"/>
      <c r="C9780" s="295">
        <v>0.43555759999999999</v>
      </c>
      <c r="D9780" s="295"/>
    </row>
    <row r="9781" spans="1:4" x14ac:dyDescent="0.2">
      <c r="A9781" s="295">
        <v>0.2592815</v>
      </c>
      <c r="B9781" s="295"/>
      <c r="C9781" s="295">
        <v>0.4355426</v>
      </c>
      <c r="D9781" s="295"/>
    </row>
    <row r="9782" spans="1:4" x14ac:dyDescent="0.2">
      <c r="A9782" s="295">
        <v>0.25926630000000001</v>
      </c>
      <c r="B9782" s="295"/>
      <c r="C9782" s="295">
        <v>0.4355426</v>
      </c>
      <c r="D9782" s="295"/>
    </row>
    <row r="9783" spans="1:4" x14ac:dyDescent="0.2">
      <c r="A9783" s="295">
        <v>0.25925290000000001</v>
      </c>
      <c r="B9783" s="295"/>
      <c r="C9783" s="295">
        <v>0.43550240000000001</v>
      </c>
      <c r="D9783" s="295"/>
    </row>
    <row r="9784" spans="1:4" x14ac:dyDescent="0.2">
      <c r="A9784" s="295">
        <v>0.2592235</v>
      </c>
      <c r="B9784" s="295"/>
      <c r="C9784" s="295">
        <v>0.43550240000000001</v>
      </c>
      <c r="D9784" s="295"/>
    </row>
    <row r="9785" spans="1:4" x14ac:dyDescent="0.2">
      <c r="A9785" s="295">
        <v>0.25920900000000002</v>
      </c>
      <c r="B9785" s="295"/>
      <c r="C9785" s="295">
        <v>0.43546499999999999</v>
      </c>
      <c r="D9785" s="295"/>
    </row>
    <row r="9786" spans="1:4" x14ac:dyDescent="0.2">
      <c r="A9786" s="295">
        <v>0.25920900000000002</v>
      </c>
      <c r="B9786" s="295"/>
      <c r="C9786" s="295">
        <v>0.43545</v>
      </c>
      <c r="D9786" s="295"/>
    </row>
    <row r="9787" spans="1:4" x14ac:dyDescent="0.2">
      <c r="A9787" s="295">
        <v>0.25920900000000002</v>
      </c>
      <c r="B9787" s="295"/>
      <c r="C9787" s="295">
        <v>0.43540990000000002</v>
      </c>
      <c r="D9787" s="295"/>
    </row>
    <row r="9788" spans="1:4" x14ac:dyDescent="0.2">
      <c r="A9788" s="295">
        <v>0.25920890000000002</v>
      </c>
      <c r="B9788" s="295"/>
      <c r="C9788" s="295">
        <v>0.43535210000000002</v>
      </c>
      <c r="D9788" s="295"/>
    </row>
    <row r="9789" spans="1:4" x14ac:dyDescent="0.2">
      <c r="A9789" s="295">
        <v>0.25918000000000002</v>
      </c>
      <c r="B9789" s="295"/>
      <c r="C9789" s="295">
        <v>0.43535200000000002</v>
      </c>
      <c r="D9789" s="295"/>
    </row>
    <row r="9790" spans="1:4" x14ac:dyDescent="0.2">
      <c r="A9790" s="295">
        <v>0.25918000000000002</v>
      </c>
      <c r="B9790" s="295"/>
      <c r="C9790" s="295">
        <v>0.43535200000000002</v>
      </c>
      <c r="D9790" s="295"/>
    </row>
    <row r="9791" spans="1:4" x14ac:dyDescent="0.2">
      <c r="A9791" s="295">
        <v>0.25918000000000002</v>
      </c>
      <c r="B9791" s="295"/>
      <c r="C9791" s="295">
        <v>0.43533349999999998</v>
      </c>
      <c r="D9791" s="295"/>
    </row>
    <row r="9792" spans="1:4" x14ac:dyDescent="0.2">
      <c r="A9792" s="295">
        <v>0.25916499999999998</v>
      </c>
      <c r="B9792" s="295"/>
      <c r="C9792" s="295">
        <v>0.4353185</v>
      </c>
      <c r="D9792" s="295"/>
    </row>
    <row r="9793" spans="1:4" x14ac:dyDescent="0.2">
      <c r="A9793" s="295">
        <v>0.25915169999999998</v>
      </c>
      <c r="B9793" s="295"/>
      <c r="C9793" s="295">
        <v>0.43531839999999999</v>
      </c>
      <c r="D9793" s="295"/>
    </row>
    <row r="9794" spans="1:4" x14ac:dyDescent="0.2">
      <c r="A9794" s="295">
        <v>0.25913639999999999</v>
      </c>
      <c r="B9794" s="295"/>
      <c r="C9794" s="295">
        <v>0.43525950000000002</v>
      </c>
      <c r="D9794" s="295"/>
    </row>
    <row r="9795" spans="1:4" x14ac:dyDescent="0.2">
      <c r="A9795" s="295">
        <v>0.25913639999999999</v>
      </c>
      <c r="B9795" s="295"/>
      <c r="C9795" s="295">
        <v>0.43524449999999998</v>
      </c>
      <c r="D9795" s="295"/>
    </row>
    <row r="9796" spans="1:4" x14ac:dyDescent="0.2">
      <c r="A9796" s="295">
        <v>0.25912190000000002</v>
      </c>
      <c r="B9796" s="295"/>
      <c r="C9796" s="295">
        <v>0.43522470000000002</v>
      </c>
      <c r="D9796" s="295"/>
    </row>
    <row r="9797" spans="1:4" x14ac:dyDescent="0.2">
      <c r="A9797" s="295">
        <v>0.25910749999999999</v>
      </c>
      <c r="B9797" s="295"/>
      <c r="C9797" s="295">
        <v>0.43520429999999999</v>
      </c>
      <c r="D9797" s="295"/>
    </row>
    <row r="9798" spans="1:4" x14ac:dyDescent="0.2">
      <c r="A9798" s="295">
        <v>0.25910739999999999</v>
      </c>
      <c r="B9798" s="295"/>
      <c r="C9798" s="295">
        <v>0.43520429999999999</v>
      </c>
      <c r="D9798" s="295"/>
    </row>
    <row r="9799" spans="1:4" x14ac:dyDescent="0.2">
      <c r="A9799" s="295">
        <v>0.25907910000000001</v>
      </c>
      <c r="B9799" s="295"/>
      <c r="C9799" s="295">
        <v>0.43518449999999997</v>
      </c>
      <c r="D9799" s="295"/>
    </row>
    <row r="9800" spans="1:4" x14ac:dyDescent="0.2">
      <c r="A9800" s="295">
        <v>0.25907910000000001</v>
      </c>
      <c r="B9800" s="295"/>
      <c r="C9800" s="295">
        <v>0.435166</v>
      </c>
      <c r="D9800" s="295"/>
    </row>
    <row r="9801" spans="1:4" x14ac:dyDescent="0.2">
      <c r="A9801" s="295">
        <v>0.25906469999999998</v>
      </c>
      <c r="B9801" s="295"/>
      <c r="C9801" s="295">
        <v>0.43514550000000002</v>
      </c>
      <c r="D9801" s="295"/>
    </row>
    <row r="9802" spans="1:4" x14ac:dyDescent="0.2">
      <c r="A9802" s="295">
        <v>0.25904949999999999</v>
      </c>
      <c r="B9802" s="295"/>
      <c r="C9802" s="295">
        <v>0.4351081</v>
      </c>
      <c r="D9802" s="295"/>
    </row>
    <row r="9803" spans="1:4" x14ac:dyDescent="0.2">
      <c r="A9803" s="295">
        <v>0.25904949999999999</v>
      </c>
      <c r="B9803" s="295"/>
      <c r="C9803" s="295">
        <v>0.43507430000000002</v>
      </c>
      <c r="D9803" s="295"/>
    </row>
    <row r="9804" spans="1:4" x14ac:dyDescent="0.2">
      <c r="A9804" s="295">
        <v>0.25903490000000001</v>
      </c>
      <c r="B9804" s="295"/>
      <c r="C9804" s="295">
        <v>0.43507430000000002</v>
      </c>
      <c r="D9804" s="295"/>
    </row>
    <row r="9805" spans="1:4" x14ac:dyDescent="0.2">
      <c r="A9805" s="295">
        <v>0.25903490000000001</v>
      </c>
      <c r="B9805" s="295"/>
      <c r="C9805" s="295">
        <v>0.43503530000000001</v>
      </c>
      <c r="D9805" s="295"/>
    </row>
    <row r="9806" spans="1:4" x14ac:dyDescent="0.2">
      <c r="A9806" s="295">
        <v>0.25901970000000002</v>
      </c>
      <c r="B9806" s="295"/>
      <c r="C9806" s="295">
        <v>0.43503530000000001</v>
      </c>
      <c r="D9806" s="295"/>
    </row>
    <row r="9807" spans="1:4" x14ac:dyDescent="0.2">
      <c r="A9807" s="295">
        <v>0.25900640000000003</v>
      </c>
      <c r="B9807" s="295"/>
      <c r="C9807" s="295">
        <v>0.43501669999999998</v>
      </c>
      <c r="D9807" s="295"/>
    </row>
    <row r="9808" spans="1:4" x14ac:dyDescent="0.2">
      <c r="A9808" s="295">
        <v>0.2589919</v>
      </c>
      <c r="B9808" s="295"/>
      <c r="C9808" s="295">
        <v>0.43497819999999998</v>
      </c>
      <c r="D9808" s="295"/>
    </row>
    <row r="9809" spans="1:4" x14ac:dyDescent="0.2">
      <c r="A9809" s="295">
        <v>0.2589919</v>
      </c>
      <c r="B9809" s="295"/>
      <c r="C9809" s="295">
        <v>0.4349577</v>
      </c>
      <c r="D9809" s="295"/>
    </row>
    <row r="9810" spans="1:4" x14ac:dyDescent="0.2">
      <c r="A9810" s="295">
        <v>0.2589919</v>
      </c>
      <c r="B9810" s="295"/>
      <c r="C9810" s="295">
        <v>0.43493799999999999</v>
      </c>
      <c r="D9810" s="295"/>
    </row>
    <row r="9811" spans="1:4" x14ac:dyDescent="0.2">
      <c r="A9811" s="295">
        <v>0.2589919</v>
      </c>
      <c r="B9811" s="295"/>
      <c r="C9811" s="295">
        <v>0.43490060000000003</v>
      </c>
      <c r="D9811" s="295"/>
    </row>
    <row r="9812" spans="1:4" x14ac:dyDescent="0.2">
      <c r="A9812" s="295">
        <v>0.2589767</v>
      </c>
      <c r="B9812" s="295"/>
      <c r="C9812" s="295">
        <v>0.43490060000000003</v>
      </c>
      <c r="D9812" s="295"/>
    </row>
    <row r="9813" spans="1:4" x14ac:dyDescent="0.2">
      <c r="A9813" s="295">
        <v>0.2589767</v>
      </c>
      <c r="B9813" s="295"/>
      <c r="C9813" s="295">
        <v>0.4348668</v>
      </c>
      <c r="D9813" s="295"/>
    </row>
    <row r="9814" spans="1:4" x14ac:dyDescent="0.2">
      <c r="A9814" s="295">
        <v>0.25896219999999998</v>
      </c>
      <c r="B9814" s="295"/>
      <c r="C9814" s="295">
        <v>0.4348668</v>
      </c>
      <c r="D9814" s="295"/>
    </row>
    <row r="9815" spans="1:4" x14ac:dyDescent="0.2">
      <c r="A9815" s="295">
        <v>0.25891750000000002</v>
      </c>
      <c r="B9815" s="295"/>
      <c r="C9815" s="295">
        <v>0.43482749999999998</v>
      </c>
      <c r="D9815" s="295"/>
    </row>
    <row r="9816" spans="1:4" x14ac:dyDescent="0.2">
      <c r="A9816" s="295">
        <v>0.25891750000000002</v>
      </c>
      <c r="B9816" s="295"/>
      <c r="C9816" s="295">
        <v>0.43482749999999998</v>
      </c>
      <c r="D9816" s="295"/>
    </row>
    <row r="9817" spans="1:4" x14ac:dyDescent="0.2">
      <c r="A9817" s="295">
        <v>0.25891750000000002</v>
      </c>
      <c r="B9817" s="295"/>
      <c r="C9817" s="295">
        <v>0.43480780000000002</v>
      </c>
      <c r="D9817" s="295"/>
    </row>
    <row r="9818" spans="1:4" x14ac:dyDescent="0.2">
      <c r="A9818" s="295">
        <v>0.25891750000000002</v>
      </c>
      <c r="B9818" s="295"/>
      <c r="C9818" s="295">
        <v>0.43477399999999999</v>
      </c>
      <c r="D9818" s="295"/>
    </row>
    <row r="9819" spans="1:4" x14ac:dyDescent="0.2">
      <c r="A9819" s="295">
        <v>0.25890419999999997</v>
      </c>
      <c r="B9819" s="295"/>
      <c r="C9819" s="295">
        <v>0.43475540000000001</v>
      </c>
      <c r="D9819" s="295"/>
    </row>
    <row r="9820" spans="1:4" x14ac:dyDescent="0.2">
      <c r="A9820" s="295">
        <v>0.25888899999999998</v>
      </c>
      <c r="B9820" s="295"/>
      <c r="C9820" s="295">
        <v>0.4347162</v>
      </c>
      <c r="D9820" s="295"/>
    </row>
    <row r="9821" spans="1:4" x14ac:dyDescent="0.2">
      <c r="A9821" s="295">
        <v>0.25885999999999998</v>
      </c>
      <c r="B9821" s="295"/>
      <c r="C9821" s="295">
        <v>0.43469760000000002</v>
      </c>
      <c r="D9821" s="295"/>
    </row>
    <row r="9822" spans="1:4" x14ac:dyDescent="0.2">
      <c r="A9822" s="295">
        <v>0.25885999999999998</v>
      </c>
      <c r="B9822" s="295"/>
      <c r="C9822" s="295">
        <v>0.43469760000000002</v>
      </c>
      <c r="D9822" s="295"/>
    </row>
    <row r="9823" spans="1:4" x14ac:dyDescent="0.2">
      <c r="A9823" s="295">
        <v>0.25884659999999998</v>
      </c>
      <c r="B9823" s="295"/>
      <c r="C9823" s="295">
        <v>0.43464399999999997</v>
      </c>
      <c r="D9823" s="295"/>
    </row>
    <row r="9824" spans="1:4" x14ac:dyDescent="0.2">
      <c r="A9824" s="295">
        <v>0.25884659999999998</v>
      </c>
      <c r="B9824" s="295"/>
      <c r="C9824" s="295">
        <v>0.43464399999999997</v>
      </c>
      <c r="D9824" s="295"/>
    </row>
    <row r="9825" spans="1:4" x14ac:dyDescent="0.2">
      <c r="A9825" s="295">
        <v>0.25881690000000002</v>
      </c>
      <c r="B9825" s="295"/>
      <c r="C9825" s="295">
        <v>0.4345852</v>
      </c>
      <c r="D9825" s="295"/>
    </row>
    <row r="9826" spans="1:4" x14ac:dyDescent="0.2">
      <c r="A9826" s="295">
        <v>0.25881690000000002</v>
      </c>
      <c r="B9826" s="295"/>
      <c r="C9826" s="295">
        <v>0.43456640000000002</v>
      </c>
      <c r="D9826" s="295"/>
    </row>
    <row r="9827" spans="1:4" x14ac:dyDescent="0.2">
      <c r="A9827" s="295">
        <v>0.25881690000000002</v>
      </c>
      <c r="B9827" s="295"/>
      <c r="C9827" s="295">
        <v>0.43456640000000002</v>
      </c>
      <c r="D9827" s="295"/>
    </row>
    <row r="9828" spans="1:4" x14ac:dyDescent="0.2">
      <c r="A9828" s="295">
        <v>0.25881690000000002</v>
      </c>
      <c r="B9828" s="295"/>
      <c r="C9828" s="295">
        <v>0.43454599999999999</v>
      </c>
      <c r="D9828" s="295"/>
    </row>
    <row r="9829" spans="1:4" x14ac:dyDescent="0.2">
      <c r="A9829" s="295">
        <v>0.25880189999999997</v>
      </c>
      <c r="B9829" s="295"/>
      <c r="C9829" s="295">
        <v>0.43451220000000002</v>
      </c>
      <c r="D9829" s="295"/>
    </row>
    <row r="9830" spans="1:4" x14ac:dyDescent="0.2">
      <c r="A9830" s="295">
        <v>0.2587874</v>
      </c>
      <c r="B9830" s="295"/>
      <c r="C9830" s="295">
        <v>0.43449359999999998</v>
      </c>
      <c r="D9830" s="295"/>
    </row>
    <row r="9831" spans="1:4" x14ac:dyDescent="0.2">
      <c r="A9831" s="295">
        <v>0.2587874</v>
      </c>
      <c r="B9831" s="295"/>
      <c r="C9831" s="295">
        <v>0.43447380000000002</v>
      </c>
      <c r="D9831" s="295"/>
    </row>
    <row r="9832" spans="1:4" x14ac:dyDescent="0.2">
      <c r="A9832" s="295">
        <v>0.25875959999999998</v>
      </c>
      <c r="B9832" s="295"/>
      <c r="C9832" s="295">
        <v>0.43447380000000002</v>
      </c>
      <c r="D9832" s="295"/>
    </row>
    <row r="9833" spans="1:4" x14ac:dyDescent="0.2">
      <c r="A9833" s="295">
        <v>0.25874510000000001</v>
      </c>
      <c r="B9833" s="295"/>
      <c r="C9833" s="295">
        <v>0.43445519999999999</v>
      </c>
      <c r="D9833" s="295"/>
    </row>
    <row r="9834" spans="1:4" x14ac:dyDescent="0.2">
      <c r="A9834" s="295">
        <v>0.25872990000000001</v>
      </c>
      <c r="B9834" s="295"/>
      <c r="C9834" s="295">
        <v>0.43445519999999999</v>
      </c>
      <c r="D9834" s="295"/>
    </row>
    <row r="9835" spans="1:4" x14ac:dyDescent="0.2">
      <c r="A9835" s="295">
        <v>0.25872990000000001</v>
      </c>
      <c r="B9835" s="295"/>
      <c r="C9835" s="295">
        <v>0.43439739999999999</v>
      </c>
      <c r="D9835" s="295"/>
    </row>
    <row r="9836" spans="1:4" x14ac:dyDescent="0.2">
      <c r="A9836" s="295">
        <v>0.25871539999999998</v>
      </c>
      <c r="B9836" s="295"/>
      <c r="C9836" s="295">
        <v>0.4343477</v>
      </c>
      <c r="D9836" s="295"/>
    </row>
    <row r="9837" spans="1:4" x14ac:dyDescent="0.2">
      <c r="A9837" s="295">
        <v>0.2587004</v>
      </c>
      <c r="B9837" s="295"/>
      <c r="C9837" s="295">
        <v>0.4343477</v>
      </c>
      <c r="D9837" s="295"/>
    </row>
    <row r="9838" spans="1:4" x14ac:dyDescent="0.2">
      <c r="A9838" s="295">
        <v>0.2586852</v>
      </c>
      <c r="B9838" s="295"/>
      <c r="C9838" s="295">
        <v>0.43430869999999999</v>
      </c>
      <c r="D9838" s="295"/>
    </row>
    <row r="9839" spans="1:4" x14ac:dyDescent="0.2">
      <c r="A9839" s="295">
        <v>0.25867069999999998</v>
      </c>
      <c r="B9839" s="295"/>
      <c r="C9839" s="295">
        <v>0.43427009999999999</v>
      </c>
      <c r="D9839" s="295"/>
    </row>
    <row r="9840" spans="1:4" x14ac:dyDescent="0.2">
      <c r="A9840" s="295">
        <v>0.25864290000000001</v>
      </c>
      <c r="B9840" s="295"/>
      <c r="C9840" s="295">
        <v>0.43425150000000001</v>
      </c>
      <c r="D9840" s="295"/>
    </row>
    <row r="9841" spans="1:4" x14ac:dyDescent="0.2">
      <c r="A9841" s="295">
        <v>0.25862770000000002</v>
      </c>
      <c r="B9841" s="295"/>
      <c r="C9841" s="295">
        <v>0.43423109999999998</v>
      </c>
      <c r="D9841" s="295"/>
    </row>
    <row r="9842" spans="1:4" x14ac:dyDescent="0.2">
      <c r="A9842" s="295">
        <v>0.25862770000000002</v>
      </c>
      <c r="B9842" s="295"/>
      <c r="C9842" s="295">
        <v>0.43421609999999999</v>
      </c>
      <c r="D9842" s="295"/>
    </row>
    <row r="9843" spans="1:4" x14ac:dyDescent="0.2">
      <c r="A9843" s="295">
        <v>0.25862770000000002</v>
      </c>
      <c r="B9843" s="295"/>
      <c r="C9843" s="295">
        <v>0.43419750000000001</v>
      </c>
      <c r="D9843" s="295"/>
    </row>
    <row r="9844" spans="1:4" x14ac:dyDescent="0.2">
      <c r="A9844" s="295">
        <v>0.25861319999999999</v>
      </c>
      <c r="B9844" s="295"/>
      <c r="C9844" s="295">
        <v>0.43419750000000001</v>
      </c>
      <c r="D9844" s="295"/>
    </row>
    <row r="9845" spans="1:4" x14ac:dyDescent="0.2">
      <c r="A9845" s="295">
        <v>0.25859870000000001</v>
      </c>
      <c r="B9845" s="295"/>
      <c r="C9845" s="295">
        <v>0.4341236</v>
      </c>
      <c r="D9845" s="295"/>
    </row>
    <row r="9846" spans="1:4" x14ac:dyDescent="0.2">
      <c r="A9846" s="295">
        <v>0.25858530000000002</v>
      </c>
      <c r="B9846" s="295"/>
      <c r="C9846" s="295">
        <v>0.4341235</v>
      </c>
      <c r="D9846" s="295"/>
    </row>
    <row r="9847" spans="1:4" x14ac:dyDescent="0.2">
      <c r="A9847" s="295">
        <v>0.2585556</v>
      </c>
      <c r="B9847" s="295"/>
      <c r="C9847" s="295">
        <v>0.4340657</v>
      </c>
      <c r="D9847" s="295"/>
    </row>
    <row r="9848" spans="1:4" x14ac:dyDescent="0.2">
      <c r="A9848" s="295">
        <v>0.25854060000000001</v>
      </c>
      <c r="B9848" s="295"/>
      <c r="C9848" s="295">
        <v>0.43404690000000001</v>
      </c>
      <c r="D9848" s="295"/>
    </row>
    <row r="9849" spans="1:4" x14ac:dyDescent="0.2">
      <c r="A9849" s="295">
        <v>0.25854060000000001</v>
      </c>
      <c r="B9849" s="295"/>
      <c r="C9849" s="295">
        <v>0.43404690000000001</v>
      </c>
      <c r="D9849" s="295"/>
    </row>
    <row r="9850" spans="1:4" x14ac:dyDescent="0.2">
      <c r="A9850" s="295">
        <v>0.25852619999999998</v>
      </c>
      <c r="B9850" s="295"/>
      <c r="C9850" s="295">
        <v>0.43403190000000003</v>
      </c>
      <c r="D9850" s="295"/>
    </row>
    <row r="9851" spans="1:4" x14ac:dyDescent="0.2">
      <c r="A9851" s="295">
        <v>0.25852619999999998</v>
      </c>
      <c r="B9851" s="295"/>
      <c r="C9851" s="295">
        <v>0.43401149999999999</v>
      </c>
      <c r="D9851" s="295"/>
    </row>
    <row r="9852" spans="1:4" x14ac:dyDescent="0.2">
      <c r="A9852" s="295">
        <v>0.25852619999999998</v>
      </c>
      <c r="B9852" s="295"/>
      <c r="C9852" s="295">
        <v>0.4339732</v>
      </c>
      <c r="D9852" s="295"/>
    </row>
    <row r="9853" spans="1:4" x14ac:dyDescent="0.2">
      <c r="A9853" s="295">
        <v>0.25852619999999998</v>
      </c>
      <c r="B9853" s="295"/>
      <c r="C9853" s="295">
        <v>0.43395820000000002</v>
      </c>
      <c r="D9853" s="295"/>
    </row>
    <row r="9854" spans="1:4" x14ac:dyDescent="0.2">
      <c r="A9854" s="295">
        <v>0.25851160000000001</v>
      </c>
      <c r="B9854" s="295"/>
      <c r="C9854" s="295">
        <v>0.43394319999999997</v>
      </c>
      <c r="D9854" s="295"/>
    </row>
    <row r="9855" spans="1:4" x14ac:dyDescent="0.2">
      <c r="A9855" s="295">
        <v>0.25846809999999998</v>
      </c>
      <c r="B9855" s="295"/>
      <c r="C9855" s="295">
        <v>0.43392439999999999</v>
      </c>
      <c r="D9855" s="295"/>
    </row>
    <row r="9856" spans="1:4" x14ac:dyDescent="0.2">
      <c r="A9856" s="295">
        <v>0.25846809999999998</v>
      </c>
      <c r="B9856" s="295"/>
      <c r="C9856" s="295">
        <v>0.43390580000000001</v>
      </c>
      <c r="D9856" s="295"/>
    </row>
    <row r="9857" spans="1:4" x14ac:dyDescent="0.2">
      <c r="A9857" s="295">
        <v>0.25846809999999998</v>
      </c>
      <c r="B9857" s="295"/>
      <c r="C9857" s="295">
        <v>0.43388700000000002</v>
      </c>
      <c r="D9857" s="295"/>
    </row>
    <row r="9858" spans="1:4" x14ac:dyDescent="0.2">
      <c r="A9858" s="295">
        <v>0.25846809999999998</v>
      </c>
      <c r="B9858" s="295"/>
      <c r="C9858" s="295">
        <v>0.43387199999999998</v>
      </c>
      <c r="D9858" s="295"/>
    </row>
    <row r="9859" spans="1:4" x14ac:dyDescent="0.2">
      <c r="A9859" s="295">
        <v>0.25846809999999998</v>
      </c>
      <c r="B9859" s="295"/>
      <c r="C9859" s="295">
        <v>0.4338417</v>
      </c>
      <c r="D9859" s="295"/>
    </row>
    <row r="9860" spans="1:4" x14ac:dyDescent="0.2">
      <c r="A9860" s="295">
        <v>0.25845370000000001</v>
      </c>
      <c r="B9860" s="295"/>
      <c r="C9860" s="295">
        <v>0.433813</v>
      </c>
      <c r="D9860" s="295"/>
    </row>
    <row r="9861" spans="1:4" x14ac:dyDescent="0.2">
      <c r="A9861" s="295">
        <v>0.25843909999999998</v>
      </c>
      <c r="B9861" s="295"/>
      <c r="C9861" s="295">
        <v>0.43376330000000002</v>
      </c>
      <c r="D9861" s="295"/>
    </row>
    <row r="9862" spans="1:4" x14ac:dyDescent="0.2">
      <c r="A9862" s="295">
        <v>0.25843909999999998</v>
      </c>
      <c r="B9862" s="295"/>
      <c r="C9862" s="295">
        <v>0.43376320000000002</v>
      </c>
      <c r="D9862" s="295"/>
    </row>
    <row r="9863" spans="1:4" x14ac:dyDescent="0.2">
      <c r="A9863" s="295">
        <v>0.258409</v>
      </c>
      <c r="B9863" s="295"/>
      <c r="C9863" s="295">
        <v>0.43374469999999998</v>
      </c>
      <c r="D9863" s="295"/>
    </row>
    <row r="9864" spans="1:4" x14ac:dyDescent="0.2">
      <c r="A9864" s="295">
        <v>0.258409</v>
      </c>
      <c r="B9864" s="295"/>
      <c r="C9864" s="295">
        <v>0.43370449999999999</v>
      </c>
      <c r="D9864" s="295"/>
    </row>
    <row r="9865" spans="1:4" x14ac:dyDescent="0.2">
      <c r="A9865" s="295">
        <v>0.258409</v>
      </c>
      <c r="B9865" s="295"/>
      <c r="C9865" s="295">
        <v>0.43370449999999999</v>
      </c>
      <c r="D9865" s="295"/>
    </row>
    <row r="9866" spans="1:4" x14ac:dyDescent="0.2">
      <c r="A9866" s="295">
        <v>0.25839450000000003</v>
      </c>
      <c r="B9866" s="295"/>
      <c r="C9866" s="295">
        <v>0.43368570000000001</v>
      </c>
      <c r="D9866" s="295"/>
    </row>
    <row r="9867" spans="1:4" x14ac:dyDescent="0.2">
      <c r="A9867" s="295">
        <v>0.25838119999999998</v>
      </c>
      <c r="B9867" s="295"/>
      <c r="C9867" s="295">
        <v>0.43363049999999997</v>
      </c>
      <c r="D9867" s="295"/>
    </row>
    <row r="9868" spans="1:4" x14ac:dyDescent="0.2">
      <c r="A9868" s="295">
        <v>0.2583666</v>
      </c>
      <c r="B9868" s="295"/>
      <c r="C9868" s="295">
        <v>0.4336101</v>
      </c>
      <c r="D9868" s="295"/>
    </row>
    <row r="9869" spans="1:4" x14ac:dyDescent="0.2">
      <c r="A9869" s="295">
        <v>0.25835140000000001</v>
      </c>
      <c r="B9869" s="295"/>
      <c r="C9869" s="295">
        <v>0.43357269999999998</v>
      </c>
      <c r="D9869" s="295"/>
    </row>
    <row r="9870" spans="1:4" x14ac:dyDescent="0.2">
      <c r="A9870" s="295">
        <v>0.25833640000000002</v>
      </c>
      <c r="B9870" s="295"/>
      <c r="C9870" s="295">
        <v>0.43357269999999998</v>
      </c>
      <c r="D9870" s="295"/>
    </row>
    <row r="9871" spans="1:4" x14ac:dyDescent="0.2">
      <c r="A9871" s="295">
        <v>0.25833640000000002</v>
      </c>
      <c r="B9871" s="295"/>
      <c r="C9871" s="295">
        <v>0.43357269999999998</v>
      </c>
      <c r="D9871" s="295"/>
    </row>
    <row r="9872" spans="1:4" x14ac:dyDescent="0.2">
      <c r="A9872" s="295">
        <v>0.258322</v>
      </c>
      <c r="B9872" s="295"/>
      <c r="C9872" s="295">
        <v>0.43353789999999998</v>
      </c>
      <c r="D9872" s="295"/>
    </row>
    <row r="9873" spans="1:4" x14ac:dyDescent="0.2">
      <c r="A9873" s="295">
        <v>0.25830750000000002</v>
      </c>
      <c r="B9873" s="295"/>
      <c r="C9873" s="295">
        <v>0.43351909999999999</v>
      </c>
      <c r="D9873" s="295"/>
    </row>
    <row r="9874" spans="1:4" x14ac:dyDescent="0.2">
      <c r="A9874" s="295">
        <v>0.25827729999999999</v>
      </c>
      <c r="B9874" s="295"/>
      <c r="C9874" s="295">
        <v>0.43351909999999999</v>
      </c>
      <c r="D9874" s="295"/>
    </row>
    <row r="9875" spans="1:4" x14ac:dyDescent="0.2">
      <c r="A9875" s="295">
        <v>0.25827729999999999</v>
      </c>
      <c r="B9875" s="295"/>
      <c r="C9875" s="295">
        <v>0.43348550000000002</v>
      </c>
      <c r="D9875" s="295"/>
    </row>
    <row r="9876" spans="1:4" x14ac:dyDescent="0.2">
      <c r="A9876" s="295">
        <v>0.25827729999999999</v>
      </c>
      <c r="B9876" s="295"/>
      <c r="C9876" s="295">
        <v>0.43346689999999999</v>
      </c>
      <c r="D9876" s="295"/>
    </row>
    <row r="9877" spans="1:4" x14ac:dyDescent="0.2">
      <c r="A9877" s="295">
        <v>0.25827729999999999</v>
      </c>
      <c r="B9877" s="295"/>
      <c r="C9877" s="295">
        <v>0.43340800000000002</v>
      </c>
      <c r="D9877" s="295"/>
    </row>
    <row r="9878" spans="1:4" x14ac:dyDescent="0.2">
      <c r="A9878" s="295">
        <v>0.25826389999999999</v>
      </c>
      <c r="B9878" s="295"/>
      <c r="C9878" s="295">
        <v>0.43338939999999998</v>
      </c>
      <c r="D9878" s="295"/>
    </row>
    <row r="9879" spans="1:4" x14ac:dyDescent="0.2">
      <c r="A9879" s="295">
        <v>0.25826389999999999</v>
      </c>
      <c r="B9879" s="295"/>
      <c r="C9879" s="295">
        <v>0.43338939999999998</v>
      </c>
      <c r="D9879" s="295"/>
    </row>
    <row r="9880" spans="1:4" x14ac:dyDescent="0.2">
      <c r="A9880" s="295">
        <v>0.25826389999999999</v>
      </c>
      <c r="B9880" s="295"/>
      <c r="C9880" s="295">
        <v>0.43335459999999998</v>
      </c>
      <c r="D9880" s="295"/>
    </row>
    <row r="9881" spans="1:4" x14ac:dyDescent="0.2">
      <c r="A9881" s="295">
        <v>0.2582354</v>
      </c>
      <c r="B9881" s="295"/>
      <c r="C9881" s="295">
        <v>0.43335459999999998</v>
      </c>
      <c r="D9881" s="295"/>
    </row>
    <row r="9882" spans="1:4" x14ac:dyDescent="0.2">
      <c r="A9882" s="295">
        <v>0.25822089999999998</v>
      </c>
      <c r="B9882" s="295"/>
      <c r="C9882" s="295">
        <v>0.43333480000000002</v>
      </c>
      <c r="D9882" s="295"/>
    </row>
    <row r="9883" spans="1:4" x14ac:dyDescent="0.2">
      <c r="A9883" s="295">
        <v>0.2582064</v>
      </c>
      <c r="B9883" s="295"/>
      <c r="C9883" s="295">
        <v>0.43328090000000002</v>
      </c>
      <c r="D9883" s="295"/>
    </row>
    <row r="9884" spans="1:4" x14ac:dyDescent="0.2">
      <c r="A9884" s="295">
        <v>0.2582064</v>
      </c>
      <c r="B9884" s="295"/>
      <c r="C9884" s="295">
        <v>0.43326199999999998</v>
      </c>
      <c r="D9884" s="295"/>
    </row>
    <row r="9885" spans="1:4" x14ac:dyDescent="0.2">
      <c r="A9885" s="295">
        <v>0.2582064</v>
      </c>
      <c r="B9885" s="295"/>
      <c r="C9885" s="295">
        <v>0.43326199999999998</v>
      </c>
      <c r="D9885" s="295"/>
    </row>
    <row r="9886" spans="1:4" x14ac:dyDescent="0.2">
      <c r="A9886" s="295">
        <v>0.25819140000000002</v>
      </c>
      <c r="B9886" s="295"/>
      <c r="C9886" s="295">
        <v>0.4332087</v>
      </c>
      <c r="D9886" s="295"/>
    </row>
    <row r="9887" spans="1:4" x14ac:dyDescent="0.2">
      <c r="A9887" s="295">
        <v>0.25817699999999999</v>
      </c>
      <c r="B9887" s="295"/>
      <c r="C9887" s="295">
        <v>0.4332087</v>
      </c>
      <c r="D9887" s="295"/>
    </row>
    <row r="9888" spans="1:4" x14ac:dyDescent="0.2">
      <c r="A9888" s="295">
        <v>0.25817689999999999</v>
      </c>
      <c r="B9888" s="295"/>
      <c r="C9888" s="295">
        <v>0.43317489999999997</v>
      </c>
      <c r="D9888" s="295"/>
    </row>
    <row r="9889" spans="1:4" x14ac:dyDescent="0.2">
      <c r="A9889" s="295">
        <v>0.2581484</v>
      </c>
      <c r="B9889" s="295"/>
      <c r="C9889" s="295">
        <v>0.43313590000000002</v>
      </c>
      <c r="D9889" s="295"/>
    </row>
    <row r="9890" spans="1:4" x14ac:dyDescent="0.2">
      <c r="A9890" s="295">
        <v>0.2581484</v>
      </c>
      <c r="B9890" s="295"/>
      <c r="C9890" s="295">
        <v>0.43313590000000002</v>
      </c>
      <c r="D9890" s="295"/>
    </row>
    <row r="9891" spans="1:4" x14ac:dyDescent="0.2">
      <c r="A9891" s="295">
        <v>0.25813390000000003</v>
      </c>
      <c r="B9891" s="295"/>
      <c r="C9891" s="295">
        <v>0.43309690000000001</v>
      </c>
      <c r="D9891" s="295"/>
    </row>
    <row r="9892" spans="1:4" x14ac:dyDescent="0.2">
      <c r="A9892" s="295">
        <v>0.25811889999999998</v>
      </c>
      <c r="B9892" s="295"/>
      <c r="C9892" s="295">
        <v>0.43305739999999998</v>
      </c>
      <c r="D9892" s="295"/>
    </row>
    <row r="9893" spans="1:4" x14ac:dyDescent="0.2">
      <c r="A9893" s="295">
        <v>0.25810440000000001</v>
      </c>
      <c r="B9893" s="295"/>
      <c r="C9893" s="295">
        <v>0.43300499999999997</v>
      </c>
      <c r="D9893" s="295"/>
    </row>
    <row r="9894" spans="1:4" x14ac:dyDescent="0.2">
      <c r="A9894" s="295">
        <v>0.25810440000000001</v>
      </c>
      <c r="B9894" s="295"/>
      <c r="C9894" s="295">
        <v>0.43298619999999999</v>
      </c>
      <c r="D9894" s="295"/>
    </row>
    <row r="9895" spans="1:4" x14ac:dyDescent="0.2">
      <c r="A9895" s="295">
        <v>0.25810440000000001</v>
      </c>
      <c r="B9895" s="295"/>
      <c r="C9895" s="295">
        <v>0.43296570000000001</v>
      </c>
      <c r="D9895" s="295"/>
    </row>
    <row r="9896" spans="1:4" x14ac:dyDescent="0.2">
      <c r="A9896" s="295">
        <v>0.25808920000000002</v>
      </c>
      <c r="B9896" s="295"/>
      <c r="C9896" s="295">
        <v>0.43295080000000002</v>
      </c>
      <c r="D9896" s="295"/>
    </row>
    <row r="9897" spans="1:4" x14ac:dyDescent="0.2">
      <c r="A9897" s="295">
        <v>0.25806089999999998</v>
      </c>
      <c r="B9897" s="295"/>
      <c r="C9897" s="295">
        <v>0.43295070000000002</v>
      </c>
      <c r="D9897" s="295"/>
    </row>
    <row r="9898" spans="1:4" x14ac:dyDescent="0.2">
      <c r="A9898" s="295">
        <v>0.25806089999999998</v>
      </c>
      <c r="B9898" s="295"/>
      <c r="C9898" s="295">
        <v>0.43295070000000002</v>
      </c>
      <c r="D9898" s="295"/>
    </row>
    <row r="9899" spans="1:4" x14ac:dyDescent="0.2">
      <c r="A9899" s="295">
        <v>0.25804650000000001</v>
      </c>
      <c r="B9899" s="295"/>
      <c r="C9899" s="295">
        <v>0.43291170000000001</v>
      </c>
      <c r="D9899" s="295"/>
    </row>
    <row r="9900" spans="1:4" x14ac:dyDescent="0.2">
      <c r="A9900" s="295">
        <v>0.25804650000000001</v>
      </c>
      <c r="B9900" s="295"/>
      <c r="C9900" s="295">
        <v>0.43287320000000001</v>
      </c>
      <c r="D9900" s="295"/>
    </row>
    <row r="9901" spans="1:4" x14ac:dyDescent="0.2">
      <c r="A9901" s="295">
        <v>0.25804650000000001</v>
      </c>
      <c r="B9901" s="295"/>
      <c r="C9901" s="295">
        <v>0.43285820000000003</v>
      </c>
      <c r="D9901" s="295"/>
    </row>
    <row r="9902" spans="1:4" x14ac:dyDescent="0.2">
      <c r="A9902" s="295">
        <v>0.25804640000000001</v>
      </c>
      <c r="B9902" s="295"/>
      <c r="C9902" s="295">
        <v>0.43283959999999999</v>
      </c>
      <c r="D9902" s="295"/>
    </row>
    <row r="9903" spans="1:4" x14ac:dyDescent="0.2">
      <c r="A9903" s="295">
        <v>0.258017</v>
      </c>
      <c r="B9903" s="295"/>
      <c r="C9903" s="295">
        <v>0.43283959999999999</v>
      </c>
      <c r="D9903" s="295"/>
    </row>
    <row r="9904" spans="1:4" x14ac:dyDescent="0.2">
      <c r="A9904" s="295">
        <v>0.258017</v>
      </c>
      <c r="B9904" s="295"/>
      <c r="C9904" s="295">
        <v>0.43281920000000002</v>
      </c>
      <c r="D9904" s="295"/>
    </row>
    <row r="9905" spans="1:4" x14ac:dyDescent="0.2">
      <c r="A9905" s="295">
        <v>0.25798840000000001</v>
      </c>
      <c r="B9905" s="295"/>
      <c r="C9905" s="295">
        <v>0.43278060000000002</v>
      </c>
      <c r="D9905" s="295"/>
    </row>
    <row r="9906" spans="1:4" x14ac:dyDescent="0.2">
      <c r="A9906" s="295">
        <v>0.25797389999999998</v>
      </c>
      <c r="B9906" s="295"/>
      <c r="C9906" s="295">
        <v>0.43276199999999998</v>
      </c>
      <c r="D9906" s="295"/>
    </row>
    <row r="9907" spans="1:4" x14ac:dyDescent="0.2">
      <c r="A9907" s="295">
        <v>0.25794610000000001</v>
      </c>
      <c r="B9907" s="295"/>
      <c r="C9907" s="295">
        <v>0.43276199999999998</v>
      </c>
      <c r="D9907" s="295"/>
    </row>
    <row r="9908" spans="1:4" x14ac:dyDescent="0.2">
      <c r="A9908" s="295">
        <v>0.25794610000000001</v>
      </c>
      <c r="B9908" s="295"/>
      <c r="C9908" s="295">
        <v>0.43272280000000002</v>
      </c>
      <c r="D9908" s="295"/>
    </row>
    <row r="9909" spans="1:4" x14ac:dyDescent="0.2">
      <c r="A9909" s="295">
        <v>0.25793110000000002</v>
      </c>
      <c r="B9909" s="295"/>
      <c r="C9909" s="295">
        <v>0.43270419999999998</v>
      </c>
      <c r="D9909" s="295"/>
    </row>
    <row r="9910" spans="1:4" x14ac:dyDescent="0.2">
      <c r="A9910" s="295">
        <v>0.25791779999999997</v>
      </c>
      <c r="B9910" s="295"/>
      <c r="C9910" s="295">
        <v>0.432647</v>
      </c>
      <c r="D9910" s="295"/>
    </row>
    <row r="9911" spans="1:4" x14ac:dyDescent="0.2">
      <c r="A9911" s="295">
        <v>0.25791779999999997</v>
      </c>
      <c r="B9911" s="295"/>
      <c r="C9911" s="295">
        <v>0.432647</v>
      </c>
      <c r="D9911" s="295"/>
    </row>
    <row r="9912" spans="1:4" x14ac:dyDescent="0.2">
      <c r="A9912" s="295">
        <v>0.25788879999999997</v>
      </c>
      <c r="B9912" s="295"/>
      <c r="C9912" s="295">
        <v>0.4325928</v>
      </c>
      <c r="D9912" s="295"/>
    </row>
    <row r="9913" spans="1:4" x14ac:dyDescent="0.2">
      <c r="A9913" s="295">
        <v>0.25787359999999998</v>
      </c>
      <c r="B9913" s="295"/>
      <c r="C9913" s="295">
        <v>0.43257420000000002</v>
      </c>
      <c r="D9913" s="295"/>
    </row>
    <row r="9914" spans="1:4" x14ac:dyDescent="0.2">
      <c r="A9914" s="295">
        <v>0.25785859999999999</v>
      </c>
      <c r="B9914" s="295"/>
      <c r="C9914" s="295">
        <v>0.43255440000000001</v>
      </c>
      <c r="D9914" s="295"/>
    </row>
    <row r="9915" spans="1:4" x14ac:dyDescent="0.2">
      <c r="A9915" s="295">
        <v>0.25785859999999999</v>
      </c>
      <c r="B9915" s="295"/>
      <c r="C9915" s="295">
        <v>0.43253399999999997</v>
      </c>
      <c r="D9915" s="295"/>
    </row>
    <row r="9916" spans="1:4" x14ac:dyDescent="0.2">
      <c r="A9916" s="295">
        <v>0.25785859999999999</v>
      </c>
      <c r="B9916" s="295"/>
      <c r="C9916" s="295">
        <v>0.43249929999999998</v>
      </c>
      <c r="D9916" s="295"/>
    </row>
    <row r="9917" spans="1:4" x14ac:dyDescent="0.2">
      <c r="A9917" s="295">
        <v>0.25784410000000002</v>
      </c>
      <c r="B9917" s="295"/>
      <c r="C9917" s="295">
        <v>0.43248049999999999</v>
      </c>
      <c r="D9917" s="295"/>
    </row>
    <row r="9918" spans="1:4" x14ac:dyDescent="0.2">
      <c r="A9918" s="295">
        <v>0.25783070000000002</v>
      </c>
      <c r="B9918" s="295"/>
      <c r="C9918" s="295">
        <v>0.43248049999999999</v>
      </c>
      <c r="D9918" s="295"/>
    </row>
    <row r="9919" spans="1:4" x14ac:dyDescent="0.2">
      <c r="A9919" s="295">
        <v>0.25783070000000002</v>
      </c>
      <c r="B9919" s="295"/>
      <c r="C9919" s="295">
        <v>0.43244510000000003</v>
      </c>
      <c r="D9919" s="295"/>
    </row>
    <row r="9920" spans="1:4" x14ac:dyDescent="0.2">
      <c r="A9920" s="295">
        <v>0.25781549999999998</v>
      </c>
      <c r="B9920" s="295"/>
      <c r="C9920" s="295">
        <v>0.43240669999999998</v>
      </c>
      <c r="D9920" s="295"/>
    </row>
    <row r="9921" spans="1:4" x14ac:dyDescent="0.2">
      <c r="A9921" s="295">
        <v>0.25778770000000001</v>
      </c>
      <c r="B9921" s="295"/>
      <c r="C9921" s="295">
        <v>0.4323729</v>
      </c>
      <c r="D9921" s="295"/>
    </row>
    <row r="9922" spans="1:4" x14ac:dyDescent="0.2">
      <c r="A9922" s="295">
        <v>0.25778770000000001</v>
      </c>
      <c r="B9922" s="295"/>
      <c r="C9922" s="295">
        <v>0.43235319999999999</v>
      </c>
      <c r="D9922" s="295"/>
    </row>
    <row r="9923" spans="1:4" x14ac:dyDescent="0.2">
      <c r="A9923" s="295">
        <v>0.25778770000000001</v>
      </c>
      <c r="B9923" s="295"/>
      <c r="C9923" s="295">
        <v>0.43235309999999999</v>
      </c>
      <c r="D9923" s="295"/>
    </row>
    <row r="9924" spans="1:4" x14ac:dyDescent="0.2">
      <c r="A9924" s="295">
        <v>0.25778770000000001</v>
      </c>
      <c r="B9924" s="295"/>
      <c r="C9924" s="295">
        <v>0.43233270000000001</v>
      </c>
      <c r="D9924" s="295"/>
    </row>
    <row r="9925" spans="1:4" x14ac:dyDescent="0.2">
      <c r="A9925" s="295">
        <v>0.2577583</v>
      </c>
      <c r="B9925" s="295"/>
      <c r="C9925" s="295">
        <v>0.43226059999999999</v>
      </c>
      <c r="D9925" s="295"/>
    </row>
    <row r="9926" spans="1:4" x14ac:dyDescent="0.2">
      <c r="A9926" s="295">
        <v>0.25774370000000002</v>
      </c>
      <c r="B9926" s="295"/>
      <c r="C9926" s="295">
        <v>0.43224020000000002</v>
      </c>
      <c r="D9926" s="295"/>
    </row>
    <row r="9927" spans="1:4" x14ac:dyDescent="0.2">
      <c r="A9927" s="295">
        <v>0.25774370000000002</v>
      </c>
      <c r="B9927" s="295"/>
      <c r="C9927" s="295">
        <v>0.43220249999999999</v>
      </c>
      <c r="D9927" s="295"/>
    </row>
    <row r="9928" spans="1:4" x14ac:dyDescent="0.2">
      <c r="A9928" s="295">
        <v>0.25772850000000003</v>
      </c>
      <c r="B9928" s="295"/>
      <c r="C9928" s="295">
        <v>0.4321837</v>
      </c>
      <c r="D9928" s="295"/>
    </row>
    <row r="9929" spans="1:4" x14ac:dyDescent="0.2">
      <c r="A9929" s="295">
        <v>0.25772850000000003</v>
      </c>
      <c r="B9929" s="295"/>
      <c r="C9929" s="295">
        <v>0.43216870000000002</v>
      </c>
      <c r="D9929" s="295"/>
    </row>
    <row r="9930" spans="1:4" x14ac:dyDescent="0.2">
      <c r="A9930" s="295">
        <v>0.2577007</v>
      </c>
      <c r="B9930" s="295"/>
      <c r="C9930" s="295">
        <v>0.43213400000000002</v>
      </c>
      <c r="D9930" s="295"/>
    </row>
    <row r="9931" spans="1:4" x14ac:dyDescent="0.2">
      <c r="A9931" s="295">
        <v>0.2577007</v>
      </c>
      <c r="B9931" s="295"/>
      <c r="C9931" s="295">
        <v>0.43211539999999998</v>
      </c>
      <c r="D9931" s="295"/>
    </row>
    <row r="9932" spans="1:4" x14ac:dyDescent="0.2">
      <c r="A9932" s="295">
        <v>0.25768619999999998</v>
      </c>
      <c r="B9932" s="295"/>
      <c r="C9932" s="295">
        <v>0.43205759999999999</v>
      </c>
      <c r="D9932" s="295"/>
    </row>
    <row r="9933" spans="1:4" x14ac:dyDescent="0.2">
      <c r="A9933" s="295">
        <v>0.25767119999999999</v>
      </c>
      <c r="B9933" s="295"/>
      <c r="C9933" s="295">
        <v>0.43202400000000002</v>
      </c>
      <c r="D9933" s="295"/>
    </row>
    <row r="9934" spans="1:4" x14ac:dyDescent="0.2">
      <c r="A9934" s="295">
        <v>0.25767119999999999</v>
      </c>
      <c r="B9934" s="295"/>
      <c r="C9934" s="295">
        <v>0.43202400000000002</v>
      </c>
      <c r="D9934" s="295"/>
    </row>
    <row r="9935" spans="1:4" x14ac:dyDescent="0.2">
      <c r="A9935" s="295">
        <v>0.25767119999999999</v>
      </c>
      <c r="B9935" s="295"/>
      <c r="C9935" s="295">
        <v>0.43196499999999999</v>
      </c>
      <c r="D9935" s="295"/>
    </row>
    <row r="9936" spans="1:4" x14ac:dyDescent="0.2">
      <c r="A9936" s="295">
        <v>0.25767119999999999</v>
      </c>
      <c r="B9936" s="295"/>
      <c r="C9936" s="295">
        <v>0.43194519999999997</v>
      </c>
      <c r="D9936" s="295"/>
    </row>
    <row r="9937" spans="1:4" x14ac:dyDescent="0.2">
      <c r="A9937" s="295">
        <v>0.2576427</v>
      </c>
      <c r="B9937" s="295"/>
      <c r="C9937" s="295">
        <v>0.43193029999999999</v>
      </c>
      <c r="D9937" s="295"/>
    </row>
    <row r="9938" spans="1:4" x14ac:dyDescent="0.2">
      <c r="A9938" s="295">
        <v>0.2576427</v>
      </c>
      <c r="B9938" s="295"/>
      <c r="C9938" s="295">
        <v>0.43191170000000001</v>
      </c>
      <c r="D9938" s="295"/>
    </row>
    <row r="9939" spans="1:4" x14ac:dyDescent="0.2">
      <c r="A9939" s="295">
        <v>0.25762810000000003</v>
      </c>
      <c r="B9939" s="295"/>
      <c r="C9939" s="295">
        <v>0.43191170000000001</v>
      </c>
      <c r="D9939" s="295"/>
    </row>
    <row r="9940" spans="1:4" x14ac:dyDescent="0.2">
      <c r="A9940" s="295">
        <v>0.2576003</v>
      </c>
      <c r="B9940" s="295"/>
      <c r="C9940" s="295">
        <v>0.43191170000000001</v>
      </c>
      <c r="D9940" s="295"/>
    </row>
    <row r="9941" spans="1:4" x14ac:dyDescent="0.2">
      <c r="A9941" s="295">
        <v>0.2576003</v>
      </c>
      <c r="B9941" s="295"/>
      <c r="C9941" s="295">
        <v>0.43187789999999998</v>
      </c>
      <c r="D9941" s="295"/>
    </row>
    <row r="9942" spans="1:4" x14ac:dyDescent="0.2">
      <c r="A9942" s="295">
        <v>0.25758540000000002</v>
      </c>
      <c r="B9942" s="295"/>
      <c r="C9942" s="295">
        <v>0.4318593</v>
      </c>
      <c r="D9942" s="295"/>
    </row>
    <row r="9943" spans="1:4" x14ac:dyDescent="0.2">
      <c r="A9943" s="295">
        <v>0.25758540000000002</v>
      </c>
      <c r="B9943" s="295"/>
      <c r="C9943" s="295">
        <v>0.4318593</v>
      </c>
      <c r="D9943" s="295"/>
    </row>
    <row r="9944" spans="1:4" x14ac:dyDescent="0.2">
      <c r="A9944" s="295">
        <v>0.25758540000000002</v>
      </c>
      <c r="B9944" s="295"/>
      <c r="C9944" s="295">
        <v>0.43183890000000003</v>
      </c>
      <c r="D9944" s="295"/>
    </row>
    <row r="9945" spans="1:4" x14ac:dyDescent="0.2">
      <c r="A9945" s="295">
        <v>0.25755519999999998</v>
      </c>
      <c r="B9945" s="295"/>
      <c r="C9945" s="295">
        <v>0.43180049999999998</v>
      </c>
      <c r="D9945" s="295"/>
    </row>
    <row r="9946" spans="1:4" x14ac:dyDescent="0.2">
      <c r="A9946" s="295">
        <v>0.25755519999999998</v>
      </c>
      <c r="B9946" s="295"/>
      <c r="C9946" s="295">
        <v>0.43180049999999998</v>
      </c>
      <c r="D9946" s="295"/>
    </row>
    <row r="9947" spans="1:4" x14ac:dyDescent="0.2">
      <c r="A9947" s="295">
        <v>0.25754070000000001</v>
      </c>
      <c r="B9947" s="295"/>
      <c r="C9947" s="295">
        <v>0.43178169999999999</v>
      </c>
      <c r="D9947" s="295"/>
    </row>
    <row r="9948" spans="1:4" x14ac:dyDescent="0.2">
      <c r="A9948" s="295">
        <v>0.25754070000000001</v>
      </c>
      <c r="B9948" s="295"/>
      <c r="C9948" s="295">
        <v>0.43174630000000003</v>
      </c>
      <c r="D9948" s="295"/>
    </row>
    <row r="9949" spans="1:4" x14ac:dyDescent="0.2">
      <c r="A9949" s="295">
        <v>0.25751099999999999</v>
      </c>
      <c r="B9949" s="295"/>
      <c r="C9949" s="295">
        <v>0.43174630000000003</v>
      </c>
      <c r="D9949" s="295"/>
    </row>
    <row r="9950" spans="1:4" x14ac:dyDescent="0.2">
      <c r="A9950" s="295">
        <v>0.25751099999999999</v>
      </c>
      <c r="B9950" s="295"/>
      <c r="C9950" s="295">
        <v>0.43172769999999999</v>
      </c>
      <c r="D9950" s="295"/>
    </row>
    <row r="9951" spans="1:4" x14ac:dyDescent="0.2">
      <c r="A9951" s="295">
        <v>0.25751099999999999</v>
      </c>
      <c r="B9951" s="295"/>
      <c r="C9951" s="295">
        <v>0.43172769999999999</v>
      </c>
      <c r="D9951" s="295"/>
    </row>
    <row r="9952" spans="1:4" x14ac:dyDescent="0.2">
      <c r="A9952" s="295">
        <v>0.25749650000000002</v>
      </c>
      <c r="B9952" s="295"/>
      <c r="C9952" s="295">
        <v>0.43167250000000001</v>
      </c>
      <c r="D9952" s="295"/>
    </row>
    <row r="9953" spans="1:4" x14ac:dyDescent="0.2">
      <c r="A9953" s="295">
        <v>0.25748320000000002</v>
      </c>
      <c r="B9953" s="295"/>
      <c r="C9953" s="295">
        <v>0.43165369999999997</v>
      </c>
      <c r="D9953" s="295"/>
    </row>
    <row r="9954" spans="1:4" x14ac:dyDescent="0.2">
      <c r="A9954" s="295">
        <v>0.25748320000000002</v>
      </c>
      <c r="B9954" s="295"/>
      <c r="C9954" s="295">
        <v>0.43163400000000002</v>
      </c>
      <c r="D9954" s="295"/>
    </row>
    <row r="9955" spans="1:4" x14ac:dyDescent="0.2">
      <c r="A9955" s="295">
        <v>0.25746869999999999</v>
      </c>
      <c r="B9955" s="295"/>
      <c r="C9955" s="295">
        <v>0.43161899999999997</v>
      </c>
      <c r="D9955" s="295"/>
    </row>
    <row r="9956" spans="1:4" x14ac:dyDescent="0.2">
      <c r="A9956" s="295">
        <v>0.25743850000000001</v>
      </c>
      <c r="B9956" s="295"/>
      <c r="C9956" s="295">
        <v>0.43158000000000002</v>
      </c>
      <c r="D9956" s="295"/>
    </row>
    <row r="9957" spans="1:4" x14ac:dyDescent="0.2">
      <c r="A9957" s="295">
        <v>0.25743850000000001</v>
      </c>
      <c r="B9957" s="295"/>
      <c r="C9957" s="295">
        <v>0.4315446</v>
      </c>
      <c r="D9957" s="295"/>
    </row>
    <row r="9958" spans="1:4" x14ac:dyDescent="0.2">
      <c r="A9958" s="295">
        <v>0.25743850000000001</v>
      </c>
      <c r="B9958" s="295"/>
      <c r="C9958" s="295">
        <v>0.43152960000000001</v>
      </c>
      <c r="D9958" s="295"/>
    </row>
    <row r="9959" spans="1:4" x14ac:dyDescent="0.2">
      <c r="A9959" s="295">
        <v>0.25742399999999999</v>
      </c>
      <c r="B9959" s="295"/>
      <c r="C9959" s="295">
        <v>0.43151080000000003</v>
      </c>
      <c r="D9959" s="295"/>
    </row>
    <row r="9960" spans="1:4" x14ac:dyDescent="0.2">
      <c r="A9960" s="295">
        <v>0.25739610000000002</v>
      </c>
      <c r="B9960" s="295"/>
      <c r="C9960" s="295">
        <v>0.43149100000000001</v>
      </c>
      <c r="D9960" s="295"/>
    </row>
    <row r="9961" spans="1:4" x14ac:dyDescent="0.2">
      <c r="A9961" s="295">
        <v>0.25738280000000002</v>
      </c>
      <c r="B9961" s="295"/>
      <c r="C9961" s="295">
        <v>0.43149100000000001</v>
      </c>
      <c r="D9961" s="295"/>
    </row>
    <row r="9962" spans="1:4" x14ac:dyDescent="0.2">
      <c r="A9962" s="295">
        <v>0.25738280000000002</v>
      </c>
      <c r="B9962" s="295"/>
      <c r="C9962" s="295">
        <v>0.43145260000000002</v>
      </c>
      <c r="D9962" s="295"/>
    </row>
    <row r="9963" spans="1:4" x14ac:dyDescent="0.2">
      <c r="A9963" s="295">
        <v>0.25736829999999999</v>
      </c>
      <c r="B9963" s="295"/>
      <c r="C9963" s="295">
        <v>0.43143219999999999</v>
      </c>
      <c r="D9963" s="295"/>
    </row>
    <row r="9964" spans="1:4" x14ac:dyDescent="0.2">
      <c r="A9964" s="295">
        <v>0.25733859999999997</v>
      </c>
      <c r="B9964" s="295"/>
      <c r="C9964" s="295">
        <v>0.4313787</v>
      </c>
      <c r="D9964" s="295"/>
    </row>
    <row r="9965" spans="1:4" x14ac:dyDescent="0.2">
      <c r="A9965" s="295">
        <v>0.25732359999999999</v>
      </c>
      <c r="B9965" s="295"/>
      <c r="C9965" s="295">
        <v>0.4313787</v>
      </c>
      <c r="D9965" s="295"/>
    </row>
    <row r="9966" spans="1:4" x14ac:dyDescent="0.2">
      <c r="A9966" s="295">
        <v>0.25732359999999999</v>
      </c>
      <c r="B9966" s="295"/>
      <c r="C9966" s="295">
        <v>0.43136010000000002</v>
      </c>
      <c r="D9966" s="295"/>
    </row>
    <row r="9967" spans="1:4" x14ac:dyDescent="0.2">
      <c r="A9967" s="295">
        <v>0.25732359999999999</v>
      </c>
      <c r="B9967" s="295"/>
      <c r="C9967" s="295">
        <v>0.43134030000000001</v>
      </c>
      <c r="D9967" s="295"/>
    </row>
    <row r="9968" spans="1:4" x14ac:dyDescent="0.2">
      <c r="A9968" s="295">
        <v>0.25731029999999999</v>
      </c>
      <c r="B9968" s="295"/>
      <c r="C9968" s="295">
        <v>0.43130289999999999</v>
      </c>
      <c r="D9968" s="295"/>
    </row>
    <row r="9969" spans="1:4" x14ac:dyDescent="0.2">
      <c r="A9969" s="295">
        <v>0.25729580000000002</v>
      </c>
      <c r="B9969" s="295"/>
      <c r="C9969" s="295">
        <v>0.43126750000000003</v>
      </c>
      <c r="D9969" s="295"/>
    </row>
    <row r="9970" spans="1:4" x14ac:dyDescent="0.2">
      <c r="A9970" s="295">
        <v>0.25728129999999999</v>
      </c>
      <c r="B9970" s="295"/>
      <c r="C9970" s="295">
        <v>0.43123280000000003</v>
      </c>
      <c r="D9970" s="295"/>
    </row>
    <row r="9971" spans="1:4" x14ac:dyDescent="0.2">
      <c r="A9971" s="295">
        <v>0.25725110000000001</v>
      </c>
      <c r="B9971" s="295"/>
      <c r="C9971" s="295">
        <v>0.43121389999999998</v>
      </c>
      <c r="D9971" s="295"/>
    </row>
    <row r="9972" spans="1:4" x14ac:dyDescent="0.2">
      <c r="A9972" s="295">
        <v>0.25725110000000001</v>
      </c>
      <c r="B9972" s="295"/>
      <c r="C9972" s="295">
        <v>0.4311953</v>
      </c>
      <c r="D9972" s="295"/>
    </row>
    <row r="9973" spans="1:4" x14ac:dyDescent="0.2">
      <c r="A9973" s="295">
        <v>0.25723780000000002</v>
      </c>
      <c r="B9973" s="295"/>
      <c r="C9973" s="295">
        <v>0.43118040000000002</v>
      </c>
      <c r="D9973" s="295"/>
    </row>
    <row r="9974" spans="1:4" x14ac:dyDescent="0.2">
      <c r="A9974" s="295">
        <v>0.25722329999999999</v>
      </c>
      <c r="B9974" s="295"/>
      <c r="C9974" s="295">
        <v>0.43114019999999997</v>
      </c>
      <c r="D9974" s="295"/>
    </row>
    <row r="9975" spans="1:4" x14ac:dyDescent="0.2">
      <c r="A9975" s="295">
        <v>0.25722329999999999</v>
      </c>
      <c r="B9975" s="295"/>
      <c r="C9975" s="295">
        <v>0.43112040000000001</v>
      </c>
      <c r="D9975" s="295"/>
    </row>
    <row r="9976" spans="1:4" x14ac:dyDescent="0.2">
      <c r="A9976" s="295">
        <v>0.25722329999999999</v>
      </c>
      <c r="B9976" s="295"/>
      <c r="C9976" s="295">
        <v>0.43112040000000001</v>
      </c>
      <c r="D9976" s="295"/>
    </row>
    <row r="9977" spans="1:4" x14ac:dyDescent="0.2">
      <c r="A9977" s="295">
        <v>0.25722329999999999</v>
      </c>
      <c r="B9977" s="295"/>
      <c r="C9977" s="295">
        <v>0.43110159999999997</v>
      </c>
      <c r="D9977" s="295"/>
    </row>
    <row r="9978" spans="1:4" x14ac:dyDescent="0.2">
      <c r="A9978" s="295">
        <v>0.25722329999999999</v>
      </c>
      <c r="B9978" s="295"/>
      <c r="C9978" s="295">
        <v>0.4310812</v>
      </c>
      <c r="D9978" s="295"/>
    </row>
    <row r="9979" spans="1:4" x14ac:dyDescent="0.2">
      <c r="A9979" s="295">
        <v>0.25720880000000002</v>
      </c>
      <c r="B9979" s="295"/>
      <c r="C9979" s="295">
        <v>0.43100810000000001</v>
      </c>
      <c r="D9979" s="295"/>
    </row>
    <row r="9980" spans="1:4" x14ac:dyDescent="0.2">
      <c r="A9980" s="295">
        <v>0.25719540000000002</v>
      </c>
      <c r="B9980" s="295"/>
      <c r="C9980" s="295">
        <v>0.43100810000000001</v>
      </c>
      <c r="D9980" s="295"/>
    </row>
    <row r="9981" spans="1:4" x14ac:dyDescent="0.2">
      <c r="A9981" s="295">
        <v>0.25718020000000003</v>
      </c>
      <c r="B9981" s="295"/>
      <c r="C9981" s="295">
        <v>0.4309539</v>
      </c>
      <c r="D9981" s="295"/>
    </row>
    <row r="9982" spans="1:4" x14ac:dyDescent="0.2">
      <c r="A9982" s="295">
        <v>0.25718020000000003</v>
      </c>
      <c r="B9982" s="295"/>
      <c r="C9982" s="295">
        <v>0.4309539</v>
      </c>
      <c r="D9982" s="295"/>
    </row>
    <row r="9983" spans="1:4" x14ac:dyDescent="0.2">
      <c r="A9983" s="295">
        <v>0.25715189999999999</v>
      </c>
      <c r="B9983" s="295"/>
      <c r="C9983" s="295">
        <v>0.43091550000000001</v>
      </c>
      <c r="D9983" s="295"/>
    </row>
    <row r="9984" spans="1:4" x14ac:dyDescent="0.2">
      <c r="A9984" s="295">
        <v>0.25713740000000002</v>
      </c>
      <c r="B9984" s="295"/>
      <c r="C9984" s="295">
        <v>0.43090050000000002</v>
      </c>
      <c r="D9984" s="295"/>
    </row>
    <row r="9985" spans="1:4" x14ac:dyDescent="0.2">
      <c r="A9985" s="295">
        <v>0.25712289999999999</v>
      </c>
      <c r="B9985" s="295"/>
      <c r="C9985" s="295">
        <v>0.43088189999999998</v>
      </c>
      <c r="D9985" s="295"/>
    </row>
    <row r="9986" spans="1:4" x14ac:dyDescent="0.2">
      <c r="A9986" s="295">
        <v>0.25710769999999999</v>
      </c>
      <c r="B9986" s="295"/>
      <c r="C9986" s="295">
        <v>0.43088189999999998</v>
      </c>
      <c r="D9986" s="295"/>
    </row>
    <row r="9987" spans="1:4" x14ac:dyDescent="0.2">
      <c r="A9987" s="295">
        <v>0.25709280000000001</v>
      </c>
      <c r="B9987" s="295"/>
      <c r="C9987" s="295">
        <v>0.43084339999999999</v>
      </c>
      <c r="D9987" s="295"/>
    </row>
    <row r="9988" spans="1:4" x14ac:dyDescent="0.2">
      <c r="A9988" s="295">
        <v>0.25709270000000001</v>
      </c>
      <c r="B9988" s="295"/>
      <c r="C9988" s="295">
        <v>0.43078939999999999</v>
      </c>
      <c r="D9988" s="295"/>
    </row>
    <row r="9989" spans="1:4" x14ac:dyDescent="0.2">
      <c r="A9989" s="295">
        <v>0.25709270000000001</v>
      </c>
      <c r="B9989" s="295"/>
      <c r="C9989" s="295">
        <v>0.43078939999999999</v>
      </c>
      <c r="D9989" s="295"/>
    </row>
    <row r="9990" spans="1:4" x14ac:dyDescent="0.2">
      <c r="A9990" s="295">
        <v>0.25709270000000001</v>
      </c>
      <c r="B9990" s="295"/>
      <c r="C9990" s="295">
        <v>0.43076959999999997</v>
      </c>
      <c r="D9990" s="295"/>
    </row>
    <row r="9991" spans="1:4" x14ac:dyDescent="0.2">
      <c r="A9991" s="295">
        <v>0.25707819999999998</v>
      </c>
      <c r="B9991" s="295"/>
      <c r="C9991" s="295">
        <v>0.43075459999999999</v>
      </c>
      <c r="D9991" s="295"/>
    </row>
    <row r="9992" spans="1:4" x14ac:dyDescent="0.2">
      <c r="A9992" s="295">
        <v>0.25706489999999999</v>
      </c>
      <c r="B9992" s="295"/>
      <c r="C9992" s="295">
        <v>0.4307358</v>
      </c>
      <c r="D9992" s="295"/>
    </row>
    <row r="9993" spans="1:4" x14ac:dyDescent="0.2">
      <c r="A9993" s="295">
        <v>0.2570347</v>
      </c>
      <c r="B9993" s="295"/>
      <c r="C9993" s="295">
        <v>0.4307358</v>
      </c>
      <c r="D9993" s="295"/>
    </row>
    <row r="9994" spans="1:4" x14ac:dyDescent="0.2">
      <c r="A9994" s="295">
        <v>0.25702019999999998</v>
      </c>
      <c r="B9994" s="295"/>
      <c r="C9994" s="295">
        <v>0.43071540000000003</v>
      </c>
      <c r="D9994" s="295"/>
    </row>
    <row r="9995" spans="1:4" x14ac:dyDescent="0.2">
      <c r="A9995" s="295">
        <v>0.25702019999999998</v>
      </c>
      <c r="B9995" s="295"/>
      <c r="C9995" s="295">
        <v>0.43066300000000002</v>
      </c>
      <c r="D9995" s="295"/>
    </row>
    <row r="9996" spans="1:4" x14ac:dyDescent="0.2">
      <c r="A9996" s="295">
        <v>0.25702019999999998</v>
      </c>
      <c r="B9996" s="295"/>
      <c r="C9996" s="295">
        <v>0.43066300000000002</v>
      </c>
      <c r="D9996" s="295"/>
    </row>
    <row r="9997" spans="1:4" x14ac:dyDescent="0.2">
      <c r="A9997" s="295">
        <v>0.25702019999999998</v>
      </c>
      <c r="B9997" s="295"/>
      <c r="C9997" s="295">
        <v>0.43060419999999999</v>
      </c>
      <c r="D9997" s="295"/>
    </row>
    <row r="9998" spans="1:4" x14ac:dyDescent="0.2">
      <c r="A9998" s="295">
        <v>0.25700499999999998</v>
      </c>
      <c r="B9998" s="295"/>
      <c r="C9998" s="295">
        <v>0.43056949999999999</v>
      </c>
      <c r="D9998" s="295"/>
    </row>
    <row r="9999" spans="1:4" x14ac:dyDescent="0.2">
      <c r="A9999" s="295">
        <v>0.25699050000000001</v>
      </c>
      <c r="B9999" s="295"/>
      <c r="C9999" s="295">
        <v>0.43056949999999999</v>
      </c>
      <c r="D9999" s="295"/>
    </row>
    <row r="10000" spans="1:4" x14ac:dyDescent="0.2">
      <c r="A10000" s="295">
        <v>0.25697720000000002</v>
      </c>
      <c r="B10000" s="295"/>
      <c r="C10000" s="295">
        <v>0.43055090000000001</v>
      </c>
      <c r="D10000" s="295"/>
    </row>
    <row r="10001" spans="1:4" x14ac:dyDescent="0.2">
      <c r="A10001" s="295">
        <v>0.25697720000000002</v>
      </c>
      <c r="B10001" s="295"/>
      <c r="C10001" s="295">
        <v>0.4305155</v>
      </c>
      <c r="D10001" s="295"/>
    </row>
    <row r="10002" spans="1:4" x14ac:dyDescent="0.2">
      <c r="A10002" s="295">
        <v>0.25697720000000002</v>
      </c>
      <c r="B10002" s="295"/>
      <c r="C10002" s="295">
        <v>0.43047629999999998</v>
      </c>
      <c r="D10002" s="295"/>
    </row>
    <row r="10003" spans="1:4" x14ac:dyDescent="0.2">
      <c r="A10003" s="295">
        <v>0.25697720000000002</v>
      </c>
      <c r="B10003" s="295"/>
      <c r="C10003" s="295">
        <v>0.43044270000000001</v>
      </c>
      <c r="D10003" s="295"/>
    </row>
    <row r="10004" spans="1:4" x14ac:dyDescent="0.2">
      <c r="A10004" s="295">
        <v>0.25696269999999999</v>
      </c>
      <c r="B10004" s="295"/>
      <c r="C10004" s="295">
        <v>0.43044270000000001</v>
      </c>
      <c r="D10004" s="295"/>
    </row>
    <row r="10005" spans="1:4" x14ac:dyDescent="0.2">
      <c r="A10005" s="295">
        <v>0.25694820000000002</v>
      </c>
      <c r="B10005" s="295"/>
      <c r="C10005" s="295">
        <v>0.43040410000000001</v>
      </c>
      <c r="D10005" s="295"/>
    </row>
    <row r="10006" spans="1:4" x14ac:dyDescent="0.2">
      <c r="A10006" s="295">
        <v>0.25693369999999999</v>
      </c>
      <c r="B10006" s="295"/>
      <c r="C10006" s="295">
        <v>0.43040410000000001</v>
      </c>
      <c r="D10006" s="295"/>
    </row>
    <row r="10007" spans="1:4" x14ac:dyDescent="0.2">
      <c r="A10007" s="295">
        <v>0.2569187</v>
      </c>
      <c r="B10007" s="295"/>
      <c r="C10007" s="295">
        <v>0.43040410000000001</v>
      </c>
      <c r="D10007" s="295"/>
    </row>
    <row r="10008" spans="1:4" x14ac:dyDescent="0.2">
      <c r="A10008" s="295">
        <v>0.2569187</v>
      </c>
      <c r="B10008" s="295"/>
      <c r="C10008" s="295">
        <v>0.43038549999999998</v>
      </c>
      <c r="D10008" s="295"/>
    </row>
    <row r="10009" spans="1:4" x14ac:dyDescent="0.2">
      <c r="A10009" s="295">
        <v>0.25688899999999998</v>
      </c>
      <c r="B10009" s="295"/>
      <c r="C10009" s="295">
        <v>0.43034689999999998</v>
      </c>
      <c r="D10009" s="295"/>
    </row>
    <row r="10010" spans="1:4" x14ac:dyDescent="0.2">
      <c r="A10010" s="295">
        <v>0.25688899999999998</v>
      </c>
      <c r="B10010" s="295"/>
      <c r="C10010" s="295">
        <v>0.43033189999999999</v>
      </c>
      <c r="D10010" s="295"/>
    </row>
    <row r="10011" spans="1:4" x14ac:dyDescent="0.2">
      <c r="A10011" s="295">
        <v>0.25688899999999998</v>
      </c>
      <c r="B10011" s="295"/>
      <c r="C10011" s="295">
        <v>0.43031219999999998</v>
      </c>
      <c r="D10011" s="295"/>
    </row>
    <row r="10012" spans="1:4" x14ac:dyDescent="0.2">
      <c r="A10012" s="295">
        <v>0.25686110000000001</v>
      </c>
      <c r="B10012" s="295"/>
      <c r="C10012" s="295">
        <v>0.43025439999999998</v>
      </c>
      <c r="D10012" s="295"/>
    </row>
    <row r="10013" spans="1:4" x14ac:dyDescent="0.2">
      <c r="A10013" s="295">
        <v>0.25684669999999998</v>
      </c>
      <c r="B10013" s="295"/>
      <c r="C10013" s="295">
        <v>0.43023939999999999</v>
      </c>
      <c r="D10013" s="295"/>
    </row>
    <row r="10014" spans="1:4" x14ac:dyDescent="0.2">
      <c r="A10014" s="295">
        <v>0.25684669999999998</v>
      </c>
      <c r="B10014" s="295"/>
      <c r="C10014" s="295">
        <v>0.43023939999999999</v>
      </c>
      <c r="D10014" s="295"/>
    </row>
    <row r="10015" spans="1:4" x14ac:dyDescent="0.2">
      <c r="A10015" s="295">
        <v>0.25683139999999999</v>
      </c>
      <c r="B10015" s="295"/>
      <c r="C10015" s="295">
        <v>0.4301992</v>
      </c>
      <c r="D10015" s="295"/>
    </row>
    <row r="10016" spans="1:4" x14ac:dyDescent="0.2">
      <c r="A10016" s="295">
        <v>0.25683139999999999</v>
      </c>
      <c r="B10016" s="295"/>
      <c r="C10016" s="295">
        <v>0.43018040000000002</v>
      </c>
      <c r="D10016" s="295"/>
    </row>
    <row r="10017" spans="1:4" x14ac:dyDescent="0.2">
      <c r="A10017" s="295">
        <v>0.25683139999999999</v>
      </c>
      <c r="B10017" s="295"/>
      <c r="C10017" s="295">
        <v>0.43014019999999997</v>
      </c>
      <c r="D10017" s="295"/>
    </row>
    <row r="10018" spans="1:4" x14ac:dyDescent="0.2">
      <c r="A10018" s="295">
        <v>0.25681700000000002</v>
      </c>
      <c r="B10018" s="295"/>
      <c r="C10018" s="295">
        <v>0.43014019999999997</v>
      </c>
      <c r="D10018" s="295"/>
    </row>
    <row r="10019" spans="1:4" x14ac:dyDescent="0.2">
      <c r="A10019" s="295">
        <v>0.25680360000000002</v>
      </c>
      <c r="B10019" s="295"/>
      <c r="C10019" s="295">
        <v>0.4301198</v>
      </c>
      <c r="D10019" s="295"/>
    </row>
    <row r="10020" spans="1:4" x14ac:dyDescent="0.2">
      <c r="A10020" s="295">
        <v>0.25677420000000001</v>
      </c>
      <c r="B10020" s="295"/>
      <c r="C10020" s="295">
        <v>0.43010480000000001</v>
      </c>
      <c r="D10020" s="295"/>
    </row>
    <row r="10021" spans="1:4" x14ac:dyDescent="0.2">
      <c r="A10021" s="295">
        <v>0.25677410000000001</v>
      </c>
      <c r="B10021" s="295"/>
      <c r="C10021" s="295">
        <v>0.4300658</v>
      </c>
      <c r="D10021" s="295"/>
    </row>
    <row r="10022" spans="1:4" x14ac:dyDescent="0.2">
      <c r="A10022" s="295">
        <v>0.25677410000000001</v>
      </c>
      <c r="B10022" s="295"/>
      <c r="C10022" s="295">
        <v>0.43000860000000002</v>
      </c>
      <c r="D10022" s="295"/>
    </row>
    <row r="10023" spans="1:4" x14ac:dyDescent="0.2">
      <c r="A10023" s="295">
        <v>0.25677410000000001</v>
      </c>
      <c r="B10023" s="295"/>
      <c r="C10023" s="295">
        <v>0.43000860000000002</v>
      </c>
      <c r="D10023" s="295"/>
    </row>
    <row r="10024" spans="1:4" x14ac:dyDescent="0.2">
      <c r="A10024" s="295">
        <v>0.25674629999999998</v>
      </c>
      <c r="B10024" s="295"/>
      <c r="C10024" s="295">
        <v>0.42999369999999998</v>
      </c>
      <c r="D10024" s="295"/>
    </row>
    <row r="10025" spans="1:4" x14ac:dyDescent="0.2">
      <c r="A10025" s="295">
        <v>0.25674629999999998</v>
      </c>
      <c r="B10025" s="295"/>
      <c r="C10025" s="295">
        <v>0.42995620000000001</v>
      </c>
      <c r="D10025" s="295"/>
    </row>
    <row r="10026" spans="1:4" x14ac:dyDescent="0.2">
      <c r="A10026" s="295">
        <v>0.25673109999999999</v>
      </c>
      <c r="B10026" s="295"/>
      <c r="C10026" s="295">
        <v>0.42992089999999999</v>
      </c>
      <c r="D10026" s="295"/>
    </row>
    <row r="10027" spans="1:4" x14ac:dyDescent="0.2">
      <c r="A10027" s="295">
        <v>0.2566872</v>
      </c>
      <c r="B10027" s="295"/>
      <c r="C10027" s="295">
        <v>0.42992079999999999</v>
      </c>
      <c r="D10027" s="295"/>
    </row>
    <row r="10028" spans="1:4" x14ac:dyDescent="0.2">
      <c r="A10028" s="295">
        <v>0.2566872</v>
      </c>
      <c r="B10028" s="295"/>
      <c r="C10028" s="295">
        <v>0.42988340000000003</v>
      </c>
      <c r="D10028" s="295"/>
    </row>
    <row r="10029" spans="1:4" x14ac:dyDescent="0.2">
      <c r="A10029" s="295">
        <v>0.2566872</v>
      </c>
      <c r="B10029" s="295"/>
      <c r="C10029" s="295">
        <v>0.42988340000000003</v>
      </c>
      <c r="D10029" s="295"/>
    </row>
    <row r="10030" spans="1:4" x14ac:dyDescent="0.2">
      <c r="A10030" s="295">
        <v>0.2566872</v>
      </c>
      <c r="B10030" s="295"/>
      <c r="C10030" s="295">
        <v>0.42984509999999998</v>
      </c>
      <c r="D10030" s="295"/>
    </row>
    <row r="10031" spans="1:4" x14ac:dyDescent="0.2">
      <c r="A10031" s="295">
        <v>0.25667259999999997</v>
      </c>
      <c r="B10031" s="295"/>
      <c r="C10031" s="295">
        <v>0.4298265</v>
      </c>
      <c r="D10031" s="295"/>
    </row>
    <row r="10032" spans="1:4" x14ac:dyDescent="0.2">
      <c r="A10032" s="295">
        <v>0.25664480000000001</v>
      </c>
      <c r="B10032" s="295"/>
      <c r="C10032" s="295">
        <v>0.4298265</v>
      </c>
      <c r="D10032" s="295"/>
    </row>
    <row r="10033" spans="1:4" x14ac:dyDescent="0.2">
      <c r="A10033" s="295">
        <v>0.25664480000000001</v>
      </c>
      <c r="B10033" s="295"/>
      <c r="C10033" s="295">
        <v>0.42981150000000001</v>
      </c>
      <c r="D10033" s="295"/>
    </row>
    <row r="10034" spans="1:4" x14ac:dyDescent="0.2">
      <c r="A10034" s="295">
        <v>0.25664480000000001</v>
      </c>
      <c r="B10034" s="295"/>
      <c r="C10034" s="295">
        <v>0.42977609999999999</v>
      </c>
      <c r="D10034" s="295"/>
    </row>
    <row r="10035" spans="1:4" x14ac:dyDescent="0.2">
      <c r="A10035" s="295">
        <v>0.25664480000000001</v>
      </c>
      <c r="B10035" s="295"/>
      <c r="C10035" s="295">
        <v>0.42975750000000001</v>
      </c>
      <c r="D10035" s="295"/>
    </row>
    <row r="10036" spans="1:4" x14ac:dyDescent="0.2">
      <c r="A10036" s="295">
        <v>0.25661630000000002</v>
      </c>
      <c r="B10036" s="295"/>
      <c r="C10036" s="295">
        <v>0.4297378</v>
      </c>
      <c r="D10036" s="295"/>
    </row>
    <row r="10037" spans="1:4" x14ac:dyDescent="0.2">
      <c r="A10037" s="295">
        <v>0.25660179999999999</v>
      </c>
      <c r="B10037" s="295"/>
      <c r="C10037" s="295">
        <v>0.42969849999999998</v>
      </c>
      <c r="D10037" s="295"/>
    </row>
    <row r="10038" spans="1:4" x14ac:dyDescent="0.2">
      <c r="A10038" s="295">
        <v>0.25660179999999999</v>
      </c>
      <c r="B10038" s="295"/>
      <c r="C10038" s="295">
        <v>0.42969849999999998</v>
      </c>
      <c r="D10038" s="295"/>
    </row>
    <row r="10039" spans="1:4" x14ac:dyDescent="0.2">
      <c r="A10039" s="295">
        <v>0.25658730000000002</v>
      </c>
      <c r="B10039" s="295"/>
      <c r="C10039" s="295">
        <v>0.42969849999999998</v>
      </c>
      <c r="D10039" s="295"/>
    </row>
    <row r="10040" spans="1:4" x14ac:dyDescent="0.2">
      <c r="A10040" s="295">
        <v>0.25655840000000002</v>
      </c>
      <c r="B10040" s="295"/>
      <c r="C10040" s="295">
        <v>0.42965950000000003</v>
      </c>
      <c r="D10040" s="295"/>
    </row>
    <row r="10041" spans="1:4" x14ac:dyDescent="0.2">
      <c r="A10041" s="295">
        <v>0.25654339999999998</v>
      </c>
      <c r="B10041" s="295"/>
      <c r="C10041" s="295">
        <v>0.42964449999999998</v>
      </c>
      <c r="D10041" s="295"/>
    </row>
    <row r="10042" spans="1:4" x14ac:dyDescent="0.2">
      <c r="A10042" s="295">
        <v>0.25651479999999999</v>
      </c>
      <c r="B10042" s="295"/>
      <c r="C10042" s="295">
        <v>0.42958740000000001</v>
      </c>
      <c r="D10042" s="295"/>
    </row>
    <row r="10043" spans="1:4" x14ac:dyDescent="0.2">
      <c r="A10043" s="295">
        <v>0.25651479999999999</v>
      </c>
      <c r="B10043" s="295"/>
      <c r="C10043" s="295">
        <v>0.42958740000000001</v>
      </c>
      <c r="D10043" s="295"/>
    </row>
    <row r="10044" spans="1:4" x14ac:dyDescent="0.2">
      <c r="A10044" s="295">
        <v>0.25651479999999999</v>
      </c>
      <c r="B10044" s="295"/>
      <c r="C10044" s="295">
        <v>0.42958740000000001</v>
      </c>
      <c r="D10044" s="295"/>
    </row>
    <row r="10045" spans="1:4" x14ac:dyDescent="0.2">
      <c r="A10045" s="295">
        <v>0.25650030000000001</v>
      </c>
      <c r="B10045" s="295"/>
      <c r="C10045" s="295">
        <v>0.42955379999999999</v>
      </c>
      <c r="D10045" s="295"/>
    </row>
    <row r="10046" spans="1:4" x14ac:dyDescent="0.2">
      <c r="A10046" s="295">
        <v>0.25650030000000001</v>
      </c>
      <c r="B10046" s="295"/>
      <c r="C10046" s="295">
        <v>0.42951460000000002</v>
      </c>
      <c r="D10046" s="295"/>
    </row>
    <row r="10047" spans="1:4" x14ac:dyDescent="0.2">
      <c r="A10047" s="295">
        <v>0.25650030000000001</v>
      </c>
      <c r="B10047" s="295"/>
      <c r="C10047" s="295">
        <v>0.42947980000000002</v>
      </c>
      <c r="D10047" s="295"/>
    </row>
    <row r="10048" spans="1:4" x14ac:dyDescent="0.2">
      <c r="A10048" s="295">
        <v>0.25648579999999999</v>
      </c>
      <c r="B10048" s="295"/>
      <c r="C10048" s="295">
        <v>0.42946119999999999</v>
      </c>
      <c r="D10048" s="295"/>
    </row>
    <row r="10049" spans="1:4" x14ac:dyDescent="0.2">
      <c r="A10049" s="295">
        <v>0.25644299999999998</v>
      </c>
      <c r="B10049" s="295"/>
      <c r="C10049" s="295">
        <v>0.42946119999999999</v>
      </c>
      <c r="D10049" s="295"/>
    </row>
    <row r="10050" spans="1:4" x14ac:dyDescent="0.2">
      <c r="A10050" s="295">
        <v>0.25644299999999998</v>
      </c>
      <c r="B10050" s="295"/>
      <c r="C10050" s="295">
        <v>0.42944080000000001</v>
      </c>
      <c r="D10050" s="295"/>
    </row>
    <row r="10051" spans="1:4" x14ac:dyDescent="0.2">
      <c r="A10051" s="295">
        <v>0.25644299999999998</v>
      </c>
      <c r="B10051" s="295"/>
      <c r="C10051" s="295">
        <v>0.42942200000000003</v>
      </c>
      <c r="D10051" s="295"/>
    </row>
    <row r="10052" spans="1:4" x14ac:dyDescent="0.2">
      <c r="A10052" s="295">
        <v>0.25642779999999998</v>
      </c>
      <c r="B10052" s="295"/>
      <c r="C10052" s="295">
        <v>0.42936960000000002</v>
      </c>
      <c r="D10052" s="295"/>
    </row>
    <row r="10053" spans="1:4" x14ac:dyDescent="0.2">
      <c r="A10053" s="295">
        <v>0.25642779999999998</v>
      </c>
      <c r="B10053" s="295"/>
      <c r="C10053" s="295">
        <v>0.42932940000000003</v>
      </c>
      <c r="D10053" s="295"/>
    </row>
    <row r="10054" spans="1:4" x14ac:dyDescent="0.2">
      <c r="A10054" s="295">
        <v>0.25642779999999998</v>
      </c>
      <c r="B10054" s="295"/>
      <c r="C10054" s="295">
        <v>0.42929079999999997</v>
      </c>
      <c r="D10054" s="295"/>
    </row>
    <row r="10055" spans="1:4" x14ac:dyDescent="0.2">
      <c r="A10055" s="295">
        <v>0.2563705</v>
      </c>
      <c r="B10055" s="295"/>
      <c r="C10055" s="295">
        <v>0.42929079999999997</v>
      </c>
      <c r="D10055" s="295"/>
    </row>
    <row r="10056" spans="1:4" x14ac:dyDescent="0.2">
      <c r="A10056" s="295">
        <v>0.2563705</v>
      </c>
      <c r="B10056" s="295"/>
      <c r="C10056" s="295">
        <v>0.42927219999999999</v>
      </c>
      <c r="D10056" s="295"/>
    </row>
    <row r="10057" spans="1:4" x14ac:dyDescent="0.2">
      <c r="A10057" s="295">
        <v>0.25635720000000001</v>
      </c>
      <c r="B10057" s="295"/>
      <c r="C10057" s="295">
        <v>0.42923210000000001</v>
      </c>
      <c r="D10057" s="295"/>
    </row>
    <row r="10058" spans="1:4" x14ac:dyDescent="0.2">
      <c r="A10058" s="295">
        <v>0.2563571</v>
      </c>
      <c r="B10058" s="295"/>
      <c r="C10058" s="295">
        <v>0.42921710000000002</v>
      </c>
      <c r="D10058" s="295"/>
    </row>
    <row r="10059" spans="1:4" x14ac:dyDescent="0.2">
      <c r="A10059" s="295">
        <v>0.25632749999999999</v>
      </c>
      <c r="B10059" s="295"/>
      <c r="C10059" s="295">
        <v>0.42921710000000002</v>
      </c>
      <c r="D10059" s="295"/>
    </row>
    <row r="10060" spans="1:4" x14ac:dyDescent="0.2">
      <c r="A10060" s="295">
        <v>0.25632749999999999</v>
      </c>
      <c r="B10060" s="295"/>
      <c r="C10060" s="295">
        <v>0.42917850000000002</v>
      </c>
      <c r="D10060" s="295"/>
    </row>
    <row r="10061" spans="1:4" x14ac:dyDescent="0.2">
      <c r="A10061" s="295">
        <v>0.2563125</v>
      </c>
      <c r="B10061" s="295"/>
      <c r="C10061" s="295">
        <v>0.42917850000000002</v>
      </c>
      <c r="D10061" s="295"/>
    </row>
    <row r="10062" spans="1:4" x14ac:dyDescent="0.2">
      <c r="A10062" s="295">
        <v>0.2563125</v>
      </c>
      <c r="B10062" s="295"/>
      <c r="C10062" s="295">
        <v>0.42914380000000002</v>
      </c>
      <c r="D10062" s="295"/>
    </row>
    <row r="10063" spans="1:4" x14ac:dyDescent="0.2">
      <c r="A10063" s="295">
        <v>0.25629800000000003</v>
      </c>
      <c r="B10063" s="295"/>
      <c r="C10063" s="295">
        <v>0.42912329999999999</v>
      </c>
      <c r="D10063" s="295"/>
    </row>
    <row r="10064" spans="1:4" x14ac:dyDescent="0.2">
      <c r="A10064" s="295">
        <v>0.2562835</v>
      </c>
      <c r="B10064" s="295"/>
      <c r="C10064" s="295">
        <v>0.42910470000000001</v>
      </c>
      <c r="D10064" s="295"/>
    </row>
    <row r="10065" spans="1:4" x14ac:dyDescent="0.2">
      <c r="A10065" s="295">
        <v>0.25625500000000001</v>
      </c>
      <c r="B10065" s="295"/>
      <c r="C10065" s="295">
        <v>0.42908590000000002</v>
      </c>
      <c r="D10065" s="295"/>
    </row>
    <row r="10066" spans="1:4" x14ac:dyDescent="0.2">
      <c r="A10066" s="295">
        <v>0.25625500000000001</v>
      </c>
      <c r="B10066" s="295"/>
      <c r="C10066" s="295">
        <v>0.42906620000000001</v>
      </c>
      <c r="D10066" s="295"/>
    </row>
    <row r="10067" spans="1:4" x14ac:dyDescent="0.2">
      <c r="A10067" s="295">
        <v>0.25624039999999998</v>
      </c>
      <c r="B10067" s="295"/>
      <c r="C10067" s="295">
        <v>0.42904759999999997</v>
      </c>
      <c r="D10067" s="295"/>
    </row>
    <row r="10068" spans="1:4" x14ac:dyDescent="0.2">
      <c r="A10068" s="295">
        <v>0.25624039999999998</v>
      </c>
      <c r="B10068" s="295"/>
      <c r="C10068" s="295">
        <v>0.4290138</v>
      </c>
      <c r="D10068" s="295"/>
    </row>
    <row r="10069" spans="1:4" x14ac:dyDescent="0.2">
      <c r="A10069" s="295">
        <v>0.25624039999999998</v>
      </c>
      <c r="B10069" s="295"/>
      <c r="C10069" s="295">
        <v>0.42899500000000002</v>
      </c>
      <c r="D10069" s="295"/>
    </row>
    <row r="10070" spans="1:4" x14ac:dyDescent="0.2">
      <c r="A10070" s="295">
        <v>0.25622519999999999</v>
      </c>
      <c r="B10070" s="295"/>
      <c r="C10070" s="295">
        <v>0.42896119999999999</v>
      </c>
      <c r="D10070" s="295"/>
    </row>
    <row r="10071" spans="1:4" x14ac:dyDescent="0.2">
      <c r="A10071" s="295">
        <v>0.25619579999999997</v>
      </c>
      <c r="B10071" s="295"/>
      <c r="C10071" s="295">
        <v>0.428921</v>
      </c>
      <c r="D10071" s="295"/>
    </row>
    <row r="10072" spans="1:4" x14ac:dyDescent="0.2">
      <c r="A10072" s="295">
        <v>0.25619579999999997</v>
      </c>
      <c r="B10072" s="295"/>
      <c r="C10072" s="295">
        <v>0.42888720000000002</v>
      </c>
      <c r="D10072" s="295"/>
    </row>
    <row r="10073" spans="1:4" x14ac:dyDescent="0.2">
      <c r="A10073" s="295">
        <v>0.25619579999999997</v>
      </c>
      <c r="B10073" s="295"/>
      <c r="C10073" s="295">
        <v>0.42888720000000002</v>
      </c>
      <c r="D10073" s="295"/>
    </row>
    <row r="10074" spans="1:4" x14ac:dyDescent="0.2">
      <c r="A10074" s="295">
        <v>0.25618239999999998</v>
      </c>
      <c r="B10074" s="295"/>
      <c r="C10074" s="295">
        <v>0.42886859999999999</v>
      </c>
      <c r="D10074" s="295"/>
    </row>
    <row r="10075" spans="1:4" x14ac:dyDescent="0.2">
      <c r="A10075" s="295">
        <v>0.2561679</v>
      </c>
      <c r="B10075" s="295"/>
      <c r="C10075" s="295">
        <v>0.42886859999999999</v>
      </c>
      <c r="D10075" s="295"/>
    </row>
    <row r="10076" spans="1:4" x14ac:dyDescent="0.2">
      <c r="A10076" s="295">
        <v>0.2561679</v>
      </c>
      <c r="B10076" s="295"/>
      <c r="C10076" s="295">
        <v>0.42882999999999999</v>
      </c>
      <c r="D10076" s="295"/>
    </row>
    <row r="10077" spans="1:4" x14ac:dyDescent="0.2">
      <c r="A10077" s="295">
        <v>0.2561679</v>
      </c>
      <c r="B10077" s="295"/>
      <c r="C10077" s="295">
        <v>0.42877599999999999</v>
      </c>
      <c r="D10077" s="295"/>
    </row>
    <row r="10078" spans="1:4" x14ac:dyDescent="0.2">
      <c r="A10078" s="295">
        <v>0.25613770000000002</v>
      </c>
      <c r="B10078" s="295"/>
      <c r="C10078" s="295">
        <v>0.42877599999999999</v>
      </c>
      <c r="D10078" s="295"/>
    </row>
    <row r="10079" spans="1:4" x14ac:dyDescent="0.2">
      <c r="A10079" s="295">
        <v>0.2561233</v>
      </c>
      <c r="B10079" s="295"/>
      <c r="C10079" s="295">
        <v>0.4287572</v>
      </c>
      <c r="D10079" s="295"/>
    </row>
    <row r="10080" spans="1:4" x14ac:dyDescent="0.2">
      <c r="A10080" s="295">
        <v>0.2561233</v>
      </c>
      <c r="B10080" s="295"/>
      <c r="C10080" s="295">
        <v>0.42871860000000001</v>
      </c>
      <c r="D10080" s="295"/>
    </row>
    <row r="10081" spans="1:4" x14ac:dyDescent="0.2">
      <c r="A10081" s="295">
        <v>0.2561233</v>
      </c>
      <c r="B10081" s="295"/>
      <c r="C10081" s="295">
        <v>0.42871860000000001</v>
      </c>
      <c r="D10081" s="295"/>
    </row>
    <row r="10082" spans="1:4" x14ac:dyDescent="0.2">
      <c r="A10082" s="295">
        <v>0.25610810000000001</v>
      </c>
      <c r="B10082" s="295"/>
      <c r="C10082" s="295">
        <v>0.42867840000000001</v>
      </c>
      <c r="D10082" s="295"/>
    </row>
    <row r="10083" spans="1:4" x14ac:dyDescent="0.2">
      <c r="A10083" s="295">
        <v>0.25609349999999997</v>
      </c>
      <c r="B10083" s="295"/>
      <c r="C10083" s="295">
        <v>0.42865959999999997</v>
      </c>
      <c r="D10083" s="295"/>
    </row>
    <row r="10084" spans="1:4" x14ac:dyDescent="0.2">
      <c r="A10084" s="295">
        <v>0.25606519999999999</v>
      </c>
      <c r="B10084" s="295"/>
      <c r="C10084" s="295">
        <v>0.42862129999999998</v>
      </c>
      <c r="D10084" s="295"/>
    </row>
    <row r="10085" spans="1:4" x14ac:dyDescent="0.2">
      <c r="A10085" s="295">
        <v>0.25606519999999999</v>
      </c>
      <c r="B10085" s="295"/>
      <c r="C10085" s="295">
        <v>0.4286025</v>
      </c>
      <c r="D10085" s="295"/>
    </row>
    <row r="10086" spans="1:4" x14ac:dyDescent="0.2">
      <c r="A10086" s="295">
        <v>0.25606519999999999</v>
      </c>
      <c r="B10086" s="295"/>
      <c r="C10086" s="295">
        <v>0.42860239999999999</v>
      </c>
      <c r="D10086" s="295"/>
    </row>
    <row r="10087" spans="1:4" x14ac:dyDescent="0.2">
      <c r="A10087" s="295">
        <v>0.25605070000000002</v>
      </c>
      <c r="B10087" s="295"/>
      <c r="C10087" s="295">
        <v>0.42856319999999998</v>
      </c>
      <c r="D10087" s="295"/>
    </row>
    <row r="10088" spans="1:4" x14ac:dyDescent="0.2">
      <c r="A10088" s="295">
        <v>0.2560229</v>
      </c>
      <c r="B10088" s="295"/>
      <c r="C10088" s="295">
        <v>0.42854350000000002</v>
      </c>
      <c r="D10088" s="295"/>
    </row>
    <row r="10089" spans="1:4" x14ac:dyDescent="0.2">
      <c r="A10089" s="295">
        <v>0.25599339999999998</v>
      </c>
      <c r="B10089" s="295"/>
      <c r="C10089" s="295">
        <v>0.42852849999999998</v>
      </c>
      <c r="D10089" s="295"/>
    </row>
    <row r="10090" spans="1:4" x14ac:dyDescent="0.2">
      <c r="A10090" s="295">
        <v>0.25597819999999999</v>
      </c>
      <c r="B10090" s="295"/>
      <c r="C10090" s="295">
        <v>0.42852849999999998</v>
      </c>
      <c r="D10090" s="295"/>
    </row>
    <row r="10091" spans="1:4" x14ac:dyDescent="0.2">
      <c r="A10091" s="295">
        <v>0.2559649</v>
      </c>
      <c r="B10091" s="295"/>
      <c r="C10091" s="295">
        <v>0.4285099</v>
      </c>
      <c r="D10091" s="295"/>
    </row>
    <row r="10092" spans="1:4" x14ac:dyDescent="0.2">
      <c r="A10092" s="295">
        <v>0.25595030000000002</v>
      </c>
      <c r="B10092" s="295"/>
      <c r="C10092" s="295">
        <v>0.42848950000000002</v>
      </c>
      <c r="D10092" s="295"/>
    </row>
    <row r="10093" spans="1:4" x14ac:dyDescent="0.2">
      <c r="A10093" s="295">
        <v>0.25595030000000002</v>
      </c>
      <c r="B10093" s="295"/>
      <c r="C10093" s="295">
        <v>0.42847069999999998</v>
      </c>
      <c r="D10093" s="295"/>
    </row>
    <row r="10094" spans="1:4" x14ac:dyDescent="0.2">
      <c r="A10094" s="295">
        <v>0.25595030000000002</v>
      </c>
      <c r="B10094" s="295"/>
      <c r="C10094" s="295">
        <v>0.42845569999999999</v>
      </c>
      <c r="D10094" s="295"/>
    </row>
    <row r="10095" spans="1:4" x14ac:dyDescent="0.2">
      <c r="A10095" s="295">
        <v>0.25595030000000002</v>
      </c>
      <c r="B10095" s="295"/>
      <c r="C10095" s="295">
        <v>0.42842089999999999</v>
      </c>
      <c r="D10095" s="295"/>
    </row>
    <row r="10096" spans="1:4" x14ac:dyDescent="0.2">
      <c r="A10096" s="295">
        <v>0.25595030000000002</v>
      </c>
      <c r="B10096" s="295"/>
      <c r="C10096" s="295">
        <v>0.42840230000000001</v>
      </c>
      <c r="D10096" s="295"/>
    </row>
    <row r="10097" spans="1:4" x14ac:dyDescent="0.2">
      <c r="A10097" s="295">
        <v>0.25593589999999999</v>
      </c>
      <c r="B10097" s="295"/>
      <c r="C10097" s="295">
        <v>0.42838349999999997</v>
      </c>
      <c r="D10097" s="295"/>
    </row>
    <row r="10098" spans="1:4" x14ac:dyDescent="0.2">
      <c r="A10098" s="295">
        <v>0.25590760000000001</v>
      </c>
      <c r="B10098" s="295"/>
      <c r="C10098" s="295">
        <v>0.42834329999999998</v>
      </c>
      <c r="D10098" s="295"/>
    </row>
    <row r="10099" spans="1:4" x14ac:dyDescent="0.2">
      <c r="A10099" s="295">
        <v>0.25587779999999999</v>
      </c>
      <c r="B10099" s="295"/>
      <c r="C10099" s="295">
        <v>0.42830410000000002</v>
      </c>
      <c r="D10099" s="295"/>
    </row>
    <row r="10100" spans="1:4" x14ac:dyDescent="0.2">
      <c r="A10100" s="295">
        <v>0.25587779999999999</v>
      </c>
      <c r="B10100" s="295"/>
      <c r="C10100" s="295">
        <v>0.42828549999999999</v>
      </c>
      <c r="D10100" s="295"/>
    </row>
    <row r="10101" spans="1:4" x14ac:dyDescent="0.2">
      <c r="A10101" s="295">
        <v>0.25586330000000002</v>
      </c>
      <c r="B10101" s="295"/>
      <c r="C10101" s="295">
        <v>0.42825010000000002</v>
      </c>
      <c r="D10101" s="295"/>
    </row>
    <row r="10102" spans="1:4" x14ac:dyDescent="0.2">
      <c r="A10102" s="295">
        <v>0.25584810000000002</v>
      </c>
      <c r="B10102" s="295"/>
      <c r="C10102" s="295">
        <v>0.42823129999999998</v>
      </c>
      <c r="D10102" s="295"/>
    </row>
    <row r="10103" spans="1:4" x14ac:dyDescent="0.2">
      <c r="A10103" s="295">
        <v>0.25584810000000002</v>
      </c>
      <c r="B10103" s="295"/>
      <c r="C10103" s="295">
        <v>0.42817349999999998</v>
      </c>
      <c r="D10103" s="295"/>
    </row>
    <row r="10104" spans="1:4" x14ac:dyDescent="0.2">
      <c r="A10104" s="295">
        <v>0.25584810000000002</v>
      </c>
      <c r="B10104" s="295"/>
      <c r="C10104" s="295">
        <v>0.42817349999999998</v>
      </c>
      <c r="D10104" s="295"/>
    </row>
    <row r="10105" spans="1:4" x14ac:dyDescent="0.2">
      <c r="A10105" s="295">
        <v>0.25580530000000001</v>
      </c>
      <c r="B10105" s="295"/>
      <c r="C10105" s="295">
        <v>0.42817349999999998</v>
      </c>
      <c r="D10105" s="295"/>
    </row>
    <row r="10106" spans="1:4" x14ac:dyDescent="0.2">
      <c r="A10106" s="295">
        <v>0.25579079999999998</v>
      </c>
      <c r="B10106" s="295"/>
      <c r="C10106" s="295">
        <v>0.42813869999999998</v>
      </c>
      <c r="D10106" s="295"/>
    </row>
    <row r="10107" spans="1:4" x14ac:dyDescent="0.2">
      <c r="A10107" s="295">
        <v>0.25579079999999998</v>
      </c>
      <c r="B10107" s="295"/>
      <c r="C10107" s="295">
        <v>0.4281199</v>
      </c>
      <c r="D10107" s="295"/>
    </row>
    <row r="10108" spans="1:4" x14ac:dyDescent="0.2">
      <c r="A10108" s="295">
        <v>0.25579079999999998</v>
      </c>
      <c r="B10108" s="295"/>
      <c r="C10108" s="295">
        <v>0.42808629999999998</v>
      </c>
      <c r="D10108" s="295"/>
    </row>
    <row r="10109" spans="1:4" x14ac:dyDescent="0.2">
      <c r="A10109" s="295">
        <v>0.25577559999999999</v>
      </c>
      <c r="B10109" s="295"/>
      <c r="C10109" s="295">
        <v>0.4280659</v>
      </c>
      <c r="D10109" s="295"/>
    </row>
    <row r="10110" spans="1:4" x14ac:dyDescent="0.2">
      <c r="A10110" s="295">
        <v>0.25577559999999999</v>
      </c>
      <c r="B10110" s="295"/>
      <c r="C10110" s="295">
        <v>0.42804710000000001</v>
      </c>
      <c r="D10110" s="295"/>
    </row>
    <row r="10111" spans="1:4" x14ac:dyDescent="0.2">
      <c r="A10111" s="295">
        <v>0.2557623</v>
      </c>
      <c r="B10111" s="295"/>
      <c r="C10111" s="295">
        <v>0.42804710000000001</v>
      </c>
      <c r="D10111" s="295"/>
    </row>
    <row r="10112" spans="1:4" x14ac:dyDescent="0.2">
      <c r="A10112" s="295">
        <v>0.2557623</v>
      </c>
      <c r="B10112" s="295"/>
      <c r="C10112" s="295">
        <v>0.4280274</v>
      </c>
      <c r="D10112" s="295"/>
    </row>
    <row r="10113" spans="1:4" x14ac:dyDescent="0.2">
      <c r="A10113" s="295">
        <v>0.25574780000000003</v>
      </c>
      <c r="B10113" s="295"/>
      <c r="C10113" s="295">
        <v>0.42798989999999998</v>
      </c>
      <c r="D10113" s="295"/>
    </row>
    <row r="10114" spans="1:4" x14ac:dyDescent="0.2">
      <c r="A10114" s="295">
        <v>0.25571830000000001</v>
      </c>
      <c r="B10114" s="295"/>
      <c r="C10114" s="295">
        <v>0.42795610000000001</v>
      </c>
      <c r="D10114" s="295"/>
    </row>
    <row r="10115" spans="1:4" x14ac:dyDescent="0.2">
      <c r="A10115" s="295">
        <v>0.25571830000000001</v>
      </c>
      <c r="B10115" s="295"/>
      <c r="C10115" s="295">
        <v>0.42792259999999999</v>
      </c>
      <c r="D10115" s="295"/>
    </row>
    <row r="10116" spans="1:4" x14ac:dyDescent="0.2">
      <c r="A10116" s="295">
        <v>0.25570500000000002</v>
      </c>
      <c r="B10116" s="295"/>
      <c r="C10116" s="295">
        <v>0.42790220000000001</v>
      </c>
      <c r="D10116" s="295"/>
    </row>
    <row r="10117" spans="1:4" x14ac:dyDescent="0.2">
      <c r="A10117" s="295">
        <v>0.25568980000000002</v>
      </c>
      <c r="B10117" s="295"/>
      <c r="C10117" s="295">
        <v>0.42790210000000001</v>
      </c>
      <c r="D10117" s="295"/>
    </row>
    <row r="10118" spans="1:4" x14ac:dyDescent="0.2">
      <c r="A10118" s="295">
        <v>0.25568980000000002</v>
      </c>
      <c r="B10118" s="295"/>
      <c r="C10118" s="295">
        <v>0.42788330000000002</v>
      </c>
      <c r="D10118" s="295"/>
    </row>
    <row r="10119" spans="1:4" x14ac:dyDescent="0.2">
      <c r="A10119" s="295">
        <v>0.25567459999999997</v>
      </c>
      <c r="B10119" s="295"/>
      <c r="C10119" s="295">
        <v>0.42786289999999999</v>
      </c>
      <c r="D10119" s="295"/>
    </row>
    <row r="10120" spans="1:4" x14ac:dyDescent="0.2">
      <c r="A10120" s="295">
        <v>0.25567450000000003</v>
      </c>
      <c r="B10120" s="295"/>
      <c r="C10120" s="295">
        <v>0.42786289999999999</v>
      </c>
      <c r="D10120" s="295"/>
    </row>
    <row r="10121" spans="1:4" x14ac:dyDescent="0.2">
      <c r="A10121" s="295">
        <v>0.2556601</v>
      </c>
      <c r="B10121" s="295"/>
      <c r="C10121" s="295">
        <v>0.42781439999999998</v>
      </c>
      <c r="D10121" s="295"/>
    </row>
    <row r="10122" spans="1:4" x14ac:dyDescent="0.2">
      <c r="A10122" s="295">
        <v>0.2556601</v>
      </c>
      <c r="B10122" s="295"/>
      <c r="C10122" s="295">
        <v>0.42779460000000002</v>
      </c>
      <c r="D10122" s="295"/>
    </row>
    <row r="10123" spans="1:4" x14ac:dyDescent="0.2">
      <c r="A10123" s="295">
        <v>0.25563219999999998</v>
      </c>
      <c r="B10123" s="295"/>
      <c r="C10123" s="295">
        <v>0.42777579999999998</v>
      </c>
      <c r="D10123" s="295"/>
    </row>
    <row r="10124" spans="1:4" x14ac:dyDescent="0.2">
      <c r="A10124" s="295">
        <v>0.25563219999999998</v>
      </c>
      <c r="B10124" s="295"/>
      <c r="C10124" s="295">
        <v>0.42775540000000001</v>
      </c>
      <c r="D10124" s="295"/>
    </row>
    <row r="10125" spans="1:4" x14ac:dyDescent="0.2">
      <c r="A10125" s="295">
        <v>0.2556177</v>
      </c>
      <c r="B10125" s="295"/>
      <c r="C10125" s="295">
        <v>0.42775540000000001</v>
      </c>
      <c r="D10125" s="295"/>
    </row>
    <row r="10126" spans="1:4" x14ac:dyDescent="0.2">
      <c r="A10126" s="295">
        <v>0.2556177</v>
      </c>
      <c r="B10126" s="295"/>
      <c r="C10126" s="295">
        <v>0.42773650000000002</v>
      </c>
      <c r="D10126" s="295"/>
    </row>
    <row r="10127" spans="1:4" x14ac:dyDescent="0.2">
      <c r="A10127" s="295">
        <v>0.25560280000000002</v>
      </c>
      <c r="B10127" s="295"/>
      <c r="C10127" s="295">
        <v>0.42768319999999999</v>
      </c>
      <c r="D10127" s="295"/>
    </row>
    <row r="10128" spans="1:4" x14ac:dyDescent="0.2">
      <c r="A10128" s="295">
        <v>0.25560280000000002</v>
      </c>
      <c r="B10128" s="295"/>
      <c r="C10128" s="295">
        <v>0.42766280000000001</v>
      </c>
      <c r="D10128" s="295"/>
    </row>
    <row r="10129" spans="1:4" x14ac:dyDescent="0.2">
      <c r="A10129" s="295">
        <v>0.255575</v>
      </c>
      <c r="B10129" s="295"/>
      <c r="C10129" s="295">
        <v>0.42764400000000002</v>
      </c>
      <c r="D10129" s="295"/>
    </row>
    <row r="10130" spans="1:4" x14ac:dyDescent="0.2">
      <c r="A10130" s="295">
        <v>0.255575</v>
      </c>
      <c r="B10130" s="295"/>
      <c r="C10130" s="295">
        <v>0.42762539999999999</v>
      </c>
      <c r="D10130" s="295"/>
    </row>
    <row r="10131" spans="1:4" x14ac:dyDescent="0.2">
      <c r="A10131" s="295">
        <v>0.25556040000000002</v>
      </c>
      <c r="B10131" s="295"/>
      <c r="C10131" s="295">
        <v>0.4275852</v>
      </c>
      <c r="D10131" s="295"/>
    </row>
    <row r="10132" spans="1:4" x14ac:dyDescent="0.2">
      <c r="A10132" s="295">
        <v>0.25553029999999999</v>
      </c>
      <c r="B10132" s="295"/>
      <c r="C10132" s="295">
        <v>0.42753279999999999</v>
      </c>
      <c r="D10132" s="295"/>
    </row>
    <row r="10133" spans="1:4" x14ac:dyDescent="0.2">
      <c r="A10133" s="295">
        <v>0.25553029999999999</v>
      </c>
      <c r="B10133" s="295"/>
      <c r="C10133" s="295">
        <v>0.42751309999999998</v>
      </c>
      <c r="D10133" s="295"/>
    </row>
    <row r="10134" spans="1:4" x14ac:dyDescent="0.2">
      <c r="A10134" s="295">
        <v>0.25553029999999999</v>
      </c>
      <c r="B10134" s="295"/>
      <c r="C10134" s="295">
        <v>0.42749809999999999</v>
      </c>
      <c r="D10134" s="295"/>
    </row>
    <row r="10135" spans="1:4" x14ac:dyDescent="0.2">
      <c r="A10135" s="295">
        <v>0.25551580000000002</v>
      </c>
      <c r="B10135" s="295"/>
      <c r="C10135" s="295">
        <v>0.42749809999999999</v>
      </c>
      <c r="D10135" s="295"/>
    </row>
    <row r="10136" spans="1:4" x14ac:dyDescent="0.2">
      <c r="A10136" s="295">
        <v>0.25551580000000002</v>
      </c>
      <c r="B10136" s="295"/>
      <c r="C10136" s="295">
        <v>0.42749809999999999</v>
      </c>
      <c r="D10136" s="295"/>
    </row>
    <row r="10137" spans="1:4" x14ac:dyDescent="0.2">
      <c r="A10137" s="295">
        <v>0.25551580000000002</v>
      </c>
      <c r="B10137" s="295"/>
      <c r="C10137" s="295">
        <v>0.42746070000000003</v>
      </c>
      <c r="D10137" s="295"/>
    </row>
    <row r="10138" spans="1:4" x14ac:dyDescent="0.2">
      <c r="A10138" s="295">
        <v>0.25550250000000002</v>
      </c>
      <c r="B10138" s="295"/>
      <c r="C10138" s="295">
        <v>0.42744569999999998</v>
      </c>
      <c r="D10138" s="295"/>
    </row>
    <row r="10139" spans="1:4" x14ac:dyDescent="0.2">
      <c r="A10139" s="295">
        <v>0.25548720000000003</v>
      </c>
      <c r="B10139" s="295"/>
      <c r="C10139" s="295">
        <v>0.42742530000000001</v>
      </c>
      <c r="D10139" s="295"/>
    </row>
    <row r="10140" spans="1:4" x14ac:dyDescent="0.2">
      <c r="A10140" s="295">
        <v>0.25547229999999999</v>
      </c>
      <c r="B10140" s="295"/>
      <c r="C10140" s="295">
        <v>0.42740640000000002</v>
      </c>
      <c r="D10140" s="295"/>
    </row>
    <row r="10141" spans="1:4" x14ac:dyDescent="0.2">
      <c r="A10141" s="295">
        <v>0.25547229999999999</v>
      </c>
      <c r="B10141" s="295"/>
      <c r="C10141" s="295">
        <v>0.42736809999999997</v>
      </c>
      <c r="D10141" s="295"/>
    </row>
    <row r="10142" spans="1:4" x14ac:dyDescent="0.2">
      <c r="A10142" s="295">
        <v>0.25545780000000001</v>
      </c>
      <c r="B10142" s="295"/>
      <c r="C10142" s="295">
        <v>0.42736809999999997</v>
      </c>
      <c r="D10142" s="295"/>
    </row>
    <row r="10143" spans="1:4" x14ac:dyDescent="0.2">
      <c r="A10143" s="295">
        <v>0.25544329999999998</v>
      </c>
      <c r="B10143" s="295"/>
      <c r="C10143" s="295">
        <v>0.42734949999999999</v>
      </c>
      <c r="D10143" s="295"/>
    </row>
    <row r="10144" spans="1:4" x14ac:dyDescent="0.2">
      <c r="A10144" s="295">
        <v>0.25544329999999998</v>
      </c>
      <c r="B10144" s="295"/>
      <c r="C10144" s="295">
        <v>0.42731409999999997</v>
      </c>
      <c r="D10144" s="295"/>
    </row>
    <row r="10145" spans="1:4" x14ac:dyDescent="0.2">
      <c r="A10145" s="295">
        <v>0.25544329999999998</v>
      </c>
      <c r="B10145" s="295"/>
      <c r="C10145" s="295">
        <v>0.42727549999999997</v>
      </c>
      <c r="D10145" s="295"/>
    </row>
    <row r="10146" spans="1:4" x14ac:dyDescent="0.2">
      <c r="A10146" s="295">
        <v>0.25542809999999999</v>
      </c>
      <c r="B10146" s="295"/>
      <c r="C10146" s="295">
        <v>0.42727549999999997</v>
      </c>
      <c r="D10146" s="295"/>
    </row>
    <row r="10147" spans="1:4" x14ac:dyDescent="0.2">
      <c r="A10147" s="295">
        <v>0.25540030000000002</v>
      </c>
      <c r="B10147" s="295"/>
      <c r="C10147" s="295">
        <v>0.4272569</v>
      </c>
      <c r="D10147" s="295"/>
    </row>
    <row r="10148" spans="1:4" x14ac:dyDescent="0.2">
      <c r="A10148" s="295">
        <v>0.25540030000000002</v>
      </c>
      <c r="B10148" s="295"/>
      <c r="C10148" s="295">
        <v>0.42722310000000002</v>
      </c>
      <c r="D10148" s="295"/>
    </row>
    <row r="10149" spans="1:4" x14ac:dyDescent="0.2">
      <c r="A10149" s="295">
        <v>0.25540030000000002</v>
      </c>
      <c r="B10149" s="295"/>
      <c r="C10149" s="295">
        <v>0.42718479999999998</v>
      </c>
      <c r="D10149" s="295"/>
    </row>
    <row r="10150" spans="1:4" x14ac:dyDescent="0.2">
      <c r="A10150" s="295">
        <v>0.25538509999999998</v>
      </c>
      <c r="B10150" s="295"/>
      <c r="C10150" s="295">
        <v>0.42718479999999998</v>
      </c>
      <c r="D10150" s="295"/>
    </row>
    <row r="10151" spans="1:4" x14ac:dyDescent="0.2">
      <c r="A10151" s="295">
        <v>0.25535560000000002</v>
      </c>
      <c r="B10151" s="295"/>
      <c r="C10151" s="295">
        <v>0.42712699999999998</v>
      </c>
      <c r="D10151" s="295"/>
    </row>
    <row r="10152" spans="1:4" x14ac:dyDescent="0.2">
      <c r="A10152" s="295">
        <v>0.25535560000000002</v>
      </c>
      <c r="B10152" s="295"/>
      <c r="C10152" s="295">
        <v>0.42712689999999998</v>
      </c>
      <c r="D10152" s="295"/>
    </row>
    <row r="10153" spans="1:4" x14ac:dyDescent="0.2">
      <c r="A10153" s="295">
        <v>0.25534109999999999</v>
      </c>
      <c r="B10153" s="295"/>
      <c r="C10153" s="295">
        <v>0.4271083</v>
      </c>
      <c r="D10153" s="295"/>
    </row>
    <row r="10154" spans="1:4" x14ac:dyDescent="0.2">
      <c r="A10154" s="295">
        <v>0.25532779999999999</v>
      </c>
      <c r="B10154" s="295"/>
      <c r="C10154" s="295">
        <v>0.42704940000000002</v>
      </c>
      <c r="D10154" s="295"/>
    </row>
    <row r="10155" spans="1:4" x14ac:dyDescent="0.2">
      <c r="A10155" s="295">
        <v>0.25532769999999999</v>
      </c>
      <c r="B10155" s="295"/>
      <c r="C10155" s="295">
        <v>0.42703439999999998</v>
      </c>
      <c r="D10155" s="295"/>
    </row>
    <row r="10156" spans="1:4" x14ac:dyDescent="0.2">
      <c r="A10156" s="295">
        <v>0.25532769999999999</v>
      </c>
      <c r="B10156" s="295"/>
      <c r="C10156" s="295">
        <v>0.42703439999999998</v>
      </c>
      <c r="D10156" s="295"/>
    </row>
    <row r="10157" spans="1:4" x14ac:dyDescent="0.2">
      <c r="A10157" s="295">
        <v>0.25531330000000002</v>
      </c>
      <c r="B10157" s="295"/>
      <c r="C10157" s="295">
        <v>0.42703439999999998</v>
      </c>
      <c r="D10157" s="295"/>
    </row>
    <row r="10158" spans="1:4" x14ac:dyDescent="0.2">
      <c r="A10158" s="295">
        <v>0.25529809999999997</v>
      </c>
      <c r="B10158" s="295"/>
      <c r="C10158" s="295">
        <v>0.42695680000000003</v>
      </c>
      <c r="D10158" s="295"/>
    </row>
    <row r="10159" spans="1:4" x14ac:dyDescent="0.2">
      <c r="A10159" s="295">
        <v>0.25529809999999997</v>
      </c>
      <c r="B10159" s="295"/>
      <c r="C10159" s="295">
        <v>0.42695680000000003</v>
      </c>
      <c r="D10159" s="295"/>
    </row>
    <row r="10160" spans="1:4" x14ac:dyDescent="0.2">
      <c r="A10160" s="295">
        <v>0.25528309999999999</v>
      </c>
      <c r="B10160" s="295"/>
      <c r="C10160" s="295">
        <v>0.42692140000000001</v>
      </c>
      <c r="D10160" s="295"/>
    </row>
    <row r="10161" spans="1:4" x14ac:dyDescent="0.2">
      <c r="A10161" s="295">
        <v>0.25526979999999999</v>
      </c>
      <c r="B10161" s="295"/>
      <c r="C10161" s="295">
        <v>0.42692140000000001</v>
      </c>
      <c r="D10161" s="295"/>
    </row>
    <row r="10162" spans="1:4" x14ac:dyDescent="0.2">
      <c r="A10162" s="295">
        <v>0.2552545</v>
      </c>
      <c r="B10162" s="295"/>
      <c r="C10162" s="295">
        <v>0.42692140000000001</v>
      </c>
      <c r="D10162" s="295"/>
    </row>
    <row r="10163" spans="1:4" x14ac:dyDescent="0.2">
      <c r="A10163" s="295">
        <v>0.25524000000000002</v>
      </c>
      <c r="B10163" s="295"/>
      <c r="C10163" s="295">
        <v>0.42690159999999999</v>
      </c>
      <c r="D10163" s="295"/>
    </row>
    <row r="10164" spans="1:4" x14ac:dyDescent="0.2">
      <c r="A10164" s="295">
        <v>0.25524000000000002</v>
      </c>
      <c r="B10164" s="295"/>
      <c r="C10164" s="295">
        <v>0.42686800000000003</v>
      </c>
      <c r="D10164" s="295"/>
    </row>
    <row r="10165" spans="1:4" x14ac:dyDescent="0.2">
      <c r="A10165" s="295">
        <v>0.2552256</v>
      </c>
      <c r="B10165" s="295"/>
      <c r="C10165" s="295">
        <v>0.42682880000000001</v>
      </c>
      <c r="D10165" s="295"/>
    </row>
    <row r="10166" spans="1:4" x14ac:dyDescent="0.2">
      <c r="A10166" s="295">
        <v>0.2552256</v>
      </c>
      <c r="B10166" s="295"/>
      <c r="C10166" s="295">
        <v>0.42682880000000001</v>
      </c>
      <c r="D10166" s="295"/>
    </row>
    <row r="10167" spans="1:4" x14ac:dyDescent="0.2">
      <c r="A10167" s="295">
        <v>0.25519730000000002</v>
      </c>
      <c r="B10167" s="295"/>
      <c r="C10167" s="295">
        <v>0.42681019999999997</v>
      </c>
      <c r="D10167" s="295"/>
    </row>
    <row r="10168" spans="1:4" x14ac:dyDescent="0.2">
      <c r="A10168" s="295">
        <v>0.25518200000000002</v>
      </c>
      <c r="B10168" s="295"/>
      <c r="C10168" s="295">
        <v>0.42679519999999999</v>
      </c>
      <c r="D10168" s="295"/>
    </row>
    <row r="10169" spans="1:4" x14ac:dyDescent="0.2">
      <c r="A10169" s="295">
        <v>0.25518200000000002</v>
      </c>
      <c r="B10169" s="295"/>
      <c r="C10169" s="295">
        <v>0.42679519999999999</v>
      </c>
      <c r="D10169" s="295"/>
    </row>
    <row r="10170" spans="1:4" x14ac:dyDescent="0.2">
      <c r="A10170" s="295">
        <v>0.25518200000000002</v>
      </c>
      <c r="B10170" s="295"/>
      <c r="C10170" s="295">
        <v>0.42673739999999999</v>
      </c>
      <c r="D10170" s="295"/>
    </row>
    <row r="10171" spans="1:4" x14ac:dyDescent="0.2">
      <c r="A10171" s="295">
        <v>0.25518200000000002</v>
      </c>
      <c r="B10171" s="295"/>
      <c r="C10171" s="295">
        <v>0.42671769999999998</v>
      </c>
      <c r="D10171" s="295"/>
    </row>
    <row r="10172" spans="1:4" x14ac:dyDescent="0.2">
      <c r="A10172" s="295">
        <v>0.25513809999999998</v>
      </c>
      <c r="B10172" s="295"/>
      <c r="C10172" s="295">
        <v>0.4266605</v>
      </c>
      <c r="D10172" s="295"/>
    </row>
    <row r="10173" spans="1:4" x14ac:dyDescent="0.2">
      <c r="A10173" s="295">
        <v>0.25512469999999998</v>
      </c>
      <c r="B10173" s="295"/>
      <c r="C10173" s="295">
        <v>0.42664170000000001</v>
      </c>
      <c r="D10173" s="295"/>
    </row>
    <row r="10174" spans="1:4" x14ac:dyDescent="0.2">
      <c r="A10174" s="295">
        <v>0.25512469999999998</v>
      </c>
      <c r="B10174" s="295"/>
      <c r="C10174" s="295">
        <v>0.42660690000000001</v>
      </c>
      <c r="D10174" s="295"/>
    </row>
    <row r="10175" spans="1:4" x14ac:dyDescent="0.2">
      <c r="A10175" s="295">
        <v>0.25512469999999998</v>
      </c>
      <c r="B10175" s="295"/>
      <c r="C10175" s="295">
        <v>0.42660690000000001</v>
      </c>
      <c r="D10175" s="295"/>
    </row>
    <row r="10176" spans="1:4" x14ac:dyDescent="0.2">
      <c r="A10176" s="295">
        <v>0.25510949999999999</v>
      </c>
      <c r="B10176" s="295"/>
      <c r="C10176" s="295">
        <v>0.42658829999999998</v>
      </c>
      <c r="D10176" s="295"/>
    </row>
    <row r="10177" spans="1:4" x14ac:dyDescent="0.2">
      <c r="A10177" s="295">
        <v>0.25509500000000002</v>
      </c>
      <c r="B10177" s="295"/>
      <c r="C10177" s="295">
        <v>0.4265679</v>
      </c>
      <c r="D10177" s="295"/>
    </row>
    <row r="10178" spans="1:4" x14ac:dyDescent="0.2">
      <c r="A10178" s="295">
        <v>0.25508170000000002</v>
      </c>
      <c r="B10178" s="295"/>
      <c r="C10178" s="295">
        <v>0.42653429999999998</v>
      </c>
      <c r="D10178" s="295"/>
    </row>
    <row r="10179" spans="1:4" x14ac:dyDescent="0.2">
      <c r="A10179" s="295">
        <v>0.25508170000000002</v>
      </c>
      <c r="B10179" s="295"/>
      <c r="C10179" s="295">
        <v>0.42651549999999999</v>
      </c>
      <c r="D10179" s="295"/>
    </row>
    <row r="10180" spans="1:4" x14ac:dyDescent="0.2">
      <c r="A10180" s="295">
        <v>0.25506719999999999</v>
      </c>
      <c r="B10180" s="295"/>
      <c r="C10180" s="295">
        <v>0.4264754</v>
      </c>
      <c r="D10180" s="295"/>
    </row>
    <row r="10181" spans="1:4" x14ac:dyDescent="0.2">
      <c r="A10181" s="295">
        <v>0.25506719999999999</v>
      </c>
      <c r="B10181" s="295"/>
      <c r="C10181" s="295">
        <v>0.42645680000000002</v>
      </c>
      <c r="D10181" s="295"/>
    </row>
    <row r="10182" spans="1:4" x14ac:dyDescent="0.2">
      <c r="A10182" s="295">
        <v>0.25503749999999997</v>
      </c>
      <c r="B10182" s="295"/>
      <c r="C10182" s="295">
        <v>0.42644179999999998</v>
      </c>
      <c r="D10182" s="295"/>
    </row>
    <row r="10183" spans="1:4" x14ac:dyDescent="0.2">
      <c r="A10183" s="295">
        <v>0.2549939</v>
      </c>
      <c r="B10183" s="295"/>
      <c r="C10183" s="295">
        <v>0.4264232</v>
      </c>
      <c r="D10183" s="295"/>
    </row>
    <row r="10184" spans="1:4" x14ac:dyDescent="0.2">
      <c r="A10184" s="295">
        <v>0.2549939</v>
      </c>
      <c r="B10184" s="295"/>
      <c r="C10184" s="295">
        <v>0.42638779999999998</v>
      </c>
      <c r="D10184" s="295"/>
    </row>
    <row r="10185" spans="1:4" x14ac:dyDescent="0.2">
      <c r="A10185" s="295">
        <v>0.2549806</v>
      </c>
      <c r="B10185" s="295"/>
      <c r="C10185" s="295">
        <v>0.42636800000000002</v>
      </c>
      <c r="D10185" s="295"/>
    </row>
    <row r="10186" spans="1:4" x14ac:dyDescent="0.2">
      <c r="A10186" s="295">
        <v>0.25496609999999997</v>
      </c>
      <c r="B10186" s="295"/>
      <c r="C10186" s="295">
        <v>0.42632880000000001</v>
      </c>
      <c r="D10186" s="295"/>
    </row>
    <row r="10187" spans="1:4" x14ac:dyDescent="0.2">
      <c r="A10187" s="295">
        <v>0.2549517</v>
      </c>
      <c r="B10187" s="295"/>
      <c r="C10187" s="295">
        <v>0.42629040000000001</v>
      </c>
      <c r="D10187" s="295"/>
    </row>
    <row r="10188" spans="1:4" x14ac:dyDescent="0.2">
      <c r="A10188" s="295">
        <v>0.2549517</v>
      </c>
      <c r="B10188" s="295"/>
      <c r="C10188" s="295">
        <v>0.42627549999999997</v>
      </c>
      <c r="D10188" s="295"/>
    </row>
    <row r="10189" spans="1:4" x14ac:dyDescent="0.2">
      <c r="A10189" s="295">
        <v>0.2549516</v>
      </c>
      <c r="B10189" s="295"/>
      <c r="C10189" s="295">
        <v>0.42627540000000003</v>
      </c>
      <c r="D10189" s="295"/>
    </row>
    <row r="10190" spans="1:4" x14ac:dyDescent="0.2">
      <c r="A10190" s="295">
        <v>0.2549516</v>
      </c>
      <c r="B10190" s="295"/>
      <c r="C10190" s="295">
        <v>0.42627540000000003</v>
      </c>
      <c r="D10190" s="295"/>
    </row>
    <row r="10191" spans="1:4" x14ac:dyDescent="0.2">
      <c r="A10191" s="295">
        <v>0.25492219999999999</v>
      </c>
      <c r="B10191" s="295"/>
      <c r="C10191" s="295">
        <v>0.42627540000000003</v>
      </c>
      <c r="D10191" s="295"/>
    </row>
    <row r="10192" spans="1:4" x14ac:dyDescent="0.2">
      <c r="A10192" s="295">
        <v>0.25490879999999999</v>
      </c>
      <c r="B10192" s="295"/>
      <c r="C10192" s="295">
        <v>0.42622120000000002</v>
      </c>
      <c r="D10192" s="295"/>
    </row>
    <row r="10193" spans="1:4" x14ac:dyDescent="0.2">
      <c r="A10193" s="295">
        <v>0.2548936</v>
      </c>
      <c r="B10193" s="295"/>
      <c r="C10193" s="295">
        <v>0.42620259999999999</v>
      </c>
      <c r="D10193" s="295"/>
    </row>
    <row r="10194" spans="1:4" x14ac:dyDescent="0.2">
      <c r="A10194" s="295">
        <v>0.2548936</v>
      </c>
      <c r="B10194" s="295"/>
      <c r="C10194" s="295">
        <v>0.42620259999999999</v>
      </c>
      <c r="D10194" s="295"/>
    </row>
    <row r="10195" spans="1:4" x14ac:dyDescent="0.2">
      <c r="A10195" s="295">
        <v>0.2548936</v>
      </c>
      <c r="B10195" s="295"/>
      <c r="C10195" s="295">
        <v>0.42616720000000002</v>
      </c>
      <c r="D10195" s="295"/>
    </row>
    <row r="10196" spans="1:4" x14ac:dyDescent="0.2">
      <c r="A10196" s="295">
        <v>0.25487910000000003</v>
      </c>
      <c r="B10196" s="295"/>
      <c r="C10196" s="295">
        <v>0.42614750000000001</v>
      </c>
      <c r="D10196" s="295"/>
    </row>
    <row r="10197" spans="1:4" x14ac:dyDescent="0.2">
      <c r="A10197" s="295">
        <v>0.25487910000000003</v>
      </c>
      <c r="B10197" s="295"/>
      <c r="C10197" s="295">
        <v>0.42612870000000003</v>
      </c>
      <c r="D10197" s="295"/>
    </row>
    <row r="10198" spans="1:4" x14ac:dyDescent="0.2">
      <c r="A10198" s="295">
        <v>0.2548646</v>
      </c>
      <c r="B10198" s="295"/>
      <c r="C10198" s="295">
        <v>0.42612870000000003</v>
      </c>
      <c r="D10198" s="295"/>
    </row>
    <row r="10199" spans="1:4" x14ac:dyDescent="0.2">
      <c r="A10199" s="295">
        <v>0.2548646</v>
      </c>
      <c r="B10199" s="295"/>
      <c r="C10199" s="295">
        <v>0.42611009999999999</v>
      </c>
      <c r="D10199" s="295"/>
    </row>
    <row r="10200" spans="1:4" x14ac:dyDescent="0.2">
      <c r="A10200" s="295">
        <v>0.25483630000000002</v>
      </c>
      <c r="B10200" s="295"/>
      <c r="C10200" s="295">
        <v>0.42605130000000002</v>
      </c>
      <c r="D10200" s="295"/>
    </row>
    <row r="10201" spans="1:4" x14ac:dyDescent="0.2">
      <c r="A10201" s="295">
        <v>0.25482110000000002</v>
      </c>
      <c r="B10201" s="295"/>
      <c r="C10201" s="295">
        <v>0.42603629999999998</v>
      </c>
      <c r="D10201" s="295"/>
    </row>
    <row r="10202" spans="1:4" x14ac:dyDescent="0.2">
      <c r="A10202" s="295">
        <v>0.25479210000000002</v>
      </c>
      <c r="B10202" s="295"/>
      <c r="C10202" s="295">
        <v>0.42603629999999998</v>
      </c>
      <c r="D10202" s="295"/>
    </row>
    <row r="10203" spans="1:4" x14ac:dyDescent="0.2">
      <c r="A10203" s="295">
        <v>0.25479210000000002</v>
      </c>
      <c r="B10203" s="295"/>
      <c r="C10203" s="295">
        <v>0.42599769999999998</v>
      </c>
      <c r="D10203" s="295"/>
    </row>
    <row r="10204" spans="1:4" x14ac:dyDescent="0.2">
      <c r="A10204" s="295">
        <v>0.25477880000000003</v>
      </c>
      <c r="B10204" s="295"/>
      <c r="C10204" s="295">
        <v>0.42599769999999998</v>
      </c>
      <c r="D10204" s="295"/>
    </row>
    <row r="10205" spans="1:4" x14ac:dyDescent="0.2">
      <c r="A10205" s="295">
        <v>0.25477880000000003</v>
      </c>
      <c r="B10205" s="295"/>
      <c r="C10205" s="295">
        <v>0.42595939999999999</v>
      </c>
      <c r="D10205" s="295"/>
    </row>
    <row r="10206" spans="1:4" x14ac:dyDescent="0.2">
      <c r="A10206" s="295">
        <v>0.25477880000000003</v>
      </c>
      <c r="B10206" s="295"/>
      <c r="C10206" s="295">
        <v>0.4259444</v>
      </c>
      <c r="D10206" s="295"/>
    </row>
    <row r="10207" spans="1:4" x14ac:dyDescent="0.2">
      <c r="A10207" s="295">
        <v>0.25477880000000003</v>
      </c>
      <c r="B10207" s="295"/>
      <c r="C10207" s="295">
        <v>0.42592400000000002</v>
      </c>
      <c r="D10207" s="295"/>
    </row>
    <row r="10208" spans="1:4" x14ac:dyDescent="0.2">
      <c r="A10208" s="295">
        <v>0.25474930000000001</v>
      </c>
      <c r="B10208" s="295"/>
      <c r="C10208" s="295">
        <v>0.42592400000000002</v>
      </c>
      <c r="D10208" s="295"/>
    </row>
    <row r="10209" spans="1:4" x14ac:dyDescent="0.2">
      <c r="A10209" s="295">
        <v>0.25473410000000002</v>
      </c>
      <c r="B10209" s="295"/>
      <c r="C10209" s="295">
        <v>0.42590519999999998</v>
      </c>
      <c r="D10209" s="295"/>
    </row>
    <row r="10210" spans="1:4" x14ac:dyDescent="0.2">
      <c r="A10210" s="295">
        <v>0.25471959999999999</v>
      </c>
      <c r="B10210" s="295"/>
      <c r="C10210" s="295">
        <v>0.4258902</v>
      </c>
      <c r="D10210" s="295"/>
    </row>
    <row r="10211" spans="1:4" x14ac:dyDescent="0.2">
      <c r="A10211" s="295">
        <v>0.25471959999999999</v>
      </c>
      <c r="B10211" s="295"/>
      <c r="C10211" s="295">
        <v>0.42585119999999999</v>
      </c>
      <c r="D10211" s="295"/>
    </row>
    <row r="10212" spans="1:4" x14ac:dyDescent="0.2">
      <c r="A10212" s="295">
        <v>0.25471959999999999</v>
      </c>
      <c r="B10212" s="295"/>
      <c r="C10212" s="295">
        <v>0.42585119999999999</v>
      </c>
      <c r="D10212" s="295"/>
    </row>
    <row r="10213" spans="1:4" x14ac:dyDescent="0.2">
      <c r="A10213" s="295">
        <v>0.25471959999999999</v>
      </c>
      <c r="B10213" s="295"/>
      <c r="C10213" s="295">
        <v>0.42583140000000003</v>
      </c>
      <c r="D10213" s="295"/>
    </row>
    <row r="10214" spans="1:4" x14ac:dyDescent="0.2">
      <c r="A10214" s="295">
        <v>0.25469059999999999</v>
      </c>
      <c r="B10214" s="295"/>
      <c r="C10214" s="295">
        <v>0.42579220000000001</v>
      </c>
      <c r="D10214" s="295"/>
    </row>
    <row r="10215" spans="1:4" x14ac:dyDescent="0.2">
      <c r="A10215" s="295">
        <v>0.2546754</v>
      </c>
      <c r="B10215" s="295"/>
      <c r="C10215" s="295">
        <v>0.42579220000000001</v>
      </c>
      <c r="D10215" s="295"/>
    </row>
    <row r="10216" spans="1:4" x14ac:dyDescent="0.2">
      <c r="A10216" s="295">
        <v>0.254662</v>
      </c>
      <c r="B10216" s="295"/>
      <c r="C10216" s="295">
        <v>0.42575859999999999</v>
      </c>
      <c r="D10216" s="295"/>
    </row>
    <row r="10217" spans="1:4" x14ac:dyDescent="0.2">
      <c r="A10217" s="295">
        <v>0.25464750000000003</v>
      </c>
      <c r="B10217" s="295"/>
      <c r="C10217" s="295">
        <v>0.4257398</v>
      </c>
      <c r="D10217" s="295"/>
    </row>
    <row r="10218" spans="1:4" x14ac:dyDescent="0.2">
      <c r="A10218" s="295">
        <v>0.25463259999999999</v>
      </c>
      <c r="B10218" s="295"/>
      <c r="C10218" s="295">
        <v>0.42572120000000002</v>
      </c>
      <c r="D10218" s="295"/>
    </row>
    <row r="10219" spans="1:4" x14ac:dyDescent="0.2">
      <c r="A10219" s="295">
        <v>0.25463259999999999</v>
      </c>
      <c r="B10219" s="295"/>
      <c r="C10219" s="295">
        <v>0.42572120000000002</v>
      </c>
      <c r="D10219" s="295"/>
    </row>
    <row r="10220" spans="1:4" x14ac:dyDescent="0.2">
      <c r="A10220" s="295">
        <v>0.25463259999999999</v>
      </c>
      <c r="B10220" s="295"/>
      <c r="C10220" s="295">
        <v>0.42570079999999999</v>
      </c>
      <c r="D10220" s="295"/>
    </row>
    <row r="10221" spans="1:4" x14ac:dyDescent="0.2">
      <c r="A10221" s="295">
        <v>0.25463259999999999</v>
      </c>
      <c r="B10221" s="295"/>
      <c r="C10221" s="295">
        <v>0.42568099999999998</v>
      </c>
      <c r="D10221" s="295"/>
    </row>
    <row r="10222" spans="1:4" x14ac:dyDescent="0.2">
      <c r="A10222" s="295">
        <v>0.25461810000000001</v>
      </c>
      <c r="B10222" s="295"/>
      <c r="C10222" s="295">
        <v>0.42568099999999998</v>
      </c>
      <c r="D10222" s="295"/>
    </row>
    <row r="10223" spans="1:4" x14ac:dyDescent="0.2">
      <c r="A10223" s="295">
        <v>0.25458839999999999</v>
      </c>
      <c r="B10223" s="295"/>
      <c r="C10223" s="295">
        <v>0.42562860000000002</v>
      </c>
      <c r="D10223" s="295"/>
    </row>
    <row r="10224" spans="1:4" x14ac:dyDescent="0.2">
      <c r="A10224" s="295">
        <v>0.25458839999999999</v>
      </c>
      <c r="B10224" s="295"/>
      <c r="C10224" s="295">
        <v>0.42562860000000002</v>
      </c>
      <c r="D10224" s="295"/>
    </row>
    <row r="10225" spans="1:4" x14ac:dyDescent="0.2">
      <c r="A10225" s="295">
        <v>0.254575</v>
      </c>
      <c r="B10225" s="295"/>
      <c r="C10225" s="295">
        <v>0.42560819999999999</v>
      </c>
      <c r="D10225" s="295"/>
    </row>
    <row r="10226" spans="1:4" x14ac:dyDescent="0.2">
      <c r="A10226" s="295">
        <v>0.254575</v>
      </c>
      <c r="B10226" s="295"/>
      <c r="C10226" s="295">
        <v>0.42555490000000001</v>
      </c>
      <c r="D10226" s="295"/>
    </row>
    <row r="10227" spans="1:4" x14ac:dyDescent="0.2">
      <c r="A10227" s="295">
        <v>0.25454549999999998</v>
      </c>
      <c r="B10227" s="295"/>
      <c r="C10227" s="295">
        <v>0.42555490000000001</v>
      </c>
      <c r="D10227" s="295"/>
    </row>
    <row r="10228" spans="1:4" x14ac:dyDescent="0.2">
      <c r="A10228" s="295">
        <v>0.25454549999999998</v>
      </c>
      <c r="B10228" s="295"/>
      <c r="C10228" s="295">
        <v>0.42551749999999999</v>
      </c>
      <c r="D10228" s="295"/>
    </row>
    <row r="10229" spans="1:4" x14ac:dyDescent="0.2">
      <c r="A10229" s="295">
        <v>0.25454549999999998</v>
      </c>
      <c r="B10229" s="295"/>
      <c r="C10229" s="295">
        <v>0.42550250000000001</v>
      </c>
      <c r="D10229" s="295"/>
    </row>
    <row r="10230" spans="1:4" x14ac:dyDescent="0.2">
      <c r="A10230" s="295">
        <v>0.25454549999999998</v>
      </c>
      <c r="B10230" s="295"/>
      <c r="C10230" s="295">
        <v>0.42548209999999997</v>
      </c>
      <c r="D10230" s="295"/>
    </row>
    <row r="10231" spans="1:4" x14ac:dyDescent="0.2">
      <c r="A10231" s="295">
        <v>0.25454549999999998</v>
      </c>
      <c r="B10231" s="295"/>
      <c r="C10231" s="295">
        <v>0.42546319999999999</v>
      </c>
      <c r="D10231" s="295"/>
    </row>
    <row r="10232" spans="1:4" x14ac:dyDescent="0.2">
      <c r="A10232" s="295">
        <v>0.25454549999999998</v>
      </c>
      <c r="B10232" s="295"/>
      <c r="C10232" s="295">
        <v>0.42544349999999997</v>
      </c>
      <c r="D10232" s="295"/>
    </row>
    <row r="10233" spans="1:4" x14ac:dyDescent="0.2">
      <c r="A10233" s="295">
        <v>0.25451699999999999</v>
      </c>
      <c r="B10233" s="295"/>
      <c r="C10233" s="295">
        <v>0.42540450000000002</v>
      </c>
      <c r="D10233" s="295"/>
    </row>
    <row r="10234" spans="1:4" x14ac:dyDescent="0.2">
      <c r="A10234" s="295">
        <v>0.25450250000000002</v>
      </c>
      <c r="B10234" s="295"/>
      <c r="C10234" s="295">
        <v>0.42538949999999998</v>
      </c>
      <c r="D10234" s="295"/>
    </row>
    <row r="10235" spans="1:4" x14ac:dyDescent="0.2">
      <c r="A10235" s="295">
        <v>0.25448799999999999</v>
      </c>
      <c r="B10235" s="295"/>
      <c r="C10235" s="295">
        <v>0.42536970000000002</v>
      </c>
      <c r="D10235" s="295"/>
    </row>
    <row r="10236" spans="1:4" x14ac:dyDescent="0.2">
      <c r="A10236" s="295">
        <v>0.25448799999999999</v>
      </c>
      <c r="B10236" s="295"/>
      <c r="C10236" s="295">
        <v>0.42536970000000002</v>
      </c>
      <c r="D10236" s="295"/>
    </row>
    <row r="10237" spans="1:4" x14ac:dyDescent="0.2">
      <c r="A10237" s="295">
        <v>0.25444450000000002</v>
      </c>
      <c r="B10237" s="295"/>
      <c r="C10237" s="295">
        <v>0.42533140000000003</v>
      </c>
      <c r="D10237" s="295"/>
    </row>
    <row r="10238" spans="1:4" x14ac:dyDescent="0.2">
      <c r="A10238" s="295">
        <v>0.25444440000000002</v>
      </c>
      <c r="B10238" s="295"/>
      <c r="C10238" s="295">
        <v>0.42527720000000002</v>
      </c>
      <c r="D10238" s="295"/>
    </row>
    <row r="10239" spans="1:4" x14ac:dyDescent="0.2">
      <c r="A10239" s="295">
        <v>0.25442999999999999</v>
      </c>
      <c r="B10239" s="295"/>
      <c r="C10239" s="295">
        <v>0.42525669999999999</v>
      </c>
      <c r="D10239" s="295"/>
    </row>
    <row r="10240" spans="1:4" x14ac:dyDescent="0.2">
      <c r="A10240" s="295">
        <v>0.25441550000000002</v>
      </c>
      <c r="B10240" s="295"/>
      <c r="C10240" s="295">
        <v>0.42523630000000001</v>
      </c>
      <c r="D10240" s="295"/>
    </row>
    <row r="10241" spans="1:4" x14ac:dyDescent="0.2">
      <c r="A10241" s="295">
        <v>0.25441550000000002</v>
      </c>
      <c r="B10241" s="295"/>
      <c r="C10241" s="295">
        <v>0.42521750000000003</v>
      </c>
      <c r="D10241" s="295"/>
    </row>
    <row r="10242" spans="1:4" x14ac:dyDescent="0.2">
      <c r="A10242" s="295">
        <v>0.25440099999999999</v>
      </c>
      <c r="B10242" s="295"/>
      <c r="C10242" s="295">
        <v>0.42519780000000001</v>
      </c>
      <c r="D10242" s="295"/>
    </row>
    <row r="10243" spans="1:4" x14ac:dyDescent="0.2">
      <c r="A10243" s="295">
        <v>0.25438769999999999</v>
      </c>
      <c r="B10243" s="295"/>
      <c r="C10243" s="295">
        <v>0.42517919999999998</v>
      </c>
      <c r="D10243" s="295"/>
    </row>
    <row r="10244" spans="1:4" x14ac:dyDescent="0.2">
      <c r="A10244" s="295">
        <v>0.2543724</v>
      </c>
      <c r="B10244" s="295"/>
      <c r="C10244" s="295">
        <v>0.4251588</v>
      </c>
      <c r="D10244" s="295"/>
    </row>
    <row r="10245" spans="1:4" x14ac:dyDescent="0.2">
      <c r="A10245" s="295">
        <v>0.2543724</v>
      </c>
      <c r="B10245" s="295"/>
      <c r="C10245" s="295">
        <v>0.42513990000000002</v>
      </c>
      <c r="D10245" s="295"/>
    </row>
    <row r="10246" spans="1:4" x14ac:dyDescent="0.2">
      <c r="A10246" s="295">
        <v>0.2543724</v>
      </c>
      <c r="B10246" s="295"/>
      <c r="C10246" s="295">
        <v>0.4251064</v>
      </c>
      <c r="D10246" s="295"/>
    </row>
    <row r="10247" spans="1:4" x14ac:dyDescent="0.2">
      <c r="A10247" s="295">
        <v>0.25435799999999997</v>
      </c>
      <c r="B10247" s="295"/>
      <c r="C10247" s="295">
        <v>0.4251064</v>
      </c>
      <c r="D10247" s="295"/>
    </row>
    <row r="10248" spans="1:4" x14ac:dyDescent="0.2">
      <c r="A10248" s="295">
        <v>0.25434299999999999</v>
      </c>
      <c r="B10248" s="295"/>
      <c r="C10248" s="295">
        <v>0.42506620000000001</v>
      </c>
      <c r="D10248" s="295"/>
    </row>
    <row r="10249" spans="1:4" x14ac:dyDescent="0.2">
      <c r="A10249" s="295">
        <v>0.25431330000000002</v>
      </c>
      <c r="B10249" s="295"/>
      <c r="C10249" s="295">
        <v>0.42502879999999998</v>
      </c>
      <c r="D10249" s="295"/>
    </row>
    <row r="10250" spans="1:4" x14ac:dyDescent="0.2">
      <c r="A10250" s="295">
        <v>0.25431330000000002</v>
      </c>
      <c r="B10250" s="295"/>
      <c r="C10250" s="295">
        <v>0.42502879999999998</v>
      </c>
      <c r="D10250" s="295"/>
    </row>
    <row r="10251" spans="1:4" x14ac:dyDescent="0.2">
      <c r="A10251" s="295">
        <v>0.25429879999999999</v>
      </c>
      <c r="B10251" s="295"/>
      <c r="C10251" s="295">
        <v>0.42501</v>
      </c>
      <c r="D10251" s="295"/>
    </row>
    <row r="10252" spans="1:4" x14ac:dyDescent="0.2">
      <c r="A10252" s="295">
        <v>0.25429879999999999</v>
      </c>
      <c r="B10252" s="295"/>
      <c r="C10252" s="295">
        <v>0.42499500000000001</v>
      </c>
      <c r="D10252" s="295"/>
    </row>
    <row r="10253" spans="1:4" x14ac:dyDescent="0.2">
      <c r="A10253" s="295">
        <v>0.25428430000000002</v>
      </c>
      <c r="B10253" s="295"/>
      <c r="C10253" s="295">
        <v>0.424956</v>
      </c>
      <c r="D10253" s="295"/>
    </row>
    <row r="10254" spans="1:4" x14ac:dyDescent="0.2">
      <c r="A10254" s="295">
        <v>0.25427090000000002</v>
      </c>
      <c r="B10254" s="295"/>
      <c r="C10254" s="295">
        <v>0.424956</v>
      </c>
      <c r="D10254" s="295"/>
    </row>
    <row r="10255" spans="1:4" x14ac:dyDescent="0.2">
      <c r="A10255" s="295">
        <v>0.25427090000000002</v>
      </c>
      <c r="B10255" s="295"/>
      <c r="C10255" s="295">
        <v>0.42493619999999999</v>
      </c>
      <c r="D10255" s="295"/>
    </row>
    <row r="10256" spans="1:4" x14ac:dyDescent="0.2">
      <c r="A10256" s="295">
        <v>0.25425599999999998</v>
      </c>
      <c r="B10256" s="295"/>
      <c r="C10256" s="295">
        <v>0.4249174</v>
      </c>
      <c r="D10256" s="295"/>
    </row>
    <row r="10257" spans="1:4" x14ac:dyDescent="0.2">
      <c r="A10257" s="295">
        <v>0.25425599999999998</v>
      </c>
      <c r="B10257" s="295"/>
      <c r="C10257" s="295">
        <v>0.42489700000000002</v>
      </c>
      <c r="D10257" s="295"/>
    </row>
    <row r="10258" spans="1:4" x14ac:dyDescent="0.2">
      <c r="A10258" s="295">
        <v>0.25425599999999998</v>
      </c>
      <c r="B10258" s="295"/>
      <c r="C10258" s="295">
        <v>0.42488199999999998</v>
      </c>
      <c r="D10258" s="295"/>
    </row>
    <row r="10259" spans="1:4" x14ac:dyDescent="0.2">
      <c r="A10259" s="295">
        <v>0.25421179999999999</v>
      </c>
      <c r="B10259" s="295"/>
      <c r="C10259" s="295">
        <v>0.42488199999999998</v>
      </c>
      <c r="D10259" s="295"/>
    </row>
    <row r="10260" spans="1:4" x14ac:dyDescent="0.2">
      <c r="A10260" s="295">
        <v>0.25421179999999999</v>
      </c>
      <c r="B10260" s="295"/>
      <c r="C10260" s="295">
        <v>0.42480830000000003</v>
      </c>
      <c r="D10260" s="295"/>
    </row>
    <row r="10261" spans="1:4" x14ac:dyDescent="0.2">
      <c r="A10261" s="295">
        <v>0.25419839999999999</v>
      </c>
      <c r="B10261" s="295"/>
      <c r="C10261" s="295">
        <v>0.42480820000000002</v>
      </c>
      <c r="D10261" s="295"/>
    </row>
    <row r="10262" spans="1:4" x14ac:dyDescent="0.2">
      <c r="A10262" s="295">
        <v>0.25418400000000002</v>
      </c>
      <c r="B10262" s="295"/>
      <c r="C10262" s="295">
        <v>0.42476900000000001</v>
      </c>
      <c r="D10262" s="295"/>
    </row>
    <row r="10263" spans="1:4" x14ac:dyDescent="0.2">
      <c r="A10263" s="295">
        <v>0.25416939999999999</v>
      </c>
      <c r="B10263" s="295"/>
      <c r="C10263" s="295">
        <v>0.42476900000000001</v>
      </c>
      <c r="D10263" s="295"/>
    </row>
    <row r="10264" spans="1:4" x14ac:dyDescent="0.2">
      <c r="A10264" s="295">
        <v>0.25415450000000001</v>
      </c>
      <c r="B10264" s="295"/>
      <c r="C10264" s="295">
        <v>0.42475020000000002</v>
      </c>
      <c r="D10264" s="295"/>
    </row>
    <row r="10265" spans="1:4" x14ac:dyDescent="0.2">
      <c r="A10265" s="295">
        <v>0.25415450000000001</v>
      </c>
      <c r="B10265" s="295"/>
      <c r="C10265" s="295">
        <v>0.42469689999999999</v>
      </c>
      <c r="D10265" s="295"/>
    </row>
    <row r="10266" spans="1:4" x14ac:dyDescent="0.2">
      <c r="A10266" s="295">
        <v>0.25412590000000002</v>
      </c>
      <c r="B10266" s="295"/>
      <c r="C10266" s="295">
        <v>0.424678</v>
      </c>
      <c r="D10266" s="295"/>
    </row>
    <row r="10267" spans="1:4" x14ac:dyDescent="0.2">
      <c r="A10267" s="295">
        <v>0.25411139999999999</v>
      </c>
      <c r="B10267" s="295"/>
      <c r="C10267" s="295">
        <v>0.42463879999999998</v>
      </c>
      <c r="D10267" s="295"/>
    </row>
    <row r="10268" spans="1:4" x14ac:dyDescent="0.2">
      <c r="A10268" s="295">
        <v>0.25411139999999999</v>
      </c>
      <c r="B10268" s="295"/>
      <c r="C10268" s="295">
        <v>0.42460409999999998</v>
      </c>
      <c r="D10268" s="295"/>
    </row>
    <row r="10269" spans="1:4" x14ac:dyDescent="0.2">
      <c r="A10269" s="295">
        <v>0.25411139999999999</v>
      </c>
      <c r="B10269" s="295"/>
      <c r="C10269" s="295">
        <v>0.42460409999999998</v>
      </c>
      <c r="D10269" s="295"/>
    </row>
    <row r="10270" spans="1:4" x14ac:dyDescent="0.2">
      <c r="A10270" s="295">
        <v>0.25411139999999999</v>
      </c>
      <c r="B10270" s="295"/>
      <c r="C10270" s="295">
        <v>0.42460409999999998</v>
      </c>
      <c r="D10270" s="295"/>
    </row>
    <row r="10271" spans="1:4" x14ac:dyDescent="0.2">
      <c r="A10271" s="295">
        <v>0.25406859999999998</v>
      </c>
      <c r="B10271" s="295"/>
      <c r="C10271" s="295">
        <v>0.42460409999999998</v>
      </c>
      <c r="D10271" s="295"/>
    </row>
    <row r="10272" spans="1:4" x14ac:dyDescent="0.2">
      <c r="A10272" s="295">
        <v>0.2540541</v>
      </c>
      <c r="B10272" s="295"/>
      <c r="C10272" s="295">
        <v>0.4245855</v>
      </c>
      <c r="D10272" s="295"/>
    </row>
    <row r="10273" spans="1:4" x14ac:dyDescent="0.2">
      <c r="A10273" s="295">
        <v>0.25403890000000001</v>
      </c>
      <c r="B10273" s="295"/>
      <c r="C10273" s="295">
        <v>0.42456509999999997</v>
      </c>
      <c r="D10273" s="295"/>
    </row>
    <row r="10274" spans="1:4" x14ac:dyDescent="0.2">
      <c r="A10274" s="295">
        <v>0.25403890000000001</v>
      </c>
      <c r="B10274" s="295"/>
      <c r="C10274" s="295">
        <v>0.42452770000000001</v>
      </c>
      <c r="D10274" s="295"/>
    </row>
    <row r="10275" spans="1:4" x14ac:dyDescent="0.2">
      <c r="A10275" s="295">
        <v>0.25403890000000001</v>
      </c>
      <c r="B10275" s="295"/>
      <c r="C10275" s="295">
        <v>0.42451270000000002</v>
      </c>
      <c r="D10275" s="295"/>
    </row>
    <row r="10276" spans="1:4" x14ac:dyDescent="0.2">
      <c r="A10276" s="295">
        <v>0.25402390000000002</v>
      </c>
      <c r="B10276" s="295"/>
      <c r="C10276" s="295">
        <v>0.42447410000000002</v>
      </c>
      <c r="D10276" s="295"/>
    </row>
    <row r="10277" spans="1:4" x14ac:dyDescent="0.2">
      <c r="A10277" s="295">
        <v>0.253996</v>
      </c>
      <c r="B10277" s="295"/>
      <c r="C10277" s="295">
        <v>0.42445529999999998</v>
      </c>
      <c r="D10277" s="295"/>
    </row>
    <row r="10278" spans="1:4" x14ac:dyDescent="0.2">
      <c r="A10278" s="295">
        <v>0.253996</v>
      </c>
      <c r="B10278" s="295"/>
      <c r="C10278" s="295">
        <v>0.4244367</v>
      </c>
      <c r="D10278" s="295"/>
    </row>
    <row r="10279" spans="1:4" x14ac:dyDescent="0.2">
      <c r="A10279" s="295">
        <v>0.25396639999999998</v>
      </c>
      <c r="B10279" s="295"/>
      <c r="C10279" s="295">
        <v>0.42441630000000002</v>
      </c>
      <c r="D10279" s="295"/>
    </row>
    <row r="10280" spans="1:4" x14ac:dyDescent="0.2">
      <c r="A10280" s="295">
        <v>0.25396639999999998</v>
      </c>
      <c r="B10280" s="295"/>
      <c r="C10280" s="295">
        <v>0.42440129999999998</v>
      </c>
      <c r="D10280" s="295"/>
    </row>
    <row r="10281" spans="1:4" x14ac:dyDescent="0.2">
      <c r="A10281" s="295">
        <v>0.25396639999999998</v>
      </c>
      <c r="B10281" s="295"/>
      <c r="C10281" s="295">
        <v>0.42434349999999998</v>
      </c>
      <c r="D10281" s="295"/>
    </row>
    <row r="10282" spans="1:4" x14ac:dyDescent="0.2">
      <c r="A10282" s="295">
        <v>0.25396639999999998</v>
      </c>
      <c r="B10282" s="295"/>
      <c r="C10282" s="295">
        <v>0.42434349999999998</v>
      </c>
      <c r="D10282" s="295"/>
    </row>
    <row r="10283" spans="1:4" x14ac:dyDescent="0.2">
      <c r="A10283" s="295">
        <v>0.25396639999999998</v>
      </c>
      <c r="B10283" s="295"/>
      <c r="C10283" s="295">
        <v>0.42434349999999998</v>
      </c>
      <c r="D10283" s="295"/>
    </row>
    <row r="10284" spans="1:4" x14ac:dyDescent="0.2">
      <c r="A10284" s="295">
        <v>0.25395180000000001</v>
      </c>
      <c r="B10284" s="295"/>
      <c r="C10284" s="295">
        <v>0.4242899</v>
      </c>
      <c r="D10284" s="295"/>
    </row>
    <row r="10285" spans="1:4" x14ac:dyDescent="0.2">
      <c r="A10285" s="295">
        <v>0.25393690000000002</v>
      </c>
      <c r="B10285" s="295"/>
      <c r="C10285" s="295">
        <v>0.42425089999999999</v>
      </c>
      <c r="D10285" s="295"/>
    </row>
    <row r="10286" spans="1:4" x14ac:dyDescent="0.2">
      <c r="A10286" s="295">
        <v>0.25393690000000002</v>
      </c>
      <c r="B10286" s="295"/>
      <c r="C10286" s="295">
        <v>0.42421229999999999</v>
      </c>
      <c r="D10286" s="295"/>
    </row>
    <row r="10287" spans="1:4" x14ac:dyDescent="0.2">
      <c r="A10287" s="295">
        <v>0.25392350000000002</v>
      </c>
      <c r="B10287" s="295"/>
      <c r="C10287" s="295">
        <v>0.42421229999999999</v>
      </c>
      <c r="D10287" s="295"/>
    </row>
    <row r="10288" spans="1:4" x14ac:dyDescent="0.2">
      <c r="A10288" s="295">
        <v>0.25389450000000002</v>
      </c>
      <c r="B10288" s="295"/>
      <c r="C10288" s="295">
        <v>0.42415720000000001</v>
      </c>
      <c r="D10288" s="295"/>
    </row>
    <row r="10289" spans="1:4" x14ac:dyDescent="0.2">
      <c r="A10289" s="295">
        <v>0.25387929999999997</v>
      </c>
      <c r="B10289" s="295"/>
      <c r="C10289" s="295">
        <v>0.42415720000000001</v>
      </c>
      <c r="D10289" s="295"/>
    </row>
    <row r="10290" spans="1:4" x14ac:dyDescent="0.2">
      <c r="A10290" s="295">
        <v>0.2538648</v>
      </c>
      <c r="B10290" s="295"/>
      <c r="C10290" s="295">
        <v>0.42413859999999998</v>
      </c>
      <c r="D10290" s="295"/>
    </row>
    <row r="10291" spans="1:4" x14ac:dyDescent="0.2">
      <c r="A10291" s="295">
        <v>0.2538648</v>
      </c>
      <c r="B10291" s="295"/>
      <c r="C10291" s="295">
        <v>0.42412359999999999</v>
      </c>
      <c r="D10291" s="295"/>
    </row>
    <row r="10292" spans="1:4" x14ac:dyDescent="0.2">
      <c r="A10292" s="295">
        <v>0.2538648</v>
      </c>
      <c r="B10292" s="295"/>
      <c r="C10292" s="295">
        <v>0.42408499999999999</v>
      </c>
      <c r="D10292" s="295"/>
    </row>
    <row r="10293" spans="1:4" x14ac:dyDescent="0.2">
      <c r="A10293" s="295">
        <v>0.2538648</v>
      </c>
      <c r="B10293" s="295"/>
      <c r="C10293" s="295">
        <v>0.42406640000000001</v>
      </c>
      <c r="D10293" s="295"/>
    </row>
    <row r="10294" spans="1:4" x14ac:dyDescent="0.2">
      <c r="A10294" s="295">
        <v>0.25383620000000001</v>
      </c>
      <c r="B10294" s="295"/>
      <c r="C10294" s="295">
        <v>0.4240466</v>
      </c>
      <c r="D10294" s="295"/>
    </row>
    <row r="10295" spans="1:4" x14ac:dyDescent="0.2">
      <c r="A10295" s="295">
        <v>0.25382179999999999</v>
      </c>
      <c r="B10295" s="295"/>
      <c r="C10295" s="295">
        <v>0.4240466</v>
      </c>
      <c r="D10295" s="295"/>
    </row>
    <row r="10296" spans="1:4" x14ac:dyDescent="0.2">
      <c r="A10296" s="295">
        <v>0.2538068</v>
      </c>
      <c r="B10296" s="295"/>
      <c r="C10296" s="295">
        <v>0.42401280000000002</v>
      </c>
      <c r="D10296" s="295"/>
    </row>
    <row r="10297" spans="1:4" x14ac:dyDescent="0.2">
      <c r="A10297" s="295">
        <v>0.2538068</v>
      </c>
      <c r="B10297" s="295"/>
      <c r="C10297" s="295">
        <v>0.42399239999999999</v>
      </c>
      <c r="D10297" s="295"/>
    </row>
    <row r="10298" spans="1:4" x14ac:dyDescent="0.2">
      <c r="A10298" s="295">
        <v>0.2538068</v>
      </c>
      <c r="B10298" s="295"/>
      <c r="C10298" s="295">
        <v>0.42397380000000001</v>
      </c>
      <c r="D10298" s="295"/>
    </row>
    <row r="10299" spans="1:4" x14ac:dyDescent="0.2">
      <c r="A10299" s="295">
        <v>0.2538068</v>
      </c>
      <c r="B10299" s="295"/>
      <c r="C10299" s="295">
        <v>0.42397380000000001</v>
      </c>
      <c r="D10299" s="295"/>
    </row>
    <row r="10300" spans="1:4" x14ac:dyDescent="0.2">
      <c r="A10300" s="295">
        <v>0.2538068</v>
      </c>
      <c r="B10300" s="295"/>
      <c r="C10300" s="295">
        <v>0.42394019999999999</v>
      </c>
      <c r="D10300" s="295"/>
    </row>
    <row r="10301" spans="1:4" x14ac:dyDescent="0.2">
      <c r="A10301" s="295">
        <v>0.2538068</v>
      </c>
      <c r="B10301" s="295"/>
      <c r="C10301" s="295">
        <v>0.42390099999999997</v>
      </c>
      <c r="D10301" s="295"/>
    </row>
    <row r="10302" spans="1:4" x14ac:dyDescent="0.2">
      <c r="A10302" s="295">
        <v>0.25376209999999999</v>
      </c>
      <c r="B10302" s="295"/>
      <c r="C10302" s="295">
        <v>0.42388130000000002</v>
      </c>
      <c r="D10302" s="295"/>
    </row>
    <row r="10303" spans="1:4" x14ac:dyDescent="0.2">
      <c r="A10303" s="295">
        <v>0.25376209999999999</v>
      </c>
      <c r="B10303" s="295"/>
      <c r="C10303" s="295">
        <v>0.42384749999999999</v>
      </c>
      <c r="D10303" s="295"/>
    </row>
    <row r="10304" spans="1:4" x14ac:dyDescent="0.2">
      <c r="A10304" s="295">
        <v>0.25376209999999999</v>
      </c>
      <c r="B10304" s="295"/>
      <c r="C10304" s="295">
        <v>0.42384749999999999</v>
      </c>
      <c r="D10304" s="295"/>
    </row>
    <row r="10305" spans="1:4" x14ac:dyDescent="0.2">
      <c r="A10305" s="295">
        <v>0.25376209999999999</v>
      </c>
      <c r="B10305" s="295"/>
      <c r="C10305" s="295">
        <v>0.42380820000000002</v>
      </c>
      <c r="D10305" s="295"/>
    </row>
    <row r="10306" spans="1:4" x14ac:dyDescent="0.2">
      <c r="A10306" s="295">
        <v>0.25372909999999999</v>
      </c>
      <c r="B10306" s="295"/>
      <c r="C10306" s="295">
        <v>0.42376989999999998</v>
      </c>
      <c r="D10306" s="295"/>
    </row>
    <row r="10307" spans="1:4" x14ac:dyDescent="0.2">
      <c r="A10307" s="295">
        <v>0.2537046</v>
      </c>
      <c r="B10307" s="295"/>
      <c r="C10307" s="295">
        <v>0.42376989999999998</v>
      </c>
      <c r="D10307" s="295"/>
    </row>
    <row r="10308" spans="1:4" x14ac:dyDescent="0.2">
      <c r="A10308" s="295">
        <v>0.2537046</v>
      </c>
      <c r="B10308" s="295"/>
      <c r="C10308" s="295">
        <v>0.42376989999999998</v>
      </c>
      <c r="D10308" s="295"/>
    </row>
    <row r="10309" spans="1:4" x14ac:dyDescent="0.2">
      <c r="A10309" s="295">
        <v>0.2537046</v>
      </c>
      <c r="B10309" s="295"/>
      <c r="C10309" s="295">
        <v>0.42375489999999999</v>
      </c>
      <c r="D10309" s="295"/>
    </row>
    <row r="10310" spans="1:4" x14ac:dyDescent="0.2">
      <c r="A10310" s="295">
        <v>0.25368930000000001</v>
      </c>
      <c r="B10310" s="295"/>
      <c r="C10310" s="295">
        <v>0.42370089999999999</v>
      </c>
      <c r="D10310" s="295"/>
    </row>
    <row r="10311" spans="1:4" x14ac:dyDescent="0.2">
      <c r="A10311" s="295">
        <v>0.25365989999999999</v>
      </c>
      <c r="B10311" s="295"/>
      <c r="C10311" s="295">
        <v>0.42368230000000001</v>
      </c>
      <c r="D10311" s="295"/>
    </row>
    <row r="10312" spans="1:4" x14ac:dyDescent="0.2">
      <c r="A10312" s="295">
        <v>0.25365989999999999</v>
      </c>
      <c r="B10312" s="295"/>
      <c r="C10312" s="295">
        <v>0.42364210000000002</v>
      </c>
      <c r="D10312" s="295"/>
    </row>
    <row r="10313" spans="1:4" x14ac:dyDescent="0.2">
      <c r="A10313" s="295">
        <v>0.2536446</v>
      </c>
      <c r="B10313" s="295"/>
      <c r="C10313" s="295">
        <v>0.42364210000000002</v>
      </c>
      <c r="D10313" s="295"/>
    </row>
    <row r="10314" spans="1:4" x14ac:dyDescent="0.2">
      <c r="A10314" s="295">
        <v>0.2536313</v>
      </c>
      <c r="B10314" s="295"/>
      <c r="C10314" s="295">
        <v>0.42360310000000001</v>
      </c>
      <c r="D10314" s="295"/>
    </row>
    <row r="10315" spans="1:4" x14ac:dyDescent="0.2">
      <c r="A10315" s="295">
        <v>0.2536313</v>
      </c>
      <c r="B10315" s="295"/>
      <c r="C10315" s="295">
        <v>0.42356929999999998</v>
      </c>
      <c r="D10315" s="295"/>
    </row>
    <row r="10316" spans="1:4" x14ac:dyDescent="0.2">
      <c r="A10316" s="295">
        <v>0.25361679999999998</v>
      </c>
      <c r="B10316" s="295"/>
      <c r="C10316" s="295">
        <v>0.42356929999999998</v>
      </c>
      <c r="D10316" s="295"/>
    </row>
    <row r="10317" spans="1:4" x14ac:dyDescent="0.2">
      <c r="A10317" s="295">
        <v>0.25360189999999999</v>
      </c>
      <c r="B10317" s="295"/>
      <c r="C10317" s="295">
        <v>0.42353459999999998</v>
      </c>
      <c r="D10317" s="295"/>
    </row>
    <row r="10318" spans="1:4" x14ac:dyDescent="0.2">
      <c r="A10318" s="295">
        <v>0.25360189999999999</v>
      </c>
      <c r="B10318" s="295"/>
      <c r="C10318" s="295">
        <v>0.42351480000000002</v>
      </c>
      <c r="D10318" s="295"/>
    </row>
    <row r="10319" spans="1:4" x14ac:dyDescent="0.2">
      <c r="A10319" s="295">
        <v>0.25360189999999999</v>
      </c>
      <c r="B10319" s="295"/>
      <c r="C10319" s="295">
        <v>0.42349439999999999</v>
      </c>
      <c r="D10319" s="295"/>
    </row>
    <row r="10320" spans="1:4" x14ac:dyDescent="0.2">
      <c r="A10320" s="295">
        <v>0.25358849999999999</v>
      </c>
      <c r="B10320" s="295"/>
      <c r="C10320" s="295">
        <v>0.42344199999999999</v>
      </c>
      <c r="D10320" s="295"/>
    </row>
    <row r="10321" spans="1:4" x14ac:dyDescent="0.2">
      <c r="A10321" s="295">
        <v>0.25357400000000002</v>
      </c>
      <c r="B10321" s="295"/>
      <c r="C10321" s="295">
        <v>0.42344199999999999</v>
      </c>
      <c r="D10321" s="295"/>
    </row>
    <row r="10322" spans="1:4" x14ac:dyDescent="0.2">
      <c r="A10322" s="295">
        <v>0.25355949999999999</v>
      </c>
      <c r="B10322" s="295"/>
      <c r="C10322" s="295">
        <v>0.42342220000000003</v>
      </c>
      <c r="D10322" s="295"/>
    </row>
    <row r="10323" spans="1:4" x14ac:dyDescent="0.2">
      <c r="A10323" s="295">
        <v>0.25353120000000001</v>
      </c>
      <c r="B10323" s="295"/>
      <c r="C10323" s="295">
        <v>0.42338300000000001</v>
      </c>
      <c r="D10323" s="295"/>
    </row>
    <row r="10324" spans="1:4" x14ac:dyDescent="0.2">
      <c r="A10324" s="295">
        <v>0.25353120000000001</v>
      </c>
      <c r="B10324" s="295"/>
      <c r="C10324" s="295">
        <v>0.42334470000000002</v>
      </c>
      <c r="D10324" s="295"/>
    </row>
    <row r="10325" spans="1:4" x14ac:dyDescent="0.2">
      <c r="A10325" s="295">
        <v>0.25351669999999998</v>
      </c>
      <c r="B10325" s="295"/>
      <c r="C10325" s="295">
        <v>0.42334470000000002</v>
      </c>
      <c r="D10325" s="295"/>
    </row>
    <row r="10326" spans="1:4" x14ac:dyDescent="0.2">
      <c r="A10326" s="295">
        <v>0.25351669999999998</v>
      </c>
      <c r="B10326" s="295"/>
      <c r="C10326" s="295">
        <v>0.42334470000000002</v>
      </c>
      <c r="D10326" s="295"/>
    </row>
    <row r="10327" spans="1:4" x14ac:dyDescent="0.2">
      <c r="A10327" s="295">
        <v>0.25351669999999998</v>
      </c>
      <c r="B10327" s="295"/>
      <c r="C10327" s="295">
        <v>0.4233054</v>
      </c>
      <c r="D10327" s="295"/>
    </row>
    <row r="10328" spans="1:4" x14ac:dyDescent="0.2">
      <c r="A10328" s="295">
        <v>0.25350149999999999</v>
      </c>
      <c r="B10328" s="295"/>
      <c r="C10328" s="295">
        <v>0.42329040000000001</v>
      </c>
      <c r="D10328" s="295"/>
    </row>
    <row r="10329" spans="1:4" x14ac:dyDescent="0.2">
      <c r="A10329" s="295">
        <v>0.25350149999999999</v>
      </c>
      <c r="B10329" s="295"/>
      <c r="C10329" s="295">
        <v>0.4232707</v>
      </c>
      <c r="D10329" s="295"/>
    </row>
    <row r="10330" spans="1:4" x14ac:dyDescent="0.2">
      <c r="A10330" s="295">
        <v>0.25348700000000002</v>
      </c>
      <c r="B10330" s="295"/>
      <c r="C10330" s="295">
        <v>0.42325030000000002</v>
      </c>
      <c r="D10330" s="295"/>
    </row>
    <row r="10331" spans="1:4" x14ac:dyDescent="0.2">
      <c r="A10331" s="295">
        <v>0.25345869999999998</v>
      </c>
      <c r="B10331" s="295"/>
      <c r="C10331" s="295">
        <v>0.42323169999999999</v>
      </c>
      <c r="D10331" s="295"/>
    </row>
    <row r="10332" spans="1:4" x14ac:dyDescent="0.2">
      <c r="A10332" s="295">
        <v>0.25344410000000001</v>
      </c>
      <c r="B10332" s="295"/>
      <c r="C10332" s="295">
        <v>0.4232129</v>
      </c>
      <c r="D10332" s="295"/>
    </row>
    <row r="10333" spans="1:4" x14ac:dyDescent="0.2">
      <c r="A10333" s="295">
        <v>0.25342890000000001</v>
      </c>
      <c r="B10333" s="295"/>
      <c r="C10333" s="295">
        <v>0.42319400000000001</v>
      </c>
      <c r="D10333" s="295"/>
    </row>
    <row r="10334" spans="1:4" x14ac:dyDescent="0.2">
      <c r="A10334" s="295">
        <v>0.25341449999999999</v>
      </c>
      <c r="B10334" s="295"/>
      <c r="C10334" s="295">
        <v>0.42313889999999998</v>
      </c>
      <c r="D10334" s="295"/>
    </row>
    <row r="10335" spans="1:4" x14ac:dyDescent="0.2">
      <c r="A10335" s="295">
        <v>0.25340109999999999</v>
      </c>
      <c r="B10335" s="295"/>
      <c r="C10335" s="295">
        <v>0.42313889999999998</v>
      </c>
      <c r="D10335" s="295"/>
    </row>
    <row r="10336" spans="1:4" x14ac:dyDescent="0.2">
      <c r="A10336" s="295">
        <v>0.25340109999999999</v>
      </c>
      <c r="B10336" s="295"/>
      <c r="C10336" s="295">
        <v>0.42313889999999998</v>
      </c>
      <c r="D10336" s="295"/>
    </row>
    <row r="10337" spans="1:4" x14ac:dyDescent="0.2">
      <c r="A10337" s="295">
        <v>0.25338660000000002</v>
      </c>
      <c r="B10337" s="295"/>
      <c r="C10337" s="295">
        <v>0.42309970000000002</v>
      </c>
      <c r="D10337" s="295"/>
    </row>
    <row r="10338" spans="1:4" x14ac:dyDescent="0.2">
      <c r="A10338" s="295">
        <v>0.25335800000000003</v>
      </c>
      <c r="B10338" s="295"/>
      <c r="C10338" s="295">
        <v>0.42306129999999997</v>
      </c>
      <c r="D10338" s="295"/>
    </row>
    <row r="10339" spans="1:4" x14ac:dyDescent="0.2">
      <c r="A10339" s="295">
        <v>0.25335800000000003</v>
      </c>
      <c r="B10339" s="295"/>
      <c r="C10339" s="295">
        <v>0.42304629999999999</v>
      </c>
      <c r="D10339" s="295"/>
    </row>
    <row r="10340" spans="1:4" x14ac:dyDescent="0.2">
      <c r="A10340" s="295">
        <v>0.25334309999999999</v>
      </c>
      <c r="B10340" s="295"/>
      <c r="C10340" s="295">
        <v>0.42296869999999998</v>
      </c>
      <c r="D10340" s="295"/>
    </row>
    <row r="10341" spans="1:4" x14ac:dyDescent="0.2">
      <c r="A10341" s="295">
        <v>0.25334309999999999</v>
      </c>
      <c r="B10341" s="295"/>
      <c r="C10341" s="295">
        <v>0.42296869999999998</v>
      </c>
      <c r="D10341" s="295"/>
    </row>
    <row r="10342" spans="1:4" x14ac:dyDescent="0.2">
      <c r="A10342" s="295">
        <v>0.25332779999999999</v>
      </c>
      <c r="B10342" s="295"/>
      <c r="C10342" s="295">
        <v>0.4229501</v>
      </c>
      <c r="D10342" s="295"/>
    </row>
    <row r="10343" spans="1:4" x14ac:dyDescent="0.2">
      <c r="A10343" s="295">
        <v>0.2533145</v>
      </c>
      <c r="B10343" s="295"/>
      <c r="C10343" s="295">
        <v>0.42291269999999997</v>
      </c>
      <c r="D10343" s="295"/>
    </row>
    <row r="10344" spans="1:4" x14ac:dyDescent="0.2">
      <c r="A10344" s="295">
        <v>0.25330000000000003</v>
      </c>
      <c r="B10344" s="295"/>
      <c r="C10344" s="295">
        <v>0.42291269999999997</v>
      </c>
      <c r="D10344" s="295"/>
    </row>
    <row r="10345" spans="1:4" x14ac:dyDescent="0.2">
      <c r="A10345" s="295">
        <v>0.25328499999999998</v>
      </c>
      <c r="B10345" s="295"/>
      <c r="C10345" s="295">
        <v>0.42285400000000001</v>
      </c>
      <c r="D10345" s="295"/>
    </row>
    <row r="10346" spans="1:4" x14ac:dyDescent="0.2">
      <c r="A10346" s="295">
        <v>0.25327060000000001</v>
      </c>
      <c r="B10346" s="295"/>
      <c r="C10346" s="295">
        <v>0.42283900000000002</v>
      </c>
      <c r="D10346" s="295"/>
    </row>
    <row r="10347" spans="1:4" x14ac:dyDescent="0.2">
      <c r="A10347" s="295">
        <v>0.25327060000000001</v>
      </c>
      <c r="B10347" s="295"/>
      <c r="C10347" s="295">
        <v>0.42283900000000002</v>
      </c>
      <c r="D10347" s="295"/>
    </row>
    <row r="10348" spans="1:4" x14ac:dyDescent="0.2">
      <c r="A10348" s="295">
        <v>0.25327060000000001</v>
      </c>
      <c r="B10348" s="295"/>
      <c r="C10348" s="295">
        <v>0.42282019999999998</v>
      </c>
      <c r="D10348" s="295"/>
    </row>
    <row r="10349" spans="1:4" x14ac:dyDescent="0.2">
      <c r="A10349" s="295">
        <v>0.25325720000000002</v>
      </c>
      <c r="B10349" s="295"/>
      <c r="C10349" s="295">
        <v>0.4227997</v>
      </c>
      <c r="D10349" s="295"/>
    </row>
    <row r="10350" spans="1:4" x14ac:dyDescent="0.2">
      <c r="A10350" s="295">
        <v>0.25325720000000002</v>
      </c>
      <c r="B10350" s="295"/>
      <c r="C10350" s="295">
        <v>0.42276619999999998</v>
      </c>
      <c r="D10350" s="295"/>
    </row>
    <row r="10351" spans="1:4" x14ac:dyDescent="0.2">
      <c r="A10351" s="295">
        <v>0.25324269999999999</v>
      </c>
      <c r="B10351" s="295"/>
      <c r="C10351" s="295">
        <v>0.42272599999999999</v>
      </c>
      <c r="D10351" s="295"/>
    </row>
    <row r="10352" spans="1:4" x14ac:dyDescent="0.2">
      <c r="A10352" s="295">
        <v>0.25322749999999999</v>
      </c>
      <c r="B10352" s="295"/>
      <c r="C10352" s="295">
        <v>0.42269220000000002</v>
      </c>
      <c r="D10352" s="295"/>
    </row>
    <row r="10353" spans="1:4" x14ac:dyDescent="0.2">
      <c r="A10353" s="295">
        <v>0.25322749999999999</v>
      </c>
      <c r="B10353" s="295"/>
      <c r="C10353" s="295">
        <v>0.42269220000000002</v>
      </c>
      <c r="D10353" s="295"/>
    </row>
    <row r="10354" spans="1:4" x14ac:dyDescent="0.2">
      <c r="A10354" s="295">
        <v>0.25321300000000002</v>
      </c>
      <c r="B10354" s="295"/>
      <c r="C10354" s="295">
        <v>0.42265380000000002</v>
      </c>
      <c r="D10354" s="295"/>
    </row>
    <row r="10355" spans="1:4" x14ac:dyDescent="0.2">
      <c r="A10355" s="295">
        <v>0.25318360000000001</v>
      </c>
      <c r="B10355" s="295"/>
      <c r="C10355" s="295">
        <v>0.42261460000000001</v>
      </c>
      <c r="D10355" s="295"/>
    </row>
    <row r="10356" spans="1:4" x14ac:dyDescent="0.2">
      <c r="A10356" s="295">
        <v>0.25315500000000002</v>
      </c>
      <c r="B10356" s="295"/>
      <c r="C10356" s="295">
        <v>0.42258099999999998</v>
      </c>
      <c r="D10356" s="295"/>
    </row>
    <row r="10357" spans="1:4" x14ac:dyDescent="0.2">
      <c r="A10357" s="295">
        <v>0.25315500000000002</v>
      </c>
      <c r="B10357" s="295"/>
      <c r="C10357" s="295">
        <v>0.42258099999999998</v>
      </c>
      <c r="D10357" s="295"/>
    </row>
    <row r="10358" spans="1:4" x14ac:dyDescent="0.2">
      <c r="A10358" s="295">
        <v>0.25315500000000002</v>
      </c>
      <c r="B10358" s="295"/>
      <c r="C10358" s="295">
        <v>0.42256129999999997</v>
      </c>
      <c r="D10358" s="295"/>
    </row>
    <row r="10359" spans="1:4" x14ac:dyDescent="0.2">
      <c r="A10359" s="295">
        <v>0.25315500000000002</v>
      </c>
      <c r="B10359" s="295"/>
      <c r="C10359" s="295">
        <v>0.42252230000000002</v>
      </c>
      <c r="D10359" s="295"/>
    </row>
    <row r="10360" spans="1:4" x14ac:dyDescent="0.2">
      <c r="A10360" s="295">
        <v>0.25314049999999999</v>
      </c>
      <c r="B10360" s="295"/>
      <c r="C10360" s="295">
        <v>0.42248370000000002</v>
      </c>
      <c r="D10360" s="295"/>
    </row>
    <row r="10361" spans="1:4" x14ac:dyDescent="0.2">
      <c r="A10361" s="295">
        <v>0.25314049999999999</v>
      </c>
      <c r="B10361" s="295"/>
      <c r="C10361" s="295">
        <v>0.4224483</v>
      </c>
      <c r="D10361" s="295"/>
    </row>
    <row r="10362" spans="1:4" x14ac:dyDescent="0.2">
      <c r="A10362" s="295">
        <v>0.2531272</v>
      </c>
      <c r="B10362" s="295"/>
      <c r="C10362" s="295">
        <v>0.42242849999999998</v>
      </c>
      <c r="D10362" s="295"/>
    </row>
    <row r="10363" spans="1:4" x14ac:dyDescent="0.2">
      <c r="A10363" s="295">
        <v>0.2531272</v>
      </c>
      <c r="B10363" s="295"/>
      <c r="C10363" s="295">
        <v>0.42240810000000001</v>
      </c>
      <c r="D10363" s="295"/>
    </row>
    <row r="10364" spans="1:4" x14ac:dyDescent="0.2">
      <c r="A10364" s="295">
        <v>0.253083</v>
      </c>
      <c r="B10364" s="295"/>
      <c r="C10364" s="295">
        <v>0.42239310000000002</v>
      </c>
      <c r="D10364" s="295"/>
    </row>
    <row r="10365" spans="1:4" x14ac:dyDescent="0.2">
      <c r="A10365" s="295">
        <v>0.253083</v>
      </c>
      <c r="B10365" s="295"/>
      <c r="C10365" s="295">
        <v>0.42237269999999999</v>
      </c>
      <c r="D10365" s="295"/>
    </row>
    <row r="10366" spans="1:4" x14ac:dyDescent="0.2">
      <c r="A10366" s="295">
        <v>0.25306970000000001</v>
      </c>
      <c r="B10366" s="295"/>
      <c r="C10366" s="295">
        <v>0.42233510000000002</v>
      </c>
      <c r="D10366" s="295"/>
    </row>
    <row r="10367" spans="1:4" x14ac:dyDescent="0.2">
      <c r="A10367" s="295">
        <v>0.25305509999999998</v>
      </c>
      <c r="B10367" s="295"/>
      <c r="C10367" s="295">
        <v>0.42231649999999998</v>
      </c>
      <c r="D10367" s="295"/>
    </row>
    <row r="10368" spans="1:4" x14ac:dyDescent="0.2">
      <c r="A10368" s="295">
        <v>0.25304019999999999</v>
      </c>
      <c r="B10368" s="295"/>
      <c r="C10368" s="295">
        <v>0.42229670000000002</v>
      </c>
      <c r="D10368" s="295"/>
    </row>
    <row r="10369" spans="1:4" x14ac:dyDescent="0.2">
      <c r="A10369" s="295">
        <v>0.25302570000000002</v>
      </c>
      <c r="B10369" s="295"/>
      <c r="C10369" s="295">
        <v>0.42227809999999999</v>
      </c>
      <c r="D10369" s="295"/>
    </row>
    <row r="10370" spans="1:4" x14ac:dyDescent="0.2">
      <c r="A10370" s="295">
        <v>0.252996</v>
      </c>
      <c r="B10370" s="295"/>
      <c r="C10370" s="295">
        <v>0.42223909999999998</v>
      </c>
      <c r="D10370" s="295"/>
    </row>
    <row r="10371" spans="1:4" x14ac:dyDescent="0.2">
      <c r="A10371" s="295">
        <v>0.252996</v>
      </c>
      <c r="B10371" s="295"/>
      <c r="C10371" s="295">
        <v>0.42223909999999998</v>
      </c>
      <c r="D10371" s="295"/>
    </row>
    <row r="10372" spans="1:4" x14ac:dyDescent="0.2">
      <c r="A10372" s="295">
        <v>0.252996</v>
      </c>
      <c r="B10372" s="295"/>
      <c r="C10372" s="295">
        <v>0.42222029999999999</v>
      </c>
      <c r="D10372" s="295"/>
    </row>
    <row r="10373" spans="1:4" x14ac:dyDescent="0.2">
      <c r="A10373" s="295">
        <v>0.25298150000000003</v>
      </c>
      <c r="B10373" s="295"/>
      <c r="C10373" s="295">
        <v>0.42216700000000001</v>
      </c>
      <c r="D10373" s="295"/>
    </row>
    <row r="10374" spans="1:4" x14ac:dyDescent="0.2">
      <c r="A10374" s="295">
        <v>0.25296819999999998</v>
      </c>
      <c r="B10374" s="295"/>
      <c r="C10374" s="295">
        <v>0.42214819999999997</v>
      </c>
      <c r="D10374" s="295"/>
    </row>
    <row r="10375" spans="1:4" x14ac:dyDescent="0.2">
      <c r="A10375" s="295">
        <v>0.25296819999999998</v>
      </c>
      <c r="B10375" s="295"/>
      <c r="C10375" s="295">
        <v>0.42214810000000003</v>
      </c>
      <c r="D10375" s="295"/>
    </row>
    <row r="10376" spans="1:4" x14ac:dyDescent="0.2">
      <c r="A10376" s="295">
        <v>0.25296809999999997</v>
      </c>
      <c r="B10376" s="295"/>
      <c r="C10376" s="295">
        <v>0.42212840000000001</v>
      </c>
      <c r="D10376" s="295"/>
    </row>
    <row r="10377" spans="1:4" x14ac:dyDescent="0.2">
      <c r="A10377" s="295">
        <v>0.25292350000000002</v>
      </c>
      <c r="B10377" s="295"/>
      <c r="C10377" s="295">
        <v>0.42210979999999998</v>
      </c>
      <c r="D10377" s="295"/>
    </row>
    <row r="10378" spans="1:4" x14ac:dyDescent="0.2">
      <c r="A10378" s="295">
        <v>0.25292340000000002</v>
      </c>
      <c r="B10378" s="295"/>
      <c r="C10378" s="295">
        <v>0.42205579999999998</v>
      </c>
      <c r="D10378" s="295"/>
    </row>
    <row r="10379" spans="1:4" x14ac:dyDescent="0.2">
      <c r="A10379" s="295">
        <v>0.25292340000000002</v>
      </c>
      <c r="B10379" s="295"/>
      <c r="C10379" s="295">
        <v>0.422037</v>
      </c>
      <c r="D10379" s="295"/>
    </row>
    <row r="10380" spans="1:4" x14ac:dyDescent="0.2">
      <c r="A10380" s="295">
        <v>0.25291010000000003</v>
      </c>
      <c r="B10380" s="295"/>
      <c r="C10380" s="295">
        <v>0.42201719999999998</v>
      </c>
      <c r="D10380" s="295"/>
    </row>
    <row r="10381" spans="1:4" x14ac:dyDescent="0.2">
      <c r="A10381" s="295">
        <v>0.2528956</v>
      </c>
      <c r="B10381" s="295"/>
      <c r="C10381" s="295">
        <v>0.4219986</v>
      </c>
      <c r="D10381" s="295"/>
    </row>
    <row r="10382" spans="1:4" x14ac:dyDescent="0.2">
      <c r="A10382" s="295">
        <v>0.25288040000000001</v>
      </c>
      <c r="B10382" s="295"/>
      <c r="C10382" s="295">
        <v>0.4219986</v>
      </c>
      <c r="D10382" s="295"/>
    </row>
    <row r="10383" spans="1:4" x14ac:dyDescent="0.2">
      <c r="A10383" s="295">
        <v>0.25286550000000002</v>
      </c>
      <c r="B10383" s="295"/>
      <c r="C10383" s="295">
        <v>0.42196479999999997</v>
      </c>
      <c r="D10383" s="295"/>
    </row>
    <row r="10384" spans="1:4" x14ac:dyDescent="0.2">
      <c r="A10384" s="295">
        <v>0.25285089999999999</v>
      </c>
      <c r="B10384" s="295"/>
      <c r="C10384" s="295">
        <v>0.42192580000000002</v>
      </c>
      <c r="D10384" s="295"/>
    </row>
    <row r="10385" spans="1:4" x14ac:dyDescent="0.2">
      <c r="A10385" s="295">
        <v>0.25283650000000002</v>
      </c>
      <c r="B10385" s="295"/>
      <c r="C10385" s="295">
        <v>0.42192580000000002</v>
      </c>
      <c r="D10385" s="295"/>
    </row>
    <row r="10386" spans="1:4" x14ac:dyDescent="0.2">
      <c r="A10386" s="295">
        <v>0.25282310000000002</v>
      </c>
      <c r="B10386" s="295"/>
      <c r="C10386" s="295">
        <v>0.42188720000000002</v>
      </c>
      <c r="D10386" s="295"/>
    </row>
    <row r="10387" spans="1:4" x14ac:dyDescent="0.2">
      <c r="A10387" s="295">
        <v>0.25282310000000002</v>
      </c>
      <c r="B10387" s="295"/>
      <c r="C10387" s="295">
        <v>0.42185339999999999</v>
      </c>
      <c r="D10387" s="295"/>
    </row>
    <row r="10388" spans="1:4" x14ac:dyDescent="0.2">
      <c r="A10388" s="295">
        <v>0.25280789999999997</v>
      </c>
      <c r="B10388" s="295"/>
      <c r="C10388" s="295">
        <v>0.42185339999999999</v>
      </c>
      <c r="D10388" s="295"/>
    </row>
    <row r="10389" spans="1:4" x14ac:dyDescent="0.2">
      <c r="A10389" s="295">
        <v>0.2527934</v>
      </c>
      <c r="B10389" s="295"/>
      <c r="C10389" s="295">
        <v>0.4218151</v>
      </c>
      <c r="D10389" s="295"/>
    </row>
    <row r="10390" spans="1:4" x14ac:dyDescent="0.2">
      <c r="A10390" s="295">
        <v>0.25277850000000002</v>
      </c>
      <c r="B10390" s="295"/>
      <c r="C10390" s="295">
        <v>0.42178130000000003</v>
      </c>
      <c r="D10390" s="295"/>
    </row>
    <row r="10391" spans="1:4" x14ac:dyDescent="0.2">
      <c r="A10391" s="295">
        <v>0.25277850000000002</v>
      </c>
      <c r="B10391" s="295"/>
      <c r="C10391" s="295">
        <v>0.42178130000000003</v>
      </c>
      <c r="D10391" s="295"/>
    </row>
    <row r="10392" spans="1:4" x14ac:dyDescent="0.2">
      <c r="A10392" s="295">
        <v>0.25276330000000002</v>
      </c>
      <c r="B10392" s="295"/>
      <c r="C10392" s="295">
        <v>0.42174210000000001</v>
      </c>
      <c r="D10392" s="295"/>
    </row>
    <row r="10393" spans="1:4" x14ac:dyDescent="0.2">
      <c r="A10393" s="295">
        <v>0.2527355</v>
      </c>
      <c r="B10393" s="295"/>
      <c r="C10393" s="295">
        <v>0.42172349999999997</v>
      </c>
      <c r="D10393" s="295"/>
    </row>
    <row r="10394" spans="1:4" x14ac:dyDescent="0.2">
      <c r="A10394" s="295">
        <v>0.25272090000000003</v>
      </c>
      <c r="B10394" s="295"/>
      <c r="C10394" s="295">
        <v>0.42168489999999997</v>
      </c>
      <c r="D10394" s="295"/>
    </row>
    <row r="10395" spans="1:4" x14ac:dyDescent="0.2">
      <c r="A10395" s="295">
        <v>0.25272090000000003</v>
      </c>
      <c r="B10395" s="295"/>
      <c r="C10395" s="295">
        <v>0.42168489999999997</v>
      </c>
      <c r="D10395" s="295"/>
    </row>
    <row r="10396" spans="1:4" x14ac:dyDescent="0.2">
      <c r="A10396" s="295">
        <v>0.25272090000000003</v>
      </c>
      <c r="B10396" s="295"/>
      <c r="C10396" s="295">
        <v>0.42164629999999997</v>
      </c>
      <c r="D10396" s="295"/>
    </row>
    <row r="10397" spans="1:4" x14ac:dyDescent="0.2">
      <c r="A10397" s="295">
        <v>0.2527065</v>
      </c>
      <c r="B10397" s="295"/>
      <c r="C10397" s="295">
        <v>0.42164629999999997</v>
      </c>
      <c r="D10397" s="295"/>
    </row>
    <row r="10398" spans="1:4" x14ac:dyDescent="0.2">
      <c r="A10398" s="295">
        <v>0.2527065</v>
      </c>
      <c r="B10398" s="295"/>
      <c r="C10398" s="295">
        <v>0.42161270000000001</v>
      </c>
      <c r="D10398" s="295"/>
    </row>
    <row r="10399" spans="1:4" x14ac:dyDescent="0.2">
      <c r="A10399" s="295">
        <v>0.2527065</v>
      </c>
      <c r="B10399" s="295"/>
      <c r="C10399" s="295">
        <v>0.42159390000000002</v>
      </c>
      <c r="D10399" s="295"/>
    </row>
    <row r="10400" spans="1:4" x14ac:dyDescent="0.2">
      <c r="A10400" s="295">
        <v>0.2526931</v>
      </c>
      <c r="B10400" s="295"/>
      <c r="C10400" s="295">
        <v>0.4215547</v>
      </c>
      <c r="D10400" s="295"/>
    </row>
    <row r="10401" spans="1:4" x14ac:dyDescent="0.2">
      <c r="A10401" s="295">
        <v>0.2526931</v>
      </c>
      <c r="B10401" s="295"/>
      <c r="C10401" s="295">
        <v>0.4215547</v>
      </c>
      <c r="D10401" s="295"/>
    </row>
    <row r="10402" spans="1:4" x14ac:dyDescent="0.2">
      <c r="A10402" s="295">
        <v>0.2526641</v>
      </c>
      <c r="B10402" s="295"/>
      <c r="C10402" s="295">
        <v>0.42153489999999999</v>
      </c>
      <c r="D10402" s="295"/>
    </row>
    <row r="10403" spans="1:4" x14ac:dyDescent="0.2">
      <c r="A10403" s="295">
        <v>0.2526641</v>
      </c>
      <c r="B10403" s="295"/>
      <c r="C10403" s="295">
        <v>0.4215199</v>
      </c>
      <c r="D10403" s="295"/>
    </row>
    <row r="10404" spans="1:4" x14ac:dyDescent="0.2">
      <c r="A10404" s="295">
        <v>0.25262059999999997</v>
      </c>
      <c r="B10404" s="295"/>
      <c r="C10404" s="295">
        <v>0.42148249999999998</v>
      </c>
      <c r="D10404" s="295"/>
    </row>
    <row r="10405" spans="1:4" x14ac:dyDescent="0.2">
      <c r="A10405" s="295">
        <v>0.25262059999999997</v>
      </c>
      <c r="B10405" s="295"/>
      <c r="C10405" s="295">
        <v>0.42146270000000002</v>
      </c>
      <c r="D10405" s="295"/>
    </row>
    <row r="10406" spans="1:4" x14ac:dyDescent="0.2">
      <c r="A10406" s="295">
        <v>0.25262059999999997</v>
      </c>
      <c r="B10406" s="295"/>
      <c r="C10406" s="295">
        <v>0.42140860000000002</v>
      </c>
      <c r="D10406" s="295"/>
    </row>
    <row r="10407" spans="1:4" x14ac:dyDescent="0.2">
      <c r="A10407" s="295">
        <v>0.25260729999999998</v>
      </c>
      <c r="B10407" s="295"/>
      <c r="C10407" s="295">
        <v>0.42138999999999999</v>
      </c>
      <c r="D10407" s="295"/>
    </row>
    <row r="10408" spans="1:4" x14ac:dyDescent="0.2">
      <c r="A10408" s="295">
        <v>0.25260729999999998</v>
      </c>
      <c r="B10408" s="295"/>
      <c r="C10408" s="295">
        <v>0.42136950000000001</v>
      </c>
      <c r="D10408" s="295"/>
    </row>
    <row r="10409" spans="1:4" x14ac:dyDescent="0.2">
      <c r="A10409" s="295">
        <v>0.25260729999999998</v>
      </c>
      <c r="B10409" s="295"/>
      <c r="C10409" s="295">
        <v>0.42129739999999999</v>
      </c>
      <c r="D10409" s="295"/>
    </row>
    <row r="10410" spans="1:4" x14ac:dyDescent="0.2">
      <c r="A10410" s="295">
        <v>0.2525927</v>
      </c>
      <c r="B10410" s="295"/>
      <c r="C10410" s="295">
        <v>0.42129739999999999</v>
      </c>
      <c r="D10410" s="295"/>
    </row>
    <row r="10411" spans="1:4" x14ac:dyDescent="0.2">
      <c r="A10411" s="295">
        <v>0.2525927</v>
      </c>
      <c r="B10411" s="295"/>
      <c r="C10411" s="295">
        <v>0.42124339999999999</v>
      </c>
      <c r="D10411" s="295"/>
    </row>
    <row r="10412" spans="1:4" x14ac:dyDescent="0.2">
      <c r="A10412" s="295">
        <v>0.25257780000000002</v>
      </c>
      <c r="B10412" s="295"/>
      <c r="C10412" s="295">
        <v>0.42124339999999999</v>
      </c>
      <c r="D10412" s="295"/>
    </row>
    <row r="10413" spans="1:4" x14ac:dyDescent="0.2">
      <c r="A10413" s="295">
        <v>0.2525348</v>
      </c>
      <c r="B10413" s="295"/>
      <c r="C10413" s="295">
        <v>0.4212246</v>
      </c>
      <c r="D10413" s="295"/>
    </row>
    <row r="10414" spans="1:4" x14ac:dyDescent="0.2">
      <c r="A10414" s="295">
        <v>0.25252019999999997</v>
      </c>
      <c r="B10414" s="295"/>
      <c r="C10414" s="295">
        <v>0.42117120000000002</v>
      </c>
      <c r="D10414" s="295"/>
    </row>
    <row r="10415" spans="1:4" x14ac:dyDescent="0.2">
      <c r="A10415" s="295">
        <v>0.25250689999999998</v>
      </c>
      <c r="B10415" s="295"/>
      <c r="C10415" s="295">
        <v>0.42115239999999998</v>
      </c>
      <c r="D10415" s="295"/>
    </row>
    <row r="10416" spans="1:4" x14ac:dyDescent="0.2">
      <c r="A10416" s="295">
        <v>0.25249189999999999</v>
      </c>
      <c r="B10416" s="295"/>
      <c r="C10416" s="295">
        <v>0.42115239999999998</v>
      </c>
      <c r="D10416" s="295"/>
    </row>
    <row r="10417" spans="1:4" x14ac:dyDescent="0.2">
      <c r="A10417" s="295">
        <v>0.25249189999999999</v>
      </c>
      <c r="B10417" s="295"/>
      <c r="C10417" s="295">
        <v>0.42111219999999999</v>
      </c>
      <c r="D10417" s="295"/>
    </row>
    <row r="10418" spans="1:4" x14ac:dyDescent="0.2">
      <c r="A10418" s="295">
        <v>0.25247750000000002</v>
      </c>
      <c r="B10418" s="295"/>
      <c r="C10418" s="295">
        <v>0.42109730000000001</v>
      </c>
      <c r="D10418" s="295"/>
    </row>
    <row r="10419" spans="1:4" x14ac:dyDescent="0.2">
      <c r="A10419" s="295">
        <v>0.25247750000000002</v>
      </c>
      <c r="B10419" s="295"/>
      <c r="C10419" s="295">
        <v>0.42109730000000001</v>
      </c>
      <c r="D10419" s="295"/>
    </row>
    <row r="10420" spans="1:4" x14ac:dyDescent="0.2">
      <c r="A10420" s="295">
        <v>0.25247740000000002</v>
      </c>
      <c r="B10420" s="295"/>
      <c r="C10420" s="295">
        <v>0.42105799999999999</v>
      </c>
      <c r="D10420" s="295"/>
    </row>
    <row r="10421" spans="1:4" x14ac:dyDescent="0.2">
      <c r="A10421" s="295">
        <v>0.2524477</v>
      </c>
      <c r="B10421" s="295"/>
      <c r="C10421" s="295">
        <v>0.42103829999999998</v>
      </c>
      <c r="D10421" s="295"/>
    </row>
    <row r="10422" spans="1:4" x14ac:dyDescent="0.2">
      <c r="A10422" s="295">
        <v>0.2524344</v>
      </c>
      <c r="B10422" s="295"/>
      <c r="C10422" s="295">
        <v>0.4210197</v>
      </c>
      <c r="D10422" s="295"/>
    </row>
    <row r="10423" spans="1:4" x14ac:dyDescent="0.2">
      <c r="A10423" s="295">
        <v>0.2524344</v>
      </c>
      <c r="B10423" s="295"/>
      <c r="C10423" s="295">
        <v>0.4210197</v>
      </c>
      <c r="D10423" s="295"/>
    </row>
    <row r="10424" spans="1:4" x14ac:dyDescent="0.2">
      <c r="A10424" s="295">
        <v>0.2524344</v>
      </c>
      <c r="B10424" s="295"/>
      <c r="C10424" s="295">
        <v>0.42099989999999998</v>
      </c>
      <c r="D10424" s="295"/>
    </row>
    <row r="10425" spans="1:4" x14ac:dyDescent="0.2">
      <c r="A10425" s="295">
        <v>0.25240489999999999</v>
      </c>
      <c r="B10425" s="295"/>
      <c r="C10425" s="295">
        <v>0.4209811</v>
      </c>
      <c r="D10425" s="295"/>
    </row>
    <row r="10426" spans="1:4" x14ac:dyDescent="0.2">
      <c r="A10426" s="295">
        <v>0.25240489999999999</v>
      </c>
      <c r="B10426" s="295"/>
      <c r="C10426" s="295">
        <v>0.42090739999999999</v>
      </c>
      <c r="D10426" s="295"/>
    </row>
    <row r="10427" spans="1:4" x14ac:dyDescent="0.2">
      <c r="A10427" s="295">
        <v>0.25239149999999999</v>
      </c>
      <c r="B10427" s="295"/>
      <c r="C10427" s="295">
        <v>0.42090729999999998</v>
      </c>
      <c r="D10427" s="295"/>
    </row>
    <row r="10428" spans="1:4" x14ac:dyDescent="0.2">
      <c r="A10428" s="295">
        <v>0.25237710000000002</v>
      </c>
      <c r="B10428" s="295"/>
      <c r="C10428" s="295">
        <v>0.42087350000000001</v>
      </c>
      <c r="D10428" s="295"/>
    </row>
    <row r="10429" spans="1:4" x14ac:dyDescent="0.2">
      <c r="A10429" s="295">
        <v>0.25236209999999998</v>
      </c>
      <c r="B10429" s="295"/>
      <c r="C10429" s="295">
        <v>0.42085489999999998</v>
      </c>
      <c r="D10429" s="295"/>
    </row>
    <row r="10430" spans="1:4" x14ac:dyDescent="0.2">
      <c r="A10430" s="295">
        <v>0.25236209999999998</v>
      </c>
      <c r="B10430" s="295"/>
      <c r="C10430" s="295">
        <v>0.4208345</v>
      </c>
      <c r="D10430" s="295"/>
    </row>
    <row r="10431" spans="1:4" x14ac:dyDescent="0.2">
      <c r="A10431" s="295">
        <v>0.25234689999999999</v>
      </c>
      <c r="B10431" s="295"/>
      <c r="C10431" s="295">
        <v>0.4208345</v>
      </c>
      <c r="D10431" s="295"/>
    </row>
    <row r="10432" spans="1:4" x14ac:dyDescent="0.2">
      <c r="A10432" s="295">
        <v>0.25233240000000001</v>
      </c>
      <c r="B10432" s="295"/>
      <c r="C10432" s="295">
        <v>0.42079620000000001</v>
      </c>
      <c r="D10432" s="295"/>
    </row>
    <row r="10433" spans="1:4" x14ac:dyDescent="0.2">
      <c r="A10433" s="295">
        <v>0.25233240000000001</v>
      </c>
      <c r="B10433" s="295"/>
      <c r="C10433" s="295">
        <v>0.42077740000000002</v>
      </c>
      <c r="D10433" s="295"/>
    </row>
    <row r="10434" spans="1:4" x14ac:dyDescent="0.2">
      <c r="A10434" s="295">
        <v>0.25231720000000002</v>
      </c>
      <c r="B10434" s="295"/>
      <c r="C10434" s="295">
        <v>0.42075689999999999</v>
      </c>
      <c r="D10434" s="295"/>
    </row>
    <row r="10435" spans="1:4" x14ac:dyDescent="0.2">
      <c r="A10435" s="295">
        <v>0.25231720000000002</v>
      </c>
      <c r="B10435" s="295"/>
      <c r="C10435" s="295">
        <v>0.42070360000000001</v>
      </c>
      <c r="D10435" s="295"/>
    </row>
    <row r="10436" spans="1:4" x14ac:dyDescent="0.2">
      <c r="A10436" s="295">
        <v>0.25231720000000002</v>
      </c>
      <c r="B10436" s="295"/>
      <c r="C10436" s="295">
        <v>0.42070360000000001</v>
      </c>
      <c r="D10436" s="295"/>
    </row>
    <row r="10437" spans="1:4" x14ac:dyDescent="0.2">
      <c r="A10437" s="295">
        <v>0.25227440000000001</v>
      </c>
      <c r="B10437" s="295"/>
      <c r="C10437" s="295">
        <v>0.42068860000000002</v>
      </c>
      <c r="D10437" s="295"/>
    </row>
    <row r="10438" spans="1:4" x14ac:dyDescent="0.2">
      <c r="A10438" s="295">
        <v>0.25227440000000001</v>
      </c>
      <c r="B10438" s="295"/>
      <c r="C10438" s="295">
        <v>0.42064849999999998</v>
      </c>
      <c r="D10438" s="295"/>
    </row>
    <row r="10439" spans="1:4" x14ac:dyDescent="0.2">
      <c r="A10439" s="295">
        <v>0.25227440000000001</v>
      </c>
      <c r="B10439" s="295"/>
      <c r="C10439" s="295">
        <v>0.42063349999999999</v>
      </c>
      <c r="D10439" s="295"/>
    </row>
    <row r="10440" spans="1:4" x14ac:dyDescent="0.2">
      <c r="A10440" s="295">
        <v>0.25226100000000001</v>
      </c>
      <c r="B10440" s="295"/>
      <c r="C10440" s="295">
        <v>0.42059609999999997</v>
      </c>
      <c r="D10440" s="295"/>
    </row>
    <row r="10441" spans="1:4" x14ac:dyDescent="0.2">
      <c r="A10441" s="295">
        <v>0.25223129999999999</v>
      </c>
      <c r="B10441" s="295"/>
      <c r="C10441" s="295">
        <v>0.42058109999999999</v>
      </c>
      <c r="D10441" s="295"/>
    </row>
    <row r="10442" spans="1:4" x14ac:dyDescent="0.2">
      <c r="A10442" s="295">
        <v>0.25221680000000002</v>
      </c>
      <c r="B10442" s="295"/>
      <c r="C10442" s="295">
        <v>0.42052230000000002</v>
      </c>
      <c r="D10442" s="295"/>
    </row>
    <row r="10443" spans="1:4" x14ac:dyDescent="0.2">
      <c r="A10443" s="295">
        <v>0.25221680000000002</v>
      </c>
      <c r="B10443" s="295"/>
      <c r="C10443" s="295">
        <v>0.42052230000000002</v>
      </c>
      <c r="D10443" s="295"/>
    </row>
    <row r="10444" spans="1:4" x14ac:dyDescent="0.2">
      <c r="A10444" s="295">
        <v>0.25218669999999999</v>
      </c>
      <c r="B10444" s="295"/>
      <c r="C10444" s="295">
        <v>0.42050189999999998</v>
      </c>
      <c r="D10444" s="295"/>
    </row>
    <row r="10445" spans="1:4" x14ac:dyDescent="0.2">
      <c r="A10445" s="295">
        <v>0.25217329999999999</v>
      </c>
      <c r="B10445" s="295"/>
      <c r="C10445" s="295">
        <v>0.4204831</v>
      </c>
      <c r="D10445" s="295"/>
    </row>
    <row r="10446" spans="1:4" x14ac:dyDescent="0.2">
      <c r="A10446" s="295">
        <v>0.25217329999999999</v>
      </c>
      <c r="B10446" s="295"/>
      <c r="C10446" s="295">
        <v>0.42044949999999998</v>
      </c>
      <c r="D10446" s="295"/>
    </row>
    <row r="10447" spans="1:4" x14ac:dyDescent="0.2">
      <c r="A10447" s="295">
        <v>0.25215880000000002</v>
      </c>
      <c r="B10447" s="295"/>
      <c r="C10447" s="295">
        <v>0.4203923</v>
      </c>
      <c r="D10447" s="295"/>
    </row>
    <row r="10448" spans="1:4" x14ac:dyDescent="0.2">
      <c r="A10448" s="295">
        <v>0.25215880000000002</v>
      </c>
      <c r="B10448" s="295"/>
      <c r="C10448" s="295">
        <v>0.4203923</v>
      </c>
      <c r="D10448" s="295"/>
    </row>
    <row r="10449" spans="1:4" x14ac:dyDescent="0.2">
      <c r="A10449" s="295">
        <v>0.25214389999999998</v>
      </c>
      <c r="B10449" s="295"/>
      <c r="C10449" s="295">
        <v>0.42035689999999998</v>
      </c>
      <c r="D10449" s="295"/>
    </row>
    <row r="10450" spans="1:4" x14ac:dyDescent="0.2">
      <c r="A10450" s="295">
        <v>0.25211410000000001</v>
      </c>
      <c r="B10450" s="295"/>
      <c r="C10450" s="295">
        <v>0.42035689999999998</v>
      </c>
      <c r="D10450" s="295"/>
    </row>
    <row r="10451" spans="1:4" x14ac:dyDescent="0.2">
      <c r="A10451" s="295">
        <v>0.25211410000000001</v>
      </c>
      <c r="B10451" s="295"/>
      <c r="C10451" s="295">
        <v>0.42033720000000002</v>
      </c>
      <c r="D10451" s="295"/>
    </row>
    <row r="10452" spans="1:4" x14ac:dyDescent="0.2">
      <c r="A10452" s="295">
        <v>0.25211410000000001</v>
      </c>
      <c r="B10452" s="295"/>
      <c r="C10452" s="295">
        <v>0.4202998</v>
      </c>
      <c r="D10452" s="295"/>
    </row>
    <row r="10453" spans="1:4" x14ac:dyDescent="0.2">
      <c r="A10453" s="295">
        <v>0.25210080000000001</v>
      </c>
      <c r="B10453" s="295"/>
      <c r="C10453" s="295">
        <v>0.4202997</v>
      </c>
      <c r="D10453" s="295"/>
    </row>
    <row r="10454" spans="1:4" x14ac:dyDescent="0.2">
      <c r="A10454" s="295">
        <v>0.25207180000000001</v>
      </c>
      <c r="B10454" s="295"/>
      <c r="C10454" s="295">
        <v>0.42028480000000001</v>
      </c>
      <c r="D10454" s="295"/>
    </row>
    <row r="10455" spans="1:4" x14ac:dyDescent="0.2">
      <c r="A10455" s="295">
        <v>0.25207180000000001</v>
      </c>
      <c r="B10455" s="295"/>
      <c r="C10455" s="295">
        <v>0.42022599999999999</v>
      </c>
      <c r="D10455" s="295"/>
    </row>
    <row r="10456" spans="1:4" x14ac:dyDescent="0.2">
      <c r="A10456" s="295">
        <v>0.25205850000000002</v>
      </c>
      <c r="B10456" s="295"/>
      <c r="C10456" s="295">
        <v>0.42016799999999999</v>
      </c>
      <c r="D10456" s="295"/>
    </row>
    <row r="10457" spans="1:4" x14ac:dyDescent="0.2">
      <c r="A10457" s="295">
        <v>0.25202829999999998</v>
      </c>
      <c r="B10457" s="295"/>
      <c r="C10457" s="295">
        <v>0.4201491</v>
      </c>
      <c r="D10457" s="295"/>
    </row>
    <row r="10458" spans="1:4" x14ac:dyDescent="0.2">
      <c r="A10458" s="295">
        <v>0.25202829999999998</v>
      </c>
      <c r="B10458" s="295"/>
      <c r="C10458" s="295">
        <v>0.4201144</v>
      </c>
      <c r="D10458" s="295"/>
    </row>
    <row r="10459" spans="1:4" x14ac:dyDescent="0.2">
      <c r="A10459" s="295">
        <v>0.2520133</v>
      </c>
      <c r="B10459" s="295"/>
      <c r="C10459" s="295">
        <v>0.42009580000000002</v>
      </c>
      <c r="D10459" s="295"/>
    </row>
    <row r="10460" spans="1:4" x14ac:dyDescent="0.2">
      <c r="A10460" s="295">
        <v>0.25199890000000003</v>
      </c>
      <c r="B10460" s="295"/>
      <c r="C10460" s="295">
        <v>0.42007539999999999</v>
      </c>
      <c r="D10460" s="295"/>
    </row>
    <row r="10461" spans="1:4" x14ac:dyDescent="0.2">
      <c r="A10461" s="295">
        <v>0.25199880000000002</v>
      </c>
      <c r="B10461" s="295"/>
      <c r="C10461" s="295">
        <v>0.42007539999999999</v>
      </c>
      <c r="D10461" s="295"/>
    </row>
    <row r="10462" spans="1:4" x14ac:dyDescent="0.2">
      <c r="A10462" s="295">
        <v>0.25198549999999997</v>
      </c>
      <c r="B10462" s="295"/>
      <c r="C10462" s="295">
        <v>0.4200566</v>
      </c>
      <c r="D10462" s="295"/>
    </row>
    <row r="10463" spans="1:4" x14ac:dyDescent="0.2">
      <c r="A10463" s="295">
        <v>0.25197029999999998</v>
      </c>
      <c r="B10463" s="295"/>
      <c r="C10463" s="295">
        <v>0.4200218</v>
      </c>
      <c r="D10463" s="295"/>
    </row>
    <row r="10464" spans="1:4" x14ac:dyDescent="0.2">
      <c r="A10464" s="295">
        <v>0.25197029999999998</v>
      </c>
      <c r="B10464" s="295"/>
      <c r="C10464" s="295">
        <v>0.42000209999999999</v>
      </c>
      <c r="D10464" s="295"/>
    </row>
    <row r="10465" spans="1:4" x14ac:dyDescent="0.2">
      <c r="A10465" s="295">
        <v>0.25197029999999998</v>
      </c>
      <c r="B10465" s="295"/>
      <c r="C10465" s="295">
        <v>0.41996670000000003</v>
      </c>
      <c r="D10465" s="295"/>
    </row>
    <row r="10466" spans="1:4" x14ac:dyDescent="0.2">
      <c r="A10466" s="295">
        <v>0.25194090000000002</v>
      </c>
      <c r="B10466" s="295"/>
      <c r="C10466" s="295">
        <v>0.41994779999999998</v>
      </c>
      <c r="D10466" s="295"/>
    </row>
    <row r="10467" spans="1:4" x14ac:dyDescent="0.2">
      <c r="A10467" s="295">
        <v>0.251913</v>
      </c>
      <c r="B10467" s="295"/>
      <c r="C10467" s="295">
        <v>0.41994779999999998</v>
      </c>
      <c r="D10467" s="295"/>
    </row>
    <row r="10468" spans="1:4" x14ac:dyDescent="0.2">
      <c r="A10468" s="295">
        <v>0.25189850000000003</v>
      </c>
      <c r="B10468" s="295"/>
      <c r="C10468" s="295">
        <v>0.41994779999999998</v>
      </c>
      <c r="D10468" s="295"/>
    </row>
    <row r="10469" spans="1:4" x14ac:dyDescent="0.2">
      <c r="A10469" s="295">
        <v>0.25189850000000003</v>
      </c>
      <c r="B10469" s="295"/>
      <c r="C10469" s="295">
        <v>0.41990949999999999</v>
      </c>
      <c r="D10469" s="295"/>
    </row>
    <row r="10470" spans="1:4" x14ac:dyDescent="0.2">
      <c r="A10470" s="295">
        <v>0.25189850000000003</v>
      </c>
      <c r="B10470" s="295"/>
      <c r="C10470" s="295">
        <v>0.41987029999999997</v>
      </c>
      <c r="D10470" s="295"/>
    </row>
    <row r="10471" spans="1:4" x14ac:dyDescent="0.2">
      <c r="A10471" s="295">
        <v>0.25187019999999999</v>
      </c>
      <c r="B10471" s="295"/>
      <c r="C10471" s="295">
        <v>0.41985529999999999</v>
      </c>
      <c r="D10471" s="295"/>
    </row>
    <row r="10472" spans="1:4" x14ac:dyDescent="0.2">
      <c r="A10472" s="295">
        <v>0.25187019999999999</v>
      </c>
      <c r="B10472" s="295"/>
      <c r="C10472" s="295">
        <v>0.41985529999999999</v>
      </c>
      <c r="D10472" s="295"/>
    </row>
    <row r="10473" spans="1:4" x14ac:dyDescent="0.2">
      <c r="A10473" s="295">
        <v>0.25185570000000002</v>
      </c>
      <c r="B10473" s="295"/>
      <c r="C10473" s="295">
        <v>0.41982049999999999</v>
      </c>
      <c r="D10473" s="295"/>
    </row>
    <row r="10474" spans="1:4" x14ac:dyDescent="0.2">
      <c r="A10474" s="295">
        <v>0.25185570000000002</v>
      </c>
      <c r="B10474" s="295"/>
      <c r="C10474" s="295">
        <v>0.41982049999999999</v>
      </c>
      <c r="D10474" s="295"/>
    </row>
    <row r="10475" spans="1:4" x14ac:dyDescent="0.2">
      <c r="A10475" s="295">
        <v>0.25185570000000002</v>
      </c>
      <c r="B10475" s="295"/>
      <c r="C10475" s="295">
        <v>0.41978130000000002</v>
      </c>
      <c r="D10475" s="295"/>
    </row>
    <row r="10476" spans="1:4" x14ac:dyDescent="0.2">
      <c r="A10476" s="295">
        <v>0.25184119999999999</v>
      </c>
      <c r="B10476" s="295"/>
      <c r="C10476" s="295">
        <v>0.41976269999999999</v>
      </c>
      <c r="D10476" s="295"/>
    </row>
    <row r="10477" spans="1:4" x14ac:dyDescent="0.2">
      <c r="A10477" s="295">
        <v>0.25184119999999999</v>
      </c>
      <c r="B10477" s="295"/>
      <c r="C10477" s="295">
        <v>0.41976269999999999</v>
      </c>
      <c r="D10477" s="295"/>
    </row>
    <row r="10478" spans="1:4" x14ac:dyDescent="0.2">
      <c r="A10478" s="295">
        <v>0.25184119999999999</v>
      </c>
      <c r="B10478" s="295"/>
      <c r="C10478" s="295">
        <v>0.41972799999999999</v>
      </c>
      <c r="D10478" s="295"/>
    </row>
    <row r="10479" spans="1:4" x14ac:dyDescent="0.2">
      <c r="A10479" s="295">
        <v>0.25182789999999999</v>
      </c>
      <c r="B10479" s="295"/>
      <c r="C10479" s="295">
        <v>0.41970940000000001</v>
      </c>
      <c r="D10479" s="295"/>
    </row>
    <row r="10480" spans="1:4" x14ac:dyDescent="0.2">
      <c r="A10480" s="295">
        <v>0.2518127</v>
      </c>
      <c r="B10480" s="295"/>
      <c r="C10480" s="295">
        <v>0.41967009999999999</v>
      </c>
      <c r="D10480" s="295"/>
    </row>
    <row r="10481" spans="1:4" x14ac:dyDescent="0.2">
      <c r="A10481" s="295">
        <v>0.25179810000000002</v>
      </c>
      <c r="B10481" s="295"/>
      <c r="C10481" s="295">
        <v>0.41964970000000001</v>
      </c>
      <c r="D10481" s="295"/>
    </row>
    <row r="10482" spans="1:4" x14ac:dyDescent="0.2">
      <c r="A10482" s="295">
        <v>0.25178479999999998</v>
      </c>
      <c r="B10482" s="295"/>
      <c r="C10482" s="295">
        <v>0.41962929999999998</v>
      </c>
      <c r="D10482" s="295"/>
    </row>
    <row r="10483" spans="1:4" x14ac:dyDescent="0.2">
      <c r="A10483" s="295">
        <v>0.25176979999999999</v>
      </c>
      <c r="B10483" s="295"/>
      <c r="C10483" s="295">
        <v>0.41960029999999998</v>
      </c>
      <c r="D10483" s="295"/>
    </row>
    <row r="10484" spans="1:4" x14ac:dyDescent="0.2">
      <c r="A10484" s="295">
        <v>0.2517546</v>
      </c>
      <c r="B10484" s="295"/>
      <c r="C10484" s="295">
        <v>0.41959099999999999</v>
      </c>
      <c r="D10484" s="295"/>
    </row>
    <row r="10485" spans="1:4" x14ac:dyDescent="0.2">
      <c r="A10485" s="295">
        <v>0.2517546</v>
      </c>
      <c r="B10485" s="295"/>
      <c r="C10485" s="295">
        <v>0.4195721</v>
      </c>
      <c r="D10485" s="295"/>
    </row>
    <row r="10486" spans="1:4" x14ac:dyDescent="0.2">
      <c r="A10486" s="295">
        <v>0.2517546</v>
      </c>
      <c r="B10486" s="295"/>
      <c r="C10486" s="295">
        <v>0.41955350000000002</v>
      </c>
      <c r="D10486" s="295"/>
    </row>
    <row r="10487" spans="1:4" x14ac:dyDescent="0.2">
      <c r="A10487" s="295">
        <v>0.25174020000000003</v>
      </c>
      <c r="B10487" s="295"/>
      <c r="C10487" s="295">
        <v>0.41949959999999997</v>
      </c>
      <c r="D10487" s="295"/>
    </row>
    <row r="10488" spans="1:4" x14ac:dyDescent="0.2">
      <c r="A10488" s="295">
        <v>0.25172559999999999</v>
      </c>
      <c r="B10488" s="295"/>
      <c r="C10488" s="295">
        <v>0.41948069999999998</v>
      </c>
      <c r="D10488" s="295"/>
    </row>
    <row r="10489" spans="1:4" x14ac:dyDescent="0.2">
      <c r="A10489" s="295">
        <v>0.25171070000000001</v>
      </c>
      <c r="B10489" s="295"/>
      <c r="C10489" s="295">
        <v>0.4194406</v>
      </c>
      <c r="D10489" s="295"/>
    </row>
    <row r="10490" spans="1:4" x14ac:dyDescent="0.2">
      <c r="A10490" s="295">
        <v>0.25171070000000001</v>
      </c>
      <c r="B10490" s="295"/>
      <c r="C10490" s="295">
        <v>0.41942200000000002</v>
      </c>
      <c r="D10490" s="295"/>
    </row>
    <row r="10491" spans="1:4" x14ac:dyDescent="0.2">
      <c r="A10491" s="295">
        <v>0.25169619999999998</v>
      </c>
      <c r="B10491" s="295"/>
      <c r="C10491" s="295">
        <v>0.41940319999999998</v>
      </c>
      <c r="D10491" s="295"/>
    </row>
    <row r="10492" spans="1:4" x14ac:dyDescent="0.2">
      <c r="A10492" s="295">
        <v>0.2516679</v>
      </c>
      <c r="B10492" s="295"/>
      <c r="C10492" s="295">
        <v>0.41940319999999998</v>
      </c>
      <c r="D10492" s="295"/>
    </row>
    <row r="10493" spans="1:4" x14ac:dyDescent="0.2">
      <c r="A10493" s="295">
        <v>0.25163819999999998</v>
      </c>
      <c r="B10493" s="295"/>
      <c r="C10493" s="295">
        <v>0.41938340000000002</v>
      </c>
      <c r="D10493" s="295"/>
    </row>
    <row r="10494" spans="1:4" x14ac:dyDescent="0.2">
      <c r="A10494" s="295">
        <v>0.25163819999999998</v>
      </c>
      <c r="B10494" s="295"/>
      <c r="C10494" s="295">
        <v>0.41936839999999997</v>
      </c>
      <c r="D10494" s="295"/>
    </row>
    <row r="10495" spans="1:4" x14ac:dyDescent="0.2">
      <c r="A10495" s="295">
        <v>0.25163819999999998</v>
      </c>
      <c r="B10495" s="295"/>
      <c r="C10495" s="295">
        <v>0.41932940000000002</v>
      </c>
      <c r="D10495" s="295"/>
    </row>
    <row r="10496" spans="1:4" x14ac:dyDescent="0.2">
      <c r="A10496" s="295">
        <v>0.25163819999999998</v>
      </c>
      <c r="B10496" s="295"/>
      <c r="C10496" s="295">
        <v>0.41927039999999999</v>
      </c>
      <c r="D10496" s="295"/>
    </row>
    <row r="10497" spans="1:4" x14ac:dyDescent="0.2">
      <c r="A10497" s="295">
        <v>0.25163819999999998</v>
      </c>
      <c r="B10497" s="295"/>
      <c r="C10497" s="295">
        <v>0.4192321</v>
      </c>
      <c r="D10497" s="295"/>
    </row>
    <row r="10498" spans="1:4" x14ac:dyDescent="0.2">
      <c r="A10498" s="295">
        <v>0.25163809999999998</v>
      </c>
      <c r="B10498" s="295"/>
      <c r="C10498" s="295">
        <v>0.4192321</v>
      </c>
      <c r="D10498" s="295"/>
    </row>
    <row r="10499" spans="1:4" x14ac:dyDescent="0.2">
      <c r="A10499" s="295">
        <v>0.25162479999999998</v>
      </c>
      <c r="B10499" s="295"/>
      <c r="C10499" s="295">
        <v>0.41921160000000002</v>
      </c>
      <c r="D10499" s="295"/>
    </row>
    <row r="10500" spans="1:4" x14ac:dyDescent="0.2">
      <c r="A10500" s="295">
        <v>0.25159530000000002</v>
      </c>
      <c r="B10500" s="295"/>
      <c r="C10500" s="295">
        <v>0.41919669999999998</v>
      </c>
      <c r="D10500" s="295"/>
    </row>
    <row r="10501" spans="1:4" x14ac:dyDescent="0.2">
      <c r="A10501" s="295">
        <v>0.2515656</v>
      </c>
      <c r="B10501" s="295"/>
      <c r="C10501" s="295">
        <v>0.41915829999999998</v>
      </c>
      <c r="D10501" s="295"/>
    </row>
    <row r="10502" spans="1:4" x14ac:dyDescent="0.2">
      <c r="A10502" s="295">
        <v>0.2515656</v>
      </c>
      <c r="B10502" s="295"/>
      <c r="C10502" s="295">
        <v>0.41915829999999998</v>
      </c>
      <c r="D10502" s="295"/>
    </row>
    <row r="10503" spans="1:4" x14ac:dyDescent="0.2">
      <c r="A10503" s="295">
        <v>0.2515656</v>
      </c>
      <c r="B10503" s="295"/>
      <c r="C10503" s="295">
        <v>0.4191395</v>
      </c>
      <c r="D10503" s="295"/>
    </row>
    <row r="10504" spans="1:4" x14ac:dyDescent="0.2">
      <c r="A10504" s="295">
        <v>0.2515656</v>
      </c>
      <c r="B10504" s="295"/>
      <c r="C10504" s="295">
        <v>0.4191047</v>
      </c>
      <c r="D10504" s="295"/>
    </row>
    <row r="10505" spans="1:4" x14ac:dyDescent="0.2">
      <c r="A10505" s="295">
        <v>0.2515656</v>
      </c>
      <c r="B10505" s="295"/>
      <c r="C10505" s="295">
        <v>0.41908610000000002</v>
      </c>
      <c r="D10505" s="295"/>
    </row>
    <row r="10506" spans="1:4" x14ac:dyDescent="0.2">
      <c r="A10506" s="295">
        <v>0.2515656</v>
      </c>
      <c r="B10506" s="295"/>
      <c r="C10506" s="295">
        <v>0.4190469</v>
      </c>
      <c r="D10506" s="295"/>
    </row>
    <row r="10507" spans="1:4" x14ac:dyDescent="0.2">
      <c r="A10507" s="295">
        <v>0.2515656</v>
      </c>
      <c r="B10507" s="295"/>
      <c r="C10507" s="295">
        <v>0.4190083</v>
      </c>
      <c r="D10507" s="295"/>
    </row>
    <row r="10508" spans="1:4" x14ac:dyDescent="0.2">
      <c r="A10508" s="295">
        <v>0.25153550000000002</v>
      </c>
      <c r="B10508" s="295"/>
      <c r="C10508" s="295">
        <v>0.41897479999999998</v>
      </c>
      <c r="D10508" s="295"/>
    </row>
    <row r="10509" spans="1:4" x14ac:dyDescent="0.2">
      <c r="A10509" s="295">
        <v>0.25152089999999999</v>
      </c>
      <c r="B10509" s="295"/>
      <c r="C10509" s="295">
        <v>0.41897479999999998</v>
      </c>
      <c r="D10509" s="295"/>
    </row>
    <row r="10510" spans="1:4" x14ac:dyDescent="0.2">
      <c r="A10510" s="295">
        <v>0.2515076</v>
      </c>
      <c r="B10510" s="295"/>
      <c r="C10510" s="295">
        <v>0.4189562</v>
      </c>
      <c r="D10510" s="295"/>
    </row>
    <row r="10511" spans="1:4" x14ac:dyDescent="0.2">
      <c r="A10511" s="295">
        <v>0.2515076</v>
      </c>
      <c r="B10511" s="295"/>
      <c r="C10511" s="295">
        <v>0.41891600000000001</v>
      </c>
      <c r="D10511" s="295"/>
    </row>
    <row r="10512" spans="1:4" x14ac:dyDescent="0.2">
      <c r="A10512" s="295">
        <v>0.2514786</v>
      </c>
      <c r="B10512" s="295"/>
      <c r="C10512" s="295">
        <v>0.41889739999999998</v>
      </c>
      <c r="D10512" s="295"/>
    </row>
    <row r="10513" spans="1:4" x14ac:dyDescent="0.2">
      <c r="A10513" s="295">
        <v>0.2514786</v>
      </c>
      <c r="B10513" s="295"/>
      <c r="C10513" s="295">
        <v>0.41889739999999998</v>
      </c>
      <c r="D10513" s="295"/>
    </row>
    <row r="10514" spans="1:4" x14ac:dyDescent="0.2">
      <c r="A10514" s="295">
        <v>0.2514786</v>
      </c>
      <c r="B10514" s="295"/>
      <c r="C10514" s="295">
        <v>0.418877</v>
      </c>
      <c r="D10514" s="295"/>
    </row>
    <row r="10515" spans="1:4" x14ac:dyDescent="0.2">
      <c r="A10515" s="295">
        <v>0.2514653</v>
      </c>
      <c r="B10515" s="295"/>
      <c r="C10515" s="295">
        <v>0.41884320000000003</v>
      </c>
      <c r="D10515" s="295"/>
    </row>
    <row r="10516" spans="1:4" x14ac:dyDescent="0.2">
      <c r="A10516" s="295">
        <v>0.25145010000000001</v>
      </c>
      <c r="B10516" s="295"/>
      <c r="C10516" s="295">
        <v>0.41880240000000002</v>
      </c>
      <c r="D10516" s="295"/>
    </row>
    <row r="10517" spans="1:4" x14ac:dyDescent="0.2">
      <c r="A10517" s="295">
        <v>0.25143559999999998</v>
      </c>
      <c r="B10517" s="295"/>
      <c r="C10517" s="295">
        <v>0.41874339999999999</v>
      </c>
      <c r="D10517" s="295"/>
    </row>
    <row r="10518" spans="1:4" x14ac:dyDescent="0.2">
      <c r="A10518" s="295">
        <v>0.25143559999999998</v>
      </c>
      <c r="B10518" s="295"/>
      <c r="C10518" s="295">
        <v>0.41872480000000001</v>
      </c>
      <c r="D10518" s="295"/>
    </row>
    <row r="10519" spans="1:4" x14ac:dyDescent="0.2">
      <c r="A10519" s="295">
        <v>0.25142059999999999</v>
      </c>
      <c r="B10519" s="295"/>
      <c r="C10519" s="295">
        <v>0.41870980000000002</v>
      </c>
      <c r="D10519" s="295"/>
    </row>
    <row r="10520" spans="1:4" x14ac:dyDescent="0.2">
      <c r="A10520" s="295">
        <v>0.25140610000000002</v>
      </c>
      <c r="B10520" s="295"/>
      <c r="C10520" s="295">
        <v>0.41870980000000002</v>
      </c>
      <c r="D10520" s="295"/>
    </row>
    <row r="10521" spans="1:4" x14ac:dyDescent="0.2">
      <c r="A10521" s="295">
        <v>0.25139270000000002</v>
      </c>
      <c r="B10521" s="295"/>
      <c r="C10521" s="295">
        <v>0.41870980000000002</v>
      </c>
      <c r="D10521" s="295"/>
    </row>
    <row r="10522" spans="1:4" x14ac:dyDescent="0.2">
      <c r="A10522" s="295">
        <v>0.25137749999999998</v>
      </c>
      <c r="B10522" s="295"/>
      <c r="C10522" s="295">
        <v>0.41869099999999998</v>
      </c>
      <c r="D10522" s="295"/>
    </row>
    <row r="10523" spans="1:4" x14ac:dyDescent="0.2">
      <c r="A10523" s="295">
        <v>0.25137749999999998</v>
      </c>
      <c r="B10523" s="295"/>
      <c r="C10523" s="295">
        <v>0.41861700000000002</v>
      </c>
      <c r="D10523" s="295"/>
    </row>
    <row r="10524" spans="1:4" x14ac:dyDescent="0.2">
      <c r="A10524" s="295">
        <v>0.25137749999999998</v>
      </c>
      <c r="B10524" s="295"/>
      <c r="C10524" s="295">
        <v>0.41859839999999998</v>
      </c>
      <c r="D10524" s="295"/>
    </row>
    <row r="10525" spans="1:4" x14ac:dyDescent="0.2">
      <c r="A10525" s="295">
        <v>0.25134899999999999</v>
      </c>
      <c r="B10525" s="295"/>
      <c r="C10525" s="295">
        <v>0.41859839999999998</v>
      </c>
      <c r="D10525" s="295"/>
    </row>
    <row r="10526" spans="1:4" x14ac:dyDescent="0.2">
      <c r="A10526" s="295">
        <v>0.25132120000000002</v>
      </c>
      <c r="B10526" s="295"/>
      <c r="C10526" s="295">
        <v>0.41856480000000001</v>
      </c>
      <c r="D10526" s="295"/>
    </row>
    <row r="10527" spans="1:4" x14ac:dyDescent="0.2">
      <c r="A10527" s="295">
        <v>0.25130619999999998</v>
      </c>
      <c r="B10527" s="295"/>
      <c r="C10527" s="295">
        <v>0.41854599999999997</v>
      </c>
      <c r="D10527" s="295"/>
    </row>
    <row r="10528" spans="1:4" x14ac:dyDescent="0.2">
      <c r="A10528" s="295">
        <v>0.25130619999999998</v>
      </c>
      <c r="B10528" s="295"/>
      <c r="C10528" s="295">
        <v>0.4185256</v>
      </c>
      <c r="D10528" s="295"/>
    </row>
    <row r="10529" spans="1:4" x14ac:dyDescent="0.2">
      <c r="A10529" s="295">
        <v>0.25130619999999998</v>
      </c>
      <c r="B10529" s="295"/>
      <c r="C10529" s="295">
        <v>0.41850700000000002</v>
      </c>
      <c r="D10529" s="295"/>
    </row>
    <row r="10530" spans="1:4" x14ac:dyDescent="0.2">
      <c r="A10530" s="295">
        <v>0.25126199999999999</v>
      </c>
      <c r="B10530" s="295"/>
      <c r="C10530" s="295">
        <v>0.41844799999999999</v>
      </c>
      <c r="D10530" s="295"/>
    </row>
    <row r="10531" spans="1:4" x14ac:dyDescent="0.2">
      <c r="A10531" s="295">
        <v>0.25126199999999999</v>
      </c>
      <c r="B10531" s="295"/>
      <c r="C10531" s="295">
        <v>0.41842940000000001</v>
      </c>
      <c r="D10531" s="295"/>
    </row>
    <row r="10532" spans="1:4" x14ac:dyDescent="0.2">
      <c r="A10532" s="295">
        <v>0.2512337</v>
      </c>
      <c r="B10532" s="295"/>
      <c r="C10532" s="295">
        <v>0.41842940000000001</v>
      </c>
      <c r="D10532" s="295"/>
    </row>
    <row r="10533" spans="1:4" x14ac:dyDescent="0.2">
      <c r="A10533" s="295">
        <v>0.2512337</v>
      </c>
      <c r="B10533" s="295"/>
      <c r="C10533" s="295">
        <v>0.41841060000000002</v>
      </c>
      <c r="D10533" s="295"/>
    </row>
    <row r="10534" spans="1:4" x14ac:dyDescent="0.2">
      <c r="A10534" s="295">
        <v>0.2512337</v>
      </c>
      <c r="B10534" s="295"/>
      <c r="C10534" s="295">
        <v>0.41837590000000002</v>
      </c>
      <c r="D10534" s="295"/>
    </row>
    <row r="10535" spans="1:4" x14ac:dyDescent="0.2">
      <c r="A10535" s="295">
        <v>0.2512337</v>
      </c>
      <c r="B10535" s="295"/>
      <c r="C10535" s="295">
        <v>0.41833690000000001</v>
      </c>
      <c r="D10535" s="295"/>
    </row>
    <row r="10536" spans="1:4" x14ac:dyDescent="0.2">
      <c r="A10536" s="295">
        <v>0.25120429999999999</v>
      </c>
      <c r="B10536" s="295"/>
      <c r="C10536" s="295">
        <v>0.41829759999999999</v>
      </c>
      <c r="D10536" s="295"/>
    </row>
    <row r="10537" spans="1:4" x14ac:dyDescent="0.2">
      <c r="A10537" s="295">
        <v>0.25120429999999999</v>
      </c>
      <c r="B10537" s="295"/>
      <c r="C10537" s="295">
        <v>0.41829759999999999</v>
      </c>
      <c r="D10537" s="295"/>
    </row>
    <row r="10538" spans="1:4" x14ac:dyDescent="0.2">
      <c r="A10538" s="295">
        <v>0.25120419999999999</v>
      </c>
      <c r="B10538" s="295"/>
      <c r="C10538" s="295">
        <v>0.41829759999999999</v>
      </c>
      <c r="D10538" s="295"/>
    </row>
    <row r="10539" spans="1:4" x14ac:dyDescent="0.2">
      <c r="A10539" s="295">
        <v>0.25117450000000002</v>
      </c>
      <c r="B10539" s="295"/>
      <c r="C10539" s="295">
        <v>0.41829759999999999</v>
      </c>
      <c r="D10539" s="295"/>
    </row>
    <row r="10540" spans="1:4" x14ac:dyDescent="0.2">
      <c r="A10540" s="295">
        <v>0.25115929999999997</v>
      </c>
      <c r="B10540" s="295"/>
      <c r="C10540" s="295">
        <v>0.41824430000000001</v>
      </c>
      <c r="D10540" s="295"/>
    </row>
    <row r="10541" spans="1:4" x14ac:dyDescent="0.2">
      <c r="A10541" s="295">
        <v>0.25114599999999998</v>
      </c>
      <c r="B10541" s="295"/>
      <c r="C10541" s="295">
        <v>0.41822389999999998</v>
      </c>
      <c r="D10541" s="295"/>
    </row>
    <row r="10542" spans="1:4" x14ac:dyDescent="0.2">
      <c r="A10542" s="295">
        <v>0.25113099999999999</v>
      </c>
      <c r="B10542" s="295"/>
      <c r="C10542" s="295">
        <v>0.41822389999999998</v>
      </c>
      <c r="D10542" s="295"/>
    </row>
    <row r="10543" spans="1:4" x14ac:dyDescent="0.2">
      <c r="A10543" s="295">
        <v>0.25113099999999999</v>
      </c>
      <c r="B10543" s="295"/>
      <c r="C10543" s="295">
        <v>0.4182051</v>
      </c>
      <c r="D10543" s="295"/>
    </row>
    <row r="10544" spans="1:4" x14ac:dyDescent="0.2">
      <c r="A10544" s="295">
        <v>0.25113099999999999</v>
      </c>
      <c r="B10544" s="295"/>
      <c r="C10544" s="295">
        <v>0.41818650000000002</v>
      </c>
      <c r="D10544" s="295"/>
    </row>
    <row r="10545" spans="1:4" x14ac:dyDescent="0.2">
      <c r="A10545" s="295">
        <v>0.25113099999999999</v>
      </c>
      <c r="B10545" s="295"/>
      <c r="C10545" s="295">
        <v>0.41812860000000002</v>
      </c>
      <c r="D10545" s="295"/>
    </row>
    <row r="10546" spans="1:4" x14ac:dyDescent="0.2">
      <c r="A10546" s="295">
        <v>0.25107299999999999</v>
      </c>
      <c r="B10546" s="295"/>
      <c r="C10546" s="295">
        <v>0.41812860000000002</v>
      </c>
      <c r="D10546" s="295"/>
    </row>
    <row r="10547" spans="1:4" x14ac:dyDescent="0.2">
      <c r="A10547" s="295">
        <v>0.25107299999999999</v>
      </c>
      <c r="B10547" s="295"/>
      <c r="C10547" s="295">
        <v>0.41809390000000002</v>
      </c>
      <c r="D10547" s="295"/>
    </row>
    <row r="10548" spans="1:4" x14ac:dyDescent="0.2">
      <c r="A10548" s="295">
        <v>0.25107299999999999</v>
      </c>
      <c r="B10548" s="295"/>
      <c r="C10548" s="295">
        <v>0.41807509999999998</v>
      </c>
      <c r="D10548" s="295"/>
    </row>
    <row r="10549" spans="1:4" x14ac:dyDescent="0.2">
      <c r="A10549" s="295">
        <v>0.25104330000000002</v>
      </c>
      <c r="B10549" s="295"/>
      <c r="C10549" s="295">
        <v>0.41803669999999998</v>
      </c>
      <c r="D10549" s="295"/>
    </row>
    <row r="10550" spans="1:4" x14ac:dyDescent="0.2">
      <c r="A10550" s="295">
        <v>0.25104330000000002</v>
      </c>
      <c r="B10550" s="295"/>
      <c r="C10550" s="295">
        <v>0.41799930000000002</v>
      </c>
      <c r="D10550" s="295"/>
    </row>
    <row r="10551" spans="1:4" x14ac:dyDescent="0.2">
      <c r="A10551" s="295">
        <v>0.25104330000000002</v>
      </c>
      <c r="B10551" s="295"/>
      <c r="C10551" s="295">
        <v>0.41797889999999999</v>
      </c>
      <c r="D10551" s="295"/>
    </row>
    <row r="10552" spans="1:4" x14ac:dyDescent="0.2">
      <c r="A10552" s="295">
        <v>0.25104330000000002</v>
      </c>
      <c r="B10552" s="295"/>
      <c r="C10552" s="295">
        <v>0.4179639</v>
      </c>
      <c r="D10552" s="295"/>
    </row>
    <row r="10553" spans="1:4" x14ac:dyDescent="0.2">
      <c r="A10553" s="295">
        <v>0.25099929999999998</v>
      </c>
      <c r="B10553" s="295"/>
      <c r="C10553" s="295">
        <v>0.4179639</v>
      </c>
      <c r="D10553" s="295"/>
    </row>
    <row r="10554" spans="1:4" x14ac:dyDescent="0.2">
      <c r="A10554" s="295">
        <v>0.25097079999999999</v>
      </c>
      <c r="B10554" s="295"/>
      <c r="C10554" s="295">
        <v>0.4179639</v>
      </c>
      <c r="D10554" s="295"/>
    </row>
    <row r="10555" spans="1:4" x14ac:dyDescent="0.2">
      <c r="A10555" s="295">
        <v>0.25097079999999999</v>
      </c>
      <c r="B10555" s="295"/>
      <c r="C10555" s="295">
        <v>0.41794510000000001</v>
      </c>
      <c r="D10555" s="295"/>
    </row>
    <row r="10556" spans="1:4" x14ac:dyDescent="0.2">
      <c r="A10556" s="295">
        <v>0.25097079999999999</v>
      </c>
      <c r="B10556" s="295"/>
      <c r="C10556" s="295">
        <v>0.41786770000000001</v>
      </c>
      <c r="D10556" s="295"/>
    </row>
    <row r="10557" spans="1:4" x14ac:dyDescent="0.2">
      <c r="A10557" s="295">
        <v>0.25097069999999999</v>
      </c>
      <c r="B10557" s="295"/>
      <c r="C10557" s="295">
        <v>0.41785280000000002</v>
      </c>
      <c r="D10557" s="295"/>
    </row>
    <row r="10558" spans="1:4" x14ac:dyDescent="0.2">
      <c r="A10558" s="295">
        <v>0.2509555</v>
      </c>
      <c r="B10558" s="295"/>
      <c r="C10558" s="295">
        <v>0.41785280000000002</v>
      </c>
      <c r="D10558" s="295"/>
    </row>
    <row r="10559" spans="1:4" x14ac:dyDescent="0.2">
      <c r="A10559" s="295">
        <v>0.25091160000000001</v>
      </c>
      <c r="B10559" s="295"/>
      <c r="C10559" s="295">
        <v>0.41783419999999999</v>
      </c>
      <c r="D10559" s="295"/>
    </row>
    <row r="10560" spans="1:4" x14ac:dyDescent="0.2">
      <c r="A10560" s="295">
        <v>0.25089820000000002</v>
      </c>
      <c r="B10560" s="295"/>
      <c r="C10560" s="295">
        <v>0.41781439999999997</v>
      </c>
      <c r="D10560" s="295"/>
    </row>
    <row r="10561" spans="1:4" x14ac:dyDescent="0.2">
      <c r="A10561" s="295">
        <v>0.25089820000000002</v>
      </c>
      <c r="B10561" s="295"/>
      <c r="C10561" s="295">
        <v>0.41777520000000001</v>
      </c>
      <c r="D10561" s="295"/>
    </row>
    <row r="10562" spans="1:4" x14ac:dyDescent="0.2">
      <c r="A10562" s="295">
        <v>0.25089820000000002</v>
      </c>
      <c r="B10562" s="295"/>
      <c r="C10562" s="295">
        <v>0.41777520000000001</v>
      </c>
      <c r="D10562" s="295"/>
    </row>
    <row r="10563" spans="1:4" x14ac:dyDescent="0.2">
      <c r="A10563" s="295">
        <v>0.25089820000000002</v>
      </c>
      <c r="B10563" s="295"/>
      <c r="C10563" s="295">
        <v>0.41774159999999999</v>
      </c>
      <c r="D10563" s="295"/>
    </row>
    <row r="10564" spans="1:4" x14ac:dyDescent="0.2">
      <c r="A10564" s="295">
        <v>0.25088300000000002</v>
      </c>
      <c r="B10564" s="295"/>
      <c r="C10564" s="295">
        <v>0.41768260000000001</v>
      </c>
      <c r="D10564" s="295"/>
    </row>
    <row r="10565" spans="1:4" x14ac:dyDescent="0.2">
      <c r="A10565" s="295">
        <v>0.25086969999999997</v>
      </c>
      <c r="B10565" s="295"/>
      <c r="C10565" s="295">
        <v>0.41766219999999998</v>
      </c>
      <c r="D10565" s="295"/>
    </row>
    <row r="10566" spans="1:4" x14ac:dyDescent="0.2">
      <c r="A10566" s="295">
        <v>0.25084020000000001</v>
      </c>
      <c r="B10566" s="295"/>
      <c r="C10566" s="295">
        <v>0.41762379999999999</v>
      </c>
      <c r="D10566" s="295"/>
    </row>
    <row r="10567" spans="1:4" x14ac:dyDescent="0.2">
      <c r="A10567" s="295">
        <v>0.25084020000000001</v>
      </c>
      <c r="B10567" s="295"/>
      <c r="C10567" s="295">
        <v>0.41762379999999999</v>
      </c>
      <c r="D10567" s="295"/>
    </row>
    <row r="10568" spans="1:4" x14ac:dyDescent="0.2">
      <c r="A10568" s="295">
        <v>0.25084020000000001</v>
      </c>
      <c r="B10568" s="295"/>
      <c r="C10568" s="295">
        <v>0.41759000000000002</v>
      </c>
      <c r="D10568" s="295"/>
    </row>
    <row r="10569" spans="1:4" x14ac:dyDescent="0.2">
      <c r="A10569" s="295">
        <v>0.25079560000000001</v>
      </c>
      <c r="B10569" s="295"/>
      <c r="C10569" s="295">
        <v>0.41753129999999999</v>
      </c>
      <c r="D10569" s="295"/>
    </row>
    <row r="10570" spans="1:4" x14ac:dyDescent="0.2">
      <c r="A10570" s="295">
        <v>0.25079560000000001</v>
      </c>
      <c r="B10570" s="295"/>
      <c r="C10570" s="295">
        <v>0.41753129999999999</v>
      </c>
      <c r="D10570" s="295"/>
    </row>
    <row r="10571" spans="1:4" x14ac:dyDescent="0.2">
      <c r="A10571" s="295">
        <v>0.25078220000000001</v>
      </c>
      <c r="B10571" s="295"/>
      <c r="C10571" s="295">
        <v>0.41751080000000002</v>
      </c>
      <c r="D10571" s="295"/>
    </row>
    <row r="10572" spans="1:4" x14ac:dyDescent="0.2">
      <c r="A10572" s="295">
        <v>0.25078220000000001</v>
      </c>
      <c r="B10572" s="295"/>
      <c r="C10572" s="295">
        <v>0.41747709999999999</v>
      </c>
      <c r="D10572" s="295"/>
    </row>
    <row r="10573" spans="1:4" x14ac:dyDescent="0.2">
      <c r="A10573" s="295">
        <v>0.25078220000000001</v>
      </c>
      <c r="B10573" s="295"/>
      <c r="C10573" s="295">
        <v>0.41747699999999999</v>
      </c>
      <c r="D10573" s="295"/>
    </row>
    <row r="10574" spans="1:4" x14ac:dyDescent="0.2">
      <c r="A10574" s="295">
        <v>0.25078220000000001</v>
      </c>
      <c r="B10574" s="295"/>
      <c r="C10574" s="295">
        <v>0.41745660000000001</v>
      </c>
      <c r="D10574" s="295"/>
    </row>
    <row r="10575" spans="1:4" x14ac:dyDescent="0.2">
      <c r="A10575" s="295">
        <v>0.25078220000000001</v>
      </c>
      <c r="B10575" s="295"/>
      <c r="C10575" s="295">
        <v>0.41743780000000003</v>
      </c>
      <c r="D10575" s="295"/>
    </row>
    <row r="10576" spans="1:4" x14ac:dyDescent="0.2">
      <c r="A10576" s="295">
        <v>0.25076700000000002</v>
      </c>
      <c r="B10576" s="295"/>
      <c r="C10576" s="295">
        <v>0.41740060000000001</v>
      </c>
      <c r="D10576" s="295"/>
    </row>
    <row r="10577" spans="1:4" x14ac:dyDescent="0.2">
      <c r="A10577" s="295">
        <v>0.25073909999999999</v>
      </c>
      <c r="B10577" s="295"/>
      <c r="C10577" s="295">
        <v>0.41738180000000003</v>
      </c>
      <c r="D10577" s="295"/>
    </row>
    <row r="10578" spans="1:4" x14ac:dyDescent="0.2">
      <c r="A10578" s="295">
        <v>0.25073909999999999</v>
      </c>
      <c r="B10578" s="295"/>
      <c r="C10578" s="295">
        <v>0.41734710000000003</v>
      </c>
      <c r="D10578" s="295"/>
    </row>
    <row r="10579" spans="1:4" x14ac:dyDescent="0.2">
      <c r="A10579" s="295">
        <v>0.25072420000000001</v>
      </c>
      <c r="B10579" s="295"/>
      <c r="C10579" s="295">
        <v>0.41734710000000003</v>
      </c>
      <c r="D10579" s="295"/>
    </row>
    <row r="10580" spans="1:4" x14ac:dyDescent="0.2">
      <c r="A10580" s="295">
        <v>0.25072420000000001</v>
      </c>
      <c r="B10580" s="295"/>
      <c r="C10580" s="295">
        <v>0.41730970000000001</v>
      </c>
      <c r="D10580" s="295"/>
    </row>
    <row r="10581" spans="1:4" x14ac:dyDescent="0.2">
      <c r="A10581" s="295">
        <v>0.25072420000000001</v>
      </c>
      <c r="B10581" s="295"/>
      <c r="C10581" s="295">
        <v>0.41728920000000003</v>
      </c>
      <c r="D10581" s="295"/>
    </row>
    <row r="10582" spans="1:4" x14ac:dyDescent="0.2">
      <c r="A10582" s="295">
        <v>0.25072420000000001</v>
      </c>
      <c r="B10582" s="295"/>
      <c r="C10582" s="295">
        <v>0.41726950000000002</v>
      </c>
      <c r="D10582" s="295"/>
    </row>
    <row r="10583" spans="1:4" x14ac:dyDescent="0.2">
      <c r="A10583" s="295">
        <v>0.25070959999999998</v>
      </c>
      <c r="B10583" s="295"/>
      <c r="C10583" s="295">
        <v>0.41726950000000002</v>
      </c>
      <c r="D10583" s="295"/>
    </row>
    <row r="10584" spans="1:4" x14ac:dyDescent="0.2">
      <c r="A10584" s="295">
        <v>0.25069520000000001</v>
      </c>
      <c r="B10584" s="295"/>
      <c r="C10584" s="295">
        <v>0.41723090000000002</v>
      </c>
      <c r="D10584" s="295"/>
    </row>
    <row r="10585" spans="1:4" x14ac:dyDescent="0.2">
      <c r="A10585" s="295">
        <v>0.25065169999999998</v>
      </c>
      <c r="B10585" s="295"/>
      <c r="C10585" s="295">
        <v>0.4171919</v>
      </c>
      <c r="D10585" s="295"/>
    </row>
    <row r="10586" spans="1:4" x14ac:dyDescent="0.2">
      <c r="A10586" s="295">
        <v>0.25065159999999997</v>
      </c>
      <c r="B10586" s="295"/>
      <c r="C10586" s="295">
        <v>0.4171919</v>
      </c>
      <c r="D10586" s="295"/>
    </row>
    <row r="10587" spans="1:4" x14ac:dyDescent="0.2">
      <c r="A10587" s="295">
        <v>0.25065159999999997</v>
      </c>
      <c r="B10587" s="295"/>
      <c r="C10587" s="295">
        <v>0.41715720000000001</v>
      </c>
      <c r="D10587" s="295"/>
    </row>
    <row r="10588" spans="1:4" x14ac:dyDescent="0.2">
      <c r="A10588" s="295">
        <v>0.2506371</v>
      </c>
      <c r="B10588" s="295"/>
      <c r="C10588" s="295">
        <v>0.41713670000000003</v>
      </c>
      <c r="D10588" s="295"/>
    </row>
    <row r="10589" spans="1:4" x14ac:dyDescent="0.2">
      <c r="A10589" s="295">
        <v>0.25062380000000001</v>
      </c>
      <c r="B10589" s="295"/>
      <c r="C10589" s="295">
        <v>0.41711789999999999</v>
      </c>
      <c r="D10589" s="295"/>
    </row>
    <row r="10590" spans="1:4" x14ac:dyDescent="0.2">
      <c r="A10590" s="295">
        <v>0.25062380000000001</v>
      </c>
      <c r="B10590" s="295"/>
      <c r="C10590" s="295">
        <v>0.41711789999999999</v>
      </c>
      <c r="D10590" s="295"/>
    </row>
    <row r="10591" spans="1:4" x14ac:dyDescent="0.2">
      <c r="A10591" s="295">
        <v>0.25062380000000001</v>
      </c>
      <c r="B10591" s="295"/>
      <c r="C10591" s="295">
        <v>0.41708319999999999</v>
      </c>
      <c r="D10591" s="295"/>
    </row>
    <row r="10592" spans="1:4" x14ac:dyDescent="0.2">
      <c r="A10592" s="295">
        <v>0.25062380000000001</v>
      </c>
      <c r="B10592" s="295"/>
      <c r="C10592" s="295">
        <v>0.41706460000000001</v>
      </c>
      <c r="D10592" s="295"/>
    </row>
    <row r="10593" spans="1:4" x14ac:dyDescent="0.2">
      <c r="A10593" s="295">
        <v>0.25060860000000001</v>
      </c>
      <c r="B10593" s="295"/>
      <c r="C10593" s="295">
        <v>0.41706460000000001</v>
      </c>
      <c r="D10593" s="295"/>
    </row>
    <row r="10594" spans="1:4" x14ac:dyDescent="0.2">
      <c r="A10594" s="295">
        <v>0.25060860000000001</v>
      </c>
      <c r="B10594" s="295"/>
      <c r="C10594" s="295">
        <v>0.41704580000000002</v>
      </c>
      <c r="D10594" s="295"/>
    </row>
    <row r="10595" spans="1:4" x14ac:dyDescent="0.2">
      <c r="A10595" s="295">
        <v>0.25060860000000001</v>
      </c>
      <c r="B10595" s="295"/>
      <c r="C10595" s="295">
        <v>0.41702529999999999</v>
      </c>
      <c r="D10595" s="295"/>
    </row>
    <row r="10596" spans="1:4" x14ac:dyDescent="0.2">
      <c r="A10596" s="295">
        <v>0.2505791</v>
      </c>
      <c r="B10596" s="295"/>
      <c r="C10596" s="295">
        <v>0.41700680000000001</v>
      </c>
      <c r="D10596" s="295"/>
    </row>
    <row r="10597" spans="1:4" x14ac:dyDescent="0.2">
      <c r="A10597" s="295">
        <v>0.25056580000000001</v>
      </c>
      <c r="B10597" s="295"/>
      <c r="C10597" s="295">
        <v>0.41700670000000001</v>
      </c>
      <c r="D10597" s="295"/>
    </row>
    <row r="10598" spans="1:4" x14ac:dyDescent="0.2">
      <c r="A10598" s="295">
        <v>0.25056580000000001</v>
      </c>
      <c r="B10598" s="295"/>
      <c r="C10598" s="295">
        <v>0.41696820000000001</v>
      </c>
      <c r="D10598" s="295"/>
    </row>
    <row r="10599" spans="1:4" x14ac:dyDescent="0.2">
      <c r="A10599" s="295">
        <v>0.25053609999999998</v>
      </c>
      <c r="B10599" s="295"/>
      <c r="C10599" s="295">
        <v>0.4169292</v>
      </c>
      <c r="D10599" s="295"/>
    </row>
    <row r="10600" spans="1:4" x14ac:dyDescent="0.2">
      <c r="A10600" s="295">
        <v>0.2505211</v>
      </c>
      <c r="B10600" s="295"/>
      <c r="C10600" s="295">
        <v>0.4169292</v>
      </c>
      <c r="D10600" s="295"/>
    </row>
    <row r="10601" spans="1:4" x14ac:dyDescent="0.2">
      <c r="A10601" s="295">
        <v>0.2505211</v>
      </c>
      <c r="B10601" s="295"/>
      <c r="C10601" s="295">
        <v>0.4169292</v>
      </c>
      <c r="D10601" s="295"/>
    </row>
    <row r="10602" spans="1:4" x14ac:dyDescent="0.2">
      <c r="A10602" s="295">
        <v>0.2505211</v>
      </c>
      <c r="B10602" s="295"/>
      <c r="C10602" s="295">
        <v>0.41687679999999999</v>
      </c>
      <c r="D10602" s="295"/>
    </row>
    <row r="10603" spans="1:4" x14ac:dyDescent="0.2">
      <c r="A10603" s="295">
        <v>0.2505211</v>
      </c>
      <c r="B10603" s="295"/>
      <c r="C10603" s="295">
        <v>0.41687679999999999</v>
      </c>
      <c r="D10603" s="295"/>
    </row>
    <row r="10604" spans="1:4" x14ac:dyDescent="0.2">
      <c r="A10604" s="295">
        <v>0.2505077</v>
      </c>
      <c r="B10604" s="295"/>
      <c r="C10604" s="295">
        <v>0.41676380000000002</v>
      </c>
      <c r="D10604" s="295"/>
    </row>
    <row r="10605" spans="1:4" x14ac:dyDescent="0.2">
      <c r="A10605" s="295">
        <v>0.25046380000000001</v>
      </c>
      <c r="B10605" s="295"/>
      <c r="C10605" s="295">
        <v>0.41676380000000002</v>
      </c>
      <c r="D10605" s="295"/>
    </row>
    <row r="10606" spans="1:4" x14ac:dyDescent="0.2">
      <c r="A10606" s="295">
        <v>0.25046380000000001</v>
      </c>
      <c r="B10606" s="295"/>
      <c r="C10606" s="295">
        <v>0.41676380000000002</v>
      </c>
      <c r="D10606" s="295"/>
    </row>
    <row r="10607" spans="1:4" x14ac:dyDescent="0.2">
      <c r="A10607" s="295">
        <v>0.25046380000000001</v>
      </c>
      <c r="B10607" s="295"/>
      <c r="C10607" s="295">
        <v>0.41676380000000002</v>
      </c>
      <c r="D10607" s="295"/>
    </row>
    <row r="10608" spans="1:4" x14ac:dyDescent="0.2">
      <c r="A10608" s="295">
        <v>0.25044929999999999</v>
      </c>
      <c r="B10608" s="295"/>
      <c r="C10608" s="295">
        <v>0.41671019999999998</v>
      </c>
      <c r="D10608" s="295"/>
    </row>
    <row r="10609" spans="1:4" x14ac:dyDescent="0.2">
      <c r="A10609" s="295">
        <v>0.25044929999999999</v>
      </c>
      <c r="B10609" s="295"/>
      <c r="C10609" s="295">
        <v>0.41667120000000002</v>
      </c>
      <c r="D10609" s="295"/>
    </row>
    <row r="10610" spans="1:4" x14ac:dyDescent="0.2">
      <c r="A10610" s="295">
        <v>0.25044929999999999</v>
      </c>
      <c r="B10610" s="295"/>
      <c r="C10610" s="295">
        <v>0.41665239999999998</v>
      </c>
      <c r="D10610" s="295"/>
    </row>
    <row r="10611" spans="1:4" x14ac:dyDescent="0.2">
      <c r="A10611" s="295">
        <v>0.25043589999999999</v>
      </c>
      <c r="B10611" s="295"/>
      <c r="C10611" s="295">
        <v>0.41665239999999998</v>
      </c>
      <c r="D10611" s="295"/>
    </row>
    <row r="10612" spans="1:4" x14ac:dyDescent="0.2">
      <c r="A10612" s="295">
        <v>0.25040570000000001</v>
      </c>
      <c r="B10612" s="295"/>
      <c r="C10612" s="295">
        <v>0.41663359999999999</v>
      </c>
      <c r="D10612" s="295"/>
    </row>
    <row r="10613" spans="1:4" x14ac:dyDescent="0.2">
      <c r="A10613" s="295">
        <v>0.25037680000000001</v>
      </c>
      <c r="B10613" s="295"/>
      <c r="C10613" s="295">
        <v>0.41657959999999999</v>
      </c>
      <c r="D10613" s="295"/>
    </row>
    <row r="10614" spans="1:4" x14ac:dyDescent="0.2">
      <c r="A10614" s="295">
        <v>0.25037680000000001</v>
      </c>
      <c r="B10614" s="295"/>
      <c r="C10614" s="295">
        <v>0.41655989999999998</v>
      </c>
      <c r="D10614" s="295"/>
    </row>
    <row r="10615" spans="1:4" x14ac:dyDescent="0.2">
      <c r="A10615" s="295">
        <v>0.25037680000000001</v>
      </c>
      <c r="B10615" s="295"/>
      <c r="C10615" s="295">
        <v>0.41655979999999998</v>
      </c>
      <c r="D10615" s="295"/>
    </row>
    <row r="10616" spans="1:4" x14ac:dyDescent="0.2">
      <c r="A10616" s="295">
        <v>0.25037670000000001</v>
      </c>
      <c r="B10616" s="295"/>
      <c r="C10616" s="295">
        <v>0.41655979999999998</v>
      </c>
      <c r="D10616" s="295"/>
    </row>
    <row r="10617" spans="1:4" x14ac:dyDescent="0.2">
      <c r="A10617" s="295">
        <v>0.25037670000000001</v>
      </c>
      <c r="B10617" s="295"/>
      <c r="C10617" s="295">
        <v>0.4165394</v>
      </c>
      <c r="D10617" s="295"/>
    </row>
    <row r="10618" spans="1:4" x14ac:dyDescent="0.2">
      <c r="A10618" s="295">
        <v>0.25034840000000003</v>
      </c>
      <c r="B10618" s="295"/>
      <c r="C10618" s="295">
        <v>0.41650559999999998</v>
      </c>
      <c r="D10618" s="295"/>
    </row>
    <row r="10619" spans="1:4" x14ac:dyDescent="0.2">
      <c r="A10619" s="295">
        <v>0.25031880000000001</v>
      </c>
      <c r="B10619" s="295"/>
      <c r="C10619" s="295">
        <v>0.41650559999999998</v>
      </c>
      <c r="D10619" s="295"/>
    </row>
    <row r="10620" spans="1:4" x14ac:dyDescent="0.2">
      <c r="A10620" s="295">
        <v>0.25031880000000001</v>
      </c>
      <c r="B10620" s="295"/>
      <c r="C10620" s="295">
        <v>0.416487</v>
      </c>
      <c r="D10620" s="295"/>
    </row>
    <row r="10621" spans="1:4" x14ac:dyDescent="0.2">
      <c r="A10621" s="295">
        <v>0.25031880000000001</v>
      </c>
      <c r="B10621" s="295"/>
      <c r="C10621" s="295">
        <v>0.416487</v>
      </c>
      <c r="D10621" s="295"/>
    </row>
    <row r="10622" spans="1:4" x14ac:dyDescent="0.2">
      <c r="A10622" s="295">
        <v>0.25030419999999998</v>
      </c>
      <c r="B10622" s="295"/>
      <c r="C10622" s="295">
        <v>0.41646820000000001</v>
      </c>
      <c r="D10622" s="295"/>
    </row>
    <row r="10623" spans="1:4" x14ac:dyDescent="0.2">
      <c r="A10623" s="295">
        <v>0.25028929999999999</v>
      </c>
      <c r="B10623" s="295"/>
      <c r="C10623" s="295">
        <v>0.4163945</v>
      </c>
      <c r="D10623" s="295"/>
    </row>
    <row r="10624" spans="1:4" x14ac:dyDescent="0.2">
      <c r="A10624" s="295">
        <v>0.25028929999999999</v>
      </c>
      <c r="B10624" s="295"/>
      <c r="C10624" s="295">
        <v>0.4163945</v>
      </c>
      <c r="D10624" s="295"/>
    </row>
    <row r="10625" spans="1:4" x14ac:dyDescent="0.2">
      <c r="A10625" s="295">
        <v>0.25027480000000002</v>
      </c>
      <c r="B10625" s="295"/>
      <c r="C10625" s="295">
        <v>0.41637590000000002</v>
      </c>
      <c r="D10625" s="295"/>
    </row>
    <row r="10626" spans="1:4" x14ac:dyDescent="0.2">
      <c r="A10626" s="295">
        <v>0.25025960000000003</v>
      </c>
      <c r="B10626" s="295"/>
      <c r="C10626" s="295">
        <v>0.41637590000000002</v>
      </c>
      <c r="D10626" s="295"/>
    </row>
    <row r="10627" spans="1:4" x14ac:dyDescent="0.2">
      <c r="A10627" s="295">
        <v>0.25023060000000003</v>
      </c>
      <c r="B10627" s="295"/>
      <c r="C10627" s="295">
        <v>0.41633750000000003</v>
      </c>
      <c r="D10627" s="295"/>
    </row>
    <row r="10628" spans="1:4" x14ac:dyDescent="0.2">
      <c r="A10628" s="295">
        <v>0.25023060000000003</v>
      </c>
      <c r="B10628" s="295"/>
      <c r="C10628" s="295">
        <v>0.41632249999999998</v>
      </c>
      <c r="D10628" s="295"/>
    </row>
    <row r="10629" spans="1:4" x14ac:dyDescent="0.2">
      <c r="A10629" s="295">
        <v>0.25023060000000003</v>
      </c>
      <c r="B10629" s="295"/>
      <c r="C10629" s="295">
        <v>0.41626469999999999</v>
      </c>
      <c r="D10629" s="295"/>
    </row>
    <row r="10630" spans="1:4" x14ac:dyDescent="0.2">
      <c r="A10630" s="295">
        <v>0.25023060000000003</v>
      </c>
      <c r="B10630" s="295"/>
      <c r="C10630" s="295">
        <v>0.41626469999999999</v>
      </c>
      <c r="D10630" s="295"/>
    </row>
    <row r="10631" spans="1:4" x14ac:dyDescent="0.2">
      <c r="A10631" s="295">
        <v>0.25020229999999999</v>
      </c>
      <c r="B10631" s="295"/>
      <c r="C10631" s="295">
        <v>0.41624489999999997</v>
      </c>
      <c r="D10631" s="295"/>
    </row>
    <row r="10632" spans="1:4" x14ac:dyDescent="0.2">
      <c r="A10632" s="295">
        <v>0.25017289999999998</v>
      </c>
      <c r="B10632" s="295"/>
      <c r="C10632" s="295">
        <v>0.41622609999999999</v>
      </c>
      <c r="D10632" s="295"/>
    </row>
    <row r="10633" spans="1:4" x14ac:dyDescent="0.2">
      <c r="A10633" s="295">
        <v>0.25017289999999998</v>
      </c>
      <c r="B10633" s="295"/>
      <c r="C10633" s="295">
        <v>0.41620570000000001</v>
      </c>
      <c r="D10633" s="295"/>
    </row>
    <row r="10634" spans="1:4" x14ac:dyDescent="0.2">
      <c r="A10634" s="295">
        <v>0.25015759999999998</v>
      </c>
      <c r="B10634" s="295"/>
      <c r="C10634" s="295">
        <v>0.41620570000000001</v>
      </c>
      <c r="D10634" s="295"/>
    </row>
    <row r="10635" spans="1:4" x14ac:dyDescent="0.2">
      <c r="A10635" s="295">
        <v>0.25014310000000001</v>
      </c>
      <c r="B10635" s="295"/>
      <c r="C10635" s="295">
        <v>0.41618709999999998</v>
      </c>
      <c r="D10635" s="295"/>
    </row>
    <row r="10636" spans="1:4" x14ac:dyDescent="0.2">
      <c r="A10636" s="295">
        <v>0.25014310000000001</v>
      </c>
      <c r="B10636" s="295"/>
      <c r="C10636" s="295">
        <v>0.41616829999999999</v>
      </c>
      <c r="D10636" s="295"/>
    </row>
    <row r="10637" spans="1:4" x14ac:dyDescent="0.2">
      <c r="A10637" s="295">
        <v>0.25012820000000002</v>
      </c>
      <c r="B10637" s="295"/>
      <c r="C10637" s="295">
        <v>0.41613289999999997</v>
      </c>
      <c r="D10637" s="295"/>
    </row>
    <row r="10638" spans="1:4" x14ac:dyDescent="0.2">
      <c r="A10638" s="295">
        <v>0.25012820000000002</v>
      </c>
      <c r="B10638" s="295"/>
      <c r="C10638" s="295">
        <v>0.41613289999999997</v>
      </c>
      <c r="D10638" s="295"/>
    </row>
    <row r="10639" spans="1:4" x14ac:dyDescent="0.2">
      <c r="A10639" s="295">
        <v>0.2501003</v>
      </c>
      <c r="B10639" s="295"/>
      <c r="C10639" s="295">
        <v>0.41611310000000001</v>
      </c>
      <c r="D10639" s="295"/>
    </row>
    <row r="10640" spans="1:4" x14ac:dyDescent="0.2">
      <c r="A10640" s="295">
        <v>0.2501003</v>
      </c>
      <c r="B10640" s="295"/>
      <c r="C10640" s="295">
        <v>0.41607420000000001</v>
      </c>
      <c r="D10640" s="295"/>
    </row>
    <row r="10641" spans="1:4" x14ac:dyDescent="0.2">
      <c r="A10641" s="295">
        <v>0.2501003</v>
      </c>
      <c r="B10641" s="295"/>
      <c r="C10641" s="295">
        <v>0.4160741</v>
      </c>
      <c r="D10641" s="295"/>
    </row>
    <row r="10642" spans="1:4" x14ac:dyDescent="0.2">
      <c r="A10642" s="295">
        <v>0.2500851</v>
      </c>
      <c r="B10642" s="295"/>
      <c r="C10642" s="295">
        <v>0.41605560000000003</v>
      </c>
      <c r="D10642" s="295"/>
    </row>
    <row r="10643" spans="1:4" x14ac:dyDescent="0.2">
      <c r="A10643" s="295">
        <v>0.25007059999999998</v>
      </c>
      <c r="B10643" s="295"/>
      <c r="C10643" s="295">
        <v>0.41605550000000002</v>
      </c>
      <c r="D10643" s="295"/>
    </row>
    <row r="10644" spans="1:4" x14ac:dyDescent="0.2">
      <c r="A10644" s="295">
        <v>0.25005559999999999</v>
      </c>
      <c r="B10644" s="295"/>
      <c r="C10644" s="295">
        <v>0.41600130000000002</v>
      </c>
      <c r="D10644" s="295"/>
    </row>
    <row r="10645" spans="1:4" x14ac:dyDescent="0.2">
      <c r="A10645" s="295">
        <v>0.25004110000000002</v>
      </c>
      <c r="B10645" s="295"/>
      <c r="C10645" s="295">
        <v>0.41598269999999998</v>
      </c>
      <c r="D10645" s="295"/>
    </row>
    <row r="10646" spans="1:4" x14ac:dyDescent="0.2">
      <c r="A10646" s="295">
        <v>0.25004110000000002</v>
      </c>
      <c r="B10646" s="295"/>
      <c r="C10646" s="295">
        <v>0.41596300000000003</v>
      </c>
      <c r="D10646" s="295"/>
    </row>
    <row r="10647" spans="1:4" x14ac:dyDescent="0.2">
      <c r="A10647" s="295">
        <v>0.25002590000000002</v>
      </c>
      <c r="B10647" s="295"/>
      <c r="C10647" s="295">
        <v>0.41596300000000003</v>
      </c>
      <c r="D10647" s="295"/>
    </row>
    <row r="10648" spans="1:4" x14ac:dyDescent="0.2">
      <c r="A10648" s="295">
        <v>0.25002590000000002</v>
      </c>
      <c r="B10648" s="295"/>
      <c r="C10648" s="295">
        <v>0.41594439999999999</v>
      </c>
      <c r="D10648" s="295"/>
    </row>
    <row r="10649" spans="1:4" x14ac:dyDescent="0.2">
      <c r="A10649" s="295">
        <v>0.25002590000000002</v>
      </c>
      <c r="B10649" s="295"/>
      <c r="C10649" s="295">
        <v>0.41591060000000002</v>
      </c>
      <c r="D10649" s="295"/>
    </row>
    <row r="10650" spans="1:4" x14ac:dyDescent="0.2">
      <c r="A10650" s="295">
        <v>0.24999689999999999</v>
      </c>
      <c r="B10650" s="295"/>
      <c r="C10650" s="295">
        <v>0.41591060000000002</v>
      </c>
      <c r="D10650" s="295"/>
    </row>
    <row r="10651" spans="1:4" x14ac:dyDescent="0.2">
      <c r="A10651" s="295">
        <v>0.2499836</v>
      </c>
      <c r="B10651" s="295"/>
      <c r="C10651" s="295">
        <v>0.41587220000000003</v>
      </c>
      <c r="D10651" s="295"/>
    </row>
    <row r="10652" spans="1:4" x14ac:dyDescent="0.2">
      <c r="A10652" s="295">
        <v>0.2499836</v>
      </c>
      <c r="B10652" s="295"/>
      <c r="C10652" s="295">
        <v>0.41585179999999999</v>
      </c>
      <c r="D10652" s="295"/>
    </row>
    <row r="10653" spans="1:4" x14ac:dyDescent="0.2">
      <c r="A10653" s="295">
        <v>0.2499691</v>
      </c>
      <c r="B10653" s="295"/>
      <c r="C10653" s="295">
        <v>0.41577969999999997</v>
      </c>
      <c r="D10653" s="295"/>
    </row>
    <row r="10654" spans="1:4" x14ac:dyDescent="0.2">
      <c r="A10654" s="295">
        <v>0.2499412</v>
      </c>
      <c r="B10654" s="295"/>
      <c r="C10654" s="295">
        <v>0.41577969999999997</v>
      </c>
      <c r="D10654" s="295"/>
    </row>
    <row r="10655" spans="1:4" x14ac:dyDescent="0.2">
      <c r="A10655" s="295">
        <v>0.2499412</v>
      </c>
      <c r="B10655" s="295"/>
      <c r="C10655" s="295">
        <v>0.41577969999999997</v>
      </c>
      <c r="D10655" s="295"/>
    </row>
    <row r="10656" spans="1:4" x14ac:dyDescent="0.2">
      <c r="A10656" s="295">
        <v>0.24992629999999999</v>
      </c>
      <c r="B10656" s="295"/>
      <c r="C10656" s="295">
        <v>0.41572730000000002</v>
      </c>
      <c r="D10656" s="295"/>
    </row>
    <row r="10657" spans="1:4" x14ac:dyDescent="0.2">
      <c r="A10657" s="295">
        <v>0.24992629999999999</v>
      </c>
      <c r="B10657" s="295"/>
      <c r="C10657" s="295">
        <v>0.41572730000000002</v>
      </c>
      <c r="D10657" s="295"/>
    </row>
    <row r="10658" spans="1:4" x14ac:dyDescent="0.2">
      <c r="A10658" s="295">
        <v>0.24992629999999999</v>
      </c>
      <c r="B10658" s="295"/>
      <c r="C10658" s="295">
        <v>0.41570839999999998</v>
      </c>
      <c r="D10658" s="295"/>
    </row>
    <row r="10659" spans="1:4" x14ac:dyDescent="0.2">
      <c r="A10659" s="295">
        <v>0.24989839999999999</v>
      </c>
      <c r="B10659" s="295"/>
      <c r="C10659" s="295">
        <v>0.415688</v>
      </c>
      <c r="D10659" s="295"/>
    </row>
    <row r="10660" spans="1:4" x14ac:dyDescent="0.2">
      <c r="A10660" s="295">
        <v>0.2498687</v>
      </c>
      <c r="B10660" s="295"/>
      <c r="C10660" s="295">
        <v>0.415634</v>
      </c>
      <c r="D10660" s="295"/>
    </row>
    <row r="10661" spans="1:4" x14ac:dyDescent="0.2">
      <c r="A10661" s="295">
        <v>0.24985379999999999</v>
      </c>
      <c r="B10661" s="295"/>
      <c r="C10661" s="295">
        <v>0.41561429999999999</v>
      </c>
      <c r="D10661" s="295"/>
    </row>
    <row r="10662" spans="1:4" x14ac:dyDescent="0.2">
      <c r="A10662" s="295">
        <v>0.24985379999999999</v>
      </c>
      <c r="B10662" s="295"/>
      <c r="C10662" s="295">
        <v>0.41559550000000001</v>
      </c>
      <c r="D10662" s="295"/>
    </row>
    <row r="10663" spans="1:4" x14ac:dyDescent="0.2">
      <c r="A10663" s="295">
        <v>0.24985379999999999</v>
      </c>
      <c r="B10663" s="295"/>
      <c r="C10663" s="295">
        <v>0.41559550000000001</v>
      </c>
      <c r="D10663" s="295"/>
    </row>
    <row r="10664" spans="1:4" x14ac:dyDescent="0.2">
      <c r="A10664" s="295">
        <v>0.24983929999999999</v>
      </c>
      <c r="B10664" s="295"/>
      <c r="C10664" s="295">
        <v>0.41559550000000001</v>
      </c>
      <c r="D10664" s="295"/>
    </row>
    <row r="10665" spans="1:4" x14ac:dyDescent="0.2">
      <c r="A10665" s="295">
        <v>0.24982480000000001</v>
      </c>
      <c r="B10665" s="295"/>
      <c r="C10665" s="295">
        <v>0.41555710000000001</v>
      </c>
      <c r="D10665" s="295"/>
    </row>
    <row r="10666" spans="1:4" x14ac:dyDescent="0.2">
      <c r="A10666" s="295">
        <v>0.24982480000000001</v>
      </c>
      <c r="B10666" s="295"/>
      <c r="C10666" s="295">
        <v>0.41555710000000001</v>
      </c>
      <c r="D10666" s="295"/>
    </row>
    <row r="10667" spans="1:4" x14ac:dyDescent="0.2">
      <c r="A10667" s="295">
        <v>0.24982480000000001</v>
      </c>
      <c r="B10667" s="295"/>
      <c r="C10667" s="295">
        <v>0.41549930000000002</v>
      </c>
      <c r="D10667" s="295"/>
    </row>
    <row r="10668" spans="1:4" x14ac:dyDescent="0.2">
      <c r="A10668" s="295">
        <v>0.24979689999999999</v>
      </c>
      <c r="B10668" s="295"/>
      <c r="C10668" s="295">
        <v>0.41546450000000001</v>
      </c>
      <c r="D10668" s="295"/>
    </row>
    <row r="10669" spans="1:4" x14ac:dyDescent="0.2">
      <c r="A10669" s="295">
        <v>0.2497817</v>
      </c>
      <c r="B10669" s="295"/>
      <c r="C10669" s="295">
        <v>0.41546450000000001</v>
      </c>
      <c r="D10669" s="295"/>
    </row>
    <row r="10670" spans="1:4" x14ac:dyDescent="0.2">
      <c r="A10670" s="295">
        <v>0.24975230000000001</v>
      </c>
      <c r="B10670" s="295"/>
      <c r="C10670" s="295">
        <v>0.41540739999999998</v>
      </c>
      <c r="D10670" s="295"/>
    </row>
    <row r="10671" spans="1:4" x14ac:dyDescent="0.2">
      <c r="A10671" s="295">
        <v>0.24975230000000001</v>
      </c>
      <c r="B10671" s="295"/>
      <c r="C10671" s="295">
        <v>0.41540739999999998</v>
      </c>
      <c r="D10671" s="295"/>
    </row>
    <row r="10672" spans="1:4" x14ac:dyDescent="0.2">
      <c r="A10672" s="295">
        <v>0.24975230000000001</v>
      </c>
      <c r="B10672" s="295"/>
      <c r="C10672" s="295">
        <v>0.41535339999999998</v>
      </c>
      <c r="D10672" s="295"/>
    </row>
    <row r="10673" spans="1:4" x14ac:dyDescent="0.2">
      <c r="A10673" s="295">
        <v>0.24975230000000001</v>
      </c>
      <c r="B10673" s="295"/>
      <c r="C10673" s="295">
        <v>0.41535339999999998</v>
      </c>
      <c r="D10673" s="295"/>
    </row>
    <row r="10674" spans="1:4" x14ac:dyDescent="0.2">
      <c r="A10674" s="295">
        <v>0.24975230000000001</v>
      </c>
      <c r="B10674" s="295"/>
      <c r="C10674" s="295">
        <v>0.41533300000000001</v>
      </c>
      <c r="D10674" s="295"/>
    </row>
    <row r="10675" spans="1:4" x14ac:dyDescent="0.2">
      <c r="A10675" s="295">
        <v>0.24973770000000001</v>
      </c>
      <c r="B10675" s="295"/>
      <c r="C10675" s="295">
        <v>0.41531410000000002</v>
      </c>
      <c r="D10675" s="295"/>
    </row>
    <row r="10676" spans="1:4" x14ac:dyDescent="0.2">
      <c r="A10676" s="295">
        <v>0.24972330000000001</v>
      </c>
      <c r="B10676" s="295"/>
      <c r="C10676" s="295">
        <v>0.41526439999999998</v>
      </c>
      <c r="D10676" s="295"/>
    </row>
    <row r="10677" spans="1:4" x14ac:dyDescent="0.2">
      <c r="A10677" s="295">
        <v>0.24972330000000001</v>
      </c>
      <c r="B10677" s="295"/>
      <c r="C10677" s="295">
        <v>0.4152458</v>
      </c>
      <c r="D10677" s="295"/>
    </row>
    <row r="10678" spans="1:4" x14ac:dyDescent="0.2">
      <c r="A10678" s="295">
        <v>0.249695</v>
      </c>
      <c r="B10678" s="295"/>
      <c r="C10678" s="295">
        <v>0.4152458</v>
      </c>
      <c r="D10678" s="295"/>
    </row>
    <row r="10679" spans="1:4" x14ac:dyDescent="0.2">
      <c r="A10679" s="295">
        <v>0.2496797</v>
      </c>
      <c r="B10679" s="295"/>
      <c r="C10679" s="295">
        <v>0.41518680000000002</v>
      </c>
      <c r="D10679" s="295"/>
    </row>
    <row r="10680" spans="1:4" x14ac:dyDescent="0.2">
      <c r="A10680" s="295">
        <v>0.2496797</v>
      </c>
      <c r="B10680" s="295"/>
      <c r="C10680" s="295">
        <v>0.41517189999999998</v>
      </c>
      <c r="D10680" s="295"/>
    </row>
    <row r="10681" spans="1:4" x14ac:dyDescent="0.2">
      <c r="A10681" s="295">
        <v>0.24966450000000001</v>
      </c>
      <c r="B10681" s="295"/>
      <c r="C10681" s="295">
        <v>0.41517179999999998</v>
      </c>
      <c r="D10681" s="295"/>
    </row>
    <row r="10682" spans="1:4" x14ac:dyDescent="0.2">
      <c r="A10682" s="295">
        <v>0.24965000000000001</v>
      </c>
      <c r="B10682" s="295"/>
      <c r="C10682" s="295">
        <v>0.4151514</v>
      </c>
      <c r="D10682" s="295"/>
    </row>
    <row r="10683" spans="1:4" x14ac:dyDescent="0.2">
      <c r="A10683" s="295">
        <v>0.24965000000000001</v>
      </c>
      <c r="B10683" s="295"/>
      <c r="C10683" s="295">
        <v>0.41513100000000003</v>
      </c>
      <c r="D10683" s="295"/>
    </row>
    <row r="10684" spans="1:4" x14ac:dyDescent="0.2">
      <c r="A10684" s="295">
        <v>0.24963550000000001</v>
      </c>
      <c r="B10684" s="295"/>
      <c r="C10684" s="295">
        <v>0.41511219999999999</v>
      </c>
      <c r="D10684" s="295"/>
    </row>
    <row r="10685" spans="1:4" x14ac:dyDescent="0.2">
      <c r="A10685" s="295">
        <v>0.24963550000000001</v>
      </c>
      <c r="B10685" s="295"/>
      <c r="C10685" s="295">
        <v>0.41509239999999997</v>
      </c>
      <c r="D10685" s="295"/>
    </row>
    <row r="10686" spans="1:4" x14ac:dyDescent="0.2">
      <c r="A10686" s="295">
        <v>0.2496061</v>
      </c>
      <c r="B10686" s="295"/>
      <c r="C10686" s="295">
        <v>0.41509239999999997</v>
      </c>
      <c r="D10686" s="295"/>
    </row>
    <row r="10687" spans="1:4" x14ac:dyDescent="0.2">
      <c r="A10687" s="295">
        <v>0.2496061</v>
      </c>
      <c r="B10687" s="295"/>
      <c r="C10687" s="295">
        <v>0.41503849999999998</v>
      </c>
      <c r="D10687" s="295"/>
    </row>
    <row r="10688" spans="1:4" x14ac:dyDescent="0.2">
      <c r="A10688" s="295">
        <v>0.24960599999999999</v>
      </c>
      <c r="B10688" s="295"/>
      <c r="C10688" s="295">
        <v>0.4149813</v>
      </c>
      <c r="D10688" s="295"/>
    </row>
    <row r="10689" spans="1:4" x14ac:dyDescent="0.2">
      <c r="A10689" s="295">
        <v>0.2495782</v>
      </c>
      <c r="B10689" s="295"/>
      <c r="C10689" s="295">
        <v>0.41496149999999998</v>
      </c>
      <c r="D10689" s="295"/>
    </row>
    <row r="10690" spans="1:4" x14ac:dyDescent="0.2">
      <c r="A10690" s="295">
        <v>0.24956320000000001</v>
      </c>
      <c r="B10690" s="295"/>
      <c r="C10690" s="295">
        <v>0.41492250000000003</v>
      </c>
      <c r="D10690" s="295"/>
    </row>
    <row r="10691" spans="1:4" x14ac:dyDescent="0.2">
      <c r="A10691" s="295">
        <v>0.24953349999999999</v>
      </c>
      <c r="B10691" s="295"/>
      <c r="C10691" s="295">
        <v>0.41492250000000003</v>
      </c>
      <c r="D10691" s="295"/>
    </row>
    <row r="10692" spans="1:4" x14ac:dyDescent="0.2">
      <c r="A10692" s="295">
        <v>0.24953349999999999</v>
      </c>
      <c r="B10692" s="295"/>
      <c r="C10692" s="295">
        <v>0.41490749999999998</v>
      </c>
      <c r="D10692" s="295"/>
    </row>
    <row r="10693" spans="1:4" x14ac:dyDescent="0.2">
      <c r="A10693" s="295">
        <v>0.2495183</v>
      </c>
      <c r="B10693" s="295"/>
      <c r="C10693" s="295">
        <v>0.41485329999999998</v>
      </c>
      <c r="D10693" s="295"/>
    </row>
    <row r="10694" spans="1:4" x14ac:dyDescent="0.2">
      <c r="A10694" s="295">
        <v>0.2495183</v>
      </c>
      <c r="B10694" s="295"/>
      <c r="C10694" s="295">
        <v>0.41483360000000002</v>
      </c>
      <c r="D10694" s="295"/>
    </row>
    <row r="10695" spans="1:4" x14ac:dyDescent="0.2">
      <c r="A10695" s="295">
        <v>0.2494905</v>
      </c>
      <c r="B10695" s="295"/>
      <c r="C10695" s="295">
        <v>0.41481469999999998</v>
      </c>
      <c r="D10695" s="295"/>
    </row>
    <row r="10696" spans="1:4" x14ac:dyDescent="0.2">
      <c r="A10696" s="295">
        <v>0.24947549999999999</v>
      </c>
      <c r="B10696" s="295"/>
      <c r="C10696" s="295">
        <v>0.41481469999999998</v>
      </c>
      <c r="D10696" s="295"/>
    </row>
    <row r="10697" spans="1:4" x14ac:dyDescent="0.2">
      <c r="A10697" s="295">
        <v>0.2494603</v>
      </c>
      <c r="B10697" s="295"/>
      <c r="C10697" s="295">
        <v>0.41481469999999998</v>
      </c>
      <c r="D10697" s="295"/>
    </row>
    <row r="10698" spans="1:4" x14ac:dyDescent="0.2">
      <c r="A10698" s="295">
        <v>0.2494603</v>
      </c>
      <c r="B10698" s="295"/>
      <c r="C10698" s="295">
        <v>0.41479969999999999</v>
      </c>
      <c r="D10698" s="295"/>
    </row>
    <row r="10699" spans="1:4" x14ac:dyDescent="0.2">
      <c r="A10699" s="295">
        <v>0.2494314</v>
      </c>
      <c r="B10699" s="295"/>
      <c r="C10699" s="295">
        <v>0.41474100000000003</v>
      </c>
      <c r="D10699" s="295"/>
    </row>
    <row r="10700" spans="1:4" x14ac:dyDescent="0.2">
      <c r="A10700" s="295">
        <v>0.24943129999999999</v>
      </c>
      <c r="B10700" s="295"/>
      <c r="C10700" s="295">
        <v>0.41472219999999999</v>
      </c>
      <c r="D10700" s="295"/>
    </row>
    <row r="10701" spans="1:4" x14ac:dyDescent="0.2">
      <c r="A10701" s="295">
        <v>0.24943129999999999</v>
      </c>
      <c r="B10701" s="295"/>
      <c r="C10701" s="295">
        <v>0.4147072</v>
      </c>
      <c r="D10701" s="295"/>
    </row>
    <row r="10702" spans="1:4" x14ac:dyDescent="0.2">
      <c r="A10702" s="295">
        <v>0.24943129999999999</v>
      </c>
      <c r="B10702" s="295"/>
      <c r="C10702" s="295">
        <v>0.4147072</v>
      </c>
      <c r="D10702" s="295"/>
    </row>
    <row r="10703" spans="1:4" x14ac:dyDescent="0.2">
      <c r="A10703" s="295">
        <v>0.24943129999999999</v>
      </c>
      <c r="B10703" s="295"/>
      <c r="C10703" s="295">
        <v>0.41468860000000002</v>
      </c>
      <c r="D10703" s="295"/>
    </row>
    <row r="10704" spans="1:4" x14ac:dyDescent="0.2">
      <c r="A10704" s="295">
        <v>0.2493871</v>
      </c>
      <c r="B10704" s="295"/>
      <c r="C10704" s="295">
        <v>0.41468860000000002</v>
      </c>
      <c r="D10704" s="295"/>
    </row>
    <row r="10705" spans="1:4" x14ac:dyDescent="0.2">
      <c r="A10705" s="295">
        <v>0.2493871</v>
      </c>
      <c r="B10705" s="295"/>
      <c r="C10705" s="295">
        <v>0.41463050000000001</v>
      </c>
      <c r="D10705" s="295"/>
    </row>
    <row r="10706" spans="1:4" x14ac:dyDescent="0.2">
      <c r="A10706" s="295">
        <v>0.24937380000000001</v>
      </c>
      <c r="B10706" s="295"/>
      <c r="C10706" s="295">
        <v>0.4146108</v>
      </c>
      <c r="D10706" s="295"/>
    </row>
    <row r="10707" spans="1:4" x14ac:dyDescent="0.2">
      <c r="A10707" s="295">
        <v>0.24935879999999999</v>
      </c>
      <c r="B10707" s="295"/>
      <c r="C10707" s="295">
        <v>0.4146108</v>
      </c>
      <c r="D10707" s="295"/>
    </row>
    <row r="10708" spans="1:4" x14ac:dyDescent="0.2">
      <c r="A10708" s="295">
        <v>0.2493291</v>
      </c>
      <c r="B10708" s="295"/>
      <c r="C10708" s="295">
        <v>0.41456999999999999</v>
      </c>
      <c r="D10708" s="295"/>
    </row>
    <row r="10709" spans="1:4" x14ac:dyDescent="0.2">
      <c r="A10709" s="295">
        <v>0.2493291</v>
      </c>
      <c r="B10709" s="295"/>
      <c r="C10709" s="295">
        <v>0.41453640000000003</v>
      </c>
      <c r="D10709" s="295"/>
    </row>
    <row r="10710" spans="1:4" x14ac:dyDescent="0.2">
      <c r="A10710" s="295">
        <v>0.2493139</v>
      </c>
      <c r="B10710" s="295"/>
      <c r="C10710" s="295">
        <v>0.41451759999999999</v>
      </c>
      <c r="D10710" s="295"/>
    </row>
    <row r="10711" spans="1:4" x14ac:dyDescent="0.2">
      <c r="A10711" s="295">
        <v>0.2492856</v>
      </c>
      <c r="B10711" s="295"/>
      <c r="C10711" s="295">
        <v>0.41449900000000001</v>
      </c>
      <c r="D10711" s="295"/>
    </row>
    <row r="10712" spans="1:4" x14ac:dyDescent="0.2">
      <c r="A10712" s="295">
        <v>0.2492711</v>
      </c>
      <c r="B10712" s="295"/>
      <c r="C10712" s="295">
        <v>0.41445880000000002</v>
      </c>
      <c r="D10712" s="295"/>
    </row>
    <row r="10713" spans="1:4" x14ac:dyDescent="0.2">
      <c r="A10713" s="295">
        <v>0.2492711</v>
      </c>
      <c r="B10713" s="295"/>
      <c r="C10713" s="295">
        <v>0.41442519999999999</v>
      </c>
      <c r="D10713" s="295"/>
    </row>
    <row r="10714" spans="1:4" x14ac:dyDescent="0.2">
      <c r="A10714" s="295">
        <v>0.24925659999999999</v>
      </c>
      <c r="B10714" s="295"/>
      <c r="C10714" s="295">
        <v>0.41442519999999999</v>
      </c>
      <c r="D10714" s="295"/>
    </row>
    <row r="10715" spans="1:4" x14ac:dyDescent="0.2">
      <c r="A10715" s="295">
        <v>0.2492414</v>
      </c>
      <c r="B10715" s="295"/>
      <c r="C10715" s="295">
        <v>0.41440640000000001</v>
      </c>
      <c r="D10715" s="295"/>
    </row>
    <row r="10716" spans="1:4" x14ac:dyDescent="0.2">
      <c r="A10716" s="295">
        <v>0.2492414</v>
      </c>
      <c r="B10716" s="295"/>
      <c r="C10716" s="295">
        <v>0.41437099999999999</v>
      </c>
      <c r="D10716" s="295"/>
    </row>
    <row r="10717" spans="1:4" x14ac:dyDescent="0.2">
      <c r="A10717" s="295">
        <v>0.2492414</v>
      </c>
      <c r="B10717" s="295"/>
      <c r="C10717" s="295">
        <v>0.41433360000000002</v>
      </c>
      <c r="D10717" s="295"/>
    </row>
    <row r="10718" spans="1:4" x14ac:dyDescent="0.2">
      <c r="A10718" s="295">
        <v>0.2492414</v>
      </c>
      <c r="B10718" s="295"/>
      <c r="C10718" s="295">
        <v>0.41431380000000001</v>
      </c>
      <c r="D10718" s="295"/>
    </row>
    <row r="10719" spans="1:4" x14ac:dyDescent="0.2">
      <c r="A10719" s="295">
        <v>0.2492135</v>
      </c>
      <c r="B10719" s="295"/>
      <c r="C10719" s="295">
        <v>0.41431380000000001</v>
      </c>
      <c r="D10719" s="295"/>
    </row>
    <row r="10720" spans="1:4" x14ac:dyDescent="0.2">
      <c r="A10720" s="295">
        <v>0.249199</v>
      </c>
      <c r="B10720" s="295"/>
      <c r="C10720" s="295">
        <v>0.41425960000000001</v>
      </c>
      <c r="D10720" s="295"/>
    </row>
    <row r="10721" spans="1:4" x14ac:dyDescent="0.2">
      <c r="A10721" s="295">
        <v>0.249199</v>
      </c>
      <c r="B10721" s="295"/>
      <c r="C10721" s="295">
        <v>0.41423989999999999</v>
      </c>
      <c r="D10721" s="295"/>
    </row>
    <row r="10722" spans="1:4" x14ac:dyDescent="0.2">
      <c r="A10722" s="295">
        <v>0.24918409999999999</v>
      </c>
      <c r="B10722" s="295"/>
      <c r="C10722" s="295">
        <v>0.41423989999999999</v>
      </c>
      <c r="D10722" s="295"/>
    </row>
    <row r="10723" spans="1:4" x14ac:dyDescent="0.2">
      <c r="A10723" s="295">
        <v>0.2491689</v>
      </c>
      <c r="B10723" s="295"/>
      <c r="C10723" s="295">
        <v>0.41420509999999999</v>
      </c>
      <c r="D10723" s="295"/>
    </row>
    <row r="10724" spans="1:4" x14ac:dyDescent="0.2">
      <c r="A10724" s="295">
        <v>0.2491689</v>
      </c>
      <c r="B10724" s="295"/>
      <c r="C10724" s="295">
        <v>0.41418630000000001</v>
      </c>
      <c r="D10724" s="295"/>
    </row>
    <row r="10725" spans="1:4" x14ac:dyDescent="0.2">
      <c r="A10725" s="295">
        <v>0.2491689</v>
      </c>
      <c r="B10725" s="295"/>
      <c r="C10725" s="295">
        <v>0.41418630000000001</v>
      </c>
      <c r="D10725" s="295"/>
    </row>
    <row r="10726" spans="1:4" x14ac:dyDescent="0.2">
      <c r="A10726" s="295">
        <v>0.249141</v>
      </c>
      <c r="B10726" s="295"/>
      <c r="C10726" s="295">
        <v>0.41418630000000001</v>
      </c>
      <c r="D10726" s="295"/>
    </row>
    <row r="10727" spans="1:4" x14ac:dyDescent="0.2">
      <c r="A10727" s="295">
        <v>0.249141</v>
      </c>
      <c r="B10727" s="295"/>
      <c r="C10727" s="295">
        <v>0.41416770000000003</v>
      </c>
      <c r="D10727" s="295"/>
    </row>
    <row r="10728" spans="1:4" x14ac:dyDescent="0.2">
      <c r="A10728" s="295">
        <v>0.249141</v>
      </c>
      <c r="B10728" s="295"/>
      <c r="C10728" s="295">
        <v>0.41413299999999997</v>
      </c>
      <c r="D10728" s="295"/>
    </row>
    <row r="10729" spans="1:4" x14ac:dyDescent="0.2">
      <c r="A10729" s="295">
        <v>0.2491265</v>
      </c>
      <c r="B10729" s="295"/>
      <c r="C10729" s="295">
        <v>0.41413290000000003</v>
      </c>
      <c r="D10729" s="295"/>
    </row>
    <row r="10730" spans="1:4" x14ac:dyDescent="0.2">
      <c r="A10730" s="295">
        <v>0.2491265</v>
      </c>
      <c r="B10730" s="295"/>
      <c r="C10730" s="295">
        <v>0.41413290000000003</v>
      </c>
      <c r="D10730" s="295"/>
    </row>
    <row r="10731" spans="1:4" x14ac:dyDescent="0.2">
      <c r="A10731" s="295">
        <v>0.24909819999999999</v>
      </c>
      <c r="B10731" s="295"/>
      <c r="C10731" s="295">
        <v>0.41409390000000001</v>
      </c>
      <c r="D10731" s="295"/>
    </row>
    <row r="10732" spans="1:4" x14ac:dyDescent="0.2">
      <c r="A10732" s="295">
        <v>0.24909819999999999</v>
      </c>
      <c r="B10732" s="295"/>
      <c r="C10732" s="295">
        <v>0.41405540000000002</v>
      </c>
      <c r="D10732" s="295"/>
    </row>
    <row r="10733" spans="1:4" x14ac:dyDescent="0.2">
      <c r="A10733" s="295">
        <v>0.2490685</v>
      </c>
      <c r="B10733" s="295"/>
      <c r="C10733" s="295">
        <v>0.41405540000000002</v>
      </c>
      <c r="D10733" s="295"/>
    </row>
    <row r="10734" spans="1:4" x14ac:dyDescent="0.2">
      <c r="A10734" s="295">
        <v>0.2490551</v>
      </c>
      <c r="B10734" s="295"/>
      <c r="C10734" s="295">
        <v>0.41403679999999998</v>
      </c>
      <c r="D10734" s="295"/>
    </row>
    <row r="10735" spans="1:4" x14ac:dyDescent="0.2">
      <c r="A10735" s="295">
        <v>0.2490551</v>
      </c>
      <c r="B10735" s="295"/>
      <c r="C10735" s="295">
        <v>0.41399750000000002</v>
      </c>
      <c r="D10735" s="295"/>
    </row>
    <row r="10736" spans="1:4" x14ac:dyDescent="0.2">
      <c r="A10736" s="295">
        <v>0.2490551</v>
      </c>
      <c r="B10736" s="295"/>
      <c r="C10736" s="295">
        <v>0.41394419999999998</v>
      </c>
      <c r="D10736" s="295"/>
    </row>
    <row r="10737" spans="1:4" x14ac:dyDescent="0.2">
      <c r="A10737" s="295">
        <v>0.24902550000000001</v>
      </c>
      <c r="B10737" s="295"/>
      <c r="C10737" s="295">
        <v>0.41394419999999998</v>
      </c>
      <c r="D10737" s="295"/>
    </row>
    <row r="10738" spans="1:4" x14ac:dyDescent="0.2">
      <c r="A10738" s="295">
        <v>0.24902550000000001</v>
      </c>
      <c r="B10738" s="295"/>
      <c r="C10738" s="295">
        <v>0.4139254</v>
      </c>
      <c r="D10738" s="295"/>
    </row>
    <row r="10739" spans="1:4" x14ac:dyDescent="0.2">
      <c r="A10739" s="295">
        <v>0.24902550000000001</v>
      </c>
      <c r="B10739" s="295"/>
      <c r="C10739" s="295">
        <v>0.4139254</v>
      </c>
      <c r="D10739" s="295"/>
    </row>
    <row r="10740" spans="1:4" x14ac:dyDescent="0.2">
      <c r="A10740" s="295">
        <v>0.24899569999999999</v>
      </c>
      <c r="B10740" s="295"/>
      <c r="C10740" s="295">
        <v>0.41388799999999998</v>
      </c>
      <c r="D10740" s="295"/>
    </row>
    <row r="10741" spans="1:4" x14ac:dyDescent="0.2">
      <c r="A10741" s="295">
        <v>0.24896740000000001</v>
      </c>
      <c r="B10741" s="295"/>
      <c r="C10741" s="295">
        <v>0.4138676</v>
      </c>
      <c r="D10741" s="295"/>
    </row>
    <row r="10742" spans="1:4" x14ac:dyDescent="0.2">
      <c r="A10742" s="295">
        <v>0.24896740000000001</v>
      </c>
      <c r="B10742" s="295"/>
      <c r="C10742" s="295">
        <v>0.41384900000000002</v>
      </c>
      <c r="D10742" s="295"/>
    </row>
    <row r="10743" spans="1:4" x14ac:dyDescent="0.2">
      <c r="A10743" s="295">
        <v>0.24893770000000001</v>
      </c>
      <c r="B10743" s="295"/>
      <c r="C10743" s="295">
        <v>0.41382920000000001</v>
      </c>
      <c r="D10743" s="295"/>
    </row>
    <row r="10744" spans="1:4" x14ac:dyDescent="0.2">
      <c r="A10744" s="295">
        <v>0.24893770000000001</v>
      </c>
      <c r="B10744" s="295"/>
      <c r="C10744" s="295">
        <v>0.41379559999999999</v>
      </c>
      <c r="D10744" s="295"/>
    </row>
    <row r="10745" spans="1:4" x14ac:dyDescent="0.2">
      <c r="A10745" s="295">
        <v>0.24893770000000001</v>
      </c>
      <c r="B10745" s="295"/>
      <c r="C10745" s="295">
        <v>0.41375640000000002</v>
      </c>
      <c r="D10745" s="295"/>
    </row>
    <row r="10746" spans="1:4" x14ac:dyDescent="0.2">
      <c r="A10746" s="295">
        <v>0.24893770000000001</v>
      </c>
      <c r="B10746" s="295"/>
      <c r="C10746" s="295">
        <v>0.41375640000000002</v>
      </c>
      <c r="D10746" s="295"/>
    </row>
    <row r="10747" spans="1:4" x14ac:dyDescent="0.2">
      <c r="A10747" s="295">
        <v>0.24890989999999999</v>
      </c>
      <c r="B10747" s="295"/>
      <c r="C10747" s="295">
        <v>0.41369739999999999</v>
      </c>
      <c r="D10747" s="295"/>
    </row>
    <row r="10748" spans="1:4" x14ac:dyDescent="0.2">
      <c r="A10748" s="295">
        <v>0.24890989999999999</v>
      </c>
      <c r="B10748" s="295"/>
      <c r="C10748" s="295">
        <v>0.41369739999999999</v>
      </c>
      <c r="D10748" s="295"/>
    </row>
    <row r="10749" spans="1:4" x14ac:dyDescent="0.2">
      <c r="A10749" s="295">
        <v>0.24890989999999999</v>
      </c>
      <c r="B10749" s="295"/>
      <c r="C10749" s="295">
        <v>0.4136572</v>
      </c>
      <c r="D10749" s="295"/>
    </row>
    <row r="10750" spans="1:4" x14ac:dyDescent="0.2">
      <c r="A10750" s="295">
        <v>0.24890989999999999</v>
      </c>
      <c r="B10750" s="295"/>
      <c r="C10750" s="295">
        <v>0.41362339999999997</v>
      </c>
      <c r="D10750" s="295"/>
    </row>
    <row r="10751" spans="1:4" x14ac:dyDescent="0.2">
      <c r="A10751" s="295">
        <v>0.24886520000000001</v>
      </c>
      <c r="B10751" s="295"/>
      <c r="C10751" s="295">
        <v>0.41358440000000002</v>
      </c>
      <c r="D10751" s="295"/>
    </row>
    <row r="10752" spans="1:4" x14ac:dyDescent="0.2">
      <c r="A10752" s="295">
        <v>0.24885180000000001</v>
      </c>
      <c r="B10752" s="295"/>
      <c r="C10752" s="295">
        <v>0.41358440000000002</v>
      </c>
      <c r="D10752" s="295"/>
    </row>
    <row r="10753" spans="1:4" x14ac:dyDescent="0.2">
      <c r="A10753" s="295">
        <v>0.24885180000000001</v>
      </c>
      <c r="B10753" s="295"/>
      <c r="C10753" s="295">
        <v>0.4135105</v>
      </c>
      <c r="D10753" s="295"/>
    </row>
    <row r="10754" spans="1:4" x14ac:dyDescent="0.2">
      <c r="A10754" s="295">
        <v>0.24883739999999999</v>
      </c>
      <c r="B10754" s="295"/>
      <c r="C10754" s="295">
        <v>0.4135105</v>
      </c>
      <c r="D10754" s="295"/>
    </row>
    <row r="10755" spans="1:4" x14ac:dyDescent="0.2">
      <c r="A10755" s="295">
        <v>0.24882209999999999</v>
      </c>
      <c r="B10755" s="295"/>
      <c r="C10755" s="295">
        <v>0.41345330000000002</v>
      </c>
      <c r="D10755" s="295"/>
    </row>
    <row r="10756" spans="1:4" x14ac:dyDescent="0.2">
      <c r="A10756" s="295">
        <v>0.24882209999999999</v>
      </c>
      <c r="B10756" s="295"/>
      <c r="C10756" s="295">
        <v>0.41343289999999999</v>
      </c>
      <c r="D10756" s="295"/>
    </row>
    <row r="10757" spans="1:4" x14ac:dyDescent="0.2">
      <c r="A10757" s="295">
        <v>0.24882209999999999</v>
      </c>
      <c r="B10757" s="295"/>
      <c r="C10757" s="295">
        <v>0.41341410000000001</v>
      </c>
      <c r="D10757" s="295"/>
    </row>
    <row r="10758" spans="1:4" x14ac:dyDescent="0.2">
      <c r="A10758" s="295">
        <v>0.2487943</v>
      </c>
      <c r="B10758" s="295"/>
      <c r="C10758" s="295">
        <v>0.41339910000000002</v>
      </c>
      <c r="D10758" s="295"/>
    </row>
    <row r="10759" spans="1:4" x14ac:dyDescent="0.2">
      <c r="A10759" s="295">
        <v>0.24877930000000001</v>
      </c>
      <c r="B10759" s="295"/>
      <c r="C10759" s="295">
        <v>0.41338049999999998</v>
      </c>
      <c r="D10759" s="295"/>
    </row>
    <row r="10760" spans="1:4" x14ac:dyDescent="0.2">
      <c r="A10760" s="295">
        <v>0.24876480000000001</v>
      </c>
      <c r="B10760" s="295"/>
      <c r="C10760" s="295">
        <v>0.41332629999999998</v>
      </c>
      <c r="D10760" s="295"/>
    </row>
    <row r="10761" spans="1:4" x14ac:dyDescent="0.2">
      <c r="A10761" s="295">
        <v>0.24876480000000001</v>
      </c>
      <c r="B10761" s="295"/>
      <c r="C10761" s="295">
        <v>0.41328670000000001</v>
      </c>
      <c r="D10761" s="295"/>
    </row>
    <row r="10762" spans="1:4" x14ac:dyDescent="0.2">
      <c r="A10762" s="295">
        <v>0.24875149999999999</v>
      </c>
      <c r="B10762" s="295"/>
      <c r="C10762" s="295">
        <v>0.41327170000000002</v>
      </c>
      <c r="D10762" s="295"/>
    </row>
    <row r="10763" spans="1:4" x14ac:dyDescent="0.2">
      <c r="A10763" s="295">
        <v>0.24873629999999999</v>
      </c>
      <c r="B10763" s="295"/>
      <c r="C10763" s="295">
        <v>0.41323339999999997</v>
      </c>
      <c r="D10763" s="295"/>
    </row>
    <row r="10764" spans="1:4" x14ac:dyDescent="0.2">
      <c r="A10764" s="295">
        <v>0.24873629999999999</v>
      </c>
      <c r="B10764" s="295"/>
      <c r="C10764" s="295">
        <v>0.41323339999999997</v>
      </c>
      <c r="D10764" s="295"/>
    </row>
    <row r="10765" spans="1:4" x14ac:dyDescent="0.2">
      <c r="A10765" s="295">
        <v>0.24870680000000001</v>
      </c>
      <c r="B10765" s="295"/>
      <c r="C10765" s="295">
        <v>0.41321459999999999</v>
      </c>
      <c r="D10765" s="295"/>
    </row>
    <row r="10766" spans="1:4" x14ac:dyDescent="0.2">
      <c r="A10766" s="295">
        <v>0.24870680000000001</v>
      </c>
      <c r="B10766" s="295"/>
      <c r="C10766" s="295">
        <v>0.41319600000000001</v>
      </c>
      <c r="D10766" s="295"/>
    </row>
    <row r="10767" spans="1:4" x14ac:dyDescent="0.2">
      <c r="A10767" s="295">
        <v>0.24870680000000001</v>
      </c>
      <c r="B10767" s="295"/>
      <c r="C10767" s="295">
        <v>0.41317559999999998</v>
      </c>
      <c r="D10767" s="295"/>
    </row>
    <row r="10768" spans="1:4" x14ac:dyDescent="0.2">
      <c r="A10768" s="295">
        <v>0.24866379999999999</v>
      </c>
      <c r="B10768" s="295"/>
      <c r="C10768" s="295">
        <v>0.41316059999999999</v>
      </c>
      <c r="D10768" s="295"/>
    </row>
    <row r="10769" spans="1:4" x14ac:dyDescent="0.2">
      <c r="A10769" s="295">
        <v>0.24864919999999999</v>
      </c>
      <c r="B10769" s="295"/>
      <c r="C10769" s="295">
        <v>0.41310180000000002</v>
      </c>
      <c r="D10769" s="295"/>
    </row>
    <row r="10770" spans="1:4" x14ac:dyDescent="0.2">
      <c r="A10770" s="295">
        <v>0.24864919999999999</v>
      </c>
      <c r="B10770" s="295"/>
      <c r="C10770" s="295">
        <v>0.41310180000000002</v>
      </c>
      <c r="D10770" s="295"/>
    </row>
    <row r="10771" spans="1:4" x14ac:dyDescent="0.2">
      <c r="A10771" s="295">
        <v>0.24863589999999999</v>
      </c>
      <c r="B10771" s="295"/>
      <c r="C10771" s="295">
        <v>0.41306799999999999</v>
      </c>
      <c r="D10771" s="295"/>
    </row>
    <row r="10772" spans="1:4" x14ac:dyDescent="0.2">
      <c r="A10772" s="295">
        <v>0.24862090000000001</v>
      </c>
      <c r="B10772" s="295"/>
      <c r="C10772" s="295">
        <v>0.41304829999999998</v>
      </c>
      <c r="D10772" s="295"/>
    </row>
    <row r="10773" spans="1:4" x14ac:dyDescent="0.2">
      <c r="A10773" s="295">
        <v>0.24860640000000001</v>
      </c>
      <c r="B10773" s="295"/>
      <c r="C10773" s="295">
        <v>0.41302939999999999</v>
      </c>
      <c r="D10773" s="295"/>
    </row>
    <row r="10774" spans="1:4" x14ac:dyDescent="0.2">
      <c r="A10774" s="295">
        <v>0.2485919</v>
      </c>
      <c r="B10774" s="295"/>
      <c r="C10774" s="295">
        <v>0.41302939999999999</v>
      </c>
      <c r="D10774" s="295"/>
    </row>
    <row r="10775" spans="1:4" x14ac:dyDescent="0.2">
      <c r="A10775" s="295">
        <v>0.24857699999999999</v>
      </c>
      <c r="B10775" s="295"/>
      <c r="C10775" s="295">
        <v>0.41297159999999999</v>
      </c>
      <c r="D10775" s="295"/>
    </row>
    <row r="10776" spans="1:4" x14ac:dyDescent="0.2">
      <c r="A10776" s="295">
        <v>0.2485484</v>
      </c>
      <c r="B10776" s="295"/>
      <c r="C10776" s="295">
        <v>0.41295189999999998</v>
      </c>
      <c r="D10776" s="295"/>
    </row>
    <row r="10777" spans="1:4" x14ac:dyDescent="0.2">
      <c r="A10777" s="295">
        <v>0.2485484</v>
      </c>
      <c r="B10777" s="295"/>
      <c r="C10777" s="295">
        <v>0.4129369</v>
      </c>
      <c r="D10777" s="295"/>
    </row>
    <row r="10778" spans="1:4" x14ac:dyDescent="0.2">
      <c r="A10778" s="295">
        <v>0.2485484</v>
      </c>
      <c r="B10778" s="295"/>
      <c r="C10778" s="295">
        <v>0.41291709999999998</v>
      </c>
      <c r="D10778" s="295"/>
    </row>
    <row r="10779" spans="1:4" x14ac:dyDescent="0.2">
      <c r="A10779" s="295">
        <v>0.2485484</v>
      </c>
      <c r="B10779" s="295"/>
      <c r="C10779" s="295">
        <v>0.41291709999999998</v>
      </c>
      <c r="D10779" s="295"/>
    </row>
    <row r="10780" spans="1:4" x14ac:dyDescent="0.2">
      <c r="A10780" s="295">
        <v>0.2485484</v>
      </c>
      <c r="B10780" s="295"/>
      <c r="C10780" s="295">
        <v>0.41289670000000001</v>
      </c>
      <c r="D10780" s="295"/>
    </row>
    <row r="10781" spans="1:4" x14ac:dyDescent="0.2">
      <c r="A10781" s="295">
        <v>0.24851819999999999</v>
      </c>
      <c r="B10781" s="295"/>
      <c r="C10781" s="295">
        <v>0.41287790000000002</v>
      </c>
      <c r="D10781" s="295"/>
    </row>
    <row r="10782" spans="1:4" x14ac:dyDescent="0.2">
      <c r="A10782" s="295">
        <v>0.24850369999999999</v>
      </c>
      <c r="B10782" s="295"/>
      <c r="C10782" s="295">
        <v>0.41285749999999999</v>
      </c>
      <c r="D10782" s="295"/>
    </row>
    <row r="10783" spans="1:4" x14ac:dyDescent="0.2">
      <c r="A10783" s="295">
        <v>0.24850369999999999</v>
      </c>
      <c r="B10783" s="295"/>
      <c r="C10783" s="295">
        <v>0.41285749999999999</v>
      </c>
      <c r="D10783" s="295"/>
    </row>
    <row r="10784" spans="1:4" x14ac:dyDescent="0.2">
      <c r="A10784" s="295">
        <v>0.2484904</v>
      </c>
      <c r="B10784" s="295"/>
      <c r="C10784" s="295">
        <v>0.41282269999999999</v>
      </c>
      <c r="D10784" s="295"/>
    </row>
    <row r="10785" spans="1:4" x14ac:dyDescent="0.2">
      <c r="A10785" s="295">
        <v>0.24847520000000001</v>
      </c>
      <c r="B10785" s="295"/>
      <c r="C10785" s="295">
        <v>0.41278350000000003</v>
      </c>
      <c r="D10785" s="295"/>
    </row>
    <row r="10786" spans="1:4" x14ac:dyDescent="0.2">
      <c r="A10786" s="295">
        <v>0.24846070000000001</v>
      </c>
      <c r="B10786" s="295"/>
      <c r="C10786" s="295">
        <v>0.41278350000000003</v>
      </c>
      <c r="D10786" s="295"/>
    </row>
    <row r="10787" spans="1:4" x14ac:dyDescent="0.2">
      <c r="A10787" s="295">
        <v>0.24846070000000001</v>
      </c>
      <c r="B10787" s="295"/>
      <c r="C10787" s="295">
        <v>0.41276489999999999</v>
      </c>
      <c r="D10787" s="295"/>
    </row>
    <row r="10788" spans="1:4" x14ac:dyDescent="0.2">
      <c r="A10788" s="295">
        <v>0.24844620000000001</v>
      </c>
      <c r="B10788" s="295"/>
      <c r="C10788" s="295">
        <v>0.4127461</v>
      </c>
      <c r="D10788" s="295"/>
    </row>
    <row r="10789" spans="1:4" x14ac:dyDescent="0.2">
      <c r="A10789" s="295">
        <v>0.24844620000000001</v>
      </c>
      <c r="B10789" s="295"/>
      <c r="C10789" s="295">
        <v>0.4127461</v>
      </c>
      <c r="D10789" s="295"/>
    </row>
    <row r="10790" spans="1:4" x14ac:dyDescent="0.2">
      <c r="A10790" s="295">
        <v>0.24843119999999999</v>
      </c>
      <c r="B10790" s="295"/>
      <c r="C10790" s="295">
        <v>0.41273110000000002</v>
      </c>
      <c r="D10790" s="295"/>
    </row>
    <row r="10791" spans="1:4" x14ac:dyDescent="0.2">
      <c r="A10791" s="295">
        <v>0.2484179</v>
      </c>
      <c r="B10791" s="295"/>
      <c r="C10791" s="295">
        <v>0.4127113</v>
      </c>
      <c r="D10791" s="295"/>
    </row>
    <row r="10792" spans="1:4" x14ac:dyDescent="0.2">
      <c r="A10792" s="295">
        <v>0.2484179</v>
      </c>
      <c r="B10792" s="295"/>
      <c r="C10792" s="295">
        <v>0.4127113</v>
      </c>
      <c r="D10792" s="295"/>
    </row>
    <row r="10793" spans="1:4" x14ac:dyDescent="0.2">
      <c r="A10793" s="295">
        <v>0.2484179</v>
      </c>
      <c r="B10793" s="295"/>
      <c r="C10793" s="295">
        <v>0.41269270000000002</v>
      </c>
      <c r="D10793" s="295"/>
    </row>
    <row r="10794" spans="1:4" x14ac:dyDescent="0.2">
      <c r="A10794" s="295">
        <v>0.2484179</v>
      </c>
      <c r="B10794" s="295"/>
      <c r="C10794" s="295">
        <v>0.41263919999999998</v>
      </c>
      <c r="D10794" s="295"/>
    </row>
    <row r="10795" spans="1:4" x14ac:dyDescent="0.2">
      <c r="A10795" s="295">
        <v>0.24840290000000001</v>
      </c>
      <c r="B10795" s="295"/>
      <c r="C10795" s="295">
        <v>0.41261880000000001</v>
      </c>
      <c r="D10795" s="295"/>
    </row>
    <row r="10796" spans="1:4" x14ac:dyDescent="0.2">
      <c r="A10796" s="295">
        <v>0.24840290000000001</v>
      </c>
      <c r="B10796" s="295"/>
      <c r="C10796" s="295">
        <v>0.41258519999999999</v>
      </c>
      <c r="D10796" s="295"/>
    </row>
    <row r="10797" spans="1:4" x14ac:dyDescent="0.2">
      <c r="A10797" s="295">
        <v>0.24838959999999999</v>
      </c>
      <c r="B10797" s="295"/>
      <c r="C10797" s="295">
        <v>0.41258519999999999</v>
      </c>
      <c r="D10797" s="295"/>
    </row>
    <row r="10798" spans="1:4" x14ac:dyDescent="0.2">
      <c r="A10798" s="295">
        <v>0.24837509999999999</v>
      </c>
      <c r="B10798" s="295"/>
      <c r="C10798" s="295">
        <v>0.41256540000000003</v>
      </c>
      <c r="D10798" s="295"/>
    </row>
    <row r="10799" spans="1:4" x14ac:dyDescent="0.2">
      <c r="A10799" s="295">
        <v>0.24834539999999999</v>
      </c>
      <c r="B10799" s="295"/>
      <c r="C10799" s="295">
        <v>0.412545</v>
      </c>
      <c r="D10799" s="295"/>
    </row>
    <row r="10800" spans="1:4" x14ac:dyDescent="0.2">
      <c r="A10800" s="295">
        <v>0.24833089999999999</v>
      </c>
      <c r="B10800" s="295"/>
      <c r="C10800" s="295">
        <v>0.412545</v>
      </c>
      <c r="D10800" s="295"/>
    </row>
    <row r="10801" spans="1:4" x14ac:dyDescent="0.2">
      <c r="A10801" s="295">
        <v>0.24833089999999999</v>
      </c>
      <c r="B10801" s="295"/>
      <c r="C10801" s="295">
        <v>0.41252620000000001</v>
      </c>
      <c r="D10801" s="295"/>
    </row>
    <row r="10802" spans="1:4" x14ac:dyDescent="0.2">
      <c r="A10802" s="295">
        <v>0.24831590000000001</v>
      </c>
      <c r="B10802" s="295"/>
      <c r="C10802" s="295">
        <v>0.4125064</v>
      </c>
      <c r="D10802" s="295"/>
    </row>
    <row r="10803" spans="1:4" x14ac:dyDescent="0.2">
      <c r="A10803" s="295">
        <v>0.24831590000000001</v>
      </c>
      <c r="B10803" s="295"/>
      <c r="C10803" s="295">
        <v>0.41244740000000002</v>
      </c>
      <c r="D10803" s="295"/>
    </row>
    <row r="10804" spans="1:4" x14ac:dyDescent="0.2">
      <c r="A10804" s="295">
        <v>0.24828739999999999</v>
      </c>
      <c r="B10804" s="295"/>
      <c r="C10804" s="295">
        <v>0.41243249999999998</v>
      </c>
      <c r="D10804" s="295"/>
    </row>
    <row r="10805" spans="1:4" x14ac:dyDescent="0.2">
      <c r="A10805" s="295">
        <v>0.24828739999999999</v>
      </c>
      <c r="B10805" s="295"/>
      <c r="C10805" s="295">
        <v>0.41243249999999998</v>
      </c>
      <c r="D10805" s="295"/>
    </row>
    <row r="10806" spans="1:4" x14ac:dyDescent="0.2">
      <c r="A10806" s="295">
        <v>0.24828739999999999</v>
      </c>
      <c r="B10806" s="295"/>
      <c r="C10806" s="295">
        <v>0.4123753</v>
      </c>
      <c r="D10806" s="295"/>
    </row>
    <row r="10807" spans="1:4" x14ac:dyDescent="0.2">
      <c r="A10807" s="295">
        <v>0.24827279999999999</v>
      </c>
      <c r="B10807" s="295"/>
      <c r="C10807" s="295">
        <v>0.4123753</v>
      </c>
      <c r="D10807" s="295"/>
    </row>
    <row r="10808" spans="1:4" x14ac:dyDescent="0.2">
      <c r="A10808" s="295">
        <v>0.24825759999999999</v>
      </c>
      <c r="B10808" s="295"/>
      <c r="C10808" s="295">
        <v>0.4123753</v>
      </c>
      <c r="D10808" s="295"/>
    </row>
    <row r="10809" spans="1:4" x14ac:dyDescent="0.2">
      <c r="A10809" s="295">
        <v>0.2482298</v>
      </c>
      <c r="B10809" s="295"/>
      <c r="C10809" s="295">
        <v>0.41235490000000002</v>
      </c>
      <c r="D10809" s="295"/>
    </row>
    <row r="10810" spans="1:4" x14ac:dyDescent="0.2">
      <c r="A10810" s="295">
        <v>0.24821480000000001</v>
      </c>
      <c r="B10810" s="295"/>
      <c r="C10810" s="295">
        <v>0.41233510000000001</v>
      </c>
      <c r="D10810" s="295"/>
    </row>
    <row r="10811" spans="1:4" x14ac:dyDescent="0.2">
      <c r="A10811" s="295">
        <v>0.24820030000000001</v>
      </c>
      <c r="B10811" s="295"/>
      <c r="C10811" s="295">
        <v>0.41230149999999999</v>
      </c>
      <c r="D10811" s="295"/>
    </row>
    <row r="10812" spans="1:4" x14ac:dyDescent="0.2">
      <c r="A10812" s="295">
        <v>0.24817249999999999</v>
      </c>
      <c r="B10812" s="295"/>
      <c r="C10812" s="295">
        <v>0.4122614</v>
      </c>
      <c r="D10812" s="295"/>
    </row>
    <row r="10813" spans="1:4" x14ac:dyDescent="0.2">
      <c r="A10813" s="295">
        <v>0.2481573</v>
      </c>
      <c r="B10813" s="295"/>
      <c r="C10813" s="295">
        <v>0.41222399999999998</v>
      </c>
      <c r="D10813" s="295"/>
    </row>
    <row r="10814" spans="1:4" x14ac:dyDescent="0.2">
      <c r="A10814" s="295">
        <v>0.24815719999999999</v>
      </c>
      <c r="B10814" s="295"/>
      <c r="C10814" s="295">
        <v>0.41222389999999998</v>
      </c>
      <c r="D10814" s="295"/>
    </row>
    <row r="10815" spans="1:4" x14ac:dyDescent="0.2">
      <c r="A10815" s="295">
        <v>0.24815719999999999</v>
      </c>
      <c r="B10815" s="295"/>
      <c r="C10815" s="295">
        <v>0.41222389999999998</v>
      </c>
      <c r="D10815" s="295"/>
    </row>
    <row r="10816" spans="1:4" x14ac:dyDescent="0.2">
      <c r="A10816" s="295">
        <v>0.24812890000000001</v>
      </c>
      <c r="B10816" s="295"/>
      <c r="C10816" s="295">
        <v>0.41220420000000002</v>
      </c>
      <c r="D10816" s="295"/>
    </row>
    <row r="10817" spans="1:4" x14ac:dyDescent="0.2">
      <c r="A10817" s="295">
        <v>0.24812890000000001</v>
      </c>
      <c r="B10817" s="295"/>
      <c r="C10817" s="295">
        <v>0.4121688</v>
      </c>
      <c r="D10817" s="295"/>
    </row>
    <row r="10818" spans="1:4" x14ac:dyDescent="0.2">
      <c r="A10818" s="295">
        <v>0.24812890000000001</v>
      </c>
      <c r="B10818" s="295"/>
      <c r="C10818" s="295">
        <v>0.41215000000000002</v>
      </c>
      <c r="D10818" s="295"/>
    </row>
    <row r="10819" spans="1:4" x14ac:dyDescent="0.2">
      <c r="A10819" s="295">
        <v>0.24811369999999999</v>
      </c>
      <c r="B10819" s="295"/>
      <c r="C10819" s="295">
        <v>0.41211100000000001</v>
      </c>
      <c r="D10819" s="295"/>
    </row>
    <row r="10820" spans="1:4" x14ac:dyDescent="0.2">
      <c r="A10820" s="295">
        <v>0.24809929999999999</v>
      </c>
      <c r="B10820" s="295"/>
      <c r="C10820" s="295">
        <v>0.41209119999999999</v>
      </c>
      <c r="D10820" s="295"/>
    </row>
    <row r="10821" spans="1:4" x14ac:dyDescent="0.2">
      <c r="A10821" s="295">
        <v>0.24809929999999999</v>
      </c>
      <c r="B10821" s="295"/>
      <c r="C10821" s="295">
        <v>0.41209119999999999</v>
      </c>
      <c r="D10821" s="295"/>
    </row>
    <row r="10822" spans="1:4" x14ac:dyDescent="0.2">
      <c r="A10822" s="295">
        <v>0.24808469999999999</v>
      </c>
      <c r="B10822" s="295"/>
      <c r="C10822" s="295">
        <v>0.41207260000000001</v>
      </c>
      <c r="D10822" s="295"/>
    </row>
    <row r="10823" spans="1:4" x14ac:dyDescent="0.2">
      <c r="A10823" s="295">
        <v>0.24808469999999999</v>
      </c>
      <c r="B10823" s="295"/>
      <c r="C10823" s="295">
        <v>0.41203400000000001</v>
      </c>
      <c r="D10823" s="295"/>
    </row>
    <row r="10824" spans="1:4" x14ac:dyDescent="0.2">
      <c r="A10824" s="295">
        <v>0.2480714</v>
      </c>
      <c r="B10824" s="295"/>
      <c r="C10824" s="295">
        <v>0.41197980000000001</v>
      </c>
      <c r="D10824" s="295"/>
    </row>
    <row r="10825" spans="1:4" x14ac:dyDescent="0.2">
      <c r="A10825" s="295">
        <v>0.2480714</v>
      </c>
      <c r="B10825" s="295"/>
      <c r="C10825" s="295">
        <v>0.41197980000000001</v>
      </c>
      <c r="D10825" s="295"/>
    </row>
    <row r="10826" spans="1:4" x14ac:dyDescent="0.2">
      <c r="A10826" s="295">
        <v>0.2480569</v>
      </c>
      <c r="B10826" s="295"/>
      <c r="C10826" s="295">
        <v>0.41196120000000003</v>
      </c>
      <c r="D10826" s="295"/>
    </row>
    <row r="10827" spans="1:4" x14ac:dyDescent="0.2">
      <c r="A10827" s="295">
        <v>0.24804200000000001</v>
      </c>
      <c r="B10827" s="295"/>
      <c r="C10827" s="295">
        <v>0.4119408</v>
      </c>
      <c r="D10827" s="295"/>
    </row>
    <row r="10828" spans="1:4" x14ac:dyDescent="0.2">
      <c r="A10828" s="295">
        <v>0.24802669999999999</v>
      </c>
      <c r="B10828" s="295"/>
      <c r="C10828" s="295">
        <v>0.41192200000000001</v>
      </c>
      <c r="D10828" s="295"/>
    </row>
    <row r="10829" spans="1:4" x14ac:dyDescent="0.2">
      <c r="A10829" s="295">
        <v>0.24801339999999999</v>
      </c>
      <c r="B10829" s="295"/>
      <c r="C10829" s="295">
        <v>0.41188720000000001</v>
      </c>
      <c r="D10829" s="295"/>
    </row>
    <row r="10830" spans="1:4" x14ac:dyDescent="0.2">
      <c r="A10830" s="295">
        <v>0.24799889999999999</v>
      </c>
      <c r="B10830" s="295"/>
      <c r="C10830" s="295">
        <v>0.41187790000000002</v>
      </c>
      <c r="D10830" s="295"/>
    </row>
    <row r="10831" spans="1:4" x14ac:dyDescent="0.2">
      <c r="A10831" s="295">
        <v>0.24799889999999999</v>
      </c>
      <c r="B10831" s="295"/>
      <c r="C10831" s="295">
        <v>0.41183330000000001</v>
      </c>
      <c r="D10831" s="295"/>
    </row>
    <row r="10832" spans="1:4" x14ac:dyDescent="0.2">
      <c r="A10832" s="295">
        <v>0.24799889999999999</v>
      </c>
      <c r="B10832" s="295"/>
      <c r="C10832" s="295">
        <v>0.41181440000000002</v>
      </c>
      <c r="D10832" s="295"/>
    </row>
    <row r="10833" spans="1:4" x14ac:dyDescent="0.2">
      <c r="A10833" s="295">
        <v>0.24799889999999999</v>
      </c>
      <c r="B10833" s="295"/>
      <c r="C10833" s="295">
        <v>0.41177609999999998</v>
      </c>
      <c r="D10833" s="295"/>
    </row>
    <row r="10834" spans="1:4" x14ac:dyDescent="0.2">
      <c r="A10834" s="295">
        <v>0.2479547</v>
      </c>
      <c r="B10834" s="295"/>
      <c r="C10834" s="295">
        <v>0.41177609999999998</v>
      </c>
      <c r="D10834" s="295"/>
    </row>
    <row r="10835" spans="1:4" x14ac:dyDescent="0.2">
      <c r="A10835" s="295">
        <v>0.24793970000000001</v>
      </c>
      <c r="B10835" s="295"/>
      <c r="C10835" s="295">
        <v>0.41177609999999998</v>
      </c>
      <c r="D10835" s="295"/>
    </row>
    <row r="10836" spans="1:4" x14ac:dyDescent="0.2">
      <c r="A10836" s="295">
        <v>0.24792639999999999</v>
      </c>
      <c r="B10836" s="295"/>
      <c r="C10836" s="295">
        <v>0.41175630000000002</v>
      </c>
      <c r="D10836" s="295"/>
    </row>
    <row r="10837" spans="1:4" x14ac:dyDescent="0.2">
      <c r="A10837" s="295">
        <v>0.2479112</v>
      </c>
      <c r="B10837" s="295"/>
      <c r="C10837" s="295">
        <v>0.41173749999999998</v>
      </c>
      <c r="D10837" s="295"/>
    </row>
    <row r="10838" spans="1:4" x14ac:dyDescent="0.2">
      <c r="A10838" s="295">
        <v>0.2479111</v>
      </c>
      <c r="B10838" s="295"/>
      <c r="C10838" s="295">
        <v>0.41170210000000002</v>
      </c>
      <c r="D10838" s="295"/>
    </row>
    <row r="10839" spans="1:4" x14ac:dyDescent="0.2">
      <c r="A10839" s="295">
        <v>0.24789620000000001</v>
      </c>
      <c r="B10839" s="295"/>
      <c r="C10839" s="295">
        <v>0.41166469999999999</v>
      </c>
      <c r="D10839" s="295"/>
    </row>
    <row r="10840" spans="1:4" x14ac:dyDescent="0.2">
      <c r="A10840" s="295">
        <v>0.24789620000000001</v>
      </c>
      <c r="B10840" s="295"/>
      <c r="C10840" s="295">
        <v>0.41164489999999998</v>
      </c>
      <c r="D10840" s="295"/>
    </row>
    <row r="10841" spans="1:4" x14ac:dyDescent="0.2">
      <c r="A10841" s="295">
        <v>0.24789620000000001</v>
      </c>
      <c r="B10841" s="295"/>
      <c r="C10841" s="295">
        <v>0.41163</v>
      </c>
      <c r="D10841" s="295"/>
    </row>
    <row r="10842" spans="1:4" x14ac:dyDescent="0.2">
      <c r="A10842" s="295">
        <v>0.24789620000000001</v>
      </c>
      <c r="B10842" s="295"/>
      <c r="C10842" s="295">
        <v>0.41159249999999997</v>
      </c>
      <c r="D10842" s="295"/>
    </row>
    <row r="10843" spans="1:4" x14ac:dyDescent="0.2">
      <c r="A10843" s="295">
        <v>0.24789620000000001</v>
      </c>
      <c r="B10843" s="295"/>
      <c r="C10843" s="295">
        <v>0.4115721</v>
      </c>
      <c r="D10843" s="295"/>
    </row>
    <row r="10844" spans="1:4" x14ac:dyDescent="0.2">
      <c r="A10844" s="295">
        <v>0.24788170000000001</v>
      </c>
      <c r="B10844" s="295"/>
      <c r="C10844" s="295">
        <v>0.4115721</v>
      </c>
      <c r="D10844" s="295"/>
    </row>
    <row r="10845" spans="1:4" x14ac:dyDescent="0.2">
      <c r="A10845" s="295">
        <v>0.24783859999999999</v>
      </c>
      <c r="B10845" s="295"/>
      <c r="C10845" s="295">
        <v>0.41155710000000001</v>
      </c>
      <c r="D10845" s="295"/>
    </row>
    <row r="10846" spans="1:4" x14ac:dyDescent="0.2">
      <c r="A10846" s="295">
        <v>0.24782370000000001</v>
      </c>
      <c r="B10846" s="295"/>
      <c r="C10846" s="295">
        <v>0.4115163</v>
      </c>
      <c r="D10846" s="295"/>
    </row>
    <row r="10847" spans="1:4" x14ac:dyDescent="0.2">
      <c r="A10847" s="295">
        <v>0.24782370000000001</v>
      </c>
      <c r="B10847" s="295"/>
      <c r="C10847" s="295">
        <v>0.41149770000000002</v>
      </c>
      <c r="D10847" s="295"/>
    </row>
    <row r="10848" spans="1:4" x14ac:dyDescent="0.2">
      <c r="A10848" s="295">
        <v>0.24780849999999999</v>
      </c>
      <c r="B10848" s="295"/>
      <c r="C10848" s="295">
        <v>0.41145749999999998</v>
      </c>
      <c r="D10848" s="295"/>
    </row>
    <row r="10849" spans="1:4" x14ac:dyDescent="0.2">
      <c r="A10849" s="295">
        <v>0.24780849999999999</v>
      </c>
      <c r="B10849" s="295"/>
      <c r="C10849" s="295">
        <v>0.4113986</v>
      </c>
      <c r="D10849" s="295"/>
    </row>
    <row r="10850" spans="1:4" x14ac:dyDescent="0.2">
      <c r="A10850" s="295">
        <v>0.24779390000000001</v>
      </c>
      <c r="B10850" s="295"/>
      <c r="C10850" s="295">
        <v>0.4113986</v>
      </c>
      <c r="D10850" s="295"/>
    </row>
    <row r="10851" spans="1:4" x14ac:dyDescent="0.2">
      <c r="A10851" s="295">
        <v>0.24777950000000001</v>
      </c>
      <c r="B10851" s="295"/>
      <c r="C10851" s="295">
        <v>0.41138000000000002</v>
      </c>
      <c r="D10851" s="295"/>
    </row>
    <row r="10852" spans="1:4" x14ac:dyDescent="0.2">
      <c r="A10852" s="295">
        <v>0.24776429999999999</v>
      </c>
      <c r="B10852" s="295"/>
      <c r="C10852" s="295">
        <v>0.41136499999999998</v>
      </c>
      <c r="D10852" s="295"/>
    </row>
    <row r="10853" spans="1:4" x14ac:dyDescent="0.2">
      <c r="A10853" s="295">
        <v>0.2477509</v>
      </c>
      <c r="B10853" s="295"/>
      <c r="C10853" s="295">
        <v>0.41134520000000002</v>
      </c>
      <c r="D10853" s="295"/>
    </row>
    <row r="10854" spans="1:4" x14ac:dyDescent="0.2">
      <c r="A10854" s="295">
        <v>0.2477364</v>
      </c>
      <c r="B10854" s="295"/>
      <c r="C10854" s="295">
        <v>0.41132639999999998</v>
      </c>
      <c r="D10854" s="295"/>
    </row>
    <row r="10855" spans="1:4" x14ac:dyDescent="0.2">
      <c r="A10855" s="295">
        <v>0.2477364</v>
      </c>
      <c r="B10855" s="295"/>
      <c r="C10855" s="295">
        <v>0.4113078</v>
      </c>
      <c r="D10855" s="295"/>
    </row>
    <row r="10856" spans="1:4" x14ac:dyDescent="0.2">
      <c r="A10856" s="295">
        <v>0.2477067</v>
      </c>
      <c r="B10856" s="295"/>
      <c r="C10856" s="295">
        <v>0.41128900000000002</v>
      </c>
      <c r="D10856" s="295"/>
    </row>
    <row r="10857" spans="1:4" x14ac:dyDescent="0.2">
      <c r="A10857" s="295">
        <v>0.24767890000000001</v>
      </c>
      <c r="B10857" s="295"/>
      <c r="C10857" s="295">
        <v>0.41126859999999998</v>
      </c>
      <c r="D10857" s="295"/>
    </row>
    <row r="10858" spans="1:4" x14ac:dyDescent="0.2">
      <c r="A10858" s="295">
        <v>0.24766389999999999</v>
      </c>
      <c r="B10858" s="295"/>
      <c r="C10858" s="295">
        <v>0.41124880000000003</v>
      </c>
      <c r="D10858" s="295"/>
    </row>
    <row r="10859" spans="1:4" x14ac:dyDescent="0.2">
      <c r="A10859" s="295">
        <v>0.24766389999999999</v>
      </c>
      <c r="B10859" s="295"/>
      <c r="C10859" s="295">
        <v>0.41124880000000003</v>
      </c>
      <c r="D10859" s="295"/>
    </row>
    <row r="10860" spans="1:4" x14ac:dyDescent="0.2">
      <c r="A10860" s="295">
        <v>0.24766389999999999</v>
      </c>
      <c r="B10860" s="295"/>
      <c r="C10860" s="295">
        <v>0.41123379999999998</v>
      </c>
      <c r="D10860" s="295"/>
    </row>
    <row r="10861" spans="1:4" x14ac:dyDescent="0.2">
      <c r="A10861" s="295">
        <v>0.24766389999999999</v>
      </c>
      <c r="B10861" s="295"/>
      <c r="C10861" s="295">
        <v>0.41123379999999998</v>
      </c>
      <c r="D10861" s="295"/>
    </row>
    <row r="10862" spans="1:4" x14ac:dyDescent="0.2">
      <c r="A10862" s="295">
        <v>0.24766389999999999</v>
      </c>
      <c r="B10862" s="295"/>
      <c r="C10862" s="295">
        <v>0.41117599999999999</v>
      </c>
      <c r="D10862" s="295"/>
    </row>
    <row r="10863" spans="1:4" x14ac:dyDescent="0.2">
      <c r="A10863" s="295">
        <v>0.2476361</v>
      </c>
      <c r="B10863" s="295"/>
      <c r="C10863" s="295">
        <v>0.411161</v>
      </c>
      <c r="D10863" s="295"/>
    </row>
    <row r="10864" spans="1:4" x14ac:dyDescent="0.2">
      <c r="A10864" s="295">
        <v>0.24759139999999999</v>
      </c>
      <c r="B10864" s="295"/>
      <c r="C10864" s="295">
        <v>0.41112199999999999</v>
      </c>
      <c r="D10864" s="295"/>
    </row>
    <row r="10865" spans="1:4" x14ac:dyDescent="0.2">
      <c r="A10865" s="295">
        <v>0.24759139999999999</v>
      </c>
      <c r="B10865" s="295"/>
      <c r="C10865" s="295">
        <v>0.41112199999999999</v>
      </c>
      <c r="D10865" s="295"/>
    </row>
    <row r="10866" spans="1:4" x14ac:dyDescent="0.2">
      <c r="A10866" s="295">
        <v>0.24759139999999999</v>
      </c>
      <c r="B10866" s="295"/>
      <c r="C10866" s="295">
        <v>0.41108339999999999</v>
      </c>
      <c r="D10866" s="295"/>
    </row>
    <row r="10867" spans="1:4" x14ac:dyDescent="0.2">
      <c r="A10867" s="295">
        <v>0.24757699999999999</v>
      </c>
      <c r="B10867" s="295"/>
      <c r="C10867" s="295">
        <v>0.4110646</v>
      </c>
      <c r="D10867" s="295"/>
    </row>
    <row r="10868" spans="1:4" x14ac:dyDescent="0.2">
      <c r="A10868" s="295">
        <v>0.24757699999999999</v>
      </c>
      <c r="B10868" s="295"/>
      <c r="C10868" s="295">
        <v>0.41100950000000003</v>
      </c>
      <c r="D10868" s="295"/>
    </row>
    <row r="10869" spans="1:4" x14ac:dyDescent="0.2">
      <c r="A10869" s="295">
        <v>0.24757689999999999</v>
      </c>
      <c r="B10869" s="295"/>
      <c r="C10869" s="295">
        <v>0.41099089999999999</v>
      </c>
      <c r="D10869" s="295"/>
    </row>
    <row r="10870" spans="1:4" x14ac:dyDescent="0.2">
      <c r="A10870" s="295">
        <v>0.247562</v>
      </c>
      <c r="B10870" s="295"/>
      <c r="C10870" s="295">
        <v>0.41097210000000001</v>
      </c>
      <c r="D10870" s="295"/>
    </row>
    <row r="10871" spans="1:4" x14ac:dyDescent="0.2">
      <c r="A10871" s="295">
        <v>0.247562</v>
      </c>
      <c r="B10871" s="295"/>
      <c r="C10871" s="295">
        <v>0.41095169999999998</v>
      </c>
      <c r="D10871" s="295"/>
    </row>
    <row r="10872" spans="1:4" x14ac:dyDescent="0.2">
      <c r="A10872" s="295">
        <v>0.24751780000000001</v>
      </c>
      <c r="B10872" s="295"/>
      <c r="C10872" s="295">
        <v>0.41095159999999997</v>
      </c>
      <c r="D10872" s="295"/>
    </row>
    <row r="10873" spans="1:4" x14ac:dyDescent="0.2">
      <c r="A10873" s="295">
        <v>0.24751780000000001</v>
      </c>
      <c r="B10873" s="295"/>
      <c r="C10873" s="295">
        <v>0.41093279999999999</v>
      </c>
      <c r="D10873" s="295"/>
    </row>
    <row r="10874" spans="1:4" x14ac:dyDescent="0.2">
      <c r="A10874" s="295">
        <v>0.24750440000000001</v>
      </c>
      <c r="B10874" s="295"/>
      <c r="C10874" s="295">
        <v>0.4108945</v>
      </c>
      <c r="D10874" s="295"/>
    </row>
    <row r="10875" spans="1:4" x14ac:dyDescent="0.2">
      <c r="A10875" s="295">
        <v>0.24750440000000001</v>
      </c>
      <c r="B10875" s="295"/>
      <c r="C10875" s="295">
        <v>0.41086070000000002</v>
      </c>
      <c r="D10875" s="295"/>
    </row>
    <row r="10876" spans="1:4" x14ac:dyDescent="0.2">
      <c r="A10876" s="295">
        <v>0.24748919999999999</v>
      </c>
      <c r="B10876" s="295"/>
      <c r="C10876" s="295">
        <v>0.41084029999999999</v>
      </c>
      <c r="D10876" s="295"/>
    </row>
    <row r="10877" spans="1:4" x14ac:dyDescent="0.2">
      <c r="A10877" s="295">
        <v>0.24747479999999999</v>
      </c>
      <c r="B10877" s="295"/>
      <c r="C10877" s="295">
        <v>0.41082049999999998</v>
      </c>
      <c r="D10877" s="295"/>
    </row>
    <row r="10878" spans="1:4" x14ac:dyDescent="0.2">
      <c r="A10878" s="295">
        <v>0.24746019999999999</v>
      </c>
      <c r="B10878" s="295"/>
      <c r="C10878" s="295">
        <v>0.4108019</v>
      </c>
      <c r="D10878" s="295"/>
    </row>
    <row r="10879" spans="1:4" x14ac:dyDescent="0.2">
      <c r="A10879" s="295">
        <v>0.24746019999999999</v>
      </c>
      <c r="B10879" s="295"/>
      <c r="C10879" s="295">
        <v>0.41078209999999998</v>
      </c>
      <c r="D10879" s="295"/>
    </row>
    <row r="10880" spans="1:4" x14ac:dyDescent="0.2">
      <c r="A10880" s="295">
        <v>0.2474469</v>
      </c>
      <c r="B10880" s="295"/>
      <c r="C10880" s="295">
        <v>0.41074290000000002</v>
      </c>
      <c r="D10880" s="295"/>
    </row>
    <row r="10881" spans="1:4" x14ac:dyDescent="0.2">
      <c r="A10881" s="295">
        <v>0.2474469</v>
      </c>
      <c r="B10881" s="295"/>
      <c r="C10881" s="295">
        <v>0.41070820000000002</v>
      </c>
      <c r="D10881" s="295"/>
    </row>
    <row r="10882" spans="1:4" x14ac:dyDescent="0.2">
      <c r="A10882" s="295">
        <v>0.2474469</v>
      </c>
      <c r="B10882" s="295"/>
      <c r="C10882" s="295">
        <v>0.41070820000000002</v>
      </c>
      <c r="D10882" s="295"/>
    </row>
    <row r="10883" spans="1:4" x14ac:dyDescent="0.2">
      <c r="A10883" s="295">
        <v>0.24741750000000001</v>
      </c>
      <c r="B10883" s="295"/>
      <c r="C10883" s="295">
        <v>0.41068959999999999</v>
      </c>
      <c r="D10883" s="295"/>
    </row>
    <row r="10884" spans="1:4" x14ac:dyDescent="0.2">
      <c r="A10884" s="295">
        <v>0.24741750000000001</v>
      </c>
      <c r="B10884" s="295"/>
      <c r="C10884" s="295">
        <v>0.41067100000000001</v>
      </c>
      <c r="D10884" s="295"/>
    </row>
    <row r="10885" spans="1:4" x14ac:dyDescent="0.2">
      <c r="A10885" s="295">
        <v>0.24740290000000001</v>
      </c>
      <c r="B10885" s="295"/>
      <c r="C10885" s="295">
        <v>0.41059699999999999</v>
      </c>
      <c r="D10885" s="295"/>
    </row>
    <row r="10886" spans="1:4" x14ac:dyDescent="0.2">
      <c r="A10886" s="295">
        <v>0.24738959999999999</v>
      </c>
      <c r="B10886" s="295"/>
      <c r="C10886" s="295">
        <v>0.41059699999999999</v>
      </c>
      <c r="D10886" s="295"/>
    </row>
    <row r="10887" spans="1:4" x14ac:dyDescent="0.2">
      <c r="A10887" s="295">
        <v>0.24737439999999999</v>
      </c>
      <c r="B10887" s="295"/>
      <c r="C10887" s="295">
        <v>0.41059699999999999</v>
      </c>
      <c r="D10887" s="295"/>
    </row>
    <row r="10888" spans="1:4" x14ac:dyDescent="0.2">
      <c r="A10888" s="295">
        <v>0.24735989999999999</v>
      </c>
      <c r="B10888" s="295"/>
      <c r="C10888" s="295">
        <v>0.41055839999999999</v>
      </c>
      <c r="D10888" s="295"/>
    </row>
    <row r="10889" spans="1:4" x14ac:dyDescent="0.2">
      <c r="A10889" s="295">
        <v>0.24735989999999999</v>
      </c>
      <c r="B10889" s="295"/>
      <c r="C10889" s="295">
        <v>0.41052460000000002</v>
      </c>
      <c r="D10889" s="295"/>
    </row>
    <row r="10890" spans="1:4" x14ac:dyDescent="0.2">
      <c r="A10890" s="295">
        <v>0.24735989999999999</v>
      </c>
      <c r="B10890" s="295"/>
      <c r="C10890" s="295">
        <v>0.41050599999999998</v>
      </c>
      <c r="D10890" s="295"/>
    </row>
    <row r="10891" spans="1:4" x14ac:dyDescent="0.2">
      <c r="A10891" s="295">
        <v>0.24733160000000001</v>
      </c>
      <c r="B10891" s="295"/>
      <c r="C10891" s="295">
        <v>0.41048560000000001</v>
      </c>
      <c r="D10891" s="295"/>
    </row>
    <row r="10892" spans="1:4" x14ac:dyDescent="0.2">
      <c r="A10892" s="295">
        <v>0.24733160000000001</v>
      </c>
      <c r="B10892" s="295"/>
      <c r="C10892" s="295">
        <v>0.41048560000000001</v>
      </c>
      <c r="D10892" s="295"/>
    </row>
    <row r="10893" spans="1:4" x14ac:dyDescent="0.2">
      <c r="A10893" s="295">
        <v>0.24733160000000001</v>
      </c>
      <c r="B10893" s="295"/>
      <c r="C10893" s="295">
        <v>0.41043210000000002</v>
      </c>
      <c r="D10893" s="295"/>
    </row>
    <row r="10894" spans="1:4" x14ac:dyDescent="0.2">
      <c r="A10894" s="295">
        <v>0.24731710000000001</v>
      </c>
      <c r="B10894" s="295"/>
      <c r="C10894" s="295">
        <v>0.41043210000000002</v>
      </c>
      <c r="D10894" s="295"/>
    </row>
    <row r="10895" spans="1:4" x14ac:dyDescent="0.2">
      <c r="A10895" s="295">
        <v>0.24731710000000001</v>
      </c>
      <c r="B10895" s="295"/>
      <c r="C10895" s="295">
        <v>0.41037420000000002</v>
      </c>
      <c r="D10895" s="295"/>
    </row>
    <row r="10896" spans="1:4" x14ac:dyDescent="0.2">
      <c r="A10896" s="295">
        <v>0.24730189999999999</v>
      </c>
      <c r="B10896" s="295"/>
      <c r="C10896" s="295">
        <v>0.41035919999999998</v>
      </c>
      <c r="D10896" s="295"/>
    </row>
    <row r="10897" spans="1:4" x14ac:dyDescent="0.2">
      <c r="A10897" s="295">
        <v>0.24730189999999999</v>
      </c>
      <c r="B10897" s="295"/>
      <c r="C10897" s="295">
        <v>0.4103407</v>
      </c>
      <c r="D10897" s="295"/>
    </row>
    <row r="10898" spans="1:4" x14ac:dyDescent="0.2">
      <c r="A10898" s="295">
        <v>0.24728739999999999</v>
      </c>
      <c r="B10898" s="295"/>
      <c r="C10898" s="295">
        <v>0.4103059</v>
      </c>
      <c r="D10898" s="295"/>
    </row>
    <row r="10899" spans="1:4" x14ac:dyDescent="0.2">
      <c r="A10899" s="295">
        <v>0.2472741</v>
      </c>
      <c r="B10899" s="295"/>
      <c r="C10899" s="295">
        <v>0.4103059</v>
      </c>
      <c r="D10899" s="295"/>
    </row>
    <row r="10900" spans="1:4" x14ac:dyDescent="0.2">
      <c r="A10900" s="295">
        <v>0.2472741</v>
      </c>
      <c r="B10900" s="295"/>
      <c r="C10900" s="295">
        <v>0.4103059</v>
      </c>
      <c r="D10900" s="295"/>
    </row>
    <row r="10901" spans="1:4" x14ac:dyDescent="0.2">
      <c r="A10901" s="295">
        <v>0.2472596</v>
      </c>
      <c r="B10901" s="295"/>
      <c r="C10901" s="295">
        <v>0.41026849999999998</v>
      </c>
      <c r="D10901" s="295"/>
    </row>
    <row r="10902" spans="1:4" x14ac:dyDescent="0.2">
      <c r="A10902" s="295">
        <v>0.24723010000000001</v>
      </c>
      <c r="B10902" s="295"/>
      <c r="C10902" s="295">
        <v>0.41025349999999999</v>
      </c>
      <c r="D10902" s="295"/>
    </row>
    <row r="10903" spans="1:4" x14ac:dyDescent="0.2">
      <c r="A10903" s="295">
        <v>0.24723010000000001</v>
      </c>
      <c r="B10903" s="295"/>
      <c r="C10903" s="295">
        <v>0.41023310000000002</v>
      </c>
      <c r="D10903" s="295"/>
    </row>
    <row r="10904" spans="1:4" x14ac:dyDescent="0.2">
      <c r="A10904" s="295">
        <v>0.24721560000000001</v>
      </c>
      <c r="B10904" s="295"/>
      <c r="C10904" s="295">
        <v>0.41021449999999998</v>
      </c>
      <c r="D10904" s="295"/>
    </row>
    <row r="10905" spans="1:4" x14ac:dyDescent="0.2">
      <c r="A10905" s="295">
        <v>0.24721560000000001</v>
      </c>
      <c r="B10905" s="295"/>
      <c r="C10905" s="295">
        <v>0.41019470000000002</v>
      </c>
      <c r="D10905" s="295"/>
    </row>
    <row r="10906" spans="1:4" x14ac:dyDescent="0.2">
      <c r="A10906" s="295">
        <v>0.24720039999999999</v>
      </c>
      <c r="B10906" s="295"/>
      <c r="C10906" s="295">
        <v>0.41017979999999998</v>
      </c>
      <c r="D10906" s="295"/>
    </row>
    <row r="10907" spans="1:4" x14ac:dyDescent="0.2">
      <c r="A10907" s="295">
        <v>0.24718589999999999</v>
      </c>
      <c r="B10907" s="295"/>
      <c r="C10907" s="295">
        <v>0.41014050000000002</v>
      </c>
      <c r="D10907" s="295"/>
    </row>
    <row r="10908" spans="1:4" x14ac:dyDescent="0.2">
      <c r="A10908" s="295">
        <v>0.24717259999999999</v>
      </c>
      <c r="B10908" s="295"/>
      <c r="C10908" s="295">
        <v>0.410107</v>
      </c>
      <c r="D10908" s="295"/>
    </row>
    <row r="10909" spans="1:4" x14ac:dyDescent="0.2">
      <c r="A10909" s="295">
        <v>0.24715760000000001</v>
      </c>
      <c r="B10909" s="295"/>
      <c r="C10909" s="295">
        <v>0.41008810000000001</v>
      </c>
      <c r="D10909" s="295"/>
    </row>
    <row r="10910" spans="1:4" x14ac:dyDescent="0.2">
      <c r="A10910" s="295">
        <v>0.24715760000000001</v>
      </c>
      <c r="B10910" s="295"/>
      <c r="C10910" s="295">
        <v>0.41006769999999998</v>
      </c>
      <c r="D10910" s="295"/>
    </row>
    <row r="10911" spans="1:4" x14ac:dyDescent="0.2">
      <c r="A10911" s="295">
        <v>0.24715760000000001</v>
      </c>
      <c r="B10911" s="295"/>
      <c r="C10911" s="295">
        <v>0.41004800000000002</v>
      </c>
      <c r="D10911" s="295"/>
    </row>
    <row r="10912" spans="1:4" x14ac:dyDescent="0.2">
      <c r="A10912" s="295">
        <v>0.2471431</v>
      </c>
      <c r="B10912" s="295"/>
      <c r="C10912" s="295">
        <v>0.4100106</v>
      </c>
      <c r="D10912" s="295"/>
    </row>
    <row r="10913" spans="1:4" x14ac:dyDescent="0.2">
      <c r="A10913" s="295">
        <v>0.24711530000000001</v>
      </c>
      <c r="B10913" s="295"/>
      <c r="C10913" s="295">
        <v>0.4100106</v>
      </c>
      <c r="D10913" s="295"/>
    </row>
    <row r="10914" spans="1:4" x14ac:dyDescent="0.2">
      <c r="A10914" s="295">
        <v>0.24711520000000001</v>
      </c>
      <c r="B10914" s="295"/>
      <c r="C10914" s="295">
        <v>0.40999010000000002</v>
      </c>
      <c r="D10914" s="295"/>
    </row>
    <row r="10915" spans="1:4" x14ac:dyDescent="0.2">
      <c r="A10915" s="295">
        <v>0.24710029999999999</v>
      </c>
      <c r="B10915" s="295"/>
      <c r="C10915" s="295">
        <v>0.40999010000000002</v>
      </c>
      <c r="D10915" s="295"/>
    </row>
    <row r="10916" spans="1:4" x14ac:dyDescent="0.2">
      <c r="A10916" s="295">
        <v>0.24707129999999999</v>
      </c>
      <c r="B10916" s="295"/>
      <c r="C10916" s="295">
        <v>0.40999010000000002</v>
      </c>
      <c r="D10916" s="295"/>
    </row>
    <row r="10917" spans="1:4" x14ac:dyDescent="0.2">
      <c r="A10917" s="295">
        <v>0.2470561</v>
      </c>
      <c r="B10917" s="295"/>
      <c r="C10917" s="295">
        <v>0.40993659999999998</v>
      </c>
      <c r="D10917" s="295"/>
    </row>
    <row r="10918" spans="1:4" x14ac:dyDescent="0.2">
      <c r="A10918" s="295">
        <v>0.2470561</v>
      </c>
      <c r="B10918" s="295"/>
      <c r="C10918" s="295">
        <v>0.409918</v>
      </c>
      <c r="D10918" s="295"/>
    </row>
    <row r="10919" spans="1:4" x14ac:dyDescent="0.2">
      <c r="A10919" s="295">
        <v>0.2470427</v>
      </c>
      <c r="B10919" s="295"/>
      <c r="C10919" s="295">
        <v>0.409918</v>
      </c>
      <c r="D10919" s="295"/>
    </row>
    <row r="10920" spans="1:4" x14ac:dyDescent="0.2">
      <c r="A10920" s="295">
        <v>0.2470282</v>
      </c>
      <c r="B10920" s="295"/>
      <c r="C10920" s="295">
        <v>0.40987899999999999</v>
      </c>
      <c r="D10920" s="295"/>
    </row>
    <row r="10921" spans="1:4" x14ac:dyDescent="0.2">
      <c r="A10921" s="295">
        <v>0.2470282</v>
      </c>
      <c r="B10921" s="295"/>
      <c r="C10921" s="295">
        <v>0.40985919999999998</v>
      </c>
      <c r="D10921" s="295"/>
    </row>
    <row r="10922" spans="1:4" x14ac:dyDescent="0.2">
      <c r="A10922" s="295">
        <v>0.2470137</v>
      </c>
      <c r="B10922" s="295"/>
      <c r="C10922" s="295">
        <v>0.4098406</v>
      </c>
      <c r="D10922" s="295"/>
    </row>
    <row r="10923" spans="1:4" x14ac:dyDescent="0.2">
      <c r="A10923" s="295">
        <v>0.24699879999999999</v>
      </c>
      <c r="B10923" s="295"/>
      <c r="C10923" s="295">
        <v>0.40982180000000001</v>
      </c>
      <c r="D10923" s="295"/>
    </row>
    <row r="10924" spans="1:4" x14ac:dyDescent="0.2">
      <c r="A10924" s="295">
        <v>0.24699879999999999</v>
      </c>
      <c r="B10924" s="295"/>
      <c r="C10924" s="295">
        <v>0.40974739999999998</v>
      </c>
      <c r="D10924" s="295"/>
    </row>
    <row r="10925" spans="1:4" x14ac:dyDescent="0.2">
      <c r="A10925" s="295">
        <v>0.2469836</v>
      </c>
      <c r="B10925" s="295"/>
      <c r="C10925" s="295">
        <v>0.40974739999999998</v>
      </c>
      <c r="D10925" s="295"/>
    </row>
    <row r="10926" spans="1:4" x14ac:dyDescent="0.2">
      <c r="A10926" s="295">
        <v>0.2469702</v>
      </c>
      <c r="B10926" s="295"/>
      <c r="C10926" s="295">
        <v>0.40972760000000003</v>
      </c>
      <c r="D10926" s="295"/>
    </row>
    <row r="10927" spans="1:4" x14ac:dyDescent="0.2">
      <c r="A10927" s="295">
        <v>0.2469557</v>
      </c>
      <c r="B10927" s="295"/>
      <c r="C10927" s="295">
        <v>0.40972760000000003</v>
      </c>
      <c r="D10927" s="295"/>
    </row>
    <row r="10928" spans="1:4" x14ac:dyDescent="0.2">
      <c r="A10928" s="295">
        <v>0.2469557</v>
      </c>
      <c r="B10928" s="295"/>
      <c r="C10928" s="295">
        <v>0.4096902</v>
      </c>
      <c r="D10928" s="295"/>
    </row>
    <row r="10929" spans="1:4" x14ac:dyDescent="0.2">
      <c r="A10929" s="295">
        <v>0.2469412</v>
      </c>
      <c r="B10929" s="295"/>
      <c r="C10929" s="295">
        <v>0.40967520000000002</v>
      </c>
      <c r="D10929" s="295"/>
    </row>
    <row r="10930" spans="1:4" x14ac:dyDescent="0.2">
      <c r="A10930" s="295">
        <v>0.24692629999999999</v>
      </c>
      <c r="B10930" s="295"/>
      <c r="C10930" s="295">
        <v>0.40965479999999999</v>
      </c>
      <c r="D10930" s="295"/>
    </row>
    <row r="10931" spans="1:4" x14ac:dyDescent="0.2">
      <c r="A10931" s="295">
        <v>0.24691179999999999</v>
      </c>
      <c r="B10931" s="295"/>
      <c r="C10931" s="295">
        <v>0.40965479999999999</v>
      </c>
      <c r="D10931" s="295"/>
    </row>
    <row r="10932" spans="1:4" x14ac:dyDescent="0.2">
      <c r="A10932" s="295">
        <v>0.24691179999999999</v>
      </c>
      <c r="B10932" s="295"/>
      <c r="C10932" s="295">
        <v>0.40961740000000002</v>
      </c>
      <c r="D10932" s="295"/>
    </row>
    <row r="10933" spans="1:4" x14ac:dyDescent="0.2">
      <c r="A10933" s="295">
        <v>0.24691179999999999</v>
      </c>
      <c r="B10933" s="295"/>
      <c r="C10933" s="295">
        <v>0.40961740000000002</v>
      </c>
      <c r="D10933" s="295"/>
    </row>
    <row r="10934" spans="1:4" x14ac:dyDescent="0.2">
      <c r="A10934" s="295">
        <v>0.24688389999999999</v>
      </c>
      <c r="B10934" s="295"/>
      <c r="C10934" s="295">
        <v>0.4095782</v>
      </c>
      <c r="D10934" s="295"/>
    </row>
    <row r="10935" spans="1:4" x14ac:dyDescent="0.2">
      <c r="A10935" s="295">
        <v>0.24688389999999999</v>
      </c>
      <c r="B10935" s="295"/>
      <c r="C10935" s="295">
        <v>0.40955839999999999</v>
      </c>
      <c r="D10935" s="295"/>
    </row>
    <row r="10936" spans="1:4" x14ac:dyDescent="0.2">
      <c r="A10936" s="295">
        <v>0.24685380000000001</v>
      </c>
      <c r="B10936" s="295"/>
      <c r="C10936" s="295">
        <v>0.40952460000000002</v>
      </c>
      <c r="D10936" s="295"/>
    </row>
    <row r="10937" spans="1:4" x14ac:dyDescent="0.2">
      <c r="A10937" s="295">
        <v>0.24685380000000001</v>
      </c>
      <c r="B10937" s="295"/>
      <c r="C10937" s="295">
        <v>0.40952460000000002</v>
      </c>
      <c r="D10937" s="295"/>
    </row>
    <row r="10938" spans="1:4" x14ac:dyDescent="0.2">
      <c r="A10938" s="295">
        <v>0.24685380000000001</v>
      </c>
      <c r="B10938" s="295"/>
      <c r="C10938" s="295">
        <v>0.40952460000000002</v>
      </c>
      <c r="D10938" s="295"/>
    </row>
    <row r="10939" spans="1:4" x14ac:dyDescent="0.2">
      <c r="A10939" s="295">
        <v>0.24682480000000001</v>
      </c>
      <c r="B10939" s="295"/>
      <c r="C10939" s="295">
        <v>0.40950599999999998</v>
      </c>
      <c r="D10939" s="295"/>
    </row>
    <row r="10940" spans="1:4" x14ac:dyDescent="0.2">
      <c r="A10940" s="295">
        <v>0.24681139999999999</v>
      </c>
      <c r="B10940" s="295"/>
      <c r="C10940" s="295">
        <v>0.40946749999999998</v>
      </c>
      <c r="D10940" s="295"/>
    </row>
    <row r="10941" spans="1:4" x14ac:dyDescent="0.2">
      <c r="A10941" s="295">
        <v>0.24679619999999999</v>
      </c>
      <c r="B10941" s="295"/>
      <c r="C10941" s="295">
        <v>0.40942909999999999</v>
      </c>
      <c r="D10941" s="295"/>
    </row>
    <row r="10942" spans="1:4" x14ac:dyDescent="0.2">
      <c r="A10942" s="295">
        <v>0.24678169999999999</v>
      </c>
      <c r="B10942" s="295"/>
      <c r="C10942" s="295">
        <v>0.40940870000000001</v>
      </c>
      <c r="D10942" s="295"/>
    </row>
    <row r="10943" spans="1:4" x14ac:dyDescent="0.2">
      <c r="A10943" s="295">
        <v>0.24678169999999999</v>
      </c>
      <c r="B10943" s="295"/>
      <c r="C10943" s="295">
        <v>0.40939370000000003</v>
      </c>
      <c r="D10943" s="295"/>
    </row>
    <row r="10944" spans="1:4" x14ac:dyDescent="0.2">
      <c r="A10944" s="295">
        <v>0.24676670000000001</v>
      </c>
      <c r="B10944" s="295"/>
      <c r="C10944" s="295">
        <v>0.40939370000000003</v>
      </c>
      <c r="D10944" s="295"/>
    </row>
    <row r="10945" spans="1:4" x14ac:dyDescent="0.2">
      <c r="A10945" s="295">
        <v>0.24676670000000001</v>
      </c>
      <c r="B10945" s="295"/>
      <c r="C10945" s="295">
        <v>0.40935470000000002</v>
      </c>
      <c r="D10945" s="295"/>
    </row>
    <row r="10946" spans="1:4" x14ac:dyDescent="0.2">
      <c r="A10946" s="295">
        <v>0.24675150000000001</v>
      </c>
      <c r="B10946" s="295"/>
      <c r="C10946" s="295">
        <v>0.40932000000000002</v>
      </c>
      <c r="D10946" s="295"/>
    </row>
    <row r="10947" spans="1:4" x14ac:dyDescent="0.2">
      <c r="A10947" s="295">
        <v>0.24673700000000001</v>
      </c>
      <c r="B10947" s="295"/>
      <c r="C10947" s="295">
        <v>0.40930109999999997</v>
      </c>
      <c r="D10947" s="295"/>
    </row>
    <row r="10948" spans="1:4" x14ac:dyDescent="0.2">
      <c r="A10948" s="295">
        <v>0.24672250000000001</v>
      </c>
      <c r="B10948" s="295"/>
      <c r="C10948" s="295">
        <v>0.40930109999999997</v>
      </c>
      <c r="D10948" s="295"/>
    </row>
    <row r="10949" spans="1:4" x14ac:dyDescent="0.2">
      <c r="A10949" s="295">
        <v>0.24672250000000001</v>
      </c>
      <c r="B10949" s="295"/>
      <c r="C10949" s="295">
        <v>0.40928140000000002</v>
      </c>
      <c r="D10949" s="295"/>
    </row>
    <row r="10950" spans="1:4" x14ac:dyDescent="0.2">
      <c r="A10950" s="295">
        <v>0.24667900000000001</v>
      </c>
      <c r="B10950" s="295"/>
      <c r="C10950" s="295">
        <v>0.40926099999999999</v>
      </c>
      <c r="D10950" s="295"/>
    </row>
    <row r="10951" spans="1:4" x14ac:dyDescent="0.2">
      <c r="A10951" s="295">
        <v>0.24667900000000001</v>
      </c>
      <c r="B10951" s="295"/>
      <c r="C10951" s="295">
        <v>0.40926099999999999</v>
      </c>
      <c r="D10951" s="295"/>
    </row>
    <row r="10952" spans="1:4" x14ac:dyDescent="0.2">
      <c r="A10952" s="295">
        <v>0.24667900000000001</v>
      </c>
      <c r="B10952" s="295"/>
      <c r="C10952" s="295">
        <v>0.40926099999999999</v>
      </c>
      <c r="D10952" s="295"/>
    </row>
    <row r="10953" spans="1:4" x14ac:dyDescent="0.2">
      <c r="A10953" s="295">
        <v>0.24666450000000001</v>
      </c>
      <c r="B10953" s="295"/>
      <c r="C10953" s="295">
        <v>0.40924120000000003</v>
      </c>
      <c r="D10953" s="295"/>
    </row>
    <row r="10954" spans="1:4" x14ac:dyDescent="0.2">
      <c r="A10954" s="295">
        <v>0.24666450000000001</v>
      </c>
      <c r="B10954" s="295"/>
      <c r="C10954" s="295">
        <v>0.40918880000000002</v>
      </c>
      <c r="D10954" s="295"/>
    </row>
    <row r="10955" spans="1:4" x14ac:dyDescent="0.2">
      <c r="A10955" s="295">
        <v>0.2466496</v>
      </c>
      <c r="B10955" s="295"/>
      <c r="C10955" s="295">
        <v>0.40918880000000002</v>
      </c>
      <c r="D10955" s="295"/>
    </row>
    <row r="10956" spans="1:4" x14ac:dyDescent="0.2">
      <c r="A10956" s="295">
        <v>0.2466343</v>
      </c>
      <c r="B10956" s="295"/>
      <c r="C10956" s="295">
        <v>0.409169</v>
      </c>
      <c r="D10956" s="295"/>
    </row>
    <row r="10957" spans="1:4" x14ac:dyDescent="0.2">
      <c r="A10957" s="295">
        <v>0.2466199</v>
      </c>
      <c r="B10957" s="295"/>
      <c r="C10957" s="295">
        <v>0.40911510000000001</v>
      </c>
      <c r="D10957" s="295"/>
    </row>
    <row r="10958" spans="1:4" x14ac:dyDescent="0.2">
      <c r="A10958" s="295">
        <v>0.2466199</v>
      </c>
      <c r="B10958" s="295"/>
      <c r="C10958" s="295">
        <v>0.40907579999999999</v>
      </c>
      <c r="D10958" s="295"/>
    </row>
    <row r="10959" spans="1:4" x14ac:dyDescent="0.2">
      <c r="A10959" s="295">
        <v>0.2466199</v>
      </c>
      <c r="B10959" s="295"/>
      <c r="C10959" s="295">
        <v>0.40907579999999999</v>
      </c>
      <c r="D10959" s="295"/>
    </row>
    <row r="10960" spans="1:4" x14ac:dyDescent="0.2">
      <c r="A10960" s="295">
        <v>0.24659200000000001</v>
      </c>
      <c r="B10960" s="295"/>
      <c r="C10960" s="295">
        <v>0.40905540000000001</v>
      </c>
      <c r="D10960" s="295"/>
    </row>
    <row r="10961" spans="1:4" x14ac:dyDescent="0.2">
      <c r="A10961" s="295">
        <v>0.24657750000000001</v>
      </c>
      <c r="B10961" s="295"/>
      <c r="C10961" s="295">
        <v>0.40901779999999999</v>
      </c>
      <c r="D10961" s="295"/>
    </row>
    <row r="10962" spans="1:4" x14ac:dyDescent="0.2">
      <c r="A10962" s="295">
        <v>0.24656230000000001</v>
      </c>
      <c r="B10962" s="295"/>
      <c r="C10962" s="295">
        <v>0.40897879999999998</v>
      </c>
      <c r="D10962" s="295"/>
    </row>
    <row r="10963" spans="1:4" x14ac:dyDescent="0.2">
      <c r="A10963" s="295">
        <v>0.24656230000000001</v>
      </c>
      <c r="B10963" s="295"/>
      <c r="C10963" s="295">
        <v>0.40895900000000002</v>
      </c>
      <c r="D10963" s="295"/>
    </row>
    <row r="10964" spans="1:4" x14ac:dyDescent="0.2">
      <c r="A10964" s="295">
        <v>0.24656230000000001</v>
      </c>
      <c r="B10964" s="295"/>
      <c r="C10964" s="295">
        <v>0.40892040000000002</v>
      </c>
      <c r="D10964" s="295"/>
    </row>
    <row r="10965" spans="1:4" x14ac:dyDescent="0.2">
      <c r="A10965" s="295">
        <v>0.2465328</v>
      </c>
      <c r="B10965" s="295"/>
      <c r="C10965" s="295">
        <v>0.40892040000000002</v>
      </c>
      <c r="D10965" s="295"/>
    </row>
    <row r="10966" spans="1:4" x14ac:dyDescent="0.2">
      <c r="A10966" s="295">
        <v>0.246505</v>
      </c>
      <c r="B10966" s="295"/>
      <c r="C10966" s="295">
        <v>0.40892040000000002</v>
      </c>
      <c r="D10966" s="295"/>
    </row>
    <row r="10967" spans="1:4" x14ac:dyDescent="0.2">
      <c r="A10967" s="295">
        <v>0.246505</v>
      </c>
      <c r="B10967" s="295"/>
      <c r="C10967" s="295">
        <v>0.4088869</v>
      </c>
      <c r="D10967" s="295"/>
    </row>
    <row r="10968" spans="1:4" x14ac:dyDescent="0.2">
      <c r="A10968" s="295">
        <v>0.24647530000000001</v>
      </c>
      <c r="B10968" s="295"/>
      <c r="C10968" s="295">
        <v>0.40888679999999999</v>
      </c>
      <c r="D10968" s="295"/>
    </row>
    <row r="10969" spans="1:4" x14ac:dyDescent="0.2">
      <c r="A10969" s="295">
        <v>0.24647530000000001</v>
      </c>
      <c r="B10969" s="295"/>
      <c r="C10969" s="295">
        <v>0.40886800000000001</v>
      </c>
      <c r="D10969" s="295"/>
    </row>
    <row r="10970" spans="1:4" x14ac:dyDescent="0.2">
      <c r="A10970" s="295">
        <v>0.24646199999999999</v>
      </c>
      <c r="B10970" s="295"/>
      <c r="C10970" s="295">
        <v>0.40884759999999998</v>
      </c>
      <c r="D10970" s="295"/>
    </row>
    <row r="10971" spans="1:4" x14ac:dyDescent="0.2">
      <c r="A10971" s="295">
        <v>0.24646199999999999</v>
      </c>
      <c r="B10971" s="295"/>
      <c r="C10971" s="295">
        <v>0.40884759999999998</v>
      </c>
      <c r="D10971" s="295"/>
    </row>
    <row r="10972" spans="1:4" x14ac:dyDescent="0.2">
      <c r="A10972" s="295">
        <v>0.246447</v>
      </c>
      <c r="B10972" s="295"/>
      <c r="C10972" s="295">
        <v>0.4087943</v>
      </c>
      <c r="D10972" s="295"/>
    </row>
    <row r="10973" spans="1:4" x14ac:dyDescent="0.2">
      <c r="A10973" s="295">
        <v>0.2464325</v>
      </c>
      <c r="B10973" s="295"/>
      <c r="C10973" s="295">
        <v>0.40875689999999998</v>
      </c>
      <c r="D10973" s="295"/>
    </row>
    <row r="10974" spans="1:4" x14ac:dyDescent="0.2">
      <c r="A10974" s="295">
        <v>0.246418</v>
      </c>
      <c r="B10974" s="295"/>
      <c r="C10974" s="295">
        <v>0.4087365</v>
      </c>
      <c r="D10974" s="295"/>
    </row>
    <row r="10975" spans="1:4" x14ac:dyDescent="0.2">
      <c r="A10975" s="295">
        <v>0.24638779999999999</v>
      </c>
      <c r="B10975" s="295"/>
      <c r="C10975" s="295">
        <v>0.4087364</v>
      </c>
      <c r="D10975" s="295"/>
    </row>
    <row r="10976" spans="1:4" x14ac:dyDescent="0.2">
      <c r="A10976" s="295">
        <v>0.24638779999999999</v>
      </c>
      <c r="B10976" s="295"/>
      <c r="C10976" s="295">
        <v>0.40869899999999998</v>
      </c>
      <c r="D10976" s="295"/>
    </row>
    <row r="10977" spans="1:4" x14ac:dyDescent="0.2">
      <c r="A10977" s="295">
        <v>0.24638779999999999</v>
      </c>
      <c r="B10977" s="295"/>
      <c r="C10977" s="295">
        <v>0.40868409999999999</v>
      </c>
      <c r="D10977" s="295"/>
    </row>
    <row r="10978" spans="1:4" x14ac:dyDescent="0.2">
      <c r="A10978" s="295">
        <v>0.24636</v>
      </c>
      <c r="B10978" s="295"/>
      <c r="C10978" s="295">
        <v>0.40868409999999999</v>
      </c>
      <c r="D10978" s="295"/>
    </row>
    <row r="10979" spans="1:4" x14ac:dyDescent="0.2">
      <c r="A10979" s="295">
        <v>0.24635989999999999</v>
      </c>
      <c r="B10979" s="295"/>
      <c r="C10979" s="295">
        <v>0.40866520000000001</v>
      </c>
      <c r="D10979" s="295"/>
    </row>
    <row r="10980" spans="1:4" x14ac:dyDescent="0.2">
      <c r="A10980" s="295">
        <v>0.2463447</v>
      </c>
      <c r="B10980" s="295"/>
      <c r="C10980" s="295">
        <v>0.40864549999999999</v>
      </c>
      <c r="D10980" s="295"/>
    </row>
    <row r="10981" spans="1:4" x14ac:dyDescent="0.2">
      <c r="A10981" s="295">
        <v>0.2463447</v>
      </c>
      <c r="B10981" s="295"/>
      <c r="C10981" s="295">
        <v>0.40862510000000002</v>
      </c>
      <c r="D10981" s="295"/>
    </row>
    <row r="10982" spans="1:4" x14ac:dyDescent="0.2">
      <c r="A10982" s="295">
        <v>0.2463303</v>
      </c>
      <c r="B10982" s="295"/>
      <c r="C10982" s="295">
        <v>0.4085877</v>
      </c>
      <c r="D10982" s="295"/>
    </row>
    <row r="10983" spans="1:4" x14ac:dyDescent="0.2">
      <c r="A10983" s="295">
        <v>0.24631510000000001</v>
      </c>
      <c r="B10983" s="295"/>
      <c r="C10983" s="295">
        <v>0.4085877</v>
      </c>
      <c r="D10983" s="295"/>
    </row>
    <row r="10984" spans="1:4" x14ac:dyDescent="0.2">
      <c r="A10984" s="295">
        <v>0.24627199999999999</v>
      </c>
      <c r="B10984" s="295"/>
      <c r="C10984" s="295">
        <v>0.4085877</v>
      </c>
      <c r="D10984" s="295"/>
    </row>
    <row r="10985" spans="1:4" x14ac:dyDescent="0.2">
      <c r="A10985" s="295">
        <v>0.246257</v>
      </c>
      <c r="B10985" s="295"/>
      <c r="C10985" s="295">
        <v>0.40856789999999998</v>
      </c>
      <c r="D10985" s="295"/>
    </row>
    <row r="10986" spans="1:4" x14ac:dyDescent="0.2">
      <c r="A10986" s="295">
        <v>0.24624370000000001</v>
      </c>
      <c r="B10986" s="295"/>
      <c r="C10986" s="295">
        <v>0.40853250000000002</v>
      </c>
      <c r="D10986" s="295"/>
    </row>
    <row r="10987" spans="1:4" x14ac:dyDescent="0.2">
      <c r="A10987" s="295">
        <v>0.24624370000000001</v>
      </c>
      <c r="B10987" s="295"/>
      <c r="C10987" s="295">
        <v>0.40851369999999998</v>
      </c>
      <c r="D10987" s="295"/>
    </row>
    <row r="10988" spans="1:4" x14ac:dyDescent="0.2">
      <c r="A10988" s="295">
        <v>0.24621470000000001</v>
      </c>
      <c r="B10988" s="295"/>
      <c r="C10988" s="295">
        <v>0.40848010000000001</v>
      </c>
      <c r="D10988" s="295"/>
    </row>
    <row r="10989" spans="1:4" x14ac:dyDescent="0.2">
      <c r="A10989" s="295">
        <v>0.24621470000000001</v>
      </c>
      <c r="B10989" s="295"/>
      <c r="C10989" s="295">
        <v>0.40844170000000002</v>
      </c>
      <c r="D10989" s="295"/>
    </row>
    <row r="10990" spans="1:4" x14ac:dyDescent="0.2">
      <c r="A10990" s="295">
        <v>0.24619949999999999</v>
      </c>
      <c r="B10990" s="295"/>
      <c r="C10990" s="295">
        <v>0.40842679999999998</v>
      </c>
      <c r="D10990" s="295"/>
    </row>
    <row r="10991" spans="1:4" x14ac:dyDescent="0.2">
      <c r="A10991" s="295">
        <v>0.2461845</v>
      </c>
      <c r="B10991" s="295"/>
      <c r="C10991" s="295">
        <v>0.4084064</v>
      </c>
      <c r="D10991" s="295"/>
    </row>
    <row r="10992" spans="1:4" x14ac:dyDescent="0.2">
      <c r="A10992" s="295">
        <v>0.24617120000000001</v>
      </c>
      <c r="B10992" s="295"/>
      <c r="C10992" s="295">
        <v>0.40837259999999997</v>
      </c>
      <c r="D10992" s="295"/>
    </row>
    <row r="10993" spans="1:4" x14ac:dyDescent="0.2">
      <c r="A10993" s="295">
        <v>0.24617120000000001</v>
      </c>
      <c r="B10993" s="295"/>
      <c r="C10993" s="295">
        <v>0.40833419999999998</v>
      </c>
      <c r="D10993" s="295"/>
    </row>
    <row r="10994" spans="1:4" x14ac:dyDescent="0.2">
      <c r="A10994" s="295">
        <v>0.2461566</v>
      </c>
      <c r="B10994" s="295"/>
      <c r="C10994" s="295">
        <v>0.40833419999999998</v>
      </c>
      <c r="D10994" s="295"/>
    </row>
    <row r="10995" spans="1:4" x14ac:dyDescent="0.2">
      <c r="A10995" s="295">
        <v>0.2461566</v>
      </c>
      <c r="B10995" s="295"/>
      <c r="C10995" s="295">
        <v>0.40833419999999998</v>
      </c>
      <c r="D10995" s="295"/>
    </row>
    <row r="10996" spans="1:4" x14ac:dyDescent="0.2">
      <c r="A10996" s="295">
        <v>0.2461566</v>
      </c>
      <c r="B10996" s="295"/>
      <c r="C10996" s="295">
        <v>0.40831440000000002</v>
      </c>
      <c r="D10996" s="295"/>
    </row>
    <row r="10997" spans="1:4" x14ac:dyDescent="0.2">
      <c r="A10997" s="295">
        <v>0.24614220000000001</v>
      </c>
      <c r="B10997" s="295"/>
      <c r="C10997" s="295">
        <v>0.40829399999999999</v>
      </c>
      <c r="D10997" s="295"/>
    </row>
    <row r="10998" spans="1:4" x14ac:dyDescent="0.2">
      <c r="A10998" s="295">
        <v>0.24614220000000001</v>
      </c>
      <c r="B10998" s="295"/>
      <c r="C10998" s="295">
        <v>0.408279</v>
      </c>
      <c r="D10998" s="295"/>
    </row>
    <row r="10999" spans="1:4" x14ac:dyDescent="0.2">
      <c r="A10999" s="295">
        <v>0.24611430000000001</v>
      </c>
      <c r="B10999" s="295"/>
      <c r="C10999" s="295">
        <v>0.40826040000000002</v>
      </c>
      <c r="D10999" s="295"/>
    </row>
    <row r="11000" spans="1:4" x14ac:dyDescent="0.2">
      <c r="A11000" s="295">
        <v>0.24609929999999999</v>
      </c>
      <c r="B11000" s="295"/>
      <c r="C11000" s="295">
        <v>0.40822190000000003</v>
      </c>
      <c r="D11000" s="295"/>
    </row>
    <row r="11001" spans="1:4" x14ac:dyDescent="0.2">
      <c r="A11001" s="295">
        <v>0.2460841</v>
      </c>
      <c r="B11001" s="295"/>
      <c r="C11001" s="295">
        <v>0.40822190000000003</v>
      </c>
      <c r="D11001" s="295"/>
    </row>
    <row r="11002" spans="1:4" x14ac:dyDescent="0.2">
      <c r="A11002" s="295">
        <v>0.2460697</v>
      </c>
      <c r="B11002" s="295"/>
      <c r="C11002" s="295">
        <v>0.40822190000000003</v>
      </c>
      <c r="D11002" s="295"/>
    </row>
    <row r="11003" spans="1:4" x14ac:dyDescent="0.2">
      <c r="A11003" s="295">
        <v>0.2460697</v>
      </c>
      <c r="B11003" s="295"/>
      <c r="C11003" s="295">
        <v>0.40820689999999998</v>
      </c>
      <c r="D11003" s="295"/>
    </row>
    <row r="11004" spans="1:4" x14ac:dyDescent="0.2">
      <c r="A11004" s="295">
        <v>0.2460551</v>
      </c>
      <c r="B11004" s="295"/>
      <c r="C11004" s="295">
        <v>0.40816669999999999</v>
      </c>
      <c r="D11004" s="295"/>
    </row>
    <row r="11005" spans="1:4" x14ac:dyDescent="0.2">
      <c r="A11005" s="295">
        <v>0.2460551</v>
      </c>
      <c r="B11005" s="295"/>
      <c r="C11005" s="295">
        <v>0.40812929999999997</v>
      </c>
      <c r="D11005" s="295"/>
    </row>
    <row r="11006" spans="1:4" x14ac:dyDescent="0.2">
      <c r="A11006" s="295">
        <v>0.2460551</v>
      </c>
      <c r="B11006" s="295"/>
      <c r="C11006" s="295">
        <v>0.40811049999999999</v>
      </c>
      <c r="D11006" s="295"/>
    </row>
    <row r="11007" spans="1:4" x14ac:dyDescent="0.2">
      <c r="A11007" s="295">
        <v>0.2460551</v>
      </c>
      <c r="B11007" s="295"/>
      <c r="C11007" s="295">
        <v>0.40811049999999999</v>
      </c>
      <c r="D11007" s="295"/>
    </row>
    <row r="11008" spans="1:4" x14ac:dyDescent="0.2">
      <c r="A11008" s="295">
        <v>0.24603990000000001</v>
      </c>
      <c r="B11008" s="295"/>
      <c r="C11008" s="295">
        <v>0.40811049999999999</v>
      </c>
      <c r="D11008" s="295"/>
    </row>
    <row r="11009" spans="1:4" x14ac:dyDescent="0.2">
      <c r="A11009" s="295">
        <v>0.24599760000000001</v>
      </c>
      <c r="B11009" s="295"/>
      <c r="C11009" s="295">
        <v>0.40811049999999999</v>
      </c>
      <c r="D11009" s="295"/>
    </row>
    <row r="11010" spans="1:4" x14ac:dyDescent="0.2">
      <c r="A11010" s="295">
        <v>0.24599760000000001</v>
      </c>
      <c r="B11010" s="295"/>
      <c r="C11010" s="295">
        <v>0.40807209999999999</v>
      </c>
      <c r="D11010" s="295"/>
    </row>
    <row r="11011" spans="1:4" x14ac:dyDescent="0.2">
      <c r="A11011" s="295">
        <v>0.2459826</v>
      </c>
      <c r="B11011" s="295"/>
      <c r="C11011" s="295">
        <v>0.40803669999999997</v>
      </c>
      <c r="D11011" s="295"/>
    </row>
    <row r="11012" spans="1:4" x14ac:dyDescent="0.2">
      <c r="A11012" s="295">
        <v>0.2459826</v>
      </c>
      <c r="B11012" s="295"/>
      <c r="C11012" s="295">
        <v>0.40799930000000001</v>
      </c>
      <c r="D11012" s="295"/>
    </row>
    <row r="11013" spans="1:4" x14ac:dyDescent="0.2">
      <c r="A11013" s="295">
        <v>0.2459826</v>
      </c>
      <c r="B11013" s="295"/>
      <c r="C11013" s="295">
        <v>0.40797889999999998</v>
      </c>
      <c r="D11013" s="295"/>
    </row>
    <row r="11014" spans="1:4" x14ac:dyDescent="0.2">
      <c r="A11014" s="295">
        <v>0.2459681</v>
      </c>
      <c r="B11014" s="295"/>
      <c r="C11014" s="295">
        <v>0.40794419999999998</v>
      </c>
      <c r="D11014" s="295"/>
    </row>
    <row r="11015" spans="1:4" x14ac:dyDescent="0.2">
      <c r="A11015" s="295">
        <v>0.2459681</v>
      </c>
      <c r="B11015" s="295"/>
      <c r="C11015" s="295">
        <v>0.40794419999999998</v>
      </c>
      <c r="D11015" s="295"/>
    </row>
    <row r="11016" spans="1:4" x14ac:dyDescent="0.2">
      <c r="A11016" s="295">
        <v>0.2459529</v>
      </c>
      <c r="B11016" s="295"/>
      <c r="C11016" s="295">
        <v>0.4079256</v>
      </c>
      <c r="D11016" s="295"/>
    </row>
    <row r="11017" spans="1:4" x14ac:dyDescent="0.2">
      <c r="A11017" s="295">
        <v>0.24591060000000001</v>
      </c>
      <c r="B11017" s="295"/>
      <c r="C11017" s="295">
        <v>0.4079256</v>
      </c>
      <c r="D11017" s="295"/>
    </row>
    <row r="11018" spans="1:4" x14ac:dyDescent="0.2">
      <c r="A11018" s="295">
        <v>0.24591060000000001</v>
      </c>
      <c r="B11018" s="295"/>
      <c r="C11018" s="295">
        <v>0.407887</v>
      </c>
      <c r="D11018" s="295"/>
    </row>
    <row r="11019" spans="1:4" x14ac:dyDescent="0.2">
      <c r="A11019" s="295">
        <v>0.2459105</v>
      </c>
      <c r="B11019" s="295"/>
      <c r="C11019" s="295">
        <v>0.40784799999999999</v>
      </c>
      <c r="D11019" s="295"/>
    </row>
    <row r="11020" spans="1:4" x14ac:dyDescent="0.2">
      <c r="A11020" s="295">
        <v>0.24589720000000001</v>
      </c>
      <c r="B11020" s="295"/>
      <c r="C11020" s="295">
        <v>0.40781440000000002</v>
      </c>
      <c r="D11020" s="295"/>
    </row>
    <row r="11021" spans="1:4" x14ac:dyDescent="0.2">
      <c r="A11021" s="295">
        <v>0.24586820000000001</v>
      </c>
      <c r="B11021" s="295"/>
      <c r="C11021" s="295">
        <v>0.40781440000000002</v>
      </c>
      <c r="D11021" s="295"/>
    </row>
    <row r="11022" spans="1:4" x14ac:dyDescent="0.2">
      <c r="A11022" s="295">
        <v>0.24586820000000001</v>
      </c>
      <c r="B11022" s="295"/>
      <c r="C11022" s="295">
        <v>0.40777419999999998</v>
      </c>
      <c r="D11022" s="295"/>
    </row>
    <row r="11023" spans="1:4" x14ac:dyDescent="0.2">
      <c r="A11023" s="295">
        <v>0.24586820000000001</v>
      </c>
      <c r="B11023" s="295"/>
      <c r="C11023" s="295">
        <v>0.4077404</v>
      </c>
      <c r="D11023" s="295"/>
    </row>
    <row r="11024" spans="1:4" x14ac:dyDescent="0.2">
      <c r="A11024" s="295">
        <v>0.245838</v>
      </c>
      <c r="B11024" s="295"/>
      <c r="C11024" s="295">
        <v>0.40770030000000002</v>
      </c>
      <c r="D11024" s="295"/>
    </row>
    <row r="11025" spans="1:4" x14ac:dyDescent="0.2">
      <c r="A11025" s="295">
        <v>0.245838</v>
      </c>
      <c r="B11025" s="295"/>
      <c r="C11025" s="295">
        <v>0.40770020000000001</v>
      </c>
      <c r="D11025" s="295"/>
    </row>
    <row r="11026" spans="1:4" x14ac:dyDescent="0.2">
      <c r="A11026" s="295">
        <v>0.24582470000000001</v>
      </c>
      <c r="B11026" s="295"/>
      <c r="C11026" s="295">
        <v>0.40768169999999998</v>
      </c>
      <c r="D11026" s="295"/>
    </row>
    <row r="11027" spans="1:4" x14ac:dyDescent="0.2">
      <c r="A11027" s="295">
        <v>0.24581020000000001</v>
      </c>
      <c r="B11027" s="295"/>
      <c r="C11027" s="295">
        <v>0.40768159999999998</v>
      </c>
      <c r="D11027" s="295"/>
    </row>
    <row r="11028" spans="1:4" x14ac:dyDescent="0.2">
      <c r="A11028" s="295">
        <v>0.24579529999999999</v>
      </c>
      <c r="B11028" s="295"/>
      <c r="C11028" s="295">
        <v>0.40764630000000002</v>
      </c>
      <c r="D11028" s="295"/>
    </row>
    <row r="11029" spans="1:4" x14ac:dyDescent="0.2">
      <c r="A11029" s="295">
        <v>0.24579529999999999</v>
      </c>
      <c r="B11029" s="295"/>
      <c r="C11029" s="295">
        <v>0.40762739999999997</v>
      </c>
      <c r="D11029" s="295"/>
    </row>
    <row r="11030" spans="1:4" x14ac:dyDescent="0.2">
      <c r="A11030" s="295">
        <v>0.2457819</v>
      </c>
      <c r="B11030" s="295"/>
      <c r="C11030" s="295">
        <v>0.40758820000000001</v>
      </c>
      <c r="D11030" s="295"/>
    </row>
    <row r="11031" spans="1:4" x14ac:dyDescent="0.2">
      <c r="A11031" s="295">
        <v>0.2457667</v>
      </c>
      <c r="B11031" s="295"/>
      <c r="C11031" s="295">
        <v>0.40755459999999999</v>
      </c>
      <c r="D11031" s="295"/>
    </row>
    <row r="11032" spans="1:4" x14ac:dyDescent="0.2">
      <c r="A11032" s="295">
        <v>0.2457522</v>
      </c>
      <c r="B11032" s="295"/>
      <c r="C11032" s="295">
        <v>0.40753489999999998</v>
      </c>
      <c r="D11032" s="295"/>
    </row>
    <row r="11033" spans="1:4" x14ac:dyDescent="0.2">
      <c r="A11033" s="295">
        <v>0.2457522</v>
      </c>
      <c r="B11033" s="295"/>
      <c r="C11033" s="295">
        <v>0.40751609999999999</v>
      </c>
      <c r="D11033" s="295"/>
    </row>
    <row r="11034" spans="1:4" x14ac:dyDescent="0.2">
      <c r="A11034" s="295">
        <v>0.2457377</v>
      </c>
      <c r="B11034" s="295"/>
      <c r="C11034" s="295">
        <v>0.40749560000000001</v>
      </c>
      <c r="D11034" s="295"/>
    </row>
    <row r="11035" spans="1:4" x14ac:dyDescent="0.2">
      <c r="A11035" s="295">
        <v>0.24572440000000001</v>
      </c>
      <c r="B11035" s="295"/>
      <c r="C11035" s="295">
        <v>0.40746209999999999</v>
      </c>
      <c r="D11035" s="295"/>
    </row>
    <row r="11036" spans="1:4" x14ac:dyDescent="0.2">
      <c r="A11036" s="295">
        <v>0.24572440000000001</v>
      </c>
      <c r="B11036" s="295"/>
      <c r="C11036" s="295">
        <v>0.40746209999999999</v>
      </c>
      <c r="D11036" s="295"/>
    </row>
    <row r="11037" spans="1:4" x14ac:dyDescent="0.2">
      <c r="A11037" s="295">
        <v>0.24570939999999999</v>
      </c>
      <c r="B11037" s="295"/>
      <c r="C11037" s="295">
        <v>0.40744320000000001</v>
      </c>
      <c r="D11037" s="295"/>
    </row>
    <row r="11038" spans="1:4" x14ac:dyDescent="0.2">
      <c r="A11038" s="295">
        <v>0.2456961</v>
      </c>
      <c r="B11038" s="295"/>
      <c r="C11038" s="295">
        <v>0.40740789999999999</v>
      </c>
      <c r="D11038" s="295"/>
    </row>
    <row r="11039" spans="1:4" x14ac:dyDescent="0.2">
      <c r="A11039" s="295">
        <v>0.2456961</v>
      </c>
      <c r="B11039" s="295"/>
      <c r="C11039" s="295">
        <v>0.4073695</v>
      </c>
      <c r="D11039" s="295"/>
    </row>
    <row r="11040" spans="1:4" x14ac:dyDescent="0.2">
      <c r="A11040" s="295">
        <v>0.245696</v>
      </c>
      <c r="B11040" s="295"/>
      <c r="C11040" s="295">
        <v>0.4073695</v>
      </c>
      <c r="D11040" s="295"/>
    </row>
    <row r="11041" spans="1:4" x14ac:dyDescent="0.2">
      <c r="A11041" s="295">
        <v>0.24566640000000001</v>
      </c>
      <c r="B11041" s="295"/>
      <c r="C11041" s="295">
        <v>0.4073695</v>
      </c>
      <c r="D11041" s="295"/>
    </row>
    <row r="11042" spans="1:4" x14ac:dyDescent="0.2">
      <c r="A11042" s="295">
        <v>0.24563850000000001</v>
      </c>
      <c r="B11042" s="295"/>
      <c r="C11042" s="295">
        <v>0.4073695</v>
      </c>
      <c r="D11042" s="295"/>
    </row>
    <row r="11043" spans="1:4" x14ac:dyDescent="0.2">
      <c r="A11043" s="295">
        <v>0.24563850000000001</v>
      </c>
      <c r="B11043" s="295"/>
      <c r="C11043" s="295">
        <v>0.40733409999999998</v>
      </c>
      <c r="D11043" s="295"/>
    </row>
    <row r="11044" spans="1:4" x14ac:dyDescent="0.2">
      <c r="A11044" s="295">
        <v>0.24562400000000001</v>
      </c>
      <c r="B11044" s="295"/>
      <c r="C11044" s="295">
        <v>0.40731529999999999</v>
      </c>
      <c r="D11044" s="295"/>
    </row>
    <row r="11045" spans="1:4" x14ac:dyDescent="0.2">
      <c r="A11045" s="295">
        <v>0.2456091</v>
      </c>
      <c r="B11045" s="295"/>
      <c r="C11045" s="295">
        <v>0.40731529999999999</v>
      </c>
      <c r="D11045" s="295"/>
    </row>
    <row r="11046" spans="1:4" x14ac:dyDescent="0.2">
      <c r="A11046" s="295">
        <v>0.2456091</v>
      </c>
      <c r="B11046" s="295"/>
      <c r="C11046" s="295">
        <v>0.4072769</v>
      </c>
      <c r="D11046" s="295"/>
    </row>
    <row r="11047" spans="1:4" x14ac:dyDescent="0.2">
      <c r="A11047" s="295">
        <v>0.2455946</v>
      </c>
      <c r="B11047" s="295"/>
      <c r="C11047" s="295">
        <v>0.40722449999999999</v>
      </c>
      <c r="D11047" s="295"/>
    </row>
    <row r="11048" spans="1:4" x14ac:dyDescent="0.2">
      <c r="A11048" s="295">
        <v>0.2455946</v>
      </c>
      <c r="B11048" s="295"/>
      <c r="C11048" s="295">
        <v>0.40720410000000001</v>
      </c>
      <c r="D11048" s="295"/>
    </row>
    <row r="11049" spans="1:4" x14ac:dyDescent="0.2">
      <c r="A11049" s="295">
        <v>0.24555160000000001</v>
      </c>
      <c r="B11049" s="295"/>
      <c r="C11049" s="295">
        <v>0.40720410000000001</v>
      </c>
      <c r="D11049" s="295"/>
    </row>
    <row r="11050" spans="1:4" x14ac:dyDescent="0.2">
      <c r="A11050" s="295">
        <v>0.24555160000000001</v>
      </c>
      <c r="B11050" s="295"/>
      <c r="C11050" s="295">
        <v>0.4071844</v>
      </c>
      <c r="D11050" s="295"/>
    </row>
    <row r="11051" spans="1:4" x14ac:dyDescent="0.2">
      <c r="A11051" s="295">
        <v>0.24553659999999999</v>
      </c>
      <c r="B11051" s="295"/>
      <c r="C11051" s="295">
        <v>0.40714509999999998</v>
      </c>
      <c r="D11051" s="295"/>
    </row>
    <row r="11052" spans="1:4" x14ac:dyDescent="0.2">
      <c r="A11052" s="295">
        <v>0.24553659999999999</v>
      </c>
      <c r="B11052" s="295"/>
      <c r="C11052" s="295">
        <v>0.40711160000000002</v>
      </c>
      <c r="D11052" s="295"/>
    </row>
    <row r="11053" spans="1:4" x14ac:dyDescent="0.2">
      <c r="A11053" s="295">
        <v>0.2455222</v>
      </c>
      <c r="B11053" s="295"/>
      <c r="C11053" s="295">
        <v>0.40709109999999998</v>
      </c>
      <c r="D11053" s="295"/>
    </row>
    <row r="11054" spans="1:4" x14ac:dyDescent="0.2">
      <c r="A11054" s="295">
        <v>0.2455069</v>
      </c>
      <c r="B11054" s="295"/>
      <c r="C11054" s="295">
        <v>0.40707140000000003</v>
      </c>
      <c r="D11054" s="295"/>
    </row>
    <row r="11055" spans="1:4" x14ac:dyDescent="0.2">
      <c r="A11055" s="295">
        <v>0.24549360000000001</v>
      </c>
      <c r="B11055" s="295"/>
      <c r="C11055" s="295">
        <v>0.40705259999999999</v>
      </c>
      <c r="D11055" s="295"/>
    </row>
    <row r="11056" spans="1:4" x14ac:dyDescent="0.2">
      <c r="A11056" s="295">
        <v>0.24549360000000001</v>
      </c>
      <c r="B11056" s="295"/>
      <c r="C11056" s="295">
        <v>0.40701720000000002</v>
      </c>
      <c r="D11056" s="295"/>
    </row>
    <row r="11057" spans="1:4" x14ac:dyDescent="0.2">
      <c r="A11057" s="295">
        <v>0.24547859999999999</v>
      </c>
      <c r="B11057" s="295"/>
      <c r="C11057" s="295">
        <v>0.40697860000000002</v>
      </c>
      <c r="D11057" s="295"/>
    </row>
    <row r="11058" spans="1:4" x14ac:dyDescent="0.2">
      <c r="A11058" s="295">
        <v>0.24546409999999999</v>
      </c>
      <c r="B11058" s="295"/>
      <c r="C11058" s="295">
        <v>0.40697860000000002</v>
      </c>
      <c r="D11058" s="295"/>
    </row>
    <row r="11059" spans="1:4" x14ac:dyDescent="0.2">
      <c r="A11059" s="295">
        <v>0.24546409999999999</v>
      </c>
      <c r="B11059" s="295"/>
      <c r="C11059" s="295">
        <v>0.40695819999999999</v>
      </c>
      <c r="D11059" s="295"/>
    </row>
    <row r="11060" spans="1:4" x14ac:dyDescent="0.2">
      <c r="A11060" s="295">
        <v>0.2454508</v>
      </c>
      <c r="B11060" s="295"/>
      <c r="C11060" s="295">
        <v>0.40692460000000003</v>
      </c>
      <c r="D11060" s="295"/>
    </row>
    <row r="11061" spans="1:4" x14ac:dyDescent="0.2">
      <c r="A11061" s="295">
        <v>0.2454508</v>
      </c>
      <c r="B11061" s="295"/>
      <c r="C11061" s="295">
        <v>0.40690579999999998</v>
      </c>
      <c r="D11061" s="295"/>
    </row>
    <row r="11062" spans="1:4" x14ac:dyDescent="0.2">
      <c r="A11062" s="295">
        <v>0.2454355</v>
      </c>
      <c r="B11062" s="295"/>
      <c r="C11062" s="295">
        <v>0.40690579999999998</v>
      </c>
      <c r="D11062" s="295"/>
    </row>
    <row r="11063" spans="1:4" x14ac:dyDescent="0.2">
      <c r="A11063" s="295">
        <v>0.2454211</v>
      </c>
      <c r="B11063" s="295"/>
      <c r="C11063" s="295">
        <v>0.40690579999999998</v>
      </c>
      <c r="D11063" s="295"/>
    </row>
    <row r="11064" spans="1:4" x14ac:dyDescent="0.2">
      <c r="A11064" s="295">
        <v>0.24540609999999999</v>
      </c>
      <c r="B11064" s="295"/>
      <c r="C11064" s="295">
        <v>0.4068524</v>
      </c>
      <c r="D11064" s="295"/>
    </row>
    <row r="11065" spans="1:4" x14ac:dyDescent="0.2">
      <c r="A11065" s="295">
        <v>0.24540609999999999</v>
      </c>
      <c r="B11065" s="295"/>
      <c r="C11065" s="295">
        <v>0.40683360000000002</v>
      </c>
      <c r="D11065" s="295"/>
    </row>
    <row r="11066" spans="1:4" x14ac:dyDescent="0.2">
      <c r="A11066" s="295">
        <v>0.24537829999999999</v>
      </c>
      <c r="B11066" s="295"/>
      <c r="C11066" s="295">
        <v>0.4067944</v>
      </c>
      <c r="D11066" s="295"/>
    </row>
    <row r="11067" spans="1:4" x14ac:dyDescent="0.2">
      <c r="A11067" s="295">
        <v>0.24537819999999999</v>
      </c>
      <c r="B11067" s="295"/>
      <c r="C11067" s="295">
        <v>0.4067944</v>
      </c>
      <c r="D11067" s="295"/>
    </row>
    <row r="11068" spans="1:4" x14ac:dyDescent="0.2">
      <c r="A11068" s="295">
        <v>0.24537819999999999</v>
      </c>
      <c r="B11068" s="295"/>
      <c r="C11068" s="295">
        <v>0.40677400000000002</v>
      </c>
      <c r="D11068" s="295"/>
    </row>
    <row r="11069" spans="1:4" x14ac:dyDescent="0.2">
      <c r="A11069" s="295">
        <v>0.24537819999999999</v>
      </c>
      <c r="B11069" s="295"/>
      <c r="C11069" s="295">
        <v>0.40675519999999998</v>
      </c>
      <c r="D11069" s="295"/>
    </row>
    <row r="11070" spans="1:4" x14ac:dyDescent="0.2">
      <c r="A11070" s="295">
        <v>0.245363</v>
      </c>
      <c r="B11070" s="295"/>
      <c r="C11070" s="295">
        <v>0.40673540000000002</v>
      </c>
      <c r="D11070" s="295"/>
    </row>
    <row r="11071" spans="1:4" x14ac:dyDescent="0.2">
      <c r="A11071" s="295">
        <v>0.245363</v>
      </c>
      <c r="B11071" s="295"/>
      <c r="C11071" s="295">
        <v>0.40673540000000002</v>
      </c>
      <c r="D11071" s="295"/>
    </row>
    <row r="11072" spans="1:4" x14ac:dyDescent="0.2">
      <c r="A11072" s="295">
        <v>0.24533360000000001</v>
      </c>
      <c r="B11072" s="295"/>
      <c r="C11072" s="295">
        <v>0.40673540000000002</v>
      </c>
      <c r="D11072" s="295"/>
    </row>
    <row r="11073" spans="1:4" x14ac:dyDescent="0.2">
      <c r="A11073" s="295">
        <v>0.24532029999999999</v>
      </c>
      <c r="B11073" s="295"/>
      <c r="C11073" s="295">
        <v>0.40669640000000001</v>
      </c>
      <c r="D11073" s="295"/>
    </row>
    <row r="11074" spans="1:4" x14ac:dyDescent="0.2">
      <c r="A11074" s="295">
        <v>0.24530569999999999</v>
      </c>
      <c r="B11074" s="295"/>
      <c r="C11074" s="295">
        <v>0.40668140000000003</v>
      </c>
      <c r="D11074" s="295"/>
    </row>
    <row r="11075" spans="1:4" x14ac:dyDescent="0.2">
      <c r="A11075" s="295">
        <v>0.24530569999999999</v>
      </c>
      <c r="B11075" s="295"/>
      <c r="C11075" s="295">
        <v>0.40668140000000003</v>
      </c>
      <c r="D11075" s="295"/>
    </row>
    <row r="11076" spans="1:4" x14ac:dyDescent="0.2">
      <c r="A11076" s="295">
        <v>0.2452761</v>
      </c>
      <c r="B11076" s="295"/>
      <c r="C11076" s="295">
        <v>0.40662239999999999</v>
      </c>
      <c r="D11076" s="295"/>
    </row>
    <row r="11077" spans="1:4" x14ac:dyDescent="0.2">
      <c r="A11077" s="295">
        <v>0.2452761</v>
      </c>
      <c r="B11077" s="295"/>
      <c r="C11077" s="295">
        <v>0.40662239999999999</v>
      </c>
      <c r="D11077" s="295"/>
    </row>
    <row r="11078" spans="1:4" x14ac:dyDescent="0.2">
      <c r="A11078" s="295">
        <v>0.2452627</v>
      </c>
      <c r="B11078" s="295"/>
      <c r="C11078" s="295">
        <v>0.4065841</v>
      </c>
      <c r="D11078" s="295"/>
    </row>
    <row r="11079" spans="1:4" x14ac:dyDescent="0.2">
      <c r="A11079" s="295">
        <v>0.2452627</v>
      </c>
      <c r="B11079" s="295"/>
      <c r="C11079" s="295">
        <v>0.4065841</v>
      </c>
      <c r="D11079" s="295"/>
    </row>
    <row r="11080" spans="1:4" x14ac:dyDescent="0.2">
      <c r="A11080" s="295">
        <v>0.2452482</v>
      </c>
      <c r="B11080" s="295"/>
      <c r="C11080" s="295">
        <v>0.4065841</v>
      </c>
      <c r="D11080" s="295"/>
    </row>
    <row r="11081" spans="1:4" x14ac:dyDescent="0.2">
      <c r="A11081" s="295">
        <v>0.2452482</v>
      </c>
      <c r="B11081" s="295"/>
      <c r="C11081" s="295">
        <v>0.40655029999999998</v>
      </c>
      <c r="D11081" s="295"/>
    </row>
    <row r="11082" spans="1:4" x14ac:dyDescent="0.2">
      <c r="A11082" s="295">
        <v>0.2451902</v>
      </c>
      <c r="B11082" s="295"/>
      <c r="C11082" s="295">
        <v>0.40651189999999998</v>
      </c>
      <c r="D11082" s="295"/>
    </row>
    <row r="11083" spans="1:4" x14ac:dyDescent="0.2">
      <c r="A11083" s="295">
        <v>0.2451902</v>
      </c>
      <c r="B11083" s="295"/>
      <c r="C11083" s="295">
        <v>0.40651189999999998</v>
      </c>
      <c r="D11083" s="295"/>
    </row>
    <row r="11084" spans="1:4" x14ac:dyDescent="0.2">
      <c r="A11084" s="295">
        <v>0.2451902</v>
      </c>
      <c r="B11084" s="295"/>
      <c r="C11084" s="295">
        <v>0.40643820000000003</v>
      </c>
      <c r="D11084" s="295"/>
    </row>
    <row r="11085" spans="1:4" x14ac:dyDescent="0.2">
      <c r="A11085" s="295">
        <v>0.2451902</v>
      </c>
      <c r="B11085" s="295"/>
      <c r="C11085" s="295">
        <v>0.4063792</v>
      </c>
      <c r="D11085" s="295"/>
    </row>
    <row r="11086" spans="1:4" x14ac:dyDescent="0.2">
      <c r="A11086" s="295">
        <v>0.2451902</v>
      </c>
      <c r="B11086" s="295"/>
      <c r="C11086" s="295">
        <v>0.40634559999999997</v>
      </c>
      <c r="D11086" s="295"/>
    </row>
    <row r="11087" spans="1:4" x14ac:dyDescent="0.2">
      <c r="A11087" s="295">
        <v>0.24516080000000001</v>
      </c>
      <c r="B11087" s="295"/>
      <c r="C11087" s="295">
        <v>0.40632580000000001</v>
      </c>
      <c r="D11087" s="295"/>
    </row>
    <row r="11088" spans="1:4" x14ac:dyDescent="0.2">
      <c r="A11088" s="295">
        <v>0.24516080000000001</v>
      </c>
      <c r="B11088" s="295"/>
      <c r="C11088" s="295">
        <v>0.40630699999999997</v>
      </c>
      <c r="D11088" s="295"/>
    </row>
    <row r="11089" spans="1:4" x14ac:dyDescent="0.2">
      <c r="A11089" s="295">
        <v>0.24514739999999999</v>
      </c>
      <c r="B11089" s="295"/>
      <c r="C11089" s="295">
        <v>0.4062866</v>
      </c>
      <c r="D11089" s="295"/>
    </row>
    <row r="11090" spans="1:4" x14ac:dyDescent="0.2">
      <c r="A11090" s="295">
        <v>0.2451325</v>
      </c>
      <c r="B11090" s="295"/>
      <c r="C11090" s="295">
        <v>0.40626620000000002</v>
      </c>
      <c r="D11090" s="295"/>
    </row>
    <row r="11091" spans="1:4" x14ac:dyDescent="0.2">
      <c r="A11091" s="295">
        <v>0.24511720000000001</v>
      </c>
      <c r="B11091" s="295"/>
      <c r="C11091" s="295">
        <v>0.40624640000000001</v>
      </c>
      <c r="D11091" s="295"/>
    </row>
    <row r="11092" spans="1:4" x14ac:dyDescent="0.2">
      <c r="A11092" s="295">
        <v>0.24510270000000001</v>
      </c>
      <c r="B11092" s="295"/>
      <c r="C11092" s="295">
        <v>0.40624640000000001</v>
      </c>
      <c r="D11092" s="295"/>
    </row>
    <row r="11093" spans="1:4" x14ac:dyDescent="0.2">
      <c r="A11093" s="295">
        <v>0.24510270000000001</v>
      </c>
      <c r="B11093" s="295"/>
      <c r="C11093" s="295">
        <v>0.4062267</v>
      </c>
      <c r="D11093" s="295"/>
    </row>
    <row r="11094" spans="1:4" x14ac:dyDescent="0.2">
      <c r="A11094" s="295">
        <v>0.24510270000000001</v>
      </c>
      <c r="B11094" s="295"/>
      <c r="C11094" s="295">
        <v>0.40618759999999998</v>
      </c>
      <c r="D11094" s="295"/>
    </row>
    <row r="11095" spans="1:4" x14ac:dyDescent="0.2">
      <c r="A11095" s="295">
        <v>0.24510270000000001</v>
      </c>
      <c r="B11095" s="295"/>
      <c r="C11095" s="295">
        <v>0.40615390000000001</v>
      </c>
      <c r="D11095" s="295"/>
    </row>
    <row r="11096" spans="1:4" x14ac:dyDescent="0.2">
      <c r="A11096" s="295">
        <v>0.24508750000000001</v>
      </c>
      <c r="B11096" s="295"/>
      <c r="C11096" s="295">
        <v>0.40613519999999997</v>
      </c>
      <c r="D11096" s="295"/>
    </row>
    <row r="11097" spans="1:4" x14ac:dyDescent="0.2">
      <c r="A11097" s="295">
        <v>0.24508750000000001</v>
      </c>
      <c r="B11097" s="295"/>
      <c r="C11097" s="295">
        <v>0.40612029999999999</v>
      </c>
      <c r="D11097" s="295"/>
    </row>
    <row r="11098" spans="1:4" x14ac:dyDescent="0.2">
      <c r="A11098" s="295">
        <v>0.2450581</v>
      </c>
      <c r="B11098" s="295"/>
      <c r="C11098" s="295">
        <v>0.40606690000000001</v>
      </c>
      <c r="D11098" s="295"/>
    </row>
    <row r="11099" spans="1:4" x14ac:dyDescent="0.2">
      <c r="A11099" s="295">
        <v>0.2450581</v>
      </c>
      <c r="B11099" s="295"/>
      <c r="C11099" s="295">
        <v>0.40604649999999998</v>
      </c>
      <c r="D11099" s="295"/>
    </row>
    <row r="11100" spans="1:4" x14ac:dyDescent="0.2">
      <c r="A11100" s="295">
        <v>0.24504290000000001</v>
      </c>
      <c r="B11100" s="295"/>
      <c r="C11100" s="295">
        <v>0.4060127</v>
      </c>
      <c r="D11100" s="295"/>
    </row>
    <row r="11101" spans="1:4" x14ac:dyDescent="0.2">
      <c r="A11101" s="295">
        <v>0.24502840000000001</v>
      </c>
      <c r="B11101" s="295"/>
      <c r="C11101" s="295">
        <v>0.40595399999999998</v>
      </c>
      <c r="D11101" s="295"/>
    </row>
    <row r="11102" spans="1:4" x14ac:dyDescent="0.2">
      <c r="A11102" s="295">
        <v>0.24502840000000001</v>
      </c>
      <c r="B11102" s="295"/>
      <c r="C11102" s="295">
        <v>0.40595399999999998</v>
      </c>
      <c r="D11102" s="295"/>
    </row>
    <row r="11103" spans="1:4" x14ac:dyDescent="0.2">
      <c r="A11103" s="295">
        <v>0.24501500000000001</v>
      </c>
      <c r="B11103" s="295"/>
      <c r="C11103" s="295">
        <v>0.40595389999999998</v>
      </c>
      <c r="D11103" s="295"/>
    </row>
    <row r="11104" spans="1:4" x14ac:dyDescent="0.2">
      <c r="A11104" s="295">
        <v>0.2450001</v>
      </c>
      <c r="B11104" s="295"/>
      <c r="C11104" s="295">
        <v>0.40593899999999999</v>
      </c>
      <c r="D11104" s="295"/>
    </row>
    <row r="11105" spans="1:4" x14ac:dyDescent="0.2">
      <c r="A11105" s="295">
        <v>0.2449856</v>
      </c>
      <c r="B11105" s="295"/>
      <c r="C11105" s="295">
        <v>0.40592010000000001</v>
      </c>
      <c r="D11105" s="295"/>
    </row>
    <row r="11106" spans="1:4" x14ac:dyDescent="0.2">
      <c r="A11106" s="295">
        <v>0.2449711</v>
      </c>
      <c r="B11106" s="295"/>
      <c r="C11106" s="295">
        <v>0.40590039999999999</v>
      </c>
      <c r="D11106" s="295"/>
    </row>
    <row r="11107" spans="1:4" x14ac:dyDescent="0.2">
      <c r="A11107" s="295">
        <v>0.2449711</v>
      </c>
      <c r="B11107" s="295"/>
      <c r="C11107" s="295">
        <v>0.40588540000000001</v>
      </c>
      <c r="D11107" s="295"/>
    </row>
    <row r="11108" spans="1:4" x14ac:dyDescent="0.2">
      <c r="A11108" s="295">
        <v>0.2449711</v>
      </c>
      <c r="B11108" s="295"/>
      <c r="C11108" s="295">
        <v>0.40586680000000003</v>
      </c>
      <c r="D11108" s="295"/>
    </row>
    <row r="11109" spans="1:4" x14ac:dyDescent="0.2">
      <c r="A11109" s="295">
        <v>0.2449559</v>
      </c>
      <c r="B11109" s="295"/>
      <c r="C11109" s="295">
        <v>0.40586680000000003</v>
      </c>
      <c r="D11109" s="295"/>
    </row>
    <row r="11110" spans="1:4" x14ac:dyDescent="0.2">
      <c r="A11110" s="295">
        <v>0.2449559</v>
      </c>
      <c r="B11110" s="295"/>
      <c r="C11110" s="295">
        <v>0.40580899999999998</v>
      </c>
      <c r="D11110" s="295"/>
    </row>
    <row r="11111" spans="1:4" x14ac:dyDescent="0.2">
      <c r="A11111" s="295">
        <v>0.2449559</v>
      </c>
      <c r="B11111" s="295"/>
      <c r="C11111" s="295">
        <v>0.40577419999999997</v>
      </c>
      <c r="D11111" s="295"/>
    </row>
    <row r="11112" spans="1:4" x14ac:dyDescent="0.2">
      <c r="A11112" s="295">
        <v>0.2449414</v>
      </c>
      <c r="B11112" s="295"/>
      <c r="C11112" s="295">
        <v>0.40577419999999997</v>
      </c>
      <c r="D11112" s="295"/>
    </row>
    <row r="11113" spans="1:4" x14ac:dyDescent="0.2">
      <c r="A11113" s="295">
        <v>0.2449269</v>
      </c>
      <c r="B11113" s="295"/>
      <c r="C11113" s="295">
        <v>0.40577419999999997</v>
      </c>
      <c r="D11113" s="295"/>
    </row>
    <row r="11114" spans="1:4" x14ac:dyDescent="0.2">
      <c r="A11114" s="295">
        <v>0.24488409999999999</v>
      </c>
      <c r="B11114" s="295"/>
      <c r="C11114" s="295">
        <v>0.4057191</v>
      </c>
      <c r="D11114" s="295"/>
    </row>
    <row r="11115" spans="1:4" x14ac:dyDescent="0.2">
      <c r="A11115" s="295">
        <v>0.24488409999999999</v>
      </c>
      <c r="B11115" s="295"/>
      <c r="C11115" s="295">
        <v>0.40570030000000001</v>
      </c>
      <c r="D11115" s="295"/>
    </row>
    <row r="11116" spans="1:4" x14ac:dyDescent="0.2">
      <c r="A11116" s="295">
        <v>0.2448688</v>
      </c>
      <c r="B11116" s="295"/>
      <c r="C11116" s="295">
        <v>0.40568530000000003</v>
      </c>
      <c r="D11116" s="295"/>
    </row>
    <row r="11117" spans="1:4" x14ac:dyDescent="0.2">
      <c r="A11117" s="295">
        <v>0.24485390000000001</v>
      </c>
      <c r="B11117" s="295"/>
      <c r="C11117" s="295">
        <v>0.40564670000000003</v>
      </c>
      <c r="D11117" s="295"/>
    </row>
    <row r="11118" spans="1:4" x14ac:dyDescent="0.2">
      <c r="A11118" s="295">
        <v>0.24483940000000001</v>
      </c>
      <c r="B11118" s="295"/>
      <c r="C11118" s="295">
        <v>0.40562809999999999</v>
      </c>
      <c r="D11118" s="295"/>
    </row>
    <row r="11119" spans="1:4" x14ac:dyDescent="0.2">
      <c r="A11119" s="295">
        <v>0.24482490000000001</v>
      </c>
      <c r="B11119" s="295"/>
      <c r="C11119" s="295">
        <v>0.40562809999999999</v>
      </c>
      <c r="D11119" s="295"/>
    </row>
    <row r="11120" spans="1:4" x14ac:dyDescent="0.2">
      <c r="A11120" s="295">
        <v>0.24481149999999999</v>
      </c>
      <c r="B11120" s="295"/>
      <c r="C11120" s="295">
        <v>0.40562809999999999</v>
      </c>
      <c r="D11120" s="295"/>
    </row>
    <row r="11121" spans="1:4" x14ac:dyDescent="0.2">
      <c r="A11121" s="295">
        <v>0.24481149999999999</v>
      </c>
      <c r="B11121" s="295"/>
      <c r="C11121" s="295">
        <v>0.40557389999999999</v>
      </c>
      <c r="D11121" s="295"/>
    </row>
    <row r="11122" spans="1:4" x14ac:dyDescent="0.2">
      <c r="A11122" s="295">
        <v>0.24481149999999999</v>
      </c>
      <c r="B11122" s="295"/>
      <c r="C11122" s="295">
        <v>0.40557389999999999</v>
      </c>
      <c r="D11122" s="295"/>
    </row>
    <row r="11123" spans="1:4" x14ac:dyDescent="0.2">
      <c r="A11123" s="295">
        <v>0.24479699999999999</v>
      </c>
      <c r="B11123" s="295"/>
      <c r="C11123" s="295">
        <v>0.40553549999999999</v>
      </c>
      <c r="D11123" s="295"/>
    </row>
    <row r="11124" spans="1:4" x14ac:dyDescent="0.2">
      <c r="A11124" s="295">
        <v>0.24478179999999999</v>
      </c>
      <c r="B11124" s="295"/>
      <c r="C11124" s="295">
        <v>0.40553549999999999</v>
      </c>
      <c r="D11124" s="295"/>
    </row>
    <row r="11125" spans="1:4" x14ac:dyDescent="0.2">
      <c r="A11125" s="295">
        <v>0.24476680000000001</v>
      </c>
      <c r="B11125" s="295"/>
      <c r="C11125" s="295">
        <v>0.40548040000000002</v>
      </c>
      <c r="D11125" s="295"/>
    </row>
    <row r="11126" spans="1:4" x14ac:dyDescent="0.2">
      <c r="A11126" s="295">
        <v>0.24473900000000001</v>
      </c>
      <c r="B11126" s="295"/>
      <c r="C11126" s="295">
        <v>0.40546149999999997</v>
      </c>
      <c r="D11126" s="295"/>
    </row>
    <row r="11127" spans="1:4" x14ac:dyDescent="0.2">
      <c r="A11127" s="295">
        <v>0.24470929999999999</v>
      </c>
      <c r="B11127" s="295"/>
      <c r="C11127" s="295">
        <v>0.40542319999999998</v>
      </c>
      <c r="D11127" s="295"/>
    </row>
    <row r="11128" spans="1:4" x14ac:dyDescent="0.2">
      <c r="A11128" s="295">
        <v>0.24470929999999999</v>
      </c>
      <c r="B11128" s="295"/>
      <c r="C11128" s="295">
        <v>0.40542319999999998</v>
      </c>
      <c r="D11128" s="295"/>
    </row>
    <row r="11129" spans="1:4" x14ac:dyDescent="0.2">
      <c r="A11129" s="295">
        <v>0.24470929999999999</v>
      </c>
      <c r="B11129" s="295"/>
      <c r="C11129" s="295">
        <v>0.4054044</v>
      </c>
      <c r="D11129" s="295"/>
    </row>
    <row r="11130" spans="1:4" x14ac:dyDescent="0.2">
      <c r="A11130" s="295">
        <v>0.24470929999999999</v>
      </c>
      <c r="B11130" s="295"/>
      <c r="C11130" s="295">
        <v>0.40538940000000001</v>
      </c>
      <c r="D11130" s="295"/>
    </row>
    <row r="11131" spans="1:4" x14ac:dyDescent="0.2">
      <c r="A11131" s="295">
        <v>0.24469589999999999</v>
      </c>
      <c r="B11131" s="295"/>
      <c r="C11131" s="295">
        <v>0.40533059999999999</v>
      </c>
      <c r="D11131" s="295"/>
    </row>
    <row r="11132" spans="1:4" x14ac:dyDescent="0.2">
      <c r="A11132" s="295">
        <v>0.24469589999999999</v>
      </c>
      <c r="B11132" s="295"/>
      <c r="C11132" s="295">
        <v>0.4053118</v>
      </c>
      <c r="D11132" s="295"/>
    </row>
    <row r="11133" spans="1:4" x14ac:dyDescent="0.2">
      <c r="A11133" s="295">
        <v>0.24466650000000001</v>
      </c>
      <c r="B11133" s="295"/>
      <c r="C11133" s="295">
        <v>0.4053118</v>
      </c>
      <c r="D11133" s="295"/>
    </row>
    <row r="11134" spans="1:4" x14ac:dyDescent="0.2">
      <c r="A11134" s="295">
        <v>0.24466650000000001</v>
      </c>
      <c r="B11134" s="295"/>
      <c r="C11134" s="295">
        <v>0.4053118</v>
      </c>
      <c r="D11134" s="295"/>
    </row>
    <row r="11135" spans="1:4" x14ac:dyDescent="0.2">
      <c r="A11135" s="295">
        <v>0.24465120000000001</v>
      </c>
      <c r="B11135" s="295"/>
      <c r="C11135" s="295">
        <v>0.4052732</v>
      </c>
      <c r="D11135" s="295"/>
    </row>
    <row r="11136" spans="1:4" x14ac:dyDescent="0.2">
      <c r="A11136" s="295">
        <v>0.24465120000000001</v>
      </c>
      <c r="B11136" s="295"/>
      <c r="C11136" s="295">
        <v>0.40523419999999999</v>
      </c>
      <c r="D11136" s="295"/>
    </row>
    <row r="11137" spans="1:4" x14ac:dyDescent="0.2">
      <c r="A11137" s="295">
        <v>0.24464459999999999</v>
      </c>
      <c r="B11137" s="295"/>
      <c r="C11137" s="295">
        <v>0.40523419999999999</v>
      </c>
      <c r="D11137" s="295"/>
    </row>
    <row r="11138" spans="1:4" x14ac:dyDescent="0.2">
      <c r="A11138" s="295">
        <v>0.24462339999999999</v>
      </c>
      <c r="B11138" s="295"/>
      <c r="C11138" s="295">
        <v>0.40518019999999999</v>
      </c>
      <c r="D11138" s="295"/>
    </row>
    <row r="11139" spans="1:4" x14ac:dyDescent="0.2">
      <c r="A11139" s="295">
        <v>0.24462339999999999</v>
      </c>
      <c r="B11139" s="295"/>
      <c r="C11139" s="295">
        <v>0.40518019999999999</v>
      </c>
      <c r="D11139" s="295"/>
    </row>
    <row r="11140" spans="1:4" x14ac:dyDescent="0.2">
      <c r="A11140" s="295">
        <v>0.24462339999999999</v>
      </c>
      <c r="B11140" s="295"/>
      <c r="C11140" s="295">
        <v>0.40516049999999998</v>
      </c>
      <c r="D11140" s="295"/>
    </row>
    <row r="11141" spans="1:4" x14ac:dyDescent="0.2">
      <c r="A11141" s="295">
        <v>0.24460850000000001</v>
      </c>
      <c r="B11141" s="295"/>
      <c r="C11141" s="295">
        <v>0.40512670000000001</v>
      </c>
      <c r="D11141" s="295"/>
    </row>
    <row r="11142" spans="1:4" x14ac:dyDescent="0.2">
      <c r="A11142" s="295">
        <v>0.24457870000000001</v>
      </c>
      <c r="B11142" s="295"/>
      <c r="C11142" s="295">
        <v>0.40512670000000001</v>
      </c>
      <c r="D11142" s="295"/>
    </row>
    <row r="11143" spans="1:4" x14ac:dyDescent="0.2">
      <c r="A11143" s="295">
        <v>0.24457870000000001</v>
      </c>
      <c r="B11143" s="295"/>
      <c r="C11143" s="295">
        <v>0.40510629999999997</v>
      </c>
      <c r="D11143" s="295"/>
    </row>
    <row r="11144" spans="1:4" x14ac:dyDescent="0.2">
      <c r="A11144" s="295">
        <v>0.24456539999999999</v>
      </c>
      <c r="B11144" s="295"/>
      <c r="C11144" s="295">
        <v>0.40508650000000002</v>
      </c>
      <c r="D11144" s="295"/>
    </row>
    <row r="11145" spans="1:4" x14ac:dyDescent="0.2">
      <c r="A11145" s="295">
        <v>0.24456539999999999</v>
      </c>
      <c r="B11145" s="295"/>
      <c r="C11145" s="295">
        <v>0.40506789999999998</v>
      </c>
      <c r="D11145" s="295"/>
    </row>
    <row r="11146" spans="1:4" x14ac:dyDescent="0.2">
      <c r="A11146" s="295">
        <v>0.24455089999999999</v>
      </c>
      <c r="B11146" s="295"/>
      <c r="C11146" s="295">
        <v>0.40502870000000002</v>
      </c>
      <c r="D11146" s="295"/>
    </row>
    <row r="11147" spans="1:4" x14ac:dyDescent="0.2">
      <c r="A11147" s="295">
        <v>0.244536</v>
      </c>
      <c r="B11147" s="295"/>
      <c r="C11147" s="295">
        <v>0.40502870000000002</v>
      </c>
      <c r="D11147" s="295"/>
    </row>
    <row r="11148" spans="1:4" x14ac:dyDescent="0.2">
      <c r="A11148" s="295">
        <v>0.244536</v>
      </c>
      <c r="B11148" s="295"/>
      <c r="C11148" s="295">
        <v>0.40497169999999999</v>
      </c>
      <c r="D11148" s="295"/>
    </row>
    <row r="11149" spans="1:4" x14ac:dyDescent="0.2">
      <c r="A11149" s="295">
        <v>0.244536</v>
      </c>
      <c r="B11149" s="295"/>
      <c r="C11149" s="295">
        <v>0.40493630000000003</v>
      </c>
      <c r="D11149" s="295"/>
    </row>
    <row r="11150" spans="1:4" x14ac:dyDescent="0.2">
      <c r="A11150" s="295">
        <v>0.2445359</v>
      </c>
      <c r="B11150" s="295"/>
      <c r="C11150" s="295">
        <v>0.40491769999999999</v>
      </c>
      <c r="D11150" s="295"/>
    </row>
    <row r="11151" spans="1:4" x14ac:dyDescent="0.2">
      <c r="A11151" s="295">
        <v>0.2445359</v>
      </c>
      <c r="B11151" s="295"/>
      <c r="C11151" s="295">
        <v>0.40489890000000001</v>
      </c>
      <c r="D11151" s="295"/>
    </row>
    <row r="11152" spans="1:4" x14ac:dyDescent="0.2">
      <c r="A11152" s="295">
        <v>0.24449290000000001</v>
      </c>
      <c r="B11152" s="295"/>
      <c r="C11152" s="295">
        <v>0.40489890000000001</v>
      </c>
      <c r="D11152" s="295"/>
    </row>
    <row r="11153" spans="1:4" x14ac:dyDescent="0.2">
      <c r="A11153" s="295">
        <v>0.24447840000000001</v>
      </c>
      <c r="B11153" s="295"/>
      <c r="C11153" s="295">
        <v>0.40486030000000001</v>
      </c>
      <c r="D11153" s="295"/>
    </row>
    <row r="11154" spans="1:4" x14ac:dyDescent="0.2">
      <c r="A11154" s="295">
        <v>0.24446390000000001</v>
      </c>
      <c r="B11154" s="295"/>
      <c r="C11154" s="295">
        <v>0.40486030000000001</v>
      </c>
      <c r="D11154" s="295"/>
    </row>
    <row r="11155" spans="1:4" x14ac:dyDescent="0.2">
      <c r="A11155" s="295">
        <v>0.2444489</v>
      </c>
      <c r="B11155" s="295"/>
      <c r="C11155" s="295">
        <v>0.40482679999999999</v>
      </c>
      <c r="D11155" s="295"/>
    </row>
    <row r="11156" spans="1:4" x14ac:dyDescent="0.2">
      <c r="A11156" s="295">
        <v>0.2444356</v>
      </c>
      <c r="B11156" s="295"/>
      <c r="C11156" s="295">
        <v>0.40480820000000001</v>
      </c>
      <c r="D11156" s="295"/>
    </row>
    <row r="11157" spans="1:4" x14ac:dyDescent="0.2">
      <c r="A11157" s="295">
        <v>0.2444356</v>
      </c>
      <c r="B11157" s="295"/>
      <c r="C11157" s="295">
        <v>0.40480820000000001</v>
      </c>
      <c r="D11157" s="295"/>
    </row>
    <row r="11158" spans="1:4" x14ac:dyDescent="0.2">
      <c r="A11158" s="295">
        <v>0.24442220000000001</v>
      </c>
      <c r="B11158" s="295"/>
      <c r="C11158" s="295">
        <v>0.40477279999999999</v>
      </c>
      <c r="D11158" s="295"/>
    </row>
    <row r="11159" spans="1:4" x14ac:dyDescent="0.2">
      <c r="A11159" s="295">
        <v>0.24440770000000001</v>
      </c>
      <c r="B11159" s="295"/>
      <c r="C11159" s="295">
        <v>0.40473419999999999</v>
      </c>
      <c r="D11159" s="295"/>
    </row>
    <row r="11160" spans="1:4" x14ac:dyDescent="0.2">
      <c r="A11160" s="295">
        <v>0.24439250000000001</v>
      </c>
      <c r="B11160" s="295"/>
      <c r="C11160" s="295">
        <v>0.40469880000000003</v>
      </c>
      <c r="D11160" s="295"/>
    </row>
    <row r="11161" spans="1:4" x14ac:dyDescent="0.2">
      <c r="A11161" s="295">
        <v>0.24437800000000001</v>
      </c>
      <c r="B11161" s="295"/>
      <c r="C11161" s="295">
        <v>0.40469880000000003</v>
      </c>
      <c r="D11161" s="295"/>
    </row>
    <row r="11162" spans="1:4" x14ac:dyDescent="0.2">
      <c r="A11162" s="295">
        <v>0.24437800000000001</v>
      </c>
      <c r="B11162" s="295"/>
      <c r="C11162" s="295">
        <v>0.40467839999999999</v>
      </c>
      <c r="D11162" s="295"/>
    </row>
    <row r="11163" spans="1:4" x14ac:dyDescent="0.2">
      <c r="A11163" s="295">
        <v>0.24437800000000001</v>
      </c>
      <c r="B11163" s="295"/>
      <c r="C11163" s="295">
        <v>0.40466340000000001</v>
      </c>
      <c r="D11163" s="295"/>
    </row>
    <row r="11164" spans="1:4" x14ac:dyDescent="0.2">
      <c r="A11164" s="295">
        <v>0.24436279999999999</v>
      </c>
      <c r="B11164" s="295"/>
      <c r="C11164" s="295">
        <v>0.40460459999999998</v>
      </c>
      <c r="D11164" s="295"/>
    </row>
    <row r="11165" spans="1:4" x14ac:dyDescent="0.2">
      <c r="A11165" s="295">
        <v>0.2443495</v>
      </c>
      <c r="B11165" s="295"/>
      <c r="C11165" s="295">
        <v>0.4045858</v>
      </c>
      <c r="D11165" s="295"/>
    </row>
    <row r="11166" spans="1:4" x14ac:dyDescent="0.2">
      <c r="A11166" s="295">
        <v>0.24433450000000001</v>
      </c>
      <c r="B11166" s="295"/>
      <c r="C11166" s="295">
        <v>0.4045858</v>
      </c>
      <c r="D11166" s="295"/>
    </row>
    <row r="11167" spans="1:4" x14ac:dyDescent="0.2">
      <c r="A11167" s="295">
        <v>0.24432000000000001</v>
      </c>
      <c r="B11167" s="295"/>
      <c r="C11167" s="295">
        <v>0.40456720000000002</v>
      </c>
      <c r="D11167" s="295"/>
    </row>
    <row r="11168" spans="1:4" x14ac:dyDescent="0.2">
      <c r="A11168" s="295">
        <v>0.24432000000000001</v>
      </c>
      <c r="B11168" s="295"/>
      <c r="C11168" s="295">
        <v>0.40453339999999999</v>
      </c>
      <c r="D11168" s="295"/>
    </row>
    <row r="11169" spans="1:4" x14ac:dyDescent="0.2">
      <c r="A11169" s="295">
        <v>0.24430479999999999</v>
      </c>
      <c r="B11169" s="295"/>
      <c r="C11169" s="295">
        <v>0.40447440000000001</v>
      </c>
      <c r="D11169" s="295"/>
    </row>
    <row r="11170" spans="1:4" x14ac:dyDescent="0.2">
      <c r="A11170" s="295">
        <v>0.24427579999999999</v>
      </c>
      <c r="B11170" s="295"/>
      <c r="C11170" s="295">
        <v>0.40443899999999999</v>
      </c>
      <c r="D11170" s="295"/>
    </row>
    <row r="11171" spans="1:4" x14ac:dyDescent="0.2">
      <c r="A11171" s="295">
        <v>0.24427579999999999</v>
      </c>
      <c r="B11171" s="295"/>
      <c r="C11171" s="295">
        <v>0.40443899999999999</v>
      </c>
      <c r="D11171" s="295"/>
    </row>
    <row r="11172" spans="1:4" x14ac:dyDescent="0.2">
      <c r="A11172" s="295">
        <v>0.24427579999999999</v>
      </c>
      <c r="B11172" s="295"/>
      <c r="C11172" s="295">
        <v>0.40442040000000001</v>
      </c>
      <c r="D11172" s="295"/>
    </row>
    <row r="11173" spans="1:4" x14ac:dyDescent="0.2">
      <c r="A11173" s="295">
        <v>0.24424750000000001</v>
      </c>
      <c r="B11173" s="295"/>
      <c r="C11173" s="295">
        <v>0.40440160000000003</v>
      </c>
      <c r="D11173" s="295"/>
    </row>
    <row r="11174" spans="1:4" x14ac:dyDescent="0.2">
      <c r="A11174" s="295">
        <v>0.24424750000000001</v>
      </c>
      <c r="B11174" s="295"/>
      <c r="C11174" s="295">
        <v>0.40436299999999997</v>
      </c>
      <c r="D11174" s="295"/>
    </row>
    <row r="11175" spans="1:4" x14ac:dyDescent="0.2">
      <c r="A11175" s="295">
        <v>0.24421770000000001</v>
      </c>
      <c r="B11175" s="295"/>
      <c r="C11175" s="295">
        <v>0.40434809999999999</v>
      </c>
      <c r="D11175" s="295"/>
    </row>
    <row r="11176" spans="1:4" x14ac:dyDescent="0.2">
      <c r="A11176" s="295">
        <v>0.24421770000000001</v>
      </c>
      <c r="B11176" s="295"/>
      <c r="C11176" s="295">
        <v>0.40431060000000002</v>
      </c>
      <c r="D11176" s="295"/>
    </row>
    <row r="11177" spans="1:4" x14ac:dyDescent="0.2">
      <c r="A11177" s="295">
        <v>0.24421770000000001</v>
      </c>
      <c r="B11177" s="295"/>
      <c r="C11177" s="295">
        <v>0.40427049999999998</v>
      </c>
      <c r="D11177" s="295"/>
    </row>
    <row r="11178" spans="1:4" x14ac:dyDescent="0.2">
      <c r="A11178" s="295">
        <v>0.24420249999999999</v>
      </c>
      <c r="B11178" s="295"/>
      <c r="C11178" s="295">
        <v>0.40427049999999998</v>
      </c>
      <c r="D11178" s="295"/>
    </row>
    <row r="11179" spans="1:4" x14ac:dyDescent="0.2">
      <c r="A11179" s="295">
        <v>0.24420249999999999</v>
      </c>
      <c r="B11179" s="295"/>
      <c r="C11179" s="295">
        <v>0.40427049999999998</v>
      </c>
      <c r="D11179" s="295"/>
    </row>
    <row r="11180" spans="1:4" x14ac:dyDescent="0.2">
      <c r="A11180" s="295">
        <v>0.2441731</v>
      </c>
      <c r="B11180" s="295"/>
      <c r="C11180" s="295">
        <v>0.40423690000000001</v>
      </c>
      <c r="D11180" s="295"/>
    </row>
    <row r="11181" spans="1:4" x14ac:dyDescent="0.2">
      <c r="A11181" s="295">
        <v>0.24415970000000001</v>
      </c>
      <c r="B11181" s="295"/>
      <c r="C11181" s="295">
        <v>0.40421810000000002</v>
      </c>
      <c r="D11181" s="295"/>
    </row>
    <row r="11182" spans="1:4" x14ac:dyDescent="0.2">
      <c r="A11182" s="295">
        <v>0.24415970000000001</v>
      </c>
      <c r="B11182" s="295"/>
      <c r="C11182" s="295">
        <v>0.40421810000000002</v>
      </c>
      <c r="D11182" s="295"/>
    </row>
    <row r="11183" spans="1:4" x14ac:dyDescent="0.2">
      <c r="A11183" s="295">
        <v>0.24415970000000001</v>
      </c>
      <c r="B11183" s="295"/>
      <c r="C11183" s="295">
        <v>0.4041788</v>
      </c>
      <c r="D11183" s="295"/>
    </row>
    <row r="11184" spans="1:4" x14ac:dyDescent="0.2">
      <c r="A11184" s="295">
        <v>0.24414449999999999</v>
      </c>
      <c r="B11184" s="295"/>
      <c r="C11184" s="295">
        <v>0.40414410000000001</v>
      </c>
      <c r="D11184" s="295"/>
    </row>
    <row r="11185" spans="1:4" x14ac:dyDescent="0.2">
      <c r="A11185" s="295">
        <v>0.24414449999999999</v>
      </c>
      <c r="B11185" s="295"/>
      <c r="C11185" s="295">
        <v>0.40411029999999998</v>
      </c>
      <c r="D11185" s="295"/>
    </row>
    <row r="11186" spans="1:4" x14ac:dyDescent="0.2">
      <c r="A11186" s="295">
        <v>0.24414449999999999</v>
      </c>
      <c r="B11186" s="295"/>
      <c r="C11186" s="295">
        <v>0.40407130000000002</v>
      </c>
      <c r="D11186" s="295"/>
    </row>
    <row r="11187" spans="1:4" x14ac:dyDescent="0.2">
      <c r="A11187" s="295">
        <v>0.24411669999999999</v>
      </c>
      <c r="B11187" s="295"/>
      <c r="C11187" s="295">
        <v>0.40407130000000002</v>
      </c>
      <c r="D11187" s="295"/>
    </row>
    <row r="11188" spans="1:4" x14ac:dyDescent="0.2">
      <c r="A11188" s="295">
        <v>0.24410219999999999</v>
      </c>
      <c r="B11188" s="295"/>
      <c r="C11188" s="295">
        <v>0.40405249999999998</v>
      </c>
      <c r="D11188" s="295"/>
    </row>
    <row r="11189" spans="1:4" x14ac:dyDescent="0.2">
      <c r="A11189" s="295">
        <v>0.2440872</v>
      </c>
      <c r="B11189" s="295"/>
      <c r="C11189" s="295">
        <v>0.4040337</v>
      </c>
      <c r="D11189" s="295"/>
    </row>
    <row r="11190" spans="1:4" x14ac:dyDescent="0.2">
      <c r="A11190" s="295">
        <v>0.2440872</v>
      </c>
      <c r="B11190" s="295"/>
      <c r="C11190" s="295">
        <v>0.4039953</v>
      </c>
      <c r="D11190" s="295"/>
    </row>
    <row r="11191" spans="1:4" x14ac:dyDescent="0.2">
      <c r="A11191" s="295">
        <v>0.2440872</v>
      </c>
      <c r="B11191" s="295"/>
      <c r="C11191" s="295">
        <v>0.40398030000000001</v>
      </c>
      <c r="D11191" s="295"/>
    </row>
    <row r="11192" spans="1:4" x14ac:dyDescent="0.2">
      <c r="A11192" s="295">
        <v>0.24407200000000001</v>
      </c>
      <c r="B11192" s="295"/>
      <c r="C11192" s="295">
        <v>0.40398030000000001</v>
      </c>
      <c r="D11192" s="295"/>
    </row>
    <row r="11193" spans="1:4" x14ac:dyDescent="0.2">
      <c r="A11193" s="295">
        <v>0.24407200000000001</v>
      </c>
      <c r="B11193" s="295"/>
      <c r="C11193" s="295">
        <v>0.40398030000000001</v>
      </c>
      <c r="D11193" s="295"/>
    </row>
    <row r="11194" spans="1:4" x14ac:dyDescent="0.2">
      <c r="A11194" s="295">
        <v>0.24405869999999999</v>
      </c>
      <c r="B11194" s="295"/>
      <c r="C11194" s="295">
        <v>0.40392679999999997</v>
      </c>
      <c r="D11194" s="295"/>
    </row>
    <row r="11195" spans="1:4" x14ac:dyDescent="0.2">
      <c r="A11195" s="295">
        <v>0.24405869999999999</v>
      </c>
      <c r="B11195" s="295"/>
      <c r="C11195" s="295">
        <v>0.4039063</v>
      </c>
      <c r="D11195" s="295"/>
    </row>
    <row r="11196" spans="1:4" x14ac:dyDescent="0.2">
      <c r="A11196" s="295">
        <v>0.24404419999999999</v>
      </c>
      <c r="B11196" s="295"/>
      <c r="C11196" s="295">
        <v>0.40388780000000002</v>
      </c>
      <c r="D11196" s="295"/>
    </row>
    <row r="11197" spans="1:4" x14ac:dyDescent="0.2">
      <c r="A11197" s="295">
        <v>0.2440309</v>
      </c>
      <c r="B11197" s="295"/>
      <c r="C11197" s="295">
        <v>0.40388780000000002</v>
      </c>
      <c r="D11197" s="295"/>
    </row>
    <row r="11198" spans="1:4" x14ac:dyDescent="0.2">
      <c r="A11198" s="295">
        <v>0.2440309</v>
      </c>
      <c r="B11198" s="295"/>
      <c r="C11198" s="295">
        <v>0.40388770000000002</v>
      </c>
      <c r="D11198" s="295"/>
    </row>
    <row r="11199" spans="1:4" x14ac:dyDescent="0.2">
      <c r="A11199" s="295">
        <v>0.24401629999999999</v>
      </c>
      <c r="B11199" s="295"/>
      <c r="C11199" s="295">
        <v>0.40383380000000002</v>
      </c>
      <c r="D11199" s="295"/>
    </row>
    <row r="11200" spans="1:4" x14ac:dyDescent="0.2">
      <c r="A11200" s="295">
        <v>0.24401629999999999</v>
      </c>
      <c r="B11200" s="295"/>
      <c r="C11200" s="295">
        <v>0.40383380000000002</v>
      </c>
      <c r="D11200" s="295"/>
    </row>
    <row r="11201" spans="1:4" x14ac:dyDescent="0.2">
      <c r="A11201" s="295">
        <v>0.24398619999999999</v>
      </c>
      <c r="B11201" s="295"/>
      <c r="C11201" s="295">
        <v>0.40378019999999998</v>
      </c>
      <c r="D11201" s="295"/>
    </row>
    <row r="11202" spans="1:4" x14ac:dyDescent="0.2">
      <c r="A11202" s="295">
        <v>0.24397170000000001</v>
      </c>
      <c r="B11202" s="295"/>
      <c r="C11202" s="295">
        <v>0.40378019999999998</v>
      </c>
      <c r="D11202" s="295"/>
    </row>
    <row r="11203" spans="1:4" x14ac:dyDescent="0.2">
      <c r="A11203" s="295">
        <v>0.24397170000000001</v>
      </c>
      <c r="B11203" s="295"/>
      <c r="C11203" s="295">
        <v>0.4037598</v>
      </c>
      <c r="D11203" s="295"/>
    </row>
    <row r="11204" spans="1:4" x14ac:dyDescent="0.2">
      <c r="A11204" s="295">
        <v>0.24397170000000001</v>
      </c>
      <c r="B11204" s="295"/>
      <c r="C11204" s="295">
        <v>0.40374120000000002</v>
      </c>
      <c r="D11204" s="295"/>
    </row>
    <row r="11205" spans="1:4" x14ac:dyDescent="0.2">
      <c r="A11205" s="295">
        <v>0.24397170000000001</v>
      </c>
      <c r="B11205" s="295"/>
      <c r="C11205" s="295">
        <v>0.40372619999999998</v>
      </c>
      <c r="D11205" s="295"/>
    </row>
    <row r="11206" spans="1:4" x14ac:dyDescent="0.2">
      <c r="A11206" s="295">
        <v>0.24397170000000001</v>
      </c>
      <c r="B11206" s="295"/>
      <c r="C11206" s="295">
        <v>0.40370739999999999</v>
      </c>
      <c r="D11206" s="295"/>
    </row>
    <row r="11207" spans="1:4" x14ac:dyDescent="0.2">
      <c r="A11207" s="295">
        <v>0.24395720000000001</v>
      </c>
      <c r="B11207" s="295"/>
      <c r="C11207" s="295">
        <v>0.40368759999999998</v>
      </c>
      <c r="D11207" s="295"/>
    </row>
    <row r="11208" spans="1:4" x14ac:dyDescent="0.2">
      <c r="A11208" s="295">
        <v>0.24394389999999999</v>
      </c>
      <c r="B11208" s="295"/>
      <c r="C11208" s="295">
        <v>0.40368759999999998</v>
      </c>
      <c r="D11208" s="295"/>
    </row>
    <row r="11209" spans="1:4" x14ac:dyDescent="0.2">
      <c r="A11209" s="295">
        <v>0.24394389999999999</v>
      </c>
      <c r="B11209" s="295"/>
      <c r="C11209" s="295">
        <v>0.40365400000000001</v>
      </c>
      <c r="D11209" s="295"/>
    </row>
    <row r="11210" spans="1:4" x14ac:dyDescent="0.2">
      <c r="A11210" s="295">
        <v>0.2439142</v>
      </c>
      <c r="B11210" s="295"/>
      <c r="C11210" s="295">
        <v>0.4036148</v>
      </c>
      <c r="D11210" s="295"/>
    </row>
    <row r="11211" spans="1:4" x14ac:dyDescent="0.2">
      <c r="A11211" s="295">
        <v>0.24391409999999999</v>
      </c>
      <c r="B11211" s="295"/>
      <c r="C11211" s="295">
        <v>0.40359509999999998</v>
      </c>
      <c r="D11211" s="295"/>
    </row>
    <row r="11212" spans="1:4" x14ac:dyDescent="0.2">
      <c r="A11212" s="295">
        <v>0.24389920000000001</v>
      </c>
      <c r="B11212" s="295"/>
      <c r="C11212" s="295">
        <v>0.4035765</v>
      </c>
      <c r="D11212" s="295"/>
    </row>
    <row r="11213" spans="1:4" x14ac:dyDescent="0.2">
      <c r="A11213" s="295">
        <v>0.24388580000000001</v>
      </c>
      <c r="B11213" s="295"/>
      <c r="C11213" s="295">
        <v>0.4035379</v>
      </c>
      <c r="D11213" s="295"/>
    </row>
    <row r="11214" spans="1:4" x14ac:dyDescent="0.2">
      <c r="A11214" s="295">
        <v>0.24387139999999999</v>
      </c>
      <c r="B11214" s="295"/>
      <c r="C11214" s="295">
        <v>0.40350249999999999</v>
      </c>
      <c r="D11214" s="295"/>
    </row>
    <row r="11215" spans="1:4" x14ac:dyDescent="0.2">
      <c r="A11215" s="295">
        <v>0.2438562</v>
      </c>
      <c r="B11215" s="295"/>
      <c r="C11215" s="295">
        <v>0.40350249999999999</v>
      </c>
      <c r="D11215" s="295"/>
    </row>
    <row r="11216" spans="1:4" x14ac:dyDescent="0.2">
      <c r="A11216" s="295">
        <v>0.2438562</v>
      </c>
      <c r="B11216" s="295"/>
      <c r="C11216" s="295">
        <v>0.40350249999999999</v>
      </c>
      <c r="D11216" s="295"/>
    </row>
    <row r="11217" spans="1:4" x14ac:dyDescent="0.2">
      <c r="A11217" s="295">
        <v>0.2438562</v>
      </c>
      <c r="B11217" s="295"/>
      <c r="C11217" s="295">
        <v>0.40345009999999998</v>
      </c>
      <c r="D11217" s="295"/>
    </row>
    <row r="11218" spans="1:4" x14ac:dyDescent="0.2">
      <c r="A11218" s="295">
        <v>0.2438264</v>
      </c>
      <c r="B11218" s="295"/>
      <c r="C11218" s="295">
        <v>0.4034297</v>
      </c>
      <c r="D11218" s="295"/>
    </row>
    <row r="11219" spans="1:4" x14ac:dyDescent="0.2">
      <c r="A11219" s="295">
        <v>0.2438264</v>
      </c>
      <c r="B11219" s="295"/>
      <c r="C11219" s="295">
        <v>0.40340989999999999</v>
      </c>
      <c r="D11219" s="295"/>
    </row>
    <row r="11220" spans="1:4" x14ac:dyDescent="0.2">
      <c r="A11220" s="295">
        <v>0.243812</v>
      </c>
      <c r="B11220" s="295"/>
      <c r="C11220" s="295">
        <v>0.40340989999999999</v>
      </c>
      <c r="D11220" s="295"/>
    </row>
    <row r="11221" spans="1:4" x14ac:dyDescent="0.2">
      <c r="A11221" s="295">
        <v>0.24379700000000001</v>
      </c>
      <c r="B11221" s="295"/>
      <c r="C11221" s="295">
        <v>0.4033949</v>
      </c>
      <c r="D11221" s="295"/>
    </row>
    <row r="11222" spans="1:4" x14ac:dyDescent="0.2">
      <c r="A11222" s="295">
        <v>0.24379700000000001</v>
      </c>
      <c r="B11222" s="295"/>
      <c r="C11222" s="295">
        <v>0.40337610000000002</v>
      </c>
      <c r="D11222" s="295"/>
    </row>
    <row r="11223" spans="1:4" x14ac:dyDescent="0.2">
      <c r="A11223" s="295">
        <v>0.24378250000000001</v>
      </c>
      <c r="B11223" s="295"/>
      <c r="C11223" s="295">
        <v>0.40334249999999999</v>
      </c>
      <c r="D11223" s="295"/>
    </row>
    <row r="11224" spans="1:4" x14ac:dyDescent="0.2">
      <c r="A11224" s="295">
        <v>0.24376729999999999</v>
      </c>
      <c r="B11224" s="295"/>
      <c r="C11224" s="295">
        <v>0.40334249999999999</v>
      </c>
      <c r="D11224" s="295"/>
    </row>
    <row r="11225" spans="1:4" x14ac:dyDescent="0.2">
      <c r="A11225" s="295">
        <v>0.24373939999999999</v>
      </c>
      <c r="B11225" s="295"/>
      <c r="C11225" s="295">
        <v>0.40332279999999998</v>
      </c>
      <c r="D11225" s="295"/>
    </row>
    <row r="11226" spans="1:4" x14ac:dyDescent="0.2">
      <c r="A11226" s="295">
        <v>0.24373939999999999</v>
      </c>
      <c r="B11226" s="295"/>
      <c r="C11226" s="295">
        <v>0.40328350000000002</v>
      </c>
      <c r="D11226" s="295"/>
    </row>
    <row r="11227" spans="1:4" x14ac:dyDescent="0.2">
      <c r="A11227" s="295">
        <v>0.24373939999999999</v>
      </c>
      <c r="B11227" s="295"/>
      <c r="C11227" s="295">
        <v>0.40326859999999998</v>
      </c>
      <c r="D11227" s="295"/>
    </row>
    <row r="11228" spans="1:4" x14ac:dyDescent="0.2">
      <c r="A11228" s="295">
        <v>0.243725</v>
      </c>
      <c r="B11228" s="295"/>
      <c r="C11228" s="295">
        <v>0.40326859999999998</v>
      </c>
      <c r="D11228" s="295"/>
    </row>
    <row r="11229" spans="1:4" x14ac:dyDescent="0.2">
      <c r="A11229" s="295">
        <v>0.24371000000000001</v>
      </c>
      <c r="B11229" s="295"/>
      <c r="C11229" s="295">
        <v>0.4032481</v>
      </c>
      <c r="D11229" s="295"/>
    </row>
    <row r="11230" spans="1:4" x14ac:dyDescent="0.2">
      <c r="A11230" s="295">
        <v>0.24369669999999999</v>
      </c>
      <c r="B11230" s="295"/>
      <c r="C11230" s="295">
        <v>0.40321069999999998</v>
      </c>
      <c r="D11230" s="295"/>
    </row>
    <row r="11231" spans="1:4" x14ac:dyDescent="0.2">
      <c r="A11231" s="295">
        <v>0.24368210000000001</v>
      </c>
      <c r="B11231" s="295"/>
      <c r="C11231" s="295">
        <v>0.40319100000000002</v>
      </c>
      <c r="D11231" s="295"/>
    </row>
    <row r="11232" spans="1:4" x14ac:dyDescent="0.2">
      <c r="A11232" s="295">
        <v>0.24368210000000001</v>
      </c>
      <c r="B11232" s="295"/>
      <c r="C11232" s="295">
        <v>0.40317599999999998</v>
      </c>
      <c r="D11232" s="295"/>
    </row>
    <row r="11233" spans="1:4" x14ac:dyDescent="0.2">
      <c r="A11233" s="295">
        <v>0.24366689999999999</v>
      </c>
      <c r="B11233" s="295"/>
      <c r="C11233" s="295">
        <v>0.40315719999999999</v>
      </c>
      <c r="D11233" s="295"/>
    </row>
    <row r="11234" spans="1:4" x14ac:dyDescent="0.2">
      <c r="A11234" s="295">
        <v>0.24365249999999999</v>
      </c>
      <c r="B11234" s="295"/>
      <c r="C11234" s="295">
        <v>0.40315719999999999</v>
      </c>
      <c r="D11234" s="295"/>
    </row>
    <row r="11235" spans="1:4" x14ac:dyDescent="0.2">
      <c r="A11235" s="295">
        <v>0.2436391</v>
      </c>
      <c r="B11235" s="295"/>
      <c r="C11235" s="295">
        <v>0.40315719999999999</v>
      </c>
      <c r="D11235" s="295"/>
    </row>
    <row r="11236" spans="1:4" x14ac:dyDescent="0.2">
      <c r="A11236" s="295">
        <v>0.24362420000000001</v>
      </c>
      <c r="B11236" s="295"/>
      <c r="C11236" s="295">
        <v>0.4031383</v>
      </c>
      <c r="D11236" s="295"/>
    </row>
    <row r="11237" spans="1:4" x14ac:dyDescent="0.2">
      <c r="A11237" s="295">
        <v>0.24361079999999999</v>
      </c>
      <c r="B11237" s="295"/>
      <c r="C11237" s="295">
        <v>0.40311979999999997</v>
      </c>
      <c r="D11237" s="295"/>
    </row>
    <row r="11238" spans="1:4" x14ac:dyDescent="0.2">
      <c r="A11238" s="295">
        <v>0.24361079999999999</v>
      </c>
      <c r="B11238" s="295"/>
      <c r="C11238" s="295">
        <v>0.40309929999999999</v>
      </c>
      <c r="D11238" s="295"/>
    </row>
    <row r="11239" spans="1:4" x14ac:dyDescent="0.2">
      <c r="A11239" s="295">
        <v>0.24361079999999999</v>
      </c>
      <c r="B11239" s="295"/>
      <c r="C11239" s="295">
        <v>0.4030646</v>
      </c>
      <c r="D11239" s="295"/>
    </row>
    <row r="11240" spans="1:4" x14ac:dyDescent="0.2">
      <c r="A11240" s="295">
        <v>0.24358179999999999</v>
      </c>
      <c r="B11240" s="295"/>
      <c r="C11240" s="295">
        <v>0.4030646</v>
      </c>
      <c r="D11240" s="295"/>
    </row>
    <row r="11241" spans="1:4" x14ac:dyDescent="0.2">
      <c r="A11241" s="295">
        <v>0.24358179999999999</v>
      </c>
      <c r="B11241" s="295"/>
      <c r="C11241" s="295">
        <v>0.40304580000000001</v>
      </c>
      <c r="D11241" s="295"/>
    </row>
    <row r="11242" spans="1:4" x14ac:dyDescent="0.2">
      <c r="A11242" s="295">
        <v>0.24358179999999999</v>
      </c>
      <c r="B11242" s="295"/>
      <c r="C11242" s="295">
        <v>0.403026</v>
      </c>
      <c r="D11242" s="295"/>
    </row>
    <row r="11243" spans="1:4" x14ac:dyDescent="0.2">
      <c r="A11243" s="295">
        <v>0.24358179999999999</v>
      </c>
      <c r="B11243" s="295"/>
      <c r="C11243" s="295">
        <v>0.40298859999999997</v>
      </c>
      <c r="D11243" s="295"/>
    </row>
    <row r="11244" spans="1:4" x14ac:dyDescent="0.2">
      <c r="A11244" s="295">
        <v>0.24355160000000001</v>
      </c>
      <c r="B11244" s="295"/>
      <c r="C11244" s="295">
        <v>0.40297359999999999</v>
      </c>
      <c r="D11244" s="295"/>
    </row>
    <row r="11245" spans="1:4" x14ac:dyDescent="0.2">
      <c r="A11245" s="295">
        <v>0.24355160000000001</v>
      </c>
      <c r="B11245" s="295"/>
      <c r="C11245" s="295">
        <v>0.4029548</v>
      </c>
      <c r="D11245" s="295"/>
    </row>
    <row r="11246" spans="1:4" x14ac:dyDescent="0.2">
      <c r="A11246" s="295">
        <v>0.24353710000000001</v>
      </c>
      <c r="B11246" s="295"/>
      <c r="C11246" s="295">
        <v>0.40291460000000001</v>
      </c>
      <c r="D11246" s="295"/>
    </row>
    <row r="11247" spans="1:4" x14ac:dyDescent="0.2">
      <c r="A11247" s="295">
        <v>0.24353710000000001</v>
      </c>
      <c r="B11247" s="295"/>
      <c r="C11247" s="295">
        <v>0.40291460000000001</v>
      </c>
      <c r="D11247" s="295"/>
    </row>
    <row r="11248" spans="1:4" x14ac:dyDescent="0.2">
      <c r="A11248" s="295">
        <v>0.24352260000000001</v>
      </c>
      <c r="B11248" s="295"/>
      <c r="C11248" s="295">
        <v>0.40287919999999999</v>
      </c>
      <c r="D11248" s="295"/>
    </row>
    <row r="11249" spans="1:4" x14ac:dyDescent="0.2">
      <c r="A11249" s="295">
        <v>0.24350930000000001</v>
      </c>
      <c r="B11249" s="295"/>
      <c r="C11249" s="295">
        <v>0.40287919999999999</v>
      </c>
      <c r="D11249" s="295"/>
    </row>
    <row r="11250" spans="1:4" x14ac:dyDescent="0.2">
      <c r="A11250" s="295">
        <v>0.24350930000000001</v>
      </c>
      <c r="B11250" s="295"/>
      <c r="C11250" s="295">
        <v>0.40284019999999998</v>
      </c>
      <c r="D11250" s="295"/>
    </row>
    <row r="11251" spans="1:4" x14ac:dyDescent="0.2">
      <c r="A11251" s="295">
        <v>0.24348030000000001</v>
      </c>
      <c r="B11251" s="295"/>
      <c r="C11251" s="295">
        <v>0.40282050000000003</v>
      </c>
      <c r="D11251" s="295"/>
    </row>
    <row r="11252" spans="1:4" x14ac:dyDescent="0.2">
      <c r="A11252" s="295">
        <v>0.2434501</v>
      </c>
      <c r="B11252" s="295"/>
      <c r="C11252" s="295">
        <v>0.40282050000000003</v>
      </c>
      <c r="D11252" s="295"/>
    </row>
    <row r="11253" spans="1:4" x14ac:dyDescent="0.2">
      <c r="A11253" s="295">
        <v>0.2434501</v>
      </c>
      <c r="B11253" s="295"/>
      <c r="C11253" s="295">
        <v>0.4027867</v>
      </c>
      <c r="D11253" s="295"/>
    </row>
    <row r="11254" spans="1:4" x14ac:dyDescent="0.2">
      <c r="A11254" s="295">
        <v>0.24343680000000001</v>
      </c>
      <c r="B11254" s="295"/>
      <c r="C11254" s="295">
        <v>0.40276810000000002</v>
      </c>
      <c r="D11254" s="295"/>
    </row>
    <row r="11255" spans="1:4" x14ac:dyDescent="0.2">
      <c r="A11255" s="295">
        <v>0.24343680000000001</v>
      </c>
      <c r="B11255" s="295"/>
      <c r="C11255" s="295">
        <v>0.40276810000000002</v>
      </c>
      <c r="D11255" s="295"/>
    </row>
    <row r="11256" spans="1:4" x14ac:dyDescent="0.2">
      <c r="A11256" s="295">
        <v>0.24342230000000001</v>
      </c>
      <c r="B11256" s="295"/>
      <c r="C11256" s="295">
        <v>0.4027483</v>
      </c>
      <c r="D11256" s="295"/>
    </row>
    <row r="11257" spans="1:4" x14ac:dyDescent="0.2">
      <c r="A11257" s="295">
        <v>0.24342230000000001</v>
      </c>
      <c r="B11257" s="295"/>
      <c r="C11257" s="295">
        <v>0.40271289999999998</v>
      </c>
      <c r="D11257" s="295"/>
    </row>
    <row r="11258" spans="1:4" x14ac:dyDescent="0.2">
      <c r="A11258" s="295">
        <v>0.24342230000000001</v>
      </c>
      <c r="B11258" s="295"/>
      <c r="C11258" s="295">
        <v>0.40267550000000002</v>
      </c>
      <c r="D11258" s="295"/>
    </row>
    <row r="11259" spans="1:4" x14ac:dyDescent="0.2">
      <c r="A11259" s="295">
        <v>0.24340780000000001</v>
      </c>
      <c r="B11259" s="295"/>
      <c r="C11259" s="295">
        <v>0.40267550000000002</v>
      </c>
      <c r="D11259" s="295"/>
    </row>
    <row r="11260" spans="1:4" x14ac:dyDescent="0.2">
      <c r="A11260" s="295">
        <v>0.2433795</v>
      </c>
      <c r="B11260" s="295"/>
      <c r="C11260" s="295">
        <v>0.40266049999999998</v>
      </c>
      <c r="D11260" s="295"/>
    </row>
    <row r="11261" spans="1:4" x14ac:dyDescent="0.2">
      <c r="A11261" s="295">
        <v>0.2433795</v>
      </c>
      <c r="B11261" s="295"/>
      <c r="C11261" s="295">
        <v>0.40262130000000002</v>
      </c>
      <c r="D11261" s="295"/>
    </row>
    <row r="11262" spans="1:4" x14ac:dyDescent="0.2">
      <c r="A11262" s="295">
        <v>0.2433795</v>
      </c>
      <c r="B11262" s="295"/>
      <c r="C11262" s="295">
        <v>0.40262130000000002</v>
      </c>
      <c r="D11262" s="295"/>
    </row>
    <row r="11263" spans="1:4" x14ac:dyDescent="0.2">
      <c r="A11263" s="295">
        <v>0.2433795</v>
      </c>
      <c r="B11263" s="295"/>
      <c r="C11263" s="295">
        <v>0.4026015</v>
      </c>
      <c r="D11263" s="295"/>
    </row>
    <row r="11264" spans="1:4" x14ac:dyDescent="0.2">
      <c r="A11264" s="295">
        <v>0.24336430000000001</v>
      </c>
      <c r="B11264" s="295"/>
      <c r="C11264" s="295">
        <v>0.40258650000000001</v>
      </c>
      <c r="D11264" s="295"/>
    </row>
    <row r="11265" spans="1:4" x14ac:dyDescent="0.2">
      <c r="A11265" s="295">
        <v>0.2433498</v>
      </c>
      <c r="B11265" s="295"/>
      <c r="C11265" s="295">
        <v>0.40256799999999998</v>
      </c>
      <c r="D11265" s="295"/>
    </row>
    <row r="11266" spans="1:4" x14ac:dyDescent="0.2">
      <c r="A11266" s="295">
        <v>0.2433353</v>
      </c>
      <c r="B11266" s="295"/>
      <c r="C11266" s="295">
        <v>0.40254909999999999</v>
      </c>
      <c r="D11266" s="295"/>
    </row>
    <row r="11267" spans="1:4" x14ac:dyDescent="0.2">
      <c r="A11267" s="295">
        <v>0.24332029999999999</v>
      </c>
      <c r="B11267" s="295"/>
      <c r="C11267" s="295">
        <v>0.40250900000000001</v>
      </c>
      <c r="D11267" s="295"/>
    </row>
    <row r="11268" spans="1:4" x14ac:dyDescent="0.2">
      <c r="A11268" s="295">
        <v>0.24332029999999999</v>
      </c>
      <c r="B11268" s="295"/>
      <c r="C11268" s="295">
        <v>0.40250900000000001</v>
      </c>
      <c r="D11268" s="295"/>
    </row>
    <row r="11269" spans="1:4" x14ac:dyDescent="0.2">
      <c r="A11269" s="295">
        <v>0.24329249999999999</v>
      </c>
      <c r="B11269" s="295"/>
      <c r="C11269" s="295">
        <v>0.40248919999999999</v>
      </c>
      <c r="D11269" s="295"/>
    </row>
    <row r="11270" spans="1:4" x14ac:dyDescent="0.2">
      <c r="A11270" s="295">
        <v>0.24327750000000001</v>
      </c>
      <c r="B11270" s="295"/>
      <c r="C11270" s="295">
        <v>0.40243139999999999</v>
      </c>
      <c r="D11270" s="295"/>
    </row>
    <row r="11271" spans="1:4" x14ac:dyDescent="0.2">
      <c r="A11271" s="295">
        <v>0.24326229999999999</v>
      </c>
      <c r="B11271" s="295"/>
      <c r="C11271" s="295">
        <v>0.40239780000000003</v>
      </c>
      <c r="D11271" s="295"/>
    </row>
    <row r="11272" spans="1:4" x14ac:dyDescent="0.2">
      <c r="A11272" s="295">
        <v>0.2432551</v>
      </c>
      <c r="B11272" s="295"/>
      <c r="C11272" s="295">
        <v>0.40239780000000003</v>
      </c>
      <c r="D11272" s="295"/>
    </row>
    <row r="11273" spans="1:4" x14ac:dyDescent="0.2">
      <c r="A11273" s="295">
        <v>0.24324779999999999</v>
      </c>
      <c r="B11273" s="295"/>
      <c r="C11273" s="295">
        <v>0.40237800000000001</v>
      </c>
      <c r="D11273" s="295"/>
    </row>
    <row r="11274" spans="1:4" x14ac:dyDescent="0.2">
      <c r="A11274" s="295">
        <v>0.24324779999999999</v>
      </c>
      <c r="B11274" s="295"/>
      <c r="C11274" s="295">
        <v>0.40234419999999999</v>
      </c>
      <c r="D11274" s="295"/>
    </row>
    <row r="11275" spans="1:4" x14ac:dyDescent="0.2">
      <c r="A11275" s="295">
        <v>0.24323259999999999</v>
      </c>
      <c r="B11275" s="295"/>
      <c r="C11275" s="295">
        <v>0.40234419999999999</v>
      </c>
      <c r="D11275" s="295"/>
    </row>
    <row r="11276" spans="1:4" x14ac:dyDescent="0.2">
      <c r="A11276" s="295">
        <v>0.24323259999999999</v>
      </c>
      <c r="B11276" s="295"/>
      <c r="C11276" s="295">
        <v>0.40232380000000001</v>
      </c>
      <c r="D11276" s="295"/>
    </row>
    <row r="11277" spans="1:4" x14ac:dyDescent="0.2">
      <c r="A11277" s="295">
        <v>0.2431903</v>
      </c>
      <c r="B11277" s="295"/>
      <c r="C11277" s="295">
        <v>0.40228550000000002</v>
      </c>
      <c r="D11277" s="295"/>
    </row>
    <row r="11278" spans="1:4" x14ac:dyDescent="0.2">
      <c r="A11278" s="295">
        <v>0.24317530000000001</v>
      </c>
      <c r="B11278" s="295"/>
      <c r="C11278" s="295">
        <v>0.40226509999999999</v>
      </c>
      <c r="D11278" s="295"/>
    </row>
    <row r="11279" spans="1:4" x14ac:dyDescent="0.2">
      <c r="A11279" s="295">
        <v>0.24317530000000001</v>
      </c>
      <c r="B11279" s="295"/>
      <c r="C11279" s="295">
        <v>0.40222740000000001</v>
      </c>
      <c r="D11279" s="295"/>
    </row>
    <row r="11280" spans="1:4" x14ac:dyDescent="0.2">
      <c r="A11280" s="295">
        <v>0.24317530000000001</v>
      </c>
      <c r="B11280" s="295"/>
      <c r="C11280" s="295">
        <v>0.40221240000000003</v>
      </c>
      <c r="D11280" s="295"/>
    </row>
    <row r="11281" spans="1:4" x14ac:dyDescent="0.2">
      <c r="A11281" s="295">
        <v>0.24317530000000001</v>
      </c>
      <c r="B11281" s="295"/>
      <c r="C11281" s="295">
        <v>0.40219379999999999</v>
      </c>
      <c r="D11281" s="295"/>
    </row>
    <row r="11282" spans="1:4" x14ac:dyDescent="0.2">
      <c r="A11282" s="295">
        <v>0.24317530000000001</v>
      </c>
      <c r="B11282" s="295"/>
      <c r="C11282" s="295">
        <v>0.40217409999999998</v>
      </c>
      <c r="D11282" s="295"/>
    </row>
    <row r="11283" spans="1:4" x14ac:dyDescent="0.2">
      <c r="A11283" s="295">
        <v>0.24316009999999999</v>
      </c>
      <c r="B11283" s="295"/>
      <c r="C11283" s="295">
        <v>0.40215529999999999</v>
      </c>
      <c r="D11283" s="295"/>
    </row>
    <row r="11284" spans="1:4" x14ac:dyDescent="0.2">
      <c r="A11284" s="295">
        <v>0.24314669999999999</v>
      </c>
      <c r="B11284" s="295"/>
      <c r="C11284" s="295">
        <v>0.40208149999999998</v>
      </c>
      <c r="D11284" s="295"/>
    </row>
    <row r="11285" spans="1:4" x14ac:dyDescent="0.2">
      <c r="A11285" s="295">
        <v>0.24313219999999999</v>
      </c>
      <c r="B11285" s="295"/>
      <c r="C11285" s="295">
        <v>0.40208149999999998</v>
      </c>
      <c r="D11285" s="295"/>
    </row>
    <row r="11286" spans="1:4" x14ac:dyDescent="0.2">
      <c r="A11286" s="295">
        <v>0.24311720000000001</v>
      </c>
      <c r="B11286" s="295"/>
      <c r="C11286" s="295">
        <v>0.40208149999999998</v>
      </c>
      <c r="D11286" s="295"/>
    </row>
    <row r="11287" spans="1:4" x14ac:dyDescent="0.2">
      <c r="A11287" s="295">
        <v>0.24310390000000001</v>
      </c>
      <c r="B11287" s="295"/>
      <c r="C11287" s="295">
        <v>0.40208149999999998</v>
      </c>
      <c r="D11287" s="295"/>
    </row>
    <row r="11288" spans="1:4" x14ac:dyDescent="0.2">
      <c r="A11288" s="295">
        <v>0.24310390000000001</v>
      </c>
      <c r="B11288" s="295"/>
      <c r="C11288" s="295">
        <v>0.4020243</v>
      </c>
      <c r="D11288" s="295"/>
    </row>
    <row r="11289" spans="1:4" x14ac:dyDescent="0.2">
      <c r="A11289" s="295">
        <v>0.24307419999999999</v>
      </c>
      <c r="B11289" s="295"/>
      <c r="C11289" s="295">
        <v>0.40200930000000001</v>
      </c>
      <c r="D11289" s="295"/>
    </row>
    <row r="11290" spans="1:4" x14ac:dyDescent="0.2">
      <c r="A11290" s="295">
        <v>0.24305969999999999</v>
      </c>
      <c r="B11290" s="295"/>
      <c r="C11290" s="295">
        <v>0.40200930000000001</v>
      </c>
      <c r="D11290" s="295"/>
    </row>
    <row r="11291" spans="1:4" x14ac:dyDescent="0.2">
      <c r="A11291" s="295">
        <v>0.24305969999999999</v>
      </c>
      <c r="B11291" s="295"/>
      <c r="C11291" s="295">
        <v>0.4019703</v>
      </c>
      <c r="D11291" s="295"/>
    </row>
    <row r="11292" spans="1:4" x14ac:dyDescent="0.2">
      <c r="A11292" s="295">
        <v>0.24305969999999999</v>
      </c>
      <c r="B11292" s="295"/>
      <c r="C11292" s="295">
        <v>0.40193659999999998</v>
      </c>
      <c r="D11292" s="295"/>
    </row>
    <row r="11293" spans="1:4" x14ac:dyDescent="0.2">
      <c r="A11293" s="295">
        <v>0.2430464</v>
      </c>
      <c r="B11293" s="295"/>
      <c r="C11293" s="295">
        <v>0.4019161</v>
      </c>
      <c r="D11293" s="295"/>
    </row>
    <row r="11294" spans="1:4" x14ac:dyDescent="0.2">
      <c r="A11294" s="295">
        <v>0.2430464</v>
      </c>
      <c r="B11294" s="295"/>
      <c r="C11294" s="295">
        <v>0.40189639999999999</v>
      </c>
      <c r="D11294" s="295"/>
    </row>
    <row r="11295" spans="1:4" x14ac:dyDescent="0.2">
      <c r="A11295" s="295">
        <v>0.2430464</v>
      </c>
      <c r="B11295" s="295"/>
      <c r="C11295" s="295">
        <v>0.40185739999999998</v>
      </c>
      <c r="D11295" s="295"/>
    </row>
    <row r="11296" spans="1:4" x14ac:dyDescent="0.2">
      <c r="A11296" s="295">
        <v>0.2430464</v>
      </c>
      <c r="B11296" s="295"/>
      <c r="C11296" s="295">
        <v>0.40182259999999997</v>
      </c>
      <c r="D11296" s="295"/>
    </row>
    <row r="11297" spans="1:4" x14ac:dyDescent="0.2">
      <c r="A11297" s="295">
        <v>0.2430464</v>
      </c>
      <c r="B11297" s="295"/>
      <c r="C11297" s="295">
        <v>0.40180759999999999</v>
      </c>
      <c r="D11297" s="295"/>
    </row>
    <row r="11298" spans="1:4" x14ac:dyDescent="0.2">
      <c r="A11298" s="295">
        <v>0.24300169999999999</v>
      </c>
      <c r="B11298" s="295"/>
      <c r="C11298" s="295">
        <v>0.40180759999999999</v>
      </c>
      <c r="D11298" s="295"/>
    </row>
    <row r="11299" spans="1:4" x14ac:dyDescent="0.2">
      <c r="A11299" s="295">
        <v>0.24300169999999999</v>
      </c>
      <c r="B11299" s="295"/>
      <c r="C11299" s="295">
        <v>0.40178720000000001</v>
      </c>
      <c r="D11299" s="295"/>
    </row>
    <row r="11300" spans="1:4" x14ac:dyDescent="0.2">
      <c r="A11300" s="295">
        <v>0.24300169999999999</v>
      </c>
      <c r="B11300" s="295"/>
      <c r="C11300" s="295">
        <v>0.40176840000000003</v>
      </c>
      <c r="D11300" s="295"/>
    </row>
    <row r="11301" spans="1:4" x14ac:dyDescent="0.2">
      <c r="A11301" s="295">
        <v>0.24300169999999999</v>
      </c>
      <c r="B11301" s="295"/>
      <c r="C11301" s="295">
        <v>0.40171119999999999</v>
      </c>
      <c r="D11301" s="295"/>
    </row>
    <row r="11302" spans="1:4" x14ac:dyDescent="0.2">
      <c r="A11302" s="295">
        <v>0.2429586</v>
      </c>
      <c r="B11302" s="295"/>
      <c r="C11302" s="295">
        <v>0.40169260000000001</v>
      </c>
      <c r="D11302" s="295"/>
    </row>
    <row r="11303" spans="1:4" x14ac:dyDescent="0.2">
      <c r="A11303" s="295">
        <v>0.2429586</v>
      </c>
      <c r="B11303" s="295"/>
      <c r="C11303" s="295">
        <v>0.40167399999999998</v>
      </c>
      <c r="D11303" s="295"/>
    </row>
    <row r="11304" spans="1:4" x14ac:dyDescent="0.2">
      <c r="A11304" s="295">
        <v>0.2429586</v>
      </c>
      <c r="B11304" s="295"/>
      <c r="C11304" s="295">
        <v>0.40165909999999999</v>
      </c>
      <c r="D11304" s="295"/>
    </row>
    <row r="11305" spans="1:4" x14ac:dyDescent="0.2">
      <c r="A11305" s="295">
        <v>0.24292920000000001</v>
      </c>
      <c r="B11305" s="295"/>
      <c r="C11305" s="295">
        <v>0.4016402</v>
      </c>
      <c r="D11305" s="295"/>
    </row>
    <row r="11306" spans="1:4" x14ac:dyDescent="0.2">
      <c r="A11306" s="295">
        <v>0.24292920000000001</v>
      </c>
      <c r="B11306" s="295"/>
      <c r="C11306" s="295">
        <v>0.4016402</v>
      </c>
      <c r="D11306" s="295"/>
    </row>
    <row r="11307" spans="1:4" x14ac:dyDescent="0.2">
      <c r="A11307" s="295">
        <v>0.24292920000000001</v>
      </c>
      <c r="B11307" s="295"/>
      <c r="C11307" s="295">
        <v>0.40156269999999999</v>
      </c>
      <c r="D11307" s="295"/>
    </row>
    <row r="11308" spans="1:4" x14ac:dyDescent="0.2">
      <c r="A11308" s="295">
        <v>0.24292920000000001</v>
      </c>
      <c r="B11308" s="295"/>
      <c r="C11308" s="295">
        <v>0.40156269999999999</v>
      </c>
      <c r="D11308" s="295"/>
    </row>
    <row r="11309" spans="1:4" x14ac:dyDescent="0.2">
      <c r="A11309" s="295">
        <v>0.24291470000000001</v>
      </c>
      <c r="B11309" s="295"/>
      <c r="C11309" s="295">
        <v>0.40156259999999999</v>
      </c>
      <c r="D11309" s="295"/>
    </row>
    <row r="11310" spans="1:4" x14ac:dyDescent="0.2">
      <c r="A11310" s="295">
        <v>0.24291470000000001</v>
      </c>
      <c r="B11310" s="295"/>
      <c r="C11310" s="295">
        <v>0.40154770000000001</v>
      </c>
      <c r="D11310" s="295"/>
    </row>
    <row r="11311" spans="1:4" x14ac:dyDescent="0.2">
      <c r="A11311" s="295">
        <v>0.24290129999999999</v>
      </c>
      <c r="B11311" s="295"/>
      <c r="C11311" s="295">
        <v>0.40148889999999998</v>
      </c>
      <c r="D11311" s="295"/>
    </row>
    <row r="11312" spans="1:4" x14ac:dyDescent="0.2">
      <c r="A11312" s="295">
        <v>0.24288609999999999</v>
      </c>
      <c r="B11312" s="295"/>
      <c r="C11312" s="295">
        <v>0.40145150000000002</v>
      </c>
      <c r="D11312" s="295"/>
    </row>
    <row r="11313" spans="1:4" x14ac:dyDescent="0.2">
      <c r="A11313" s="295">
        <v>0.24288609999999999</v>
      </c>
      <c r="B11313" s="295"/>
      <c r="C11313" s="295">
        <v>0.40145150000000002</v>
      </c>
      <c r="D11313" s="295"/>
    </row>
    <row r="11314" spans="1:4" x14ac:dyDescent="0.2">
      <c r="A11314" s="295">
        <v>0.2428717</v>
      </c>
      <c r="B11314" s="295"/>
      <c r="C11314" s="295">
        <v>0.40141769999999999</v>
      </c>
      <c r="D11314" s="295"/>
    </row>
    <row r="11315" spans="1:4" x14ac:dyDescent="0.2">
      <c r="A11315" s="295">
        <v>0.24285709999999999</v>
      </c>
      <c r="B11315" s="295"/>
      <c r="C11315" s="295">
        <v>0.40137869999999998</v>
      </c>
      <c r="D11315" s="295"/>
    </row>
    <row r="11316" spans="1:4" x14ac:dyDescent="0.2">
      <c r="A11316" s="295">
        <v>0.24285709999999999</v>
      </c>
      <c r="B11316" s="295"/>
      <c r="C11316" s="295">
        <v>0.40135890000000002</v>
      </c>
      <c r="D11316" s="295"/>
    </row>
    <row r="11317" spans="1:4" x14ac:dyDescent="0.2">
      <c r="A11317" s="295">
        <v>0.2428438</v>
      </c>
      <c r="B11317" s="295"/>
      <c r="C11317" s="295">
        <v>0.40135890000000002</v>
      </c>
      <c r="D11317" s="295"/>
    </row>
    <row r="11318" spans="1:4" x14ac:dyDescent="0.2">
      <c r="A11318" s="295">
        <v>0.24282880000000001</v>
      </c>
      <c r="B11318" s="295"/>
      <c r="C11318" s="295">
        <v>0.40134029999999998</v>
      </c>
      <c r="D11318" s="295"/>
    </row>
    <row r="11319" spans="1:4" x14ac:dyDescent="0.2">
      <c r="A11319" s="295">
        <v>0.24281359999999999</v>
      </c>
      <c r="B11319" s="295"/>
      <c r="C11319" s="295">
        <v>0.40134029999999998</v>
      </c>
      <c r="D11319" s="295"/>
    </row>
    <row r="11320" spans="1:4" x14ac:dyDescent="0.2">
      <c r="A11320" s="295">
        <v>0.2428003</v>
      </c>
      <c r="B11320" s="295"/>
      <c r="C11320" s="295">
        <v>0.40131990000000001</v>
      </c>
      <c r="D11320" s="295"/>
    </row>
    <row r="11321" spans="1:4" x14ac:dyDescent="0.2">
      <c r="A11321" s="295">
        <v>0.2428003</v>
      </c>
      <c r="B11321" s="295"/>
      <c r="C11321" s="295">
        <v>0.40131990000000001</v>
      </c>
      <c r="D11321" s="295"/>
    </row>
    <row r="11322" spans="1:4" x14ac:dyDescent="0.2">
      <c r="A11322" s="295">
        <v>0.2427858</v>
      </c>
      <c r="B11322" s="295"/>
      <c r="C11322" s="295">
        <v>0.4013002</v>
      </c>
      <c r="D11322" s="295"/>
    </row>
    <row r="11323" spans="1:4" x14ac:dyDescent="0.2">
      <c r="A11323" s="295">
        <v>0.24277080000000001</v>
      </c>
      <c r="B11323" s="295"/>
      <c r="C11323" s="295">
        <v>0.4013002</v>
      </c>
      <c r="D11323" s="295"/>
    </row>
    <row r="11324" spans="1:4" x14ac:dyDescent="0.2">
      <c r="A11324" s="295">
        <v>0.24277080000000001</v>
      </c>
      <c r="B11324" s="295"/>
      <c r="C11324" s="295">
        <v>0.4012423</v>
      </c>
      <c r="D11324" s="295"/>
    </row>
    <row r="11325" spans="1:4" x14ac:dyDescent="0.2">
      <c r="A11325" s="295">
        <v>0.24275630000000001</v>
      </c>
      <c r="B11325" s="295"/>
      <c r="C11325" s="295">
        <v>0.40122259999999998</v>
      </c>
      <c r="D11325" s="295"/>
    </row>
    <row r="11326" spans="1:4" x14ac:dyDescent="0.2">
      <c r="A11326" s="295">
        <v>0.24275630000000001</v>
      </c>
      <c r="B11326" s="295"/>
      <c r="C11326" s="295">
        <v>0.4012076</v>
      </c>
      <c r="D11326" s="295"/>
    </row>
    <row r="11327" spans="1:4" x14ac:dyDescent="0.2">
      <c r="A11327" s="295">
        <v>0.24274109999999999</v>
      </c>
      <c r="B11327" s="295"/>
      <c r="C11327" s="295">
        <v>0.40118720000000002</v>
      </c>
      <c r="D11327" s="295"/>
    </row>
    <row r="11328" spans="1:4" x14ac:dyDescent="0.2">
      <c r="A11328" s="295">
        <v>0.24274109999999999</v>
      </c>
      <c r="B11328" s="295"/>
      <c r="C11328" s="295">
        <v>0.40116859999999999</v>
      </c>
      <c r="D11328" s="295"/>
    </row>
    <row r="11329" spans="1:4" x14ac:dyDescent="0.2">
      <c r="A11329" s="295">
        <v>0.24272659999999999</v>
      </c>
      <c r="B11329" s="295"/>
      <c r="C11329" s="295">
        <v>0.40114880000000003</v>
      </c>
      <c r="D11329" s="295"/>
    </row>
    <row r="11330" spans="1:4" x14ac:dyDescent="0.2">
      <c r="A11330" s="295">
        <v>0.24272659999999999</v>
      </c>
      <c r="B11330" s="295"/>
      <c r="C11330" s="295">
        <v>0.401115</v>
      </c>
      <c r="D11330" s="295"/>
    </row>
    <row r="11331" spans="1:4" x14ac:dyDescent="0.2">
      <c r="A11331" s="295">
        <v>0.24268310000000001</v>
      </c>
      <c r="B11331" s="295"/>
      <c r="C11331" s="295">
        <v>0.40109529999999999</v>
      </c>
      <c r="D11331" s="295"/>
    </row>
    <row r="11332" spans="1:4" x14ac:dyDescent="0.2">
      <c r="A11332" s="295">
        <v>0.24268310000000001</v>
      </c>
      <c r="B11332" s="295"/>
      <c r="C11332" s="295">
        <v>0.40104129999999999</v>
      </c>
      <c r="D11332" s="295"/>
    </row>
    <row r="11333" spans="1:4" x14ac:dyDescent="0.2">
      <c r="A11333" s="295">
        <v>0.24266860000000001</v>
      </c>
      <c r="B11333" s="295"/>
      <c r="C11333" s="295">
        <v>0.40104129999999999</v>
      </c>
      <c r="D11333" s="295"/>
    </row>
    <row r="11334" spans="1:4" x14ac:dyDescent="0.2">
      <c r="A11334" s="295">
        <v>0.24266860000000001</v>
      </c>
      <c r="B11334" s="295"/>
      <c r="C11334" s="295">
        <v>0.40104129999999999</v>
      </c>
      <c r="D11334" s="295"/>
    </row>
    <row r="11335" spans="1:4" x14ac:dyDescent="0.2">
      <c r="A11335" s="295">
        <v>0.2426391</v>
      </c>
      <c r="B11335" s="295"/>
      <c r="C11335" s="295">
        <v>0.4010224</v>
      </c>
      <c r="D11335" s="295"/>
    </row>
    <row r="11336" spans="1:4" x14ac:dyDescent="0.2">
      <c r="A11336" s="295">
        <v>0.2426257</v>
      </c>
      <c r="B11336" s="295"/>
      <c r="C11336" s="295">
        <v>0.40100269999999999</v>
      </c>
      <c r="D11336" s="295"/>
    </row>
    <row r="11337" spans="1:4" x14ac:dyDescent="0.2">
      <c r="A11337" s="295">
        <v>0.2426257</v>
      </c>
      <c r="B11337" s="295"/>
      <c r="C11337" s="295">
        <v>0.40098230000000001</v>
      </c>
      <c r="D11337" s="295"/>
    </row>
    <row r="11338" spans="1:4" x14ac:dyDescent="0.2">
      <c r="A11338" s="295">
        <v>0.2426113</v>
      </c>
      <c r="B11338" s="295"/>
      <c r="C11338" s="295">
        <v>0.40095419999999998</v>
      </c>
      <c r="D11338" s="295"/>
    </row>
    <row r="11339" spans="1:4" x14ac:dyDescent="0.2">
      <c r="A11339" s="295">
        <v>0.2426113</v>
      </c>
      <c r="B11339" s="295"/>
      <c r="C11339" s="295">
        <v>0.40092990000000001</v>
      </c>
      <c r="D11339" s="295"/>
    </row>
    <row r="11340" spans="1:4" x14ac:dyDescent="0.2">
      <c r="A11340" s="295">
        <v>0.2426113</v>
      </c>
      <c r="B11340" s="295"/>
      <c r="C11340" s="295">
        <v>0.40092990000000001</v>
      </c>
      <c r="D11340" s="295"/>
    </row>
    <row r="11341" spans="1:4" x14ac:dyDescent="0.2">
      <c r="A11341" s="295">
        <v>0.24259610000000001</v>
      </c>
      <c r="B11341" s="295"/>
      <c r="C11341" s="295">
        <v>0.40092990000000001</v>
      </c>
      <c r="D11341" s="295"/>
    </row>
    <row r="11342" spans="1:4" x14ac:dyDescent="0.2">
      <c r="A11342" s="295">
        <v>0.24258150000000001</v>
      </c>
      <c r="B11342" s="295"/>
      <c r="C11342" s="295">
        <v>0.40090949999999997</v>
      </c>
      <c r="D11342" s="295"/>
    </row>
    <row r="11343" spans="1:4" x14ac:dyDescent="0.2">
      <c r="A11343" s="295">
        <v>0.24258150000000001</v>
      </c>
      <c r="B11343" s="295"/>
      <c r="C11343" s="295">
        <v>0.40089449999999999</v>
      </c>
      <c r="D11343" s="295"/>
    </row>
    <row r="11344" spans="1:4" x14ac:dyDescent="0.2">
      <c r="A11344" s="295">
        <v>0.24258150000000001</v>
      </c>
      <c r="B11344" s="295"/>
      <c r="C11344" s="295">
        <v>0.40085589999999999</v>
      </c>
      <c r="D11344" s="295"/>
    </row>
    <row r="11345" spans="1:4" x14ac:dyDescent="0.2">
      <c r="A11345" s="295">
        <v>0.24255209999999999</v>
      </c>
      <c r="B11345" s="295"/>
      <c r="C11345" s="295">
        <v>0.40082230000000002</v>
      </c>
      <c r="D11345" s="295"/>
    </row>
    <row r="11346" spans="1:4" x14ac:dyDescent="0.2">
      <c r="A11346" s="295">
        <v>0.24253759999999999</v>
      </c>
      <c r="B11346" s="295"/>
      <c r="C11346" s="295">
        <v>0.4007869</v>
      </c>
      <c r="D11346" s="295"/>
    </row>
    <row r="11347" spans="1:4" x14ac:dyDescent="0.2">
      <c r="A11347" s="295">
        <v>0.2425242</v>
      </c>
      <c r="B11347" s="295"/>
      <c r="C11347" s="295">
        <v>0.4007869</v>
      </c>
      <c r="D11347" s="295"/>
    </row>
    <row r="11348" spans="1:4" x14ac:dyDescent="0.2">
      <c r="A11348" s="295">
        <v>0.2425242</v>
      </c>
      <c r="B11348" s="295"/>
      <c r="C11348" s="295">
        <v>0.40076650000000003</v>
      </c>
      <c r="D11348" s="295"/>
    </row>
    <row r="11349" spans="1:4" x14ac:dyDescent="0.2">
      <c r="A11349" s="295">
        <v>0.2425242</v>
      </c>
      <c r="B11349" s="295"/>
      <c r="C11349" s="295">
        <v>0.40076650000000003</v>
      </c>
      <c r="D11349" s="295"/>
    </row>
    <row r="11350" spans="1:4" x14ac:dyDescent="0.2">
      <c r="A11350" s="295">
        <v>0.2425098</v>
      </c>
      <c r="B11350" s="295"/>
      <c r="C11350" s="295">
        <v>0.40074769999999998</v>
      </c>
      <c r="D11350" s="295"/>
    </row>
    <row r="11351" spans="1:4" x14ac:dyDescent="0.2">
      <c r="A11351" s="295">
        <v>0.2424946</v>
      </c>
      <c r="B11351" s="295"/>
      <c r="C11351" s="295">
        <v>0.40071230000000002</v>
      </c>
      <c r="D11351" s="295"/>
    </row>
    <row r="11352" spans="1:4" x14ac:dyDescent="0.2">
      <c r="A11352" s="295">
        <v>0.2424946</v>
      </c>
      <c r="B11352" s="295"/>
      <c r="C11352" s="295">
        <v>0.40067399999999997</v>
      </c>
      <c r="D11352" s="295"/>
    </row>
    <row r="11353" spans="1:4" x14ac:dyDescent="0.2">
      <c r="A11353" s="295">
        <v>0.24246599999999999</v>
      </c>
      <c r="B11353" s="295"/>
      <c r="C11353" s="295">
        <v>0.40067390000000003</v>
      </c>
      <c r="D11353" s="295"/>
    </row>
    <row r="11354" spans="1:4" x14ac:dyDescent="0.2">
      <c r="A11354" s="295">
        <v>0.24243700000000001</v>
      </c>
      <c r="B11354" s="295"/>
      <c r="C11354" s="295">
        <v>0.40065509999999999</v>
      </c>
      <c r="D11354" s="295"/>
    </row>
    <row r="11355" spans="1:4" x14ac:dyDescent="0.2">
      <c r="A11355" s="295">
        <v>0.2424221</v>
      </c>
      <c r="B11355" s="295"/>
      <c r="C11355" s="295">
        <v>0.4006168</v>
      </c>
      <c r="D11355" s="295"/>
    </row>
    <row r="11356" spans="1:4" x14ac:dyDescent="0.2">
      <c r="A11356" s="295">
        <v>0.242422</v>
      </c>
      <c r="B11356" s="295"/>
      <c r="C11356" s="295">
        <v>0.40060180000000001</v>
      </c>
      <c r="D11356" s="295"/>
    </row>
    <row r="11357" spans="1:4" x14ac:dyDescent="0.2">
      <c r="A11357" s="295">
        <v>0.242422</v>
      </c>
      <c r="B11357" s="295"/>
      <c r="C11357" s="295">
        <v>0.40060180000000001</v>
      </c>
      <c r="D11357" s="295"/>
    </row>
    <row r="11358" spans="1:4" x14ac:dyDescent="0.2">
      <c r="A11358" s="295">
        <v>0.242422</v>
      </c>
      <c r="B11358" s="295"/>
      <c r="C11358" s="295">
        <v>0.40060180000000001</v>
      </c>
      <c r="D11358" s="295"/>
    </row>
    <row r="11359" spans="1:4" x14ac:dyDescent="0.2">
      <c r="A11359" s="295">
        <v>0.24240680000000001</v>
      </c>
      <c r="B11359" s="295"/>
      <c r="C11359" s="295">
        <v>0.40058199999999999</v>
      </c>
      <c r="D11359" s="295"/>
    </row>
    <row r="11360" spans="1:4" x14ac:dyDescent="0.2">
      <c r="A11360" s="295">
        <v>0.24239189999999999</v>
      </c>
      <c r="B11360" s="295"/>
      <c r="C11360" s="295">
        <v>0.40056700000000001</v>
      </c>
      <c r="D11360" s="295"/>
    </row>
    <row r="11361" spans="1:4" x14ac:dyDescent="0.2">
      <c r="A11361" s="295">
        <v>0.2423641</v>
      </c>
      <c r="B11361" s="295"/>
      <c r="C11361" s="295">
        <v>0.40054659999999997</v>
      </c>
      <c r="D11361" s="295"/>
    </row>
    <row r="11362" spans="1:4" x14ac:dyDescent="0.2">
      <c r="A11362" s="295">
        <v>0.2423641</v>
      </c>
      <c r="B11362" s="295"/>
      <c r="C11362" s="295">
        <v>0.40052690000000002</v>
      </c>
      <c r="D11362" s="295"/>
    </row>
    <row r="11363" spans="1:4" x14ac:dyDescent="0.2">
      <c r="A11363" s="295">
        <v>0.2423495</v>
      </c>
      <c r="B11363" s="295"/>
      <c r="C11363" s="295">
        <v>0.40050809999999998</v>
      </c>
      <c r="D11363" s="295"/>
    </row>
    <row r="11364" spans="1:4" x14ac:dyDescent="0.2">
      <c r="A11364" s="295">
        <v>0.2423495</v>
      </c>
      <c r="B11364" s="295"/>
      <c r="C11364" s="295">
        <v>0.40050799999999998</v>
      </c>
      <c r="D11364" s="295"/>
    </row>
    <row r="11365" spans="1:4" x14ac:dyDescent="0.2">
      <c r="A11365" s="295">
        <v>0.2423351</v>
      </c>
      <c r="B11365" s="295"/>
      <c r="C11365" s="295">
        <v>0.4004895</v>
      </c>
      <c r="D11365" s="295"/>
    </row>
    <row r="11366" spans="1:4" x14ac:dyDescent="0.2">
      <c r="A11366" s="295">
        <v>0.2423199</v>
      </c>
      <c r="B11366" s="295"/>
      <c r="C11366" s="295">
        <v>0.4004895</v>
      </c>
      <c r="D11366" s="295"/>
    </row>
    <row r="11367" spans="1:4" x14ac:dyDescent="0.2">
      <c r="A11367" s="295">
        <v>0.2423199</v>
      </c>
      <c r="B11367" s="295"/>
      <c r="C11367" s="295">
        <v>0.40047450000000001</v>
      </c>
      <c r="D11367" s="295"/>
    </row>
    <row r="11368" spans="1:4" x14ac:dyDescent="0.2">
      <c r="A11368" s="295">
        <v>0.24229039999999999</v>
      </c>
      <c r="B11368" s="295"/>
      <c r="C11368" s="295">
        <v>0.40047450000000001</v>
      </c>
      <c r="D11368" s="295"/>
    </row>
    <row r="11369" spans="1:4" x14ac:dyDescent="0.2">
      <c r="A11369" s="295">
        <v>0.24227699999999999</v>
      </c>
      <c r="B11369" s="295"/>
      <c r="C11369" s="295">
        <v>0.40043519999999999</v>
      </c>
      <c r="D11369" s="295"/>
    </row>
    <row r="11370" spans="1:4" x14ac:dyDescent="0.2">
      <c r="A11370" s="295">
        <v>0.24227699999999999</v>
      </c>
      <c r="B11370" s="295"/>
      <c r="C11370" s="295">
        <v>0.40043519999999999</v>
      </c>
      <c r="D11370" s="295"/>
    </row>
    <row r="11371" spans="1:4" x14ac:dyDescent="0.2">
      <c r="A11371" s="295">
        <v>0.24227699999999999</v>
      </c>
      <c r="B11371" s="295"/>
      <c r="C11371" s="295">
        <v>0.40040049999999999</v>
      </c>
      <c r="D11371" s="295"/>
    </row>
    <row r="11372" spans="1:4" x14ac:dyDescent="0.2">
      <c r="A11372" s="295">
        <v>0.24227699999999999</v>
      </c>
      <c r="B11372" s="295"/>
      <c r="C11372" s="295">
        <v>0.40040049999999999</v>
      </c>
      <c r="D11372" s="295"/>
    </row>
    <row r="11373" spans="1:4" x14ac:dyDescent="0.2">
      <c r="A11373" s="295">
        <v>0.24226210000000001</v>
      </c>
      <c r="B11373" s="295"/>
      <c r="C11373" s="295">
        <v>0.40038170000000001</v>
      </c>
      <c r="D11373" s="295"/>
    </row>
    <row r="11374" spans="1:4" x14ac:dyDescent="0.2">
      <c r="A11374" s="295">
        <v>0.24226210000000001</v>
      </c>
      <c r="B11374" s="295"/>
      <c r="C11374" s="295">
        <v>0.40036129999999998</v>
      </c>
      <c r="D11374" s="295"/>
    </row>
    <row r="11375" spans="1:4" x14ac:dyDescent="0.2">
      <c r="A11375" s="295">
        <v>0.24223420000000001</v>
      </c>
      <c r="B11375" s="295"/>
      <c r="C11375" s="295">
        <v>0.40032289999999998</v>
      </c>
      <c r="D11375" s="295"/>
    </row>
    <row r="11376" spans="1:4" x14ac:dyDescent="0.2">
      <c r="A11376" s="295">
        <v>0.24223420000000001</v>
      </c>
      <c r="B11376" s="295"/>
      <c r="C11376" s="295">
        <v>0.40030789999999999</v>
      </c>
      <c r="D11376" s="295"/>
    </row>
    <row r="11377" spans="1:4" x14ac:dyDescent="0.2">
      <c r="A11377" s="295">
        <v>0.24221970000000001</v>
      </c>
      <c r="B11377" s="295"/>
      <c r="C11377" s="295">
        <v>0.40028910000000001</v>
      </c>
      <c r="D11377" s="295"/>
    </row>
    <row r="11378" spans="1:4" x14ac:dyDescent="0.2">
      <c r="A11378" s="295">
        <v>0.24221970000000001</v>
      </c>
      <c r="B11378" s="295"/>
      <c r="C11378" s="295">
        <v>0.4002501</v>
      </c>
      <c r="D11378" s="295"/>
    </row>
    <row r="11379" spans="1:4" x14ac:dyDescent="0.2">
      <c r="A11379" s="295">
        <v>0.24220449999999999</v>
      </c>
      <c r="B11379" s="295"/>
      <c r="C11379" s="295">
        <v>0.40023130000000001</v>
      </c>
      <c r="D11379" s="295"/>
    </row>
    <row r="11380" spans="1:4" x14ac:dyDescent="0.2">
      <c r="A11380" s="295">
        <v>0.24217669999999999</v>
      </c>
      <c r="B11380" s="295"/>
      <c r="C11380" s="295">
        <v>0.40023130000000001</v>
      </c>
      <c r="D11380" s="295"/>
    </row>
    <row r="11381" spans="1:4" x14ac:dyDescent="0.2">
      <c r="A11381" s="295">
        <v>0.24216170000000001</v>
      </c>
      <c r="B11381" s="295"/>
      <c r="C11381" s="295">
        <v>0.4002115</v>
      </c>
      <c r="D11381" s="295"/>
    </row>
    <row r="11382" spans="1:4" x14ac:dyDescent="0.2">
      <c r="A11382" s="295">
        <v>0.24214720000000001</v>
      </c>
      <c r="B11382" s="295"/>
      <c r="C11382" s="295">
        <v>0.40017249999999999</v>
      </c>
      <c r="D11382" s="295"/>
    </row>
    <row r="11383" spans="1:4" x14ac:dyDescent="0.2">
      <c r="A11383" s="295">
        <v>0.24214720000000001</v>
      </c>
      <c r="B11383" s="295"/>
      <c r="C11383" s="295">
        <v>0.40015279999999998</v>
      </c>
      <c r="D11383" s="295"/>
    </row>
    <row r="11384" spans="1:4" x14ac:dyDescent="0.2">
      <c r="A11384" s="295">
        <v>0.24214720000000001</v>
      </c>
      <c r="B11384" s="295"/>
      <c r="C11384" s="295">
        <v>0.40010010000000001</v>
      </c>
      <c r="D11384" s="295"/>
    </row>
    <row r="11385" spans="1:4" x14ac:dyDescent="0.2">
      <c r="A11385" s="295">
        <v>0.24211869999999999</v>
      </c>
      <c r="B11385" s="295"/>
      <c r="C11385" s="295">
        <v>0.40007969999999998</v>
      </c>
      <c r="D11385" s="295"/>
    </row>
    <row r="11386" spans="1:4" x14ac:dyDescent="0.2">
      <c r="A11386" s="295">
        <v>0.24211869999999999</v>
      </c>
      <c r="B11386" s="295"/>
      <c r="C11386" s="295">
        <v>0.4000609</v>
      </c>
      <c r="D11386" s="295"/>
    </row>
    <row r="11387" spans="1:4" x14ac:dyDescent="0.2">
      <c r="A11387" s="295">
        <v>0.24211869999999999</v>
      </c>
      <c r="B11387" s="295"/>
      <c r="C11387" s="295">
        <v>0.4000609</v>
      </c>
      <c r="D11387" s="295"/>
    </row>
    <row r="11388" spans="1:4" x14ac:dyDescent="0.2">
      <c r="A11388" s="295">
        <v>0.24210419999999999</v>
      </c>
      <c r="B11388" s="295"/>
      <c r="C11388" s="295">
        <v>0.40002189999999999</v>
      </c>
      <c r="D11388" s="295"/>
    </row>
    <row r="11389" spans="1:4" x14ac:dyDescent="0.2">
      <c r="A11389" s="295">
        <v>0.24210419999999999</v>
      </c>
      <c r="B11389" s="295"/>
      <c r="C11389" s="295">
        <v>0.40002189999999999</v>
      </c>
      <c r="D11389" s="295"/>
    </row>
    <row r="11390" spans="1:4" x14ac:dyDescent="0.2">
      <c r="A11390" s="295">
        <v>0.2420602</v>
      </c>
      <c r="B11390" s="295"/>
      <c r="C11390" s="295">
        <v>0.40002189999999999</v>
      </c>
      <c r="D11390" s="295"/>
    </row>
    <row r="11391" spans="1:4" x14ac:dyDescent="0.2">
      <c r="A11391" s="295">
        <v>0.24203169999999999</v>
      </c>
      <c r="B11391" s="295"/>
      <c r="C11391" s="295">
        <v>0.4000069</v>
      </c>
      <c r="D11391" s="295"/>
    </row>
    <row r="11392" spans="1:4" x14ac:dyDescent="0.2">
      <c r="A11392" s="295">
        <v>0.24203169999999999</v>
      </c>
      <c r="B11392" s="295"/>
      <c r="C11392" s="295">
        <v>0.39996769999999998</v>
      </c>
      <c r="D11392" s="295"/>
    </row>
    <row r="11393" spans="1:4" x14ac:dyDescent="0.2">
      <c r="A11393" s="295">
        <v>0.24203169999999999</v>
      </c>
      <c r="B11393" s="295"/>
      <c r="C11393" s="295">
        <v>0.39990890000000001</v>
      </c>
      <c r="D11393" s="295"/>
    </row>
    <row r="11394" spans="1:4" x14ac:dyDescent="0.2">
      <c r="A11394" s="295">
        <v>0.24201710000000001</v>
      </c>
      <c r="B11394" s="295"/>
      <c r="C11394" s="295">
        <v>0.39990890000000001</v>
      </c>
      <c r="D11394" s="295"/>
    </row>
    <row r="11395" spans="1:4" x14ac:dyDescent="0.2">
      <c r="A11395" s="295">
        <v>0.24200189999999999</v>
      </c>
      <c r="B11395" s="295"/>
      <c r="C11395" s="295">
        <v>0.39989010000000003</v>
      </c>
      <c r="D11395" s="295"/>
    </row>
    <row r="11396" spans="1:4" x14ac:dyDescent="0.2">
      <c r="A11396" s="295">
        <v>0.24200189999999999</v>
      </c>
      <c r="B11396" s="295"/>
      <c r="C11396" s="295">
        <v>0.39987149999999999</v>
      </c>
      <c r="D11396" s="295"/>
    </row>
    <row r="11397" spans="1:4" x14ac:dyDescent="0.2">
      <c r="A11397" s="295">
        <v>0.24200189999999999</v>
      </c>
      <c r="B11397" s="295"/>
      <c r="C11397" s="295">
        <v>0.39985110000000001</v>
      </c>
      <c r="D11397" s="295"/>
    </row>
    <row r="11398" spans="1:4" x14ac:dyDescent="0.2">
      <c r="A11398" s="295">
        <v>0.24200189999999999</v>
      </c>
      <c r="B11398" s="295"/>
      <c r="C11398" s="295">
        <v>0.39985110000000001</v>
      </c>
      <c r="D11398" s="295"/>
    </row>
    <row r="11399" spans="1:4" x14ac:dyDescent="0.2">
      <c r="A11399" s="295">
        <v>0.2419741</v>
      </c>
      <c r="B11399" s="295"/>
      <c r="C11399" s="295">
        <v>0.39983610000000003</v>
      </c>
      <c r="D11399" s="295"/>
    </row>
    <row r="11400" spans="1:4" x14ac:dyDescent="0.2">
      <c r="A11400" s="295">
        <v>0.2419589</v>
      </c>
      <c r="B11400" s="295"/>
      <c r="C11400" s="295">
        <v>0.39977889999999999</v>
      </c>
      <c r="D11400" s="295"/>
    </row>
    <row r="11401" spans="1:4" x14ac:dyDescent="0.2">
      <c r="A11401" s="295">
        <v>0.2419589</v>
      </c>
      <c r="B11401" s="295"/>
      <c r="C11401" s="295">
        <v>0.39975850000000002</v>
      </c>
      <c r="D11401" s="295"/>
    </row>
    <row r="11402" spans="1:4" x14ac:dyDescent="0.2">
      <c r="A11402" s="295">
        <v>0.2419589</v>
      </c>
      <c r="B11402" s="295"/>
      <c r="C11402" s="295">
        <v>0.39975850000000002</v>
      </c>
      <c r="D11402" s="295"/>
    </row>
    <row r="11403" spans="1:4" x14ac:dyDescent="0.2">
      <c r="A11403" s="295">
        <v>0.24192939999999999</v>
      </c>
      <c r="B11403" s="295"/>
      <c r="C11403" s="295">
        <v>0.39970610000000001</v>
      </c>
      <c r="D11403" s="295"/>
    </row>
    <row r="11404" spans="1:4" x14ac:dyDescent="0.2">
      <c r="A11404" s="295">
        <v>0.24192939999999999</v>
      </c>
      <c r="B11404" s="295"/>
      <c r="C11404" s="295">
        <v>0.39970610000000001</v>
      </c>
      <c r="D11404" s="295"/>
    </row>
    <row r="11405" spans="1:4" x14ac:dyDescent="0.2">
      <c r="A11405" s="295">
        <v>0.24192939999999999</v>
      </c>
      <c r="B11405" s="295"/>
      <c r="C11405" s="295">
        <v>0.39966760000000001</v>
      </c>
      <c r="D11405" s="295"/>
    </row>
    <row r="11406" spans="1:4" x14ac:dyDescent="0.2">
      <c r="A11406" s="295">
        <v>0.24191499999999999</v>
      </c>
      <c r="B11406" s="295"/>
      <c r="C11406" s="295">
        <v>0.39966760000000001</v>
      </c>
      <c r="D11406" s="295"/>
    </row>
    <row r="11407" spans="1:4" x14ac:dyDescent="0.2">
      <c r="A11407" s="295">
        <v>0.24190039999999999</v>
      </c>
      <c r="B11407" s="295"/>
      <c r="C11407" s="295">
        <v>0.39966760000000001</v>
      </c>
      <c r="D11407" s="295"/>
    </row>
    <row r="11408" spans="1:4" x14ac:dyDescent="0.2">
      <c r="A11408" s="295">
        <v>0.24190039999999999</v>
      </c>
      <c r="B11408" s="295"/>
      <c r="C11408" s="295">
        <v>0.39963219999999999</v>
      </c>
      <c r="D11408" s="295"/>
    </row>
    <row r="11409" spans="1:4" x14ac:dyDescent="0.2">
      <c r="A11409" s="295">
        <v>0.2418719</v>
      </c>
      <c r="B11409" s="295"/>
      <c r="C11409" s="295">
        <v>0.39961720000000001</v>
      </c>
      <c r="D11409" s="295"/>
    </row>
    <row r="11410" spans="1:4" x14ac:dyDescent="0.2">
      <c r="A11410" s="295">
        <v>0.24185690000000001</v>
      </c>
      <c r="B11410" s="295"/>
      <c r="C11410" s="295">
        <v>0.39959739999999999</v>
      </c>
      <c r="D11410" s="295"/>
    </row>
    <row r="11411" spans="1:4" x14ac:dyDescent="0.2">
      <c r="A11411" s="295">
        <v>0.24182790000000001</v>
      </c>
      <c r="B11411" s="295"/>
      <c r="C11411" s="295">
        <v>0.39953870000000002</v>
      </c>
      <c r="D11411" s="295"/>
    </row>
    <row r="11412" spans="1:4" x14ac:dyDescent="0.2">
      <c r="A11412" s="295">
        <v>0.24182790000000001</v>
      </c>
      <c r="B11412" s="295"/>
      <c r="C11412" s="295">
        <v>0.39953860000000002</v>
      </c>
      <c r="D11412" s="295"/>
    </row>
    <row r="11413" spans="1:4" x14ac:dyDescent="0.2">
      <c r="A11413" s="295">
        <v>0.24182790000000001</v>
      </c>
      <c r="B11413" s="295"/>
      <c r="C11413" s="295">
        <v>0.39952369999999998</v>
      </c>
      <c r="D11413" s="295"/>
    </row>
    <row r="11414" spans="1:4" x14ac:dyDescent="0.2">
      <c r="A11414" s="295">
        <v>0.24182790000000001</v>
      </c>
      <c r="B11414" s="295"/>
      <c r="C11414" s="295">
        <v>0.3995032</v>
      </c>
      <c r="D11414" s="295"/>
    </row>
    <row r="11415" spans="1:4" x14ac:dyDescent="0.2">
      <c r="A11415" s="295">
        <v>0.24182790000000001</v>
      </c>
      <c r="B11415" s="295"/>
      <c r="C11415" s="295">
        <v>0.39946470000000001</v>
      </c>
      <c r="D11415" s="295"/>
    </row>
    <row r="11416" spans="1:4" x14ac:dyDescent="0.2">
      <c r="A11416" s="295">
        <v>0.24182790000000001</v>
      </c>
      <c r="B11416" s="295"/>
      <c r="C11416" s="295">
        <v>0.39944610000000003</v>
      </c>
      <c r="D11416" s="295"/>
    </row>
    <row r="11417" spans="1:4" x14ac:dyDescent="0.2">
      <c r="A11417" s="295">
        <v>0.24182790000000001</v>
      </c>
      <c r="B11417" s="295"/>
      <c r="C11417" s="295">
        <v>0.39943109999999998</v>
      </c>
      <c r="D11417" s="295"/>
    </row>
    <row r="11418" spans="1:4" x14ac:dyDescent="0.2">
      <c r="A11418" s="295">
        <v>0.241813</v>
      </c>
      <c r="B11418" s="295"/>
      <c r="C11418" s="295">
        <v>0.39943109999999998</v>
      </c>
      <c r="D11418" s="295"/>
    </row>
    <row r="11419" spans="1:4" x14ac:dyDescent="0.2">
      <c r="A11419" s="295">
        <v>0.241813</v>
      </c>
      <c r="B11419" s="295"/>
      <c r="C11419" s="295">
        <v>0.39941070000000001</v>
      </c>
      <c r="D11419" s="295"/>
    </row>
    <row r="11420" spans="1:4" x14ac:dyDescent="0.2">
      <c r="A11420" s="295">
        <v>0.2417984</v>
      </c>
      <c r="B11420" s="295"/>
      <c r="C11420" s="295">
        <v>0.39941070000000001</v>
      </c>
      <c r="D11420" s="295"/>
    </row>
    <row r="11421" spans="1:4" x14ac:dyDescent="0.2">
      <c r="A11421" s="295">
        <v>0.24176990000000001</v>
      </c>
      <c r="B11421" s="295"/>
      <c r="C11421" s="295">
        <v>0.39935710000000002</v>
      </c>
      <c r="D11421" s="295"/>
    </row>
    <row r="11422" spans="1:4" x14ac:dyDescent="0.2">
      <c r="A11422" s="295">
        <v>0.24176990000000001</v>
      </c>
      <c r="B11422" s="295"/>
      <c r="C11422" s="295">
        <v>0.39933829999999998</v>
      </c>
      <c r="D11422" s="295"/>
    </row>
    <row r="11423" spans="1:4" x14ac:dyDescent="0.2">
      <c r="A11423" s="295">
        <v>0.24176990000000001</v>
      </c>
      <c r="B11423" s="295"/>
      <c r="C11423" s="295">
        <v>0.39933829999999998</v>
      </c>
      <c r="D11423" s="295"/>
    </row>
    <row r="11424" spans="1:4" x14ac:dyDescent="0.2">
      <c r="A11424" s="295">
        <v>0.24176990000000001</v>
      </c>
      <c r="B11424" s="295"/>
      <c r="C11424" s="295">
        <v>0.39930090000000001</v>
      </c>
      <c r="D11424" s="295"/>
    </row>
    <row r="11425" spans="1:4" x14ac:dyDescent="0.2">
      <c r="A11425" s="295">
        <v>0.24176990000000001</v>
      </c>
      <c r="B11425" s="295"/>
      <c r="C11425" s="295">
        <v>0.39928049999999998</v>
      </c>
      <c r="D11425" s="295"/>
    </row>
    <row r="11426" spans="1:4" x14ac:dyDescent="0.2">
      <c r="A11426" s="295">
        <v>0.24175469999999999</v>
      </c>
      <c r="B11426" s="295"/>
      <c r="C11426" s="295">
        <v>0.3992617</v>
      </c>
      <c r="D11426" s="295"/>
    </row>
    <row r="11427" spans="1:4" x14ac:dyDescent="0.2">
      <c r="A11427" s="295">
        <v>0.24172569999999999</v>
      </c>
      <c r="B11427" s="295"/>
      <c r="C11427" s="295">
        <v>0.39924189999999998</v>
      </c>
      <c r="D11427" s="295"/>
    </row>
    <row r="11428" spans="1:4" x14ac:dyDescent="0.2">
      <c r="A11428" s="295">
        <v>0.24172569999999999</v>
      </c>
      <c r="B11428" s="295"/>
      <c r="C11428" s="295">
        <v>0.39924189999999998</v>
      </c>
      <c r="D11428" s="295"/>
    </row>
    <row r="11429" spans="1:4" x14ac:dyDescent="0.2">
      <c r="A11429" s="295">
        <v>0.2416828</v>
      </c>
      <c r="B11429" s="295"/>
      <c r="C11429" s="295">
        <v>0.3992233</v>
      </c>
      <c r="D11429" s="295"/>
    </row>
    <row r="11430" spans="1:4" x14ac:dyDescent="0.2">
      <c r="A11430" s="295">
        <v>0.24166760000000001</v>
      </c>
      <c r="B11430" s="295"/>
      <c r="C11430" s="295">
        <v>0.39920830000000002</v>
      </c>
      <c r="D11430" s="295"/>
    </row>
    <row r="11431" spans="1:4" x14ac:dyDescent="0.2">
      <c r="A11431" s="295">
        <v>0.24166760000000001</v>
      </c>
      <c r="B11431" s="295"/>
      <c r="C11431" s="295">
        <v>0.39918969999999998</v>
      </c>
      <c r="D11431" s="295"/>
    </row>
    <row r="11432" spans="1:4" x14ac:dyDescent="0.2">
      <c r="A11432" s="295">
        <v>0.24163979999999999</v>
      </c>
      <c r="B11432" s="295"/>
      <c r="C11432" s="295">
        <v>0.39917469999999999</v>
      </c>
      <c r="D11432" s="295"/>
    </row>
    <row r="11433" spans="1:4" x14ac:dyDescent="0.2">
      <c r="A11433" s="295">
        <v>0.24162529999999999</v>
      </c>
      <c r="B11433" s="295"/>
      <c r="C11433" s="295">
        <v>0.39913460000000001</v>
      </c>
      <c r="D11433" s="295"/>
    </row>
    <row r="11434" spans="1:4" x14ac:dyDescent="0.2">
      <c r="A11434" s="295">
        <v>0.24162529999999999</v>
      </c>
      <c r="B11434" s="295"/>
      <c r="C11434" s="295">
        <v>0.39913460000000001</v>
      </c>
      <c r="D11434" s="295"/>
    </row>
    <row r="11435" spans="1:4" x14ac:dyDescent="0.2">
      <c r="A11435" s="295">
        <v>0.24162529999999999</v>
      </c>
      <c r="B11435" s="295"/>
      <c r="C11435" s="295">
        <v>0.39911580000000002</v>
      </c>
      <c r="D11435" s="295"/>
    </row>
    <row r="11436" spans="1:4" x14ac:dyDescent="0.2">
      <c r="A11436" s="295">
        <v>0.24162529999999999</v>
      </c>
      <c r="B11436" s="295"/>
      <c r="C11436" s="295">
        <v>0.39911580000000002</v>
      </c>
      <c r="D11436" s="295"/>
    </row>
    <row r="11437" spans="1:4" x14ac:dyDescent="0.2">
      <c r="A11437" s="295">
        <v>0.24162529999999999</v>
      </c>
      <c r="B11437" s="295"/>
      <c r="C11437" s="295">
        <v>0.3990804</v>
      </c>
      <c r="D11437" s="295"/>
    </row>
    <row r="11438" spans="1:4" x14ac:dyDescent="0.2">
      <c r="A11438" s="295">
        <v>0.24159559999999999</v>
      </c>
      <c r="B11438" s="295"/>
      <c r="C11438" s="295">
        <v>0.3990804</v>
      </c>
      <c r="D11438" s="295"/>
    </row>
    <row r="11439" spans="1:4" x14ac:dyDescent="0.2">
      <c r="A11439" s="295">
        <v>0.24158109999999999</v>
      </c>
      <c r="B11439" s="295"/>
      <c r="C11439" s="295">
        <v>0.3990264</v>
      </c>
      <c r="D11439" s="295"/>
    </row>
    <row r="11440" spans="1:4" x14ac:dyDescent="0.2">
      <c r="A11440" s="295">
        <v>0.2415678</v>
      </c>
      <c r="B11440" s="295"/>
      <c r="C11440" s="295">
        <v>0.39900760000000002</v>
      </c>
      <c r="D11440" s="295"/>
    </row>
    <row r="11441" spans="1:4" x14ac:dyDescent="0.2">
      <c r="A11441" s="295">
        <v>0.2415677</v>
      </c>
      <c r="B11441" s="295"/>
      <c r="C11441" s="295">
        <v>0.39900750000000001</v>
      </c>
      <c r="D11441" s="295"/>
    </row>
    <row r="11442" spans="1:4" x14ac:dyDescent="0.2">
      <c r="A11442" s="295">
        <v>0.2415677</v>
      </c>
      <c r="B11442" s="295"/>
      <c r="C11442" s="295">
        <v>0.39900750000000001</v>
      </c>
      <c r="D11442" s="295"/>
    </row>
    <row r="11443" spans="1:4" x14ac:dyDescent="0.2">
      <c r="A11443" s="295">
        <v>0.2415388</v>
      </c>
      <c r="B11443" s="295"/>
      <c r="C11443" s="295">
        <v>0.39900750000000001</v>
      </c>
      <c r="D11443" s="295"/>
    </row>
    <row r="11444" spans="1:4" x14ac:dyDescent="0.2">
      <c r="A11444" s="295">
        <v>0.2415388</v>
      </c>
      <c r="B11444" s="295"/>
      <c r="C11444" s="295">
        <v>0.39894879999999999</v>
      </c>
      <c r="D11444" s="295"/>
    </row>
    <row r="11445" spans="1:4" x14ac:dyDescent="0.2">
      <c r="A11445" s="295">
        <v>0.24151049999999999</v>
      </c>
      <c r="B11445" s="295"/>
      <c r="C11445" s="295">
        <v>0.39894879999999999</v>
      </c>
      <c r="D11445" s="295"/>
    </row>
    <row r="11446" spans="1:4" x14ac:dyDescent="0.2">
      <c r="A11446" s="295">
        <v>0.24151049999999999</v>
      </c>
      <c r="B11446" s="295"/>
      <c r="C11446" s="295">
        <v>0.39894879999999999</v>
      </c>
      <c r="D11446" s="295"/>
    </row>
    <row r="11447" spans="1:4" x14ac:dyDescent="0.2">
      <c r="A11447" s="295">
        <v>0.24149519999999999</v>
      </c>
      <c r="B11447" s="295"/>
      <c r="C11447" s="295">
        <v>0.39893000000000001</v>
      </c>
      <c r="D11447" s="295"/>
    </row>
    <row r="11448" spans="1:4" x14ac:dyDescent="0.2">
      <c r="A11448" s="295">
        <v>0.24149519999999999</v>
      </c>
      <c r="B11448" s="295"/>
      <c r="C11448" s="295">
        <v>0.39889520000000001</v>
      </c>
      <c r="D11448" s="295"/>
    </row>
    <row r="11449" spans="1:4" x14ac:dyDescent="0.2">
      <c r="A11449" s="295">
        <v>0.24148069999999999</v>
      </c>
      <c r="B11449" s="295"/>
      <c r="C11449" s="295">
        <v>0.39885619999999999</v>
      </c>
      <c r="D11449" s="295"/>
    </row>
    <row r="11450" spans="1:4" x14ac:dyDescent="0.2">
      <c r="A11450" s="295">
        <v>0.2414674</v>
      </c>
      <c r="B11450" s="295"/>
      <c r="C11450" s="295">
        <v>0.39885619999999999</v>
      </c>
      <c r="D11450" s="295"/>
    </row>
    <row r="11451" spans="1:4" x14ac:dyDescent="0.2">
      <c r="A11451" s="295">
        <v>0.2414674</v>
      </c>
      <c r="B11451" s="295"/>
      <c r="C11451" s="295">
        <v>0.39885619999999999</v>
      </c>
      <c r="D11451" s="295"/>
    </row>
    <row r="11452" spans="1:4" x14ac:dyDescent="0.2">
      <c r="A11452" s="295">
        <v>0.24143880000000001</v>
      </c>
      <c r="B11452" s="295"/>
      <c r="C11452" s="295">
        <v>0.39883639999999998</v>
      </c>
      <c r="D11452" s="295"/>
    </row>
    <row r="11453" spans="1:4" x14ac:dyDescent="0.2">
      <c r="A11453" s="295">
        <v>0.24142430000000001</v>
      </c>
      <c r="B11453" s="295"/>
      <c r="C11453" s="295">
        <v>0.39881759999999999</v>
      </c>
      <c r="D11453" s="295"/>
    </row>
    <row r="11454" spans="1:4" x14ac:dyDescent="0.2">
      <c r="A11454" s="295">
        <v>0.2414094</v>
      </c>
      <c r="B11454" s="295"/>
      <c r="C11454" s="295">
        <v>0.39879720000000002</v>
      </c>
      <c r="D11454" s="295"/>
    </row>
    <row r="11455" spans="1:4" x14ac:dyDescent="0.2">
      <c r="A11455" s="295">
        <v>0.2414094</v>
      </c>
      <c r="B11455" s="295"/>
      <c r="C11455" s="295">
        <v>0.39878219999999998</v>
      </c>
      <c r="D11455" s="295"/>
    </row>
    <row r="11456" spans="1:4" x14ac:dyDescent="0.2">
      <c r="A11456" s="295">
        <v>0.2413815</v>
      </c>
      <c r="B11456" s="295"/>
      <c r="C11456" s="295">
        <v>0.39876339999999999</v>
      </c>
      <c r="D11456" s="295"/>
    </row>
    <row r="11457" spans="1:4" x14ac:dyDescent="0.2">
      <c r="A11457" s="295">
        <v>0.241367</v>
      </c>
      <c r="B11457" s="295"/>
      <c r="C11457" s="295">
        <v>0.39871010000000001</v>
      </c>
      <c r="D11457" s="295"/>
    </row>
    <row r="11458" spans="1:4" x14ac:dyDescent="0.2">
      <c r="A11458" s="295">
        <v>0.241367</v>
      </c>
      <c r="B11458" s="295"/>
      <c r="C11458" s="295">
        <v>0.39868969999999998</v>
      </c>
      <c r="D11458" s="295"/>
    </row>
    <row r="11459" spans="1:4" x14ac:dyDescent="0.2">
      <c r="A11459" s="295">
        <v>0.241367</v>
      </c>
      <c r="B11459" s="295"/>
      <c r="C11459" s="295">
        <v>0.39867469999999999</v>
      </c>
      <c r="D11459" s="295"/>
    </row>
    <row r="11460" spans="1:4" x14ac:dyDescent="0.2">
      <c r="A11460" s="295">
        <v>0.241367</v>
      </c>
      <c r="B11460" s="295"/>
      <c r="C11460" s="295">
        <v>0.39867469999999999</v>
      </c>
      <c r="D11460" s="295"/>
    </row>
    <row r="11461" spans="1:4" x14ac:dyDescent="0.2">
      <c r="A11461" s="295">
        <v>0.24135180000000001</v>
      </c>
      <c r="B11461" s="295"/>
      <c r="C11461" s="295">
        <v>0.39867469999999999</v>
      </c>
      <c r="D11461" s="295"/>
    </row>
    <row r="11462" spans="1:4" x14ac:dyDescent="0.2">
      <c r="A11462" s="295">
        <v>0.2413373</v>
      </c>
      <c r="B11462" s="295"/>
      <c r="C11462" s="295">
        <v>0.39865590000000001</v>
      </c>
      <c r="D11462" s="295"/>
    </row>
    <row r="11463" spans="1:4" x14ac:dyDescent="0.2">
      <c r="A11463" s="295">
        <v>0.24132400000000001</v>
      </c>
      <c r="B11463" s="295"/>
      <c r="C11463" s="295">
        <v>0.39863730000000003</v>
      </c>
      <c r="D11463" s="295"/>
    </row>
    <row r="11464" spans="1:4" x14ac:dyDescent="0.2">
      <c r="A11464" s="295">
        <v>0.2412945</v>
      </c>
      <c r="B11464" s="295"/>
      <c r="C11464" s="295">
        <v>0.39860250000000003</v>
      </c>
      <c r="D11464" s="295"/>
    </row>
    <row r="11465" spans="1:4" x14ac:dyDescent="0.2">
      <c r="A11465" s="295">
        <v>0.2412945</v>
      </c>
      <c r="B11465" s="295"/>
      <c r="C11465" s="295">
        <v>0.39858369999999999</v>
      </c>
      <c r="D11465" s="295"/>
    </row>
    <row r="11466" spans="1:4" x14ac:dyDescent="0.2">
      <c r="A11466" s="295">
        <v>0.24127999999999999</v>
      </c>
      <c r="B11466" s="295"/>
      <c r="C11466" s="295">
        <v>0.39856330000000001</v>
      </c>
      <c r="D11466" s="295"/>
    </row>
    <row r="11467" spans="1:4" x14ac:dyDescent="0.2">
      <c r="A11467" s="295">
        <v>0.2412667</v>
      </c>
      <c r="B11467" s="295"/>
      <c r="C11467" s="295">
        <v>0.39854289999999998</v>
      </c>
      <c r="D11467" s="295"/>
    </row>
    <row r="11468" spans="1:4" x14ac:dyDescent="0.2">
      <c r="A11468" s="295">
        <v>0.2412667</v>
      </c>
      <c r="B11468" s="295"/>
      <c r="C11468" s="295">
        <v>0.39854289999999998</v>
      </c>
      <c r="D11468" s="295"/>
    </row>
    <row r="11469" spans="1:4" x14ac:dyDescent="0.2">
      <c r="A11469" s="295">
        <v>0.2412667</v>
      </c>
      <c r="B11469" s="295"/>
      <c r="C11469" s="295">
        <v>0.39850429999999998</v>
      </c>
      <c r="D11469" s="295"/>
    </row>
    <row r="11470" spans="1:4" x14ac:dyDescent="0.2">
      <c r="A11470" s="295">
        <v>0.2412667</v>
      </c>
      <c r="B11470" s="295"/>
      <c r="C11470" s="295">
        <v>0.39850429999999998</v>
      </c>
      <c r="D11470" s="295"/>
    </row>
    <row r="11471" spans="1:4" x14ac:dyDescent="0.2">
      <c r="A11471" s="295">
        <v>0.2412369</v>
      </c>
      <c r="B11471" s="295"/>
      <c r="C11471" s="295">
        <v>0.39846530000000002</v>
      </c>
      <c r="D11471" s="295"/>
    </row>
    <row r="11472" spans="1:4" x14ac:dyDescent="0.2">
      <c r="A11472" s="295">
        <v>0.24120910000000001</v>
      </c>
      <c r="B11472" s="295"/>
      <c r="C11472" s="295">
        <v>0.39846530000000002</v>
      </c>
      <c r="D11472" s="295"/>
    </row>
    <row r="11473" spans="1:4" x14ac:dyDescent="0.2">
      <c r="A11473" s="295">
        <v>0.24120910000000001</v>
      </c>
      <c r="B11473" s="295"/>
      <c r="C11473" s="295">
        <v>0.39843060000000002</v>
      </c>
      <c r="D11473" s="295"/>
    </row>
    <row r="11474" spans="1:4" x14ac:dyDescent="0.2">
      <c r="A11474" s="295">
        <v>0.24120910000000001</v>
      </c>
      <c r="B11474" s="295"/>
      <c r="C11474" s="295">
        <v>0.39843050000000002</v>
      </c>
      <c r="D11474" s="295"/>
    </row>
    <row r="11475" spans="1:4" x14ac:dyDescent="0.2">
      <c r="A11475" s="295">
        <v>0.2411942</v>
      </c>
      <c r="B11475" s="295"/>
      <c r="C11475" s="295">
        <v>0.39841199999999999</v>
      </c>
      <c r="D11475" s="295"/>
    </row>
    <row r="11476" spans="1:4" x14ac:dyDescent="0.2">
      <c r="A11476" s="295">
        <v>0.2411808</v>
      </c>
      <c r="B11476" s="295"/>
      <c r="C11476" s="295">
        <v>0.3983931</v>
      </c>
      <c r="D11476" s="295"/>
    </row>
    <row r="11477" spans="1:4" x14ac:dyDescent="0.2">
      <c r="A11477" s="295">
        <v>0.2411663</v>
      </c>
      <c r="B11477" s="295"/>
      <c r="C11477" s="295">
        <v>0.3983931</v>
      </c>
      <c r="D11477" s="295"/>
    </row>
    <row r="11478" spans="1:4" x14ac:dyDescent="0.2">
      <c r="A11478" s="295">
        <v>0.24115110000000001</v>
      </c>
      <c r="B11478" s="295"/>
      <c r="C11478" s="295">
        <v>0.3983389</v>
      </c>
      <c r="D11478" s="295"/>
    </row>
    <row r="11479" spans="1:4" x14ac:dyDescent="0.2">
      <c r="A11479" s="295">
        <v>0.24113609999999999</v>
      </c>
      <c r="B11479" s="295"/>
      <c r="C11479" s="295">
        <v>0.39832030000000002</v>
      </c>
      <c r="D11479" s="295"/>
    </row>
    <row r="11480" spans="1:4" x14ac:dyDescent="0.2">
      <c r="A11480" s="295">
        <v>0.2411228</v>
      </c>
      <c r="B11480" s="295"/>
      <c r="C11480" s="295">
        <v>0.39826129999999998</v>
      </c>
      <c r="D11480" s="295"/>
    </row>
    <row r="11481" spans="1:4" x14ac:dyDescent="0.2">
      <c r="A11481" s="295">
        <v>0.2411228</v>
      </c>
      <c r="B11481" s="295"/>
      <c r="C11481" s="295">
        <v>0.39820260000000002</v>
      </c>
      <c r="D11481" s="295"/>
    </row>
    <row r="11482" spans="1:4" x14ac:dyDescent="0.2">
      <c r="A11482" s="295">
        <v>0.24110819999999999</v>
      </c>
      <c r="B11482" s="295"/>
      <c r="C11482" s="295">
        <v>0.39820260000000002</v>
      </c>
      <c r="D11482" s="295"/>
    </row>
    <row r="11483" spans="1:4" x14ac:dyDescent="0.2">
      <c r="A11483" s="295">
        <v>0.24110819999999999</v>
      </c>
      <c r="B11483" s="295"/>
      <c r="C11483" s="295">
        <v>0.39818759999999997</v>
      </c>
      <c r="D11483" s="295"/>
    </row>
    <row r="11484" spans="1:4" x14ac:dyDescent="0.2">
      <c r="A11484" s="295">
        <v>0.241093</v>
      </c>
      <c r="B11484" s="295"/>
      <c r="C11484" s="295">
        <v>0.3981538</v>
      </c>
      <c r="D11484" s="295"/>
    </row>
    <row r="11485" spans="1:4" x14ac:dyDescent="0.2">
      <c r="A11485" s="295">
        <v>0.2410786</v>
      </c>
      <c r="B11485" s="295"/>
      <c r="C11485" s="295">
        <v>0.39813520000000002</v>
      </c>
      <c r="D11485" s="295"/>
    </row>
    <row r="11486" spans="1:4" x14ac:dyDescent="0.2">
      <c r="A11486" s="295">
        <v>0.2410786</v>
      </c>
      <c r="B11486" s="295"/>
      <c r="C11486" s="295">
        <v>0.39813520000000002</v>
      </c>
      <c r="D11486" s="295"/>
    </row>
    <row r="11487" spans="1:4" x14ac:dyDescent="0.2">
      <c r="A11487" s="295">
        <v>0.2410786</v>
      </c>
      <c r="B11487" s="295"/>
      <c r="C11487" s="295">
        <v>0.39812019999999998</v>
      </c>
      <c r="D11487" s="295"/>
    </row>
    <row r="11488" spans="1:4" x14ac:dyDescent="0.2">
      <c r="A11488" s="295">
        <v>0.24106359999999999</v>
      </c>
      <c r="B11488" s="295"/>
      <c r="C11488" s="295">
        <v>0.39810139999999999</v>
      </c>
      <c r="D11488" s="295"/>
    </row>
    <row r="11489" spans="1:4" x14ac:dyDescent="0.2">
      <c r="A11489" s="295">
        <v>0.24106359999999999</v>
      </c>
      <c r="B11489" s="295"/>
      <c r="C11489" s="295">
        <v>0.39804260000000002</v>
      </c>
      <c r="D11489" s="295"/>
    </row>
    <row r="11490" spans="1:4" x14ac:dyDescent="0.2">
      <c r="A11490" s="295">
        <v>0.2410205</v>
      </c>
      <c r="B11490" s="295"/>
      <c r="C11490" s="295">
        <v>0.39800790000000003</v>
      </c>
      <c r="D11490" s="295"/>
    </row>
    <row r="11491" spans="1:4" x14ac:dyDescent="0.2">
      <c r="A11491" s="295">
        <v>0.241006</v>
      </c>
      <c r="B11491" s="295"/>
      <c r="C11491" s="295">
        <v>0.39800790000000003</v>
      </c>
      <c r="D11491" s="295"/>
    </row>
    <row r="11492" spans="1:4" x14ac:dyDescent="0.2">
      <c r="A11492" s="295">
        <v>0.241006</v>
      </c>
      <c r="B11492" s="295"/>
      <c r="C11492" s="295">
        <v>0.3979702</v>
      </c>
      <c r="D11492" s="295"/>
    </row>
    <row r="11493" spans="1:4" x14ac:dyDescent="0.2">
      <c r="A11493" s="295">
        <v>0.241006</v>
      </c>
      <c r="B11493" s="295"/>
      <c r="C11493" s="295">
        <v>0.3979163</v>
      </c>
      <c r="D11493" s="295"/>
    </row>
    <row r="11494" spans="1:4" x14ac:dyDescent="0.2">
      <c r="A11494" s="295">
        <v>0.2409927</v>
      </c>
      <c r="B11494" s="295"/>
      <c r="C11494" s="295">
        <v>0.39789740000000001</v>
      </c>
      <c r="D11494" s="295"/>
    </row>
    <row r="11495" spans="1:4" x14ac:dyDescent="0.2">
      <c r="A11495" s="295">
        <v>0.2409927</v>
      </c>
      <c r="B11495" s="295"/>
      <c r="C11495" s="295">
        <v>0.39787860000000003</v>
      </c>
      <c r="D11495" s="295"/>
    </row>
    <row r="11496" spans="1:4" x14ac:dyDescent="0.2">
      <c r="A11496" s="295">
        <v>0.24096300000000001</v>
      </c>
      <c r="B11496" s="295"/>
      <c r="C11496" s="295">
        <v>0.39784029999999998</v>
      </c>
      <c r="D11496" s="295"/>
    </row>
    <row r="11497" spans="1:4" x14ac:dyDescent="0.2">
      <c r="A11497" s="295">
        <v>0.24094850000000001</v>
      </c>
      <c r="B11497" s="295"/>
      <c r="C11497" s="295">
        <v>0.3978199</v>
      </c>
      <c r="D11497" s="295"/>
    </row>
    <row r="11498" spans="1:4" x14ac:dyDescent="0.2">
      <c r="A11498" s="295">
        <v>0.24093349999999999</v>
      </c>
      <c r="B11498" s="295"/>
      <c r="C11498" s="295">
        <v>0.3977851</v>
      </c>
      <c r="D11498" s="295"/>
    </row>
    <row r="11499" spans="1:4" x14ac:dyDescent="0.2">
      <c r="A11499" s="295">
        <v>0.24093349999999999</v>
      </c>
      <c r="B11499" s="295"/>
      <c r="C11499" s="295">
        <v>0.3977851</v>
      </c>
      <c r="D11499" s="295"/>
    </row>
    <row r="11500" spans="1:4" x14ac:dyDescent="0.2">
      <c r="A11500" s="295">
        <v>0.2409191</v>
      </c>
      <c r="B11500" s="295"/>
      <c r="C11500" s="295">
        <v>0.3977465</v>
      </c>
      <c r="D11500" s="295"/>
    </row>
    <row r="11501" spans="1:4" x14ac:dyDescent="0.2">
      <c r="A11501" s="295">
        <v>0.2409057</v>
      </c>
      <c r="B11501" s="295"/>
      <c r="C11501" s="295">
        <v>0.3977465</v>
      </c>
      <c r="D11501" s="295"/>
    </row>
    <row r="11502" spans="1:4" x14ac:dyDescent="0.2">
      <c r="A11502" s="295">
        <v>0.2409057</v>
      </c>
      <c r="B11502" s="295"/>
      <c r="C11502" s="295">
        <v>0.39772790000000002</v>
      </c>
      <c r="D11502" s="295"/>
    </row>
    <row r="11503" spans="1:4" x14ac:dyDescent="0.2">
      <c r="A11503" s="295">
        <v>0.2409057</v>
      </c>
      <c r="B11503" s="295"/>
      <c r="C11503" s="295">
        <v>0.3976925</v>
      </c>
      <c r="D11503" s="295"/>
    </row>
    <row r="11504" spans="1:4" x14ac:dyDescent="0.2">
      <c r="A11504" s="295">
        <v>0.24089050000000001</v>
      </c>
      <c r="B11504" s="295"/>
      <c r="C11504" s="295">
        <v>0.3976925</v>
      </c>
      <c r="D11504" s="295"/>
    </row>
    <row r="11505" spans="1:4" x14ac:dyDescent="0.2">
      <c r="A11505" s="295">
        <v>0.24087549999999999</v>
      </c>
      <c r="B11505" s="295"/>
      <c r="C11505" s="295">
        <v>0.3976925</v>
      </c>
      <c r="D11505" s="295"/>
    </row>
    <row r="11506" spans="1:4" x14ac:dyDescent="0.2">
      <c r="A11506" s="295">
        <v>0.24086099999999999</v>
      </c>
      <c r="B11506" s="295"/>
      <c r="C11506" s="295">
        <v>0.39763900000000002</v>
      </c>
      <c r="D11506" s="295"/>
    </row>
    <row r="11507" spans="1:4" x14ac:dyDescent="0.2">
      <c r="A11507" s="295">
        <v>0.24086099999999999</v>
      </c>
      <c r="B11507" s="295"/>
      <c r="C11507" s="295">
        <v>0.39762039999999998</v>
      </c>
      <c r="D11507" s="295"/>
    </row>
    <row r="11508" spans="1:4" x14ac:dyDescent="0.2">
      <c r="A11508" s="295">
        <v>0.24084659999999999</v>
      </c>
      <c r="B11508" s="295"/>
      <c r="C11508" s="295">
        <v>0.39758120000000002</v>
      </c>
      <c r="D11508" s="295"/>
    </row>
    <row r="11509" spans="1:4" x14ac:dyDescent="0.2">
      <c r="A11509" s="295">
        <v>0.24084659999999999</v>
      </c>
      <c r="B11509" s="295"/>
      <c r="C11509" s="295">
        <v>0.39756619999999998</v>
      </c>
      <c r="D11509" s="295"/>
    </row>
    <row r="11510" spans="1:4" x14ac:dyDescent="0.2">
      <c r="A11510" s="295">
        <v>0.24084659999999999</v>
      </c>
      <c r="B11510" s="295"/>
      <c r="C11510" s="295">
        <v>0.39752880000000002</v>
      </c>
      <c r="D11510" s="295"/>
    </row>
    <row r="11511" spans="1:4" x14ac:dyDescent="0.2">
      <c r="A11511" s="295">
        <v>0.24083160000000001</v>
      </c>
      <c r="B11511" s="295"/>
      <c r="C11511" s="295">
        <v>0.397509</v>
      </c>
      <c r="D11511" s="295"/>
    </row>
    <row r="11512" spans="1:4" x14ac:dyDescent="0.2">
      <c r="A11512" s="295">
        <v>0.24081820000000001</v>
      </c>
      <c r="B11512" s="295"/>
      <c r="C11512" s="295">
        <v>0.397509</v>
      </c>
      <c r="D11512" s="295"/>
    </row>
    <row r="11513" spans="1:4" x14ac:dyDescent="0.2">
      <c r="A11513" s="295">
        <v>0.24080370000000001</v>
      </c>
      <c r="B11513" s="295"/>
      <c r="C11513" s="295">
        <v>0.397509</v>
      </c>
      <c r="D11513" s="295"/>
    </row>
    <row r="11514" spans="1:4" x14ac:dyDescent="0.2">
      <c r="A11514" s="295">
        <v>0.24080370000000001</v>
      </c>
      <c r="B11514" s="295"/>
      <c r="C11514" s="295">
        <v>0.39745019999999998</v>
      </c>
      <c r="D11514" s="295"/>
    </row>
    <row r="11515" spans="1:4" x14ac:dyDescent="0.2">
      <c r="A11515" s="295">
        <v>0.24078869999999999</v>
      </c>
      <c r="B11515" s="295"/>
      <c r="C11515" s="295">
        <v>0.39745019999999998</v>
      </c>
      <c r="D11515" s="295"/>
    </row>
    <row r="11516" spans="1:4" x14ac:dyDescent="0.2">
      <c r="A11516" s="295">
        <v>0.2407446</v>
      </c>
      <c r="B11516" s="295"/>
      <c r="C11516" s="295">
        <v>0.39739780000000002</v>
      </c>
      <c r="D11516" s="295"/>
    </row>
    <row r="11517" spans="1:4" x14ac:dyDescent="0.2">
      <c r="A11517" s="295">
        <v>0.24071670000000001</v>
      </c>
      <c r="B11517" s="295"/>
      <c r="C11517" s="295">
        <v>0.39739780000000002</v>
      </c>
      <c r="D11517" s="295"/>
    </row>
    <row r="11518" spans="1:4" x14ac:dyDescent="0.2">
      <c r="A11518" s="295">
        <v>0.24071670000000001</v>
      </c>
      <c r="B11518" s="295"/>
      <c r="C11518" s="295">
        <v>0.39738279999999998</v>
      </c>
      <c r="D11518" s="295"/>
    </row>
    <row r="11519" spans="1:4" x14ac:dyDescent="0.2">
      <c r="A11519" s="295">
        <v>0.24071670000000001</v>
      </c>
      <c r="B11519" s="295"/>
      <c r="C11519" s="295">
        <v>0.39734429999999998</v>
      </c>
      <c r="D11519" s="295"/>
    </row>
    <row r="11520" spans="1:4" x14ac:dyDescent="0.2">
      <c r="A11520" s="295">
        <v>0.24071670000000001</v>
      </c>
      <c r="B11520" s="295"/>
      <c r="C11520" s="295">
        <v>0.39732390000000001</v>
      </c>
      <c r="D11520" s="295"/>
    </row>
    <row r="11521" spans="1:4" x14ac:dyDescent="0.2">
      <c r="A11521" s="295">
        <v>0.240672</v>
      </c>
      <c r="B11521" s="295"/>
      <c r="C11521" s="295">
        <v>0.39732390000000001</v>
      </c>
      <c r="D11521" s="295"/>
    </row>
    <row r="11522" spans="1:4" x14ac:dyDescent="0.2">
      <c r="A11522" s="295">
        <v>0.240672</v>
      </c>
      <c r="B11522" s="295"/>
      <c r="C11522" s="295">
        <v>0.39730339999999997</v>
      </c>
      <c r="D11522" s="295"/>
    </row>
    <row r="11523" spans="1:4" x14ac:dyDescent="0.2">
      <c r="A11523" s="295">
        <v>0.240672</v>
      </c>
      <c r="B11523" s="295"/>
      <c r="C11523" s="295">
        <v>0.39726600000000001</v>
      </c>
      <c r="D11523" s="295"/>
    </row>
    <row r="11524" spans="1:4" x14ac:dyDescent="0.2">
      <c r="A11524" s="295">
        <v>0.24064240000000001</v>
      </c>
      <c r="B11524" s="295"/>
      <c r="C11524" s="295">
        <v>0.39723130000000001</v>
      </c>
      <c r="D11524" s="295"/>
    </row>
    <row r="11525" spans="1:4" x14ac:dyDescent="0.2">
      <c r="A11525" s="295">
        <v>0.24062739999999999</v>
      </c>
      <c r="B11525" s="295"/>
      <c r="C11525" s="295">
        <v>0.39723130000000001</v>
      </c>
      <c r="D11525" s="295"/>
    </row>
    <row r="11526" spans="1:4" x14ac:dyDescent="0.2">
      <c r="A11526" s="295">
        <v>0.24062739999999999</v>
      </c>
      <c r="B11526" s="295"/>
      <c r="C11526" s="295">
        <v>0.39723130000000001</v>
      </c>
      <c r="D11526" s="295"/>
    </row>
    <row r="11527" spans="1:4" x14ac:dyDescent="0.2">
      <c r="A11527" s="295">
        <v>0.24061289999999999</v>
      </c>
      <c r="B11527" s="295"/>
      <c r="C11527" s="295">
        <v>0.39721089999999998</v>
      </c>
      <c r="D11527" s="295"/>
    </row>
    <row r="11528" spans="1:4" x14ac:dyDescent="0.2">
      <c r="A11528" s="295">
        <v>0.24059949999999999</v>
      </c>
      <c r="B11528" s="295"/>
      <c r="C11528" s="295">
        <v>0.3971732</v>
      </c>
      <c r="D11528" s="295"/>
    </row>
    <row r="11529" spans="1:4" x14ac:dyDescent="0.2">
      <c r="A11529" s="295">
        <v>0.24059949999999999</v>
      </c>
      <c r="B11529" s="295"/>
      <c r="C11529" s="295">
        <v>0.39711990000000003</v>
      </c>
      <c r="D11529" s="295"/>
    </row>
    <row r="11530" spans="1:4" x14ac:dyDescent="0.2">
      <c r="A11530" s="295">
        <v>0.24059949999999999</v>
      </c>
      <c r="B11530" s="295"/>
      <c r="C11530" s="295">
        <v>0.39710109999999998</v>
      </c>
      <c r="D11530" s="295"/>
    </row>
    <row r="11531" spans="1:4" x14ac:dyDescent="0.2">
      <c r="A11531" s="295">
        <v>0.2405851</v>
      </c>
      <c r="B11531" s="295"/>
      <c r="C11531" s="295">
        <v>0.3970825</v>
      </c>
      <c r="D11531" s="295"/>
    </row>
    <row r="11532" spans="1:4" x14ac:dyDescent="0.2">
      <c r="A11532" s="295">
        <v>0.2405851</v>
      </c>
      <c r="B11532" s="295"/>
      <c r="C11532" s="295">
        <v>0.3970477</v>
      </c>
      <c r="D11532" s="295"/>
    </row>
    <row r="11533" spans="1:4" x14ac:dyDescent="0.2">
      <c r="A11533" s="295">
        <v>0.2405698</v>
      </c>
      <c r="B11533" s="295"/>
      <c r="C11533" s="295">
        <v>0.39702890000000002</v>
      </c>
      <c r="D11533" s="295"/>
    </row>
    <row r="11534" spans="1:4" x14ac:dyDescent="0.2">
      <c r="A11534" s="295">
        <v>0.24054039999999999</v>
      </c>
      <c r="B11534" s="295"/>
      <c r="C11534" s="295">
        <v>0.39701029999999998</v>
      </c>
      <c r="D11534" s="295"/>
    </row>
    <row r="11535" spans="1:4" x14ac:dyDescent="0.2">
      <c r="A11535" s="295">
        <v>0.24052589999999999</v>
      </c>
      <c r="B11535" s="295"/>
      <c r="C11535" s="295">
        <v>0.39701029999999998</v>
      </c>
      <c r="D11535" s="295"/>
    </row>
    <row r="11536" spans="1:4" x14ac:dyDescent="0.2">
      <c r="A11536" s="295">
        <v>0.2404973</v>
      </c>
      <c r="B11536" s="295"/>
      <c r="C11536" s="295">
        <v>0.39701029999999998</v>
      </c>
      <c r="D11536" s="295"/>
    </row>
    <row r="11537" spans="1:4" x14ac:dyDescent="0.2">
      <c r="A11537" s="295">
        <v>0.2404973</v>
      </c>
      <c r="B11537" s="295"/>
      <c r="C11537" s="295">
        <v>0.3969917</v>
      </c>
      <c r="D11537" s="295"/>
    </row>
    <row r="11538" spans="1:4" x14ac:dyDescent="0.2">
      <c r="A11538" s="295">
        <v>0.2404973</v>
      </c>
      <c r="B11538" s="295"/>
      <c r="C11538" s="295">
        <v>0.39695249999999999</v>
      </c>
      <c r="D11538" s="295"/>
    </row>
    <row r="11539" spans="1:4" x14ac:dyDescent="0.2">
      <c r="A11539" s="295">
        <v>0.2404973</v>
      </c>
      <c r="B11539" s="295"/>
      <c r="C11539" s="295">
        <v>0.39691779999999999</v>
      </c>
      <c r="D11539" s="295"/>
    </row>
    <row r="11540" spans="1:4" x14ac:dyDescent="0.2">
      <c r="A11540" s="295">
        <v>0.2404829</v>
      </c>
      <c r="B11540" s="295"/>
      <c r="C11540" s="295">
        <v>0.39691779999999999</v>
      </c>
      <c r="D11540" s="295"/>
    </row>
    <row r="11541" spans="1:4" x14ac:dyDescent="0.2">
      <c r="A11541" s="295">
        <v>0.24045269999999999</v>
      </c>
      <c r="B11541" s="295"/>
      <c r="C11541" s="295">
        <v>0.39688420000000002</v>
      </c>
      <c r="D11541" s="295"/>
    </row>
    <row r="11542" spans="1:4" x14ac:dyDescent="0.2">
      <c r="A11542" s="295">
        <v>0.24043929999999999</v>
      </c>
      <c r="B11542" s="295"/>
      <c r="C11542" s="295">
        <v>0.39688420000000002</v>
      </c>
      <c r="D11542" s="295"/>
    </row>
    <row r="11543" spans="1:4" x14ac:dyDescent="0.2">
      <c r="A11543" s="295">
        <v>0.2404104</v>
      </c>
      <c r="B11543" s="295"/>
      <c r="C11543" s="295">
        <v>0.3968351</v>
      </c>
      <c r="D11543" s="295"/>
    </row>
    <row r="11544" spans="1:4" x14ac:dyDescent="0.2">
      <c r="A11544" s="295">
        <v>0.2404104</v>
      </c>
      <c r="B11544" s="295"/>
      <c r="C11544" s="295">
        <v>0.39680660000000001</v>
      </c>
      <c r="D11544" s="295"/>
    </row>
    <row r="11545" spans="1:4" x14ac:dyDescent="0.2">
      <c r="A11545" s="295">
        <v>0.2404104</v>
      </c>
      <c r="B11545" s="295"/>
      <c r="C11545" s="295">
        <v>0.39678780000000002</v>
      </c>
      <c r="D11545" s="295"/>
    </row>
    <row r="11546" spans="1:4" x14ac:dyDescent="0.2">
      <c r="A11546" s="295">
        <v>0.24041029999999999</v>
      </c>
      <c r="B11546" s="295"/>
      <c r="C11546" s="295">
        <v>0.39676919999999999</v>
      </c>
      <c r="D11546" s="295"/>
    </row>
    <row r="11547" spans="1:4" x14ac:dyDescent="0.2">
      <c r="A11547" s="295">
        <v>0.24039540000000001</v>
      </c>
      <c r="B11547" s="295"/>
      <c r="C11547" s="295">
        <v>0.39673019999999998</v>
      </c>
      <c r="D11547" s="295"/>
    </row>
    <row r="11548" spans="1:4" x14ac:dyDescent="0.2">
      <c r="A11548" s="295">
        <v>0.24036569999999999</v>
      </c>
      <c r="B11548" s="295"/>
      <c r="C11548" s="295">
        <v>0.39669539999999998</v>
      </c>
      <c r="D11548" s="295"/>
    </row>
    <row r="11549" spans="1:4" x14ac:dyDescent="0.2">
      <c r="A11549" s="295">
        <v>0.24036560000000001</v>
      </c>
      <c r="B11549" s="295"/>
      <c r="C11549" s="295">
        <v>0.39667659999999999</v>
      </c>
      <c r="D11549" s="295"/>
    </row>
    <row r="11550" spans="1:4" x14ac:dyDescent="0.2">
      <c r="A11550" s="295">
        <v>0.24036560000000001</v>
      </c>
      <c r="B11550" s="295"/>
      <c r="C11550" s="295">
        <v>0.39667659999999999</v>
      </c>
      <c r="D11550" s="295"/>
    </row>
    <row r="11551" spans="1:4" x14ac:dyDescent="0.2">
      <c r="A11551" s="295">
        <v>0.24036560000000001</v>
      </c>
      <c r="B11551" s="295"/>
      <c r="C11551" s="295">
        <v>0.39663920000000003</v>
      </c>
      <c r="D11551" s="295"/>
    </row>
    <row r="11552" spans="1:4" x14ac:dyDescent="0.2">
      <c r="A11552" s="295">
        <v>0.24035229999999999</v>
      </c>
      <c r="B11552" s="295"/>
      <c r="C11552" s="295">
        <v>0.39659899999999998</v>
      </c>
      <c r="D11552" s="295"/>
    </row>
    <row r="11553" spans="1:4" x14ac:dyDescent="0.2">
      <c r="A11553" s="295">
        <v>0.24032329999999999</v>
      </c>
      <c r="B11553" s="295"/>
      <c r="C11553" s="295">
        <v>0.39659899999999998</v>
      </c>
      <c r="D11553" s="295"/>
    </row>
    <row r="11554" spans="1:4" x14ac:dyDescent="0.2">
      <c r="A11554" s="295">
        <v>0.24030840000000001</v>
      </c>
      <c r="B11554" s="295"/>
      <c r="C11554" s="295">
        <v>0.3965804</v>
      </c>
      <c r="D11554" s="295"/>
    </row>
    <row r="11555" spans="1:4" x14ac:dyDescent="0.2">
      <c r="A11555" s="295">
        <v>0.24029310000000001</v>
      </c>
      <c r="B11555" s="295"/>
      <c r="C11555" s="295">
        <v>0.39656160000000001</v>
      </c>
      <c r="D11555" s="295"/>
    </row>
    <row r="11556" spans="1:4" x14ac:dyDescent="0.2">
      <c r="A11556" s="295">
        <v>0.24029310000000001</v>
      </c>
      <c r="B11556" s="295"/>
      <c r="C11556" s="295">
        <v>0.39656160000000001</v>
      </c>
      <c r="D11556" s="295"/>
    </row>
    <row r="11557" spans="1:4" x14ac:dyDescent="0.2">
      <c r="A11557" s="295">
        <v>0.24029310000000001</v>
      </c>
      <c r="B11557" s="295"/>
      <c r="C11557" s="295">
        <v>0.3964877</v>
      </c>
      <c r="D11557" s="295"/>
    </row>
    <row r="11558" spans="1:4" x14ac:dyDescent="0.2">
      <c r="A11558" s="295">
        <v>0.24029310000000001</v>
      </c>
      <c r="B11558" s="295"/>
      <c r="C11558" s="295">
        <v>0.3964876</v>
      </c>
      <c r="D11558" s="295"/>
    </row>
    <row r="11559" spans="1:4" x14ac:dyDescent="0.2">
      <c r="A11559" s="295">
        <v>0.24027789999999999</v>
      </c>
      <c r="B11559" s="295"/>
      <c r="C11559" s="295">
        <v>0.3964876</v>
      </c>
      <c r="D11559" s="295"/>
    </row>
    <row r="11560" spans="1:4" x14ac:dyDescent="0.2">
      <c r="A11560" s="295">
        <v>0.24026459999999999</v>
      </c>
      <c r="B11560" s="295"/>
      <c r="C11560" s="295">
        <v>0.39647270000000001</v>
      </c>
      <c r="D11560" s="295"/>
    </row>
    <row r="11561" spans="1:4" x14ac:dyDescent="0.2">
      <c r="A11561" s="295">
        <v>0.24026459999999999</v>
      </c>
      <c r="B11561" s="295"/>
      <c r="C11561" s="295">
        <v>0.3964529</v>
      </c>
      <c r="D11561" s="295"/>
    </row>
    <row r="11562" spans="1:4" x14ac:dyDescent="0.2">
      <c r="A11562" s="295">
        <v>0.24026459999999999</v>
      </c>
      <c r="B11562" s="295"/>
      <c r="C11562" s="295">
        <v>0.3964145</v>
      </c>
      <c r="D11562" s="295"/>
    </row>
    <row r="11563" spans="1:4" x14ac:dyDescent="0.2">
      <c r="A11563" s="295">
        <v>0.24023559999999999</v>
      </c>
      <c r="B11563" s="295"/>
      <c r="C11563" s="295">
        <v>0.3964145</v>
      </c>
      <c r="D11563" s="295"/>
    </row>
    <row r="11564" spans="1:4" x14ac:dyDescent="0.2">
      <c r="A11564" s="295">
        <v>0.24022060000000001</v>
      </c>
      <c r="B11564" s="295"/>
      <c r="C11564" s="295">
        <v>0.3963603</v>
      </c>
      <c r="D11564" s="295"/>
    </row>
    <row r="11565" spans="1:4" x14ac:dyDescent="0.2">
      <c r="A11565" s="295">
        <v>0.24020730000000001</v>
      </c>
      <c r="B11565" s="295"/>
      <c r="C11565" s="295">
        <v>0.39632289999999998</v>
      </c>
      <c r="D11565" s="295"/>
    </row>
    <row r="11566" spans="1:4" x14ac:dyDescent="0.2">
      <c r="A11566" s="295">
        <v>0.24020730000000001</v>
      </c>
      <c r="B11566" s="295"/>
      <c r="C11566" s="295">
        <v>0.39632289999999998</v>
      </c>
      <c r="D11566" s="295"/>
    </row>
    <row r="11567" spans="1:4" x14ac:dyDescent="0.2">
      <c r="A11567" s="295">
        <v>0.24019209999999999</v>
      </c>
      <c r="B11567" s="295"/>
      <c r="C11567" s="295">
        <v>0.3963043</v>
      </c>
      <c r="D11567" s="295"/>
    </row>
    <row r="11568" spans="1:4" x14ac:dyDescent="0.2">
      <c r="A11568" s="295">
        <v>0.24019209999999999</v>
      </c>
      <c r="B11568" s="295"/>
      <c r="C11568" s="295">
        <v>0.3962696</v>
      </c>
      <c r="D11568" s="295"/>
    </row>
    <row r="11569" spans="1:4" x14ac:dyDescent="0.2">
      <c r="A11569" s="295">
        <v>0.24019209999999999</v>
      </c>
      <c r="B11569" s="295"/>
      <c r="C11569" s="295">
        <v>0.3962696</v>
      </c>
      <c r="D11569" s="295"/>
    </row>
    <row r="11570" spans="1:4" x14ac:dyDescent="0.2">
      <c r="A11570" s="295">
        <v>0.2401643</v>
      </c>
      <c r="B11570" s="295"/>
      <c r="C11570" s="295">
        <v>0.39624920000000002</v>
      </c>
      <c r="D11570" s="295"/>
    </row>
    <row r="11571" spans="1:4" x14ac:dyDescent="0.2">
      <c r="A11571" s="295">
        <v>0.2401643</v>
      </c>
      <c r="B11571" s="295"/>
      <c r="C11571" s="295">
        <v>0.39623059999999999</v>
      </c>
      <c r="D11571" s="295"/>
    </row>
    <row r="11572" spans="1:4" x14ac:dyDescent="0.2">
      <c r="A11572" s="295">
        <v>0.24012140000000001</v>
      </c>
      <c r="B11572" s="295"/>
      <c r="C11572" s="295">
        <v>0.39621079999999997</v>
      </c>
      <c r="D11572" s="295"/>
    </row>
    <row r="11573" spans="1:4" x14ac:dyDescent="0.2">
      <c r="A11573" s="295">
        <v>0.24012140000000001</v>
      </c>
      <c r="B11573" s="295"/>
      <c r="C11573" s="295">
        <v>0.396177</v>
      </c>
      <c r="D11573" s="295"/>
    </row>
    <row r="11574" spans="1:4" x14ac:dyDescent="0.2">
      <c r="A11574" s="295">
        <v>0.24012140000000001</v>
      </c>
      <c r="B11574" s="295"/>
      <c r="C11574" s="295">
        <v>0.396177</v>
      </c>
      <c r="D11574" s="295"/>
    </row>
    <row r="11575" spans="1:4" x14ac:dyDescent="0.2">
      <c r="A11575" s="295">
        <v>0.24012140000000001</v>
      </c>
      <c r="B11575" s="295"/>
      <c r="C11575" s="295">
        <v>0.396177</v>
      </c>
      <c r="D11575" s="295"/>
    </row>
    <row r="11576" spans="1:4" x14ac:dyDescent="0.2">
      <c r="A11576" s="295">
        <v>0.24010699999999999</v>
      </c>
      <c r="B11576" s="295"/>
      <c r="C11576" s="295">
        <v>0.39614159999999998</v>
      </c>
      <c r="D11576" s="295"/>
    </row>
    <row r="11577" spans="1:4" x14ac:dyDescent="0.2">
      <c r="A11577" s="295">
        <v>0.24009169999999999</v>
      </c>
      <c r="B11577" s="295"/>
      <c r="C11577" s="295">
        <v>0.396123</v>
      </c>
      <c r="D11577" s="295"/>
    </row>
    <row r="11578" spans="1:4" x14ac:dyDescent="0.2">
      <c r="A11578" s="295">
        <v>0.24009169999999999</v>
      </c>
      <c r="B11578" s="295"/>
      <c r="C11578" s="295">
        <v>0.396123</v>
      </c>
      <c r="D11578" s="295"/>
    </row>
    <row r="11579" spans="1:4" x14ac:dyDescent="0.2">
      <c r="A11579" s="295">
        <v>0.2400639</v>
      </c>
      <c r="B11579" s="295"/>
      <c r="C11579" s="295">
        <v>0.39608379999999999</v>
      </c>
      <c r="D11579" s="295"/>
    </row>
    <row r="11580" spans="1:4" x14ac:dyDescent="0.2">
      <c r="A11580" s="295">
        <v>0.2400639</v>
      </c>
      <c r="B11580" s="295"/>
      <c r="C11580" s="295">
        <v>0.39608379999999999</v>
      </c>
      <c r="D11580" s="295"/>
    </row>
    <row r="11581" spans="1:4" x14ac:dyDescent="0.2">
      <c r="A11581" s="295">
        <v>0.2400639</v>
      </c>
      <c r="B11581" s="295"/>
      <c r="C11581" s="295">
        <v>0.39604899999999998</v>
      </c>
      <c r="D11581" s="295"/>
    </row>
    <row r="11582" spans="1:4" x14ac:dyDescent="0.2">
      <c r="A11582" s="295">
        <v>0.2400505</v>
      </c>
      <c r="B11582" s="295"/>
      <c r="C11582" s="295">
        <v>0.3960304</v>
      </c>
      <c r="D11582" s="295"/>
    </row>
    <row r="11583" spans="1:4" x14ac:dyDescent="0.2">
      <c r="A11583" s="295">
        <v>0.24000579999999999</v>
      </c>
      <c r="B11583" s="295"/>
      <c r="C11583" s="295">
        <v>0.3960304</v>
      </c>
      <c r="D11583" s="295"/>
    </row>
    <row r="11584" spans="1:4" x14ac:dyDescent="0.2">
      <c r="A11584" s="295">
        <v>0.24000579999999999</v>
      </c>
      <c r="B11584" s="295"/>
      <c r="C11584" s="295">
        <v>0.39601160000000002</v>
      </c>
      <c r="D11584" s="295"/>
    </row>
    <row r="11585" spans="1:4" x14ac:dyDescent="0.2">
      <c r="A11585" s="295">
        <v>0.23999139999999999</v>
      </c>
      <c r="B11585" s="295"/>
      <c r="C11585" s="295">
        <v>0.39599119999999999</v>
      </c>
      <c r="D11585" s="295"/>
    </row>
    <row r="11586" spans="1:4" x14ac:dyDescent="0.2">
      <c r="A11586" s="295">
        <v>0.239978</v>
      </c>
      <c r="B11586" s="295"/>
      <c r="C11586" s="295">
        <v>0.3959762</v>
      </c>
      <c r="D11586" s="295"/>
    </row>
    <row r="11587" spans="1:4" x14ac:dyDescent="0.2">
      <c r="A11587" s="295">
        <v>0.23994850000000001</v>
      </c>
      <c r="B11587" s="295"/>
      <c r="C11587" s="295">
        <v>0.39593790000000001</v>
      </c>
      <c r="D11587" s="295"/>
    </row>
    <row r="11588" spans="1:4" x14ac:dyDescent="0.2">
      <c r="A11588" s="295">
        <v>0.23994850000000001</v>
      </c>
      <c r="B11588" s="295"/>
      <c r="C11588" s="295">
        <v>0.39591749999999998</v>
      </c>
      <c r="D11588" s="295"/>
    </row>
    <row r="11589" spans="1:4" x14ac:dyDescent="0.2">
      <c r="A11589" s="295">
        <v>0.23994850000000001</v>
      </c>
      <c r="B11589" s="295"/>
      <c r="C11589" s="295">
        <v>0.39590249999999999</v>
      </c>
      <c r="D11589" s="295"/>
    </row>
    <row r="11590" spans="1:4" x14ac:dyDescent="0.2">
      <c r="A11590" s="295">
        <v>0.23994850000000001</v>
      </c>
      <c r="B11590" s="295"/>
      <c r="C11590" s="295">
        <v>0.39590249999999999</v>
      </c>
      <c r="D11590" s="295"/>
    </row>
    <row r="11591" spans="1:4" x14ac:dyDescent="0.2">
      <c r="A11591" s="295">
        <v>0.23994850000000001</v>
      </c>
      <c r="B11591" s="295"/>
      <c r="C11591" s="295">
        <v>0.39588269999999998</v>
      </c>
      <c r="D11591" s="295"/>
    </row>
    <row r="11592" spans="1:4" x14ac:dyDescent="0.2">
      <c r="A11592" s="295">
        <v>0.23991879999999999</v>
      </c>
      <c r="B11592" s="295"/>
      <c r="C11592" s="295">
        <v>0.39584370000000002</v>
      </c>
      <c r="D11592" s="295"/>
    </row>
    <row r="11593" spans="1:4" x14ac:dyDescent="0.2">
      <c r="A11593" s="295">
        <v>0.23990429999999999</v>
      </c>
      <c r="B11593" s="295"/>
      <c r="C11593" s="295">
        <v>0.39582489999999998</v>
      </c>
      <c r="D11593" s="295"/>
    </row>
    <row r="11594" spans="1:4" x14ac:dyDescent="0.2">
      <c r="A11594" s="295">
        <v>0.23987600000000001</v>
      </c>
      <c r="B11594" s="295"/>
      <c r="C11594" s="295">
        <v>0.3957716</v>
      </c>
      <c r="D11594" s="295"/>
    </row>
    <row r="11595" spans="1:4" x14ac:dyDescent="0.2">
      <c r="A11595" s="295">
        <v>0.23986150000000001</v>
      </c>
      <c r="B11595" s="295"/>
      <c r="C11595" s="295">
        <v>0.3957716</v>
      </c>
      <c r="D11595" s="295"/>
    </row>
    <row r="11596" spans="1:4" x14ac:dyDescent="0.2">
      <c r="A11596" s="295">
        <v>0.23986150000000001</v>
      </c>
      <c r="B11596" s="295"/>
      <c r="C11596" s="295">
        <v>0.3957715</v>
      </c>
      <c r="D11596" s="295"/>
    </row>
    <row r="11597" spans="1:4" x14ac:dyDescent="0.2">
      <c r="A11597" s="295">
        <v>0.23986150000000001</v>
      </c>
      <c r="B11597" s="295"/>
      <c r="C11597" s="295">
        <v>0.39573320000000001</v>
      </c>
      <c r="D11597" s="295"/>
    </row>
    <row r="11598" spans="1:4" x14ac:dyDescent="0.2">
      <c r="A11598" s="295">
        <v>0.23986150000000001</v>
      </c>
      <c r="B11598" s="295"/>
      <c r="C11598" s="295">
        <v>0.39569779999999999</v>
      </c>
      <c r="D11598" s="295"/>
    </row>
    <row r="11599" spans="1:4" x14ac:dyDescent="0.2">
      <c r="A11599" s="295">
        <v>0.23986150000000001</v>
      </c>
      <c r="B11599" s="295"/>
      <c r="C11599" s="295">
        <v>0.39569779999999999</v>
      </c>
      <c r="D11599" s="295"/>
    </row>
    <row r="11600" spans="1:4" x14ac:dyDescent="0.2">
      <c r="A11600" s="295">
        <v>0.23986150000000001</v>
      </c>
      <c r="B11600" s="295"/>
      <c r="C11600" s="295">
        <v>0.39567920000000001</v>
      </c>
      <c r="D11600" s="295"/>
    </row>
    <row r="11601" spans="1:4" x14ac:dyDescent="0.2">
      <c r="A11601" s="295">
        <v>0.23984649999999999</v>
      </c>
      <c r="B11601" s="295"/>
      <c r="C11601" s="295">
        <v>0.39567920000000001</v>
      </c>
      <c r="D11601" s="295"/>
    </row>
    <row r="11602" spans="1:4" x14ac:dyDescent="0.2">
      <c r="A11602" s="295">
        <v>0.2398042</v>
      </c>
      <c r="B11602" s="295"/>
      <c r="C11602" s="295">
        <v>0.39566040000000002</v>
      </c>
      <c r="D11602" s="295"/>
    </row>
    <row r="11603" spans="1:4" x14ac:dyDescent="0.2">
      <c r="A11603" s="295">
        <v>0.239789</v>
      </c>
      <c r="B11603" s="295"/>
      <c r="C11603" s="295">
        <v>0.39560519999999999</v>
      </c>
      <c r="D11603" s="295"/>
    </row>
    <row r="11604" spans="1:4" x14ac:dyDescent="0.2">
      <c r="A11604" s="295">
        <v>0.239789</v>
      </c>
      <c r="B11604" s="295"/>
      <c r="C11604" s="295">
        <v>0.39560519999999999</v>
      </c>
      <c r="D11604" s="295"/>
    </row>
    <row r="11605" spans="1:4" x14ac:dyDescent="0.2">
      <c r="A11605" s="295">
        <v>0.239789</v>
      </c>
      <c r="B11605" s="295"/>
      <c r="C11605" s="295">
        <v>0.39560519999999999</v>
      </c>
      <c r="D11605" s="295"/>
    </row>
    <row r="11606" spans="1:4" x14ac:dyDescent="0.2">
      <c r="A11606" s="295">
        <v>0.239789</v>
      </c>
      <c r="B11606" s="295"/>
      <c r="C11606" s="295">
        <v>0.39556659999999999</v>
      </c>
      <c r="D11606" s="295"/>
    </row>
    <row r="11607" spans="1:4" x14ac:dyDescent="0.2">
      <c r="A11607" s="295">
        <v>0.23977399999999999</v>
      </c>
      <c r="B11607" s="295"/>
      <c r="C11607" s="295">
        <v>0.39552949999999998</v>
      </c>
      <c r="D11607" s="295"/>
    </row>
    <row r="11608" spans="1:4" x14ac:dyDescent="0.2">
      <c r="A11608" s="295">
        <v>0.23976069999999999</v>
      </c>
      <c r="B11608" s="295"/>
      <c r="C11608" s="295">
        <v>0.39551449999999999</v>
      </c>
      <c r="D11608" s="295"/>
    </row>
    <row r="11609" spans="1:4" x14ac:dyDescent="0.2">
      <c r="A11609" s="295">
        <v>0.2397455</v>
      </c>
      <c r="B11609" s="295"/>
      <c r="C11609" s="295">
        <v>0.39549410000000002</v>
      </c>
      <c r="D11609" s="295"/>
    </row>
    <row r="11610" spans="1:4" x14ac:dyDescent="0.2">
      <c r="A11610" s="295">
        <v>0.239731</v>
      </c>
      <c r="B11610" s="295"/>
      <c r="C11610" s="295">
        <v>0.39545550000000002</v>
      </c>
      <c r="D11610" s="295"/>
    </row>
    <row r="11611" spans="1:4" x14ac:dyDescent="0.2">
      <c r="A11611" s="295">
        <v>0.2397165</v>
      </c>
      <c r="B11611" s="295"/>
      <c r="C11611" s="295">
        <v>0.39545550000000002</v>
      </c>
      <c r="D11611" s="295"/>
    </row>
    <row r="11612" spans="1:4" x14ac:dyDescent="0.2">
      <c r="A11612" s="295">
        <v>0.2397165</v>
      </c>
      <c r="B11612" s="295"/>
      <c r="C11612" s="295">
        <v>0.39545550000000002</v>
      </c>
      <c r="D11612" s="295"/>
    </row>
    <row r="11613" spans="1:4" x14ac:dyDescent="0.2">
      <c r="A11613" s="295">
        <v>0.2397031</v>
      </c>
      <c r="B11613" s="295"/>
      <c r="C11613" s="295">
        <v>0.39538289999999998</v>
      </c>
      <c r="D11613" s="295"/>
    </row>
    <row r="11614" spans="1:4" x14ac:dyDescent="0.2">
      <c r="A11614" s="295">
        <v>0.2397031</v>
      </c>
      <c r="B11614" s="295"/>
      <c r="C11614" s="295">
        <v>0.3953641</v>
      </c>
      <c r="D11614" s="295"/>
    </row>
    <row r="11615" spans="1:4" x14ac:dyDescent="0.2">
      <c r="A11615" s="295">
        <v>0.23967340000000001</v>
      </c>
      <c r="B11615" s="295"/>
      <c r="C11615" s="295">
        <v>0.3953641</v>
      </c>
      <c r="D11615" s="295"/>
    </row>
    <row r="11616" spans="1:4" x14ac:dyDescent="0.2">
      <c r="A11616" s="295">
        <v>0.23965890000000001</v>
      </c>
      <c r="B11616" s="295"/>
      <c r="C11616" s="295">
        <v>0.3953641</v>
      </c>
      <c r="D11616" s="295"/>
    </row>
    <row r="11617" spans="1:4" x14ac:dyDescent="0.2">
      <c r="A11617" s="295">
        <v>0.23965890000000001</v>
      </c>
      <c r="B11617" s="295"/>
      <c r="C11617" s="295">
        <v>0.3953641</v>
      </c>
      <c r="D11617" s="295"/>
    </row>
    <row r="11618" spans="1:4" x14ac:dyDescent="0.2">
      <c r="A11618" s="295">
        <v>0.23965890000000001</v>
      </c>
      <c r="B11618" s="295"/>
      <c r="C11618" s="295">
        <v>0.39532390000000001</v>
      </c>
      <c r="D11618" s="295"/>
    </row>
    <row r="11619" spans="1:4" x14ac:dyDescent="0.2">
      <c r="A11619" s="295">
        <v>0.239644</v>
      </c>
      <c r="B11619" s="295"/>
      <c r="C11619" s="295">
        <v>0.39528649999999999</v>
      </c>
      <c r="D11619" s="295"/>
    </row>
    <row r="11620" spans="1:4" x14ac:dyDescent="0.2">
      <c r="A11620" s="295">
        <v>0.23960090000000001</v>
      </c>
      <c r="B11620" s="295"/>
      <c r="C11620" s="295">
        <v>0.3952715</v>
      </c>
      <c r="D11620" s="295"/>
    </row>
    <row r="11621" spans="1:4" x14ac:dyDescent="0.2">
      <c r="A11621" s="295">
        <v>0.23960090000000001</v>
      </c>
      <c r="B11621" s="295"/>
      <c r="C11621" s="295">
        <v>0.3952368</v>
      </c>
      <c r="D11621" s="295"/>
    </row>
    <row r="11622" spans="1:4" x14ac:dyDescent="0.2">
      <c r="A11622" s="295">
        <v>0.23960090000000001</v>
      </c>
      <c r="B11622" s="295"/>
      <c r="C11622" s="295">
        <v>0.39521790000000001</v>
      </c>
      <c r="D11622" s="295"/>
    </row>
    <row r="11623" spans="1:4" x14ac:dyDescent="0.2">
      <c r="A11623" s="295">
        <v>0.2395864</v>
      </c>
      <c r="B11623" s="295"/>
      <c r="C11623" s="295">
        <v>0.395179</v>
      </c>
      <c r="D11623" s="295"/>
    </row>
    <row r="11624" spans="1:4" x14ac:dyDescent="0.2">
      <c r="A11624" s="295">
        <v>0.23957139999999999</v>
      </c>
      <c r="B11624" s="295"/>
      <c r="C11624" s="295">
        <v>0.3951789</v>
      </c>
      <c r="D11624" s="295"/>
    </row>
    <row r="11625" spans="1:4" x14ac:dyDescent="0.2">
      <c r="A11625" s="295">
        <v>0.23957139999999999</v>
      </c>
      <c r="B11625" s="295"/>
      <c r="C11625" s="295">
        <v>0.39514349999999998</v>
      </c>
      <c r="D11625" s="295"/>
    </row>
    <row r="11626" spans="1:4" x14ac:dyDescent="0.2">
      <c r="A11626" s="295">
        <v>0.23957139999999999</v>
      </c>
      <c r="B11626" s="295"/>
      <c r="C11626" s="295">
        <v>0.39510519999999999</v>
      </c>
      <c r="D11626" s="295"/>
    </row>
    <row r="11627" spans="1:4" x14ac:dyDescent="0.2">
      <c r="A11627" s="295">
        <v>0.23955689999999999</v>
      </c>
      <c r="B11627" s="295"/>
      <c r="C11627" s="295">
        <v>0.39506439999999998</v>
      </c>
      <c r="D11627" s="295"/>
    </row>
    <row r="11628" spans="1:4" x14ac:dyDescent="0.2">
      <c r="A11628" s="295">
        <v>0.2395436</v>
      </c>
      <c r="B11628" s="295"/>
      <c r="C11628" s="295">
        <v>0.3950494</v>
      </c>
      <c r="D11628" s="295"/>
    </row>
    <row r="11629" spans="1:4" x14ac:dyDescent="0.2">
      <c r="A11629" s="295">
        <v>0.23952909999999999</v>
      </c>
      <c r="B11629" s="295"/>
      <c r="C11629" s="295">
        <v>0.39502959999999998</v>
      </c>
      <c r="D11629" s="295"/>
    </row>
    <row r="11630" spans="1:4" x14ac:dyDescent="0.2">
      <c r="A11630" s="295">
        <v>0.23949889999999999</v>
      </c>
      <c r="B11630" s="295"/>
      <c r="C11630" s="295">
        <v>0.395011</v>
      </c>
      <c r="D11630" s="295"/>
    </row>
    <row r="11631" spans="1:4" x14ac:dyDescent="0.2">
      <c r="A11631" s="295">
        <v>0.23949889999999999</v>
      </c>
      <c r="B11631" s="295"/>
      <c r="C11631" s="295">
        <v>0.39499220000000002</v>
      </c>
      <c r="D11631" s="295"/>
    </row>
    <row r="11632" spans="1:4" x14ac:dyDescent="0.2">
      <c r="A11632" s="295">
        <v>0.23948559999999999</v>
      </c>
      <c r="B11632" s="295"/>
      <c r="C11632" s="295">
        <v>0.3949532</v>
      </c>
      <c r="D11632" s="295"/>
    </row>
    <row r="11633" spans="1:4" x14ac:dyDescent="0.2">
      <c r="A11633" s="295">
        <v>0.23947109999999999</v>
      </c>
      <c r="B11633" s="295"/>
      <c r="C11633" s="295">
        <v>0.3949532</v>
      </c>
      <c r="D11633" s="295"/>
    </row>
    <row r="11634" spans="1:4" x14ac:dyDescent="0.2">
      <c r="A11634" s="295">
        <v>0.2394416</v>
      </c>
      <c r="B11634" s="295"/>
      <c r="C11634" s="295">
        <v>0.39493820000000002</v>
      </c>
      <c r="D11634" s="295"/>
    </row>
    <row r="11635" spans="1:4" x14ac:dyDescent="0.2">
      <c r="A11635" s="295">
        <v>0.2394416</v>
      </c>
      <c r="B11635" s="295"/>
      <c r="C11635" s="295">
        <v>0.39486060000000001</v>
      </c>
      <c r="D11635" s="295"/>
    </row>
    <row r="11636" spans="1:4" x14ac:dyDescent="0.2">
      <c r="A11636" s="295">
        <v>0.2394416</v>
      </c>
      <c r="B11636" s="295"/>
      <c r="C11636" s="295">
        <v>0.39484180000000002</v>
      </c>
      <c r="D11636" s="295"/>
    </row>
    <row r="11637" spans="1:4" x14ac:dyDescent="0.2">
      <c r="A11637" s="295">
        <v>0.2394416</v>
      </c>
      <c r="B11637" s="295"/>
      <c r="C11637" s="295">
        <v>0.39480710000000002</v>
      </c>
      <c r="D11637" s="295"/>
    </row>
    <row r="11638" spans="1:4" x14ac:dyDescent="0.2">
      <c r="A11638" s="295">
        <v>0.2393836</v>
      </c>
      <c r="B11638" s="295"/>
      <c r="C11638" s="295">
        <v>0.39480710000000002</v>
      </c>
      <c r="D11638" s="295"/>
    </row>
    <row r="11639" spans="1:4" x14ac:dyDescent="0.2">
      <c r="A11639" s="295">
        <v>0.2393836</v>
      </c>
      <c r="B11639" s="295"/>
      <c r="C11639" s="295">
        <v>0.39480710000000002</v>
      </c>
      <c r="D11639" s="295"/>
    </row>
    <row r="11640" spans="1:4" x14ac:dyDescent="0.2">
      <c r="A11640" s="295">
        <v>0.2393691</v>
      </c>
      <c r="B11640" s="295"/>
      <c r="C11640" s="295">
        <v>0.39477329999999999</v>
      </c>
      <c r="D11640" s="295"/>
    </row>
    <row r="11641" spans="1:4" x14ac:dyDescent="0.2">
      <c r="A11641" s="295">
        <v>0.2393691</v>
      </c>
      <c r="B11641" s="295"/>
      <c r="C11641" s="295">
        <v>0.39471450000000002</v>
      </c>
      <c r="D11641" s="295"/>
    </row>
    <row r="11642" spans="1:4" x14ac:dyDescent="0.2">
      <c r="A11642" s="295">
        <v>0.2393691</v>
      </c>
      <c r="B11642" s="295"/>
      <c r="C11642" s="295">
        <v>0.3946807</v>
      </c>
      <c r="D11642" s="295"/>
    </row>
    <row r="11643" spans="1:4" x14ac:dyDescent="0.2">
      <c r="A11643" s="295">
        <v>0.23935390000000001</v>
      </c>
      <c r="B11643" s="295"/>
      <c r="C11643" s="295">
        <v>0.3946807</v>
      </c>
      <c r="D11643" s="295"/>
    </row>
    <row r="11644" spans="1:4" x14ac:dyDescent="0.2">
      <c r="A11644" s="295">
        <v>0.23935390000000001</v>
      </c>
      <c r="B11644" s="295"/>
      <c r="C11644" s="295">
        <v>0.39466210000000002</v>
      </c>
      <c r="D11644" s="295"/>
    </row>
    <row r="11645" spans="1:4" x14ac:dyDescent="0.2">
      <c r="A11645" s="295">
        <v>0.23935390000000001</v>
      </c>
      <c r="B11645" s="295"/>
      <c r="C11645" s="295">
        <v>0.39466210000000002</v>
      </c>
      <c r="D11645" s="295"/>
    </row>
    <row r="11646" spans="1:4" x14ac:dyDescent="0.2">
      <c r="A11646" s="295">
        <v>0.23932600000000001</v>
      </c>
      <c r="B11646" s="295"/>
      <c r="C11646" s="295">
        <v>0.39464329999999997</v>
      </c>
      <c r="D11646" s="295"/>
    </row>
    <row r="11647" spans="1:4" x14ac:dyDescent="0.2">
      <c r="A11647" s="295">
        <v>0.23929639999999999</v>
      </c>
      <c r="B11647" s="295"/>
      <c r="C11647" s="295">
        <v>0.39464329999999997</v>
      </c>
      <c r="D11647" s="295"/>
    </row>
    <row r="11648" spans="1:4" x14ac:dyDescent="0.2">
      <c r="A11648" s="295">
        <v>0.23929639999999999</v>
      </c>
      <c r="B11648" s="295"/>
      <c r="C11648" s="295">
        <v>0.39462350000000002</v>
      </c>
      <c r="D11648" s="295"/>
    </row>
    <row r="11649" spans="1:4" x14ac:dyDescent="0.2">
      <c r="A11649" s="295">
        <v>0.23929639999999999</v>
      </c>
      <c r="B11649" s="295"/>
      <c r="C11649" s="295">
        <v>0.39460849999999997</v>
      </c>
      <c r="D11649" s="295"/>
    </row>
    <row r="11650" spans="1:4" x14ac:dyDescent="0.2">
      <c r="A11650" s="295">
        <v>0.23928140000000001</v>
      </c>
      <c r="B11650" s="295"/>
      <c r="C11650" s="295">
        <v>0.3945881</v>
      </c>
      <c r="D11650" s="295"/>
    </row>
    <row r="11651" spans="1:4" x14ac:dyDescent="0.2">
      <c r="A11651" s="295">
        <v>0.23928140000000001</v>
      </c>
      <c r="B11651" s="295"/>
      <c r="C11651" s="295">
        <v>0.39456930000000001</v>
      </c>
      <c r="D11651" s="295"/>
    </row>
    <row r="11652" spans="1:4" x14ac:dyDescent="0.2">
      <c r="A11652" s="295">
        <v>0.23926620000000001</v>
      </c>
      <c r="B11652" s="295"/>
      <c r="C11652" s="295">
        <v>0.39453100000000002</v>
      </c>
      <c r="D11652" s="295"/>
    </row>
    <row r="11653" spans="1:4" x14ac:dyDescent="0.2">
      <c r="A11653" s="295">
        <v>0.23923829999999999</v>
      </c>
      <c r="B11653" s="295"/>
      <c r="C11653" s="295">
        <v>0.39453090000000002</v>
      </c>
      <c r="D11653" s="295"/>
    </row>
    <row r="11654" spans="1:4" x14ac:dyDescent="0.2">
      <c r="A11654" s="295">
        <v>0.23922379999999999</v>
      </c>
      <c r="B11654" s="295"/>
      <c r="C11654" s="295">
        <v>0.39447700000000002</v>
      </c>
      <c r="D11654" s="295"/>
    </row>
    <row r="11655" spans="1:4" x14ac:dyDescent="0.2">
      <c r="A11655" s="295">
        <v>0.23922379999999999</v>
      </c>
      <c r="B11655" s="295"/>
      <c r="C11655" s="295">
        <v>0.39447700000000002</v>
      </c>
      <c r="D11655" s="295"/>
    </row>
    <row r="11656" spans="1:4" x14ac:dyDescent="0.2">
      <c r="A11656" s="295">
        <v>0.23922379999999999</v>
      </c>
      <c r="B11656" s="295"/>
      <c r="C11656" s="295">
        <v>0.39447700000000002</v>
      </c>
      <c r="D11656" s="295"/>
    </row>
    <row r="11657" spans="1:4" x14ac:dyDescent="0.2">
      <c r="A11657" s="295">
        <v>0.23922379999999999</v>
      </c>
      <c r="B11657" s="295"/>
      <c r="C11657" s="295">
        <v>0.39443859999999997</v>
      </c>
      <c r="D11657" s="295"/>
    </row>
    <row r="11658" spans="1:4" x14ac:dyDescent="0.2">
      <c r="A11658" s="295">
        <v>0.23921049999999999</v>
      </c>
      <c r="B11658" s="295"/>
      <c r="C11658" s="295">
        <v>0.39439960000000002</v>
      </c>
      <c r="D11658" s="295"/>
    </row>
    <row r="11659" spans="1:4" x14ac:dyDescent="0.2">
      <c r="A11659" s="295">
        <v>0.23919599999999999</v>
      </c>
      <c r="B11659" s="295"/>
      <c r="C11659" s="295">
        <v>0.39438079999999998</v>
      </c>
      <c r="D11659" s="295"/>
    </row>
    <row r="11660" spans="1:4" x14ac:dyDescent="0.2">
      <c r="A11660" s="295">
        <v>0.239181</v>
      </c>
      <c r="B11660" s="295"/>
      <c r="C11660" s="295">
        <v>0.3943275</v>
      </c>
      <c r="D11660" s="295"/>
    </row>
    <row r="11661" spans="1:4" x14ac:dyDescent="0.2">
      <c r="A11661" s="295">
        <v>0.2391665</v>
      </c>
      <c r="B11661" s="295"/>
      <c r="C11661" s="295">
        <v>0.39432739999999999</v>
      </c>
      <c r="D11661" s="295"/>
    </row>
    <row r="11662" spans="1:4" x14ac:dyDescent="0.2">
      <c r="A11662" s="295">
        <v>0.23913799999999999</v>
      </c>
      <c r="B11662" s="295"/>
      <c r="C11662" s="295">
        <v>0.39432739999999999</v>
      </c>
      <c r="D11662" s="295"/>
    </row>
    <row r="11663" spans="1:4" x14ac:dyDescent="0.2">
      <c r="A11663" s="295">
        <v>0.23912349999999999</v>
      </c>
      <c r="B11663" s="295"/>
      <c r="C11663" s="295">
        <v>0.39430700000000002</v>
      </c>
      <c r="D11663" s="295"/>
    </row>
    <row r="11664" spans="1:4" x14ac:dyDescent="0.2">
      <c r="A11664" s="295">
        <v>0.23912349999999999</v>
      </c>
      <c r="B11664" s="295"/>
      <c r="C11664" s="295">
        <v>0.39428819999999998</v>
      </c>
      <c r="D11664" s="295"/>
    </row>
    <row r="11665" spans="1:4" x14ac:dyDescent="0.2">
      <c r="A11665" s="295">
        <v>0.23912349999999999</v>
      </c>
      <c r="B11665" s="295"/>
      <c r="C11665" s="295">
        <v>0.39425349999999998</v>
      </c>
      <c r="D11665" s="295"/>
    </row>
    <row r="11666" spans="1:4" x14ac:dyDescent="0.2">
      <c r="A11666" s="295">
        <v>0.23912349999999999</v>
      </c>
      <c r="B11666" s="295"/>
      <c r="C11666" s="295">
        <v>0.3942349</v>
      </c>
      <c r="D11666" s="295"/>
    </row>
    <row r="11667" spans="1:4" x14ac:dyDescent="0.2">
      <c r="A11667" s="295">
        <v>0.23910899999999999</v>
      </c>
      <c r="B11667" s="295"/>
      <c r="C11667" s="295">
        <v>0.3942349</v>
      </c>
      <c r="D11667" s="295"/>
    </row>
    <row r="11668" spans="1:4" x14ac:dyDescent="0.2">
      <c r="A11668" s="295">
        <v>0.2390938</v>
      </c>
      <c r="B11668" s="295"/>
      <c r="C11668" s="295">
        <v>0.39419650000000001</v>
      </c>
      <c r="D11668" s="295"/>
    </row>
    <row r="11669" spans="1:4" x14ac:dyDescent="0.2">
      <c r="A11669" s="295">
        <v>0.2390938</v>
      </c>
      <c r="B11669" s="295"/>
      <c r="C11669" s="295">
        <v>0.39414300000000002</v>
      </c>
      <c r="D11669" s="295"/>
    </row>
    <row r="11670" spans="1:4" x14ac:dyDescent="0.2">
      <c r="A11670" s="295">
        <v>0.23907929999999999</v>
      </c>
      <c r="B11670" s="295"/>
      <c r="C11670" s="295">
        <v>0.39414300000000002</v>
      </c>
      <c r="D11670" s="295"/>
    </row>
    <row r="11671" spans="1:4" x14ac:dyDescent="0.2">
      <c r="A11671" s="295">
        <v>0.23907929999999999</v>
      </c>
      <c r="B11671" s="295"/>
      <c r="C11671" s="295">
        <v>0.39414290000000002</v>
      </c>
      <c r="D11671" s="295"/>
    </row>
    <row r="11672" spans="1:4" x14ac:dyDescent="0.2">
      <c r="A11672" s="295">
        <v>0.2390515</v>
      </c>
      <c r="B11672" s="295"/>
      <c r="C11672" s="295">
        <v>0.39412320000000001</v>
      </c>
      <c r="D11672" s="295"/>
    </row>
    <row r="11673" spans="1:4" x14ac:dyDescent="0.2">
      <c r="A11673" s="295">
        <v>0.2390514</v>
      </c>
      <c r="B11673" s="295"/>
      <c r="C11673" s="295">
        <v>0.39406540000000001</v>
      </c>
      <c r="D11673" s="295"/>
    </row>
    <row r="11674" spans="1:4" x14ac:dyDescent="0.2">
      <c r="A11674" s="295">
        <v>0.23903650000000001</v>
      </c>
      <c r="B11674" s="295"/>
      <c r="C11674" s="295">
        <v>0.39406540000000001</v>
      </c>
      <c r="D11674" s="295"/>
    </row>
    <row r="11675" spans="1:4" x14ac:dyDescent="0.2">
      <c r="A11675" s="295">
        <v>0.23903650000000001</v>
      </c>
      <c r="B11675" s="295"/>
      <c r="C11675" s="295">
        <v>0.39406540000000001</v>
      </c>
      <c r="D11675" s="295"/>
    </row>
    <row r="11676" spans="1:4" x14ac:dyDescent="0.2">
      <c r="A11676" s="295">
        <v>0.23902200000000001</v>
      </c>
      <c r="B11676" s="295"/>
      <c r="C11676" s="295">
        <v>0.39401199999999997</v>
      </c>
      <c r="D11676" s="295"/>
    </row>
    <row r="11677" spans="1:4" x14ac:dyDescent="0.2">
      <c r="A11677" s="295">
        <v>0.23900750000000001</v>
      </c>
      <c r="B11677" s="295"/>
      <c r="C11677" s="295">
        <v>0.39397280000000001</v>
      </c>
      <c r="D11677" s="295"/>
    </row>
    <row r="11678" spans="1:4" x14ac:dyDescent="0.2">
      <c r="A11678" s="295">
        <v>0.23897889999999999</v>
      </c>
      <c r="B11678" s="295"/>
      <c r="C11678" s="295">
        <v>0.39397280000000001</v>
      </c>
      <c r="D11678" s="295"/>
    </row>
    <row r="11679" spans="1:4" x14ac:dyDescent="0.2">
      <c r="A11679" s="295">
        <v>0.23897889999999999</v>
      </c>
      <c r="B11679" s="295"/>
      <c r="C11679" s="295">
        <v>0.39397280000000001</v>
      </c>
      <c r="D11679" s="295"/>
    </row>
    <row r="11680" spans="1:4" x14ac:dyDescent="0.2">
      <c r="A11680" s="295">
        <v>0.23894940000000001</v>
      </c>
      <c r="B11680" s="295"/>
      <c r="C11680" s="295">
        <v>0.39395780000000002</v>
      </c>
      <c r="D11680" s="295"/>
    </row>
    <row r="11681" spans="1:4" x14ac:dyDescent="0.2">
      <c r="A11681" s="295">
        <v>0.23894940000000001</v>
      </c>
      <c r="B11681" s="295"/>
      <c r="C11681" s="295">
        <v>0.39393810000000001</v>
      </c>
      <c r="D11681" s="295"/>
    </row>
    <row r="11682" spans="1:4" x14ac:dyDescent="0.2">
      <c r="A11682" s="295">
        <v>0.23890639999999999</v>
      </c>
      <c r="B11682" s="295"/>
      <c r="C11682" s="295">
        <v>0.39389970000000002</v>
      </c>
      <c r="D11682" s="295"/>
    </row>
    <row r="11683" spans="1:4" x14ac:dyDescent="0.2">
      <c r="A11683" s="295">
        <v>0.23890639999999999</v>
      </c>
      <c r="B11683" s="295"/>
      <c r="C11683" s="295">
        <v>0.39389970000000002</v>
      </c>
      <c r="D11683" s="295"/>
    </row>
    <row r="11684" spans="1:4" x14ac:dyDescent="0.2">
      <c r="A11684" s="295">
        <v>0.23890639999999999</v>
      </c>
      <c r="B11684" s="295"/>
      <c r="C11684" s="295">
        <v>0.3938605</v>
      </c>
      <c r="D11684" s="295"/>
    </row>
    <row r="11685" spans="1:4" x14ac:dyDescent="0.2">
      <c r="A11685" s="295">
        <v>0.23889189999999999</v>
      </c>
      <c r="B11685" s="295"/>
      <c r="C11685" s="295">
        <v>0.39384550000000002</v>
      </c>
      <c r="D11685" s="295"/>
    </row>
    <row r="11686" spans="1:4" x14ac:dyDescent="0.2">
      <c r="A11686" s="295">
        <v>0.23889189999999999</v>
      </c>
      <c r="B11686" s="295"/>
      <c r="C11686" s="295">
        <v>0.3938065</v>
      </c>
      <c r="D11686" s="295"/>
    </row>
    <row r="11687" spans="1:4" x14ac:dyDescent="0.2">
      <c r="A11687" s="295">
        <v>0.2388767</v>
      </c>
      <c r="B11687" s="295"/>
      <c r="C11687" s="295">
        <v>0.39379150000000002</v>
      </c>
      <c r="D11687" s="295"/>
    </row>
    <row r="11688" spans="1:4" x14ac:dyDescent="0.2">
      <c r="A11688" s="295">
        <v>0.2388622</v>
      </c>
      <c r="B11688" s="295"/>
      <c r="C11688" s="295">
        <v>0.39379150000000002</v>
      </c>
      <c r="D11688" s="295"/>
    </row>
    <row r="11689" spans="1:4" x14ac:dyDescent="0.2">
      <c r="A11689" s="295">
        <v>0.2388477</v>
      </c>
      <c r="B11689" s="295"/>
      <c r="C11689" s="295">
        <v>0.39373429999999998</v>
      </c>
      <c r="D11689" s="295"/>
    </row>
    <row r="11690" spans="1:4" x14ac:dyDescent="0.2">
      <c r="A11690" s="295">
        <v>0.2388477</v>
      </c>
      <c r="B11690" s="295"/>
      <c r="C11690" s="295">
        <v>0.39373429999999998</v>
      </c>
      <c r="D11690" s="295"/>
    </row>
    <row r="11691" spans="1:4" x14ac:dyDescent="0.2">
      <c r="A11691" s="295">
        <v>0.23880489999999999</v>
      </c>
      <c r="B11691" s="295"/>
      <c r="C11691" s="295">
        <v>0.39373429999999998</v>
      </c>
      <c r="D11691" s="295"/>
    </row>
    <row r="11692" spans="1:4" x14ac:dyDescent="0.2">
      <c r="A11692" s="295">
        <v>0.23880489999999999</v>
      </c>
      <c r="B11692" s="295"/>
      <c r="C11692" s="295">
        <v>0.39369599999999999</v>
      </c>
      <c r="D11692" s="295"/>
    </row>
    <row r="11693" spans="1:4" x14ac:dyDescent="0.2">
      <c r="A11693" s="295">
        <v>0.23880489999999999</v>
      </c>
      <c r="B11693" s="295"/>
      <c r="C11693" s="295">
        <v>0.393681</v>
      </c>
      <c r="D11693" s="295"/>
    </row>
    <row r="11694" spans="1:4" x14ac:dyDescent="0.2">
      <c r="A11694" s="295">
        <v>0.23880489999999999</v>
      </c>
      <c r="B11694" s="295"/>
      <c r="C11694" s="295">
        <v>0.39366060000000003</v>
      </c>
      <c r="D11694" s="295"/>
    </row>
    <row r="11695" spans="1:4" x14ac:dyDescent="0.2">
      <c r="A11695" s="295">
        <v>0.23879159999999999</v>
      </c>
      <c r="B11695" s="295"/>
      <c r="C11695" s="295">
        <v>0.39364169999999998</v>
      </c>
      <c r="D11695" s="295"/>
    </row>
    <row r="11696" spans="1:4" x14ac:dyDescent="0.2">
      <c r="A11696" s="295">
        <v>0.23877660000000001</v>
      </c>
      <c r="B11696" s="295"/>
      <c r="C11696" s="295">
        <v>0.3936231</v>
      </c>
      <c r="D11696" s="295"/>
    </row>
    <row r="11697" spans="1:4" x14ac:dyDescent="0.2">
      <c r="A11697" s="295">
        <v>0.2387476</v>
      </c>
      <c r="B11697" s="295"/>
      <c r="C11697" s="295">
        <v>0.39360820000000002</v>
      </c>
      <c r="D11697" s="295"/>
    </row>
    <row r="11698" spans="1:4" x14ac:dyDescent="0.2">
      <c r="A11698" s="295">
        <v>0.2387476</v>
      </c>
      <c r="B11698" s="295"/>
      <c r="C11698" s="295">
        <v>0.39360820000000002</v>
      </c>
      <c r="D11698" s="295"/>
    </row>
    <row r="11699" spans="1:4" x14ac:dyDescent="0.2">
      <c r="A11699" s="295">
        <v>0.23873240000000001</v>
      </c>
      <c r="B11699" s="295"/>
      <c r="C11699" s="295">
        <v>0.39353539999999998</v>
      </c>
      <c r="D11699" s="295"/>
    </row>
    <row r="11700" spans="1:4" x14ac:dyDescent="0.2">
      <c r="A11700" s="295">
        <v>0.23871790000000001</v>
      </c>
      <c r="B11700" s="295"/>
      <c r="C11700" s="295">
        <v>0.39351560000000002</v>
      </c>
      <c r="D11700" s="295"/>
    </row>
    <row r="11701" spans="1:4" x14ac:dyDescent="0.2">
      <c r="A11701" s="295">
        <v>0.23870340000000001</v>
      </c>
      <c r="B11701" s="295"/>
      <c r="C11701" s="295">
        <v>0.39349679999999998</v>
      </c>
      <c r="D11701" s="295"/>
    </row>
    <row r="11702" spans="1:4" x14ac:dyDescent="0.2">
      <c r="A11702" s="295">
        <v>0.23870340000000001</v>
      </c>
      <c r="B11702" s="295"/>
      <c r="C11702" s="295">
        <v>0.39349679999999998</v>
      </c>
      <c r="D11702" s="295"/>
    </row>
    <row r="11703" spans="1:4" x14ac:dyDescent="0.2">
      <c r="A11703" s="295">
        <v>0.23870340000000001</v>
      </c>
      <c r="B11703" s="295"/>
      <c r="C11703" s="295">
        <v>0.39349679999999998</v>
      </c>
      <c r="D11703" s="295"/>
    </row>
    <row r="11704" spans="1:4" x14ac:dyDescent="0.2">
      <c r="A11704" s="295">
        <v>0.23869009999999999</v>
      </c>
      <c r="B11704" s="295"/>
      <c r="C11704" s="295">
        <v>0.39348179999999999</v>
      </c>
      <c r="D11704" s="295"/>
    </row>
    <row r="11705" spans="1:4" x14ac:dyDescent="0.2">
      <c r="A11705" s="295">
        <v>0.23867559999999999</v>
      </c>
      <c r="B11705" s="295"/>
      <c r="C11705" s="295">
        <v>0.39344279999999998</v>
      </c>
      <c r="D11705" s="295"/>
    </row>
    <row r="11706" spans="1:4" x14ac:dyDescent="0.2">
      <c r="A11706" s="295">
        <v>0.23864540000000001</v>
      </c>
      <c r="B11706" s="295"/>
      <c r="C11706" s="295">
        <v>0.39342300000000002</v>
      </c>
      <c r="D11706" s="295"/>
    </row>
    <row r="11707" spans="1:4" x14ac:dyDescent="0.2">
      <c r="A11707" s="295">
        <v>0.23860200000000001</v>
      </c>
      <c r="B11707" s="295"/>
      <c r="C11707" s="295">
        <v>0.39340419999999998</v>
      </c>
      <c r="D11707" s="295"/>
    </row>
    <row r="11708" spans="1:4" x14ac:dyDescent="0.2">
      <c r="A11708" s="295">
        <v>0.23860200000000001</v>
      </c>
      <c r="B11708" s="295"/>
      <c r="C11708" s="295">
        <v>0.39338380000000001</v>
      </c>
      <c r="D11708" s="295"/>
    </row>
    <row r="11709" spans="1:4" x14ac:dyDescent="0.2">
      <c r="A11709" s="295">
        <v>0.23860200000000001</v>
      </c>
      <c r="B11709" s="295"/>
      <c r="C11709" s="295">
        <v>0.39336520000000003</v>
      </c>
      <c r="D11709" s="295"/>
    </row>
    <row r="11710" spans="1:4" x14ac:dyDescent="0.2">
      <c r="A11710" s="295">
        <v>0.23858860000000001</v>
      </c>
      <c r="B11710" s="295"/>
      <c r="C11710" s="295">
        <v>0.39334639999999998</v>
      </c>
      <c r="D11710" s="295"/>
    </row>
    <row r="11711" spans="1:4" x14ac:dyDescent="0.2">
      <c r="A11711" s="295">
        <v>0.23857419999999999</v>
      </c>
      <c r="B11711" s="295"/>
      <c r="C11711" s="295">
        <v>0.39332660000000003</v>
      </c>
      <c r="D11711" s="295"/>
    </row>
    <row r="11712" spans="1:4" x14ac:dyDescent="0.2">
      <c r="A11712" s="295">
        <v>0.23857419999999999</v>
      </c>
      <c r="B11712" s="295"/>
      <c r="C11712" s="295">
        <v>0.393293</v>
      </c>
      <c r="D11712" s="295"/>
    </row>
    <row r="11713" spans="1:4" x14ac:dyDescent="0.2">
      <c r="A11713" s="295">
        <v>0.23854400000000001</v>
      </c>
      <c r="B11713" s="295"/>
      <c r="C11713" s="295">
        <v>0.39327260000000003</v>
      </c>
      <c r="D11713" s="295"/>
    </row>
    <row r="11714" spans="1:4" x14ac:dyDescent="0.2">
      <c r="A11714" s="295">
        <v>0.23854400000000001</v>
      </c>
      <c r="B11714" s="295"/>
      <c r="C11714" s="295">
        <v>0.39325290000000002</v>
      </c>
      <c r="D11714" s="295"/>
    </row>
    <row r="11715" spans="1:4" x14ac:dyDescent="0.2">
      <c r="A11715" s="295">
        <v>0.23854400000000001</v>
      </c>
      <c r="B11715" s="295"/>
      <c r="C11715" s="295">
        <v>0.39323409999999998</v>
      </c>
      <c r="D11715" s="295"/>
    </row>
    <row r="11716" spans="1:4" x14ac:dyDescent="0.2">
      <c r="A11716" s="295">
        <v>0.23852950000000001</v>
      </c>
      <c r="B11716" s="295"/>
      <c r="C11716" s="295">
        <v>0.39320050000000001</v>
      </c>
      <c r="D11716" s="295"/>
    </row>
    <row r="11717" spans="1:4" x14ac:dyDescent="0.2">
      <c r="A11717" s="295">
        <v>0.23852950000000001</v>
      </c>
      <c r="B11717" s="295"/>
      <c r="C11717" s="295">
        <v>0.39320050000000001</v>
      </c>
      <c r="D11717" s="295"/>
    </row>
    <row r="11718" spans="1:4" x14ac:dyDescent="0.2">
      <c r="A11718" s="295">
        <v>0.23851610000000001</v>
      </c>
      <c r="B11718" s="295"/>
      <c r="C11718" s="295">
        <v>0.39318009999999998</v>
      </c>
      <c r="D11718" s="295"/>
    </row>
    <row r="11719" spans="1:4" x14ac:dyDescent="0.2">
      <c r="A11719" s="295">
        <v>0.23851610000000001</v>
      </c>
      <c r="B11719" s="295"/>
      <c r="C11719" s="295">
        <v>0.39316119999999999</v>
      </c>
      <c r="D11719" s="295"/>
    </row>
    <row r="11720" spans="1:4" x14ac:dyDescent="0.2">
      <c r="A11720" s="295">
        <v>0.2384867</v>
      </c>
      <c r="B11720" s="295"/>
      <c r="C11720" s="295">
        <v>0.3931211</v>
      </c>
      <c r="D11720" s="295"/>
    </row>
    <row r="11721" spans="1:4" x14ac:dyDescent="0.2">
      <c r="A11721" s="295">
        <v>0.2384867</v>
      </c>
      <c r="B11721" s="295"/>
      <c r="C11721" s="295">
        <v>0.39310610000000001</v>
      </c>
      <c r="D11721" s="295"/>
    </row>
    <row r="11722" spans="1:4" x14ac:dyDescent="0.2">
      <c r="A11722" s="295">
        <v>0.2384867</v>
      </c>
      <c r="B11722" s="295"/>
      <c r="C11722" s="295">
        <v>0.39308729999999997</v>
      </c>
      <c r="D11722" s="295"/>
    </row>
    <row r="11723" spans="1:4" x14ac:dyDescent="0.2">
      <c r="A11723" s="295">
        <v>0.2384588</v>
      </c>
      <c r="B11723" s="295"/>
      <c r="C11723" s="295">
        <v>0.39305190000000001</v>
      </c>
      <c r="D11723" s="295"/>
    </row>
    <row r="11724" spans="1:4" x14ac:dyDescent="0.2">
      <c r="A11724" s="295">
        <v>0.2384291</v>
      </c>
      <c r="B11724" s="295"/>
      <c r="C11724" s="295">
        <v>0.39303310000000002</v>
      </c>
      <c r="D11724" s="295"/>
    </row>
    <row r="11725" spans="1:4" x14ac:dyDescent="0.2">
      <c r="A11725" s="295">
        <v>0.2384291</v>
      </c>
      <c r="B11725" s="295"/>
      <c r="C11725" s="295">
        <v>0.39301449999999999</v>
      </c>
      <c r="D11725" s="295"/>
    </row>
    <row r="11726" spans="1:4" x14ac:dyDescent="0.2">
      <c r="A11726" s="295">
        <v>0.2384291</v>
      </c>
      <c r="B11726" s="295"/>
      <c r="C11726" s="295">
        <v>0.39299469999999997</v>
      </c>
      <c r="D11726" s="295"/>
    </row>
    <row r="11727" spans="1:4" x14ac:dyDescent="0.2">
      <c r="A11727" s="295">
        <v>0.2384146</v>
      </c>
      <c r="B11727" s="295"/>
      <c r="C11727" s="295">
        <v>0.39294050000000003</v>
      </c>
      <c r="D11727" s="295"/>
    </row>
    <row r="11728" spans="1:4" x14ac:dyDescent="0.2">
      <c r="A11728" s="295">
        <v>0.23839959999999999</v>
      </c>
      <c r="B11728" s="295"/>
      <c r="C11728" s="295">
        <v>0.39294050000000003</v>
      </c>
      <c r="D11728" s="295"/>
    </row>
    <row r="11729" spans="1:4" x14ac:dyDescent="0.2">
      <c r="A11729" s="295">
        <v>0.2383863</v>
      </c>
      <c r="B11729" s="295"/>
      <c r="C11729" s="295">
        <v>0.39292189999999999</v>
      </c>
      <c r="D11729" s="295"/>
    </row>
    <row r="11730" spans="1:4" x14ac:dyDescent="0.2">
      <c r="A11730" s="295">
        <v>0.2383566</v>
      </c>
      <c r="B11730" s="295"/>
      <c r="C11730" s="295">
        <v>0.39290209999999998</v>
      </c>
      <c r="D11730" s="295"/>
    </row>
    <row r="11731" spans="1:4" x14ac:dyDescent="0.2">
      <c r="A11731" s="295">
        <v>0.2383566</v>
      </c>
      <c r="B11731" s="295"/>
      <c r="C11731" s="295">
        <v>0.3928683</v>
      </c>
      <c r="D11731" s="295"/>
    </row>
    <row r="11732" spans="1:4" x14ac:dyDescent="0.2">
      <c r="A11732" s="295">
        <v>0.2383421</v>
      </c>
      <c r="B11732" s="295"/>
      <c r="C11732" s="295">
        <v>0.39284859999999999</v>
      </c>
      <c r="D11732" s="295"/>
    </row>
    <row r="11733" spans="1:4" x14ac:dyDescent="0.2">
      <c r="A11733" s="295">
        <v>0.2383421</v>
      </c>
      <c r="B11733" s="295"/>
      <c r="C11733" s="295">
        <v>0.39281120000000003</v>
      </c>
      <c r="D11733" s="295"/>
    </row>
    <row r="11734" spans="1:4" x14ac:dyDescent="0.2">
      <c r="A11734" s="295">
        <v>0.2383276</v>
      </c>
      <c r="B11734" s="295"/>
      <c r="C11734" s="295">
        <v>0.3927908</v>
      </c>
      <c r="D11734" s="295"/>
    </row>
    <row r="11735" spans="1:4" x14ac:dyDescent="0.2">
      <c r="A11735" s="295">
        <v>0.2383276</v>
      </c>
      <c r="B11735" s="295"/>
      <c r="C11735" s="295">
        <v>0.39279069999999999</v>
      </c>
      <c r="D11735" s="295"/>
    </row>
    <row r="11736" spans="1:4" x14ac:dyDescent="0.2">
      <c r="A11736" s="295">
        <v>0.2383276</v>
      </c>
      <c r="B11736" s="295"/>
      <c r="C11736" s="295">
        <v>0.39275060000000001</v>
      </c>
      <c r="D11736" s="295"/>
    </row>
    <row r="11737" spans="1:4" x14ac:dyDescent="0.2">
      <c r="A11737" s="295">
        <v>0.23829929999999999</v>
      </c>
      <c r="B11737" s="295"/>
      <c r="C11737" s="295">
        <v>0.3926982</v>
      </c>
      <c r="D11737" s="295"/>
    </row>
    <row r="11738" spans="1:4" x14ac:dyDescent="0.2">
      <c r="A11738" s="295">
        <v>0.23828479999999999</v>
      </c>
      <c r="B11738" s="295"/>
      <c r="C11738" s="295">
        <v>0.39267780000000002</v>
      </c>
      <c r="D11738" s="295"/>
    </row>
    <row r="11739" spans="1:4" x14ac:dyDescent="0.2">
      <c r="A11739" s="295">
        <v>0.23827029999999999</v>
      </c>
      <c r="B11739" s="295"/>
      <c r="C11739" s="295">
        <v>0.39265919999999999</v>
      </c>
      <c r="D11739" s="295"/>
    </row>
    <row r="11740" spans="1:4" x14ac:dyDescent="0.2">
      <c r="A11740" s="295">
        <v>0.23825579999999999</v>
      </c>
      <c r="B11740" s="295"/>
      <c r="C11740" s="295">
        <v>0.39262019999999997</v>
      </c>
      <c r="D11740" s="295"/>
    </row>
    <row r="11741" spans="1:4" x14ac:dyDescent="0.2">
      <c r="A11741" s="295">
        <v>0.2382406</v>
      </c>
      <c r="B11741" s="295"/>
      <c r="C11741" s="295">
        <v>0.39256780000000002</v>
      </c>
      <c r="D11741" s="295"/>
    </row>
    <row r="11742" spans="1:4" x14ac:dyDescent="0.2">
      <c r="A11742" s="295">
        <v>0.2382406</v>
      </c>
      <c r="B11742" s="295"/>
      <c r="C11742" s="295">
        <v>0.39252759999999998</v>
      </c>
      <c r="D11742" s="295"/>
    </row>
    <row r="11743" spans="1:4" x14ac:dyDescent="0.2">
      <c r="A11743" s="295">
        <v>0.23822560000000001</v>
      </c>
      <c r="B11743" s="295"/>
      <c r="C11743" s="295">
        <v>0.39251259999999999</v>
      </c>
      <c r="D11743" s="295"/>
    </row>
    <row r="11744" spans="1:4" x14ac:dyDescent="0.2">
      <c r="A11744" s="295">
        <v>0.23819709999999999</v>
      </c>
      <c r="B11744" s="295"/>
      <c r="C11744" s="295">
        <v>0.39251259999999999</v>
      </c>
      <c r="D11744" s="295"/>
    </row>
    <row r="11745" spans="1:4" x14ac:dyDescent="0.2">
      <c r="A11745" s="295">
        <v>0.23819709999999999</v>
      </c>
      <c r="B11745" s="295"/>
      <c r="C11745" s="295">
        <v>0.39247520000000002</v>
      </c>
      <c r="D11745" s="295"/>
    </row>
    <row r="11746" spans="1:4" x14ac:dyDescent="0.2">
      <c r="A11746" s="295">
        <v>0.23819709999999999</v>
      </c>
      <c r="B11746" s="295"/>
      <c r="C11746" s="295">
        <v>0.39245479999999999</v>
      </c>
      <c r="D11746" s="295"/>
    </row>
    <row r="11747" spans="1:4" x14ac:dyDescent="0.2">
      <c r="A11747" s="295">
        <v>0.23818259999999999</v>
      </c>
      <c r="B11747" s="295"/>
      <c r="C11747" s="295">
        <v>0.39245479999999999</v>
      </c>
      <c r="D11747" s="295"/>
    </row>
    <row r="11748" spans="1:4" x14ac:dyDescent="0.2">
      <c r="A11748" s="295">
        <v>0.23818259999999999</v>
      </c>
      <c r="B11748" s="295"/>
      <c r="C11748" s="295">
        <v>0.39243620000000001</v>
      </c>
      <c r="D11748" s="295"/>
    </row>
    <row r="11749" spans="1:4" x14ac:dyDescent="0.2">
      <c r="A11749" s="295">
        <v>0.2381693</v>
      </c>
      <c r="B11749" s="295"/>
      <c r="C11749" s="295">
        <v>0.39243620000000001</v>
      </c>
      <c r="D11749" s="295"/>
    </row>
    <row r="11750" spans="1:4" x14ac:dyDescent="0.2">
      <c r="A11750" s="295">
        <v>0.2381693</v>
      </c>
      <c r="B11750" s="295"/>
      <c r="C11750" s="295">
        <v>0.39240150000000001</v>
      </c>
      <c r="D11750" s="295"/>
    </row>
    <row r="11751" spans="1:4" x14ac:dyDescent="0.2">
      <c r="A11751" s="295">
        <v>0.2381547</v>
      </c>
      <c r="B11751" s="295"/>
      <c r="C11751" s="295">
        <v>0.39240150000000001</v>
      </c>
      <c r="D11751" s="295"/>
    </row>
    <row r="11752" spans="1:4" x14ac:dyDescent="0.2">
      <c r="A11752" s="295">
        <v>0.2381547</v>
      </c>
      <c r="B11752" s="295"/>
      <c r="C11752" s="295">
        <v>0.39240140000000001</v>
      </c>
      <c r="D11752" s="295"/>
    </row>
    <row r="11753" spans="1:4" x14ac:dyDescent="0.2">
      <c r="A11753" s="295">
        <v>0.2381547</v>
      </c>
      <c r="B11753" s="295"/>
      <c r="C11753" s="295">
        <v>0.39238289999999998</v>
      </c>
      <c r="D11753" s="295"/>
    </row>
    <row r="11754" spans="1:4" x14ac:dyDescent="0.2">
      <c r="A11754" s="295">
        <v>0.23812510000000001</v>
      </c>
      <c r="B11754" s="295"/>
      <c r="C11754" s="295">
        <v>0.3923624</v>
      </c>
      <c r="D11754" s="295"/>
    </row>
    <row r="11755" spans="1:4" x14ac:dyDescent="0.2">
      <c r="A11755" s="295">
        <v>0.23812510000000001</v>
      </c>
      <c r="B11755" s="295"/>
      <c r="C11755" s="295">
        <v>0.39234360000000001</v>
      </c>
      <c r="D11755" s="295"/>
    </row>
    <row r="11756" spans="1:4" x14ac:dyDescent="0.2">
      <c r="A11756" s="295">
        <v>0.23811009999999999</v>
      </c>
      <c r="B11756" s="295"/>
      <c r="C11756" s="295">
        <v>0.39230890000000002</v>
      </c>
      <c r="D11756" s="295"/>
    </row>
    <row r="11757" spans="1:4" x14ac:dyDescent="0.2">
      <c r="A11757" s="295">
        <v>0.23809669999999999</v>
      </c>
      <c r="B11757" s="295"/>
      <c r="C11757" s="295">
        <v>0.39230890000000002</v>
      </c>
      <c r="D11757" s="295"/>
    </row>
    <row r="11758" spans="1:4" x14ac:dyDescent="0.2">
      <c r="A11758" s="295">
        <v>0.23808219999999999</v>
      </c>
      <c r="B11758" s="295"/>
      <c r="C11758" s="295">
        <v>0.39230890000000002</v>
      </c>
      <c r="D11758" s="295"/>
    </row>
    <row r="11759" spans="1:4" x14ac:dyDescent="0.2">
      <c r="A11759" s="295">
        <v>0.2380678</v>
      </c>
      <c r="B11759" s="295"/>
      <c r="C11759" s="295">
        <v>0.39226810000000001</v>
      </c>
      <c r="D11759" s="295"/>
    </row>
    <row r="11760" spans="1:4" x14ac:dyDescent="0.2">
      <c r="A11760" s="295">
        <v>0.2380678</v>
      </c>
      <c r="B11760" s="295"/>
      <c r="C11760" s="295">
        <v>0.39221450000000002</v>
      </c>
      <c r="D11760" s="295"/>
    </row>
    <row r="11761" spans="1:4" x14ac:dyDescent="0.2">
      <c r="A11761" s="295">
        <v>0.2380678</v>
      </c>
      <c r="B11761" s="295"/>
      <c r="C11761" s="295">
        <v>0.39221450000000002</v>
      </c>
      <c r="D11761" s="295"/>
    </row>
    <row r="11762" spans="1:4" x14ac:dyDescent="0.2">
      <c r="A11762" s="295">
        <v>0.2380678</v>
      </c>
      <c r="B11762" s="295"/>
      <c r="C11762" s="295">
        <v>0.39219409999999999</v>
      </c>
      <c r="D11762" s="295"/>
    </row>
    <row r="11763" spans="1:4" x14ac:dyDescent="0.2">
      <c r="A11763" s="295">
        <v>0.2380525</v>
      </c>
      <c r="B11763" s="295"/>
      <c r="C11763" s="295">
        <v>0.39216050000000002</v>
      </c>
      <c r="D11763" s="295"/>
    </row>
    <row r="11764" spans="1:4" x14ac:dyDescent="0.2">
      <c r="A11764" s="295">
        <v>0.23803920000000001</v>
      </c>
      <c r="B11764" s="295"/>
      <c r="C11764" s="295">
        <v>0.39216050000000002</v>
      </c>
      <c r="D11764" s="295"/>
    </row>
    <row r="11765" spans="1:4" x14ac:dyDescent="0.2">
      <c r="A11765" s="295">
        <v>0.23802470000000001</v>
      </c>
      <c r="B11765" s="295"/>
      <c r="C11765" s="295">
        <v>0.39216050000000002</v>
      </c>
      <c r="D11765" s="295"/>
    </row>
    <row r="11766" spans="1:4" x14ac:dyDescent="0.2">
      <c r="A11766" s="295">
        <v>0.23801020000000001</v>
      </c>
      <c r="B11766" s="295"/>
      <c r="C11766" s="295">
        <v>0.39212190000000002</v>
      </c>
      <c r="D11766" s="295"/>
    </row>
    <row r="11767" spans="1:4" x14ac:dyDescent="0.2">
      <c r="A11767" s="295">
        <v>0.23799519999999999</v>
      </c>
      <c r="B11767" s="295"/>
      <c r="C11767" s="295">
        <v>0.39210689999999998</v>
      </c>
      <c r="D11767" s="295"/>
    </row>
    <row r="11768" spans="1:4" x14ac:dyDescent="0.2">
      <c r="A11768" s="295">
        <v>0.2379819</v>
      </c>
      <c r="B11768" s="295"/>
      <c r="C11768" s="295">
        <v>0.39204820000000001</v>
      </c>
      <c r="D11768" s="295"/>
    </row>
    <row r="11769" spans="1:4" x14ac:dyDescent="0.2">
      <c r="A11769" s="295">
        <v>0.2379667</v>
      </c>
      <c r="B11769" s="295"/>
      <c r="C11769" s="295">
        <v>0.39204820000000001</v>
      </c>
      <c r="D11769" s="295"/>
    </row>
    <row r="11770" spans="1:4" x14ac:dyDescent="0.2">
      <c r="A11770" s="295">
        <v>0.2379667</v>
      </c>
      <c r="B11770" s="295"/>
      <c r="C11770" s="295">
        <v>0.39202959999999998</v>
      </c>
      <c r="D11770" s="295"/>
    </row>
    <row r="11771" spans="1:4" x14ac:dyDescent="0.2">
      <c r="A11771" s="295">
        <v>0.2379522</v>
      </c>
      <c r="B11771" s="295"/>
      <c r="C11771" s="295">
        <v>0.39201459999999999</v>
      </c>
      <c r="D11771" s="295"/>
    </row>
    <row r="11772" spans="1:4" x14ac:dyDescent="0.2">
      <c r="A11772" s="295">
        <v>0.2379522</v>
      </c>
      <c r="B11772" s="295"/>
      <c r="C11772" s="295">
        <v>0.39197539999999997</v>
      </c>
      <c r="D11772" s="295"/>
    </row>
    <row r="11773" spans="1:4" x14ac:dyDescent="0.2">
      <c r="A11773" s="295">
        <v>0.2379377</v>
      </c>
      <c r="B11773" s="295"/>
      <c r="C11773" s="295">
        <v>0.39197539999999997</v>
      </c>
      <c r="D11773" s="295"/>
    </row>
    <row r="11774" spans="1:4" x14ac:dyDescent="0.2">
      <c r="A11774" s="295">
        <v>0.23792430000000001</v>
      </c>
      <c r="B11774" s="295"/>
      <c r="C11774" s="295">
        <v>0.39195659999999999</v>
      </c>
      <c r="D11774" s="295"/>
    </row>
    <row r="11775" spans="1:4" x14ac:dyDescent="0.2">
      <c r="A11775" s="295">
        <v>0.2378942</v>
      </c>
      <c r="B11775" s="295"/>
      <c r="C11775" s="295">
        <v>0.3919377</v>
      </c>
      <c r="D11775" s="295"/>
    </row>
    <row r="11776" spans="1:4" x14ac:dyDescent="0.2">
      <c r="A11776" s="295">
        <v>0.2378942</v>
      </c>
      <c r="B11776" s="295"/>
      <c r="C11776" s="295">
        <v>0.3918992</v>
      </c>
      <c r="D11776" s="295"/>
    </row>
    <row r="11777" spans="1:4" x14ac:dyDescent="0.2">
      <c r="A11777" s="295">
        <v>0.2378797</v>
      </c>
      <c r="B11777" s="295"/>
      <c r="C11777" s="295">
        <v>0.39186539999999997</v>
      </c>
      <c r="D11777" s="295"/>
    </row>
    <row r="11778" spans="1:4" x14ac:dyDescent="0.2">
      <c r="A11778" s="295">
        <v>0.2378797</v>
      </c>
      <c r="B11778" s="295"/>
      <c r="C11778" s="295">
        <v>0.3918468</v>
      </c>
      <c r="D11778" s="295"/>
    </row>
    <row r="11779" spans="1:4" x14ac:dyDescent="0.2">
      <c r="A11779" s="295">
        <v>0.2378652</v>
      </c>
      <c r="B11779" s="295"/>
      <c r="C11779" s="295">
        <v>0.39182640000000002</v>
      </c>
      <c r="D11779" s="295"/>
    </row>
    <row r="11780" spans="1:4" x14ac:dyDescent="0.2">
      <c r="A11780" s="295">
        <v>0.23783689999999999</v>
      </c>
      <c r="B11780" s="295"/>
      <c r="C11780" s="295">
        <v>0.39182630000000002</v>
      </c>
      <c r="D11780" s="295"/>
    </row>
    <row r="11781" spans="1:4" x14ac:dyDescent="0.2">
      <c r="A11781" s="295">
        <v>0.2378217</v>
      </c>
      <c r="B11781" s="295"/>
      <c r="C11781" s="295">
        <v>0.39179160000000002</v>
      </c>
      <c r="D11781" s="295"/>
    </row>
    <row r="11782" spans="1:4" x14ac:dyDescent="0.2">
      <c r="A11782" s="295">
        <v>0.2378072</v>
      </c>
      <c r="B11782" s="295"/>
      <c r="C11782" s="295">
        <v>0.39179160000000002</v>
      </c>
      <c r="D11782" s="295"/>
    </row>
    <row r="11783" spans="1:4" x14ac:dyDescent="0.2">
      <c r="A11783" s="295">
        <v>0.2378072</v>
      </c>
      <c r="B11783" s="295"/>
      <c r="C11783" s="295">
        <v>0.3917524</v>
      </c>
      <c r="D11783" s="295"/>
    </row>
    <row r="11784" spans="1:4" x14ac:dyDescent="0.2">
      <c r="A11784" s="295">
        <v>0.2377927</v>
      </c>
      <c r="B11784" s="295"/>
      <c r="C11784" s="295">
        <v>0.39173740000000001</v>
      </c>
      <c r="D11784" s="295"/>
    </row>
    <row r="11785" spans="1:4" x14ac:dyDescent="0.2">
      <c r="A11785" s="295">
        <v>0.23776439999999999</v>
      </c>
      <c r="B11785" s="295"/>
      <c r="C11785" s="295">
        <v>0.39171879999999998</v>
      </c>
      <c r="D11785" s="295"/>
    </row>
    <row r="11786" spans="1:4" x14ac:dyDescent="0.2">
      <c r="A11786" s="295">
        <v>0.23776439999999999</v>
      </c>
      <c r="B11786" s="295"/>
      <c r="C11786" s="295">
        <v>0.39169900000000002</v>
      </c>
      <c r="D11786" s="295"/>
    </row>
    <row r="11787" spans="1:4" x14ac:dyDescent="0.2">
      <c r="A11787" s="295">
        <v>0.23776439999999999</v>
      </c>
      <c r="B11787" s="295"/>
      <c r="C11787" s="295">
        <v>0.39169900000000002</v>
      </c>
      <c r="D11787" s="295"/>
    </row>
    <row r="11788" spans="1:4" x14ac:dyDescent="0.2">
      <c r="A11788" s="295">
        <v>0.23774989999999999</v>
      </c>
      <c r="B11788" s="295"/>
      <c r="C11788" s="295">
        <v>0.39166519999999999</v>
      </c>
      <c r="D11788" s="295"/>
    </row>
    <row r="11789" spans="1:4" x14ac:dyDescent="0.2">
      <c r="A11789" s="295">
        <v>0.23772019999999999</v>
      </c>
      <c r="B11789" s="295"/>
      <c r="C11789" s="295">
        <v>0.39166519999999999</v>
      </c>
      <c r="D11789" s="295"/>
    </row>
    <row r="11790" spans="1:4" x14ac:dyDescent="0.2">
      <c r="A11790" s="295">
        <v>0.23772019999999999</v>
      </c>
      <c r="B11790" s="295"/>
      <c r="C11790" s="295">
        <v>0.39160620000000002</v>
      </c>
      <c r="D11790" s="295"/>
    </row>
    <row r="11791" spans="1:4" x14ac:dyDescent="0.2">
      <c r="A11791" s="295">
        <v>0.23769180000000001</v>
      </c>
      <c r="B11791" s="295"/>
      <c r="C11791" s="295">
        <v>0.39159129999999998</v>
      </c>
      <c r="D11791" s="295"/>
    </row>
    <row r="11792" spans="1:4" x14ac:dyDescent="0.2">
      <c r="A11792" s="295">
        <v>0.23769180000000001</v>
      </c>
      <c r="B11792" s="295"/>
      <c r="C11792" s="295">
        <v>0.39155109999999999</v>
      </c>
      <c r="D11792" s="295"/>
    </row>
    <row r="11793" spans="1:4" x14ac:dyDescent="0.2">
      <c r="A11793" s="295">
        <v>0.23767659999999999</v>
      </c>
      <c r="B11793" s="295"/>
      <c r="C11793" s="295">
        <v>0.39153250000000001</v>
      </c>
      <c r="D11793" s="295"/>
    </row>
    <row r="11794" spans="1:4" x14ac:dyDescent="0.2">
      <c r="A11794" s="295">
        <v>0.23767659999999999</v>
      </c>
      <c r="B11794" s="295"/>
      <c r="C11794" s="295">
        <v>0.39151370000000002</v>
      </c>
      <c r="D11794" s="295"/>
    </row>
    <row r="11795" spans="1:4" x14ac:dyDescent="0.2">
      <c r="A11795" s="295">
        <v>0.23767659999999999</v>
      </c>
      <c r="B11795" s="295"/>
      <c r="C11795" s="295">
        <v>0.39149390000000001</v>
      </c>
      <c r="D11795" s="295"/>
    </row>
    <row r="11796" spans="1:4" x14ac:dyDescent="0.2">
      <c r="A11796" s="295">
        <v>0.23766219999999999</v>
      </c>
      <c r="B11796" s="295"/>
      <c r="C11796" s="295">
        <v>0.39149390000000001</v>
      </c>
      <c r="D11796" s="295"/>
    </row>
    <row r="11797" spans="1:4" x14ac:dyDescent="0.2">
      <c r="A11797" s="295">
        <v>0.2376472</v>
      </c>
      <c r="B11797" s="295"/>
      <c r="C11797" s="295">
        <v>0.39146029999999998</v>
      </c>
      <c r="D11797" s="295"/>
    </row>
    <row r="11798" spans="1:4" x14ac:dyDescent="0.2">
      <c r="A11798" s="295">
        <v>0.2376472</v>
      </c>
      <c r="B11798" s="295"/>
      <c r="C11798" s="295">
        <v>0.39143990000000001</v>
      </c>
      <c r="D11798" s="295"/>
    </row>
    <row r="11799" spans="1:4" x14ac:dyDescent="0.2">
      <c r="A11799" s="295">
        <v>0.23761940000000001</v>
      </c>
      <c r="B11799" s="295"/>
      <c r="C11799" s="295">
        <v>0.39142110000000002</v>
      </c>
      <c r="D11799" s="295"/>
    </row>
    <row r="11800" spans="1:4" x14ac:dyDescent="0.2">
      <c r="A11800" s="295">
        <v>0.23758989999999999</v>
      </c>
      <c r="B11800" s="295"/>
      <c r="C11800" s="295">
        <v>0.39138089999999998</v>
      </c>
      <c r="D11800" s="295"/>
    </row>
    <row r="11801" spans="1:4" x14ac:dyDescent="0.2">
      <c r="A11801" s="295">
        <v>0.23758989999999999</v>
      </c>
      <c r="B11801" s="295"/>
      <c r="C11801" s="295">
        <v>0.39138089999999998</v>
      </c>
      <c r="D11801" s="295"/>
    </row>
    <row r="11802" spans="1:4" x14ac:dyDescent="0.2">
      <c r="A11802" s="295">
        <v>0.2375747</v>
      </c>
      <c r="B11802" s="295"/>
      <c r="C11802" s="295">
        <v>0.39132850000000002</v>
      </c>
      <c r="D11802" s="295"/>
    </row>
    <row r="11803" spans="1:4" x14ac:dyDescent="0.2">
      <c r="A11803" s="295">
        <v>0.2375747</v>
      </c>
      <c r="B11803" s="295"/>
      <c r="C11803" s="295">
        <v>0.39132850000000002</v>
      </c>
      <c r="D11803" s="295"/>
    </row>
    <row r="11804" spans="1:4" x14ac:dyDescent="0.2">
      <c r="A11804" s="295">
        <v>0.2375747</v>
      </c>
      <c r="B11804" s="295"/>
      <c r="C11804" s="295">
        <v>0.39132850000000002</v>
      </c>
      <c r="D11804" s="295"/>
    </row>
    <row r="11805" spans="1:4" x14ac:dyDescent="0.2">
      <c r="A11805" s="295">
        <v>0.2375747</v>
      </c>
      <c r="B11805" s="295"/>
      <c r="C11805" s="295">
        <v>0.39130809999999999</v>
      </c>
      <c r="D11805" s="295"/>
    </row>
    <row r="11806" spans="1:4" x14ac:dyDescent="0.2">
      <c r="A11806" s="295">
        <v>0.2375602</v>
      </c>
      <c r="B11806" s="295"/>
      <c r="C11806" s="295">
        <v>0.3912931</v>
      </c>
      <c r="D11806" s="295"/>
    </row>
    <row r="11807" spans="1:4" x14ac:dyDescent="0.2">
      <c r="A11807" s="295">
        <v>0.2375468</v>
      </c>
      <c r="B11807" s="295"/>
      <c r="C11807" s="295">
        <v>0.39127430000000002</v>
      </c>
      <c r="D11807" s="295"/>
    </row>
    <row r="11808" spans="1:4" x14ac:dyDescent="0.2">
      <c r="A11808" s="295">
        <v>0.23753189999999999</v>
      </c>
      <c r="B11808" s="295"/>
      <c r="C11808" s="295">
        <v>0.39123409999999997</v>
      </c>
      <c r="D11808" s="295"/>
    </row>
    <row r="11809" spans="1:4" x14ac:dyDescent="0.2">
      <c r="A11809" s="295">
        <v>0.23751739999999999</v>
      </c>
      <c r="B11809" s="295"/>
      <c r="C11809" s="295">
        <v>0.39121919999999999</v>
      </c>
      <c r="D11809" s="295"/>
    </row>
    <row r="11810" spans="1:4" x14ac:dyDescent="0.2">
      <c r="A11810" s="295">
        <v>0.2375022</v>
      </c>
      <c r="B11810" s="295"/>
      <c r="C11810" s="295">
        <v>0.39119870000000001</v>
      </c>
      <c r="D11810" s="295"/>
    </row>
    <row r="11811" spans="1:4" x14ac:dyDescent="0.2">
      <c r="A11811" s="295">
        <v>0.2375022</v>
      </c>
      <c r="B11811" s="295"/>
      <c r="C11811" s="295">
        <v>0.39114159999999998</v>
      </c>
      <c r="D11811" s="295"/>
    </row>
    <row r="11812" spans="1:4" x14ac:dyDescent="0.2">
      <c r="A11812" s="295">
        <v>0.23748720000000001</v>
      </c>
      <c r="B11812" s="295"/>
      <c r="C11812" s="295">
        <v>0.39114159999999998</v>
      </c>
      <c r="D11812" s="295"/>
    </row>
    <row r="11813" spans="1:4" x14ac:dyDescent="0.2">
      <c r="A11813" s="295">
        <v>0.23748720000000001</v>
      </c>
      <c r="B11813" s="295"/>
      <c r="C11813" s="295">
        <v>0.39114159999999998</v>
      </c>
      <c r="D11813" s="295"/>
    </row>
    <row r="11814" spans="1:4" x14ac:dyDescent="0.2">
      <c r="A11814" s="295">
        <v>0.23748720000000001</v>
      </c>
      <c r="B11814" s="295"/>
      <c r="C11814" s="295">
        <v>0.39112659999999999</v>
      </c>
      <c r="D11814" s="295"/>
    </row>
    <row r="11815" spans="1:4" x14ac:dyDescent="0.2">
      <c r="A11815" s="295">
        <v>0.23748720000000001</v>
      </c>
      <c r="B11815" s="295"/>
      <c r="C11815" s="295">
        <v>0.39110800000000001</v>
      </c>
      <c r="D11815" s="295"/>
    </row>
    <row r="11816" spans="1:4" x14ac:dyDescent="0.2">
      <c r="A11816" s="295">
        <v>0.23745749999999999</v>
      </c>
      <c r="B11816" s="295"/>
      <c r="C11816" s="295">
        <v>0.39107059999999999</v>
      </c>
      <c r="D11816" s="295"/>
    </row>
    <row r="11817" spans="1:4" x14ac:dyDescent="0.2">
      <c r="A11817" s="295">
        <v>0.23745749999999999</v>
      </c>
      <c r="B11817" s="295"/>
      <c r="C11817" s="295">
        <v>0.39105079999999998</v>
      </c>
      <c r="D11817" s="295"/>
    </row>
    <row r="11818" spans="1:4" x14ac:dyDescent="0.2">
      <c r="A11818" s="295">
        <v>0.23742969999999999</v>
      </c>
      <c r="B11818" s="295"/>
      <c r="C11818" s="295">
        <v>0.3910304</v>
      </c>
      <c r="D11818" s="295"/>
    </row>
    <row r="11819" spans="1:4" x14ac:dyDescent="0.2">
      <c r="A11819" s="295">
        <v>0.23742969999999999</v>
      </c>
      <c r="B11819" s="295"/>
      <c r="C11819" s="295">
        <v>0.39101180000000002</v>
      </c>
      <c r="D11819" s="295"/>
    </row>
    <row r="11820" spans="1:4" x14ac:dyDescent="0.2">
      <c r="A11820" s="295">
        <v>0.23742969999999999</v>
      </c>
      <c r="B11820" s="295"/>
      <c r="C11820" s="295">
        <v>0.39101180000000002</v>
      </c>
      <c r="D11820" s="295"/>
    </row>
    <row r="11821" spans="1:4" x14ac:dyDescent="0.2">
      <c r="A11821" s="295">
        <v>0.23742969999999999</v>
      </c>
      <c r="B11821" s="295"/>
      <c r="C11821" s="295">
        <v>0.3909726</v>
      </c>
      <c r="D11821" s="295"/>
    </row>
    <row r="11822" spans="1:4" x14ac:dyDescent="0.2">
      <c r="A11822" s="295">
        <v>0.23739950000000001</v>
      </c>
      <c r="B11822" s="295"/>
      <c r="C11822" s="295">
        <v>0.3909378</v>
      </c>
      <c r="D11822" s="295"/>
    </row>
    <row r="11823" spans="1:4" x14ac:dyDescent="0.2">
      <c r="A11823" s="295">
        <v>0.23739950000000001</v>
      </c>
      <c r="B11823" s="295"/>
      <c r="C11823" s="295">
        <v>0.39091930000000003</v>
      </c>
      <c r="D11823" s="295"/>
    </row>
    <row r="11824" spans="1:4" x14ac:dyDescent="0.2">
      <c r="A11824" s="295">
        <v>0.23737169999999999</v>
      </c>
      <c r="B11824" s="295"/>
      <c r="C11824" s="295">
        <v>0.39089879999999999</v>
      </c>
      <c r="D11824" s="295"/>
    </row>
    <row r="11825" spans="1:4" x14ac:dyDescent="0.2">
      <c r="A11825" s="295">
        <v>0.23735719999999999</v>
      </c>
      <c r="B11825" s="295"/>
      <c r="C11825" s="295">
        <v>0.39088020000000001</v>
      </c>
      <c r="D11825" s="295"/>
    </row>
    <row r="11826" spans="1:4" x14ac:dyDescent="0.2">
      <c r="A11826" s="295">
        <v>0.23735709999999999</v>
      </c>
      <c r="B11826" s="295"/>
      <c r="C11826" s="295">
        <v>0.39084170000000001</v>
      </c>
      <c r="D11826" s="295"/>
    </row>
    <row r="11827" spans="1:4" x14ac:dyDescent="0.2">
      <c r="A11827" s="295">
        <v>0.23735709999999999</v>
      </c>
      <c r="B11827" s="295"/>
      <c r="C11827" s="295">
        <v>0.39082280000000003</v>
      </c>
      <c r="D11827" s="295"/>
    </row>
    <row r="11828" spans="1:4" x14ac:dyDescent="0.2">
      <c r="A11828" s="295">
        <v>0.2373422</v>
      </c>
      <c r="B11828" s="295"/>
      <c r="C11828" s="295">
        <v>0.39082280000000003</v>
      </c>
      <c r="D11828" s="295"/>
    </row>
    <row r="11829" spans="1:4" x14ac:dyDescent="0.2">
      <c r="A11829" s="295">
        <v>0.23732700000000001</v>
      </c>
      <c r="B11829" s="295"/>
      <c r="C11829" s="295">
        <v>0.39080789999999999</v>
      </c>
      <c r="D11829" s="295"/>
    </row>
    <row r="11830" spans="1:4" x14ac:dyDescent="0.2">
      <c r="A11830" s="295">
        <v>0.23732700000000001</v>
      </c>
      <c r="B11830" s="295"/>
      <c r="C11830" s="295">
        <v>0.39080789999999999</v>
      </c>
      <c r="D11830" s="295"/>
    </row>
    <row r="11831" spans="1:4" x14ac:dyDescent="0.2">
      <c r="A11831" s="295">
        <v>0.23731250000000001</v>
      </c>
      <c r="B11831" s="295"/>
      <c r="C11831" s="295">
        <v>0.39080789999999999</v>
      </c>
      <c r="D11831" s="295"/>
    </row>
    <row r="11832" spans="1:4" x14ac:dyDescent="0.2">
      <c r="A11832" s="295">
        <v>0.23731250000000001</v>
      </c>
      <c r="B11832" s="295"/>
      <c r="C11832" s="295">
        <v>0.39073029999999997</v>
      </c>
      <c r="D11832" s="295"/>
    </row>
    <row r="11833" spans="1:4" x14ac:dyDescent="0.2">
      <c r="A11833" s="295">
        <v>0.23731250000000001</v>
      </c>
      <c r="B11833" s="295"/>
      <c r="C11833" s="295">
        <v>0.3907117</v>
      </c>
      <c r="D11833" s="295"/>
    </row>
    <row r="11834" spans="1:4" x14ac:dyDescent="0.2">
      <c r="A11834" s="295">
        <v>0.23729800000000001</v>
      </c>
      <c r="B11834" s="295"/>
      <c r="C11834" s="295">
        <v>0.3907117</v>
      </c>
      <c r="D11834" s="295"/>
    </row>
    <row r="11835" spans="1:4" x14ac:dyDescent="0.2">
      <c r="A11835" s="295">
        <v>0.23728460000000001</v>
      </c>
      <c r="B11835" s="295"/>
      <c r="C11835" s="295">
        <v>0.39069189999999998</v>
      </c>
      <c r="D11835" s="295"/>
    </row>
    <row r="11836" spans="1:4" x14ac:dyDescent="0.2">
      <c r="A11836" s="295">
        <v>0.23728460000000001</v>
      </c>
      <c r="B11836" s="295"/>
      <c r="C11836" s="295">
        <v>0.39067689999999999</v>
      </c>
      <c r="D11836" s="295"/>
    </row>
    <row r="11837" spans="1:4" x14ac:dyDescent="0.2">
      <c r="A11837" s="295">
        <v>0.2372552</v>
      </c>
      <c r="B11837" s="295"/>
      <c r="C11837" s="295">
        <v>0.39067689999999999</v>
      </c>
      <c r="D11837" s="295"/>
    </row>
    <row r="11838" spans="1:4" x14ac:dyDescent="0.2">
      <c r="A11838" s="295">
        <v>0.23724000000000001</v>
      </c>
      <c r="B11838" s="295"/>
      <c r="C11838" s="295">
        <v>0.3906191</v>
      </c>
      <c r="D11838" s="295"/>
    </row>
    <row r="11839" spans="1:4" x14ac:dyDescent="0.2">
      <c r="A11839" s="295">
        <v>0.23724000000000001</v>
      </c>
      <c r="B11839" s="295"/>
      <c r="C11839" s="295">
        <v>0.3906191</v>
      </c>
      <c r="D11839" s="295"/>
    </row>
    <row r="11840" spans="1:4" x14ac:dyDescent="0.2">
      <c r="A11840" s="295">
        <v>0.23724000000000001</v>
      </c>
      <c r="B11840" s="295"/>
      <c r="C11840" s="295">
        <v>0.39058530000000002</v>
      </c>
      <c r="D11840" s="295"/>
    </row>
    <row r="11841" spans="1:4" x14ac:dyDescent="0.2">
      <c r="A11841" s="295">
        <v>0.23724000000000001</v>
      </c>
      <c r="B11841" s="295"/>
      <c r="C11841" s="295">
        <v>0.39054509999999998</v>
      </c>
      <c r="D11841" s="295"/>
    </row>
    <row r="11842" spans="1:4" x14ac:dyDescent="0.2">
      <c r="A11842" s="295">
        <v>0.23722550000000001</v>
      </c>
      <c r="B11842" s="295"/>
      <c r="C11842" s="295">
        <v>0.39054509999999998</v>
      </c>
      <c r="D11842" s="295"/>
    </row>
    <row r="11843" spans="1:4" x14ac:dyDescent="0.2">
      <c r="A11843" s="295">
        <v>0.23718239999999999</v>
      </c>
      <c r="B11843" s="295"/>
      <c r="C11843" s="295">
        <v>0.39050610000000002</v>
      </c>
      <c r="D11843" s="295"/>
    </row>
    <row r="11844" spans="1:4" x14ac:dyDescent="0.2">
      <c r="A11844" s="295">
        <v>0.23718239999999999</v>
      </c>
      <c r="B11844" s="295"/>
      <c r="C11844" s="295">
        <v>0.39046760000000003</v>
      </c>
      <c r="D11844" s="295"/>
    </row>
    <row r="11845" spans="1:4" x14ac:dyDescent="0.2">
      <c r="A11845" s="295">
        <v>0.2371675</v>
      </c>
      <c r="B11845" s="295"/>
      <c r="C11845" s="295">
        <v>0.39046760000000003</v>
      </c>
      <c r="D11845" s="295"/>
    </row>
    <row r="11846" spans="1:4" x14ac:dyDescent="0.2">
      <c r="A11846" s="295">
        <v>0.2371675</v>
      </c>
      <c r="B11846" s="295"/>
      <c r="C11846" s="295">
        <v>0.39042860000000001</v>
      </c>
      <c r="D11846" s="295"/>
    </row>
    <row r="11847" spans="1:4" x14ac:dyDescent="0.2">
      <c r="A11847" s="295">
        <v>0.2371675</v>
      </c>
      <c r="B11847" s="295"/>
      <c r="C11847" s="295">
        <v>0.39041360000000003</v>
      </c>
      <c r="D11847" s="295"/>
    </row>
    <row r="11848" spans="1:4" x14ac:dyDescent="0.2">
      <c r="A11848" s="295">
        <v>0.2371529</v>
      </c>
      <c r="B11848" s="295"/>
      <c r="C11848" s="295">
        <v>0.39037500000000003</v>
      </c>
      <c r="D11848" s="295"/>
    </row>
    <row r="11849" spans="1:4" x14ac:dyDescent="0.2">
      <c r="A11849" s="295">
        <v>0.23710990000000001</v>
      </c>
      <c r="B11849" s="295"/>
      <c r="C11849" s="295">
        <v>0.39037500000000003</v>
      </c>
      <c r="D11849" s="295"/>
    </row>
    <row r="11850" spans="1:4" x14ac:dyDescent="0.2">
      <c r="A11850" s="295">
        <v>0.23710990000000001</v>
      </c>
      <c r="B11850" s="295"/>
      <c r="C11850" s="295">
        <v>0.39033580000000001</v>
      </c>
      <c r="D11850" s="295"/>
    </row>
    <row r="11851" spans="1:4" x14ac:dyDescent="0.2">
      <c r="A11851" s="295">
        <v>0.23710990000000001</v>
      </c>
      <c r="B11851" s="295"/>
      <c r="C11851" s="295">
        <v>0.39031719999999998</v>
      </c>
      <c r="D11851" s="295"/>
    </row>
    <row r="11852" spans="1:4" x14ac:dyDescent="0.2">
      <c r="A11852" s="295">
        <v>0.23709540000000001</v>
      </c>
      <c r="B11852" s="295"/>
      <c r="C11852" s="295">
        <v>0.39031719999999998</v>
      </c>
      <c r="D11852" s="295"/>
    </row>
    <row r="11853" spans="1:4" x14ac:dyDescent="0.2">
      <c r="A11853" s="295">
        <v>0.2370652</v>
      </c>
      <c r="B11853" s="295"/>
      <c r="C11853" s="295">
        <v>0.39031719999999998</v>
      </c>
      <c r="D11853" s="295"/>
    </row>
    <row r="11854" spans="1:4" x14ac:dyDescent="0.2">
      <c r="A11854" s="295">
        <v>0.2370652</v>
      </c>
      <c r="B11854" s="295"/>
      <c r="C11854" s="295">
        <v>0.39031719999999998</v>
      </c>
      <c r="D11854" s="295"/>
    </row>
    <row r="11855" spans="1:4" x14ac:dyDescent="0.2">
      <c r="A11855" s="295">
        <v>0.2370652</v>
      </c>
      <c r="B11855" s="295"/>
      <c r="C11855" s="295">
        <v>0.39029829999999999</v>
      </c>
      <c r="D11855" s="295"/>
    </row>
    <row r="11856" spans="1:4" x14ac:dyDescent="0.2">
      <c r="A11856" s="295">
        <v>0.2370507</v>
      </c>
      <c r="B11856" s="295"/>
      <c r="C11856" s="295">
        <v>0.39022459999999998</v>
      </c>
      <c r="D11856" s="295"/>
    </row>
    <row r="11857" spans="1:4" x14ac:dyDescent="0.2">
      <c r="A11857" s="295">
        <v>0.23703740000000001</v>
      </c>
      <c r="B11857" s="295"/>
      <c r="C11857" s="295">
        <v>0.39022459999999998</v>
      </c>
      <c r="D11857" s="295"/>
    </row>
    <row r="11858" spans="1:4" x14ac:dyDescent="0.2">
      <c r="A11858" s="295">
        <v>0.23700789999999999</v>
      </c>
      <c r="B11858" s="295"/>
      <c r="C11858" s="295">
        <v>0.39022459999999998</v>
      </c>
      <c r="D11858" s="295"/>
    </row>
    <row r="11859" spans="1:4" x14ac:dyDescent="0.2">
      <c r="A11859" s="295">
        <v>0.23700789999999999</v>
      </c>
      <c r="B11859" s="295"/>
      <c r="C11859" s="295">
        <v>0.390206</v>
      </c>
      <c r="D11859" s="295"/>
    </row>
    <row r="11860" spans="1:4" x14ac:dyDescent="0.2">
      <c r="A11860" s="295">
        <v>0.2369927</v>
      </c>
      <c r="B11860" s="295"/>
      <c r="C11860" s="295">
        <v>0.39016580000000001</v>
      </c>
      <c r="D11860" s="295"/>
    </row>
    <row r="11861" spans="1:4" x14ac:dyDescent="0.2">
      <c r="A11861" s="295">
        <v>0.23697940000000001</v>
      </c>
      <c r="B11861" s="295"/>
      <c r="C11861" s="295">
        <v>0.39013199999999998</v>
      </c>
      <c r="D11861" s="295"/>
    </row>
    <row r="11862" spans="1:4" x14ac:dyDescent="0.2">
      <c r="A11862" s="295">
        <v>0.23694989999999999</v>
      </c>
      <c r="B11862" s="295"/>
      <c r="C11862" s="295">
        <v>0.39013199999999998</v>
      </c>
      <c r="D11862" s="295"/>
    </row>
    <row r="11863" spans="1:4" x14ac:dyDescent="0.2">
      <c r="A11863" s="295">
        <v>0.23694989999999999</v>
      </c>
      <c r="B11863" s="295"/>
      <c r="C11863" s="295">
        <v>0.39007849999999999</v>
      </c>
      <c r="D11863" s="295"/>
    </row>
    <row r="11864" spans="1:4" x14ac:dyDescent="0.2">
      <c r="A11864" s="295">
        <v>0.23694989999999999</v>
      </c>
      <c r="B11864" s="295"/>
      <c r="C11864" s="295">
        <v>0.39007849999999999</v>
      </c>
      <c r="D11864" s="295"/>
    </row>
    <row r="11865" spans="1:4" x14ac:dyDescent="0.2">
      <c r="A11865" s="295">
        <v>0.23694989999999999</v>
      </c>
      <c r="B11865" s="295"/>
      <c r="C11865" s="295">
        <v>0.39000469999999998</v>
      </c>
      <c r="D11865" s="295"/>
    </row>
    <row r="11866" spans="1:4" x14ac:dyDescent="0.2">
      <c r="A11866" s="295">
        <v>0.23694989999999999</v>
      </c>
      <c r="B11866" s="295"/>
      <c r="C11866" s="295">
        <v>0.39000469999999998</v>
      </c>
      <c r="D11866" s="295"/>
    </row>
    <row r="11867" spans="1:4" x14ac:dyDescent="0.2">
      <c r="A11867" s="295">
        <v>0.23693539999999999</v>
      </c>
      <c r="B11867" s="295"/>
      <c r="C11867" s="295">
        <v>0.38996609999999998</v>
      </c>
      <c r="D11867" s="295"/>
    </row>
    <row r="11868" spans="1:4" x14ac:dyDescent="0.2">
      <c r="A11868" s="295">
        <v>0.23689099999999999</v>
      </c>
      <c r="B11868" s="295"/>
      <c r="C11868" s="295">
        <v>0.38996609999999998</v>
      </c>
      <c r="D11868" s="295"/>
    </row>
    <row r="11869" spans="1:4" x14ac:dyDescent="0.2">
      <c r="A11869" s="295">
        <v>0.2368777</v>
      </c>
      <c r="B11869" s="295"/>
      <c r="C11869" s="295">
        <v>0.38993070000000002</v>
      </c>
      <c r="D11869" s="295"/>
    </row>
    <row r="11870" spans="1:4" x14ac:dyDescent="0.2">
      <c r="A11870" s="295">
        <v>0.2368335</v>
      </c>
      <c r="B11870" s="295"/>
      <c r="C11870" s="295">
        <v>0.38991209999999998</v>
      </c>
      <c r="D11870" s="295"/>
    </row>
    <row r="11871" spans="1:4" x14ac:dyDescent="0.2">
      <c r="A11871" s="295">
        <v>0.2368335</v>
      </c>
      <c r="B11871" s="295"/>
      <c r="C11871" s="295">
        <v>0.38991209999999998</v>
      </c>
      <c r="D11871" s="295"/>
    </row>
    <row r="11872" spans="1:4" x14ac:dyDescent="0.2">
      <c r="A11872" s="295">
        <v>0.2368335</v>
      </c>
      <c r="B11872" s="295"/>
      <c r="C11872" s="295">
        <v>0.389872</v>
      </c>
      <c r="D11872" s="295"/>
    </row>
    <row r="11873" spans="1:4" x14ac:dyDescent="0.2">
      <c r="A11873" s="295">
        <v>0.2368335</v>
      </c>
      <c r="B11873" s="295"/>
      <c r="C11873" s="295">
        <v>0.38983659999999998</v>
      </c>
      <c r="D11873" s="295"/>
    </row>
    <row r="11874" spans="1:4" x14ac:dyDescent="0.2">
      <c r="A11874" s="295">
        <v>0.2368189</v>
      </c>
      <c r="B11874" s="295"/>
      <c r="C11874" s="295">
        <v>0.38981779999999999</v>
      </c>
      <c r="D11874" s="295"/>
    </row>
    <row r="11875" spans="1:4" x14ac:dyDescent="0.2">
      <c r="A11875" s="295">
        <v>0.2368056</v>
      </c>
      <c r="B11875" s="295"/>
      <c r="C11875" s="295">
        <v>0.38979799999999998</v>
      </c>
      <c r="D11875" s="295"/>
    </row>
    <row r="11876" spans="1:4" x14ac:dyDescent="0.2">
      <c r="A11876" s="295">
        <v>0.2368056</v>
      </c>
      <c r="B11876" s="295"/>
      <c r="C11876" s="295">
        <v>0.3897794</v>
      </c>
      <c r="D11876" s="295"/>
    </row>
    <row r="11877" spans="1:4" x14ac:dyDescent="0.2">
      <c r="A11877" s="295">
        <v>0.2368056</v>
      </c>
      <c r="B11877" s="295"/>
      <c r="C11877" s="295">
        <v>0.3897794</v>
      </c>
      <c r="D11877" s="295"/>
    </row>
    <row r="11878" spans="1:4" x14ac:dyDescent="0.2">
      <c r="A11878" s="295">
        <v>0.2367911</v>
      </c>
      <c r="B11878" s="295"/>
      <c r="C11878" s="295">
        <v>0.38976440000000001</v>
      </c>
      <c r="D11878" s="295"/>
    </row>
    <row r="11879" spans="1:4" x14ac:dyDescent="0.2">
      <c r="A11879" s="295">
        <v>0.236761</v>
      </c>
      <c r="B11879" s="295"/>
      <c r="C11879" s="295">
        <v>0.38974560000000003</v>
      </c>
      <c r="D11879" s="295"/>
    </row>
    <row r="11880" spans="1:4" x14ac:dyDescent="0.2">
      <c r="A11880" s="295">
        <v>0.2367457</v>
      </c>
      <c r="B11880" s="295"/>
      <c r="C11880" s="295">
        <v>0.38970660000000001</v>
      </c>
      <c r="D11880" s="295"/>
    </row>
    <row r="11881" spans="1:4" x14ac:dyDescent="0.2">
      <c r="A11881" s="295">
        <v>0.2367457</v>
      </c>
      <c r="B11881" s="295"/>
      <c r="C11881" s="295">
        <v>0.38970660000000001</v>
      </c>
      <c r="D11881" s="295"/>
    </row>
    <row r="11882" spans="1:4" x14ac:dyDescent="0.2">
      <c r="A11882" s="295">
        <v>0.2367457</v>
      </c>
      <c r="B11882" s="295"/>
      <c r="C11882" s="295">
        <v>0.38963439999999999</v>
      </c>
      <c r="D11882" s="295"/>
    </row>
    <row r="11883" spans="1:4" x14ac:dyDescent="0.2">
      <c r="A11883" s="295">
        <v>0.23671790000000001</v>
      </c>
      <c r="B11883" s="295"/>
      <c r="C11883" s="295">
        <v>0.38963439999999999</v>
      </c>
      <c r="D11883" s="295"/>
    </row>
    <row r="11884" spans="1:4" x14ac:dyDescent="0.2">
      <c r="A11884" s="295">
        <v>0.23670340000000001</v>
      </c>
      <c r="B11884" s="295"/>
      <c r="C11884" s="295">
        <v>0.38961400000000002</v>
      </c>
      <c r="D11884" s="295"/>
    </row>
    <row r="11885" spans="1:4" x14ac:dyDescent="0.2">
      <c r="A11885" s="295">
        <v>0.23670340000000001</v>
      </c>
      <c r="B11885" s="295"/>
      <c r="C11885" s="295">
        <v>0.38961400000000002</v>
      </c>
      <c r="D11885" s="295"/>
    </row>
    <row r="11886" spans="1:4" x14ac:dyDescent="0.2">
      <c r="A11886" s="295">
        <v>0.23670340000000001</v>
      </c>
      <c r="B11886" s="295"/>
      <c r="C11886" s="295">
        <v>0.38956049999999998</v>
      </c>
      <c r="D11886" s="295"/>
    </row>
    <row r="11887" spans="1:4" x14ac:dyDescent="0.2">
      <c r="A11887" s="295">
        <v>0.23668839999999999</v>
      </c>
      <c r="B11887" s="295"/>
      <c r="C11887" s="295">
        <v>0.3895419</v>
      </c>
      <c r="D11887" s="295"/>
    </row>
    <row r="11888" spans="1:4" x14ac:dyDescent="0.2">
      <c r="A11888" s="295">
        <v>0.23668839999999999</v>
      </c>
      <c r="B11888" s="295"/>
      <c r="C11888" s="295">
        <v>0.3895419</v>
      </c>
      <c r="D11888" s="295"/>
    </row>
    <row r="11889" spans="1:4" x14ac:dyDescent="0.2">
      <c r="A11889" s="295">
        <v>0.236674</v>
      </c>
      <c r="B11889" s="295"/>
      <c r="C11889" s="295">
        <v>0.3895419</v>
      </c>
      <c r="D11889" s="295"/>
    </row>
    <row r="11890" spans="1:4" x14ac:dyDescent="0.2">
      <c r="A11890" s="295">
        <v>0.2366588</v>
      </c>
      <c r="B11890" s="295"/>
      <c r="C11890" s="295">
        <v>0.38952330000000002</v>
      </c>
      <c r="D11890" s="295"/>
    </row>
    <row r="11891" spans="1:4" x14ac:dyDescent="0.2">
      <c r="A11891" s="295">
        <v>0.23663090000000001</v>
      </c>
      <c r="B11891" s="295"/>
      <c r="C11891" s="295">
        <v>0.38948310000000003</v>
      </c>
      <c r="D11891" s="295"/>
    </row>
    <row r="11892" spans="1:4" x14ac:dyDescent="0.2">
      <c r="A11892" s="295">
        <v>0.23663090000000001</v>
      </c>
      <c r="B11892" s="295"/>
      <c r="C11892" s="295">
        <v>0.3894493</v>
      </c>
      <c r="D11892" s="295"/>
    </row>
    <row r="11893" spans="1:4" x14ac:dyDescent="0.2">
      <c r="A11893" s="295">
        <v>0.23663090000000001</v>
      </c>
      <c r="B11893" s="295"/>
      <c r="C11893" s="295">
        <v>0.38943070000000002</v>
      </c>
      <c r="D11893" s="295"/>
    </row>
    <row r="11894" spans="1:4" x14ac:dyDescent="0.2">
      <c r="A11894" s="295">
        <v>0.23663090000000001</v>
      </c>
      <c r="B11894" s="295"/>
      <c r="C11894" s="295">
        <v>0.38943070000000002</v>
      </c>
      <c r="D11894" s="295"/>
    </row>
    <row r="11895" spans="1:4" x14ac:dyDescent="0.2">
      <c r="A11895" s="295">
        <v>0.23663090000000001</v>
      </c>
      <c r="B11895" s="295"/>
      <c r="C11895" s="295">
        <v>0.38941189999999998</v>
      </c>
      <c r="D11895" s="295"/>
    </row>
    <row r="11896" spans="1:4" x14ac:dyDescent="0.2">
      <c r="A11896" s="295">
        <v>0.2365881</v>
      </c>
      <c r="B11896" s="295"/>
      <c r="C11896" s="295">
        <v>0.38941189999999998</v>
      </c>
      <c r="D11896" s="295"/>
    </row>
    <row r="11897" spans="1:4" x14ac:dyDescent="0.2">
      <c r="A11897" s="295">
        <v>0.23655860000000001</v>
      </c>
      <c r="B11897" s="295"/>
      <c r="C11897" s="295">
        <v>0.3893933</v>
      </c>
      <c r="D11897" s="295"/>
    </row>
    <row r="11898" spans="1:4" x14ac:dyDescent="0.2">
      <c r="A11898" s="295">
        <v>0.23655860000000001</v>
      </c>
      <c r="B11898" s="295"/>
      <c r="C11898" s="295">
        <v>0.3893933</v>
      </c>
      <c r="D11898" s="295"/>
    </row>
    <row r="11899" spans="1:4" x14ac:dyDescent="0.2">
      <c r="A11899" s="295">
        <v>0.23655860000000001</v>
      </c>
      <c r="B11899" s="295"/>
      <c r="C11899" s="295">
        <v>0.38935789999999998</v>
      </c>
      <c r="D11899" s="295"/>
    </row>
    <row r="11900" spans="1:4" x14ac:dyDescent="0.2">
      <c r="A11900" s="295">
        <v>0.23655860000000001</v>
      </c>
      <c r="B11900" s="295"/>
      <c r="C11900" s="295">
        <v>0.38933810000000002</v>
      </c>
      <c r="D11900" s="295"/>
    </row>
    <row r="11901" spans="1:4" x14ac:dyDescent="0.2">
      <c r="A11901" s="295">
        <v>0.23654339999999999</v>
      </c>
      <c r="B11901" s="295"/>
      <c r="C11901" s="295">
        <v>0.38932309999999998</v>
      </c>
      <c r="D11901" s="295"/>
    </row>
    <row r="11902" spans="1:4" x14ac:dyDescent="0.2">
      <c r="A11902" s="295">
        <v>0.23652889999999999</v>
      </c>
      <c r="B11902" s="295"/>
      <c r="C11902" s="295">
        <v>0.38928390000000002</v>
      </c>
      <c r="D11902" s="295"/>
    </row>
    <row r="11903" spans="1:4" x14ac:dyDescent="0.2">
      <c r="A11903" s="295">
        <v>0.2364995</v>
      </c>
      <c r="B11903" s="295"/>
      <c r="C11903" s="295">
        <v>0.3892642</v>
      </c>
      <c r="D11903" s="295"/>
    </row>
    <row r="11904" spans="1:4" x14ac:dyDescent="0.2">
      <c r="A11904" s="295">
        <v>0.2364861</v>
      </c>
      <c r="B11904" s="295"/>
      <c r="C11904" s="295">
        <v>0.3892642</v>
      </c>
      <c r="D11904" s="295"/>
    </row>
    <row r="11905" spans="1:4" x14ac:dyDescent="0.2">
      <c r="A11905" s="295">
        <v>0.2364861</v>
      </c>
      <c r="B11905" s="295"/>
      <c r="C11905" s="295">
        <v>0.38924920000000002</v>
      </c>
      <c r="D11905" s="295"/>
    </row>
    <row r="11906" spans="1:4" x14ac:dyDescent="0.2">
      <c r="A11906" s="295">
        <v>0.2364861</v>
      </c>
      <c r="B11906" s="295"/>
      <c r="C11906" s="295">
        <v>0.38921020000000001</v>
      </c>
      <c r="D11906" s="295"/>
    </row>
    <row r="11907" spans="1:4" x14ac:dyDescent="0.2">
      <c r="A11907" s="295">
        <v>0.23645669999999999</v>
      </c>
      <c r="B11907" s="295"/>
      <c r="C11907" s="295">
        <v>0.38917639999999998</v>
      </c>
      <c r="D11907" s="295"/>
    </row>
    <row r="11908" spans="1:4" x14ac:dyDescent="0.2">
      <c r="A11908" s="295">
        <v>0.2364417</v>
      </c>
      <c r="B11908" s="295"/>
      <c r="C11908" s="295">
        <v>0.38917639999999998</v>
      </c>
      <c r="D11908" s="295"/>
    </row>
    <row r="11909" spans="1:4" x14ac:dyDescent="0.2">
      <c r="A11909" s="295">
        <v>0.2364417</v>
      </c>
      <c r="B11909" s="295"/>
      <c r="C11909" s="295">
        <v>0.3891559</v>
      </c>
      <c r="D11909" s="295"/>
    </row>
    <row r="11910" spans="1:4" x14ac:dyDescent="0.2">
      <c r="A11910" s="295">
        <v>0.2364417</v>
      </c>
      <c r="B11910" s="295"/>
      <c r="C11910" s="295">
        <v>0.38911760000000001</v>
      </c>
      <c r="D11910" s="295"/>
    </row>
    <row r="11911" spans="1:4" x14ac:dyDescent="0.2">
      <c r="A11911" s="295">
        <v>0.236397</v>
      </c>
      <c r="B11911" s="295"/>
      <c r="C11911" s="295">
        <v>0.38910260000000002</v>
      </c>
      <c r="D11911" s="295"/>
    </row>
    <row r="11912" spans="1:4" x14ac:dyDescent="0.2">
      <c r="A11912" s="295">
        <v>0.2363825</v>
      </c>
      <c r="B11912" s="295"/>
      <c r="C11912" s="295">
        <v>0.38908280000000001</v>
      </c>
      <c r="D11912" s="295"/>
    </row>
    <row r="11913" spans="1:4" x14ac:dyDescent="0.2">
      <c r="A11913" s="295">
        <v>0.2363692</v>
      </c>
      <c r="B11913" s="295"/>
      <c r="C11913" s="295">
        <v>0.38906400000000002</v>
      </c>
      <c r="D11913" s="295"/>
    </row>
    <row r="11914" spans="1:4" x14ac:dyDescent="0.2">
      <c r="A11914" s="295">
        <v>0.2363692</v>
      </c>
      <c r="B11914" s="295"/>
      <c r="C11914" s="295">
        <v>0.38904539999999999</v>
      </c>
      <c r="D11914" s="295"/>
    </row>
    <row r="11915" spans="1:4" x14ac:dyDescent="0.2">
      <c r="A11915" s="295">
        <v>0.2363692</v>
      </c>
      <c r="B11915" s="295"/>
      <c r="C11915" s="295">
        <v>0.38902500000000001</v>
      </c>
      <c r="D11915" s="295"/>
    </row>
    <row r="11916" spans="1:4" x14ac:dyDescent="0.2">
      <c r="A11916" s="295">
        <v>0.2363692</v>
      </c>
      <c r="B11916" s="295"/>
      <c r="C11916" s="295">
        <v>0.38902500000000001</v>
      </c>
      <c r="D11916" s="295"/>
    </row>
    <row r="11917" spans="1:4" x14ac:dyDescent="0.2">
      <c r="A11917" s="295">
        <v>0.2363413</v>
      </c>
      <c r="B11917" s="295"/>
      <c r="C11917" s="295">
        <v>0.38900620000000002</v>
      </c>
      <c r="D11917" s="295"/>
    </row>
    <row r="11918" spans="1:4" x14ac:dyDescent="0.2">
      <c r="A11918" s="295">
        <v>0.23632639999999999</v>
      </c>
      <c r="B11918" s="295"/>
      <c r="C11918" s="295">
        <v>0.38897080000000001</v>
      </c>
      <c r="D11918" s="295"/>
    </row>
    <row r="11919" spans="1:4" x14ac:dyDescent="0.2">
      <c r="A11919" s="295">
        <v>0.2362967</v>
      </c>
      <c r="B11919" s="295"/>
      <c r="C11919" s="295">
        <v>0.38895099999999999</v>
      </c>
      <c r="D11919" s="295"/>
    </row>
    <row r="11920" spans="1:4" x14ac:dyDescent="0.2">
      <c r="A11920" s="295">
        <v>0.2362967</v>
      </c>
      <c r="B11920" s="295"/>
      <c r="C11920" s="295">
        <v>0.38891360000000003</v>
      </c>
      <c r="D11920" s="295"/>
    </row>
    <row r="11921" spans="1:4" x14ac:dyDescent="0.2">
      <c r="A11921" s="295">
        <v>0.2362833</v>
      </c>
      <c r="B11921" s="295"/>
      <c r="C11921" s="295">
        <v>0.38889859999999998</v>
      </c>
      <c r="D11921" s="295"/>
    </row>
    <row r="11922" spans="1:4" x14ac:dyDescent="0.2">
      <c r="A11922" s="295">
        <v>0.2362689</v>
      </c>
      <c r="B11922" s="295"/>
      <c r="C11922" s="295">
        <v>0.38887820000000001</v>
      </c>
      <c r="D11922" s="295"/>
    </row>
    <row r="11923" spans="1:4" x14ac:dyDescent="0.2">
      <c r="A11923" s="295">
        <v>0.2362689</v>
      </c>
      <c r="B11923" s="295"/>
      <c r="C11923" s="295">
        <v>0.38881929999999998</v>
      </c>
      <c r="D11923" s="295"/>
    </row>
    <row r="11924" spans="1:4" x14ac:dyDescent="0.2">
      <c r="A11924" s="295">
        <v>0.2362689</v>
      </c>
      <c r="B11924" s="295"/>
      <c r="C11924" s="295">
        <v>0.38878570000000001</v>
      </c>
      <c r="D11924" s="295"/>
    </row>
    <row r="11925" spans="1:4" x14ac:dyDescent="0.2">
      <c r="A11925" s="295">
        <v>0.2362406</v>
      </c>
      <c r="B11925" s="295"/>
      <c r="C11925" s="295">
        <v>0.38874550000000002</v>
      </c>
      <c r="D11925" s="295"/>
    </row>
    <row r="11926" spans="1:4" x14ac:dyDescent="0.2">
      <c r="A11926" s="295">
        <v>0.2362253</v>
      </c>
      <c r="B11926" s="295"/>
      <c r="C11926" s="295">
        <v>0.38872669999999998</v>
      </c>
      <c r="D11926" s="295"/>
    </row>
    <row r="11927" spans="1:4" x14ac:dyDescent="0.2">
      <c r="A11927" s="295">
        <v>0.2362108</v>
      </c>
      <c r="B11927" s="295"/>
      <c r="C11927" s="295">
        <v>0.3887063</v>
      </c>
      <c r="D11927" s="295"/>
    </row>
    <row r="11928" spans="1:4" x14ac:dyDescent="0.2">
      <c r="A11928" s="295">
        <v>0.2362108</v>
      </c>
      <c r="B11928" s="295"/>
      <c r="C11928" s="295">
        <v>0.3887063</v>
      </c>
      <c r="D11928" s="295"/>
    </row>
    <row r="11929" spans="1:4" x14ac:dyDescent="0.2">
      <c r="A11929" s="295">
        <v>0.2362108</v>
      </c>
      <c r="B11929" s="295"/>
      <c r="C11929" s="295">
        <v>0.38869130000000002</v>
      </c>
      <c r="D11929" s="295"/>
    </row>
    <row r="11930" spans="1:4" x14ac:dyDescent="0.2">
      <c r="A11930" s="295">
        <v>0.2362108</v>
      </c>
      <c r="B11930" s="295"/>
      <c r="C11930" s="295">
        <v>0.38869130000000002</v>
      </c>
      <c r="D11930" s="295"/>
    </row>
    <row r="11931" spans="1:4" x14ac:dyDescent="0.2">
      <c r="A11931" s="295">
        <v>0.2361975</v>
      </c>
      <c r="B11931" s="295"/>
      <c r="C11931" s="295">
        <v>0.38869130000000002</v>
      </c>
      <c r="D11931" s="295"/>
    </row>
    <row r="11932" spans="1:4" x14ac:dyDescent="0.2">
      <c r="A11932" s="295">
        <v>0.236183</v>
      </c>
      <c r="B11932" s="295"/>
      <c r="C11932" s="295">
        <v>0.38863609999999998</v>
      </c>
      <c r="D11932" s="295"/>
    </row>
    <row r="11933" spans="1:4" x14ac:dyDescent="0.2">
      <c r="A11933" s="295">
        <v>0.236183</v>
      </c>
      <c r="B11933" s="295"/>
      <c r="C11933" s="295">
        <v>0.38863609999999998</v>
      </c>
      <c r="D11933" s="295"/>
    </row>
    <row r="11934" spans="1:4" x14ac:dyDescent="0.2">
      <c r="A11934" s="295">
        <v>0.23616799999999999</v>
      </c>
      <c r="B11934" s="295"/>
      <c r="C11934" s="295">
        <v>0.3886173</v>
      </c>
      <c r="D11934" s="295"/>
    </row>
    <row r="11935" spans="1:4" x14ac:dyDescent="0.2">
      <c r="A11935" s="295">
        <v>0.23616799999999999</v>
      </c>
      <c r="B11935" s="295"/>
      <c r="C11935" s="295">
        <v>0.38860230000000001</v>
      </c>
      <c r="D11935" s="295"/>
    </row>
    <row r="11936" spans="1:4" x14ac:dyDescent="0.2">
      <c r="A11936" s="295">
        <v>0.23616799999999999</v>
      </c>
      <c r="B11936" s="295"/>
      <c r="C11936" s="295">
        <v>0.38856220000000002</v>
      </c>
      <c r="D11936" s="295"/>
    </row>
    <row r="11937" spans="1:4" x14ac:dyDescent="0.2">
      <c r="A11937" s="295">
        <v>0.2361239</v>
      </c>
      <c r="B11937" s="295"/>
      <c r="C11937" s="295">
        <v>0.38854719999999998</v>
      </c>
      <c r="D11937" s="295"/>
    </row>
    <row r="11938" spans="1:4" x14ac:dyDescent="0.2">
      <c r="A11938" s="295">
        <v>0.23612379999999999</v>
      </c>
      <c r="B11938" s="295"/>
      <c r="C11938" s="295">
        <v>0.38850980000000002</v>
      </c>
      <c r="D11938" s="295"/>
    </row>
    <row r="11939" spans="1:4" x14ac:dyDescent="0.2">
      <c r="A11939" s="295">
        <v>0.23612379999999999</v>
      </c>
      <c r="B11939" s="295"/>
      <c r="C11939" s="295">
        <v>0.38850980000000002</v>
      </c>
      <c r="D11939" s="295"/>
    </row>
    <row r="11940" spans="1:4" x14ac:dyDescent="0.2">
      <c r="A11940" s="295">
        <v>0.2361094</v>
      </c>
      <c r="B11940" s="295"/>
      <c r="C11940" s="295">
        <v>0.38849119999999998</v>
      </c>
      <c r="D11940" s="295"/>
    </row>
    <row r="11941" spans="1:4" x14ac:dyDescent="0.2">
      <c r="A11941" s="295">
        <v>0.2360815</v>
      </c>
      <c r="B11941" s="295"/>
      <c r="C11941" s="295">
        <v>0.38849119999999998</v>
      </c>
      <c r="D11941" s="295"/>
    </row>
    <row r="11942" spans="1:4" x14ac:dyDescent="0.2">
      <c r="A11942" s="295">
        <v>0.2360815</v>
      </c>
      <c r="B11942" s="295"/>
      <c r="C11942" s="295">
        <v>0.38847140000000002</v>
      </c>
      <c r="D11942" s="295"/>
    </row>
    <row r="11943" spans="1:4" x14ac:dyDescent="0.2">
      <c r="A11943" s="295">
        <v>0.23606650000000001</v>
      </c>
      <c r="B11943" s="295"/>
      <c r="C11943" s="295">
        <v>0.38847140000000002</v>
      </c>
      <c r="D11943" s="295"/>
    </row>
    <row r="11944" spans="1:4" x14ac:dyDescent="0.2">
      <c r="A11944" s="295">
        <v>0.23606650000000001</v>
      </c>
      <c r="B11944" s="295"/>
      <c r="C11944" s="295">
        <v>0.38847140000000002</v>
      </c>
      <c r="D11944" s="295"/>
    </row>
    <row r="11945" spans="1:4" x14ac:dyDescent="0.2">
      <c r="A11945" s="295">
        <v>0.23606650000000001</v>
      </c>
      <c r="B11945" s="295"/>
      <c r="C11945" s="295">
        <v>0.38845279999999999</v>
      </c>
      <c r="D11945" s="295"/>
    </row>
    <row r="11946" spans="1:4" x14ac:dyDescent="0.2">
      <c r="A11946" s="295">
        <v>0.23605319999999999</v>
      </c>
      <c r="B11946" s="295"/>
      <c r="C11946" s="295">
        <v>0.38839859999999998</v>
      </c>
      <c r="D11946" s="295"/>
    </row>
    <row r="11947" spans="1:4" x14ac:dyDescent="0.2">
      <c r="A11947" s="295">
        <v>0.236038</v>
      </c>
      <c r="B11947" s="295"/>
      <c r="C11947" s="295">
        <v>0.38839859999999998</v>
      </c>
      <c r="D11947" s="295"/>
    </row>
    <row r="11948" spans="1:4" x14ac:dyDescent="0.2">
      <c r="A11948" s="295">
        <v>0.236038</v>
      </c>
      <c r="B11948" s="295"/>
      <c r="C11948" s="295">
        <v>0.38836019999999999</v>
      </c>
      <c r="D11948" s="295"/>
    </row>
    <row r="11949" spans="1:4" x14ac:dyDescent="0.2">
      <c r="A11949" s="295">
        <v>0.2360246</v>
      </c>
      <c r="B11949" s="295"/>
      <c r="C11949" s="295">
        <v>0.38836019999999999</v>
      </c>
      <c r="D11949" s="295"/>
    </row>
    <row r="11950" spans="1:4" x14ac:dyDescent="0.2">
      <c r="A11950" s="295">
        <v>0.23600969999999999</v>
      </c>
      <c r="B11950" s="295"/>
      <c r="C11950" s="295">
        <v>0.38828079999999998</v>
      </c>
      <c r="D11950" s="295"/>
    </row>
    <row r="11951" spans="1:4" x14ac:dyDescent="0.2">
      <c r="A11951" s="295">
        <v>0.23599519999999999</v>
      </c>
      <c r="B11951" s="295"/>
      <c r="C11951" s="295">
        <v>0.3882659</v>
      </c>
      <c r="D11951" s="295"/>
    </row>
    <row r="11952" spans="1:4" x14ac:dyDescent="0.2">
      <c r="A11952" s="295">
        <v>0.23598069999999999</v>
      </c>
      <c r="B11952" s="295"/>
      <c r="C11952" s="295">
        <v>0.3882659</v>
      </c>
      <c r="D11952" s="295"/>
    </row>
    <row r="11953" spans="1:4" x14ac:dyDescent="0.2">
      <c r="A11953" s="295">
        <v>0.23596549999999999</v>
      </c>
      <c r="B11953" s="295"/>
      <c r="C11953" s="295">
        <v>0.38826579999999999</v>
      </c>
      <c r="D11953" s="295"/>
    </row>
    <row r="11954" spans="1:4" x14ac:dyDescent="0.2">
      <c r="A11954" s="295">
        <v>0.23596549999999999</v>
      </c>
      <c r="B11954" s="295"/>
      <c r="C11954" s="295">
        <v>0.38826579999999999</v>
      </c>
      <c r="D11954" s="295"/>
    </row>
    <row r="11955" spans="1:4" x14ac:dyDescent="0.2">
      <c r="A11955" s="295">
        <v>0.23596549999999999</v>
      </c>
      <c r="B11955" s="295"/>
      <c r="C11955" s="295">
        <v>0.38824720000000001</v>
      </c>
      <c r="D11955" s="295"/>
    </row>
    <row r="11956" spans="1:4" x14ac:dyDescent="0.2">
      <c r="A11956" s="295">
        <v>0.2359376</v>
      </c>
      <c r="B11956" s="295"/>
      <c r="C11956" s="295">
        <v>0.38819490000000001</v>
      </c>
      <c r="D11956" s="295"/>
    </row>
    <row r="11957" spans="1:4" x14ac:dyDescent="0.2">
      <c r="A11957" s="295">
        <v>0.2359376</v>
      </c>
      <c r="B11957" s="295"/>
      <c r="C11957" s="295">
        <v>0.38819490000000001</v>
      </c>
      <c r="D11957" s="295"/>
    </row>
    <row r="11958" spans="1:4" x14ac:dyDescent="0.2">
      <c r="A11958" s="295">
        <v>0.23589299999999999</v>
      </c>
      <c r="B11958" s="295"/>
      <c r="C11958" s="295">
        <v>0.38819490000000001</v>
      </c>
      <c r="D11958" s="295"/>
    </row>
    <row r="11959" spans="1:4" x14ac:dyDescent="0.2">
      <c r="A11959" s="295">
        <v>0.23587839999999999</v>
      </c>
      <c r="B11959" s="295"/>
      <c r="C11959" s="295">
        <v>0.38819490000000001</v>
      </c>
      <c r="D11959" s="295"/>
    </row>
    <row r="11960" spans="1:4" x14ac:dyDescent="0.2">
      <c r="A11960" s="295">
        <v>0.23587839999999999</v>
      </c>
      <c r="B11960" s="295"/>
      <c r="C11960" s="295">
        <v>0.3881751</v>
      </c>
      <c r="D11960" s="295"/>
    </row>
    <row r="11961" spans="1:4" x14ac:dyDescent="0.2">
      <c r="A11961" s="295">
        <v>0.23587839999999999</v>
      </c>
      <c r="B11961" s="295"/>
      <c r="C11961" s="295">
        <v>0.38812089999999999</v>
      </c>
      <c r="D11961" s="295"/>
    </row>
    <row r="11962" spans="1:4" x14ac:dyDescent="0.2">
      <c r="A11962" s="295">
        <v>0.23587839999999999</v>
      </c>
      <c r="B11962" s="295"/>
      <c r="C11962" s="295">
        <v>0.38810230000000001</v>
      </c>
      <c r="D11962" s="295"/>
    </row>
    <row r="11963" spans="1:4" x14ac:dyDescent="0.2">
      <c r="A11963" s="295">
        <v>0.23587839999999999</v>
      </c>
      <c r="B11963" s="295"/>
      <c r="C11963" s="295">
        <v>0.38808189999999998</v>
      </c>
      <c r="D11963" s="295"/>
    </row>
    <row r="11964" spans="1:4" x14ac:dyDescent="0.2">
      <c r="A11964" s="295">
        <v>0.2358488</v>
      </c>
      <c r="B11964" s="295"/>
      <c r="C11964" s="295">
        <v>0.38808189999999998</v>
      </c>
      <c r="D11964" s="295"/>
    </row>
    <row r="11965" spans="1:4" x14ac:dyDescent="0.2">
      <c r="A11965" s="295">
        <v>0.2358488</v>
      </c>
      <c r="B11965" s="295"/>
      <c r="C11965" s="295">
        <v>0.3880633</v>
      </c>
      <c r="D11965" s="295"/>
    </row>
    <row r="11966" spans="1:4" x14ac:dyDescent="0.2">
      <c r="A11966" s="295">
        <v>0.23582049999999999</v>
      </c>
      <c r="B11966" s="295"/>
      <c r="C11966" s="295">
        <v>0.38800430000000002</v>
      </c>
      <c r="D11966" s="295"/>
    </row>
    <row r="11967" spans="1:4" x14ac:dyDescent="0.2">
      <c r="A11967" s="295">
        <v>0.23582040000000001</v>
      </c>
      <c r="B11967" s="295"/>
      <c r="C11967" s="295">
        <v>0.38798929999999998</v>
      </c>
      <c r="D11967" s="295"/>
    </row>
    <row r="11968" spans="1:4" x14ac:dyDescent="0.2">
      <c r="A11968" s="295">
        <v>0.23580590000000001</v>
      </c>
      <c r="B11968" s="295"/>
      <c r="C11968" s="295">
        <v>0.38796960000000003</v>
      </c>
      <c r="D11968" s="295"/>
    </row>
    <row r="11969" spans="1:4" x14ac:dyDescent="0.2">
      <c r="A11969" s="295">
        <v>0.23579259999999999</v>
      </c>
      <c r="B11969" s="295"/>
      <c r="C11969" s="295">
        <v>0.38796950000000002</v>
      </c>
      <c r="D11969" s="295"/>
    </row>
    <row r="11970" spans="1:4" x14ac:dyDescent="0.2">
      <c r="A11970" s="295">
        <v>0.23577919999999999</v>
      </c>
      <c r="B11970" s="295"/>
      <c r="C11970" s="295">
        <v>0.38796950000000002</v>
      </c>
      <c r="D11970" s="295"/>
    </row>
    <row r="11971" spans="1:4" x14ac:dyDescent="0.2">
      <c r="A11971" s="295">
        <v>0.23574980000000001</v>
      </c>
      <c r="B11971" s="295"/>
      <c r="C11971" s="295">
        <v>0.38793119999999998</v>
      </c>
      <c r="D11971" s="295"/>
    </row>
    <row r="11972" spans="1:4" x14ac:dyDescent="0.2">
      <c r="A11972" s="295">
        <v>0.23573450000000001</v>
      </c>
      <c r="B11972" s="295"/>
      <c r="C11972" s="295">
        <v>0.3878974</v>
      </c>
      <c r="D11972" s="295"/>
    </row>
    <row r="11973" spans="1:4" x14ac:dyDescent="0.2">
      <c r="A11973" s="295">
        <v>0.23573450000000001</v>
      </c>
      <c r="B11973" s="295"/>
      <c r="C11973" s="295">
        <v>0.38787700000000003</v>
      </c>
      <c r="D11973" s="295"/>
    </row>
    <row r="11974" spans="1:4" x14ac:dyDescent="0.2">
      <c r="A11974" s="295">
        <v>0.23573450000000001</v>
      </c>
      <c r="B11974" s="295"/>
      <c r="C11974" s="295">
        <v>0.38786199999999998</v>
      </c>
      <c r="D11974" s="295"/>
    </row>
    <row r="11975" spans="1:4" x14ac:dyDescent="0.2">
      <c r="A11975" s="295">
        <v>0.23572119999999999</v>
      </c>
      <c r="B11975" s="295"/>
      <c r="C11975" s="295">
        <v>0.3878432</v>
      </c>
      <c r="D11975" s="295"/>
    </row>
    <row r="11976" spans="1:4" x14ac:dyDescent="0.2">
      <c r="A11976" s="295">
        <v>0.2357062</v>
      </c>
      <c r="B11976" s="295"/>
      <c r="C11976" s="295">
        <v>0.38782460000000002</v>
      </c>
      <c r="D11976" s="295"/>
    </row>
    <row r="11977" spans="1:4" x14ac:dyDescent="0.2">
      <c r="A11977" s="295">
        <v>0.2356772</v>
      </c>
      <c r="B11977" s="295"/>
      <c r="C11977" s="295">
        <v>0.38780480000000001</v>
      </c>
      <c r="D11977" s="295"/>
    </row>
    <row r="11978" spans="1:4" x14ac:dyDescent="0.2">
      <c r="A11978" s="295">
        <v>0.2356772</v>
      </c>
      <c r="B11978" s="295"/>
      <c r="C11978" s="295">
        <v>0.38778600000000002</v>
      </c>
      <c r="D11978" s="295"/>
    </row>
    <row r="11979" spans="1:4" x14ac:dyDescent="0.2">
      <c r="A11979" s="295">
        <v>0.23566200000000001</v>
      </c>
      <c r="B11979" s="295"/>
      <c r="C11979" s="295">
        <v>0.38776739999999998</v>
      </c>
      <c r="D11979" s="295"/>
    </row>
    <row r="11980" spans="1:4" x14ac:dyDescent="0.2">
      <c r="A11980" s="295">
        <v>0.23566200000000001</v>
      </c>
      <c r="B11980" s="295"/>
      <c r="C11980" s="295">
        <v>0.38774700000000001</v>
      </c>
      <c r="D11980" s="295"/>
    </row>
    <row r="11981" spans="1:4" x14ac:dyDescent="0.2">
      <c r="A11981" s="295">
        <v>0.2356471</v>
      </c>
      <c r="B11981" s="295"/>
      <c r="C11981" s="295">
        <v>0.38770860000000001</v>
      </c>
      <c r="D11981" s="295"/>
    </row>
    <row r="11982" spans="1:4" x14ac:dyDescent="0.2">
      <c r="A11982" s="295">
        <v>0.2356337</v>
      </c>
      <c r="B11982" s="295"/>
      <c r="C11982" s="295">
        <v>0.38767479999999999</v>
      </c>
      <c r="D11982" s="295"/>
    </row>
    <row r="11983" spans="1:4" x14ac:dyDescent="0.2">
      <c r="A11983" s="295">
        <v>0.2356337</v>
      </c>
      <c r="B11983" s="295"/>
      <c r="C11983" s="295">
        <v>0.38765509999999997</v>
      </c>
      <c r="D11983" s="295"/>
    </row>
    <row r="11984" spans="1:4" x14ac:dyDescent="0.2">
      <c r="A11984" s="295">
        <v>0.2356192</v>
      </c>
      <c r="B11984" s="295"/>
      <c r="C11984" s="295">
        <v>0.38765509999999997</v>
      </c>
      <c r="D11984" s="295"/>
    </row>
    <row r="11985" spans="1:4" x14ac:dyDescent="0.2">
      <c r="A11985" s="295">
        <v>0.2356192</v>
      </c>
      <c r="B11985" s="295"/>
      <c r="C11985" s="295">
        <v>0.38763629999999999</v>
      </c>
      <c r="D11985" s="295"/>
    </row>
    <row r="11986" spans="1:4" x14ac:dyDescent="0.2">
      <c r="A11986" s="295">
        <v>0.23560400000000001</v>
      </c>
      <c r="B11986" s="295"/>
      <c r="C11986" s="295">
        <v>0.38761580000000001</v>
      </c>
      <c r="D11986" s="295"/>
    </row>
    <row r="11987" spans="1:4" x14ac:dyDescent="0.2">
      <c r="A11987" s="295">
        <v>0.23557620000000001</v>
      </c>
      <c r="B11987" s="295"/>
      <c r="C11987" s="295">
        <v>0.3875961</v>
      </c>
      <c r="D11987" s="295"/>
    </row>
    <row r="11988" spans="1:4" x14ac:dyDescent="0.2">
      <c r="A11988" s="295">
        <v>0.23556160000000001</v>
      </c>
      <c r="B11988" s="295"/>
      <c r="C11988" s="295">
        <v>0.38755709999999999</v>
      </c>
      <c r="D11988" s="295"/>
    </row>
    <row r="11989" spans="1:4" x14ac:dyDescent="0.2">
      <c r="A11989" s="295">
        <v>0.23556160000000001</v>
      </c>
      <c r="B11989" s="295"/>
      <c r="C11989" s="295">
        <v>0.38752330000000001</v>
      </c>
      <c r="D11989" s="295"/>
    </row>
    <row r="11990" spans="1:4" x14ac:dyDescent="0.2">
      <c r="A11990" s="295">
        <v>0.2355322</v>
      </c>
      <c r="B11990" s="295"/>
      <c r="C11990" s="295">
        <v>0.38752330000000001</v>
      </c>
      <c r="D11990" s="295"/>
    </row>
    <row r="11991" spans="1:4" x14ac:dyDescent="0.2">
      <c r="A11991" s="295">
        <v>0.2355322</v>
      </c>
      <c r="B11991" s="295"/>
      <c r="C11991" s="295">
        <v>0.3875035</v>
      </c>
      <c r="D11991" s="295"/>
    </row>
    <row r="11992" spans="1:4" x14ac:dyDescent="0.2">
      <c r="A11992" s="295">
        <v>0.2355322</v>
      </c>
      <c r="B11992" s="295"/>
      <c r="C11992" s="295">
        <v>0.3875035</v>
      </c>
      <c r="D11992" s="295"/>
    </row>
    <row r="11993" spans="1:4" x14ac:dyDescent="0.2">
      <c r="A11993" s="295">
        <v>0.2355189</v>
      </c>
      <c r="B11993" s="295"/>
      <c r="C11993" s="295">
        <v>0.38748490000000002</v>
      </c>
      <c r="D11993" s="295"/>
    </row>
    <row r="11994" spans="1:4" x14ac:dyDescent="0.2">
      <c r="A11994" s="295">
        <v>0.2354887</v>
      </c>
      <c r="B11994" s="295"/>
      <c r="C11994" s="295">
        <v>0.38744469999999998</v>
      </c>
      <c r="D11994" s="295"/>
    </row>
    <row r="11995" spans="1:4" x14ac:dyDescent="0.2">
      <c r="A11995" s="295">
        <v>0.2354887</v>
      </c>
      <c r="B11995" s="295"/>
      <c r="C11995" s="295">
        <v>0.3874109</v>
      </c>
      <c r="D11995" s="295"/>
    </row>
    <row r="11996" spans="1:4" x14ac:dyDescent="0.2">
      <c r="A11996" s="295">
        <v>0.2354887</v>
      </c>
      <c r="B11996" s="295"/>
      <c r="C11996" s="295">
        <v>0.38739240000000003</v>
      </c>
      <c r="D11996" s="295"/>
    </row>
    <row r="11997" spans="1:4" x14ac:dyDescent="0.2">
      <c r="A11997" s="295">
        <v>0.2354887</v>
      </c>
      <c r="B11997" s="295"/>
      <c r="C11997" s="295">
        <v>0.38737349999999998</v>
      </c>
      <c r="D11997" s="295"/>
    </row>
    <row r="11998" spans="1:4" x14ac:dyDescent="0.2">
      <c r="A11998" s="295">
        <v>0.2354887</v>
      </c>
      <c r="B11998" s="295"/>
      <c r="C11998" s="295">
        <v>0.38735849999999999</v>
      </c>
      <c r="D11998" s="295"/>
    </row>
    <row r="11999" spans="1:4" x14ac:dyDescent="0.2">
      <c r="A11999" s="295">
        <v>0.235459</v>
      </c>
      <c r="B11999" s="295"/>
      <c r="C11999" s="295">
        <v>0.38734000000000002</v>
      </c>
      <c r="D11999" s="295"/>
    </row>
    <row r="12000" spans="1:4" x14ac:dyDescent="0.2">
      <c r="A12000" s="295">
        <v>0.2354445</v>
      </c>
      <c r="B12000" s="295"/>
      <c r="C12000" s="295">
        <v>0.38730520000000002</v>
      </c>
      <c r="D12000" s="295"/>
    </row>
    <row r="12001" spans="1:4" x14ac:dyDescent="0.2">
      <c r="A12001" s="295">
        <v>0.23541619999999999</v>
      </c>
      <c r="B12001" s="295"/>
      <c r="C12001" s="295">
        <v>0.38730520000000002</v>
      </c>
      <c r="D12001" s="295"/>
    </row>
    <row r="12002" spans="1:4" x14ac:dyDescent="0.2">
      <c r="A12002" s="295">
        <v>0.235401</v>
      </c>
      <c r="B12002" s="295"/>
      <c r="C12002" s="295">
        <v>0.387266</v>
      </c>
      <c r="D12002" s="295"/>
    </row>
    <row r="12003" spans="1:4" x14ac:dyDescent="0.2">
      <c r="A12003" s="295">
        <v>0.235401</v>
      </c>
      <c r="B12003" s="295"/>
      <c r="C12003" s="295">
        <v>0.38722760000000001</v>
      </c>
      <c r="D12003" s="295"/>
    </row>
    <row r="12004" spans="1:4" x14ac:dyDescent="0.2">
      <c r="A12004" s="295">
        <v>0.235401</v>
      </c>
      <c r="B12004" s="295"/>
      <c r="C12004" s="295">
        <v>0.38719379999999998</v>
      </c>
      <c r="D12004" s="295"/>
    </row>
    <row r="12005" spans="1:4" x14ac:dyDescent="0.2">
      <c r="A12005" s="295">
        <v>0.235401</v>
      </c>
      <c r="B12005" s="295"/>
      <c r="C12005" s="295">
        <v>0.38719379999999998</v>
      </c>
      <c r="D12005" s="295"/>
    </row>
    <row r="12006" spans="1:4" x14ac:dyDescent="0.2">
      <c r="A12006" s="295">
        <v>0.235401</v>
      </c>
      <c r="B12006" s="295"/>
      <c r="C12006" s="295">
        <v>0.38719379999999998</v>
      </c>
      <c r="D12006" s="295"/>
    </row>
    <row r="12007" spans="1:4" x14ac:dyDescent="0.2">
      <c r="A12007" s="295">
        <v>0.235401</v>
      </c>
      <c r="B12007" s="295"/>
      <c r="C12007" s="295">
        <v>0.3871752</v>
      </c>
      <c r="D12007" s="295"/>
    </row>
    <row r="12008" spans="1:4" x14ac:dyDescent="0.2">
      <c r="A12008" s="295">
        <v>0.235401</v>
      </c>
      <c r="B12008" s="295"/>
      <c r="C12008" s="295">
        <v>0.3871752</v>
      </c>
      <c r="D12008" s="295"/>
    </row>
    <row r="12009" spans="1:4" x14ac:dyDescent="0.2">
      <c r="A12009" s="295">
        <v>0.23537079999999999</v>
      </c>
      <c r="B12009" s="295"/>
      <c r="C12009" s="295">
        <v>0.38715549999999999</v>
      </c>
      <c r="D12009" s="295"/>
    </row>
    <row r="12010" spans="1:4" x14ac:dyDescent="0.2">
      <c r="A12010" s="295">
        <v>0.23537079999999999</v>
      </c>
      <c r="B12010" s="295"/>
      <c r="C12010" s="295">
        <v>0.38712190000000002</v>
      </c>
      <c r="D12010" s="295"/>
    </row>
    <row r="12011" spans="1:4" x14ac:dyDescent="0.2">
      <c r="A12011" s="295">
        <v>0.23535739999999999</v>
      </c>
      <c r="B12011" s="295"/>
      <c r="C12011" s="295">
        <v>0.38706410000000002</v>
      </c>
      <c r="D12011" s="295"/>
    </row>
    <row r="12012" spans="1:4" x14ac:dyDescent="0.2">
      <c r="A12012" s="295">
        <v>0.23534289999999999</v>
      </c>
      <c r="B12012" s="295"/>
      <c r="C12012" s="295">
        <v>0.38704909999999998</v>
      </c>
      <c r="D12012" s="295"/>
    </row>
    <row r="12013" spans="1:4" x14ac:dyDescent="0.2">
      <c r="A12013" s="295">
        <v>0.2353277</v>
      </c>
      <c r="B12013" s="295"/>
      <c r="C12013" s="295">
        <v>0.38704909999999998</v>
      </c>
      <c r="D12013" s="295"/>
    </row>
    <row r="12014" spans="1:4" x14ac:dyDescent="0.2">
      <c r="A12014" s="295">
        <v>0.2353132</v>
      </c>
      <c r="B12014" s="295"/>
      <c r="C12014" s="295">
        <v>0.3870305</v>
      </c>
      <c r="D12014" s="295"/>
    </row>
    <row r="12015" spans="1:4" x14ac:dyDescent="0.2">
      <c r="A12015" s="295">
        <v>0.2353132</v>
      </c>
      <c r="B12015" s="295"/>
      <c r="C12015" s="295">
        <v>0.3869957</v>
      </c>
      <c r="D12015" s="295"/>
    </row>
    <row r="12016" spans="1:4" x14ac:dyDescent="0.2">
      <c r="A12016" s="295">
        <v>0.23529800000000001</v>
      </c>
      <c r="B12016" s="295"/>
      <c r="C12016" s="295">
        <v>0.38697530000000002</v>
      </c>
      <c r="D12016" s="295"/>
    </row>
    <row r="12017" spans="1:4" x14ac:dyDescent="0.2">
      <c r="A12017" s="295">
        <v>0.2352697</v>
      </c>
      <c r="B12017" s="295"/>
      <c r="C12017" s="295">
        <v>0.38695649999999998</v>
      </c>
      <c r="D12017" s="295"/>
    </row>
    <row r="12018" spans="1:4" x14ac:dyDescent="0.2">
      <c r="A12018" s="295">
        <v>0.2352697</v>
      </c>
      <c r="B12018" s="295"/>
      <c r="C12018" s="295">
        <v>0.3869379</v>
      </c>
      <c r="D12018" s="295"/>
    </row>
    <row r="12019" spans="1:4" x14ac:dyDescent="0.2">
      <c r="A12019" s="295">
        <v>0.2352552</v>
      </c>
      <c r="B12019" s="295"/>
      <c r="C12019" s="295">
        <v>0.38690249999999998</v>
      </c>
      <c r="D12019" s="295"/>
    </row>
    <row r="12020" spans="1:4" x14ac:dyDescent="0.2">
      <c r="A12020" s="295">
        <v>0.2352552</v>
      </c>
      <c r="B12020" s="295"/>
      <c r="C12020" s="295">
        <v>0.38686350000000003</v>
      </c>
      <c r="D12020" s="295"/>
    </row>
    <row r="12021" spans="1:4" x14ac:dyDescent="0.2">
      <c r="A12021" s="295">
        <v>0.2352407</v>
      </c>
      <c r="B12021" s="295"/>
      <c r="C12021" s="295">
        <v>0.38681110000000002</v>
      </c>
      <c r="D12021" s="295"/>
    </row>
    <row r="12022" spans="1:4" x14ac:dyDescent="0.2">
      <c r="A12022" s="295">
        <v>0.2352407</v>
      </c>
      <c r="B12022" s="295"/>
      <c r="C12022" s="295">
        <v>0.38681110000000002</v>
      </c>
      <c r="D12022" s="295"/>
    </row>
    <row r="12023" spans="1:4" x14ac:dyDescent="0.2">
      <c r="A12023" s="295">
        <v>0.2352407</v>
      </c>
      <c r="B12023" s="295"/>
      <c r="C12023" s="295">
        <v>0.38681110000000002</v>
      </c>
      <c r="D12023" s="295"/>
    </row>
    <row r="12024" spans="1:4" x14ac:dyDescent="0.2">
      <c r="A12024" s="295">
        <v>0.23521120000000001</v>
      </c>
      <c r="B12024" s="295"/>
      <c r="C12024" s="295">
        <v>0.38677089999999997</v>
      </c>
      <c r="D12024" s="295"/>
    </row>
    <row r="12025" spans="1:4" x14ac:dyDescent="0.2">
      <c r="A12025" s="295">
        <v>0.23521120000000001</v>
      </c>
      <c r="B12025" s="295"/>
      <c r="C12025" s="295">
        <v>0.38673190000000002</v>
      </c>
      <c r="D12025" s="295"/>
    </row>
    <row r="12026" spans="1:4" x14ac:dyDescent="0.2">
      <c r="A12026" s="295">
        <v>0.23518159999999999</v>
      </c>
      <c r="B12026" s="295"/>
      <c r="C12026" s="295">
        <v>0.38673190000000002</v>
      </c>
      <c r="D12026" s="295"/>
    </row>
    <row r="12027" spans="1:4" x14ac:dyDescent="0.2">
      <c r="A12027" s="295">
        <v>0.23516819999999999</v>
      </c>
      <c r="B12027" s="295"/>
      <c r="C12027" s="295">
        <v>0.38673190000000002</v>
      </c>
      <c r="D12027" s="295"/>
    </row>
    <row r="12028" spans="1:4" x14ac:dyDescent="0.2">
      <c r="A12028" s="295">
        <v>0.23516819999999999</v>
      </c>
      <c r="B12028" s="295"/>
      <c r="C12028" s="295">
        <v>0.3866984</v>
      </c>
      <c r="D12028" s="295"/>
    </row>
    <row r="12029" spans="1:4" x14ac:dyDescent="0.2">
      <c r="A12029" s="295">
        <v>0.235153</v>
      </c>
      <c r="B12029" s="295"/>
      <c r="C12029" s="295">
        <v>0.38667859999999998</v>
      </c>
      <c r="D12029" s="295"/>
    </row>
    <row r="12030" spans="1:4" x14ac:dyDescent="0.2">
      <c r="A12030" s="295">
        <v>0.235153</v>
      </c>
      <c r="B12030" s="295"/>
      <c r="C12030" s="295">
        <v>0.3866598</v>
      </c>
      <c r="D12030" s="295"/>
    </row>
    <row r="12031" spans="1:4" x14ac:dyDescent="0.2">
      <c r="A12031" s="295">
        <v>0.23513800000000001</v>
      </c>
      <c r="B12031" s="295"/>
      <c r="C12031" s="295">
        <v>0.3866598</v>
      </c>
      <c r="D12031" s="295"/>
    </row>
    <row r="12032" spans="1:4" x14ac:dyDescent="0.2">
      <c r="A12032" s="295">
        <v>0.23511019999999999</v>
      </c>
      <c r="B12032" s="295"/>
      <c r="C12032" s="295">
        <v>0.38664120000000002</v>
      </c>
      <c r="D12032" s="295"/>
    </row>
    <row r="12033" spans="1:4" x14ac:dyDescent="0.2">
      <c r="A12033" s="295">
        <v>0.23511019999999999</v>
      </c>
      <c r="B12033" s="295"/>
      <c r="C12033" s="295">
        <v>0.3866058</v>
      </c>
      <c r="D12033" s="295"/>
    </row>
    <row r="12034" spans="1:4" x14ac:dyDescent="0.2">
      <c r="A12034" s="295">
        <v>0.23511019999999999</v>
      </c>
      <c r="B12034" s="295"/>
      <c r="C12034" s="295">
        <v>0.3866058</v>
      </c>
      <c r="D12034" s="295"/>
    </row>
    <row r="12035" spans="1:4" x14ac:dyDescent="0.2">
      <c r="A12035" s="295">
        <v>0.23509569999999999</v>
      </c>
      <c r="B12035" s="295"/>
      <c r="C12035" s="295">
        <v>0.38658599999999999</v>
      </c>
      <c r="D12035" s="295"/>
    </row>
    <row r="12036" spans="1:4" x14ac:dyDescent="0.2">
      <c r="A12036" s="295">
        <v>0.23509569999999999</v>
      </c>
      <c r="B12036" s="295"/>
      <c r="C12036" s="295">
        <v>0.38658599999999999</v>
      </c>
      <c r="D12036" s="295"/>
    </row>
    <row r="12037" spans="1:4" x14ac:dyDescent="0.2">
      <c r="A12037" s="295">
        <v>0.2350805</v>
      </c>
      <c r="B12037" s="295"/>
      <c r="C12037" s="295">
        <v>0.38653359999999998</v>
      </c>
      <c r="D12037" s="295"/>
    </row>
    <row r="12038" spans="1:4" x14ac:dyDescent="0.2">
      <c r="A12038" s="295">
        <v>0.2350805</v>
      </c>
      <c r="B12038" s="295"/>
      <c r="C12038" s="295">
        <v>0.3864746</v>
      </c>
      <c r="D12038" s="295"/>
    </row>
    <row r="12039" spans="1:4" x14ac:dyDescent="0.2">
      <c r="A12039" s="295">
        <v>0.2350805</v>
      </c>
      <c r="B12039" s="295"/>
      <c r="C12039" s="295">
        <v>0.38645600000000002</v>
      </c>
      <c r="D12039" s="295"/>
    </row>
    <row r="12040" spans="1:4" x14ac:dyDescent="0.2">
      <c r="A12040" s="295">
        <v>0.23505100000000001</v>
      </c>
      <c r="B12040" s="295"/>
      <c r="C12040" s="295">
        <v>0.38641589999999998</v>
      </c>
      <c r="D12040" s="295"/>
    </row>
    <row r="12041" spans="1:4" x14ac:dyDescent="0.2">
      <c r="A12041" s="295">
        <v>0.23503650000000001</v>
      </c>
      <c r="B12041" s="295"/>
      <c r="C12041" s="295">
        <v>0.38641589999999998</v>
      </c>
      <c r="D12041" s="295"/>
    </row>
    <row r="12042" spans="1:4" x14ac:dyDescent="0.2">
      <c r="A12042" s="295">
        <v>0.23500799999999999</v>
      </c>
      <c r="B12042" s="295"/>
      <c r="C12042" s="295">
        <v>0.38640089999999999</v>
      </c>
      <c r="D12042" s="295"/>
    </row>
    <row r="12043" spans="1:4" x14ac:dyDescent="0.2">
      <c r="A12043" s="295">
        <v>0.23500799999999999</v>
      </c>
      <c r="B12043" s="295"/>
      <c r="C12043" s="295">
        <v>0.38636350000000003</v>
      </c>
      <c r="D12043" s="295"/>
    </row>
    <row r="12044" spans="1:4" x14ac:dyDescent="0.2">
      <c r="A12044" s="295">
        <v>0.23500799999999999</v>
      </c>
      <c r="B12044" s="295"/>
      <c r="C12044" s="295">
        <v>0.38636350000000003</v>
      </c>
      <c r="D12044" s="295"/>
    </row>
    <row r="12045" spans="1:4" x14ac:dyDescent="0.2">
      <c r="A12045" s="295">
        <v>0.23499349999999999</v>
      </c>
      <c r="B12045" s="295"/>
      <c r="C12045" s="295">
        <v>0.38636350000000003</v>
      </c>
      <c r="D12045" s="295"/>
    </row>
    <row r="12046" spans="1:4" x14ac:dyDescent="0.2">
      <c r="A12046" s="295">
        <v>0.2349802</v>
      </c>
      <c r="B12046" s="295"/>
      <c r="C12046" s="295">
        <v>0.38632430000000001</v>
      </c>
      <c r="D12046" s="295"/>
    </row>
    <row r="12047" spans="1:4" x14ac:dyDescent="0.2">
      <c r="A12047" s="295">
        <v>0.2349802</v>
      </c>
      <c r="B12047" s="295"/>
      <c r="C12047" s="295">
        <v>0.38630930000000002</v>
      </c>
      <c r="D12047" s="295"/>
    </row>
    <row r="12048" spans="1:4" x14ac:dyDescent="0.2">
      <c r="A12048" s="295">
        <v>0.23496520000000001</v>
      </c>
      <c r="B12048" s="295"/>
      <c r="C12048" s="295">
        <v>0.38627089999999997</v>
      </c>
      <c r="D12048" s="295"/>
    </row>
    <row r="12049" spans="1:4" x14ac:dyDescent="0.2">
      <c r="A12049" s="295">
        <v>0.2349502</v>
      </c>
      <c r="B12049" s="295"/>
      <c r="C12049" s="295">
        <v>0.38625589999999999</v>
      </c>
      <c r="D12049" s="295"/>
    </row>
    <row r="12050" spans="1:4" x14ac:dyDescent="0.2">
      <c r="A12050" s="295">
        <v>0.2349357</v>
      </c>
      <c r="B12050" s="295"/>
      <c r="C12050" s="295">
        <v>0.38625589999999999</v>
      </c>
      <c r="D12050" s="295"/>
    </row>
    <row r="12051" spans="1:4" x14ac:dyDescent="0.2">
      <c r="A12051" s="295">
        <v>0.23492070000000001</v>
      </c>
      <c r="B12051" s="295"/>
      <c r="C12051" s="295">
        <v>0.38623550000000001</v>
      </c>
      <c r="D12051" s="295"/>
    </row>
    <row r="12052" spans="1:4" x14ac:dyDescent="0.2">
      <c r="A12052" s="295">
        <v>0.23490549999999999</v>
      </c>
      <c r="B12052" s="295"/>
      <c r="C12052" s="295">
        <v>0.38621689999999997</v>
      </c>
      <c r="D12052" s="295"/>
    </row>
    <row r="12053" spans="1:4" x14ac:dyDescent="0.2">
      <c r="A12053" s="295">
        <v>0.23490549999999999</v>
      </c>
      <c r="B12053" s="295"/>
      <c r="C12053" s="295">
        <v>0.38619710000000002</v>
      </c>
      <c r="D12053" s="295"/>
    </row>
    <row r="12054" spans="1:4" x14ac:dyDescent="0.2">
      <c r="A12054" s="295">
        <v>0.23487769999999999</v>
      </c>
      <c r="B12054" s="295"/>
      <c r="C12054" s="295">
        <v>0.38619710000000002</v>
      </c>
      <c r="D12054" s="295"/>
    </row>
    <row r="12055" spans="1:4" x14ac:dyDescent="0.2">
      <c r="A12055" s="295">
        <v>0.23487769999999999</v>
      </c>
      <c r="B12055" s="295"/>
      <c r="C12055" s="295">
        <v>0.38616329999999999</v>
      </c>
      <c r="D12055" s="295"/>
    </row>
    <row r="12056" spans="1:4" x14ac:dyDescent="0.2">
      <c r="A12056" s="295">
        <v>0.23487769999999999</v>
      </c>
      <c r="B12056" s="295"/>
      <c r="C12056" s="295">
        <v>0.38614290000000001</v>
      </c>
      <c r="D12056" s="295"/>
    </row>
    <row r="12057" spans="1:4" x14ac:dyDescent="0.2">
      <c r="A12057" s="295">
        <v>0.23484749999999999</v>
      </c>
      <c r="B12057" s="295"/>
      <c r="C12057" s="295">
        <v>0.38614290000000001</v>
      </c>
      <c r="D12057" s="295"/>
    </row>
    <row r="12058" spans="1:4" x14ac:dyDescent="0.2">
      <c r="A12058" s="295">
        <v>0.23483299999999999</v>
      </c>
      <c r="B12058" s="295"/>
      <c r="C12058" s="295">
        <v>0.38610460000000002</v>
      </c>
      <c r="D12058" s="295"/>
    </row>
    <row r="12059" spans="1:4" x14ac:dyDescent="0.2">
      <c r="A12059" s="295">
        <v>0.23483299999999999</v>
      </c>
      <c r="B12059" s="295"/>
      <c r="C12059" s="295">
        <v>0.38608959999999998</v>
      </c>
      <c r="D12059" s="295"/>
    </row>
    <row r="12060" spans="1:4" x14ac:dyDescent="0.2">
      <c r="A12060" s="295">
        <v>0.23481969999999999</v>
      </c>
      <c r="B12060" s="295"/>
      <c r="C12060" s="295">
        <v>0.38608959999999998</v>
      </c>
      <c r="D12060" s="295"/>
    </row>
    <row r="12061" spans="1:4" x14ac:dyDescent="0.2">
      <c r="A12061" s="295">
        <v>0.2347899</v>
      </c>
      <c r="B12061" s="295"/>
      <c r="C12061" s="295">
        <v>0.38607079999999999</v>
      </c>
      <c r="D12061" s="295"/>
    </row>
    <row r="12062" spans="1:4" x14ac:dyDescent="0.2">
      <c r="A12062" s="295">
        <v>0.2347899</v>
      </c>
      <c r="B12062" s="295"/>
      <c r="C12062" s="295">
        <v>0.3860558</v>
      </c>
      <c r="D12062" s="295"/>
    </row>
    <row r="12063" spans="1:4" x14ac:dyDescent="0.2">
      <c r="A12063" s="295">
        <v>0.2347755</v>
      </c>
      <c r="B12063" s="295"/>
      <c r="C12063" s="295">
        <v>0.38603539999999997</v>
      </c>
      <c r="D12063" s="295"/>
    </row>
    <row r="12064" spans="1:4" x14ac:dyDescent="0.2">
      <c r="A12064" s="295">
        <v>0.2347755</v>
      </c>
      <c r="B12064" s="295"/>
      <c r="C12064" s="295">
        <v>0.38603539999999997</v>
      </c>
      <c r="D12064" s="295"/>
    </row>
    <row r="12065" spans="1:4" x14ac:dyDescent="0.2">
      <c r="A12065" s="295">
        <v>0.23476089999999999</v>
      </c>
      <c r="B12065" s="295"/>
      <c r="C12065" s="295">
        <v>0.38601659999999999</v>
      </c>
      <c r="D12065" s="295"/>
    </row>
    <row r="12066" spans="1:4" x14ac:dyDescent="0.2">
      <c r="A12066" s="295">
        <v>0.23474600000000001</v>
      </c>
      <c r="B12066" s="295"/>
      <c r="C12066" s="295">
        <v>0.38601659999999999</v>
      </c>
      <c r="D12066" s="295"/>
    </row>
    <row r="12067" spans="1:4" x14ac:dyDescent="0.2">
      <c r="A12067" s="295">
        <v>0.23474600000000001</v>
      </c>
      <c r="B12067" s="295"/>
      <c r="C12067" s="295">
        <v>0.38596320000000001</v>
      </c>
      <c r="D12067" s="295"/>
    </row>
    <row r="12068" spans="1:4" x14ac:dyDescent="0.2">
      <c r="A12068" s="295">
        <v>0.23471629999999999</v>
      </c>
      <c r="B12068" s="295"/>
      <c r="C12068" s="295">
        <v>0.38594440000000002</v>
      </c>
      <c r="D12068" s="295"/>
    </row>
    <row r="12069" spans="1:4" x14ac:dyDescent="0.2">
      <c r="A12069" s="295">
        <v>0.23470179999999999</v>
      </c>
      <c r="B12069" s="295"/>
      <c r="C12069" s="295">
        <v>0.385907</v>
      </c>
      <c r="D12069" s="295"/>
    </row>
    <row r="12070" spans="1:4" x14ac:dyDescent="0.2">
      <c r="A12070" s="295">
        <v>0.2346866</v>
      </c>
      <c r="B12070" s="295"/>
      <c r="C12070" s="295">
        <v>0.38588660000000002</v>
      </c>
      <c r="D12070" s="295"/>
    </row>
    <row r="12071" spans="1:4" x14ac:dyDescent="0.2">
      <c r="A12071" s="295">
        <v>0.2346866</v>
      </c>
      <c r="B12071" s="295"/>
      <c r="C12071" s="295">
        <v>0.385853</v>
      </c>
      <c r="D12071" s="295"/>
    </row>
    <row r="12072" spans="1:4" x14ac:dyDescent="0.2">
      <c r="A12072" s="295">
        <v>0.2346866</v>
      </c>
      <c r="B12072" s="295"/>
      <c r="C12072" s="295">
        <v>0.385853</v>
      </c>
      <c r="D12072" s="295"/>
    </row>
    <row r="12073" spans="1:4" x14ac:dyDescent="0.2">
      <c r="A12073" s="295">
        <v>0.2346587</v>
      </c>
      <c r="B12073" s="295"/>
      <c r="C12073" s="295">
        <v>0.385853</v>
      </c>
      <c r="D12073" s="295"/>
    </row>
    <row r="12074" spans="1:4" x14ac:dyDescent="0.2">
      <c r="A12074" s="295">
        <v>0.2346587</v>
      </c>
      <c r="B12074" s="295"/>
      <c r="C12074" s="295">
        <v>0.38579400000000003</v>
      </c>
      <c r="D12074" s="295"/>
    </row>
    <row r="12075" spans="1:4" x14ac:dyDescent="0.2">
      <c r="A12075" s="295">
        <v>0.2346587</v>
      </c>
      <c r="B12075" s="295"/>
      <c r="C12075" s="295">
        <v>0.38579400000000003</v>
      </c>
      <c r="D12075" s="295"/>
    </row>
    <row r="12076" spans="1:4" x14ac:dyDescent="0.2">
      <c r="A12076" s="295">
        <v>0.2346442</v>
      </c>
      <c r="B12076" s="295"/>
      <c r="C12076" s="295">
        <v>0.38574000000000003</v>
      </c>
      <c r="D12076" s="295"/>
    </row>
    <row r="12077" spans="1:4" x14ac:dyDescent="0.2">
      <c r="A12077" s="295">
        <v>0.23461399999999999</v>
      </c>
      <c r="B12077" s="295"/>
      <c r="C12077" s="295">
        <v>0.38574000000000003</v>
      </c>
      <c r="D12077" s="295"/>
    </row>
    <row r="12078" spans="1:4" x14ac:dyDescent="0.2">
      <c r="A12078" s="295">
        <v>0.23459949999999999</v>
      </c>
      <c r="B12078" s="295"/>
      <c r="C12078" s="295">
        <v>0.38574000000000003</v>
      </c>
      <c r="D12078" s="295"/>
    </row>
    <row r="12079" spans="1:4" x14ac:dyDescent="0.2">
      <c r="A12079" s="295">
        <v>0.23458619999999999</v>
      </c>
      <c r="B12079" s="295"/>
      <c r="C12079" s="295">
        <v>0.38572030000000002</v>
      </c>
      <c r="D12079" s="295"/>
    </row>
    <row r="12080" spans="1:4" x14ac:dyDescent="0.2">
      <c r="A12080" s="295">
        <v>0.23458619999999999</v>
      </c>
      <c r="B12080" s="295"/>
      <c r="C12080" s="295">
        <v>0.3856829</v>
      </c>
      <c r="D12080" s="295"/>
    </row>
    <row r="12081" spans="1:4" x14ac:dyDescent="0.2">
      <c r="A12081" s="295">
        <v>0.23458619999999999</v>
      </c>
      <c r="B12081" s="295"/>
      <c r="C12081" s="295">
        <v>0.3856829</v>
      </c>
      <c r="D12081" s="295"/>
    </row>
    <row r="12082" spans="1:4" x14ac:dyDescent="0.2">
      <c r="A12082" s="295">
        <v>0.23457169999999999</v>
      </c>
      <c r="B12082" s="295"/>
      <c r="C12082" s="295">
        <v>0.38566790000000001</v>
      </c>
      <c r="D12082" s="295"/>
    </row>
    <row r="12083" spans="1:4" x14ac:dyDescent="0.2">
      <c r="A12083" s="295">
        <v>0.23454150000000001</v>
      </c>
      <c r="B12083" s="295"/>
      <c r="C12083" s="295">
        <v>0.3856289</v>
      </c>
      <c r="D12083" s="295"/>
    </row>
    <row r="12084" spans="1:4" x14ac:dyDescent="0.2">
      <c r="A12084" s="295">
        <v>0.23452700000000001</v>
      </c>
      <c r="B12084" s="295"/>
      <c r="C12084" s="295">
        <v>0.38560909999999998</v>
      </c>
      <c r="D12084" s="295"/>
    </row>
    <row r="12085" spans="1:4" x14ac:dyDescent="0.2">
      <c r="A12085" s="295">
        <v>0.23451369999999999</v>
      </c>
      <c r="B12085" s="295"/>
      <c r="C12085" s="295">
        <v>0.38560909999999998</v>
      </c>
      <c r="D12085" s="295"/>
    </row>
    <row r="12086" spans="1:4" x14ac:dyDescent="0.2">
      <c r="A12086" s="295">
        <v>0.23451369999999999</v>
      </c>
      <c r="B12086" s="295"/>
      <c r="C12086" s="295">
        <v>0.38558870000000001</v>
      </c>
      <c r="D12086" s="295"/>
    </row>
    <row r="12087" spans="1:4" x14ac:dyDescent="0.2">
      <c r="A12087" s="295">
        <v>0.23449919999999999</v>
      </c>
      <c r="B12087" s="295"/>
      <c r="C12087" s="295">
        <v>0.38558870000000001</v>
      </c>
      <c r="D12087" s="295"/>
    </row>
    <row r="12088" spans="1:4" x14ac:dyDescent="0.2">
      <c r="A12088" s="295">
        <v>0.2344859</v>
      </c>
      <c r="B12088" s="295"/>
      <c r="C12088" s="295">
        <v>0.38558870000000001</v>
      </c>
      <c r="D12088" s="295"/>
    </row>
    <row r="12089" spans="1:4" x14ac:dyDescent="0.2">
      <c r="A12089" s="295">
        <v>0.23447129999999999</v>
      </c>
      <c r="B12089" s="295"/>
      <c r="C12089" s="295">
        <v>0.38555489999999998</v>
      </c>
      <c r="D12089" s="295"/>
    </row>
    <row r="12090" spans="1:4" x14ac:dyDescent="0.2">
      <c r="A12090" s="295">
        <v>0.23445640000000001</v>
      </c>
      <c r="B12090" s="295"/>
      <c r="C12090" s="295">
        <v>0.3855363</v>
      </c>
      <c r="D12090" s="295"/>
    </row>
    <row r="12091" spans="1:4" x14ac:dyDescent="0.2">
      <c r="A12091" s="295">
        <v>0.23444119999999999</v>
      </c>
      <c r="B12091" s="295"/>
      <c r="C12091" s="295">
        <v>0.38547819999999999</v>
      </c>
      <c r="D12091" s="295"/>
    </row>
    <row r="12092" spans="1:4" x14ac:dyDescent="0.2">
      <c r="A12092" s="295">
        <v>0.23444119999999999</v>
      </c>
      <c r="B12092" s="295"/>
      <c r="C12092" s="295">
        <v>0.38545780000000002</v>
      </c>
      <c r="D12092" s="295"/>
    </row>
    <row r="12093" spans="1:4" x14ac:dyDescent="0.2">
      <c r="A12093" s="295">
        <v>0.23442779999999999</v>
      </c>
      <c r="B12093" s="295"/>
      <c r="C12093" s="295">
        <v>0.38545780000000002</v>
      </c>
      <c r="D12093" s="295"/>
    </row>
    <row r="12094" spans="1:4" x14ac:dyDescent="0.2">
      <c r="A12094" s="295">
        <v>0.23441329999999999</v>
      </c>
      <c r="B12094" s="295"/>
      <c r="C12094" s="295">
        <v>0.38540540000000001</v>
      </c>
      <c r="D12094" s="295"/>
    </row>
    <row r="12095" spans="1:4" x14ac:dyDescent="0.2">
      <c r="A12095" s="295">
        <v>0.23441329999999999</v>
      </c>
      <c r="B12095" s="295"/>
      <c r="C12095" s="295">
        <v>0.38540540000000001</v>
      </c>
      <c r="D12095" s="295"/>
    </row>
    <row r="12096" spans="1:4" x14ac:dyDescent="0.2">
      <c r="A12096" s="295">
        <v>0.23441329999999999</v>
      </c>
      <c r="B12096" s="295"/>
      <c r="C12096" s="295">
        <v>0.38538499999999998</v>
      </c>
      <c r="D12096" s="295"/>
    </row>
    <row r="12097" spans="1:4" x14ac:dyDescent="0.2">
      <c r="A12097" s="295">
        <v>0.23435529999999999</v>
      </c>
      <c r="B12097" s="295"/>
      <c r="C12097" s="295">
        <v>0.3853664</v>
      </c>
      <c r="D12097" s="295"/>
    </row>
    <row r="12098" spans="1:4" x14ac:dyDescent="0.2">
      <c r="A12098" s="295">
        <v>0.23435529999999999</v>
      </c>
      <c r="B12098" s="295"/>
      <c r="C12098" s="295">
        <v>0.38534750000000001</v>
      </c>
      <c r="D12098" s="295"/>
    </row>
    <row r="12099" spans="1:4" x14ac:dyDescent="0.2">
      <c r="A12099" s="295">
        <v>0.23435529999999999</v>
      </c>
      <c r="B12099" s="295"/>
      <c r="C12099" s="295">
        <v>0.3853278</v>
      </c>
      <c r="D12099" s="295"/>
    </row>
    <row r="12100" spans="1:4" x14ac:dyDescent="0.2">
      <c r="A12100" s="295">
        <v>0.23435529999999999</v>
      </c>
      <c r="B12100" s="295"/>
      <c r="C12100" s="295">
        <v>0.38529419999999998</v>
      </c>
      <c r="D12100" s="295"/>
    </row>
    <row r="12101" spans="1:4" x14ac:dyDescent="0.2">
      <c r="A12101" s="295">
        <v>0.2343256</v>
      </c>
      <c r="B12101" s="295"/>
      <c r="C12101" s="295">
        <v>0.3852738</v>
      </c>
      <c r="D12101" s="295"/>
    </row>
    <row r="12102" spans="1:4" x14ac:dyDescent="0.2">
      <c r="A12102" s="295">
        <v>0.23431109999999999</v>
      </c>
      <c r="B12102" s="295"/>
      <c r="C12102" s="295">
        <v>0.38525500000000001</v>
      </c>
      <c r="D12102" s="295"/>
    </row>
    <row r="12103" spans="1:4" x14ac:dyDescent="0.2">
      <c r="A12103" s="295">
        <v>0.23429610000000001</v>
      </c>
      <c r="B12103" s="295"/>
      <c r="C12103" s="295">
        <v>0.38524000000000003</v>
      </c>
      <c r="D12103" s="295"/>
    </row>
    <row r="12104" spans="1:4" x14ac:dyDescent="0.2">
      <c r="A12104" s="295">
        <v>0.23429610000000001</v>
      </c>
      <c r="B12104" s="295"/>
      <c r="C12104" s="295">
        <v>0.38522020000000001</v>
      </c>
      <c r="D12104" s="295"/>
    </row>
    <row r="12105" spans="1:4" x14ac:dyDescent="0.2">
      <c r="A12105" s="295">
        <v>0.23428160000000001</v>
      </c>
      <c r="B12105" s="295"/>
      <c r="C12105" s="295">
        <v>0.38519979999999998</v>
      </c>
      <c r="D12105" s="295"/>
    </row>
    <row r="12106" spans="1:4" x14ac:dyDescent="0.2">
      <c r="A12106" s="295">
        <v>0.23426830000000001</v>
      </c>
      <c r="B12106" s="295"/>
      <c r="C12106" s="295">
        <v>0.38516240000000002</v>
      </c>
      <c r="D12106" s="295"/>
    </row>
    <row r="12107" spans="1:4" x14ac:dyDescent="0.2">
      <c r="A12107" s="295">
        <v>0.23426830000000001</v>
      </c>
      <c r="B12107" s="295"/>
      <c r="C12107" s="295">
        <v>0.38514199999999998</v>
      </c>
      <c r="D12107" s="295"/>
    </row>
    <row r="12108" spans="1:4" x14ac:dyDescent="0.2">
      <c r="A12108" s="295">
        <v>0.23423859999999999</v>
      </c>
      <c r="B12108" s="295"/>
      <c r="C12108" s="295">
        <v>0.38510840000000002</v>
      </c>
      <c r="D12108" s="295"/>
    </row>
    <row r="12109" spans="1:4" x14ac:dyDescent="0.2">
      <c r="A12109" s="295">
        <v>0.2342236</v>
      </c>
      <c r="B12109" s="295"/>
      <c r="C12109" s="295">
        <v>0.38510840000000002</v>
      </c>
      <c r="D12109" s="295"/>
    </row>
    <row r="12110" spans="1:4" x14ac:dyDescent="0.2">
      <c r="A12110" s="295">
        <v>0.2342091</v>
      </c>
      <c r="B12110" s="295"/>
      <c r="C12110" s="295">
        <v>0.38508870000000001</v>
      </c>
      <c r="D12110" s="295"/>
    </row>
    <row r="12111" spans="1:4" x14ac:dyDescent="0.2">
      <c r="A12111" s="295">
        <v>0.2342091</v>
      </c>
      <c r="B12111" s="295"/>
      <c r="C12111" s="295">
        <v>0.38505329999999999</v>
      </c>
      <c r="D12111" s="295"/>
    </row>
    <row r="12112" spans="1:4" x14ac:dyDescent="0.2">
      <c r="A12112" s="295">
        <v>0.23419390000000001</v>
      </c>
      <c r="B12112" s="295"/>
      <c r="C12112" s="295">
        <v>0.38503470000000001</v>
      </c>
      <c r="D12112" s="295"/>
    </row>
    <row r="12113" spans="1:4" x14ac:dyDescent="0.2">
      <c r="A12113" s="295">
        <v>0.23419390000000001</v>
      </c>
      <c r="B12113" s="295"/>
      <c r="C12113" s="295">
        <v>0.38499610000000001</v>
      </c>
      <c r="D12113" s="295"/>
    </row>
    <row r="12114" spans="1:4" x14ac:dyDescent="0.2">
      <c r="A12114" s="295">
        <v>0.23418050000000001</v>
      </c>
      <c r="B12114" s="295"/>
      <c r="C12114" s="295">
        <v>0.38497569999999998</v>
      </c>
      <c r="D12114" s="295"/>
    </row>
    <row r="12115" spans="1:4" x14ac:dyDescent="0.2">
      <c r="A12115" s="295">
        <v>0.2341656</v>
      </c>
      <c r="B12115" s="295"/>
      <c r="C12115" s="295">
        <v>0.3849419</v>
      </c>
      <c r="D12115" s="295"/>
    </row>
    <row r="12116" spans="1:4" x14ac:dyDescent="0.2">
      <c r="A12116" s="295">
        <v>0.2341511</v>
      </c>
      <c r="B12116" s="295"/>
      <c r="C12116" s="295">
        <v>0.38492209999999999</v>
      </c>
      <c r="D12116" s="295"/>
    </row>
    <row r="12117" spans="1:4" x14ac:dyDescent="0.2">
      <c r="A12117" s="295">
        <v>0.2341511</v>
      </c>
      <c r="B12117" s="295"/>
      <c r="C12117" s="295">
        <v>0.38492209999999999</v>
      </c>
      <c r="D12117" s="295"/>
    </row>
    <row r="12118" spans="1:4" x14ac:dyDescent="0.2">
      <c r="A12118" s="295">
        <v>0.23413590000000001</v>
      </c>
      <c r="B12118" s="295"/>
      <c r="C12118" s="295">
        <v>0.38486429999999999</v>
      </c>
      <c r="D12118" s="295"/>
    </row>
    <row r="12119" spans="1:4" x14ac:dyDescent="0.2">
      <c r="A12119" s="295">
        <v>0.23412250000000001</v>
      </c>
      <c r="B12119" s="295"/>
      <c r="C12119" s="295">
        <v>0.38482889999999997</v>
      </c>
      <c r="D12119" s="295"/>
    </row>
    <row r="12120" spans="1:4" x14ac:dyDescent="0.2">
      <c r="A12120" s="295">
        <v>0.2340931</v>
      </c>
      <c r="B12120" s="295"/>
      <c r="C12120" s="295">
        <v>0.38480910000000002</v>
      </c>
      <c r="D12120" s="295"/>
    </row>
    <row r="12121" spans="1:4" x14ac:dyDescent="0.2">
      <c r="A12121" s="295">
        <v>0.2340931</v>
      </c>
      <c r="B12121" s="295"/>
      <c r="C12121" s="295">
        <v>0.38480910000000002</v>
      </c>
      <c r="D12121" s="295"/>
    </row>
    <row r="12122" spans="1:4" x14ac:dyDescent="0.2">
      <c r="A12122" s="295">
        <v>0.2340778</v>
      </c>
      <c r="B12122" s="295"/>
      <c r="C12122" s="295">
        <v>0.38477169999999999</v>
      </c>
      <c r="D12122" s="295"/>
    </row>
    <row r="12123" spans="1:4" x14ac:dyDescent="0.2">
      <c r="A12123" s="295">
        <v>0.2340634</v>
      </c>
      <c r="B12123" s="295"/>
      <c r="C12123" s="295">
        <v>0.38475130000000002</v>
      </c>
      <c r="D12123" s="295"/>
    </row>
    <row r="12124" spans="1:4" x14ac:dyDescent="0.2">
      <c r="A12124" s="295">
        <v>0.2340634</v>
      </c>
      <c r="B12124" s="295"/>
      <c r="C12124" s="295">
        <v>0.3847315</v>
      </c>
      <c r="D12124" s="295"/>
    </row>
    <row r="12125" spans="1:4" x14ac:dyDescent="0.2">
      <c r="A12125" s="295">
        <v>0.2340634</v>
      </c>
      <c r="B12125" s="295"/>
      <c r="C12125" s="295">
        <v>0.38469769999999998</v>
      </c>
      <c r="D12125" s="295"/>
    </row>
    <row r="12126" spans="1:4" x14ac:dyDescent="0.2">
      <c r="A12126" s="295">
        <v>0.2340187</v>
      </c>
      <c r="B12126" s="295"/>
      <c r="C12126" s="295">
        <v>0.3846773</v>
      </c>
      <c r="D12126" s="295"/>
    </row>
    <row r="12127" spans="1:4" x14ac:dyDescent="0.2">
      <c r="A12127" s="295">
        <v>0.2340187</v>
      </c>
      <c r="B12127" s="295"/>
      <c r="C12127" s="295">
        <v>0.38465850000000001</v>
      </c>
      <c r="D12127" s="295"/>
    </row>
    <row r="12128" spans="1:4" x14ac:dyDescent="0.2">
      <c r="A12128" s="295">
        <v>0.2340042</v>
      </c>
      <c r="B12128" s="295"/>
      <c r="C12128" s="295">
        <v>0.3846195</v>
      </c>
      <c r="D12128" s="295"/>
    </row>
    <row r="12129" spans="1:4" x14ac:dyDescent="0.2">
      <c r="A12129" s="295">
        <v>0.2340042</v>
      </c>
      <c r="B12129" s="295"/>
      <c r="C12129" s="295">
        <v>0.38459910000000003</v>
      </c>
      <c r="D12129" s="295"/>
    </row>
    <row r="12130" spans="1:4" x14ac:dyDescent="0.2">
      <c r="A12130" s="295">
        <v>0.2340042</v>
      </c>
      <c r="B12130" s="295"/>
      <c r="C12130" s="295">
        <v>0.38456050000000003</v>
      </c>
      <c r="D12130" s="295"/>
    </row>
    <row r="12131" spans="1:4" x14ac:dyDescent="0.2">
      <c r="A12131" s="295">
        <v>0.2340042</v>
      </c>
      <c r="B12131" s="295"/>
      <c r="C12131" s="295">
        <v>0.38454189999999999</v>
      </c>
      <c r="D12131" s="295"/>
    </row>
    <row r="12132" spans="1:4" x14ac:dyDescent="0.2">
      <c r="A12132" s="295">
        <v>0.2339909</v>
      </c>
      <c r="B12132" s="295"/>
      <c r="C12132" s="295">
        <v>0.38454189999999999</v>
      </c>
      <c r="D12132" s="295"/>
    </row>
    <row r="12133" spans="1:4" x14ac:dyDescent="0.2">
      <c r="A12133" s="295">
        <v>0.23396069999999999</v>
      </c>
      <c r="B12133" s="295"/>
      <c r="C12133" s="295">
        <v>0.3845269</v>
      </c>
      <c r="D12133" s="295"/>
    </row>
    <row r="12134" spans="1:4" x14ac:dyDescent="0.2">
      <c r="A12134" s="295">
        <v>0.23396069999999999</v>
      </c>
      <c r="B12134" s="295"/>
      <c r="C12134" s="295">
        <v>0.38448789999999999</v>
      </c>
      <c r="D12134" s="295"/>
    </row>
    <row r="12135" spans="1:4" x14ac:dyDescent="0.2">
      <c r="A12135" s="295">
        <v>0.23394619999999999</v>
      </c>
      <c r="B12135" s="295"/>
      <c r="C12135" s="295">
        <v>0.38446819999999998</v>
      </c>
      <c r="D12135" s="295"/>
    </row>
    <row r="12136" spans="1:4" x14ac:dyDescent="0.2">
      <c r="A12136" s="295">
        <v>0.23394619999999999</v>
      </c>
      <c r="B12136" s="295"/>
      <c r="C12136" s="295">
        <v>0.3844494</v>
      </c>
      <c r="D12136" s="295"/>
    </row>
    <row r="12137" spans="1:4" x14ac:dyDescent="0.2">
      <c r="A12137" s="295">
        <v>0.2339328</v>
      </c>
      <c r="B12137" s="295"/>
      <c r="C12137" s="295">
        <v>0.384411</v>
      </c>
      <c r="D12137" s="295"/>
    </row>
    <row r="12138" spans="1:4" x14ac:dyDescent="0.2">
      <c r="A12138" s="295">
        <v>0.2339328</v>
      </c>
      <c r="B12138" s="295"/>
      <c r="C12138" s="295">
        <v>0.384411</v>
      </c>
      <c r="D12138" s="295"/>
    </row>
    <row r="12139" spans="1:4" x14ac:dyDescent="0.2">
      <c r="A12139" s="295">
        <v>0.23390259999999999</v>
      </c>
      <c r="B12139" s="295"/>
      <c r="C12139" s="295">
        <v>0.38439060000000003</v>
      </c>
      <c r="D12139" s="295"/>
    </row>
    <row r="12140" spans="1:4" x14ac:dyDescent="0.2">
      <c r="A12140" s="295">
        <v>0.23388819999999999</v>
      </c>
      <c r="B12140" s="295"/>
      <c r="C12140" s="295">
        <v>0.38433539999999999</v>
      </c>
      <c r="D12140" s="295"/>
    </row>
    <row r="12141" spans="1:4" x14ac:dyDescent="0.2">
      <c r="A12141" s="295">
        <v>0.23388819999999999</v>
      </c>
      <c r="B12141" s="295"/>
      <c r="C12141" s="295">
        <v>0.38431680000000001</v>
      </c>
      <c r="D12141" s="295"/>
    </row>
    <row r="12142" spans="1:4" x14ac:dyDescent="0.2">
      <c r="A12142" s="295">
        <v>0.23387369999999999</v>
      </c>
      <c r="B12142" s="295"/>
      <c r="C12142" s="295">
        <v>0.38431680000000001</v>
      </c>
      <c r="D12142" s="295"/>
    </row>
    <row r="12143" spans="1:4" x14ac:dyDescent="0.2">
      <c r="A12143" s="295">
        <v>0.23387359999999999</v>
      </c>
      <c r="B12143" s="295"/>
      <c r="C12143" s="295">
        <v>0.38431680000000001</v>
      </c>
      <c r="D12143" s="295"/>
    </row>
    <row r="12144" spans="1:4" x14ac:dyDescent="0.2">
      <c r="A12144" s="295">
        <v>0.23387359999999999</v>
      </c>
      <c r="B12144" s="295"/>
      <c r="C12144" s="295">
        <v>0.38431680000000001</v>
      </c>
      <c r="D12144" s="295"/>
    </row>
    <row r="12145" spans="1:4" x14ac:dyDescent="0.2">
      <c r="A12145" s="295">
        <v>0.23385839999999999</v>
      </c>
      <c r="B12145" s="295"/>
      <c r="C12145" s="295">
        <v>0.38427850000000002</v>
      </c>
      <c r="D12145" s="295"/>
    </row>
    <row r="12146" spans="1:4" x14ac:dyDescent="0.2">
      <c r="A12146" s="295">
        <v>0.23385839999999999</v>
      </c>
      <c r="B12146" s="295"/>
      <c r="C12146" s="295">
        <v>0.38425989999999999</v>
      </c>
      <c r="D12146" s="295"/>
    </row>
    <row r="12147" spans="1:4" x14ac:dyDescent="0.2">
      <c r="A12147" s="295">
        <v>0.23385839999999999</v>
      </c>
      <c r="B12147" s="295"/>
      <c r="C12147" s="295">
        <v>0.38422610000000001</v>
      </c>
      <c r="D12147" s="295"/>
    </row>
    <row r="12148" spans="1:4" x14ac:dyDescent="0.2">
      <c r="A12148" s="295">
        <v>0.23381560000000001</v>
      </c>
      <c r="B12148" s="295"/>
      <c r="C12148" s="295">
        <v>0.38419249999999999</v>
      </c>
      <c r="D12148" s="295"/>
    </row>
    <row r="12149" spans="1:4" x14ac:dyDescent="0.2">
      <c r="A12149" s="295">
        <v>0.23380039999999999</v>
      </c>
      <c r="B12149" s="295"/>
      <c r="C12149" s="295">
        <v>0.38417210000000002</v>
      </c>
      <c r="D12149" s="295"/>
    </row>
    <row r="12150" spans="1:4" x14ac:dyDescent="0.2">
      <c r="A12150" s="295">
        <v>0.23378589999999999</v>
      </c>
      <c r="B12150" s="295"/>
      <c r="C12150" s="295">
        <v>0.38415349999999998</v>
      </c>
      <c r="D12150" s="295"/>
    </row>
    <row r="12151" spans="1:4" x14ac:dyDescent="0.2">
      <c r="A12151" s="295">
        <v>0.23378589999999999</v>
      </c>
      <c r="B12151" s="295"/>
      <c r="C12151" s="295">
        <v>0.38415349999999998</v>
      </c>
      <c r="D12151" s="295"/>
    </row>
    <row r="12152" spans="1:4" x14ac:dyDescent="0.2">
      <c r="A12152" s="295">
        <v>0.23378589999999999</v>
      </c>
      <c r="B12152" s="295"/>
      <c r="C12152" s="295">
        <v>0.3841347</v>
      </c>
      <c r="D12152" s="295"/>
    </row>
    <row r="12153" spans="1:4" x14ac:dyDescent="0.2">
      <c r="A12153" s="295">
        <v>0.23377100000000001</v>
      </c>
      <c r="B12153" s="295"/>
      <c r="C12153" s="295">
        <v>0.38410109999999997</v>
      </c>
      <c r="D12153" s="295"/>
    </row>
    <row r="12154" spans="1:4" x14ac:dyDescent="0.2">
      <c r="A12154" s="295">
        <v>0.23377100000000001</v>
      </c>
      <c r="B12154" s="295"/>
      <c r="C12154" s="295">
        <v>0.38406089999999998</v>
      </c>
      <c r="D12154" s="295"/>
    </row>
    <row r="12155" spans="1:4" x14ac:dyDescent="0.2">
      <c r="A12155" s="295">
        <v>0.23374130000000001</v>
      </c>
      <c r="B12155" s="295"/>
      <c r="C12155" s="295">
        <v>0.3840423</v>
      </c>
      <c r="D12155" s="295"/>
    </row>
    <row r="12156" spans="1:4" x14ac:dyDescent="0.2">
      <c r="A12156" s="295">
        <v>0.23374130000000001</v>
      </c>
      <c r="B12156" s="295"/>
      <c r="C12156" s="295">
        <v>0.3839881</v>
      </c>
      <c r="D12156" s="295"/>
    </row>
    <row r="12157" spans="1:4" x14ac:dyDescent="0.2">
      <c r="A12157" s="295">
        <v>0.23374130000000001</v>
      </c>
      <c r="B12157" s="295"/>
      <c r="C12157" s="295">
        <v>0.3839881</v>
      </c>
      <c r="D12157" s="295"/>
    </row>
    <row r="12158" spans="1:4" x14ac:dyDescent="0.2">
      <c r="A12158" s="295">
        <v>0.23372609999999999</v>
      </c>
      <c r="B12158" s="295"/>
      <c r="C12158" s="295">
        <v>0.3839881</v>
      </c>
      <c r="D12158" s="295"/>
    </row>
    <row r="12159" spans="1:4" x14ac:dyDescent="0.2">
      <c r="A12159" s="295">
        <v>0.23371159999999999</v>
      </c>
      <c r="B12159" s="295"/>
      <c r="C12159" s="295">
        <v>0.38396950000000002</v>
      </c>
      <c r="D12159" s="295"/>
    </row>
    <row r="12160" spans="1:4" x14ac:dyDescent="0.2">
      <c r="A12160" s="295">
        <v>0.23366880000000001</v>
      </c>
      <c r="B12160" s="295"/>
      <c r="C12160" s="295">
        <v>0.38393050000000001</v>
      </c>
      <c r="D12160" s="295"/>
    </row>
    <row r="12161" spans="1:4" x14ac:dyDescent="0.2">
      <c r="A12161" s="295">
        <v>0.23366880000000001</v>
      </c>
      <c r="B12161" s="295"/>
      <c r="C12161" s="295">
        <v>0.3839108</v>
      </c>
      <c r="D12161" s="295"/>
    </row>
    <row r="12162" spans="1:4" x14ac:dyDescent="0.2">
      <c r="A12162" s="295">
        <v>0.23366880000000001</v>
      </c>
      <c r="B12162" s="295"/>
      <c r="C12162" s="295">
        <v>0.38389190000000001</v>
      </c>
      <c r="D12162" s="295"/>
    </row>
    <row r="12163" spans="1:4" x14ac:dyDescent="0.2">
      <c r="A12163" s="295">
        <v>0.23366880000000001</v>
      </c>
      <c r="B12163" s="295"/>
      <c r="C12163" s="295">
        <v>0.38384610000000002</v>
      </c>
      <c r="D12163" s="295"/>
    </row>
    <row r="12164" spans="1:4" x14ac:dyDescent="0.2">
      <c r="A12164" s="295">
        <v>0.23366880000000001</v>
      </c>
      <c r="B12164" s="295"/>
      <c r="C12164" s="295">
        <v>0.38383859999999997</v>
      </c>
      <c r="D12164" s="295"/>
    </row>
    <row r="12165" spans="1:4" x14ac:dyDescent="0.2">
      <c r="A12165" s="295">
        <v>0.23365540000000001</v>
      </c>
      <c r="B12165" s="295"/>
      <c r="C12165" s="295">
        <v>0.3838182</v>
      </c>
      <c r="D12165" s="295"/>
    </row>
    <row r="12166" spans="1:4" x14ac:dyDescent="0.2">
      <c r="A12166" s="295">
        <v>0.23364019999999999</v>
      </c>
      <c r="B12166" s="295"/>
      <c r="C12166" s="295">
        <v>0.38379960000000002</v>
      </c>
      <c r="D12166" s="295"/>
    </row>
    <row r="12167" spans="1:4" x14ac:dyDescent="0.2">
      <c r="A12167" s="295">
        <v>0.23364019999999999</v>
      </c>
      <c r="B12167" s="295"/>
      <c r="C12167" s="295">
        <v>0.38377919999999999</v>
      </c>
      <c r="D12167" s="295"/>
    </row>
    <row r="12168" spans="1:4" x14ac:dyDescent="0.2">
      <c r="A12168" s="295">
        <v>0.23362520000000001</v>
      </c>
      <c r="B12168" s="295"/>
      <c r="C12168" s="295">
        <v>0.3837256</v>
      </c>
      <c r="D12168" s="295"/>
    </row>
    <row r="12169" spans="1:4" x14ac:dyDescent="0.2">
      <c r="A12169" s="295">
        <v>0.23359630000000001</v>
      </c>
      <c r="B12169" s="295"/>
      <c r="C12169" s="295">
        <v>0.3837256</v>
      </c>
      <c r="D12169" s="295"/>
    </row>
    <row r="12170" spans="1:4" x14ac:dyDescent="0.2">
      <c r="A12170" s="295">
        <v>0.23358290000000001</v>
      </c>
      <c r="B12170" s="295"/>
      <c r="C12170" s="295">
        <v>0.38370700000000002</v>
      </c>
      <c r="D12170" s="295"/>
    </row>
    <row r="12171" spans="1:4" x14ac:dyDescent="0.2">
      <c r="A12171" s="295">
        <v>0.23358290000000001</v>
      </c>
      <c r="B12171" s="295"/>
      <c r="C12171" s="295">
        <v>0.38369199999999998</v>
      </c>
      <c r="D12171" s="295"/>
    </row>
    <row r="12172" spans="1:4" x14ac:dyDescent="0.2">
      <c r="A12172" s="295">
        <v>0.23358290000000001</v>
      </c>
      <c r="B12172" s="295"/>
      <c r="C12172" s="295">
        <v>0.38369199999999998</v>
      </c>
      <c r="D12172" s="295"/>
    </row>
    <row r="12173" spans="1:4" x14ac:dyDescent="0.2">
      <c r="A12173" s="295">
        <v>0.23356789999999999</v>
      </c>
      <c r="B12173" s="295"/>
      <c r="C12173" s="295">
        <v>0.38365189999999999</v>
      </c>
      <c r="D12173" s="295"/>
    </row>
    <row r="12174" spans="1:4" x14ac:dyDescent="0.2">
      <c r="A12174" s="295">
        <v>0.23356789999999999</v>
      </c>
      <c r="B12174" s="295"/>
      <c r="C12174" s="295">
        <v>0.38363330000000001</v>
      </c>
      <c r="D12174" s="295"/>
    </row>
    <row r="12175" spans="1:4" x14ac:dyDescent="0.2">
      <c r="A12175" s="295">
        <v>0.23352490000000001</v>
      </c>
      <c r="B12175" s="295"/>
      <c r="C12175" s="295">
        <v>0.38361469999999998</v>
      </c>
      <c r="D12175" s="295"/>
    </row>
    <row r="12176" spans="1:4" x14ac:dyDescent="0.2">
      <c r="A12176" s="295">
        <v>0.23352490000000001</v>
      </c>
      <c r="B12176" s="295"/>
      <c r="C12176" s="295">
        <v>0.38359589999999999</v>
      </c>
      <c r="D12176" s="295"/>
    </row>
    <row r="12177" spans="1:4" x14ac:dyDescent="0.2">
      <c r="A12177" s="295">
        <v>0.23352490000000001</v>
      </c>
      <c r="B12177" s="295"/>
      <c r="C12177" s="295">
        <v>0.38357609999999998</v>
      </c>
      <c r="D12177" s="295"/>
    </row>
    <row r="12178" spans="1:4" x14ac:dyDescent="0.2">
      <c r="A12178" s="295">
        <v>0.23352490000000001</v>
      </c>
      <c r="B12178" s="295"/>
      <c r="C12178" s="295">
        <v>0.38354070000000001</v>
      </c>
      <c r="D12178" s="295"/>
    </row>
    <row r="12179" spans="1:4" x14ac:dyDescent="0.2">
      <c r="A12179" s="295">
        <v>0.2335103</v>
      </c>
      <c r="B12179" s="295"/>
      <c r="C12179" s="295">
        <v>0.38352209999999998</v>
      </c>
      <c r="D12179" s="295"/>
    </row>
    <row r="12180" spans="1:4" x14ac:dyDescent="0.2">
      <c r="A12180" s="295">
        <v>0.23348250000000001</v>
      </c>
      <c r="B12180" s="295"/>
      <c r="C12180" s="295">
        <v>0.38350329999999999</v>
      </c>
      <c r="D12180" s="295"/>
    </row>
    <row r="12181" spans="1:4" x14ac:dyDescent="0.2">
      <c r="A12181" s="295">
        <v>0.23348250000000001</v>
      </c>
      <c r="B12181" s="295"/>
      <c r="C12181" s="295">
        <v>0.38344430000000002</v>
      </c>
      <c r="D12181" s="295"/>
    </row>
    <row r="12182" spans="1:4" x14ac:dyDescent="0.2">
      <c r="A12182" s="295">
        <v>0.23348250000000001</v>
      </c>
      <c r="B12182" s="295"/>
      <c r="C12182" s="295">
        <v>0.3834089</v>
      </c>
      <c r="D12182" s="295"/>
    </row>
    <row r="12183" spans="1:4" x14ac:dyDescent="0.2">
      <c r="A12183" s="295">
        <v>0.23346729999999999</v>
      </c>
      <c r="B12183" s="295"/>
      <c r="C12183" s="295">
        <v>0.38339030000000002</v>
      </c>
      <c r="D12183" s="295"/>
    </row>
    <row r="12184" spans="1:4" x14ac:dyDescent="0.2">
      <c r="A12184" s="295">
        <v>0.2334523</v>
      </c>
      <c r="B12184" s="295"/>
      <c r="C12184" s="295">
        <v>0.38339030000000002</v>
      </c>
      <c r="D12184" s="295"/>
    </row>
    <row r="12185" spans="1:4" x14ac:dyDescent="0.2">
      <c r="A12185" s="295">
        <v>0.23342450000000001</v>
      </c>
      <c r="B12185" s="295"/>
      <c r="C12185" s="295">
        <v>0.38335649999999999</v>
      </c>
      <c r="D12185" s="295"/>
    </row>
    <row r="12186" spans="1:4" x14ac:dyDescent="0.2">
      <c r="A12186" s="295">
        <v>0.23342450000000001</v>
      </c>
      <c r="B12186" s="295"/>
      <c r="C12186" s="295">
        <v>0.38331749999999998</v>
      </c>
      <c r="D12186" s="295"/>
    </row>
    <row r="12187" spans="1:4" x14ac:dyDescent="0.2">
      <c r="A12187" s="295">
        <v>0.23342450000000001</v>
      </c>
      <c r="B12187" s="295"/>
      <c r="C12187" s="295">
        <v>0.38331749999999998</v>
      </c>
      <c r="D12187" s="295"/>
    </row>
    <row r="12188" spans="1:4" x14ac:dyDescent="0.2">
      <c r="A12188" s="295">
        <v>0.23339480000000001</v>
      </c>
      <c r="B12188" s="295"/>
      <c r="C12188" s="295">
        <v>0.38329780000000002</v>
      </c>
      <c r="D12188" s="295"/>
    </row>
    <row r="12189" spans="1:4" x14ac:dyDescent="0.2">
      <c r="A12189" s="295">
        <v>0.233352</v>
      </c>
      <c r="B12189" s="295"/>
      <c r="C12189" s="295">
        <v>0.38329770000000002</v>
      </c>
      <c r="D12189" s="295"/>
    </row>
    <row r="12190" spans="1:4" x14ac:dyDescent="0.2">
      <c r="A12190" s="295">
        <v>0.233352</v>
      </c>
      <c r="B12190" s="295"/>
      <c r="C12190" s="295">
        <v>0.38326389999999999</v>
      </c>
      <c r="D12190" s="295"/>
    </row>
    <row r="12191" spans="1:4" x14ac:dyDescent="0.2">
      <c r="A12191" s="295">
        <v>0.233352</v>
      </c>
      <c r="B12191" s="295"/>
      <c r="C12191" s="295">
        <v>0.38322489999999998</v>
      </c>
      <c r="D12191" s="295"/>
    </row>
    <row r="12192" spans="1:4" x14ac:dyDescent="0.2">
      <c r="A12192" s="295">
        <v>0.233352</v>
      </c>
      <c r="B12192" s="295"/>
      <c r="C12192" s="295">
        <v>0.38322489999999998</v>
      </c>
      <c r="D12192" s="295"/>
    </row>
    <row r="12193" spans="1:4" x14ac:dyDescent="0.2">
      <c r="A12193" s="295">
        <v>0.233352</v>
      </c>
      <c r="B12193" s="295"/>
      <c r="C12193" s="295">
        <v>0.38322489999999998</v>
      </c>
      <c r="D12193" s="295"/>
    </row>
    <row r="12194" spans="1:4" x14ac:dyDescent="0.2">
      <c r="A12194" s="295">
        <v>0.233352</v>
      </c>
      <c r="B12194" s="295"/>
      <c r="C12194" s="295">
        <v>0.38319110000000001</v>
      </c>
      <c r="D12194" s="295"/>
    </row>
    <row r="12195" spans="1:4" x14ac:dyDescent="0.2">
      <c r="A12195" s="295">
        <v>0.23332349999999999</v>
      </c>
      <c r="B12195" s="295"/>
      <c r="C12195" s="295">
        <v>0.38315640000000001</v>
      </c>
      <c r="D12195" s="295"/>
    </row>
    <row r="12196" spans="1:4" x14ac:dyDescent="0.2">
      <c r="A12196" s="295">
        <v>0.2333083</v>
      </c>
      <c r="B12196" s="295"/>
      <c r="C12196" s="295">
        <v>0.3830788</v>
      </c>
      <c r="D12196" s="295"/>
    </row>
    <row r="12197" spans="1:4" x14ac:dyDescent="0.2">
      <c r="A12197" s="295">
        <v>0.2332938</v>
      </c>
      <c r="B12197" s="295"/>
      <c r="C12197" s="295">
        <v>0.38306380000000001</v>
      </c>
      <c r="D12197" s="295"/>
    </row>
    <row r="12198" spans="1:4" x14ac:dyDescent="0.2">
      <c r="A12198" s="295">
        <v>0.2332938</v>
      </c>
      <c r="B12198" s="295"/>
      <c r="C12198" s="295">
        <v>0.38306380000000001</v>
      </c>
      <c r="D12198" s="295"/>
    </row>
    <row r="12199" spans="1:4" x14ac:dyDescent="0.2">
      <c r="A12199" s="295">
        <v>0.23323650000000001</v>
      </c>
      <c r="B12199" s="295"/>
      <c r="C12199" s="295">
        <v>0.3830441</v>
      </c>
      <c r="D12199" s="295"/>
    </row>
    <row r="12200" spans="1:4" x14ac:dyDescent="0.2">
      <c r="A12200" s="295">
        <v>0.23323650000000001</v>
      </c>
      <c r="B12200" s="295"/>
      <c r="C12200" s="295">
        <v>0.38302520000000001</v>
      </c>
      <c r="D12200" s="295"/>
    </row>
    <row r="12201" spans="1:4" x14ac:dyDescent="0.2">
      <c r="A12201" s="295">
        <v>0.23323650000000001</v>
      </c>
      <c r="B12201" s="295"/>
      <c r="C12201" s="295">
        <v>0.38302520000000001</v>
      </c>
      <c r="D12201" s="295"/>
    </row>
    <row r="12202" spans="1:4" x14ac:dyDescent="0.2">
      <c r="A12202" s="295">
        <v>0.23320630000000001</v>
      </c>
      <c r="B12202" s="295"/>
      <c r="C12202" s="295">
        <v>0.38299169999999999</v>
      </c>
      <c r="D12202" s="295"/>
    </row>
    <row r="12203" spans="1:4" x14ac:dyDescent="0.2">
      <c r="A12203" s="295">
        <v>0.2331918</v>
      </c>
      <c r="B12203" s="295"/>
      <c r="C12203" s="295">
        <v>0.38299159999999999</v>
      </c>
      <c r="D12203" s="295"/>
    </row>
    <row r="12204" spans="1:4" x14ac:dyDescent="0.2">
      <c r="A12204" s="295">
        <v>0.2331918</v>
      </c>
      <c r="B12204" s="295"/>
      <c r="C12204" s="295">
        <v>0.38293270000000001</v>
      </c>
      <c r="D12204" s="295"/>
    </row>
    <row r="12205" spans="1:4" x14ac:dyDescent="0.2">
      <c r="A12205" s="295">
        <v>0.2331773</v>
      </c>
      <c r="B12205" s="295"/>
      <c r="C12205" s="295">
        <v>0.38291409999999998</v>
      </c>
      <c r="D12205" s="295"/>
    </row>
    <row r="12206" spans="1:4" x14ac:dyDescent="0.2">
      <c r="A12206" s="295">
        <v>0.23316210000000001</v>
      </c>
      <c r="B12206" s="295"/>
      <c r="C12206" s="295">
        <v>0.38289909999999999</v>
      </c>
      <c r="D12206" s="295"/>
    </row>
    <row r="12207" spans="1:4" x14ac:dyDescent="0.2">
      <c r="A12207" s="295">
        <v>0.23314879999999999</v>
      </c>
      <c r="B12207" s="295"/>
      <c r="C12207" s="295">
        <v>0.38288050000000001</v>
      </c>
      <c r="D12207" s="295"/>
    </row>
    <row r="12208" spans="1:4" x14ac:dyDescent="0.2">
      <c r="A12208" s="295">
        <v>0.23314879999999999</v>
      </c>
      <c r="B12208" s="295"/>
      <c r="C12208" s="295">
        <v>0.38286170000000003</v>
      </c>
      <c r="D12208" s="295"/>
    </row>
    <row r="12209" spans="1:4" x14ac:dyDescent="0.2">
      <c r="A12209" s="295">
        <v>0.23313420000000001</v>
      </c>
      <c r="B12209" s="295"/>
      <c r="C12209" s="295">
        <v>0.38286170000000003</v>
      </c>
      <c r="D12209" s="295"/>
    </row>
    <row r="12210" spans="1:4" x14ac:dyDescent="0.2">
      <c r="A12210" s="295">
        <v>0.2331193</v>
      </c>
      <c r="B12210" s="295"/>
      <c r="C12210" s="295">
        <v>0.3828413</v>
      </c>
      <c r="D12210" s="295"/>
    </row>
    <row r="12211" spans="1:4" x14ac:dyDescent="0.2">
      <c r="A12211" s="295">
        <v>0.2331048</v>
      </c>
      <c r="B12211" s="295"/>
      <c r="C12211" s="295">
        <v>0.38280110000000001</v>
      </c>
      <c r="D12211" s="295"/>
    </row>
    <row r="12212" spans="1:4" x14ac:dyDescent="0.2">
      <c r="A12212" s="295">
        <v>0.2331048</v>
      </c>
      <c r="B12212" s="295"/>
      <c r="C12212" s="295">
        <v>0.38276749999999998</v>
      </c>
      <c r="D12212" s="295"/>
    </row>
    <row r="12213" spans="1:4" x14ac:dyDescent="0.2">
      <c r="A12213" s="295">
        <v>0.23308980000000001</v>
      </c>
      <c r="B12213" s="295"/>
      <c r="C12213" s="295">
        <v>0.38271329999999998</v>
      </c>
      <c r="D12213" s="295"/>
    </row>
    <row r="12214" spans="1:4" x14ac:dyDescent="0.2">
      <c r="A12214" s="295">
        <v>0.2330613</v>
      </c>
      <c r="B12214" s="295"/>
      <c r="C12214" s="295">
        <v>0.38269829999999999</v>
      </c>
      <c r="D12214" s="295"/>
    </row>
    <row r="12215" spans="1:4" x14ac:dyDescent="0.2">
      <c r="A12215" s="295">
        <v>0.2330468</v>
      </c>
      <c r="B12215" s="295"/>
      <c r="C12215" s="295">
        <v>0.38267859999999998</v>
      </c>
      <c r="D12215" s="295"/>
    </row>
    <row r="12216" spans="1:4" x14ac:dyDescent="0.2">
      <c r="A12216" s="295">
        <v>0.2330468</v>
      </c>
      <c r="B12216" s="295"/>
      <c r="C12216" s="295">
        <v>0.38266</v>
      </c>
      <c r="D12216" s="295"/>
    </row>
    <row r="12217" spans="1:4" x14ac:dyDescent="0.2">
      <c r="A12217" s="295">
        <v>0.2330323</v>
      </c>
      <c r="B12217" s="295"/>
      <c r="C12217" s="295">
        <v>0.38264110000000001</v>
      </c>
      <c r="D12217" s="295"/>
    </row>
    <row r="12218" spans="1:4" x14ac:dyDescent="0.2">
      <c r="A12218" s="295">
        <v>0.2330323</v>
      </c>
      <c r="B12218" s="295"/>
      <c r="C12218" s="295">
        <v>0.3826214</v>
      </c>
      <c r="D12218" s="295"/>
    </row>
    <row r="12219" spans="1:4" x14ac:dyDescent="0.2">
      <c r="A12219" s="295">
        <v>0.2330323</v>
      </c>
      <c r="B12219" s="295"/>
      <c r="C12219" s="295">
        <v>0.3826214</v>
      </c>
      <c r="D12219" s="295"/>
    </row>
    <row r="12220" spans="1:4" x14ac:dyDescent="0.2">
      <c r="A12220" s="295">
        <v>0.23298759999999999</v>
      </c>
      <c r="B12220" s="295"/>
      <c r="C12220" s="295">
        <v>0.38260640000000001</v>
      </c>
      <c r="D12220" s="295"/>
    </row>
    <row r="12221" spans="1:4" x14ac:dyDescent="0.2">
      <c r="A12221" s="295">
        <v>0.23298759999999999</v>
      </c>
      <c r="B12221" s="295"/>
      <c r="C12221" s="295">
        <v>0.38260640000000001</v>
      </c>
      <c r="D12221" s="295"/>
    </row>
    <row r="12222" spans="1:4" x14ac:dyDescent="0.2">
      <c r="A12222" s="295">
        <v>0.23298759999999999</v>
      </c>
      <c r="B12222" s="295"/>
      <c r="C12222" s="295">
        <v>0.38258779999999998</v>
      </c>
      <c r="D12222" s="295"/>
    </row>
    <row r="12223" spans="1:4" x14ac:dyDescent="0.2">
      <c r="A12223" s="295">
        <v>0.23298759999999999</v>
      </c>
      <c r="B12223" s="295"/>
      <c r="C12223" s="295">
        <v>0.38253359999999997</v>
      </c>
      <c r="D12223" s="295"/>
    </row>
    <row r="12224" spans="1:4" x14ac:dyDescent="0.2">
      <c r="A12224" s="295">
        <v>0.2329579</v>
      </c>
      <c r="B12224" s="295"/>
      <c r="C12224" s="295">
        <v>0.38253359999999997</v>
      </c>
      <c r="D12224" s="295"/>
    </row>
    <row r="12225" spans="1:4" x14ac:dyDescent="0.2">
      <c r="A12225" s="295">
        <v>0.23293</v>
      </c>
      <c r="B12225" s="295"/>
      <c r="C12225" s="295">
        <v>0.38253359999999997</v>
      </c>
      <c r="D12225" s="295"/>
    </row>
    <row r="12226" spans="1:4" x14ac:dyDescent="0.2">
      <c r="A12226" s="295">
        <v>0.23291510000000001</v>
      </c>
      <c r="B12226" s="295"/>
      <c r="C12226" s="295">
        <v>0.3824554</v>
      </c>
      <c r="D12226" s="295"/>
    </row>
    <row r="12227" spans="1:4" x14ac:dyDescent="0.2">
      <c r="A12227" s="295">
        <v>0.23291510000000001</v>
      </c>
      <c r="B12227" s="295"/>
      <c r="C12227" s="295">
        <v>0.3824554</v>
      </c>
      <c r="D12227" s="295"/>
    </row>
    <row r="12228" spans="1:4" x14ac:dyDescent="0.2">
      <c r="A12228" s="295">
        <v>0.23291510000000001</v>
      </c>
      <c r="B12228" s="295"/>
      <c r="C12228" s="295">
        <v>0.3824554</v>
      </c>
      <c r="D12228" s="295"/>
    </row>
    <row r="12229" spans="1:4" x14ac:dyDescent="0.2">
      <c r="A12229" s="295">
        <v>0.23290060000000001</v>
      </c>
      <c r="B12229" s="295"/>
      <c r="C12229" s="295">
        <v>0.38243559999999999</v>
      </c>
      <c r="D12229" s="295"/>
    </row>
    <row r="12230" spans="1:4" x14ac:dyDescent="0.2">
      <c r="A12230" s="295">
        <v>0.23287089999999999</v>
      </c>
      <c r="B12230" s="295"/>
      <c r="C12230" s="295">
        <v>0.38243559999999999</v>
      </c>
      <c r="D12230" s="295"/>
    </row>
    <row r="12231" spans="1:4" x14ac:dyDescent="0.2">
      <c r="A12231" s="295">
        <v>0.23287089999999999</v>
      </c>
      <c r="B12231" s="295"/>
      <c r="C12231" s="295">
        <v>0.38239820000000002</v>
      </c>
      <c r="D12231" s="295"/>
    </row>
    <row r="12232" spans="1:4" x14ac:dyDescent="0.2">
      <c r="A12232" s="295">
        <v>0.2328423</v>
      </c>
      <c r="B12232" s="295"/>
      <c r="C12232" s="295">
        <v>0.38239820000000002</v>
      </c>
      <c r="D12232" s="295"/>
    </row>
    <row r="12233" spans="1:4" x14ac:dyDescent="0.2">
      <c r="A12233" s="295">
        <v>0.2328423</v>
      </c>
      <c r="B12233" s="295"/>
      <c r="C12233" s="295">
        <v>0.38237840000000001</v>
      </c>
      <c r="D12233" s="295"/>
    </row>
    <row r="12234" spans="1:4" x14ac:dyDescent="0.2">
      <c r="A12234" s="295">
        <v>0.2328423</v>
      </c>
      <c r="B12234" s="295"/>
      <c r="C12234" s="295">
        <v>0.38230560000000002</v>
      </c>
      <c r="D12234" s="295"/>
    </row>
    <row r="12235" spans="1:4" x14ac:dyDescent="0.2">
      <c r="A12235" s="295">
        <v>0.23281450000000001</v>
      </c>
      <c r="B12235" s="295"/>
      <c r="C12235" s="295">
        <v>0.38230560000000002</v>
      </c>
      <c r="D12235" s="295"/>
    </row>
    <row r="12236" spans="1:4" x14ac:dyDescent="0.2">
      <c r="A12236" s="295">
        <v>0.23278479999999999</v>
      </c>
      <c r="B12236" s="295"/>
      <c r="C12236" s="295">
        <v>0.38230560000000002</v>
      </c>
      <c r="D12236" s="295"/>
    </row>
    <row r="12237" spans="1:4" x14ac:dyDescent="0.2">
      <c r="A12237" s="295">
        <v>0.2327698</v>
      </c>
      <c r="B12237" s="295"/>
      <c r="C12237" s="295">
        <v>0.38226729999999998</v>
      </c>
      <c r="D12237" s="295"/>
    </row>
    <row r="12238" spans="1:4" x14ac:dyDescent="0.2">
      <c r="A12238" s="295">
        <v>0.2327698</v>
      </c>
      <c r="B12238" s="295"/>
      <c r="C12238" s="295">
        <v>0.3822468</v>
      </c>
      <c r="D12238" s="295"/>
    </row>
    <row r="12239" spans="1:4" x14ac:dyDescent="0.2">
      <c r="A12239" s="295">
        <v>0.2327698</v>
      </c>
      <c r="B12239" s="295"/>
      <c r="C12239" s="295">
        <v>0.3822468</v>
      </c>
      <c r="D12239" s="295"/>
    </row>
    <row r="12240" spans="1:4" x14ac:dyDescent="0.2">
      <c r="A12240" s="295">
        <v>0.2327698</v>
      </c>
      <c r="B12240" s="295"/>
      <c r="C12240" s="295">
        <v>0.38220939999999998</v>
      </c>
      <c r="D12240" s="295"/>
    </row>
    <row r="12241" spans="1:4" x14ac:dyDescent="0.2">
      <c r="A12241" s="295">
        <v>0.23275650000000001</v>
      </c>
      <c r="B12241" s="295"/>
      <c r="C12241" s="295">
        <v>0.38220939999999998</v>
      </c>
      <c r="D12241" s="295"/>
    </row>
    <row r="12242" spans="1:4" x14ac:dyDescent="0.2">
      <c r="A12242" s="295">
        <v>0.23274120000000001</v>
      </c>
      <c r="B12242" s="295"/>
      <c r="C12242" s="295">
        <v>0.38219449999999999</v>
      </c>
      <c r="D12242" s="295"/>
    </row>
    <row r="12243" spans="1:4" x14ac:dyDescent="0.2">
      <c r="A12243" s="295">
        <v>0.23274120000000001</v>
      </c>
      <c r="B12243" s="295"/>
      <c r="C12243" s="295">
        <v>0.38217400000000001</v>
      </c>
      <c r="D12243" s="295"/>
    </row>
    <row r="12244" spans="1:4" x14ac:dyDescent="0.2">
      <c r="A12244" s="295">
        <v>0.23272670000000001</v>
      </c>
      <c r="B12244" s="295"/>
      <c r="C12244" s="295">
        <v>0.3821543</v>
      </c>
      <c r="D12244" s="295"/>
    </row>
    <row r="12245" spans="1:4" x14ac:dyDescent="0.2">
      <c r="A12245" s="295">
        <v>0.23272670000000001</v>
      </c>
      <c r="B12245" s="295"/>
      <c r="C12245" s="295">
        <v>0.3821543</v>
      </c>
      <c r="D12245" s="295"/>
    </row>
    <row r="12246" spans="1:4" x14ac:dyDescent="0.2">
      <c r="A12246" s="295">
        <v>0.23271339999999999</v>
      </c>
      <c r="B12246" s="295"/>
      <c r="C12246" s="295">
        <v>0.38213390000000003</v>
      </c>
      <c r="D12246" s="295"/>
    </row>
    <row r="12247" spans="1:4" x14ac:dyDescent="0.2">
      <c r="A12247" s="295">
        <v>0.2326984</v>
      </c>
      <c r="B12247" s="295"/>
      <c r="C12247" s="295">
        <v>0.38209650000000001</v>
      </c>
      <c r="D12247" s="295"/>
    </row>
    <row r="12248" spans="1:4" x14ac:dyDescent="0.2">
      <c r="A12248" s="295">
        <v>0.23266870000000001</v>
      </c>
      <c r="B12248" s="295"/>
      <c r="C12248" s="295">
        <v>0.38207760000000002</v>
      </c>
      <c r="D12248" s="295"/>
    </row>
    <row r="12249" spans="1:4" x14ac:dyDescent="0.2">
      <c r="A12249" s="295">
        <v>0.23266870000000001</v>
      </c>
      <c r="B12249" s="295"/>
      <c r="C12249" s="295">
        <v>0.3820441</v>
      </c>
      <c r="D12249" s="295"/>
    </row>
    <row r="12250" spans="1:4" x14ac:dyDescent="0.2">
      <c r="A12250" s="295">
        <v>0.23266870000000001</v>
      </c>
      <c r="B12250" s="295"/>
      <c r="C12250" s="295">
        <v>0.38198890000000002</v>
      </c>
      <c r="D12250" s="295"/>
    </row>
    <row r="12251" spans="1:4" x14ac:dyDescent="0.2">
      <c r="A12251" s="295">
        <v>0.23266870000000001</v>
      </c>
      <c r="B12251" s="295"/>
      <c r="C12251" s="295">
        <v>0.38198890000000002</v>
      </c>
      <c r="D12251" s="295"/>
    </row>
    <row r="12252" spans="1:4" x14ac:dyDescent="0.2">
      <c r="A12252" s="295">
        <v>0.23265420000000001</v>
      </c>
      <c r="B12252" s="295"/>
      <c r="C12252" s="295">
        <v>0.38198890000000002</v>
      </c>
      <c r="D12252" s="295"/>
    </row>
    <row r="12253" spans="1:4" x14ac:dyDescent="0.2">
      <c r="A12253" s="295">
        <v>0.23265420000000001</v>
      </c>
      <c r="B12253" s="295"/>
      <c r="C12253" s="295">
        <v>0.38197029999999998</v>
      </c>
      <c r="D12253" s="295"/>
    </row>
    <row r="12254" spans="1:4" x14ac:dyDescent="0.2">
      <c r="A12254" s="295">
        <v>0.2326259</v>
      </c>
      <c r="B12254" s="295"/>
      <c r="C12254" s="295">
        <v>0.3819167</v>
      </c>
      <c r="D12254" s="295"/>
    </row>
    <row r="12255" spans="1:4" x14ac:dyDescent="0.2">
      <c r="A12255" s="295">
        <v>0.2326114</v>
      </c>
      <c r="B12255" s="295"/>
      <c r="C12255" s="295">
        <v>0.3819167</v>
      </c>
      <c r="D12255" s="295"/>
    </row>
    <row r="12256" spans="1:4" x14ac:dyDescent="0.2">
      <c r="A12256" s="295">
        <v>0.2326114</v>
      </c>
      <c r="B12256" s="295"/>
      <c r="C12256" s="295">
        <v>0.38189630000000002</v>
      </c>
      <c r="D12256" s="295"/>
    </row>
    <row r="12257" spans="1:4" x14ac:dyDescent="0.2">
      <c r="A12257" s="295">
        <v>0.2325981</v>
      </c>
      <c r="B12257" s="295"/>
      <c r="C12257" s="295">
        <v>0.38189630000000002</v>
      </c>
      <c r="D12257" s="295"/>
    </row>
    <row r="12258" spans="1:4" x14ac:dyDescent="0.2">
      <c r="A12258" s="295">
        <v>0.23258290000000001</v>
      </c>
      <c r="B12258" s="295"/>
      <c r="C12258" s="295">
        <v>0.38183919999999999</v>
      </c>
      <c r="D12258" s="295"/>
    </row>
    <row r="12259" spans="1:4" x14ac:dyDescent="0.2">
      <c r="A12259" s="295">
        <v>0.23256840000000001</v>
      </c>
      <c r="B12259" s="295"/>
      <c r="C12259" s="295">
        <v>0.38180439999999999</v>
      </c>
      <c r="D12259" s="295"/>
    </row>
    <row r="12260" spans="1:4" x14ac:dyDescent="0.2">
      <c r="A12260" s="295">
        <v>0.23256840000000001</v>
      </c>
      <c r="B12260" s="295"/>
      <c r="C12260" s="295">
        <v>0.38176539999999998</v>
      </c>
      <c r="D12260" s="295"/>
    </row>
    <row r="12261" spans="1:4" x14ac:dyDescent="0.2">
      <c r="A12261" s="295">
        <v>0.23255500000000001</v>
      </c>
      <c r="B12261" s="295"/>
      <c r="C12261" s="295">
        <v>0.38176539999999998</v>
      </c>
      <c r="D12261" s="295"/>
    </row>
    <row r="12262" spans="1:4" x14ac:dyDescent="0.2">
      <c r="A12262" s="295">
        <v>0.23254050000000001</v>
      </c>
      <c r="B12262" s="295"/>
      <c r="C12262" s="295">
        <v>0.38174560000000002</v>
      </c>
      <c r="D12262" s="295"/>
    </row>
    <row r="12263" spans="1:4" x14ac:dyDescent="0.2">
      <c r="A12263" s="295">
        <v>0.2325256</v>
      </c>
      <c r="B12263" s="295"/>
      <c r="C12263" s="295">
        <v>0.38172699999999998</v>
      </c>
      <c r="D12263" s="295"/>
    </row>
    <row r="12264" spans="1:4" x14ac:dyDescent="0.2">
      <c r="A12264" s="295">
        <v>0.2325256</v>
      </c>
      <c r="B12264" s="295"/>
      <c r="C12264" s="295">
        <v>0.38170660000000001</v>
      </c>
      <c r="D12264" s="295"/>
    </row>
    <row r="12265" spans="1:4" x14ac:dyDescent="0.2">
      <c r="A12265" s="295">
        <v>0.23249700000000001</v>
      </c>
      <c r="B12265" s="295"/>
      <c r="C12265" s="295">
        <v>0.38169160000000002</v>
      </c>
      <c r="D12265" s="295"/>
    </row>
    <row r="12266" spans="1:4" x14ac:dyDescent="0.2">
      <c r="A12266" s="295">
        <v>0.23249700000000001</v>
      </c>
      <c r="B12266" s="295"/>
      <c r="C12266" s="295">
        <v>0.38167279999999998</v>
      </c>
      <c r="D12266" s="295"/>
    </row>
    <row r="12267" spans="1:4" x14ac:dyDescent="0.2">
      <c r="A12267" s="295">
        <v>0.23249700000000001</v>
      </c>
      <c r="B12267" s="295"/>
      <c r="C12267" s="295">
        <v>0.3816524</v>
      </c>
      <c r="D12267" s="295"/>
    </row>
    <row r="12268" spans="1:4" x14ac:dyDescent="0.2">
      <c r="A12268" s="295">
        <v>0.23248250000000001</v>
      </c>
      <c r="B12268" s="295"/>
      <c r="C12268" s="295">
        <v>0.38163269999999999</v>
      </c>
      <c r="D12268" s="295"/>
    </row>
    <row r="12269" spans="1:4" x14ac:dyDescent="0.2">
      <c r="A12269" s="295">
        <v>0.23246749999999999</v>
      </c>
      <c r="B12269" s="295"/>
      <c r="C12269" s="295">
        <v>0.3816177</v>
      </c>
      <c r="D12269" s="295"/>
    </row>
    <row r="12270" spans="1:4" x14ac:dyDescent="0.2">
      <c r="A12270" s="295">
        <v>0.23246749999999999</v>
      </c>
      <c r="B12270" s="295"/>
      <c r="C12270" s="295">
        <v>0.3816177</v>
      </c>
      <c r="D12270" s="295"/>
    </row>
    <row r="12271" spans="1:4" x14ac:dyDescent="0.2">
      <c r="A12271" s="295">
        <v>0.23243900000000001</v>
      </c>
      <c r="B12271" s="295"/>
      <c r="C12271" s="295">
        <v>0.38159910000000002</v>
      </c>
      <c r="D12271" s="295"/>
    </row>
    <row r="12272" spans="1:4" x14ac:dyDescent="0.2">
      <c r="A12272" s="295">
        <v>0.23242450000000001</v>
      </c>
      <c r="B12272" s="295"/>
      <c r="C12272" s="295">
        <v>0.38158409999999998</v>
      </c>
      <c r="D12272" s="295"/>
    </row>
    <row r="12273" spans="1:4" x14ac:dyDescent="0.2">
      <c r="A12273" s="295">
        <v>0.23242450000000001</v>
      </c>
      <c r="B12273" s="295"/>
      <c r="C12273" s="295">
        <v>0.38156430000000002</v>
      </c>
      <c r="D12273" s="295"/>
    </row>
    <row r="12274" spans="1:4" x14ac:dyDescent="0.2">
      <c r="A12274" s="295">
        <v>0.23242450000000001</v>
      </c>
      <c r="B12274" s="295"/>
      <c r="C12274" s="295">
        <v>0.38152510000000001</v>
      </c>
      <c r="D12274" s="295"/>
    </row>
    <row r="12275" spans="1:4" x14ac:dyDescent="0.2">
      <c r="A12275" s="295">
        <v>0.23241000000000001</v>
      </c>
      <c r="B12275" s="295"/>
      <c r="C12275" s="295">
        <v>0.38152510000000001</v>
      </c>
      <c r="D12275" s="295"/>
    </row>
    <row r="12276" spans="1:4" x14ac:dyDescent="0.2">
      <c r="A12276" s="295">
        <v>0.23241000000000001</v>
      </c>
      <c r="B12276" s="295"/>
      <c r="C12276" s="295">
        <v>0.38150529999999999</v>
      </c>
      <c r="D12276" s="295"/>
    </row>
    <row r="12277" spans="1:4" x14ac:dyDescent="0.2">
      <c r="A12277" s="295">
        <v>0.23241000000000001</v>
      </c>
      <c r="B12277" s="295"/>
      <c r="C12277" s="295">
        <v>0.38148650000000001</v>
      </c>
      <c r="D12277" s="295"/>
    </row>
    <row r="12278" spans="1:4" x14ac:dyDescent="0.2">
      <c r="A12278" s="295">
        <v>0.23241000000000001</v>
      </c>
      <c r="B12278" s="295"/>
      <c r="C12278" s="295">
        <v>0.38148650000000001</v>
      </c>
      <c r="D12278" s="295"/>
    </row>
    <row r="12279" spans="1:4" x14ac:dyDescent="0.2">
      <c r="A12279" s="295">
        <v>0.23239499999999999</v>
      </c>
      <c r="B12279" s="295"/>
      <c r="C12279" s="295">
        <v>0.38146609999999997</v>
      </c>
      <c r="D12279" s="295"/>
    </row>
    <row r="12280" spans="1:4" x14ac:dyDescent="0.2">
      <c r="A12280" s="295">
        <v>0.23238049999999999</v>
      </c>
      <c r="B12280" s="295"/>
      <c r="C12280" s="295">
        <v>0.38145109999999999</v>
      </c>
      <c r="D12280" s="295"/>
    </row>
    <row r="12281" spans="1:4" x14ac:dyDescent="0.2">
      <c r="A12281" s="295">
        <v>0.2323375</v>
      </c>
      <c r="B12281" s="295"/>
      <c r="C12281" s="295">
        <v>0.38143250000000001</v>
      </c>
      <c r="D12281" s="295"/>
    </row>
    <row r="12282" spans="1:4" x14ac:dyDescent="0.2">
      <c r="A12282" s="295">
        <v>0.2323375</v>
      </c>
      <c r="B12282" s="295"/>
      <c r="C12282" s="295">
        <v>0.38139780000000001</v>
      </c>
      <c r="D12282" s="295"/>
    </row>
    <row r="12283" spans="1:4" x14ac:dyDescent="0.2">
      <c r="A12283" s="295">
        <v>0.232323</v>
      </c>
      <c r="B12283" s="295"/>
      <c r="C12283" s="295">
        <v>0.38139780000000001</v>
      </c>
      <c r="D12283" s="295"/>
    </row>
    <row r="12284" spans="1:4" x14ac:dyDescent="0.2">
      <c r="A12284" s="295">
        <v>0.232323</v>
      </c>
      <c r="B12284" s="295"/>
      <c r="C12284" s="295">
        <v>0.38137900000000002</v>
      </c>
      <c r="D12284" s="295"/>
    </row>
    <row r="12285" spans="1:4" x14ac:dyDescent="0.2">
      <c r="A12285" s="295">
        <v>0.232323</v>
      </c>
      <c r="B12285" s="295"/>
      <c r="C12285" s="295">
        <v>0.38132379999999999</v>
      </c>
      <c r="D12285" s="295"/>
    </row>
    <row r="12286" spans="1:4" x14ac:dyDescent="0.2">
      <c r="A12286" s="295">
        <v>0.23229350000000001</v>
      </c>
      <c r="B12286" s="295"/>
      <c r="C12286" s="295">
        <v>0.38130520000000001</v>
      </c>
      <c r="D12286" s="295"/>
    </row>
    <row r="12287" spans="1:4" x14ac:dyDescent="0.2">
      <c r="A12287" s="295">
        <v>0.23229350000000001</v>
      </c>
      <c r="B12287" s="295"/>
      <c r="C12287" s="295">
        <v>0.38130520000000001</v>
      </c>
      <c r="D12287" s="295"/>
    </row>
    <row r="12288" spans="1:4" x14ac:dyDescent="0.2">
      <c r="A12288" s="295">
        <v>0.23228019999999999</v>
      </c>
      <c r="B12288" s="295"/>
      <c r="C12288" s="295">
        <v>0.38130520000000001</v>
      </c>
      <c r="D12288" s="295"/>
    </row>
    <row r="12289" spans="1:4" x14ac:dyDescent="0.2">
      <c r="A12289" s="295">
        <v>0.23228019999999999</v>
      </c>
      <c r="B12289" s="295"/>
      <c r="C12289" s="295">
        <v>0.38128479999999998</v>
      </c>
      <c r="D12289" s="295"/>
    </row>
    <row r="12290" spans="1:4" x14ac:dyDescent="0.2">
      <c r="A12290" s="295">
        <v>0.2322505</v>
      </c>
      <c r="B12290" s="295"/>
      <c r="C12290" s="295">
        <v>0.3812662</v>
      </c>
      <c r="D12290" s="295"/>
    </row>
    <row r="12291" spans="1:4" x14ac:dyDescent="0.2">
      <c r="A12291" s="295">
        <v>0.2322505</v>
      </c>
      <c r="B12291" s="295"/>
      <c r="C12291" s="295">
        <v>0.3812662</v>
      </c>
      <c r="D12291" s="295"/>
    </row>
    <row r="12292" spans="1:4" x14ac:dyDescent="0.2">
      <c r="A12292" s="295">
        <v>0.2322505</v>
      </c>
      <c r="B12292" s="295"/>
      <c r="C12292" s="295">
        <v>0.3812276</v>
      </c>
      <c r="D12292" s="295"/>
    </row>
    <row r="12293" spans="1:4" x14ac:dyDescent="0.2">
      <c r="A12293" s="295">
        <v>0.23223550000000001</v>
      </c>
      <c r="B12293" s="295"/>
      <c r="C12293" s="295">
        <v>0.38118839999999998</v>
      </c>
      <c r="D12293" s="295"/>
    </row>
    <row r="12294" spans="1:4" x14ac:dyDescent="0.2">
      <c r="A12294" s="295">
        <v>0.23222100000000001</v>
      </c>
      <c r="B12294" s="295"/>
      <c r="C12294" s="295">
        <v>0.3811698</v>
      </c>
      <c r="D12294" s="295"/>
    </row>
    <row r="12295" spans="1:4" x14ac:dyDescent="0.2">
      <c r="A12295" s="295">
        <v>0.23220650000000001</v>
      </c>
      <c r="B12295" s="295"/>
      <c r="C12295" s="295">
        <v>0.38113979999999997</v>
      </c>
      <c r="D12295" s="295"/>
    </row>
    <row r="12296" spans="1:4" x14ac:dyDescent="0.2">
      <c r="A12296" s="295">
        <v>0.23219129999999999</v>
      </c>
      <c r="B12296" s="295"/>
      <c r="C12296" s="295">
        <v>0.38112010000000002</v>
      </c>
      <c r="D12296" s="295"/>
    </row>
    <row r="12297" spans="1:4" x14ac:dyDescent="0.2">
      <c r="A12297" s="295">
        <v>0.23219129999999999</v>
      </c>
      <c r="B12297" s="295"/>
      <c r="C12297" s="295">
        <v>0.38106230000000002</v>
      </c>
      <c r="D12297" s="295"/>
    </row>
    <row r="12298" spans="1:4" x14ac:dyDescent="0.2">
      <c r="A12298" s="295">
        <v>0.232178</v>
      </c>
      <c r="B12298" s="295"/>
      <c r="C12298" s="295">
        <v>0.38104369999999999</v>
      </c>
      <c r="D12298" s="295"/>
    </row>
    <row r="12299" spans="1:4" x14ac:dyDescent="0.2">
      <c r="A12299" s="295">
        <v>0.23216300000000001</v>
      </c>
      <c r="B12299" s="295"/>
      <c r="C12299" s="295">
        <v>0.38104369999999999</v>
      </c>
      <c r="D12299" s="295"/>
    </row>
    <row r="12300" spans="1:4" x14ac:dyDescent="0.2">
      <c r="A12300" s="295">
        <v>0.23213329999999999</v>
      </c>
      <c r="B12300" s="295"/>
      <c r="C12300" s="295">
        <v>0.38100529999999999</v>
      </c>
      <c r="D12300" s="295"/>
    </row>
    <row r="12301" spans="1:4" x14ac:dyDescent="0.2">
      <c r="A12301" s="295">
        <v>0.23213329999999999</v>
      </c>
      <c r="B12301" s="295"/>
      <c r="C12301" s="295">
        <v>0.38100529999999999</v>
      </c>
      <c r="D12301" s="295"/>
    </row>
    <row r="12302" spans="1:4" x14ac:dyDescent="0.2">
      <c r="A12302" s="295">
        <v>0.23211879999999999</v>
      </c>
      <c r="B12302" s="295"/>
      <c r="C12302" s="295">
        <v>0.38098650000000001</v>
      </c>
      <c r="D12302" s="295"/>
    </row>
    <row r="12303" spans="1:4" x14ac:dyDescent="0.2">
      <c r="A12303" s="295">
        <v>0.23211879999999999</v>
      </c>
      <c r="B12303" s="295"/>
      <c r="C12303" s="295">
        <v>0.38096609999999997</v>
      </c>
      <c r="D12303" s="295"/>
    </row>
    <row r="12304" spans="1:4" x14ac:dyDescent="0.2">
      <c r="A12304" s="295">
        <v>0.23211879999999999</v>
      </c>
      <c r="B12304" s="295"/>
      <c r="C12304" s="295">
        <v>0.38093070000000001</v>
      </c>
      <c r="D12304" s="295"/>
    </row>
    <row r="12305" spans="1:4" x14ac:dyDescent="0.2">
      <c r="A12305" s="295">
        <v>0.2320903</v>
      </c>
      <c r="B12305" s="295"/>
      <c r="C12305" s="295">
        <v>0.38087349999999998</v>
      </c>
      <c r="D12305" s="295"/>
    </row>
    <row r="12306" spans="1:4" x14ac:dyDescent="0.2">
      <c r="A12306" s="295">
        <v>0.2320758</v>
      </c>
      <c r="B12306" s="295"/>
      <c r="C12306" s="295">
        <v>0.38085469999999999</v>
      </c>
      <c r="D12306" s="295"/>
    </row>
    <row r="12307" spans="1:4" x14ac:dyDescent="0.2">
      <c r="A12307" s="295">
        <v>0.2320758</v>
      </c>
      <c r="B12307" s="295"/>
      <c r="C12307" s="295">
        <v>0.38083610000000001</v>
      </c>
      <c r="D12307" s="295"/>
    </row>
    <row r="12308" spans="1:4" x14ac:dyDescent="0.2">
      <c r="A12308" s="295">
        <v>0.2320758</v>
      </c>
      <c r="B12308" s="295"/>
      <c r="C12308" s="295">
        <v>0.38080069999999999</v>
      </c>
      <c r="D12308" s="295"/>
    </row>
    <row r="12309" spans="1:4" x14ac:dyDescent="0.2">
      <c r="A12309" s="295">
        <v>0.2320624</v>
      </c>
      <c r="B12309" s="295"/>
      <c r="C12309" s="295">
        <v>0.38076330000000003</v>
      </c>
      <c r="D12309" s="295"/>
    </row>
    <row r="12310" spans="1:4" x14ac:dyDescent="0.2">
      <c r="A12310" s="295">
        <v>0.23204749999999999</v>
      </c>
      <c r="B12310" s="295"/>
      <c r="C12310" s="295">
        <v>0.3807429</v>
      </c>
      <c r="D12310" s="295"/>
    </row>
    <row r="12311" spans="1:4" x14ac:dyDescent="0.2">
      <c r="A12311" s="295">
        <v>0.23204749999999999</v>
      </c>
      <c r="B12311" s="295"/>
      <c r="C12311" s="295">
        <v>0.38072309999999998</v>
      </c>
      <c r="D12311" s="295"/>
    </row>
    <row r="12312" spans="1:4" x14ac:dyDescent="0.2">
      <c r="A12312" s="295">
        <v>0.2320178</v>
      </c>
      <c r="B12312" s="295"/>
      <c r="C12312" s="295">
        <v>0.38070809999999999</v>
      </c>
      <c r="D12312" s="295"/>
    </row>
    <row r="12313" spans="1:4" x14ac:dyDescent="0.2">
      <c r="A12313" s="295">
        <v>0.2320033</v>
      </c>
      <c r="B12313" s="295"/>
      <c r="C12313" s="295">
        <v>0.38066889999999998</v>
      </c>
      <c r="D12313" s="295"/>
    </row>
    <row r="12314" spans="1:4" x14ac:dyDescent="0.2">
      <c r="A12314" s="295">
        <v>0.2319881</v>
      </c>
      <c r="B12314" s="295"/>
      <c r="C12314" s="295">
        <v>0.38063150000000001</v>
      </c>
      <c r="D12314" s="295"/>
    </row>
    <row r="12315" spans="1:4" x14ac:dyDescent="0.2">
      <c r="A12315" s="295">
        <v>0.2319881</v>
      </c>
      <c r="B12315" s="295"/>
      <c r="C12315" s="295">
        <v>0.38063150000000001</v>
      </c>
      <c r="D12315" s="295"/>
    </row>
    <row r="12316" spans="1:4" x14ac:dyDescent="0.2">
      <c r="A12316" s="295">
        <v>0.23194500000000001</v>
      </c>
      <c r="B12316" s="295"/>
      <c r="C12316" s="295">
        <v>0.38061650000000002</v>
      </c>
      <c r="D12316" s="295"/>
    </row>
    <row r="12317" spans="1:4" x14ac:dyDescent="0.2">
      <c r="A12317" s="295">
        <v>0.23194500000000001</v>
      </c>
      <c r="B12317" s="295"/>
      <c r="C12317" s="295">
        <v>0.38061650000000002</v>
      </c>
      <c r="D12317" s="295"/>
    </row>
    <row r="12318" spans="1:4" x14ac:dyDescent="0.2">
      <c r="A12318" s="295">
        <v>0.23193050000000001</v>
      </c>
      <c r="B12318" s="295"/>
      <c r="C12318" s="295">
        <v>0.38055929999999999</v>
      </c>
      <c r="D12318" s="295"/>
    </row>
    <row r="12319" spans="1:4" x14ac:dyDescent="0.2">
      <c r="A12319" s="295">
        <v>0.23193050000000001</v>
      </c>
      <c r="B12319" s="295"/>
      <c r="C12319" s="295">
        <v>0.38055929999999999</v>
      </c>
      <c r="D12319" s="295"/>
    </row>
    <row r="12320" spans="1:4" x14ac:dyDescent="0.2">
      <c r="A12320" s="295">
        <v>0.2319155</v>
      </c>
      <c r="B12320" s="295"/>
      <c r="C12320" s="295">
        <v>0.38053890000000001</v>
      </c>
      <c r="D12320" s="295"/>
    </row>
    <row r="12321" spans="1:4" x14ac:dyDescent="0.2">
      <c r="A12321" s="295">
        <v>0.2319155</v>
      </c>
      <c r="B12321" s="295"/>
      <c r="C12321" s="295">
        <v>0.38053890000000001</v>
      </c>
      <c r="D12321" s="295"/>
    </row>
    <row r="12322" spans="1:4" x14ac:dyDescent="0.2">
      <c r="A12322" s="295">
        <v>0.2319022</v>
      </c>
      <c r="B12322" s="295"/>
      <c r="C12322" s="295">
        <v>0.38053890000000001</v>
      </c>
      <c r="D12322" s="295"/>
    </row>
    <row r="12323" spans="1:4" x14ac:dyDescent="0.2">
      <c r="A12323" s="295">
        <v>0.2318877</v>
      </c>
      <c r="B12323" s="295"/>
      <c r="C12323" s="295">
        <v>0.38052010000000003</v>
      </c>
      <c r="D12323" s="295"/>
    </row>
    <row r="12324" spans="1:4" x14ac:dyDescent="0.2">
      <c r="A12324" s="295">
        <v>0.2318877</v>
      </c>
      <c r="B12324" s="295"/>
      <c r="C12324" s="295">
        <v>0.38050149999999999</v>
      </c>
      <c r="D12324" s="295"/>
    </row>
    <row r="12325" spans="1:4" x14ac:dyDescent="0.2">
      <c r="A12325" s="295">
        <v>0.23185939999999999</v>
      </c>
      <c r="B12325" s="295"/>
      <c r="C12325" s="295">
        <v>0.38046679999999999</v>
      </c>
      <c r="D12325" s="295"/>
    </row>
    <row r="12326" spans="1:4" x14ac:dyDescent="0.2">
      <c r="A12326" s="295">
        <v>0.23185939999999999</v>
      </c>
      <c r="B12326" s="295"/>
      <c r="C12326" s="295">
        <v>0.38046679999999999</v>
      </c>
      <c r="D12326" s="295"/>
    </row>
    <row r="12327" spans="1:4" x14ac:dyDescent="0.2">
      <c r="A12327" s="295">
        <v>0.2318442</v>
      </c>
      <c r="B12327" s="295"/>
      <c r="C12327" s="295">
        <v>0.38044640000000002</v>
      </c>
      <c r="D12327" s="295"/>
    </row>
    <row r="12328" spans="1:4" x14ac:dyDescent="0.2">
      <c r="A12328" s="295">
        <v>0.2318297</v>
      </c>
      <c r="B12328" s="295"/>
      <c r="C12328" s="295">
        <v>0.38043139999999998</v>
      </c>
      <c r="D12328" s="295"/>
    </row>
    <row r="12329" spans="1:4" x14ac:dyDescent="0.2">
      <c r="A12329" s="295">
        <v>0.2318297</v>
      </c>
      <c r="B12329" s="295"/>
      <c r="C12329" s="295">
        <v>0.38039780000000001</v>
      </c>
      <c r="D12329" s="295"/>
    </row>
    <row r="12330" spans="1:4" x14ac:dyDescent="0.2">
      <c r="A12330" s="295">
        <v>0.23180020000000001</v>
      </c>
      <c r="B12330" s="295"/>
      <c r="C12330" s="295">
        <v>0.38039780000000001</v>
      </c>
      <c r="D12330" s="295"/>
    </row>
    <row r="12331" spans="1:4" x14ac:dyDescent="0.2">
      <c r="A12331" s="295">
        <v>0.23178689999999999</v>
      </c>
      <c r="B12331" s="295"/>
      <c r="C12331" s="295">
        <v>0.38037900000000002</v>
      </c>
      <c r="D12331" s="295"/>
    </row>
    <row r="12332" spans="1:4" x14ac:dyDescent="0.2">
      <c r="A12332" s="295">
        <v>0.23178689999999999</v>
      </c>
      <c r="B12332" s="295"/>
      <c r="C12332" s="295">
        <v>0.38034059999999997</v>
      </c>
      <c r="D12332" s="295"/>
    </row>
    <row r="12333" spans="1:4" x14ac:dyDescent="0.2">
      <c r="A12333" s="295">
        <v>0.23178689999999999</v>
      </c>
      <c r="B12333" s="295"/>
      <c r="C12333" s="295">
        <v>0.3803202</v>
      </c>
      <c r="D12333" s="295"/>
    </row>
    <row r="12334" spans="1:4" x14ac:dyDescent="0.2">
      <c r="A12334" s="295">
        <v>0.23177159999999999</v>
      </c>
      <c r="B12334" s="295"/>
      <c r="C12334" s="295">
        <v>0.38030140000000001</v>
      </c>
      <c r="D12334" s="295"/>
    </row>
    <row r="12335" spans="1:4" x14ac:dyDescent="0.2">
      <c r="A12335" s="295">
        <v>0.231742</v>
      </c>
      <c r="B12335" s="295"/>
      <c r="C12335" s="295">
        <v>0.38028640000000002</v>
      </c>
      <c r="D12335" s="295"/>
    </row>
    <row r="12336" spans="1:4" x14ac:dyDescent="0.2">
      <c r="A12336" s="295">
        <v>0.231742</v>
      </c>
      <c r="B12336" s="295"/>
      <c r="C12336" s="295">
        <v>0.38026779999999999</v>
      </c>
      <c r="D12336" s="295"/>
    </row>
    <row r="12337" spans="1:4" x14ac:dyDescent="0.2">
      <c r="A12337" s="295">
        <v>0.23172860000000001</v>
      </c>
      <c r="B12337" s="295"/>
      <c r="C12337" s="295">
        <v>0.38026779999999999</v>
      </c>
      <c r="D12337" s="295"/>
    </row>
    <row r="12338" spans="1:4" x14ac:dyDescent="0.2">
      <c r="A12338" s="295">
        <v>0.23171410000000001</v>
      </c>
      <c r="B12338" s="295"/>
      <c r="C12338" s="295">
        <v>0.3802276</v>
      </c>
      <c r="D12338" s="295"/>
    </row>
    <row r="12339" spans="1:4" x14ac:dyDescent="0.2">
      <c r="A12339" s="295">
        <v>0.23171410000000001</v>
      </c>
      <c r="B12339" s="295"/>
      <c r="C12339" s="295">
        <v>0.38020900000000002</v>
      </c>
      <c r="D12339" s="295"/>
    </row>
    <row r="12340" spans="1:4" x14ac:dyDescent="0.2">
      <c r="A12340" s="295">
        <v>0.23171410000000001</v>
      </c>
      <c r="B12340" s="295"/>
      <c r="C12340" s="295">
        <v>0.38015510000000002</v>
      </c>
      <c r="D12340" s="295"/>
    </row>
    <row r="12341" spans="1:4" x14ac:dyDescent="0.2">
      <c r="A12341" s="295">
        <v>0.23171410000000001</v>
      </c>
      <c r="B12341" s="295"/>
      <c r="C12341" s="295">
        <v>0.38015510000000002</v>
      </c>
      <c r="D12341" s="295"/>
    </row>
    <row r="12342" spans="1:4" x14ac:dyDescent="0.2">
      <c r="A12342" s="295">
        <v>0.23167109999999999</v>
      </c>
      <c r="B12342" s="295"/>
      <c r="C12342" s="295">
        <v>0.38013619999999998</v>
      </c>
      <c r="D12342" s="295"/>
    </row>
    <row r="12343" spans="1:4" x14ac:dyDescent="0.2">
      <c r="A12343" s="295">
        <v>0.2316561</v>
      </c>
      <c r="B12343" s="295"/>
      <c r="C12343" s="295">
        <v>0.38013619999999998</v>
      </c>
      <c r="D12343" s="295"/>
    </row>
    <row r="12344" spans="1:4" x14ac:dyDescent="0.2">
      <c r="A12344" s="295">
        <v>0.2316561</v>
      </c>
      <c r="B12344" s="295"/>
      <c r="C12344" s="295">
        <v>0.38010080000000002</v>
      </c>
      <c r="D12344" s="295"/>
    </row>
    <row r="12345" spans="1:4" x14ac:dyDescent="0.2">
      <c r="A12345" s="295">
        <v>0.2316561</v>
      </c>
      <c r="B12345" s="295"/>
      <c r="C12345" s="295">
        <v>0.38008219999999998</v>
      </c>
      <c r="D12345" s="295"/>
    </row>
    <row r="12346" spans="1:4" x14ac:dyDescent="0.2">
      <c r="A12346" s="295">
        <v>0.2316416</v>
      </c>
      <c r="B12346" s="295"/>
      <c r="C12346" s="295">
        <v>0.38004369999999998</v>
      </c>
      <c r="D12346" s="295"/>
    </row>
    <row r="12347" spans="1:4" x14ac:dyDescent="0.2">
      <c r="A12347" s="295">
        <v>0.23161329999999999</v>
      </c>
      <c r="B12347" s="295"/>
      <c r="C12347" s="295">
        <v>0.38004369999999998</v>
      </c>
      <c r="D12347" s="295"/>
    </row>
    <row r="12348" spans="1:4" x14ac:dyDescent="0.2">
      <c r="A12348" s="295">
        <v>0.2315836</v>
      </c>
      <c r="B12348" s="295"/>
      <c r="C12348" s="295">
        <v>0.38004369999999998</v>
      </c>
      <c r="D12348" s="295"/>
    </row>
    <row r="12349" spans="1:4" x14ac:dyDescent="0.2">
      <c r="A12349" s="295">
        <v>0.2315836</v>
      </c>
      <c r="B12349" s="295"/>
      <c r="C12349" s="295">
        <v>0.3800251</v>
      </c>
      <c r="D12349" s="295"/>
    </row>
    <row r="12350" spans="1:4" x14ac:dyDescent="0.2">
      <c r="A12350" s="295">
        <v>0.2315836</v>
      </c>
      <c r="B12350" s="295"/>
      <c r="C12350" s="295">
        <v>0.3800251</v>
      </c>
      <c r="D12350" s="295"/>
    </row>
    <row r="12351" spans="1:4" x14ac:dyDescent="0.2">
      <c r="A12351" s="295">
        <v>0.2315836</v>
      </c>
      <c r="B12351" s="295"/>
      <c r="C12351" s="295">
        <v>0.3800251</v>
      </c>
      <c r="D12351" s="295"/>
    </row>
    <row r="12352" spans="1:4" x14ac:dyDescent="0.2">
      <c r="A12352" s="295">
        <v>0.2315836</v>
      </c>
      <c r="B12352" s="295"/>
      <c r="C12352" s="295">
        <v>0.3799903</v>
      </c>
      <c r="D12352" s="295"/>
    </row>
    <row r="12353" spans="1:4" x14ac:dyDescent="0.2">
      <c r="A12353" s="295">
        <v>0.23153960000000001</v>
      </c>
      <c r="B12353" s="295"/>
      <c r="C12353" s="295">
        <v>0.37996990000000003</v>
      </c>
      <c r="D12353" s="295"/>
    </row>
    <row r="12354" spans="1:4" x14ac:dyDescent="0.2">
      <c r="A12354" s="295">
        <v>0.23153960000000001</v>
      </c>
      <c r="B12354" s="295"/>
      <c r="C12354" s="295">
        <v>0.37996990000000003</v>
      </c>
      <c r="D12354" s="295"/>
    </row>
    <row r="12355" spans="1:4" x14ac:dyDescent="0.2">
      <c r="A12355" s="295">
        <v>0.23153960000000001</v>
      </c>
      <c r="B12355" s="295"/>
      <c r="C12355" s="295">
        <v>0.37996990000000003</v>
      </c>
      <c r="D12355" s="295"/>
    </row>
    <row r="12356" spans="1:4" x14ac:dyDescent="0.2">
      <c r="A12356" s="295">
        <v>0.23152519999999999</v>
      </c>
      <c r="B12356" s="295"/>
      <c r="C12356" s="295">
        <v>0.37991269999999999</v>
      </c>
      <c r="D12356" s="295"/>
    </row>
    <row r="12357" spans="1:4" x14ac:dyDescent="0.2">
      <c r="A12357" s="295">
        <v>0.2314966</v>
      </c>
      <c r="B12357" s="295"/>
      <c r="C12357" s="295">
        <v>0.37989230000000002</v>
      </c>
      <c r="D12357" s="295"/>
    </row>
    <row r="12358" spans="1:4" x14ac:dyDescent="0.2">
      <c r="A12358" s="295">
        <v>0.2314821</v>
      </c>
      <c r="B12358" s="295"/>
      <c r="C12358" s="295">
        <v>0.37989230000000002</v>
      </c>
      <c r="D12358" s="295"/>
    </row>
    <row r="12359" spans="1:4" x14ac:dyDescent="0.2">
      <c r="A12359" s="295">
        <v>0.2314821</v>
      </c>
      <c r="B12359" s="295"/>
      <c r="C12359" s="295">
        <v>0.3798549</v>
      </c>
      <c r="D12359" s="295"/>
    </row>
    <row r="12360" spans="1:4" x14ac:dyDescent="0.2">
      <c r="A12360" s="295">
        <v>0.2314543</v>
      </c>
      <c r="B12360" s="295"/>
      <c r="C12360" s="295">
        <v>0.3798549</v>
      </c>
      <c r="D12360" s="295"/>
    </row>
    <row r="12361" spans="1:4" x14ac:dyDescent="0.2">
      <c r="A12361" s="295">
        <v>0.23143929999999999</v>
      </c>
      <c r="B12361" s="295"/>
      <c r="C12361" s="295">
        <v>0.3798163</v>
      </c>
      <c r="D12361" s="295"/>
    </row>
    <row r="12362" spans="1:4" x14ac:dyDescent="0.2">
      <c r="A12362" s="295">
        <v>0.23143929999999999</v>
      </c>
      <c r="B12362" s="295"/>
      <c r="C12362" s="295">
        <v>0.3798163</v>
      </c>
      <c r="D12362" s="295"/>
    </row>
    <row r="12363" spans="1:4" x14ac:dyDescent="0.2">
      <c r="A12363" s="295">
        <v>0.23143929999999999</v>
      </c>
      <c r="B12363" s="295"/>
      <c r="C12363" s="295">
        <v>0.37978099999999998</v>
      </c>
      <c r="D12363" s="295"/>
    </row>
    <row r="12364" spans="1:4" x14ac:dyDescent="0.2">
      <c r="A12364" s="295">
        <v>0.23140959999999999</v>
      </c>
      <c r="B12364" s="295"/>
      <c r="C12364" s="295">
        <v>0.37978089999999998</v>
      </c>
      <c r="D12364" s="295"/>
    </row>
    <row r="12365" spans="1:4" x14ac:dyDescent="0.2">
      <c r="A12365" s="295">
        <v>0.23140959999999999</v>
      </c>
      <c r="B12365" s="295"/>
      <c r="C12365" s="295">
        <v>0.37978089999999998</v>
      </c>
      <c r="D12365" s="295"/>
    </row>
    <row r="12366" spans="1:4" x14ac:dyDescent="0.2">
      <c r="A12366" s="295">
        <v>0.23140959999999999</v>
      </c>
      <c r="B12366" s="295"/>
      <c r="C12366" s="295">
        <v>0.37973240000000003</v>
      </c>
      <c r="D12366" s="295"/>
    </row>
    <row r="12367" spans="1:4" x14ac:dyDescent="0.2">
      <c r="A12367" s="295">
        <v>0.2313963</v>
      </c>
      <c r="B12367" s="295"/>
      <c r="C12367" s="295">
        <v>0.37971359999999998</v>
      </c>
      <c r="D12367" s="295"/>
    </row>
    <row r="12368" spans="1:4" x14ac:dyDescent="0.2">
      <c r="A12368" s="295">
        <v>0.23138130000000001</v>
      </c>
      <c r="B12368" s="295"/>
      <c r="C12368" s="295">
        <v>0.37969380000000003</v>
      </c>
      <c r="D12368" s="295"/>
    </row>
    <row r="12369" spans="1:4" x14ac:dyDescent="0.2">
      <c r="A12369" s="295">
        <v>0.23136680000000001</v>
      </c>
      <c r="B12369" s="295"/>
      <c r="C12369" s="295">
        <v>0.37967499999999998</v>
      </c>
      <c r="D12369" s="295"/>
    </row>
    <row r="12370" spans="1:4" x14ac:dyDescent="0.2">
      <c r="A12370" s="295">
        <v>0.23135159999999999</v>
      </c>
      <c r="B12370" s="295"/>
      <c r="C12370" s="295">
        <v>0.3796564</v>
      </c>
      <c r="D12370" s="295"/>
    </row>
    <row r="12371" spans="1:4" x14ac:dyDescent="0.2">
      <c r="A12371" s="295">
        <v>0.23135159999999999</v>
      </c>
      <c r="B12371" s="295"/>
      <c r="C12371" s="295">
        <v>0.37961719999999999</v>
      </c>
      <c r="D12371" s="295"/>
    </row>
    <row r="12372" spans="1:4" x14ac:dyDescent="0.2">
      <c r="A12372" s="295">
        <v>0.23135159999999999</v>
      </c>
      <c r="B12372" s="295"/>
      <c r="C12372" s="295">
        <v>0.37961719999999999</v>
      </c>
      <c r="D12372" s="295"/>
    </row>
    <row r="12373" spans="1:4" x14ac:dyDescent="0.2">
      <c r="A12373" s="295">
        <v>0.23135159999999999</v>
      </c>
      <c r="B12373" s="295"/>
      <c r="C12373" s="295">
        <v>0.37961719999999999</v>
      </c>
      <c r="D12373" s="295"/>
    </row>
    <row r="12374" spans="1:4" x14ac:dyDescent="0.2">
      <c r="A12374" s="295">
        <v>0.23135159999999999</v>
      </c>
      <c r="B12374" s="295"/>
      <c r="C12374" s="295">
        <v>0.3796022</v>
      </c>
      <c r="D12374" s="295"/>
    </row>
    <row r="12375" spans="1:4" x14ac:dyDescent="0.2">
      <c r="A12375" s="295">
        <v>0.2313219</v>
      </c>
      <c r="B12375" s="295"/>
      <c r="C12375" s="295">
        <v>0.37954880000000002</v>
      </c>
      <c r="D12375" s="295"/>
    </row>
    <row r="12376" spans="1:4" x14ac:dyDescent="0.2">
      <c r="A12376" s="295">
        <v>0.2313219</v>
      </c>
      <c r="B12376" s="295"/>
      <c r="C12376" s="295">
        <v>0.37952839999999999</v>
      </c>
      <c r="D12376" s="295"/>
    </row>
    <row r="12377" spans="1:4" x14ac:dyDescent="0.2">
      <c r="A12377" s="295">
        <v>0.23130690000000001</v>
      </c>
      <c r="B12377" s="295"/>
      <c r="C12377" s="295">
        <v>0.3795096</v>
      </c>
      <c r="D12377" s="295"/>
    </row>
    <row r="12378" spans="1:4" x14ac:dyDescent="0.2">
      <c r="A12378" s="295">
        <v>0.23129359999999999</v>
      </c>
      <c r="B12378" s="295"/>
      <c r="C12378" s="295">
        <v>0.3795096</v>
      </c>
      <c r="D12378" s="295"/>
    </row>
    <row r="12379" spans="1:4" x14ac:dyDescent="0.2">
      <c r="A12379" s="295">
        <v>0.23127909999999999</v>
      </c>
      <c r="B12379" s="295"/>
      <c r="C12379" s="295">
        <v>0.37948979999999999</v>
      </c>
      <c r="D12379" s="295"/>
    </row>
    <row r="12380" spans="1:4" x14ac:dyDescent="0.2">
      <c r="A12380" s="295">
        <v>0.23127909999999999</v>
      </c>
      <c r="B12380" s="295"/>
      <c r="C12380" s="295">
        <v>0.3794749</v>
      </c>
      <c r="D12380" s="295"/>
    </row>
    <row r="12381" spans="1:4" x14ac:dyDescent="0.2">
      <c r="A12381" s="295">
        <v>0.23127909999999999</v>
      </c>
      <c r="B12381" s="295"/>
      <c r="C12381" s="295">
        <v>0.37943589999999999</v>
      </c>
      <c r="D12381" s="295"/>
    </row>
    <row r="12382" spans="1:4" x14ac:dyDescent="0.2">
      <c r="A12382" s="295">
        <v>0.2312641</v>
      </c>
      <c r="B12382" s="295"/>
      <c r="C12382" s="295">
        <v>0.379417</v>
      </c>
      <c r="D12382" s="295"/>
    </row>
    <row r="12383" spans="1:4" x14ac:dyDescent="0.2">
      <c r="A12383" s="295">
        <v>0.2312641</v>
      </c>
      <c r="B12383" s="295"/>
      <c r="C12383" s="295">
        <v>0.379417</v>
      </c>
      <c r="D12383" s="295"/>
    </row>
    <row r="12384" spans="1:4" x14ac:dyDescent="0.2">
      <c r="A12384" s="295">
        <v>0.2312496</v>
      </c>
      <c r="B12384" s="295"/>
      <c r="C12384" s="295">
        <v>0.37940200000000002</v>
      </c>
      <c r="D12384" s="295"/>
    </row>
    <row r="12385" spans="1:4" x14ac:dyDescent="0.2">
      <c r="A12385" s="295">
        <v>0.2312351</v>
      </c>
      <c r="B12385" s="295"/>
      <c r="C12385" s="295">
        <v>0.37938349999999998</v>
      </c>
      <c r="D12385" s="295"/>
    </row>
    <row r="12386" spans="1:4" x14ac:dyDescent="0.2">
      <c r="A12386" s="295">
        <v>0.2312351</v>
      </c>
      <c r="B12386" s="295"/>
      <c r="C12386" s="295">
        <v>0.37934329999999999</v>
      </c>
      <c r="D12386" s="295"/>
    </row>
    <row r="12387" spans="1:4" x14ac:dyDescent="0.2">
      <c r="A12387" s="295">
        <v>0.23122180000000001</v>
      </c>
      <c r="B12387" s="295"/>
      <c r="C12387" s="295">
        <v>0.37932450000000001</v>
      </c>
      <c r="D12387" s="295"/>
    </row>
    <row r="12388" spans="1:4" x14ac:dyDescent="0.2">
      <c r="A12388" s="295">
        <v>0.23120660000000001</v>
      </c>
      <c r="B12388" s="295"/>
      <c r="C12388" s="295">
        <v>0.37928970000000001</v>
      </c>
      <c r="D12388" s="295"/>
    </row>
    <row r="12389" spans="1:4" x14ac:dyDescent="0.2">
      <c r="A12389" s="295">
        <v>0.23120660000000001</v>
      </c>
      <c r="B12389" s="295"/>
      <c r="C12389" s="295">
        <v>0.37928970000000001</v>
      </c>
      <c r="D12389" s="295"/>
    </row>
    <row r="12390" spans="1:4" x14ac:dyDescent="0.2">
      <c r="A12390" s="295">
        <v>0.2311916</v>
      </c>
      <c r="B12390" s="295"/>
      <c r="C12390" s="295">
        <v>0.37923249999999997</v>
      </c>
      <c r="D12390" s="295"/>
    </row>
    <row r="12391" spans="1:4" x14ac:dyDescent="0.2">
      <c r="A12391" s="295">
        <v>0.2311916</v>
      </c>
      <c r="B12391" s="295"/>
      <c r="C12391" s="295">
        <v>0.37915880000000002</v>
      </c>
      <c r="D12391" s="295"/>
    </row>
    <row r="12392" spans="1:4" x14ac:dyDescent="0.2">
      <c r="A12392" s="295">
        <v>0.2311638</v>
      </c>
      <c r="B12392" s="295"/>
      <c r="C12392" s="295">
        <v>0.37915880000000002</v>
      </c>
      <c r="D12392" s="295"/>
    </row>
    <row r="12393" spans="1:4" x14ac:dyDescent="0.2">
      <c r="A12393" s="295">
        <v>0.23114860000000001</v>
      </c>
      <c r="B12393" s="295"/>
      <c r="C12393" s="295">
        <v>0.37915880000000002</v>
      </c>
      <c r="D12393" s="295"/>
    </row>
    <row r="12394" spans="1:4" x14ac:dyDescent="0.2">
      <c r="A12394" s="295">
        <v>0.23113400000000001</v>
      </c>
      <c r="B12394" s="295"/>
      <c r="C12394" s="295">
        <v>0.37915880000000002</v>
      </c>
      <c r="D12394" s="295"/>
    </row>
    <row r="12395" spans="1:4" x14ac:dyDescent="0.2">
      <c r="A12395" s="295">
        <v>0.23112070000000001</v>
      </c>
      <c r="B12395" s="295"/>
      <c r="C12395" s="295">
        <v>0.37915880000000002</v>
      </c>
      <c r="D12395" s="295"/>
    </row>
    <row r="12396" spans="1:4" x14ac:dyDescent="0.2">
      <c r="A12396" s="295">
        <v>0.2310912</v>
      </c>
      <c r="B12396" s="295"/>
      <c r="C12396" s="295">
        <v>0.37915880000000002</v>
      </c>
      <c r="D12396" s="295"/>
    </row>
    <row r="12397" spans="1:4" x14ac:dyDescent="0.2">
      <c r="A12397" s="295">
        <v>0.2310912</v>
      </c>
      <c r="B12397" s="295"/>
      <c r="C12397" s="295">
        <v>0.37912040000000002</v>
      </c>
      <c r="D12397" s="295"/>
    </row>
    <row r="12398" spans="1:4" x14ac:dyDescent="0.2">
      <c r="A12398" s="295">
        <v>0.2310912</v>
      </c>
      <c r="B12398" s="295"/>
      <c r="C12398" s="295">
        <v>0.37908120000000001</v>
      </c>
      <c r="D12398" s="295"/>
    </row>
    <row r="12399" spans="1:4" x14ac:dyDescent="0.2">
      <c r="A12399" s="295">
        <v>0.2310912</v>
      </c>
      <c r="B12399" s="295"/>
      <c r="C12399" s="295">
        <v>0.3790615</v>
      </c>
      <c r="D12399" s="295"/>
    </row>
    <row r="12400" spans="1:4" x14ac:dyDescent="0.2">
      <c r="A12400" s="295">
        <v>0.2310912</v>
      </c>
      <c r="B12400" s="295"/>
      <c r="C12400" s="295">
        <v>0.37906139999999999</v>
      </c>
      <c r="D12400" s="295"/>
    </row>
    <row r="12401" spans="1:4" x14ac:dyDescent="0.2">
      <c r="A12401" s="295">
        <v>0.2310912</v>
      </c>
      <c r="B12401" s="295"/>
      <c r="C12401" s="295">
        <v>0.37904650000000001</v>
      </c>
      <c r="D12401" s="295"/>
    </row>
    <row r="12402" spans="1:4" x14ac:dyDescent="0.2">
      <c r="A12402" s="295">
        <v>0.23106270000000001</v>
      </c>
      <c r="B12402" s="295"/>
      <c r="C12402" s="295">
        <v>0.37902669999999999</v>
      </c>
      <c r="D12402" s="295"/>
    </row>
    <row r="12403" spans="1:4" x14ac:dyDescent="0.2">
      <c r="A12403" s="295">
        <v>0.23103319999999999</v>
      </c>
      <c r="B12403" s="295"/>
      <c r="C12403" s="295">
        <v>0.37898749999999998</v>
      </c>
      <c r="D12403" s="295"/>
    </row>
    <row r="12404" spans="1:4" x14ac:dyDescent="0.2">
      <c r="A12404" s="295">
        <v>0.23101869999999999</v>
      </c>
      <c r="B12404" s="295"/>
      <c r="C12404" s="295">
        <v>0.37898749999999998</v>
      </c>
      <c r="D12404" s="295"/>
    </row>
    <row r="12405" spans="1:4" x14ac:dyDescent="0.2">
      <c r="A12405" s="295">
        <v>0.23101869999999999</v>
      </c>
      <c r="B12405" s="295"/>
      <c r="C12405" s="295">
        <v>0.3789689</v>
      </c>
      <c r="D12405" s="295"/>
    </row>
    <row r="12406" spans="1:4" x14ac:dyDescent="0.2">
      <c r="A12406" s="295">
        <v>0.23101869999999999</v>
      </c>
      <c r="B12406" s="295"/>
      <c r="C12406" s="295">
        <v>0.37892969999999998</v>
      </c>
      <c r="D12406" s="295"/>
    </row>
    <row r="12407" spans="1:4" x14ac:dyDescent="0.2">
      <c r="A12407" s="295">
        <v>0.2310035</v>
      </c>
      <c r="B12407" s="295"/>
      <c r="C12407" s="295">
        <v>0.37890990000000002</v>
      </c>
      <c r="D12407" s="295"/>
    </row>
    <row r="12408" spans="1:4" x14ac:dyDescent="0.2">
      <c r="A12408" s="295">
        <v>0.2310035</v>
      </c>
      <c r="B12408" s="295"/>
      <c r="C12408" s="295">
        <v>0.3788745</v>
      </c>
      <c r="D12408" s="295"/>
    </row>
    <row r="12409" spans="1:4" x14ac:dyDescent="0.2">
      <c r="A12409" s="295">
        <v>0.2309901</v>
      </c>
      <c r="B12409" s="295"/>
      <c r="C12409" s="295">
        <v>0.3788745</v>
      </c>
      <c r="D12409" s="295"/>
    </row>
    <row r="12410" spans="1:4" x14ac:dyDescent="0.2">
      <c r="A12410" s="295">
        <v>0.23096069999999999</v>
      </c>
      <c r="B12410" s="295"/>
      <c r="C12410" s="295">
        <v>0.3788745</v>
      </c>
      <c r="D12410" s="295"/>
    </row>
    <row r="12411" spans="1:4" x14ac:dyDescent="0.2">
      <c r="A12411" s="295">
        <v>0.23096069999999999</v>
      </c>
      <c r="B12411" s="295"/>
      <c r="C12411" s="295">
        <v>0.3788183</v>
      </c>
      <c r="D12411" s="295"/>
    </row>
    <row r="12412" spans="1:4" x14ac:dyDescent="0.2">
      <c r="A12412" s="295">
        <v>0.23094619999999999</v>
      </c>
      <c r="B12412" s="295"/>
      <c r="C12412" s="295">
        <v>0.37879970000000002</v>
      </c>
      <c r="D12412" s="295"/>
    </row>
    <row r="12413" spans="1:4" x14ac:dyDescent="0.2">
      <c r="A12413" s="295">
        <v>0.23094619999999999</v>
      </c>
      <c r="B12413" s="295"/>
      <c r="C12413" s="295">
        <v>0.37878469999999997</v>
      </c>
      <c r="D12413" s="295"/>
    </row>
    <row r="12414" spans="1:4" x14ac:dyDescent="0.2">
      <c r="A12414" s="295">
        <v>0.23094619999999999</v>
      </c>
      <c r="B12414" s="295"/>
      <c r="C12414" s="295">
        <v>0.378747</v>
      </c>
      <c r="D12414" s="295"/>
    </row>
    <row r="12415" spans="1:4" x14ac:dyDescent="0.2">
      <c r="A12415" s="295">
        <v>0.2309165</v>
      </c>
      <c r="B12415" s="295"/>
      <c r="C12415" s="295">
        <v>0.37872660000000002</v>
      </c>
      <c r="D12415" s="295"/>
    </row>
    <row r="12416" spans="1:4" x14ac:dyDescent="0.2">
      <c r="A12416" s="295">
        <v>0.23091639999999999</v>
      </c>
      <c r="B12416" s="295"/>
      <c r="C12416" s="295">
        <v>0.37868829999999998</v>
      </c>
      <c r="D12416" s="295"/>
    </row>
    <row r="12417" spans="1:4" x14ac:dyDescent="0.2">
      <c r="A12417" s="295">
        <v>0.2308741</v>
      </c>
      <c r="B12417" s="295"/>
      <c r="C12417" s="295">
        <v>0.37866949999999999</v>
      </c>
      <c r="D12417" s="295"/>
    </row>
    <row r="12418" spans="1:4" x14ac:dyDescent="0.2">
      <c r="A12418" s="295">
        <v>0.2308741</v>
      </c>
      <c r="B12418" s="295"/>
      <c r="C12418" s="295">
        <v>0.37865090000000001</v>
      </c>
      <c r="D12418" s="295"/>
    </row>
    <row r="12419" spans="1:4" x14ac:dyDescent="0.2">
      <c r="A12419" s="295">
        <v>0.23085919999999999</v>
      </c>
      <c r="B12419" s="295"/>
      <c r="C12419" s="295">
        <v>0.37863590000000003</v>
      </c>
      <c r="D12419" s="295"/>
    </row>
    <row r="12420" spans="1:4" x14ac:dyDescent="0.2">
      <c r="A12420" s="295">
        <v>0.23085910000000001</v>
      </c>
      <c r="B12420" s="295"/>
      <c r="C12420" s="295">
        <v>0.37861610000000001</v>
      </c>
      <c r="D12420" s="295"/>
    </row>
    <row r="12421" spans="1:4" x14ac:dyDescent="0.2">
      <c r="A12421" s="295">
        <v>0.23084460000000001</v>
      </c>
      <c r="B12421" s="295"/>
      <c r="C12421" s="295">
        <v>0.3785771</v>
      </c>
      <c r="D12421" s="295"/>
    </row>
    <row r="12422" spans="1:4" x14ac:dyDescent="0.2">
      <c r="A12422" s="295">
        <v>0.23084460000000001</v>
      </c>
      <c r="B12422" s="295"/>
      <c r="C12422" s="295">
        <v>0.3785771</v>
      </c>
      <c r="D12422" s="295"/>
    </row>
    <row r="12423" spans="1:4" x14ac:dyDescent="0.2">
      <c r="A12423" s="295">
        <v>0.23081489999999999</v>
      </c>
      <c r="B12423" s="295"/>
      <c r="C12423" s="295">
        <v>0.3785771</v>
      </c>
      <c r="D12423" s="295"/>
    </row>
    <row r="12424" spans="1:4" x14ac:dyDescent="0.2">
      <c r="A12424" s="295">
        <v>0.2307997</v>
      </c>
      <c r="B12424" s="295"/>
      <c r="C12424" s="295">
        <v>0.37855830000000001</v>
      </c>
      <c r="D12424" s="295"/>
    </row>
    <row r="12425" spans="1:4" x14ac:dyDescent="0.2">
      <c r="A12425" s="295">
        <v>0.2307864</v>
      </c>
      <c r="B12425" s="295"/>
      <c r="C12425" s="295">
        <v>0.37851810000000002</v>
      </c>
      <c r="D12425" s="295"/>
    </row>
    <row r="12426" spans="1:4" x14ac:dyDescent="0.2">
      <c r="A12426" s="295">
        <v>0.23077139999999999</v>
      </c>
      <c r="B12426" s="295"/>
      <c r="C12426" s="295">
        <v>0.37851810000000002</v>
      </c>
      <c r="D12426" s="295"/>
    </row>
    <row r="12427" spans="1:4" x14ac:dyDescent="0.2">
      <c r="A12427" s="295">
        <v>0.23077139999999999</v>
      </c>
      <c r="B12427" s="295"/>
      <c r="C12427" s="295">
        <v>0.37851810000000002</v>
      </c>
      <c r="D12427" s="295"/>
    </row>
    <row r="12428" spans="1:4" x14ac:dyDescent="0.2">
      <c r="A12428" s="295">
        <v>0.23077139999999999</v>
      </c>
      <c r="B12428" s="295"/>
      <c r="C12428" s="295">
        <v>0.37844440000000001</v>
      </c>
      <c r="D12428" s="295"/>
    </row>
    <row r="12429" spans="1:4" x14ac:dyDescent="0.2">
      <c r="A12429" s="295">
        <v>0.23077139999999999</v>
      </c>
      <c r="B12429" s="295"/>
      <c r="C12429" s="295">
        <v>0.37844440000000001</v>
      </c>
      <c r="D12429" s="295"/>
    </row>
    <row r="12430" spans="1:4" x14ac:dyDescent="0.2">
      <c r="A12430" s="295">
        <v>0.23075699999999999</v>
      </c>
      <c r="B12430" s="295"/>
      <c r="C12430" s="295">
        <v>0.37844440000000001</v>
      </c>
      <c r="D12430" s="295"/>
    </row>
    <row r="12431" spans="1:4" x14ac:dyDescent="0.2">
      <c r="A12431" s="295">
        <v>0.23074239999999999</v>
      </c>
      <c r="B12431" s="295"/>
      <c r="C12431" s="295">
        <v>0.3784052</v>
      </c>
      <c r="D12431" s="295"/>
    </row>
    <row r="12432" spans="1:4" x14ac:dyDescent="0.2">
      <c r="A12432" s="295">
        <v>0.23069890000000001</v>
      </c>
      <c r="B12432" s="295"/>
      <c r="C12432" s="295">
        <v>0.37840509999999999</v>
      </c>
      <c r="D12432" s="295"/>
    </row>
    <row r="12433" spans="1:4" x14ac:dyDescent="0.2">
      <c r="A12433" s="295">
        <v>0.23069890000000001</v>
      </c>
      <c r="B12433" s="295"/>
      <c r="C12433" s="295">
        <v>0.37836769999999997</v>
      </c>
      <c r="D12433" s="295"/>
    </row>
    <row r="12434" spans="1:4" x14ac:dyDescent="0.2">
      <c r="A12434" s="295">
        <v>0.23068440000000001</v>
      </c>
      <c r="B12434" s="295"/>
      <c r="C12434" s="295">
        <v>0.37836769999999997</v>
      </c>
      <c r="D12434" s="295"/>
    </row>
    <row r="12435" spans="1:4" x14ac:dyDescent="0.2">
      <c r="A12435" s="295">
        <v>0.23068440000000001</v>
      </c>
      <c r="B12435" s="295"/>
      <c r="C12435" s="295">
        <v>0.37836769999999997</v>
      </c>
      <c r="D12435" s="295"/>
    </row>
    <row r="12436" spans="1:4" x14ac:dyDescent="0.2">
      <c r="A12436" s="295">
        <v>0.2306695</v>
      </c>
      <c r="B12436" s="295"/>
      <c r="C12436" s="295">
        <v>0.3783126</v>
      </c>
      <c r="D12436" s="295"/>
    </row>
    <row r="12437" spans="1:4" x14ac:dyDescent="0.2">
      <c r="A12437" s="295">
        <v>0.230655</v>
      </c>
      <c r="B12437" s="295"/>
      <c r="C12437" s="295">
        <v>0.3783126</v>
      </c>
      <c r="D12437" s="295"/>
    </row>
    <row r="12438" spans="1:4" x14ac:dyDescent="0.2">
      <c r="A12438" s="295">
        <v>0.2306397</v>
      </c>
      <c r="B12438" s="295"/>
      <c r="C12438" s="295">
        <v>0.37829220000000002</v>
      </c>
      <c r="D12438" s="295"/>
    </row>
    <row r="12439" spans="1:4" x14ac:dyDescent="0.2">
      <c r="A12439" s="295">
        <v>0.23062640000000001</v>
      </c>
      <c r="B12439" s="295"/>
      <c r="C12439" s="295">
        <v>0.37827339999999998</v>
      </c>
      <c r="D12439" s="295"/>
    </row>
    <row r="12440" spans="1:4" x14ac:dyDescent="0.2">
      <c r="A12440" s="295">
        <v>0.23062640000000001</v>
      </c>
      <c r="B12440" s="295"/>
      <c r="C12440" s="295">
        <v>0.37825360000000002</v>
      </c>
      <c r="D12440" s="295"/>
    </row>
    <row r="12441" spans="1:4" x14ac:dyDescent="0.2">
      <c r="A12441" s="295">
        <v>0.23061139999999999</v>
      </c>
      <c r="B12441" s="295"/>
      <c r="C12441" s="295">
        <v>0.37825360000000002</v>
      </c>
      <c r="D12441" s="295"/>
    </row>
    <row r="12442" spans="1:4" x14ac:dyDescent="0.2">
      <c r="A12442" s="295">
        <v>0.230597</v>
      </c>
      <c r="B12442" s="295"/>
      <c r="C12442" s="295">
        <v>0.37821500000000002</v>
      </c>
      <c r="D12442" s="295"/>
    </row>
    <row r="12443" spans="1:4" x14ac:dyDescent="0.2">
      <c r="A12443" s="295">
        <v>0.23058239999999999</v>
      </c>
      <c r="B12443" s="295"/>
      <c r="C12443" s="295">
        <v>0.37821500000000002</v>
      </c>
      <c r="D12443" s="295"/>
    </row>
    <row r="12444" spans="1:4" x14ac:dyDescent="0.2">
      <c r="A12444" s="295">
        <v>0.23058239999999999</v>
      </c>
      <c r="B12444" s="295"/>
      <c r="C12444" s="295">
        <v>0.37816100000000002</v>
      </c>
      <c r="D12444" s="295"/>
    </row>
    <row r="12445" spans="1:4" x14ac:dyDescent="0.2">
      <c r="A12445" s="295">
        <v>0.230568</v>
      </c>
      <c r="B12445" s="295"/>
      <c r="C12445" s="295">
        <v>0.37816100000000002</v>
      </c>
      <c r="D12445" s="295"/>
    </row>
    <row r="12446" spans="1:4" x14ac:dyDescent="0.2">
      <c r="A12446" s="295">
        <v>0.2305528</v>
      </c>
      <c r="B12446" s="295"/>
      <c r="C12446" s="295">
        <v>0.37812240000000003</v>
      </c>
      <c r="D12446" s="295"/>
    </row>
    <row r="12447" spans="1:4" x14ac:dyDescent="0.2">
      <c r="A12447" s="295">
        <v>0.2305528</v>
      </c>
      <c r="B12447" s="295"/>
      <c r="C12447" s="295">
        <v>0.37810749999999999</v>
      </c>
      <c r="D12447" s="295"/>
    </row>
    <row r="12448" spans="1:4" x14ac:dyDescent="0.2">
      <c r="A12448" s="295">
        <v>0.2305528</v>
      </c>
      <c r="B12448" s="295"/>
      <c r="C12448" s="295">
        <v>0.37808890000000001</v>
      </c>
      <c r="D12448" s="295"/>
    </row>
    <row r="12449" spans="1:4" x14ac:dyDescent="0.2">
      <c r="A12449" s="295">
        <v>0.23053940000000001</v>
      </c>
      <c r="B12449" s="295"/>
      <c r="C12449" s="295">
        <v>0.37806849999999997</v>
      </c>
      <c r="D12449" s="295"/>
    </row>
    <row r="12450" spans="1:4" x14ac:dyDescent="0.2">
      <c r="A12450" s="295">
        <v>0.23053940000000001</v>
      </c>
      <c r="B12450" s="295"/>
      <c r="C12450" s="295">
        <v>0.37806849999999997</v>
      </c>
      <c r="D12450" s="295"/>
    </row>
    <row r="12451" spans="1:4" x14ac:dyDescent="0.2">
      <c r="A12451" s="295">
        <v>0.23053940000000001</v>
      </c>
      <c r="B12451" s="295"/>
      <c r="C12451" s="295">
        <v>0.37806849999999997</v>
      </c>
      <c r="D12451" s="295"/>
    </row>
    <row r="12452" spans="1:4" x14ac:dyDescent="0.2">
      <c r="A12452" s="295">
        <v>0.2305249</v>
      </c>
      <c r="B12452" s="295"/>
      <c r="C12452" s="295">
        <v>0.37804989999999999</v>
      </c>
      <c r="D12452" s="295"/>
    </row>
    <row r="12453" spans="1:4" x14ac:dyDescent="0.2">
      <c r="A12453" s="295">
        <v>0.23050989999999999</v>
      </c>
      <c r="B12453" s="295"/>
      <c r="C12453" s="295">
        <v>0.37803009999999998</v>
      </c>
      <c r="D12453" s="295"/>
    </row>
    <row r="12454" spans="1:4" x14ac:dyDescent="0.2">
      <c r="A12454" s="295">
        <v>0.23050989999999999</v>
      </c>
      <c r="B12454" s="295"/>
      <c r="C12454" s="295">
        <v>0.3780097</v>
      </c>
      <c r="D12454" s="295"/>
    </row>
    <row r="12455" spans="1:4" x14ac:dyDescent="0.2">
      <c r="A12455" s="295">
        <v>0.23049539999999999</v>
      </c>
      <c r="B12455" s="295"/>
      <c r="C12455" s="295">
        <v>0.37799470000000002</v>
      </c>
      <c r="D12455" s="295"/>
    </row>
    <row r="12456" spans="1:4" x14ac:dyDescent="0.2">
      <c r="A12456" s="295">
        <v>0.2304657</v>
      </c>
      <c r="B12456" s="295"/>
      <c r="C12456" s="295">
        <v>0.3779573</v>
      </c>
      <c r="D12456" s="295"/>
    </row>
    <row r="12457" spans="1:4" x14ac:dyDescent="0.2">
      <c r="A12457" s="295">
        <v>0.2304657</v>
      </c>
      <c r="B12457" s="295"/>
      <c r="C12457" s="295">
        <v>0.37792249999999999</v>
      </c>
      <c r="D12457" s="295"/>
    </row>
    <row r="12458" spans="1:4" x14ac:dyDescent="0.2">
      <c r="A12458" s="295">
        <v>0.2304657</v>
      </c>
      <c r="B12458" s="295"/>
      <c r="C12458" s="295">
        <v>0.37790390000000001</v>
      </c>
      <c r="D12458" s="295"/>
    </row>
    <row r="12459" spans="1:4" x14ac:dyDescent="0.2">
      <c r="A12459" s="295">
        <v>0.2304657</v>
      </c>
      <c r="B12459" s="295"/>
      <c r="C12459" s="295">
        <v>0.3778685</v>
      </c>
      <c r="D12459" s="295"/>
    </row>
    <row r="12460" spans="1:4" x14ac:dyDescent="0.2">
      <c r="A12460" s="295">
        <v>0.23043739999999999</v>
      </c>
      <c r="B12460" s="295"/>
      <c r="C12460" s="295">
        <v>0.37784879999999998</v>
      </c>
      <c r="D12460" s="295"/>
    </row>
    <row r="12461" spans="1:4" x14ac:dyDescent="0.2">
      <c r="A12461" s="295">
        <v>0.23040840000000001</v>
      </c>
      <c r="B12461" s="295"/>
      <c r="C12461" s="295">
        <v>0.37783</v>
      </c>
      <c r="D12461" s="295"/>
    </row>
    <row r="12462" spans="1:4" x14ac:dyDescent="0.2">
      <c r="A12462" s="295">
        <v>0.23040840000000001</v>
      </c>
      <c r="B12462" s="295"/>
      <c r="C12462" s="295">
        <v>0.37777480000000002</v>
      </c>
      <c r="D12462" s="295"/>
    </row>
    <row r="12463" spans="1:4" x14ac:dyDescent="0.2">
      <c r="A12463" s="295">
        <v>0.23040840000000001</v>
      </c>
      <c r="B12463" s="295"/>
      <c r="C12463" s="295">
        <v>0.37775619999999999</v>
      </c>
      <c r="D12463" s="295"/>
    </row>
    <row r="12464" spans="1:4" x14ac:dyDescent="0.2">
      <c r="A12464" s="295">
        <v>0.23040840000000001</v>
      </c>
      <c r="B12464" s="295"/>
      <c r="C12464" s="295">
        <v>0.37775619999999999</v>
      </c>
      <c r="D12464" s="295"/>
    </row>
    <row r="12465" spans="1:4" x14ac:dyDescent="0.2">
      <c r="A12465" s="295">
        <v>0.23039509999999999</v>
      </c>
      <c r="B12465" s="295"/>
      <c r="C12465" s="295">
        <v>0.37775619999999999</v>
      </c>
      <c r="D12465" s="295"/>
    </row>
    <row r="12466" spans="1:4" x14ac:dyDescent="0.2">
      <c r="A12466" s="295">
        <v>0.23039509999999999</v>
      </c>
      <c r="B12466" s="295"/>
      <c r="C12466" s="295">
        <v>0.37771700000000002</v>
      </c>
      <c r="D12466" s="295"/>
    </row>
    <row r="12467" spans="1:4" x14ac:dyDescent="0.2">
      <c r="A12467" s="295">
        <v>0.2303654</v>
      </c>
      <c r="B12467" s="295"/>
      <c r="C12467" s="295">
        <v>0.37770199999999998</v>
      </c>
      <c r="D12467" s="295"/>
    </row>
    <row r="12468" spans="1:4" x14ac:dyDescent="0.2">
      <c r="A12468" s="295">
        <v>0.23032259999999999</v>
      </c>
      <c r="B12468" s="295"/>
      <c r="C12468" s="295">
        <v>0.37770199999999998</v>
      </c>
      <c r="D12468" s="295"/>
    </row>
    <row r="12469" spans="1:4" x14ac:dyDescent="0.2">
      <c r="A12469" s="295">
        <v>0.23030809999999999</v>
      </c>
      <c r="B12469" s="295"/>
      <c r="C12469" s="295">
        <v>0.37768699999999999</v>
      </c>
      <c r="D12469" s="295"/>
    </row>
    <row r="12470" spans="1:4" x14ac:dyDescent="0.2">
      <c r="A12470" s="295">
        <v>0.23030800000000001</v>
      </c>
      <c r="B12470" s="295"/>
      <c r="C12470" s="295">
        <v>0.3776484</v>
      </c>
      <c r="D12470" s="295"/>
    </row>
    <row r="12471" spans="1:4" x14ac:dyDescent="0.2">
      <c r="A12471" s="295">
        <v>0.23030800000000001</v>
      </c>
      <c r="B12471" s="295"/>
      <c r="C12471" s="295">
        <v>0.3776484</v>
      </c>
      <c r="D12471" s="295"/>
    </row>
    <row r="12472" spans="1:4" x14ac:dyDescent="0.2">
      <c r="A12472" s="295">
        <v>0.23027839999999999</v>
      </c>
      <c r="B12472" s="295"/>
      <c r="C12472" s="295">
        <v>0.37762800000000002</v>
      </c>
      <c r="D12472" s="295"/>
    </row>
    <row r="12473" spans="1:4" x14ac:dyDescent="0.2">
      <c r="A12473" s="295">
        <v>0.2302505</v>
      </c>
      <c r="B12473" s="295"/>
      <c r="C12473" s="295">
        <v>0.37760939999999998</v>
      </c>
      <c r="D12473" s="295"/>
    </row>
    <row r="12474" spans="1:4" x14ac:dyDescent="0.2">
      <c r="A12474" s="295">
        <v>0.2302505</v>
      </c>
      <c r="B12474" s="295"/>
      <c r="C12474" s="295">
        <v>0.37757590000000002</v>
      </c>
      <c r="D12474" s="295"/>
    </row>
    <row r="12475" spans="1:4" x14ac:dyDescent="0.2">
      <c r="A12475" s="295">
        <v>0.230236</v>
      </c>
      <c r="B12475" s="295"/>
      <c r="C12475" s="295">
        <v>0.37755699999999998</v>
      </c>
      <c r="D12475" s="295"/>
    </row>
    <row r="12476" spans="1:4" x14ac:dyDescent="0.2">
      <c r="A12476" s="295">
        <v>0.23022100000000001</v>
      </c>
      <c r="B12476" s="295"/>
      <c r="C12476" s="295">
        <v>0.37751689999999999</v>
      </c>
      <c r="D12476" s="295"/>
    </row>
    <row r="12477" spans="1:4" x14ac:dyDescent="0.2">
      <c r="A12477" s="295">
        <v>0.23022100000000001</v>
      </c>
      <c r="B12477" s="295"/>
      <c r="C12477" s="295">
        <v>0.37751689999999999</v>
      </c>
      <c r="D12477" s="295"/>
    </row>
    <row r="12478" spans="1:4" x14ac:dyDescent="0.2">
      <c r="A12478" s="295">
        <v>0.23020769999999999</v>
      </c>
      <c r="B12478" s="295"/>
      <c r="C12478" s="295">
        <v>0.377498</v>
      </c>
      <c r="D12478" s="295"/>
    </row>
    <row r="12479" spans="1:4" x14ac:dyDescent="0.2">
      <c r="A12479" s="295">
        <v>0.23020769999999999</v>
      </c>
      <c r="B12479" s="295"/>
      <c r="C12479" s="295">
        <v>0.37747760000000002</v>
      </c>
      <c r="D12479" s="295"/>
    </row>
    <row r="12480" spans="1:4" x14ac:dyDescent="0.2">
      <c r="A12480" s="295">
        <v>0.23020769999999999</v>
      </c>
      <c r="B12480" s="295"/>
      <c r="C12480" s="295">
        <v>0.37742429999999999</v>
      </c>
      <c r="D12480" s="295"/>
    </row>
    <row r="12481" spans="1:4" x14ac:dyDescent="0.2">
      <c r="A12481" s="295">
        <v>0.23017750000000001</v>
      </c>
      <c r="B12481" s="295"/>
      <c r="C12481" s="295">
        <v>0.37742429999999999</v>
      </c>
      <c r="D12481" s="295"/>
    </row>
    <row r="12482" spans="1:4" x14ac:dyDescent="0.2">
      <c r="A12482" s="295">
        <v>0.23016300000000001</v>
      </c>
      <c r="B12482" s="295"/>
      <c r="C12482" s="295">
        <v>0.3774055</v>
      </c>
      <c r="D12482" s="295"/>
    </row>
    <row r="12483" spans="1:4" x14ac:dyDescent="0.2">
      <c r="A12483" s="295">
        <v>0.23016300000000001</v>
      </c>
      <c r="B12483" s="295"/>
      <c r="C12483" s="295">
        <v>0.3773707</v>
      </c>
      <c r="D12483" s="295"/>
    </row>
    <row r="12484" spans="1:4" x14ac:dyDescent="0.2">
      <c r="A12484" s="295">
        <v>0.23016300000000001</v>
      </c>
      <c r="B12484" s="295"/>
      <c r="C12484" s="295">
        <v>0.3773707</v>
      </c>
      <c r="D12484" s="295"/>
    </row>
    <row r="12485" spans="1:4" x14ac:dyDescent="0.2">
      <c r="A12485" s="295">
        <v>0.23014960000000001</v>
      </c>
      <c r="B12485" s="295"/>
      <c r="C12485" s="295">
        <v>0.37735030000000003</v>
      </c>
      <c r="D12485" s="295"/>
    </row>
    <row r="12486" spans="1:4" x14ac:dyDescent="0.2">
      <c r="A12486" s="295">
        <v>0.23012060000000001</v>
      </c>
      <c r="B12486" s="295"/>
      <c r="C12486" s="295">
        <v>0.37735030000000003</v>
      </c>
      <c r="D12486" s="295"/>
    </row>
    <row r="12487" spans="1:4" x14ac:dyDescent="0.2">
      <c r="A12487" s="295">
        <v>0.2301057</v>
      </c>
      <c r="B12487" s="295"/>
      <c r="C12487" s="295">
        <v>0.37735030000000003</v>
      </c>
      <c r="D12487" s="295"/>
    </row>
    <row r="12488" spans="1:4" x14ac:dyDescent="0.2">
      <c r="A12488" s="295">
        <v>0.2301057</v>
      </c>
      <c r="B12488" s="295"/>
      <c r="C12488" s="295">
        <v>0.37735030000000003</v>
      </c>
      <c r="D12488" s="295"/>
    </row>
    <row r="12489" spans="1:4" x14ac:dyDescent="0.2">
      <c r="A12489" s="295">
        <v>0.2301057</v>
      </c>
      <c r="B12489" s="295"/>
      <c r="C12489" s="295">
        <v>0.3772932</v>
      </c>
      <c r="D12489" s="295"/>
    </row>
    <row r="12490" spans="1:4" x14ac:dyDescent="0.2">
      <c r="A12490" s="295">
        <v>0.2301057</v>
      </c>
      <c r="B12490" s="295"/>
      <c r="C12490" s="295">
        <v>0.37725779999999998</v>
      </c>
      <c r="D12490" s="295"/>
    </row>
    <row r="12491" spans="1:4" x14ac:dyDescent="0.2">
      <c r="A12491" s="295">
        <v>0.2301057</v>
      </c>
      <c r="B12491" s="295"/>
      <c r="C12491" s="295">
        <v>0.37724279999999999</v>
      </c>
      <c r="D12491" s="295"/>
    </row>
    <row r="12492" spans="1:4" x14ac:dyDescent="0.2">
      <c r="A12492" s="295">
        <v>0.2300923</v>
      </c>
      <c r="B12492" s="295"/>
      <c r="C12492" s="295">
        <v>0.3772239</v>
      </c>
      <c r="D12492" s="295"/>
    </row>
    <row r="12493" spans="1:4" x14ac:dyDescent="0.2">
      <c r="A12493" s="295">
        <v>0.23006260000000001</v>
      </c>
      <c r="B12493" s="295"/>
      <c r="C12493" s="295">
        <v>0.37716680000000002</v>
      </c>
      <c r="D12493" s="295"/>
    </row>
    <row r="12494" spans="1:4" x14ac:dyDescent="0.2">
      <c r="A12494" s="295">
        <v>0.23006260000000001</v>
      </c>
      <c r="B12494" s="295"/>
      <c r="C12494" s="295">
        <v>0.37714639999999999</v>
      </c>
      <c r="D12494" s="295"/>
    </row>
    <row r="12495" spans="1:4" x14ac:dyDescent="0.2">
      <c r="A12495" s="295">
        <v>0.23004810000000001</v>
      </c>
      <c r="B12495" s="295"/>
      <c r="C12495" s="295">
        <v>0.37714639999999999</v>
      </c>
      <c r="D12495" s="295"/>
    </row>
    <row r="12496" spans="1:4" x14ac:dyDescent="0.2">
      <c r="A12496" s="295">
        <v>0.23003319999999999</v>
      </c>
      <c r="B12496" s="295"/>
      <c r="C12496" s="295">
        <v>0.37714639999999999</v>
      </c>
      <c r="D12496" s="295"/>
    </row>
    <row r="12497" spans="1:4" x14ac:dyDescent="0.2">
      <c r="A12497" s="295">
        <v>0.23003319999999999</v>
      </c>
      <c r="B12497" s="295"/>
      <c r="C12497" s="295">
        <v>0.37711260000000002</v>
      </c>
      <c r="D12497" s="295"/>
    </row>
    <row r="12498" spans="1:4" x14ac:dyDescent="0.2">
      <c r="A12498" s="295">
        <v>0.23003319999999999</v>
      </c>
      <c r="B12498" s="295"/>
      <c r="C12498" s="295">
        <v>0.37707239999999997</v>
      </c>
      <c r="D12498" s="295"/>
    </row>
    <row r="12499" spans="1:4" x14ac:dyDescent="0.2">
      <c r="A12499" s="295">
        <v>0.2300046</v>
      </c>
      <c r="B12499" s="295"/>
      <c r="C12499" s="295">
        <v>0.37707239999999997</v>
      </c>
      <c r="D12499" s="295"/>
    </row>
    <row r="12500" spans="1:4" x14ac:dyDescent="0.2">
      <c r="A12500" s="295">
        <v>0.22998959999999999</v>
      </c>
      <c r="B12500" s="295"/>
      <c r="C12500" s="295">
        <v>0.37707239999999997</v>
      </c>
      <c r="D12500" s="295"/>
    </row>
    <row r="12501" spans="1:4" x14ac:dyDescent="0.2">
      <c r="A12501" s="295">
        <v>0.22998959999999999</v>
      </c>
      <c r="B12501" s="295"/>
      <c r="C12501" s="295">
        <v>0.37707239999999997</v>
      </c>
      <c r="D12501" s="295"/>
    </row>
    <row r="12502" spans="1:4" x14ac:dyDescent="0.2">
      <c r="A12502" s="295">
        <v>0.22997519999999999</v>
      </c>
      <c r="B12502" s="295"/>
      <c r="C12502" s="295">
        <v>0.37703340000000002</v>
      </c>
      <c r="D12502" s="295"/>
    </row>
    <row r="12503" spans="1:4" x14ac:dyDescent="0.2">
      <c r="A12503" s="295">
        <v>0.22997519999999999</v>
      </c>
      <c r="B12503" s="295"/>
      <c r="C12503" s="295">
        <v>0.37703340000000002</v>
      </c>
      <c r="D12503" s="295"/>
    </row>
    <row r="12504" spans="1:4" x14ac:dyDescent="0.2">
      <c r="A12504" s="295">
        <v>0.2299457</v>
      </c>
      <c r="B12504" s="295"/>
      <c r="C12504" s="295">
        <v>0.37699480000000002</v>
      </c>
      <c r="D12504" s="295"/>
    </row>
    <row r="12505" spans="1:4" x14ac:dyDescent="0.2">
      <c r="A12505" s="295">
        <v>0.22993050000000001</v>
      </c>
      <c r="B12505" s="295"/>
      <c r="C12505" s="295">
        <v>0.37697979999999998</v>
      </c>
      <c r="D12505" s="295"/>
    </row>
    <row r="12506" spans="1:4" x14ac:dyDescent="0.2">
      <c r="A12506" s="295">
        <v>0.22991710000000001</v>
      </c>
      <c r="B12506" s="295"/>
      <c r="C12506" s="295">
        <v>0.3769612</v>
      </c>
      <c r="D12506" s="295"/>
    </row>
    <row r="12507" spans="1:4" x14ac:dyDescent="0.2">
      <c r="A12507" s="295">
        <v>0.22990269999999999</v>
      </c>
      <c r="B12507" s="295"/>
      <c r="C12507" s="295">
        <v>0.37692379999999998</v>
      </c>
      <c r="D12507" s="295"/>
    </row>
    <row r="12508" spans="1:4" x14ac:dyDescent="0.2">
      <c r="A12508" s="295">
        <v>0.22990260000000001</v>
      </c>
      <c r="B12508" s="295"/>
      <c r="C12508" s="295">
        <v>0.37692379999999998</v>
      </c>
      <c r="D12508" s="295"/>
    </row>
    <row r="12509" spans="1:4" x14ac:dyDescent="0.2">
      <c r="A12509" s="295">
        <v>0.22990260000000001</v>
      </c>
      <c r="B12509" s="295"/>
      <c r="C12509" s="295">
        <v>0.3769034</v>
      </c>
      <c r="D12509" s="295"/>
    </row>
    <row r="12510" spans="1:4" x14ac:dyDescent="0.2">
      <c r="A12510" s="295">
        <v>0.22988929999999999</v>
      </c>
      <c r="B12510" s="295"/>
      <c r="C12510" s="295">
        <v>0.37684620000000002</v>
      </c>
      <c r="D12510" s="295"/>
    </row>
    <row r="12511" spans="1:4" x14ac:dyDescent="0.2">
      <c r="A12511" s="295">
        <v>0.2298596</v>
      </c>
      <c r="B12511" s="295"/>
      <c r="C12511" s="295">
        <v>0.37684620000000002</v>
      </c>
      <c r="D12511" s="295"/>
    </row>
    <row r="12512" spans="1:4" x14ac:dyDescent="0.2">
      <c r="A12512" s="295">
        <v>0.2298451</v>
      </c>
      <c r="B12512" s="295"/>
      <c r="C12512" s="295">
        <v>0.37683119999999998</v>
      </c>
      <c r="D12512" s="295"/>
    </row>
    <row r="12513" spans="1:4" x14ac:dyDescent="0.2">
      <c r="A12513" s="295">
        <v>0.2298451</v>
      </c>
      <c r="B12513" s="295"/>
      <c r="C12513" s="295">
        <v>0.37679220000000002</v>
      </c>
      <c r="D12513" s="295"/>
    </row>
    <row r="12514" spans="1:4" x14ac:dyDescent="0.2">
      <c r="A12514" s="295">
        <v>0.2298451</v>
      </c>
      <c r="B12514" s="295"/>
      <c r="C12514" s="295">
        <v>0.37675209999999998</v>
      </c>
      <c r="D12514" s="295"/>
    </row>
    <row r="12515" spans="1:4" x14ac:dyDescent="0.2">
      <c r="A12515" s="295">
        <v>0.2298451</v>
      </c>
      <c r="B12515" s="295"/>
      <c r="C12515" s="295">
        <v>0.37675209999999998</v>
      </c>
      <c r="D12515" s="295"/>
    </row>
    <row r="12516" spans="1:4" x14ac:dyDescent="0.2">
      <c r="A12516" s="295">
        <v>0.2298161</v>
      </c>
      <c r="B12516" s="295"/>
      <c r="C12516" s="295">
        <v>0.37675209999999998</v>
      </c>
      <c r="D12516" s="295"/>
    </row>
    <row r="12517" spans="1:4" x14ac:dyDescent="0.2">
      <c r="A12517" s="295">
        <v>0.22980110000000001</v>
      </c>
      <c r="B12517" s="295"/>
      <c r="C12517" s="295">
        <v>0.37671850000000001</v>
      </c>
      <c r="D12517" s="295"/>
    </row>
    <row r="12518" spans="1:4" x14ac:dyDescent="0.2">
      <c r="A12518" s="295">
        <v>0.22978770000000001</v>
      </c>
      <c r="B12518" s="295"/>
      <c r="C12518" s="295">
        <v>0.37669809999999998</v>
      </c>
      <c r="D12518" s="295"/>
    </row>
    <row r="12519" spans="1:4" x14ac:dyDescent="0.2">
      <c r="A12519" s="295">
        <v>0.22978770000000001</v>
      </c>
      <c r="B12519" s="295"/>
      <c r="C12519" s="295">
        <v>0.37667929999999999</v>
      </c>
      <c r="D12519" s="295"/>
    </row>
    <row r="12520" spans="1:4" x14ac:dyDescent="0.2">
      <c r="A12520" s="295">
        <v>0.22975809999999999</v>
      </c>
      <c r="B12520" s="295"/>
      <c r="C12520" s="295">
        <v>0.37662050000000002</v>
      </c>
      <c r="D12520" s="295"/>
    </row>
    <row r="12521" spans="1:4" x14ac:dyDescent="0.2">
      <c r="A12521" s="295">
        <v>0.22974349999999999</v>
      </c>
      <c r="B12521" s="295"/>
      <c r="C12521" s="295">
        <v>0.37662050000000002</v>
      </c>
      <c r="D12521" s="295"/>
    </row>
    <row r="12522" spans="1:4" x14ac:dyDescent="0.2">
      <c r="A12522" s="295">
        <v>0.22974349999999999</v>
      </c>
      <c r="B12522" s="295"/>
      <c r="C12522" s="295">
        <v>0.37662050000000002</v>
      </c>
      <c r="D12522" s="295"/>
    </row>
    <row r="12523" spans="1:4" x14ac:dyDescent="0.2">
      <c r="A12523" s="295">
        <v>0.22974349999999999</v>
      </c>
      <c r="B12523" s="295"/>
      <c r="C12523" s="295">
        <v>0.37660189999999999</v>
      </c>
      <c r="D12523" s="295"/>
    </row>
    <row r="12524" spans="1:4" x14ac:dyDescent="0.2">
      <c r="A12524" s="295">
        <v>0.22974349999999999</v>
      </c>
      <c r="B12524" s="295"/>
      <c r="C12524" s="295">
        <v>0.37656810000000002</v>
      </c>
      <c r="D12524" s="295"/>
    </row>
    <row r="12525" spans="1:4" x14ac:dyDescent="0.2">
      <c r="A12525" s="295">
        <v>0.22972860000000001</v>
      </c>
      <c r="B12525" s="295"/>
      <c r="C12525" s="295">
        <v>0.37652859999999999</v>
      </c>
      <c r="D12525" s="295"/>
    </row>
    <row r="12526" spans="1:4" x14ac:dyDescent="0.2">
      <c r="A12526" s="295">
        <v>0.22972860000000001</v>
      </c>
      <c r="B12526" s="295"/>
      <c r="C12526" s="295">
        <v>0.37650820000000002</v>
      </c>
      <c r="D12526" s="295"/>
    </row>
    <row r="12527" spans="1:4" x14ac:dyDescent="0.2">
      <c r="A12527" s="295">
        <v>0.22971340000000001</v>
      </c>
      <c r="B12527" s="295"/>
      <c r="C12527" s="295">
        <v>0.37650820000000002</v>
      </c>
      <c r="D12527" s="295"/>
    </row>
    <row r="12528" spans="1:4" x14ac:dyDescent="0.2">
      <c r="A12528" s="295">
        <v>0.22969999999999999</v>
      </c>
      <c r="B12528" s="295"/>
      <c r="C12528" s="295">
        <v>0.37649319999999997</v>
      </c>
      <c r="D12528" s="295"/>
    </row>
    <row r="12529" spans="1:4" x14ac:dyDescent="0.2">
      <c r="A12529" s="295">
        <v>0.22967099999999999</v>
      </c>
      <c r="B12529" s="295"/>
      <c r="C12529" s="295">
        <v>0.37645580000000001</v>
      </c>
      <c r="D12529" s="295"/>
    </row>
    <row r="12530" spans="1:4" x14ac:dyDescent="0.2">
      <c r="A12530" s="295">
        <v>0.22967099999999999</v>
      </c>
      <c r="B12530" s="295"/>
      <c r="C12530" s="295">
        <v>0.37645580000000001</v>
      </c>
      <c r="D12530" s="295"/>
    </row>
    <row r="12531" spans="1:4" x14ac:dyDescent="0.2">
      <c r="A12531" s="295">
        <v>0.22967099999999999</v>
      </c>
      <c r="B12531" s="295"/>
      <c r="C12531" s="295">
        <v>0.37640059999999997</v>
      </c>
      <c r="D12531" s="295"/>
    </row>
    <row r="12532" spans="1:4" x14ac:dyDescent="0.2">
      <c r="A12532" s="295">
        <v>0.22965579999999999</v>
      </c>
      <c r="B12532" s="295"/>
      <c r="C12532" s="295">
        <v>0.37636589999999998</v>
      </c>
      <c r="D12532" s="295"/>
    </row>
    <row r="12533" spans="1:4" x14ac:dyDescent="0.2">
      <c r="A12533" s="295">
        <v>0.22964090000000001</v>
      </c>
      <c r="B12533" s="295"/>
      <c r="C12533" s="295">
        <v>0.37636589999999998</v>
      </c>
      <c r="D12533" s="295"/>
    </row>
    <row r="12534" spans="1:4" x14ac:dyDescent="0.2">
      <c r="A12534" s="295">
        <v>0.22962750000000001</v>
      </c>
      <c r="B12534" s="295"/>
      <c r="C12534" s="295">
        <v>0.37636589999999998</v>
      </c>
      <c r="D12534" s="295"/>
    </row>
    <row r="12535" spans="1:4" x14ac:dyDescent="0.2">
      <c r="A12535" s="295">
        <v>0.22961300000000001</v>
      </c>
      <c r="B12535" s="295"/>
      <c r="C12535" s="295">
        <v>0.37634610000000002</v>
      </c>
      <c r="D12535" s="295"/>
    </row>
    <row r="12536" spans="1:4" x14ac:dyDescent="0.2">
      <c r="A12536" s="295">
        <v>0.22961300000000001</v>
      </c>
      <c r="B12536" s="295"/>
      <c r="C12536" s="295">
        <v>0.37633109999999997</v>
      </c>
      <c r="D12536" s="295"/>
    </row>
    <row r="12537" spans="1:4" x14ac:dyDescent="0.2">
      <c r="A12537" s="295">
        <v>0.22959969999999999</v>
      </c>
      <c r="B12537" s="295"/>
      <c r="C12537" s="295">
        <v>0.37631249999999999</v>
      </c>
      <c r="D12537" s="295"/>
    </row>
    <row r="12538" spans="1:4" x14ac:dyDescent="0.2">
      <c r="A12538" s="295">
        <v>0.22959969999999999</v>
      </c>
      <c r="B12538" s="295"/>
      <c r="C12538" s="295">
        <v>0.37627389999999999</v>
      </c>
      <c r="D12538" s="295"/>
    </row>
    <row r="12539" spans="1:4" x14ac:dyDescent="0.2">
      <c r="A12539" s="295">
        <v>0.22957069999999999</v>
      </c>
      <c r="B12539" s="295"/>
      <c r="C12539" s="295">
        <v>0.37625350000000002</v>
      </c>
      <c r="D12539" s="295"/>
    </row>
    <row r="12540" spans="1:4" x14ac:dyDescent="0.2">
      <c r="A12540" s="295">
        <v>0.22957069999999999</v>
      </c>
      <c r="B12540" s="295"/>
      <c r="C12540" s="295">
        <v>0.37625350000000002</v>
      </c>
      <c r="D12540" s="295"/>
    </row>
    <row r="12541" spans="1:4" x14ac:dyDescent="0.2">
      <c r="A12541" s="295">
        <v>0.2295557</v>
      </c>
      <c r="B12541" s="295"/>
      <c r="C12541" s="295">
        <v>0.37625350000000002</v>
      </c>
      <c r="D12541" s="295"/>
    </row>
    <row r="12542" spans="1:4" x14ac:dyDescent="0.2">
      <c r="A12542" s="295">
        <v>0.22954050000000001</v>
      </c>
      <c r="B12542" s="295"/>
      <c r="C12542" s="295">
        <v>0.37625350000000002</v>
      </c>
      <c r="D12542" s="295"/>
    </row>
    <row r="12543" spans="1:4" x14ac:dyDescent="0.2">
      <c r="A12543" s="295">
        <v>0.22952600000000001</v>
      </c>
      <c r="B12543" s="295"/>
      <c r="C12543" s="295">
        <v>0.37620110000000001</v>
      </c>
      <c r="D12543" s="295"/>
    </row>
    <row r="12544" spans="1:4" x14ac:dyDescent="0.2">
      <c r="A12544" s="295">
        <v>0.22949069999999999</v>
      </c>
      <c r="B12544" s="295"/>
      <c r="C12544" s="295">
        <v>0.37620110000000001</v>
      </c>
      <c r="D12544" s="295"/>
    </row>
    <row r="12545" spans="1:4" x14ac:dyDescent="0.2">
      <c r="A12545" s="295">
        <v>0.2294832</v>
      </c>
      <c r="B12545" s="295"/>
      <c r="C12545" s="295">
        <v>0.3761814</v>
      </c>
      <c r="D12545" s="295"/>
    </row>
    <row r="12546" spans="1:4" x14ac:dyDescent="0.2">
      <c r="A12546" s="295">
        <v>0.2294832</v>
      </c>
      <c r="B12546" s="295"/>
      <c r="C12546" s="295">
        <v>0.37614239999999999</v>
      </c>
      <c r="D12546" s="295"/>
    </row>
    <row r="12547" spans="1:4" x14ac:dyDescent="0.2">
      <c r="A12547" s="295">
        <v>0.2294832</v>
      </c>
      <c r="B12547" s="295"/>
      <c r="C12547" s="295">
        <v>0.3761235</v>
      </c>
      <c r="D12547" s="295"/>
    </row>
    <row r="12548" spans="1:4" x14ac:dyDescent="0.2">
      <c r="A12548" s="295">
        <v>0.2294687</v>
      </c>
      <c r="B12548" s="295"/>
      <c r="C12548" s="295">
        <v>0.3761235</v>
      </c>
      <c r="D12548" s="295"/>
    </row>
    <row r="12549" spans="1:4" x14ac:dyDescent="0.2">
      <c r="A12549" s="295">
        <v>0.2294535</v>
      </c>
      <c r="B12549" s="295"/>
      <c r="C12549" s="295">
        <v>0.3760888</v>
      </c>
      <c r="D12549" s="295"/>
    </row>
    <row r="12550" spans="1:4" x14ac:dyDescent="0.2">
      <c r="A12550" s="295">
        <v>0.229439</v>
      </c>
      <c r="B12550" s="295"/>
      <c r="C12550" s="295">
        <v>0.37606899999999999</v>
      </c>
      <c r="D12550" s="295"/>
    </row>
    <row r="12551" spans="1:4" x14ac:dyDescent="0.2">
      <c r="A12551" s="295">
        <v>0.229439</v>
      </c>
      <c r="B12551" s="295"/>
      <c r="C12551" s="295">
        <v>0.37603160000000002</v>
      </c>
      <c r="D12551" s="295"/>
    </row>
    <row r="12552" spans="1:4" x14ac:dyDescent="0.2">
      <c r="A12552" s="295">
        <v>0.22941120000000001</v>
      </c>
      <c r="B12552" s="295"/>
      <c r="C12552" s="295">
        <v>0.37601299999999999</v>
      </c>
      <c r="D12552" s="295"/>
    </row>
    <row r="12553" spans="1:4" x14ac:dyDescent="0.2">
      <c r="A12553" s="295">
        <v>0.22938910000000001</v>
      </c>
      <c r="B12553" s="295"/>
      <c r="C12553" s="295">
        <v>0.37599260000000001</v>
      </c>
      <c r="D12553" s="295"/>
    </row>
    <row r="12554" spans="1:4" x14ac:dyDescent="0.2">
      <c r="A12554" s="295">
        <v>0.22938149999999999</v>
      </c>
      <c r="B12554" s="295"/>
      <c r="C12554" s="295">
        <v>0.37599260000000001</v>
      </c>
      <c r="D12554" s="295"/>
    </row>
    <row r="12555" spans="1:4" x14ac:dyDescent="0.2">
      <c r="A12555" s="295">
        <v>0.2293665</v>
      </c>
      <c r="B12555" s="295"/>
      <c r="C12555" s="295">
        <v>0.37597380000000002</v>
      </c>
      <c r="D12555" s="295"/>
    </row>
    <row r="12556" spans="1:4" x14ac:dyDescent="0.2">
      <c r="A12556" s="295">
        <v>0.2293665</v>
      </c>
      <c r="B12556" s="295"/>
      <c r="C12556" s="295">
        <v>0.375915</v>
      </c>
      <c r="D12556" s="295"/>
    </row>
    <row r="12557" spans="1:4" x14ac:dyDescent="0.2">
      <c r="A12557" s="295">
        <v>0.2293665</v>
      </c>
      <c r="B12557" s="295"/>
      <c r="C12557" s="295">
        <v>0.37587959999999998</v>
      </c>
      <c r="D12557" s="295"/>
    </row>
    <row r="12558" spans="1:4" x14ac:dyDescent="0.2">
      <c r="A12558" s="295">
        <v>0.2293665</v>
      </c>
      <c r="B12558" s="295"/>
      <c r="C12558" s="295">
        <v>0.37587959999999998</v>
      </c>
      <c r="D12558" s="295"/>
    </row>
    <row r="12559" spans="1:4" x14ac:dyDescent="0.2">
      <c r="A12559" s="295">
        <v>0.22935130000000001</v>
      </c>
      <c r="B12559" s="295"/>
      <c r="C12559" s="295">
        <v>0.37587959999999998</v>
      </c>
      <c r="D12559" s="295"/>
    </row>
    <row r="12560" spans="1:4" x14ac:dyDescent="0.2">
      <c r="A12560" s="295">
        <v>0.22930900000000001</v>
      </c>
      <c r="B12560" s="295"/>
      <c r="C12560" s="295">
        <v>0.37584109999999998</v>
      </c>
      <c r="D12560" s="295"/>
    </row>
    <row r="12561" spans="1:4" x14ac:dyDescent="0.2">
      <c r="A12561" s="295">
        <v>0.22930900000000001</v>
      </c>
      <c r="B12561" s="295"/>
      <c r="C12561" s="295">
        <v>0.37584109999999998</v>
      </c>
      <c r="D12561" s="295"/>
    </row>
    <row r="12562" spans="1:4" x14ac:dyDescent="0.2">
      <c r="A12562" s="295">
        <v>0.229294</v>
      </c>
      <c r="B12562" s="295"/>
      <c r="C12562" s="295">
        <v>0.37580089999999999</v>
      </c>
      <c r="D12562" s="295"/>
    </row>
    <row r="12563" spans="1:4" x14ac:dyDescent="0.2">
      <c r="A12563" s="295">
        <v>0.2292795</v>
      </c>
      <c r="B12563" s="295"/>
      <c r="C12563" s="295">
        <v>0.37578590000000001</v>
      </c>
      <c r="D12563" s="295"/>
    </row>
    <row r="12564" spans="1:4" x14ac:dyDescent="0.2">
      <c r="A12564" s="295">
        <v>0.2292661</v>
      </c>
      <c r="B12564" s="295"/>
      <c r="C12564" s="295">
        <v>0.37578590000000001</v>
      </c>
      <c r="D12564" s="295"/>
    </row>
    <row r="12565" spans="1:4" x14ac:dyDescent="0.2">
      <c r="A12565" s="295">
        <v>0.2292517</v>
      </c>
      <c r="B12565" s="295"/>
      <c r="C12565" s="295">
        <v>0.37572810000000001</v>
      </c>
      <c r="D12565" s="295"/>
    </row>
    <row r="12566" spans="1:4" x14ac:dyDescent="0.2">
      <c r="A12566" s="295">
        <v>0.2292517</v>
      </c>
      <c r="B12566" s="295"/>
      <c r="C12566" s="295">
        <v>0.37572810000000001</v>
      </c>
      <c r="D12566" s="295"/>
    </row>
    <row r="12567" spans="1:4" x14ac:dyDescent="0.2">
      <c r="A12567" s="295">
        <v>0.22922190000000001</v>
      </c>
      <c r="B12567" s="295"/>
      <c r="C12567" s="295">
        <v>0.37572810000000001</v>
      </c>
      <c r="D12567" s="295"/>
    </row>
    <row r="12568" spans="1:4" x14ac:dyDescent="0.2">
      <c r="A12568" s="295">
        <v>0.22922190000000001</v>
      </c>
      <c r="B12568" s="295"/>
      <c r="C12568" s="295">
        <v>0.3757083</v>
      </c>
      <c r="D12568" s="295"/>
    </row>
    <row r="12569" spans="1:4" x14ac:dyDescent="0.2">
      <c r="A12569" s="295">
        <v>0.22922190000000001</v>
      </c>
      <c r="B12569" s="295"/>
      <c r="C12569" s="295">
        <v>0.3757083</v>
      </c>
      <c r="D12569" s="295"/>
    </row>
    <row r="12570" spans="1:4" x14ac:dyDescent="0.2">
      <c r="A12570" s="295">
        <v>0.22919410000000001</v>
      </c>
      <c r="B12570" s="295"/>
      <c r="C12570" s="295">
        <v>0.37569330000000001</v>
      </c>
      <c r="D12570" s="295"/>
    </row>
    <row r="12571" spans="1:4" x14ac:dyDescent="0.2">
      <c r="A12571" s="295">
        <v>0.22919410000000001</v>
      </c>
      <c r="B12571" s="295"/>
      <c r="C12571" s="295">
        <v>0.3756371</v>
      </c>
      <c r="D12571" s="295"/>
    </row>
    <row r="12572" spans="1:4" x14ac:dyDescent="0.2">
      <c r="A12572" s="295">
        <v>0.22919410000000001</v>
      </c>
      <c r="B12572" s="295"/>
      <c r="C12572" s="295">
        <v>0.3756371</v>
      </c>
      <c r="D12572" s="295"/>
    </row>
    <row r="12573" spans="1:4" x14ac:dyDescent="0.2">
      <c r="A12573" s="295">
        <v>0.22917960000000001</v>
      </c>
      <c r="B12573" s="295"/>
      <c r="C12573" s="295">
        <v>0.37561670000000003</v>
      </c>
      <c r="D12573" s="295"/>
    </row>
    <row r="12574" spans="1:4" x14ac:dyDescent="0.2">
      <c r="A12574" s="295">
        <v>0.22914989999999999</v>
      </c>
      <c r="B12574" s="295"/>
      <c r="C12574" s="295">
        <v>0.37558190000000002</v>
      </c>
      <c r="D12574" s="295"/>
    </row>
    <row r="12575" spans="1:4" x14ac:dyDescent="0.2">
      <c r="A12575" s="295">
        <v>0.22913500000000001</v>
      </c>
      <c r="B12575" s="295"/>
      <c r="C12575" s="295">
        <v>0.37558190000000002</v>
      </c>
      <c r="D12575" s="295"/>
    </row>
    <row r="12576" spans="1:4" x14ac:dyDescent="0.2">
      <c r="A12576" s="295">
        <v>0.22913500000000001</v>
      </c>
      <c r="B12576" s="295"/>
      <c r="C12576" s="295">
        <v>0.37552859999999999</v>
      </c>
      <c r="D12576" s="295"/>
    </row>
    <row r="12577" spans="1:4" x14ac:dyDescent="0.2">
      <c r="A12577" s="295">
        <v>0.2291349</v>
      </c>
      <c r="B12577" s="295"/>
      <c r="C12577" s="295">
        <v>0.37550820000000001</v>
      </c>
      <c r="D12577" s="295"/>
    </row>
    <row r="12578" spans="1:4" x14ac:dyDescent="0.2">
      <c r="A12578" s="295">
        <v>0.22910710000000001</v>
      </c>
      <c r="B12578" s="295"/>
      <c r="C12578" s="295">
        <v>0.37547439999999999</v>
      </c>
      <c r="D12578" s="295"/>
    </row>
    <row r="12579" spans="1:4" x14ac:dyDescent="0.2">
      <c r="A12579" s="295">
        <v>0.22910710000000001</v>
      </c>
      <c r="B12579" s="295"/>
      <c r="C12579" s="295">
        <v>0.37547439999999999</v>
      </c>
      <c r="D12579" s="295"/>
    </row>
    <row r="12580" spans="1:4" x14ac:dyDescent="0.2">
      <c r="A12580" s="295">
        <v>0.22909260000000001</v>
      </c>
      <c r="B12580" s="295"/>
      <c r="C12580" s="295">
        <v>0.37547439999999999</v>
      </c>
      <c r="D12580" s="295"/>
    </row>
    <row r="12581" spans="1:4" x14ac:dyDescent="0.2">
      <c r="A12581" s="295">
        <v>0.2290777</v>
      </c>
      <c r="B12581" s="295"/>
      <c r="C12581" s="295">
        <v>0.37547439999999999</v>
      </c>
      <c r="D12581" s="295"/>
    </row>
    <row r="12582" spans="1:4" x14ac:dyDescent="0.2">
      <c r="A12582" s="295">
        <v>0.22907759999999999</v>
      </c>
      <c r="B12582" s="295"/>
      <c r="C12582" s="295">
        <v>0.3754594</v>
      </c>
      <c r="D12582" s="295"/>
    </row>
    <row r="12583" spans="1:4" x14ac:dyDescent="0.2">
      <c r="A12583" s="295">
        <v>0.22907759999999999</v>
      </c>
      <c r="B12583" s="295"/>
      <c r="C12583" s="295">
        <v>0.37538179999999999</v>
      </c>
      <c r="D12583" s="295"/>
    </row>
    <row r="12584" spans="1:4" x14ac:dyDescent="0.2">
      <c r="A12584" s="295">
        <v>0.22906319999999999</v>
      </c>
      <c r="B12584" s="295"/>
      <c r="C12584" s="295">
        <v>0.37536140000000001</v>
      </c>
      <c r="D12584" s="295"/>
    </row>
    <row r="12585" spans="1:4" x14ac:dyDescent="0.2">
      <c r="A12585" s="295">
        <v>0.2290335</v>
      </c>
      <c r="B12585" s="295"/>
      <c r="C12585" s="295">
        <v>0.37536140000000001</v>
      </c>
      <c r="D12585" s="295"/>
    </row>
    <row r="12586" spans="1:4" x14ac:dyDescent="0.2">
      <c r="A12586" s="295">
        <v>0.2290201</v>
      </c>
      <c r="B12586" s="295"/>
      <c r="C12586" s="295">
        <v>0.37532779999999999</v>
      </c>
      <c r="D12586" s="295"/>
    </row>
    <row r="12587" spans="1:4" x14ac:dyDescent="0.2">
      <c r="A12587" s="295">
        <v>0.2290201</v>
      </c>
      <c r="B12587" s="295"/>
      <c r="C12587" s="295">
        <v>0.37528929999999999</v>
      </c>
      <c r="D12587" s="295"/>
    </row>
    <row r="12588" spans="1:4" x14ac:dyDescent="0.2">
      <c r="A12588" s="295">
        <v>0.2290201</v>
      </c>
      <c r="B12588" s="295"/>
      <c r="C12588" s="295">
        <v>0.37524839999999998</v>
      </c>
      <c r="D12588" s="295"/>
    </row>
    <row r="12589" spans="1:4" x14ac:dyDescent="0.2">
      <c r="A12589" s="295">
        <v>0.2290201</v>
      </c>
      <c r="B12589" s="295"/>
      <c r="C12589" s="295">
        <v>0.37523339999999999</v>
      </c>
      <c r="D12589" s="295"/>
    </row>
    <row r="12590" spans="1:4" x14ac:dyDescent="0.2">
      <c r="A12590" s="295">
        <v>0.2290201</v>
      </c>
      <c r="B12590" s="295"/>
      <c r="C12590" s="295">
        <v>0.37517830000000002</v>
      </c>
      <c r="D12590" s="295"/>
    </row>
    <row r="12591" spans="1:4" x14ac:dyDescent="0.2">
      <c r="A12591" s="295">
        <v>0.2290201</v>
      </c>
      <c r="B12591" s="295"/>
      <c r="C12591" s="295">
        <v>0.37515969999999998</v>
      </c>
      <c r="D12591" s="295"/>
    </row>
    <row r="12592" spans="1:4" x14ac:dyDescent="0.2">
      <c r="A12592" s="295">
        <v>0.22897729999999999</v>
      </c>
      <c r="B12592" s="295"/>
      <c r="C12592" s="295">
        <v>0.37515969999999998</v>
      </c>
      <c r="D12592" s="295"/>
    </row>
    <row r="12593" spans="1:4" x14ac:dyDescent="0.2">
      <c r="A12593" s="295">
        <v>0.22897729999999999</v>
      </c>
      <c r="B12593" s="295"/>
      <c r="C12593" s="295">
        <v>0.37511949999999999</v>
      </c>
      <c r="D12593" s="295"/>
    </row>
    <row r="12594" spans="1:4" x14ac:dyDescent="0.2">
      <c r="A12594" s="295">
        <v>0.2289621</v>
      </c>
      <c r="B12594" s="295"/>
      <c r="C12594" s="295">
        <v>0.37509910000000002</v>
      </c>
      <c r="D12594" s="295"/>
    </row>
    <row r="12595" spans="1:4" x14ac:dyDescent="0.2">
      <c r="A12595" s="295">
        <v>0.22895489999999999</v>
      </c>
      <c r="B12595" s="295"/>
      <c r="C12595" s="295">
        <v>0.37506529999999999</v>
      </c>
      <c r="D12595" s="295"/>
    </row>
    <row r="12596" spans="1:4" x14ac:dyDescent="0.2">
      <c r="A12596" s="295">
        <v>0.2289342</v>
      </c>
      <c r="B12596" s="295"/>
      <c r="C12596" s="295">
        <v>0.375027</v>
      </c>
      <c r="D12596" s="295"/>
    </row>
    <row r="12597" spans="1:4" x14ac:dyDescent="0.2">
      <c r="A12597" s="295">
        <v>0.2289342</v>
      </c>
      <c r="B12597" s="295"/>
      <c r="C12597" s="295">
        <v>0.375027</v>
      </c>
      <c r="D12597" s="295"/>
    </row>
    <row r="12598" spans="1:4" x14ac:dyDescent="0.2">
      <c r="A12598" s="295">
        <v>0.22891980000000001</v>
      </c>
      <c r="B12598" s="295"/>
      <c r="C12598" s="295">
        <v>0.375027</v>
      </c>
      <c r="D12598" s="295"/>
    </row>
    <row r="12599" spans="1:4" x14ac:dyDescent="0.2">
      <c r="A12599" s="295">
        <v>0.22890479999999999</v>
      </c>
      <c r="B12599" s="295"/>
      <c r="C12599" s="295">
        <v>0.3750269</v>
      </c>
      <c r="D12599" s="295"/>
    </row>
    <row r="12600" spans="1:4" x14ac:dyDescent="0.2">
      <c r="A12600" s="295">
        <v>0.22890479999999999</v>
      </c>
      <c r="B12600" s="295"/>
      <c r="C12600" s="295">
        <v>0.3750269</v>
      </c>
      <c r="D12600" s="295"/>
    </row>
    <row r="12601" spans="1:4" x14ac:dyDescent="0.2">
      <c r="A12601" s="295">
        <v>0.22890479999999999</v>
      </c>
      <c r="B12601" s="295"/>
      <c r="C12601" s="295">
        <v>0.3750269</v>
      </c>
      <c r="D12601" s="295"/>
    </row>
    <row r="12602" spans="1:4" x14ac:dyDescent="0.2">
      <c r="A12602" s="295">
        <v>0.22890479999999999</v>
      </c>
      <c r="B12602" s="295"/>
      <c r="C12602" s="295">
        <v>0.3750269</v>
      </c>
      <c r="D12602" s="295"/>
    </row>
    <row r="12603" spans="1:4" x14ac:dyDescent="0.2">
      <c r="A12603" s="295">
        <v>0.2288896</v>
      </c>
      <c r="B12603" s="295"/>
      <c r="C12603" s="295">
        <v>0.37500650000000002</v>
      </c>
      <c r="D12603" s="295"/>
    </row>
    <row r="12604" spans="1:4" x14ac:dyDescent="0.2">
      <c r="A12604" s="295">
        <v>0.2288751</v>
      </c>
      <c r="B12604" s="295"/>
      <c r="C12604" s="295">
        <v>0.37499159999999998</v>
      </c>
      <c r="D12604" s="295"/>
    </row>
    <row r="12605" spans="1:4" x14ac:dyDescent="0.2">
      <c r="A12605" s="295">
        <v>0.2288617</v>
      </c>
      <c r="B12605" s="295"/>
      <c r="C12605" s="295">
        <v>0.37495299999999998</v>
      </c>
      <c r="D12605" s="295"/>
    </row>
    <row r="12606" spans="1:4" x14ac:dyDescent="0.2">
      <c r="A12606" s="295">
        <v>0.2288617</v>
      </c>
      <c r="B12606" s="295"/>
      <c r="C12606" s="295">
        <v>0.37491380000000002</v>
      </c>
      <c r="D12606" s="295"/>
    </row>
    <row r="12607" spans="1:4" x14ac:dyDescent="0.2">
      <c r="A12607" s="295">
        <v>0.2288617</v>
      </c>
      <c r="B12607" s="295"/>
      <c r="C12607" s="295">
        <v>0.3748802</v>
      </c>
      <c r="D12607" s="295"/>
    </row>
    <row r="12608" spans="1:4" x14ac:dyDescent="0.2">
      <c r="A12608" s="295">
        <v>0.22883210000000001</v>
      </c>
      <c r="B12608" s="295"/>
      <c r="C12608" s="295">
        <v>0.37486140000000001</v>
      </c>
      <c r="D12608" s="295"/>
    </row>
    <row r="12609" spans="1:4" x14ac:dyDescent="0.2">
      <c r="A12609" s="295">
        <v>0.22881750000000001</v>
      </c>
      <c r="B12609" s="295"/>
      <c r="C12609" s="295">
        <v>0.37486130000000001</v>
      </c>
      <c r="D12609" s="295"/>
    </row>
    <row r="12610" spans="1:4" x14ac:dyDescent="0.2">
      <c r="A12610" s="295">
        <v>0.2287892</v>
      </c>
      <c r="B12610" s="295"/>
      <c r="C12610" s="295">
        <v>0.3748223</v>
      </c>
      <c r="D12610" s="295"/>
    </row>
    <row r="12611" spans="1:4" x14ac:dyDescent="0.2">
      <c r="A12611" s="295">
        <v>0.2287892</v>
      </c>
      <c r="B12611" s="295"/>
      <c r="C12611" s="295">
        <v>0.3748223</v>
      </c>
      <c r="D12611" s="295"/>
    </row>
    <row r="12612" spans="1:4" x14ac:dyDescent="0.2">
      <c r="A12612" s="295">
        <v>0.2287892</v>
      </c>
      <c r="B12612" s="295"/>
      <c r="C12612" s="295">
        <v>0.37480259999999999</v>
      </c>
      <c r="D12612" s="295"/>
    </row>
    <row r="12613" spans="1:4" x14ac:dyDescent="0.2">
      <c r="A12613" s="295">
        <v>0.22877400000000001</v>
      </c>
      <c r="B12613" s="295"/>
      <c r="C12613" s="295">
        <v>0.37476520000000002</v>
      </c>
      <c r="D12613" s="295"/>
    </row>
    <row r="12614" spans="1:4" x14ac:dyDescent="0.2">
      <c r="A12614" s="295">
        <v>0.2287595</v>
      </c>
      <c r="B12614" s="295"/>
      <c r="C12614" s="295">
        <v>0.37475019999999998</v>
      </c>
      <c r="D12614" s="295"/>
    </row>
    <row r="12615" spans="1:4" x14ac:dyDescent="0.2">
      <c r="A12615" s="295">
        <v>0.2287595</v>
      </c>
      <c r="B12615" s="295"/>
      <c r="C12615" s="295">
        <v>0.37475019999999998</v>
      </c>
      <c r="D12615" s="295"/>
    </row>
    <row r="12616" spans="1:4" x14ac:dyDescent="0.2">
      <c r="A12616" s="295">
        <v>0.228745</v>
      </c>
      <c r="B12616" s="295"/>
      <c r="C12616" s="295">
        <v>0.37475019999999998</v>
      </c>
      <c r="D12616" s="295"/>
    </row>
    <row r="12617" spans="1:4" x14ac:dyDescent="0.2">
      <c r="A12617" s="295">
        <v>0.22870219999999999</v>
      </c>
      <c r="B12617" s="295"/>
      <c r="C12617" s="295">
        <v>0.37469279999999999</v>
      </c>
      <c r="D12617" s="295"/>
    </row>
    <row r="12618" spans="1:4" x14ac:dyDescent="0.2">
      <c r="A12618" s="295">
        <v>0.228687</v>
      </c>
      <c r="B12618" s="295"/>
      <c r="C12618" s="295">
        <v>0.37465739999999997</v>
      </c>
      <c r="D12618" s="295"/>
    </row>
    <row r="12619" spans="1:4" x14ac:dyDescent="0.2">
      <c r="A12619" s="295">
        <v>0.22865750000000001</v>
      </c>
      <c r="B12619" s="295"/>
      <c r="C12619" s="295">
        <v>0.37461899999999998</v>
      </c>
      <c r="D12619" s="295"/>
    </row>
    <row r="12620" spans="1:4" x14ac:dyDescent="0.2">
      <c r="A12620" s="295">
        <v>0.22865750000000001</v>
      </c>
      <c r="B12620" s="295"/>
      <c r="C12620" s="295">
        <v>0.3745986</v>
      </c>
      <c r="D12620" s="295"/>
    </row>
    <row r="12621" spans="1:4" x14ac:dyDescent="0.2">
      <c r="A12621" s="295">
        <v>0.22864409999999999</v>
      </c>
      <c r="B12621" s="295"/>
      <c r="C12621" s="295">
        <v>0.37457980000000002</v>
      </c>
      <c r="D12621" s="295"/>
    </row>
    <row r="12622" spans="1:4" x14ac:dyDescent="0.2">
      <c r="A12622" s="295">
        <v>0.22864409999999999</v>
      </c>
      <c r="B12622" s="295"/>
      <c r="C12622" s="295">
        <v>0.37457980000000002</v>
      </c>
      <c r="D12622" s="295"/>
    </row>
    <row r="12623" spans="1:4" x14ac:dyDescent="0.2">
      <c r="A12623" s="295">
        <v>0.22859989999999999</v>
      </c>
      <c r="B12623" s="295"/>
      <c r="C12623" s="295">
        <v>0.37454120000000002</v>
      </c>
      <c r="D12623" s="295"/>
    </row>
    <row r="12624" spans="1:4" x14ac:dyDescent="0.2">
      <c r="A12624" s="295">
        <v>0.22859989999999999</v>
      </c>
      <c r="B12624" s="295"/>
      <c r="C12624" s="295">
        <v>0.37450220000000001</v>
      </c>
      <c r="D12624" s="295"/>
    </row>
    <row r="12625" spans="1:4" x14ac:dyDescent="0.2">
      <c r="A12625" s="295">
        <v>0.22859989999999999</v>
      </c>
      <c r="B12625" s="295"/>
      <c r="C12625" s="295">
        <v>0.37450220000000001</v>
      </c>
      <c r="D12625" s="295"/>
    </row>
    <row r="12626" spans="1:4" x14ac:dyDescent="0.2">
      <c r="A12626" s="295">
        <v>0.2285732</v>
      </c>
      <c r="B12626" s="295"/>
      <c r="C12626" s="295">
        <v>0.37450220000000001</v>
      </c>
      <c r="D12626" s="295"/>
    </row>
    <row r="12627" spans="1:4" x14ac:dyDescent="0.2">
      <c r="A12627" s="295">
        <v>0.2285732</v>
      </c>
      <c r="B12627" s="295"/>
      <c r="C12627" s="295">
        <v>0.37450220000000001</v>
      </c>
      <c r="D12627" s="295"/>
    </row>
    <row r="12628" spans="1:4" x14ac:dyDescent="0.2">
      <c r="A12628" s="295">
        <v>0.2285587</v>
      </c>
      <c r="B12628" s="295"/>
      <c r="C12628" s="295">
        <v>0.37446839999999998</v>
      </c>
      <c r="D12628" s="295"/>
    </row>
    <row r="12629" spans="1:4" x14ac:dyDescent="0.2">
      <c r="A12629" s="295">
        <v>0.22854430000000001</v>
      </c>
      <c r="B12629" s="295"/>
      <c r="C12629" s="295">
        <v>0.3744498</v>
      </c>
      <c r="D12629" s="295"/>
    </row>
    <row r="12630" spans="1:4" x14ac:dyDescent="0.2">
      <c r="A12630" s="295">
        <v>0.2285141</v>
      </c>
      <c r="B12630" s="295"/>
      <c r="C12630" s="295">
        <v>0.3744498</v>
      </c>
      <c r="D12630" s="295"/>
    </row>
    <row r="12631" spans="1:4" x14ac:dyDescent="0.2">
      <c r="A12631" s="295">
        <v>0.2285141</v>
      </c>
      <c r="B12631" s="295"/>
      <c r="C12631" s="295">
        <v>0.37439630000000002</v>
      </c>
      <c r="D12631" s="295"/>
    </row>
    <row r="12632" spans="1:4" x14ac:dyDescent="0.2">
      <c r="A12632" s="295">
        <v>0.2284862</v>
      </c>
      <c r="B12632" s="295"/>
      <c r="C12632" s="295">
        <v>0.37437769999999998</v>
      </c>
      <c r="D12632" s="295"/>
    </row>
    <row r="12633" spans="1:4" x14ac:dyDescent="0.2">
      <c r="A12633" s="295">
        <v>0.2284717</v>
      </c>
      <c r="B12633" s="295"/>
      <c r="C12633" s="295">
        <v>0.3743591</v>
      </c>
      <c r="D12633" s="295"/>
    </row>
    <row r="12634" spans="1:4" x14ac:dyDescent="0.2">
      <c r="A12634" s="295">
        <v>0.2284717</v>
      </c>
      <c r="B12634" s="295"/>
      <c r="C12634" s="295">
        <v>0.3743205</v>
      </c>
      <c r="D12634" s="295"/>
    </row>
    <row r="12635" spans="1:4" x14ac:dyDescent="0.2">
      <c r="A12635" s="295">
        <v>0.2284717</v>
      </c>
      <c r="B12635" s="295"/>
      <c r="C12635" s="295">
        <v>0.37428509999999998</v>
      </c>
      <c r="D12635" s="295"/>
    </row>
    <row r="12636" spans="1:4" x14ac:dyDescent="0.2">
      <c r="A12636" s="295">
        <v>0.22845650000000001</v>
      </c>
      <c r="B12636" s="295"/>
      <c r="C12636" s="295">
        <v>0.3742665</v>
      </c>
      <c r="D12636" s="295"/>
    </row>
    <row r="12637" spans="1:4" x14ac:dyDescent="0.2">
      <c r="A12637" s="295">
        <v>0.22845650000000001</v>
      </c>
      <c r="B12637" s="295"/>
      <c r="C12637" s="295">
        <v>0.37424770000000002</v>
      </c>
      <c r="D12637" s="295"/>
    </row>
    <row r="12638" spans="1:4" x14ac:dyDescent="0.2">
      <c r="A12638" s="295">
        <v>0.22842870000000001</v>
      </c>
      <c r="B12638" s="295"/>
      <c r="C12638" s="295">
        <v>0.3742279</v>
      </c>
      <c r="D12638" s="295"/>
    </row>
    <row r="12639" spans="1:4" x14ac:dyDescent="0.2">
      <c r="A12639" s="295">
        <v>0.2283985</v>
      </c>
      <c r="B12639" s="295"/>
      <c r="C12639" s="295">
        <v>0.3742279</v>
      </c>
      <c r="D12639" s="295"/>
    </row>
    <row r="12640" spans="1:4" x14ac:dyDescent="0.2">
      <c r="A12640" s="295">
        <v>0.228384</v>
      </c>
      <c r="B12640" s="295"/>
      <c r="C12640" s="295">
        <v>0.37418960000000001</v>
      </c>
      <c r="D12640" s="295"/>
    </row>
    <row r="12641" spans="1:4" x14ac:dyDescent="0.2">
      <c r="A12641" s="295">
        <v>0.228384</v>
      </c>
      <c r="B12641" s="295"/>
      <c r="C12641" s="295">
        <v>0.37417080000000003</v>
      </c>
      <c r="D12641" s="295"/>
    </row>
    <row r="12642" spans="1:4" x14ac:dyDescent="0.2">
      <c r="A12642" s="295">
        <v>0.228384</v>
      </c>
      <c r="B12642" s="295"/>
      <c r="C12642" s="295">
        <v>0.374137</v>
      </c>
      <c r="D12642" s="295"/>
    </row>
    <row r="12643" spans="1:4" x14ac:dyDescent="0.2">
      <c r="A12643" s="295">
        <v>0.228384</v>
      </c>
      <c r="B12643" s="295"/>
      <c r="C12643" s="295">
        <v>0.37413689999999999</v>
      </c>
      <c r="D12643" s="295"/>
    </row>
    <row r="12644" spans="1:4" x14ac:dyDescent="0.2">
      <c r="A12644" s="295">
        <v>0.2283695</v>
      </c>
      <c r="B12644" s="295"/>
      <c r="C12644" s="295">
        <v>0.37411650000000002</v>
      </c>
      <c r="D12644" s="295"/>
    </row>
    <row r="12645" spans="1:4" x14ac:dyDescent="0.2">
      <c r="A12645" s="295">
        <v>0.22835620000000001</v>
      </c>
      <c r="B12645" s="295"/>
      <c r="C12645" s="295">
        <v>0.37411650000000002</v>
      </c>
      <c r="D12645" s="295"/>
    </row>
    <row r="12646" spans="1:4" x14ac:dyDescent="0.2">
      <c r="A12646" s="295">
        <v>0.22835610000000001</v>
      </c>
      <c r="B12646" s="295"/>
      <c r="C12646" s="295">
        <v>0.37406319999999998</v>
      </c>
      <c r="D12646" s="295"/>
    </row>
    <row r="12647" spans="1:4" x14ac:dyDescent="0.2">
      <c r="A12647" s="295">
        <v>0.2283115</v>
      </c>
      <c r="B12647" s="295"/>
      <c r="C12647" s="295">
        <v>0.37402400000000002</v>
      </c>
      <c r="D12647" s="295"/>
    </row>
    <row r="12648" spans="1:4" x14ac:dyDescent="0.2">
      <c r="A12648" s="295">
        <v>0.228297</v>
      </c>
      <c r="B12648" s="295"/>
      <c r="C12648" s="295">
        <v>0.37400539999999999</v>
      </c>
      <c r="D12648" s="295"/>
    </row>
    <row r="12649" spans="1:4" x14ac:dyDescent="0.2">
      <c r="A12649" s="295">
        <v>0.228297</v>
      </c>
      <c r="B12649" s="295"/>
      <c r="C12649" s="295">
        <v>0.37400539999999999</v>
      </c>
      <c r="D12649" s="295"/>
    </row>
    <row r="12650" spans="1:4" x14ac:dyDescent="0.2">
      <c r="A12650" s="295">
        <v>0.228297</v>
      </c>
      <c r="B12650" s="295"/>
      <c r="C12650" s="295">
        <v>0.37397000000000002</v>
      </c>
      <c r="D12650" s="295"/>
    </row>
    <row r="12651" spans="1:4" x14ac:dyDescent="0.2">
      <c r="A12651" s="295">
        <v>0.2282836</v>
      </c>
      <c r="B12651" s="295"/>
      <c r="C12651" s="295">
        <v>0.37395119999999998</v>
      </c>
      <c r="D12651" s="295"/>
    </row>
    <row r="12652" spans="1:4" x14ac:dyDescent="0.2">
      <c r="A12652" s="295">
        <v>0.2282836</v>
      </c>
      <c r="B12652" s="295"/>
      <c r="C12652" s="295">
        <v>0.37393140000000002</v>
      </c>
      <c r="D12652" s="295"/>
    </row>
    <row r="12653" spans="1:4" x14ac:dyDescent="0.2">
      <c r="A12653" s="295">
        <v>0.22826920000000001</v>
      </c>
      <c r="B12653" s="295"/>
      <c r="C12653" s="295">
        <v>0.37393140000000002</v>
      </c>
      <c r="D12653" s="295"/>
    </row>
    <row r="12654" spans="1:4" x14ac:dyDescent="0.2">
      <c r="A12654" s="295">
        <v>0.22825400000000001</v>
      </c>
      <c r="B12654" s="295"/>
      <c r="C12654" s="295">
        <v>0.37391639999999998</v>
      </c>
      <c r="D12654" s="295"/>
    </row>
    <row r="12655" spans="1:4" x14ac:dyDescent="0.2">
      <c r="A12655" s="295">
        <v>0.22823940000000001</v>
      </c>
      <c r="B12655" s="295"/>
      <c r="C12655" s="295">
        <v>0.37385859999999999</v>
      </c>
      <c r="D12655" s="295"/>
    </row>
    <row r="12656" spans="1:4" x14ac:dyDescent="0.2">
      <c r="A12656" s="295">
        <v>0.22823940000000001</v>
      </c>
      <c r="B12656" s="295"/>
      <c r="C12656" s="295">
        <v>0.37383880000000003</v>
      </c>
      <c r="D12656" s="295"/>
    </row>
    <row r="12657" spans="1:4" x14ac:dyDescent="0.2">
      <c r="A12657" s="295">
        <v>0.22823940000000001</v>
      </c>
      <c r="B12657" s="295"/>
      <c r="C12657" s="295">
        <v>0.37382019999999999</v>
      </c>
      <c r="D12657" s="295"/>
    </row>
    <row r="12658" spans="1:4" x14ac:dyDescent="0.2">
      <c r="A12658" s="295">
        <v>0.22820979999999999</v>
      </c>
      <c r="B12658" s="295"/>
      <c r="C12658" s="295">
        <v>0.37382019999999999</v>
      </c>
      <c r="D12658" s="295"/>
    </row>
    <row r="12659" spans="1:4" x14ac:dyDescent="0.2">
      <c r="A12659" s="295">
        <v>0.2281948</v>
      </c>
      <c r="B12659" s="295"/>
      <c r="C12659" s="295">
        <v>0.37378670000000003</v>
      </c>
      <c r="D12659" s="295"/>
    </row>
    <row r="12660" spans="1:4" x14ac:dyDescent="0.2">
      <c r="A12660" s="295">
        <v>0.22816690000000001</v>
      </c>
      <c r="B12660" s="295"/>
      <c r="C12660" s="295">
        <v>0.37376619999999999</v>
      </c>
      <c r="D12660" s="295"/>
    </row>
    <row r="12661" spans="1:4" x14ac:dyDescent="0.2">
      <c r="A12661" s="295">
        <v>0.22816690000000001</v>
      </c>
      <c r="B12661" s="295"/>
      <c r="C12661" s="295">
        <v>0.37376619999999999</v>
      </c>
      <c r="D12661" s="295"/>
    </row>
    <row r="12662" spans="1:4" x14ac:dyDescent="0.2">
      <c r="A12662" s="295">
        <v>0.22816690000000001</v>
      </c>
      <c r="B12662" s="295"/>
      <c r="C12662" s="295">
        <v>0.3737279</v>
      </c>
      <c r="D12662" s="295"/>
    </row>
    <row r="12663" spans="1:4" x14ac:dyDescent="0.2">
      <c r="A12663" s="295">
        <v>0.22815360000000001</v>
      </c>
      <c r="B12663" s="295"/>
      <c r="C12663" s="295">
        <v>0.37370910000000002</v>
      </c>
      <c r="D12663" s="295"/>
    </row>
    <row r="12664" spans="1:4" x14ac:dyDescent="0.2">
      <c r="A12664" s="295">
        <v>0.22813910000000001</v>
      </c>
      <c r="B12664" s="295"/>
      <c r="C12664" s="295">
        <v>0.37369409999999997</v>
      </c>
      <c r="D12664" s="295"/>
    </row>
    <row r="12665" spans="1:4" x14ac:dyDescent="0.2">
      <c r="A12665" s="295">
        <v>0.22812460000000001</v>
      </c>
      <c r="B12665" s="295"/>
      <c r="C12665" s="295">
        <v>0.37369409999999997</v>
      </c>
      <c r="D12665" s="295"/>
    </row>
    <row r="12666" spans="1:4" x14ac:dyDescent="0.2">
      <c r="A12666" s="295">
        <v>0.2280944</v>
      </c>
      <c r="B12666" s="295"/>
      <c r="C12666" s="295">
        <v>0.37367549999999999</v>
      </c>
      <c r="D12666" s="295"/>
    </row>
    <row r="12667" spans="1:4" x14ac:dyDescent="0.2">
      <c r="A12667" s="295">
        <v>0.2280944</v>
      </c>
      <c r="B12667" s="295"/>
      <c r="C12667" s="295">
        <v>0.37366050000000001</v>
      </c>
      <c r="D12667" s="295"/>
    </row>
    <row r="12668" spans="1:4" x14ac:dyDescent="0.2">
      <c r="A12668" s="295">
        <v>0.2280799</v>
      </c>
      <c r="B12668" s="295"/>
      <c r="C12668" s="295">
        <v>0.37362129999999999</v>
      </c>
      <c r="D12668" s="295"/>
    </row>
    <row r="12669" spans="1:4" x14ac:dyDescent="0.2">
      <c r="A12669" s="295">
        <v>0.2280799</v>
      </c>
      <c r="B12669" s="295"/>
      <c r="C12669" s="295">
        <v>0.37362129999999999</v>
      </c>
      <c r="D12669" s="295"/>
    </row>
    <row r="12670" spans="1:4" x14ac:dyDescent="0.2">
      <c r="A12670" s="295">
        <v>0.22806470000000001</v>
      </c>
      <c r="B12670" s="295"/>
      <c r="C12670" s="295">
        <v>0.37362129999999999</v>
      </c>
      <c r="D12670" s="295"/>
    </row>
    <row r="12671" spans="1:4" x14ac:dyDescent="0.2">
      <c r="A12671" s="295">
        <v>0.22806470000000001</v>
      </c>
      <c r="B12671" s="295"/>
      <c r="C12671" s="295">
        <v>0.3736063</v>
      </c>
      <c r="D12671" s="295"/>
    </row>
    <row r="12672" spans="1:4" x14ac:dyDescent="0.2">
      <c r="A12672" s="295">
        <v>0.22805020000000001</v>
      </c>
      <c r="B12672" s="295"/>
      <c r="C12672" s="295">
        <v>0.37356790000000001</v>
      </c>
      <c r="D12672" s="295"/>
    </row>
    <row r="12673" spans="1:4" x14ac:dyDescent="0.2">
      <c r="A12673" s="295">
        <v>0.22802169999999999</v>
      </c>
      <c r="B12673" s="295"/>
      <c r="C12673" s="295">
        <v>0.37354910000000002</v>
      </c>
      <c r="D12673" s="295"/>
    </row>
    <row r="12674" spans="1:4" x14ac:dyDescent="0.2">
      <c r="A12674" s="295">
        <v>0.22802169999999999</v>
      </c>
      <c r="B12674" s="295"/>
      <c r="C12674" s="295">
        <v>0.37352940000000001</v>
      </c>
      <c r="D12674" s="295"/>
    </row>
    <row r="12675" spans="1:4" x14ac:dyDescent="0.2">
      <c r="A12675" s="295">
        <v>0.22800719999999999</v>
      </c>
      <c r="B12675" s="295"/>
      <c r="C12675" s="295">
        <v>0.37350889999999998</v>
      </c>
      <c r="D12675" s="295"/>
    </row>
    <row r="12676" spans="1:4" x14ac:dyDescent="0.2">
      <c r="A12676" s="295">
        <v>0.22800719999999999</v>
      </c>
      <c r="B12676" s="295"/>
      <c r="C12676" s="295">
        <v>0.37347059999999999</v>
      </c>
      <c r="D12676" s="295"/>
    </row>
    <row r="12677" spans="1:4" x14ac:dyDescent="0.2">
      <c r="A12677" s="295">
        <v>0.22799220000000001</v>
      </c>
      <c r="B12677" s="295"/>
      <c r="C12677" s="295">
        <v>0.3734518</v>
      </c>
      <c r="D12677" s="295"/>
    </row>
    <row r="12678" spans="1:4" x14ac:dyDescent="0.2">
      <c r="A12678" s="295">
        <v>0.22797770000000001</v>
      </c>
      <c r="B12678" s="295"/>
      <c r="C12678" s="295">
        <v>0.3734518</v>
      </c>
      <c r="D12678" s="295"/>
    </row>
    <row r="12679" spans="1:4" x14ac:dyDescent="0.2">
      <c r="A12679" s="295">
        <v>0.22796440000000001</v>
      </c>
      <c r="B12679" s="295"/>
      <c r="C12679" s="295">
        <v>0.37339660000000002</v>
      </c>
      <c r="D12679" s="295"/>
    </row>
    <row r="12680" spans="1:4" x14ac:dyDescent="0.2">
      <c r="A12680" s="295">
        <v>0.22794909999999999</v>
      </c>
      <c r="B12680" s="295"/>
      <c r="C12680" s="295">
        <v>0.37338159999999998</v>
      </c>
      <c r="D12680" s="295"/>
    </row>
    <row r="12681" spans="1:4" x14ac:dyDescent="0.2">
      <c r="A12681" s="295">
        <v>0.22793469999999999</v>
      </c>
      <c r="B12681" s="295"/>
      <c r="C12681" s="295">
        <v>0.37338159999999998</v>
      </c>
      <c r="D12681" s="295"/>
    </row>
    <row r="12682" spans="1:4" x14ac:dyDescent="0.2">
      <c r="A12682" s="295">
        <v>0.22793469999999999</v>
      </c>
      <c r="B12682" s="295"/>
      <c r="C12682" s="295">
        <v>0.37338159999999998</v>
      </c>
      <c r="D12682" s="295"/>
    </row>
    <row r="12683" spans="1:4" x14ac:dyDescent="0.2">
      <c r="A12683" s="295">
        <v>0.22793469999999999</v>
      </c>
      <c r="B12683" s="295"/>
      <c r="C12683" s="295">
        <v>0.37334420000000001</v>
      </c>
      <c r="D12683" s="295"/>
    </row>
    <row r="12684" spans="1:4" x14ac:dyDescent="0.2">
      <c r="A12684" s="295">
        <v>0.22792019999999999</v>
      </c>
      <c r="B12684" s="295"/>
      <c r="C12684" s="295">
        <v>0.37334420000000001</v>
      </c>
      <c r="D12684" s="295"/>
    </row>
    <row r="12685" spans="1:4" x14ac:dyDescent="0.2">
      <c r="A12685" s="295">
        <v>0.22792009999999999</v>
      </c>
      <c r="B12685" s="295"/>
      <c r="C12685" s="295">
        <v>0.37328909999999998</v>
      </c>
      <c r="D12685" s="295"/>
    </row>
    <row r="12686" spans="1:4" x14ac:dyDescent="0.2">
      <c r="A12686" s="295">
        <v>0.22792009999999999</v>
      </c>
      <c r="B12686" s="295"/>
      <c r="C12686" s="295">
        <v>0.37328909999999998</v>
      </c>
      <c r="D12686" s="295"/>
    </row>
    <row r="12687" spans="1:4" x14ac:dyDescent="0.2">
      <c r="A12687" s="295">
        <v>0.2278916</v>
      </c>
      <c r="B12687" s="295"/>
      <c r="C12687" s="295">
        <v>0.37328909999999998</v>
      </c>
      <c r="D12687" s="295"/>
    </row>
    <row r="12688" spans="1:4" x14ac:dyDescent="0.2">
      <c r="A12688" s="295">
        <v>0.22787660000000001</v>
      </c>
      <c r="B12688" s="295"/>
      <c r="C12688" s="295">
        <v>0.3732702</v>
      </c>
      <c r="D12688" s="295"/>
    </row>
    <row r="12689" spans="1:4" x14ac:dyDescent="0.2">
      <c r="A12689" s="295">
        <v>0.22786329999999999</v>
      </c>
      <c r="B12689" s="295"/>
      <c r="C12689" s="295">
        <v>0.37325049999999999</v>
      </c>
      <c r="D12689" s="295"/>
    </row>
    <row r="12690" spans="1:4" x14ac:dyDescent="0.2">
      <c r="A12690" s="295">
        <v>0.22784879999999999</v>
      </c>
      <c r="B12690" s="295"/>
      <c r="C12690" s="295">
        <v>0.37323190000000001</v>
      </c>
      <c r="D12690" s="295"/>
    </row>
    <row r="12691" spans="1:4" x14ac:dyDescent="0.2">
      <c r="A12691" s="295">
        <v>0.22784879999999999</v>
      </c>
      <c r="B12691" s="295"/>
      <c r="C12691" s="295">
        <v>0.37323190000000001</v>
      </c>
      <c r="D12691" s="295"/>
    </row>
    <row r="12692" spans="1:4" x14ac:dyDescent="0.2">
      <c r="A12692" s="295">
        <v>0.2278338</v>
      </c>
      <c r="B12692" s="295"/>
      <c r="C12692" s="295">
        <v>0.37321149999999997</v>
      </c>
      <c r="D12692" s="295"/>
    </row>
    <row r="12693" spans="1:4" x14ac:dyDescent="0.2">
      <c r="A12693" s="295">
        <v>0.2278193</v>
      </c>
      <c r="B12693" s="295"/>
      <c r="C12693" s="295">
        <v>0.37319649999999999</v>
      </c>
      <c r="D12693" s="295"/>
    </row>
    <row r="12694" spans="1:4" x14ac:dyDescent="0.2">
      <c r="A12694" s="295">
        <v>0.22780600000000001</v>
      </c>
      <c r="B12694" s="295"/>
      <c r="C12694" s="295">
        <v>0.37317669999999997</v>
      </c>
      <c r="D12694" s="295"/>
    </row>
    <row r="12695" spans="1:4" x14ac:dyDescent="0.2">
      <c r="A12695" s="295">
        <v>0.22779150000000001</v>
      </c>
      <c r="B12695" s="295"/>
      <c r="C12695" s="295">
        <v>0.37313750000000001</v>
      </c>
      <c r="D12695" s="295"/>
    </row>
    <row r="12696" spans="1:4" x14ac:dyDescent="0.2">
      <c r="A12696" s="295">
        <v>0.22779150000000001</v>
      </c>
      <c r="B12696" s="295"/>
      <c r="C12696" s="295">
        <v>0.37308059999999998</v>
      </c>
      <c r="D12696" s="295"/>
    </row>
    <row r="12697" spans="1:4" x14ac:dyDescent="0.2">
      <c r="A12697" s="295">
        <v>0.22777620000000001</v>
      </c>
      <c r="B12697" s="295"/>
      <c r="C12697" s="295">
        <v>0.37308059999999998</v>
      </c>
      <c r="D12697" s="295"/>
    </row>
    <row r="12698" spans="1:4" x14ac:dyDescent="0.2">
      <c r="A12698" s="295">
        <v>0.22777620000000001</v>
      </c>
      <c r="B12698" s="295"/>
      <c r="C12698" s="295">
        <v>0.3730617</v>
      </c>
      <c r="D12698" s="295"/>
    </row>
    <row r="12699" spans="1:4" x14ac:dyDescent="0.2">
      <c r="A12699" s="295">
        <v>0.22774730000000001</v>
      </c>
      <c r="B12699" s="295"/>
      <c r="C12699" s="295">
        <v>0.3730617</v>
      </c>
      <c r="D12699" s="295"/>
    </row>
    <row r="12700" spans="1:4" x14ac:dyDescent="0.2">
      <c r="A12700" s="295">
        <v>0.22774730000000001</v>
      </c>
      <c r="B12700" s="295"/>
      <c r="C12700" s="295">
        <v>0.37304670000000001</v>
      </c>
      <c r="D12700" s="295"/>
    </row>
    <row r="12701" spans="1:4" x14ac:dyDescent="0.2">
      <c r="A12701" s="295">
        <v>0.22773389999999999</v>
      </c>
      <c r="B12701" s="295"/>
      <c r="C12701" s="295">
        <v>0.37302629999999998</v>
      </c>
      <c r="D12701" s="295"/>
    </row>
    <row r="12702" spans="1:4" x14ac:dyDescent="0.2">
      <c r="A12702" s="295">
        <v>0.2277189</v>
      </c>
      <c r="B12702" s="295"/>
      <c r="C12702" s="295">
        <v>0.37300660000000002</v>
      </c>
      <c r="D12702" s="295"/>
    </row>
    <row r="12703" spans="1:4" x14ac:dyDescent="0.2">
      <c r="A12703" s="295">
        <v>0.2277189</v>
      </c>
      <c r="B12703" s="295"/>
      <c r="C12703" s="295">
        <v>0.37294880000000002</v>
      </c>
      <c r="D12703" s="295"/>
    </row>
    <row r="12704" spans="1:4" x14ac:dyDescent="0.2">
      <c r="A12704" s="295">
        <v>0.22769039999999999</v>
      </c>
      <c r="B12704" s="295"/>
      <c r="C12704" s="295">
        <v>0.37292829999999999</v>
      </c>
      <c r="D12704" s="295"/>
    </row>
    <row r="12705" spans="1:4" x14ac:dyDescent="0.2">
      <c r="A12705" s="295">
        <v>0.22769039999999999</v>
      </c>
      <c r="B12705" s="295"/>
      <c r="C12705" s="295">
        <v>0.37292829999999999</v>
      </c>
      <c r="D12705" s="295"/>
    </row>
    <row r="12706" spans="1:4" x14ac:dyDescent="0.2">
      <c r="A12706" s="295">
        <v>0.22767589999999999</v>
      </c>
      <c r="B12706" s="295"/>
      <c r="C12706" s="295">
        <v>0.37292829999999999</v>
      </c>
      <c r="D12706" s="295"/>
    </row>
    <row r="12707" spans="1:4" x14ac:dyDescent="0.2">
      <c r="A12707" s="295">
        <v>0.22766140000000001</v>
      </c>
      <c r="B12707" s="295"/>
      <c r="C12707" s="295">
        <v>0.37289480000000003</v>
      </c>
      <c r="D12707" s="295"/>
    </row>
    <row r="12708" spans="1:4" x14ac:dyDescent="0.2">
      <c r="A12708" s="295">
        <v>0.22764809999999999</v>
      </c>
      <c r="B12708" s="295"/>
      <c r="C12708" s="295">
        <v>0.37285459999999998</v>
      </c>
      <c r="D12708" s="295"/>
    </row>
    <row r="12709" spans="1:4" x14ac:dyDescent="0.2">
      <c r="A12709" s="295">
        <v>0.22764809999999999</v>
      </c>
      <c r="B12709" s="295"/>
      <c r="C12709" s="295">
        <v>0.37283959999999999</v>
      </c>
      <c r="D12709" s="295"/>
    </row>
    <row r="12710" spans="1:4" x14ac:dyDescent="0.2">
      <c r="A12710" s="295">
        <v>0.22764809999999999</v>
      </c>
      <c r="B12710" s="295"/>
      <c r="C12710" s="295">
        <v>0.37280219999999997</v>
      </c>
      <c r="D12710" s="295"/>
    </row>
    <row r="12711" spans="1:4" x14ac:dyDescent="0.2">
      <c r="A12711" s="295">
        <v>0.22761790000000001</v>
      </c>
      <c r="B12711" s="295"/>
      <c r="C12711" s="295">
        <v>0.37280219999999997</v>
      </c>
      <c r="D12711" s="295"/>
    </row>
    <row r="12712" spans="1:4" x14ac:dyDescent="0.2">
      <c r="A12712" s="295">
        <v>0.22757549999999999</v>
      </c>
      <c r="B12712" s="295"/>
      <c r="C12712" s="295">
        <v>0.37276359999999997</v>
      </c>
      <c r="D12712" s="295"/>
    </row>
    <row r="12713" spans="1:4" x14ac:dyDescent="0.2">
      <c r="A12713" s="295">
        <v>0.22757549999999999</v>
      </c>
      <c r="B12713" s="295"/>
      <c r="C12713" s="295">
        <v>0.37276359999999997</v>
      </c>
      <c r="D12713" s="295"/>
    </row>
    <row r="12714" spans="1:4" x14ac:dyDescent="0.2">
      <c r="A12714" s="295">
        <v>0.22757549999999999</v>
      </c>
      <c r="B12714" s="295"/>
      <c r="C12714" s="295">
        <v>0.37272460000000002</v>
      </c>
      <c r="D12714" s="295"/>
    </row>
    <row r="12715" spans="1:4" x14ac:dyDescent="0.2">
      <c r="A12715" s="295">
        <v>0.22757549999999999</v>
      </c>
      <c r="B12715" s="295"/>
      <c r="C12715" s="295">
        <v>0.37270959999999997</v>
      </c>
      <c r="D12715" s="295"/>
    </row>
    <row r="12716" spans="1:4" x14ac:dyDescent="0.2">
      <c r="A12716" s="295">
        <v>0.22756219999999999</v>
      </c>
      <c r="B12716" s="295"/>
      <c r="C12716" s="295">
        <v>0.37269079999999999</v>
      </c>
      <c r="D12716" s="295"/>
    </row>
    <row r="12717" spans="1:4" x14ac:dyDescent="0.2">
      <c r="A12717" s="295">
        <v>0.22756219999999999</v>
      </c>
      <c r="B12717" s="295"/>
      <c r="C12717" s="295">
        <v>0.37267109999999998</v>
      </c>
      <c r="D12717" s="295"/>
    </row>
    <row r="12718" spans="1:4" x14ac:dyDescent="0.2">
      <c r="A12718" s="295">
        <v>0.2275336</v>
      </c>
      <c r="B12718" s="295"/>
      <c r="C12718" s="295">
        <v>0.37267099999999997</v>
      </c>
      <c r="D12718" s="295"/>
    </row>
    <row r="12719" spans="1:4" x14ac:dyDescent="0.2">
      <c r="A12719" s="295">
        <v>0.2275192</v>
      </c>
      <c r="B12719" s="295"/>
      <c r="C12719" s="295">
        <v>0.37267099999999997</v>
      </c>
      <c r="D12719" s="295"/>
    </row>
    <row r="12720" spans="1:4" x14ac:dyDescent="0.2">
      <c r="A12720" s="295">
        <v>0.2275047</v>
      </c>
      <c r="B12720" s="295"/>
      <c r="C12720" s="295">
        <v>0.37267099999999997</v>
      </c>
      <c r="D12720" s="295"/>
    </row>
    <row r="12721" spans="1:4" x14ac:dyDescent="0.2">
      <c r="A12721" s="295">
        <v>0.2274901</v>
      </c>
      <c r="B12721" s="295"/>
      <c r="C12721" s="295">
        <v>0.37263089999999999</v>
      </c>
      <c r="D12721" s="295"/>
    </row>
    <row r="12722" spans="1:4" x14ac:dyDescent="0.2">
      <c r="A12722" s="295">
        <v>0.22747519999999999</v>
      </c>
      <c r="B12722" s="295"/>
      <c r="C12722" s="295">
        <v>0.3726159</v>
      </c>
      <c r="D12722" s="295"/>
    </row>
    <row r="12723" spans="1:4" x14ac:dyDescent="0.2">
      <c r="A12723" s="295">
        <v>0.22747519999999999</v>
      </c>
      <c r="B12723" s="295"/>
      <c r="C12723" s="295">
        <v>0.3726159</v>
      </c>
      <c r="D12723" s="295"/>
    </row>
    <row r="12724" spans="1:4" x14ac:dyDescent="0.2">
      <c r="A12724" s="295">
        <v>0.22744729999999999</v>
      </c>
      <c r="B12724" s="295"/>
      <c r="C12724" s="295">
        <v>0.37259730000000002</v>
      </c>
      <c r="D12724" s="295"/>
    </row>
    <row r="12725" spans="1:4" x14ac:dyDescent="0.2">
      <c r="A12725" s="295">
        <v>0.22744729999999999</v>
      </c>
      <c r="B12725" s="295"/>
      <c r="C12725" s="295">
        <v>0.3725599</v>
      </c>
      <c r="D12725" s="295"/>
    </row>
    <row r="12726" spans="1:4" x14ac:dyDescent="0.2">
      <c r="A12726" s="295">
        <v>0.22744729999999999</v>
      </c>
      <c r="B12726" s="295"/>
      <c r="C12726" s="295">
        <v>0.3725599</v>
      </c>
      <c r="D12726" s="295"/>
    </row>
    <row r="12727" spans="1:4" x14ac:dyDescent="0.2">
      <c r="A12727" s="295">
        <v>0.22744729999999999</v>
      </c>
      <c r="B12727" s="295"/>
      <c r="C12727" s="295">
        <v>0.37252089999999999</v>
      </c>
      <c r="D12727" s="295"/>
    </row>
    <row r="12728" spans="1:4" x14ac:dyDescent="0.2">
      <c r="A12728" s="295">
        <v>0.22743279999999999</v>
      </c>
      <c r="B12728" s="295"/>
      <c r="C12728" s="295">
        <v>0.37248229999999999</v>
      </c>
      <c r="D12728" s="295"/>
    </row>
    <row r="12729" spans="1:4" x14ac:dyDescent="0.2">
      <c r="A12729" s="295">
        <v>0.2274176</v>
      </c>
      <c r="B12729" s="295"/>
      <c r="C12729" s="295">
        <v>0.37248229999999999</v>
      </c>
      <c r="D12729" s="295"/>
    </row>
    <row r="12730" spans="1:4" x14ac:dyDescent="0.2">
      <c r="A12730" s="295">
        <v>0.2274176</v>
      </c>
      <c r="B12730" s="295"/>
      <c r="C12730" s="295">
        <v>0.37248229999999999</v>
      </c>
      <c r="D12730" s="295"/>
    </row>
    <row r="12731" spans="1:4" x14ac:dyDescent="0.2">
      <c r="A12731" s="295">
        <v>0.2274176</v>
      </c>
      <c r="B12731" s="295"/>
      <c r="C12731" s="295">
        <v>0.37244690000000003</v>
      </c>
      <c r="D12731" s="295"/>
    </row>
    <row r="12732" spans="1:4" x14ac:dyDescent="0.2">
      <c r="A12732" s="295">
        <v>0.2274176</v>
      </c>
      <c r="B12732" s="295"/>
      <c r="C12732" s="295">
        <v>0.37242829999999999</v>
      </c>
      <c r="D12732" s="295"/>
    </row>
    <row r="12733" spans="1:4" x14ac:dyDescent="0.2">
      <c r="A12733" s="295">
        <v>0.2273879</v>
      </c>
      <c r="B12733" s="295"/>
      <c r="C12733" s="295">
        <v>0.3724095</v>
      </c>
      <c r="D12733" s="295"/>
    </row>
    <row r="12734" spans="1:4" x14ac:dyDescent="0.2">
      <c r="A12734" s="295">
        <v>0.22736010000000001</v>
      </c>
      <c r="B12734" s="295"/>
      <c r="C12734" s="295">
        <v>0.37236930000000001</v>
      </c>
      <c r="D12734" s="295"/>
    </row>
    <row r="12735" spans="1:4" x14ac:dyDescent="0.2">
      <c r="A12735" s="295">
        <v>0.22736010000000001</v>
      </c>
      <c r="B12735" s="295"/>
      <c r="C12735" s="295">
        <v>0.37235430000000003</v>
      </c>
      <c r="D12735" s="295"/>
    </row>
    <row r="12736" spans="1:4" x14ac:dyDescent="0.2">
      <c r="A12736" s="295">
        <v>0.22736010000000001</v>
      </c>
      <c r="B12736" s="295"/>
      <c r="C12736" s="295">
        <v>0.37233549999999999</v>
      </c>
      <c r="D12736" s="295"/>
    </row>
    <row r="12737" spans="1:4" x14ac:dyDescent="0.2">
      <c r="A12737" s="295">
        <v>0.22734670000000001</v>
      </c>
      <c r="B12737" s="295"/>
      <c r="C12737" s="295">
        <v>0.37233549999999999</v>
      </c>
      <c r="D12737" s="295"/>
    </row>
    <row r="12738" spans="1:4" x14ac:dyDescent="0.2">
      <c r="A12738" s="295">
        <v>0.22731660000000001</v>
      </c>
      <c r="B12738" s="295"/>
      <c r="C12738" s="295">
        <v>0.37233549999999999</v>
      </c>
      <c r="D12738" s="295"/>
    </row>
    <row r="12739" spans="1:4" x14ac:dyDescent="0.2">
      <c r="A12739" s="295">
        <v>0.227302</v>
      </c>
      <c r="B12739" s="295"/>
      <c r="C12739" s="295">
        <v>0.37231690000000001</v>
      </c>
      <c r="D12739" s="295"/>
    </row>
    <row r="12740" spans="1:4" x14ac:dyDescent="0.2">
      <c r="A12740" s="295">
        <v>0.227302</v>
      </c>
      <c r="B12740" s="295"/>
      <c r="C12740" s="295">
        <v>0.37225910000000001</v>
      </c>
      <c r="D12740" s="295"/>
    </row>
    <row r="12741" spans="1:4" x14ac:dyDescent="0.2">
      <c r="A12741" s="295">
        <v>0.22728760000000001</v>
      </c>
      <c r="B12741" s="295"/>
      <c r="C12741" s="295">
        <v>0.37224410000000002</v>
      </c>
      <c r="D12741" s="295"/>
    </row>
    <row r="12742" spans="1:4" x14ac:dyDescent="0.2">
      <c r="A12742" s="295">
        <v>0.2272574</v>
      </c>
      <c r="B12742" s="295"/>
      <c r="C12742" s="295">
        <v>0.37220579999999998</v>
      </c>
      <c r="D12742" s="295"/>
    </row>
    <row r="12743" spans="1:4" x14ac:dyDescent="0.2">
      <c r="A12743" s="295">
        <v>0.2272574</v>
      </c>
      <c r="B12743" s="295"/>
      <c r="C12743" s="295">
        <v>0.37220579999999998</v>
      </c>
      <c r="D12743" s="295"/>
    </row>
    <row r="12744" spans="1:4" x14ac:dyDescent="0.2">
      <c r="A12744" s="295">
        <v>0.2272574</v>
      </c>
      <c r="B12744" s="295"/>
      <c r="C12744" s="295">
        <v>0.37220579999999998</v>
      </c>
      <c r="D12744" s="295"/>
    </row>
    <row r="12745" spans="1:4" x14ac:dyDescent="0.2">
      <c r="A12745" s="295">
        <v>0.2272574</v>
      </c>
      <c r="B12745" s="295"/>
      <c r="C12745" s="295">
        <v>0.37216719999999998</v>
      </c>
      <c r="D12745" s="295"/>
    </row>
    <row r="12746" spans="1:4" x14ac:dyDescent="0.2">
      <c r="A12746" s="295">
        <v>0.2272429</v>
      </c>
      <c r="B12746" s="295"/>
      <c r="C12746" s="295">
        <v>0.3721486</v>
      </c>
      <c r="D12746" s="295"/>
    </row>
    <row r="12747" spans="1:4" x14ac:dyDescent="0.2">
      <c r="A12747" s="295">
        <v>0.2272295</v>
      </c>
      <c r="B12747" s="295"/>
      <c r="C12747" s="295">
        <v>0.3721486</v>
      </c>
      <c r="D12747" s="295"/>
    </row>
    <row r="12748" spans="1:4" x14ac:dyDescent="0.2">
      <c r="A12748" s="295">
        <v>0.22721450000000001</v>
      </c>
      <c r="B12748" s="295"/>
      <c r="C12748" s="295">
        <v>0.37212820000000002</v>
      </c>
      <c r="D12748" s="295"/>
    </row>
    <row r="12749" spans="1:4" x14ac:dyDescent="0.2">
      <c r="A12749" s="295">
        <v>0.2271849</v>
      </c>
      <c r="B12749" s="295"/>
      <c r="C12749" s="295">
        <v>0.37208799999999997</v>
      </c>
      <c r="D12749" s="295"/>
    </row>
    <row r="12750" spans="1:4" x14ac:dyDescent="0.2">
      <c r="A12750" s="295">
        <v>0.22717029999999999</v>
      </c>
      <c r="B12750" s="295"/>
      <c r="C12750" s="295">
        <v>0.37208799999999997</v>
      </c>
      <c r="D12750" s="295"/>
    </row>
    <row r="12751" spans="1:4" x14ac:dyDescent="0.2">
      <c r="A12751" s="295">
        <v>0.22717029999999999</v>
      </c>
      <c r="B12751" s="295"/>
      <c r="C12751" s="295">
        <v>0.37205440000000001</v>
      </c>
      <c r="D12751" s="295"/>
    </row>
    <row r="12752" spans="1:4" x14ac:dyDescent="0.2">
      <c r="A12752" s="295">
        <v>0.22717029999999999</v>
      </c>
      <c r="B12752" s="295"/>
      <c r="C12752" s="295">
        <v>0.37201580000000001</v>
      </c>
      <c r="D12752" s="295"/>
    </row>
    <row r="12753" spans="1:4" x14ac:dyDescent="0.2">
      <c r="A12753" s="295">
        <v>0.227157</v>
      </c>
      <c r="B12753" s="295"/>
      <c r="C12753" s="295">
        <v>0.37201580000000001</v>
      </c>
      <c r="D12753" s="295"/>
    </row>
    <row r="12754" spans="1:4" x14ac:dyDescent="0.2">
      <c r="A12754" s="295">
        <v>0.22712760000000001</v>
      </c>
      <c r="B12754" s="295"/>
      <c r="C12754" s="295">
        <v>0.37200090000000002</v>
      </c>
      <c r="D12754" s="295"/>
    </row>
    <row r="12755" spans="1:4" x14ac:dyDescent="0.2">
      <c r="A12755" s="295">
        <v>0.22712760000000001</v>
      </c>
      <c r="B12755" s="295"/>
      <c r="C12755" s="295">
        <v>0.37198039999999999</v>
      </c>
      <c r="D12755" s="295"/>
    </row>
    <row r="12756" spans="1:4" x14ac:dyDescent="0.2">
      <c r="A12756" s="295">
        <v>0.227099</v>
      </c>
      <c r="B12756" s="295"/>
      <c r="C12756" s="295">
        <v>0.37194120000000003</v>
      </c>
      <c r="D12756" s="295"/>
    </row>
    <row r="12757" spans="1:4" x14ac:dyDescent="0.2">
      <c r="A12757" s="295">
        <v>0.22708449999999999</v>
      </c>
      <c r="B12757" s="295"/>
      <c r="C12757" s="295">
        <v>0.37192259999999999</v>
      </c>
      <c r="D12757" s="295"/>
    </row>
    <row r="12758" spans="1:4" x14ac:dyDescent="0.2">
      <c r="A12758" s="295">
        <v>0.22708449999999999</v>
      </c>
      <c r="B12758" s="295"/>
      <c r="C12758" s="295">
        <v>0.37190289999999998</v>
      </c>
      <c r="D12758" s="295"/>
    </row>
    <row r="12759" spans="1:4" x14ac:dyDescent="0.2">
      <c r="A12759" s="295">
        <v>0.22706999999999999</v>
      </c>
      <c r="B12759" s="295"/>
      <c r="C12759" s="295">
        <v>0.37186390000000002</v>
      </c>
      <c r="D12759" s="295"/>
    </row>
    <row r="12760" spans="1:4" x14ac:dyDescent="0.2">
      <c r="A12760" s="295">
        <v>0.22705500000000001</v>
      </c>
      <c r="B12760" s="295"/>
      <c r="C12760" s="295">
        <v>0.37186390000000002</v>
      </c>
      <c r="D12760" s="295"/>
    </row>
    <row r="12761" spans="1:4" x14ac:dyDescent="0.2">
      <c r="A12761" s="295">
        <v>0.22705500000000001</v>
      </c>
      <c r="B12761" s="295"/>
      <c r="C12761" s="295">
        <v>0.37186390000000002</v>
      </c>
      <c r="D12761" s="295"/>
    </row>
    <row r="12762" spans="1:4" x14ac:dyDescent="0.2">
      <c r="A12762" s="295">
        <v>0.22702720000000001</v>
      </c>
      <c r="B12762" s="295"/>
      <c r="C12762" s="295">
        <v>0.37184410000000001</v>
      </c>
      <c r="D12762" s="295"/>
    </row>
    <row r="12763" spans="1:4" x14ac:dyDescent="0.2">
      <c r="A12763" s="295">
        <v>0.22701199999999999</v>
      </c>
      <c r="B12763" s="295"/>
      <c r="C12763" s="295">
        <v>0.37184410000000001</v>
      </c>
      <c r="D12763" s="295"/>
    </row>
    <row r="12764" spans="1:4" x14ac:dyDescent="0.2">
      <c r="A12764" s="295">
        <v>0.22701199999999999</v>
      </c>
      <c r="B12764" s="295"/>
      <c r="C12764" s="295">
        <v>0.37177130000000003</v>
      </c>
      <c r="D12764" s="295"/>
    </row>
    <row r="12765" spans="1:4" x14ac:dyDescent="0.2">
      <c r="A12765" s="295">
        <v>0.22701199999999999</v>
      </c>
      <c r="B12765" s="295"/>
      <c r="C12765" s="295">
        <v>0.37175150000000001</v>
      </c>
      <c r="D12765" s="295"/>
    </row>
    <row r="12766" spans="1:4" x14ac:dyDescent="0.2">
      <c r="A12766" s="295">
        <v>0.22701199999999999</v>
      </c>
      <c r="B12766" s="295"/>
      <c r="C12766" s="295">
        <v>0.3717123</v>
      </c>
      <c r="D12766" s="295"/>
    </row>
    <row r="12767" spans="1:4" x14ac:dyDescent="0.2">
      <c r="A12767" s="295">
        <v>0.2269825</v>
      </c>
      <c r="B12767" s="295"/>
      <c r="C12767" s="295">
        <v>0.3717123</v>
      </c>
      <c r="D12767" s="295"/>
    </row>
    <row r="12768" spans="1:4" x14ac:dyDescent="0.2">
      <c r="A12768" s="295">
        <v>0.2269825</v>
      </c>
      <c r="B12768" s="295"/>
      <c r="C12768" s="295">
        <v>0.37167869999999997</v>
      </c>
      <c r="D12768" s="295"/>
    </row>
    <row r="12769" spans="1:4" x14ac:dyDescent="0.2">
      <c r="A12769" s="295">
        <v>0.22696730000000001</v>
      </c>
      <c r="B12769" s="295"/>
      <c r="C12769" s="295">
        <v>0.37167869999999997</v>
      </c>
      <c r="D12769" s="295"/>
    </row>
    <row r="12770" spans="1:4" x14ac:dyDescent="0.2">
      <c r="A12770" s="295">
        <v>0.22695389999999999</v>
      </c>
      <c r="B12770" s="295"/>
      <c r="C12770" s="295">
        <v>0.37167869999999997</v>
      </c>
      <c r="D12770" s="295"/>
    </row>
    <row r="12771" spans="1:4" x14ac:dyDescent="0.2">
      <c r="A12771" s="295">
        <v>0.2269245</v>
      </c>
      <c r="B12771" s="295"/>
      <c r="C12771" s="295">
        <v>0.3716197</v>
      </c>
      <c r="D12771" s="295"/>
    </row>
    <row r="12772" spans="1:4" x14ac:dyDescent="0.2">
      <c r="A12772" s="295">
        <v>0.2269245</v>
      </c>
      <c r="B12772" s="295"/>
      <c r="C12772" s="295">
        <v>0.37158140000000001</v>
      </c>
      <c r="D12772" s="295"/>
    </row>
    <row r="12773" spans="1:4" x14ac:dyDescent="0.2">
      <c r="A12773" s="295">
        <v>0.22691</v>
      </c>
      <c r="B12773" s="295"/>
      <c r="C12773" s="295">
        <v>0.37158140000000001</v>
      </c>
      <c r="D12773" s="295"/>
    </row>
    <row r="12774" spans="1:4" x14ac:dyDescent="0.2">
      <c r="A12774" s="295">
        <v>0.22691</v>
      </c>
      <c r="B12774" s="295"/>
      <c r="C12774" s="295">
        <v>0.37154599999999999</v>
      </c>
      <c r="D12774" s="295"/>
    </row>
    <row r="12775" spans="1:4" x14ac:dyDescent="0.2">
      <c r="A12775" s="295">
        <v>0.2268802</v>
      </c>
      <c r="B12775" s="295"/>
      <c r="C12775" s="295">
        <v>0.37154599999999999</v>
      </c>
      <c r="D12775" s="295"/>
    </row>
    <row r="12776" spans="1:4" x14ac:dyDescent="0.2">
      <c r="A12776" s="295">
        <v>0.22686529999999999</v>
      </c>
      <c r="B12776" s="295"/>
      <c r="C12776" s="295">
        <v>0.37154599999999999</v>
      </c>
      <c r="D12776" s="295"/>
    </row>
    <row r="12777" spans="1:4" x14ac:dyDescent="0.2">
      <c r="A12777" s="295">
        <v>0.22686529999999999</v>
      </c>
      <c r="B12777" s="295"/>
      <c r="C12777" s="295">
        <v>0.37152740000000001</v>
      </c>
      <c r="D12777" s="295"/>
    </row>
    <row r="12778" spans="1:4" x14ac:dyDescent="0.2">
      <c r="A12778" s="295">
        <v>0.22685069999999999</v>
      </c>
      <c r="B12778" s="295"/>
      <c r="C12778" s="295">
        <v>0.37150759999999999</v>
      </c>
      <c r="D12778" s="295"/>
    </row>
    <row r="12779" spans="1:4" x14ac:dyDescent="0.2">
      <c r="A12779" s="295">
        <v>0.22682289999999999</v>
      </c>
      <c r="B12779" s="295"/>
      <c r="C12779" s="295">
        <v>0.37147219999999997</v>
      </c>
      <c r="D12779" s="295"/>
    </row>
    <row r="12780" spans="1:4" x14ac:dyDescent="0.2">
      <c r="A12780" s="295">
        <v>0.22682289999999999</v>
      </c>
      <c r="B12780" s="295"/>
      <c r="C12780" s="295">
        <v>0.37143359999999997</v>
      </c>
      <c r="D12780" s="295"/>
    </row>
    <row r="12781" spans="1:4" x14ac:dyDescent="0.2">
      <c r="A12781" s="295">
        <v>0.22682289999999999</v>
      </c>
      <c r="B12781" s="295"/>
      <c r="C12781" s="295">
        <v>0.37143359999999997</v>
      </c>
      <c r="D12781" s="295"/>
    </row>
    <row r="12782" spans="1:4" x14ac:dyDescent="0.2">
      <c r="A12782" s="295">
        <v>0.22680800000000001</v>
      </c>
      <c r="B12782" s="295"/>
      <c r="C12782" s="295">
        <v>0.3714132</v>
      </c>
      <c r="D12782" s="295"/>
    </row>
    <row r="12783" spans="1:4" x14ac:dyDescent="0.2">
      <c r="A12783" s="295">
        <v>0.22680800000000001</v>
      </c>
      <c r="B12783" s="295"/>
      <c r="C12783" s="295">
        <v>0.37139440000000001</v>
      </c>
      <c r="D12783" s="295"/>
    </row>
    <row r="12784" spans="1:4" x14ac:dyDescent="0.2">
      <c r="A12784" s="295">
        <v>0.22680800000000001</v>
      </c>
      <c r="B12784" s="295"/>
      <c r="C12784" s="295">
        <v>0.37136079999999999</v>
      </c>
      <c r="D12784" s="295"/>
    </row>
    <row r="12785" spans="1:4" x14ac:dyDescent="0.2">
      <c r="A12785" s="295">
        <v>0.22679340000000001</v>
      </c>
      <c r="B12785" s="295"/>
      <c r="C12785" s="295">
        <v>0.3713207</v>
      </c>
      <c r="D12785" s="295"/>
    </row>
    <row r="12786" spans="1:4" x14ac:dyDescent="0.2">
      <c r="A12786" s="295">
        <v>0.22678010000000001</v>
      </c>
      <c r="B12786" s="295"/>
      <c r="C12786" s="295">
        <v>0.3713207</v>
      </c>
      <c r="D12786" s="295"/>
    </row>
    <row r="12787" spans="1:4" x14ac:dyDescent="0.2">
      <c r="A12787" s="295">
        <v>0.22676560000000001</v>
      </c>
      <c r="B12787" s="295"/>
      <c r="C12787" s="295">
        <v>0.37130180000000002</v>
      </c>
      <c r="D12787" s="295"/>
    </row>
    <row r="12788" spans="1:4" x14ac:dyDescent="0.2">
      <c r="A12788" s="295">
        <v>0.22676560000000001</v>
      </c>
      <c r="B12788" s="295"/>
      <c r="C12788" s="295">
        <v>0.3712683</v>
      </c>
      <c r="D12788" s="295"/>
    </row>
    <row r="12789" spans="1:4" x14ac:dyDescent="0.2">
      <c r="A12789" s="295">
        <v>0.22676560000000001</v>
      </c>
      <c r="B12789" s="295"/>
      <c r="C12789" s="295">
        <v>0.3712683</v>
      </c>
      <c r="D12789" s="295"/>
    </row>
    <row r="12790" spans="1:4" x14ac:dyDescent="0.2">
      <c r="A12790" s="295">
        <v>0.22673779999999999</v>
      </c>
      <c r="B12790" s="295"/>
      <c r="C12790" s="295">
        <v>0.3712299</v>
      </c>
      <c r="D12790" s="295"/>
    </row>
    <row r="12791" spans="1:4" x14ac:dyDescent="0.2">
      <c r="A12791" s="295">
        <v>0.2267228</v>
      </c>
      <c r="B12791" s="295"/>
      <c r="C12791" s="295">
        <v>0.37119609999999997</v>
      </c>
      <c r="D12791" s="295"/>
    </row>
    <row r="12792" spans="1:4" x14ac:dyDescent="0.2">
      <c r="A12792" s="295">
        <v>0.22670760000000001</v>
      </c>
      <c r="B12792" s="295"/>
      <c r="C12792" s="295">
        <v>0.3711757</v>
      </c>
      <c r="D12792" s="295"/>
    </row>
    <row r="12793" spans="1:4" x14ac:dyDescent="0.2">
      <c r="A12793" s="295">
        <v>0.22670760000000001</v>
      </c>
      <c r="B12793" s="295"/>
      <c r="C12793" s="295">
        <v>0.37113669999999999</v>
      </c>
      <c r="D12793" s="295"/>
    </row>
    <row r="12794" spans="1:4" x14ac:dyDescent="0.2">
      <c r="A12794" s="295">
        <v>0.22667899999999999</v>
      </c>
      <c r="B12794" s="295"/>
      <c r="C12794" s="295">
        <v>0.37113669999999999</v>
      </c>
      <c r="D12794" s="295"/>
    </row>
    <row r="12795" spans="1:4" x14ac:dyDescent="0.2">
      <c r="A12795" s="295">
        <v>0.22666459999999999</v>
      </c>
      <c r="B12795" s="295"/>
      <c r="C12795" s="295">
        <v>0.37111690000000003</v>
      </c>
      <c r="D12795" s="295"/>
    </row>
    <row r="12796" spans="1:4" x14ac:dyDescent="0.2">
      <c r="A12796" s="295">
        <v>0.2266494</v>
      </c>
      <c r="B12796" s="295"/>
      <c r="C12796" s="295">
        <v>0.37111690000000003</v>
      </c>
      <c r="D12796" s="295"/>
    </row>
    <row r="12797" spans="1:4" x14ac:dyDescent="0.2">
      <c r="A12797" s="295">
        <v>0.22663440000000001</v>
      </c>
      <c r="B12797" s="295"/>
      <c r="C12797" s="295">
        <v>0.37109809999999999</v>
      </c>
      <c r="D12797" s="295"/>
    </row>
    <row r="12798" spans="1:4" x14ac:dyDescent="0.2">
      <c r="A12798" s="295">
        <v>0.22663440000000001</v>
      </c>
      <c r="B12798" s="295"/>
      <c r="C12798" s="295">
        <v>0.37107830000000003</v>
      </c>
      <c r="D12798" s="295"/>
    </row>
    <row r="12799" spans="1:4" x14ac:dyDescent="0.2">
      <c r="A12799" s="295">
        <v>0.22663440000000001</v>
      </c>
      <c r="B12799" s="295"/>
      <c r="C12799" s="295">
        <v>0.37104300000000001</v>
      </c>
      <c r="D12799" s="295"/>
    </row>
    <row r="12800" spans="1:4" x14ac:dyDescent="0.2">
      <c r="A12800" s="295">
        <v>0.22663440000000001</v>
      </c>
      <c r="B12800" s="295"/>
      <c r="C12800" s="295">
        <v>0.371004</v>
      </c>
      <c r="D12800" s="295"/>
    </row>
    <row r="12801" spans="1:4" x14ac:dyDescent="0.2">
      <c r="A12801" s="295">
        <v>0.2266049</v>
      </c>
      <c r="B12801" s="295"/>
      <c r="C12801" s="295">
        <v>0.37098510000000001</v>
      </c>
      <c r="D12801" s="295"/>
    </row>
    <row r="12802" spans="1:4" x14ac:dyDescent="0.2">
      <c r="A12802" s="295">
        <v>0.2265897</v>
      </c>
      <c r="B12802" s="295"/>
      <c r="C12802" s="295">
        <v>0.3709654</v>
      </c>
      <c r="D12802" s="295"/>
    </row>
    <row r="12803" spans="1:4" x14ac:dyDescent="0.2">
      <c r="A12803" s="295">
        <v>0.22657630000000001</v>
      </c>
      <c r="B12803" s="295"/>
      <c r="C12803" s="295">
        <v>0.3709654</v>
      </c>
      <c r="D12803" s="295"/>
    </row>
    <row r="12804" spans="1:4" x14ac:dyDescent="0.2">
      <c r="A12804" s="295">
        <v>0.22656190000000001</v>
      </c>
      <c r="B12804" s="295"/>
      <c r="C12804" s="295">
        <v>0.37095040000000001</v>
      </c>
      <c r="D12804" s="295"/>
    </row>
    <row r="12805" spans="1:4" x14ac:dyDescent="0.2">
      <c r="A12805" s="295">
        <v>0.22654669999999999</v>
      </c>
      <c r="B12805" s="295"/>
      <c r="C12805" s="295">
        <v>0.37091020000000002</v>
      </c>
      <c r="D12805" s="295"/>
    </row>
    <row r="12806" spans="1:4" x14ac:dyDescent="0.2">
      <c r="A12806" s="295">
        <v>0.22654669999999999</v>
      </c>
      <c r="B12806" s="295"/>
      <c r="C12806" s="295">
        <v>0.37089159999999999</v>
      </c>
      <c r="D12806" s="295"/>
    </row>
    <row r="12807" spans="1:4" x14ac:dyDescent="0.2">
      <c r="A12807" s="295">
        <v>0.22651689999999999</v>
      </c>
      <c r="B12807" s="295"/>
      <c r="C12807" s="295">
        <v>0.37085689999999999</v>
      </c>
      <c r="D12807" s="295"/>
    </row>
    <row r="12808" spans="1:4" x14ac:dyDescent="0.2">
      <c r="A12808" s="295">
        <v>0.22651689999999999</v>
      </c>
      <c r="B12808" s="295"/>
      <c r="C12808" s="295">
        <v>0.370838</v>
      </c>
      <c r="D12808" s="295"/>
    </row>
    <row r="12809" spans="1:4" x14ac:dyDescent="0.2">
      <c r="A12809" s="295">
        <v>0.2265036</v>
      </c>
      <c r="B12809" s="295"/>
      <c r="C12809" s="295">
        <v>0.37079909999999999</v>
      </c>
      <c r="D12809" s="295"/>
    </row>
    <row r="12810" spans="1:4" x14ac:dyDescent="0.2">
      <c r="A12810" s="295">
        <v>0.22648860000000001</v>
      </c>
      <c r="B12810" s="295"/>
      <c r="C12810" s="295">
        <v>0.37078410000000001</v>
      </c>
      <c r="D12810" s="295"/>
    </row>
    <row r="12811" spans="1:4" x14ac:dyDescent="0.2">
      <c r="A12811" s="295">
        <v>0.2264456</v>
      </c>
      <c r="B12811" s="295"/>
      <c r="C12811" s="295">
        <v>0.37078410000000001</v>
      </c>
      <c r="D12811" s="295"/>
    </row>
    <row r="12812" spans="1:4" x14ac:dyDescent="0.2">
      <c r="A12812" s="295">
        <v>0.2264456</v>
      </c>
      <c r="B12812" s="295"/>
      <c r="C12812" s="295">
        <v>0.37078410000000001</v>
      </c>
      <c r="D12812" s="295"/>
    </row>
    <row r="12813" spans="1:4" x14ac:dyDescent="0.2">
      <c r="A12813" s="295">
        <v>0.2264456</v>
      </c>
      <c r="B12813" s="295"/>
      <c r="C12813" s="295">
        <v>0.37074550000000001</v>
      </c>
      <c r="D12813" s="295"/>
    </row>
    <row r="12814" spans="1:4" x14ac:dyDescent="0.2">
      <c r="A12814" s="295">
        <v>0.2264456</v>
      </c>
      <c r="B12814" s="295"/>
      <c r="C12814" s="295">
        <v>0.37072690000000003</v>
      </c>
      <c r="D12814" s="295"/>
    </row>
    <row r="12815" spans="1:4" x14ac:dyDescent="0.2">
      <c r="A12815" s="295">
        <v>0.2264456</v>
      </c>
      <c r="B12815" s="295"/>
      <c r="C12815" s="295">
        <v>0.37072690000000003</v>
      </c>
      <c r="D12815" s="295"/>
    </row>
    <row r="12816" spans="1:4" x14ac:dyDescent="0.2">
      <c r="A12816" s="295">
        <v>0.22638639999999999</v>
      </c>
      <c r="B12816" s="295"/>
      <c r="C12816" s="295">
        <v>0.37068669999999998</v>
      </c>
      <c r="D12816" s="295"/>
    </row>
    <row r="12817" spans="1:4" x14ac:dyDescent="0.2">
      <c r="A12817" s="295">
        <v>0.22637309999999999</v>
      </c>
      <c r="B12817" s="295"/>
      <c r="C12817" s="295">
        <v>0.37067169999999999</v>
      </c>
      <c r="D12817" s="295"/>
    </row>
    <row r="12818" spans="1:4" x14ac:dyDescent="0.2">
      <c r="A12818" s="295">
        <v>0.22637309999999999</v>
      </c>
      <c r="B12818" s="295"/>
      <c r="C12818" s="295">
        <v>0.37063430000000003</v>
      </c>
      <c r="D12818" s="295"/>
    </row>
    <row r="12819" spans="1:4" x14ac:dyDescent="0.2">
      <c r="A12819" s="295">
        <v>0.22637309999999999</v>
      </c>
      <c r="B12819" s="295"/>
      <c r="C12819" s="295">
        <v>0.3706139</v>
      </c>
      <c r="D12819" s="295"/>
    </row>
    <row r="12820" spans="1:4" x14ac:dyDescent="0.2">
      <c r="A12820" s="295">
        <v>0.22635859999999999</v>
      </c>
      <c r="B12820" s="295"/>
      <c r="C12820" s="295">
        <v>0.37059890000000001</v>
      </c>
      <c r="D12820" s="295"/>
    </row>
    <row r="12821" spans="1:4" x14ac:dyDescent="0.2">
      <c r="A12821" s="295">
        <v>0.22635849999999999</v>
      </c>
      <c r="B12821" s="295"/>
      <c r="C12821" s="295">
        <v>0.3705792</v>
      </c>
      <c r="D12821" s="295"/>
    </row>
    <row r="12822" spans="1:4" x14ac:dyDescent="0.2">
      <c r="A12822" s="295">
        <v>0.2263433</v>
      </c>
      <c r="B12822" s="295"/>
      <c r="C12822" s="295">
        <v>0.37056060000000002</v>
      </c>
      <c r="D12822" s="295"/>
    </row>
    <row r="12823" spans="1:4" x14ac:dyDescent="0.2">
      <c r="A12823" s="295">
        <v>0.2263288</v>
      </c>
      <c r="B12823" s="295"/>
      <c r="C12823" s="295">
        <v>0.37056060000000002</v>
      </c>
      <c r="D12823" s="295"/>
    </row>
    <row r="12824" spans="1:4" x14ac:dyDescent="0.2">
      <c r="A12824" s="295">
        <v>0.22630049999999999</v>
      </c>
      <c r="B12824" s="295"/>
      <c r="C12824" s="295">
        <v>0.37052040000000003</v>
      </c>
      <c r="D12824" s="295"/>
    </row>
    <row r="12825" spans="1:4" x14ac:dyDescent="0.2">
      <c r="A12825" s="295">
        <v>0.22628599999999999</v>
      </c>
      <c r="B12825" s="295"/>
      <c r="C12825" s="295">
        <v>0.37052040000000003</v>
      </c>
      <c r="D12825" s="295"/>
    </row>
    <row r="12826" spans="1:4" x14ac:dyDescent="0.2">
      <c r="A12826" s="295">
        <v>0.22628599999999999</v>
      </c>
      <c r="B12826" s="295"/>
      <c r="C12826" s="295">
        <v>0.37048500000000001</v>
      </c>
      <c r="D12826" s="295"/>
    </row>
    <row r="12827" spans="1:4" x14ac:dyDescent="0.2">
      <c r="A12827" s="295">
        <v>0.22625709999999999</v>
      </c>
      <c r="B12827" s="295"/>
      <c r="C12827" s="295">
        <v>0.37048500000000001</v>
      </c>
      <c r="D12827" s="295"/>
    </row>
    <row r="12828" spans="1:4" x14ac:dyDescent="0.2">
      <c r="A12828" s="295">
        <v>0.22625709999999999</v>
      </c>
      <c r="B12828" s="295"/>
      <c r="C12828" s="295">
        <v>0.37044759999999999</v>
      </c>
      <c r="D12828" s="295"/>
    </row>
    <row r="12829" spans="1:4" x14ac:dyDescent="0.2">
      <c r="A12829" s="295">
        <v>0.22625700000000001</v>
      </c>
      <c r="B12829" s="295"/>
      <c r="C12829" s="295">
        <v>0.37042779999999997</v>
      </c>
      <c r="D12829" s="295"/>
    </row>
    <row r="12830" spans="1:4" x14ac:dyDescent="0.2">
      <c r="A12830" s="295">
        <v>0.22625700000000001</v>
      </c>
      <c r="B12830" s="295"/>
      <c r="C12830" s="295">
        <v>0.37042779999999997</v>
      </c>
      <c r="D12830" s="295"/>
    </row>
    <row r="12831" spans="1:4" x14ac:dyDescent="0.2">
      <c r="A12831" s="295">
        <v>0.22619900000000001</v>
      </c>
      <c r="B12831" s="295"/>
      <c r="C12831" s="295">
        <v>0.37037059999999999</v>
      </c>
      <c r="D12831" s="295"/>
    </row>
    <row r="12832" spans="1:4" x14ac:dyDescent="0.2">
      <c r="A12832" s="295">
        <v>0.22618450000000001</v>
      </c>
      <c r="B12832" s="295"/>
      <c r="C12832" s="295">
        <v>0.37035570000000001</v>
      </c>
      <c r="D12832" s="295"/>
    </row>
    <row r="12833" spans="1:4" x14ac:dyDescent="0.2">
      <c r="A12833" s="295">
        <v>0.22617119999999999</v>
      </c>
      <c r="B12833" s="295"/>
      <c r="C12833" s="295">
        <v>0.37033529999999998</v>
      </c>
      <c r="D12833" s="295"/>
    </row>
    <row r="12834" spans="1:4" x14ac:dyDescent="0.2">
      <c r="A12834" s="295">
        <v>0.22617119999999999</v>
      </c>
      <c r="B12834" s="295"/>
      <c r="C12834" s="295">
        <v>0.37033519999999998</v>
      </c>
      <c r="D12834" s="295"/>
    </row>
    <row r="12835" spans="1:4" x14ac:dyDescent="0.2">
      <c r="A12835" s="295">
        <v>0.22617119999999999</v>
      </c>
      <c r="B12835" s="295"/>
      <c r="C12835" s="295">
        <v>0.37031550000000002</v>
      </c>
      <c r="D12835" s="295"/>
    </row>
    <row r="12836" spans="1:4" x14ac:dyDescent="0.2">
      <c r="A12836" s="295">
        <v>0.22615669999999999</v>
      </c>
      <c r="B12836" s="295"/>
      <c r="C12836" s="295">
        <v>0.3702781</v>
      </c>
      <c r="D12836" s="295"/>
    </row>
    <row r="12837" spans="1:4" x14ac:dyDescent="0.2">
      <c r="A12837" s="295">
        <v>0.2261415</v>
      </c>
      <c r="B12837" s="295"/>
      <c r="C12837" s="295">
        <v>0.3702781</v>
      </c>
      <c r="D12837" s="295"/>
    </row>
    <row r="12838" spans="1:4" x14ac:dyDescent="0.2">
      <c r="A12838" s="295">
        <v>0.2261415</v>
      </c>
      <c r="B12838" s="295"/>
      <c r="C12838" s="295">
        <v>0.37024269999999998</v>
      </c>
      <c r="D12838" s="295"/>
    </row>
    <row r="12839" spans="1:4" x14ac:dyDescent="0.2">
      <c r="A12839" s="295">
        <v>0.22611319999999999</v>
      </c>
      <c r="B12839" s="295"/>
      <c r="C12839" s="295">
        <v>0.37024269999999998</v>
      </c>
      <c r="D12839" s="295"/>
    </row>
    <row r="12840" spans="1:4" x14ac:dyDescent="0.2">
      <c r="A12840" s="295">
        <v>0.22609870000000001</v>
      </c>
      <c r="B12840" s="295"/>
      <c r="C12840" s="295">
        <v>0.3702241</v>
      </c>
      <c r="D12840" s="295"/>
    </row>
    <row r="12841" spans="1:4" x14ac:dyDescent="0.2">
      <c r="A12841" s="295">
        <v>0.22606899999999999</v>
      </c>
      <c r="B12841" s="295"/>
      <c r="C12841" s="295">
        <v>0.37017050000000001</v>
      </c>
      <c r="D12841" s="295"/>
    </row>
    <row r="12842" spans="1:4" x14ac:dyDescent="0.2">
      <c r="A12842" s="295">
        <v>0.22606899999999999</v>
      </c>
      <c r="B12842" s="295"/>
      <c r="C12842" s="295">
        <v>0.37017050000000001</v>
      </c>
      <c r="D12842" s="295"/>
    </row>
    <row r="12843" spans="1:4" x14ac:dyDescent="0.2">
      <c r="A12843" s="295">
        <v>0.22604070000000001</v>
      </c>
      <c r="B12843" s="295"/>
      <c r="C12843" s="295">
        <v>0.37009609999999998</v>
      </c>
      <c r="D12843" s="295"/>
    </row>
    <row r="12844" spans="1:4" x14ac:dyDescent="0.2">
      <c r="A12844" s="295">
        <v>0.22604070000000001</v>
      </c>
      <c r="B12844" s="295"/>
      <c r="C12844" s="295">
        <v>0.3700773</v>
      </c>
      <c r="D12844" s="295"/>
    </row>
    <row r="12845" spans="1:4" x14ac:dyDescent="0.2">
      <c r="A12845" s="295">
        <v>0.22604070000000001</v>
      </c>
      <c r="B12845" s="295"/>
      <c r="C12845" s="295">
        <v>0.37005690000000002</v>
      </c>
      <c r="D12845" s="295"/>
    </row>
    <row r="12846" spans="1:4" x14ac:dyDescent="0.2">
      <c r="A12846" s="295">
        <v>0.22604070000000001</v>
      </c>
      <c r="B12846" s="295"/>
      <c r="C12846" s="295">
        <v>0.37003829999999999</v>
      </c>
      <c r="D12846" s="295"/>
    </row>
    <row r="12847" spans="1:4" x14ac:dyDescent="0.2">
      <c r="A12847" s="295">
        <v>0.22604070000000001</v>
      </c>
      <c r="B12847" s="295"/>
      <c r="C12847" s="295">
        <v>0.37001849999999997</v>
      </c>
      <c r="D12847" s="295"/>
    </row>
    <row r="12848" spans="1:4" x14ac:dyDescent="0.2">
      <c r="A12848" s="295">
        <v>0.22602620000000001</v>
      </c>
      <c r="B12848" s="295"/>
      <c r="C12848" s="295">
        <v>0.37</v>
      </c>
      <c r="D12848" s="295"/>
    </row>
    <row r="12849" spans="1:4" x14ac:dyDescent="0.2">
      <c r="A12849" s="295">
        <v>0.2259815</v>
      </c>
      <c r="B12849" s="295"/>
      <c r="C12849" s="295">
        <v>0.36998140000000002</v>
      </c>
      <c r="D12849" s="295"/>
    </row>
    <row r="12850" spans="1:4" x14ac:dyDescent="0.2">
      <c r="A12850" s="295">
        <v>0.22596820000000001</v>
      </c>
      <c r="B12850" s="295"/>
      <c r="C12850" s="295">
        <v>0.36994759999999999</v>
      </c>
      <c r="D12850" s="295"/>
    </row>
    <row r="12851" spans="1:4" x14ac:dyDescent="0.2">
      <c r="A12851" s="295">
        <v>0.22595370000000001</v>
      </c>
      <c r="B12851" s="295"/>
      <c r="C12851" s="295">
        <v>0.36994759999999999</v>
      </c>
      <c r="D12851" s="295"/>
    </row>
    <row r="12852" spans="1:4" x14ac:dyDescent="0.2">
      <c r="A12852" s="295">
        <v>0.22595370000000001</v>
      </c>
      <c r="B12852" s="295"/>
      <c r="C12852" s="295">
        <v>0.36994749999999998</v>
      </c>
      <c r="D12852" s="295"/>
    </row>
    <row r="12853" spans="1:4" x14ac:dyDescent="0.2">
      <c r="A12853" s="295">
        <v>0.22595370000000001</v>
      </c>
      <c r="B12853" s="295"/>
      <c r="C12853" s="295">
        <v>0.36990830000000002</v>
      </c>
      <c r="D12853" s="295"/>
    </row>
    <row r="12854" spans="1:4" x14ac:dyDescent="0.2">
      <c r="A12854" s="295">
        <v>0.22595370000000001</v>
      </c>
      <c r="B12854" s="295"/>
      <c r="C12854" s="295">
        <v>0.36988860000000001</v>
      </c>
      <c r="D12854" s="295"/>
    </row>
    <row r="12855" spans="1:4" x14ac:dyDescent="0.2">
      <c r="A12855" s="295">
        <v>0.22591079999999999</v>
      </c>
      <c r="B12855" s="295"/>
      <c r="C12855" s="295">
        <v>0.36988860000000001</v>
      </c>
      <c r="D12855" s="295"/>
    </row>
    <row r="12856" spans="1:4" x14ac:dyDescent="0.2">
      <c r="A12856" s="295">
        <v>0.2258956</v>
      </c>
      <c r="B12856" s="295"/>
      <c r="C12856" s="295">
        <v>0.36988860000000001</v>
      </c>
      <c r="D12856" s="295"/>
    </row>
    <row r="12857" spans="1:4" x14ac:dyDescent="0.2">
      <c r="A12857" s="295">
        <v>0.2258811</v>
      </c>
      <c r="B12857" s="295"/>
      <c r="C12857" s="295">
        <v>0.36985499999999999</v>
      </c>
      <c r="D12857" s="295"/>
    </row>
    <row r="12858" spans="1:4" x14ac:dyDescent="0.2">
      <c r="A12858" s="295">
        <v>0.2258811</v>
      </c>
      <c r="B12858" s="295"/>
      <c r="C12858" s="295">
        <v>0.3698362</v>
      </c>
      <c r="D12858" s="295"/>
    </row>
    <row r="12859" spans="1:4" x14ac:dyDescent="0.2">
      <c r="A12859" s="295">
        <v>0.2258811</v>
      </c>
      <c r="B12859" s="295"/>
      <c r="C12859" s="295">
        <v>0.36981579999999997</v>
      </c>
      <c r="D12859" s="295"/>
    </row>
    <row r="12860" spans="1:4" x14ac:dyDescent="0.2">
      <c r="A12860" s="295">
        <v>0.22585140000000001</v>
      </c>
      <c r="B12860" s="295"/>
      <c r="C12860" s="295">
        <v>0.36977719999999997</v>
      </c>
      <c r="D12860" s="295"/>
    </row>
    <row r="12861" spans="1:4" x14ac:dyDescent="0.2">
      <c r="A12861" s="295">
        <v>0.22583810000000001</v>
      </c>
      <c r="B12861" s="295"/>
      <c r="C12861" s="295">
        <v>0.36976219999999999</v>
      </c>
      <c r="D12861" s="295"/>
    </row>
    <row r="12862" spans="1:4" x14ac:dyDescent="0.2">
      <c r="A12862" s="295">
        <v>0.22583810000000001</v>
      </c>
      <c r="B12862" s="295"/>
      <c r="C12862" s="295">
        <v>0.36972319999999997</v>
      </c>
      <c r="D12862" s="295"/>
    </row>
    <row r="12863" spans="1:4" x14ac:dyDescent="0.2">
      <c r="A12863" s="295">
        <v>0.22583810000000001</v>
      </c>
      <c r="B12863" s="295"/>
      <c r="C12863" s="295">
        <v>0.36972319999999997</v>
      </c>
      <c r="D12863" s="295"/>
    </row>
    <row r="12864" spans="1:4" x14ac:dyDescent="0.2">
      <c r="A12864" s="295">
        <v>0.22580910000000001</v>
      </c>
      <c r="B12864" s="295"/>
      <c r="C12864" s="295">
        <v>0.36970459999999999</v>
      </c>
      <c r="D12864" s="295"/>
    </row>
    <row r="12865" spans="1:4" x14ac:dyDescent="0.2">
      <c r="A12865" s="295">
        <v>0.22580910000000001</v>
      </c>
      <c r="B12865" s="295"/>
      <c r="C12865" s="295">
        <v>0.36965100000000001</v>
      </c>
      <c r="D12865" s="295"/>
    </row>
    <row r="12866" spans="1:4" x14ac:dyDescent="0.2">
      <c r="A12866" s="295">
        <v>0.22579389999999999</v>
      </c>
      <c r="B12866" s="295"/>
      <c r="C12866" s="295">
        <v>0.36965100000000001</v>
      </c>
      <c r="D12866" s="295"/>
    </row>
    <row r="12867" spans="1:4" x14ac:dyDescent="0.2">
      <c r="A12867" s="295">
        <v>0.22577939999999999</v>
      </c>
      <c r="B12867" s="295"/>
      <c r="C12867" s="295">
        <v>0.36963240000000003</v>
      </c>
      <c r="D12867" s="295"/>
    </row>
    <row r="12868" spans="1:4" x14ac:dyDescent="0.2">
      <c r="A12868" s="295">
        <v>0.22577939999999999</v>
      </c>
      <c r="B12868" s="295"/>
      <c r="C12868" s="295">
        <v>0.36959229999999998</v>
      </c>
      <c r="D12868" s="295"/>
    </row>
    <row r="12869" spans="1:4" x14ac:dyDescent="0.2">
      <c r="A12869" s="295">
        <v>0.22575110000000001</v>
      </c>
      <c r="B12869" s="295"/>
      <c r="C12869" s="295">
        <v>0.3695734</v>
      </c>
      <c r="D12869" s="295"/>
    </row>
    <row r="12870" spans="1:4" x14ac:dyDescent="0.2">
      <c r="A12870" s="295">
        <v>0.22575110000000001</v>
      </c>
      <c r="B12870" s="295"/>
      <c r="C12870" s="295">
        <v>0.3695734</v>
      </c>
      <c r="D12870" s="295"/>
    </row>
    <row r="12871" spans="1:4" x14ac:dyDescent="0.2">
      <c r="A12871" s="295">
        <v>0.22575110000000001</v>
      </c>
      <c r="B12871" s="295"/>
      <c r="C12871" s="295">
        <v>0.36952010000000002</v>
      </c>
      <c r="D12871" s="295"/>
    </row>
    <row r="12872" spans="1:4" x14ac:dyDescent="0.2">
      <c r="A12872" s="295">
        <v>0.22573660000000001</v>
      </c>
      <c r="B12872" s="295"/>
      <c r="C12872" s="295">
        <v>0.36950129999999998</v>
      </c>
      <c r="D12872" s="295"/>
    </row>
    <row r="12873" spans="1:4" x14ac:dyDescent="0.2">
      <c r="A12873" s="295">
        <v>0.22572139999999999</v>
      </c>
      <c r="B12873" s="295"/>
      <c r="C12873" s="295">
        <v>0.36948629999999999</v>
      </c>
      <c r="D12873" s="295"/>
    </row>
    <row r="12874" spans="1:4" x14ac:dyDescent="0.2">
      <c r="A12874" s="295">
        <v>0.2257064</v>
      </c>
      <c r="B12874" s="295"/>
      <c r="C12874" s="295">
        <v>0.36946649999999998</v>
      </c>
      <c r="D12874" s="295"/>
    </row>
    <row r="12875" spans="1:4" x14ac:dyDescent="0.2">
      <c r="A12875" s="295">
        <v>0.2257064</v>
      </c>
      <c r="B12875" s="295"/>
      <c r="C12875" s="295">
        <v>0.3694461</v>
      </c>
      <c r="D12875" s="295"/>
    </row>
    <row r="12876" spans="1:4" x14ac:dyDescent="0.2">
      <c r="A12876" s="295">
        <v>0.225693</v>
      </c>
      <c r="B12876" s="295"/>
      <c r="C12876" s="295">
        <v>0.36941249999999998</v>
      </c>
      <c r="D12876" s="295"/>
    </row>
    <row r="12877" spans="1:4" x14ac:dyDescent="0.2">
      <c r="A12877" s="295">
        <v>0.22567860000000001</v>
      </c>
      <c r="B12877" s="295"/>
      <c r="C12877" s="295">
        <v>0.36941249999999998</v>
      </c>
      <c r="D12877" s="295"/>
    </row>
    <row r="12878" spans="1:4" x14ac:dyDescent="0.2">
      <c r="A12878" s="295">
        <v>0.2256484</v>
      </c>
      <c r="B12878" s="295"/>
      <c r="C12878" s="295">
        <v>0.3693939</v>
      </c>
      <c r="D12878" s="295"/>
    </row>
    <row r="12879" spans="1:4" x14ac:dyDescent="0.2">
      <c r="A12879" s="295">
        <v>0.2256339</v>
      </c>
      <c r="B12879" s="295"/>
      <c r="C12879" s="295">
        <v>0.3693939</v>
      </c>
      <c r="D12879" s="295"/>
    </row>
    <row r="12880" spans="1:4" x14ac:dyDescent="0.2">
      <c r="A12880" s="295">
        <v>0.2256339</v>
      </c>
      <c r="B12880" s="295"/>
      <c r="C12880" s="295">
        <v>0.3693554</v>
      </c>
      <c r="D12880" s="295"/>
    </row>
    <row r="12881" spans="1:4" x14ac:dyDescent="0.2">
      <c r="A12881" s="295">
        <v>0.22561870000000001</v>
      </c>
      <c r="B12881" s="295"/>
      <c r="C12881" s="295">
        <v>0.3693554</v>
      </c>
      <c r="D12881" s="295"/>
    </row>
    <row r="12882" spans="1:4" x14ac:dyDescent="0.2">
      <c r="A12882" s="295">
        <v>0.22561870000000001</v>
      </c>
      <c r="B12882" s="295"/>
      <c r="C12882" s="295">
        <v>0.36933500000000002</v>
      </c>
      <c r="D12882" s="295"/>
    </row>
    <row r="12883" spans="1:4" x14ac:dyDescent="0.2">
      <c r="A12883" s="295">
        <v>0.2256042</v>
      </c>
      <c r="B12883" s="295"/>
      <c r="C12883" s="295">
        <v>0.36933500000000002</v>
      </c>
      <c r="D12883" s="295"/>
    </row>
    <row r="12884" spans="1:4" x14ac:dyDescent="0.2">
      <c r="A12884" s="295">
        <v>0.2256042</v>
      </c>
      <c r="B12884" s="295"/>
      <c r="C12884" s="295">
        <v>0.36926219999999998</v>
      </c>
      <c r="D12884" s="295"/>
    </row>
    <row r="12885" spans="1:4" x14ac:dyDescent="0.2">
      <c r="A12885" s="295">
        <v>0.22559080000000001</v>
      </c>
      <c r="B12885" s="295"/>
      <c r="C12885" s="295">
        <v>0.36926209999999998</v>
      </c>
      <c r="D12885" s="295"/>
    </row>
    <row r="12886" spans="1:4" x14ac:dyDescent="0.2">
      <c r="A12886" s="295">
        <v>0.2255759</v>
      </c>
      <c r="B12886" s="295"/>
      <c r="C12886" s="295">
        <v>0.36922739999999998</v>
      </c>
      <c r="D12886" s="295"/>
    </row>
    <row r="12887" spans="1:4" x14ac:dyDescent="0.2">
      <c r="A12887" s="295">
        <v>0.2255614</v>
      </c>
      <c r="B12887" s="295"/>
      <c r="C12887" s="295">
        <v>0.36918879999999998</v>
      </c>
      <c r="D12887" s="295"/>
    </row>
    <row r="12888" spans="1:4" x14ac:dyDescent="0.2">
      <c r="A12888" s="295">
        <v>0.22554640000000001</v>
      </c>
      <c r="B12888" s="295"/>
      <c r="C12888" s="295">
        <v>0.3691702</v>
      </c>
      <c r="D12888" s="295"/>
    </row>
    <row r="12889" spans="1:4" x14ac:dyDescent="0.2">
      <c r="A12889" s="295">
        <v>0.22553190000000001</v>
      </c>
      <c r="B12889" s="295"/>
      <c r="C12889" s="295">
        <v>0.3691702</v>
      </c>
      <c r="D12889" s="295"/>
    </row>
    <row r="12890" spans="1:4" x14ac:dyDescent="0.2">
      <c r="A12890" s="295">
        <v>0.22551669999999999</v>
      </c>
      <c r="B12890" s="295"/>
      <c r="C12890" s="295">
        <v>0.36915520000000002</v>
      </c>
      <c r="D12890" s="295"/>
    </row>
    <row r="12891" spans="1:4" x14ac:dyDescent="0.2">
      <c r="A12891" s="295">
        <v>0.22550220000000001</v>
      </c>
      <c r="B12891" s="295"/>
      <c r="C12891" s="295">
        <v>0.36915520000000002</v>
      </c>
      <c r="D12891" s="295"/>
    </row>
    <row r="12892" spans="1:4" x14ac:dyDescent="0.2">
      <c r="A12892" s="295">
        <v>0.22548879999999999</v>
      </c>
      <c r="B12892" s="295"/>
      <c r="C12892" s="295">
        <v>0.36913659999999998</v>
      </c>
      <c r="D12892" s="295"/>
    </row>
    <row r="12893" spans="1:4" x14ac:dyDescent="0.2">
      <c r="A12893" s="295">
        <v>0.22548879999999999</v>
      </c>
      <c r="B12893" s="295"/>
      <c r="C12893" s="295">
        <v>0.36909760000000003</v>
      </c>
      <c r="D12893" s="295"/>
    </row>
    <row r="12894" spans="1:4" x14ac:dyDescent="0.2">
      <c r="A12894" s="295">
        <v>0.22547429999999999</v>
      </c>
      <c r="B12894" s="295"/>
      <c r="C12894" s="295">
        <v>0.36907790000000001</v>
      </c>
      <c r="D12894" s="295"/>
    </row>
    <row r="12895" spans="1:4" x14ac:dyDescent="0.2">
      <c r="A12895" s="295">
        <v>0.2254591</v>
      </c>
      <c r="B12895" s="295"/>
      <c r="C12895" s="295">
        <v>0.36904049999999999</v>
      </c>
      <c r="D12895" s="295"/>
    </row>
    <row r="12896" spans="1:4" x14ac:dyDescent="0.2">
      <c r="A12896" s="295">
        <v>0.22544410000000001</v>
      </c>
      <c r="B12896" s="295"/>
      <c r="C12896" s="295">
        <v>0.36902069999999998</v>
      </c>
      <c r="D12896" s="295"/>
    </row>
    <row r="12897" spans="1:4" x14ac:dyDescent="0.2">
      <c r="A12897" s="295">
        <v>0.22543079999999999</v>
      </c>
      <c r="B12897" s="295"/>
      <c r="C12897" s="295">
        <v>0.36898150000000002</v>
      </c>
      <c r="D12897" s="295"/>
    </row>
    <row r="12898" spans="1:4" x14ac:dyDescent="0.2">
      <c r="A12898" s="295">
        <v>0.22543079999999999</v>
      </c>
      <c r="B12898" s="295"/>
      <c r="C12898" s="295">
        <v>0.36890770000000001</v>
      </c>
      <c r="D12898" s="295"/>
    </row>
    <row r="12899" spans="1:4" x14ac:dyDescent="0.2">
      <c r="A12899" s="295">
        <v>0.22543079999999999</v>
      </c>
      <c r="B12899" s="295"/>
      <c r="C12899" s="295">
        <v>0.36890770000000001</v>
      </c>
      <c r="D12899" s="295"/>
    </row>
    <row r="12900" spans="1:4" x14ac:dyDescent="0.2">
      <c r="A12900" s="295">
        <v>0.22543079999999999</v>
      </c>
      <c r="B12900" s="295"/>
      <c r="C12900" s="295">
        <v>0.36890770000000001</v>
      </c>
      <c r="D12900" s="295"/>
    </row>
    <row r="12901" spans="1:4" x14ac:dyDescent="0.2">
      <c r="A12901" s="295">
        <v>0.22543079999999999</v>
      </c>
      <c r="B12901" s="295"/>
      <c r="C12901" s="295">
        <v>0.36890770000000001</v>
      </c>
      <c r="D12901" s="295"/>
    </row>
    <row r="12902" spans="1:4" x14ac:dyDescent="0.2">
      <c r="A12902" s="295">
        <v>0.22541629999999999</v>
      </c>
      <c r="B12902" s="295"/>
      <c r="C12902" s="295">
        <v>0.36888910000000003</v>
      </c>
      <c r="D12902" s="295"/>
    </row>
    <row r="12903" spans="1:4" x14ac:dyDescent="0.2">
      <c r="A12903" s="295">
        <v>0.22540180000000001</v>
      </c>
      <c r="B12903" s="295"/>
      <c r="C12903" s="295">
        <v>0.368834</v>
      </c>
      <c r="D12903" s="295"/>
    </row>
    <row r="12904" spans="1:4" x14ac:dyDescent="0.2">
      <c r="A12904" s="295">
        <v>0.22540180000000001</v>
      </c>
      <c r="B12904" s="295"/>
      <c r="C12904" s="295">
        <v>0.368834</v>
      </c>
      <c r="D12904" s="295"/>
    </row>
    <row r="12905" spans="1:4" x14ac:dyDescent="0.2">
      <c r="A12905" s="295">
        <v>0.22535830000000001</v>
      </c>
      <c r="B12905" s="295"/>
      <c r="C12905" s="295">
        <v>0.368834</v>
      </c>
      <c r="D12905" s="295"/>
    </row>
    <row r="12906" spans="1:4" x14ac:dyDescent="0.2">
      <c r="A12906" s="295">
        <v>0.22534380000000001</v>
      </c>
      <c r="B12906" s="295"/>
      <c r="C12906" s="295">
        <v>0.3687762</v>
      </c>
      <c r="D12906" s="295"/>
    </row>
    <row r="12907" spans="1:4" x14ac:dyDescent="0.2">
      <c r="A12907" s="295">
        <v>0.22532930000000001</v>
      </c>
      <c r="B12907" s="295"/>
      <c r="C12907" s="295">
        <v>0.3687762</v>
      </c>
      <c r="D12907" s="295"/>
    </row>
    <row r="12908" spans="1:4" x14ac:dyDescent="0.2">
      <c r="A12908" s="295">
        <v>0.22532930000000001</v>
      </c>
      <c r="B12908" s="295"/>
      <c r="C12908" s="295">
        <v>0.3687414</v>
      </c>
      <c r="D12908" s="295"/>
    </row>
    <row r="12909" spans="1:4" x14ac:dyDescent="0.2">
      <c r="A12909" s="295">
        <v>0.22532930000000001</v>
      </c>
      <c r="B12909" s="295"/>
      <c r="C12909" s="295">
        <v>0.3687414</v>
      </c>
      <c r="D12909" s="295"/>
    </row>
    <row r="12910" spans="1:4" x14ac:dyDescent="0.2">
      <c r="A12910" s="295">
        <v>0.22531409999999999</v>
      </c>
      <c r="B12910" s="295"/>
      <c r="C12910" s="295">
        <v>0.36872100000000002</v>
      </c>
      <c r="D12910" s="295"/>
    </row>
    <row r="12911" spans="1:4" x14ac:dyDescent="0.2">
      <c r="A12911" s="295">
        <v>0.22528580000000001</v>
      </c>
      <c r="B12911" s="295"/>
      <c r="C12911" s="295">
        <v>0.36872100000000002</v>
      </c>
      <c r="D12911" s="295"/>
    </row>
    <row r="12912" spans="1:4" x14ac:dyDescent="0.2">
      <c r="A12912" s="295">
        <v>0.22528580000000001</v>
      </c>
      <c r="B12912" s="295"/>
      <c r="C12912" s="295">
        <v>0.36870599999999998</v>
      </c>
      <c r="D12912" s="295"/>
    </row>
    <row r="12913" spans="1:4" x14ac:dyDescent="0.2">
      <c r="A12913" s="295">
        <v>0.22527130000000001</v>
      </c>
      <c r="B12913" s="295"/>
      <c r="C12913" s="295">
        <v>0.3686488</v>
      </c>
      <c r="D12913" s="295"/>
    </row>
    <row r="12914" spans="1:4" x14ac:dyDescent="0.2">
      <c r="A12914" s="295">
        <v>0.22527130000000001</v>
      </c>
      <c r="B12914" s="295"/>
      <c r="C12914" s="295">
        <v>0.36862840000000002</v>
      </c>
      <c r="D12914" s="295"/>
    </row>
    <row r="12915" spans="1:4" x14ac:dyDescent="0.2">
      <c r="A12915" s="295">
        <v>0.22524159999999999</v>
      </c>
      <c r="B12915" s="295"/>
      <c r="C12915" s="295">
        <v>0.36860979999999999</v>
      </c>
      <c r="D12915" s="295"/>
    </row>
    <row r="12916" spans="1:4" x14ac:dyDescent="0.2">
      <c r="A12916" s="295">
        <v>0.22524159999999999</v>
      </c>
      <c r="B12916" s="295"/>
      <c r="C12916" s="295">
        <v>0.36858940000000001</v>
      </c>
      <c r="D12916" s="295"/>
    </row>
    <row r="12917" spans="1:4" x14ac:dyDescent="0.2">
      <c r="A12917" s="295">
        <v>0.2252266</v>
      </c>
      <c r="B12917" s="295"/>
      <c r="C12917" s="295">
        <v>0.3685697</v>
      </c>
      <c r="D12917" s="295"/>
    </row>
    <row r="12918" spans="1:4" x14ac:dyDescent="0.2">
      <c r="A12918" s="295">
        <v>0.2252266</v>
      </c>
      <c r="B12918" s="295"/>
      <c r="C12918" s="295">
        <v>0.3685697</v>
      </c>
      <c r="D12918" s="295"/>
    </row>
    <row r="12919" spans="1:4" x14ac:dyDescent="0.2">
      <c r="A12919" s="295">
        <v>0.2252121</v>
      </c>
      <c r="B12919" s="295"/>
      <c r="C12919" s="295">
        <v>0.36855110000000002</v>
      </c>
      <c r="D12919" s="295"/>
    </row>
    <row r="12920" spans="1:4" x14ac:dyDescent="0.2">
      <c r="A12920" s="295">
        <v>0.2252121</v>
      </c>
      <c r="B12920" s="295"/>
      <c r="C12920" s="295">
        <v>0.36853219999999998</v>
      </c>
      <c r="D12920" s="295"/>
    </row>
    <row r="12921" spans="1:4" x14ac:dyDescent="0.2">
      <c r="A12921" s="295">
        <v>0.22518360000000001</v>
      </c>
      <c r="B12921" s="295"/>
      <c r="C12921" s="295">
        <v>0.36849749999999998</v>
      </c>
      <c r="D12921" s="295"/>
    </row>
    <row r="12922" spans="1:4" x14ac:dyDescent="0.2">
      <c r="A12922" s="295">
        <v>0.22518360000000001</v>
      </c>
      <c r="B12922" s="295"/>
      <c r="C12922" s="295">
        <v>0.3684771</v>
      </c>
      <c r="D12922" s="295"/>
    </row>
    <row r="12923" spans="1:4" x14ac:dyDescent="0.2">
      <c r="A12923" s="295">
        <v>0.22518360000000001</v>
      </c>
      <c r="B12923" s="295"/>
      <c r="C12923" s="295">
        <v>0.36843969999999998</v>
      </c>
      <c r="D12923" s="295"/>
    </row>
    <row r="12924" spans="1:4" x14ac:dyDescent="0.2">
      <c r="A12924" s="295">
        <v>0.22515569999999999</v>
      </c>
      <c r="B12924" s="295"/>
      <c r="C12924" s="295">
        <v>0.36842469999999999</v>
      </c>
      <c r="D12924" s="295"/>
    </row>
    <row r="12925" spans="1:4" x14ac:dyDescent="0.2">
      <c r="A12925" s="295">
        <v>0.22514120000000001</v>
      </c>
      <c r="B12925" s="295"/>
      <c r="C12925" s="295">
        <v>0.36840489999999998</v>
      </c>
      <c r="D12925" s="295"/>
    </row>
    <row r="12926" spans="1:4" x14ac:dyDescent="0.2">
      <c r="A12926" s="295">
        <v>0.2251129</v>
      </c>
      <c r="B12926" s="295"/>
      <c r="C12926" s="295">
        <v>0.36840489999999998</v>
      </c>
      <c r="D12926" s="295"/>
    </row>
    <row r="12927" spans="1:4" x14ac:dyDescent="0.2">
      <c r="A12927" s="295">
        <v>0.2251129</v>
      </c>
      <c r="B12927" s="295"/>
      <c r="C12927" s="295">
        <v>0.36840489999999998</v>
      </c>
      <c r="D12927" s="295"/>
    </row>
    <row r="12928" spans="1:4" x14ac:dyDescent="0.2">
      <c r="A12928" s="295">
        <v>0.2251129</v>
      </c>
      <c r="B12928" s="295"/>
      <c r="C12928" s="295">
        <v>0.36836590000000002</v>
      </c>
      <c r="D12928" s="295"/>
    </row>
    <row r="12929" spans="1:4" x14ac:dyDescent="0.2">
      <c r="A12929" s="295">
        <v>0.22509770000000001</v>
      </c>
      <c r="B12929" s="295"/>
      <c r="C12929" s="295">
        <v>0.3683285</v>
      </c>
      <c r="D12929" s="295"/>
    </row>
    <row r="12930" spans="1:4" x14ac:dyDescent="0.2">
      <c r="A12930" s="295">
        <v>0.2250828</v>
      </c>
      <c r="B12930" s="295"/>
      <c r="C12930" s="295">
        <v>0.3682938</v>
      </c>
      <c r="D12930" s="295"/>
    </row>
    <row r="12931" spans="1:4" x14ac:dyDescent="0.2">
      <c r="A12931" s="295">
        <v>0.2250682</v>
      </c>
      <c r="B12931" s="295"/>
      <c r="C12931" s="295">
        <v>0.36827500000000002</v>
      </c>
      <c r="D12931" s="295"/>
    </row>
    <row r="12932" spans="1:4" x14ac:dyDescent="0.2">
      <c r="A12932" s="295">
        <v>0.2250682</v>
      </c>
      <c r="B12932" s="295"/>
      <c r="C12932" s="295">
        <v>0.3682396</v>
      </c>
      <c r="D12932" s="295"/>
    </row>
    <row r="12933" spans="1:4" x14ac:dyDescent="0.2">
      <c r="A12933" s="295">
        <v>0.2250682</v>
      </c>
      <c r="B12933" s="295"/>
      <c r="C12933" s="295">
        <v>0.36822100000000002</v>
      </c>
      <c r="D12933" s="295"/>
    </row>
    <row r="12934" spans="1:4" x14ac:dyDescent="0.2">
      <c r="A12934" s="295">
        <v>0.2250682</v>
      </c>
      <c r="B12934" s="295"/>
      <c r="C12934" s="295">
        <v>0.36820059999999999</v>
      </c>
      <c r="D12934" s="295"/>
    </row>
    <row r="12935" spans="1:4" x14ac:dyDescent="0.2">
      <c r="A12935" s="295">
        <v>0.2250404</v>
      </c>
      <c r="B12935" s="295"/>
      <c r="C12935" s="295">
        <v>0.36820049999999999</v>
      </c>
      <c r="D12935" s="295"/>
    </row>
    <row r="12936" spans="1:4" x14ac:dyDescent="0.2">
      <c r="A12936" s="295">
        <v>0.22501019999999999</v>
      </c>
      <c r="B12936" s="295"/>
      <c r="C12936" s="295">
        <v>0.3681856</v>
      </c>
      <c r="D12936" s="295"/>
    </row>
    <row r="12937" spans="1:4" x14ac:dyDescent="0.2">
      <c r="A12937" s="295">
        <v>0.2249824</v>
      </c>
      <c r="B12937" s="295"/>
      <c r="C12937" s="295">
        <v>0.36812840000000002</v>
      </c>
      <c r="D12937" s="295"/>
    </row>
    <row r="12938" spans="1:4" x14ac:dyDescent="0.2">
      <c r="A12938" s="295">
        <v>0.224969</v>
      </c>
      <c r="B12938" s="295"/>
      <c r="C12938" s="295">
        <v>0.36812840000000002</v>
      </c>
      <c r="D12938" s="295"/>
    </row>
    <row r="12939" spans="1:4" x14ac:dyDescent="0.2">
      <c r="A12939" s="295">
        <v>0.22495409999999999</v>
      </c>
      <c r="B12939" s="295"/>
      <c r="C12939" s="295">
        <v>0.36812840000000002</v>
      </c>
      <c r="D12939" s="295"/>
    </row>
    <row r="12940" spans="1:4" x14ac:dyDescent="0.2">
      <c r="A12940" s="295">
        <v>0.22495409999999999</v>
      </c>
      <c r="B12940" s="295"/>
      <c r="C12940" s="295">
        <v>0.36812840000000002</v>
      </c>
      <c r="D12940" s="295"/>
    </row>
    <row r="12941" spans="1:4" x14ac:dyDescent="0.2">
      <c r="A12941" s="295">
        <v>0.22495409999999999</v>
      </c>
      <c r="B12941" s="295"/>
      <c r="C12941" s="295">
        <v>0.36808999999999997</v>
      </c>
      <c r="D12941" s="295"/>
    </row>
    <row r="12942" spans="1:4" x14ac:dyDescent="0.2">
      <c r="A12942" s="295">
        <v>0.22495409999999999</v>
      </c>
      <c r="B12942" s="295"/>
      <c r="C12942" s="295">
        <v>0.3680696</v>
      </c>
      <c r="D12942" s="295"/>
    </row>
    <row r="12943" spans="1:4" x14ac:dyDescent="0.2">
      <c r="A12943" s="295">
        <v>0.2249099</v>
      </c>
      <c r="B12943" s="295"/>
      <c r="C12943" s="295">
        <v>0.36803580000000002</v>
      </c>
      <c r="D12943" s="295"/>
    </row>
    <row r="12944" spans="1:4" x14ac:dyDescent="0.2">
      <c r="A12944" s="295">
        <v>0.2249099</v>
      </c>
      <c r="B12944" s="295"/>
      <c r="C12944" s="295">
        <v>0.36802079999999998</v>
      </c>
      <c r="D12944" s="295"/>
    </row>
    <row r="12945" spans="1:4" x14ac:dyDescent="0.2">
      <c r="A12945" s="295">
        <v>0.2249099</v>
      </c>
      <c r="B12945" s="295"/>
      <c r="C12945" s="295">
        <v>0.36802079999999998</v>
      </c>
      <c r="D12945" s="295"/>
    </row>
    <row r="12946" spans="1:4" x14ac:dyDescent="0.2">
      <c r="A12946" s="295">
        <v>0.2249099</v>
      </c>
      <c r="B12946" s="295"/>
      <c r="C12946" s="295">
        <v>0.36800579999999999</v>
      </c>
      <c r="D12946" s="295"/>
    </row>
    <row r="12947" spans="1:4" x14ac:dyDescent="0.2">
      <c r="A12947" s="295">
        <v>0.22489529999999999</v>
      </c>
      <c r="B12947" s="295"/>
      <c r="C12947" s="295">
        <v>0.36800579999999999</v>
      </c>
      <c r="D12947" s="295"/>
    </row>
    <row r="12948" spans="1:4" x14ac:dyDescent="0.2">
      <c r="A12948" s="295">
        <v>0.22483739999999999</v>
      </c>
      <c r="B12948" s="295"/>
      <c r="C12948" s="295">
        <v>0.36798540000000002</v>
      </c>
      <c r="D12948" s="295"/>
    </row>
    <row r="12949" spans="1:4" x14ac:dyDescent="0.2">
      <c r="A12949" s="295">
        <v>0.22483739999999999</v>
      </c>
      <c r="B12949" s="295"/>
      <c r="C12949" s="295">
        <v>0.36796679999999998</v>
      </c>
      <c r="D12949" s="295"/>
    </row>
    <row r="12950" spans="1:4" x14ac:dyDescent="0.2">
      <c r="A12950" s="295">
        <v>0.22483729999999999</v>
      </c>
      <c r="B12950" s="295"/>
      <c r="C12950" s="295">
        <v>0.36794640000000001</v>
      </c>
      <c r="D12950" s="295"/>
    </row>
    <row r="12951" spans="1:4" x14ac:dyDescent="0.2">
      <c r="A12951" s="295">
        <v>0.22483729999999999</v>
      </c>
      <c r="B12951" s="295"/>
      <c r="C12951" s="295">
        <v>0.36790719999999999</v>
      </c>
      <c r="D12951" s="295"/>
    </row>
    <row r="12952" spans="1:4" x14ac:dyDescent="0.2">
      <c r="A12952" s="295">
        <v>0.2248079</v>
      </c>
      <c r="B12952" s="295"/>
      <c r="C12952" s="295">
        <v>0.36790719999999999</v>
      </c>
      <c r="D12952" s="295"/>
    </row>
    <row r="12953" spans="1:4" x14ac:dyDescent="0.2">
      <c r="A12953" s="295">
        <v>0.22479270000000001</v>
      </c>
      <c r="B12953" s="295"/>
      <c r="C12953" s="295">
        <v>0.36787249999999999</v>
      </c>
      <c r="D12953" s="295"/>
    </row>
    <row r="12954" spans="1:4" x14ac:dyDescent="0.2">
      <c r="A12954" s="295">
        <v>0.22477820000000001</v>
      </c>
      <c r="B12954" s="295"/>
      <c r="C12954" s="295">
        <v>0.36783349999999998</v>
      </c>
      <c r="D12954" s="295"/>
    </row>
    <row r="12955" spans="1:4" x14ac:dyDescent="0.2">
      <c r="A12955" s="295">
        <v>0.22476479999999999</v>
      </c>
      <c r="B12955" s="295"/>
      <c r="C12955" s="295">
        <v>0.36783349999999998</v>
      </c>
      <c r="D12955" s="295"/>
    </row>
    <row r="12956" spans="1:4" x14ac:dyDescent="0.2">
      <c r="A12956" s="295">
        <v>0.22476479999999999</v>
      </c>
      <c r="B12956" s="295"/>
      <c r="C12956" s="295">
        <v>0.36779489999999998</v>
      </c>
      <c r="D12956" s="295"/>
    </row>
    <row r="12957" spans="1:4" x14ac:dyDescent="0.2">
      <c r="A12957" s="295">
        <v>0.22475039999999999</v>
      </c>
      <c r="B12957" s="295"/>
      <c r="C12957" s="295">
        <v>0.36777989999999999</v>
      </c>
      <c r="D12957" s="295"/>
    </row>
    <row r="12958" spans="1:4" x14ac:dyDescent="0.2">
      <c r="A12958" s="295">
        <v>0.22475039999999999</v>
      </c>
      <c r="B12958" s="295"/>
      <c r="C12958" s="295">
        <v>0.36776490000000001</v>
      </c>
      <c r="D12958" s="295"/>
    </row>
    <row r="12959" spans="1:4" x14ac:dyDescent="0.2">
      <c r="A12959" s="295">
        <v>0.22472249999999999</v>
      </c>
      <c r="B12959" s="295"/>
      <c r="C12959" s="295">
        <v>0.36776490000000001</v>
      </c>
      <c r="D12959" s="295"/>
    </row>
    <row r="12960" spans="1:4" x14ac:dyDescent="0.2">
      <c r="A12960" s="295">
        <v>0.22472249999999999</v>
      </c>
      <c r="B12960" s="295"/>
      <c r="C12960" s="295">
        <v>0.36774449999999997</v>
      </c>
      <c r="D12960" s="295"/>
    </row>
    <row r="12961" spans="1:4" x14ac:dyDescent="0.2">
      <c r="A12961" s="295">
        <v>0.2247073</v>
      </c>
      <c r="B12961" s="295"/>
      <c r="C12961" s="295">
        <v>0.36769210000000002</v>
      </c>
      <c r="D12961" s="295"/>
    </row>
    <row r="12962" spans="1:4" x14ac:dyDescent="0.2">
      <c r="A12962" s="295">
        <v>0.2246928</v>
      </c>
      <c r="B12962" s="295"/>
      <c r="C12962" s="295">
        <v>0.36767230000000001</v>
      </c>
      <c r="D12962" s="295"/>
    </row>
    <row r="12963" spans="1:4" x14ac:dyDescent="0.2">
      <c r="A12963" s="295">
        <v>0.2246794</v>
      </c>
      <c r="B12963" s="295"/>
      <c r="C12963" s="295">
        <v>0.36767230000000001</v>
      </c>
      <c r="D12963" s="295"/>
    </row>
    <row r="12964" spans="1:4" x14ac:dyDescent="0.2">
      <c r="A12964" s="295">
        <v>0.22466420000000001</v>
      </c>
      <c r="B12964" s="295"/>
      <c r="C12964" s="295">
        <v>0.36767230000000001</v>
      </c>
      <c r="D12964" s="295"/>
    </row>
    <row r="12965" spans="1:4" x14ac:dyDescent="0.2">
      <c r="A12965" s="295">
        <v>0.22466420000000001</v>
      </c>
      <c r="B12965" s="295"/>
      <c r="C12965" s="295">
        <v>0.36761719999999998</v>
      </c>
      <c r="D12965" s="295"/>
    </row>
    <row r="12966" spans="1:4" x14ac:dyDescent="0.2">
      <c r="A12966" s="295">
        <v>0.22459170000000001</v>
      </c>
      <c r="B12966" s="295"/>
      <c r="C12966" s="295">
        <v>0.36761719999999998</v>
      </c>
      <c r="D12966" s="295"/>
    </row>
    <row r="12967" spans="1:4" x14ac:dyDescent="0.2">
      <c r="A12967" s="295">
        <v>0.22459170000000001</v>
      </c>
      <c r="B12967" s="295"/>
      <c r="C12967" s="295">
        <v>0.36759839999999999</v>
      </c>
      <c r="D12967" s="295"/>
    </row>
    <row r="12968" spans="1:4" x14ac:dyDescent="0.2">
      <c r="A12968" s="295">
        <v>0.22459170000000001</v>
      </c>
      <c r="B12968" s="295"/>
      <c r="C12968" s="295">
        <v>0.3675834</v>
      </c>
      <c r="D12968" s="295"/>
    </row>
    <row r="12969" spans="1:4" x14ac:dyDescent="0.2">
      <c r="A12969" s="295">
        <v>0.22457669999999999</v>
      </c>
      <c r="B12969" s="295"/>
      <c r="C12969" s="295">
        <v>0.36756480000000002</v>
      </c>
      <c r="D12969" s="295"/>
    </row>
    <row r="12970" spans="1:4" x14ac:dyDescent="0.2">
      <c r="A12970" s="295">
        <v>0.22457669999999999</v>
      </c>
      <c r="B12970" s="295"/>
      <c r="C12970" s="295">
        <v>0.36754439999999999</v>
      </c>
      <c r="D12970" s="295"/>
    </row>
    <row r="12971" spans="1:4" x14ac:dyDescent="0.2">
      <c r="A12971" s="295">
        <v>0.22457669999999999</v>
      </c>
      <c r="B12971" s="295"/>
      <c r="C12971" s="295">
        <v>0.36750579999999999</v>
      </c>
      <c r="D12971" s="295"/>
    </row>
    <row r="12972" spans="1:4" x14ac:dyDescent="0.2">
      <c r="A12972" s="295">
        <v>0.22456219999999999</v>
      </c>
      <c r="B12972" s="295"/>
      <c r="C12972" s="295">
        <v>0.36748720000000001</v>
      </c>
      <c r="D12972" s="295"/>
    </row>
    <row r="12973" spans="1:4" x14ac:dyDescent="0.2">
      <c r="A12973" s="295">
        <v>0.22456219999999999</v>
      </c>
      <c r="B12973" s="295"/>
      <c r="C12973" s="295">
        <v>0.36747220000000003</v>
      </c>
      <c r="D12973" s="295"/>
    </row>
    <row r="12974" spans="1:4" x14ac:dyDescent="0.2">
      <c r="A12974" s="295">
        <v>0.2245337</v>
      </c>
      <c r="B12974" s="295"/>
      <c r="C12974" s="295">
        <v>0.3674518</v>
      </c>
      <c r="D12974" s="295"/>
    </row>
    <row r="12975" spans="1:4" x14ac:dyDescent="0.2">
      <c r="A12975" s="295">
        <v>0.2245047</v>
      </c>
      <c r="B12975" s="295"/>
      <c r="C12975" s="295">
        <v>0.3674518</v>
      </c>
      <c r="D12975" s="295"/>
    </row>
    <row r="12976" spans="1:4" x14ac:dyDescent="0.2">
      <c r="A12976" s="295">
        <v>0.2245047</v>
      </c>
      <c r="B12976" s="295"/>
      <c r="C12976" s="295">
        <v>0.36743199999999998</v>
      </c>
      <c r="D12976" s="295"/>
    </row>
    <row r="12977" spans="1:4" x14ac:dyDescent="0.2">
      <c r="A12977" s="295">
        <v>0.22448969999999999</v>
      </c>
      <c r="B12977" s="295"/>
      <c r="C12977" s="295">
        <v>0.36743199999999998</v>
      </c>
      <c r="D12977" s="295"/>
    </row>
    <row r="12978" spans="1:4" x14ac:dyDescent="0.2">
      <c r="A12978" s="295">
        <v>0.22447449999999999</v>
      </c>
      <c r="B12978" s="295"/>
      <c r="C12978" s="295">
        <v>0.36739660000000002</v>
      </c>
      <c r="D12978" s="295"/>
    </row>
    <row r="12979" spans="1:4" x14ac:dyDescent="0.2">
      <c r="A12979" s="295">
        <v>0.22447449999999999</v>
      </c>
      <c r="B12979" s="295"/>
      <c r="C12979" s="295">
        <v>0.3673574</v>
      </c>
      <c r="D12979" s="295"/>
    </row>
    <row r="12980" spans="1:4" x14ac:dyDescent="0.2">
      <c r="A12980" s="295">
        <v>0.22447449999999999</v>
      </c>
      <c r="B12980" s="295"/>
      <c r="C12980" s="295">
        <v>0.36731910000000001</v>
      </c>
      <c r="D12980" s="295"/>
    </row>
    <row r="12981" spans="1:4" x14ac:dyDescent="0.2">
      <c r="A12981" s="295">
        <v>0.22445999999999999</v>
      </c>
      <c r="B12981" s="295"/>
      <c r="C12981" s="295">
        <v>0.36731910000000001</v>
      </c>
      <c r="D12981" s="295"/>
    </row>
    <row r="12982" spans="1:4" x14ac:dyDescent="0.2">
      <c r="A12982" s="295">
        <v>0.22444500000000001</v>
      </c>
      <c r="B12982" s="295"/>
      <c r="C12982" s="295">
        <v>0.36731910000000001</v>
      </c>
      <c r="D12982" s="295"/>
    </row>
    <row r="12983" spans="1:4" x14ac:dyDescent="0.2">
      <c r="A12983" s="295">
        <v>0.22443160000000001</v>
      </c>
      <c r="B12983" s="295"/>
      <c r="C12983" s="295">
        <v>0.36729859999999998</v>
      </c>
      <c r="D12983" s="295"/>
    </row>
    <row r="12984" spans="1:4" x14ac:dyDescent="0.2">
      <c r="A12984" s="295">
        <v>0.22441720000000001</v>
      </c>
      <c r="B12984" s="295"/>
      <c r="C12984" s="295">
        <v>0.36728369999999999</v>
      </c>
      <c r="D12984" s="295"/>
    </row>
    <row r="12985" spans="1:4" x14ac:dyDescent="0.2">
      <c r="A12985" s="295">
        <v>0.22440199999999999</v>
      </c>
      <c r="B12985" s="295"/>
      <c r="C12985" s="295">
        <v>0.36722650000000001</v>
      </c>
      <c r="D12985" s="295"/>
    </row>
    <row r="12986" spans="1:4" x14ac:dyDescent="0.2">
      <c r="A12986" s="295">
        <v>0.22438739999999999</v>
      </c>
      <c r="B12986" s="295"/>
      <c r="C12986" s="295">
        <v>0.36722650000000001</v>
      </c>
      <c r="D12986" s="295"/>
    </row>
    <row r="12987" spans="1:4" x14ac:dyDescent="0.2">
      <c r="A12987" s="295">
        <v>0.22437299999999999</v>
      </c>
      <c r="B12987" s="295"/>
      <c r="C12987" s="295">
        <v>0.3672067</v>
      </c>
      <c r="D12987" s="295"/>
    </row>
    <row r="12988" spans="1:4" x14ac:dyDescent="0.2">
      <c r="A12988" s="295">
        <v>0.22437299999999999</v>
      </c>
      <c r="B12988" s="295"/>
      <c r="C12988" s="295">
        <v>0.36718810000000002</v>
      </c>
      <c r="D12988" s="295"/>
    </row>
    <row r="12989" spans="1:4" x14ac:dyDescent="0.2">
      <c r="A12989" s="295">
        <v>0.22437299999999999</v>
      </c>
      <c r="B12989" s="295"/>
      <c r="C12989" s="295">
        <v>0.36716769999999999</v>
      </c>
      <c r="D12989" s="295"/>
    </row>
    <row r="12990" spans="1:4" x14ac:dyDescent="0.2">
      <c r="A12990" s="295">
        <v>0.22437299999999999</v>
      </c>
      <c r="B12990" s="295"/>
      <c r="C12990" s="295">
        <v>0.36716769999999999</v>
      </c>
      <c r="D12990" s="295"/>
    </row>
    <row r="12991" spans="1:4" x14ac:dyDescent="0.2">
      <c r="A12991" s="295">
        <v>0.22437299999999999</v>
      </c>
      <c r="B12991" s="295"/>
      <c r="C12991" s="295">
        <v>0.3671527</v>
      </c>
      <c r="D12991" s="295"/>
    </row>
    <row r="12992" spans="1:4" x14ac:dyDescent="0.2">
      <c r="A12992" s="295">
        <v>0.22434470000000001</v>
      </c>
      <c r="B12992" s="295"/>
      <c r="C12992" s="295">
        <v>0.36711919999999998</v>
      </c>
      <c r="D12992" s="295"/>
    </row>
    <row r="12993" spans="1:4" x14ac:dyDescent="0.2">
      <c r="A12993" s="295">
        <v>0.22434470000000001</v>
      </c>
      <c r="B12993" s="295"/>
      <c r="C12993" s="295">
        <v>0.36710029999999999</v>
      </c>
      <c r="D12993" s="295"/>
    </row>
    <row r="12994" spans="1:4" x14ac:dyDescent="0.2">
      <c r="A12994" s="295">
        <v>0.2243301</v>
      </c>
      <c r="B12994" s="295"/>
      <c r="C12994" s="295">
        <v>0.36708170000000001</v>
      </c>
      <c r="D12994" s="295"/>
    </row>
    <row r="12995" spans="1:4" x14ac:dyDescent="0.2">
      <c r="A12995" s="295">
        <v>0.22431490000000001</v>
      </c>
      <c r="B12995" s="295"/>
      <c r="C12995" s="295">
        <v>0.36706129999999998</v>
      </c>
      <c r="D12995" s="295"/>
    </row>
    <row r="12996" spans="1:4" x14ac:dyDescent="0.2">
      <c r="A12996" s="295">
        <v>0.22431490000000001</v>
      </c>
      <c r="B12996" s="295"/>
      <c r="C12996" s="295">
        <v>0.36704160000000002</v>
      </c>
      <c r="D12996" s="295"/>
    </row>
    <row r="12997" spans="1:4" x14ac:dyDescent="0.2">
      <c r="A12997" s="295">
        <v>0.22428529999999999</v>
      </c>
      <c r="B12997" s="295"/>
      <c r="C12997" s="295">
        <v>0.36702659999999998</v>
      </c>
      <c r="D12997" s="295"/>
    </row>
    <row r="12998" spans="1:4" x14ac:dyDescent="0.2">
      <c r="A12998" s="295">
        <v>0.2242719</v>
      </c>
      <c r="B12998" s="295"/>
      <c r="C12998" s="295">
        <v>0.36698760000000002</v>
      </c>
      <c r="D12998" s="295"/>
    </row>
    <row r="12999" spans="1:4" x14ac:dyDescent="0.2">
      <c r="A12999" s="295">
        <v>0.2242719</v>
      </c>
      <c r="B12999" s="295"/>
      <c r="C12999" s="295">
        <v>0.36698760000000002</v>
      </c>
      <c r="D12999" s="295"/>
    </row>
    <row r="13000" spans="1:4" x14ac:dyDescent="0.2">
      <c r="A13000" s="295">
        <v>0.22425690000000001</v>
      </c>
      <c r="B13000" s="295"/>
      <c r="C13000" s="295">
        <v>0.36694900000000003</v>
      </c>
      <c r="D13000" s="295"/>
    </row>
    <row r="13001" spans="1:4" x14ac:dyDescent="0.2">
      <c r="A13001" s="295">
        <v>0.22422909999999999</v>
      </c>
      <c r="B13001" s="295"/>
      <c r="C13001" s="295">
        <v>0.36694900000000003</v>
      </c>
      <c r="D13001" s="295"/>
    </row>
    <row r="13002" spans="1:4" x14ac:dyDescent="0.2">
      <c r="A13002" s="295">
        <v>0.22421389999999999</v>
      </c>
      <c r="B13002" s="295"/>
      <c r="C13002" s="295">
        <v>0.36693399999999998</v>
      </c>
      <c r="D13002" s="295"/>
    </row>
    <row r="13003" spans="1:4" x14ac:dyDescent="0.2">
      <c r="A13003" s="295">
        <v>0.22421389999999999</v>
      </c>
      <c r="B13003" s="295"/>
      <c r="C13003" s="295">
        <v>0.36690040000000002</v>
      </c>
      <c r="D13003" s="295"/>
    </row>
    <row r="13004" spans="1:4" x14ac:dyDescent="0.2">
      <c r="A13004" s="295">
        <v>0.22421389999999999</v>
      </c>
      <c r="B13004" s="295"/>
      <c r="C13004" s="295">
        <v>0.36688159999999997</v>
      </c>
      <c r="D13004" s="295"/>
    </row>
    <row r="13005" spans="1:4" x14ac:dyDescent="0.2">
      <c r="A13005" s="295">
        <v>0.22418440000000001</v>
      </c>
      <c r="B13005" s="295"/>
      <c r="C13005" s="295">
        <v>0.36684329999999998</v>
      </c>
      <c r="D13005" s="295"/>
    </row>
    <row r="13006" spans="1:4" x14ac:dyDescent="0.2">
      <c r="A13006" s="295">
        <v>0.22416990000000001</v>
      </c>
      <c r="B13006" s="295"/>
      <c r="C13006" s="295">
        <v>0.36684329999999998</v>
      </c>
      <c r="D13006" s="295"/>
    </row>
    <row r="13007" spans="1:4" x14ac:dyDescent="0.2">
      <c r="A13007" s="295">
        <v>0.22415660000000001</v>
      </c>
      <c r="B13007" s="295"/>
      <c r="C13007" s="295">
        <v>0.3668283</v>
      </c>
      <c r="D13007" s="295"/>
    </row>
    <row r="13008" spans="1:4" x14ac:dyDescent="0.2">
      <c r="A13008" s="295">
        <v>0.22411239999999999</v>
      </c>
      <c r="B13008" s="295"/>
      <c r="C13008" s="295">
        <v>0.3668283</v>
      </c>
      <c r="D13008" s="295"/>
    </row>
    <row r="13009" spans="1:4" x14ac:dyDescent="0.2">
      <c r="A13009" s="295">
        <v>0.22411239999999999</v>
      </c>
      <c r="B13009" s="295"/>
      <c r="C13009" s="295">
        <v>0.36675069999999999</v>
      </c>
      <c r="D13009" s="295"/>
    </row>
    <row r="13010" spans="1:4" x14ac:dyDescent="0.2">
      <c r="A13010" s="295">
        <v>0.22409780000000001</v>
      </c>
      <c r="B13010" s="295"/>
      <c r="C13010" s="295">
        <v>0.36675069999999999</v>
      </c>
      <c r="D13010" s="295"/>
    </row>
    <row r="13011" spans="1:4" x14ac:dyDescent="0.2">
      <c r="A13011" s="295">
        <v>0.22408339999999999</v>
      </c>
      <c r="B13011" s="295"/>
      <c r="C13011" s="295">
        <v>0.36675069999999999</v>
      </c>
      <c r="D13011" s="295"/>
    </row>
    <row r="13012" spans="1:4" x14ac:dyDescent="0.2">
      <c r="A13012" s="295">
        <v>0.22408339999999999</v>
      </c>
      <c r="B13012" s="295"/>
      <c r="C13012" s="295">
        <v>0.36675069999999999</v>
      </c>
      <c r="D13012" s="295"/>
    </row>
    <row r="13013" spans="1:4" x14ac:dyDescent="0.2">
      <c r="A13013" s="295">
        <v>0.2240682</v>
      </c>
      <c r="B13013" s="295"/>
      <c r="C13013" s="295">
        <v>0.36673090000000003</v>
      </c>
      <c r="D13013" s="295"/>
    </row>
    <row r="13014" spans="1:4" x14ac:dyDescent="0.2">
      <c r="A13014" s="295">
        <v>0.22405320000000001</v>
      </c>
      <c r="B13014" s="295"/>
      <c r="C13014" s="295">
        <v>0.36671229999999999</v>
      </c>
      <c r="D13014" s="295"/>
    </row>
    <row r="13015" spans="1:4" x14ac:dyDescent="0.2">
      <c r="A13015" s="295">
        <v>0.22405320000000001</v>
      </c>
      <c r="B13015" s="295"/>
      <c r="C13015" s="295">
        <v>0.36665809999999999</v>
      </c>
      <c r="D13015" s="295"/>
    </row>
    <row r="13016" spans="1:4" x14ac:dyDescent="0.2">
      <c r="A13016" s="295">
        <v>0.22405320000000001</v>
      </c>
      <c r="B13016" s="295"/>
      <c r="C13016" s="295">
        <v>0.36665809999999999</v>
      </c>
      <c r="D13016" s="295"/>
    </row>
    <row r="13017" spans="1:4" x14ac:dyDescent="0.2">
      <c r="A13017" s="295">
        <v>0.22402540000000001</v>
      </c>
      <c r="B13017" s="295"/>
      <c r="C13017" s="295">
        <v>0.36665809999999999</v>
      </c>
      <c r="D13017" s="295"/>
    </row>
    <row r="13018" spans="1:4" x14ac:dyDescent="0.2">
      <c r="A13018" s="295">
        <v>0.2240104</v>
      </c>
      <c r="B13018" s="295"/>
      <c r="C13018" s="295">
        <v>0.3666431</v>
      </c>
      <c r="D13018" s="295"/>
    </row>
    <row r="13019" spans="1:4" x14ac:dyDescent="0.2">
      <c r="A13019" s="295">
        <v>0.2239959</v>
      </c>
      <c r="B13019" s="295"/>
      <c r="C13019" s="295">
        <v>0.36660300000000001</v>
      </c>
      <c r="D13019" s="295"/>
    </row>
    <row r="13020" spans="1:4" x14ac:dyDescent="0.2">
      <c r="A13020" s="295">
        <v>0.2239807</v>
      </c>
      <c r="B13020" s="295"/>
      <c r="C13020" s="295">
        <v>0.36658420000000003</v>
      </c>
      <c r="D13020" s="295"/>
    </row>
    <row r="13021" spans="1:4" x14ac:dyDescent="0.2">
      <c r="A13021" s="295">
        <v>0.2239807</v>
      </c>
      <c r="B13021" s="295"/>
      <c r="C13021" s="295">
        <v>0.36658420000000003</v>
      </c>
      <c r="D13021" s="295"/>
    </row>
    <row r="13022" spans="1:4" x14ac:dyDescent="0.2">
      <c r="A13022" s="295">
        <v>0.2239807</v>
      </c>
      <c r="B13022" s="295"/>
      <c r="C13022" s="295">
        <v>0.36658410000000002</v>
      </c>
      <c r="D13022" s="295"/>
    </row>
    <row r="13023" spans="1:4" x14ac:dyDescent="0.2">
      <c r="A13023" s="295">
        <v>0.2239807</v>
      </c>
      <c r="B13023" s="295"/>
      <c r="C13023" s="295">
        <v>0.3665506</v>
      </c>
      <c r="D13023" s="295"/>
    </row>
    <row r="13024" spans="1:4" x14ac:dyDescent="0.2">
      <c r="A13024" s="295">
        <v>0.2239524</v>
      </c>
      <c r="B13024" s="295"/>
      <c r="C13024" s="295">
        <v>0.36649700000000002</v>
      </c>
      <c r="D13024" s="295"/>
    </row>
    <row r="13025" spans="1:4" x14ac:dyDescent="0.2">
      <c r="A13025" s="295">
        <v>0.2239379</v>
      </c>
      <c r="B13025" s="295"/>
      <c r="C13025" s="295">
        <v>0.36649700000000002</v>
      </c>
      <c r="D13025" s="295"/>
    </row>
    <row r="13026" spans="1:4" x14ac:dyDescent="0.2">
      <c r="A13026" s="295">
        <v>0.22392339999999999</v>
      </c>
      <c r="B13026" s="295"/>
      <c r="C13026" s="295">
        <v>0.36644460000000001</v>
      </c>
      <c r="D13026" s="295"/>
    </row>
    <row r="13027" spans="1:4" x14ac:dyDescent="0.2">
      <c r="A13027" s="295">
        <v>0.22392339999999999</v>
      </c>
      <c r="B13027" s="295"/>
      <c r="C13027" s="295">
        <v>0.36640630000000002</v>
      </c>
      <c r="D13027" s="295"/>
    </row>
    <row r="13028" spans="1:4" x14ac:dyDescent="0.2">
      <c r="A13028" s="295">
        <v>0.22391</v>
      </c>
      <c r="B13028" s="295"/>
      <c r="C13028" s="295">
        <v>0.36640630000000002</v>
      </c>
      <c r="D13028" s="295"/>
    </row>
    <row r="13029" spans="1:4" x14ac:dyDescent="0.2">
      <c r="A13029" s="295">
        <v>0.22387989999999999</v>
      </c>
      <c r="B13029" s="295"/>
      <c r="C13029" s="295">
        <v>0.36640620000000002</v>
      </c>
      <c r="D13029" s="295"/>
    </row>
    <row r="13030" spans="1:4" x14ac:dyDescent="0.2">
      <c r="A13030" s="295">
        <v>0.22387989999999999</v>
      </c>
      <c r="B13030" s="295"/>
      <c r="C13030" s="295">
        <v>0.36635230000000002</v>
      </c>
      <c r="D13030" s="295"/>
    </row>
    <row r="13031" spans="1:4" x14ac:dyDescent="0.2">
      <c r="A13031" s="295">
        <v>0.22387989999999999</v>
      </c>
      <c r="B13031" s="295"/>
      <c r="C13031" s="295">
        <v>0.36635230000000002</v>
      </c>
      <c r="D13031" s="295"/>
    </row>
    <row r="13032" spans="1:4" x14ac:dyDescent="0.2">
      <c r="A13032" s="295">
        <v>0.2238357</v>
      </c>
      <c r="B13032" s="295"/>
      <c r="C13032" s="295">
        <v>0.36633250000000001</v>
      </c>
      <c r="D13032" s="295"/>
    </row>
    <row r="13033" spans="1:4" x14ac:dyDescent="0.2">
      <c r="A13033" s="295">
        <v>0.2238357</v>
      </c>
      <c r="B13033" s="295"/>
      <c r="C13033" s="295">
        <v>0.36631750000000002</v>
      </c>
      <c r="D13033" s="295"/>
    </row>
    <row r="13034" spans="1:4" x14ac:dyDescent="0.2">
      <c r="A13034" s="295">
        <v>0.2238356</v>
      </c>
      <c r="B13034" s="295"/>
      <c r="C13034" s="295">
        <v>0.36629889999999998</v>
      </c>
      <c r="D13034" s="295"/>
    </row>
    <row r="13035" spans="1:4" x14ac:dyDescent="0.2">
      <c r="A13035" s="295">
        <v>0.22382070000000001</v>
      </c>
      <c r="B13035" s="295"/>
      <c r="C13035" s="295">
        <v>0.36629889999999998</v>
      </c>
      <c r="D13035" s="295"/>
    </row>
    <row r="13036" spans="1:4" x14ac:dyDescent="0.2">
      <c r="A13036" s="295">
        <v>0.22382070000000001</v>
      </c>
      <c r="B13036" s="295"/>
      <c r="C13036" s="295">
        <v>0.36627850000000001</v>
      </c>
      <c r="D13036" s="295"/>
    </row>
    <row r="13037" spans="1:4" x14ac:dyDescent="0.2">
      <c r="A13037" s="295">
        <v>0.22382070000000001</v>
      </c>
      <c r="B13037" s="295"/>
      <c r="C13037" s="295">
        <v>0.36626350000000002</v>
      </c>
      <c r="D13037" s="295"/>
    </row>
    <row r="13038" spans="1:4" x14ac:dyDescent="0.2">
      <c r="A13038" s="295">
        <v>0.22377839999999999</v>
      </c>
      <c r="B13038" s="295"/>
      <c r="C13038" s="295">
        <v>0.36622490000000002</v>
      </c>
      <c r="D13038" s="295"/>
    </row>
    <row r="13039" spans="1:4" x14ac:dyDescent="0.2">
      <c r="A13039" s="295">
        <v>0.22377839999999999</v>
      </c>
      <c r="B13039" s="295"/>
      <c r="C13039" s="295">
        <v>0.36622490000000002</v>
      </c>
      <c r="D13039" s="295"/>
    </row>
    <row r="13040" spans="1:4" x14ac:dyDescent="0.2">
      <c r="A13040" s="295">
        <v>0.22377830000000001</v>
      </c>
      <c r="B13040" s="295"/>
      <c r="C13040" s="295">
        <v>0.36615120000000001</v>
      </c>
      <c r="D13040" s="295"/>
    </row>
    <row r="13041" spans="1:4" x14ac:dyDescent="0.2">
      <c r="A13041" s="295">
        <v>0.22376389999999999</v>
      </c>
      <c r="B13041" s="295"/>
      <c r="C13041" s="295">
        <v>0.36615120000000001</v>
      </c>
      <c r="D13041" s="295"/>
    </row>
    <row r="13042" spans="1:4" x14ac:dyDescent="0.2">
      <c r="A13042" s="295">
        <v>0.2237489</v>
      </c>
      <c r="B13042" s="295"/>
      <c r="C13042" s="295">
        <v>0.36615120000000001</v>
      </c>
      <c r="D13042" s="295"/>
    </row>
    <row r="13043" spans="1:4" x14ac:dyDescent="0.2">
      <c r="A13043" s="295">
        <v>0.22373370000000001</v>
      </c>
      <c r="B13043" s="295"/>
      <c r="C13043" s="295">
        <v>0.36609779999999997</v>
      </c>
      <c r="D13043" s="295"/>
    </row>
    <row r="13044" spans="1:4" x14ac:dyDescent="0.2">
      <c r="A13044" s="295">
        <v>0.22372040000000001</v>
      </c>
      <c r="B13044" s="295"/>
      <c r="C13044" s="295">
        <v>0.36609779999999997</v>
      </c>
      <c r="D13044" s="295"/>
    </row>
    <row r="13045" spans="1:4" x14ac:dyDescent="0.2">
      <c r="A13045" s="295">
        <v>0.22372040000000001</v>
      </c>
      <c r="B13045" s="295"/>
      <c r="C13045" s="295">
        <v>0.36607899999999999</v>
      </c>
      <c r="D13045" s="295"/>
    </row>
    <row r="13046" spans="1:4" x14ac:dyDescent="0.2">
      <c r="A13046" s="295">
        <v>0.22370580000000001</v>
      </c>
      <c r="B13046" s="295"/>
      <c r="C13046" s="295">
        <v>0.36605860000000001</v>
      </c>
      <c r="D13046" s="295"/>
    </row>
    <row r="13047" spans="1:4" x14ac:dyDescent="0.2">
      <c r="A13047" s="295">
        <v>0.22370580000000001</v>
      </c>
      <c r="B13047" s="295"/>
      <c r="C13047" s="295">
        <v>0.36603999999999998</v>
      </c>
      <c r="D13047" s="295"/>
    </row>
    <row r="13048" spans="1:4" x14ac:dyDescent="0.2">
      <c r="A13048" s="295">
        <v>0.22369140000000001</v>
      </c>
      <c r="B13048" s="295"/>
      <c r="C13048" s="295">
        <v>0.36603999999999998</v>
      </c>
      <c r="D13048" s="295"/>
    </row>
    <row r="13049" spans="1:4" x14ac:dyDescent="0.2">
      <c r="A13049" s="295">
        <v>0.22369140000000001</v>
      </c>
      <c r="B13049" s="295"/>
      <c r="C13049" s="295">
        <v>0.36598579999999997</v>
      </c>
      <c r="D13049" s="295"/>
    </row>
    <row r="13050" spans="1:4" x14ac:dyDescent="0.2">
      <c r="A13050" s="295">
        <v>0.22369140000000001</v>
      </c>
      <c r="B13050" s="295"/>
      <c r="C13050" s="295">
        <v>0.36596719999999999</v>
      </c>
      <c r="D13050" s="295"/>
    </row>
    <row r="13051" spans="1:4" x14ac:dyDescent="0.2">
      <c r="A13051" s="295">
        <v>0.2236612</v>
      </c>
      <c r="B13051" s="295"/>
      <c r="C13051" s="295">
        <v>0.36596719999999999</v>
      </c>
      <c r="D13051" s="295"/>
    </row>
    <row r="13052" spans="1:4" x14ac:dyDescent="0.2">
      <c r="A13052" s="295">
        <v>0.2236467</v>
      </c>
      <c r="B13052" s="295"/>
      <c r="C13052" s="295">
        <v>0.36594749999999998</v>
      </c>
      <c r="D13052" s="295"/>
    </row>
    <row r="13053" spans="1:4" x14ac:dyDescent="0.2">
      <c r="A13053" s="295">
        <v>0.2236322</v>
      </c>
      <c r="B13053" s="295"/>
      <c r="C13053" s="295">
        <v>0.36593249999999999</v>
      </c>
      <c r="D13053" s="295"/>
    </row>
    <row r="13054" spans="1:4" x14ac:dyDescent="0.2">
      <c r="A13054" s="295">
        <v>0.22361890000000001</v>
      </c>
      <c r="B13054" s="295"/>
      <c r="C13054" s="295">
        <v>0.36589319999999997</v>
      </c>
      <c r="D13054" s="295"/>
    </row>
    <row r="13055" spans="1:4" x14ac:dyDescent="0.2">
      <c r="A13055" s="295">
        <v>0.22361890000000001</v>
      </c>
      <c r="B13055" s="295"/>
      <c r="C13055" s="295">
        <v>0.36589319999999997</v>
      </c>
      <c r="D13055" s="295"/>
    </row>
    <row r="13056" spans="1:4" x14ac:dyDescent="0.2">
      <c r="A13056" s="295">
        <v>0.22360360000000001</v>
      </c>
      <c r="B13056" s="295"/>
      <c r="C13056" s="295">
        <v>0.36587459999999999</v>
      </c>
      <c r="D13056" s="295"/>
    </row>
    <row r="13057" spans="1:4" x14ac:dyDescent="0.2">
      <c r="A13057" s="295">
        <v>0.2235742</v>
      </c>
      <c r="B13057" s="295"/>
      <c r="C13057" s="295">
        <v>0.36587459999999999</v>
      </c>
      <c r="D13057" s="295"/>
    </row>
    <row r="13058" spans="1:4" x14ac:dyDescent="0.2">
      <c r="A13058" s="295">
        <v>0.2235597</v>
      </c>
      <c r="B13058" s="295"/>
      <c r="C13058" s="295">
        <v>0.36587459999999999</v>
      </c>
      <c r="D13058" s="295"/>
    </row>
    <row r="13059" spans="1:4" x14ac:dyDescent="0.2">
      <c r="A13059" s="295">
        <v>0.2235597</v>
      </c>
      <c r="B13059" s="295"/>
      <c r="C13059" s="295">
        <v>0.3658207</v>
      </c>
      <c r="D13059" s="295"/>
    </row>
    <row r="13060" spans="1:4" x14ac:dyDescent="0.2">
      <c r="A13060" s="295">
        <v>0.2235597</v>
      </c>
      <c r="B13060" s="295"/>
      <c r="C13060" s="295">
        <v>0.36580089999999998</v>
      </c>
      <c r="D13060" s="295"/>
    </row>
    <row r="13061" spans="1:4" x14ac:dyDescent="0.2">
      <c r="A13061" s="295">
        <v>0.22354450000000001</v>
      </c>
      <c r="B13061" s="295"/>
      <c r="C13061" s="295">
        <v>0.36580089999999998</v>
      </c>
      <c r="D13061" s="295"/>
    </row>
    <row r="13062" spans="1:4" x14ac:dyDescent="0.2">
      <c r="A13062" s="295">
        <v>0.22353110000000001</v>
      </c>
      <c r="B13062" s="295"/>
      <c r="C13062" s="295">
        <v>0.36576350000000002</v>
      </c>
      <c r="D13062" s="295"/>
    </row>
    <row r="13063" spans="1:4" x14ac:dyDescent="0.2">
      <c r="A13063" s="295">
        <v>0.22351670000000001</v>
      </c>
      <c r="B13063" s="295"/>
      <c r="C13063" s="295">
        <v>0.36574309999999999</v>
      </c>
      <c r="D13063" s="295"/>
    </row>
    <row r="13064" spans="1:4" x14ac:dyDescent="0.2">
      <c r="A13064" s="295">
        <v>0.22348879999999999</v>
      </c>
      <c r="B13064" s="295"/>
      <c r="C13064" s="295">
        <v>0.36570950000000002</v>
      </c>
      <c r="D13064" s="295"/>
    </row>
    <row r="13065" spans="1:4" x14ac:dyDescent="0.2">
      <c r="A13065" s="295">
        <v>0.22348879999999999</v>
      </c>
      <c r="B13065" s="295"/>
      <c r="C13065" s="295">
        <v>0.36568909999999999</v>
      </c>
      <c r="D13065" s="295"/>
    </row>
    <row r="13066" spans="1:4" x14ac:dyDescent="0.2">
      <c r="A13066" s="295">
        <v>0.22345860000000001</v>
      </c>
      <c r="B13066" s="295"/>
      <c r="C13066" s="295">
        <v>0.36566870000000001</v>
      </c>
      <c r="D13066" s="295"/>
    </row>
    <row r="13067" spans="1:4" x14ac:dyDescent="0.2">
      <c r="A13067" s="295">
        <v>0.22345860000000001</v>
      </c>
      <c r="B13067" s="295"/>
      <c r="C13067" s="295">
        <v>0.3656489</v>
      </c>
      <c r="D13067" s="295"/>
    </row>
    <row r="13068" spans="1:4" x14ac:dyDescent="0.2">
      <c r="A13068" s="295">
        <v>0.22344530000000001</v>
      </c>
      <c r="B13068" s="295"/>
      <c r="C13068" s="295">
        <v>0.36563010000000001</v>
      </c>
      <c r="D13068" s="295"/>
    </row>
    <row r="13069" spans="1:4" x14ac:dyDescent="0.2">
      <c r="A13069" s="295">
        <v>0.22344530000000001</v>
      </c>
      <c r="B13069" s="295"/>
      <c r="C13069" s="295">
        <v>0.36561510000000003</v>
      </c>
      <c r="D13069" s="295"/>
    </row>
    <row r="13070" spans="1:4" x14ac:dyDescent="0.2">
      <c r="A13070" s="295">
        <v>0.22343080000000001</v>
      </c>
      <c r="B13070" s="295"/>
      <c r="C13070" s="295">
        <v>0.36561510000000003</v>
      </c>
      <c r="D13070" s="295"/>
    </row>
    <row r="13071" spans="1:4" x14ac:dyDescent="0.2">
      <c r="A13071" s="295">
        <v>0.22343080000000001</v>
      </c>
      <c r="B13071" s="295"/>
      <c r="C13071" s="295">
        <v>0.36553750000000002</v>
      </c>
      <c r="D13071" s="295"/>
    </row>
    <row r="13072" spans="1:4" x14ac:dyDescent="0.2">
      <c r="A13072" s="295">
        <v>0.22341549999999999</v>
      </c>
      <c r="B13072" s="295"/>
      <c r="C13072" s="295">
        <v>0.36551889999999998</v>
      </c>
      <c r="D13072" s="295"/>
    </row>
    <row r="13073" spans="1:4" x14ac:dyDescent="0.2">
      <c r="A13073" s="295">
        <v>0.22340099999999999</v>
      </c>
      <c r="B13073" s="295"/>
      <c r="C13073" s="295">
        <v>0.36551889999999998</v>
      </c>
      <c r="D13073" s="295"/>
    </row>
    <row r="13074" spans="1:4" x14ac:dyDescent="0.2">
      <c r="A13074" s="295">
        <v>0.22340099999999999</v>
      </c>
      <c r="B13074" s="295"/>
      <c r="C13074" s="295">
        <v>0.36551889999999998</v>
      </c>
      <c r="D13074" s="295"/>
    </row>
    <row r="13075" spans="1:4" x14ac:dyDescent="0.2">
      <c r="A13075" s="295">
        <v>0.22338649999999999</v>
      </c>
      <c r="B13075" s="295"/>
      <c r="C13075" s="295">
        <v>0.3655003</v>
      </c>
      <c r="D13075" s="295"/>
    </row>
    <row r="13076" spans="1:4" x14ac:dyDescent="0.2">
      <c r="A13076" s="295">
        <v>0.22335820000000001</v>
      </c>
      <c r="B13076" s="295"/>
      <c r="C13076" s="295">
        <v>0.36548170000000002</v>
      </c>
      <c r="D13076" s="295"/>
    </row>
    <row r="13077" spans="1:4" x14ac:dyDescent="0.2">
      <c r="A13077" s="295">
        <v>0.22334300000000001</v>
      </c>
      <c r="B13077" s="295"/>
      <c r="C13077" s="295">
        <v>0.36548170000000002</v>
      </c>
      <c r="D13077" s="295"/>
    </row>
    <row r="13078" spans="1:4" x14ac:dyDescent="0.2">
      <c r="A13078" s="295">
        <v>0.22332969999999999</v>
      </c>
      <c r="B13078" s="295"/>
      <c r="C13078" s="295">
        <v>0.36546309999999999</v>
      </c>
      <c r="D13078" s="295"/>
    </row>
    <row r="13079" spans="1:4" x14ac:dyDescent="0.2">
      <c r="A13079" s="295">
        <v>0.22331519999999999</v>
      </c>
      <c r="B13079" s="295"/>
      <c r="C13079" s="295">
        <v>0.36544339999999997</v>
      </c>
      <c r="D13079" s="295"/>
    </row>
    <row r="13080" spans="1:4" x14ac:dyDescent="0.2">
      <c r="A13080" s="295">
        <v>0.22330069999999999</v>
      </c>
      <c r="B13080" s="295"/>
      <c r="C13080" s="295">
        <v>0.3654057</v>
      </c>
      <c r="D13080" s="295"/>
    </row>
    <row r="13081" spans="1:4" x14ac:dyDescent="0.2">
      <c r="A13081" s="295">
        <v>0.22330069999999999</v>
      </c>
      <c r="B13081" s="295"/>
      <c r="C13081" s="295">
        <v>0.3653518</v>
      </c>
      <c r="D13081" s="295"/>
    </row>
    <row r="13082" spans="1:4" x14ac:dyDescent="0.2">
      <c r="A13082" s="295">
        <v>0.22330069999999999</v>
      </c>
      <c r="B13082" s="295"/>
      <c r="C13082" s="295">
        <v>0.3653518</v>
      </c>
      <c r="D13082" s="295"/>
    </row>
    <row r="13083" spans="1:4" x14ac:dyDescent="0.2">
      <c r="A13083" s="295">
        <v>0.22330069999999999</v>
      </c>
      <c r="B13083" s="295"/>
      <c r="C13083" s="295">
        <v>0.3653518</v>
      </c>
      <c r="D13083" s="295"/>
    </row>
    <row r="13084" spans="1:4" x14ac:dyDescent="0.2">
      <c r="A13084" s="295">
        <v>0.2232565</v>
      </c>
      <c r="B13084" s="295"/>
      <c r="C13084" s="295">
        <v>0.365317</v>
      </c>
      <c r="D13084" s="295"/>
    </row>
    <row r="13085" spans="1:4" x14ac:dyDescent="0.2">
      <c r="A13085" s="295">
        <v>0.2232565</v>
      </c>
      <c r="B13085" s="295"/>
      <c r="C13085" s="295">
        <v>0.36527799999999999</v>
      </c>
      <c r="D13085" s="295"/>
    </row>
    <row r="13086" spans="1:4" x14ac:dyDescent="0.2">
      <c r="A13086" s="295">
        <v>0.22324150000000001</v>
      </c>
      <c r="B13086" s="295"/>
      <c r="C13086" s="295">
        <v>0.365263</v>
      </c>
      <c r="D13086" s="295"/>
    </row>
    <row r="13087" spans="1:4" x14ac:dyDescent="0.2">
      <c r="A13087" s="295">
        <v>0.22324150000000001</v>
      </c>
      <c r="B13087" s="295"/>
      <c r="C13087" s="295">
        <v>0.365263</v>
      </c>
      <c r="D13087" s="295"/>
    </row>
    <row r="13088" spans="1:4" x14ac:dyDescent="0.2">
      <c r="A13088" s="295">
        <v>0.22321369999999999</v>
      </c>
      <c r="B13088" s="295"/>
      <c r="C13088" s="295">
        <v>0.3652244</v>
      </c>
      <c r="D13088" s="295"/>
    </row>
    <row r="13089" spans="1:4" x14ac:dyDescent="0.2">
      <c r="A13089" s="295">
        <v>0.22321369999999999</v>
      </c>
      <c r="B13089" s="295"/>
      <c r="C13089" s="295">
        <v>0.36520399999999997</v>
      </c>
      <c r="D13089" s="295"/>
    </row>
    <row r="13090" spans="1:4" x14ac:dyDescent="0.2">
      <c r="A13090" s="295">
        <v>0.22321369999999999</v>
      </c>
      <c r="B13090" s="295"/>
      <c r="C13090" s="295">
        <v>0.36518899999999999</v>
      </c>
      <c r="D13090" s="295"/>
    </row>
    <row r="13091" spans="1:4" x14ac:dyDescent="0.2">
      <c r="A13091" s="295">
        <v>0.22321369999999999</v>
      </c>
      <c r="B13091" s="295"/>
      <c r="C13091" s="295">
        <v>0.3651702</v>
      </c>
      <c r="D13091" s="295"/>
    </row>
    <row r="13092" spans="1:4" x14ac:dyDescent="0.2">
      <c r="A13092" s="295">
        <v>0.22320029999999999</v>
      </c>
      <c r="B13092" s="295"/>
      <c r="C13092" s="295">
        <v>0.36515160000000002</v>
      </c>
      <c r="D13092" s="295"/>
    </row>
    <row r="13093" spans="1:4" x14ac:dyDescent="0.2">
      <c r="A13093" s="295">
        <v>0.22317010000000001</v>
      </c>
      <c r="B13093" s="295"/>
      <c r="C13093" s="295">
        <v>0.36515160000000002</v>
      </c>
      <c r="D13093" s="295"/>
    </row>
    <row r="13094" spans="1:4" x14ac:dyDescent="0.2">
      <c r="A13094" s="295">
        <v>0.22317010000000001</v>
      </c>
      <c r="B13094" s="295"/>
      <c r="C13094" s="295">
        <v>0.36513119999999999</v>
      </c>
      <c r="D13094" s="295"/>
    </row>
    <row r="13095" spans="1:4" x14ac:dyDescent="0.2">
      <c r="A13095" s="295">
        <v>0.22317010000000001</v>
      </c>
      <c r="B13095" s="295"/>
      <c r="C13095" s="295">
        <v>0.36509649999999999</v>
      </c>
      <c r="D13095" s="295"/>
    </row>
    <row r="13096" spans="1:4" x14ac:dyDescent="0.2">
      <c r="A13096" s="295">
        <v>0.22317010000000001</v>
      </c>
      <c r="B13096" s="295"/>
      <c r="C13096" s="295">
        <v>0.3650777</v>
      </c>
      <c r="D13096" s="295"/>
    </row>
    <row r="13097" spans="1:4" x14ac:dyDescent="0.2">
      <c r="A13097" s="295">
        <v>0.22315570000000001</v>
      </c>
      <c r="B13097" s="295"/>
      <c r="C13097" s="295">
        <v>0.36505880000000002</v>
      </c>
      <c r="D13097" s="295"/>
    </row>
    <row r="13098" spans="1:4" x14ac:dyDescent="0.2">
      <c r="A13098" s="295">
        <v>0.22312779999999999</v>
      </c>
      <c r="B13098" s="295"/>
      <c r="C13098" s="295">
        <v>0.36503910000000001</v>
      </c>
      <c r="D13098" s="295"/>
    </row>
    <row r="13099" spans="1:4" x14ac:dyDescent="0.2">
      <c r="A13099" s="295">
        <v>0.22312779999999999</v>
      </c>
      <c r="B13099" s="295"/>
      <c r="C13099" s="295">
        <v>0.36503910000000001</v>
      </c>
      <c r="D13099" s="295"/>
    </row>
    <row r="13100" spans="1:4" x14ac:dyDescent="0.2">
      <c r="A13100" s="295">
        <v>0.22311329999999999</v>
      </c>
      <c r="B13100" s="295"/>
      <c r="C13100" s="295">
        <v>0.36503910000000001</v>
      </c>
      <c r="D13100" s="295"/>
    </row>
    <row r="13101" spans="1:4" x14ac:dyDescent="0.2">
      <c r="A13101" s="295">
        <v>0.22311329999999999</v>
      </c>
      <c r="B13101" s="295"/>
      <c r="C13101" s="295">
        <v>0.36502050000000003</v>
      </c>
      <c r="D13101" s="295"/>
    </row>
    <row r="13102" spans="1:4" x14ac:dyDescent="0.2">
      <c r="A13102" s="295">
        <v>0.22308310000000001</v>
      </c>
      <c r="B13102" s="295"/>
      <c r="C13102" s="295">
        <v>0.3649867</v>
      </c>
      <c r="D13102" s="295"/>
    </row>
    <row r="13103" spans="1:4" x14ac:dyDescent="0.2">
      <c r="A13103" s="295">
        <v>0.22306860000000001</v>
      </c>
      <c r="B13103" s="295"/>
      <c r="C13103" s="295">
        <v>0.3649867</v>
      </c>
      <c r="D13103" s="295"/>
    </row>
    <row r="13104" spans="1:4" x14ac:dyDescent="0.2">
      <c r="A13104" s="295">
        <v>0.22306860000000001</v>
      </c>
      <c r="B13104" s="295"/>
      <c r="C13104" s="295">
        <v>0.36496630000000002</v>
      </c>
      <c r="D13104" s="295"/>
    </row>
    <row r="13105" spans="1:4" x14ac:dyDescent="0.2">
      <c r="A13105" s="295">
        <v>0.22304080000000001</v>
      </c>
      <c r="B13105" s="295"/>
      <c r="C13105" s="295">
        <v>0.36494650000000001</v>
      </c>
      <c r="D13105" s="295"/>
    </row>
    <row r="13106" spans="1:4" x14ac:dyDescent="0.2">
      <c r="A13106" s="295">
        <v>0.22302630000000001</v>
      </c>
      <c r="B13106" s="295"/>
      <c r="C13106" s="295">
        <v>0.36492609999999998</v>
      </c>
      <c r="D13106" s="295"/>
    </row>
    <row r="13107" spans="1:4" x14ac:dyDescent="0.2">
      <c r="A13107" s="295">
        <v>0.2229961</v>
      </c>
      <c r="B13107" s="295"/>
      <c r="C13107" s="295">
        <v>0.3649057</v>
      </c>
      <c r="D13107" s="295"/>
    </row>
    <row r="13108" spans="1:4" x14ac:dyDescent="0.2">
      <c r="A13108" s="295">
        <v>0.2229817</v>
      </c>
      <c r="B13108" s="295"/>
      <c r="C13108" s="295">
        <v>0.36488589999999999</v>
      </c>
      <c r="D13108" s="295"/>
    </row>
    <row r="13109" spans="1:4" x14ac:dyDescent="0.2">
      <c r="A13109" s="295">
        <v>0.2229816</v>
      </c>
      <c r="B13109" s="295"/>
      <c r="C13109" s="295">
        <v>0.3648709</v>
      </c>
      <c r="D13109" s="295"/>
    </row>
    <row r="13110" spans="1:4" x14ac:dyDescent="0.2">
      <c r="A13110" s="295">
        <v>0.22296830000000001</v>
      </c>
      <c r="B13110" s="295"/>
      <c r="C13110" s="295">
        <v>0.36485230000000002</v>
      </c>
      <c r="D13110" s="295"/>
    </row>
    <row r="13111" spans="1:4" x14ac:dyDescent="0.2">
      <c r="A13111" s="295">
        <v>0.22295309999999999</v>
      </c>
      <c r="B13111" s="295"/>
      <c r="C13111" s="295">
        <v>0.36483189999999999</v>
      </c>
      <c r="D13111" s="295"/>
    </row>
    <row r="13112" spans="1:4" x14ac:dyDescent="0.2">
      <c r="A13112" s="295">
        <v>0.22295309999999999</v>
      </c>
      <c r="B13112" s="295"/>
      <c r="C13112" s="295">
        <v>0.36483189999999999</v>
      </c>
      <c r="D13112" s="295"/>
    </row>
    <row r="13113" spans="1:4" x14ac:dyDescent="0.2">
      <c r="A13113" s="295">
        <v>0.2229237</v>
      </c>
      <c r="B13113" s="295"/>
      <c r="C13113" s="295">
        <v>0.36479339999999999</v>
      </c>
      <c r="D13113" s="295"/>
    </row>
    <row r="13114" spans="1:4" x14ac:dyDescent="0.2">
      <c r="A13114" s="295">
        <v>0.2229091</v>
      </c>
      <c r="B13114" s="295"/>
      <c r="C13114" s="295">
        <v>0.36479339999999999</v>
      </c>
      <c r="D13114" s="295"/>
    </row>
    <row r="13115" spans="1:4" x14ac:dyDescent="0.2">
      <c r="A13115" s="295">
        <v>0.2229091</v>
      </c>
      <c r="B13115" s="295"/>
      <c r="C13115" s="295">
        <v>0.36475439999999998</v>
      </c>
      <c r="D13115" s="295"/>
    </row>
    <row r="13116" spans="1:4" x14ac:dyDescent="0.2">
      <c r="A13116" s="295">
        <v>0.22289390000000001</v>
      </c>
      <c r="B13116" s="295"/>
      <c r="C13116" s="295">
        <v>0.36473939999999999</v>
      </c>
      <c r="D13116" s="295"/>
    </row>
    <row r="13117" spans="1:4" x14ac:dyDescent="0.2">
      <c r="A13117" s="295">
        <v>0.22288060000000001</v>
      </c>
      <c r="B13117" s="295"/>
      <c r="C13117" s="295">
        <v>0.36473939999999999</v>
      </c>
      <c r="D13117" s="295"/>
    </row>
    <row r="13118" spans="1:4" x14ac:dyDescent="0.2">
      <c r="A13118" s="295">
        <v>0.22286610000000001</v>
      </c>
      <c r="B13118" s="295"/>
      <c r="C13118" s="295">
        <v>0.36471959999999998</v>
      </c>
      <c r="D13118" s="295"/>
    </row>
    <row r="13119" spans="1:4" x14ac:dyDescent="0.2">
      <c r="A13119" s="295">
        <v>0.22286610000000001</v>
      </c>
      <c r="B13119" s="295"/>
      <c r="C13119" s="295">
        <v>0.3646858</v>
      </c>
      <c r="D13119" s="295"/>
    </row>
    <row r="13120" spans="1:4" x14ac:dyDescent="0.2">
      <c r="A13120" s="295">
        <v>0.22286610000000001</v>
      </c>
      <c r="B13120" s="295"/>
      <c r="C13120" s="295">
        <v>0.36466539999999997</v>
      </c>
      <c r="D13120" s="295"/>
    </row>
    <row r="13121" spans="1:4" x14ac:dyDescent="0.2">
      <c r="A13121" s="295">
        <v>0.2228233</v>
      </c>
      <c r="B13121" s="295"/>
      <c r="C13121" s="295">
        <v>0.36466539999999997</v>
      </c>
      <c r="D13121" s="295"/>
    </row>
    <row r="13122" spans="1:4" x14ac:dyDescent="0.2">
      <c r="A13122" s="295">
        <v>0.2228233</v>
      </c>
      <c r="B13122" s="295"/>
      <c r="C13122" s="295">
        <v>0.36466539999999997</v>
      </c>
      <c r="D13122" s="295"/>
    </row>
    <row r="13123" spans="1:4" x14ac:dyDescent="0.2">
      <c r="A13123" s="295">
        <v>0.22280810000000001</v>
      </c>
      <c r="B13123" s="295"/>
      <c r="C13123" s="295">
        <v>0.36461209999999999</v>
      </c>
      <c r="D13123" s="295"/>
    </row>
    <row r="13124" spans="1:4" x14ac:dyDescent="0.2">
      <c r="A13124" s="295">
        <v>0.22280810000000001</v>
      </c>
      <c r="B13124" s="295"/>
      <c r="C13124" s="295">
        <v>0.36461199999999999</v>
      </c>
      <c r="D13124" s="295"/>
    </row>
    <row r="13125" spans="1:4" x14ac:dyDescent="0.2">
      <c r="A13125" s="295">
        <v>0.22277910000000001</v>
      </c>
      <c r="B13125" s="295"/>
      <c r="C13125" s="295">
        <v>0.36461199999999999</v>
      </c>
      <c r="D13125" s="295"/>
    </row>
    <row r="13126" spans="1:4" x14ac:dyDescent="0.2">
      <c r="A13126" s="295">
        <v>0.22277910000000001</v>
      </c>
      <c r="B13126" s="295"/>
      <c r="C13126" s="295">
        <v>0.36459350000000001</v>
      </c>
      <c r="D13126" s="295"/>
    </row>
    <row r="13127" spans="1:4" x14ac:dyDescent="0.2">
      <c r="A13127" s="295">
        <v>0.22277910000000001</v>
      </c>
      <c r="B13127" s="295"/>
      <c r="C13127" s="295">
        <v>0.36455510000000002</v>
      </c>
      <c r="D13127" s="295"/>
    </row>
    <row r="13128" spans="1:4" x14ac:dyDescent="0.2">
      <c r="A13128" s="295">
        <v>0.22274959999999999</v>
      </c>
      <c r="B13128" s="295"/>
      <c r="C13128" s="295">
        <v>0.36454009999999998</v>
      </c>
      <c r="D13128" s="295"/>
    </row>
    <row r="13129" spans="1:4" x14ac:dyDescent="0.2">
      <c r="A13129" s="295">
        <v>0.22271940000000001</v>
      </c>
      <c r="B13129" s="295"/>
      <c r="C13129" s="295">
        <v>0.3645197</v>
      </c>
      <c r="D13129" s="295"/>
    </row>
    <row r="13130" spans="1:4" x14ac:dyDescent="0.2">
      <c r="A13130" s="295">
        <v>0.22270609999999999</v>
      </c>
      <c r="B13130" s="295"/>
      <c r="C13130" s="295">
        <v>0.36450090000000002</v>
      </c>
      <c r="D13130" s="295"/>
    </row>
    <row r="13131" spans="1:4" x14ac:dyDescent="0.2">
      <c r="A13131" s="295">
        <v>0.22270609999999999</v>
      </c>
      <c r="B13131" s="295"/>
      <c r="C13131" s="295">
        <v>0.36448229999999998</v>
      </c>
      <c r="D13131" s="295"/>
    </row>
    <row r="13132" spans="1:4" x14ac:dyDescent="0.2">
      <c r="A13132" s="295">
        <v>0.22267709999999999</v>
      </c>
      <c r="B13132" s="295"/>
      <c r="C13132" s="295">
        <v>0.36444690000000002</v>
      </c>
      <c r="D13132" s="295"/>
    </row>
    <row r="13133" spans="1:4" x14ac:dyDescent="0.2">
      <c r="A13133" s="295">
        <v>0.22267709999999999</v>
      </c>
      <c r="B13133" s="295"/>
      <c r="C13133" s="295">
        <v>0.36444690000000002</v>
      </c>
      <c r="D13133" s="295"/>
    </row>
    <row r="13134" spans="1:4" x14ac:dyDescent="0.2">
      <c r="A13134" s="295">
        <v>0.2226619</v>
      </c>
      <c r="B13134" s="295"/>
      <c r="C13134" s="295">
        <v>0.36442829999999998</v>
      </c>
      <c r="D13134" s="295"/>
    </row>
    <row r="13135" spans="1:4" x14ac:dyDescent="0.2">
      <c r="A13135" s="295">
        <v>0.2226619</v>
      </c>
      <c r="B13135" s="295"/>
      <c r="C13135" s="295">
        <v>0.36438969999999998</v>
      </c>
      <c r="D13135" s="295"/>
    </row>
    <row r="13136" spans="1:4" x14ac:dyDescent="0.2">
      <c r="A13136" s="295">
        <v>0.22263330000000001</v>
      </c>
      <c r="B13136" s="295"/>
      <c r="C13136" s="295">
        <v>0.3643747</v>
      </c>
      <c r="D13136" s="295"/>
    </row>
    <row r="13137" spans="1:4" x14ac:dyDescent="0.2">
      <c r="A13137" s="295">
        <v>0.22261880000000001</v>
      </c>
      <c r="B13137" s="295"/>
      <c r="C13137" s="295">
        <v>0.36435610000000002</v>
      </c>
      <c r="D13137" s="295"/>
    </row>
    <row r="13138" spans="1:4" x14ac:dyDescent="0.2">
      <c r="A13138" s="295">
        <v>0.22260379999999999</v>
      </c>
      <c r="B13138" s="295"/>
      <c r="C13138" s="295">
        <v>0.36433729999999998</v>
      </c>
      <c r="D13138" s="295"/>
    </row>
    <row r="13139" spans="1:4" x14ac:dyDescent="0.2">
      <c r="A13139" s="295">
        <v>0.22260379999999999</v>
      </c>
      <c r="B13139" s="295"/>
      <c r="C13139" s="295">
        <v>0.36430190000000001</v>
      </c>
      <c r="D13139" s="295"/>
    </row>
    <row r="13140" spans="1:4" x14ac:dyDescent="0.2">
      <c r="A13140" s="295">
        <v>0.22258929999999999</v>
      </c>
      <c r="B13140" s="295"/>
      <c r="C13140" s="295">
        <v>0.36426360000000002</v>
      </c>
      <c r="D13140" s="295"/>
    </row>
    <row r="13141" spans="1:4" x14ac:dyDescent="0.2">
      <c r="A13141" s="295">
        <v>0.22258929999999999</v>
      </c>
      <c r="B13141" s="295"/>
      <c r="C13141" s="295">
        <v>0.36424380000000001</v>
      </c>
      <c r="D13141" s="295"/>
    </row>
    <row r="13142" spans="1:4" x14ac:dyDescent="0.2">
      <c r="A13142" s="295">
        <v>0.22258929999999999</v>
      </c>
      <c r="B13142" s="295"/>
      <c r="C13142" s="295">
        <v>0.36422500000000002</v>
      </c>
      <c r="D13142" s="295"/>
    </row>
    <row r="13143" spans="1:4" x14ac:dyDescent="0.2">
      <c r="A13143" s="295">
        <v>0.2225599</v>
      </c>
      <c r="B13143" s="295"/>
      <c r="C13143" s="295">
        <v>0.36416979999999999</v>
      </c>
      <c r="D13143" s="295"/>
    </row>
    <row r="13144" spans="1:4" x14ac:dyDescent="0.2">
      <c r="A13144" s="295">
        <v>0.22251679999999999</v>
      </c>
      <c r="B13144" s="295"/>
      <c r="C13144" s="295">
        <v>0.36416979999999999</v>
      </c>
      <c r="D13144" s="295"/>
    </row>
    <row r="13145" spans="1:4" x14ac:dyDescent="0.2">
      <c r="A13145" s="295">
        <v>0.22251679999999999</v>
      </c>
      <c r="B13145" s="295"/>
      <c r="C13145" s="295">
        <v>0.36416979999999999</v>
      </c>
      <c r="D13145" s="295"/>
    </row>
    <row r="13146" spans="1:4" x14ac:dyDescent="0.2">
      <c r="A13146" s="295">
        <v>0.22248899999999999</v>
      </c>
      <c r="B13146" s="295"/>
      <c r="C13146" s="295">
        <v>0.36415120000000001</v>
      </c>
      <c r="D13146" s="295"/>
    </row>
    <row r="13147" spans="1:4" x14ac:dyDescent="0.2">
      <c r="A13147" s="295">
        <v>0.22247449999999999</v>
      </c>
      <c r="B13147" s="295"/>
      <c r="C13147" s="295">
        <v>0.36415120000000001</v>
      </c>
      <c r="D13147" s="295"/>
    </row>
    <row r="13148" spans="1:4" x14ac:dyDescent="0.2">
      <c r="A13148" s="295">
        <v>0.2224595</v>
      </c>
      <c r="B13148" s="295"/>
      <c r="C13148" s="295">
        <v>0.36413079999999998</v>
      </c>
      <c r="D13148" s="295"/>
    </row>
    <row r="13149" spans="1:4" x14ac:dyDescent="0.2">
      <c r="A13149" s="295">
        <v>0.2224595</v>
      </c>
      <c r="B13149" s="295"/>
      <c r="C13149" s="295">
        <v>0.36411199999999999</v>
      </c>
      <c r="D13149" s="295"/>
    </row>
    <row r="13150" spans="1:4" x14ac:dyDescent="0.2">
      <c r="A13150" s="295">
        <v>0.22244430000000001</v>
      </c>
      <c r="B13150" s="295"/>
      <c r="C13150" s="295">
        <v>0.36407729999999999</v>
      </c>
      <c r="D13150" s="295"/>
    </row>
    <row r="13151" spans="1:4" x14ac:dyDescent="0.2">
      <c r="A13151" s="295">
        <v>0.22244430000000001</v>
      </c>
      <c r="B13151" s="295"/>
      <c r="C13151" s="295">
        <v>0.36406230000000001</v>
      </c>
      <c r="D13151" s="295"/>
    </row>
    <row r="13152" spans="1:4" x14ac:dyDescent="0.2">
      <c r="A13152" s="295">
        <v>0.2224294</v>
      </c>
      <c r="B13152" s="295"/>
      <c r="C13152" s="295">
        <v>0.36404370000000003</v>
      </c>
      <c r="D13152" s="295"/>
    </row>
    <row r="13153" spans="1:4" x14ac:dyDescent="0.2">
      <c r="A13153" s="295">
        <v>0.2224004</v>
      </c>
      <c r="B13153" s="295"/>
      <c r="C13153" s="295">
        <v>0.36404370000000003</v>
      </c>
      <c r="D13153" s="295"/>
    </row>
    <row r="13154" spans="1:4" x14ac:dyDescent="0.2">
      <c r="A13154" s="295">
        <v>0.222387</v>
      </c>
      <c r="B13154" s="295"/>
      <c r="C13154" s="295">
        <v>0.36402390000000001</v>
      </c>
      <c r="D13154" s="295"/>
    </row>
    <row r="13155" spans="1:4" x14ac:dyDescent="0.2">
      <c r="A13155" s="295">
        <v>0.222387</v>
      </c>
      <c r="B13155" s="295"/>
      <c r="C13155" s="295">
        <v>0.36400510000000003</v>
      </c>
      <c r="D13155" s="295"/>
    </row>
    <row r="13156" spans="1:4" x14ac:dyDescent="0.2">
      <c r="A13156" s="295">
        <v>0.22237180000000001</v>
      </c>
      <c r="B13156" s="295"/>
      <c r="C13156" s="295">
        <v>0.36398469999999999</v>
      </c>
      <c r="D13156" s="295"/>
    </row>
    <row r="13157" spans="1:4" x14ac:dyDescent="0.2">
      <c r="A13157" s="295">
        <v>0.22235679999999999</v>
      </c>
      <c r="B13157" s="295"/>
      <c r="C13157" s="295">
        <v>0.36396970000000001</v>
      </c>
      <c r="D13157" s="295"/>
    </row>
    <row r="13158" spans="1:4" x14ac:dyDescent="0.2">
      <c r="A13158" s="295">
        <v>0.22235679999999999</v>
      </c>
      <c r="B13158" s="295"/>
      <c r="C13158" s="295">
        <v>0.36396970000000001</v>
      </c>
      <c r="D13158" s="295"/>
    </row>
    <row r="13159" spans="1:4" x14ac:dyDescent="0.2">
      <c r="A13159" s="295">
        <v>0.22235679999999999</v>
      </c>
      <c r="B13159" s="295"/>
      <c r="C13159" s="295">
        <v>0.36394989999999999</v>
      </c>
      <c r="D13159" s="295"/>
    </row>
    <row r="13160" spans="1:4" x14ac:dyDescent="0.2">
      <c r="A13160" s="295">
        <v>0.22234190000000001</v>
      </c>
      <c r="B13160" s="295"/>
      <c r="C13160" s="295">
        <v>0.36394989999999999</v>
      </c>
      <c r="D13160" s="295"/>
    </row>
    <row r="13161" spans="1:4" x14ac:dyDescent="0.2">
      <c r="A13161" s="295">
        <v>0.22232740000000001</v>
      </c>
      <c r="B13161" s="295"/>
      <c r="C13161" s="295">
        <v>0.36394989999999999</v>
      </c>
      <c r="D13161" s="295"/>
    </row>
    <row r="13162" spans="1:4" x14ac:dyDescent="0.2">
      <c r="A13162" s="295">
        <v>0.22231409999999999</v>
      </c>
      <c r="B13162" s="295"/>
      <c r="C13162" s="295">
        <v>0.36387619999999998</v>
      </c>
      <c r="D13162" s="295"/>
    </row>
    <row r="13163" spans="1:4" x14ac:dyDescent="0.2">
      <c r="A13163" s="295">
        <v>0.22231409999999999</v>
      </c>
      <c r="B13163" s="295"/>
      <c r="C13163" s="295">
        <v>0.3638574</v>
      </c>
      <c r="D13163" s="295"/>
    </row>
    <row r="13164" spans="1:4" x14ac:dyDescent="0.2">
      <c r="A13164" s="295">
        <v>0.22228390000000001</v>
      </c>
      <c r="B13164" s="295"/>
      <c r="C13164" s="295">
        <v>0.36383880000000002</v>
      </c>
      <c r="D13164" s="295"/>
    </row>
    <row r="13165" spans="1:4" x14ac:dyDescent="0.2">
      <c r="A13165" s="295">
        <v>0.22228390000000001</v>
      </c>
      <c r="B13165" s="295"/>
      <c r="C13165" s="295">
        <v>0.36381839999999999</v>
      </c>
      <c r="D13165" s="295"/>
    </row>
    <row r="13166" spans="1:4" x14ac:dyDescent="0.2">
      <c r="A13166" s="295">
        <v>0.22225600000000001</v>
      </c>
      <c r="B13166" s="295"/>
      <c r="C13166" s="295">
        <v>0.36381839999999999</v>
      </c>
      <c r="D13166" s="295"/>
    </row>
    <row r="13167" spans="1:4" x14ac:dyDescent="0.2">
      <c r="A13167" s="295">
        <v>0.22225600000000001</v>
      </c>
      <c r="B13167" s="295"/>
      <c r="C13167" s="295">
        <v>0.36379860000000003</v>
      </c>
      <c r="D13167" s="295"/>
    </row>
    <row r="13168" spans="1:4" x14ac:dyDescent="0.2">
      <c r="A13168" s="295">
        <v>0.2222411</v>
      </c>
      <c r="B13168" s="295"/>
      <c r="C13168" s="295">
        <v>0.36377979999999999</v>
      </c>
      <c r="D13168" s="295"/>
    </row>
    <row r="13169" spans="1:4" x14ac:dyDescent="0.2">
      <c r="A13169" s="295">
        <v>0.2222411</v>
      </c>
      <c r="B13169" s="295"/>
      <c r="C13169" s="295">
        <v>0.36374620000000002</v>
      </c>
      <c r="D13169" s="295"/>
    </row>
    <row r="13170" spans="1:4" x14ac:dyDescent="0.2">
      <c r="A13170" s="295">
        <v>0.2221987</v>
      </c>
      <c r="B13170" s="295"/>
      <c r="C13170" s="295">
        <v>0.36372759999999998</v>
      </c>
      <c r="D13170" s="295"/>
    </row>
    <row r="13171" spans="1:4" x14ac:dyDescent="0.2">
      <c r="A13171" s="295">
        <v>0.2221987</v>
      </c>
      <c r="B13171" s="295"/>
      <c r="C13171" s="295">
        <v>0.36370789999999997</v>
      </c>
      <c r="D13171" s="295"/>
    </row>
    <row r="13172" spans="1:4" x14ac:dyDescent="0.2">
      <c r="A13172" s="295">
        <v>0.2221987</v>
      </c>
      <c r="B13172" s="295"/>
      <c r="C13172" s="295">
        <v>0.36368739999999999</v>
      </c>
      <c r="D13172" s="295"/>
    </row>
    <row r="13173" spans="1:4" x14ac:dyDescent="0.2">
      <c r="A13173" s="295">
        <v>0.2221842</v>
      </c>
      <c r="B13173" s="295"/>
      <c r="C13173" s="295">
        <v>0.36366860000000001</v>
      </c>
      <c r="D13173" s="295"/>
    </row>
    <row r="13174" spans="1:4" x14ac:dyDescent="0.2">
      <c r="A13174" s="295">
        <v>0.22216900000000001</v>
      </c>
      <c r="B13174" s="295"/>
      <c r="C13174" s="295">
        <v>0.36364999999999997</v>
      </c>
      <c r="D13174" s="295"/>
    </row>
    <row r="13175" spans="1:4" x14ac:dyDescent="0.2">
      <c r="A13175" s="295">
        <v>0.2221545</v>
      </c>
      <c r="B13175" s="295"/>
      <c r="C13175" s="295">
        <v>0.36361529999999997</v>
      </c>
      <c r="D13175" s="295"/>
    </row>
    <row r="13176" spans="1:4" x14ac:dyDescent="0.2">
      <c r="A13176" s="295">
        <v>0.2221545</v>
      </c>
      <c r="B13176" s="295"/>
      <c r="C13176" s="295">
        <v>0.36357610000000001</v>
      </c>
      <c r="D13176" s="295"/>
    </row>
    <row r="13177" spans="1:4" x14ac:dyDescent="0.2">
      <c r="A13177" s="295">
        <v>0.22214120000000001</v>
      </c>
      <c r="B13177" s="295"/>
      <c r="C13177" s="295">
        <v>0.36355749999999998</v>
      </c>
      <c r="D13177" s="295"/>
    </row>
    <row r="13178" spans="1:4" x14ac:dyDescent="0.2">
      <c r="A13178" s="295">
        <v>0.22214120000000001</v>
      </c>
      <c r="B13178" s="295"/>
      <c r="C13178" s="295">
        <v>0.3635371</v>
      </c>
      <c r="D13178" s="295"/>
    </row>
    <row r="13179" spans="1:4" x14ac:dyDescent="0.2">
      <c r="A13179" s="295">
        <v>0.222111</v>
      </c>
      <c r="B13179" s="295"/>
      <c r="C13179" s="295">
        <v>0.363537</v>
      </c>
      <c r="D13179" s="295"/>
    </row>
    <row r="13180" spans="1:4" x14ac:dyDescent="0.2">
      <c r="A13180" s="295">
        <v>0.2220965</v>
      </c>
      <c r="B13180" s="295"/>
      <c r="C13180" s="295">
        <v>0.36348350000000001</v>
      </c>
      <c r="D13180" s="295"/>
    </row>
    <row r="13181" spans="1:4" x14ac:dyDescent="0.2">
      <c r="A13181" s="295">
        <v>0.2220965</v>
      </c>
      <c r="B13181" s="295"/>
      <c r="C13181" s="295">
        <v>0.36348350000000001</v>
      </c>
      <c r="D13181" s="295"/>
    </row>
    <row r="13182" spans="1:4" x14ac:dyDescent="0.2">
      <c r="A13182" s="295">
        <v>0.22206870000000001</v>
      </c>
      <c r="B13182" s="295"/>
      <c r="C13182" s="295">
        <v>0.36346309999999998</v>
      </c>
      <c r="D13182" s="295"/>
    </row>
    <row r="13183" spans="1:4" x14ac:dyDescent="0.2">
      <c r="A13183" s="295">
        <v>0.22206870000000001</v>
      </c>
      <c r="B13183" s="295"/>
      <c r="C13183" s="295">
        <v>0.3634445</v>
      </c>
      <c r="D13183" s="295"/>
    </row>
    <row r="13184" spans="1:4" x14ac:dyDescent="0.2">
      <c r="A13184" s="295">
        <v>0.22205420000000001</v>
      </c>
      <c r="B13184" s="295"/>
      <c r="C13184" s="295">
        <v>0.3634445</v>
      </c>
      <c r="D13184" s="295"/>
    </row>
    <row r="13185" spans="1:4" x14ac:dyDescent="0.2">
      <c r="A13185" s="295">
        <v>0.22205420000000001</v>
      </c>
      <c r="B13185" s="295"/>
      <c r="C13185" s="295">
        <v>0.36340430000000001</v>
      </c>
      <c r="D13185" s="295"/>
    </row>
    <row r="13186" spans="1:4" x14ac:dyDescent="0.2">
      <c r="A13186" s="295">
        <v>0.22205420000000001</v>
      </c>
      <c r="B13186" s="295"/>
      <c r="C13186" s="295">
        <v>0.36338930000000003</v>
      </c>
      <c r="D13186" s="295"/>
    </row>
    <row r="13187" spans="1:4" x14ac:dyDescent="0.2">
      <c r="A13187" s="295">
        <v>0.22203970000000001</v>
      </c>
      <c r="B13187" s="295"/>
      <c r="C13187" s="295">
        <v>0.36338930000000003</v>
      </c>
      <c r="D13187" s="295"/>
    </row>
    <row r="13188" spans="1:4" x14ac:dyDescent="0.2">
      <c r="A13188" s="295">
        <v>0.22202450000000001</v>
      </c>
      <c r="B13188" s="295"/>
      <c r="C13188" s="295">
        <v>0.36337069999999999</v>
      </c>
      <c r="D13188" s="295"/>
    </row>
    <row r="13189" spans="1:4" x14ac:dyDescent="0.2">
      <c r="A13189" s="295">
        <v>0.2219816</v>
      </c>
      <c r="B13189" s="295"/>
      <c r="C13189" s="295">
        <v>0.36335099999999998</v>
      </c>
      <c r="D13189" s="295"/>
    </row>
    <row r="13190" spans="1:4" x14ac:dyDescent="0.2">
      <c r="A13190" s="295">
        <v>0.2219816</v>
      </c>
      <c r="B13190" s="295"/>
      <c r="C13190" s="295">
        <v>0.36331720000000001</v>
      </c>
      <c r="D13190" s="295"/>
    </row>
    <row r="13191" spans="1:4" x14ac:dyDescent="0.2">
      <c r="A13191" s="295">
        <v>0.2219816</v>
      </c>
      <c r="B13191" s="295"/>
      <c r="C13191" s="295">
        <v>0.36331720000000001</v>
      </c>
      <c r="D13191" s="295"/>
    </row>
    <row r="13192" spans="1:4" x14ac:dyDescent="0.2">
      <c r="A13192" s="295">
        <v>0.2219816</v>
      </c>
      <c r="B13192" s="295"/>
      <c r="C13192" s="295">
        <v>0.36327700000000002</v>
      </c>
      <c r="D13192" s="295"/>
    </row>
    <row r="13193" spans="1:4" x14ac:dyDescent="0.2">
      <c r="A13193" s="295">
        <v>0.22195219999999999</v>
      </c>
      <c r="B13193" s="295"/>
      <c r="C13193" s="295">
        <v>0.36327700000000002</v>
      </c>
      <c r="D13193" s="295"/>
    </row>
    <row r="13194" spans="1:4" x14ac:dyDescent="0.2">
      <c r="A13194" s="295">
        <v>0.221937</v>
      </c>
      <c r="B13194" s="295"/>
      <c r="C13194" s="295">
        <v>0.36325839999999998</v>
      </c>
      <c r="D13194" s="295"/>
    </row>
    <row r="13195" spans="1:4" x14ac:dyDescent="0.2">
      <c r="A13195" s="295">
        <v>0.221937</v>
      </c>
      <c r="B13195" s="295"/>
      <c r="C13195" s="295">
        <v>0.36325839999999998</v>
      </c>
      <c r="D13195" s="295"/>
    </row>
    <row r="13196" spans="1:4" x14ac:dyDescent="0.2">
      <c r="A13196" s="295">
        <v>0.221937</v>
      </c>
      <c r="B13196" s="295"/>
      <c r="C13196" s="295">
        <v>0.36323800000000001</v>
      </c>
      <c r="D13196" s="295"/>
    </row>
    <row r="13197" spans="1:4" x14ac:dyDescent="0.2">
      <c r="A13197" s="295">
        <v>0.22192249999999999</v>
      </c>
      <c r="B13197" s="295"/>
      <c r="C13197" s="295">
        <v>0.36318440000000002</v>
      </c>
      <c r="D13197" s="295"/>
    </row>
    <row r="13198" spans="1:4" x14ac:dyDescent="0.2">
      <c r="A13198" s="295">
        <v>0.22187970000000001</v>
      </c>
      <c r="B13198" s="295"/>
      <c r="C13198" s="295">
        <v>0.36318440000000002</v>
      </c>
      <c r="D13198" s="295"/>
    </row>
    <row r="13199" spans="1:4" x14ac:dyDescent="0.2">
      <c r="A13199" s="295">
        <v>0.22186520000000001</v>
      </c>
      <c r="B13199" s="295"/>
      <c r="C13199" s="295">
        <v>0.36316470000000001</v>
      </c>
      <c r="D13199" s="295"/>
    </row>
    <row r="13200" spans="1:4" x14ac:dyDescent="0.2">
      <c r="A13200" s="295">
        <v>0.22183549999999999</v>
      </c>
      <c r="B13200" s="295"/>
      <c r="C13200" s="295">
        <v>0.36314610000000003</v>
      </c>
      <c r="D13200" s="295"/>
    </row>
    <row r="13201" spans="1:4" x14ac:dyDescent="0.2">
      <c r="A13201" s="295">
        <v>0.22183549999999999</v>
      </c>
      <c r="B13201" s="295"/>
      <c r="C13201" s="295">
        <v>0.36312630000000001</v>
      </c>
      <c r="D13201" s="295"/>
    </row>
    <row r="13202" spans="1:4" x14ac:dyDescent="0.2">
      <c r="A13202" s="295">
        <v>0.22183549999999999</v>
      </c>
      <c r="B13202" s="295"/>
      <c r="C13202" s="295">
        <v>0.36310750000000003</v>
      </c>
      <c r="D13202" s="295"/>
    </row>
    <row r="13203" spans="1:4" x14ac:dyDescent="0.2">
      <c r="A13203" s="295">
        <v>0.22183549999999999</v>
      </c>
      <c r="B13203" s="295"/>
      <c r="C13203" s="295">
        <v>0.3630871</v>
      </c>
      <c r="D13203" s="295"/>
    </row>
    <row r="13204" spans="1:4" x14ac:dyDescent="0.2">
      <c r="A13204" s="295">
        <v>0.22183549999999999</v>
      </c>
      <c r="B13204" s="295"/>
      <c r="C13204" s="295">
        <v>0.36305330000000002</v>
      </c>
      <c r="D13204" s="295"/>
    </row>
    <row r="13205" spans="1:4" x14ac:dyDescent="0.2">
      <c r="A13205" s="295">
        <v>0.22182209999999999</v>
      </c>
      <c r="B13205" s="295"/>
      <c r="C13205" s="295">
        <v>0.36303469999999999</v>
      </c>
      <c r="D13205" s="295"/>
    </row>
    <row r="13206" spans="1:4" x14ac:dyDescent="0.2">
      <c r="A13206" s="295">
        <v>0.22182209999999999</v>
      </c>
      <c r="B13206" s="295"/>
      <c r="C13206" s="295">
        <v>0.36303469999999999</v>
      </c>
      <c r="D13206" s="295"/>
    </row>
    <row r="13207" spans="1:4" x14ac:dyDescent="0.2">
      <c r="A13207" s="295">
        <v>0.22182209999999999</v>
      </c>
      <c r="B13207" s="295"/>
      <c r="C13207" s="295">
        <v>0.3630159</v>
      </c>
      <c r="D13207" s="295"/>
    </row>
    <row r="13208" spans="1:4" x14ac:dyDescent="0.2">
      <c r="A13208" s="295">
        <v>0.22179270000000001</v>
      </c>
      <c r="B13208" s="295"/>
      <c r="C13208" s="295">
        <v>0.36298049999999998</v>
      </c>
      <c r="D13208" s="295"/>
    </row>
    <row r="13209" spans="1:4" x14ac:dyDescent="0.2">
      <c r="A13209" s="295">
        <v>0.22176299999999999</v>
      </c>
      <c r="B13209" s="295"/>
      <c r="C13209" s="295">
        <v>0.36298049999999998</v>
      </c>
      <c r="D13209" s="295"/>
    </row>
    <row r="13210" spans="1:4" x14ac:dyDescent="0.2">
      <c r="A13210" s="295">
        <v>0.22176299999999999</v>
      </c>
      <c r="B13210" s="295"/>
      <c r="C13210" s="295">
        <v>0.36294209999999999</v>
      </c>
      <c r="D13210" s="295"/>
    </row>
    <row r="13211" spans="1:4" x14ac:dyDescent="0.2">
      <c r="A13211" s="295">
        <v>0.22176299999999999</v>
      </c>
      <c r="B13211" s="295"/>
      <c r="C13211" s="295">
        <v>0.3629271</v>
      </c>
      <c r="D13211" s="295"/>
    </row>
    <row r="13212" spans="1:4" x14ac:dyDescent="0.2">
      <c r="A13212" s="295">
        <v>0.22176299999999999</v>
      </c>
      <c r="B13212" s="295"/>
      <c r="C13212" s="295">
        <v>0.3629271</v>
      </c>
      <c r="D13212" s="295"/>
    </row>
    <row r="13213" spans="1:4" x14ac:dyDescent="0.2">
      <c r="A13213" s="295">
        <v>0.22174849999999999</v>
      </c>
      <c r="B13213" s="295"/>
      <c r="C13213" s="295">
        <v>0.3629271</v>
      </c>
      <c r="D13213" s="295"/>
    </row>
    <row r="13214" spans="1:4" x14ac:dyDescent="0.2">
      <c r="A13214" s="295">
        <v>0.221719</v>
      </c>
      <c r="B13214" s="295"/>
      <c r="C13214" s="295">
        <v>0.36290850000000002</v>
      </c>
      <c r="D13214" s="295"/>
    </row>
    <row r="13215" spans="1:4" x14ac:dyDescent="0.2">
      <c r="A13215" s="295">
        <v>0.22170570000000001</v>
      </c>
      <c r="B13215" s="295"/>
      <c r="C13215" s="295">
        <v>0.36288880000000001</v>
      </c>
      <c r="D13215" s="295"/>
    </row>
    <row r="13216" spans="1:4" x14ac:dyDescent="0.2">
      <c r="A13216" s="295">
        <v>0.22170570000000001</v>
      </c>
      <c r="B13216" s="295"/>
      <c r="C13216" s="295">
        <v>0.36287000000000003</v>
      </c>
      <c r="D13216" s="295"/>
    </row>
    <row r="13217" spans="1:4" x14ac:dyDescent="0.2">
      <c r="A13217" s="295">
        <v>0.22170570000000001</v>
      </c>
      <c r="B13217" s="295"/>
      <c r="C13217" s="295">
        <v>0.36286990000000002</v>
      </c>
      <c r="D13217" s="295"/>
    </row>
    <row r="13218" spans="1:4" x14ac:dyDescent="0.2">
      <c r="A13218" s="295">
        <v>0.22169230000000001</v>
      </c>
      <c r="B13218" s="295"/>
      <c r="C13218" s="295">
        <v>0.36283460000000001</v>
      </c>
      <c r="D13218" s="295"/>
    </row>
    <row r="13219" spans="1:4" x14ac:dyDescent="0.2">
      <c r="A13219" s="295">
        <v>0.22169230000000001</v>
      </c>
      <c r="B13219" s="295"/>
      <c r="C13219" s="295">
        <v>0.36281479999999999</v>
      </c>
      <c r="D13219" s="295"/>
    </row>
    <row r="13220" spans="1:4" x14ac:dyDescent="0.2">
      <c r="A13220" s="295">
        <v>0.22167709999999999</v>
      </c>
      <c r="B13220" s="295"/>
      <c r="C13220" s="295">
        <v>0.36281479999999999</v>
      </c>
      <c r="D13220" s="295"/>
    </row>
    <row r="13221" spans="1:4" x14ac:dyDescent="0.2">
      <c r="A13221" s="295">
        <v>0.22163430000000001</v>
      </c>
      <c r="B13221" s="295"/>
      <c r="C13221" s="295">
        <v>0.36279620000000001</v>
      </c>
      <c r="D13221" s="295"/>
    </row>
    <row r="13222" spans="1:4" x14ac:dyDescent="0.2">
      <c r="A13222" s="295">
        <v>0.22161980000000001</v>
      </c>
      <c r="B13222" s="295"/>
      <c r="C13222" s="295">
        <v>0.36275760000000001</v>
      </c>
      <c r="D13222" s="295"/>
    </row>
    <row r="13223" spans="1:4" x14ac:dyDescent="0.2">
      <c r="A13223" s="295">
        <v>0.22161980000000001</v>
      </c>
      <c r="B13223" s="295"/>
      <c r="C13223" s="295">
        <v>0.36274260000000003</v>
      </c>
      <c r="D13223" s="295"/>
    </row>
    <row r="13224" spans="1:4" x14ac:dyDescent="0.2">
      <c r="A13224" s="295">
        <v>0.22159039999999999</v>
      </c>
      <c r="B13224" s="295"/>
      <c r="C13224" s="295">
        <v>0.36274260000000003</v>
      </c>
      <c r="D13224" s="295"/>
    </row>
    <row r="13225" spans="1:4" x14ac:dyDescent="0.2">
      <c r="A13225" s="295">
        <v>0.221577</v>
      </c>
      <c r="B13225" s="295"/>
      <c r="C13225" s="295">
        <v>0.36270790000000003</v>
      </c>
      <c r="D13225" s="295"/>
    </row>
    <row r="13226" spans="1:4" x14ac:dyDescent="0.2">
      <c r="A13226" s="295">
        <v>0.221577</v>
      </c>
      <c r="B13226" s="295"/>
      <c r="C13226" s="295">
        <v>0.36269289999999998</v>
      </c>
      <c r="D13226" s="295"/>
    </row>
    <row r="13227" spans="1:4" x14ac:dyDescent="0.2">
      <c r="A13227" s="295">
        <v>0.221577</v>
      </c>
      <c r="B13227" s="295"/>
      <c r="C13227" s="295">
        <v>0.36267250000000001</v>
      </c>
      <c r="D13227" s="295"/>
    </row>
    <row r="13228" spans="1:4" x14ac:dyDescent="0.2">
      <c r="A13228" s="295">
        <v>0.22154850000000001</v>
      </c>
      <c r="B13228" s="295"/>
      <c r="C13228" s="295">
        <v>0.36267250000000001</v>
      </c>
      <c r="D13228" s="295"/>
    </row>
    <row r="13229" spans="1:4" x14ac:dyDescent="0.2">
      <c r="A13229" s="295">
        <v>0.22154850000000001</v>
      </c>
      <c r="B13229" s="295"/>
      <c r="C13229" s="295">
        <v>0.36265370000000002</v>
      </c>
      <c r="D13229" s="295"/>
    </row>
    <row r="13230" spans="1:4" x14ac:dyDescent="0.2">
      <c r="A13230" s="295">
        <v>0.22151899999999999</v>
      </c>
      <c r="B13230" s="295"/>
      <c r="C13230" s="295">
        <v>0.3626201</v>
      </c>
      <c r="D13230" s="295"/>
    </row>
    <row r="13231" spans="1:4" x14ac:dyDescent="0.2">
      <c r="A13231" s="295">
        <v>0.22151899999999999</v>
      </c>
      <c r="B13231" s="295"/>
      <c r="C13231" s="295">
        <v>0.3626201</v>
      </c>
      <c r="D13231" s="295"/>
    </row>
    <row r="13232" spans="1:4" x14ac:dyDescent="0.2">
      <c r="A13232" s="295">
        <v>0.22150449999999999</v>
      </c>
      <c r="B13232" s="295"/>
      <c r="C13232" s="295">
        <v>0.36260510000000001</v>
      </c>
      <c r="D13232" s="295"/>
    </row>
    <row r="13233" spans="1:4" x14ac:dyDescent="0.2">
      <c r="A13233" s="295">
        <v>0.22150449999999999</v>
      </c>
      <c r="B13233" s="295"/>
      <c r="C13233" s="295">
        <v>0.3625853</v>
      </c>
      <c r="D13233" s="295"/>
    </row>
    <row r="13234" spans="1:4" x14ac:dyDescent="0.2">
      <c r="A13234" s="295">
        <v>0.22150449999999999</v>
      </c>
      <c r="B13234" s="295"/>
      <c r="C13234" s="295">
        <v>0.36256670000000002</v>
      </c>
      <c r="D13234" s="295"/>
    </row>
    <row r="13235" spans="1:4" x14ac:dyDescent="0.2">
      <c r="A13235" s="295">
        <v>0.2214614</v>
      </c>
      <c r="B13235" s="295"/>
      <c r="C13235" s="295">
        <v>0.36254629999999999</v>
      </c>
      <c r="D13235" s="295"/>
    </row>
    <row r="13236" spans="1:4" x14ac:dyDescent="0.2">
      <c r="A13236" s="295">
        <v>0.2214614</v>
      </c>
      <c r="B13236" s="295"/>
      <c r="C13236" s="295">
        <v>0.3625275</v>
      </c>
      <c r="D13236" s="295"/>
    </row>
    <row r="13237" spans="1:4" x14ac:dyDescent="0.2">
      <c r="A13237" s="295">
        <v>0.2214614</v>
      </c>
      <c r="B13237" s="295"/>
      <c r="C13237" s="295">
        <v>0.36250890000000002</v>
      </c>
      <c r="D13237" s="295"/>
    </row>
    <row r="13238" spans="1:4" x14ac:dyDescent="0.2">
      <c r="A13238" s="295">
        <v>0.221447</v>
      </c>
      <c r="B13238" s="295"/>
      <c r="C13238" s="295">
        <v>0.36249389999999998</v>
      </c>
      <c r="D13238" s="295"/>
    </row>
    <row r="13239" spans="1:4" x14ac:dyDescent="0.2">
      <c r="A13239" s="295">
        <v>0.2214168</v>
      </c>
      <c r="B13239" s="295"/>
      <c r="C13239" s="295">
        <v>0.36245379999999999</v>
      </c>
      <c r="D13239" s="295"/>
    </row>
    <row r="13240" spans="1:4" x14ac:dyDescent="0.2">
      <c r="A13240" s="295">
        <v>0.2214034</v>
      </c>
      <c r="B13240" s="295"/>
      <c r="C13240" s="295">
        <v>0.36245379999999999</v>
      </c>
      <c r="D13240" s="295"/>
    </row>
    <row r="13241" spans="1:4" x14ac:dyDescent="0.2">
      <c r="A13241" s="295">
        <v>0.2214034</v>
      </c>
      <c r="B13241" s="295"/>
      <c r="C13241" s="295">
        <v>0.36241640000000003</v>
      </c>
      <c r="D13241" s="295"/>
    </row>
    <row r="13242" spans="1:4" x14ac:dyDescent="0.2">
      <c r="A13242" s="295">
        <v>0.2214034</v>
      </c>
      <c r="B13242" s="295"/>
      <c r="C13242" s="295">
        <v>0.36241640000000003</v>
      </c>
      <c r="D13242" s="295"/>
    </row>
    <row r="13243" spans="1:4" x14ac:dyDescent="0.2">
      <c r="A13243" s="295">
        <v>0.2213889</v>
      </c>
      <c r="B13243" s="295"/>
      <c r="C13243" s="295">
        <v>0.36241640000000003</v>
      </c>
      <c r="D13243" s="295"/>
    </row>
    <row r="13244" spans="1:4" x14ac:dyDescent="0.2">
      <c r="A13244" s="295">
        <v>0.22135949999999999</v>
      </c>
      <c r="B13244" s="295"/>
      <c r="C13244" s="295">
        <v>0.36241630000000002</v>
      </c>
      <c r="D13244" s="295"/>
    </row>
    <row r="13245" spans="1:4" x14ac:dyDescent="0.2">
      <c r="A13245" s="295">
        <v>0.22135949999999999</v>
      </c>
      <c r="B13245" s="295"/>
      <c r="C13245" s="295">
        <v>0.36237619999999998</v>
      </c>
      <c r="D13245" s="295"/>
    </row>
    <row r="13246" spans="1:4" x14ac:dyDescent="0.2">
      <c r="A13246" s="295">
        <v>0.2213445</v>
      </c>
      <c r="B13246" s="295"/>
      <c r="C13246" s="295">
        <v>0.3623574</v>
      </c>
      <c r="D13246" s="295"/>
    </row>
    <row r="13247" spans="1:4" x14ac:dyDescent="0.2">
      <c r="A13247" s="295">
        <v>0.2213445</v>
      </c>
      <c r="B13247" s="295"/>
      <c r="C13247" s="295">
        <v>0.36233880000000002</v>
      </c>
      <c r="D13247" s="295"/>
    </row>
    <row r="13248" spans="1:4" x14ac:dyDescent="0.2">
      <c r="A13248" s="295">
        <v>0.22133</v>
      </c>
      <c r="B13248" s="295"/>
      <c r="C13248" s="295">
        <v>0.36233880000000002</v>
      </c>
      <c r="D13248" s="295"/>
    </row>
    <row r="13249" spans="1:4" x14ac:dyDescent="0.2">
      <c r="A13249" s="295">
        <v>0.22128719999999999</v>
      </c>
      <c r="B13249" s="295"/>
      <c r="C13249" s="295">
        <v>0.36230400000000001</v>
      </c>
      <c r="D13249" s="295"/>
    </row>
    <row r="13250" spans="1:4" x14ac:dyDescent="0.2">
      <c r="A13250" s="295">
        <v>0.22128719999999999</v>
      </c>
      <c r="B13250" s="295"/>
      <c r="C13250" s="295">
        <v>0.36228359999999998</v>
      </c>
      <c r="D13250" s="295"/>
    </row>
    <row r="13251" spans="1:4" x14ac:dyDescent="0.2">
      <c r="A13251" s="295">
        <v>0.22125700000000001</v>
      </c>
      <c r="B13251" s="295"/>
      <c r="C13251" s="295">
        <v>0.36228359999999998</v>
      </c>
      <c r="D13251" s="295"/>
    </row>
    <row r="13252" spans="1:4" x14ac:dyDescent="0.2">
      <c r="A13252" s="295">
        <v>0.22125700000000001</v>
      </c>
      <c r="B13252" s="295"/>
      <c r="C13252" s="295">
        <v>0.3622264</v>
      </c>
      <c r="D13252" s="295"/>
    </row>
    <row r="13253" spans="1:4" x14ac:dyDescent="0.2">
      <c r="A13253" s="295">
        <v>0.22125700000000001</v>
      </c>
      <c r="B13253" s="295"/>
      <c r="C13253" s="295">
        <v>0.36221150000000002</v>
      </c>
      <c r="D13253" s="295"/>
    </row>
    <row r="13254" spans="1:4" x14ac:dyDescent="0.2">
      <c r="A13254" s="295">
        <v>0.22124260000000001</v>
      </c>
      <c r="B13254" s="295"/>
      <c r="C13254" s="295">
        <v>0.36221150000000002</v>
      </c>
      <c r="D13254" s="295"/>
    </row>
    <row r="13255" spans="1:4" x14ac:dyDescent="0.2">
      <c r="A13255" s="295">
        <v>0.22124260000000001</v>
      </c>
      <c r="B13255" s="295"/>
      <c r="C13255" s="295">
        <v>0.3621722</v>
      </c>
      <c r="D13255" s="295"/>
    </row>
    <row r="13256" spans="1:4" x14ac:dyDescent="0.2">
      <c r="A13256" s="295">
        <v>0.22121469999999999</v>
      </c>
      <c r="B13256" s="295"/>
      <c r="C13256" s="295">
        <v>0.3621722</v>
      </c>
      <c r="D13256" s="295"/>
    </row>
    <row r="13257" spans="1:4" x14ac:dyDescent="0.2">
      <c r="A13257" s="295">
        <v>0.22121469999999999</v>
      </c>
      <c r="B13257" s="295"/>
      <c r="C13257" s="295">
        <v>0.36215180000000002</v>
      </c>
      <c r="D13257" s="295"/>
    </row>
    <row r="13258" spans="1:4" x14ac:dyDescent="0.2">
      <c r="A13258" s="295">
        <v>0.22121469999999999</v>
      </c>
      <c r="B13258" s="295"/>
      <c r="C13258" s="295">
        <v>0.36213210000000001</v>
      </c>
      <c r="D13258" s="295"/>
    </row>
    <row r="13259" spans="1:4" x14ac:dyDescent="0.2">
      <c r="A13259" s="295">
        <v>0.22120139999999999</v>
      </c>
      <c r="B13259" s="295"/>
      <c r="C13259" s="295">
        <v>0.36209849999999999</v>
      </c>
      <c r="D13259" s="295"/>
    </row>
    <row r="13260" spans="1:4" x14ac:dyDescent="0.2">
      <c r="A13260" s="295">
        <v>0.22118640000000001</v>
      </c>
      <c r="B13260" s="295"/>
      <c r="C13260" s="295">
        <v>0.36209849999999999</v>
      </c>
      <c r="D13260" s="295"/>
    </row>
    <row r="13261" spans="1:4" x14ac:dyDescent="0.2">
      <c r="A13261" s="295">
        <v>0.22117120000000001</v>
      </c>
      <c r="B13261" s="295"/>
      <c r="C13261" s="295">
        <v>0.36209849999999999</v>
      </c>
      <c r="D13261" s="295"/>
    </row>
    <row r="13262" spans="1:4" x14ac:dyDescent="0.2">
      <c r="A13262" s="295">
        <v>0.22115670000000001</v>
      </c>
      <c r="B13262" s="295"/>
      <c r="C13262" s="295">
        <v>0.36202570000000001</v>
      </c>
      <c r="D13262" s="295"/>
    </row>
    <row r="13263" spans="1:4" x14ac:dyDescent="0.2">
      <c r="A13263" s="295">
        <v>0.22115670000000001</v>
      </c>
      <c r="B13263" s="295"/>
      <c r="C13263" s="295">
        <v>0.36202570000000001</v>
      </c>
      <c r="D13263" s="295"/>
    </row>
    <row r="13264" spans="1:4" x14ac:dyDescent="0.2">
      <c r="A13264" s="295">
        <v>0.22112889999999999</v>
      </c>
      <c r="B13264" s="295"/>
      <c r="C13264" s="295">
        <v>0.36202570000000001</v>
      </c>
      <c r="D13264" s="295"/>
    </row>
    <row r="13265" spans="1:4" x14ac:dyDescent="0.2">
      <c r="A13265" s="295">
        <v>0.22112889999999999</v>
      </c>
      <c r="B13265" s="295"/>
      <c r="C13265" s="295">
        <v>0.36200589999999999</v>
      </c>
      <c r="D13265" s="295"/>
    </row>
    <row r="13266" spans="1:4" x14ac:dyDescent="0.2">
      <c r="A13266" s="295">
        <v>0.22112879999999999</v>
      </c>
      <c r="B13266" s="295"/>
      <c r="C13266" s="295">
        <v>0.36200589999999999</v>
      </c>
      <c r="D13266" s="295"/>
    </row>
    <row r="13267" spans="1:4" x14ac:dyDescent="0.2">
      <c r="A13267" s="295">
        <v>0.2211139</v>
      </c>
      <c r="B13267" s="295"/>
      <c r="C13267" s="295">
        <v>0.36197210000000002</v>
      </c>
      <c r="D13267" s="295"/>
    </row>
    <row r="13268" spans="1:4" x14ac:dyDescent="0.2">
      <c r="A13268" s="295">
        <v>0.22108420000000001</v>
      </c>
      <c r="B13268" s="295"/>
      <c r="C13268" s="295">
        <v>0.36195349999999998</v>
      </c>
      <c r="D13268" s="295"/>
    </row>
    <row r="13269" spans="1:4" x14ac:dyDescent="0.2">
      <c r="A13269" s="295">
        <v>0.22108420000000001</v>
      </c>
      <c r="B13269" s="295"/>
      <c r="C13269" s="295">
        <v>0.36195349999999998</v>
      </c>
      <c r="D13269" s="295"/>
    </row>
    <row r="13270" spans="1:4" x14ac:dyDescent="0.2">
      <c r="A13270" s="295">
        <v>0.22107089999999999</v>
      </c>
      <c r="B13270" s="295"/>
      <c r="C13270" s="295">
        <v>0.36191329999999999</v>
      </c>
      <c r="D13270" s="295"/>
    </row>
    <row r="13271" spans="1:4" x14ac:dyDescent="0.2">
      <c r="A13271" s="295">
        <v>0.22104190000000001</v>
      </c>
      <c r="B13271" s="295"/>
      <c r="C13271" s="295">
        <v>0.36191329999999999</v>
      </c>
      <c r="D13271" s="295"/>
    </row>
    <row r="13272" spans="1:4" x14ac:dyDescent="0.2">
      <c r="A13272" s="295">
        <v>0.22102849999999999</v>
      </c>
      <c r="B13272" s="295"/>
      <c r="C13272" s="295">
        <v>0.36189470000000001</v>
      </c>
      <c r="D13272" s="295"/>
    </row>
    <row r="13273" spans="1:4" x14ac:dyDescent="0.2">
      <c r="A13273" s="295">
        <v>0.22102849999999999</v>
      </c>
      <c r="B13273" s="295"/>
      <c r="C13273" s="295">
        <v>0.36187979999999997</v>
      </c>
      <c r="D13273" s="295"/>
    </row>
    <row r="13274" spans="1:4" x14ac:dyDescent="0.2">
      <c r="A13274" s="295">
        <v>0.22098499999999999</v>
      </c>
      <c r="B13274" s="295"/>
      <c r="C13274" s="295">
        <v>0.36183959999999998</v>
      </c>
      <c r="D13274" s="295"/>
    </row>
    <row r="13275" spans="1:4" x14ac:dyDescent="0.2">
      <c r="A13275" s="295">
        <v>0.22098499999999999</v>
      </c>
      <c r="B13275" s="295"/>
      <c r="C13275" s="295">
        <v>0.3618208</v>
      </c>
      <c r="D13275" s="295"/>
    </row>
    <row r="13276" spans="1:4" x14ac:dyDescent="0.2">
      <c r="A13276" s="295">
        <v>0.22097049999999999</v>
      </c>
      <c r="B13276" s="295"/>
      <c r="C13276" s="295">
        <v>0.3618208</v>
      </c>
      <c r="D13276" s="295"/>
    </row>
    <row r="13277" spans="1:4" x14ac:dyDescent="0.2">
      <c r="A13277" s="295">
        <v>0.22097049999999999</v>
      </c>
      <c r="B13277" s="295"/>
      <c r="C13277" s="295">
        <v>0.36180220000000002</v>
      </c>
      <c r="D13277" s="295"/>
    </row>
    <row r="13278" spans="1:4" x14ac:dyDescent="0.2">
      <c r="A13278" s="295">
        <v>0.22094079999999999</v>
      </c>
      <c r="B13278" s="295"/>
      <c r="C13278" s="295">
        <v>0.36178719999999998</v>
      </c>
      <c r="D13278" s="295"/>
    </row>
    <row r="13279" spans="1:4" x14ac:dyDescent="0.2">
      <c r="A13279" s="295">
        <v>0.22094079999999999</v>
      </c>
      <c r="B13279" s="295"/>
      <c r="C13279" s="295">
        <v>0.36176839999999999</v>
      </c>
      <c r="D13279" s="295"/>
    </row>
    <row r="13280" spans="1:4" x14ac:dyDescent="0.2">
      <c r="A13280" s="295">
        <v>0.22094079999999999</v>
      </c>
      <c r="B13280" s="295"/>
      <c r="C13280" s="295">
        <v>0.36176839999999999</v>
      </c>
      <c r="D13280" s="295"/>
    </row>
    <row r="13281" spans="1:4" x14ac:dyDescent="0.2">
      <c r="A13281" s="295">
        <v>0.22094079999999999</v>
      </c>
      <c r="B13281" s="295"/>
      <c r="C13281" s="295">
        <v>0.36174980000000001</v>
      </c>
      <c r="D13281" s="295"/>
    </row>
    <row r="13282" spans="1:4" x14ac:dyDescent="0.2">
      <c r="A13282" s="295">
        <v>0.22091140000000001</v>
      </c>
      <c r="B13282" s="295"/>
      <c r="C13282" s="295">
        <v>0.36170960000000002</v>
      </c>
      <c r="D13282" s="295"/>
    </row>
    <row r="13283" spans="1:4" x14ac:dyDescent="0.2">
      <c r="A13283" s="295">
        <v>0.22089800000000001</v>
      </c>
      <c r="B13283" s="295"/>
      <c r="C13283" s="295">
        <v>0.36170960000000002</v>
      </c>
      <c r="D13283" s="295"/>
    </row>
    <row r="13284" spans="1:4" x14ac:dyDescent="0.2">
      <c r="A13284" s="295">
        <v>0.22089800000000001</v>
      </c>
      <c r="B13284" s="295"/>
      <c r="C13284" s="295">
        <v>0.36165720000000001</v>
      </c>
      <c r="D13284" s="295"/>
    </row>
    <row r="13285" spans="1:4" x14ac:dyDescent="0.2">
      <c r="A13285" s="295">
        <v>0.22088350000000001</v>
      </c>
      <c r="B13285" s="295"/>
      <c r="C13285" s="295">
        <v>0.36165720000000001</v>
      </c>
      <c r="D13285" s="295"/>
    </row>
    <row r="13286" spans="1:4" x14ac:dyDescent="0.2">
      <c r="A13286" s="295">
        <v>0.22088350000000001</v>
      </c>
      <c r="B13286" s="295"/>
      <c r="C13286" s="295">
        <v>0.36165720000000001</v>
      </c>
      <c r="D13286" s="295"/>
    </row>
    <row r="13287" spans="1:4" x14ac:dyDescent="0.2">
      <c r="A13287" s="295">
        <v>0.22088350000000001</v>
      </c>
      <c r="B13287" s="295"/>
      <c r="C13287" s="295">
        <v>0.3616374</v>
      </c>
      <c r="D13287" s="295"/>
    </row>
    <row r="13288" spans="1:4" x14ac:dyDescent="0.2">
      <c r="A13288" s="295">
        <v>0.2208533</v>
      </c>
      <c r="B13288" s="295"/>
      <c r="C13288" s="295">
        <v>0.36162250000000001</v>
      </c>
      <c r="D13288" s="295"/>
    </row>
    <row r="13289" spans="1:4" x14ac:dyDescent="0.2">
      <c r="A13289" s="295">
        <v>0.2208533</v>
      </c>
      <c r="B13289" s="295"/>
      <c r="C13289" s="295">
        <v>0.36162250000000001</v>
      </c>
      <c r="D13289" s="295"/>
    </row>
    <row r="13290" spans="1:4" x14ac:dyDescent="0.2">
      <c r="A13290" s="295">
        <v>0.2208389</v>
      </c>
      <c r="B13290" s="295"/>
      <c r="C13290" s="295">
        <v>0.36156440000000001</v>
      </c>
      <c r="D13290" s="295"/>
    </row>
    <row r="13291" spans="1:4" x14ac:dyDescent="0.2">
      <c r="A13291" s="295">
        <v>0.2208388</v>
      </c>
      <c r="B13291" s="295"/>
      <c r="C13291" s="295">
        <v>0.36152610000000002</v>
      </c>
      <c r="D13291" s="295"/>
    </row>
    <row r="13292" spans="1:4" x14ac:dyDescent="0.2">
      <c r="A13292" s="295">
        <v>0.22080910000000001</v>
      </c>
      <c r="B13292" s="295"/>
      <c r="C13292" s="295">
        <v>0.36152610000000002</v>
      </c>
      <c r="D13292" s="295"/>
    </row>
    <row r="13293" spans="1:4" x14ac:dyDescent="0.2">
      <c r="A13293" s="295">
        <v>0.22079579999999999</v>
      </c>
      <c r="B13293" s="295"/>
      <c r="C13293" s="295">
        <v>0.36152610000000002</v>
      </c>
      <c r="D13293" s="295"/>
    </row>
    <row r="13294" spans="1:4" x14ac:dyDescent="0.2">
      <c r="A13294" s="295">
        <v>0.22079579999999999</v>
      </c>
      <c r="B13294" s="295"/>
      <c r="C13294" s="295">
        <v>0.36150719999999997</v>
      </c>
      <c r="D13294" s="295"/>
    </row>
    <row r="13295" spans="1:4" x14ac:dyDescent="0.2">
      <c r="A13295" s="295">
        <v>0.22078130000000001</v>
      </c>
      <c r="B13295" s="295"/>
      <c r="C13295" s="295">
        <v>0.3614868</v>
      </c>
      <c r="D13295" s="295"/>
    </row>
    <row r="13296" spans="1:4" x14ac:dyDescent="0.2">
      <c r="A13296" s="295">
        <v>0.2207663</v>
      </c>
      <c r="B13296" s="295"/>
      <c r="C13296" s="295">
        <v>0.36146709999999999</v>
      </c>
      <c r="D13296" s="295"/>
    </row>
    <row r="13297" spans="1:4" x14ac:dyDescent="0.2">
      <c r="A13297" s="295">
        <v>0.2207663</v>
      </c>
      <c r="B13297" s="295"/>
      <c r="C13297" s="295">
        <v>0.36146709999999999</v>
      </c>
      <c r="D13297" s="295"/>
    </row>
    <row r="13298" spans="1:4" x14ac:dyDescent="0.2">
      <c r="A13298" s="295">
        <v>0.220753</v>
      </c>
      <c r="B13298" s="295"/>
      <c r="C13298" s="295">
        <v>0.36143350000000002</v>
      </c>
      <c r="D13298" s="295"/>
    </row>
    <row r="13299" spans="1:4" x14ac:dyDescent="0.2">
      <c r="A13299" s="295">
        <v>0.2207385</v>
      </c>
      <c r="B13299" s="295"/>
      <c r="C13299" s="295">
        <v>0.36143350000000002</v>
      </c>
      <c r="D13299" s="295"/>
    </row>
    <row r="13300" spans="1:4" x14ac:dyDescent="0.2">
      <c r="A13300" s="295">
        <v>0.22070899999999999</v>
      </c>
      <c r="B13300" s="295"/>
      <c r="C13300" s="295">
        <v>0.3613981</v>
      </c>
      <c r="D13300" s="295"/>
    </row>
    <row r="13301" spans="1:4" x14ac:dyDescent="0.2">
      <c r="A13301" s="295">
        <v>0.22070899999999999</v>
      </c>
      <c r="B13301" s="295"/>
      <c r="C13301" s="295">
        <v>0.36137930000000001</v>
      </c>
      <c r="D13301" s="295"/>
    </row>
    <row r="13302" spans="1:4" x14ac:dyDescent="0.2">
      <c r="A13302" s="295">
        <v>0.2206938</v>
      </c>
      <c r="B13302" s="295"/>
      <c r="C13302" s="295">
        <v>0.3613595</v>
      </c>
      <c r="D13302" s="295"/>
    </row>
    <row r="13303" spans="1:4" x14ac:dyDescent="0.2">
      <c r="A13303" s="295">
        <v>0.2206938</v>
      </c>
      <c r="B13303" s="295"/>
      <c r="C13303" s="295">
        <v>0.36132120000000001</v>
      </c>
      <c r="D13303" s="295"/>
    </row>
    <row r="13304" spans="1:4" x14ac:dyDescent="0.2">
      <c r="A13304" s="295">
        <v>0.22066549999999999</v>
      </c>
      <c r="B13304" s="295"/>
      <c r="C13304" s="295">
        <v>0.36130620000000002</v>
      </c>
      <c r="D13304" s="295"/>
    </row>
    <row r="13305" spans="1:4" x14ac:dyDescent="0.2">
      <c r="A13305" s="295">
        <v>0.22065109999999999</v>
      </c>
      <c r="B13305" s="295"/>
      <c r="C13305" s="295">
        <v>0.36130620000000002</v>
      </c>
      <c r="D13305" s="295"/>
    </row>
    <row r="13306" spans="1:4" x14ac:dyDescent="0.2">
      <c r="A13306" s="295">
        <v>0.22065100000000001</v>
      </c>
      <c r="B13306" s="295"/>
      <c r="C13306" s="295">
        <v>0.36128739999999998</v>
      </c>
      <c r="D13306" s="295"/>
    </row>
    <row r="13307" spans="1:4" x14ac:dyDescent="0.2">
      <c r="A13307" s="295">
        <v>0.22060640000000001</v>
      </c>
      <c r="B13307" s="295"/>
      <c r="C13307" s="295">
        <v>0.3612322</v>
      </c>
      <c r="D13307" s="295"/>
    </row>
    <row r="13308" spans="1:4" x14ac:dyDescent="0.2">
      <c r="A13308" s="295">
        <v>0.22060630000000001</v>
      </c>
      <c r="B13308" s="295"/>
      <c r="C13308" s="295">
        <v>0.36121360000000002</v>
      </c>
      <c r="D13308" s="295"/>
    </row>
    <row r="13309" spans="1:4" x14ac:dyDescent="0.2">
      <c r="A13309" s="295">
        <v>0.22060630000000001</v>
      </c>
      <c r="B13309" s="295"/>
      <c r="C13309" s="295">
        <v>0.36121360000000002</v>
      </c>
      <c r="D13309" s="295"/>
    </row>
    <row r="13310" spans="1:4" x14ac:dyDescent="0.2">
      <c r="A13310" s="295">
        <v>0.22056329999999999</v>
      </c>
      <c r="B13310" s="295"/>
      <c r="C13310" s="295">
        <v>0.36119479999999998</v>
      </c>
      <c r="D13310" s="295"/>
    </row>
    <row r="13311" spans="1:4" x14ac:dyDescent="0.2">
      <c r="A13311" s="295">
        <v>0.22054879999999999</v>
      </c>
      <c r="B13311" s="295"/>
      <c r="C13311" s="295">
        <v>0.36117440000000001</v>
      </c>
      <c r="D13311" s="295"/>
    </row>
    <row r="13312" spans="1:4" x14ac:dyDescent="0.2">
      <c r="A13312" s="295">
        <v>0.22054879999999999</v>
      </c>
      <c r="B13312" s="295"/>
      <c r="C13312" s="295">
        <v>0.36117440000000001</v>
      </c>
      <c r="D13312" s="295"/>
    </row>
    <row r="13313" spans="1:4" x14ac:dyDescent="0.2">
      <c r="A13313" s="295">
        <v>0.2205338</v>
      </c>
      <c r="B13313" s="295"/>
      <c r="C13313" s="295">
        <v>0.36112100000000003</v>
      </c>
      <c r="D13313" s="295"/>
    </row>
    <row r="13314" spans="1:4" x14ac:dyDescent="0.2">
      <c r="A13314" s="295">
        <v>0.2205338</v>
      </c>
      <c r="B13314" s="295"/>
      <c r="C13314" s="295">
        <v>0.36112100000000003</v>
      </c>
      <c r="D13314" s="295"/>
    </row>
    <row r="13315" spans="1:4" x14ac:dyDescent="0.2">
      <c r="A13315" s="295">
        <v>0.22050600000000001</v>
      </c>
      <c r="B13315" s="295"/>
      <c r="C13315" s="295">
        <v>0.3610872</v>
      </c>
      <c r="D13315" s="295"/>
    </row>
    <row r="13316" spans="1:4" x14ac:dyDescent="0.2">
      <c r="A13316" s="295">
        <v>0.2204758</v>
      </c>
      <c r="B13316" s="295"/>
      <c r="C13316" s="295">
        <v>0.36106680000000002</v>
      </c>
      <c r="D13316" s="295"/>
    </row>
    <row r="13317" spans="1:4" x14ac:dyDescent="0.2">
      <c r="A13317" s="295">
        <v>0.2204758</v>
      </c>
      <c r="B13317" s="295"/>
      <c r="C13317" s="295">
        <v>0.36106680000000002</v>
      </c>
      <c r="D13317" s="295"/>
    </row>
    <row r="13318" spans="1:4" x14ac:dyDescent="0.2">
      <c r="A13318" s="295">
        <v>0.22046250000000001</v>
      </c>
      <c r="B13318" s="295"/>
      <c r="C13318" s="295">
        <v>0.36102849999999997</v>
      </c>
      <c r="D13318" s="295"/>
    </row>
    <row r="13319" spans="1:4" x14ac:dyDescent="0.2">
      <c r="A13319" s="295">
        <v>0.22044730000000001</v>
      </c>
      <c r="B13319" s="295"/>
      <c r="C13319" s="295">
        <v>0.36102849999999997</v>
      </c>
      <c r="D13319" s="295"/>
    </row>
    <row r="13320" spans="1:4" x14ac:dyDescent="0.2">
      <c r="A13320" s="295">
        <v>0.22043280000000001</v>
      </c>
      <c r="B13320" s="295"/>
      <c r="C13320" s="295">
        <v>0.36102849999999997</v>
      </c>
      <c r="D13320" s="295"/>
    </row>
    <row r="13321" spans="1:4" x14ac:dyDescent="0.2">
      <c r="A13321" s="295">
        <v>0.22041830000000001</v>
      </c>
      <c r="B13321" s="295"/>
      <c r="C13321" s="295">
        <v>0.36102849999999997</v>
      </c>
      <c r="D13321" s="295"/>
    </row>
    <row r="13322" spans="1:4" x14ac:dyDescent="0.2">
      <c r="A13322" s="295">
        <v>0.22039</v>
      </c>
      <c r="B13322" s="295"/>
      <c r="C13322" s="295">
        <v>0.36097430000000003</v>
      </c>
      <c r="D13322" s="295"/>
    </row>
    <row r="13323" spans="1:4" x14ac:dyDescent="0.2">
      <c r="A13323" s="295">
        <v>0.22037480000000001</v>
      </c>
      <c r="B13323" s="295"/>
      <c r="C13323" s="295">
        <v>0.36097420000000002</v>
      </c>
      <c r="D13323" s="295"/>
    </row>
    <row r="13324" spans="1:4" x14ac:dyDescent="0.2">
      <c r="A13324" s="295">
        <v>0.22037480000000001</v>
      </c>
      <c r="B13324" s="295"/>
      <c r="C13324" s="295">
        <v>0.36097420000000002</v>
      </c>
      <c r="D13324" s="295"/>
    </row>
    <row r="13325" spans="1:4" x14ac:dyDescent="0.2">
      <c r="A13325" s="295">
        <v>0.22037480000000001</v>
      </c>
      <c r="B13325" s="295"/>
      <c r="C13325" s="295">
        <v>0.36095569999999999</v>
      </c>
      <c r="D13325" s="295"/>
    </row>
    <row r="13326" spans="1:4" x14ac:dyDescent="0.2">
      <c r="A13326" s="295">
        <v>0.22035979999999999</v>
      </c>
      <c r="B13326" s="295"/>
      <c r="C13326" s="295">
        <v>0.3609407</v>
      </c>
      <c r="D13326" s="295"/>
    </row>
    <row r="13327" spans="1:4" x14ac:dyDescent="0.2">
      <c r="A13327" s="295">
        <v>0.2203319</v>
      </c>
      <c r="B13327" s="295"/>
      <c r="C13327" s="295">
        <v>0.3609407</v>
      </c>
      <c r="D13327" s="295"/>
    </row>
    <row r="13328" spans="1:4" x14ac:dyDescent="0.2">
      <c r="A13328" s="295">
        <v>0.2203175</v>
      </c>
      <c r="B13328" s="295"/>
      <c r="C13328" s="295">
        <v>0.3609021</v>
      </c>
      <c r="D13328" s="295"/>
    </row>
    <row r="13329" spans="1:4" x14ac:dyDescent="0.2">
      <c r="A13329" s="295">
        <v>0.2203175</v>
      </c>
      <c r="B13329" s="295"/>
      <c r="C13329" s="295">
        <v>0.3609021</v>
      </c>
      <c r="D13329" s="295"/>
    </row>
    <row r="13330" spans="1:4" x14ac:dyDescent="0.2">
      <c r="A13330" s="295">
        <v>0.2203175</v>
      </c>
      <c r="B13330" s="295"/>
      <c r="C13330" s="295">
        <v>0.36086849999999998</v>
      </c>
      <c r="D13330" s="295"/>
    </row>
    <row r="13331" spans="1:4" x14ac:dyDescent="0.2">
      <c r="A13331" s="295">
        <v>0.2203175</v>
      </c>
      <c r="B13331" s="295"/>
      <c r="C13331" s="295">
        <v>0.3608481</v>
      </c>
      <c r="D13331" s="295"/>
    </row>
    <row r="13332" spans="1:4" x14ac:dyDescent="0.2">
      <c r="A13332" s="295">
        <v>0.2203175</v>
      </c>
      <c r="B13332" s="295"/>
      <c r="C13332" s="295">
        <v>0.36082930000000002</v>
      </c>
      <c r="D13332" s="295"/>
    </row>
    <row r="13333" spans="1:4" x14ac:dyDescent="0.2">
      <c r="A13333" s="295">
        <v>0.22030230000000001</v>
      </c>
      <c r="B13333" s="295"/>
      <c r="C13333" s="295">
        <v>0.36082930000000002</v>
      </c>
      <c r="D13333" s="295"/>
    </row>
    <row r="13334" spans="1:4" x14ac:dyDescent="0.2">
      <c r="A13334" s="295">
        <v>0.2202877</v>
      </c>
      <c r="B13334" s="295"/>
      <c r="C13334" s="295">
        <v>0.36080950000000001</v>
      </c>
      <c r="D13334" s="295"/>
    </row>
    <row r="13335" spans="1:4" x14ac:dyDescent="0.2">
      <c r="A13335" s="295">
        <v>0.2202877</v>
      </c>
      <c r="B13335" s="295"/>
      <c r="C13335" s="295">
        <v>0.3607571</v>
      </c>
      <c r="D13335" s="295"/>
    </row>
    <row r="13336" spans="1:4" x14ac:dyDescent="0.2">
      <c r="A13336" s="295">
        <v>0.22025939999999999</v>
      </c>
      <c r="B13336" s="295"/>
      <c r="C13336" s="295">
        <v>0.36073670000000002</v>
      </c>
      <c r="D13336" s="295"/>
    </row>
    <row r="13337" spans="1:4" x14ac:dyDescent="0.2">
      <c r="A13337" s="295">
        <v>0.2202297</v>
      </c>
      <c r="B13337" s="295"/>
      <c r="C13337" s="295">
        <v>0.36073670000000002</v>
      </c>
      <c r="D13337" s="295"/>
    </row>
    <row r="13338" spans="1:4" x14ac:dyDescent="0.2">
      <c r="A13338" s="295">
        <v>0.2202297</v>
      </c>
      <c r="B13338" s="295"/>
      <c r="C13338" s="295">
        <v>0.36069649999999998</v>
      </c>
      <c r="D13338" s="295"/>
    </row>
    <row r="13339" spans="1:4" x14ac:dyDescent="0.2">
      <c r="A13339" s="295">
        <v>0.22021479999999999</v>
      </c>
      <c r="B13339" s="295"/>
      <c r="C13339" s="295">
        <v>0.36068159999999999</v>
      </c>
      <c r="D13339" s="295"/>
    </row>
    <row r="13340" spans="1:4" x14ac:dyDescent="0.2">
      <c r="A13340" s="295">
        <v>0.22020029999999999</v>
      </c>
      <c r="B13340" s="295"/>
      <c r="C13340" s="295">
        <v>0.36066300000000001</v>
      </c>
      <c r="D13340" s="295"/>
    </row>
    <row r="13341" spans="1:4" x14ac:dyDescent="0.2">
      <c r="A13341" s="295">
        <v>0.22017049999999999</v>
      </c>
      <c r="B13341" s="295"/>
      <c r="C13341" s="295">
        <v>0.36064800000000002</v>
      </c>
      <c r="D13341" s="295"/>
    </row>
    <row r="13342" spans="1:4" x14ac:dyDescent="0.2">
      <c r="A13342" s="295">
        <v>0.2201572</v>
      </c>
      <c r="B13342" s="295"/>
      <c r="C13342" s="295">
        <v>0.36064800000000002</v>
      </c>
      <c r="D13342" s="295"/>
    </row>
    <row r="13343" spans="1:4" x14ac:dyDescent="0.2">
      <c r="A13343" s="295">
        <v>0.22012770000000001</v>
      </c>
      <c r="B13343" s="295"/>
      <c r="C13343" s="295">
        <v>0.36060940000000002</v>
      </c>
      <c r="D13343" s="295"/>
    </row>
    <row r="13344" spans="1:4" x14ac:dyDescent="0.2">
      <c r="A13344" s="295">
        <v>0.22012770000000001</v>
      </c>
      <c r="B13344" s="295"/>
      <c r="C13344" s="295">
        <v>0.36059439999999998</v>
      </c>
      <c r="D13344" s="295"/>
    </row>
    <row r="13345" spans="1:4" x14ac:dyDescent="0.2">
      <c r="A13345" s="295">
        <v>0.22012770000000001</v>
      </c>
      <c r="B13345" s="295"/>
      <c r="C13345" s="295">
        <v>0.36057939999999999</v>
      </c>
      <c r="D13345" s="295"/>
    </row>
    <row r="13346" spans="1:4" x14ac:dyDescent="0.2">
      <c r="A13346" s="295">
        <v>0.22009809999999999</v>
      </c>
      <c r="B13346" s="295"/>
      <c r="C13346" s="295">
        <v>0.36055900000000002</v>
      </c>
      <c r="D13346" s="295"/>
    </row>
    <row r="13347" spans="1:4" x14ac:dyDescent="0.2">
      <c r="A13347" s="295">
        <v>0.22009809999999999</v>
      </c>
      <c r="B13347" s="295"/>
      <c r="C13347" s="295">
        <v>0.36054039999999998</v>
      </c>
      <c r="D13347" s="295"/>
    </row>
    <row r="13348" spans="1:4" x14ac:dyDescent="0.2">
      <c r="A13348" s="295">
        <v>0.22009809999999999</v>
      </c>
      <c r="B13348" s="295"/>
      <c r="C13348" s="295">
        <v>0.36054039999999998</v>
      </c>
      <c r="D13348" s="295"/>
    </row>
    <row r="13349" spans="1:4" x14ac:dyDescent="0.2">
      <c r="A13349" s="295">
        <v>0.22006909999999999</v>
      </c>
      <c r="B13349" s="295"/>
      <c r="C13349" s="295">
        <v>0.3605216</v>
      </c>
      <c r="D13349" s="295"/>
    </row>
    <row r="13350" spans="1:4" x14ac:dyDescent="0.2">
      <c r="A13350" s="295">
        <v>0.22006909999999999</v>
      </c>
      <c r="B13350" s="295"/>
      <c r="C13350" s="295">
        <v>0.3605216</v>
      </c>
      <c r="D13350" s="295"/>
    </row>
    <row r="13351" spans="1:4" x14ac:dyDescent="0.2">
      <c r="A13351" s="295">
        <v>0.22005569999999999</v>
      </c>
      <c r="B13351" s="295"/>
      <c r="C13351" s="295">
        <v>0.36050179999999998</v>
      </c>
      <c r="D13351" s="295"/>
    </row>
    <row r="13352" spans="1:4" x14ac:dyDescent="0.2">
      <c r="A13352" s="295">
        <v>0.22004080000000001</v>
      </c>
      <c r="B13352" s="295"/>
      <c r="C13352" s="295">
        <v>0.36050179999999998</v>
      </c>
      <c r="D13352" s="295"/>
    </row>
    <row r="13353" spans="1:4" x14ac:dyDescent="0.2">
      <c r="A13353" s="295">
        <v>0.22004080000000001</v>
      </c>
      <c r="B13353" s="295"/>
      <c r="C13353" s="295">
        <v>0.36042429999999998</v>
      </c>
      <c r="D13353" s="295"/>
    </row>
    <row r="13354" spans="1:4" x14ac:dyDescent="0.2">
      <c r="A13354" s="295">
        <v>0.22001129999999999</v>
      </c>
      <c r="B13354" s="295"/>
      <c r="C13354" s="295">
        <v>0.36040929999999999</v>
      </c>
      <c r="D13354" s="295"/>
    </row>
    <row r="13355" spans="1:4" x14ac:dyDescent="0.2">
      <c r="A13355" s="295">
        <v>0.22001129999999999</v>
      </c>
      <c r="B13355" s="295"/>
      <c r="C13355" s="295">
        <v>0.36040929999999999</v>
      </c>
      <c r="D13355" s="295"/>
    </row>
    <row r="13356" spans="1:4" x14ac:dyDescent="0.2">
      <c r="A13356" s="295">
        <v>0.2199816</v>
      </c>
      <c r="B13356" s="295"/>
      <c r="C13356" s="295">
        <v>0.36040929999999999</v>
      </c>
      <c r="D13356" s="295"/>
    </row>
    <row r="13357" spans="1:4" x14ac:dyDescent="0.2">
      <c r="A13357" s="295">
        <v>0.21996660000000001</v>
      </c>
      <c r="B13357" s="295"/>
      <c r="C13357" s="295">
        <v>0.36037190000000002</v>
      </c>
      <c r="D13357" s="295"/>
    </row>
    <row r="13358" spans="1:4" x14ac:dyDescent="0.2">
      <c r="A13358" s="295">
        <v>0.21996660000000001</v>
      </c>
      <c r="B13358" s="295"/>
      <c r="C13358" s="295">
        <v>0.36035329999999999</v>
      </c>
      <c r="D13358" s="295"/>
    </row>
    <row r="13359" spans="1:4" x14ac:dyDescent="0.2">
      <c r="A13359" s="295">
        <v>0.21996660000000001</v>
      </c>
      <c r="B13359" s="295"/>
      <c r="C13359" s="295">
        <v>0.36031400000000002</v>
      </c>
      <c r="D13359" s="295"/>
    </row>
    <row r="13360" spans="1:4" x14ac:dyDescent="0.2">
      <c r="A13360" s="295">
        <v>0.21996660000000001</v>
      </c>
      <c r="B13360" s="295"/>
      <c r="C13360" s="295">
        <v>0.36027930000000002</v>
      </c>
      <c r="D13360" s="295"/>
    </row>
    <row r="13361" spans="1:4" x14ac:dyDescent="0.2">
      <c r="A13361" s="295">
        <v>0.21992200000000001</v>
      </c>
      <c r="B13361" s="295"/>
      <c r="C13361" s="295">
        <v>0.36026069999999999</v>
      </c>
      <c r="D13361" s="295"/>
    </row>
    <row r="13362" spans="1:4" x14ac:dyDescent="0.2">
      <c r="A13362" s="295">
        <v>0.21992200000000001</v>
      </c>
      <c r="B13362" s="295"/>
      <c r="C13362" s="295">
        <v>0.3602457</v>
      </c>
      <c r="D13362" s="295"/>
    </row>
    <row r="13363" spans="1:4" x14ac:dyDescent="0.2">
      <c r="A13363" s="295">
        <v>0.21989410000000001</v>
      </c>
      <c r="B13363" s="295"/>
      <c r="C13363" s="295">
        <v>0.3602457</v>
      </c>
      <c r="D13363" s="295"/>
    </row>
    <row r="13364" spans="1:4" x14ac:dyDescent="0.2">
      <c r="A13364" s="295">
        <v>0.21987889999999999</v>
      </c>
      <c r="B13364" s="295"/>
      <c r="C13364" s="295">
        <v>0.36022710000000002</v>
      </c>
      <c r="D13364" s="295"/>
    </row>
    <row r="13365" spans="1:4" x14ac:dyDescent="0.2">
      <c r="A13365" s="295">
        <v>0.2198639</v>
      </c>
      <c r="B13365" s="295"/>
      <c r="C13365" s="295">
        <v>0.36018850000000002</v>
      </c>
      <c r="D13365" s="295"/>
    </row>
    <row r="13366" spans="1:4" x14ac:dyDescent="0.2">
      <c r="A13366" s="295">
        <v>0.2198639</v>
      </c>
      <c r="B13366" s="295"/>
      <c r="C13366" s="295">
        <v>0.36016809999999999</v>
      </c>
      <c r="D13366" s="295"/>
    </row>
    <row r="13367" spans="1:4" x14ac:dyDescent="0.2">
      <c r="A13367" s="295">
        <v>0.2198639</v>
      </c>
      <c r="B13367" s="295"/>
      <c r="C13367" s="295">
        <v>0.3601531</v>
      </c>
      <c r="D13367" s="295"/>
    </row>
    <row r="13368" spans="1:4" x14ac:dyDescent="0.2">
      <c r="A13368" s="295">
        <v>0.21985060000000001</v>
      </c>
      <c r="B13368" s="295"/>
      <c r="C13368" s="295">
        <v>0.36011929999999998</v>
      </c>
      <c r="D13368" s="295"/>
    </row>
    <row r="13369" spans="1:4" x14ac:dyDescent="0.2">
      <c r="A13369" s="295">
        <v>0.21982090000000001</v>
      </c>
      <c r="B13369" s="295"/>
      <c r="C13369" s="295">
        <v>0.36006060000000001</v>
      </c>
      <c r="D13369" s="295"/>
    </row>
    <row r="13370" spans="1:4" x14ac:dyDescent="0.2">
      <c r="A13370" s="295">
        <v>0.21982090000000001</v>
      </c>
      <c r="B13370" s="295"/>
      <c r="C13370" s="295">
        <v>0.36004560000000002</v>
      </c>
      <c r="D13370" s="295"/>
    </row>
    <row r="13371" spans="1:4" x14ac:dyDescent="0.2">
      <c r="A13371" s="295">
        <v>0.21982090000000001</v>
      </c>
      <c r="B13371" s="295"/>
      <c r="C13371" s="295">
        <v>0.36002679999999998</v>
      </c>
      <c r="D13371" s="295"/>
    </row>
    <row r="13372" spans="1:4" x14ac:dyDescent="0.2">
      <c r="A13372" s="295">
        <v>0.21980640000000001</v>
      </c>
      <c r="B13372" s="295"/>
      <c r="C13372" s="295">
        <v>0.3600082</v>
      </c>
      <c r="D13372" s="295"/>
    </row>
    <row r="13373" spans="1:4" x14ac:dyDescent="0.2">
      <c r="A13373" s="295">
        <v>0.2197914</v>
      </c>
      <c r="B13373" s="295"/>
      <c r="C13373" s="295">
        <v>0.35999320000000001</v>
      </c>
      <c r="D13373" s="295"/>
    </row>
    <row r="13374" spans="1:4" x14ac:dyDescent="0.2">
      <c r="A13374" s="295">
        <v>0.2197914</v>
      </c>
      <c r="B13374" s="295"/>
      <c r="C13374" s="295">
        <v>0.35999320000000001</v>
      </c>
      <c r="D13374" s="295"/>
    </row>
    <row r="13375" spans="1:4" x14ac:dyDescent="0.2">
      <c r="A13375" s="295">
        <v>0.2197914</v>
      </c>
      <c r="B13375" s="295"/>
      <c r="C13375" s="295">
        <v>0.35997279999999998</v>
      </c>
      <c r="D13375" s="295"/>
    </row>
    <row r="13376" spans="1:4" x14ac:dyDescent="0.2">
      <c r="A13376" s="295">
        <v>0.2197472</v>
      </c>
      <c r="B13376" s="295"/>
      <c r="C13376" s="295">
        <v>0.35997279999999998</v>
      </c>
      <c r="D13376" s="295"/>
    </row>
    <row r="13377" spans="1:4" x14ac:dyDescent="0.2">
      <c r="A13377" s="295">
        <v>0.2197472</v>
      </c>
      <c r="B13377" s="295"/>
      <c r="C13377" s="295">
        <v>0.35993540000000002</v>
      </c>
      <c r="D13377" s="295"/>
    </row>
    <row r="13378" spans="1:4" x14ac:dyDescent="0.2">
      <c r="A13378" s="295">
        <v>0.2197472</v>
      </c>
      <c r="B13378" s="295"/>
      <c r="C13378" s="295">
        <v>0.35992039999999997</v>
      </c>
      <c r="D13378" s="295"/>
    </row>
    <row r="13379" spans="1:4" x14ac:dyDescent="0.2">
      <c r="A13379" s="295">
        <v>0.2197472</v>
      </c>
      <c r="B13379" s="295"/>
      <c r="C13379" s="295">
        <v>0.3598652</v>
      </c>
      <c r="D13379" s="295"/>
    </row>
    <row r="13380" spans="1:4" x14ac:dyDescent="0.2">
      <c r="A13380" s="295">
        <v>0.21970329999999999</v>
      </c>
      <c r="B13380" s="295"/>
      <c r="C13380" s="295">
        <v>0.3598652</v>
      </c>
      <c r="D13380" s="295"/>
    </row>
    <row r="13381" spans="1:4" x14ac:dyDescent="0.2">
      <c r="A13381" s="295">
        <v>0.2196747</v>
      </c>
      <c r="B13381" s="295"/>
      <c r="C13381" s="295">
        <v>0.35984660000000002</v>
      </c>
      <c r="D13381" s="295"/>
    </row>
    <row r="13382" spans="1:4" x14ac:dyDescent="0.2">
      <c r="A13382" s="295">
        <v>0.2196747</v>
      </c>
      <c r="B13382" s="295"/>
      <c r="C13382" s="295">
        <v>0.35982619999999998</v>
      </c>
      <c r="D13382" s="295"/>
    </row>
    <row r="13383" spans="1:4" x14ac:dyDescent="0.2">
      <c r="A13383" s="295">
        <v>0.2196747</v>
      </c>
      <c r="B13383" s="295"/>
      <c r="C13383" s="295">
        <v>0.3598074</v>
      </c>
      <c r="D13383" s="295"/>
    </row>
    <row r="13384" spans="1:4" x14ac:dyDescent="0.2">
      <c r="A13384" s="295">
        <v>0.2196602</v>
      </c>
      <c r="B13384" s="295"/>
      <c r="C13384" s="295">
        <v>0.35978880000000002</v>
      </c>
      <c r="D13384" s="295"/>
    </row>
    <row r="13385" spans="1:4" x14ac:dyDescent="0.2">
      <c r="A13385" s="295">
        <v>0.2196602</v>
      </c>
      <c r="B13385" s="295"/>
      <c r="C13385" s="295">
        <v>0.35976839999999999</v>
      </c>
      <c r="D13385" s="295"/>
    </row>
    <row r="13386" spans="1:4" x14ac:dyDescent="0.2">
      <c r="A13386" s="295">
        <v>0.2196602</v>
      </c>
      <c r="B13386" s="295"/>
      <c r="C13386" s="295">
        <v>0.3597148</v>
      </c>
      <c r="D13386" s="295"/>
    </row>
    <row r="13387" spans="1:4" x14ac:dyDescent="0.2">
      <c r="A13387" s="295">
        <v>0.21961549999999999</v>
      </c>
      <c r="B13387" s="295"/>
      <c r="C13387" s="295">
        <v>0.3597148</v>
      </c>
      <c r="D13387" s="295"/>
    </row>
    <row r="13388" spans="1:4" x14ac:dyDescent="0.2">
      <c r="A13388" s="295">
        <v>0.2195877</v>
      </c>
      <c r="B13388" s="295"/>
      <c r="C13388" s="295">
        <v>0.35969620000000002</v>
      </c>
      <c r="D13388" s="295"/>
    </row>
    <row r="13389" spans="1:4" x14ac:dyDescent="0.2">
      <c r="A13389" s="295">
        <v>0.2195599</v>
      </c>
      <c r="B13389" s="295"/>
      <c r="C13389" s="295">
        <v>0.35967579999999999</v>
      </c>
      <c r="D13389" s="295"/>
    </row>
    <row r="13390" spans="1:4" x14ac:dyDescent="0.2">
      <c r="A13390" s="295">
        <v>0.21954489999999999</v>
      </c>
      <c r="B13390" s="295"/>
      <c r="C13390" s="295">
        <v>0.359657</v>
      </c>
      <c r="D13390" s="295"/>
    </row>
    <row r="13391" spans="1:4" x14ac:dyDescent="0.2">
      <c r="A13391" s="295">
        <v>0.21954489999999999</v>
      </c>
      <c r="B13391" s="295"/>
      <c r="C13391" s="295">
        <v>0.35964200000000002</v>
      </c>
      <c r="D13391" s="295"/>
    </row>
    <row r="13392" spans="1:4" x14ac:dyDescent="0.2">
      <c r="A13392" s="295">
        <v>0.21954489999999999</v>
      </c>
      <c r="B13392" s="295"/>
      <c r="C13392" s="295">
        <v>0.35960730000000002</v>
      </c>
      <c r="D13392" s="295"/>
    </row>
    <row r="13393" spans="1:4" x14ac:dyDescent="0.2">
      <c r="A13393" s="295">
        <v>0.21952969999999999</v>
      </c>
      <c r="B13393" s="295"/>
      <c r="C13393" s="295">
        <v>0.35958689999999999</v>
      </c>
      <c r="D13393" s="295"/>
    </row>
    <row r="13394" spans="1:4" x14ac:dyDescent="0.2">
      <c r="A13394" s="295">
        <v>0.2195019</v>
      </c>
      <c r="B13394" s="295"/>
      <c r="C13394" s="295">
        <v>0.3595681</v>
      </c>
      <c r="D13394" s="295"/>
    </row>
    <row r="13395" spans="1:4" x14ac:dyDescent="0.2">
      <c r="A13395" s="295">
        <v>0.2195019</v>
      </c>
      <c r="B13395" s="295"/>
      <c r="C13395" s="295">
        <v>0.35954950000000002</v>
      </c>
      <c r="D13395" s="295"/>
    </row>
    <row r="13396" spans="1:4" x14ac:dyDescent="0.2">
      <c r="A13396" s="295">
        <v>0.2195019</v>
      </c>
      <c r="B13396" s="295"/>
      <c r="C13396" s="295">
        <v>0.35954950000000002</v>
      </c>
      <c r="D13396" s="295"/>
    </row>
    <row r="13397" spans="1:4" x14ac:dyDescent="0.2">
      <c r="A13397" s="295">
        <v>0.2194721</v>
      </c>
      <c r="B13397" s="295"/>
      <c r="C13397" s="295">
        <v>0.35950989999999999</v>
      </c>
      <c r="D13397" s="295"/>
    </row>
    <row r="13398" spans="1:4" x14ac:dyDescent="0.2">
      <c r="A13398" s="295">
        <v>0.2194721</v>
      </c>
      <c r="B13398" s="295"/>
      <c r="C13398" s="295">
        <v>0.35947639999999997</v>
      </c>
      <c r="D13398" s="295"/>
    </row>
    <row r="13399" spans="1:4" x14ac:dyDescent="0.2">
      <c r="A13399" s="295">
        <v>0.21945880000000001</v>
      </c>
      <c r="B13399" s="295"/>
      <c r="C13399" s="295">
        <v>0.35947639999999997</v>
      </c>
      <c r="D13399" s="295"/>
    </row>
    <row r="13400" spans="1:4" x14ac:dyDescent="0.2">
      <c r="A13400" s="295">
        <v>0.21944379999999999</v>
      </c>
      <c r="B13400" s="295"/>
      <c r="C13400" s="295">
        <v>0.35943779999999997</v>
      </c>
      <c r="D13400" s="295"/>
    </row>
    <row r="13401" spans="1:4" x14ac:dyDescent="0.2">
      <c r="A13401" s="295">
        <v>0.2194294</v>
      </c>
      <c r="B13401" s="295"/>
      <c r="C13401" s="295">
        <v>0.35943779999999997</v>
      </c>
      <c r="D13401" s="295"/>
    </row>
    <row r="13402" spans="1:4" x14ac:dyDescent="0.2">
      <c r="A13402" s="295">
        <v>0.2193996</v>
      </c>
      <c r="B13402" s="295"/>
      <c r="C13402" s="295">
        <v>0.35941919999999999</v>
      </c>
      <c r="D13402" s="295"/>
    </row>
    <row r="13403" spans="1:4" x14ac:dyDescent="0.2">
      <c r="A13403" s="295">
        <v>0.21938630000000001</v>
      </c>
      <c r="B13403" s="295"/>
      <c r="C13403" s="295">
        <v>0.35939880000000002</v>
      </c>
      <c r="D13403" s="295"/>
    </row>
    <row r="13404" spans="1:4" x14ac:dyDescent="0.2">
      <c r="A13404" s="295">
        <v>0.21937129999999999</v>
      </c>
      <c r="B13404" s="295"/>
      <c r="C13404" s="295">
        <v>0.35939880000000002</v>
      </c>
      <c r="D13404" s="295"/>
    </row>
    <row r="13405" spans="1:4" x14ac:dyDescent="0.2">
      <c r="A13405" s="295">
        <v>0.21935679999999999</v>
      </c>
      <c r="B13405" s="295"/>
      <c r="C13405" s="295">
        <v>0.35930980000000001</v>
      </c>
      <c r="D13405" s="295"/>
    </row>
    <row r="13406" spans="1:4" x14ac:dyDescent="0.2">
      <c r="A13406" s="295">
        <v>0.21935679999999999</v>
      </c>
      <c r="B13406" s="295"/>
      <c r="C13406" s="295">
        <v>0.35929119999999998</v>
      </c>
      <c r="D13406" s="295"/>
    </row>
    <row r="13407" spans="1:4" x14ac:dyDescent="0.2">
      <c r="A13407" s="295">
        <v>0.21935679999999999</v>
      </c>
      <c r="B13407" s="295"/>
      <c r="C13407" s="295">
        <v>0.3592708</v>
      </c>
      <c r="D13407" s="295"/>
    </row>
    <row r="13408" spans="1:4" x14ac:dyDescent="0.2">
      <c r="A13408" s="295">
        <v>0.2193283</v>
      </c>
      <c r="B13408" s="295"/>
      <c r="C13408" s="295">
        <v>0.3592708</v>
      </c>
      <c r="D13408" s="295"/>
    </row>
    <row r="13409" spans="1:4" x14ac:dyDescent="0.2">
      <c r="A13409" s="295">
        <v>0.2193138</v>
      </c>
      <c r="B13409" s="295"/>
      <c r="C13409" s="295">
        <v>0.35925200000000002</v>
      </c>
      <c r="D13409" s="295"/>
    </row>
    <row r="13410" spans="1:4" x14ac:dyDescent="0.2">
      <c r="A13410" s="295">
        <v>0.2193138</v>
      </c>
      <c r="B13410" s="295"/>
      <c r="C13410" s="295">
        <v>0.35923699999999997</v>
      </c>
      <c r="D13410" s="295"/>
    </row>
    <row r="13411" spans="1:4" x14ac:dyDescent="0.2">
      <c r="A13411" s="295">
        <v>0.2193138</v>
      </c>
      <c r="B13411" s="295"/>
      <c r="C13411" s="295">
        <v>0.35919679999999998</v>
      </c>
      <c r="D13411" s="295"/>
    </row>
    <row r="13412" spans="1:4" x14ac:dyDescent="0.2">
      <c r="A13412" s="295">
        <v>0.2192993</v>
      </c>
      <c r="B13412" s="295"/>
      <c r="C13412" s="295">
        <v>0.35919679999999998</v>
      </c>
      <c r="D13412" s="295"/>
    </row>
    <row r="13413" spans="1:4" x14ac:dyDescent="0.2">
      <c r="A13413" s="295">
        <v>0.2192558</v>
      </c>
      <c r="B13413" s="295"/>
      <c r="C13413" s="295">
        <v>0.359178</v>
      </c>
      <c r="D13413" s="295"/>
    </row>
    <row r="13414" spans="1:4" x14ac:dyDescent="0.2">
      <c r="A13414" s="295">
        <v>0.2192558</v>
      </c>
      <c r="B13414" s="295"/>
      <c r="C13414" s="295">
        <v>0.35916300000000001</v>
      </c>
      <c r="D13414" s="295"/>
    </row>
    <row r="13415" spans="1:4" x14ac:dyDescent="0.2">
      <c r="A13415" s="295">
        <v>0.2192413</v>
      </c>
      <c r="B13415" s="295"/>
      <c r="C13415" s="295">
        <v>0.35916300000000001</v>
      </c>
      <c r="D13415" s="295"/>
    </row>
    <row r="13416" spans="1:4" x14ac:dyDescent="0.2">
      <c r="A13416" s="295">
        <v>0.2192413</v>
      </c>
      <c r="B13416" s="295"/>
      <c r="C13416" s="295">
        <v>0.35916300000000001</v>
      </c>
      <c r="D13416" s="295"/>
    </row>
    <row r="13417" spans="1:4" x14ac:dyDescent="0.2">
      <c r="A13417" s="295">
        <v>0.2192412</v>
      </c>
      <c r="B13417" s="295"/>
      <c r="C13417" s="295">
        <v>0.35912470000000002</v>
      </c>
      <c r="D13417" s="295"/>
    </row>
    <row r="13418" spans="1:4" x14ac:dyDescent="0.2">
      <c r="A13418" s="295">
        <v>0.2192268</v>
      </c>
      <c r="B13418" s="295"/>
      <c r="C13418" s="295">
        <v>0.35912470000000002</v>
      </c>
      <c r="D13418" s="295"/>
    </row>
    <row r="13419" spans="1:4" x14ac:dyDescent="0.2">
      <c r="A13419" s="295">
        <v>0.21919820000000001</v>
      </c>
      <c r="B13419" s="295"/>
      <c r="C13419" s="295">
        <v>0.3590854</v>
      </c>
      <c r="D13419" s="295"/>
    </row>
    <row r="13420" spans="1:4" x14ac:dyDescent="0.2">
      <c r="A13420" s="295">
        <v>0.21919820000000001</v>
      </c>
      <c r="B13420" s="295"/>
      <c r="C13420" s="295">
        <v>0.35906680000000002</v>
      </c>
      <c r="D13420" s="295"/>
    </row>
    <row r="13421" spans="1:4" x14ac:dyDescent="0.2">
      <c r="A13421" s="295">
        <v>0.21916869999999999</v>
      </c>
      <c r="B13421" s="295"/>
      <c r="C13421" s="295">
        <v>0.35905189999999998</v>
      </c>
      <c r="D13421" s="295"/>
    </row>
    <row r="13422" spans="1:4" x14ac:dyDescent="0.2">
      <c r="A13422" s="295">
        <v>0.21916869999999999</v>
      </c>
      <c r="B13422" s="295"/>
      <c r="C13422" s="295">
        <v>0.35905189999999998</v>
      </c>
      <c r="D13422" s="295"/>
    </row>
    <row r="13423" spans="1:4" x14ac:dyDescent="0.2">
      <c r="A13423" s="295">
        <v>0.2191409</v>
      </c>
      <c r="B13423" s="295"/>
      <c r="C13423" s="295">
        <v>0.35901349999999999</v>
      </c>
      <c r="D13423" s="295"/>
    </row>
    <row r="13424" spans="1:4" x14ac:dyDescent="0.2">
      <c r="A13424" s="295">
        <v>0.2191409</v>
      </c>
      <c r="B13424" s="295"/>
      <c r="C13424" s="295">
        <v>0.35897430000000002</v>
      </c>
      <c r="D13424" s="295"/>
    </row>
    <row r="13425" spans="1:4" x14ac:dyDescent="0.2">
      <c r="A13425" s="295">
        <v>0.21909619999999999</v>
      </c>
      <c r="B13425" s="295"/>
      <c r="C13425" s="295">
        <v>0.35897430000000002</v>
      </c>
      <c r="D13425" s="295"/>
    </row>
    <row r="13426" spans="1:4" x14ac:dyDescent="0.2">
      <c r="A13426" s="295">
        <v>0.21909619999999999</v>
      </c>
      <c r="B13426" s="295"/>
      <c r="C13426" s="295">
        <v>0.35897430000000002</v>
      </c>
      <c r="D13426" s="295"/>
    </row>
    <row r="13427" spans="1:4" x14ac:dyDescent="0.2">
      <c r="A13427" s="295">
        <v>0.21908169999999999</v>
      </c>
      <c r="B13427" s="295"/>
      <c r="C13427" s="295">
        <v>0.35897430000000002</v>
      </c>
      <c r="D13427" s="295"/>
    </row>
    <row r="13428" spans="1:4" x14ac:dyDescent="0.2">
      <c r="A13428" s="295">
        <v>0.219055</v>
      </c>
      <c r="B13428" s="295"/>
      <c r="C13428" s="295">
        <v>0.35895569999999999</v>
      </c>
      <c r="D13428" s="295"/>
    </row>
    <row r="13429" spans="1:4" x14ac:dyDescent="0.2">
      <c r="A13429" s="295">
        <v>0.2190405</v>
      </c>
      <c r="B13429" s="295"/>
      <c r="C13429" s="295">
        <v>0.35892190000000002</v>
      </c>
      <c r="D13429" s="295"/>
    </row>
    <row r="13430" spans="1:4" x14ac:dyDescent="0.2">
      <c r="A13430" s="295">
        <v>0.2190405</v>
      </c>
      <c r="B13430" s="295"/>
      <c r="C13430" s="295">
        <v>0.3589021</v>
      </c>
      <c r="D13430" s="295"/>
    </row>
    <row r="13431" spans="1:4" x14ac:dyDescent="0.2">
      <c r="A13431" s="295">
        <v>0.21901039999999999</v>
      </c>
      <c r="B13431" s="295"/>
      <c r="C13431" s="295">
        <v>0.35888170000000003</v>
      </c>
      <c r="D13431" s="295"/>
    </row>
    <row r="13432" spans="1:4" x14ac:dyDescent="0.2">
      <c r="A13432" s="295">
        <v>0.21901039999999999</v>
      </c>
      <c r="B13432" s="295"/>
      <c r="C13432" s="295">
        <v>0.35884700000000003</v>
      </c>
      <c r="D13432" s="295"/>
    </row>
    <row r="13433" spans="1:4" x14ac:dyDescent="0.2">
      <c r="A13433" s="295">
        <v>0.2189662</v>
      </c>
      <c r="B13433" s="295"/>
      <c r="C13433" s="295">
        <v>0.35884700000000003</v>
      </c>
      <c r="D13433" s="295"/>
    </row>
    <row r="13434" spans="1:4" x14ac:dyDescent="0.2">
      <c r="A13434" s="295">
        <v>0.2189528</v>
      </c>
      <c r="B13434" s="295"/>
      <c r="C13434" s="295">
        <v>0.35882649999999999</v>
      </c>
      <c r="D13434" s="295"/>
    </row>
    <row r="13435" spans="1:4" x14ac:dyDescent="0.2">
      <c r="A13435" s="295">
        <v>0.2189383</v>
      </c>
      <c r="B13435" s="295"/>
      <c r="C13435" s="295">
        <v>0.35881160000000001</v>
      </c>
      <c r="D13435" s="295"/>
    </row>
    <row r="13436" spans="1:4" x14ac:dyDescent="0.2">
      <c r="A13436" s="295">
        <v>0.2189383</v>
      </c>
      <c r="B13436" s="295"/>
      <c r="C13436" s="295">
        <v>0.35881160000000001</v>
      </c>
      <c r="D13436" s="295"/>
    </row>
    <row r="13437" spans="1:4" x14ac:dyDescent="0.2">
      <c r="A13437" s="295">
        <v>0.2189383</v>
      </c>
      <c r="B13437" s="295"/>
      <c r="C13437" s="295">
        <v>0.35877320000000001</v>
      </c>
      <c r="D13437" s="295"/>
    </row>
    <row r="13438" spans="1:4" x14ac:dyDescent="0.2">
      <c r="A13438" s="295">
        <v>0.21892329999999999</v>
      </c>
      <c r="B13438" s="295"/>
      <c r="C13438" s="295">
        <v>0.35877320000000001</v>
      </c>
      <c r="D13438" s="295"/>
    </row>
    <row r="13439" spans="1:4" x14ac:dyDescent="0.2">
      <c r="A13439" s="295">
        <v>0.21890879999999999</v>
      </c>
      <c r="B13439" s="295"/>
      <c r="C13439" s="295">
        <v>0.35875279999999998</v>
      </c>
      <c r="D13439" s="295"/>
    </row>
    <row r="13440" spans="1:4" x14ac:dyDescent="0.2">
      <c r="A13440" s="295">
        <v>0.21889359999999999</v>
      </c>
      <c r="B13440" s="295"/>
      <c r="C13440" s="295">
        <v>0.358734</v>
      </c>
      <c r="D13440" s="295"/>
    </row>
    <row r="13441" spans="1:4" x14ac:dyDescent="0.2">
      <c r="A13441" s="295">
        <v>0.21889359999999999</v>
      </c>
      <c r="B13441" s="295"/>
      <c r="C13441" s="295">
        <v>0.35870039999999997</v>
      </c>
      <c r="D13441" s="295"/>
    </row>
    <row r="13442" spans="1:4" x14ac:dyDescent="0.2">
      <c r="A13442" s="295">
        <v>0.21889359999999999</v>
      </c>
      <c r="B13442" s="295"/>
      <c r="C13442" s="295">
        <v>0.35866179999999998</v>
      </c>
      <c r="D13442" s="295"/>
    </row>
    <row r="13443" spans="1:4" x14ac:dyDescent="0.2">
      <c r="A13443" s="295">
        <v>0.2188639</v>
      </c>
      <c r="B13443" s="295"/>
      <c r="C13443" s="295">
        <v>0.3586432</v>
      </c>
      <c r="D13443" s="295"/>
    </row>
    <row r="13444" spans="1:4" x14ac:dyDescent="0.2">
      <c r="A13444" s="295">
        <v>0.2188639</v>
      </c>
      <c r="B13444" s="295"/>
      <c r="C13444" s="295">
        <v>0.3586432</v>
      </c>
      <c r="D13444" s="295"/>
    </row>
    <row r="13445" spans="1:4" x14ac:dyDescent="0.2">
      <c r="A13445" s="295">
        <v>0.2188494</v>
      </c>
      <c r="B13445" s="295"/>
      <c r="C13445" s="295">
        <v>0.35862460000000002</v>
      </c>
      <c r="D13445" s="295"/>
    </row>
    <row r="13446" spans="1:4" x14ac:dyDescent="0.2">
      <c r="A13446" s="295">
        <v>0.21883610000000001</v>
      </c>
      <c r="B13446" s="295"/>
      <c r="C13446" s="295">
        <v>0.35856949999999999</v>
      </c>
      <c r="D13446" s="295"/>
    </row>
    <row r="13447" spans="1:4" x14ac:dyDescent="0.2">
      <c r="A13447" s="295">
        <v>0.21883610000000001</v>
      </c>
      <c r="B13447" s="295"/>
      <c r="C13447" s="295">
        <v>0.3585507</v>
      </c>
      <c r="D13447" s="295"/>
    </row>
    <row r="13448" spans="1:4" x14ac:dyDescent="0.2">
      <c r="A13448" s="295">
        <v>0.218836</v>
      </c>
      <c r="B13448" s="295"/>
      <c r="C13448" s="295">
        <v>0.3585507</v>
      </c>
      <c r="D13448" s="295"/>
    </row>
    <row r="13449" spans="1:4" x14ac:dyDescent="0.2">
      <c r="A13449" s="295">
        <v>0.21882109999999999</v>
      </c>
      <c r="B13449" s="295"/>
      <c r="C13449" s="295">
        <v>0.3585159</v>
      </c>
      <c r="D13449" s="295"/>
    </row>
    <row r="13450" spans="1:4" x14ac:dyDescent="0.2">
      <c r="A13450" s="295">
        <v>0.21880659999999999</v>
      </c>
      <c r="B13450" s="295"/>
      <c r="C13450" s="295">
        <v>0.35849730000000002</v>
      </c>
      <c r="D13450" s="295"/>
    </row>
    <row r="13451" spans="1:4" x14ac:dyDescent="0.2">
      <c r="A13451" s="295">
        <v>0.21880659999999999</v>
      </c>
      <c r="B13451" s="295"/>
      <c r="C13451" s="295">
        <v>0.35849730000000002</v>
      </c>
      <c r="D13451" s="295"/>
    </row>
    <row r="13452" spans="1:4" x14ac:dyDescent="0.2">
      <c r="A13452" s="295">
        <v>0.2187914</v>
      </c>
      <c r="B13452" s="295"/>
      <c r="C13452" s="295">
        <v>0.3584619</v>
      </c>
      <c r="D13452" s="295"/>
    </row>
    <row r="13453" spans="1:4" x14ac:dyDescent="0.2">
      <c r="A13453" s="295">
        <v>0.21877640000000001</v>
      </c>
      <c r="B13453" s="295"/>
      <c r="C13453" s="295">
        <v>0.3584619</v>
      </c>
      <c r="D13453" s="295"/>
    </row>
    <row r="13454" spans="1:4" x14ac:dyDescent="0.2">
      <c r="A13454" s="295">
        <v>0.21877640000000001</v>
      </c>
      <c r="B13454" s="295"/>
      <c r="C13454" s="295">
        <v>0.35838429999999999</v>
      </c>
      <c r="D13454" s="295"/>
    </row>
    <row r="13455" spans="1:4" x14ac:dyDescent="0.2">
      <c r="A13455" s="295">
        <v>0.21873339999999999</v>
      </c>
      <c r="B13455" s="295"/>
      <c r="C13455" s="295">
        <v>0.35838429999999999</v>
      </c>
      <c r="D13455" s="295"/>
    </row>
    <row r="13456" spans="1:4" x14ac:dyDescent="0.2">
      <c r="A13456" s="295">
        <v>0.21873339999999999</v>
      </c>
      <c r="B13456" s="295"/>
      <c r="C13456" s="295">
        <v>0.35836390000000001</v>
      </c>
      <c r="D13456" s="295"/>
    </row>
    <row r="13457" spans="1:4" x14ac:dyDescent="0.2">
      <c r="A13457" s="295">
        <v>0.21873339999999999</v>
      </c>
      <c r="B13457" s="295"/>
      <c r="C13457" s="295">
        <v>0.35833029999999999</v>
      </c>
      <c r="D13457" s="295"/>
    </row>
    <row r="13458" spans="1:4" x14ac:dyDescent="0.2">
      <c r="A13458" s="295">
        <v>0.21868870000000001</v>
      </c>
      <c r="B13458" s="295"/>
      <c r="C13458" s="295">
        <v>0.35833029999999999</v>
      </c>
      <c r="D13458" s="295"/>
    </row>
    <row r="13459" spans="1:4" x14ac:dyDescent="0.2">
      <c r="A13459" s="295">
        <v>0.21868870000000001</v>
      </c>
      <c r="B13459" s="295"/>
      <c r="C13459" s="295">
        <v>0.3583115</v>
      </c>
      <c r="D13459" s="295"/>
    </row>
    <row r="13460" spans="1:4" x14ac:dyDescent="0.2">
      <c r="A13460" s="295">
        <v>0.21867539999999999</v>
      </c>
      <c r="B13460" s="295"/>
      <c r="C13460" s="295">
        <v>0.35827249999999999</v>
      </c>
      <c r="D13460" s="295"/>
    </row>
    <row r="13461" spans="1:4" x14ac:dyDescent="0.2">
      <c r="A13461" s="295">
        <v>0.21866079999999999</v>
      </c>
      <c r="B13461" s="295"/>
      <c r="C13461" s="295">
        <v>0.35827249999999999</v>
      </c>
      <c r="D13461" s="295"/>
    </row>
    <row r="13462" spans="1:4" x14ac:dyDescent="0.2">
      <c r="A13462" s="295">
        <v>0.21866079999999999</v>
      </c>
      <c r="B13462" s="295"/>
      <c r="C13462" s="295">
        <v>0.35825750000000001</v>
      </c>
      <c r="D13462" s="295"/>
    </row>
    <row r="13463" spans="1:4" x14ac:dyDescent="0.2">
      <c r="A13463" s="295">
        <v>0.21866079999999999</v>
      </c>
      <c r="B13463" s="295"/>
      <c r="C13463" s="295">
        <v>0.35820400000000002</v>
      </c>
      <c r="D13463" s="295"/>
    </row>
    <row r="13464" spans="1:4" x14ac:dyDescent="0.2">
      <c r="A13464" s="295">
        <v>0.21864629999999999</v>
      </c>
      <c r="B13464" s="295"/>
      <c r="C13464" s="295">
        <v>0.35820400000000002</v>
      </c>
      <c r="D13464" s="295"/>
    </row>
    <row r="13465" spans="1:4" x14ac:dyDescent="0.2">
      <c r="A13465" s="295">
        <v>0.21863179999999999</v>
      </c>
      <c r="B13465" s="295"/>
      <c r="C13465" s="295">
        <v>0.35818899999999998</v>
      </c>
      <c r="D13465" s="295"/>
    </row>
    <row r="13466" spans="1:4" x14ac:dyDescent="0.2">
      <c r="A13466" s="295">
        <v>0.21861659999999999</v>
      </c>
      <c r="B13466" s="295"/>
      <c r="C13466" s="295">
        <v>0.3581704</v>
      </c>
      <c r="D13466" s="295"/>
    </row>
    <row r="13467" spans="1:4" x14ac:dyDescent="0.2">
      <c r="A13467" s="295">
        <v>0.21858830000000001</v>
      </c>
      <c r="B13467" s="295"/>
      <c r="C13467" s="295">
        <v>0.35813119999999998</v>
      </c>
      <c r="D13467" s="295"/>
    </row>
    <row r="13468" spans="1:4" x14ac:dyDescent="0.2">
      <c r="A13468" s="295">
        <v>0.21858830000000001</v>
      </c>
      <c r="B13468" s="295"/>
      <c r="C13468" s="295">
        <v>0.35813119999999998</v>
      </c>
      <c r="D13468" s="295"/>
    </row>
    <row r="13469" spans="1:4" x14ac:dyDescent="0.2">
      <c r="A13469" s="295">
        <v>0.21855869999999999</v>
      </c>
      <c r="B13469" s="295"/>
      <c r="C13469" s="295">
        <v>0.35811140000000002</v>
      </c>
      <c r="D13469" s="295"/>
    </row>
    <row r="13470" spans="1:4" x14ac:dyDescent="0.2">
      <c r="A13470" s="295">
        <v>0.21855869999999999</v>
      </c>
      <c r="B13470" s="295"/>
      <c r="C13470" s="295">
        <v>0.35809259999999998</v>
      </c>
      <c r="D13470" s="295"/>
    </row>
    <row r="13471" spans="1:4" x14ac:dyDescent="0.2">
      <c r="A13471" s="295">
        <v>0.21855859999999999</v>
      </c>
      <c r="B13471" s="295"/>
      <c r="C13471" s="295">
        <v>0.3580776</v>
      </c>
      <c r="D13471" s="295"/>
    </row>
    <row r="13472" spans="1:4" x14ac:dyDescent="0.2">
      <c r="A13472" s="295">
        <v>0.21854370000000001</v>
      </c>
      <c r="B13472" s="295"/>
      <c r="C13472" s="295">
        <v>0.35805779999999998</v>
      </c>
      <c r="D13472" s="295"/>
    </row>
    <row r="13473" spans="1:4" x14ac:dyDescent="0.2">
      <c r="A13473" s="295">
        <v>0.21851590000000001</v>
      </c>
      <c r="B13473" s="295"/>
      <c r="C13473" s="295">
        <v>0.35801860000000002</v>
      </c>
      <c r="D13473" s="295"/>
    </row>
    <row r="13474" spans="1:4" x14ac:dyDescent="0.2">
      <c r="A13474" s="295">
        <v>0.21850140000000001</v>
      </c>
      <c r="B13474" s="295"/>
      <c r="C13474" s="295">
        <v>0.357985</v>
      </c>
      <c r="D13474" s="295"/>
    </row>
    <row r="13475" spans="1:4" x14ac:dyDescent="0.2">
      <c r="A13475" s="295">
        <v>0.21850130000000001</v>
      </c>
      <c r="B13475" s="295"/>
      <c r="C13475" s="295">
        <v>0.35796620000000001</v>
      </c>
      <c r="D13475" s="295"/>
    </row>
    <row r="13476" spans="1:4" x14ac:dyDescent="0.2">
      <c r="A13476" s="295">
        <v>0.21848690000000001</v>
      </c>
      <c r="B13476" s="295"/>
      <c r="C13476" s="295">
        <v>0.35796620000000001</v>
      </c>
      <c r="D13476" s="295"/>
    </row>
    <row r="13477" spans="1:4" x14ac:dyDescent="0.2">
      <c r="A13477" s="295">
        <v>0.21844379999999999</v>
      </c>
      <c r="B13477" s="295"/>
      <c r="C13477" s="295">
        <v>0.35796620000000001</v>
      </c>
      <c r="D13477" s="295"/>
    </row>
    <row r="13478" spans="1:4" x14ac:dyDescent="0.2">
      <c r="A13478" s="295">
        <v>0.21842929999999999</v>
      </c>
      <c r="B13478" s="295"/>
      <c r="C13478" s="295">
        <v>0.35795120000000002</v>
      </c>
      <c r="D13478" s="295"/>
    </row>
    <row r="13479" spans="1:4" x14ac:dyDescent="0.2">
      <c r="A13479" s="295">
        <v>0.2184149</v>
      </c>
      <c r="B13479" s="295"/>
      <c r="C13479" s="295">
        <v>0.35791220000000001</v>
      </c>
      <c r="D13479" s="295"/>
    </row>
    <row r="13480" spans="1:4" x14ac:dyDescent="0.2">
      <c r="A13480" s="295">
        <v>0.2184149</v>
      </c>
      <c r="B13480" s="295"/>
      <c r="C13480" s="295">
        <v>0.35787370000000002</v>
      </c>
      <c r="D13480" s="295"/>
    </row>
    <row r="13481" spans="1:4" x14ac:dyDescent="0.2">
      <c r="A13481" s="295">
        <v>0.21839990000000001</v>
      </c>
      <c r="B13481" s="295"/>
      <c r="C13481" s="295">
        <v>0.35787360000000001</v>
      </c>
      <c r="D13481" s="295"/>
    </row>
    <row r="13482" spans="1:4" x14ac:dyDescent="0.2">
      <c r="A13482" s="295">
        <v>0.21838540000000001</v>
      </c>
      <c r="B13482" s="295"/>
      <c r="C13482" s="295">
        <v>0.35785869999999997</v>
      </c>
      <c r="D13482" s="295"/>
    </row>
    <row r="13483" spans="1:4" x14ac:dyDescent="0.2">
      <c r="A13483" s="295">
        <v>0.21838540000000001</v>
      </c>
      <c r="B13483" s="295"/>
      <c r="C13483" s="295">
        <v>0.35785869999999997</v>
      </c>
      <c r="D13483" s="295"/>
    </row>
    <row r="13484" spans="1:4" x14ac:dyDescent="0.2">
      <c r="A13484" s="295">
        <v>0.21838540000000001</v>
      </c>
      <c r="B13484" s="295"/>
      <c r="C13484" s="295">
        <v>0.35785869999999997</v>
      </c>
      <c r="D13484" s="295"/>
    </row>
    <row r="13485" spans="1:4" x14ac:dyDescent="0.2">
      <c r="A13485" s="295">
        <v>0.21837200000000001</v>
      </c>
      <c r="B13485" s="295"/>
      <c r="C13485" s="295">
        <v>0.35785869999999997</v>
      </c>
      <c r="D13485" s="295"/>
    </row>
    <row r="13486" spans="1:4" x14ac:dyDescent="0.2">
      <c r="A13486" s="295">
        <v>0.21835679999999999</v>
      </c>
      <c r="B13486" s="295"/>
      <c r="C13486" s="295">
        <v>0.35784369999999999</v>
      </c>
      <c r="D13486" s="295"/>
    </row>
    <row r="13487" spans="1:4" x14ac:dyDescent="0.2">
      <c r="A13487" s="295">
        <v>0.21835679999999999</v>
      </c>
      <c r="B13487" s="295"/>
      <c r="C13487" s="295">
        <v>0.35780469999999998</v>
      </c>
      <c r="D13487" s="295"/>
    </row>
    <row r="13488" spans="1:4" x14ac:dyDescent="0.2">
      <c r="A13488" s="295">
        <v>0.21835679999999999</v>
      </c>
      <c r="B13488" s="295"/>
      <c r="C13488" s="295">
        <v>0.35780469999999998</v>
      </c>
      <c r="D13488" s="295"/>
    </row>
    <row r="13489" spans="1:4" x14ac:dyDescent="0.2">
      <c r="A13489" s="295">
        <v>0.21834229999999999</v>
      </c>
      <c r="B13489" s="295"/>
      <c r="C13489" s="295">
        <v>0.35776609999999998</v>
      </c>
      <c r="D13489" s="295"/>
    </row>
    <row r="13490" spans="1:4" x14ac:dyDescent="0.2">
      <c r="A13490" s="295">
        <v>0.21829950000000001</v>
      </c>
      <c r="B13490" s="295"/>
      <c r="C13490" s="295">
        <v>0.35773070000000001</v>
      </c>
      <c r="D13490" s="295"/>
    </row>
    <row r="13491" spans="1:4" x14ac:dyDescent="0.2">
      <c r="A13491" s="295">
        <v>0.21828429999999999</v>
      </c>
      <c r="B13491" s="295"/>
      <c r="C13491" s="295">
        <v>0.35773070000000001</v>
      </c>
      <c r="D13491" s="295"/>
    </row>
    <row r="13492" spans="1:4" x14ac:dyDescent="0.2">
      <c r="A13492" s="295">
        <v>0.21828429999999999</v>
      </c>
      <c r="B13492" s="295"/>
      <c r="C13492" s="295">
        <v>0.3577109</v>
      </c>
      <c r="D13492" s="295"/>
    </row>
    <row r="13493" spans="1:4" x14ac:dyDescent="0.2">
      <c r="A13493" s="295">
        <v>0.2182693</v>
      </c>
      <c r="B13493" s="295"/>
      <c r="C13493" s="295">
        <v>0.35769230000000002</v>
      </c>
      <c r="D13493" s="295"/>
    </row>
    <row r="13494" spans="1:4" x14ac:dyDescent="0.2">
      <c r="A13494" s="295">
        <v>0.2182415</v>
      </c>
      <c r="B13494" s="295"/>
      <c r="C13494" s="295">
        <v>0.35769230000000002</v>
      </c>
      <c r="D13494" s="295"/>
    </row>
    <row r="13495" spans="1:4" x14ac:dyDescent="0.2">
      <c r="A13495" s="295">
        <v>0.2182415</v>
      </c>
      <c r="B13495" s="295"/>
      <c r="C13495" s="295">
        <v>0.35763450000000002</v>
      </c>
      <c r="D13495" s="295"/>
    </row>
    <row r="13496" spans="1:4" x14ac:dyDescent="0.2">
      <c r="A13496" s="295">
        <v>0.2182415</v>
      </c>
      <c r="B13496" s="295"/>
      <c r="C13496" s="295">
        <v>0.35761949999999998</v>
      </c>
      <c r="D13496" s="295"/>
    </row>
    <row r="13497" spans="1:4" x14ac:dyDescent="0.2">
      <c r="A13497" s="295">
        <v>0.218227</v>
      </c>
      <c r="B13497" s="295"/>
      <c r="C13497" s="295">
        <v>0.35759980000000002</v>
      </c>
      <c r="D13497" s="295"/>
    </row>
    <row r="13498" spans="1:4" x14ac:dyDescent="0.2">
      <c r="A13498" s="295">
        <v>0.2181987</v>
      </c>
      <c r="B13498" s="295"/>
      <c r="C13498" s="295">
        <v>0.35757939999999999</v>
      </c>
      <c r="D13498" s="295"/>
    </row>
    <row r="13499" spans="1:4" x14ac:dyDescent="0.2">
      <c r="A13499" s="295">
        <v>0.2181987</v>
      </c>
      <c r="B13499" s="295"/>
      <c r="C13499" s="295">
        <v>0.3575392</v>
      </c>
      <c r="D13499" s="295"/>
    </row>
    <row r="13500" spans="1:4" x14ac:dyDescent="0.2">
      <c r="A13500" s="295">
        <v>0.2181835</v>
      </c>
      <c r="B13500" s="295"/>
      <c r="C13500" s="295">
        <v>0.35750539999999997</v>
      </c>
      <c r="D13500" s="295"/>
    </row>
    <row r="13501" spans="1:4" x14ac:dyDescent="0.2">
      <c r="A13501" s="295">
        <v>0.218169</v>
      </c>
      <c r="B13501" s="295"/>
      <c r="C13501" s="295">
        <v>0.35748679999999999</v>
      </c>
      <c r="D13501" s="295"/>
    </row>
    <row r="13502" spans="1:4" x14ac:dyDescent="0.2">
      <c r="A13502" s="295">
        <v>0.2181545</v>
      </c>
      <c r="B13502" s="295"/>
      <c r="C13502" s="295">
        <v>0.35748679999999999</v>
      </c>
      <c r="D13502" s="295"/>
    </row>
    <row r="13503" spans="1:4" x14ac:dyDescent="0.2">
      <c r="A13503" s="295">
        <v>0.2181545</v>
      </c>
      <c r="B13503" s="295"/>
      <c r="C13503" s="295">
        <v>0.35743160000000002</v>
      </c>
      <c r="D13503" s="295"/>
    </row>
    <row r="13504" spans="1:4" x14ac:dyDescent="0.2">
      <c r="A13504" s="295">
        <v>0.2181266</v>
      </c>
      <c r="B13504" s="295"/>
      <c r="C13504" s="295">
        <v>0.35739799999999999</v>
      </c>
      <c r="D13504" s="295"/>
    </row>
    <row r="13505" spans="1:4" x14ac:dyDescent="0.2">
      <c r="A13505" s="295">
        <v>0.2181266</v>
      </c>
      <c r="B13505" s="295"/>
      <c r="C13505" s="295">
        <v>0.35735879999999998</v>
      </c>
      <c r="D13505" s="295"/>
    </row>
    <row r="13506" spans="1:4" x14ac:dyDescent="0.2">
      <c r="A13506" s="295">
        <v>0.21811140000000001</v>
      </c>
      <c r="B13506" s="295"/>
      <c r="C13506" s="295">
        <v>0.35734379999999999</v>
      </c>
      <c r="D13506" s="295"/>
    </row>
    <row r="13507" spans="1:4" x14ac:dyDescent="0.2">
      <c r="A13507" s="295">
        <v>0.218082</v>
      </c>
      <c r="B13507" s="295"/>
      <c r="C13507" s="295">
        <v>0.35732409999999998</v>
      </c>
      <c r="D13507" s="295"/>
    </row>
    <row r="13508" spans="1:4" x14ac:dyDescent="0.2">
      <c r="A13508" s="295">
        <v>0.218082</v>
      </c>
      <c r="B13508" s="295"/>
      <c r="C13508" s="295">
        <v>0.35732409999999998</v>
      </c>
      <c r="D13508" s="295"/>
    </row>
    <row r="13509" spans="1:4" x14ac:dyDescent="0.2">
      <c r="A13509" s="295">
        <v>0.21806700000000001</v>
      </c>
      <c r="B13509" s="295"/>
      <c r="C13509" s="295">
        <v>0.35730529999999999</v>
      </c>
      <c r="D13509" s="295"/>
    </row>
    <row r="13510" spans="1:4" x14ac:dyDescent="0.2">
      <c r="A13510" s="295">
        <v>0.21803800000000001</v>
      </c>
      <c r="B13510" s="295"/>
      <c r="C13510" s="295">
        <v>0.35728480000000001</v>
      </c>
      <c r="D13510" s="295"/>
    </row>
    <row r="13511" spans="1:4" x14ac:dyDescent="0.2">
      <c r="A13511" s="295">
        <v>0.21800949999999999</v>
      </c>
      <c r="B13511" s="295"/>
      <c r="C13511" s="295">
        <v>0.35725129999999999</v>
      </c>
      <c r="D13511" s="295"/>
    </row>
    <row r="13512" spans="1:4" x14ac:dyDescent="0.2">
      <c r="A13512" s="295">
        <v>0.21800949999999999</v>
      </c>
      <c r="B13512" s="295"/>
      <c r="C13512" s="295">
        <v>0.35725129999999999</v>
      </c>
      <c r="D13512" s="295"/>
    </row>
    <row r="13513" spans="1:4" x14ac:dyDescent="0.2">
      <c r="A13513" s="295">
        <v>0.21798000000000001</v>
      </c>
      <c r="B13513" s="295"/>
      <c r="C13513" s="295">
        <v>0.35723149999999998</v>
      </c>
      <c r="D13513" s="295"/>
    </row>
    <row r="13514" spans="1:4" x14ac:dyDescent="0.2">
      <c r="A13514" s="295">
        <v>0.21798000000000001</v>
      </c>
      <c r="B13514" s="295"/>
      <c r="C13514" s="295">
        <v>0.3572111</v>
      </c>
      <c r="D13514" s="295"/>
    </row>
    <row r="13515" spans="1:4" x14ac:dyDescent="0.2">
      <c r="A13515" s="295">
        <v>0.21796670000000001</v>
      </c>
      <c r="B13515" s="295"/>
      <c r="C13515" s="295">
        <v>0.35717729999999998</v>
      </c>
      <c r="D13515" s="295"/>
    </row>
    <row r="13516" spans="1:4" x14ac:dyDescent="0.2">
      <c r="A13516" s="295">
        <v>0.21796670000000001</v>
      </c>
      <c r="B13516" s="295"/>
      <c r="C13516" s="295">
        <v>0.35717729999999998</v>
      </c>
      <c r="D13516" s="295"/>
    </row>
    <row r="13517" spans="1:4" x14ac:dyDescent="0.2">
      <c r="A13517" s="295">
        <v>0.21793699999999999</v>
      </c>
      <c r="B13517" s="295"/>
      <c r="C13517" s="295">
        <v>0.35715750000000002</v>
      </c>
      <c r="D13517" s="295"/>
    </row>
    <row r="13518" spans="1:4" x14ac:dyDescent="0.2">
      <c r="A13518" s="295">
        <v>0.21793699999999999</v>
      </c>
      <c r="B13518" s="295"/>
      <c r="C13518" s="295">
        <v>0.35715750000000002</v>
      </c>
      <c r="D13518" s="295"/>
    </row>
    <row r="13519" spans="1:4" x14ac:dyDescent="0.2">
      <c r="A13519" s="295">
        <v>0.21793699999999999</v>
      </c>
      <c r="B13519" s="295"/>
      <c r="C13519" s="295">
        <v>0.35712389999999999</v>
      </c>
      <c r="D13519" s="295"/>
    </row>
    <row r="13520" spans="1:4" x14ac:dyDescent="0.2">
      <c r="A13520" s="295">
        <v>0.21792249999999999</v>
      </c>
      <c r="B13520" s="295"/>
      <c r="C13520" s="295">
        <v>0.35710350000000002</v>
      </c>
      <c r="D13520" s="295"/>
    </row>
    <row r="13521" spans="1:4" x14ac:dyDescent="0.2">
      <c r="A13521" s="295">
        <v>0.21789459999999999</v>
      </c>
      <c r="B13521" s="295"/>
      <c r="C13521" s="295">
        <v>0.35706880000000002</v>
      </c>
      <c r="D13521" s="295"/>
    </row>
    <row r="13522" spans="1:4" x14ac:dyDescent="0.2">
      <c r="A13522" s="295">
        <v>0.21786440000000001</v>
      </c>
      <c r="B13522" s="295"/>
      <c r="C13522" s="295">
        <v>0.35706880000000002</v>
      </c>
      <c r="D13522" s="295"/>
    </row>
    <row r="13523" spans="1:4" x14ac:dyDescent="0.2">
      <c r="A13523" s="295">
        <v>0.21786440000000001</v>
      </c>
      <c r="B13523" s="295"/>
      <c r="C13523" s="295">
        <v>0.35706880000000002</v>
      </c>
      <c r="D13523" s="295"/>
    </row>
    <row r="13524" spans="1:4" x14ac:dyDescent="0.2">
      <c r="A13524" s="295">
        <v>0.21784990000000001</v>
      </c>
      <c r="B13524" s="295"/>
      <c r="C13524" s="295">
        <v>0.35706880000000002</v>
      </c>
      <c r="D13524" s="295"/>
    </row>
    <row r="13525" spans="1:4" x14ac:dyDescent="0.2">
      <c r="A13525" s="295">
        <v>0.21784990000000001</v>
      </c>
      <c r="B13525" s="295"/>
      <c r="C13525" s="295">
        <v>0.35704999999999998</v>
      </c>
      <c r="D13525" s="295"/>
    </row>
    <row r="13526" spans="1:4" x14ac:dyDescent="0.2">
      <c r="A13526" s="295">
        <v>0.21783469999999999</v>
      </c>
      <c r="B13526" s="295"/>
      <c r="C13526" s="295">
        <v>0.35699599999999998</v>
      </c>
      <c r="D13526" s="295"/>
    </row>
    <row r="13527" spans="1:4" x14ac:dyDescent="0.2">
      <c r="A13527" s="295">
        <v>0.21783469999999999</v>
      </c>
      <c r="B13527" s="295"/>
      <c r="C13527" s="295">
        <v>0.35697620000000002</v>
      </c>
      <c r="D13527" s="295"/>
    </row>
    <row r="13528" spans="1:4" x14ac:dyDescent="0.2">
      <c r="A13528" s="295">
        <v>0.21779190000000001</v>
      </c>
      <c r="B13528" s="295"/>
      <c r="C13528" s="295">
        <v>0.35695579999999999</v>
      </c>
      <c r="D13528" s="295"/>
    </row>
    <row r="13529" spans="1:4" x14ac:dyDescent="0.2">
      <c r="A13529" s="295">
        <v>0.21777740000000001</v>
      </c>
      <c r="B13529" s="295"/>
      <c r="C13529" s="295">
        <v>0.35695579999999999</v>
      </c>
      <c r="D13529" s="295"/>
    </row>
    <row r="13530" spans="1:4" x14ac:dyDescent="0.2">
      <c r="A13530" s="295">
        <v>0.21777740000000001</v>
      </c>
      <c r="B13530" s="295"/>
      <c r="C13530" s="295">
        <v>0.356937</v>
      </c>
      <c r="D13530" s="295"/>
    </row>
    <row r="13531" spans="1:4" x14ac:dyDescent="0.2">
      <c r="A13531" s="295">
        <v>0.21777740000000001</v>
      </c>
      <c r="B13531" s="295"/>
      <c r="C13531" s="295">
        <v>0.356937</v>
      </c>
      <c r="D13531" s="295"/>
    </row>
    <row r="13532" spans="1:4" x14ac:dyDescent="0.2">
      <c r="A13532" s="295">
        <v>0.21776290000000001</v>
      </c>
      <c r="B13532" s="295"/>
      <c r="C13532" s="295">
        <v>0.35690339999999998</v>
      </c>
      <c r="D13532" s="295"/>
    </row>
    <row r="13533" spans="1:4" x14ac:dyDescent="0.2">
      <c r="A13533" s="295">
        <v>0.21774840000000001</v>
      </c>
      <c r="B13533" s="295"/>
      <c r="C13533" s="295">
        <v>0.35690339999999998</v>
      </c>
      <c r="D13533" s="295"/>
    </row>
    <row r="13534" spans="1:4" x14ac:dyDescent="0.2">
      <c r="A13534" s="295">
        <v>0.21773319999999999</v>
      </c>
      <c r="B13534" s="295"/>
      <c r="C13534" s="295">
        <v>0.35684830000000001</v>
      </c>
      <c r="D13534" s="295"/>
    </row>
    <row r="13535" spans="1:4" x14ac:dyDescent="0.2">
      <c r="A13535" s="295">
        <v>0.2177182</v>
      </c>
      <c r="B13535" s="295"/>
      <c r="C13535" s="295">
        <v>0.35682970000000003</v>
      </c>
      <c r="D13535" s="295"/>
    </row>
    <row r="13536" spans="1:4" x14ac:dyDescent="0.2">
      <c r="A13536" s="295">
        <v>0.21770490000000001</v>
      </c>
      <c r="B13536" s="295"/>
      <c r="C13536" s="295">
        <v>0.3568093</v>
      </c>
      <c r="D13536" s="295"/>
    </row>
    <row r="13537" spans="1:4" x14ac:dyDescent="0.2">
      <c r="A13537" s="295">
        <v>0.21769040000000001</v>
      </c>
      <c r="B13537" s="295"/>
      <c r="C13537" s="295">
        <v>0.35680919999999999</v>
      </c>
      <c r="D13537" s="295"/>
    </row>
    <row r="13538" spans="1:4" x14ac:dyDescent="0.2">
      <c r="A13538" s="295">
        <v>0.21769040000000001</v>
      </c>
      <c r="B13538" s="295"/>
      <c r="C13538" s="295">
        <v>0.35679430000000001</v>
      </c>
      <c r="D13538" s="295"/>
    </row>
    <row r="13539" spans="1:4" x14ac:dyDescent="0.2">
      <c r="A13539" s="295">
        <v>0.21769040000000001</v>
      </c>
      <c r="B13539" s="295"/>
      <c r="C13539" s="295">
        <v>0.35679430000000001</v>
      </c>
      <c r="D13539" s="295"/>
    </row>
    <row r="13540" spans="1:4" x14ac:dyDescent="0.2">
      <c r="A13540" s="295">
        <v>0.21769040000000001</v>
      </c>
      <c r="B13540" s="295"/>
      <c r="C13540" s="295">
        <v>0.35677540000000002</v>
      </c>
      <c r="D13540" s="295"/>
    </row>
    <row r="13541" spans="1:4" x14ac:dyDescent="0.2">
      <c r="A13541" s="295">
        <v>0.21767590000000001</v>
      </c>
      <c r="B13541" s="295"/>
      <c r="C13541" s="295">
        <v>0.35675570000000001</v>
      </c>
      <c r="D13541" s="295"/>
    </row>
    <row r="13542" spans="1:4" x14ac:dyDescent="0.2">
      <c r="A13542" s="295">
        <v>0.2176614</v>
      </c>
      <c r="B13542" s="295"/>
      <c r="C13542" s="295">
        <v>0.3567167</v>
      </c>
      <c r="D13542" s="295"/>
    </row>
    <row r="13543" spans="1:4" x14ac:dyDescent="0.2">
      <c r="A13543" s="295">
        <v>0.2176179</v>
      </c>
      <c r="B13543" s="295"/>
      <c r="C13543" s="295">
        <v>0.35670170000000001</v>
      </c>
      <c r="D13543" s="295"/>
    </row>
    <row r="13544" spans="1:4" x14ac:dyDescent="0.2">
      <c r="A13544" s="295">
        <v>0.2176179</v>
      </c>
      <c r="B13544" s="295"/>
      <c r="C13544" s="295">
        <v>0.35670170000000001</v>
      </c>
      <c r="D13544" s="295"/>
    </row>
    <row r="13545" spans="1:4" x14ac:dyDescent="0.2">
      <c r="A13545" s="295">
        <v>0.2176179</v>
      </c>
      <c r="B13545" s="295"/>
      <c r="C13545" s="295">
        <v>0.35670170000000001</v>
      </c>
      <c r="D13545" s="295"/>
    </row>
    <row r="13546" spans="1:4" x14ac:dyDescent="0.2">
      <c r="A13546" s="295">
        <v>0.2176034</v>
      </c>
      <c r="B13546" s="295"/>
      <c r="C13546" s="295">
        <v>0.35666690000000001</v>
      </c>
      <c r="D13546" s="295"/>
    </row>
    <row r="13547" spans="1:4" x14ac:dyDescent="0.2">
      <c r="A13547" s="295">
        <v>0.2175889</v>
      </c>
      <c r="B13547" s="295"/>
      <c r="C13547" s="295">
        <v>0.3566279</v>
      </c>
      <c r="D13547" s="295"/>
    </row>
    <row r="13548" spans="1:4" x14ac:dyDescent="0.2">
      <c r="A13548" s="295">
        <v>0.21756039999999999</v>
      </c>
      <c r="B13548" s="295"/>
      <c r="C13548" s="295">
        <v>0.35660910000000001</v>
      </c>
      <c r="D13548" s="295"/>
    </row>
    <row r="13549" spans="1:4" x14ac:dyDescent="0.2">
      <c r="A13549" s="295">
        <v>0.2175309</v>
      </c>
      <c r="B13549" s="295"/>
      <c r="C13549" s="295">
        <v>0.35656900000000002</v>
      </c>
      <c r="D13549" s="295"/>
    </row>
    <row r="13550" spans="1:4" x14ac:dyDescent="0.2">
      <c r="A13550" s="295">
        <v>0.2175309</v>
      </c>
      <c r="B13550" s="295"/>
      <c r="C13550" s="295">
        <v>0.35655039999999999</v>
      </c>
      <c r="D13550" s="295"/>
    </row>
    <row r="13551" spans="1:4" x14ac:dyDescent="0.2">
      <c r="A13551" s="295">
        <v>0.2175164</v>
      </c>
      <c r="B13551" s="295"/>
      <c r="C13551" s="295">
        <v>0.3565315</v>
      </c>
      <c r="D13551" s="295"/>
    </row>
    <row r="13552" spans="1:4" x14ac:dyDescent="0.2">
      <c r="A13552" s="295">
        <v>0.2175164</v>
      </c>
      <c r="B13552" s="295"/>
      <c r="C13552" s="295">
        <v>0.35651660000000002</v>
      </c>
      <c r="D13552" s="295"/>
    </row>
    <row r="13553" spans="1:4" x14ac:dyDescent="0.2">
      <c r="A13553" s="295">
        <v>0.21750120000000001</v>
      </c>
      <c r="B13553" s="295"/>
      <c r="C13553" s="295">
        <v>0.35651650000000001</v>
      </c>
      <c r="D13553" s="295"/>
    </row>
    <row r="13554" spans="1:4" x14ac:dyDescent="0.2">
      <c r="A13554" s="295">
        <v>0.21747179999999999</v>
      </c>
      <c r="B13554" s="295"/>
      <c r="C13554" s="295">
        <v>0.35647640000000003</v>
      </c>
      <c r="D13554" s="295"/>
    </row>
    <row r="13555" spans="1:4" x14ac:dyDescent="0.2">
      <c r="A13555" s="295">
        <v>0.21745719999999999</v>
      </c>
      <c r="B13555" s="295"/>
      <c r="C13555" s="295">
        <v>0.3564428</v>
      </c>
      <c r="D13555" s="295"/>
    </row>
    <row r="13556" spans="1:4" x14ac:dyDescent="0.2">
      <c r="A13556" s="295">
        <v>0.21745719999999999</v>
      </c>
      <c r="B13556" s="295"/>
      <c r="C13556" s="295">
        <v>0.3564428</v>
      </c>
      <c r="D13556" s="295"/>
    </row>
    <row r="13557" spans="1:4" x14ac:dyDescent="0.2">
      <c r="A13557" s="295">
        <v>0.2174439</v>
      </c>
      <c r="B13557" s="295"/>
      <c r="C13557" s="295">
        <v>0.3564428</v>
      </c>
      <c r="D13557" s="295"/>
    </row>
    <row r="13558" spans="1:4" x14ac:dyDescent="0.2">
      <c r="A13558" s="295">
        <v>0.2174439</v>
      </c>
      <c r="B13558" s="295"/>
      <c r="C13558" s="295">
        <v>0.3564428</v>
      </c>
      <c r="D13558" s="295"/>
    </row>
    <row r="13559" spans="1:4" x14ac:dyDescent="0.2">
      <c r="A13559" s="295">
        <v>0.21741369999999999</v>
      </c>
      <c r="B13559" s="295"/>
      <c r="C13559" s="295">
        <v>0.35638560000000002</v>
      </c>
      <c r="D13559" s="295"/>
    </row>
    <row r="13560" spans="1:4" x14ac:dyDescent="0.2">
      <c r="A13560" s="295">
        <v>0.21739919999999999</v>
      </c>
      <c r="B13560" s="295"/>
      <c r="C13560" s="295">
        <v>0.35636519999999999</v>
      </c>
      <c r="D13560" s="295"/>
    </row>
    <row r="13561" spans="1:4" x14ac:dyDescent="0.2">
      <c r="A13561" s="295">
        <v>0.21738469999999999</v>
      </c>
      <c r="B13561" s="295"/>
      <c r="C13561" s="295">
        <v>0.35635020000000001</v>
      </c>
      <c r="D13561" s="295"/>
    </row>
    <row r="13562" spans="1:4" x14ac:dyDescent="0.2">
      <c r="A13562" s="295">
        <v>0.21738469999999999</v>
      </c>
      <c r="B13562" s="295"/>
      <c r="C13562" s="295">
        <v>0.35633049999999999</v>
      </c>
      <c r="D13562" s="295"/>
    </row>
    <row r="13563" spans="1:4" x14ac:dyDescent="0.2">
      <c r="A13563" s="295">
        <v>0.21737029999999999</v>
      </c>
      <c r="B13563" s="295"/>
      <c r="C13563" s="295">
        <v>0.35631010000000002</v>
      </c>
      <c r="D13563" s="295"/>
    </row>
    <row r="13564" spans="1:4" x14ac:dyDescent="0.2">
      <c r="A13564" s="295">
        <v>0.2173272</v>
      </c>
      <c r="B13564" s="295"/>
      <c r="C13564" s="295">
        <v>0.35629149999999998</v>
      </c>
      <c r="D13564" s="295"/>
    </row>
    <row r="13565" spans="1:4" x14ac:dyDescent="0.2">
      <c r="A13565" s="295">
        <v>0.2173138</v>
      </c>
      <c r="B13565" s="295"/>
      <c r="C13565" s="295">
        <v>0.35627259999999999</v>
      </c>
      <c r="D13565" s="295"/>
    </row>
    <row r="13566" spans="1:4" x14ac:dyDescent="0.2">
      <c r="A13566" s="295">
        <v>0.2173138</v>
      </c>
      <c r="B13566" s="295"/>
      <c r="C13566" s="295">
        <v>0.35625220000000002</v>
      </c>
      <c r="D13566" s="295"/>
    </row>
    <row r="13567" spans="1:4" x14ac:dyDescent="0.2">
      <c r="A13567" s="295">
        <v>0.21728439999999999</v>
      </c>
      <c r="B13567" s="295"/>
      <c r="C13567" s="295">
        <v>0.35625220000000002</v>
      </c>
      <c r="D13567" s="295"/>
    </row>
    <row r="13568" spans="1:4" x14ac:dyDescent="0.2">
      <c r="A13568" s="295">
        <v>0.21728439999999999</v>
      </c>
      <c r="B13568" s="295"/>
      <c r="C13568" s="295">
        <v>0.35623250000000001</v>
      </c>
      <c r="D13568" s="295"/>
    </row>
    <row r="13569" spans="1:4" x14ac:dyDescent="0.2">
      <c r="A13569" s="295">
        <v>0.21726989999999999</v>
      </c>
      <c r="B13569" s="295"/>
      <c r="C13569" s="295">
        <v>0.35621750000000002</v>
      </c>
      <c r="D13569" s="295"/>
    </row>
    <row r="13570" spans="1:4" x14ac:dyDescent="0.2">
      <c r="A13570" s="295">
        <v>0.21726989999999999</v>
      </c>
      <c r="B13570" s="295"/>
      <c r="C13570" s="295">
        <v>0.3561801</v>
      </c>
      <c r="D13570" s="295"/>
    </row>
    <row r="13571" spans="1:4" x14ac:dyDescent="0.2">
      <c r="A13571" s="295">
        <v>0.2172547</v>
      </c>
      <c r="B13571" s="295"/>
      <c r="C13571" s="295">
        <v>0.3561801</v>
      </c>
      <c r="D13571" s="295"/>
    </row>
    <row r="13572" spans="1:4" x14ac:dyDescent="0.2">
      <c r="A13572" s="295">
        <v>0.2172547</v>
      </c>
      <c r="B13572" s="295"/>
      <c r="C13572" s="295">
        <v>0.3561801</v>
      </c>
      <c r="D13572" s="295"/>
    </row>
    <row r="13573" spans="1:4" x14ac:dyDescent="0.2">
      <c r="A13573" s="295">
        <v>0.21724009999999999</v>
      </c>
      <c r="B13573" s="295"/>
      <c r="C13573" s="295">
        <v>0.3561415</v>
      </c>
      <c r="D13573" s="295"/>
    </row>
    <row r="13574" spans="1:4" x14ac:dyDescent="0.2">
      <c r="A13574" s="295">
        <v>0.21724009999999999</v>
      </c>
      <c r="B13574" s="295"/>
      <c r="C13574" s="295">
        <v>0.35610609999999998</v>
      </c>
      <c r="D13574" s="295"/>
    </row>
    <row r="13575" spans="1:4" x14ac:dyDescent="0.2">
      <c r="A13575" s="295">
        <v>0.21719740000000001</v>
      </c>
      <c r="B13575" s="295"/>
      <c r="C13575" s="295">
        <v>0.35606779999999999</v>
      </c>
      <c r="D13575" s="295"/>
    </row>
    <row r="13576" spans="1:4" x14ac:dyDescent="0.2">
      <c r="A13576" s="295">
        <v>0.21718290000000001</v>
      </c>
      <c r="B13576" s="295"/>
      <c r="C13576" s="295">
        <v>0.35606779999999999</v>
      </c>
      <c r="D13576" s="295"/>
    </row>
    <row r="13577" spans="1:4" x14ac:dyDescent="0.2">
      <c r="A13577" s="295">
        <v>0.2171679</v>
      </c>
      <c r="B13577" s="295"/>
      <c r="C13577" s="295">
        <v>0.35606769999999999</v>
      </c>
      <c r="D13577" s="295"/>
    </row>
    <row r="13578" spans="1:4" x14ac:dyDescent="0.2">
      <c r="A13578" s="295">
        <v>0.2171679</v>
      </c>
      <c r="B13578" s="295"/>
      <c r="C13578" s="295">
        <v>0.35602919999999999</v>
      </c>
      <c r="D13578" s="295"/>
    </row>
    <row r="13579" spans="1:4" x14ac:dyDescent="0.2">
      <c r="A13579" s="295">
        <v>0.2171534</v>
      </c>
      <c r="B13579" s="295"/>
      <c r="C13579" s="295">
        <v>0.3560142</v>
      </c>
      <c r="D13579" s="295"/>
    </row>
    <row r="13580" spans="1:4" x14ac:dyDescent="0.2">
      <c r="A13580" s="295">
        <v>0.2171534</v>
      </c>
      <c r="B13580" s="295"/>
      <c r="C13580" s="295">
        <v>0.35597400000000001</v>
      </c>
      <c r="D13580" s="295"/>
    </row>
    <row r="13581" spans="1:4" x14ac:dyDescent="0.2">
      <c r="A13581" s="295">
        <v>0.2171389</v>
      </c>
      <c r="B13581" s="295"/>
      <c r="C13581" s="295">
        <v>0.35595539999999998</v>
      </c>
      <c r="D13581" s="295"/>
    </row>
    <row r="13582" spans="1:4" x14ac:dyDescent="0.2">
      <c r="A13582" s="295">
        <v>0.2171237</v>
      </c>
      <c r="B13582" s="295"/>
      <c r="C13582" s="295">
        <v>0.35595539999999998</v>
      </c>
      <c r="D13582" s="295"/>
    </row>
    <row r="13583" spans="1:4" x14ac:dyDescent="0.2">
      <c r="A13583" s="295">
        <v>0.2171237</v>
      </c>
      <c r="B13583" s="295"/>
      <c r="C13583" s="295">
        <v>0.35595539999999998</v>
      </c>
      <c r="D13583" s="295"/>
    </row>
    <row r="13584" spans="1:4" x14ac:dyDescent="0.2">
      <c r="A13584" s="295">
        <v>0.21710869999999999</v>
      </c>
      <c r="B13584" s="295"/>
      <c r="C13584" s="295">
        <v>0.35588259999999999</v>
      </c>
      <c r="D13584" s="295"/>
    </row>
    <row r="13585" spans="1:4" x14ac:dyDescent="0.2">
      <c r="A13585" s="295">
        <v>0.21709419999999999</v>
      </c>
      <c r="B13585" s="295"/>
      <c r="C13585" s="295">
        <v>0.35588259999999999</v>
      </c>
      <c r="D13585" s="295"/>
    </row>
    <row r="13586" spans="1:4" x14ac:dyDescent="0.2">
      <c r="A13586" s="295">
        <v>0.21707969999999999</v>
      </c>
      <c r="B13586" s="295"/>
      <c r="C13586" s="295">
        <v>0.35588259999999999</v>
      </c>
      <c r="D13586" s="295"/>
    </row>
    <row r="13587" spans="1:4" x14ac:dyDescent="0.2">
      <c r="A13587" s="295">
        <v>0.21706639999999999</v>
      </c>
      <c r="B13587" s="295"/>
      <c r="C13587" s="295">
        <v>0.35588259999999999</v>
      </c>
      <c r="D13587" s="295"/>
    </row>
    <row r="13588" spans="1:4" x14ac:dyDescent="0.2">
      <c r="A13588" s="295">
        <v>0.2170512</v>
      </c>
      <c r="B13588" s="295"/>
      <c r="C13588" s="295">
        <v>0.35580889999999998</v>
      </c>
      <c r="D13588" s="295"/>
    </row>
    <row r="13589" spans="1:4" x14ac:dyDescent="0.2">
      <c r="A13589" s="295">
        <v>0.2170512</v>
      </c>
      <c r="B13589" s="295"/>
      <c r="C13589" s="295">
        <v>0.35577140000000002</v>
      </c>
      <c r="D13589" s="295"/>
    </row>
    <row r="13590" spans="1:4" x14ac:dyDescent="0.2">
      <c r="A13590" s="295">
        <v>0.2170512</v>
      </c>
      <c r="B13590" s="295"/>
      <c r="C13590" s="295">
        <v>0.35577140000000002</v>
      </c>
      <c r="D13590" s="295"/>
    </row>
    <row r="13591" spans="1:4" x14ac:dyDescent="0.2">
      <c r="A13591" s="295">
        <v>0.21702170000000001</v>
      </c>
      <c r="B13591" s="295"/>
      <c r="C13591" s="295">
        <v>0.35575259999999997</v>
      </c>
      <c r="D13591" s="295"/>
    </row>
    <row r="13592" spans="1:4" x14ac:dyDescent="0.2">
      <c r="A13592" s="295">
        <v>0.2170067</v>
      </c>
      <c r="B13592" s="295"/>
      <c r="C13592" s="295">
        <v>0.35573290000000002</v>
      </c>
      <c r="D13592" s="295"/>
    </row>
    <row r="13593" spans="1:4" x14ac:dyDescent="0.2">
      <c r="A13593" s="295">
        <v>0.21696319999999999</v>
      </c>
      <c r="B13593" s="295"/>
      <c r="C13593" s="295">
        <v>0.3556975</v>
      </c>
      <c r="D13593" s="295"/>
    </row>
    <row r="13594" spans="1:4" x14ac:dyDescent="0.2">
      <c r="A13594" s="295">
        <v>0.21696319999999999</v>
      </c>
      <c r="B13594" s="295"/>
      <c r="C13594" s="295">
        <v>0.35565910000000001</v>
      </c>
      <c r="D13594" s="295"/>
    </row>
    <row r="13595" spans="1:4" x14ac:dyDescent="0.2">
      <c r="A13595" s="295">
        <v>0.21694869999999999</v>
      </c>
      <c r="B13595" s="295"/>
      <c r="C13595" s="295">
        <v>0.35565910000000001</v>
      </c>
      <c r="D13595" s="295"/>
    </row>
    <row r="13596" spans="1:4" x14ac:dyDescent="0.2">
      <c r="A13596" s="295">
        <v>0.21694869999999999</v>
      </c>
      <c r="B13596" s="295"/>
      <c r="C13596" s="295">
        <v>0.35565910000000001</v>
      </c>
      <c r="D13596" s="295"/>
    </row>
    <row r="13597" spans="1:4" x14ac:dyDescent="0.2">
      <c r="A13597" s="295">
        <v>0.21691930000000001</v>
      </c>
      <c r="B13597" s="295"/>
      <c r="C13597" s="295">
        <v>0.3555992</v>
      </c>
      <c r="D13597" s="295"/>
    </row>
    <row r="13598" spans="1:4" x14ac:dyDescent="0.2">
      <c r="A13598" s="295">
        <v>0.21690590000000001</v>
      </c>
      <c r="B13598" s="295"/>
      <c r="C13598" s="295">
        <v>0.35556539999999998</v>
      </c>
      <c r="D13598" s="295"/>
    </row>
    <row r="13599" spans="1:4" x14ac:dyDescent="0.2">
      <c r="A13599" s="295">
        <v>0.21689149999999999</v>
      </c>
      <c r="B13599" s="295"/>
      <c r="C13599" s="295">
        <v>0.3555468</v>
      </c>
      <c r="D13599" s="295"/>
    </row>
    <row r="13600" spans="1:4" x14ac:dyDescent="0.2">
      <c r="A13600" s="295">
        <v>0.21686169999999999</v>
      </c>
      <c r="B13600" s="295"/>
      <c r="C13600" s="295">
        <v>0.3555468</v>
      </c>
      <c r="D13600" s="295"/>
    </row>
    <row r="13601" spans="1:4" x14ac:dyDescent="0.2">
      <c r="A13601" s="295">
        <v>0.21686169999999999</v>
      </c>
      <c r="B13601" s="295"/>
      <c r="C13601" s="295">
        <v>0.35551139999999998</v>
      </c>
      <c r="D13601" s="295"/>
    </row>
    <row r="13602" spans="1:4" x14ac:dyDescent="0.2">
      <c r="A13602" s="295">
        <v>0.21683340000000001</v>
      </c>
      <c r="B13602" s="295"/>
      <c r="C13602" s="295">
        <v>0.35551139999999998</v>
      </c>
      <c r="D13602" s="295"/>
    </row>
    <row r="13603" spans="1:4" x14ac:dyDescent="0.2">
      <c r="A13603" s="295">
        <v>0.21683340000000001</v>
      </c>
      <c r="B13603" s="295"/>
      <c r="C13603" s="295">
        <v>0.35551139999999998</v>
      </c>
      <c r="D13603" s="295"/>
    </row>
    <row r="13604" spans="1:4" x14ac:dyDescent="0.2">
      <c r="A13604" s="295">
        <v>0.21682009999999999</v>
      </c>
      <c r="B13604" s="295"/>
      <c r="C13604" s="295">
        <v>0.35547119999999999</v>
      </c>
      <c r="D13604" s="295"/>
    </row>
    <row r="13605" spans="1:4" x14ac:dyDescent="0.2">
      <c r="A13605" s="295">
        <v>0.21679039999999999</v>
      </c>
      <c r="B13605" s="295"/>
      <c r="C13605" s="295">
        <v>0.3554524</v>
      </c>
      <c r="D13605" s="295"/>
    </row>
    <row r="13606" spans="1:4" x14ac:dyDescent="0.2">
      <c r="A13606" s="295">
        <v>0.21679029999999999</v>
      </c>
      <c r="B13606" s="295"/>
      <c r="C13606" s="295">
        <v>0.3554524</v>
      </c>
      <c r="D13606" s="295"/>
    </row>
    <row r="13607" spans="1:4" x14ac:dyDescent="0.2">
      <c r="A13607" s="295">
        <v>0.21677540000000001</v>
      </c>
      <c r="B13607" s="295"/>
      <c r="C13607" s="295">
        <v>0.35543380000000002</v>
      </c>
      <c r="D13607" s="295"/>
    </row>
    <row r="13608" spans="1:4" x14ac:dyDescent="0.2">
      <c r="A13608" s="295">
        <v>0.21676090000000001</v>
      </c>
      <c r="B13608" s="295"/>
      <c r="C13608" s="295">
        <v>0.35543380000000002</v>
      </c>
      <c r="D13608" s="295"/>
    </row>
    <row r="13609" spans="1:4" x14ac:dyDescent="0.2">
      <c r="A13609" s="295">
        <v>0.21676090000000001</v>
      </c>
      <c r="B13609" s="295"/>
      <c r="C13609" s="295">
        <v>0.3553984</v>
      </c>
      <c r="D13609" s="295"/>
    </row>
    <row r="13610" spans="1:4" x14ac:dyDescent="0.2">
      <c r="A13610" s="295">
        <v>0.21671779999999999</v>
      </c>
      <c r="B13610" s="295"/>
      <c r="C13610" s="295">
        <v>0.35533940000000003</v>
      </c>
      <c r="D13610" s="295"/>
    </row>
    <row r="13611" spans="1:4" x14ac:dyDescent="0.2">
      <c r="A13611" s="295">
        <v>0.2167029</v>
      </c>
      <c r="B13611" s="295"/>
      <c r="C13611" s="295">
        <v>0.35532439999999998</v>
      </c>
      <c r="D13611" s="295"/>
    </row>
    <row r="13612" spans="1:4" x14ac:dyDescent="0.2">
      <c r="A13612" s="295">
        <v>0.2167029</v>
      </c>
      <c r="B13612" s="295"/>
      <c r="C13612" s="295">
        <v>0.3553058</v>
      </c>
      <c r="D13612" s="295"/>
    </row>
    <row r="13613" spans="1:4" x14ac:dyDescent="0.2">
      <c r="A13613" s="295">
        <v>0.21668950000000001</v>
      </c>
      <c r="B13613" s="295"/>
      <c r="C13613" s="295">
        <v>0.35528539999999997</v>
      </c>
      <c r="D13613" s="295"/>
    </row>
    <row r="13614" spans="1:4" x14ac:dyDescent="0.2">
      <c r="A13614" s="295">
        <v>0.21667459999999999</v>
      </c>
      <c r="B13614" s="295"/>
      <c r="C13614" s="295">
        <v>0.35526570000000002</v>
      </c>
      <c r="D13614" s="295"/>
    </row>
    <row r="13615" spans="1:4" x14ac:dyDescent="0.2">
      <c r="A13615" s="295">
        <v>0.21667459999999999</v>
      </c>
      <c r="B13615" s="295"/>
      <c r="C13615" s="295">
        <v>0.35526570000000002</v>
      </c>
      <c r="D13615" s="295"/>
    </row>
    <row r="13616" spans="1:4" x14ac:dyDescent="0.2">
      <c r="A13616" s="295">
        <v>0.21666009999999999</v>
      </c>
      <c r="B13616" s="295"/>
      <c r="C13616" s="295">
        <v>0.35522819999999999</v>
      </c>
      <c r="D13616" s="295"/>
    </row>
    <row r="13617" spans="1:4" x14ac:dyDescent="0.2">
      <c r="A13617" s="295">
        <v>0.21664559999999999</v>
      </c>
      <c r="B13617" s="295"/>
      <c r="C13617" s="295">
        <v>0.35521330000000001</v>
      </c>
      <c r="D13617" s="295"/>
    </row>
    <row r="13618" spans="1:4" x14ac:dyDescent="0.2">
      <c r="A13618" s="295">
        <v>0.2166304</v>
      </c>
      <c r="B13618" s="295"/>
      <c r="C13618" s="295">
        <v>0.35521330000000001</v>
      </c>
      <c r="D13618" s="295"/>
    </row>
    <row r="13619" spans="1:4" x14ac:dyDescent="0.2">
      <c r="A13619" s="295">
        <v>0.21661540000000001</v>
      </c>
      <c r="B13619" s="295"/>
      <c r="C13619" s="295">
        <v>0.35517850000000001</v>
      </c>
      <c r="D13619" s="295"/>
    </row>
    <row r="13620" spans="1:4" x14ac:dyDescent="0.2">
      <c r="A13620" s="295">
        <v>0.21661540000000001</v>
      </c>
      <c r="B13620" s="295"/>
      <c r="C13620" s="295">
        <v>0.35515809999999998</v>
      </c>
      <c r="D13620" s="295"/>
    </row>
    <row r="13621" spans="1:4" x14ac:dyDescent="0.2">
      <c r="A13621" s="295">
        <v>0.21661540000000001</v>
      </c>
      <c r="B13621" s="295"/>
      <c r="C13621" s="295">
        <v>0.35511949999999998</v>
      </c>
      <c r="D13621" s="295"/>
    </row>
    <row r="13622" spans="1:4" x14ac:dyDescent="0.2">
      <c r="A13622" s="295">
        <v>0.2165724</v>
      </c>
      <c r="B13622" s="295"/>
      <c r="C13622" s="295">
        <v>0.3551009</v>
      </c>
      <c r="D13622" s="295"/>
    </row>
    <row r="13623" spans="1:4" x14ac:dyDescent="0.2">
      <c r="A13623" s="295">
        <v>0.216559</v>
      </c>
      <c r="B13623" s="295"/>
      <c r="C13623" s="295">
        <v>0.35508210000000001</v>
      </c>
      <c r="D13623" s="295"/>
    </row>
    <row r="13624" spans="1:4" x14ac:dyDescent="0.2">
      <c r="A13624" s="295">
        <v>0.2165445</v>
      </c>
      <c r="B13624" s="295"/>
      <c r="C13624" s="295">
        <v>0.35508210000000001</v>
      </c>
      <c r="D13624" s="295"/>
    </row>
    <row r="13625" spans="1:4" x14ac:dyDescent="0.2">
      <c r="A13625" s="295">
        <v>0.2165445</v>
      </c>
      <c r="B13625" s="295"/>
      <c r="C13625" s="295">
        <v>0.35502699999999998</v>
      </c>
      <c r="D13625" s="295"/>
    </row>
    <row r="13626" spans="1:4" x14ac:dyDescent="0.2">
      <c r="A13626" s="295">
        <v>0.21653120000000001</v>
      </c>
      <c r="B13626" s="295"/>
      <c r="C13626" s="295">
        <v>0.35500809999999999</v>
      </c>
      <c r="D13626" s="295"/>
    </row>
    <row r="13627" spans="1:4" x14ac:dyDescent="0.2">
      <c r="A13627" s="295">
        <v>0.21651670000000001</v>
      </c>
      <c r="B13627" s="295"/>
      <c r="C13627" s="295">
        <v>0.35500809999999999</v>
      </c>
      <c r="D13627" s="295"/>
    </row>
    <row r="13628" spans="1:4" x14ac:dyDescent="0.2">
      <c r="A13628" s="295">
        <v>0.21648719999999999</v>
      </c>
      <c r="B13628" s="295"/>
      <c r="C13628" s="295">
        <v>0.35498839999999998</v>
      </c>
      <c r="D13628" s="295"/>
    </row>
    <row r="13629" spans="1:4" x14ac:dyDescent="0.2">
      <c r="A13629" s="295">
        <v>0.21648719999999999</v>
      </c>
      <c r="B13629" s="295"/>
      <c r="C13629" s="295">
        <v>0.35495300000000002</v>
      </c>
      <c r="D13629" s="295"/>
    </row>
    <row r="13630" spans="1:4" x14ac:dyDescent="0.2">
      <c r="A13630" s="295">
        <v>0.21648719999999999</v>
      </c>
      <c r="B13630" s="295"/>
      <c r="C13630" s="295">
        <v>0.35495300000000002</v>
      </c>
      <c r="D13630" s="295"/>
    </row>
    <row r="13631" spans="1:4" x14ac:dyDescent="0.2">
      <c r="A13631" s="295">
        <v>0.21648719999999999</v>
      </c>
      <c r="B13631" s="295"/>
      <c r="C13631" s="295">
        <v>0.35493439999999998</v>
      </c>
      <c r="D13631" s="295"/>
    </row>
    <row r="13632" spans="1:4" x14ac:dyDescent="0.2">
      <c r="A13632" s="295">
        <v>0.2164575</v>
      </c>
      <c r="B13632" s="295"/>
      <c r="C13632" s="295">
        <v>0.35493439999999998</v>
      </c>
      <c r="D13632" s="295"/>
    </row>
    <row r="13633" spans="1:4" x14ac:dyDescent="0.2">
      <c r="A13633" s="295">
        <v>0.21644260000000001</v>
      </c>
      <c r="B13633" s="295"/>
      <c r="C13633" s="295">
        <v>0.35491460000000002</v>
      </c>
      <c r="D13633" s="295"/>
    </row>
    <row r="13634" spans="1:4" x14ac:dyDescent="0.2">
      <c r="A13634" s="295">
        <v>0.21644250000000001</v>
      </c>
      <c r="B13634" s="295"/>
      <c r="C13634" s="295">
        <v>0.35491460000000002</v>
      </c>
      <c r="D13634" s="295"/>
    </row>
    <row r="13635" spans="1:4" x14ac:dyDescent="0.2">
      <c r="A13635" s="295">
        <v>0.21644250000000001</v>
      </c>
      <c r="B13635" s="295"/>
      <c r="C13635" s="295">
        <v>0.35489959999999998</v>
      </c>
      <c r="D13635" s="295"/>
    </row>
    <row r="13636" spans="1:4" x14ac:dyDescent="0.2">
      <c r="A13636" s="295">
        <v>0.21642729999999999</v>
      </c>
      <c r="B13636" s="295"/>
      <c r="C13636" s="295">
        <v>0.35489959999999998</v>
      </c>
      <c r="D13636" s="295"/>
    </row>
    <row r="13637" spans="1:4" x14ac:dyDescent="0.2">
      <c r="A13637" s="295">
        <v>0.21641279999999999</v>
      </c>
      <c r="B13637" s="295"/>
      <c r="C13637" s="295">
        <v>0.35484539999999998</v>
      </c>
      <c r="D13637" s="295"/>
    </row>
    <row r="13638" spans="1:4" x14ac:dyDescent="0.2">
      <c r="A13638" s="295">
        <v>0.21639829999999999</v>
      </c>
      <c r="B13638" s="295"/>
      <c r="C13638" s="295">
        <v>0.3548268</v>
      </c>
      <c r="D13638" s="295"/>
    </row>
    <row r="13639" spans="1:4" x14ac:dyDescent="0.2">
      <c r="A13639" s="295">
        <v>0.2163834</v>
      </c>
      <c r="B13639" s="295"/>
      <c r="C13639" s="295">
        <v>0.35480709999999999</v>
      </c>
      <c r="D13639" s="295"/>
    </row>
    <row r="13640" spans="1:4" x14ac:dyDescent="0.2">
      <c r="A13640" s="295">
        <v>0.2163689</v>
      </c>
      <c r="B13640" s="295"/>
      <c r="C13640" s="295">
        <v>0.35480709999999999</v>
      </c>
      <c r="D13640" s="295"/>
    </row>
    <row r="13641" spans="1:4" x14ac:dyDescent="0.2">
      <c r="A13641" s="295">
        <v>0.21635550000000001</v>
      </c>
      <c r="B13641" s="295"/>
      <c r="C13641" s="295">
        <v>0.35480709999999999</v>
      </c>
      <c r="D13641" s="295"/>
    </row>
    <row r="13642" spans="1:4" x14ac:dyDescent="0.2">
      <c r="A13642" s="295">
        <v>0.21635550000000001</v>
      </c>
      <c r="B13642" s="295"/>
      <c r="C13642" s="295">
        <v>0.35476780000000002</v>
      </c>
      <c r="D13642" s="295"/>
    </row>
    <row r="13643" spans="1:4" x14ac:dyDescent="0.2">
      <c r="A13643" s="295">
        <v>0.21632580000000001</v>
      </c>
      <c r="B13643" s="295"/>
      <c r="C13643" s="295">
        <v>0.35474810000000001</v>
      </c>
      <c r="D13643" s="295"/>
    </row>
    <row r="13644" spans="1:4" x14ac:dyDescent="0.2">
      <c r="A13644" s="295">
        <v>0.21631249999999999</v>
      </c>
      <c r="B13644" s="295"/>
      <c r="C13644" s="295">
        <v>0.35474810000000001</v>
      </c>
      <c r="D13644" s="295"/>
    </row>
    <row r="13645" spans="1:4" x14ac:dyDescent="0.2">
      <c r="A13645" s="295">
        <v>0.21629799999999999</v>
      </c>
      <c r="B13645" s="295"/>
      <c r="C13645" s="295">
        <v>0.35474810000000001</v>
      </c>
      <c r="D13645" s="295"/>
    </row>
    <row r="13646" spans="1:4" x14ac:dyDescent="0.2">
      <c r="A13646" s="295">
        <v>0.21629799999999999</v>
      </c>
      <c r="B13646" s="295"/>
      <c r="C13646" s="295">
        <v>0.3547283</v>
      </c>
      <c r="D13646" s="295"/>
    </row>
    <row r="13647" spans="1:4" x14ac:dyDescent="0.2">
      <c r="A13647" s="295">
        <v>0.21629799999999999</v>
      </c>
      <c r="B13647" s="295"/>
      <c r="C13647" s="295">
        <v>0.3546743</v>
      </c>
      <c r="D13647" s="295"/>
    </row>
    <row r="13648" spans="1:4" x14ac:dyDescent="0.2">
      <c r="A13648" s="295">
        <v>0.216283</v>
      </c>
      <c r="B13648" s="295"/>
      <c r="C13648" s="295">
        <v>0.3546743</v>
      </c>
      <c r="D13648" s="295"/>
    </row>
    <row r="13649" spans="1:4" x14ac:dyDescent="0.2">
      <c r="A13649" s="295">
        <v>0.21625440000000001</v>
      </c>
      <c r="B13649" s="295"/>
      <c r="C13649" s="295">
        <v>0.35463349999999999</v>
      </c>
      <c r="D13649" s="295"/>
    </row>
    <row r="13650" spans="1:4" x14ac:dyDescent="0.2">
      <c r="A13650" s="295">
        <v>0.2162105</v>
      </c>
      <c r="B13650" s="295"/>
      <c r="C13650" s="295">
        <v>0.35463349999999999</v>
      </c>
      <c r="D13650" s="295"/>
    </row>
    <row r="13651" spans="1:4" x14ac:dyDescent="0.2">
      <c r="A13651" s="295">
        <v>0.21619720000000001</v>
      </c>
      <c r="B13651" s="295"/>
      <c r="C13651" s="295">
        <v>0.35459489999999999</v>
      </c>
      <c r="D13651" s="295"/>
    </row>
    <row r="13652" spans="1:4" x14ac:dyDescent="0.2">
      <c r="A13652" s="295">
        <v>0.2161971</v>
      </c>
      <c r="B13652" s="295"/>
      <c r="C13652" s="295">
        <v>0.35457630000000001</v>
      </c>
      <c r="D13652" s="295"/>
    </row>
    <row r="13653" spans="1:4" x14ac:dyDescent="0.2">
      <c r="A13653" s="295">
        <v>0.21618219999999999</v>
      </c>
      <c r="B13653" s="295"/>
      <c r="C13653" s="295">
        <v>0.35454160000000001</v>
      </c>
      <c r="D13653" s="295"/>
    </row>
    <row r="13654" spans="1:4" x14ac:dyDescent="0.2">
      <c r="A13654" s="295">
        <v>0.21616879999999999</v>
      </c>
      <c r="B13654" s="295"/>
      <c r="C13654" s="295">
        <v>0.35454160000000001</v>
      </c>
      <c r="D13654" s="295"/>
    </row>
    <row r="13655" spans="1:4" x14ac:dyDescent="0.2">
      <c r="A13655" s="295">
        <v>0.21615390000000001</v>
      </c>
      <c r="B13655" s="295"/>
      <c r="C13655" s="295">
        <v>0.35454160000000001</v>
      </c>
      <c r="D13655" s="295"/>
    </row>
    <row r="13656" spans="1:4" x14ac:dyDescent="0.2">
      <c r="A13656" s="295">
        <v>0.21613940000000001</v>
      </c>
      <c r="B13656" s="295"/>
      <c r="C13656" s="295">
        <v>0.35450320000000002</v>
      </c>
      <c r="D13656" s="295"/>
    </row>
    <row r="13657" spans="1:4" x14ac:dyDescent="0.2">
      <c r="A13657" s="295">
        <v>0.21613930000000001</v>
      </c>
      <c r="B13657" s="295"/>
      <c r="C13657" s="295">
        <v>0.35448279999999999</v>
      </c>
      <c r="D13657" s="295"/>
    </row>
    <row r="13658" spans="1:4" x14ac:dyDescent="0.2">
      <c r="A13658" s="295">
        <v>0.21612410000000001</v>
      </c>
      <c r="B13658" s="295"/>
      <c r="C13658" s="295">
        <v>0.354464</v>
      </c>
      <c r="D13658" s="295"/>
    </row>
    <row r="13659" spans="1:4" x14ac:dyDescent="0.2">
      <c r="A13659" s="295">
        <v>0.21610969999999999</v>
      </c>
      <c r="B13659" s="295"/>
      <c r="C13659" s="295">
        <v>0.354464</v>
      </c>
      <c r="D13659" s="295"/>
    </row>
    <row r="13660" spans="1:4" x14ac:dyDescent="0.2">
      <c r="A13660" s="295">
        <v>0.2160947</v>
      </c>
      <c r="B13660" s="295"/>
      <c r="C13660" s="295">
        <v>0.35442499999999999</v>
      </c>
      <c r="D13660" s="295"/>
    </row>
    <row r="13661" spans="1:4" x14ac:dyDescent="0.2">
      <c r="A13661" s="295">
        <v>0.2160947</v>
      </c>
      <c r="B13661" s="295"/>
      <c r="C13661" s="295">
        <v>0.35442499999999999</v>
      </c>
      <c r="D13661" s="295"/>
    </row>
    <row r="13662" spans="1:4" x14ac:dyDescent="0.2">
      <c r="A13662" s="295">
        <v>0.21608140000000001</v>
      </c>
      <c r="B13662" s="295"/>
      <c r="C13662" s="295">
        <v>0.35442499999999999</v>
      </c>
      <c r="D13662" s="295"/>
    </row>
    <row r="13663" spans="1:4" x14ac:dyDescent="0.2">
      <c r="A13663" s="295">
        <v>0.2160668</v>
      </c>
      <c r="B13663" s="295"/>
      <c r="C13663" s="295">
        <v>0.3543848</v>
      </c>
      <c r="D13663" s="295"/>
    </row>
    <row r="13664" spans="1:4" x14ac:dyDescent="0.2">
      <c r="A13664" s="295">
        <v>0.2160668</v>
      </c>
      <c r="B13664" s="295"/>
      <c r="C13664" s="295">
        <v>0.35435119999999998</v>
      </c>
      <c r="D13664" s="295"/>
    </row>
    <row r="13665" spans="1:4" x14ac:dyDescent="0.2">
      <c r="A13665" s="295">
        <v>0.2160367</v>
      </c>
      <c r="B13665" s="295"/>
      <c r="C13665" s="295">
        <v>0.35431109999999999</v>
      </c>
      <c r="D13665" s="295"/>
    </row>
    <row r="13666" spans="1:4" x14ac:dyDescent="0.2">
      <c r="A13666" s="295">
        <v>0.2160222</v>
      </c>
      <c r="B13666" s="295"/>
      <c r="C13666" s="295">
        <v>0.35431109999999999</v>
      </c>
      <c r="D13666" s="295"/>
    </row>
    <row r="13667" spans="1:4" x14ac:dyDescent="0.2">
      <c r="A13667" s="295">
        <v>0.2160222</v>
      </c>
      <c r="B13667" s="295"/>
      <c r="C13667" s="295">
        <v>0.35427730000000002</v>
      </c>
      <c r="D13667" s="295"/>
    </row>
    <row r="13668" spans="1:4" x14ac:dyDescent="0.2">
      <c r="A13668" s="295">
        <v>0.21599360000000001</v>
      </c>
      <c r="B13668" s="295"/>
      <c r="C13668" s="295">
        <v>0.35423830000000001</v>
      </c>
      <c r="D13668" s="295"/>
    </row>
    <row r="13669" spans="1:4" x14ac:dyDescent="0.2">
      <c r="A13669" s="295">
        <v>0.21596460000000001</v>
      </c>
      <c r="B13669" s="295"/>
      <c r="C13669" s="295">
        <v>0.35423830000000001</v>
      </c>
      <c r="D13669" s="295"/>
    </row>
    <row r="13670" spans="1:4" x14ac:dyDescent="0.2">
      <c r="A13670" s="295">
        <v>0.21596460000000001</v>
      </c>
      <c r="B13670" s="295"/>
      <c r="C13670" s="295">
        <v>0.35423830000000001</v>
      </c>
      <c r="D13670" s="295"/>
    </row>
    <row r="13671" spans="1:4" x14ac:dyDescent="0.2">
      <c r="A13671" s="295">
        <v>0.21596460000000001</v>
      </c>
      <c r="B13671" s="295"/>
      <c r="C13671" s="295">
        <v>0.35421849999999999</v>
      </c>
      <c r="D13671" s="295"/>
    </row>
    <row r="13672" spans="1:4" x14ac:dyDescent="0.2">
      <c r="A13672" s="295">
        <v>0.21594940000000001</v>
      </c>
      <c r="B13672" s="295"/>
      <c r="C13672" s="295">
        <v>0.35421849999999999</v>
      </c>
      <c r="D13672" s="295"/>
    </row>
    <row r="13673" spans="1:4" x14ac:dyDescent="0.2">
      <c r="A13673" s="295">
        <v>0.2159345</v>
      </c>
      <c r="B13673" s="295"/>
      <c r="C13673" s="295">
        <v>0.35416069999999999</v>
      </c>
      <c r="D13673" s="295"/>
    </row>
    <row r="13674" spans="1:4" x14ac:dyDescent="0.2">
      <c r="A13674" s="295">
        <v>0.2159345</v>
      </c>
      <c r="B13674" s="295"/>
      <c r="C13674" s="295">
        <v>0.35416069999999999</v>
      </c>
      <c r="D13674" s="295"/>
    </row>
    <row r="13675" spans="1:4" x14ac:dyDescent="0.2">
      <c r="A13675" s="295">
        <v>0.21592</v>
      </c>
      <c r="B13675" s="295"/>
      <c r="C13675" s="295">
        <v>0.35414570000000001</v>
      </c>
      <c r="D13675" s="295"/>
    </row>
    <row r="13676" spans="1:4" x14ac:dyDescent="0.2">
      <c r="A13676" s="295">
        <v>0.21587690000000001</v>
      </c>
      <c r="B13676" s="295"/>
      <c r="C13676" s="295">
        <v>0.35410730000000001</v>
      </c>
      <c r="D13676" s="295"/>
    </row>
    <row r="13677" spans="1:4" x14ac:dyDescent="0.2">
      <c r="A13677" s="295">
        <v>0.21587690000000001</v>
      </c>
      <c r="B13677" s="295"/>
      <c r="C13677" s="295">
        <v>0.35410730000000001</v>
      </c>
      <c r="D13677" s="295"/>
    </row>
    <row r="13678" spans="1:4" x14ac:dyDescent="0.2">
      <c r="A13678" s="295">
        <v>0.21587690000000001</v>
      </c>
      <c r="B13678" s="295"/>
      <c r="C13678" s="295">
        <v>0.35405310000000001</v>
      </c>
      <c r="D13678" s="295"/>
    </row>
    <row r="13679" spans="1:4" x14ac:dyDescent="0.2">
      <c r="A13679" s="295">
        <v>0.21587690000000001</v>
      </c>
      <c r="B13679" s="295"/>
      <c r="C13679" s="295">
        <v>0.35405310000000001</v>
      </c>
      <c r="D13679" s="295"/>
    </row>
    <row r="13680" spans="1:4" x14ac:dyDescent="0.2">
      <c r="A13680" s="295">
        <v>0.21584909999999999</v>
      </c>
      <c r="B13680" s="295"/>
      <c r="C13680" s="295">
        <v>0.35405310000000001</v>
      </c>
      <c r="D13680" s="295"/>
    </row>
    <row r="13681" spans="1:4" x14ac:dyDescent="0.2">
      <c r="A13681" s="295">
        <v>0.21583459999999999</v>
      </c>
      <c r="B13681" s="295"/>
      <c r="C13681" s="295">
        <v>0.3540334</v>
      </c>
      <c r="D13681" s="295"/>
    </row>
    <row r="13682" spans="1:4" x14ac:dyDescent="0.2">
      <c r="A13682" s="295">
        <v>0.21583459999999999</v>
      </c>
      <c r="B13682" s="295"/>
      <c r="C13682" s="295">
        <v>0.35397580000000001</v>
      </c>
      <c r="D13682" s="295"/>
    </row>
    <row r="13683" spans="1:4" x14ac:dyDescent="0.2">
      <c r="A13683" s="295">
        <v>0.21583459999999999</v>
      </c>
      <c r="B13683" s="295"/>
      <c r="C13683" s="295">
        <v>0.35395690000000002</v>
      </c>
      <c r="D13683" s="295"/>
    </row>
    <row r="13684" spans="1:4" x14ac:dyDescent="0.2">
      <c r="A13684" s="295">
        <v>0.21583459999999999</v>
      </c>
      <c r="B13684" s="295"/>
      <c r="C13684" s="295">
        <v>0.35395690000000002</v>
      </c>
      <c r="D13684" s="295"/>
    </row>
    <row r="13685" spans="1:4" x14ac:dyDescent="0.2">
      <c r="A13685" s="295">
        <v>0.215806</v>
      </c>
      <c r="B13685" s="295"/>
      <c r="C13685" s="295">
        <v>0.35394199999999998</v>
      </c>
      <c r="D13685" s="295"/>
    </row>
    <row r="13686" spans="1:4" x14ac:dyDescent="0.2">
      <c r="A13686" s="295">
        <v>0.2157916</v>
      </c>
      <c r="B13686" s="295"/>
      <c r="C13686" s="295">
        <v>0.3539234</v>
      </c>
      <c r="D13686" s="295"/>
    </row>
    <row r="13687" spans="1:4" x14ac:dyDescent="0.2">
      <c r="A13687" s="295">
        <v>0.2157916</v>
      </c>
      <c r="B13687" s="295"/>
      <c r="C13687" s="295">
        <v>0.3539234</v>
      </c>
      <c r="D13687" s="295"/>
    </row>
    <row r="13688" spans="1:4" x14ac:dyDescent="0.2">
      <c r="A13688" s="295">
        <v>0.21577660000000001</v>
      </c>
      <c r="B13688" s="295"/>
      <c r="C13688" s="295">
        <v>0.35386980000000001</v>
      </c>
      <c r="D13688" s="295"/>
    </row>
    <row r="13689" spans="1:4" x14ac:dyDescent="0.2">
      <c r="A13689" s="295">
        <v>0.21576210000000001</v>
      </c>
      <c r="B13689" s="295"/>
      <c r="C13689" s="295">
        <v>0.35384939999999998</v>
      </c>
      <c r="D13689" s="295"/>
    </row>
    <row r="13690" spans="1:4" x14ac:dyDescent="0.2">
      <c r="A13690" s="295">
        <v>0.21576210000000001</v>
      </c>
      <c r="B13690" s="295"/>
      <c r="C13690" s="295">
        <v>0.35384939999999998</v>
      </c>
      <c r="D13690" s="295"/>
    </row>
    <row r="13691" spans="1:4" x14ac:dyDescent="0.2">
      <c r="A13691" s="295">
        <v>0.21576210000000001</v>
      </c>
      <c r="B13691" s="295"/>
      <c r="C13691" s="295">
        <v>0.35381099999999999</v>
      </c>
      <c r="D13691" s="295"/>
    </row>
    <row r="13692" spans="1:4" x14ac:dyDescent="0.2">
      <c r="A13692" s="295">
        <v>0.21574869999999999</v>
      </c>
      <c r="B13692" s="295"/>
      <c r="C13692" s="295">
        <v>0.35379060000000001</v>
      </c>
      <c r="D13692" s="295"/>
    </row>
    <row r="13693" spans="1:4" x14ac:dyDescent="0.2">
      <c r="A13693" s="295">
        <v>0.21573349999999999</v>
      </c>
      <c r="B13693" s="295"/>
      <c r="C13693" s="295">
        <v>0.35377560000000002</v>
      </c>
      <c r="D13693" s="295"/>
    </row>
    <row r="13694" spans="1:4" x14ac:dyDescent="0.2">
      <c r="A13694" s="295">
        <v>0.21570449999999999</v>
      </c>
      <c r="B13694" s="295"/>
      <c r="C13694" s="295">
        <v>0.3537382</v>
      </c>
      <c r="D13694" s="295"/>
    </row>
    <row r="13695" spans="1:4" x14ac:dyDescent="0.2">
      <c r="A13695" s="295">
        <v>0.21568960000000001</v>
      </c>
      <c r="B13695" s="295"/>
      <c r="C13695" s="295">
        <v>0.3537382</v>
      </c>
      <c r="D13695" s="295"/>
    </row>
    <row r="13696" spans="1:4" x14ac:dyDescent="0.2">
      <c r="A13696" s="295">
        <v>0.21567500000000001</v>
      </c>
      <c r="B13696" s="295"/>
      <c r="C13696" s="295">
        <v>0.3537382</v>
      </c>
      <c r="D13696" s="295"/>
    </row>
    <row r="13697" spans="1:4" x14ac:dyDescent="0.2">
      <c r="A13697" s="295">
        <v>0.21567500000000001</v>
      </c>
      <c r="B13697" s="295"/>
      <c r="C13697" s="295">
        <v>0.3537382</v>
      </c>
      <c r="D13697" s="295"/>
    </row>
    <row r="13698" spans="1:4" x14ac:dyDescent="0.2">
      <c r="A13698" s="295">
        <v>0.21566170000000001</v>
      </c>
      <c r="B13698" s="295"/>
      <c r="C13698" s="295">
        <v>0.3537382</v>
      </c>
      <c r="D13698" s="295"/>
    </row>
    <row r="13699" spans="1:4" x14ac:dyDescent="0.2">
      <c r="A13699" s="295">
        <v>0.2156177</v>
      </c>
      <c r="B13699" s="295"/>
      <c r="C13699" s="295">
        <v>0.35368309999999997</v>
      </c>
      <c r="D13699" s="295"/>
    </row>
    <row r="13700" spans="1:4" x14ac:dyDescent="0.2">
      <c r="A13700" s="295">
        <v>0.2156177</v>
      </c>
      <c r="B13700" s="295"/>
      <c r="C13700" s="295">
        <v>0.35368309999999997</v>
      </c>
      <c r="D13700" s="295"/>
    </row>
    <row r="13701" spans="1:4" x14ac:dyDescent="0.2">
      <c r="A13701" s="295">
        <v>0.21558759999999999</v>
      </c>
      <c r="B13701" s="295"/>
      <c r="C13701" s="295">
        <v>0.35364410000000002</v>
      </c>
      <c r="D13701" s="295"/>
    </row>
    <row r="13702" spans="1:4" x14ac:dyDescent="0.2">
      <c r="A13702" s="295">
        <v>0.21557299999999999</v>
      </c>
      <c r="B13702" s="295"/>
      <c r="C13702" s="295">
        <v>0.35360550000000002</v>
      </c>
      <c r="D13702" s="295"/>
    </row>
    <row r="13703" spans="1:4" x14ac:dyDescent="0.2">
      <c r="A13703" s="295">
        <v>0.21555969999999999</v>
      </c>
      <c r="B13703" s="295"/>
      <c r="C13703" s="295">
        <v>0.3535701</v>
      </c>
      <c r="D13703" s="295"/>
    </row>
    <row r="13704" spans="1:4" x14ac:dyDescent="0.2">
      <c r="A13704" s="295">
        <v>0.21553030000000001</v>
      </c>
      <c r="B13704" s="295"/>
      <c r="C13704" s="295">
        <v>0.3535701</v>
      </c>
      <c r="D13704" s="295"/>
    </row>
    <row r="13705" spans="1:4" x14ac:dyDescent="0.2">
      <c r="A13705" s="295">
        <v>0.21553030000000001</v>
      </c>
      <c r="B13705" s="295"/>
      <c r="C13705" s="295">
        <v>0.35353269999999998</v>
      </c>
      <c r="D13705" s="295"/>
    </row>
    <row r="13706" spans="1:4" x14ac:dyDescent="0.2">
      <c r="A13706" s="295">
        <v>0.2155157</v>
      </c>
      <c r="B13706" s="295"/>
      <c r="C13706" s="295">
        <v>0.35353269999999998</v>
      </c>
      <c r="D13706" s="295"/>
    </row>
    <row r="13707" spans="1:4" x14ac:dyDescent="0.2">
      <c r="A13707" s="295">
        <v>0.2155157</v>
      </c>
      <c r="B13707" s="295"/>
      <c r="C13707" s="295">
        <v>0.3534793</v>
      </c>
      <c r="D13707" s="295"/>
    </row>
    <row r="13708" spans="1:4" x14ac:dyDescent="0.2">
      <c r="A13708" s="295">
        <v>0.21550050000000001</v>
      </c>
      <c r="B13708" s="295"/>
      <c r="C13708" s="295">
        <v>0.3534793</v>
      </c>
      <c r="D13708" s="295"/>
    </row>
    <row r="13709" spans="1:4" x14ac:dyDescent="0.2">
      <c r="A13709" s="295">
        <v>0.21548600000000001</v>
      </c>
      <c r="B13709" s="295"/>
      <c r="C13709" s="295">
        <v>0.35343920000000001</v>
      </c>
      <c r="D13709" s="295"/>
    </row>
    <row r="13710" spans="1:4" x14ac:dyDescent="0.2">
      <c r="A13710" s="295">
        <v>0.2154577</v>
      </c>
      <c r="B13710" s="295"/>
      <c r="C13710" s="295">
        <v>0.35340179999999999</v>
      </c>
      <c r="D13710" s="295"/>
    </row>
    <row r="13711" spans="1:4" x14ac:dyDescent="0.2">
      <c r="A13711" s="295">
        <v>0.2154432</v>
      </c>
      <c r="B13711" s="295"/>
      <c r="C13711" s="295">
        <v>0.3533868</v>
      </c>
      <c r="D13711" s="295"/>
    </row>
    <row r="13712" spans="1:4" x14ac:dyDescent="0.2">
      <c r="A13712" s="295">
        <v>0.2154432</v>
      </c>
      <c r="B13712" s="295"/>
      <c r="C13712" s="295">
        <v>0.3533868</v>
      </c>
      <c r="D13712" s="295"/>
    </row>
    <row r="13713" spans="1:4" x14ac:dyDescent="0.2">
      <c r="A13713" s="295">
        <v>0.21541540000000001</v>
      </c>
      <c r="B13713" s="295"/>
      <c r="C13713" s="295">
        <v>0.35336699999999999</v>
      </c>
      <c r="D13713" s="295"/>
    </row>
    <row r="13714" spans="1:4" x14ac:dyDescent="0.2">
      <c r="A13714" s="295">
        <v>0.21541540000000001</v>
      </c>
      <c r="B13714" s="295"/>
      <c r="C13714" s="295">
        <v>0.35333340000000002</v>
      </c>
      <c r="D13714" s="295"/>
    </row>
    <row r="13715" spans="1:4" x14ac:dyDescent="0.2">
      <c r="A13715" s="295">
        <v>0.21541540000000001</v>
      </c>
      <c r="B13715" s="295"/>
      <c r="C13715" s="295">
        <v>0.35329329999999998</v>
      </c>
      <c r="D13715" s="295"/>
    </row>
    <row r="13716" spans="1:4" x14ac:dyDescent="0.2">
      <c r="A13716" s="295">
        <v>0.21540019999999999</v>
      </c>
      <c r="B13716" s="295"/>
      <c r="C13716" s="295">
        <v>0.35327439999999999</v>
      </c>
      <c r="D13716" s="295"/>
    </row>
    <row r="13717" spans="1:4" x14ac:dyDescent="0.2">
      <c r="A13717" s="295">
        <v>0.21538679999999999</v>
      </c>
      <c r="B13717" s="295"/>
      <c r="C13717" s="295">
        <v>0.35325469999999998</v>
      </c>
      <c r="D13717" s="295"/>
    </row>
    <row r="13718" spans="1:4" x14ac:dyDescent="0.2">
      <c r="A13718" s="295">
        <v>0.21535670000000001</v>
      </c>
      <c r="B13718" s="295"/>
      <c r="C13718" s="295">
        <v>0.3532343</v>
      </c>
      <c r="D13718" s="295"/>
    </row>
    <row r="13719" spans="1:4" x14ac:dyDescent="0.2">
      <c r="A13719" s="295">
        <v>0.21535670000000001</v>
      </c>
      <c r="B13719" s="295"/>
      <c r="C13719" s="295">
        <v>0.35318189999999999</v>
      </c>
      <c r="D13719" s="295"/>
    </row>
    <row r="13720" spans="1:4" x14ac:dyDescent="0.2">
      <c r="A13720" s="295">
        <v>0.2153127</v>
      </c>
      <c r="B13720" s="295"/>
      <c r="C13720" s="295">
        <v>0.35316209999999998</v>
      </c>
      <c r="D13720" s="295"/>
    </row>
    <row r="13721" spans="1:4" x14ac:dyDescent="0.2">
      <c r="A13721" s="295">
        <v>0.2153127</v>
      </c>
      <c r="B13721" s="295"/>
      <c r="C13721" s="295">
        <v>0.3531417</v>
      </c>
      <c r="D13721" s="295"/>
    </row>
    <row r="13722" spans="1:4" x14ac:dyDescent="0.2">
      <c r="A13722" s="295">
        <v>0.2153127</v>
      </c>
      <c r="B13722" s="295"/>
      <c r="C13722" s="295">
        <v>0.35310429999999998</v>
      </c>
      <c r="D13722" s="295"/>
    </row>
    <row r="13723" spans="1:4" x14ac:dyDescent="0.2">
      <c r="A13723" s="295">
        <v>0.2152982</v>
      </c>
      <c r="B13723" s="295"/>
      <c r="C13723" s="295">
        <v>0.35308390000000001</v>
      </c>
      <c r="D13723" s="295"/>
    </row>
    <row r="13724" spans="1:4" x14ac:dyDescent="0.2">
      <c r="A13724" s="295">
        <v>0.2152849</v>
      </c>
      <c r="B13724" s="295"/>
      <c r="C13724" s="295">
        <v>0.35306409999999999</v>
      </c>
      <c r="D13724" s="295"/>
    </row>
    <row r="13725" spans="1:4" x14ac:dyDescent="0.2">
      <c r="A13725" s="295">
        <v>0.2152849</v>
      </c>
      <c r="B13725" s="295"/>
      <c r="C13725" s="295">
        <v>0.35301169999999998</v>
      </c>
      <c r="D13725" s="295"/>
    </row>
    <row r="13726" spans="1:4" x14ac:dyDescent="0.2">
      <c r="A13726" s="295">
        <v>0.2152849</v>
      </c>
      <c r="B13726" s="295"/>
      <c r="C13726" s="295">
        <v>0.35301169999999998</v>
      </c>
      <c r="D13726" s="295"/>
    </row>
    <row r="13727" spans="1:4" x14ac:dyDescent="0.2">
      <c r="A13727" s="295">
        <v>0.21525549999999999</v>
      </c>
      <c r="B13727" s="295"/>
      <c r="C13727" s="295">
        <v>0.35299130000000001</v>
      </c>
      <c r="D13727" s="295"/>
    </row>
    <row r="13728" spans="1:4" x14ac:dyDescent="0.2">
      <c r="A13728" s="295">
        <v>0.21524090000000001</v>
      </c>
      <c r="B13728" s="295"/>
      <c r="C13728" s="295">
        <v>0.35297149999999999</v>
      </c>
      <c r="D13728" s="295"/>
    </row>
    <row r="13729" spans="1:4" x14ac:dyDescent="0.2">
      <c r="A13729" s="295">
        <v>0.21524090000000001</v>
      </c>
      <c r="B13729" s="295"/>
      <c r="C13729" s="295">
        <v>0.35297149999999999</v>
      </c>
      <c r="D13729" s="295"/>
    </row>
    <row r="13730" spans="1:4" x14ac:dyDescent="0.2">
      <c r="A13730" s="295">
        <v>0.2152124</v>
      </c>
      <c r="B13730" s="295"/>
      <c r="C13730" s="295">
        <v>0.35295290000000001</v>
      </c>
      <c r="D13730" s="295"/>
    </row>
    <row r="13731" spans="1:4" x14ac:dyDescent="0.2">
      <c r="A13731" s="295">
        <v>0.2152124</v>
      </c>
      <c r="B13731" s="295"/>
      <c r="C13731" s="295">
        <v>0.35293409999999997</v>
      </c>
      <c r="D13731" s="295"/>
    </row>
    <row r="13732" spans="1:4" x14ac:dyDescent="0.2">
      <c r="A13732" s="295">
        <v>0.2152124</v>
      </c>
      <c r="B13732" s="295"/>
      <c r="C13732" s="295">
        <v>0.35289399999999999</v>
      </c>
      <c r="D13732" s="295"/>
    </row>
    <row r="13733" spans="1:4" x14ac:dyDescent="0.2">
      <c r="A13733" s="295">
        <v>0.2152124</v>
      </c>
      <c r="B13733" s="295"/>
      <c r="C13733" s="295">
        <v>0.352879</v>
      </c>
      <c r="D13733" s="295"/>
    </row>
    <row r="13734" spans="1:4" x14ac:dyDescent="0.2">
      <c r="A13734" s="295">
        <v>0.21518219999999999</v>
      </c>
      <c r="B13734" s="295"/>
      <c r="C13734" s="295">
        <v>0.352879</v>
      </c>
      <c r="D13734" s="295"/>
    </row>
    <row r="13735" spans="1:4" x14ac:dyDescent="0.2">
      <c r="A13735" s="295">
        <v>0.21516769999999999</v>
      </c>
      <c r="B13735" s="295"/>
      <c r="C13735" s="295">
        <v>0.352879</v>
      </c>
      <c r="D13735" s="295"/>
    </row>
    <row r="13736" spans="1:4" x14ac:dyDescent="0.2">
      <c r="A13736" s="295">
        <v>0.215138</v>
      </c>
      <c r="B13736" s="295"/>
      <c r="C13736" s="295">
        <v>0.3528406</v>
      </c>
      <c r="D13736" s="295"/>
    </row>
    <row r="13737" spans="1:4" x14ac:dyDescent="0.2">
      <c r="A13737" s="295">
        <v>0.21510969999999999</v>
      </c>
      <c r="B13737" s="295"/>
      <c r="C13737" s="295">
        <v>0.3528406</v>
      </c>
      <c r="D13737" s="295"/>
    </row>
    <row r="13738" spans="1:4" x14ac:dyDescent="0.2">
      <c r="A13738" s="295">
        <v>0.21510969999999999</v>
      </c>
      <c r="B13738" s="295"/>
      <c r="C13738" s="295">
        <v>0.3528406</v>
      </c>
      <c r="D13738" s="295"/>
    </row>
    <row r="13739" spans="1:4" x14ac:dyDescent="0.2">
      <c r="A13739" s="295">
        <v>0.21510969999999999</v>
      </c>
      <c r="B13739" s="295"/>
      <c r="C13739" s="295">
        <v>0.35282079999999999</v>
      </c>
      <c r="D13739" s="295"/>
    </row>
    <row r="13740" spans="1:4" x14ac:dyDescent="0.2">
      <c r="A13740" s="295">
        <v>0.21508189999999999</v>
      </c>
      <c r="B13740" s="295"/>
      <c r="C13740" s="295">
        <v>0.35274800000000001</v>
      </c>
      <c r="D13740" s="295"/>
    </row>
    <row r="13741" spans="1:4" x14ac:dyDescent="0.2">
      <c r="A13741" s="295">
        <v>0.21508189999999999</v>
      </c>
      <c r="B13741" s="295"/>
      <c r="C13741" s="295">
        <v>0.35272829999999999</v>
      </c>
      <c r="D13741" s="295"/>
    </row>
    <row r="13742" spans="1:4" x14ac:dyDescent="0.2">
      <c r="A13742" s="295">
        <v>0.21503720000000001</v>
      </c>
      <c r="B13742" s="295"/>
      <c r="C13742" s="295">
        <v>0.35272829999999999</v>
      </c>
      <c r="D13742" s="295"/>
    </row>
    <row r="13743" spans="1:4" x14ac:dyDescent="0.2">
      <c r="A13743" s="295">
        <v>0.21503720000000001</v>
      </c>
      <c r="B13743" s="295"/>
      <c r="C13743" s="295">
        <v>0.35272829999999999</v>
      </c>
      <c r="D13743" s="295"/>
    </row>
    <row r="13744" spans="1:4" x14ac:dyDescent="0.2">
      <c r="A13744" s="295">
        <v>0.21502270000000001</v>
      </c>
      <c r="B13744" s="295"/>
      <c r="C13744" s="295">
        <v>0.3526899</v>
      </c>
      <c r="D13744" s="295"/>
    </row>
    <row r="13745" spans="1:4" x14ac:dyDescent="0.2">
      <c r="A13745" s="295">
        <v>0.21500820000000001</v>
      </c>
      <c r="B13745" s="295"/>
      <c r="C13745" s="295">
        <v>0.35267009999999999</v>
      </c>
      <c r="D13745" s="295"/>
    </row>
    <row r="13746" spans="1:4" x14ac:dyDescent="0.2">
      <c r="A13746" s="295">
        <v>0.21499299999999999</v>
      </c>
      <c r="B13746" s="295"/>
      <c r="C13746" s="295">
        <v>0.35263480000000003</v>
      </c>
      <c r="D13746" s="295"/>
    </row>
    <row r="13747" spans="1:4" x14ac:dyDescent="0.2">
      <c r="A13747" s="295">
        <v>0.21497959999999999</v>
      </c>
      <c r="B13747" s="295"/>
      <c r="C13747" s="295">
        <v>0.35260000000000002</v>
      </c>
      <c r="D13747" s="295"/>
    </row>
    <row r="13748" spans="1:4" x14ac:dyDescent="0.2">
      <c r="A13748" s="295">
        <v>0.21497959999999999</v>
      </c>
      <c r="B13748" s="295"/>
      <c r="C13748" s="295">
        <v>0.35258119999999998</v>
      </c>
      <c r="D13748" s="295"/>
    </row>
    <row r="13749" spans="1:4" x14ac:dyDescent="0.2">
      <c r="A13749" s="295">
        <v>0.21496470000000001</v>
      </c>
      <c r="B13749" s="295"/>
      <c r="C13749" s="295">
        <v>0.3525662</v>
      </c>
      <c r="D13749" s="295"/>
    </row>
    <row r="13750" spans="1:4" x14ac:dyDescent="0.2">
      <c r="A13750" s="295">
        <v>0.21496470000000001</v>
      </c>
      <c r="B13750" s="295"/>
      <c r="C13750" s="295">
        <v>0.35254760000000002</v>
      </c>
      <c r="D13750" s="295"/>
    </row>
    <row r="13751" spans="1:4" x14ac:dyDescent="0.2">
      <c r="A13751" s="295">
        <v>0.21493609999999999</v>
      </c>
      <c r="B13751" s="295"/>
      <c r="C13751" s="295">
        <v>0.35252879999999998</v>
      </c>
      <c r="D13751" s="295"/>
    </row>
    <row r="13752" spans="1:4" x14ac:dyDescent="0.2">
      <c r="A13752" s="295">
        <v>0.21492159999999999</v>
      </c>
      <c r="B13752" s="295"/>
      <c r="C13752" s="295">
        <v>0.35247000000000001</v>
      </c>
      <c r="D13752" s="295"/>
    </row>
    <row r="13753" spans="1:4" x14ac:dyDescent="0.2">
      <c r="A13753" s="295">
        <v>0.21489220000000001</v>
      </c>
      <c r="B13753" s="295"/>
      <c r="C13753" s="295">
        <v>0.35245120000000002</v>
      </c>
      <c r="D13753" s="295"/>
    </row>
    <row r="13754" spans="1:4" x14ac:dyDescent="0.2">
      <c r="A13754" s="295">
        <v>0.21489220000000001</v>
      </c>
      <c r="B13754" s="295"/>
      <c r="C13754" s="295">
        <v>0.35245120000000002</v>
      </c>
      <c r="D13754" s="295"/>
    </row>
    <row r="13755" spans="1:4" x14ac:dyDescent="0.2">
      <c r="A13755" s="295">
        <v>0.21486359999999999</v>
      </c>
      <c r="B13755" s="295"/>
      <c r="C13755" s="295">
        <v>0.35243619999999998</v>
      </c>
      <c r="D13755" s="295"/>
    </row>
    <row r="13756" spans="1:4" x14ac:dyDescent="0.2">
      <c r="A13756" s="295">
        <v>0.2148486</v>
      </c>
      <c r="B13756" s="295"/>
      <c r="C13756" s="295">
        <v>0.35239609999999999</v>
      </c>
      <c r="D13756" s="295"/>
    </row>
    <row r="13757" spans="1:4" x14ac:dyDescent="0.2">
      <c r="A13757" s="295">
        <v>0.2148486</v>
      </c>
      <c r="B13757" s="295"/>
      <c r="C13757" s="295">
        <v>0.35235860000000002</v>
      </c>
      <c r="D13757" s="295"/>
    </row>
    <row r="13758" spans="1:4" x14ac:dyDescent="0.2">
      <c r="A13758" s="295">
        <v>0.2148342</v>
      </c>
      <c r="B13758" s="295"/>
      <c r="C13758" s="295">
        <v>0.35234369999999998</v>
      </c>
      <c r="D13758" s="295"/>
    </row>
    <row r="13759" spans="1:4" x14ac:dyDescent="0.2">
      <c r="A13759" s="295">
        <v>0.2148342</v>
      </c>
      <c r="B13759" s="295"/>
      <c r="C13759" s="295">
        <v>0.35232390000000002</v>
      </c>
      <c r="D13759" s="295"/>
    </row>
    <row r="13760" spans="1:4" x14ac:dyDescent="0.2">
      <c r="A13760" s="295">
        <v>0.21480469999999999</v>
      </c>
      <c r="B13760" s="295"/>
      <c r="C13760" s="295">
        <v>0.35230509999999998</v>
      </c>
      <c r="D13760" s="295"/>
    </row>
    <row r="13761" spans="1:4" x14ac:dyDescent="0.2">
      <c r="A13761" s="295">
        <v>0.21480469999999999</v>
      </c>
      <c r="B13761" s="295"/>
      <c r="C13761" s="295">
        <v>0.35228470000000001</v>
      </c>
      <c r="D13761" s="295"/>
    </row>
    <row r="13762" spans="1:4" x14ac:dyDescent="0.2">
      <c r="A13762" s="295">
        <v>0.21480469999999999</v>
      </c>
      <c r="B13762" s="295"/>
      <c r="C13762" s="295">
        <v>0.35226610000000003</v>
      </c>
      <c r="D13762" s="295"/>
    </row>
    <row r="13763" spans="1:4" x14ac:dyDescent="0.2">
      <c r="A13763" s="295">
        <v>0.21479010000000001</v>
      </c>
      <c r="B13763" s="295"/>
      <c r="C13763" s="295">
        <v>0.35224630000000001</v>
      </c>
      <c r="D13763" s="295"/>
    </row>
    <row r="13764" spans="1:4" x14ac:dyDescent="0.2">
      <c r="A13764" s="295">
        <v>0.21476049999999999</v>
      </c>
      <c r="B13764" s="295"/>
      <c r="C13764" s="295">
        <v>0.35221089999999999</v>
      </c>
      <c r="D13764" s="295"/>
    </row>
    <row r="13765" spans="1:4" x14ac:dyDescent="0.2">
      <c r="A13765" s="295">
        <v>0.2147471</v>
      </c>
      <c r="B13765" s="295"/>
      <c r="C13765" s="295">
        <v>0.35219210000000001</v>
      </c>
      <c r="D13765" s="295"/>
    </row>
    <row r="13766" spans="1:4" x14ac:dyDescent="0.2">
      <c r="A13766" s="295">
        <v>0.2147326</v>
      </c>
      <c r="B13766" s="295"/>
      <c r="C13766" s="295">
        <v>0.35219210000000001</v>
      </c>
      <c r="D13766" s="295"/>
    </row>
    <row r="13767" spans="1:4" x14ac:dyDescent="0.2">
      <c r="A13767" s="295">
        <v>0.21471760000000001</v>
      </c>
      <c r="B13767" s="295"/>
      <c r="C13767" s="295">
        <v>0.35215849999999999</v>
      </c>
      <c r="D13767" s="295"/>
    </row>
    <row r="13768" spans="1:4" x14ac:dyDescent="0.2">
      <c r="A13768" s="295">
        <v>0.21471760000000001</v>
      </c>
      <c r="B13768" s="295"/>
      <c r="C13768" s="295">
        <v>0.35213810000000001</v>
      </c>
      <c r="D13768" s="295"/>
    </row>
    <row r="13769" spans="1:4" x14ac:dyDescent="0.2">
      <c r="A13769" s="295">
        <v>0.21471760000000001</v>
      </c>
      <c r="B13769" s="295"/>
      <c r="C13769" s="295">
        <v>0.35213810000000001</v>
      </c>
      <c r="D13769" s="295"/>
    </row>
    <row r="13770" spans="1:4" x14ac:dyDescent="0.2">
      <c r="A13770" s="295">
        <v>0.21471760000000001</v>
      </c>
      <c r="B13770" s="295"/>
      <c r="C13770" s="295">
        <v>0.35211930000000002</v>
      </c>
      <c r="D13770" s="295"/>
    </row>
    <row r="13771" spans="1:4" x14ac:dyDescent="0.2">
      <c r="A13771" s="295">
        <v>0.21470239999999999</v>
      </c>
      <c r="B13771" s="295"/>
      <c r="C13771" s="295">
        <v>0.35210069999999999</v>
      </c>
      <c r="D13771" s="295"/>
    </row>
    <row r="13772" spans="1:4" x14ac:dyDescent="0.2">
      <c r="A13772" s="295">
        <v>0.2146594</v>
      </c>
      <c r="B13772" s="295"/>
      <c r="C13772" s="295">
        <v>0.35204669999999999</v>
      </c>
      <c r="D13772" s="295"/>
    </row>
    <row r="13773" spans="1:4" x14ac:dyDescent="0.2">
      <c r="A13773" s="295">
        <v>0.2146449</v>
      </c>
      <c r="B13773" s="295"/>
      <c r="C13773" s="295">
        <v>0.35202689999999998</v>
      </c>
      <c r="D13773" s="295"/>
    </row>
    <row r="13774" spans="1:4" x14ac:dyDescent="0.2">
      <c r="A13774" s="295">
        <v>0.21462990000000001</v>
      </c>
      <c r="B13774" s="295"/>
      <c r="C13774" s="295">
        <v>0.35202689999999998</v>
      </c>
      <c r="D13774" s="295"/>
    </row>
    <row r="13775" spans="1:4" x14ac:dyDescent="0.2">
      <c r="A13775" s="295">
        <v>0.21462990000000001</v>
      </c>
      <c r="B13775" s="295"/>
      <c r="C13775" s="295">
        <v>0.35199150000000001</v>
      </c>
      <c r="D13775" s="295"/>
    </row>
    <row r="13776" spans="1:4" x14ac:dyDescent="0.2">
      <c r="A13776" s="295">
        <v>0.21461540000000001</v>
      </c>
      <c r="B13776" s="295"/>
      <c r="C13776" s="295">
        <v>0.35197299999999998</v>
      </c>
      <c r="D13776" s="295"/>
    </row>
    <row r="13777" spans="1:4" x14ac:dyDescent="0.2">
      <c r="A13777" s="295">
        <v>0.21460209999999999</v>
      </c>
      <c r="B13777" s="295"/>
      <c r="C13777" s="295">
        <v>0.35195409999999999</v>
      </c>
      <c r="D13777" s="295"/>
    </row>
    <row r="13778" spans="1:4" x14ac:dyDescent="0.2">
      <c r="A13778" s="295">
        <v>0.21460209999999999</v>
      </c>
      <c r="B13778" s="295"/>
      <c r="C13778" s="295">
        <v>0.35195409999999999</v>
      </c>
      <c r="D13778" s="295"/>
    </row>
    <row r="13779" spans="1:4" x14ac:dyDescent="0.2">
      <c r="A13779" s="295">
        <v>0.2145869</v>
      </c>
      <c r="B13779" s="295"/>
      <c r="C13779" s="295">
        <v>0.35189540000000002</v>
      </c>
      <c r="D13779" s="295"/>
    </row>
    <row r="13780" spans="1:4" x14ac:dyDescent="0.2">
      <c r="A13780" s="295">
        <v>0.214559</v>
      </c>
      <c r="B13780" s="295"/>
      <c r="C13780" s="295">
        <v>0.35188039999999998</v>
      </c>
      <c r="D13780" s="295"/>
    </row>
    <row r="13781" spans="1:4" x14ac:dyDescent="0.2">
      <c r="A13781" s="295">
        <v>0.21454409999999999</v>
      </c>
      <c r="B13781" s="295"/>
      <c r="C13781" s="295">
        <v>0.35188039999999998</v>
      </c>
      <c r="D13781" s="295"/>
    </row>
    <row r="13782" spans="1:4" x14ac:dyDescent="0.2">
      <c r="A13782" s="295">
        <v>0.21454409999999999</v>
      </c>
      <c r="B13782" s="295"/>
      <c r="C13782" s="295">
        <v>0.35188039999999998</v>
      </c>
      <c r="D13782" s="295"/>
    </row>
    <row r="13783" spans="1:4" x14ac:dyDescent="0.2">
      <c r="A13783" s="295">
        <v>0.21452959999999999</v>
      </c>
      <c r="B13783" s="295"/>
      <c r="C13783" s="295">
        <v>0.35184019999999999</v>
      </c>
      <c r="D13783" s="295"/>
    </row>
    <row r="13784" spans="1:4" x14ac:dyDescent="0.2">
      <c r="A13784" s="295">
        <v>0.21452959999999999</v>
      </c>
      <c r="B13784" s="295"/>
      <c r="C13784" s="295">
        <v>0.35180099999999997</v>
      </c>
      <c r="D13784" s="295"/>
    </row>
    <row r="13785" spans="1:4" x14ac:dyDescent="0.2">
      <c r="A13785" s="295">
        <v>0.214501</v>
      </c>
      <c r="B13785" s="295"/>
      <c r="C13785" s="295">
        <v>0.35180099999999997</v>
      </c>
      <c r="D13785" s="295"/>
    </row>
    <row r="13786" spans="1:4" x14ac:dyDescent="0.2">
      <c r="A13786" s="295">
        <v>0.214501</v>
      </c>
      <c r="B13786" s="295"/>
      <c r="C13786" s="295">
        <v>0.35176180000000001</v>
      </c>
      <c r="D13786" s="295"/>
    </row>
    <row r="13787" spans="1:4" x14ac:dyDescent="0.2">
      <c r="A13787" s="295">
        <v>0.214501</v>
      </c>
      <c r="B13787" s="295"/>
      <c r="C13787" s="295">
        <v>0.351742</v>
      </c>
      <c r="D13787" s="295"/>
    </row>
    <row r="13788" spans="1:4" x14ac:dyDescent="0.2">
      <c r="A13788" s="295">
        <v>0.214472</v>
      </c>
      <c r="B13788" s="295"/>
      <c r="C13788" s="295">
        <v>0.351742</v>
      </c>
      <c r="D13788" s="295"/>
    </row>
    <row r="13789" spans="1:4" x14ac:dyDescent="0.2">
      <c r="A13789" s="295">
        <v>0.21444350000000001</v>
      </c>
      <c r="B13789" s="295"/>
      <c r="C13789" s="295">
        <v>0.35170839999999998</v>
      </c>
      <c r="D13789" s="295"/>
    </row>
    <row r="13790" spans="1:4" x14ac:dyDescent="0.2">
      <c r="A13790" s="295">
        <v>0.2144152</v>
      </c>
      <c r="B13790" s="295"/>
      <c r="C13790" s="295">
        <v>0.35170839999999998</v>
      </c>
      <c r="D13790" s="295"/>
    </row>
    <row r="13791" spans="1:4" x14ac:dyDescent="0.2">
      <c r="A13791" s="295">
        <v>0.2144152</v>
      </c>
      <c r="B13791" s="295"/>
      <c r="C13791" s="295">
        <v>0.35168959999999999</v>
      </c>
      <c r="D13791" s="295"/>
    </row>
    <row r="13792" spans="1:4" x14ac:dyDescent="0.2">
      <c r="A13792" s="295">
        <v>0.2144007</v>
      </c>
      <c r="B13792" s="295"/>
      <c r="C13792" s="295">
        <v>0.35163559999999999</v>
      </c>
      <c r="D13792" s="295"/>
    </row>
    <row r="13793" spans="1:4" x14ac:dyDescent="0.2">
      <c r="A13793" s="295">
        <v>0.2144006</v>
      </c>
      <c r="B13793" s="295"/>
      <c r="C13793" s="295">
        <v>0.35161579999999998</v>
      </c>
      <c r="D13793" s="295"/>
    </row>
    <row r="13794" spans="1:4" x14ac:dyDescent="0.2">
      <c r="A13794" s="295">
        <v>0.2143427</v>
      </c>
      <c r="B13794" s="295"/>
      <c r="C13794" s="295">
        <v>0.35161579999999998</v>
      </c>
      <c r="D13794" s="295"/>
    </row>
    <row r="13795" spans="1:4" x14ac:dyDescent="0.2">
      <c r="A13795" s="295">
        <v>0.21432809999999999</v>
      </c>
      <c r="B13795" s="295"/>
      <c r="C13795" s="295">
        <v>0.3515973</v>
      </c>
      <c r="D13795" s="295"/>
    </row>
    <row r="13796" spans="1:4" x14ac:dyDescent="0.2">
      <c r="A13796" s="295">
        <v>0.21432809999999999</v>
      </c>
      <c r="B13796" s="295"/>
      <c r="C13796" s="295">
        <v>0.35157680000000002</v>
      </c>
      <c r="D13796" s="295"/>
    </row>
    <row r="13797" spans="1:4" x14ac:dyDescent="0.2">
      <c r="A13797" s="295">
        <v>0.2143129</v>
      </c>
      <c r="B13797" s="295"/>
      <c r="C13797" s="295">
        <v>0.35154299999999999</v>
      </c>
      <c r="D13797" s="295"/>
    </row>
    <row r="13798" spans="1:4" x14ac:dyDescent="0.2">
      <c r="A13798" s="295">
        <v>0.21428349999999999</v>
      </c>
      <c r="B13798" s="295"/>
      <c r="C13798" s="295">
        <v>0.35154299999999999</v>
      </c>
      <c r="D13798" s="295"/>
    </row>
    <row r="13799" spans="1:4" x14ac:dyDescent="0.2">
      <c r="A13799" s="295">
        <v>0.21427019999999999</v>
      </c>
      <c r="B13799" s="295"/>
      <c r="C13799" s="295">
        <v>0.35152329999999998</v>
      </c>
      <c r="D13799" s="295"/>
    </row>
    <row r="13800" spans="1:4" x14ac:dyDescent="0.2">
      <c r="A13800" s="295">
        <v>0.21427009999999999</v>
      </c>
      <c r="B13800" s="295"/>
      <c r="C13800" s="295">
        <v>0.35150290000000001</v>
      </c>
      <c r="D13800" s="295"/>
    </row>
    <row r="13801" spans="1:4" x14ac:dyDescent="0.2">
      <c r="A13801" s="295">
        <v>0.21425520000000001</v>
      </c>
      <c r="B13801" s="295"/>
      <c r="C13801" s="295">
        <v>0.35146430000000001</v>
      </c>
      <c r="D13801" s="295"/>
    </row>
    <row r="13802" spans="1:4" x14ac:dyDescent="0.2">
      <c r="A13802" s="295">
        <v>0.21424070000000001</v>
      </c>
      <c r="B13802" s="295"/>
      <c r="C13802" s="295">
        <v>0.35144930000000002</v>
      </c>
      <c r="D13802" s="295"/>
    </row>
    <row r="13803" spans="1:4" x14ac:dyDescent="0.2">
      <c r="A13803" s="295">
        <v>0.21424070000000001</v>
      </c>
      <c r="B13803" s="295"/>
      <c r="C13803" s="295">
        <v>0.35143069999999998</v>
      </c>
      <c r="D13803" s="295"/>
    </row>
    <row r="13804" spans="1:4" x14ac:dyDescent="0.2">
      <c r="A13804" s="295">
        <v>0.21422620000000001</v>
      </c>
      <c r="B13804" s="295"/>
      <c r="C13804" s="295">
        <v>0.35143069999999998</v>
      </c>
      <c r="D13804" s="295"/>
    </row>
    <row r="13805" spans="1:4" x14ac:dyDescent="0.2">
      <c r="A13805" s="295">
        <v>0.21421119999999999</v>
      </c>
      <c r="B13805" s="295"/>
      <c r="C13805" s="295">
        <v>0.35141030000000001</v>
      </c>
      <c r="D13805" s="295"/>
    </row>
    <row r="13806" spans="1:4" x14ac:dyDescent="0.2">
      <c r="A13806" s="295">
        <v>0.21421119999999999</v>
      </c>
      <c r="B13806" s="295"/>
      <c r="C13806" s="295">
        <v>0.35137669999999999</v>
      </c>
      <c r="D13806" s="295"/>
    </row>
    <row r="13807" spans="1:4" x14ac:dyDescent="0.2">
      <c r="A13807" s="295">
        <v>0.2141979</v>
      </c>
      <c r="B13807" s="295"/>
      <c r="C13807" s="295">
        <v>0.35135699999999997</v>
      </c>
      <c r="D13807" s="295"/>
    </row>
    <row r="13808" spans="1:4" x14ac:dyDescent="0.2">
      <c r="A13808" s="295">
        <v>0.21416769999999999</v>
      </c>
      <c r="B13808" s="295"/>
      <c r="C13808" s="295">
        <v>0.35135699999999997</v>
      </c>
      <c r="D13808" s="295"/>
    </row>
    <row r="13809" spans="1:4" x14ac:dyDescent="0.2">
      <c r="A13809" s="295">
        <v>0.21416769999999999</v>
      </c>
      <c r="B13809" s="295"/>
      <c r="C13809" s="295">
        <v>0.35135690000000003</v>
      </c>
      <c r="D13809" s="295"/>
    </row>
    <row r="13810" spans="1:4" x14ac:dyDescent="0.2">
      <c r="A13810" s="295">
        <v>0.21412490000000001</v>
      </c>
      <c r="B13810" s="295"/>
      <c r="C13810" s="295">
        <v>0.35135690000000003</v>
      </c>
      <c r="D13810" s="295"/>
    </row>
    <row r="13811" spans="1:4" x14ac:dyDescent="0.2">
      <c r="A13811" s="295">
        <v>0.21411040000000001</v>
      </c>
      <c r="B13811" s="295"/>
      <c r="C13811" s="295">
        <v>0.35131839999999998</v>
      </c>
      <c r="D13811" s="295"/>
    </row>
    <row r="13812" spans="1:4" x14ac:dyDescent="0.2">
      <c r="A13812" s="295">
        <v>0.21409539999999999</v>
      </c>
      <c r="B13812" s="295"/>
      <c r="C13812" s="295">
        <v>0.35131839999999998</v>
      </c>
      <c r="D13812" s="295"/>
    </row>
    <row r="13813" spans="1:4" x14ac:dyDescent="0.2">
      <c r="A13813" s="295">
        <v>0.2140821</v>
      </c>
      <c r="B13813" s="295"/>
      <c r="C13813" s="295">
        <v>0.35124559999999999</v>
      </c>
      <c r="D13813" s="295"/>
    </row>
    <row r="13814" spans="1:4" x14ac:dyDescent="0.2">
      <c r="A13814" s="295">
        <v>0.2140676</v>
      </c>
      <c r="B13814" s="295"/>
      <c r="C13814" s="295">
        <v>0.35124559999999999</v>
      </c>
      <c r="D13814" s="295"/>
    </row>
    <row r="13815" spans="1:4" x14ac:dyDescent="0.2">
      <c r="A13815" s="295">
        <v>0.2140531</v>
      </c>
      <c r="B13815" s="295"/>
      <c r="C13815" s="295">
        <v>0.35124559999999999</v>
      </c>
      <c r="D13815" s="295"/>
    </row>
    <row r="13816" spans="1:4" x14ac:dyDescent="0.2">
      <c r="A13816" s="295">
        <v>0.2140379</v>
      </c>
      <c r="B13816" s="295"/>
      <c r="C13816" s="295">
        <v>0.35124559999999999</v>
      </c>
      <c r="D13816" s="295"/>
    </row>
    <row r="13817" spans="1:4" x14ac:dyDescent="0.2">
      <c r="A13817" s="295">
        <v>0.21401000000000001</v>
      </c>
      <c r="B13817" s="295"/>
      <c r="C13817" s="295">
        <v>0.35124559999999999</v>
      </c>
      <c r="D13817" s="295"/>
    </row>
    <row r="13818" spans="1:4" x14ac:dyDescent="0.2">
      <c r="A13818" s="295">
        <v>0.21399509999999999</v>
      </c>
      <c r="B13818" s="295"/>
      <c r="C13818" s="295">
        <v>0.35118660000000002</v>
      </c>
      <c r="D13818" s="295"/>
    </row>
    <row r="13819" spans="1:4" x14ac:dyDescent="0.2">
      <c r="A13819" s="295">
        <v>0.21399509999999999</v>
      </c>
      <c r="B13819" s="295"/>
      <c r="C13819" s="295">
        <v>0.35115299999999999</v>
      </c>
      <c r="D13819" s="295"/>
    </row>
    <row r="13820" spans="1:4" x14ac:dyDescent="0.2">
      <c r="A13820" s="295">
        <v>0.21399509999999999</v>
      </c>
      <c r="B13820" s="295"/>
      <c r="C13820" s="295">
        <v>0.35115299999999999</v>
      </c>
      <c r="D13820" s="295"/>
    </row>
    <row r="13821" spans="1:4" x14ac:dyDescent="0.2">
      <c r="A13821" s="295">
        <v>0.21395040000000001</v>
      </c>
      <c r="B13821" s="295"/>
      <c r="C13821" s="295">
        <v>0.35115299999999999</v>
      </c>
      <c r="D13821" s="295"/>
    </row>
    <row r="13822" spans="1:4" x14ac:dyDescent="0.2">
      <c r="A13822" s="295">
        <v>0.21395040000000001</v>
      </c>
      <c r="B13822" s="295"/>
      <c r="C13822" s="295">
        <v>0.35109940000000001</v>
      </c>
      <c r="D13822" s="295"/>
    </row>
    <row r="13823" spans="1:4" x14ac:dyDescent="0.2">
      <c r="A13823" s="295">
        <v>0.21393709999999999</v>
      </c>
      <c r="B13823" s="295"/>
      <c r="C13823" s="295">
        <v>0.35108080000000003</v>
      </c>
      <c r="D13823" s="295"/>
    </row>
    <row r="13824" spans="1:4" x14ac:dyDescent="0.2">
      <c r="A13824" s="295">
        <v>0.21393709999999999</v>
      </c>
      <c r="B13824" s="295"/>
      <c r="C13824" s="295">
        <v>0.35106039999999999</v>
      </c>
      <c r="D13824" s="295"/>
    </row>
    <row r="13825" spans="1:4" x14ac:dyDescent="0.2">
      <c r="A13825" s="295">
        <v>0.21390690000000001</v>
      </c>
      <c r="B13825" s="295"/>
      <c r="C13825" s="295">
        <v>0.35106039999999999</v>
      </c>
      <c r="D13825" s="295"/>
    </row>
    <row r="13826" spans="1:4" x14ac:dyDescent="0.2">
      <c r="A13826" s="295">
        <v>0.21387790000000001</v>
      </c>
      <c r="B13826" s="295"/>
      <c r="C13826" s="295">
        <v>0.35104000000000002</v>
      </c>
      <c r="D13826" s="295"/>
    </row>
    <row r="13827" spans="1:4" x14ac:dyDescent="0.2">
      <c r="A13827" s="295">
        <v>0.21387790000000001</v>
      </c>
      <c r="B13827" s="295"/>
      <c r="C13827" s="295">
        <v>0.3509679</v>
      </c>
      <c r="D13827" s="295"/>
    </row>
    <row r="13828" spans="1:4" x14ac:dyDescent="0.2">
      <c r="A13828" s="295">
        <v>0.21386340000000001</v>
      </c>
      <c r="B13828" s="295"/>
      <c r="C13828" s="295">
        <v>0.35095290000000001</v>
      </c>
      <c r="D13828" s="295"/>
    </row>
    <row r="13829" spans="1:4" x14ac:dyDescent="0.2">
      <c r="A13829" s="295">
        <v>0.21386340000000001</v>
      </c>
      <c r="B13829" s="295"/>
      <c r="C13829" s="295">
        <v>0.35095290000000001</v>
      </c>
      <c r="D13829" s="295"/>
    </row>
    <row r="13830" spans="1:4" x14ac:dyDescent="0.2">
      <c r="A13830" s="295">
        <v>0.2138351</v>
      </c>
      <c r="B13830" s="295"/>
      <c r="C13830" s="295">
        <v>0.35093429999999998</v>
      </c>
      <c r="D13830" s="295"/>
    </row>
    <row r="13831" spans="1:4" x14ac:dyDescent="0.2">
      <c r="A13831" s="295">
        <v>0.21380540000000001</v>
      </c>
      <c r="B13831" s="295"/>
      <c r="C13831" s="295">
        <v>0.3509139</v>
      </c>
      <c r="D13831" s="295"/>
    </row>
    <row r="13832" spans="1:4" x14ac:dyDescent="0.2">
      <c r="A13832" s="295">
        <v>0.21379090000000001</v>
      </c>
      <c r="B13832" s="295"/>
      <c r="C13832" s="295">
        <v>0.35087489999999999</v>
      </c>
      <c r="D13832" s="295"/>
    </row>
    <row r="13833" spans="1:4" x14ac:dyDescent="0.2">
      <c r="A13833" s="295">
        <v>0.21379090000000001</v>
      </c>
      <c r="B13833" s="295"/>
      <c r="C13833" s="295">
        <v>0.35085509999999998</v>
      </c>
      <c r="D13833" s="295"/>
    </row>
    <row r="13834" spans="1:4" x14ac:dyDescent="0.2">
      <c r="A13834" s="295">
        <v>0.21379090000000001</v>
      </c>
      <c r="B13834" s="295"/>
      <c r="C13834" s="295">
        <v>0.35083629999999999</v>
      </c>
      <c r="D13834" s="295"/>
    </row>
    <row r="13835" spans="1:4" x14ac:dyDescent="0.2">
      <c r="A13835" s="295">
        <v>0.21379090000000001</v>
      </c>
      <c r="B13835" s="295"/>
      <c r="C13835" s="295">
        <v>0.35083629999999999</v>
      </c>
      <c r="D13835" s="295"/>
    </row>
    <row r="13836" spans="1:4" x14ac:dyDescent="0.2">
      <c r="A13836" s="295">
        <v>0.21376310000000001</v>
      </c>
      <c r="B13836" s="295"/>
      <c r="C13836" s="295">
        <v>0.35080270000000002</v>
      </c>
      <c r="D13836" s="295"/>
    </row>
    <row r="13837" spans="1:4" x14ac:dyDescent="0.2">
      <c r="A13837" s="295">
        <v>0.21376310000000001</v>
      </c>
      <c r="B13837" s="295"/>
      <c r="C13837" s="295">
        <v>0.3507653</v>
      </c>
      <c r="D13837" s="295"/>
    </row>
    <row r="13838" spans="1:4" x14ac:dyDescent="0.2">
      <c r="A13838" s="295">
        <v>0.2137203</v>
      </c>
      <c r="B13838" s="295"/>
      <c r="C13838" s="295">
        <v>0.35074549999999999</v>
      </c>
      <c r="D13838" s="295"/>
    </row>
    <row r="13839" spans="1:4" x14ac:dyDescent="0.2">
      <c r="A13839" s="295">
        <v>0.21370510000000001</v>
      </c>
      <c r="B13839" s="295"/>
      <c r="C13839" s="295">
        <v>0.3507305</v>
      </c>
      <c r="D13839" s="295"/>
    </row>
    <row r="13840" spans="1:4" x14ac:dyDescent="0.2">
      <c r="A13840" s="295">
        <v>0.21369060000000001</v>
      </c>
      <c r="B13840" s="295"/>
      <c r="C13840" s="295">
        <v>0.3507305</v>
      </c>
      <c r="D13840" s="295"/>
    </row>
    <row r="13841" spans="1:4" x14ac:dyDescent="0.2">
      <c r="A13841" s="295">
        <v>0.21367559999999999</v>
      </c>
      <c r="B13841" s="295"/>
      <c r="C13841" s="295">
        <v>0.35071010000000002</v>
      </c>
      <c r="D13841" s="295"/>
    </row>
    <row r="13842" spans="1:4" x14ac:dyDescent="0.2">
      <c r="A13842" s="295">
        <v>0.21367559999999999</v>
      </c>
      <c r="B13842" s="295"/>
      <c r="C13842" s="295">
        <v>0.35071010000000002</v>
      </c>
      <c r="D13842" s="295"/>
    </row>
    <row r="13843" spans="1:4" x14ac:dyDescent="0.2">
      <c r="A13843" s="295">
        <v>0.21364540000000001</v>
      </c>
      <c r="B13843" s="295"/>
      <c r="C13843" s="295">
        <v>0.35069129999999998</v>
      </c>
      <c r="D13843" s="295"/>
    </row>
    <row r="13844" spans="1:4" x14ac:dyDescent="0.2">
      <c r="A13844" s="295">
        <v>0.21363209999999999</v>
      </c>
      <c r="B13844" s="295"/>
      <c r="C13844" s="295">
        <v>0.35067160000000003</v>
      </c>
      <c r="D13844" s="295"/>
    </row>
    <row r="13845" spans="1:4" x14ac:dyDescent="0.2">
      <c r="A13845" s="295">
        <v>0.21363209999999999</v>
      </c>
      <c r="B13845" s="295"/>
      <c r="C13845" s="295">
        <v>0.35065299999999999</v>
      </c>
      <c r="D13845" s="295"/>
    </row>
    <row r="13846" spans="1:4" x14ac:dyDescent="0.2">
      <c r="A13846" s="295">
        <v>0.21361759999999999</v>
      </c>
      <c r="B13846" s="295"/>
      <c r="C13846" s="295">
        <v>0.35061369999999997</v>
      </c>
      <c r="D13846" s="295"/>
    </row>
    <row r="13847" spans="1:4" x14ac:dyDescent="0.2">
      <c r="A13847" s="295">
        <v>0.21361759999999999</v>
      </c>
      <c r="B13847" s="295"/>
      <c r="C13847" s="295">
        <v>0.35059879999999999</v>
      </c>
      <c r="D13847" s="295"/>
    </row>
    <row r="13848" spans="1:4" x14ac:dyDescent="0.2">
      <c r="A13848" s="295">
        <v>0.2135881</v>
      </c>
      <c r="B13848" s="295"/>
      <c r="C13848" s="295">
        <v>0.35059869999999999</v>
      </c>
      <c r="D13848" s="295"/>
    </row>
    <row r="13849" spans="1:4" x14ac:dyDescent="0.2">
      <c r="A13849" s="295">
        <v>0.21355959999999999</v>
      </c>
      <c r="B13849" s="295"/>
      <c r="C13849" s="295">
        <v>0.35056039999999999</v>
      </c>
      <c r="D13849" s="295"/>
    </row>
    <row r="13850" spans="1:4" x14ac:dyDescent="0.2">
      <c r="A13850" s="295">
        <v>0.21355959999999999</v>
      </c>
      <c r="B13850" s="295"/>
      <c r="C13850" s="295">
        <v>0.35054540000000001</v>
      </c>
      <c r="D13850" s="295"/>
    </row>
    <row r="13851" spans="1:4" x14ac:dyDescent="0.2">
      <c r="A13851" s="295">
        <v>0.21354509999999999</v>
      </c>
      <c r="B13851" s="295"/>
      <c r="C13851" s="295">
        <v>0.35052499999999998</v>
      </c>
      <c r="D13851" s="295"/>
    </row>
    <row r="13852" spans="1:4" x14ac:dyDescent="0.2">
      <c r="A13852" s="295">
        <v>0.21354509999999999</v>
      </c>
      <c r="B13852" s="295"/>
      <c r="C13852" s="295">
        <v>0.35052499999999998</v>
      </c>
      <c r="D13852" s="295"/>
    </row>
    <row r="13853" spans="1:4" x14ac:dyDescent="0.2">
      <c r="A13853" s="295">
        <v>0.21354509999999999</v>
      </c>
      <c r="B13853" s="295"/>
      <c r="C13853" s="295">
        <v>0.3504678</v>
      </c>
      <c r="D13853" s="295"/>
    </row>
    <row r="13854" spans="1:4" x14ac:dyDescent="0.2">
      <c r="A13854" s="295">
        <v>0.21354509999999999</v>
      </c>
      <c r="B13854" s="295"/>
      <c r="C13854" s="295">
        <v>0.35044740000000002</v>
      </c>
      <c r="D13854" s="295"/>
    </row>
    <row r="13855" spans="1:4" x14ac:dyDescent="0.2">
      <c r="A13855" s="295">
        <v>0.21348780000000001</v>
      </c>
      <c r="B13855" s="295"/>
      <c r="C13855" s="295">
        <v>0.35043239999999998</v>
      </c>
      <c r="D13855" s="295"/>
    </row>
    <row r="13856" spans="1:4" x14ac:dyDescent="0.2">
      <c r="A13856" s="295">
        <v>0.21348780000000001</v>
      </c>
      <c r="B13856" s="295"/>
      <c r="C13856" s="295">
        <v>0.35043239999999998</v>
      </c>
      <c r="D13856" s="295"/>
    </row>
    <row r="13857" spans="1:4" x14ac:dyDescent="0.2">
      <c r="A13857" s="295">
        <v>0.21347260000000001</v>
      </c>
      <c r="B13857" s="295"/>
      <c r="C13857" s="295">
        <v>0.35041270000000002</v>
      </c>
      <c r="D13857" s="295"/>
    </row>
    <row r="13858" spans="1:4" x14ac:dyDescent="0.2">
      <c r="A13858" s="295">
        <v>0.21347260000000001</v>
      </c>
      <c r="B13858" s="295"/>
      <c r="C13858" s="295">
        <v>0.35037889999999999</v>
      </c>
      <c r="D13858" s="295"/>
    </row>
    <row r="13859" spans="1:4" x14ac:dyDescent="0.2">
      <c r="A13859" s="295">
        <v>0.21347260000000001</v>
      </c>
      <c r="B13859" s="295"/>
      <c r="C13859" s="295">
        <v>0.3503405</v>
      </c>
      <c r="D13859" s="295"/>
    </row>
    <row r="13860" spans="1:4" x14ac:dyDescent="0.2">
      <c r="A13860" s="295">
        <v>0.21345810000000001</v>
      </c>
      <c r="B13860" s="295"/>
      <c r="C13860" s="295">
        <v>0.35032010000000002</v>
      </c>
      <c r="D13860" s="295"/>
    </row>
    <row r="13861" spans="1:4" x14ac:dyDescent="0.2">
      <c r="A13861" s="295">
        <v>0.21344360000000001</v>
      </c>
      <c r="B13861" s="295"/>
      <c r="C13861" s="295">
        <v>0.35032010000000002</v>
      </c>
      <c r="D13861" s="295"/>
    </row>
    <row r="13862" spans="1:4" x14ac:dyDescent="0.2">
      <c r="A13862" s="295">
        <v>0.21344360000000001</v>
      </c>
      <c r="B13862" s="295"/>
      <c r="C13862" s="295">
        <v>0.35032010000000002</v>
      </c>
      <c r="D13862" s="295"/>
    </row>
    <row r="13863" spans="1:4" x14ac:dyDescent="0.2">
      <c r="A13863" s="295">
        <v>0.21342920000000001</v>
      </c>
      <c r="B13863" s="295"/>
      <c r="C13863" s="295">
        <v>0.35032010000000002</v>
      </c>
      <c r="D13863" s="295"/>
    </row>
    <row r="13864" spans="1:4" x14ac:dyDescent="0.2">
      <c r="A13864" s="295">
        <v>0.2134142</v>
      </c>
      <c r="B13864" s="295"/>
      <c r="C13864" s="295">
        <v>0.35030030000000001</v>
      </c>
      <c r="D13864" s="295"/>
    </row>
    <row r="13865" spans="1:4" x14ac:dyDescent="0.2">
      <c r="A13865" s="295">
        <v>0.2134142</v>
      </c>
      <c r="B13865" s="295"/>
      <c r="C13865" s="295">
        <v>0.35026489999999999</v>
      </c>
      <c r="D13865" s="295"/>
    </row>
    <row r="13866" spans="1:4" x14ac:dyDescent="0.2">
      <c r="A13866" s="295">
        <v>0.2133863</v>
      </c>
      <c r="B13866" s="295"/>
      <c r="C13866" s="295">
        <v>0.35024630000000001</v>
      </c>
      <c r="D13866" s="295"/>
    </row>
    <row r="13867" spans="1:4" x14ac:dyDescent="0.2">
      <c r="A13867" s="295">
        <v>0.21337139999999999</v>
      </c>
      <c r="B13867" s="295"/>
      <c r="C13867" s="295">
        <v>0.35022750000000002</v>
      </c>
      <c r="D13867" s="295"/>
    </row>
    <row r="13868" spans="1:4" x14ac:dyDescent="0.2">
      <c r="A13868" s="295">
        <v>0.21335609999999999</v>
      </c>
      <c r="B13868" s="295"/>
      <c r="C13868" s="295">
        <v>0.35022750000000002</v>
      </c>
      <c r="D13868" s="295"/>
    </row>
    <row r="13869" spans="1:4" x14ac:dyDescent="0.2">
      <c r="A13869" s="295">
        <v>0.21335609999999999</v>
      </c>
      <c r="B13869" s="295"/>
      <c r="C13869" s="295">
        <v>0.35020869999999998</v>
      </c>
      <c r="D13869" s="295"/>
    </row>
    <row r="13870" spans="1:4" x14ac:dyDescent="0.2">
      <c r="A13870" s="295">
        <v>0.2133417</v>
      </c>
      <c r="B13870" s="295"/>
      <c r="C13870" s="295">
        <v>0.35015540000000001</v>
      </c>
      <c r="D13870" s="295"/>
    </row>
    <row r="13871" spans="1:4" x14ac:dyDescent="0.2">
      <c r="A13871" s="295">
        <v>0.21329880000000001</v>
      </c>
      <c r="B13871" s="295"/>
      <c r="C13871" s="295">
        <v>0.35013650000000002</v>
      </c>
      <c r="D13871" s="295"/>
    </row>
    <row r="13872" spans="1:4" x14ac:dyDescent="0.2">
      <c r="A13872" s="295">
        <v>0.21329880000000001</v>
      </c>
      <c r="B13872" s="295"/>
      <c r="C13872" s="295">
        <v>0.35013650000000002</v>
      </c>
      <c r="D13872" s="295"/>
    </row>
    <row r="13873" spans="1:4" x14ac:dyDescent="0.2">
      <c r="A13873" s="295">
        <v>0.21329880000000001</v>
      </c>
      <c r="B13873" s="295"/>
      <c r="C13873" s="295">
        <v>0.35011769999999998</v>
      </c>
      <c r="D13873" s="295"/>
    </row>
    <row r="13874" spans="1:4" x14ac:dyDescent="0.2">
      <c r="A13874" s="295">
        <v>0.21329880000000001</v>
      </c>
      <c r="B13874" s="295"/>
      <c r="C13874" s="295">
        <v>0.35007759999999999</v>
      </c>
      <c r="D13874" s="295"/>
    </row>
    <row r="13875" spans="1:4" x14ac:dyDescent="0.2">
      <c r="A13875" s="295">
        <v>0.2132694</v>
      </c>
      <c r="B13875" s="295"/>
      <c r="C13875" s="295">
        <v>0.35002420000000001</v>
      </c>
      <c r="D13875" s="295"/>
    </row>
    <row r="13876" spans="1:4" x14ac:dyDescent="0.2">
      <c r="A13876" s="295">
        <v>0.2132561</v>
      </c>
      <c r="B13876" s="295"/>
      <c r="C13876" s="295">
        <v>0.35002420000000001</v>
      </c>
      <c r="D13876" s="295"/>
    </row>
    <row r="13877" spans="1:4" x14ac:dyDescent="0.2">
      <c r="A13877" s="295">
        <v>0.2132561</v>
      </c>
      <c r="B13877" s="295"/>
      <c r="C13877" s="295">
        <v>0.35002420000000001</v>
      </c>
      <c r="D13877" s="295"/>
    </row>
    <row r="13878" spans="1:4" x14ac:dyDescent="0.2">
      <c r="A13878" s="295">
        <v>0.21324080000000001</v>
      </c>
      <c r="B13878" s="295"/>
      <c r="C13878" s="295">
        <v>0.35000540000000002</v>
      </c>
      <c r="D13878" s="295"/>
    </row>
    <row r="13879" spans="1:4" x14ac:dyDescent="0.2">
      <c r="A13879" s="295">
        <v>0.21322630000000001</v>
      </c>
      <c r="B13879" s="295"/>
      <c r="C13879" s="295">
        <v>0.35000540000000002</v>
      </c>
      <c r="D13879" s="295"/>
    </row>
    <row r="13880" spans="1:4" x14ac:dyDescent="0.2">
      <c r="A13880" s="295">
        <v>0.2132114</v>
      </c>
      <c r="B13880" s="295"/>
      <c r="C13880" s="295">
        <v>0.3499718</v>
      </c>
      <c r="D13880" s="295"/>
    </row>
    <row r="13881" spans="1:4" x14ac:dyDescent="0.2">
      <c r="A13881" s="295">
        <v>0.21319689999999999</v>
      </c>
      <c r="B13881" s="295"/>
      <c r="C13881" s="295">
        <v>0.34995209999999999</v>
      </c>
      <c r="D13881" s="295"/>
    </row>
    <row r="13882" spans="1:4" x14ac:dyDescent="0.2">
      <c r="A13882" s="295">
        <v>0.2131835</v>
      </c>
      <c r="B13882" s="295"/>
      <c r="C13882" s="295">
        <v>0.34991280000000002</v>
      </c>
      <c r="D13882" s="295"/>
    </row>
    <row r="13883" spans="1:4" x14ac:dyDescent="0.2">
      <c r="A13883" s="295">
        <v>0.21316860000000001</v>
      </c>
      <c r="B13883" s="295"/>
      <c r="C13883" s="295">
        <v>0.34991280000000002</v>
      </c>
      <c r="D13883" s="295"/>
    </row>
    <row r="13884" spans="1:4" x14ac:dyDescent="0.2">
      <c r="A13884" s="295">
        <v>0.21315339999999999</v>
      </c>
      <c r="B13884" s="295"/>
      <c r="C13884" s="295">
        <v>0.34987449999999998</v>
      </c>
      <c r="D13884" s="295"/>
    </row>
    <row r="13885" spans="1:4" x14ac:dyDescent="0.2">
      <c r="A13885" s="295">
        <v>0.21315339999999999</v>
      </c>
      <c r="B13885" s="295"/>
      <c r="C13885" s="295">
        <v>0.3498541</v>
      </c>
      <c r="D13885" s="295"/>
    </row>
    <row r="13886" spans="1:4" x14ac:dyDescent="0.2">
      <c r="A13886" s="295">
        <v>0.21315339999999999</v>
      </c>
      <c r="B13886" s="295"/>
      <c r="C13886" s="295">
        <v>0.34984910000000002</v>
      </c>
      <c r="D13886" s="295"/>
    </row>
    <row r="13887" spans="1:4" x14ac:dyDescent="0.2">
      <c r="A13887" s="295">
        <v>0.21313889999999999</v>
      </c>
      <c r="B13887" s="295"/>
      <c r="C13887" s="295">
        <v>0.3498193</v>
      </c>
      <c r="D13887" s="295"/>
    </row>
    <row r="13888" spans="1:4" x14ac:dyDescent="0.2">
      <c r="A13888" s="295">
        <v>0.21312390000000001</v>
      </c>
      <c r="B13888" s="295"/>
      <c r="C13888" s="295">
        <v>0.34979890000000002</v>
      </c>
      <c r="D13888" s="295"/>
    </row>
    <row r="13889" spans="1:4" x14ac:dyDescent="0.2">
      <c r="A13889" s="295">
        <v>0.21309420000000001</v>
      </c>
      <c r="B13889" s="295"/>
      <c r="C13889" s="295">
        <v>0.34974169999999999</v>
      </c>
      <c r="D13889" s="295"/>
    </row>
    <row r="13890" spans="1:4" x14ac:dyDescent="0.2">
      <c r="A13890" s="295">
        <v>0.21309420000000001</v>
      </c>
      <c r="B13890" s="295"/>
      <c r="C13890" s="295">
        <v>0.34972310000000001</v>
      </c>
      <c r="D13890" s="295"/>
    </row>
    <row r="13891" spans="1:4" x14ac:dyDescent="0.2">
      <c r="A13891" s="295">
        <v>0.21308089999999999</v>
      </c>
      <c r="B13891" s="295"/>
      <c r="C13891" s="295">
        <v>0.34972310000000001</v>
      </c>
      <c r="D13891" s="295"/>
    </row>
    <row r="13892" spans="1:4" x14ac:dyDescent="0.2">
      <c r="A13892" s="295">
        <v>0.21308089999999999</v>
      </c>
      <c r="B13892" s="295"/>
      <c r="C13892" s="295">
        <v>0.34972310000000001</v>
      </c>
      <c r="D13892" s="295"/>
    </row>
    <row r="13893" spans="1:4" x14ac:dyDescent="0.2">
      <c r="A13893" s="295">
        <v>0.21308089999999999</v>
      </c>
      <c r="B13893" s="295"/>
      <c r="C13893" s="295">
        <v>0.34970269999999998</v>
      </c>
      <c r="D13893" s="295"/>
    </row>
    <row r="13894" spans="1:4" x14ac:dyDescent="0.2">
      <c r="A13894" s="295">
        <v>0.21308079999999999</v>
      </c>
      <c r="B13894" s="295"/>
      <c r="C13894" s="295">
        <v>0.34966409999999998</v>
      </c>
      <c r="D13894" s="295"/>
    </row>
    <row r="13895" spans="1:4" x14ac:dyDescent="0.2">
      <c r="A13895" s="295">
        <v>0.21302360000000001</v>
      </c>
      <c r="B13895" s="295"/>
      <c r="C13895" s="295">
        <v>0.34962880000000002</v>
      </c>
      <c r="D13895" s="295"/>
    </row>
    <row r="13896" spans="1:4" x14ac:dyDescent="0.2">
      <c r="A13896" s="295">
        <v>0.21302360000000001</v>
      </c>
      <c r="B13896" s="295"/>
      <c r="C13896" s="295">
        <v>0.349609</v>
      </c>
      <c r="D13896" s="295"/>
    </row>
    <row r="13897" spans="1:4" x14ac:dyDescent="0.2">
      <c r="A13897" s="295">
        <v>0.21302360000000001</v>
      </c>
      <c r="B13897" s="295"/>
      <c r="C13897" s="295">
        <v>0.34959040000000002</v>
      </c>
      <c r="D13897" s="295"/>
    </row>
    <row r="13898" spans="1:4" x14ac:dyDescent="0.2">
      <c r="A13898" s="295">
        <v>0.21302360000000001</v>
      </c>
      <c r="B13898" s="295"/>
      <c r="C13898" s="295">
        <v>0.34957060000000001</v>
      </c>
      <c r="D13898" s="295"/>
    </row>
    <row r="13899" spans="1:4" x14ac:dyDescent="0.2">
      <c r="A13899" s="295">
        <v>0.2130235</v>
      </c>
      <c r="B13899" s="295"/>
      <c r="C13899" s="295">
        <v>0.34957060000000001</v>
      </c>
      <c r="D13899" s="295"/>
    </row>
    <row r="13900" spans="1:4" x14ac:dyDescent="0.2">
      <c r="A13900" s="295">
        <v>0.21299460000000001</v>
      </c>
      <c r="B13900" s="295"/>
      <c r="C13900" s="295">
        <v>0.3495509</v>
      </c>
      <c r="D13900" s="295"/>
    </row>
    <row r="13901" spans="1:4" x14ac:dyDescent="0.2">
      <c r="A13901" s="295">
        <v>0.212951</v>
      </c>
      <c r="B13901" s="295"/>
      <c r="C13901" s="295">
        <v>0.34951710000000002</v>
      </c>
      <c r="D13901" s="295"/>
    </row>
    <row r="13902" spans="1:4" x14ac:dyDescent="0.2">
      <c r="A13902" s="295">
        <v>0.212951</v>
      </c>
      <c r="B13902" s="295"/>
      <c r="C13902" s="295">
        <v>0.34949669999999999</v>
      </c>
      <c r="D13902" s="295"/>
    </row>
    <row r="13903" spans="1:4" x14ac:dyDescent="0.2">
      <c r="A13903" s="295">
        <v>0.212951</v>
      </c>
      <c r="B13903" s="295"/>
      <c r="C13903" s="295">
        <v>0.34949669999999999</v>
      </c>
      <c r="D13903" s="295"/>
    </row>
    <row r="13904" spans="1:4" x14ac:dyDescent="0.2">
      <c r="A13904" s="295">
        <v>0.212951</v>
      </c>
      <c r="B13904" s="295"/>
      <c r="C13904" s="295">
        <v>0.34945769999999998</v>
      </c>
      <c r="D13904" s="295"/>
    </row>
    <row r="13905" spans="1:4" x14ac:dyDescent="0.2">
      <c r="A13905" s="295">
        <v>0.21292150000000001</v>
      </c>
      <c r="B13905" s="295"/>
      <c r="C13905" s="295">
        <v>0.34941909999999998</v>
      </c>
      <c r="D13905" s="295"/>
    </row>
    <row r="13906" spans="1:4" x14ac:dyDescent="0.2">
      <c r="A13906" s="295">
        <v>0.2128785</v>
      </c>
      <c r="B13906" s="295"/>
      <c r="C13906" s="295">
        <v>0.3494041</v>
      </c>
      <c r="D13906" s="295"/>
    </row>
    <row r="13907" spans="1:4" x14ac:dyDescent="0.2">
      <c r="A13907" s="295">
        <v>0.212864</v>
      </c>
      <c r="B13907" s="295"/>
      <c r="C13907" s="295">
        <v>0.34938910000000001</v>
      </c>
      <c r="D13907" s="295"/>
    </row>
    <row r="13908" spans="1:4" x14ac:dyDescent="0.2">
      <c r="A13908" s="295">
        <v>0.212864</v>
      </c>
      <c r="B13908" s="295"/>
      <c r="C13908" s="295">
        <v>0.34938910000000001</v>
      </c>
      <c r="D13908" s="295"/>
    </row>
    <row r="13909" spans="1:4" x14ac:dyDescent="0.2">
      <c r="A13909" s="295">
        <v>0.212864</v>
      </c>
      <c r="B13909" s="295"/>
      <c r="C13909" s="295">
        <v>0.34937049999999997</v>
      </c>
      <c r="D13909" s="295"/>
    </row>
    <row r="13910" spans="1:4" x14ac:dyDescent="0.2">
      <c r="A13910" s="295">
        <v>0.212864</v>
      </c>
      <c r="B13910" s="295"/>
      <c r="C13910" s="295">
        <v>0.3493501</v>
      </c>
      <c r="D13910" s="295"/>
    </row>
    <row r="13911" spans="1:4" x14ac:dyDescent="0.2">
      <c r="A13911" s="295">
        <v>0.212864</v>
      </c>
      <c r="B13911" s="295"/>
      <c r="C13911" s="295">
        <v>0.34929769999999999</v>
      </c>
      <c r="D13911" s="295"/>
    </row>
    <row r="13912" spans="1:4" x14ac:dyDescent="0.2">
      <c r="A13912" s="295">
        <v>0.21283569999999999</v>
      </c>
      <c r="B13912" s="295"/>
      <c r="C13912" s="295">
        <v>0.34927789999999997</v>
      </c>
      <c r="D13912" s="295"/>
    </row>
    <row r="13913" spans="1:4" x14ac:dyDescent="0.2">
      <c r="A13913" s="295">
        <v>0.212806</v>
      </c>
      <c r="B13913" s="295"/>
      <c r="C13913" s="295">
        <v>0.34925929999999999</v>
      </c>
      <c r="D13913" s="295"/>
    </row>
    <row r="13914" spans="1:4" x14ac:dyDescent="0.2">
      <c r="A13914" s="295">
        <v>0.21279149999999999</v>
      </c>
      <c r="B13914" s="295"/>
      <c r="C13914" s="295">
        <v>0.34925929999999999</v>
      </c>
      <c r="D13914" s="295"/>
    </row>
    <row r="13915" spans="1:4" x14ac:dyDescent="0.2">
      <c r="A13915" s="295">
        <v>0.21277650000000001</v>
      </c>
      <c r="B13915" s="295"/>
      <c r="C13915" s="295">
        <v>0.34925929999999999</v>
      </c>
      <c r="D13915" s="295"/>
    </row>
    <row r="13916" spans="1:4" x14ac:dyDescent="0.2">
      <c r="A13916" s="295">
        <v>0.21277650000000001</v>
      </c>
      <c r="B13916" s="295"/>
      <c r="C13916" s="295">
        <v>0.3492208</v>
      </c>
      <c r="D13916" s="295"/>
    </row>
    <row r="13917" spans="1:4" x14ac:dyDescent="0.2">
      <c r="A13917" s="295">
        <v>0.21277650000000001</v>
      </c>
      <c r="B13917" s="295"/>
      <c r="C13917" s="295">
        <v>0.34920220000000002</v>
      </c>
      <c r="D13917" s="295"/>
    </row>
    <row r="13918" spans="1:4" x14ac:dyDescent="0.2">
      <c r="A13918" s="295">
        <v>0.21274870000000001</v>
      </c>
      <c r="B13918" s="295"/>
      <c r="C13918" s="295">
        <v>0.34920220000000002</v>
      </c>
      <c r="D13918" s="295"/>
    </row>
    <row r="13919" spans="1:4" x14ac:dyDescent="0.2">
      <c r="A13919" s="295">
        <v>0.21274870000000001</v>
      </c>
      <c r="B13919" s="295"/>
      <c r="C13919" s="295">
        <v>0.34916839999999999</v>
      </c>
      <c r="D13919" s="295"/>
    </row>
    <row r="13920" spans="1:4" x14ac:dyDescent="0.2">
      <c r="A13920" s="295">
        <v>0.21273339999999999</v>
      </c>
      <c r="B13920" s="295"/>
      <c r="C13920" s="295">
        <v>0.34914800000000001</v>
      </c>
      <c r="D13920" s="295"/>
    </row>
    <row r="13921" spans="1:4" x14ac:dyDescent="0.2">
      <c r="A13921" s="295">
        <v>0.212704</v>
      </c>
      <c r="B13921" s="295"/>
      <c r="C13921" s="295">
        <v>0.34910960000000002</v>
      </c>
      <c r="D13921" s="295"/>
    </row>
    <row r="13922" spans="1:4" x14ac:dyDescent="0.2">
      <c r="A13922" s="295">
        <v>0.2126895</v>
      </c>
      <c r="B13922" s="295"/>
      <c r="C13922" s="295">
        <v>0.34910960000000002</v>
      </c>
      <c r="D13922" s="295"/>
    </row>
    <row r="13923" spans="1:4" x14ac:dyDescent="0.2">
      <c r="A13923" s="295">
        <v>0.2126895</v>
      </c>
      <c r="B13923" s="295"/>
      <c r="C13923" s="295">
        <v>0.34909459999999998</v>
      </c>
      <c r="D13923" s="295"/>
    </row>
    <row r="13924" spans="1:4" x14ac:dyDescent="0.2">
      <c r="A13924" s="295">
        <v>0.21267610000000001</v>
      </c>
      <c r="B13924" s="295"/>
      <c r="C13924" s="295">
        <v>0.3490742</v>
      </c>
      <c r="D13924" s="295"/>
    </row>
    <row r="13925" spans="1:4" x14ac:dyDescent="0.2">
      <c r="A13925" s="295">
        <v>0.21267610000000001</v>
      </c>
      <c r="B13925" s="295"/>
      <c r="C13925" s="295">
        <v>0.34903679999999998</v>
      </c>
      <c r="D13925" s="295"/>
    </row>
    <row r="13926" spans="1:4" x14ac:dyDescent="0.2">
      <c r="A13926" s="295">
        <v>0.21266160000000001</v>
      </c>
      <c r="B13926" s="295"/>
      <c r="C13926" s="295">
        <v>0.34903679999999998</v>
      </c>
      <c r="D13926" s="295"/>
    </row>
    <row r="13927" spans="1:4" x14ac:dyDescent="0.2">
      <c r="A13927" s="295">
        <v>0.21266160000000001</v>
      </c>
      <c r="B13927" s="295"/>
      <c r="C13927" s="295">
        <v>0.34901700000000002</v>
      </c>
      <c r="D13927" s="295"/>
    </row>
    <row r="13928" spans="1:4" x14ac:dyDescent="0.2">
      <c r="A13928" s="295">
        <v>0.2126314</v>
      </c>
      <c r="B13928" s="295"/>
      <c r="C13928" s="295">
        <v>0.34901700000000002</v>
      </c>
      <c r="D13928" s="295"/>
    </row>
    <row r="13929" spans="1:4" x14ac:dyDescent="0.2">
      <c r="A13929" s="295">
        <v>0.212617</v>
      </c>
      <c r="B13929" s="295"/>
      <c r="C13929" s="295">
        <v>0.34899839999999999</v>
      </c>
      <c r="D13929" s="295"/>
    </row>
    <row r="13930" spans="1:4" x14ac:dyDescent="0.2">
      <c r="A13930" s="295">
        <v>0.212617</v>
      </c>
      <c r="B13930" s="295"/>
      <c r="C13930" s="295">
        <v>0.34897800000000001</v>
      </c>
      <c r="D13930" s="295"/>
    </row>
    <row r="13931" spans="1:4" x14ac:dyDescent="0.2">
      <c r="A13931" s="295">
        <v>0.2126036</v>
      </c>
      <c r="B13931" s="295"/>
      <c r="C13931" s="295">
        <v>0.34894419999999998</v>
      </c>
      <c r="D13931" s="295"/>
    </row>
    <row r="13932" spans="1:4" x14ac:dyDescent="0.2">
      <c r="A13932" s="295">
        <v>0.2126036</v>
      </c>
      <c r="B13932" s="295"/>
      <c r="C13932" s="295">
        <v>0.34894419999999998</v>
      </c>
      <c r="D13932" s="295"/>
    </row>
    <row r="13933" spans="1:4" x14ac:dyDescent="0.2">
      <c r="A13933" s="295">
        <v>0.21258869999999999</v>
      </c>
      <c r="B13933" s="295"/>
      <c r="C13933" s="295">
        <v>0.34894419999999998</v>
      </c>
      <c r="D13933" s="295"/>
    </row>
    <row r="13934" spans="1:4" x14ac:dyDescent="0.2">
      <c r="A13934" s="295">
        <v>0.21258869999999999</v>
      </c>
      <c r="B13934" s="295"/>
      <c r="C13934" s="295">
        <v>0.34892450000000003</v>
      </c>
      <c r="D13934" s="295"/>
    </row>
    <row r="13935" spans="1:4" x14ac:dyDescent="0.2">
      <c r="A13935" s="295">
        <v>0.21258869999999999</v>
      </c>
      <c r="B13935" s="295"/>
      <c r="C13935" s="295">
        <v>0.34887020000000002</v>
      </c>
      <c r="D13935" s="295"/>
    </row>
    <row r="13936" spans="1:4" x14ac:dyDescent="0.2">
      <c r="A13936" s="295">
        <v>0.2125592</v>
      </c>
      <c r="B13936" s="295"/>
      <c r="C13936" s="295">
        <v>0.34885169999999999</v>
      </c>
      <c r="D13936" s="295"/>
    </row>
    <row r="13937" spans="1:4" x14ac:dyDescent="0.2">
      <c r="A13937" s="295">
        <v>0.21254590000000001</v>
      </c>
      <c r="B13937" s="295"/>
      <c r="C13937" s="295">
        <v>0.34881630000000002</v>
      </c>
      <c r="D13937" s="295"/>
    </row>
    <row r="13938" spans="1:4" x14ac:dyDescent="0.2">
      <c r="A13938" s="295">
        <v>0.21253140000000001</v>
      </c>
      <c r="B13938" s="295"/>
      <c r="C13938" s="295">
        <v>0.34881630000000002</v>
      </c>
      <c r="D13938" s="295"/>
    </row>
    <row r="13939" spans="1:4" x14ac:dyDescent="0.2">
      <c r="A13939" s="295">
        <v>0.21253140000000001</v>
      </c>
      <c r="B13939" s="295"/>
      <c r="C13939" s="295">
        <v>0.34877789999999997</v>
      </c>
      <c r="D13939" s="295"/>
    </row>
    <row r="13940" spans="1:4" x14ac:dyDescent="0.2">
      <c r="A13940" s="295">
        <v>0.2125012</v>
      </c>
      <c r="B13940" s="295"/>
      <c r="C13940" s="295">
        <v>0.34873870000000001</v>
      </c>
      <c r="D13940" s="295"/>
    </row>
    <row r="13941" spans="1:4" x14ac:dyDescent="0.2">
      <c r="A13941" s="295">
        <v>0.2125012</v>
      </c>
      <c r="B13941" s="295"/>
      <c r="C13941" s="295">
        <v>0.34873870000000001</v>
      </c>
      <c r="D13941" s="295"/>
    </row>
    <row r="13942" spans="1:4" x14ac:dyDescent="0.2">
      <c r="A13942" s="295">
        <v>0.21247340000000001</v>
      </c>
      <c r="B13942" s="295"/>
      <c r="C13942" s="295">
        <v>0.34870329999999999</v>
      </c>
      <c r="D13942" s="295"/>
    </row>
    <row r="13943" spans="1:4" x14ac:dyDescent="0.2">
      <c r="A13943" s="295">
        <v>0.21245820000000001</v>
      </c>
      <c r="B13943" s="295"/>
      <c r="C13943" s="295">
        <v>0.34870329999999999</v>
      </c>
      <c r="D13943" s="295"/>
    </row>
    <row r="13944" spans="1:4" x14ac:dyDescent="0.2">
      <c r="A13944" s="295">
        <v>0.2124432</v>
      </c>
      <c r="B13944" s="295"/>
      <c r="C13944" s="295">
        <v>0.34866789999999998</v>
      </c>
      <c r="D13944" s="295"/>
    </row>
    <row r="13945" spans="1:4" x14ac:dyDescent="0.2">
      <c r="A13945" s="295">
        <v>0.2124299</v>
      </c>
      <c r="B13945" s="295"/>
      <c r="C13945" s="295">
        <v>0.34862949999999998</v>
      </c>
      <c r="D13945" s="295"/>
    </row>
    <row r="13946" spans="1:4" x14ac:dyDescent="0.2">
      <c r="A13946" s="295">
        <v>0.2124298</v>
      </c>
      <c r="B13946" s="295"/>
      <c r="C13946" s="295">
        <v>0.34859030000000002</v>
      </c>
      <c r="D13946" s="295"/>
    </row>
    <row r="13947" spans="1:4" x14ac:dyDescent="0.2">
      <c r="A13947" s="295">
        <v>0.2124153</v>
      </c>
      <c r="B13947" s="295"/>
      <c r="C13947" s="295">
        <v>0.34859030000000002</v>
      </c>
      <c r="D13947" s="295"/>
    </row>
    <row r="13948" spans="1:4" x14ac:dyDescent="0.2">
      <c r="A13948" s="295">
        <v>0.2124153</v>
      </c>
      <c r="B13948" s="295"/>
      <c r="C13948" s="295">
        <v>0.34855560000000002</v>
      </c>
      <c r="D13948" s="295"/>
    </row>
    <row r="13949" spans="1:4" x14ac:dyDescent="0.2">
      <c r="A13949" s="295">
        <v>0.2124009</v>
      </c>
      <c r="B13949" s="295"/>
      <c r="C13949" s="295">
        <v>0.348522</v>
      </c>
      <c r="D13949" s="295"/>
    </row>
    <row r="13950" spans="1:4" x14ac:dyDescent="0.2">
      <c r="A13950" s="295">
        <v>0.2124009</v>
      </c>
      <c r="B13950" s="295"/>
      <c r="C13950" s="295">
        <v>0.34850340000000002</v>
      </c>
      <c r="D13950" s="295"/>
    </row>
    <row r="13951" spans="1:4" x14ac:dyDescent="0.2">
      <c r="A13951" s="295">
        <v>0.2124009</v>
      </c>
      <c r="B13951" s="295"/>
      <c r="C13951" s="295">
        <v>0.34850340000000002</v>
      </c>
      <c r="D13951" s="295"/>
    </row>
    <row r="13952" spans="1:4" x14ac:dyDescent="0.2">
      <c r="A13952" s="295">
        <v>0.2124009</v>
      </c>
      <c r="B13952" s="295"/>
      <c r="C13952" s="295">
        <v>0.34848299999999999</v>
      </c>
      <c r="D13952" s="295"/>
    </row>
    <row r="13953" spans="1:4" x14ac:dyDescent="0.2">
      <c r="A13953" s="295">
        <v>0.2124009</v>
      </c>
      <c r="B13953" s="295"/>
      <c r="C13953" s="295">
        <v>0.348468</v>
      </c>
      <c r="D13953" s="295"/>
    </row>
    <row r="13954" spans="1:4" x14ac:dyDescent="0.2">
      <c r="A13954" s="295">
        <v>0.21237139999999999</v>
      </c>
      <c r="B13954" s="295"/>
      <c r="C13954" s="295">
        <v>0.34844920000000001</v>
      </c>
      <c r="D13954" s="295"/>
    </row>
    <row r="13955" spans="1:4" x14ac:dyDescent="0.2">
      <c r="A13955" s="295">
        <v>0.21235619999999999</v>
      </c>
      <c r="B13955" s="295"/>
      <c r="C13955" s="295">
        <v>0.34842879999999998</v>
      </c>
      <c r="D13955" s="295"/>
    </row>
    <row r="13956" spans="1:4" x14ac:dyDescent="0.2">
      <c r="A13956" s="295">
        <v>0.2123284</v>
      </c>
      <c r="B13956" s="295"/>
      <c r="C13956" s="295">
        <v>0.34840989999999999</v>
      </c>
      <c r="D13956" s="295"/>
    </row>
    <row r="13957" spans="1:4" x14ac:dyDescent="0.2">
      <c r="A13957" s="295">
        <v>0.2123283</v>
      </c>
      <c r="B13957" s="295"/>
      <c r="C13957" s="295">
        <v>0.3483716</v>
      </c>
      <c r="D13957" s="295"/>
    </row>
    <row r="13958" spans="1:4" x14ac:dyDescent="0.2">
      <c r="A13958" s="295">
        <v>0.2123283</v>
      </c>
      <c r="B13958" s="295"/>
      <c r="C13958" s="295">
        <v>0.3483716</v>
      </c>
      <c r="D13958" s="295"/>
    </row>
    <row r="13959" spans="1:4" x14ac:dyDescent="0.2">
      <c r="A13959" s="295">
        <v>0.2123283</v>
      </c>
      <c r="B13959" s="295"/>
      <c r="C13959" s="295">
        <v>0.34835179999999999</v>
      </c>
      <c r="D13959" s="295"/>
    </row>
    <row r="13960" spans="1:4" x14ac:dyDescent="0.2">
      <c r="A13960" s="295">
        <v>0.21229890000000001</v>
      </c>
      <c r="B13960" s="295"/>
      <c r="C13960" s="295">
        <v>0.34835179999999999</v>
      </c>
      <c r="D13960" s="295"/>
    </row>
    <row r="13961" spans="1:4" x14ac:dyDescent="0.2">
      <c r="A13961" s="295">
        <v>0.21228559999999999</v>
      </c>
      <c r="B13961" s="295"/>
      <c r="C13961" s="295">
        <v>0.34829779999999999</v>
      </c>
      <c r="D13961" s="295"/>
    </row>
    <row r="13962" spans="1:4" x14ac:dyDescent="0.2">
      <c r="A13962" s="295">
        <v>0.21228559999999999</v>
      </c>
      <c r="B13962" s="295"/>
      <c r="C13962" s="295">
        <v>0.34827809999999998</v>
      </c>
      <c r="D13962" s="295"/>
    </row>
    <row r="13963" spans="1:4" x14ac:dyDescent="0.2">
      <c r="A13963" s="295">
        <v>0.2122706</v>
      </c>
      <c r="B13963" s="295"/>
      <c r="C13963" s="295">
        <v>0.34826309999999999</v>
      </c>
      <c r="D13963" s="295"/>
    </row>
    <row r="13964" spans="1:4" x14ac:dyDescent="0.2">
      <c r="A13964" s="295">
        <v>0.2122706</v>
      </c>
      <c r="B13964" s="295"/>
      <c r="C13964" s="295">
        <v>0.34824430000000001</v>
      </c>
      <c r="D13964" s="295"/>
    </row>
    <row r="13965" spans="1:4" x14ac:dyDescent="0.2">
      <c r="A13965" s="295">
        <v>0.2122706</v>
      </c>
      <c r="B13965" s="295"/>
      <c r="C13965" s="295">
        <v>0.34822930000000002</v>
      </c>
      <c r="D13965" s="295"/>
    </row>
    <row r="13966" spans="1:4" x14ac:dyDescent="0.2">
      <c r="A13966" s="295">
        <v>0.2122561</v>
      </c>
      <c r="B13966" s="295"/>
      <c r="C13966" s="295">
        <v>0.34822930000000002</v>
      </c>
      <c r="D13966" s="295"/>
    </row>
    <row r="13967" spans="1:4" x14ac:dyDescent="0.2">
      <c r="A13967" s="295">
        <v>0.2122561</v>
      </c>
      <c r="B13967" s="295"/>
      <c r="C13967" s="295">
        <v>0.34818909999999997</v>
      </c>
      <c r="D13967" s="295"/>
    </row>
    <row r="13968" spans="1:4" x14ac:dyDescent="0.2">
      <c r="A13968" s="295">
        <v>0.21224270000000001</v>
      </c>
      <c r="B13968" s="295"/>
      <c r="C13968" s="295">
        <v>0.34818909999999997</v>
      </c>
      <c r="D13968" s="295"/>
    </row>
    <row r="13969" spans="1:4" x14ac:dyDescent="0.2">
      <c r="A13969" s="295">
        <v>0.21219850000000001</v>
      </c>
      <c r="B13969" s="295"/>
      <c r="C13969" s="295">
        <v>0.34818909999999997</v>
      </c>
      <c r="D13969" s="295"/>
    </row>
    <row r="13970" spans="1:4" x14ac:dyDescent="0.2">
      <c r="A13970" s="295">
        <v>0.21216860000000001</v>
      </c>
      <c r="B13970" s="295"/>
      <c r="C13970" s="295">
        <v>0.34813129999999998</v>
      </c>
      <c r="D13970" s="295"/>
    </row>
    <row r="13971" spans="1:4" x14ac:dyDescent="0.2">
      <c r="A13971" s="295">
        <v>0.21216860000000001</v>
      </c>
      <c r="B13971" s="295"/>
      <c r="C13971" s="295">
        <v>0.34811629999999999</v>
      </c>
      <c r="D13971" s="295"/>
    </row>
    <row r="13972" spans="1:4" x14ac:dyDescent="0.2">
      <c r="A13972" s="295">
        <v>0.21215410000000001</v>
      </c>
      <c r="B13972" s="295"/>
      <c r="C13972" s="295">
        <v>0.34811629999999999</v>
      </c>
      <c r="D13972" s="295"/>
    </row>
    <row r="13973" spans="1:4" x14ac:dyDescent="0.2">
      <c r="A13973" s="295">
        <v>0.21215410000000001</v>
      </c>
      <c r="B13973" s="295"/>
      <c r="C13973" s="295">
        <v>0.34805910000000001</v>
      </c>
      <c r="D13973" s="295"/>
    </row>
    <row r="13974" spans="1:4" x14ac:dyDescent="0.2">
      <c r="A13974" s="295">
        <v>0.21212439999999999</v>
      </c>
      <c r="B13974" s="295"/>
      <c r="C13974" s="295">
        <v>0.34803869999999998</v>
      </c>
      <c r="D13974" s="295"/>
    </row>
    <row r="13975" spans="1:4" x14ac:dyDescent="0.2">
      <c r="A13975" s="295">
        <v>0.2121094</v>
      </c>
      <c r="B13975" s="295"/>
      <c r="C13975" s="295">
        <v>0.34803869999999998</v>
      </c>
      <c r="D13975" s="295"/>
    </row>
    <row r="13976" spans="1:4" x14ac:dyDescent="0.2">
      <c r="A13976" s="295">
        <v>0.2120949</v>
      </c>
      <c r="B13976" s="295"/>
      <c r="C13976" s="295">
        <v>0.34803869999999998</v>
      </c>
      <c r="D13976" s="295"/>
    </row>
    <row r="13977" spans="1:4" x14ac:dyDescent="0.2">
      <c r="A13977" s="295">
        <v>0.21207970000000001</v>
      </c>
      <c r="B13977" s="295"/>
      <c r="C13977" s="295">
        <v>0.34800039999999999</v>
      </c>
      <c r="D13977" s="295"/>
    </row>
    <row r="13978" spans="1:4" x14ac:dyDescent="0.2">
      <c r="A13978" s="295">
        <v>0.21207970000000001</v>
      </c>
      <c r="B13978" s="295"/>
      <c r="C13978" s="295">
        <v>0.34798059999999997</v>
      </c>
      <c r="D13978" s="295"/>
    </row>
    <row r="13979" spans="1:4" x14ac:dyDescent="0.2">
      <c r="A13979" s="295">
        <v>0.21205180000000001</v>
      </c>
      <c r="B13979" s="295"/>
      <c r="C13979" s="295">
        <v>0.34794700000000001</v>
      </c>
      <c r="D13979" s="295"/>
    </row>
    <row r="13980" spans="1:4" x14ac:dyDescent="0.2">
      <c r="A13980" s="295">
        <v>0.21205180000000001</v>
      </c>
      <c r="B13980" s="295"/>
      <c r="C13980" s="295">
        <v>0.34790959999999999</v>
      </c>
      <c r="D13980" s="295"/>
    </row>
    <row r="13981" spans="1:4" x14ac:dyDescent="0.2">
      <c r="A13981" s="295">
        <v>0.21205180000000001</v>
      </c>
      <c r="B13981" s="295"/>
      <c r="C13981" s="295">
        <v>0.34790959999999999</v>
      </c>
      <c r="D13981" s="295"/>
    </row>
    <row r="13982" spans="1:4" x14ac:dyDescent="0.2">
      <c r="A13982" s="295">
        <v>0.2120224</v>
      </c>
      <c r="B13982" s="295"/>
      <c r="C13982" s="295">
        <v>0.34790959999999999</v>
      </c>
      <c r="D13982" s="295"/>
    </row>
    <row r="13983" spans="1:4" x14ac:dyDescent="0.2">
      <c r="A13983" s="295">
        <v>0.21200910000000001</v>
      </c>
      <c r="B13983" s="295"/>
      <c r="C13983" s="295">
        <v>0.34788980000000003</v>
      </c>
      <c r="D13983" s="295"/>
    </row>
    <row r="13984" spans="1:4" x14ac:dyDescent="0.2">
      <c r="A13984" s="295">
        <v>0.2119801</v>
      </c>
      <c r="B13984" s="295"/>
      <c r="C13984" s="295">
        <v>0.34785630000000001</v>
      </c>
      <c r="D13984" s="295"/>
    </row>
    <row r="13985" spans="1:4" x14ac:dyDescent="0.2">
      <c r="A13985" s="295">
        <v>0.21196490000000001</v>
      </c>
      <c r="B13985" s="295"/>
      <c r="C13985" s="295">
        <v>0.34783579999999997</v>
      </c>
      <c r="D13985" s="295"/>
    </row>
    <row r="13986" spans="1:4" x14ac:dyDescent="0.2">
      <c r="A13986" s="295">
        <v>0.21196480000000001</v>
      </c>
      <c r="B13986" s="295"/>
      <c r="C13986" s="295">
        <v>0.34781699999999999</v>
      </c>
      <c r="D13986" s="295"/>
    </row>
    <row r="13987" spans="1:4" x14ac:dyDescent="0.2">
      <c r="A13987" s="295">
        <v>0.21194959999999999</v>
      </c>
      <c r="B13987" s="295"/>
      <c r="C13987" s="295">
        <v>0.34779729999999998</v>
      </c>
      <c r="D13987" s="295"/>
    </row>
    <row r="13988" spans="1:4" x14ac:dyDescent="0.2">
      <c r="A13988" s="295">
        <v>0.21193509999999999</v>
      </c>
      <c r="B13988" s="295"/>
      <c r="C13988" s="295">
        <v>0.34779729999999998</v>
      </c>
      <c r="D13988" s="295"/>
    </row>
    <row r="13989" spans="1:4" x14ac:dyDescent="0.2">
      <c r="A13989" s="295">
        <v>0.21193509999999999</v>
      </c>
      <c r="B13989" s="295"/>
      <c r="C13989" s="295">
        <v>0.34778229999999999</v>
      </c>
      <c r="D13989" s="295"/>
    </row>
    <row r="13990" spans="1:4" x14ac:dyDescent="0.2">
      <c r="A13990" s="295">
        <v>0.2119201</v>
      </c>
      <c r="B13990" s="295"/>
      <c r="C13990" s="295">
        <v>0.34776370000000001</v>
      </c>
      <c r="D13990" s="295"/>
    </row>
    <row r="13991" spans="1:4" x14ac:dyDescent="0.2">
      <c r="A13991" s="295">
        <v>0.21190490000000001</v>
      </c>
      <c r="B13991" s="295"/>
      <c r="C13991" s="295">
        <v>0.34770469999999998</v>
      </c>
      <c r="D13991" s="295"/>
    </row>
    <row r="13992" spans="1:4" x14ac:dyDescent="0.2">
      <c r="A13992" s="295">
        <v>0.21190490000000001</v>
      </c>
      <c r="B13992" s="295"/>
      <c r="C13992" s="295">
        <v>0.34770469999999998</v>
      </c>
      <c r="D13992" s="295"/>
    </row>
    <row r="13993" spans="1:4" x14ac:dyDescent="0.2">
      <c r="A13993" s="295">
        <v>0.21187529999999999</v>
      </c>
      <c r="B13993" s="295"/>
      <c r="C13993" s="295">
        <v>0.34768969999999999</v>
      </c>
      <c r="D13993" s="295"/>
    </row>
    <row r="13994" spans="1:4" x14ac:dyDescent="0.2">
      <c r="A13994" s="295">
        <v>0.21186070000000001</v>
      </c>
      <c r="B13994" s="295"/>
      <c r="C13994" s="295">
        <v>0.3476495</v>
      </c>
      <c r="D13994" s="295"/>
    </row>
    <row r="13995" spans="1:4" x14ac:dyDescent="0.2">
      <c r="A13995" s="295">
        <v>0.2118324</v>
      </c>
      <c r="B13995" s="295"/>
      <c r="C13995" s="295">
        <v>0.3476495</v>
      </c>
      <c r="D13995" s="295"/>
    </row>
    <row r="13996" spans="1:4" x14ac:dyDescent="0.2">
      <c r="A13996" s="295">
        <v>0.2118324</v>
      </c>
      <c r="B13996" s="295"/>
      <c r="C13996" s="295">
        <v>0.34762979999999999</v>
      </c>
      <c r="D13996" s="295"/>
    </row>
    <row r="13997" spans="1:4" x14ac:dyDescent="0.2">
      <c r="A13997" s="295">
        <v>0.2118324</v>
      </c>
      <c r="B13997" s="295"/>
      <c r="C13997" s="295">
        <v>0.34761120000000001</v>
      </c>
      <c r="D13997" s="295"/>
    </row>
    <row r="13998" spans="1:4" x14ac:dyDescent="0.2">
      <c r="A13998" s="295">
        <v>0.21181800000000001</v>
      </c>
      <c r="B13998" s="295"/>
      <c r="C13998" s="295">
        <v>0.34757199999999999</v>
      </c>
      <c r="D13998" s="295"/>
    </row>
    <row r="13999" spans="1:4" x14ac:dyDescent="0.2">
      <c r="A13999" s="295">
        <v>0.2118034</v>
      </c>
      <c r="B13999" s="295"/>
      <c r="C13999" s="295">
        <v>0.347557</v>
      </c>
      <c r="D13999" s="295"/>
    </row>
    <row r="14000" spans="1:4" x14ac:dyDescent="0.2">
      <c r="A14000" s="295">
        <v>0.21177509999999999</v>
      </c>
      <c r="B14000" s="295"/>
      <c r="C14000" s="295">
        <v>0.347557</v>
      </c>
      <c r="D14000" s="295"/>
    </row>
    <row r="14001" spans="1:4" x14ac:dyDescent="0.2">
      <c r="A14001" s="295">
        <v>0.21177509999999999</v>
      </c>
      <c r="B14001" s="295"/>
      <c r="C14001" s="295">
        <v>0.34754200000000002</v>
      </c>
      <c r="D14001" s="295"/>
    </row>
    <row r="14002" spans="1:4" x14ac:dyDescent="0.2">
      <c r="A14002" s="295">
        <v>0.21177509999999999</v>
      </c>
      <c r="B14002" s="295"/>
      <c r="C14002" s="295">
        <v>0.34750360000000002</v>
      </c>
      <c r="D14002" s="295"/>
    </row>
    <row r="14003" spans="1:4" x14ac:dyDescent="0.2">
      <c r="A14003" s="295">
        <v>0.21177509999999999</v>
      </c>
      <c r="B14003" s="295"/>
      <c r="C14003" s="295">
        <v>0.34750360000000002</v>
      </c>
      <c r="D14003" s="295"/>
    </row>
    <row r="14004" spans="1:4" x14ac:dyDescent="0.2">
      <c r="A14004" s="295">
        <v>0.21173049999999999</v>
      </c>
      <c r="B14004" s="295"/>
      <c r="C14004" s="295">
        <v>0.34742669999999998</v>
      </c>
      <c r="D14004" s="295"/>
    </row>
    <row r="14005" spans="1:4" x14ac:dyDescent="0.2">
      <c r="A14005" s="295">
        <v>0.21171599999999999</v>
      </c>
      <c r="B14005" s="295"/>
      <c r="C14005" s="295">
        <v>0.34741169999999999</v>
      </c>
      <c r="D14005" s="295"/>
    </row>
    <row r="14006" spans="1:4" x14ac:dyDescent="0.2">
      <c r="A14006" s="295">
        <v>0.21171599999999999</v>
      </c>
      <c r="B14006" s="295"/>
      <c r="C14006" s="295">
        <v>0.34737630000000003</v>
      </c>
      <c r="D14006" s="295"/>
    </row>
    <row r="14007" spans="1:4" x14ac:dyDescent="0.2">
      <c r="A14007" s="295">
        <v>0.21171599999999999</v>
      </c>
      <c r="B14007" s="295"/>
      <c r="C14007" s="295">
        <v>0.34735769999999999</v>
      </c>
      <c r="D14007" s="295"/>
    </row>
    <row r="14008" spans="1:4" x14ac:dyDescent="0.2">
      <c r="A14008" s="295">
        <v>0.21170140000000001</v>
      </c>
      <c r="B14008" s="295"/>
      <c r="C14008" s="295">
        <v>0.34735769999999999</v>
      </c>
      <c r="D14008" s="295"/>
    </row>
    <row r="14009" spans="1:4" x14ac:dyDescent="0.2">
      <c r="A14009" s="295">
        <v>0.21167359999999999</v>
      </c>
      <c r="B14009" s="295"/>
      <c r="C14009" s="295">
        <v>0.34733730000000002</v>
      </c>
      <c r="D14009" s="295"/>
    </row>
    <row r="14010" spans="1:4" x14ac:dyDescent="0.2">
      <c r="A14010" s="295">
        <v>0.2116584</v>
      </c>
      <c r="B14010" s="295"/>
      <c r="C14010" s="295">
        <v>0.34731849999999997</v>
      </c>
      <c r="D14010" s="295"/>
    </row>
    <row r="14011" spans="1:4" x14ac:dyDescent="0.2">
      <c r="A14011" s="295">
        <v>0.2116584</v>
      </c>
      <c r="B14011" s="295"/>
      <c r="C14011" s="295">
        <v>0.34730349999999999</v>
      </c>
      <c r="D14011" s="295"/>
    </row>
    <row r="14012" spans="1:4" x14ac:dyDescent="0.2">
      <c r="A14012" s="295">
        <v>0.2116439</v>
      </c>
      <c r="B14012" s="295"/>
      <c r="C14012" s="295">
        <v>0.34730349999999999</v>
      </c>
      <c r="D14012" s="295"/>
    </row>
    <row r="14013" spans="1:4" x14ac:dyDescent="0.2">
      <c r="A14013" s="295">
        <v>0.2116439</v>
      </c>
      <c r="B14013" s="295"/>
      <c r="C14013" s="295">
        <v>0.34728490000000001</v>
      </c>
      <c r="D14013" s="295"/>
    </row>
    <row r="14014" spans="1:4" x14ac:dyDescent="0.2">
      <c r="A14014" s="295">
        <v>0.21160109999999999</v>
      </c>
      <c r="B14014" s="295"/>
      <c r="C14014" s="295">
        <v>0.34722979999999998</v>
      </c>
      <c r="D14014" s="295"/>
    </row>
    <row r="14015" spans="1:4" x14ac:dyDescent="0.2">
      <c r="A14015" s="295">
        <v>0.21158660000000001</v>
      </c>
      <c r="B14015" s="295"/>
      <c r="C14015" s="295">
        <v>0.34717740000000002</v>
      </c>
      <c r="D14015" s="295"/>
    </row>
    <row r="14016" spans="1:4" x14ac:dyDescent="0.2">
      <c r="A14016" s="295">
        <v>0.21157139999999999</v>
      </c>
      <c r="B14016" s="295"/>
      <c r="C14016" s="295">
        <v>0.34717740000000002</v>
      </c>
      <c r="D14016" s="295"/>
    </row>
    <row r="14017" spans="1:4" x14ac:dyDescent="0.2">
      <c r="A14017" s="295">
        <v>0.21157139999999999</v>
      </c>
      <c r="B14017" s="295"/>
      <c r="C14017" s="295">
        <v>0.34717740000000002</v>
      </c>
      <c r="D14017" s="295"/>
    </row>
    <row r="14018" spans="1:4" x14ac:dyDescent="0.2">
      <c r="A14018" s="295">
        <v>0.21155640000000001</v>
      </c>
      <c r="B14018" s="295"/>
      <c r="C14018" s="295">
        <v>0.34712399999999999</v>
      </c>
      <c r="D14018" s="295"/>
    </row>
    <row r="14019" spans="1:4" x14ac:dyDescent="0.2">
      <c r="A14019" s="295">
        <v>0.21155640000000001</v>
      </c>
      <c r="B14019" s="295"/>
      <c r="C14019" s="295">
        <v>0.34708860000000002</v>
      </c>
      <c r="D14019" s="295"/>
    </row>
    <row r="14020" spans="1:4" x14ac:dyDescent="0.2">
      <c r="A14020" s="295">
        <v>0.21152689999999999</v>
      </c>
      <c r="B14020" s="295"/>
      <c r="C14020" s="295">
        <v>0.34708860000000002</v>
      </c>
      <c r="D14020" s="295"/>
    </row>
    <row r="14021" spans="1:4" x14ac:dyDescent="0.2">
      <c r="A14021" s="295">
        <v>0.2114991</v>
      </c>
      <c r="B14021" s="295"/>
      <c r="C14021" s="295">
        <v>0.34706979999999998</v>
      </c>
      <c r="D14021" s="295"/>
    </row>
    <row r="14022" spans="1:4" x14ac:dyDescent="0.2">
      <c r="A14022" s="295">
        <v>0.21146889999999999</v>
      </c>
      <c r="B14022" s="295"/>
      <c r="C14022" s="295">
        <v>0.34703620000000002</v>
      </c>
      <c r="D14022" s="295"/>
    </row>
    <row r="14023" spans="1:4" x14ac:dyDescent="0.2">
      <c r="A14023" s="295">
        <v>0.21146889999999999</v>
      </c>
      <c r="B14023" s="295"/>
      <c r="C14023" s="295">
        <v>0.34703620000000002</v>
      </c>
      <c r="D14023" s="295"/>
    </row>
    <row r="14024" spans="1:4" x14ac:dyDescent="0.2">
      <c r="A14024" s="295">
        <v>0.21146889999999999</v>
      </c>
      <c r="B14024" s="295"/>
      <c r="C14024" s="295">
        <v>0.34703620000000002</v>
      </c>
      <c r="D14024" s="295"/>
    </row>
    <row r="14025" spans="1:4" x14ac:dyDescent="0.2">
      <c r="A14025" s="295">
        <v>0.21145439999999999</v>
      </c>
      <c r="B14025" s="295"/>
      <c r="C14025" s="295">
        <v>0.3469622</v>
      </c>
      <c r="D14025" s="295"/>
    </row>
    <row r="14026" spans="1:4" x14ac:dyDescent="0.2">
      <c r="A14026" s="295">
        <v>0.21142610000000001</v>
      </c>
      <c r="B14026" s="295"/>
      <c r="C14026" s="295">
        <v>0.34692479999999998</v>
      </c>
      <c r="D14026" s="295"/>
    </row>
    <row r="14027" spans="1:4" x14ac:dyDescent="0.2">
      <c r="A14027" s="295">
        <v>0.21139749999999999</v>
      </c>
      <c r="B14027" s="295"/>
      <c r="C14027" s="295">
        <v>0.34692479999999998</v>
      </c>
      <c r="D14027" s="295"/>
    </row>
    <row r="14028" spans="1:4" x14ac:dyDescent="0.2">
      <c r="A14028" s="295">
        <v>0.2113679</v>
      </c>
      <c r="B14028" s="295"/>
      <c r="C14028" s="295">
        <v>0.34690979999999999</v>
      </c>
      <c r="D14028" s="295"/>
    </row>
    <row r="14029" spans="1:4" x14ac:dyDescent="0.2">
      <c r="A14029" s="295">
        <v>0.2113679</v>
      </c>
      <c r="B14029" s="295"/>
      <c r="C14029" s="295">
        <v>0.34689120000000001</v>
      </c>
      <c r="D14029" s="295"/>
    </row>
    <row r="14030" spans="1:4" x14ac:dyDescent="0.2">
      <c r="A14030" s="295">
        <v>0.21135290000000001</v>
      </c>
      <c r="B14030" s="295"/>
      <c r="C14030" s="295">
        <v>0.34685739999999998</v>
      </c>
      <c r="D14030" s="295"/>
    </row>
    <row r="14031" spans="1:4" x14ac:dyDescent="0.2">
      <c r="A14031" s="295">
        <v>0.21133840000000001</v>
      </c>
      <c r="B14031" s="295"/>
      <c r="C14031" s="295">
        <v>0.34685739999999998</v>
      </c>
      <c r="D14031" s="295"/>
    </row>
    <row r="14032" spans="1:4" x14ac:dyDescent="0.2">
      <c r="A14032" s="295">
        <v>0.21132339999999999</v>
      </c>
      <c r="B14032" s="295"/>
      <c r="C14032" s="295">
        <v>0.34680230000000001</v>
      </c>
      <c r="D14032" s="295"/>
    </row>
    <row r="14033" spans="1:4" x14ac:dyDescent="0.2">
      <c r="A14033" s="295">
        <v>0.2113082</v>
      </c>
      <c r="B14033" s="295"/>
      <c r="C14033" s="295">
        <v>0.34678369999999997</v>
      </c>
      <c r="D14033" s="295"/>
    </row>
    <row r="14034" spans="1:4" x14ac:dyDescent="0.2">
      <c r="A14034" s="295">
        <v>0.2112937</v>
      </c>
      <c r="B14034" s="295"/>
      <c r="C14034" s="295">
        <v>0.34678369999999997</v>
      </c>
      <c r="D14034" s="295"/>
    </row>
    <row r="14035" spans="1:4" x14ac:dyDescent="0.2">
      <c r="A14035" s="295">
        <v>0.2112792</v>
      </c>
      <c r="B14035" s="295"/>
      <c r="C14035" s="295">
        <v>0.34678369999999997</v>
      </c>
      <c r="D14035" s="295"/>
    </row>
    <row r="14036" spans="1:4" x14ac:dyDescent="0.2">
      <c r="A14036" s="295">
        <v>0.21126590000000001</v>
      </c>
      <c r="B14036" s="295"/>
      <c r="C14036" s="295">
        <v>0.34678369999999997</v>
      </c>
      <c r="D14036" s="295"/>
    </row>
    <row r="14037" spans="1:4" x14ac:dyDescent="0.2">
      <c r="A14037" s="295">
        <v>0.21126590000000001</v>
      </c>
      <c r="B14037" s="295"/>
      <c r="C14037" s="295">
        <v>0.34676869999999999</v>
      </c>
      <c r="D14037" s="295"/>
    </row>
    <row r="14038" spans="1:4" x14ac:dyDescent="0.2">
      <c r="A14038" s="295">
        <v>0.21126590000000001</v>
      </c>
      <c r="B14038" s="295"/>
      <c r="C14038" s="295">
        <v>0.34676869999999999</v>
      </c>
      <c r="D14038" s="295"/>
    </row>
    <row r="14039" spans="1:4" x14ac:dyDescent="0.2">
      <c r="A14039" s="295">
        <v>0.2112658</v>
      </c>
      <c r="B14039" s="295"/>
      <c r="C14039" s="295">
        <v>0.34670970000000001</v>
      </c>
      <c r="D14039" s="295"/>
    </row>
    <row r="14040" spans="1:4" x14ac:dyDescent="0.2">
      <c r="A14040" s="295">
        <v>0.21123639999999999</v>
      </c>
      <c r="B14040" s="295"/>
      <c r="C14040" s="295">
        <v>0.34669109999999997</v>
      </c>
      <c r="D14040" s="295"/>
    </row>
    <row r="14041" spans="1:4" x14ac:dyDescent="0.2">
      <c r="A14041" s="295">
        <v>0.21122189999999999</v>
      </c>
      <c r="B14041" s="295"/>
      <c r="C14041" s="295">
        <v>0.3466707</v>
      </c>
      <c r="D14041" s="295"/>
    </row>
    <row r="14042" spans="1:4" x14ac:dyDescent="0.2">
      <c r="A14042" s="295">
        <v>0.2111933</v>
      </c>
      <c r="B14042" s="295"/>
      <c r="C14042" s="295">
        <v>0.3466707</v>
      </c>
      <c r="D14042" s="295"/>
    </row>
    <row r="14043" spans="1:4" x14ac:dyDescent="0.2">
      <c r="A14043" s="295">
        <v>0.21117839999999999</v>
      </c>
      <c r="B14043" s="295"/>
      <c r="C14043" s="295">
        <v>0.34665030000000002</v>
      </c>
      <c r="D14043" s="295"/>
    </row>
    <row r="14044" spans="1:4" x14ac:dyDescent="0.2">
      <c r="A14044" s="295">
        <v>0.21117839999999999</v>
      </c>
      <c r="B14044" s="295"/>
      <c r="C14044" s="295">
        <v>0.3466167</v>
      </c>
      <c r="D14044" s="295"/>
    </row>
    <row r="14045" spans="1:4" x14ac:dyDescent="0.2">
      <c r="A14045" s="295">
        <v>0.21117839999999999</v>
      </c>
      <c r="B14045" s="295"/>
      <c r="C14045" s="295">
        <v>0.346582</v>
      </c>
      <c r="D14045" s="295"/>
    </row>
    <row r="14046" spans="1:4" x14ac:dyDescent="0.2">
      <c r="A14046" s="295">
        <v>0.21117839999999999</v>
      </c>
      <c r="B14046" s="295"/>
      <c r="C14046" s="295">
        <v>0.34656320000000002</v>
      </c>
      <c r="D14046" s="295"/>
    </row>
    <row r="14047" spans="1:4" x14ac:dyDescent="0.2">
      <c r="A14047" s="295">
        <v>0.21116380000000001</v>
      </c>
      <c r="B14047" s="295"/>
      <c r="C14047" s="295">
        <v>0.34654459999999998</v>
      </c>
      <c r="D14047" s="295"/>
    </row>
    <row r="14048" spans="1:4" x14ac:dyDescent="0.2">
      <c r="A14048" s="295">
        <v>0.21114939999999999</v>
      </c>
      <c r="B14048" s="295"/>
      <c r="C14048" s="295">
        <v>0.3465242</v>
      </c>
      <c r="D14048" s="295"/>
    </row>
    <row r="14049" spans="1:4" x14ac:dyDescent="0.2">
      <c r="A14049" s="295">
        <v>0.21114939999999999</v>
      </c>
      <c r="B14049" s="295"/>
      <c r="C14049" s="295">
        <v>0.3465242</v>
      </c>
      <c r="D14049" s="295"/>
    </row>
    <row r="14050" spans="1:4" x14ac:dyDescent="0.2">
      <c r="A14050" s="295">
        <v>0.21111920000000001</v>
      </c>
      <c r="B14050" s="295"/>
      <c r="C14050" s="295">
        <v>0.3464856</v>
      </c>
      <c r="D14050" s="295"/>
    </row>
    <row r="14051" spans="1:4" x14ac:dyDescent="0.2">
      <c r="A14051" s="295">
        <v>0.21111920000000001</v>
      </c>
      <c r="B14051" s="295"/>
      <c r="C14051" s="295">
        <v>0.34647060000000002</v>
      </c>
      <c r="D14051" s="295"/>
    </row>
    <row r="14052" spans="1:4" x14ac:dyDescent="0.2">
      <c r="A14052" s="295">
        <v>0.21111920000000001</v>
      </c>
      <c r="B14052" s="295"/>
      <c r="C14052" s="295">
        <v>0.34647060000000002</v>
      </c>
      <c r="D14052" s="295"/>
    </row>
    <row r="14053" spans="1:4" x14ac:dyDescent="0.2">
      <c r="A14053" s="295">
        <v>0.21111920000000001</v>
      </c>
      <c r="B14053" s="295"/>
      <c r="C14053" s="295">
        <v>0.34645019999999999</v>
      </c>
      <c r="D14053" s="295"/>
    </row>
    <row r="14054" spans="1:4" x14ac:dyDescent="0.2">
      <c r="A14054" s="295">
        <v>0.21109140000000001</v>
      </c>
      <c r="B14054" s="295"/>
      <c r="C14054" s="295">
        <v>0.34639779999999998</v>
      </c>
      <c r="D14054" s="295"/>
    </row>
    <row r="14055" spans="1:4" x14ac:dyDescent="0.2">
      <c r="A14055" s="295">
        <v>0.21109140000000001</v>
      </c>
      <c r="B14055" s="295"/>
      <c r="C14055" s="295">
        <v>0.34637800000000002</v>
      </c>
      <c r="D14055" s="295"/>
    </row>
    <row r="14056" spans="1:4" x14ac:dyDescent="0.2">
      <c r="A14056" s="295">
        <v>0.21107690000000001</v>
      </c>
      <c r="B14056" s="295"/>
      <c r="C14056" s="295">
        <v>0.34637800000000002</v>
      </c>
      <c r="D14056" s="295"/>
    </row>
    <row r="14057" spans="1:4" x14ac:dyDescent="0.2">
      <c r="A14057" s="295">
        <v>0.211062</v>
      </c>
      <c r="B14057" s="295"/>
      <c r="C14057" s="295">
        <v>0.34635939999999998</v>
      </c>
      <c r="D14057" s="295"/>
    </row>
    <row r="14058" spans="1:4" x14ac:dyDescent="0.2">
      <c r="A14058" s="295">
        <v>0.2110341</v>
      </c>
      <c r="B14058" s="295"/>
      <c r="C14058" s="295">
        <v>0.3463406</v>
      </c>
      <c r="D14058" s="295"/>
    </row>
    <row r="14059" spans="1:4" x14ac:dyDescent="0.2">
      <c r="A14059" s="295">
        <v>0.21101890000000001</v>
      </c>
      <c r="B14059" s="295"/>
      <c r="C14059" s="295">
        <v>0.3463059</v>
      </c>
      <c r="D14059" s="295"/>
    </row>
    <row r="14060" spans="1:4" x14ac:dyDescent="0.2">
      <c r="A14060" s="295">
        <v>0.21101890000000001</v>
      </c>
      <c r="B14060" s="295"/>
      <c r="C14060" s="295">
        <v>0.3463059</v>
      </c>
      <c r="D14060" s="295"/>
    </row>
    <row r="14061" spans="1:4" x14ac:dyDescent="0.2">
      <c r="A14061" s="295">
        <v>0.21100389999999999</v>
      </c>
      <c r="B14061" s="295"/>
      <c r="C14061" s="295">
        <v>0.3463059</v>
      </c>
      <c r="D14061" s="295"/>
    </row>
    <row r="14062" spans="1:4" x14ac:dyDescent="0.2">
      <c r="A14062" s="295">
        <v>0.21100389999999999</v>
      </c>
      <c r="B14062" s="295"/>
      <c r="C14062" s="295">
        <v>0.3463059</v>
      </c>
      <c r="D14062" s="295"/>
    </row>
    <row r="14063" spans="1:4" x14ac:dyDescent="0.2">
      <c r="A14063" s="295">
        <v>0.21097489999999999</v>
      </c>
      <c r="B14063" s="295"/>
      <c r="C14063" s="295">
        <v>0.346248</v>
      </c>
      <c r="D14063" s="295"/>
    </row>
    <row r="14064" spans="1:4" x14ac:dyDescent="0.2">
      <c r="A14064" s="295">
        <v>0.2109482</v>
      </c>
      <c r="B14064" s="295"/>
      <c r="C14064" s="295">
        <v>0.346248</v>
      </c>
      <c r="D14064" s="295"/>
    </row>
    <row r="14065" spans="1:4" x14ac:dyDescent="0.2">
      <c r="A14065" s="295">
        <v>0.21093300000000001</v>
      </c>
      <c r="B14065" s="295"/>
      <c r="C14065" s="295">
        <v>0.346248</v>
      </c>
      <c r="D14065" s="295"/>
    </row>
    <row r="14066" spans="1:4" x14ac:dyDescent="0.2">
      <c r="A14066" s="295">
        <v>0.21093300000000001</v>
      </c>
      <c r="B14066" s="295"/>
      <c r="C14066" s="295">
        <v>0.34620790000000001</v>
      </c>
      <c r="D14066" s="295"/>
    </row>
    <row r="14067" spans="1:4" x14ac:dyDescent="0.2">
      <c r="A14067" s="295">
        <v>0.2108891</v>
      </c>
      <c r="B14067" s="295"/>
      <c r="C14067" s="295">
        <v>0.34619290000000003</v>
      </c>
      <c r="D14067" s="295"/>
    </row>
    <row r="14068" spans="1:4" x14ac:dyDescent="0.2">
      <c r="A14068" s="295">
        <v>0.2108891</v>
      </c>
      <c r="B14068" s="295"/>
      <c r="C14068" s="295">
        <v>0.34619290000000003</v>
      </c>
      <c r="D14068" s="295"/>
    </row>
    <row r="14069" spans="1:4" x14ac:dyDescent="0.2">
      <c r="A14069" s="295">
        <v>0.2108757</v>
      </c>
      <c r="B14069" s="295"/>
      <c r="C14069" s="295">
        <v>0.34615370000000001</v>
      </c>
      <c r="D14069" s="295"/>
    </row>
    <row r="14070" spans="1:4" x14ac:dyDescent="0.2">
      <c r="A14070" s="295">
        <v>0.2108757</v>
      </c>
      <c r="B14070" s="295"/>
      <c r="C14070" s="295">
        <v>0.34613389999999999</v>
      </c>
      <c r="D14070" s="295"/>
    </row>
    <row r="14071" spans="1:4" x14ac:dyDescent="0.2">
      <c r="A14071" s="295">
        <v>0.2108613</v>
      </c>
      <c r="B14071" s="295"/>
      <c r="C14071" s="295">
        <v>0.34611510000000001</v>
      </c>
      <c r="D14071" s="295"/>
    </row>
    <row r="14072" spans="1:4" x14ac:dyDescent="0.2">
      <c r="A14072" s="295">
        <v>0.21084600000000001</v>
      </c>
      <c r="B14072" s="295"/>
      <c r="C14072" s="295">
        <v>0.34606110000000001</v>
      </c>
      <c r="D14072" s="295"/>
    </row>
    <row r="14073" spans="1:4" x14ac:dyDescent="0.2">
      <c r="A14073" s="295">
        <v>0.21083109999999999</v>
      </c>
      <c r="B14073" s="295"/>
      <c r="C14073" s="295">
        <v>0.34606110000000001</v>
      </c>
      <c r="D14073" s="295"/>
    </row>
    <row r="14074" spans="1:4" x14ac:dyDescent="0.2">
      <c r="A14074" s="295">
        <v>0.21083109999999999</v>
      </c>
      <c r="B14074" s="295"/>
      <c r="C14074" s="295">
        <v>0.34606110000000001</v>
      </c>
      <c r="D14074" s="295"/>
    </row>
    <row r="14075" spans="1:4" x14ac:dyDescent="0.2">
      <c r="A14075" s="295">
        <v>0.21081659999999999</v>
      </c>
      <c r="B14075" s="295"/>
      <c r="C14075" s="295">
        <v>0.34604610000000002</v>
      </c>
      <c r="D14075" s="295"/>
    </row>
    <row r="14076" spans="1:4" x14ac:dyDescent="0.2">
      <c r="A14076" s="295">
        <v>0.21080209999999999</v>
      </c>
      <c r="B14076" s="295"/>
      <c r="C14076" s="295">
        <v>0.34604610000000002</v>
      </c>
      <c r="D14076" s="295"/>
    </row>
    <row r="14077" spans="1:4" x14ac:dyDescent="0.2">
      <c r="A14077" s="295">
        <v>0.21080209999999999</v>
      </c>
      <c r="B14077" s="295"/>
      <c r="C14077" s="295">
        <v>0.34600750000000002</v>
      </c>
      <c r="D14077" s="295"/>
    </row>
    <row r="14078" spans="1:4" x14ac:dyDescent="0.2">
      <c r="A14078" s="295">
        <v>0.21078710000000001</v>
      </c>
      <c r="B14078" s="295"/>
      <c r="C14078" s="295">
        <v>0.34598709999999999</v>
      </c>
      <c r="D14078" s="295"/>
    </row>
    <row r="14079" spans="1:4" x14ac:dyDescent="0.2">
      <c r="A14079" s="295">
        <v>0.21078710000000001</v>
      </c>
      <c r="B14079" s="295"/>
      <c r="C14079" s="295">
        <v>0.3459721</v>
      </c>
      <c r="D14079" s="295"/>
    </row>
    <row r="14080" spans="1:4" x14ac:dyDescent="0.2">
      <c r="A14080" s="295">
        <v>0.2107424</v>
      </c>
      <c r="B14080" s="295"/>
      <c r="C14080" s="295">
        <v>0.34595350000000002</v>
      </c>
      <c r="D14080" s="295"/>
    </row>
    <row r="14081" spans="1:4" x14ac:dyDescent="0.2">
      <c r="A14081" s="295">
        <v>0.2107291</v>
      </c>
      <c r="B14081" s="295"/>
      <c r="C14081" s="295">
        <v>0.34593380000000001</v>
      </c>
      <c r="D14081" s="295"/>
    </row>
    <row r="14082" spans="1:4" x14ac:dyDescent="0.2">
      <c r="A14082" s="295">
        <v>0.2107291</v>
      </c>
      <c r="B14082" s="295"/>
      <c r="C14082" s="295">
        <v>0.345914</v>
      </c>
      <c r="D14082" s="295"/>
    </row>
    <row r="14083" spans="1:4" x14ac:dyDescent="0.2">
      <c r="A14083" s="295">
        <v>0.21069959999999999</v>
      </c>
      <c r="B14083" s="295"/>
      <c r="C14083" s="295">
        <v>0.34589900000000001</v>
      </c>
      <c r="D14083" s="295"/>
    </row>
    <row r="14084" spans="1:4" x14ac:dyDescent="0.2">
      <c r="A14084" s="295">
        <v>0.21069959999999999</v>
      </c>
      <c r="B14084" s="295"/>
      <c r="C14084" s="295">
        <v>0.34587859999999998</v>
      </c>
      <c r="D14084" s="295"/>
    </row>
    <row r="14085" spans="1:4" x14ac:dyDescent="0.2">
      <c r="A14085" s="295">
        <v>0.21069959999999999</v>
      </c>
      <c r="B14085" s="295"/>
      <c r="C14085" s="295">
        <v>0.34584120000000002</v>
      </c>
      <c r="D14085" s="295"/>
    </row>
    <row r="14086" spans="1:4" x14ac:dyDescent="0.2">
      <c r="A14086" s="295">
        <v>0.21068439999999999</v>
      </c>
      <c r="B14086" s="295"/>
      <c r="C14086" s="295">
        <v>0.3458214</v>
      </c>
      <c r="D14086" s="295"/>
    </row>
    <row r="14087" spans="1:4" x14ac:dyDescent="0.2">
      <c r="A14087" s="295">
        <v>0.2106566</v>
      </c>
      <c r="B14087" s="295"/>
      <c r="C14087" s="295">
        <v>0.34580640000000001</v>
      </c>
      <c r="D14087" s="295"/>
    </row>
    <row r="14088" spans="1:4" x14ac:dyDescent="0.2">
      <c r="A14088" s="295">
        <v>0.2106421</v>
      </c>
      <c r="B14088" s="295"/>
      <c r="C14088" s="295">
        <v>0.34580640000000001</v>
      </c>
      <c r="D14088" s="295"/>
    </row>
    <row r="14089" spans="1:4" x14ac:dyDescent="0.2">
      <c r="A14089" s="295">
        <v>0.2106421</v>
      </c>
      <c r="B14089" s="295"/>
      <c r="C14089" s="295">
        <v>0.34575129999999998</v>
      </c>
      <c r="D14089" s="295"/>
    </row>
    <row r="14090" spans="1:4" x14ac:dyDescent="0.2">
      <c r="A14090" s="295">
        <v>0.21062690000000001</v>
      </c>
      <c r="B14090" s="295"/>
      <c r="C14090" s="295">
        <v>0.34571390000000002</v>
      </c>
      <c r="D14090" s="295"/>
    </row>
    <row r="14091" spans="1:4" x14ac:dyDescent="0.2">
      <c r="A14091" s="295">
        <v>0.21062690000000001</v>
      </c>
      <c r="B14091" s="295"/>
      <c r="C14091" s="295">
        <v>0.34571390000000002</v>
      </c>
      <c r="D14091" s="295"/>
    </row>
    <row r="14092" spans="1:4" x14ac:dyDescent="0.2">
      <c r="A14092" s="295">
        <v>0.21061240000000001</v>
      </c>
      <c r="B14092" s="295"/>
      <c r="C14092" s="295">
        <v>0.3456785</v>
      </c>
      <c r="D14092" s="295"/>
    </row>
    <row r="14093" spans="1:4" x14ac:dyDescent="0.2">
      <c r="A14093" s="295">
        <v>0.21059910000000001</v>
      </c>
      <c r="B14093" s="295"/>
      <c r="C14093" s="295">
        <v>0.3456785</v>
      </c>
      <c r="D14093" s="295"/>
    </row>
    <row r="14094" spans="1:4" x14ac:dyDescent="0.2">
      <c r="A14094" s="295">
        <v>0.2105841</v>
      </c>
      <c r="B14094" s="295"/>
      <c r="C14094" s="295">
        <v>0.34566350000000001</v>
      </c>
      <c r="D14094" s="295"/>
    </row>
    <row r="14095" spans="1:4" x14ac:dyDescent="0.2">
      <c r="A14095" s="295">
        <v>0.2105841</v>
      </c>
      <c r="B14095" s="295"/>
      <c r="C14095" s="295">
        <v>0.34562609999999999</v>
      </c>
      <c r="D14095" s="295"/>
    </row>
    <row r="14096" spans="1:4" x14ac:dyDescent="0.2">
      <c r="A14096" s="295">
        <v>0.2105841</v>
      </c>
      <c r="B14096" s="295"/>
      <c r="C14096" s="295">
        <v>0.34559129999999999</v>
      </c>
      <c r="D14096" s="295"/>
    </row>
    <row r="14097" spans="1:4" x14ac:dyDescent="0.2">
      <c r="A14097" s="295">
        <v>0.2105696</v>
      </c>
      <c r="B14097" s="295"/>
      <c r="C14097" s="295">
        <v>0.34557640000000001</v>
      </c>
      <c r="D14097" s="295"/>
    </row>
    <row r="14098" spans="1:4" x14ac:dyDescent="0.2">
      <c r="A14098" s="295">
        <v>0.21054129999999999</v>
      </c>
      <c r="B14098" s="295"/>
      <c r="C14098" s="295">
        <v>0.34555590000000003</v>
      </c>
      <c r="D14098" s="295"/>
    </row>
    <row r="14099" spans="1:4" x14ac:dyDescent="0.2">
      <c r="A14099" s="295">
        <v>0.21054129999999999</v>
      </c>
      <c r="B14099" s="295"/>
      <c r="C14099" s="295">
        <v>0.34553709999999999</v>
      </c>
      <c r="D14099" s="295"/>
    </row>
    <row r="14100" spans="1:4" x14ac:dyDescent="0.2">
      <c r="A14100" s="295">
        <v>0.21051159999999999</v>
      </c>
      <c r="B14100" s="295"/>
      <c r="C14100" s="295">
        <v>0.34553709999999999</v>
      </c>
      <c r="D14100" s="295"/>
    </row>
    <row r="14101" spans="1:4" x14ac:dyDescent="0.2">
      <c r="A14101" s="295">
        <v>0.21049709999999999</v>
      </c>
      <c r="B14101" s="295"/>
      <c r="C14101" s="295">
        <v>0.34548380000000001</v>
      </c>
      <c r="D14101" s="295"/>
    </row>
    <row r="14102" spans="1:4" x14ac:dyDescent="0.2">
      <c r="A14102" s="295">
        <v>0.21048210000000001</v>
      </c>
      <c r="B14102" s="295"/>
      <c r="C14102" s="295">
        <v>0.34546339999999998</v>
      </c>
      <c r="D14102" s="295"/>
    </row>
    <row r="14103" spans="1:4" x14ac:dyDescent="0.2">
      <c r="A14103" s="295">
        <v>0.21048210000000001</v>
      </c>
      <c r="B14103" s="295"/>
      <c r="C14103" s="295">
        <v>0.34544459999999999</v>
      </c>
      <c r="D14103" s="295"/>
    </row>
    <row r="14104" spans="1:4" x14ac:dyDescent="0.2">
      <c r="A14104" s="295">
        <v>0.21046880000000001</v>
      </c>
      <c r="B14104" s="295"/>
      <c r="C14104" s="295">
        <v>0.3454296</v>
      </c>
      <c r="D14104" s="295"/>
    </row>
    <row r="14105" spans="1:4" x14ac:dyDescent="0.2">
      <c r="A14105" s="295">
        <v>0.21045430000000001</v>
      </c>
      <c r="B14105" s="295"/>
      <c r="C14105" s="295">
        <v>0.34540920000000003</v>
      </c>
      <c r="D14105" s="295"/>
    </row>
    <row r="14106" spans="1:4" x14ac:dyDescent="0.2">
      <c r="A14106" s="295">
        <v>0.21045430000000001</v>
      </c>
      <c r="B14106" s="295"/>
      <c r="C14106" s="295">
        <v>0.34535579999999999</v>
      </c>
      <c r="D14106" s="295"/>
    </row>
    <row r="14107" spans="1:4" x14ac:dyDescent="0.2">
      <c r="A14107" s="295">
        <v>0.21045430000000001</v>
      </c>
      <c r="B14107" s="295"/>
      <c r="C14107" s="295">
        <v>0.34533700000000001</v>
      </c>
      <c r="D14107" s="295"/>
    </row>
    <row r="14108" spans="1:4" x14ac:dyDescent="0.2">
      <c r="A14108" s="295">
        <v>0.21045430000000001</v>
      </c>
      <c r="B14108" s="295"/>
      <c r="C14108" s="295">
        <v>0.34533700000000001</v>
      </c>
      <c r="D14108" s="295"/>
    </row>
    <row r="14109" spans="1:4" x14ac:dyDescent="0.2">
      <c r="A14109" s="295">
        <v>0.21043980000000001</v>
      </c>
      <c r="B14109" s="295"/>
      <c r="C14109" s="295">
        <v>0.34533700000000001</v>
      </c>
      <c r="D14109" s="295"/>
    </row>
    <row r="14110" spans="1:4" x14ac:dyDescent="0.2">
      <c r="A14110" s="295">
        <v>0.21043980000000001</v>
      </c>
      <c r="B14110" s="295"/>
      <c r="C14110" s="295">
        <v>0.34532200000000002</v>
      </c>
      <c r="D14110" s="295"/>
    </row>
    <row r="14111" spans="1:4" x14ac:dyDescent="0.2">
      <c r="A14111" s="295">
        <v>0.21041009999999999</v>
      </c>
      <c r="B14111" s="295"/>
      <c r="C14111" s="295">
        <v>0.34526420000000002</v>
      </c>
      <c r="D14111" s="295"/>
    </row>
    <row r="14112" spans="1:4" x14ac:dyDescent="0.2">
      <c r="A14112" s="295">
        <v>0.21038180000000001</v>
      </c>
      <c r="B14112" s="295"/>
      <c r="C14112" s="295">
        <v>0.34524440000000001</v>
      </c>
      <c r="D14112" s="295"/>
    </row>
    <row r="14113" spans="1:4" x14ac:dyDescent="0.2">
      <c r="A14113" s="295">
        <v>0.21036730000000001</v>
      </c>
      <c r="B14113" s="295"/>
      <c r="C14113" s="295">
        <v>0.34521059999999998</v>
      </c>
      <c r="D14113" s="295"/>
    </row>
    <row r="14114" spans="1:4" x14ac:dyDescent="0.2">
      <c r="A14114" s="295">
        <v>0.21036730000000001</v>
      </c>
      <c r="B14114" s="295"/>
      <c r="C14114" s="295">
        <v>0.34519090000000002</v>
      </c>
      <c r="D14114" s="295"/>
    </row>
    <row r="14115" spans="1:4" x14ac:dyDescent="0.2">
      <c r="A14115" s="295">
        <v>0.21035209999999999</v>
      </c>
      <c r="B14115" s="295"/>
      <c r="C14115" s="295">
        <v>0.34517049999999999</v>
      </c>
      <c r="D14115" s="295"/>
    </row>
    <row r="14116" spans="1:4" x14ac:dyDescent="0.2">
      <c r="A14116" s="295">
        <v>0.21035209999999999</v>
      </c>
      <c r="B14116" s="295"/>
      <c r="C14116" s="295">
        <v>0.3451516</v>
      </c>
      <c r="D14116" s="295"/>
    </row>
    <row r="14117" spans="1:4" x14ac:dyDescent="0.2">
      <c r="A14117" s="295">
        <v>0.21033760000000001</v>
      </c>
      <c r="B14117" s="295"/>
      <c r="C14117" s="295">
        <v>0.34513300000000002</v>
      </c>
      <c r="D14117" s="295"/>
    </row>
    <row r="14118" spans="1:4" x14ac:dyDescent="0.2">
      <c r="A14118" s="295">
        <v>0.21032419999999999</v>
      </c>
      <c r="B14118" s="295"/>
      <c r="C14118" s="295">
        <v>0.34511259999999999</v>
      </c>
      <c r="D14118" s="295"/>
    </row>
    <row r="14119" spans="1:4" x14ac:dyDescent="0.2">
      <c r="A14119" s="295">
        <v>0.21032419999999999</v>
      </c>
      <c r="B14119" s="295"/>
      <c r="C14119" s="295">
        <v>0.3450976</v>
      </c>
      <c r="D14119" s="295"/>
    </row>
    <row r="14120" spans="1:4" x14ac:dyDescent="0.2">
      <c r="A14120" s="295">
        <v>0.2102948</v>
      </c>
      <c r="B14120" s="295"/>
      <c r="C14120" s="295">
        <v>0.34507789999999999</v>
      </c>
      <c r="D14120" s="295"/>
    </row>
    <row r="14121" spans="1:4" x14ac:dyDescent="0.2">
      <c r="A14121" s="295">
        <v>0.2102948</v>
      </c>
      <c r="B14121" s="295"/>
      <c r="C14121" s="295">
        <v>0.34505930000000001</v>
      </c>
      <c r="D14121" s="295"/>
    </row>
    <row r="14122" spans="1:4" x14ac:dyDescent="0.2">
      <c r="A14122" s="295">
        <v>0.21027960000000001</v>
      </c>
      <c r="B14122" s="295"/>
      <c r="C14122" s="295">
        <v>0.34504069999999998</v>
      </c>
      <c r="D14122" s="295"/>
    </row>
    <row r="14123" spans="1:4" x14ac:dyDescent="0.2">
      <c r="A14123" s="295">
        <v>0.2102501</v>
      </c>
      <c r="B14123" s="295"/>
      <c r="C14123" s="295">
        <v>0.3449817</v>
      </c>
      <c r="D14123" s="295"/>
    </row>
    <row r="14124" spans="1:4" x14ac:dyDescent="0.2">
      <c r="A14124" s="295">
        <v>0.2102501</v>
      </c>
      <c r="B14124" s="295"/>
      <c r="C14124" s="295">
        <v>0.3449817</v>
      </c>
      <c r="D14124" s="295"/>
    </row>
    <row r="14125" spans="1:4" x14ac:dyDescent="0.2">
      <c r="A14125" s="295">
        <v>0.2102204</v>
      </c>
      <c r="B14125" s="295"/>
      <c r="C14125" s="295">
        <v>0.3449817</v>
      </c>
      <c r="D14125" s="295"/>
    </row>
    <row r="14126" spans="1:4" x14ac:dyDescent="0.2">
      <c r="A14126" s="295">
        <v>0.21019090000000001</v>
      </c>
      <c r="B14126" s="295"/>
      <c r="C14126" s="295">
        <v>0.34494789999999997</v>
      </c>
      <c r="D14126" s="295"/>
    </row>
    <row r="14127" spans="1:4" x14ac:dyDescent="0.2">
      <c r="A14127" s="295">
        <v>0.2101624</v>
      </c>
      <c r="B14127" s="295"/>
      <c r="C14127" s="295">
        <v>0.34492929999999999</v>
      </c>
      <c r="D14127" s="295"/>
    </row>
    <row r="14128" spans="1:4" x14ac:dyDescent="0.2">
      <c r="A14128" s="295">
        <v>0.2101479</v>
      </c>
      <c r="B14128" s="295"/>
      <c r="C14128" s="295">
        <v>0.34490890000000002</v>
      </c>
      <c r="D14128" s="295"/>
    </row>
    <row r="14129" spans="1:4" x14ac:dyDescent="0.2">
      <c r="A14129" s="295">
        <v>0.2101479</v>
      </c>
      <c r="B14129" s="295"/>
      <c r="C14129" s="295">
        <v>0.34490890000000002</v>
      </c>
      <c r="D14129" s="295"/>
    </row>
    <row r="14130" spans="1:4" x14ac:dyDescent="0.2">
      <c r="A14130" s="295">
        <v>0.21013290000000001</v>
      </c>
      <c r="B14130" s="295"/>
      <c r="C14130" s="295">
        <v>0.34487030000000002</v>
      </c>
      <c r="D14130" s="295"/>
    </row>
    <row r="14131" spans="1:4" x14ac:dyDescent="0.2">
      <c r="A14131" s="295">
        <v>0.21013290000000001</v>
      </c>
      <c r="B14131" s="295"/>
      <c r="C14131" s="295">
        <v>0.34487030000000002</v>
      </c>
      <c r="D14131" s="295"/>
    </row>
    <row r="14132" spans="1:4" x14ac:dyDescent="0.2">
      <c r="A14132" s="295">
        <v>0.210089</v>
      </c>
      <c r="B14132" s="295"/>
      <c r="C14132" s="295">
        <v>0.3448349</v>
      </c>
      <c r="D14132" s="295"/>
    </row>
    <row r="14133" spans="1:4" x14ac:dyDescent="0.2">
      <c r="A14133" s="295">
        <v>0.2100756</v>
      </c>
      <c r="B14133" s="295"/>
      <c r="C14133" s="295">
        <v>0.3448349</v>
      </c>
      <c r="D14133" s="295"/>
    </row>
    <row r="14134" spans="1:4" x14ac:dyDescent="0.2">
      <c r="A14134" s="295">
        <v>0.2100612</v>
      </c>
      <c r="B14134" s="295"/>
      <c r="C14134" s="295">
        <v>0.34481610000000001</v>
      </c>
      <c r="D14134" s="295"/>
    </row>
    <row r="14135" spans="1:4" x14ac:dyDescent="0.2">
      <c r="A14135" s="295">
        <v>0.2100612</v>
      </c>
      <c r="B14135" s="295"/>
      <c r="C14135" s="295">
        <v>0.34477780000000002</v>
      </c>
      <c r="D14135" s="295"/>
    </row>
    <row r="14136" spans="1:4" x14ac:dyDescent="0.2">
      <c r="A14136" s="295">
        <v>0.21003150000000001</v>
      </c>
      <c r="B14136" s="295"/>
      <c r="C14136" s="295">
        <v>0.34476279999999998</v>
      </c>
      <c r="D14136" s="295"/>
    </row>
    <row r="14137" spans="1:4" x14ac:dyDescent="0.2">
      <c r="A14137" s="295">
        <v>0.21003150000000001</v>
      </c>
      <c r="B14137" s="295"/>
      <c r="C14137" s="295">
        <v>0.34476279999999998</v>
      </c>
      <c r="D14137" s="295"/>
    </row>
    <row r="14138" spans="1:4" x14ac:dyDescent="0.2">
      <c r="A14138" s="295">
        <v>0.21001649999999999</v>
      </c>
      <c r="B14138" s="295"/>
      <c r="C14138" s="295">
        <v>0.34476279999999998</v>
      </c>
      <c r="D14138" s="295"/>
    </row>
    <row r="14139" spans="1:4" x14ac:dyDescent="0.2">
      <c r="A14139" s="295">
        <v>0.2100013</v>
      </c>
      <c r="B14139" s="295"/>
      <c r="C14139" s="295">
        <v>0.3446864</v>
      </c>
      <c r="D14139" s="295"/>
    </row>
    <row r="14140" spans="1:4" x14ac:dyDescent="0.2">
      <c r="A14140" s="295">
        <v>0.2100013</v>
      </c>
      <c r="B14140" s="295"/>
      <c r="C14140" s="295">
        <v>0.34466150000000001</v>
      </c>
      <c r="D14140" s="295"/>
    </row>
    <row r="14141" spans="1:4" x14ac:dyDescent="0.2">
      <c r="A14141" s="295">
        <v>0.2099868</v>
      </c>
      <c r="B14141" s="295"/>
      <c r="C14141" s="295">
        <v>0.34463300000000002</v>
      </c>
      <c r="D14141" s="295"/>
    </row>
    <row r="14142" spans="1:4" x14ac:dyDescent="0.2">
      <c r="A14142" s="295">
        <v>0.2099734</v>
      </c>
      <c r="B14142" s="295"/>
      <c r="C14142" s="295">
        <v>0.34461799999999998</v>
      </c>
      <c r="D14142" s="295"/>
    </row>
    <row r="14143" spans="1:4" x14ac:dyDescent="0.2">
      <c r="A14143" s="295">
        <v>0.20995820000000001</v>
      </c>
      <c r="B14143" s="295"/>
      <c r="C14143" s="295">
        <v>0.34461799999999998</v>
      </c>
      <c r="D14143" s="295"/>
    </row>
    <row r="14144" spans="1:4" x14ac:dyDescent="0.2">
      <c r="A14144" s="295">
        <v>0.20994380000000001</v>
      </c>
      <c r="B14144" s="295"/>
      <c r="C14144" s="295">
        <v>0.34459919999999999</v>
      </c>
      <c r="D14144" s="295"/>
    </row>
    <row r="14145" spans="1:4" x14ac:dyDescent="0.2">
      <c r="A14145" s="295">
        <v>0.2099288</v>
      </c>
      <c r="B14145" s="295"/>
      <c r="C14145" s="295">
        <v>0.344559</v>
      </c>
      <c r="D14145" s="295"/>
    </row>
    <row r="14146" spans="1:4" x14ac:dyDescent="0.2">
      <c r="A14146" s="295">
        <v>0.2099288</v>
      </c>
      <c r="B14146" s="295"/>
      <c r="C14146" s="295">
        <v>0.34454040000000002</v>
      </c>
      <c r="D14146" s="295"/>
    </row>
    <row r="14147" spans="1:4" x14ac:dyDescent="0.2">
      <c r="A14147" s="295">
        <v>0.2099143</v>
      </c>
      <c r="B14147" s="295"/>
      <c r="C14147" s="295">
        <v>0.34454040000000002</v>
      </c>
      <c r="D14147" s="295"/>
    </row>
    <row r="14148" spans="1:4" x14ac:dyDescent="0.2">
      <c r="A14148" s="295">
        <v>0.2098865</v>
      </c>
      <c r="B14148" s="295"/>
      <c r="C14148" s="295">
        <v>0.34452159999999998</v>
      </c>
      <c r="D14148" s="295"/>
    </row>
    <row r="14149" spans="1:4" x14ac:dyDescent="0.2">
      <c r="A14149" s="295">
        <v>0.2098865</v>
      </c>
      <c r="B14149" s="295"/>
      <c r="C14149" s="295">
        <v>0.34448800000000002</v>
      </c>
      <c r="D14149" s="295"/>
    </row>
    <row r="14150" spans="1:4" x14ac:dyDescent="0.2">
      <c r="A14150" s="295">
        <v>0.20987120000000001</v>
      </c>
      <c r="B14150" s="295"/>
      <c r="C14150" s="295">
        <v>0.34446759999999998</v>
      </c>
      <c r="D14150" s="295"/>
    </row>
    <row r="14151" spans="1:4" x14ac:dyDescent="0.2">
      <c r="A14151" s="295">
        <v>0.20985789999999999</v>
      </c>
      <c r="B14151" s="295"/>
      <c r="C14151" s="295">
        <v>0.34444789999999997</v>
      </c>
      <c r="D14151" s="295"/>
    </row>
    <row r="14152" spans="1:4" x14ac:dyDescent="0.2">
      <c r="A14152" s="295">
        <v>0.2098429</v>
      </c>
      <c r="B14152" s="295"/>
      <c r="C14152" s="295">
        <v>0.34441050000000001</v>
      </c>
      <c r="D14152" s="295"/>
    </row>
    <row r="14153" spans="1:4" x14ac:dyDescent="0.2">
      <c r="A14153" s="295">
        <v>0.2098284</v>
      </c>
      <c r="B14153" s="295"/>
      <c r="C14153" s="295">
        <v>0.34441050000000001</v>
      </c>
      <c r="D14153" s="295"/>
    </row>
    <row r="14154" spans="1:4" x14ac:dyDescent="0.2">
      <c r="A14154" s="295">
        <v>0.2098139</v>
      </c>
      <c r="B14154" s="295"/>
      <c r="C14154" s="295">
        <v>0.34441050000000001</v>
      </c>
      <c r="D14154" s="295"/>
    </row>
    <row r="14155" spans="1:4" x14ac:dyDescent="0.2">
      <c r="A14155" s="295">
        <v>0.2098139</v>
      </c>
      <c r="B14155" s="295"/>
      <c r="C14155" s="295">
        <v>0.34439189999999997</v>
      </c>
      <c r="D14155" s="295"/>
    </row>
    <row r="14156" spans="1:4" x14ac:dyDescent="0.2">
      <c r="A14156" s="295">
        <v>0.2097987</v>
      </c>
      <c r="B14156" s="295"/>
      <c r="C14156" s="295">
        <v>0.34437689999999999</v>
      </c>
      <c r="D14156" s="295"/>
    </row>
    <row r="14157" spans="1:4" x14ac:dyDescent="0.2">
      <c r="A14157" s="295">
        <v>0.2097842</v>
      </c>
      <c r="B14157" s="295"/>
      <c r="C14157" s="295">
        <v>0.34431810000000002</v>
      </c>
      <c r="D14157" s="295"/>
    </row>
    <row r="14158" spans="1:4" x14ac:dyDescent="0.2">
      <c r="A14158" s="295">
        <v>0.2097842</v>
      </c>
      <c r="B14158" s="295"/>
      <c r="C14158" s="295">
        <v>0.34431810000000002</v>
      </c>
      <c r="D14158" s="295"/>
    </row>
    <row r="14159" spans="1:4" x14ac:dyDescent="0.2">
      <c r="A14159" s="295">
        <v>0.2097697</v>
      </c>
      <c r="B14159" s="295"/>
      <c r="C14159" s="295">
        <v>0.3442789</v>
      </c>
      <c r="D14159" s="295"/>
    </row>
    <row r="14160" spans="1:4" x14ac:dyDescent="0.2">
      <c r="A14160" s="295">
        <v>0.2097398</v>
      </c>
      <c r="B14160" s="295"/>
      <c r="C14160" s="295">
        <v>0.3442405</v>
      </c>
      <c r="D14160" s="295"/>
    </row>
    <row r="14161" spans="1:4" x14ac:dyDescent="0.2">
      <c r="A14161" s="295">
        <v>0.2097253</v>
      </c>
      <c r="B14161" s="295"/>
      <c r="C14161" s="295">
        <v>0.34422550000000002</v>
      </c>
      <c r="D14161" s="295"/>
    </row>
    <row r="14162" spans="1:4" x14ac:dyDescent="0.2">
      <c r="A14162" s="295">
        <v>0.20969750000000001</v>
      </c>
      <c r="B14162" s="295"/>
      <c r="C14162" s="295">
        <v>0.34420580000000001</v>
      </c>
      <c r="D14162" s="295"/>
    </row>
    <row r="14163" spans="1:4" x14ac:dyDescent="0.2">
      <c r="A14163" s="295">
        <v>0.20969750000000001</v>
      </c>
      <c r="B14163" s="295"/>
      <c r="C14163" s="295">
        <v>0.34416679999999999</v>
      </c>
      <c r="D14163" s="295"/>
    </row>
    <row r="14164" spans="1:4" x14ac:dyDescent="0.2">
      <c r="A14164" s="295">
        <v>0.20969750000000001</v>
      </c>
      <c r="B14164" s="295"/>
      <c r="C14164" s="295">
        <v>0.3441282</v>
      </c>
      <c r="D14164" s="295"/>
    </row>
    <row r="14165" spans="1:4" x14ac:dyDescent="0.2">
      <c r="A14165" s="295">
        <v>0.20969750000000001</v>
      </c>
      <c r="B14165" s="295"/>
      <c r="C14165" s="295">
        <v>0.3441282</v>
      </c>
      <c r="D14165" s="295"/>
    </row>
    <row r="14166" spans="1:4" x14ac:dyDescent="0.2">
      <c r="A14166" s="295">
        <v>0.20968300000000001</v>
      </c>
      <c r="B14166" s="295"/>
      <c r="C14166" s="295">
        <v>0.34410839999999998</v>
      </c>
      <c r="D14166" s="295"/>
    </row>
    <row r="14167" spans="1:4" x14ac:dyDescent="0.2">
      <c r="A14167" s="295">
        <v>0.20966799999999999</v>
      </c>
      <c r="B14167" s="295"/>
      <c r="C14167" s="295">
        <v>0.344088</v>
      </c>
      <c r="D14167" s="295"/>
    </row>
    <row r="14168" spans="1:4" x14ac:dyDescent="0.2">
      <c r="A14168" s="295">
        <v>0.2096394</v>
      </c>
      <c r="B14168" s="295"/>
      <c r="C14168" s="295">
        <v>0.34406940000000003</v>
      </c>
      <c r="D14168" s="295"/>
    </row>
    <row r="14169" spans="1:4" x14ac:dyDescent="0.2">
      <c r="A14169" s="295">
        <v>0.2096394</v>
      </c>
      <c r="B14169" s="295"/>
      <c r="C14169" s="295">
        <v>0.34406940000000003</v>
      </c>
      <c r="D14169" s="295"/>
    </row>
    <row r="14170" spans="1:4" x14ac:dyDescent="0.2">
      <c r="A14170" s="295">
        <v>0.20962500000000001</v>
      </c>
      <c r="B14170" s="295"/>
      <c r="C14170" s="295">
        <v>0.3440356</v>
      </c>
      <c r="D14170" s="295"/>
    </row>
    <row r="14171" spans="1:4" x14ac:dyDescent="0.2">
      <c r="A14171" s="295">
        <v>0.20961160000000001</v>
      </c>
      <c r="B14171" s="295"/>
      <c r="C14171" s="295">
        <v>0.34401589999999999</v>
      </c>
      <c r="D14171" s="295"/>
    </row>
    <row r="14172" spans="1:4" x14ac:dyDescent="0.2">
      <c r="A14172" s="295">
        <v>0.2095967</v>
      </c>
      <c r="B14172" s="295"/>
      <c r="C14172" s="295">
        <v>0.34401589999999999</v>
      </c>
      <c r="D14172" s="295"/>
    </row>
    <row r="14173" spans="1:4" x14ac:dyDescent="0.2">
      <c r="A14173" s="295">
        <v>0.20959659999999999</v>
      </c>
      <c r="B14173" s="295"/>
      <c r="C14173" s="295">
        <v>0.34397689999999997</v>
      </c>
      <c r="D14173" s="295"/>
    </row>
    <row r="14174" spans="1:4" x14ac:dyDescent="0.2">
      <c r="A14174" s="295">
        <v>0.2095543</v>
      </c>
      <c r="B14174" s="295"/>
      <c r="C14174" s="295">
        <v>0.34397689999999997</v>
      </c>
      <c r="D14174" s="295"/>
    </row>
    <row r="14175" spans="1:4" x14ac:dyDescent="0.2">
      <c r="A14175" s="295">
        <v>0.2095543</v>
      </c>
      <c r="B14175" s="295"/>
      <c r="C14175" s="295">
        <v>0.34393940000000001</v>
      </c>
      <c r="D14175" s="295"/>
    </row>
    <row r="14176" spans="1:4" x14ac:dyDescent="0.2">
      <c r="A14176" s="295">
        <v>0.20952409999999999</v>
      </c>
      <c r="B14176" s="295"/>
      <c r="C14176" s="295">
        <v>0.34392450000000002</v>
      </c>
      <c r="D14176" s="295"/>
    </row>
    <row r="14177" spans="1:4" x14ac:dyDescent="0.2">
      <c r="A14177" s="295">
        <v>0.20952409999999999</v>
      </c>
      <c r="B14177" s="295"/>
      <c r="C14177" s="295">
        <v>0.34390399999999999</v>
      </c>
      <c r="D14177" s="295"/>
    </row>
    <row r="14178" spans="1:4" x14ac:dyDescent="0.2">
      <c r="A14178" s="295">
        <v>0.20950920000000001</v>
      </c>
      <c r="B14178" s="295"/>
      <c r="C14178" s="295">
        <v>0.3438639</v>
      </c>
      <c r="D14178" s="295"/>
    </row>
    <row r="14179" spans="1:4" x14ac:dyDescent="0.2">
      <c r="A14179" s="295">
        <v>0.20950920000000001</v>
      </c>
      <c r="B14179" s="295"/>
      <c r="C14179" s="295">
        <v>0.34384409999999999</v>
      </c>
      <c r="D14179" s="295"/>
    </row>
    <row r="14180" spans="1:4" x14ac:dyDescent="0.2">
      <c r="A14180" s="295">
        <v>0.2094809</v>
      </c>
      <c r="B14180" s="295"/>
      <c r="C14180" s="295">
        <v>0.34382550000000001</v>
      </c>
      <c r="D14180" s="295"/>
    </row>
    <row r="14181" spans="1:4" x14ac:dyDescent="0.2">
      <c r="A14181" s="295">
        <v>0.2094809</v>
      </c>
      <c r="B14181" s="295"/>
      <c r="C14181" s="295">
        <v>0.34380670000000002</v>
      </c>
      <c r="D14181" s="295"/>
    </row>
    <row r="14182" spans="1:4" x14ac:dyDescent="0.2">
      <c r="A14182" s="295">
        <v>0.2094809</v>
      </c>
      <c r="B14182" s="295"/>
      <c r="C14182" s="295">
        <v>0.34380670000000002</v>
      </c>
      <c r="D14182" s="295"/>
    </row>
    <row r="14183" spans="1:4" x14ac:dyDescent="0.2">
      <c r="A14183" s="295">
        <v>0.20945069999999999</v>
      </c>
      <c r="B14183" s="295"/>
      <c r="C14183" s="295">
        <v>0.34379169999999998</v>
      </c>
      <c r="D14183" s="295"/>
    </row>
    <row r="14184" spans="1:4" x14ac:dyDescent="0.2">
      <c r="A14184" s="295">
        <v>0.20945069999999999</v>
      </c>
      <c r="B14184" s="295"/>
      <c r="C14184" s="295">
        <v>0.34377289999999999</v>
      </c>
      <c r="D14184" s="295"/>
    </row>
    <row r="14185" spans="1:4" x14ac:dyDescent="0.2">
      <c r="A14185" s="295">
        <v>0.2094212</v>
      </c>
      <c r="B14185" s="295"/>
      <c r="C14185" s="295">
        <v>0.34373389999999998</v>
      </c>
      <c r="D14185" s="295"/>
    </row>
    <row r="14186" spans="1:4" x14ac:dyDescent="0.2">
      <c r="A14186" s="295">
        <v>0.20940780000000001</v>
      </c>
      <c r="B14186" s="295"/>
      <c r="C14186" s="295">
        <v>0.34373389999999998</v>
      </c>
      <c r="D14186" s="295"/>
    </row>
    <row r="14187" spans="1:4" x14ac:dyDescent="0.2">
      <c r="A14187" s="295">
        <v>0.20940780000000001</v>
      </c>
      <c r="B14187" s="295"/>
      <c r="C14187" s="295">
        <v>0.34373389999999998</v>
      </c>
      <c r="D14187" s="295"/>
    </row>
    <row r="14188" spans="1:4" x14ac:dyDescent="0.2">
      <c r="A14188" s="295">
        <v>0.20939340000000001</v>
      </c>
      <c r="B14188" s="295"/>
      <c r="C14188" s="295">
        <v>0.3437151</v>
      </c>
      <c r="D14188" s="295"/>
    </row>
    <row r="14189" spans="1:4" x14ac:dyDescent="0.2">
      <c r="A14189" s="295">
        <v>0.20935110000000001</v>
      </c>
      <c r="B14189" s="295"/>
      <c r="C14189" s="295">
        <v>0.3436767</v>
      </c>
      <c r="D14189" s="295"/>
    </row>
    <row r="14190" spans="1:4" x14ac:dyDescent="0.2">
      <c r="A14190" s="295">
        <v>0.20933579999999999</v>
      </c>
      <c r="B14190" s="295"/>
      <c r="C14190" s="295">
        <v>0.3436767</v>
      </c>
      <c r="D14190" s="295"/>
    </row>
    <row r="14191" spans="1:4" x14ac:dyDescent="0.2">
      <c r="A14191" s="295">
        <v>0.20930679999999999</v>
      </c>
      <c r="B14191" s="295"/>
      <c r="C14191" s="295">
        <v>0.34366170000000001</v>
      </c>
      <c r="D14191" s="295"/>
    </row>
    <row r="14192" spans="1:4" x14ac:dyDescent="0.2">
      <c r="A14192" s="295">
        <v>0.2092919</v>
      </c>
      <c r="B14192" s="295"/>
      <c r="C14192" s="295">
        <v>0.34364129999999998</v>
      </c>
      <c r="D14192" s="295"/>
    </row>
    <row r="14193" spans="1:4" x14ac:dyDescent="0.2">
      <c r="A14193" s="295">
        <v>0.20927850000000001</v>
      </c>
      <c r="B14193" s="295"/>
      <c r="C14193" s="295">
        <v>0.34364129999999998</v>
      </c>
      <c r="D14193" s="295"/>
    </row>
    <row r="14194" spans="1:4" x14ac:dyDescent="0.2">
      <c r="A14194" s="295">
        <v>0.20927850000000001</v>
      </c>
      <c r="B14194" s="295"/>
      <c r="C14194" s="295">
        <v>0.34364129999999998</v>
      </c>
      <c r="D14194" s="295"/>
    </row>
    <row r="14195" spans="1:4" x14ac:dyDescent="0.2">
      <c r="A14195" s="295">
        <v>0.20926410000000001</v>
      </c>
      <c r="B14195" s="295"/>
      <c r="C14195" s="295">
        <v>0.34360279999999999</v>
      </c>
      <c r="D14195" s="295"/>
    </row>
    <row r="14196" spans="1:4" x14ac:dyDescent="0.2">
      <c r="A14196" s="295">
        <v>0.20923459999999999</v>
      </c>
      <c r="B14196" s="295"/>
      <c r="C14196" s="295">
        <v>0.34358230000000001</v>
      </c>
      <c r="D14196" s="295"/>
    </row>
    <row r="14197" spans="1:4" x14ac:dyDescent="0.2">
      <c r="A14197" s="295">
        <v>0.20923459999999999</v>
      </c>
      <c r="B14197" s="295"/>
      <c r="C14197" s="295">
        <v>0.34356370000000003</v>
      </c>
      <c r="D14197" s="295"/>
    </row>
    <row r="14198" spans="1:4" x14ac:dyDescent="0.2">
      <c r="A14198" s="295">
        <v>0.209206</v>
      </c>
      <c r="B14198" s="295"/>
      <c r="C14198" s="295">
        <v>0.34354879999999999</v>
      </c>
      <c r="D14198" s="295"/>
    </row>
    <row r="14199" spans="1:4" x14ac:dyDescent="0.2">
      <c r="A14199" s="295">
        <v>0.2091915</v>
      </c>
      <c r="B14199" s="295"/>
      <c r="C14199" s="295">
        <v>0.34354879999999999</v>
      </c>
      <c r="D14199" s="295"/>
    </row>
    <row r="14200" spans="1:4" x14ac:dyDescent="0.2">
      <c r="A14200" s="295">
        <v>0.2091915</v>
      </c>
      <c r="B14200" s="295"/>
      <c r="C14200" s="295">
        <v>0.34354879999999999</v>
      </c>
      <c r="D14200" s="295"/>
    </row>
    <row r="14201" spans="1:4" x14ac:dyDescent="0.2">
      <c r="A14201" s="295">
        <v>0.20917649999999999</v>
      </c>
      <c r="B14201" s="295"/>
      <c r="C14201" s="295">
        <v>0.34354879999999999</v>
      </c>
      <c r="D14201" s="295"/>
    </row>
    <row r="14202" spans="1:4" x14ac:dyDescent="0.2">
      <c r="A14202" s="295">
        <v>0.20916209999999999</v>
      </c>
      <c r="B14202" s="295"/>
      <c r="C14202" s="295">
        <v>0.34351399999999999</v>
      </c>
      <c r="D14202" s="295"/>
    </row>
    <row r="14203" spans="1:4" x14ac:dyDescent="0.2">
      <c r="A14203" s="295">
        <v>0.20916209999999999</v>
      </c>
      <c r="B14203" s="295"/>
      <c r="C14203" s="295">
        <v>0.34349540000000001</v>
      </c>
      <c r="D14203" s="295"/>
    </row>
    <row r="14204" spans="1:4" x14ac:dyDescent="0.2">
      <c r="A14204" s="295">
        <v>0.20916209999999999</v>
      </c>
      <c r="B14204" s="295"/>
      <c r="C14204" s="295">
        <v>0.34345680000000001</v>
      </c>
      <c r="D14204" s="295"/>
    </row>
    <row r="14205" spans="1:4" x14ac:dyDescent="0.2">
      <c r="A14205" s="295">
        <v>0.2091469</v>
      </c>
      <c r="B14205" s="295"/>
      <c r="C14205" s="295">
        <v>0.3434178</v>
      </c>
      <c r="D14205" s="295"/>
    </row>
    <row r="14206" spans="1:4" x14ac:dyDescent="0.2">
      <c r="A14206" s="295">
        <v>0.20910300000000001</v>
      </c>
      <c r="B14206" s="295"/>
      <c r="C14206" s="295">
        <v>0.3434178</v>
      </c>
      <c r="D14206" s="295"/>
    </row>
    <row r="14207" spans="1:4" x14ac:dyDescent="0.2">
      <c r="A14207" s="295">
        <v>0.20908840000000001</v>
      </c>
      <c r="B14207" s="295"/>
      <c r="C14207" s="295">
        <v>0.3434178</v>
      </c>
      <c r="D14207" s="295"/>
    </row>
    <row r="14208" spans="1:4" x14ac:dyDescent="0.2">
      <c r="A14208" s="295">
        <v>0.20907510000000001</v>
      </c>
      <c r="B14208" s="295"/>
      <c r="C14208" s="295">
        <v>0.34336430000000001</v>
      </c>
      <c r="D14208" s="295"/>
    </row>
    <row r="14209" spans="1:4" x14ac:dyDescent="0.2">
      <c r="A14209" s="295">
        <v>0.20907510000000001</v>
      </c>
      <c r="B14209" s="295"/>
      <c r="C14209" s="295">
        <v>0.34336430000000001</v>
      </c>
      <c r="D14209" s="295"/>
    </row>
    <row r="14210" spans="1:4" x14ac:dyDescent="0.2">
      <c r="A14210" s="295">
        <v>0.20907510000000001</v>
      </c>
      <c r="B14210" s="295"/>
      <c r="C14210" s="295">
        <v>0.34334569999999998</v>
      </c>
      <c r="D14210" s="295"/>
    </row>
    <row r="14211" spans="1:4" x14ac:dyDescent="0.2">
      <c r="A14211" s="295">
        <v>0.20906169999999999</v>
      </c>
      <c r="B14211" s="295"/>
      <c r="C14211" s="295">
        <v>0.34332590000000002</v>
      </c>
      <c r="D14211" s="295"/>
    </row>
    <row r="14212" spans="1:4" x14ac:dyDescent="0.2">
      <c r="A14212" s="295">
        <v>0.2090465</v>
      </c>
      <c r="B14212" s="295"/>
      <c r="C14212" s="295">
        <v>0.34330549999999999</v>
      </c>
      <c r="D14212" s="295"/>
    </row>
    <row r="14213" spans="1:4" x14ac:dyDescent="0.2">
      <c r="A14213" s="295">
        <v>0.20903160000000001</v>
      </c>
      <c r="B14213" s="295"/>
      <c r="C14213" s="295">
        <v>0.34327079999999999</v>
      </c>
      <c r="D14213" s="295"/>
    </row>
    <row r="14214" spans="1:4" x14ac:dyDescent="0.2">
      <c r="A14214" s="295">
        <v>0.20901710000000001</v>
      </c>
      <c r="B14214" s="295"/>
      <c r="C14214" s="295">
        <v>0.34327069999999998</v>
      </c>
      <c r="D14214" s="295"/>
    </row>
    <row r="14215" spans="1:4" x14ac:dyDescent="0.2">
      <c r="A14215" s="295">
        <v>0.20901710000000001</v>
      </c>
      <c r="B14215" s="295"/>
      <c r="C14215" s="295">
        <v>0.34325220000000001</v>
      </c>
      <c r="D14215" s="295"/>
    </row>
    <row r="14216" spans="1:4" x14ac:dyDescent="0.2">
      <c r="A14216" s="295">
        <v>0.20900260000000001</v>
      </c>
      <c r="B14216" s="295"/>
      <c r="C14216" s="295">
        <v>0.34321200000000002</v>
      </c>
      <c r="D14216" s="295"/>
    </row>
    <row r="14217" spans="1:4" x14ac:dyDescent="0.2">
      <c r="A14217" s="295">
        <v>0.2089876</v>
      </c>
      <c r="B14217" s="295"/>
      <c r="C14217" s="295">
        <v>0.34319699999999997</v>
      </c>
      <c r="D14217" s="295"/>
    </row>
    <row r="14218" spans="1:4" x14ac:dyDescent="0.2">
      <c r="A14218" s="295">
        <v>0.20895910000000001</v>
      </c>
      <c r="B14218" s="295"/>
      <c r="C14218" s="295">
        <v>0.34319699999999997</v>
      </c>
      <c r="D14218" s="295"/>
    </row>
    <row r="14219" spans="1:4" x14ac:dyDescent="0.2">
      <c r="A14219" s="295">
        <v>0.20895900000000001</v>
      </c>
      <c r="B14219" s="295"/>
      <c r="C14219" s="295">
        <v>0.34319699999999997</v>
      </c>
      <c r="D14219" s="295"/>
    </row>
    <row r="14220" spans="1:4" x14ac:dyDescent="0.2">
      <c r="A14220" s="295">
        <v>0.20895900000000001</v>
      </c>
      <c r="B14220" s="295"/>
      <c r="C14220" s="295">
        <v>0.34317819999999999</v>
      </c>
      <c r="D14220" s="295"/>
    </row>
    <row r="14221" spans="1:4" x14ac:dyDescent="0.2">
      <c r="A14221" s="295">
        <v>0.20894460000000001</v>
      </c>
      <c r="B14221" s="295"/>
      <c r="C14221" s="295">
        <v>0.34314460000000002</v>
      </c>
      <c r="D14221" s="295"/>
    </row>
    <row r="14222" spans="1:4" x14ac:dyDescent="0.2">
      <c r="A14222" s="295">
        <v>0.20892959999999999</v>
      </c>
      <c r="B14222" s="295"/>
      <c r="C14222" s="295">
        <v>0.34312419999999999</v>
      </c>
      <c r="D14222" s="295"/>
    </row>
    <row r="14223" spans="1:4" x14ac:dyDescent="0.2">
      <c r="A14223" s="295">
        <v>0.2088865</v>
      </c>
      <c r="B14223" s="295"/>
      <c r="C14223" s="295">
        <v>0.34309040000000002</v>
      </c>
      <c r="D14223" s="295"/>
    </row>
    <row r="14224" spans="1:4" x14ac:dyDescent="0.2">
      <c r="A14224" s="295">
        <v>0.2088865</v>
      </c>
      <c r="B14224" s="295"/>
      <c r="C14224" s="295">
        <v>0.34309040000000002</v>
      </c>
      <c r="D14224" s="295"/>
    </row>
    <row r="14225" spans="1:4" x14ac:dyDescent="0.2">
      <c r="A14225" s="295">
        <v>0.2088865</v>
      </c>
      <c r="B14225" s="295"/>
      <c r="C14225" s="295">
        <v>0.34305200000000002</v>
      </c>
      <c r="D14225" s="295"/>
    </row>
    <row r="14226" spans="1:4" x14ac:dyDescent="0.2">
      <c r="A14226" s="295">
        <v>0.20887130000000001</v>
      </c>
      <c r="B14226" s="295"/>
      <c r="C14226" s="295">
        <v>0.34303339999999999</v>
      </c>
      <c r="D14226" s="295"/>
    </row>
    <row r="14227" spans="1:4" x14ac:dyDescent="0.2">
      <c r="A14227" s="295">
        <v>0.2088285</v>
      </c>
      <c r="B14227" s="295"/>
      <c r="C14227" s="295">
        <v>0.34303339999999999</v>
      </c>
      <c r="D14227" s="295"/>
    </row>
    <row r="14228" spans="1:4" x14ac:dyDescent="0.2">
      <c r="A14228" s="295">
        <v>0.2088285</v>
      </c>
      <c r="B14228" s="295"/>
      <c r="C14228" s="295">
        <v>0.34299420000000003</v>
      </c>
      <c r="D14228" s="295"/>
    </row>
    <row r="14229" spans="1:4" x14ac:dyDescent="0.2">
      <c r="A14229" s="295">
        <v>0.2088285</v>
      </c>
      <c r="B14229" s="295"/>
      <c r="C14229" s="295">
        <v>0.34299420000000003</v>
      </c>
      <c r="D14229" s="295"/>
    </row>
    <row r="14230" spans="1:4" x14ac:dyDescent="0.2">
      <c r="A14230" s="295">
        <v>0.2088285</v>
      </c>
      <c r="B14230" s="295"/>
      <c r="C14230" s="295">
        <v>0.34292210000000001</v>
      </c>
      <c r="D14230" s="295"/>
    </row>
    <row r="14231" spans="1:4" x14ac:dyDescent="0.2">
      <c r="A14231" s="295">
        <v>0.20881359999999999</v>
      </c>
      <c r="B14231" s="295"/>
      <c r="C14231" s="295">
        <v>0.34292210000000001</v>
      </c>
      <c r="D14231" s="295"/>
    </row>
    <row r="14232" spans="1:4" x14ac:dyDescent="0.2">
      <c r="A14232" s="295">
        <v>0.20879909999999999</v>
      </c>
      <c r="B14232" s="295"/>
      <c r="C14232" s="295">
        <v>0.34290159999999997</v>
      </c>
      <c r="D14232" s="295"/>
    </row>
    <row r="14233" spans="1:4" x14ac:dyDescent="0.2">
      <c r="A14233" s="295">
        <v>0.20878379999999999</v>
      </c>
      <c r="B14233" s="295"/>
      <c r="C14233" s="295">
        <v>0.34288669999999999</v>
      </c>
      <c r="D14233" s="295"/>
    </row>
    <row r="14234" spans="1:4" x14ac:dyDescent="0.2">
      <c r="A14234" s="295">
        <v>0.2087705</v>
      </c>
      <c r="B14234" s="295"/>
      <c r="C14234" s="295">
        <v>0.34288669999999999</v>
      </c>
      <c r="D14234" s="295"/>
    </row>
    <row r="14235" spans="1:4" x14ac:dyDescent="0.2">
      <c r="A14235" s="295">
        <v>0.2087705</v>
      </c>
      <c r="B14235" s="295"/>
      <c r="C14235" s="295">
        <v>0.34284920000000002</v>
      </c>
      <c r="D14235" s="295"/>
    </row>
    <row r="14236" spans="1:4" x14ac:dyDescent="0.2">
      <c r="A14236" s="295">
        <v>0.2087705</v>
      </c>
      <c r="B14236" s="295"/>
      <c r="C14236" s="295">
        <v>0.34280909999999998</v>
      </c>
      <c r="D14236" s="295"/>
    </row>
    <row r="14237" spans="1:4" x14ac:dyDescent="0.2">
      <c r="A14237" s="295">
        <v>0.20874110000000001</v>
      </c>
      <c r="B14237" s="295"/>
      <c r="C14237" s="295">
        <v>0.34279409999999999</v>
      </c>
      <c r="D14237" s="295"/>
    </row>
    <row r="14238" spans="1:4" x14ac:dyDescent="0.2">
      <c r="A14238" s="295">
        <v>0.20874110000000001</v>
      </c>
      <c r="B14238" s="295"/>
      <c r="C14238" s="295">
        <v>0.34279409999999999</v>
      </c>
      <c r="D14238" s="295"/>
    </row>
    <row r="14239" spans="1:4" x14ac:dyDescent="0.2">
      <c r="A14239" s="295">
        <v>0.2087116</v>
      </c>
      <c r="B14239" s="295"/>
      <c r="C14239" s="295">
        <v>0.34279409999999999</v>
      </c>
      <c r="D14239" s="295"/>
    </row>
    <row r="14240" spans="1:4" x14ac:dyDescent="0.2">
      <c r="A14240" s="295">
        <v>0.2087116</v>
      </c>
      <c r="B14240" s="295"/>
      <c r="C14240" s="295">
        <v>0.3427791</v>
      </c>
      <c r="D14240" s="295"/>
    </row>
    <row r="14241" spans="1:4" x14ac:dyDescent="0.2">
      <c r="A14241" s="295">
        <v>0.20868329999999999</v>
      </c>
      <c r="B14241" s="295"/>
      <c r="C14241" s="295">
        <v>0.3427791</v>
      </c>
      <c r="D14241" s="295"/>
    </row>
    <row r="14242" spans="1:4" x14ac:dyDescent="0.2">
      <c r="A14242" s="295">
        <v>0.20866879999999999</v>
      </c>
      <c r="B14242" s="295"/>
      <c r="C14242" s="295">
        <v>0.3427405</v>
      </c>
      <c r="D14242" s="295"/>
    </row>
    <row r="14243" spans="1:4" x14ac:dyDescent="0.2">
      <c r="A14243" s="295">
        <v>0.2086402</v>
      </c>
      <c r="B14243" s="295"/>
      <c r="C14243" s="295">
        <v>0.34270149999999999</v>
      </c>
      <c r="D14243" s="295"/>
    </row>
    <row r="14244" spans="1:4" x14ac:dyDescent="0.2">
      <c r="A14244" s="295">
        <v>0.2086258</v>
      </c>
      <c r="B14244" s="295"/>
      <c r="C14244" s="295">
        <v>0.3426865</v>
      </c>
      <c r="D14244" s="295"/>
    </row>
    <row r="14245" spans="1:4" x14ac:dyDescent="0.2">
      <c r="A14245" s="295">
        <v>0.2086258</v>
      </c>
      <c r="B14245" s="295"/>
      <c r="C14245" s="295">
        <v>0.34266790000000003</v>
      </c>
      <c r="D14245" s="295"/>
    </row>
    <row r="14246" spans="1:4" x14ac:dyDescent="0.2">
      <c r="A14246" s="295">
        <v>0.2086258</v>
      </c>
      <c r="B14246" s="295"/>
      <c r="C14246" s="295">
        <v>0.34260740000000001</v>
      </c>
      <c r="D14246" s="295"/>
    </row>
    <row r="14247" spans="1:4" x14ac:dyDescent="0.2">
      <c r="A14247" s="295">
        <v>0.20861080000000001</v>
      </c>
      <c r="B14247" s="295"/>
      <c r="C14247" s="295">
        <v>0.34260740000000001</v>
      </c>
      <c r="D14247" s="295"/>
    </row>
    <row r="14248" spans="1:4" x14ac:dyDescent="0.2">
      <c r="A14248" s="295">
        <v>0.20861080000000001</v>
      </c>
      <c r="B14248" s="295"/>
      <c r="C14248" s="295">
        <v>0.34260740000000001</v>
      </c>
      <c r="D14248" s="295"/>
    </row>
    <row r="14249" spans="1:4" x14ac:dyDescent="0.2">
      <c r="A14249" s="295">
        <v>0.20859749999999999</v>
      </c>
      <c r="B14249" s="295"/>
      <c r="C14249" s="295">
        <v>0.3426073</v>
      </c>
      <c r="D14249" s="295"/>
    </row>
    <row r="14250" spans="1:4" x14ac:dyDescent="0.2">
      <c r="A14250" s="295">
        <v>0.2085533</v>
      </c>
      <c r="B14250" s="295"/>
      <c r="C14250" s="295">
        <v>0.34259240000000002</v>
      </c>
      <c r="D14250" s="295"/>
    </row>
    <row r="14251" spans="1:4" x14ac:dyDescent="0.2">
      <c r="A14251" s="295">
        <v>0.2085533</v>
      </c>
      <c r="B14251" s="295"/>
      <c r="C14251" s="295">
        <v>0.342555</v>
      </c>
      <c r="D14251" s="295"/>
    </row>
    <row r="14252" spans="1:4" x14ac:dyDescent="0.2">
      <c r="A14252" s="295">
        <v>0.20853830000000001</v>
      </c>
      <c r="B14252" s="295"/>
      <c r="C14252" s="295">
        <v>0.34253519999999998</v>
      </c>
      <c r="D14252" s="295"/>
    </row>
    <row r="14253" spans="1:4" x14ac:dyDescent="0.2">
      <c r="A14253" s="295">
        <v>0.20853830000000001</v>
      </c>
      <c r="B14253" s="295"/>
      <c r="C14253" s="295">
        <v>0.34253519999999998</v>
      </c>
      <c r="D14253" s="295"/>
    </row>
    <row r="14254" spans="1:4" x14ac:dyDescent="0.2">
      <c r="A14254" s="295">
        <v>0.20852380000000001</v>
      </c>
      <c r="B14254" s="295"/>
      <c r="C14254" s="295">
        <v>0.34251480000000001</v>
      </c>
      <c r="D14254" s="295"/>
    </row>
    <row r="14255" spans="1:4" x14ac:dyDescent="0.2">
      <c r="A14255" s="295">
        <v>0.20849429999999999</v>
      </c>
      <c r="B14255" s="295"/>
      <c r="C14255" s="295">
        <v>0.34247559999999999</v>
      </c>
      <c r="D14255" s="295"/>
    </row>
    <row r="14256" spans="1:4" x14ac:dyDescent="0.2">
      <c r="A14256" s="295">
        <v>0.2084791</v>
      </c>
      <c r="B14256" s="295"/>
      <c r="C14256" s="295">
        <v>0.34245700000000001</v>
      </c>
      <c r="D14256" s="295"/>
    </row>
    <row r="14257" spans="1:4" x14ac:dyDescent="0.2">
      <c r="A14257" s="295">
        <v>0.2084791</v>
      </c>
      <c r="B14257" s="295"/>
      <c r="C14257" s="295">
        <v>0.3424372</v>
      </c>
      <c r="D14257" s="295"/>
    </row>
    <row r="14258" spans="1:4" x14ac:dyDescent="0.2">
      <c r="A14258" s="295">
        <v>0.20846580000000001</v>
      </c>
      <c r="B14258" s="295"/>
      <c r="C14258" s="295">
        <v>0.34242220000000001</v>
      </c>
      <c r="D14258" s="295"/>
    </row>
    <row r="14259" spans="1:4" x14ac:dyDescent="0.2">
      <c r="A14259" s="295">
        <v>0.20845060000000001</v>
      </c>
      <c r="B14259" s="295"/>
      <c r="C14259" s="295">
        <v>0.34242220000000001</v>
      </c>
      <c r="D14259" s="295"/>
    </row>
    <row r="14260" spans="1:4" x14ac:dyDescent="0.2">
      <c r="A14260" s="295">
        <v>0.2084356</v>
      </c>
      <c r="B14260" s="295"/>
      <c r="C14260" s="295">
        <v>0.34240340000000002</v>
      </c>
      <c r="D14260" s="295"/>
    </row>
    <row r="14261" spans="1:4" x14ac:dyDescent="0.2">
      <c r="A14261" s="295">
        <v>0.2084356</v>
      </c>
      <c r="B14261" s="295"/>
      <c r="C14261" s="295">
        <v>0.34238299999999999</v>
      </c>
      <c r="D14261" s="295"/>
    </row>
    <row r="14262" spans="1:4" x14ac:dyDescent="0.2">
      <c r="A14262" s="295">
        <v>0.2084356</v>
      </c>
      <c r="B14262" s="295"/>
      <c r="C14262" s="295">
        <v>0.3423446</v>
      </c>
      <c r="D14262" s="295"/>
    </row>
    <row r="14263" spans="1:4" x14ac:dyDescent="0.2">
      <c r="A14263" s="295">
        <v>0.2084077</v>
      </c>
      <c r="B14263" s="295"/>
      <c r="C14263" s="295">
        <v>0.3423446</v>
      </c>
      <c r="D14263" s="295"/>
    </row>
    <row r="14264" spans="1:4" x14ac:dyDescent="0.2">
      <c r="A14264" s="295">
        <v>0.2083631</v>
      </c>
      <c r="B14264" s="295"/>
      <c r="C14264" s="295">
        <v>0.34232580000000001</v>
      </c>
      <c r="D14264" s="295"/>
    </row>
    <row r="14265" spans="1:4" x14ac:dyDescent="0.2">
      <c r="A14265" s="295">
        <v>0.2083631</v>
      </c>
      <c r="B14265" s="295"/>
      <c r="C14265" s="295">
        <v>0.34232580000000001</v>
      </c>
      <c r="D14265" s="295"/>
    </row>
    <row r="14266" spans="1:4" x14ac:dyDescent="0.2">
      <c r="A14266" s="295">
        <v>0.2083631</v>
      </c>
      <c r="B14266" s="295"/>
      <c r="C14266" s="295">
        <v>0.34229110000000001</v>
      </c>
      <c r="D14266" s="295"/>
    </row>
    <row r="14267" spans="1:4" x14ac:dyDescent="0.2">
      <c r="A14267" s="295">
        <v>0.2083479</v>
      </c>
      <c r="B14267" s="295"/>
      <c r="C14267" s="295">
        <v>0.34229110000000001</v>
      </c>
      <c r="D14267" s="295"/>
    </row>
    <row r="14268" spans="1:4" x14ac:dyDescent="0.2">
      <c r="A14268" s="295">
        <v>0.20833289999999999</v>
      </c>
      <c r="B14268" s="295"/>
      <c r="C14268" s="295">
        <v>0.34227249999999998</v>
      </c>
      <c r="D14268" s="295"/>
    </row>
    <row r="14269" spans="1:4" x14ac:dyDescent="0.2">
      <c r="A14269" s="295">
        <v>0.20831839999999999</v>
      </c>
      <c r="B14269" s="295"/>
      <c r="C14269" s="295">
        <v>0.3422521</v>
      </c>
      <c r="D14269" s="295"/>
    </row>
    <row r="14270" spans="1:4" x14ac:dyDescent="0.2">
      <c r="A14270" s="295">
        <v>0.20830389999999999</v>
      </c>
      <c r="B14270" s="295"/>
      <c r="C14270" s="295">
        <v>0.34223710000000002</v>
      </c>
      <c r="D14270" s="295"/>
    </row>
    <row r="14271" spans="1:4" x14ac:dyDescent="0.2">
      <c r="A14271" s="295">
        <v>0.20829059999999999</v>
      </c>
      <c r="B14271" s="295"/>
      <c r="C14271" s="295">
        <v>0.34221849999999998</v>
      </c>
      <c r="D14271" s="295"/>
    </row>
    <row r="14272" spans="1:4" x14ac:dyDescent="0.2">
      <c r="A14272" s="295">
        <v>0.20829059999999999</v>
      </c>
      <c r="B14272" s="295"/>
      <c r="C14272" s="295">
        <v>0.34221849999999998</v>
      </c>
      <c r="D14272" s="295"/>
    </row>
    <row r="14273" spans="1:4" x14ac:dyDescent="0.2">
      <c r="A14273" s="295">
        <v>0.20827560000000001</v>
      </c>
      <c r="B14273" s="295"/>
      <c r="C14273" s="295">
        <v>0.3421611</v>
      </c>
      <c r="D14273" s="295"/>
    </row>
    <row r="14274" spans="1:4" x14ac:dyDescent="0.2">
      <c r="A14274" s="295">
        <v>0.20826230000000001</v>
      </c>
      <c r="B14274" s="295"/>
      <c r="C14274" s="295">
        <v>0.3421611</v>
      </c>
      <c r="D14274" s="295"/>
    </row>
    <row r="14275" spans="1:4" x14ac:dyDescent="0.2">
      <c r="A14275" s="295">
        <v>0.20824770000000001</v>
      </c>
      <c r="B14275" s="295"/>
      <c r="C14275" s="295">
        <v>0.3421611</v>
      </c>
      <c r="D14275" s="295"/>
    </row>
    <row r="14276" spans="1:4" x14ac:dyDescent="0.2">
      <c r="A14276" s="295">
        <v>0.20821809999999999</v>
      </c>
      <c r="B14276" s="295"/>
      <c r="C14276" s="295">
        <v>0.34212209999999998</v>
      </c>
      <c r="D14276" s="295"/>
    </row>
    <row r="14277" spans="1:4" x14ac:dyDescent="0.2">
      <c r="A14277" s="295">
        <v>0.20821809999999999</v>
      </c>
      <c r="B14277" s="295"/>
      <c r="C14277" s="295">
        <v>0.3421071</v>
      </c>
      <c r="D14277" s="295"/>
    </row>
    <row r="14278" spans="1:4" x14ac:dyDescent="0.2">
      <c r="A14278" s="295">
        <v>0.2081752</v>
      </c>
      <c r="B14278" s="295"/>
      <c r="C14278" s="295">
        <v>0.34204990000000002</v>
      </c>
      <c r="D14278" s="295"/>
    </row>
    <row r="14279" spans="1:4" x14ac:dyDescent="0.2">
      <c r="A14279" s="295">
        <v>0.2081752</v>
      </c>
      <c r="B14279" s="295"/>
      <c r="C14279" s="295">
        <v>0.34203489999999998</v>
      </c>
      <c r="D14279" s="295"/>
    </row>
    <row r="14280" spans="1:4" x14ac:dyDescent="0.2">
      <c r="A14280" s="295">
        <v>0.2081752</v>
      </c>
      <c r="B14280" s="295"/>
      <c r="C14280" s="295">
        <v>0.34203489999999998</v>
      </c>
      <c r="D14280" s="295"/>
    </row>
    <row r="14281" spans="1:4" x14ac:dyDescent="0.2">
      <c r="A14281" s="295">
        <v>0.20816190000000001</v>
      </c>
      <c r="B14281" s="295"/>
      <c r="C14281" s="295">
        <v>0.34203489999999998</v>
      </c>
      <c r="D14281" s="295"/>
    </row>
    <row r="14282" spans="1:4" x14ac:dyDescent="0.2">
      <c r="A14282" s="295">
        <v>0.20816190000000001</v>
      </c>
      <c r="B14282" s="295"/>
      <c r="C14282" s="295">
        <v>0.34203489999999998</v>
      </c>
      <c r="D14282" s="295"/>
    </row>
    <row r="14283" spans="1:4" x14ac:dyDescent="0.2">
      <c r="A14283" s="295">
        <v>0.2081324</v>
      </c>
      <c r="B14283" s="295"/>
      <c r="C14283" s="295">
        <v>0.3420145</v>
      </c>
      <c r="D14283" s="295"/>
    </row>
    <row r="14284" spans="1:4" x14ac:dyDescent="0.2">
      <c r="A14284" s="295">
        <v>0.20807320000000001</v>
      </c>
      <c r="B14284" s="295"/>
      <c r="C14284" s="295">
        <v>0.34197620000000001</v>
      </c>
      <c r="D14284" s="295"/>
    </row>
    <row r="14285" spans="1:4" x14ac:dyDescent="0.2">
      <c r="A14285" s="295">
        <v>0.20805870000000001</v>
      </c>
      <c r="B14285" s="295"/>
      <c r="C14285" s="295">
        <v>0.34195579999999998</v>
      </c>
      <c r="D14285" s="295"/>
    </row>
    <row r="14286" spans="1:4" x14ac:dyDescent="0.2">
      <c r="A14286" s="295">
        <v>0.20805870000000001</v>
      </c>
      <c r="B14286" s="295"/>
      <c r="C14286" s="295">
        <v>0.34192220000000001</v>
      </c>
      <c r="D14286" s="295"/>
    </row>
    <row r="14287" spans="1:4" x14ac:dyDescent="0.2">
      <c r="A14287" s="295">
        <v>0.20804539999999999</v>
      </c>
      <c r="B14287" s="295"/>
      <c r="C14287" s="295">
        <v>0.3419024</v>
      </c>
      <c r="D14287" s="295"/>
    </row>
    <row r="14288" spans="1:4" x14ac:dyDescent="0.2">
      <c r="A14288" s="295">
        <v>0.20804539999999999</v>
      </c>
      <c r="B14288" s="295"/>
      <c r="C14288" s="295">
        <v>0.3419024</v>
      </c>
      <c r="D14288" s="295"/>
    </row>
    <row r="14289" spans="1:4" x14ac:dyDescent="0.2">
      <c r="A14289" s="295">
        <v>0.2080304</v>
      </c>
      <c r="B14289" s="295"/>
      <c r="C14289" s="295">
        <v>0.3419024</v>
      </c>
      <c r="D14289" s="295"/>
    </row>
    <row r="14290" spans="1:4" x14ac:dyDescent="0.2">
      <c r="A14290" s="295">
        <v>0.2080304</v>
      </c>
      <c r="B14290" s="295"/>
      <c r="C14290" s="295">
        <v>0.34188360000000001</v>
      </c>
      <c r="D14290" s="295"/>
    </row>
    <row r="14291" spans="1:4" x14ac:dyDescent="0.2">
      <c r="A14291" s="295">
        <v>0.2080014</v>
      </c>
      <c r="B14291" s="295"/>
      <c r="C14291" s="295">
        <v>0.34182839999999998</v>
      </c>
      <c r="D14291" s="295"/>
    </row>
    <row r="14292" spans="1:4" x14ac:dyDescent="0.2">
      <c r="A14292" s="295">
        <v>0.2080014</v>
      </c>
      <c r="B14292" s="295"/>
      <c r="C14292" s="295">
        <v>0.34179490000000001</v>
      </c>
      <c r="D14292" s="295"/>
    </row>
    <row r="14293" spans="1:4" x14ac:dyDescent="0.2">
      <c r="A14293" s="295">
        <v>0.2080014</v>
      </c>
      <c r="B14293" s="295"/>
      <c r="C14293" s="295">
        <v>0.34177439999999998</v>
      </c>
      <c r="D14293" s="295"/>
    </row>
    <row r="14294" spans="1:4" x14ac:dyDescent="0.2">
      <c r="A14294" s="295">
        <v>0.20797170000000001</v>
      </c>
      <c r="B14294" s="295"/>
      <c r="C14294" s="295">
        <v>0.34177439999999998</v>
      </c>
      <c r="D14294" s="295"/>
    </row>
    <row r="14295" spans="1:4" x14ac:dyDescent="0.2">
      <c r="A14295" s="295">
        <v>0.20797170000000001</v>
      </c>
      <c r="B14295" s="295"/>
      <c r="C14295" s="295">
        <v>0.34173589999999998</v>
      </c>
      <c r="D14295" s="295"/>
    </row>
    <row r="14296" spans="1:4" x14ac:dyDescent="0.2">
      <c r="A14296" s="295">
        <v>0.20795720000000001</v>
      </c>
      <c r="B14296" s="295"/>
      <c r="C14296" s="295">
        <v>0.3417173</v>
      </c>
      <c r="D14296" s="295"/>
    </row>
    <row r="14297" spans="1:4" x14ac:dyDescent="0.2">
      <c r="A14297" s="295">
        <v>0.20795720000000001</v>
      </c>
      <c r="B14297" s="295"/>
      <c r="C14297" s="295">
        <v>0.3417173</v>
      </c>
      <c r="D14297" s="295"/>
    </row>
    <row r="14298" spans="1:4" x14ac:dyDescent="0.2">
      <c r="A14298" s="295">
        <v>0.20795720000000001</v>
      </c>
      <c r="B14298" s="295"/>
      <c r="C14298" s="295">
        <v>0.34166489999999999</v>
      </c>
      <c r="D14298" s="295"/>
    </row>
    <row r="14299" spans="1:4" x14ac:dyDescent="0.2">
      <c r="A14299" s="295">
        <v>0.20794270000000001</v>
      </c>
      <c r="B14299" s="295"/>
      <c r="C14299" s="295">
        <v>0.34166489999999999</v>
      </c>
      <c r="D14299" s="295"/>
    </row>
    <row r="14300" spans="1:4" x14ac:dyDescent="0.2">
      <c r="A14300" s="295">
        <v>0.20788470000000001</v>
      </c>
      <c r="B14300" s="295"/>
      <c r="C14300" s="295">
        <v>0.34162589999999998</v>
      </c>
      <c r="D14300" s="295"/>
    </row>
    <row r="14301" spans="1:4" x14ac:dyDescent="0.2">
      <c r="A14301" s="295">
        <v>0.2078702</v>
      </c>
      <c r="B14301" s="295"/>
      <c r="C14301" s="295">
        <v>0.34160610000000002</v>
      </c>
      <c r="D14301" s="295"/>
    </row>
    <row r="14302" spans="1:4" x14ac:dyDescent="0.2">
      <c r="A14302" s="295">
        <v>0.2078702</v>
      </c>
      <c r="B14302" s="295"/>
      <c r="C14302" s="295">
        <v>0.34160610000000002</v>
      </c>
      <c r="D14302" s="295"/>
    </row>
    <row r="14303" spans="1:4" x14ac:dyDescent="0.2">
      <c r="A14303" s="295">
        <v>0.20785500000000001</v>
      </c>
      <c r="B14303" s="295"/>
      <c r="C14303" s="295">
        <v>0.34159109999999998</v>
      </c>
      <c r="D14303" s="295"/>
    </row>
    <row r="14304" spans="1:4" x14ac:dyDescent="0.2">
      <c r="A14304" s="295">
        <v>0.2078266</v>
      </c>
      <c r="B14304" s="295"/>
      <c r="C14304" s="295">
        <v>0.3415725</v>
      </c>
      <c r="D14304" s="295"/>
    </row>
    <row r="14305" spans="1:4" x14ac:dyDescent="0.2">
      <c r="A14305" s="295">
        <v>0.2078266</v>
      </c>
      <c r="B14305" s="295"/>
      <c r="C14305" s="295">
        <v>0.34151540000000002</v>
      </c>
      <c r="D14305" s="295"/>
    </row>
    <row r="14306" spans="1:4" x14ac:dyDescent="0.2">
      <c r="A14306" s="295">
        <v>0.2078122</v>
      </c>
      <c r="B14306" s="295"/>
      <c r="C14306" s="295">
        <v>0.34150039999999998</v>
      </c>
      <c r="D14306" s="295"/>
    </row>
    <row r="14307" spans="1:4" x14ac:dyDescent="0.2">
      <c r="A14307" s="295">
        <v>0.2078122</v>
      </c>
      <c r="B14307" s="295"/>
      <c r="C14307" s="295">
        <v>0.34148000000000001</v>
      </c>
      <c r="D14307" s="295"/>
    </row>
    <row r="14308" spans="1:4" x14ac:dyDescent="0.2">
      <c r="A14308" s="295">
        <v>0.2077977</v>
      </c>
      <c r="B14308" s="295"/>
      <c r="C14308" s="295">
        <v>0.34146140000000003</v>
      </c>
      <c r="D14308" s="295"/>
    </row>
    <row r="14309" spans="1:4" x14ac:dyDescent="0.2">
      <c r="A14309" s="295">
        <v>0.20778240000000001</v>
      </c>
      <c r="B14309" s="295"/>
      <c r="C14309" s="295">
        <v>0.34142119999999998</v>
      </c>
      <c r="D14309" s="295"/>
    </row>
    <row r="14310" spans="1:4" x14ac:dyDescent="0.2">
      <c r="A14310" s="295">
        <v>0.20778240000000001</v>
      </c>
      <c r="B14310" s="295"/>
      <c r="C14310" s="295">
        <v>0.34142119999999998</v>
      </c>
      <c r="D14310" s="295"/>
    </row>
    <row r="14311" spans="1:4" x14ac:dyDescent="0.2">
      <c r="A14311" s="295">
        <v>0.2077397</v>
      </c>
      <c r="B14311" s="295"/>
      <c r="C14311" s="295">
        <v>0.34140619999999999</v>
      </c>
      <c r="D14311" s="295"/>
    </row>
    <row r="14312" spans="1:4" x14ac:dyDescent="0.2">
      <c r="A14312" s="295">
        <v>0.2077397</v>
      </c>
      <c r="B14312" s="295"/>
      <c r="C14312" s="295">
        <v>0.34136699999999998</v>
      </c>
      <c r="D14312" s="295"/>
    </row>
    <row r="14313" spans="1:4" x14ac:dyDescent="0.2">
      <c r="A14313" s="295">
        <v>0.2077397</v>
      </c>
      <c r="B14313" s="295"/>
      <c r="C14313" s="295">
        <v>0.3413484</v>
      </c>
      <c r="D14313" s="295"/>
    </row>
    <row r="14314" spans="1:4" x14ac:dyDescent="0.2">
      <c r="A14314" s="295">
        <v>0.2077397</v>
      </c>
      <c r="B14314" s="295"/>
      <c r="C14314" s="295">
        <v>0.34132800000000002</v>
      </c>
      <c r="D14314" s="295"/>
    </row>
    <row r="14315" spans="1:4" x14ac:dyDescent="0.2">
      <c r="A14315" s="295">
        <v>0.2077397</v>
      </c>
      <c r="B14315" s="295"/>
      <c r="C14315" s="295">
        <v>0.34131299999999998</v>
      </c>
      <c r="D14315" s="295"/>
    </row>
    <row r="14316" spans="1:4" x14ac:dyDescent="0.2">
      <c r="A14316" s="295">
        <v>0.20772470000000001</v>
      </c>
      <c r="B14316" s="295"/>
      <c r="C14316" s="295">
        <v>0.34129320000000002</v>
      </c>
      <c r="D14316" s="295"/>
    </row>
    <row r="14317" spans="1:4" x14ac:dyDescent="0.2">
      <c r="A14317" s="295">
        <v>0.20772470000000001</v>
      </c>
      <c r="B14317" s="295"/>
      <c r="C14317" s="295">
        <v>0.34129320000000002</v>
      </c>
      <c r="D14317" s="295"/>
    </row>
    <row r="14318" spans="1:4" x14ac:dyDescent="0.2">
      <c r="A14318" s="295">
        <v>0.20770949999999999</v>
      </c>
      <c r="B14318" s="295"/>
      <c r="C14318" s="295">
        <v>0.34125490000000003</v>
      </c>
      <c r="D14318" s="295"/>
    </row>
    <row r="14319" spans="1:4" x14ac:dyDescent="0.2">
      <c r="A14319" s="295">
        <v>0.20769609999999999</v>
      </c>
      <c r="B14319" s="295"/>
      <c r="C14319" s="295">
        <v>0.34125490000000003</v>
      </c>
      <c r="D14319" s="295"/>
    </row>
    <row r="14320" spans="1:4" x14ac:dyDescent="0.2">
      <c r="A14320" s="295">
        <v>0.2076817</v>
      </c>
      <c r="B14320" s="295"/>
      <c r="C14320" s="295">
        <v>0.34118209999999999</v>
      </c>
      <c r="D14320" s="295"/>
    </row>
    <row r="14321" spans="1:4" x14ac:dyDescent="0.2">
      <c r="A14321" s="295">
        <v>0.20765220000000001</v>
      </c>
      <c r="B14321" s="295"/>
      <c r="C14321" s="295">
        <v>0.34116229999999997</v>
      </c>
      <c r="D14321" s="295"/>
    </row>
    <row r="14322" spans="1:4" x14ac:dyDescent="0.2">
      <c r="A14322" s="295">
        <v>0.20763770000000001</v>
      </c>
      <c r="B14322" s="295"/>
      <c r="C14322" s="295">
        <v>0.3411419</v>
      </c>
      <c r="D14322" s="295"/>
    </row>
    <row r="14323" spans="1:4" x14ac:dyDescent="0.2">
      <c r="A14323" s="295">
        <v>0.2076228</v>
      </c>
      <c r="B14323" s="295"/>
      <c r="C14323" s="295">
        <v>0.34112209999999998</v>
      </c>
      <c r="D14323" s="295"/>
    </row>
    <row r="14324" spans="1:4" x14ac:dyDescent="0.2">
      <c r="A14324" s="295">
        <v>0.2076094</v>
      </c>
      <c r="B14324" s="295"/>
      <c r="C14324" s="295">
        <v>0.34112209999999998</v>
      </c>
      <c r="D14324" s="295"/>
    </row>
    <row r="14325" spans="1:4" x14ac:dyDescent="0.2">
      <c r="A14325" s="295">
        <v>0.2076094</v>
      </c>
      <c r="B14325" s="295"/>
      <c r="C14325" s="295">
        <v>0.34110170000000001</v>
      </c>
      <c r="D14325" s="295"/>
    </row>
    <row r="14326" spans="1:4" x14ac:dyDescent="0.2">
      <c r="A14326" s="295">
        <v>0.2076094</v>
      </c>
      <c r="B14326" s="295"/>
      <c r="C14326" s="295">
        <v>0.34108670000000002</v>
      </c>
      <c r="D14326" s="295"/>
    </row>
    <row r="14327" spans="1:4" x14ac:dyDescent="0.2">
      <c r="A14327" s="295">
        <v>0.2076094</v>
      </c>
      <c r="B14327" s="295"/>
      <c r="C14327" s="295">
        <v>0.3410493</v>
      </c>
      <c r="D14327" s="295"/>
    </row>
    <row r="14328" spans="1:4" x14ac:dyDescent="0.2">
      <c r="A14328" s="295">
        <v>0.2076094</v>
      </c>
      <c r="B14328" s="295"/>
      <c r="C14328" s="295">
        <v>0.34103430000000001</v>
      </c>
      <c r="D14328" s="295"/>
    </row>
    <row r="14329" spans="1:4" x14ac:dyDescent="0.2">
      <c r="A14329" s="295">
        <v>0.20756479999999999</v>
      </c>
      <c r="B14329" s="295"/>
      <c r="C14329" s="295">
        <v>0.34103430000000001</v>
      </c>
      <c r="D14329" s="295"/>
    </row>
    <row r="14330" spans="1:4" x14ac:dyDescent="0.2">
      <c r="A14330" s="295">
        <v>0.20756479999999999</v>
      </c>
      <c r="B14330" s="295"/>
      <c r="C14330" s="295">
        <v>0.3410146</v>
      </c>
      <c r="D14330" s="295"/>
    </row>
    <row r="14331" spans="1:4" x14ac:dyDescent="0.2">
      <c r="A14331" s="295">
        <v>0.20752190000000001</v>
      </c>
      <c r="B14331" s="295"/>
      <c r="C14331" s="295">
        <v>0.34097440000000001</v>
      </c>
      <c r="D14331" s="295"/>
    </row>
    <row r="14332" spans="1:4" x14ac:dyDescent="0.2">
      <c r="A14332" s="295">
        <v>0.20752190000000001</v>
      </c>
      <c r="B14332" s="295"/>
      <c r="C14332" s="295">
        <v>0.34097440000000001</v>
      </c>
      <c r="D14332" s="295"/>
    </row>
    <row r="14333" spans="1:4" x14ac:dyDescent="0.2">
      <c r="A14333" s="295">
        <v>0.20752190000000001</v>
      </c>
      <c r="B14333" s="295"/>
      <c r="C14333" s="295">
        <v>0.34094059999999998</v>
      </c>
      <c r="D14333" s="295"/>
    </row>
    <row r="14334" spans="1:4" x14ac:dyDescent="0.2">
      <c r="A14334" s="295">
        <v>0.20750740000000001</v>
      </c>
      <c r="B14334" s="295"/>
      <c r="C14334" s="295">
        <v>0.34092080000000002</v>
      </c>
      <c r="D14334" s="295"/>
    </row>
    <row r="14335" spans="1:4" x14ac:dyDescent="0.2">
      <c r="A14335" s="295">
        <v>0.20749239999999999</v>
      </c>
      <c r="B14335" s="295"/>
      <c r="C14335" s="295">
        <v>0.34090039999999999</v>
      </c>
      <c r="D14335" s="295"/>
    </row>
    <row r="14336" spans="1:4" x14ac:dyDescent="0.2">
      <c r="A14336" s="295">
        <v>0.2074628</v>
      </c>
      <c r="B14336" s="295"/>
      <c r="C14336" s="295">
        <v>0.34088180000000001</v>
      </c>
      <c r="D14336" s="295"/>
    </row>
    <row r="14337" spans="1:4" x14ac:dyDescent="0.2">
      <c r="A14337" s="295">
        <v>0.2074628</v>
      </c>
      <c r="B14337" s="295"/>
      <c r="C14337" s="295">
        <v>0.34088180000000001</v>
      </c>
      <c r="D14337" s="295"/>
    </row>
    <row r="14338" spans="1:4" x14ac:dyDescent="0.2">
      <c r="A14338" s="295">
        <v>0.20744940000000001</v>
      </c>
      <c r="B14338" s="295"/>
      <c r="C14338" s="295">
        <v>0.3408621</v>
      </c>
      <c r="D14338" s="295"/>
    </row>
    <row r="14339" spans="1:4" x14ac:dyDescent="0.2">
      <c r="A14339" s="295">
        <v>0.20744940000000001</v>
      </c>
      <c r="B14339" s="295"/>
      <c r="C14339" s="295">
        <v>0.3408081</v>
      </c>
      <c r="D14339" s="295"/>
    </row>
    <row r="14340" spans="1:4" x14ac:dyDescent="0.2">
      <c r="A14340" s="295">
        <v>0.20743420000000001</v>
      </c>
      <c r="B14340" s="295"/>
      <c r="C14340" s="295">
        <v>0.3407695</v>
      </c>
      <c r="D14340" s="295"/>
    </row>
    <row r="14341" spans="1:4" x14ac:dyDescent="0.2">
      <c r="A14341" s="295">
        <v>0.20741970000000001</v>
      </c>
      <c r="B14341" s="295"/>
      <c r="C14341" s="295">
        <v>0.34074910000000003</v>
      </c>
      <c r="D14341" s="295"/>
    </row>
    <row r="14342" spans="1:4" x14ac:dyDescent="0.2">
      <c r="A14342" s="295">
        <v>0.20741970000000001</v>
      </c>
      <c r="B14342" s="295"/>
      <c r="C14342" s="295">
        <v>0.34071050000000003</v>
      </c>
      <c r="D14342" s="295"/>
    </row>
    <row r="14343" spans="1:4" x14ac:dyDescent="0.2">
      <c r="A14343" s="295">
        <v>0.20740520000000001</v>
      </c>
      <c r="B14343" s="295"/>
      <c r="C14343" s="295">
        <v>0.34071050000000003</v>
      </c>
      <c r="D14343" s="295"/>
    </row>
    <row r="14344" spans="1:4" x14ac:dyDescent="0.2">
      <c r="A14344" s="295">
        <v>0.20740520000000001</v>
      </c>
      <c r="B14344" s="295"/>
      <c r="C14344" s="295">
        <v>0.34067510000000001</v>
      </c>
      <c r="D14344" s="295"/>
    </row>
    <row r="14345" spans="1:4" x14ac:dyDescent="0.2">
      <c r="A14345" s="295">
        <v>0.20740520000000001</v>
      </c>
      <c r="B14345" s="295"/>
      <c r="C14345" s="295">
        <v>0.34063680000000002</v>
      </c>
      <c r="D14345" s="295"/>
    </row>
    <row r="14346" spans="1:4" x14ac:dyDescent="0.2">
      <c r="A14346" s="295">
        <v>0.2073605</v>
      </c>
      <c r="B14346" s="295"/>
      <c r="C14346" s="295">
        <v>0.34061789999999997</v>
      </c>
      <c r="D14346" s="295"/>
    </row>
    <row r="14347" spans="1:4" x14ac:dyDescent="0.2">
      <c r="A14347" s="295">
        <v>0.2073605</v>
      </c>
      <c r="B14347" s="295"/>
      <c r="C14347" s="295">
        <v>0.34059929999999999</v>
      </c>
      <c r="D14347" s="295"/>
    </row>
    <row r="14348" spans="1:4" x14ac:dyDescent="0.2">
      <c r="A14348" s="295">
        <v>0.207346</v>
      </c>
      <c r="B14348" s="295"/>
      <c r="C14348" s="295">
        <v>0.34059929999999999</v>
      </c>
      <c r="D14348" s="295"/>
    </row>
    <row r="14349" spans="1:4" x14ac:dyDescent="0.2">
      <c r="A14349" s="295">
        <v>0.20731820000000001</v>
      </c>
      <c r="B14349" s="295"/>
      <c r="C14349" s="295">
        <v>0.34058440000000001</v>
      </c>
      <c r="D14349" s="295"/>
    </row>
    <row r="14350" spans="1:4" x14ac:dyDescent="0.2">
      <c r="A14350" s="295">
        <v>0.20731820000000001</v>
      </c>
      <c r="B14350" s="295"/>
      <c r="C14350" s="295">
        <v>0.34056389999999997</v>
      </c>
      <c r="D14350" s="295"/>
    </row>
    <row r="14351" spans="1:4" x14ac:dyDescent="0.2">
      <c r="A14351" s="295">
        <v>0.20731820000000001</v>
      </c>
      <c r="B14351" s="295"/>
      <c r="C14351" s="295">
        <v>0.34052559999999998</v>
      </c>
      <c r="D14351" s="295"/>
    </row>
    <row r="14352" spans="1:4" x14ac:dyDescent="0.2">
      <c r="A14352" s="295">
        <v>0.20731820000000001</v>
      </c>
      <c r="B14352" s="295"/>
      <c r="C14352" s="295">
        <v>0.34052559999999998</v>
      </c>
      <c r="D14352" s="295"/>
    </row>
    <row r="14353" spans="1:4" x14ac:dyDescent="0.2">
      <c r="A14353" s="295">
        <v>0.20727509999999999</v>
      </c>
      <c r="B14353" s="295"/>
      <c r="C14353" s="295">
        <v>0.3405068</v>
      </c>
      <c r="D14353" s="295"/>
    </row>
    <row r="14354" spans="1:4" x14ac:dyDescent="0.2">
      <c r="A14354" s="295">
        <v>0.2072601</v>
      </c>
      <c r="B14354" s="295"/>
      <c r="C14354" s="295">
        <v>0.34046939999999998</v>
      </c>
      <c r="D14354" s="295"/>
    </row>
    <row r="14355" spans="1:4" x14ac:dyDescent="0.2">
      <c r="A14355" s="295">
        <v>0.2072601</v>
      </c>
      <c r="B14355" s="295"/>
      <c r="C14355" s="295">
        <v>0.34046939999999998</v>
      </c>
      <c r="D14355" s="295"/>
    </row>
    <row r="14356" spans="1:4" x14ac:dyDescent="0.2">
      <c r="A14356" s="295">
        <v>0.2072457</v>
      </c>
      <c r="B14356" s="295"/>
      <c r="C14356" s="295">
        <v>0.34044960000000002</v>
      </c>
      <c r="D14356" s="295"/>
    </row>
    <row r="14357" spans="1:4" x14ac:dyDescent="0.2">
      <c r="A14357" s="295">
        <v>0.207201</v>
      </c>
      <c r="B14357" s="295"/>
      <c r="C14357" s="295">
        <v>0.34044960000000002</v>
      </c>
      <c r="D14357" s="295"/>
    </row>
    <row r="14358" spans="1:4" x14ac:dyDescent="0.2">
      <c r="A14358" s="295">
        <v>0.207201</v>
      </c>
      <c r="B14358" s="295"/>
      <c r="C14358" s="295">
        <v>0.34043459999999998</v>
      </c>
      <c r="D14358" s="295"/>
    </row>
    <row r="14359" spans="1:4" x14ac:dyDescent="0.2">
      <c r="A14359" s="295">
        <v>0.20717240000000001</v>
      </c>
      <c r="B14359" s="295"/>
      <c r="C14359" s="295">
        <v>0.3404142</v>
      </c>
      <c r="D14359" s="295"/>
    </row>
    <row r="14360" spans="1:4" x14ac:dyDescent="0.2">
      <c r="A14360" s="295">
        <v>0.20717240000000001</v>
      </c>
      <c r="B14360" s="295"/>
      <c r="C14360" s="295">
        <v>0.34039540000000001</v>
      </c>
      <c r="D14360" s="295"/>
    </row>
    <row r="14361" spans="1:4" x14ac:dyDescent="0.2">
      <c r="A14361" s="295">
        <v>0.20715739999999999</v>
      </c>
      <c r="B14361" s="295"/>
      <c r="C14361" s="295">
        <v>0.34034209999999998</v>
      </c>
      <c r="D14361" s="295"/>
    </row>
    <row r="14362" spans="1:4" x14ac:dyDescent="0.2">
      <c r="A14362" s="295">
        <v>0.20715739999999999</v>
      </c>
      <c r="B14362" s="295"/>
      <c r="C14362" s="295">
        <v>0.34032319999999999</v>
      </c>
      <c r="D14362" s="295"/>
    </row>
    <row r="14363" spans="1:4" x14ac:dyDescent="0.2">
      <c r="A14363" s="295">
        <v>0.20715739999999999</v>
      </c>
      <c r="B14363" s="295"/>
      <c r="C14363" s="295">
        <v>0.34030349999999998</v>
      </c>
      <c r="D14363" s="295"/>
    </row>
    <row r="14364" spans="1:4" x14ac:dyDescent="0.2">
      <c r="A14364" s="295">
        <v>0.2071441</v>
      </c>
      <c r="B14364" s="295"/>
      <c r="C14364" s="295">
        <v>0.34026810000000002</v>
      </c>
      <c r="D14364" s="295"/>
    </row>
    <row r="14365" spans="1:4" x14ac:dyDescent="0.2">
      <c r="A14365" s="295">
        <v>0.20711389999999999</v>
      </c>
      <c r="B14365" s="295"/>
      <c r="C14365" s="295">
        <v>0.34022790000000003</v>
      </c>
      <c r="D14365" s="295"/>
    </row>
    <row r="14366" spans="1:4" x14ac:dyDescent="0.2">
      <c r="A14366" s="295">
        <v>0.20709939999999999</v>
      </c>
      <c r="B14366" s="295"/>
      <c r="C14366" s="295">
        <v>0.34020929999999999</v>
      </c>
      <c r="D14366" s="295"/>
    </row>
    <row r="14367" spans="1:4" x14ac:dyDescent="0.2">
      <c r="A14367" s="295">
        <v>0.20708489999999999</v>
      </c>
      <c r="B14367" s="295"/>
      <c r="C14367" s="295">
        <v>0.34019430000000001</v>
      </c>
      <c r="D14367" s="295"/>
    </row>
    <row r="14368" spans="1:4" x14ac:dyDescent="0.2">
      <c r="A14368" s="295">
        <v>0.20707159999999999</v>
      </c>
      <c r="B14368" s="295"/>
      <c r="C14368" s="295">
        <v>0.34017389999999997</v>
      </c>
      <c r="D14368" s="295"/>
    </row>
    <row r="14369" spans="1:4" x14ac:dyDescent="0.2">
      <c r="A14369" s="295">
        <v>0.20707159999999999</v>
      </c>
      <c r="B14369" s="295"/>
      <c r="C14369" s="295">
        <v>0.34017389999999997</v>
      </c>
      <c r="D14369" s="295"/>
    </row>
    <row r="14370" spans="1:4" x14ac:dyDescent="0.2">
      <c r="A14370" s="295">
        <v>0.20705660000000001</v>
      </c>
      <c r="B14370" s="295"/>
      <c r="C14370" s="295">
        <v>0.34017389999999997</v>
      </c>
      <c r="D14370" s="295"/>
    </row>
    <row r="14371" spans="1:4" x14ac:dyDescent="0.2">
      <c r="A14371" s="295">
        <v>0.20705660000000001</v>
      </c>
      <c r="B14371" s="295"/>
      <c r="C14371" s="295">
        <v>0.34015529999999999</v>
      </c>
      <c r="D14371" s="295"/>
    </row>
    <row r="14372" spans="1:4" x14ac:dyDescent="0.2">
      <c r="A14372" s="295">
        <v>0.20702809999999999</v>
      </c>
      <c r="B14372" s="295"/>
      <c r="C14372" s="295">
        <v>0.34014030000000001</v>
      </c>
      <c r="D14372" s="295"/>
    </row>
    <row r="14373" spans="1:4" x14ac:dyDescent="0.2">
      <c r="A14373" s="295">
        <v>0.20702799999999999</v>
      </c>
      <c r="B14373" s="295"/>
      <c r="C14373" s="295">
        <v>0.34012150000000002</v>
      </c>
      <c r="D14373" s="295"/>
    </row>
    <row r="14374" spans="1:4" x14ac:dyDescent="0.2">
      <c r="A14374" s="295">
        <v>0.2070002</v>
      </c>
      <c r="B14374" s="295"/>
      <c r="C14374" s="295">
        <v>0.34008319999999997</v>
      </c>
      <c r="D14374" s="295"/>
    </row>
    <row r="14375" spans="1:4" x14ac:dyDescent="0.2">
      <c r="A14375" s="295">
        <v>0.2070002</v>
      </c>
      <c r="B14375" s="295"/>
      <c r="C14375" s="295">
        <v>0.34008310000000003</v>
      </c>
      <c r="D14375" s="295"/>
    </row>
    <row r="14376" spans="1:4" x14ac:dyDescent="0.2">
      <c r="A14376" s="295">
        <v>0.20696999999999999</v>
      </c>
      <c r="B14376" s="295"/>
      <c r="C14376" s="295">
        <v>0.3399954</v>
      </c>
      <c r="D14376" s="295"/>
    </row>
    <row r="14377" spans="1:4" x14ac:dyDescent="0.2">
      <c r="A14377" s="295">
        <v>0.20695549999999999</v>
      </c>
      <c r="B14377" s="295"/>
      <c r="C14377" s="295">
        <v>0.3399954</v>
      </c>
      <c r="D14377" s="295"/>
    </row>
    <row r="14378" spans="1:4" x14ac:dyDescent="0.2">
      <c r="A14378" s="295">
        <v>0.20695549999999999</v>
      </c>
      <c r="B14378" s="295"/>
      <c r="C14378" s="295">
        <v>0.3399954</v>
      </c>
      <c r="D14378" s="295"/>
    </row>
    <row r="14379" spans="1:4" x14ac:dyDescent="0.2">
      <c r="A14379" s="295">
        <v>0.20695549999999999</v>
      </c>
      <c r="B14379" s="295"/>
      <c r="C14379" s="295">
        <v>0.3399954</v>
      </c>
      <c r="D14379" s="295"/>
    </row>
    <row r="14380" spans="1:4" x14ac:dyDescent="0.2">
      <c r="A14380" s="295">
        <v>0.20694219999999999</v>
      </c>
      <c r="B14380" s="295"/>
      <c r="C14380" s="295">
        <v>0.33994200000000002</v>
      </c>
      <c r="D14380" s="295"/>
    </row>
    <row r="14381" spans="1:4" x14ac:dyDescent="0.2">
      <c r="A14381" s="295">
        <v>0.20692769999999999</v>
      </c>
      <c r="B14381" s="295"/>
      <c r="C14381" s="295">
        <v>0.33992159999999999</v>
      </c>
      <c r="D14381" s="295"/>
    </row>
    <row r="14382" spans="1:4" x14ac:dyDescent="0.2">
      <c r="A14382" s="295">
        <v>0.20692769999999999</v>
      </c>
      <c r="B14382" s="295"/>
      <c r="C14382" s="295">
        <v>0.3399028</v>
      </c>
      <c r="D14382" s="295"/>
    </row>
    <row r="14383" spans="1:4" x14ac:dyDescent="0.2">
      <c r="A14383" s="295">
        <v>0.2069127</v>
      </c>
      <c r="B14383" s="295"/>
      <c r="C14383" s="295">
        <v>0.33988420000000003</v>
      </c>
      <c r="D14383" s="295"/>
    </row>
    <row r="14384" spans="1:4" x14ac:dyDescent="0.2">
      <c r="A14384" s="295">
        <v>0.20688490000000001</v>
      </c>
      <c r="B14384" s="295"/>
      <c r="C14384" s="295">
        <v>0.33986440000000001</v>
      </c>
      <c r="D14384" s="295"/>
    </row>
    <row r="14385" spans="1:4" x14ac:dyDescent="0.2">
      <c r="A14385" s="295">
        <v>0.20688490000000001</v>
      </c>
      <c r="B14385" s="295"/>
      <c r="C14385" s="295">
        <v>0.33983089999999999</v>
      </c>
      <c r="D14385" s="295"/>
    </row>
    <row r="14386" spans="1:4" x14ac:dyDescent="0.2">
      <c r="A14386" s="295">
        <v>0.20686969999999999</v>
      </c>
      <c r="B14386" s="295"/>
      <c r="C14386" s="295">
        <v>0.33983089999999999</v>
      </c>
      <c r="D14386" s="295"/>
    </row>
    <row r="14387" spans="1:4" x14ac:dyDescent="0.2">
      <c r="A14387" s="295">
        <v>0.2068547</v>
      </c>
      <c r="B14387" s="295"/>
      <c r="C14387" s="295">
        <v>0.3398159</v>
      </c>
      <c r="D14387" s="295"/>
    </row>
    <row r="14388" spans="1:4" x14ac:dyDescent="0.2">
      <c r="A14388" s="295">
        <v>0.2068402</v>
      </c>
      <c r="B14388" s="295"/>
      <c r="C14388" s="295">
        <v>0.33978049999999999</v>
      </c>
      <c r="D14388" s="295"/>
    </row>
    <row r="14389" spans="1:4" x14ac:dyDescent="0.2">
      <c r="A14389" s="295">
        <v>0.2068402</v>
      </c>
      <c r="B14389" s="295"/>
      <c r="C14389" s="295">
        <v>0.33976070000000003</v>
      </c>
      <c r="D14389" s="295"/>
    </row>
    <row r="14390" spans="1:4" x14ac:dyDescent="0.2">
      <c r="A14390" s="295">
        <v>0.20682680000000001</v>
      </c>
      <c r="B14390" s="295"/>
      <c r="C14390" s="295">
        <v>0.33976070000000003</v>
      </c>
      <c r="D14390" s="295"/>
    </row>
    <row r="14391" spans="1:4" x14ac:dyDescent="0.2">
      <c r="A14391" s="295">
        <v>0.20682680000000001</v>
      </c>
      <c r="B14391" s="295"/>
      <c r="C14391" s="295">
        <v>0.33972330000000001</v>
      </c>
      <c r="D14391" s="295"/>
    </row>
    <row r="14392" spans="1:4" x14ac:dyDescent="0.2">
      <c r="A14392" s="295">
        <v>0.2068123</v>
      </c>
      <c r="B14392" s="295"/>
      <c r="C14392" s="295">
        <v>0.33966930000000001</v>
      </c>
      <c r="D14392" s="295"/>
    </row>
    <row r="14393" spans="1:4" x14ac:dyDescent="0.2">
      <c r="A14393" s="295">
        <v>0.20678270000000001</v>
      </c>
      <c r="B14393" s="295"/>
      <c r="C14393" s="295">
        <v>0.33966930000000001</v>
      </c>
      <c r="D14393" s="295"/>
    </row>
    <row r="14394" spans="1:4" x14ac:dyDescent="0.2">
      <c r="A14394" s="295">
        <v>0.2067677</v>
      </c>
      <c r="B14394" s="295"/>
      <c r="C14394" s="295">
        <v>0.33963070000000001</v>
      </c>
      <c r="D14394" s="295"/>
    </row>
    <row r="14395" spans="1:4" x14ac:dyDescent="0.2">
      <c r="A14395" s="295">
        <v>0.2067543</v>
      </c>
      <c r="B14395" s="295"/>
      <c r="C14395" s="295">
        <v>0.33961580000000002</v>
      </c>
      <c r="D14395" s="295"/>
    </row>
    <row r="14396" spans="1:4" x14ac:dyDescent="0.2">
      <c r="A14396" s="295">
        <v>0.20672650000000001</v>
      </c>
      <c r="B14396" s="295"/>
      <c r="C14396" s="295">
        <v>0.33961570000000002</v>
      </c>
      <c r="D14396" s="295"/>
    </row>
    <row r="14397" spans="1:4" x14ac:dyDescent="0.2">
      <c r="A14397" s="295">
        <v>0.2067116</v>
      </c>
      <c r="B14397" s="295"/>
      <c r="C14397" s="295">
        <v>0.33961570000000002</v>
      </c>
      <c r="D14397" s="295"/>
    </row>
    <row r="14398" spans="1:4" x14ac:dyDescent="0.2">
      <c r="A14398" s="295">
        <v>0.20669699999999999</v>
      </c>
      <c r="B14398" s="295"/>
      <c r="C14398" s="295">
        <v>0.33959689999999998</v>
      </c>
      <c r="D14398" s="295"/>
    </row>
    <row r="14399" spans="1:4" x14ac:dyDescent="0.2">
      <c r="A14399" s="295">
        <v>0.20669699999999999</v>
      </c>
      <c r="B14399" s="295"/>
      <c r="C14399" s="295">
        <v>0.33956150000000002</v>
      </c>
      <c r="D14399" s="295"/>
    </row>
    <row r="14400" spans="1:4" x14ac:dyDescent="0.2">
      <c r="A14400" s="295">
        <v>0.20668210000000001</v>
      </c>
      <c r="B14400" s="295"/>
      <c r="C14400" s="295">
        <v>0.33954269999999998</v>
      </c>
      <c r="D14400" s="295"/>
    </row>
    <row r="14401" spans="1:4" x14ac:dyDescent="0.2">
      <c r="A14401" s="295">
        <v>0.20668210000000001</v>
      </c>
      <c r="B14401" s="295"/>
      <c r="C14401" s="295">
        <v>0.3395241</v>
      </c>
      <c r="D14401" s="295"/>
    </row>
    <row r="14402" spans="1:4" x14ac:dyDescent="0.2">
      <c r="A14402" s="295">
        <v>0.20665230000000001</v>
      </c>
      <c r="B14402" s="295"/>
      <c r="C14402" s="295">
        <v>0.3394894</v>
      </c>
      <c r="D14402" s="295"/>
    </row>
    <row r="14403" spans="1:4" x14ac:dyDescent="0.2">
      <c r="A14403" s="295">
        <v>0.20663790000000001</v>
      </c>
      <c r="B14403" s="295"/>
      <c r="C14403" s="295">
        <v>0.33945199999999998</v>
      </c>
      <c r="D14403" s="295"/>
    </row>
    <row r="14404" spans="1:4" x14ac:dyDescent="0.2">
      <c r="A14404" s="295">
        <v>0.2066229</v>
      </c>
      <c r="B14404" s="295"/>
      <c r="C14404" s="295">
        <v>0.3394316</v>
      </c>
      <c r="D14404" s="295"/>
    </row>
    <row r="14405" spans="1:4" x14ac:dyDescent="0.2">
      <c r="A14405" s="295">
        <v>0.2066229</v>
      </c>
      <c r="B14405" s="295"/>
      <c r="C14405" s="295">
        <v>0.3394316</v>
      </c>
      <c r="D14405" s="295"/>
    </row>
    <row r="14406" spans="1:4" x14ac:dyDescent="0.2">
      <c r="A14406" s="295">
        <v>0.206595</v>
      </c>
      <c r="B14406" s="295"/>
      <c r="C14406" s="295">
        <v>0.33939799999999998</v>
      </c>
      <c r="D14406" s="295"/>
    </row>
    <row r="14407" spans="1:4" x14ac:dyDescent="0.2">
      <c r="A14407" s="295">
        <v>0.206595</v>
      </c>
      <c r="B14407" s="295"/>
      <c r="C14407" s="295">
        <v>0.33937909999999999</v>
      </c>
      <c r="D14407" s="295"/>
    </row>
    <row r="14408" spans="1:4" x14ac:dyDescent="0.2">
      <c r="A14408" s="295">
        <v>0.20656540000000001</v>
      </c>
      <c r="B14408" s="295"/>
      <c r="C14408" s="295">
        <v>0.33932129999999999</v>
      </c>
      <c r="D14408" s="295"/>
    </row>
    <row r="14409" spans="1:4" x14ac:dyDescent="0.2">
      <c r="A14409" s="295">
        <v>0.20655200000000001</v>
      </c>
      <c r="B14409" s="295"/>
      <c r="C14409" s="295">
        <v>0.33932129999999999</v>
      </c>
      <c r="D14409" s="295"/>
    </row>
    <row r="14410" spans="1:4" x14ac:dyDescent="0.2">
      <c r="A14410" s="295">
        <v>0.20655200000000001</v>
      </c>
      <c r="B14410" s="295"/>
      <c r="C14410" s="295">
        <v>0.33930159999999998</v>
      </c>
      <c r="D14410" s="295"/>
    </row>
    <row r="14411" spans="1:4" x14ac:dyDescent="0.2">
      <c r="A14411" s="295">
        <v>0.20653869999999999</v>
      </c>
      <c r="B14411" s="295"/>
      <c r="C14411" s="295">
        <v>0.33930159999999998</v>
      </c>
      <c r="D14411" s="295"/>
    </row>
    <row r="14412" spans="1:4" x14ac:dyDescent="0.2">
      <c r="A14412" s="295">
        <v>0.20653869999999999</v>
      </c>
      <c r="B14412" s="295"/>
      <c r="C14412" s="295">
        <v>0.33926800000000001</v>
      </c>
      <c r="D14412" s="295"/>
    </row>
    <row r="14413" spans="1:4" x14ac:dyDescent="0.2">
      <c r="A14413" s="295">
        <v>0.20653869999999999</v>
      </c>
      <c r="B14413" s="295"/>
      <c r="C14413" s="295">
        <v>0.33926800000000001</v>
      </c>
      <c r="D14413" s="295"/>
    </row>
    <row r="14414" spans="1:4" x14ac:dyDescent="0.2">
      <c r="A14414" s="295">
        <v>0.2065237</v>
      </c>
      <c r="B14414" s="295"/>
      <c r="C14414" s="295">
        <v>0.33924759999999998</v>
      </c>
      <c r="D14414" s="295"/>
    </row>
    <row r="14415" spans="1:4" x14ac:dyDescent="0.2">
      <c r="A14415" s="295">
        <v>0.2064947</v>
      </c>
      <c r="B14415" s="295"/>
      <c r="C14415" s="295">
        <v>0.33924759999999998</v>
      </c>
      <c r="D14415" s="295"/>
    </row>
    <row r="14416" spans="1:4" x14ac:dyDescent="0.2">
      <c r="A14416" s="295">
        <v>0.20648140000000001</v>
      </c>
      <c r="B14416" s="295"/>
      <c r="C14416" s="295">
        <v>0.3392326</v>
      </c>
      <c r="D14416" s="295"/>
    </row>
    <row r="14417" spans="1:4" x14ac:dyDescent="0.2">
      <c r="A14417" s="295">
        <v>0.20648140000000001</v>
      </c>
      <c r="B14417" s="295"/>
      <c r="C14417" s="295">
        <v>0.33919519999999997</v>
      </c>
      <c r="D14417" s="295"/>
    </row>
    <row r="14418" spans="1:4" x14ac:dyDescent="0.2">
      <c r="A14418" s="295">
        <v>0.2064367</v>
      </c>
      <c r="B14418" s="295"/>
      <c r="C14418" s="295">
        <v>0.33919519999999997</v>
      </c>
      <c r="D14418" s="295"/>
    </row>
    <row r="14419" spans="1:4" x14ac:dyDescent="0.2">
      <c r="A14419" s="295">
        <v>0.2064367</v>
      </c>
      <c r="B14419" s="295"/>
      <c r="C14419" s="295">
        <v>0.33915499999999998</v>
      </c>
      <c r="D14419" s="295"/>
    </row>
    <row r="14420" spans="1:4" x14ac:dyDescent="0.2">
      <c r="A14420" s="295">
        <v>0.20642170000000001</v>
      </c>
      <c r="B14420" s="295"/>
      <c r="C14420" s="295">
        <v>0.33915499999999998</v>
      </c>
      <c r="D14420" s="295"/>
    </row>
    <row r="14421" spans="1:4" x14ac:dyDescent="0.2">
      <c r="A14421" s="295">
        <v>0.20642170000000001</v>
      </c>
      <c r="B14421" s="295"/>
      <c r="C14421" s="295">
        <v>0.33911599999999997</v>
      </c>
      <c r="D14421" s="295"/>
    </row>
    <row r="14422" spans="1:4" x14ac:dyDescent="0.2">
      <c r="A14422" s="295">
        <v>0.20642170000000001</v>
      </c>
      <c r="B14422" s="295"/>
      <c r="C14422" s="295">
        <v>0.3390822</v>
      </c>
      <c r="D14422" s="295"/>
    </row>
    <row r="14423" spans="1:4" x14ac:dyDescent="0.2">
      <c r="A14423" s="295">
        <v>0.2064067</v>
      </c>
      <c r="B14423" s="295"/>
      <c r="C14423" s="295">
        <v>0.3390822</v>
      </c>
      <c r="D14423" s="295"/>
    </row>
    <row r="14424" spans="1:4" x14ac:dyDescent="0.2">
      <c r="A14424" s="295">
        <v>0.2063644</v>
      </c>
      <c r="B14424" s="295"/>
      <c r="C14424" s="295">
        <v>0.33902339999999997</v>
      </c>
      <c r="D14424" s="295"/>
    </row>
    <row r="14425" spans="1:4" x14ac:dyDescent="0.2">
      <c r="A14425" s="295">
        <v>0.20634920000000001</v>
      </c>
      <c r="B14425" s="295"/>
      <c r="C14425" s="295">
        <v>0.33902339999999997</v>
      </c>
      <c r="D14425" s="295"/>
    </row>
    <row r="14426" spans="1:4" x14ac:dyDescent="0.2">
      <c r="A14426" s="295">
        <v>0.20634920000000001</v>
      </c>
      <c r="B14426" s="295"/>
      <c r="C14426" s="295">
        <v>0.33900370000000002</v>
      </c>
      <c r="D14426" s="295"/>
    </row>
    <row r="14427" spans="1:4" x14ac:dyDescent="0.2">
      <c r="A14427" s="295">
        <v>0.20633399999999999</v>
      </c>
      <c r="B14427" s="295"/>
      <c r="C14427" s="295">
        <v>0.33898489999999998</v>
      </c>
      <c r="D14427" s="295"/>
    </row>
    <row r="14428" spans="1:4" x14ac:dyDescent="0.2">
      <c r="A14428" s="295">
        <v>0.206319</v>
      </c>
      <c r="B14428" s="295"/>
      <c r="C14428" s="295">
        <v>0.33895130000000001</v>
      </c>
      <c r="D14428" s="295"/>
    </row>
    <row r="14429" spans="1:4" x14ac:dyDescent="0.2">
      <c r="A14429" s="295">
        <v>0.2063045</v>
      </c>
      <c r="B14429" s="295"/>
      <c r="C14429" s="295">
        <v>0.33891110000000002</v>
      </c>
      <c r="D14429" s="295"/>
    </row>
    <row r="14430" spans="1:4" x14ac:dyDescent="0.2">
      <c r="A14430" s="295">
        <v>0.20628930000000001</v>
      </c>
      <c r="B14430" s="295"/>
      <c r="C14430" s="295">
        <v>0.33889130000000001</v>
      </c>
      <c r="D14430" s="295"/>
    </row>
    <row r="14431" spans="1:4" x14ac:dyDescent="0.2">
      <c r="A14431" s="295">
        <v>0.20628930000000001</v>
      </c>
      <c r="B14431" s="295"/>
      <c r="C14431" s="295">
        <v>0.33887279999999997</v>
      </c>
      <c r="D14431" s="295"/>
    </row>
    <row r="14432" spans="1:4" x14ac:dyDescent="0.2">
      <c r="A14432" s="295">
        <v>0.20624509999999999</v>
      </c>
      <c r="B14432" s="295"/>
      <c r="C14432" s="295">
        <v>0.33885300000000002</v>
      </c>
      <c r="D14432" s="295"/>
    </row>
    <row r="14433" spans="1:4" x14ac:dyDescent="0.2">
      <c r="A14433" s="295">
        <v>0.20624509999999999</v>
      </c>
      <c r="B14433" s="295"/>
      <c r="C14433" s="295">
        <v>0.33883419999999997</v>
      </c>
      <c r="D14433" s="295"/>
    </row>
    <row r="14434" spans="1:4" x14ac:dyDescent="0.2">
      <c r="A14434" s="295">
        <v>0.20623169999999999</v>
      </c>
      <c r="B14434" s="295"/>
      <c r="C14434" s="295">
        <v>0.33881919999999999</v>
      </c>
      <c r="D14434" s="295"/>
    </row>
    <row r="14435" spans="1:4" x14ac:dyDescent="0.2">
      <c r="A14435" s="295">
        <v>0.20621719999999999</v>
      </c>
      <c r="B14435" s="295"/>
      <c r="C14435" s="295">
        <v>0.33879880000000001</v>
      </c>
      <c r="D14435" s="295"/>
    </row>
    <row r="14436" spans="1:4" x14ac:dyDescent="0.2">
      <c r="A14436" s="295">
        <v>0.20621719999999999</v>
      </c>
      <c r="B14436" s="295"/>
      <c r="C14436" s="295">
        <v>0.33876040000000002</v>
      </c>
      <c r="D14436" s="295"/>
    </row>
    <row r="14437" spans="1:4" x14ac:dyDescent="0.2">
      <c r="A14437" s="295">
        <v>0.20617440000000001</v>
      </c>
      <c r="B14437" s="295"/>
      <c r="C14437" s="295">
        <v>0.33876040000000002</v>
      </c>
      <c r="D14437" s="295"/>
    </row>
    <row r="14438" spans="1:4" x14ac:dyDescent="0.2">
      <c r="A14438" s="295">
        <v>0.20617440000000001</v>
      </c>
      <c r="B14438" s="295"/>
      <c r="C14438" s="295">
        <v>0.33876040000000002</v>
      </c>
      <c r="D14438" s="295"/>
    </row>
    <row r="14439" spans="1:4" x14ac:dyDescent="0.2">
      <c r="A14439" s="295">
        <v>0.20617440000000001</v>
      </c>
      <c r="B14439" s="295"/>
      <c r="C14439" s="295">
        <v>0.33874539999999997</v>
      </c>
      <c r="D14439" s="295"/>
    </row>
    <row r="14440" spans="1:4" x14ac:dyDescent="0.2">
      <c r="A14440" s="295">
        <v>0.20611640000000001</v>
      </c>
      <c r="B14440" s="295"/>
      <c r="C14440" s="295">
        <v>0.33870679999999997</v>
      </c>
      <c r="D14440" s="295"/>
    </row>
    <row r="14441" spans="1:4" x14ac:dyDescent="0.2">
      <c r="A14441" s="295">
        <v>0.20611640000000001</v>
      </c>
      <c r="B14441" s="295"/>
      <c r="C14441" s="295">
        <v>0.3386883</v>
      </c>
      <c r="D14441" s="295"/>
    </row>
    <row r="14442" spans="1:4" x14ac:dyDescent="0.2">
      <c r="A14442" s="295">
        <v>0.2061019</v>
      </c>
      <c r="B14442" s="295"/>
      <c r="C14442" s="295">
        <v>0.33866780000000002</v>
      </c>
      <c r="D14442" s="295"/>
    </row>
    <row r="14443" spans="1:4" x14ac:dyDescent="0.2">
      <c r="A14443" s="295">
        <v>0.20608689999999999</v>
      </c>
      <c r="B14443" s="295"/>
      <c r="C14443" s="295">
        <v>0.33865289999999998</v>
      </c>
      <c r="D14443" s="295"/>
    </row>
    <row r="14444" spans="1:4" x14ac:dyDescent="0.2">
      <c r="A14444" s="295">
        <v>0.20608689999999999</v>
      </c>
      <c r="B14444" s="295"/>
      <c r="C14444" s="295">
        <v>0.33861449999999998</v>
      </c>
      <c r="D14444" s="295"/>
    </row>
    <row r="14445" spans="1:4" x14ac:dyDescent="0.2">
      <c r="A14445" s="295">
        <v>0.20608689999999999</v>
      </c>
      <c r="B14445" s="295"/>
      <c r="C14445" s="295">
        <v>0.33857530000000002</v>
      </c>
      <c r="D14445" s="295"/>
    </row>
    <row r="14446" spans="1:4" x14ac:dyDescent="0.2">
      <c r="A14446" s="295">
        <v>0.2060572</v>
      </c>
      <c r="B14446" s="295"/>
      <c r="C14446" s="295">
        <v>0.33857530000000002</v>
      </c>
      <c r="D14446" s="295"/>
    </row>
    <row r="14447" spans="1:4" x14ac:dyDescent="0.2">
      <c r="A14447" s="295">
        <v>0.2060572</v>
      </c>
      <c r="B14447" s="295"/>
      <c r="C14447" s="295">
        <v>0.33854050000000002</v>
      </c>
      <c r="D14447" s="295"/>
    </row>
    <row r="14448" spans="1:4" x14ac:dyDescent="0.2">
      <c r="A14448" s="295">
        <v>0.20602780000000001</v>
      </c>
      <c r="B14448" s="295"/>
      <c r="C14448" s="295">
        <v>0.33852169999999998</v>
      </c>
      <c r="D14448" s="295"/>
    </row>
    <row r="14449" spans="1:4" x14ac:dyDescent="0.2">
      <c r="A14449" s="295">
        <v>0.20602780000000001</v>
      </c>
      <c r="B14449" s="295"/>
      <c r="C14449" s="295">
        <v>0.3385031</v>
      </c>
      <c r="D14449" s="295"/>
    </row>
    <row r="14450" spans="1:4" x14ac:dyDescent="0.2">
      <c r="A14450" s="295">
        <v>0.20602110000000001</v>
      </c>
      <c r="B14450" s="295"/>
      <c r="C14450" s="295">
        <v>0.3385031</v>
      </c>
      <c r="D14450" s="295"/>
    </row>
    <row r="14451" spans="1:4" x14ac:dyDescent="0.2">
      <c r="A14451" s="295">
        <v>0.20601439999999999</v>
      </c>
      <c r="B14451" s="295"/>
      <c r="C14451" s="295">
        <v>0.33848810000000001</v>
      </c>
      <c r="D14451" s="295"/>
    </row>
    <row r="14452" spans="1:4" x14ac:dyDescent="0.2">
      <c r="A14452" s="295">
        <v>0.20601439999999999</v>
      </c>
      <c r="B14452" s="295"/>
      <c r="C14452" s="295">
        <v>0.33843099999999998</v>
      </c>
      <c r="D14452" s="295"/>
    </row>
    <row r="14453" spans="1:4" x14ac:dyDescent="0.2">
      <c r="A14453" s="295">
        <v>0.20599999999999999</v>
      </c>
      <c r="B14453" s="295"/>
      <c r="C14453" s="295">
        <v>0.33839079999999999</v>
      </c>
      <c r="D14453" s="295"/>
    </row>
    <row r="14454" spans="1:4" x14ac:dyDescent="0.2">
      <c r="A14454" s="295">
        <v>0.205985</v>
      </c>
      <c r="B14454" s="295"/>
      <c r="C14454" s="295">
        <v>0.3383758</v>
      </c>
      <c r="D14454" s="295"/>
    </row>
    <row r="14455" spans="1:4" x14ac:dyDescent="0.2">
      <c r="A14455" s="295">
        <v>0.205985</v>
      </c>
      <c r="B14455" s="295"/>
      <c r="C14455" s="295">
        <v>0.3383758</v>
      </c>
      <c r="D14455" s="295"/>
    </row>
    <row r="14456" spans="1:4" x14ac:dyDescent="0.2">
      <c r="A14456" s="295">
        <v>0.20594080000000001</v>
      </c>
      <c r="B14456" s="295"/>
      <c r="C14456" s="295">
        <v>0.3383372</v>
      </c>
      <c r="D14456" s="295"/>
    </row>
    <row r="14457" spans="1:4" x14ac:dyDescent="0.2">
      <c r="A14457" s="295">
        <v>0.2059125</v>
      </c>
      <c r="B14457" s="295"/>
      <c r="C14457" s="295">
        <v>0.33831679999999997</v>
      </c>
      <c r="D14457" s="295"/>
    </row>
    <row r="14458" spans="1:4" x14ac:dyDescent="0.2">
      <c r="A14458" s="295">
        <v>0.2059125</v>
      </c>
      <c r="B14458" s="295"/>
      <c r="C14458" s="295">
        <v>0.33829819999999999</v>
      </c>
      <c r="D14458" s="295"/>
    </row>
    <row r="14459" spans="1:4" x14ac:dyDescent="0.2">
      <c r="A14459" s="295">
        <v>0.2059125</v>
      </c>
      <c r="B14459" s="295"/>
      <c r="C14459" s="295">
        <v>0.33827780000000002</v>
      </c>
      <c r="D14459" s="295"/>
    </row>
    <row r="14460" spans="1:4" x14ac:dyDescent="0.2">
      <c r="A14460" s="295">
        <v>0.20589730000000001</v>
      </c>
      <c r="B14460" s="295"/>
      <c r="C14460" s="295">
        <v>0.33826279999999997</v>
      </c>
      <c r="D14460" s="295"/>
    </row>
    <row r="14461" spans="1:4" x14ac:dyDescent="0.2">
      <c r="A14461" s="295">
        <v>0.20588229999999999</v>
      </c>
      <c r="B14461" s="295"/>
      <c r="C14461" s="295">
        <v>0.33826279999999997</v>
      </c>
      <c r="D14461" s="295"/>
    </row>
    <row r="14462" spans="1:4" x14ac:dyDescent="0.2">
      <c r="A14462" s="295">
        <v>0.20588229999999999</v>
      </c>
      <c r="B14462" s="295"/>
      <c r="C14462" s="295">
        <v>0.33824310000000002</v>
      </c>
      <c r="D14462" s="295"/>
    </row>
    <row r="14463" spans="1:4" x14ac:dyDescent="0.2">
      <c r="A14463" s="295">
        <v>0.20585329999999999</v>
      </c>
      <c r="B14463" s="295"/>
      <c r="C14463" s="295">
        <v>0.33822419999999997</v>
      </c>
      <c r="D14463" s="295"/>
    </row>
    <row r="14464" spans="1:4" x14ac:dyDescent="0.2">
      <c r="A14464" s="295">
        <v>0.20584</v>
      </c>
      <c r="B14464" s="295"/>
      <c r="C14464" s="295">
        <v>0.3382038</v>
      </c>
      <c r="D14464" s="295"/>
    </row>
    <row r="14465" spans="1:4" x14ac:dyDescent="0.2">
      <c r="A14465" s="295">
        <v>0.20582500000000001</v>
      </c>
      <c r="B14465" s="295"/>
      <c r="C14465" s="295">
        <v>0.3382038</v>
      </c>
      <c r="D14465" s="295"/>
    </row>
    <row r="14466" spans="1:4" x14ac:dyDescent="0.2">
      <c r="A14466" s="295">
        <v>0.20582500000000001</v>
      </c>
      <c r="B14466" s="295"/>
      <c r="C14466" s="295">
        <v>0.33818520000000002</v>
      </c>
      <c r="D14466" s="295"/>
    </row>
    <row r="14467" spans="1:4" x14ac:dyDescent="0.2">
      <c r="A14467" s="295">
        <v>0.20580999999999999</v>
      </c>
      <c r="B14467" s="295"/>
      <c r="C14467" s="295">
        <v>0.33817019999999998</v>
      </c>
      <c r="D14467" s="295"/>
    </row>
    <row r="14468" spans="1:4" x14ac:dyDescent="0.2">
      <c r="A14468" s="295">
        <v>0.20580999999999999</v>
      </c>
      <c r="B14468" s="295"/>
      <c r="C14468" s="295">
        <v>0.33813100000000001</v>
      </c>
      <c r="D14468" s="295"/>
    </row>
    <row r="14469" spans="1:4" x14ac:dyDescent="0.2">
      <c r="A14469" s="295">
        <v>0.2057677</v>
      </c>
      <c r="B14469" s="295"/>
      <c r="C14469" s="295">
        <v>0.33811600000000003</v>
      </c>
      <c r="D14469" s="295"/>
    </row>
    <row r="14470" spans="1:4" x14ac:dyDescent="0.2">
      <c r="A14470" s="295">
        <v>0.2057677</v>
      </c>
      <c r="B14470" s="295"/>
      <c r="C14470" s="295">
        <v>0.33809630000000002</v>
      </c>
      <c r="D14470" s="295"/>
    </row>
    <row r="14471" spans="1:4" x14ac:dyDescent="0.2">
      <c r="A14471" s="295">
        <v>0.2057677</v>
      </c>
      <c r="B14471" s="295"/>
      <c r="C14471" s="295">
        <v>0.33807589999999998</v>
      </c>
      <c r="D14471" s="295"/>
    </row>
    <row r="14472" spans="1:4" x14ac:dyDescent="0.2">
      <c r="A14472" s="295">
        <v>0.20573749999999999</v>
      </c>
      <c r="B14472" s="295"/>
      <c r="C14472" s="295">
        <v>0.33801799999999999</v>
      </c>
      <c r="D14472" s="295"/>
    </row>
    <row r="14473" spans="1:4" x14ac:dyDescent="0.2">
      <c r="A14473" s="295">
        <v>0.20572299999999999</v>
      </c>
      <c r="B14473" s="295"/>
      <c r="C14473" s="295">
        <v>0.33799950000000001</v>
      </c>
      <c r="D14473" s="295"/>
    </row>
    <row r="14474" spans="1:4" x14ac:dyDescent="0.2">
      <c r="A14474" s="295">
        <v>0.20572299999999999</v>
      </c>
      <c r="B14474" s="295"/>
      <c r="C14474" s="295">
        <v>0.33799940000000001</v>
      </c>
      <c r="D14474" s="295"/>
    </row>
    <row r="14475" spans="1:4" x14ac:dyDescent="0.2">
      <c r="A14475" s="295">
        <v>0.20572299999999999</v>
      </c>
      <c r="B14475" s="295"/>
      <c r="C14475" s="295">
        <v>0.33798450000000002</v>
      </c>
      <c r="D14475" s="295"/>
    </row>
    <row r="14476" spans="1:4" x14ac:dyDescent="0.2">
      <c r="A14476" s="295">
        <v>0.205708</v>
      </c>
      <c r="B14476" s="295"/>
      <c r="C14476" s="295">
        <v>0.33798450000000002</v>
      </c>
      <c r="D14476" s="295"/>
    </row>
    <row r="14477" spans="1:4" x14ac:dyDescent="0.2">
      <c r="A14477" s="295">
        <v>0.2056936</v>
      </c>
      <c r="B14477" s="295"/>
      <c r="C14477" s="295">
        <v>0.33787309999999998</v>
      </c>
      <c r="D14477" s="295"/>
    </row>
    <row r="14478" spans="1:4" x14ac:dyDescent="0.2">
      <c r="A14478" s="295">
        <v>0.20568020000000001</v>
      </c>
      <c r="B14478" s="295"/>
      <c r="C14478" s="295">
        <v>0.33787309999999998</v>
      </c>
      <c r="D14478" s="295"/>
    </row>
    <row r="14479" spans="1:4" x14ac:dyDescent="0.2">
      <c r="A14479" s="295">
        <v>0.20566570000000001</v>
      </c>
      <c r="B14479" s="295"/>
      <c r="C14479" s="295">
        <v>0.33787309999999998</v>
      </c>
      <c r="D14479" s="295"/>
    </row>
    <row r="14480" spans="1:4" x14ac:dyDescent="0.2">
      <c r="A14480" s="295">
        <v>0.20566570000000001</v>
      </c>
      <c r="B14480" s="295"/>
      <c r="C14480" s="295">
        <v>0.33785330000000002</v>
      </c>
      <c r="D14480" s="295"/>
    </row>
    <row r="14481" spans="1:4" x14ac:dyDescent="0.2">
      <c r="A14481" s="295">
        <v>0.20563709999999999</v>
      </c>
      <c r="B14481" s="295"/>
      <c r="C14481" s="295">
        <v>0.33785330000000002</v>
      </c>
      <c r="D14481" s="295"/>
    </row>
    <row r="14482" spans="1:4" x14ac:dyDescent="0.2">
      <c r="A14482" s="295">
        <v>0.2056077</v>
      </c>
      <c r="B14482" s="295"/>
      <c r="C14482" s="295">
        <v>0.33783449999999998</v>
      </c>
      <c r="D14482" s="295"/>
    </row>
    <row r="14483" spans="1:4" x14ac:dyDescent="0.2">
      <c r="A14483" s="295">
        <v>0.2055931</v>
      </c>
      <c r="B14483" s="295"/>
      <c r="C14483" s="295">
        <v>0.33779910000000002</v>
      </c>
      <c r="D14483" s="295"/>
    </row>
    <row r="14484" spans="1:4" x14ac:dyDescent="0.2">
      <c r="A14484" s="295">
        <v>0.2055931</v>
      </c>
      <c r="B14484" s="295"/>
      <c r="C14484" s="295">
        <v>0.33778049999999998</v>
      </c>
      <c r="D14484" s="295"/>
    </row>
    <row r="14485" spans="1:4" x14ac:dyDescent="0.2">
      <c r="A14485" s="295">
        <v>0.2055786</v>
      </c>
      <c r="B14485" s="295"/>
      <c r="C14485" s="295">
        <v>0.33776070000000002</v>
      </c>
      <c r="D14485" s="295"/>
    </row>
    <row r="14486" spans="1:4" x14ac:dyDescent="0.2">
      <c r="A14486" s="295">
        <v>0.20556530000000001</v>
      </c>
      <c r="B14486" s="295"/>
      <c r="C14486" s="295">
        <v>0.33774579999999998</v>
      </c>
      <c r="D14486" s="295"/>
    </row>
    <row r="14487" spans="1:4" x14ac:dyDescent="0.2">
      <c r="A14487" s="295">
        <v>0.20555080000000001</v>
      </c>
      <c r="B14487" s="295"/>
      <c r="C14487" s="295">
        <v>0.33770650000000002</v>
      </c>
      <c r="D14487" s="295"/>
    </row>
    <row r="14488" spans="1:4" x14ac:dyDescent="0.2">
      <c r="A14488" s="295">
        <v>0.20555080000000001</v>
      </c>
      <c r="B14488" s="295"/>
      <c r="C14488" s="295">
        <v>0.33768789999999999</v>
      </c>
      <c r="D14488" s="295"/>
    </row>
    <row r="14489" spans="1:4" x14ac:dyDescent="0.2">
      <c r="A14489" s="295">
        <v>0.20555080000000001</v>
      </c>
      <c r="B14489" s="295"/>
      <c r="C14489" s="295">
        <v>0.33765319999999999</v>
      </c>
      <c r="D14489" s="295"/>
    </row>
    <row r="14490" spans="1:4" x14ac:dyDescent="0.2">
      <c r="A14490" s="295">
        <v>0.20552139999999999</v>
      </c>
      <c r="B14490" s="295"/>
      <c r="C14490" s="295">
        <v>0.33761600000000003</v>
      </c>
      <c r="D14490" s="295"/>
    </row>
    <row r="14491" spans="1:4" x14ac:dyDescent="0.2">
      <c r="A14491" s="295">
        <v>0.2054916</v>
      </c>
      <c r="B14491" s="295"/>
      <c r="C14491" s="295">
        <v>0.33761600000000003</v>
      </c>
      <c r="D14491" s="295"/>
    </row>
    <row r="14492" spans="1:4" x14ac:dyDescent="0.2">
      <c r="A14492" s="295">
        <v>0.2054916</v>
      </c>
      <c r="B14492" s="295"/>
      <c r="C14492" s="295">
        <v>0.33759719999999999</v>
      </c>
      <c r="D14492" s="295"/>
    </row>
    <row r="14493" spans="1:4" x14ac:dyDescent="0.2">
      <c r="A14493" s="295">
        <v>0.2054916</v>
      </c>
      <c r="B14493" s="295"/>
      <c r="C14493" s="295">
        <v>0.33757680000000001</v>
      </c>
      <c r="D14493" s="295"/>
    </row>
    <row r="14494" spans="1:4" x14ac:dyDescent="0.2">
      <c r="A14494" s="295">
        <v>0.20547670000000001</v>
      </c>
      <c r="B14494" s="295"/>
      <c r="C14494" s="295">
        <v>0.33756180000000002</v>
      </c>
      <c r="D14494" s="295"/>
    </row>
    <row r="14495" spans="1:4" x14ac:dyDescent="0.2">
      <c r="A14495" s="295">
        <v>0.20547670000000001</v>
      </c>
      <c r="B14495" s="295"/>
      <c r="C14495" s="295">
        <v>0.33756180000000002</v>
      </c>
      <c r="D14495" s="295"/>
    </row>
    <row r="14496" spans="1:4" x14ac:dyDescent="0.2">
      <c r="A14496" s="295">
        <v>0.20546329999999999</v>
      </c>
      <c r="B14496" s="295"/>
      <c r="C14496" s="295">
        <v>0.33752700000000002</v>
      </c>
      <c r="D14496" s="295"/>
    </row>
    <row r="14497" spans="1:4" x14ac:dyDescent="0.2">
      <c r="A14497" s="295">
        <v>0.20544889999999999</v>
      </c>
      <c r="B14497" s="295"/>
      <c r="C14497" s="295">
        <v>0.3374896</v>
      </c>
      <c r="D14497" s="295"/>
    </row>
    <row r="14498" spans="1:4" x14ac:dyDescent="0.2">
      <c r="A14498" s="295">
        <v>0.2054194</v>
      </c>
      <c r="B14498" s="295"/>
      <c r="C14498" s="295">
        <v>0.33747460000000001</v>
      </c>
      <c r="D14498" s="295"/>
    </row>
    <row r="14499" spans="1:4" x14ac:dyDescent="0.2">
      <c r="A14499" s="295">
        <v>0.2054194</v>
      </c>
      <c r="B14499" s="295"/>
      <c r="C14499" s="295">
        <v>0.33747460000000001</v>
      </c>
      <c r="D14499" s="295"/>
    </row>
    <row r="14500" spans="1:4" x14ac:dyDescent="0.2">
      <c r="A14500" s="295">
        <v>0.2054194</v>
      </c>
      <c r="B14500" s="295"/>
      <c r="C14500" s="295">
        <v>0.33747460000000001</v>
      </c>
      <c r="D14500" s="295"/>
    </row>
    <row r="14501" spans="1:4" x14ac:dyDescent="0.2">
      <c r="A14501" s="295">
        <v>0.2054194</v>
      </c>
      <c r="B14501" s="295"/>
      <c r="C14501" s="295">
        <v>0.3374549</v>
      </c>
      <c r="D14501" s="295"/>
    </row>
    <row r="14502" spans="1:4" x14ac:dyDescent="0.2">
      <c r="A14502" s="295">
        <v>0.20540410000000001</v>
      </c>
      <c r="B14502" s="295"/>
      <c r="C14502" s="295">
        <v>0.33741569999999999</v>
      </c>
      <c r="D14502" s="295"/>
    </row>
    <row r="14503" spans="1:4" x14ac:dyDescent="0.2">
      <c r="A14503" s="295">
        <v>0.20539080000000001</v>
      </c>
      <c r="B14503" s="295"/>
      <c r="C14503" s="295">
        <v>0.33741569999999999</v>
      </c>
      <c r="D14503" s="295"/>
    </row>
    <row r="14504" spans="1:4" x14ac:dyDescent="0.2">
      <c r="A14504" s="295">
        <v>0.20539080000000001</v>
      </c>
      <c r="B14504" s="295"/>
      <c r="C14504" s="295">
        <v>0.33741569999999999</v>
      </c>
      <c r="D14504" s="295"/>
    </row>
    <row r="14505" spans="1:4" x14ac:dyDescent="0.2">
      <c r="A14505" s="295">
        <v>0.20536180000000001</v>
      </c>
      <c r="B14505" s="295"/>
      <c r="C14505" s="295">
        <v>0.3374007</v>
      </c>
      <c r="D14505" s="295"/>
    </row>
    <row r="14506" spans="1:4" x14ac:dyDescent="0.2">
      <c r="A14506" s="295">
        <v>0.20536180000000001</v>
      </c>
      <c r="B14506" s="295"/>
      <c r="C14506" s="295">
        <v>0.3373623</v>
      </c>
      <c r="D14506" s="295"/>
    </row>
    <row r="14507" spans="1:4" x14ac:dyDescent="0.2">
      <c r="A14507" s="295">
        <v>0.205319</v>
      </c>
      <c r="B14507" s="295"/>
      <c r="C14507" s="295">
        <v>0.3373623</v>
      </c>
      <c r="D14507" s="295"/>
    </row>
    <row r="14508" spans="1:4" x14ac:dyDescent="0.2">
      <c r="A14508" s="295">
        <v>0.205319</v>
      </c>
      <c r="B14508" s="295"/>
      <c r="C14508" s="295">
        <v>0.33734350000000002</v>
      </c>
      <c r="D14508" s="295"/>
    </row>
    <row r="14509" spans="1:4" x14ac:dyDescent="0.2">
      <c r="A14509" s="295">
        <v>0.2053045</v>
      </c>
      <c r="B14509" s="295"/>
      <c r="C14509" s="295">
        <v>0.33734350000000002</v>
      </c>
      <c r="D14509" s="295"/>
    </row>
    <row r="14510" spans="1:4" x14ac:dyDescent="0.2">
      <c r="A14510" s="295">
        <v>0.20528930000000001</v>
      </c>
      <c r="B14510" s="295"/>
      <c r="C14510" s="295">
        <v>0.33730510000000002</v>
      </c>
      <c r="D14510" s="295"/>
    </row>
    <row r="14511" spans="1:4" x14ac:dyDescent="0.2">
      <c r="A14511" s="295">
        <v>0.20527480000000001</v>
      </c>
      <c r="B14511" s="295"/>
      <c r="C14511" s="295">
        <v>0.33726970000000001</v>
      </c>
      <c r="D14511" s="295"/>
    </row>
    <row r="14512" spans="1:4" x14ac:dyDescent="0.2">
      <c r="A14512" s="295">
        <v>0.20527480000000001</v>
      </c>
      <c r="B14512" s="295"/>
      <c r="C14512" s="295">
        <v>0.33726970000000001</v>
      </c>
      <c r="D14512" s="295"/>
    </row>
    <row r="14513" spans="1:4" x14ac:dyDescent="0.2">
      <c r="A14513" s="295">
        <v>0.2052465</v>
      </c>
      <c r="B14513" s="295"/>
      <c r="C14513" s="295">
        <v>0.33726970000000001</v>
      </c>
      <c r="D14513" s="295"/>
    </row>
    <row r="14514" spans="1:4" x14ac:dyDescent="0.2">
      <c r="A14514" s="295">
        <v>0.2052465</v>
      </c>
      <c r="B14514" s="295"/>
      <c r="C14514" s="295">
        <v>0.33723140000000001</v>
      </c>
      <c r="D14514" s="295"/>
    </row>
    <row r="14515" spans="1:4" x14ac:dyDescent="0.2">
      <c r="A14515" s="295">
        <v>0.2052465</v>
      </c>
      <c r="B14515" s="295"/>
      <c r="C14515" s="295">
        <v>0.33721099999999998</v>
      </c>
      <c r="D14515" s="295"/>
    </row>
    <row r="14516" spans="1:4" x14ac:dyDescent="0.2">
      <c r="A14516" s="295">
        <v>0.20521629999999999</v>
      </c>
      <c r="B14516" s="295"/>
      <c r="C14516" s="295">
        <v>0.33717720000000001</v>
      </c>
      <c r="D14516" s="295"/>
    </row>
    <row r="14517" spans="1:4" x14ac:dyDescent="0.2">
      <c r="A14517" s="295">
        <v>0.20520179999999999</v>
      </c>
      <c r="B14517" s="295"/>
      <c r="C14517" s="295">
        <v>0.33715859999999997</v>
      </c>
      <c r="D14517" s="295"/>
    </row>
    <row r="14518" spans="1:4" x14ac:dyDescent="0.2">
      <c r="A14518" s="295">
        <v>0.20518729999999999</v>
      </c>
      <c r="B14518" s="295"/>
      <c r="C14518" s="295">
        <v>0.33710519999999999</v>
      </c>
      <c r="D14518" s="295"/>
    </row>
    <row r="14519" spans="1:4" x14ac:dyDescent="0.2">
      <c r="A14519" s="295">
        <v>0.205174</v>
      </c>
      <c r="B14519" s="295"/>
      <c r="C14519" s="295">
        <v>0.33708480000000002</v>
      </c>
      <c r="D14519" s="295"/>
    </row>
    <row r="14520" spans="1:4" x14ac:dyDescent="0.2">
      <c r="A14520" s="295">
        <v>0.205174</v>
      </c>
      <c r="B14520" s="295"/>
      <c r="C14520" s="295">
        <v>0.33706510000000001</v>
      </c>
      <c r="D14520" s="295"/>
    </row>
    <row r="14521" spans="1:4" x14ac:dyDescent="0.2">
      <c r="A14521" s="295">
        <v>0.205174</v>
      </c>
      <c r="B14521" s="295"/>
      <c r="C14521" s="295">
        <v>0.33706510000000001</v>
      </c>
      <c r="D14521" s="295"/>
    </row>
    <row r="14522" spans="1:4" x14ac:dyDescent="0.2">
      <c r="A14522" s="295">
        <v>0.20515939999999999</v>
      </c>
      <c r="B14522" s="295"/>
      <c r="C14522" s="295">
        <v>0.33705010000000002</v>
      </c>
      <c r="D14522" s="295"/>
    </row>
    <row r="14523" spans="1:4" x14ac:dyDescent="0.2">
      <c r="A14523" s="295">
        <v>0.20514450000000001</v>
      </c>
      <c r="B14523" s="295"/>
      <c r="C14523" s="295">
        <v>0.3370127</v>
      </c>
      <c r="D14523" s="295"/>
    </row>
    <row r="14524" spans="1:4" x14ac:dyDescent="0.2">
      <c r="A14524" s="295">
        <v>0.20511670000000001</v>
      </c>
      <c r="B14524" s="295"/>
      <c r="C14524" s="295">
        <v>0.3370127</v>
      </c>
      <c r="D14524" s="295"/>
    </row>
    <row r="14525" spans="1:4" x14ac:dyDescent="0.2">
      <c r="A14525" s="295">
        <v>0.20510139999999999</v>
      </c>
      <c r="B14525" s="295"/>
      <c r="C14525" s="295">
        <v>0.33699289999999998</v>
      </c>
      <c r="D14525" s="295"/>
    </row>
    <row r="14526" spans="1:4" x14ac:dyDescent="0.2">
      <c r="A14526" s="295">
        <v>0.2050865</v>
      </c>
      <c r="B14526" s="295"/>
      <c r="C14526" s="295">
        <v>0.3369779</v>
      </c>
      <c r="D14526" s="295"/>
    </row>
    <row r="14527" spans="1:4" x14ac:dyDescent="0.2">
      <c r="A14527" s="295">
        <v>0.205072</v>
      </c>
      <c r="B14527" s="295"/>
      <c r="C14527" s="295">
        <v>0.33693869999999998</v>
      </c>
      <c r="D14527" s="295"/>
    </row>
    <row r="14528" spans="1:4" x14ac:dyDescent="0.2">
      <c r="A14528" s="295">
        <v>0.20505699999999999</v>
      </c>
      <c r="B14528" s="295"/>
      <c r="C14528" s="295">
        <v>0.33693869999999998</v>
      </c>
      <c r="D14528" s="295"/>
    </row>
    <row r="14529" spans="1:4" x14ac:dyDescent="0.2">
      <c r="A14529" s="295">
        <v>0.20504249999999999</v>
      </c>
      <c r="B14529" s="295"/>
      <c r="C14529" s="295">
        <v>0.33692369999999999</v>
      </c>
      <c r="D14529" s="295"/>
    </row>
    <row r="14530" spans="1:4" x14ac:dyDescent="0.2">
      <c r="A14530" s="295">
        <v>0.20504249999999999</v>
      </c>
      <c r="B14530" s="295"/>
      <c r="C14530" s="295">
        <v>0.33692369999999999</v>
      </c>
      <c r="D14530" s="295"/>
    </row>
    <row r="14531" spans="1:4" x14ac:dyDescent="0.2">
      <c r="A14531" s="295">
        <v>0.20502919999999999</v>
      </c>
      <c r="B14531" s="295"/>
      <c r="C14531" s="295">
        <v>0.3368659</v>
      </c>
      <c r="D14531" s="295"/>
    </row>
    <row r="14532" spans="1:4" x14ac:dyDescent="0.2">
      <c r="A14532" s="295">
        <v>0.20502919999999999</v>
      </c>
      <c r="B14532" s="295"/>
      <c r="C14532" s="295">
        <v>0.33683109999999999</v>
      </c>
      <c r="D14532" s="295"/>
    </row>
    <row r="14533" spans="1:4" x14ac:dyDescent="0.2">
      <c r="A14533" s="295">
        <v>0.20502919999999999</v>
      </c>
      <c r="B14533" s="295"/>
      <c r="C14533" s="295">
        <v>0.33679730000000002</v>
      </c>
      <c r="D14533" s="295"/>
    </row>
    <row r="14534" spans="1:4" x14ac:dyDescent="0.2">
      <c r="A14534" s="295">
        <v>0.20498569999999999</v>
      </c>
      <c r="B14534" s="295"/>
      <c r="C14534" s="295">
        <v>0.33679730000000002</v>
      </c>
      <c r="D14534" s="295"/>
    </row>
    <row r="14535" spans="1:4" x14ac:dyDescent="0.2">
      <c r="A14535" s="295">
        <v>0.20495669999999999</v>
      </c>
      <c r="B14535" s="295"/>
      <c r="C14535" s="295">
        <v>0.33675899999999998</v>
      </c>
      <c r="D14535" s="295"/>
    </row>
    <row r="14536" spans="1:4" x14ac:dyDescent="0.2">
      <c r="A14536" s="295">
        <v>0.20494329999999999</v>
      </c>
      <c r="B14536" s="295"/>
      <c r="C14536" s="295">
        <v>0.33675899999999998</v>
      </c>
      <c r="D14536" s="295"/>
    </row>
    <row r="14537" spans="1:4" x14ac:dyDescent="0.2">
      <c r="A14537" s="295">
        <v>0.20491309999999999</v>
      </c>
      <c r="B14537" s="295"/>
      <c r="C14537" s="295">
        <v>0.33671820000000002</v>
      </c>
      <c r="D14537" s="295"/>
    </row>
    <row r="14538" spans="1:4" x14ac:dyDescent="0.2">
      <c r="A14538" s="295">
        <v>0.20489859999999999</v>
      </c>
      <c r="B14538" s="295"/>
      <c r="C14538" s="295">
        <v>0.33671810000000002</v>
      </c>
      <c r="D14538" s="295"/>
    </row>
    <row r="14539" spans="1:4" x14ac:dyDescent="0.2">
      <c r="A14539" s="295">
        <v>0.2048837</v>
      </c>
      <c r="B14539" s="295"/>
      <c r="C14539" s="295">
        <v>0.33667960000000002</v>
      </c>
      <c r="D14539" s="295"/>
    </row>
    <row r="14540" spans="1:4" x14ac:dyDescent="0.2">
      <c r="A14540" s="295">
        <v>0.2048836</v>
      </c>
      <c r="B14540" s="295"/>
      <c r="C14540" s="295">
        <v>0.33662740000000002</v>
      </c>
      <c r="D14540" s="295"/>
    </row>
    <row r="14541" spans="1:4" x14ac:dyDescent="0.2">
      <c r="A14541" s="295">
        <v>0.2048558</v>
      </c>
      <c r="B14541" s="295"/>
      <c r="C14541" s="295">
        <v>0.33660699999999999</v>
      </c>
      <c r="D14541" s="295"/>
    </row>
    <row r="14542" spans="1:4" x14ac:dyDescent="0.2">
      <c r="A14542" s="295">
        <v>0.2048558</v>
      </c>
      <c r="B14542" s="295"/>
      <c r="C14542" s="295">
        <v>0.33660699999999999</v>
      </c>
      <c r="D14542" s="295"/>
    </row>
    <row r="14543" spans="1:4" x14ac:dyDescent="0.2">
      <c r="A14543" s="295">
        <v>0.2048413</v>
      </c>
      <c r="B14543" s="295"/>
      <c r="C14543" s="295">
        <v>0.3365882</v>
      </c>
      <c r="D14543" s="295"/>
    </row>
    <row r="14544" spans="1:4" x14ac:dyDescent="0.2">
      <c r="A14544" s="295">
        <v>0.2048413</v>
      </c>
      <c r="B14544" s="295"/>
      <c r="C14544" s="295">
        <v>0.33656960000000002</v>
      </c>
      <c r="D14544" s="295"/>
    </row>
    <row r="14545" spans="1:4" x14ac:dyDescent="0.2">
      <c r="A14545" s="295">
        <v>0.2048413</v>
      </c>
      <c r="B14545" s="295"/>
      <c r="C14545" s="295">
        <v>0.33653480000000002</v>
      </c>
      <c r="D14545" s="295"/>
    </row>
    <row r="14546" spans="1:4" x14ac:dyDescent="0.2">
      <c r="A14546" s="295">
        <v>0.20482629999999999</v>
      </c>
      <c r="B14546" s="295"/>
      <c r="C14546" s="295">
        <v>0.33653480000000002</v>
      </c>
      <c r="D14546" s="295"/>
    </row>
    <row r="14547" spans="1:4" x14ac:dyDescent="0.2">
      <c r="A14547" s="295">
        <v>0.20482629999999999</v>
      </c>
      <c r="B14547" s="295"/>
      <c r="C14547" s="295">
        <v>0.33653480000000002</v>
      </c>
      <c r="D14547" s="295"/>
    </row>
    <row r="14548" spans="1:4" x14ac:dyDescent="0.2">
      <c r="A14548" s="295">
        <v>0.2047978</v>
      </c>
      <c r="B14548" s="295"/>
      <c r="C14548" s="295">
        <v>0.33653480000000002</v>
      </c>
      <c r="D14548" s="295"/>
    </row>
    <row r="14549" spans="1:4" x14ac:dyDescent="0.2">
      <c r="A14549" s="295">
        <v>0.2047978</v>
      </c>
      <c r="B14549" s="295"/>
      <c r="C14549" s="295">
        <v>0.3364761</v>
      </c>
      <c r="D14549" s="295"/>
    </row>
    <row r="14550" spans="1:4" x14ac:dyDescent="0.2">
      <c r="A14550" s="295">
        <v>0.2047688</v>
      </c>
      <c r="B14550" s="295"/>
      <c r="C14550" s="295">
        <v>0.33644230000000003</v>
      </c>
      <c r="D14550" s="295"/>
    </row>
    <row r="14551" spans="1:4" x14ac:dyDescent="0.2">
      <c r="A14551" s="295">
        <v>0.2047688</v>
      </c>
      <c r="B14551" s="295"/>
      <c r="C14551" s="295">
        <v>0.33644230000000003</v>
      </c>
      <c r="D14551" s="295"/>
    </row>
    <row r="14552" spans="1:4" x14ac:dyDescent="0.2">
      <c r="A14552" s="295">
        <v>0.20474049999999999</v>
      </c>
      <c r="B14552" s="295"/>
      <c r="C14552" s="295">
        <v>0.33644230000000003</v>
      </c>
      <c r="D14552" s="295"/>
    </row>
    <row r="14553" spans="1:4" x14ac:dyDescent="0.2">
      <c r="A14553" s="295">
        <v>0.2047253</v>
      </c>
      <c r="B14553" s="295"/>
      <c r="C14553" s="295">
        <v>0.33642339999999998</v>
      </c>
      <c r="D14553" s="295"/>
    </row>
    <row r="14554" spans="1:4" x14ac:dyDescent="0.2">
      <c r="A14554" s="295">
        <v>0.2047108</v>
      </c>
      <c r="B14554" s="295"/>
      <c r="C14554" s="295">
        <v>0.33638439999999997</v>
      </c>
      <c r="D14554" s="295"/>
    </row>
    <row r="14555" spans="1:4" x14ac:dyDescent="0.2">
      <c r="A14555" s="295">
        <v>0.2046963</v>
      </c>
      <c r="B14555" s="295"/>
      <c r="C14555" s="295">
        <v>0.33638439999999997</v>
      </c>
      <c r="D14555" s="295"/>
    </row>
    <row r="14556" spans="1:4" x14ac:dyDescent="0.2">
      <c r="A14556" s="295">
        <v>0.2046963</v>
      </c>
      <c r="B14556" s="295"/>
      <c r="C14556" s="295">
        <v>0.33634969999999997</v>
      </c>
      <c r="D14556" s="295"/>
    </row>
    <row r="14557" spans="1:4" x14ac:dyDescent="0.2">
      <c r="A14557" s="295">
        <v>0.2046811</v>
      </c>
      <c r="B14557" s="295"/>
      <c r="C14557" s="295">
        <v>0.33634969999999997</v>
      </c>
      <c r="D14557" s="295"/>
    </row>
    <row r="14558" spans="1:4" x14ac:dyDescent="0.2">
      <c r="A14558" s="295">
        <v>0.2046811</v>
      </c>
      <c r="B14558" s="295"/>
      <c r="C14558" s="295">
        <v>0.3363293</v>
      </c>
      <c r="D14558" s="295"/>
    </row>
    <row r="14559" spans="1:4" x14ac:dyDescent="0.2">
      <c r="A14559" s="295">
        <v>0.2046811</v>
      </c>
      <c r="B14559" s="295"/>
      <c r="C14559" s="295">
        <v>0.33629189999999998</v>
      </c>
      <c r="D14559" s="295"/>
    </row>
    <row r="14560" spans="1:4" x14ac:dyDescent="0.2">
      <c r="A14560" s="295">
        <v>0.2046383</v>
      </c>
      <c r="B14560" s="295"/>
      <c r="C14560" s="295">
        <v>0.33629189999999998</v>
      </c>
      <c r="D14560" s="295"/>
    </row>
    <row r="14561" spans="1:4" x14ac:dyDescent="0.2">
      <c r="A14561" s="295">
        <v>0.2046383</v>
      </c>
      <c r="B14561" s="295"/>
      <c r="C14561" s="295">
        <v>0.33627689999999999</v>
      </c>
      <c r="D14561" s="295"/>
    </row>
    <row r="14562" spans="1:4" x14ac:dyDescent="0.2">
      <c r="A14562" s="295">
        <v>0.2046383</v>
      </c>
      <c r="B14562" s="295"/>
      <c r="C14562" s="295">
        <v>0.33627689999999999</v>
      </c>
      <c r="D14562" s="295"/>
    </row>
    <row r="14563" spans="1:4" x14ac:dyDescent="0.2">
      <c r="A14563" s="295">
        <v>0.20462379999999999</v>
      </c>
      <c r="B14563" s="295"/>
      <c r="C14563" s="295">
        <v>0.3362367</v>
      </c>
      <c r="D14563" s="295"/>
    </row>
    <row r="14564" spans="1:4" x14ac:dyDescent="0.2">
      <c r="A14564" s="295">
        <v>0.20460929999999999</v>
      </c>
      <c r="B14564" s="295"/>
      <c r="C14564" s="295">
        <v>0.33621790000000001</v>
      </c>
      <c r="D14564" s="295"/>
    </row>
    <row r="14565" spans="1:4" x14ac:dyDescent="0.2">
      <c r="A14565" s="295">
        <v>0.20460929999999999</v>
      </c>
      <c r="B14565" s="295"/>
      <c r="C14565" s="295">
        <v>0.33621790000000001</v>
      </c>
      <c r="D14565" s="295"/>
    </row>
    <row r="14566" spans="1:4" x14ac:dyDescent="0.2">
      <c r="A14566" s="295">
        <v>0.20460929999999999</v>
      </c>
      <c r="B14566" s="295"/>
      <c r="C14566" s="295">
        <v>0.33621790000000001</v>
      </c>
      <c r="D14566" s="295"/>
    </row>
    <row r="14567" spans="1:4" x14ac:dyDescent="0.2">
      <c r="A14567" s="295">
        <v>0.20457910000000001</v>
      </c>
      <c r="B14567" s="295"/>
      <c r="C14567" s="295">
        <v>0.33619929999999998</v>
      </c>
      <c r="D14567" s="295"/>
    </row>
    <row r="14568" spans="1:4" x14ac:dyDescent="0.2">
      <c r="A14568" s="295">
        <v>0.20456469999999999</v>
      </c>
      <c r="B14568" s="295"/>
      <c r="C14568" s="295">
        <v>0.33616570000000001</v>
      </c>
      <c r="D14568" s="295"/>
    </row>
    <row r="14569" spans="1:4" x14ac:dyDescent="0.2">
      <c r="A14569" s="295">
        <v>0.20456469999999999</v>
      </c>
      <c r="B14569" s="295"/>
      <c r="C14569" s="295">
        <v>0.33612710000000001</v>
      </c>
      <c r="D14569" s="295"/>
    </row>
    <row r="14570" spans="1:4" x14ac:dyDescent="0.2">
      <c r="A14570" s="295">
        <v>0.20453689999999999</v>
      </c>
      <c r="B14570" s="295"/>
      <c r="C14570" s="295">
        <v>0.33608860000000002</v>
      </c>
      <c r="D14570" s="295"/>
    </row>
    <row r="14571" spans="1:4" x14ac:dyDescent="0.2">
      <c r="A14571" s="295">
        <v>0.20452229999999999</v>
      </c>
      <c r="B14571" s="295"/>
      <c r="C14571" s="295">
        <v>0.33608860000000002</v>
      </c>
      <c r="D14571" s="295"/>
    </row>
    <row r="14572" spans="1:4" x14ac:dyDescent="0.2">
      <c r="A14572" s="295">
        <v>0.2045071</v>
      </c>
      <c r="B14572" s="295"/>
      <c r="C14572" s="295">
        <v>0.33606999999999998</v>
      </c>
      <c r="D14572" s="295"/>
    </row>
    <row r="14573" spans="1:4" x14ac:dyDescent="0.2">
      <c r="A14573" s="295">
        <v>0.20449220000000001</v>
      </c>
      <c r="B14573" s="295"/>
      <c r="C14573" s="295">
        <v>0.33606999999999998</v>
      </c>
      <c r="D14573" s="295"/>
    </row>
    <row r="14574" spans="1:4" x14ac:dyDescent="0.2">
      <c r="A14574" s="295">
        <v>0.20449210000000001</v>
      </c>
      <c r="B14574" s="295"/>
      <c r="C14574" s="295">
        <v>0.3360496</v>
      </c>
      <c r="D14574" s="295"/>
    </row>
    <row r="14575" spans="1:4" x14ac:dyDescent="0.2">
      <c r="A14575" s="295">
        <v>0.20446320000000001</v>
      </c>
      <c r="B14575" s="295"/>
      <c r="C14575" s="295">
        <v>0.3360148</v>
      </c>
      <c r="D14575" s="295"/>
    </row>
    <row r="14576" spans="1:4" x14ac:dyDescent="0.2">
      <c r="A14576" s="295">
        <v>0.20446320000000001</v>
      </c>
      <c r="B14576" s="295"/>
      <c r="C14576" s="295">
        <v>0.33599600000000002</v>
      </c>
      <c r="D14576" s="295"/>
    </row>
    <row r="14577" spans="1:4" x14ac:dyDescent="0.2">
      <c r="A14577" s="295">
        <v>0.20446320000000001</v>
      </c>
      <c r="B14577" s="295"/>
      <c r="C14577" s="295">
        <v>0.33596239999999999</v>
      </c>
      <c r="D14577" s="295"/>
    </row>
    <row r="14578" spans="1:4" x14ac:dyDescent="0.2">
      <c r="A14578" s="295">
        <v>0.20446320000000001</v>
      </c>
      <c r="B14578" s="295"/>
      <c r="C14578" s="295">
        <v>0.33596239999999999</v>
      </c>
      <c r="D14578" s="295"/>
    </row>
    <row r="14579" spans="1:4" x14ac:dyDescent="0.2">
      <c r="A14579" s="295">
        <v>0.20443459999999999</v>
      </c>
      <c r="B14579" s="295"/>
      <c r="C14579" s="295">
        <v>0.33594259999999998</v>
      </c>
      <c r="D14579" s="295"/>
    </row>
    <row r="14580" spans="1:4" x14ac:dyDescent="0.2">
      <c r="A14580" s="295">
        <v>0.20442009999999999</v>
      </c>
      <c r="B14580" s="295"/>
      <c r="C14580" s="295">
        <v>0.3359277</v>
      </c>
      <c r="D14580" s="295"/>
    </row>
    <row r="14581" spans="1:4" x14ac:dyDescent="0.2">
      <c r="A14581" s="295">
        <v>0.20440559999999999</v>
      </c>
      <c r="B14581" s="295"/>
      <c r="C14581" s="295">
        <v>0.33591270000000001</v>
      </c>
      <c r="D14581" s="295"/>
    </row>
    <row r="14582" spans="1:4" x14ac:dyDescent="0.2">
      <c r="A14582" s="295">
        <v>0.20440559999999999</v>
      </c>
      <c r="B14582" s="295"/>
      <c r="C14582" s="295">
        <v>0.33585490000000001</v>
      </c>
      <c r="D14582" s="295"/>
    </row>
    <row r="14583" spans="1:4" x14ac:dyDescent="0.2">
      <c r="A14583" s="295">
        <v>0.20440559999999999</v>
      </c>
      <c r="B14583" s="295"/>
      <c r="C14583" s="295">
        <v>0.33583990000000002</v>
      </c>
      <c r="D14583" s="295"/>
    </row>
    <row r="14584" spans="1:4" x14ac:dyDescent="0.2">
      <c r="A14584" s="295">
        <v>0.20440559999999999</v>
      </c>
      <c r="B14584" s="295"/>
      <c r="C14584" s="295">
        <v>0.33583990000000002</v>
      </c>
      <c r="D14584" s="295"/>
    </row>
    <row r="14585" spans="1:4" x14ac:dyDescent="0.2">
      <c r="A14585" s="295">
        <v>0.20437620000000001</v>
      </c>
      <c r="B14585" s="295"/>
      <c r="C14585" s="295">
        <v>0.33583990000000002</v>
      </c>
      <c r="D14585" s="295"/>
    </row>
    <row r="14586" spans="1:4" x14ac:dyDescent="0.2">
      <c r="A14586" s="295">
        <v>0.20437620000000001</v>
      </c>
      <c r="B14586" s="295"/>
      <c r="C14586" s="295">
        <v>0.33583990000000002</v>
      </c>
      <c r="D14586" s="295"/>
    </row>
    <row r="14587" spans="1:4" x14ac:dyDescent="0.2">
      <c r="A14587" s="295">
        <v>0.20433499999999999</v>
      </c>
      <c r="B14587" s="295"/>
      <c r="C14587" s="295">
        <v>0.33580510000000002</v>
      </c>
      <c r="D14587" s="295"/>
    </row>
    <row r="14588" spans="1:4" x14ac:dyDescent="0.2">
      <c r="A14588" s="295">
        <v>0.20430519999999999</v>
      </c>
      <c r="B14588" s="295"/>
      <c r="C14588" s="295">
        <v>0.33580510000000002</v>
      </c>
      <c r="D14588" s="295"/>
    </row>
    <row r="14589" spans="1:4" x14ac:dyDescent="0.2">
      <c r="A14589" s="295">
        <v>0.20430519999999999</v>
      </c>
      <c r="B14589" s="295"/>
      <c r="C14589" s="295">
        <v>0.33580510000000002</v>
      </c>
      <c r="D14589" s="295"/>
    </row>
    <row r="14590" spans="1:4" x14ac:dyDescent="0.2">
      <c r="A14590" s="295">
        <v>0.20430519999999999</v>
      </c>
      <c r="B14590" s="295"/>
      <c r="C14590" s="295">
        <v>0.33580510000000002</v>
      </c>
      <c r="D14590" s="295"/>
    </row>
    <row r="14591" spans="1:4" x14ac:dyDescent="0.2">
      <c r="A14591" s="295">
        <v>0.20429079999999999</v>
      </c>
      <c r="B14591" s="295"/>
      <c r="C14591" s="295">
        <v>0.3357677</v>
      </c>
      <c r="D14591" s="295"/>
    </row>
    <row r="14592" spans="1:4" x14ac:dyDescent="0.2">
      <c r="A14592" s="295">
        <v>0.20426250000000001</v>
      </c>
      <c r="B14592" s="295"/>
      <c r="C14592" s="295">
        <v>0.33574730000000003</v>
      </c>
      <c r="D14592" s="295"/>
    </row>
    <row r="14593" spans="1:4" x14ac:dyDescent="0.2">
      <c r="A14593" s="295">
        <v>0.20426250000000001</v>
      </c>
      <c r="B14593" s="295"/>
      <c r="C14593" s="295">
        <v>0.33572689999999999</v>
      </c>
      <c r="D14593" s="295"/>
    </row>
    <row r="14594" spans="1:4" x14ac:dyDescent="0.2">
      <c r="A14594" s="295">
        <v>0.20424719999999999</v>
      </c>
      <c r="B14594" s="295"/>
      <c r="C14594" s="295">
        <v>0.33572689999999999</v>
      </c>
      <c r="D14594" s="295"/>
    </row>
    <row r="14595" spans="1:4" x14ac:dyDescent="0.2">
      <c r="A14595" s="295">
        <v>0.20423269999999999</v>
      </c>
      <c r="B14595" s="295"/>
      <c r="C14595" s="295">
        <v>0.33570810000000001</v>
      </c>
      <c r="D14595" s="295"/>
    </row>
    <row r="14596" spans="1:4" x14ac:dyDescent="0.2">
      <c r="A14596" s="295">
        <v>0.20421829999999999</v>
      </c>
      <c r="B14596" s="295"/>
      <c r="C14596" s="295">
        <v>0.33569310000000002</v>
      </c>
      <c r="D14596" s="295"/>
    </row>
    <row r="14597" spans="1:4" x14ac:dyDescent="0.2">
      <c r="A14597" s="295">
        <v>0.20418990000000001</v>
      </c>
      <c r="B14597" s="295"/>
      <c r="C14597" s="295">
        <v>0.33565469999999997</v>
      </c>
      <c r="D14597" s="295"/>
    </row>
    <row r="14598" spans="1:4" x14ac:dyDescent="0.2">
      <c r="A14598" s="295">
        <v>0.20418990000000001</v>
      </c>
      <c r="B14598" s="295"/>
      <c r="C14598" s="295">
        <v>0.3356343</v>
      </c>
      <c r="D14598" s="295"/>
    </row>
    <row r="14599" spans="1:4" x14ac:dyDescent="0.2">
      <c r="A14599" s="295">
        <v>0.20418990000000001</v>
      </c>
      <c r="B14599" s="295"/>
      <c r="C14599" s="295">
        <v>0.3356343</v>
      </c>
      <c r="D14599" s="295"/>
    </row>
    <row r="14600" spans="1:4" x14ac:dyDescent="0.2">
      <c r="A14600" s="295">
        <v>0.20416100000000001</v>
      </c>
      <c r="B14600" s="295"/>
      <c r="C14600" s="295">
        <v>0.3355803</v>
      </c>
      <c r="D14600" s="295"/>
    </row>
    <row r="14601" spans="1:4" x14ac:dyDescent="0.2">
      <c r="A14601" s="295">
        <v>0.20414570000000001</v>
      </c>
      <c r="B14601" s="295"/>
      <c r="C14601" s="295">
        <v>0.3355803</v>
      </c>
      <c r="D14601" s="295"/>
    </row>
    <row r="14602" spans="1:4" x14ac:dyDescent="0.2">
      <c r="A14602" s="295">
        <v>0.20413129999999999</v>
      </c>
      <c r="B14602" s="295"/>
      <c r="C14602" s="295">
        <v>0.3355803</v>
      </c>
      <c r="D14602" s="295"/>
    </row>
    <row r="14603" spans="1:4" x14ac:dyDescent="0.2">
      <c r="A14603" s="295">
        <v>0.20411789999999999</v>
      </c>
      <c r="B14603" s="295"/>
      <c r="C14603" s="295">
        <v>0.3355803</v>
      </c>
      <c r="D14603" s="295"/>
    </row>
    <row r="14604" spans="1:4" x14ac:dyDescent="0.2">
      <c r="A14604" s="295">
        <v>0.20411789999999999</v>
      </c>
      <c r="B14604" s="295"/>
      <c r="C14604" s="295">
        <v>0.33556150000000001</v>
      </c>
      <c r="D14604" s="295"/>
    </row>
    <row r="14605" spans="1:4" x14ac:dyDescent="0.2">
      <c r="A14605" s="295">
        <v>0.20410339999999999</v>
      </c>
      <c r="B14605" s="295"/>
      <c r="C14605" s="295">
        <v>0.33550279999999999</v>
      </c>
      <c r="D14605" s="295"/>
    </row>
    <row r="14606" spans="1:4" x14ac:dyDescent="0.2">
      <c r="A14606" s="295">
        <v>0.20410339999999999</v>
      </c>
      <c r="B14606" s="295"/>
      <c r="C14606" s="295">
        <v>0.33546900000000002</v>
      </c>
      <c r="D14606" s="295"/>
    </row>
    <row r="14607" spans="1:4" x14ac:dyDescent="0.2">
      <c r="A14607" s="295">
        <v>0.2040737</v>
      </c>
      <c r="B14607" s="295"/>
      <c r="C14607" s="295">
        <v>0.33546890000000001</v>
      </c>
      <c r="D14607" s="295"/>
    </row>
    <row r="14608" spans="1:4" x14ac:dyDescent="0.2">
      <c r="A14608" s="295">
        <v>0.20405880000000001</v>
      </c>
      <c r="B14608" s="295"/>
      <c r="C14608" s="295">
        <v>0.33545029999999998</v>
      </c>
      <c r="D14608" s="295"/>
    </row>
    <row r="14609" spans="1:4" x14ac:dyDescent="0.2">
      <c r="A14609" s="295">
        <v>0.20405880000000001</v>
      </c>
      <c r="B14609" s="295"/>
      <c r="C14609" s="295">
        <v>0.33541019999999999</v>
      </c>
      <c r="D14609" s="295"/>
    </row>
    <row r="14610" spans="1:4" x14ac:dyDescent="0.2">
      <c r="A14610" s="295">
        <v>0.20404539999999999</v>
      </c>
      <c r="B14610" s="295"/>
      <c r="C14610" s="295">
        <v>0.3353952</v>
      </c>
      <c r="D14610" s="295"/>
    </row>
    <row r="14611" spans="1:4" x14ac:dyDescent="0.2">
      <c r="A14611" s="295">
        <v>0.20404539999999999</v>
      </c>
      <c r="B14611" s="295"/>
      <c r="C14611" s="295">
        <v>0.33537479999999997</v>
      </c>
      <c r="D14611" s="295"/>
    </row>
    <row r="14612" spans="1:4" x14ac:dyDescent="0.2">
      <c r="A14612" s="295">
        <v>0.20401520000000001</v>
      </c>
      <c r="B14612" s="295"/>
      <c r="C14612" s="295">
        <v>0.33535599999999999</v>
      </c>
      <c r="D14612" s="295"/>
    </row>
    <row r="14613" spans="1:4" x14ac:dyDescent="0.2">
      <c r="A14613" s="295">
        <v>0.20400070000000001</v>
      </c>
      <c r="B14613" s="295"/>
      <c r="C14613" s="295">
        <v>0.33533560000000001</v>
      </c>
      <c r="D14613" s="295"/>
    </row>
    <row r="14614" spans="1:4" x14ac:dyDescent="0.2">
      <c r="A14614" s="295">
        <v>0.20400070000000001</v>
      </c>
      <c r="B14614" s="295"/>
      <c r="C14614" s="295">
        <v>0.3352966</v>
      </c>
      <c r="D14614" s="295"/>
    </row>
    <row r="14615" spans="1:4" x14ac:dyDescent="0.2">
      <c r="A14615" s="295">
        <v>0.20398620000000001</v>
      </c>
      <c r="B14615" s="295"/>
      <c r="C14615" s="295">
        <v>0.33528160000000001</v>
      </c>
      <c r="D14615" s="295"/>
    </row>
    <row r="14616" spans="1:4" x14ac:dyDescent="0.2">
      <c r="A14616" s="295">
        <v>0.20397129999999999</v>
      </c>
      <c r="B14616" s="295"/>
      <c r="C14616" s="295">
        <v>0.33524320000000002</v>
      </c>
      <c r="D14616" s="295"/>
    </row>
    <row r="14617" spans="1:4" x14ac:dyDescent="0.2">
      <c r="A14617" s="295">
        <v>0.2039434</v>
      </c>
      <c r="B14617" s="295"/>
      <c r="C14617" s="295">
        <v>0.33524320000000002</v>
      </c>
      <c r="D14617" s="295"/>
    </row>
    <row r="14618" spans="1:4" x14ac:dyDescent="0.2">
      <c r="A14618" s="295">
        <v>0.2039434</v>
      </c>
      <c r="B14618" s="295"/>
      <c r="C14618" s="295">
        <v>0.33522279999999999</v>
      </c>
      <c r="D14618" s="295"/>
    </row>
    <row r="14619" spans="1:4" x14ac:dyDescent="0.2">
      <c r="A14619" s="295">
        <v>0.2039144</v>
      </c>
      <c r="B14619" s="295"/>
      <c r="C14619" s="295">
        <v>0.33520420000000001</v>
      </c>
      <c r="D14619" s="295"/>
    </row>
    <row r="14620" spans="1:4" x14ac:dyDescent="0.2">
      <c r="A14620" s="295">
        <v>0.2039144</v>
      </c>
      <c r="B14620" s="295"/>
      <c r="C14620" s="295">
        <v>0.33520420000000001</v>
      </c>
      <c r="D14620" s="295"/>
    </row>
    <row r="14621" spans="1:4" x14ac:dyDescent="0.2">
      <c r="A14621" s="295">
        <v>0.2039144</v>
      </c>
      <c r="B14621" s="295"/>
      <c r="C14621" s="295">
        <v>0.33518920000000002</v>
      </c>
      <c r="D14621" s="295"/>
    </row>
    <row r="14622" spans="1:4" x14ac:dyDescent="0.2">
      <c r="A14622" s="295">
        <v>0.20388609999999999</v>
      </c>
      <c r="B14622" s="295"/>
      <c r="C14622" s="295">
        <v>0.33516950000000001</v>
      </c>
      <c r="D14622" s="295"/>
    </row>
    <row r="14623" spans="1:4" x14ac:dyDescent="0.2">
      <c r="A14623" s="295">
        <v>0.20388609999999999</v>
      </c>
      <c r="B14623" s="295"/>
      <c r="C14623" s="295">
        <v>0.33516950000000001</v>
      </c>
      <c r="D14623" s="295"/>
    </row>
    <row r="14624" spans="1:4" x14ac:dyDescent="0.2">
      <c r="A14624" s="295">
        <v>0.20387159999999999</v>
      </c>
      <c r="B14624" s="295"/>
      <c r="C14624" s="295">
        <v>0.33513409999999999</v>
      </c>
      <c r="D14624" s="295"/>
    </row>
    <row r="14625" spans="1:4" x14ac:dyDescent="0.2">
      <c r="A14625" s="295">
        <v>0.20385710000000001</v>
      </c>
      <c r="B14625" s="295"/>
      <c r="C14625" s="295">
        <v>0.3351152</v>
      </c>
      <c r="D14625" s="295"/>
    </row>
    <row r="14626" spans="1:4" x14ac:dyDescent="0.2">
      <c r="A14626" s="295">
        <v>0.2038286</v>
      </c>
      <c r="B14626" s="295"/>
      <c r="C14626" s="295">
        <v>0.33508169999999998</v>
      </c>
      <c r="D14626" s="295"/>
    </row>
    <row r="14627" spans="1:4" x14ac:dyDescent="0.2">
      <c r="A14627" s="295">
        <v>0.20381360000000001</v>
      </c>
      <c r="B14627" s="295"/>
      <c r="C14627" s="295">
        <v>0.33506190000000002</v>
      </c>
      <c r="D14627" s="295"/>
    </row>
    <row r="14628" spans="1:4" x14ac:dyDescent="0.2">
      <c r="A14628" s="295">
        <v>0.2037986</v>
      </c>
      <c r="B14628" s="295"/>
      <c r="C14628" s="295">
        <v>0.33504689999999998</v>
      </c>
      <c r="D14628" s="295"/>
    </row>
    <row r="14629" spans="1:4" x14ac:dyDescent="0.2">
      <c r="A14629" s="295">
        <v>0.2037986</v>
      </c>
      <c r="B14629" s="295"/>
      <c r="C14629" s="295">
        <v>0.33500770000000002</v>
      </c>
      <c r="D14629" s="295"/>
    </row>
    <row r="14630" spans="1:4" x14ac:dyDescent="0.2">
      <c r="A14630" s="295">
        <v>0.2037708</v>
      </c>
      <c r="B14630" s="295"/>
      <c r="C14630" s="295">
        <v>0.33496870000000001</v>
      </c>
      <c r="D14630" s="295"/>
    </row>
    <row r="14631" spans="1:4" x14ac:dyDescent="0.2">
      <c r="A14631" s="295">
        <v>0.20375560000000001</v>
      </c>
      <c r="B14631" s="295"/>
      <c r="C14631" s="295">
        <v>0.33496870000000001</v>
      </c>
      <c r="D14631" s="295"/>
    </row>
    <row r="14632" spans="1:4" x14ac:dyDescent="0.2">
      <c r="A14632" s="295">
        <v>0.20374059999999999</v>
      </c>
      <c r="B14632" s="295"/>
      <c r="C14632" s="295">
        <v>0.33493489999999998</v>
      </c>
      <c r="D14632" s="295"/>
    </row>
    <row r="14633" spans="1:4" x14ac:dyDescent="0.2">
      <c r="A14633" s="295">
        <v>0.20372609999999999</v>
      </c>
      <c r="B14633" s="295"/>
      <c r="C14633" s="295">
        <v>0.33491989999999999</v>
      </c>
      <c r="D14633" s="295"/>
    </row>
    <row r="14634" spans="1:4" x14ac:dyDescent="0.2">
      <c r="A14634" s="295">
        <v>0.20371159999999999</v>
      </c>
      <c r="B14634" s="295"/>
      <c r="C14634" s="295">
        <v>0.33490009999999998</v>
      </c>
      <c r="D14634" s="295"/>
    </row>
    <row r="14635" spans="1:4" x14ac:dyDescent="0.2">
      <c r="A14635" s="295">
        <v>0.20371159999999999</v>
      </c>
      <c r="B14635" s="295"/>
      <c r="C14635" s="295">
        <v>0.33488129999999999</v>
      </c>
      <c r="D14635" s="295"/>
    </row>
    <row r="14636" spans="1:4" x14ac:dyDescent="0.2">
      <c r="A14636" s="295">
        <v>0.20369660000000001</v>
      </c>
      <c r="B14636" s="295"/>
      <c r="C14636" s="295">
        <v>0.33488129999999999</v>
      </c>
      <c r="D14636" s="295"/>
    </row>
    <row r="14637" spans="1:4" x14ac:dyDescent="0.2">
      <c r="A14637" s="295">
        <v>0.2036539</v>
      </c>
      <c r="B14637" s="295"/>
      <c r="C14637" s="295">
        <v>0.33484770000000003</v>
      </c>
      <c r="D14637" s="295"/>
    </row>
    <row r="14638" spans="1:4" x14ac:dyDescent="0.2">
      <c r="A14638" s="295">
        <v>0.2036393</v>
      </c>
      <c r="B14638" s="295"/>
      <c r="C14638" s="295">
        <v>0.33482889999999998</v>
      </c>
      <c r="D14638" s="295"/>
    </row>
    <row r="14639" spans="1:4" x14ac:dyDescent="0.2">
      <c r="A14639" s="295">
        <v>0.2036393</v>
      </c>
      <c r="B14639" s="295"/>
      <c r="C14639" s="295">
        <v>0.33482889999999998</v>
      </c>
      <c r="D14639" s="295"/>
    </row>
    <row r="14640" spans="1:4" x14ac:dyDescent="0.2">
      <c r="A14640" s="295">
        <v>0.2036393</v>
      </c>
      <c r="B14640" s="295"/>
      <c r="C14640" s="295">
        <v>0.33478869999999999</v>
      </c>
      <c r="D14640" s="295"/>
    </row>
    <row r="14641" spans="1:4" x14ac:dyDescent="0.2">
      <c r="A14641" s="295">
        <v>0.20360919999999999</v>
      </c>
      <c r="B14641" s="295"/>
      <c r="C14641" s="295">
        <v>0.33475519999999998</v>
      </c>
      <c r="D14641" s="295"/>
    </row>
    <row r="14642" spans="1:4" x14ac:dyDescent="0.2">
      <c r="A14642" s="295">
        <v>0.20359469999999999</v>
      </c>
      <c r="B14642" s="295"/>
      <c r="C14642" s="295">
        <v>0.33475519999999998</v>
      </c>
      <c r="D14642" s="295"/>
    </row>
    <row r="14643" spans="1:4" x14ac:dyDescent="0.2">
      <c r="A14643" s="295">
        <v>0.20359469999999999</v>
      </c>
      <c r="B14643" s="295"/>
      <c r="C14643" s="295">
        <v>0.33475519999999998</v>
      </c>
      <c r="D14643" s="295"/>
    </row>
    <row r="14644" spans="1:4" x14ac:dyDescent="0.2">
      <c r="A14644" s="295">
        <v>0.20359469999999999</v>
      </c>
      <c r="B14644" s="295"/>
      <c r="C14644" s="295">
        <v>0.33473540000000002</v>
      </c>
      <c r="D14644" s="295"/>
    </row>
    <row r="14645" spans="1:4" x14ac:dyDescent="0.2">
      <c r="A14645" s="295">
        <v>0.20358129999999999</v>
      </c>
      <c r="B14645" s="295"/>
      <c r="C14645" s="295">
        <v>0.33471659999999998</v>
      </c>
      <c r="D14645" s="295"/>
    </row>
    <row r="14646" spans="1:4" x14ac:dyDescent="0.2">
      <c r="A14646" s="295">
        <v>0.20355239999999999</v>
      </c>
      <c r="B14646" s="295"/>
      <c r="C14646" s="295">
        <v>0.334698</v>
      </c>
      <c r="D14646" s="295"/>
    </row>
    <row r="14647" spans="1:4" x14ac:dyDescent="0.2">
      <c r="A14647" s="295">
        <v>0.20353740000000001</v>
      </c>
      <c r="B14647" s="295"/>
      <c r="C14647" s="295">
        <v>0.33466259999999998</v>
      </c>
      <c r="D14647" s="295"/>
    </row>
    <row r="14648" spans="1:4" x14ac:dyDescent="0.2">
      <c r="A14648" s="295">
        <v>0.20352219999999999</v>
      </c>
      <c r="B14648" s="295"/>
      <c r="C14648" s="295">
        <v>0.33464280000000002</v>
      </c>
      <c r="D14648" s="295"/>
    </row>
    <row r="14649" spans="1:4" x14ac:dyDescent="0.2">
      <c r="A14649" s="295">
        <v>0.20352219999999999</v>
      </c>
      <c r="B14649" s="295"/>
      <c r="C14649" s="295">
        <v>0.33464280000000002</v>
      </c>
      <c r="D14649" s="295"/>
    </row>
    <row r="14650" spans="1:4" x14ac:dyDescent="0.2">
      <c r="A14650" s="295">
        <v>0.20352219999999999</v>
      </c>
      <c r="B14650" s="295"/>
      <c r="C14650" s="295">
        <v>0.33462779999999998</v>
      </c>
      <c r="D14650" s="295"/>
    </row>
    <row r="14651" spans="1:4" x14ac:dyDescent="0.2">
      <c r="A14651" s="295">
        <v>0.20350760000000001</v>
      </c>
      <c r="B14651" s="295"/>
      <c r="C14651" s="295">
        <v>0.33462779999999998</v>
      </c>
      <c r="D14651" s="295"/>
    </row>
    <row r="14652" spans="1:4" x14ac:dyDescent="0.2">
      <c r="A14652" s="295">
        <v>0.20350760000000001</v>
      </c>
      <c r="B14652" s="295"/>
      <c r="C14652" s="295">
        <v>0.33462779999999998</v>
      </c>
      <c r="D14652" s="295"/>
    </row>
    <row r="14653" spans="1:4" x14ac:dyDescent="0.2">
      <c r="A14653" s="295">
        <v>0.20350760000000001</v>
      </c>
      <c r="B14653" s="295"/>
      <c r="C14653" s="295">
        <v>0.3345745</v>
      </c>
      <c r="D14653" s="295"/>
    </row>
    <row r="14654" spans="1:4" x14ac:dyDescent="0.2">
      <c r="A14654" s="295">
        <v>0.2034648</v>
      </c>
      <c r="B14654" s="295"/>
      <c r="C14654" s="295">
        <v>0.3345745</v>
      </c>
      <c r="D14654" s="295"/>
    </row>
    <row r="14655" spans="1:4" x14ac:dyDescent="0.2">
      <c r="A14655" s="295">
        <v>0.20343510000000001</v>
      </c>
      <c r="B14655" s="295"/>
      <c r="C14655" s="295">
        <v>0.33455410000000002</v>
      </c>
      <c r="D14655" s="295"/>
    </row>
    <row r="14656" spans="1:4" x14ac:dyDescent="0.2">
      <c r="A14656" s="295">
        <v>0.20342060000000001</v>
      </c>
      <c r="B14656" s="295"/>
      <c r="C14656" s="295">
        <v>0.33453529999999998</v>
      </c>
      <c r="D14656" s="295"/>
    </row>
    <row r="14657" spans="1:4" x14ac:dyDescent="0.2">
      <c r="A14657" s="295">
        <v>0.2033923</v>
      </c>
      <c r="B14657" s="295"/>
      <c r="C14657" s="295">
        <v>0.33453529999999998</v>
      </c>
      <c r="D14657" s="295"/>
    </row>
    <row r="14658" spans="1:4" x14ac:dyDescent="0.2">
      <c r="A14658" s="295">
        <v>0.2033923</v>
      </c>
      <c r="B14658" s="295"/>
      <c r="C14658" s="295">
        <v>0.3344801</v>
      </c>
      <c r="D14658" s="295"/>
    </row>
    <row r="14659" spans="1:4" x14ac:dyDescent="0.2">
      <c r="A14659" s="295">
        <v>0.2033923</v>
      </c>
      <c r="B14659" s="295"/>
      <c r="C14659" s="295">
        <v>0.3344801</v>
      </c>
      <c r="D14659" s="295"/>
    </row>
    <row r="14660" spans="1:4" x14ac:dyDescent="0.2">
      <c r="A14660" s="295">
        <v>0.2033923</v>
      </c>
      <c r="B14660" s="295"/>
      <c r="C14660" s="295">
        <v>0.33446150000000002</v>
      </c>
      <c r="D14660" s="295"/>
    </row>
    <row r="14661" spans="1:4" x14ac:dyDescent="0.2">
      <c r="A14661" s="295">
        <v>0.20337730000000001</v>
      </c>
      <c r="B14661" s="295"/>
      <c r="C14661" s="295">
        <v>0.33444269999999998</v>
      </c>
      <c r="D14661" s="295"/>
    </row>
    <row r="14662" spans="1:4" x14ac:dyDescent="0.2">
      <c r="A14662" s="295">
        <v>0.20337730000000001</v>
      </c>
      <c r="B14662" s="295"/>
      <c r="C14662" s="295">
        <v>0.33444269999999998</v>
      </c>
      <c r="D14662" s="295"/>
    </row>
    <row r="14663" spans="1:4" x14ac:dyDescent="0.2">
      <c r="A14663" s="295">
        <v>0.20336290000000001</v>
      </c>
      <c r="B14663" s="295"/>
      <c r="C14663" s="295">
        <v>0.33442769999999999</v>
      </c>
      <c r="D14663" s="295"/>
    </row>
    <row r="14664" spans="1:4" x14ac:dyDescent="0.2">
      <c r="A14664" s="295">
        <v>0.20327490000000001</v>
      </c>
      <c r="B14664" s="295"/>
      <c r="C14664" s="295">
        <v>0.33438849999999998</v>
      </c>
      <c r="D14664" s="295"/>
    </row>
    <row r="14665" spans="1:4" x14ac:dyDescent="0.2">
      <c r="A14665" s="295">
        <v>0.20327490000000001</v>
      </c>
      <c r="B14665" s="295"/>
      <c r="C14665" s="295">
        <v>0.3343313</v>
      </c>
      <c r="D14665" s="295"/>
    </row>
    <row r="14666" spans="1:4" x14ac:dyDescent="0.2">
      <c r="A14666" s="295">
        <v>0.20327490000000001</v>
      </c>
      <c r="B14666" s="295"/>
      <c r="C14666" s="295">
        <v>0.3343313</v>
      </c>
      <c r="D14666" s="295"/>
    </row>
    <row r="14667" spans="1:4" x14ac:dyDescent="0.2">
      <c r="A14667" s="295">
        <v>0.20326040000000001</v>
      </c>
      <c r="B14667" s="295"/>
      <c r="C14667" s="295">
        <v>0.33431090000000002</v>
      </c>
      <c r="D14667" s="295"/>
    </row>
    <row r="14668" spans="1:4" x14ac:dyDescent="0.2">
      <c r="A14668" s="295">
        <v>0.20326040000000001</v>
      </c>
      <c r="B14668" s="295"/>
      <c r="C14668" s="295">
        <v>0.33429589999999998</v>
      </c>
      <c r="D14668" s="295"/>
    </row>
    <row r="14669" spans="1:4" x14ac:dyDescent="0.2">
      <c r="A14669" s="295">
        <v>0.20324700000000001</v>
      </c>
      <c r="B14669" s="295"/>
      <c r="C14669" s="295">
        <v>0.3342773</v>
      </c>
      <c r="D14669" s="295"/>
    </row>
    <row r="14670" spans="1:4" x14ac:dyDescent="0.2">
      <c r="A14670" s="295">
        <v>0.2032176</v>
      </c>
      <c r="B14670" s="295"/>
      <c r="C14670" s="295">
        <v>0.33425850000000001</v>
      </c>
      <c r="D14670" s="295"/>
    </row>
    <row r="14671" spans="1:4" x14ac:dyDescent="0.2">
      <c r="A14671" s="295">
        <v>0.20320260000000001</v>
      </c>
      <c r="B14671" s="295"/>
      <c r="C14671" s="295">
        <v>0.33423989999999998</v>
      </c>
      <c r="D14671" s="295"/>
    </row>
    <row r="14672" spans="1:4" x14ac:dyDescent="0.2">
      <c r="A14672" s="295">
        <v>0.20318810000000001</v>
      </c>
      <c r="B14672" s="295"/>
      <c r="C14672" s="295">
        <v>0.33420519999999998</v>
      </c>
      <c r="D14672" s="295"/>
    </row>
    <row r="14673" spans="1:4" x14ac:dyDescent="0.2">
      <c r="A14673" s="295">
        <v>0.20317289999999999</v>
      </c>
      <c r="B14673" s="295"/>
      <c r="C14673" s="295">
        <v>0.33416980000000002</v>
      </c>
      <c r="D14673" s="295"/>
    </row>
    <row r="14674" spans="1:4" x14ac:dyDescent="0.2">
      <c r="A14674" s="295">
        <v>0.20317289999999999</v>
      </c>
      <c r="B14674" s="295"/>
      <c r="C14674" s="295">
        <v>0.33416980000000002</v>
      </c>
      <c r="D14674" s="295"/>
    </row>
    <row r="14675" spans="1:4" x14ac:dyDescent="0.2">
      <c r="A14675" s="295">
        <v>0.20315839999999999</v>
      </c>
      <c r="B14675" s="295"/>
      <c r="C14675" s="295">
        <v>0.33416980000000002</v>
      </c>
      <c r="D14675" s="295"/>
    </row>
    <row r="14676" spans="1:4" x14ac:dyDescent="0.2">
      <c r="A14676" s="295">
        <v>0.20313010000000001</v>
      </c>
      <c r="B14676" s="295"/>
      <c r="C14676" s="295">
        <v>0.33416980000000002</v>
      </c>
      <c r="D14676" s="295"/>
    </row>
    <row r="14677" spans="1:4" x14ac:dyDescent="0.2">
      <c r="A14677" s="295">
        <v>0.20313010000000001</v>
      </c>
      <c r="B14677" s="295"/>
      <c r="C14677" s="295">
        <v>0.33416980000000002</v>
      </c>
      <c r="D14677" s="295"/>
    </row>
    <row r="14678" spans="1:4" x14ac:dyDescent="0.2">
      <c r="A14678" s="295">
        <v>0.20311560000000001</v>
      </c>
      <c r="B14678" s="295"/>
      <c r="C14678" s="295">
        <v>0.33415</v>
      </c>
      <c r="D14678" s="295"/>
    </row>
    <row r="14679" spans="1:4" x14ac:dyDescent="0.2">
      <c r="A14679" s="295">
        <v>0.20310059999999999</v>
      </c>
      <c r="B14679" s="295"/>
      <c r="C14679" s="295">
        <v>0.33409759999999999</v>
      </c>
      <c r="D14679" s="295"/>
    </row>
    <row r="14680" spans="1:4" x14ac:dyDescent="0.2">
      <c r="A14680" s="295">
        <v>0.2030709</v>
      </c>
      <c r="B14680" s="295"/>
      <c r="C14680" s="295">
        <v>0.33407720000000002</v>
      </c>
      <c r="D14680" s="295"/>
    </row>
    <row r="14681" spans="1:4" x14ac:dyDescent="0.2">
      <c r="A14681" s="295">
        <v>0.2030575</v>
      </c>
      <c r="B14681" s="295"/>
      <c r="C14681" s="295">
        <v>0.3340574</v>
      </c>
      <c r="D14681" s="295"/>
    </row>
    <row r="14682" spans="1:4" x14ac:dyDescent="0.2">
      <c r="A14682" s="295">
        <v>0.2030575</v>
      </c>
      <c r="B14682" s="295"/>
      <c r="C14682" s="295">
        <v>0.3340574</v>
      </c>
      <c r="D14682" s="295"/>
    </row>
    <row r="14683" spans="1:4" x14ac:dyDescent="0.2">
      <c r="A14683" s="295">
        <v>0.20304259999999999</v>
      </c>
      <c r="B14683" s="295"/>
      <c r="C14683" s="295">
        <v>0.33398050000000001</v>
      </c>
      <c r="D14683" s="295"/>
    </row>
    <row r="14684" spans="1:4" x14ac:dyDescent="0.2">
      <c r="A14684" s="295">
        <v>0.20304259999999999</v>
      </c>
      <c r="B14684" s="295"/>
      <c r="C14684" s="295">
        <v>0.33398050000000001</v>
      </c>
      <c r="D14684" s="295"/>
    </row>
    <row r="14685" spans="1:4" x14ac:dyDescent="0.2">
      <c r="A14685" s="295">
        <v>0.2029984</v>
      </c>
      <c r="B14685" s="295"/>
      <c r="C14685" s="295">
        <v>0.33398050000000001</v>
      </c>
      <c r="D14685" s="295"/>
    </row>
    <row r="14686" spans="1:4" x14ac:dyDescent="0.2">
      <c r="A14686" s="295">
        <v>0.2029984</v>
      </c>
      <c r="B14686" s="295"/>
      <c r="C14686" s="295">
        <v>0.33394220000000002</v>
      </c>
      <c r="D14686" s="295"/>
    </row>
    <row r="14687" spans="1:4" x14ac:dyDescent="0.2">
      <c r="A14687" s="295">
        <v>0.20298340000000001</v>
      </c>
      <c r="B14687" s="295"/>
      <c r="C14687" s="295">
        <v>0.33392169999999999</v>
      </c>
      <c r="D14687" s="295"/>
    </row>
    <row r="14688" spans="1:4" x14ac:dyDescent="0.2">
      <c r="A14688" s="295">
        <v>0.20295669999999999</v>
      </c>
      <c r="B14688" s="295"/>
      <c r="C14688" s="295">
        <v>0.3339068</v>
      </c>
      <c r="D14688" s="295"/>
    </row>
    <row r="14689" spans="1:4" x14ac:dyDescent="0.2">
      <c r="A14689" s="295">
        <v>0.20295669999999999</v>
      </c>
      <c r="B14689" s="295"/>
      <c r="C14689" s="295">
        <v>0.33388790000000002</v>
      </c>
      <c r="D14689" s="295"/>
    </row>
    <row r="14690" spans="1:4" x14ac:dyDescent="0.2">
      <c r="A14690" s="295">
        <v>0.20294219999999999</v>
      </c>
      <c r="B14690" s="295"/>
      <c r="C14690" s="295">
        <v>0.33388790000000002</v>
      </c>
      <c r="D14690" s="295"/>
    </row>
    <row r="14691" spans="1:4" x14ac:dyDescent="0.2">
      <c r="A14691" s="295">
        <v>0.20292769999999999</v>
      </c>
      <c r="B14691" s="295"/>
      <c r="C14691" s="295">
        <v>0.33388790000000002</v>
      </c>
      <c r="D14691" s="295"/>
    </row>
    <row r="14692" spans="1:4" x14ac:dyDescent="0.2">
      <c r="A14692" s="295">
        <v>0.20291319999999999</v>
      </c>
      <c r="B14692" s="295"/>
      <c r="C14692" s="295">
        <v>0.33386929999999998</v>
      </c>
      <c r="D14692" s="295"/>
    </row>
    <row r="14693" spans="1:4" x14ac:dyDescent="0.2">
      <c r="A14693" s="295">
        <v>0.20288349999999999</v>
      </c>
      <c r="B14693" s="295"/>
      <c r="C14693" s="295">
        <v>0.33382919999999999</v>
      </c>
      <c r="D14693" s="295"/>
    </row>
    <row r="14694" spans="1:4" x14ac:dyDescent="0.2">
      <c r="A14694" s="295">
        <v>0.20288349999999999</v>
      </c>
      <c r="B14694" s="295"/>
      <c r="C14694" s="295">
        <v>0.33381040000000001</v>
      </c>
      <c r="D14694" s="295"/>
    </row>
    <row r="14695" spans="1:4" x14ac:dyDescent="0.2">
      <c r="A14695" s="295">
        <v>0.20286860000000001</v>
      </c>
      <c r="B14695" s="295"/>
      <c r="C14695" s="295">
        <v>0.33379540000000002</v>
      </c>
      <c r="D14695" s="295"/>
    </row>
    <row r="14696" spans="1:4" x14ac:dyDescent="0.2">
      <c r="A14696" s="295">
        <v>0.20286860000000001</v>
      </c>
      <c r="B14696" s="295"/>
      <c r="C14696" s="295">
        <v>0.33375640000000001</v>
      </c>
      <c r="D14696" s="295"/>
    </row>
    <row r="14697" spans="1:4" x14ac:dyDescent="0.2">
      <c r="A14697" s="295">
        <v>0.20283960000000001</v>
      </c>
      <c r="B14697" s="295"/>
      <c r="C14697" s="295">
        <v>0.33373659999999999</v>
      </c>
      <c r="D14697" s="295"/>
    </row>
    <row r="14698" spans="1:4" x14ac:dyDescent="0.2">
      <c r="A14698" s="295">
        <v>0.20282439999999999</v>
      </c>
      <c r="B14698" s="295"/>
      <c r="C14698" s="295">
        <v>0.33373659999999999</v>
      </c>
      <c r="D14698" s="295"/>
    </row>
    <row r="14699" spans="1:4" x14ac:dyDescent="0.2">
      <c r="A14699" s="295">
        <v>0.202796</v>
      </c>
      <c r="B14699" s="295"/>
      <c r="C14699" s="295">
        <v>0.3336982</v>
      </c>
      <c r="D14699" s="295"/>
    </row>
    <row r="14700" spans="1:4" x14ac:dyDescent="0.2">
      <c r="A14700" s="295">
        <v>0.2027815</v>
      </c>
      <c r="B14700" s="295"/>
      <c r="C14700" s="295">
        <v>0.33366469999999998</v>
      </c>
      <c r="D14700" s="295"/>
    </row>
    <row r="14701" spans="1:4" x14ac:dyDescent="0.2">
      <c r="A14701" s="295">
        <v>0.2027815</v>
      </c>
      <c r="B14701" s="295"/>
      <c r="C14701" s="295">
        <v>0.33366469999999998</v>
      </c>
      <c r="D14701" s="295"/>
    </row>
    <row r="14702" spans="1:4" x14ac:dyDescent="0.2">
      <c r="A14702" s="295">
        <v>0.2027815</v>
      </c>
      <c r="B14702" s="295"/>
      <c r="C14702" s="295">
        <v>0.33362540000000002</v>
      </c>
      <c r="D14702" s="295"/>
    </row>
    <row r="14703" spans="1:4" x14ac:dyDescent="0.2">
      <c r="A14703" s="295">
        <v>0.20276710000000001</v>
      </c>
      <c r="B14703" s="295"/>
      <c r="C14703" s="295">
        <v>0.3335919</v>
      </c>
      <c r="D14703" s="295"/>
    </row>
    <row r="14704" spans="1:4" x14ac:dyDescent="0.2">
      <c r="A14704" s="295">
        <v>0.2027226</v>
      </c>
      <c r="B14704" s="295"/>
      <c r="C14704" s="295">
        <v>0.33357209999999998</v>
      </c>
      <c r="D14704" s="295"/>
    </row>
    <row r="14705" spans="1:4" x14ac:dyDescent="0.2">
      <c r="A14705" s="295">
        <v>0.2027226</v>
      </c>
      <c r="B14705" s="295"/>
      <c r="C14705" s="295">
        <v>0.33357209999999998</v>
      </c>
      <c r="D14705" s="295"/>
    </row>
    <row r="14706" spans="1:4" x14ac:dyDescent="0.2">
      <c r="A14706" s="295">
        <v>0.20270740000000001</v>
      </c>
      <c r="B14706" s="295"/>
      <c r="C14706" s="295">
        <v>0.3335533</v>
      </c>
      <c r="D14706" s="295"/>
    </row>
    <row r="14707" spans="1:4" x14ac:dyDescent="0.2">
      <c r="A14707" s="295">
        <v>0.20270740000000001</v>
      </c>
      <c r="B14707" s="295"/>
      <c r="C14707" s="295">
        <v>0.3335533</v>
      </c>
      <c r="D14707" s="295"/>
    </row>
    <row r="14708" spans="1:4" x14ac:dyDescent="0.2">
      <c r="A14708" s="295">
        <v>0.20270740000000001</v>
      </c>
      <c r="B14708" s="295"/>
      <c r="C14708" s="295">
        <v>0.33353830000000001</v>
      </c>
      <c r="D14708" s="295"/>
    </row>
    <row r="14709" spans="1:4" x14ac:dyDescent="0.2">
      <c r="A14709" s="295">
        <v>0.20270740000000001</v>
      </c>
      <c r="B14709" s="295"/>
      <c r="C14709" s="295">
        <v>0.33349810000000002</v>
      </c>
      <c r="D14709" s="295"/>
    </row>
    <row r="14710" spans="1:4" x14ac:dyDescent="0.2">
      <c r="A14710" s="295">
        <v>0.20269400000000001</v>
      </c>
      <c r="B14710" s="295"/>
      <c r="C14710" s="295">
        <v>0.33346429999999999</v>
      </c>
      <c r="D14710" s="295"/>
    </row>
    <row r="14711" spans="1:4" x14ac:dyDescent="0.2">
      <c r="A14711" s="295">
        <v>0.20269400000000001</v>
      </c>
      <c r="B14711" s="295"/>
      <c r="C14711" s="295">
        <v>0.33343070000000002</v>
      </c>
      <c r="D14711" s="295"/>
    </row>
    <row r="14712" spans="1:4" x14ac:dyDescent="0.2">
      <c r="A14712" s="295">
        <v>0.20267959999999999</v>
      </c>
      <c r="B14712" s="295"/>
      <c r="C14712" s="295">
        <v>0.33339530000000001</v>
      </c>
      <c r="D14712" s="295"/>
    </row>
    <row r="14713" spans="1:4" x14ac:dyDescent="0.2">
      <c r="A14713" s="295">
        <v>0.20267959999999999</v>
      </c>
      <c r="B14713" s="295"/>
      <c r="C14713" s="295">
        <v>0.33339530000000001</v>
      </c>
      <c r="D14713" s="295"/>
    </row>
    <row r="14714" spans="1:4" x14ac:dyDescent="0.2">
      <c r="A14714" s="295">
        <v>0.20265130000000001</v>
      </c>
      <c r="B14714" s="295"/>
      <c r="C14714" s="295">
        <v>0.33337489999999997</v>
      </c>
      <c r="D14714" s="295"/>
    </row>
    <row r="14715" spans="1:4" x14ac:dyDescent="0.2">
      <c r="A14715" s="295">
        <v>0.20263610000000001</v>
      </c>
      <c r="B14715" s="295"/>
      <c r="C14715" s="295">
        <v>0.33333659999999998</v>
      </c>
      <c r="D14715" s="295"/>
    </row>
    <row r="14716" spans="1:4" x14ac:dyDescent="0.2">
      <c r="A14716" s="295">
        <v>0.20262150000000001</v>
      </c>
      <c r="B14716" s="295"/>
      <c r="C14716" s="295">
        <v>0.33330280000000001</v>
      </c>
      <c r="D14716" s="295"/>
    </row>
    <row r="14717" spans="1:4" x14ac:dyDescent="0.2">
      <c r="A14717" s="295">
        <v>0.20262150000000001</v>
      </c>
      <c r="B14717" s="295"/>
      <c r="C14717" s="295">
        <v>0.33330280000000001</v>
      </c>
      <c r="D14717" s="295"/>
    </row>
    <row r="14718" spans="1:4" x14ac:dyDescent="0.2">
      <c r="A14718" s="295">
        <v>0.20260700000000001</v>
      </c>
      <c r="B14718" s="295"/>
      <c r="C14718" s="295">
        <v>0.33324399999999998</v>
      </c>
      <c r="D14718" s="295"/>
    </row>
    <row r="14719" spans="1:4" x14ac:dyDescent="0.2">
      <c r="A14719" s="295">
        <v>0.20260700000000001</v>
      </c>
      <c r="B14719" s="295"/>
      <c r="C14719" s="295">
        <v>0.33324399999999998</v>
      </c>
      <c r="D14719" s="295"/>
    </row>
    <row r="14720" spans="1:4" x14ac:dyDescent="0.2">
      <c r="A14720" s="295">
        <v>0.20259199999999999</v>
      </c>
      <c r="B14720" s="295"/>
      <c r="C14720" s="295">
        <v>0.3332252</v>
      </c>
      <c r="D14720" s="295"/>
    </row>
    <row r="14721" spans="1:4" x14ac:dyDescent="0.2">
      <c r="A14721" s="295">
        <v>0.20259199999999999</v>
      </c>
      <c r="B14721" s="295"/>
      <c r="C14721" s="295">
        <v>0.33318979999999998</v>
      </c>
      <c r="D14721" s="295"/>
    </row>
    <row r="14722" spans="1:4" x14ac:dyDescent="0.2">
      <c r="A14722" s="295">
        <v>0.20254900000000001</v>
      </c>
      <c r="B14722" s="295"/>
      <c r="C14722" s="295">
        <v>0.3331712</v>
      </c>
      <c r="D14722" s="295"/>
    </row>
    <row r="14723" spans="1:4" x14ac:dyDescent="0.2">
      <c r="A14723" s="295">
        <v>0.20254900000000001</v>
      </c>
      <c r="B14723" s="295"/>
      <c r="C14723" s="295">
        <v>0.3331365</v>
      </c>
      <c r="D14723" s="295"/>
    </row>
    <row r="14724" spans="1:4" x14ac:dyDescent="0.2">
      <c r="A14724" s="295">
        <v>0.20254900000000001</v>
      </c>
      <c r="B14724" s="295"/>
      <c r="C14724" s="295">
        <v>0.3331364</v>
      </c>
      <c r="D14724" s="295"/>
    </row>
    <row r="14725" spans="1:4" x14ac:dyDescent="0.2">
      <c r="A14725" s="295">
        <v>0.20253450000000001</v>
      </c>
      <c r="B14725" s="295"/>
      <c r="C14725" s="295">
        <v>0.33309899999999998</v>
      </c>
      <c r="D14725" s="295"/>
    </row>
    <row r="14726" spans="1:4" x14ac:dyDescent="0.2">
      <c r="A14726" s="295">
        <v>0.20253450000000001</v>
      </c>
      <c r="B14726" s="295"/>
      <c r="C14726" s="295">
        <v>0.33309899999999998</v>
      </c>
      <c r="D14726" s="295"/>
    </row>
    <row r="14727" spans="1:4" x14ac:dyDescent="0.2">
      <c r="A14727" s="295">
        <v>0.20251949999999999</v>
      </c>
      <c r="B14727" s="295"/>
      <c r="C14727" s="295">
        <v>0.33309899999999998</v>
      </c>
      <c r="D14727" s="295"/>
    </row>
    <row r="14728" spans="1:4" x14ac:dyDescent="0.2">
      <c r="A14728" s="295">
        <v>0.2025062</v>
      </c>
      <c r="B14728" s="295"/>
      <c r="C14728" s="295">
        <v>0.33306429999999998</v>
      </c>
      <c r="D14728" s="295"/>
    </row>
    <row r="14729" spans="1:4" x14ac:dyDescent="0.2">
      <c r="A14729" s="295">
        <v>0.2024917</v>
      </c>
      <c r="B14729" s="295"/>
      <c r="C14729" s="295">
        <v>0.33306429999999998</v>
      </c>
      <c r="D14729" s="295"/>
    </row>
    <row r="14730" spans="1:4" x14ac:dyDescent="0.2">
      <c r="A14730" s="295">
        <v>0.2024765</v>
      </c>
      <c r="B14730" s="295"/>
      <c r="C14730" s="295">
        <v>0.33302510000000002</v>
      </c>
      <c r="D14730" s="295"/>
    </row>
    <row r="14731" spans="1:4" x14ac:dyDescent="0.2">
      <c r="A14731" s="295">
        <v>0.2024765</v>
      </c>
      <c r="B14731" s="295"/>
      <c r="C14731" s="295">
        <v>0.33300649999999998</v>
      </c>
      <c r="D14731" s="295"/>
    </row>
    <row r="14732" spans="1:4" x14ac:dyDescent="0.2">
      <c r="A14732" s="295">
        <v>0.20246149999999999</v>
      </c>
      <c r="B14732" s="295"/>
      <c r="C14732" s="295">
        <v>0.33297169999999998</v>
      </c>
      <c r="D14732" s="295"/>
    </row>
    <row r="14733" spans="1:4" x14ac:dyDescent="0.2">
      <c r="A14733" s="295">
        <v>0.20246149999999999</v>
      </c>
      <c r="B14733" s="295"/>
      <c r="C14733" s="295">
        <v>0.33297169999999998</v>
      </c>
      <c r="D14733" s="295"/>
    </row>
    <row r="14734" spans="1:4" x14ac:dyDescent="0.2">
      <c r="A14734" s="295">
        <v>0.20241729999999999</v>
      </c>
      <c r="B14734" s="295"/>
      <c r="C14734" s="295">
        <v>0.33293430000000002</v>
      </c>
      <c r="D14734" s="295"/>
    </row>
    <row r="14735" spans="1:4" x14ac:dyDescent="0.2">
      <c r="A14735" s="295">
        <v>0.20241729999999999</v>
      </c>
      <c r="B14735" s="295"/>
      <c r="C14735" s="295">
        <v>0.33287650000000002</v>
      </c>
      <c r="D14735" s="295"/>
    </row>
    <row r="14736" spans="1:4" x14ac:dyDescent="0.2">
      <c r="A14736" s="295">
        <v>0.20241729999999999</v>
      </c>
      <c r="B14736" s="295"/>
      <c r="C14736" s="295">
        <v>0.33284170000000002</v>
      </c>
      <c r="D14736" s="295"/>
    </row>
    <row r="14737" spans="1:4" x14ac:dyDescent="0.2">
      <c r="A14737" s="295">
        <v>0.20238900000000001</v>
      </c>
      <c r="B14737" s="295"/>
      <c r="C14737" s="295">
        <v>0.33282289999999998</v>
      </c>
      <c r="D14737" s="295"/>
    </row>
    <row r="14738" spans="1:4" x14ac:dyDescent="0.2">
      <c r="A14738" s="295">
        <v>0.20238900000000001</v>
      </c>
      <c r="B14738" s="295"/>
      <c r="C14738" s="295">
        <v>0.33280320000000002</v>
      </c>
      <c r="D14738" s="295"/>
    </row>
    <row r="14739" spans="1:4" x14ac:dyDescent="0.2">
      <c r="A14739" s="295">
        <v>0.20237450000000001</v>
      </c>
      <c r="B14739" s="295"/>
      <c r="C14739" s="295">
        <v>0.33280320000000002</v>
      </c>
      <c r="D14739" s="295"/>
    </row>
    <row r="14740" spans="1:4" x14ac:dyDescent="0.2">
      <c r="A14740" s="295">
        <v>0.20236000000000001</v>
      </c>
      <c r="B14740" s="295"/>
      <c r="C14740" s="295">
        <v>0.3327696</v>
      </c>
      <c r="D14740" s="295"/>
    </row>
    <row r="14741" spans="1:4" x14ac:dyDescent="0.2">
      <c r="A14741" s="295">
        <v>0.20234550000000001</v>
      </c>
      <c r="B14741" s="295"/>
      <c r="C14741" s="295">
        <v>0.3327696</v>
      </c>
      <c r="D14741" s="295"/>
    </row>
    <row r="14742" spans="1:4" x14ac:dyDescent="0.2">
      <c r="A14742" s="295">
        <v>0.202317</v>
      </c>
      <c r="B14742" s="295"/>
      <c r="C14742" s="295">
        <v>0.3327696</v>
      </c>
      <c r="D14742" s="295"/>
    </row>
    <row r="14743" spans="1:4" x14ac:dyDescent="0.2">
      <c r="A14743" s="295">
        <v>0.20230200000000001</v>
      </c>
      <c r="B14743" s="295"/>
      <c r="C14743" s="295">
        <v>0.33267340000000001</v>
      </c>
      <c r="D14743" s="295"/>
    </row>
    <row r="14744" spans="1:4" x14ac:dyDescent="0.2">
      <c r="A14744" s="295">
        <v>0.20228750000000001</v>
      </c>
      <c r="B14744" s="295"/>
      <c r="C14744" s="295">
        <v>0.33265840000000002</v>
      </c>
      <c r="D14744" s="295"/>
    </row>
    <row r="14745" spans="1:4" x14ac:dyDescent="0.2">
      <c r="A14745" s="295">
        <v>0.20225799999999999</v>
      </c>
      <c r="B14745" s="295"/>
      <c r="C14745" s="295">
        <v>0.33261829999999998</v>
      </c>
      <c r="D14745" s="295"/>
    </row>
    <row r="14746" spans="1:4" x14ac:dyDescent="0.2">
      <c r="A14746" s="295">
        <v>0.20222850000000001</v>
      </c>
      <c r="B14746" s="295"/>
      <c r="C14746" s="295">
        <v>0.33261819999999997</v>
      </c>
      <c r="D14746" s="295"/>
    </row>
    <row r="14747" spans="1:4" x14ac:dyDescent="0.2">
      <c r="A14747" s="295">
        <v>0.20222850000000001</v>
      </c>
      <c r="B14747" s="295"/>
      <c r="C14747" s="295">
        <v>0.3325997</v>
      </c>
      <c r="D14747" s="295"/>
    </row>
    <row r="14748" spans="1:4" x14ac:dyDescent="0.2">
      <c r="A14748" s="295">
        <v>0.20222850000000001</v>
      </c>
      <c r="B14748" s="295"/>
      <c r="C14748" s="295">
        <v>0.33258080000000001</v>
      </c>
      <c r="D14748" s="295"/>
    </row>
    <row r="14749" spans="1:4" x14ac:dyDescent="0.2">
      <c r="A14749" s="295">
        <v>0.20218549999999999</v>
      </c>
      <c r="B14749" s="295"/>
      <c r="C14749" s="295">
        <v>0.33256580000000002</v>
      </c>
      <c r="D14749" s="295"/>
    </row>
    <row r="14750" spans="1:4" x14ac:dyDescent="0.2">
      <c r="A14750" s="295">
        <v>0.2021705</v>
      </c>
      <c r="B14750" s="295"/>
      <c r="C14750" s="295">
        <v>0.33256580000000002</v>
      </c>
      <c r="D14750" s="295"/>
    </row>
    <row r="14751" spans="1:4" x14ac:dyDescent="0.2">
      <c r="A14751" s="295">
        <v>0.2021705</v>
      </c>
      <c r="B14751" s="295"/>
      <c r="C14751" s="295">
        <v>0.33256580000000002</v>
      </c>
      <c r="D14751" s="295"/>
    </row>
    <row r="14752" spans="1:4" x14ac:dyDescent="0.2">
      <c r="A14752" s="295">
        <v>0.20215720000000001</v>
      </c>
      <c r="B14752" s="295"/>
      <c r="C14752" s="295">
        <v>0.33248830000000001</v>
      </c>
      <c r="D14752" s="295"/>
    </row>
    <row r="14753" spans="1:4" x14ac:dyDescent="0.2">
      <c r="A14753" s="295">
        <v>0.20212749999999999</v>
      </c>
      <c r="B14753" s="295"/>
      <c r="C14753" s="295">
        <v>0.33245469999999999</v>
      </c>
      <c r="D14753" s="295"/>
    </row>
    <row r="14754" spans="1:4" x14ac:dyDescent="0.2">
      <c r="A14754" s="295">
        <v>0.202098</v>
      </c>
      <c r="B14754" s="295"/>
      <c r="C14754" s="295">
        <v>0.33245469999999999</v>
      </c>
      <c r="D14754" s="295"/>
    </row>
    <row r="14755" spans="1:4" x14ac:dyDescent="0.2">
      <c r="A14755" s="295">
        <v>0.202098</v>
      </c>
      <c r="B14755" s="295"/>
      <c r="C14755" s="295">
        <v>0.33245469999999999</v>
      </c>
      <c r="D14755" s="295"/>
    </row>
    <row r="14756" spans="1:4" x14ac:dyDescent="0.2">
      <c r="A14756" s="295">
        <v>0.2020846</v>
      </c>
      <c r="B14756" s="295"/>
      <c r="C14756" s="295">
        <v>0.33241989999999999</v>
      </c>
      <c r="D14756" s="295"/>
    </row>
    <row r="14757" spans="1:4" x14ac:dyDescent="0.2">
      <c r="A14757" s="295">
        <v>0.2020846</v>
      </c>
      <c r="B14757" s="295"/>
      <c r="C14757" s="295">
        <v>0.33239950000000001</v>
      </c>
      <c r="D14757" s="295"/>
    </row>
    <row r="14758" spans="1:4" x14ac:dyDescent="0.2">
      <c r="A14758" s="295">
        <v>0.20206969999999999</v>
      </c>
      <c r="B14758" s="295"/>
      <c r="C14758" s="295">
        <v>0.3323605</v>
      </c>
      <c r="D14758" s="295"/>
    </row>
    <row r="14759" spans="1:4" x14ac:dyDescent="0.2">
      <c r="A14759" s="295">
        <v>0.20205519999999999</v>
      </c>
      <c r="B14759" s="295"/>
      <c r="C14759" s="295">
        <v>0.33234550000000002</v>
      </c>
      <c r="D14759" s="295"/>
    </row>
    <row r="14760" spans="1:4" x14ac:dyDescent="0.2">
      <c r="A14760" s="295">
        <v>0.2020266</v>
      </c>
      <c r="B14760" s="295"/>
      <c r="C14760" s="295">
        <v>0.33232669999999997</v>
      </c>
      <c r="D14760" s="295"/>
    </row>
    <row r="14761" spans="1:4" x14ac:dyDescent="0.2">
      <c r="A14761" s="295">
        <v>0.2020266</v>
      </c>
      <c r="B14761" s="295"/>
      <c r="C14761" s="295">
        <v>0.33229130000000001</v>
      </c>
      <c r="D14761" s="295"/>
    </row>
    <row r="14762" spans="1:4" x14ac:dyDescent="0.2">
      <c r="A14762" s="295">
        <v>0.20201330000000001</v>
      </c>
      <c r="B14762" s="295"/>
      <c r="C14762" s="295">
        <v>0.33229130000000001</v>
      </c>
      <c r="D14762" s="295"/>
    </row>
    <row r="14763" spans="1:4" x14ac:dyDescent="0.2">
      <c r="A14763" s="295">
        <v>0.20199880000000001</v>
      </c>
      <c r="B14763" s="295"/>
      <c r="C14763" s="295">
        <v>0.3322716</v>
      </c>
      <c r="D14763" s="295"/>
    </row>
    <row r="14764" spans="1:4" x14ac:dyDescent="0.2">
      <c r="A14764" s="295">
        <v>0.20198379999999999</v>
      </c>
      <c r="B14764" s="295"/>
      <c r="C14764" s="295">
        <v>0.33225300000000002</v>
      </c>
      <c r="D14764" s="295"/>
    </row>
    <row r="14765" spans="1:4" x14ac:dyDescent="0.2">
      <c r="A14765" s="295">
        <v>0.20198379999999999</v>
      </c>
      <c r="B14765" s="295"/>
      <c r="C14765" s="295">
        <v>0.33223799999999998</v>
      </c>
      <c r="D14765" s="295"/>
    </row>
    <row r="14766" spans="1:4" x14ac:dyDescent="0.2">
      <c r="A14766" s="295">
        <v>0.20192470000000001</v>
      </c>
      <c r="B14766" s="295"/>
      <c r="C14766" s="295">
        <v>0.33221820000000002</v>
      </c>
      <c r="D14766" s="295"/>
    </row>
    <row r="14767" spans="1:4" x14ac:dyDescent="0.2">
      <c r="A14767" s="295">
        <v>0.20192470000000001</v>
      </c>
      <c r="B14767" s="295"/>
      <c r="C14767" s="295">
        <v>0.33219939999999998</v>
      </c>
      <c r="D14767" s="295"/>
    </row>
    <row r="14768" spans="1:4" x14ac:dyDescent="0.2">
      <c r="A14768" s="295">
        <v>0.20192470000000001</v>
      </c>
      <c r="B14768" s="295"/>
      <c r="C14768" s="295">
        <v>0.33214700000000003</v>
      </c>
      <c r="D14768" s="295"/>
    </row>
    <row r="14769" spans="1:4" x14ac:dyDescent="0.2">
      <c r="A14769" s="295">
        <v>0.20192460000000001</v>
      </c>
      <c r="B14769" s="295"/>
      <c r="C14769" s="295">
        <v>0.33214700000000003</v>
      </c>
      <c r="D14769" s="295"/>
    </row>
    <row r="14770" spans="1:4" x14ac:dyDescent="0.2">
      <c r="A14770" s="295">
        <v>0.20191129999999999</v>
      </c>
      <c r="B14770" s="295"/>
      <c r="C14770" s="295">
        <v>0.33214700000000003</v>
      </c>
      <c r="D14770" s="295"/>
    </row>
    <row r="14771" spans="1:4" x14ac:dyDescent="0.2">
      <c r="A14771" s="295">
        <v>0.2018818</v>
      </c>
      <c r="B14771" s="295"/>
      <c r="C14771" s="295">
        <v>0.33207419999999999</v>
      </c>
      <c r="D14771" s="295"/>
    </row>
    <row r="14772" spans="1:4" x14ac:dyDescent="0.2">
      <c r="A14772" s="295">
        <v>0.20186660000000001</v>
      </c>
      <c r="B14772" s="295"/>
      <c r="C14772" s="295">
        <v>0.33207419999999999</v>
      </c>
      <c r="D14772" s="295"/>
    </row>
    <row r="14773" spans="1:4" x14ac:dyDescent="0.2">
      <c r="A14773" s="295">
        <v>0.20186660000000001</v>
      </c>
      <c r="B14773" s="295"/>
      <c r="C14773" s="295">
        <v>0.33207419999999999</v>
      </c>
      <c r="D14773" s="295"/>
    </row>
    <row r="14774" spans="1:4" x14ac:dyDescent="0.2">
      <c r="A14774" s="295">
        <v>0.20185210000000001</v>
      </c>
      <c r="B14774" s="295"/>
      <c r="C14774" s="295">
        <v>0.33207419999999999</v>
      </c>
      <c r="D14774" s="295"/>
    </row>
    <row r="14775" spans="1:4" x14ac:dyDescent="0.2">
      <c r="A14775" s="295">
        <v>0.2017948</v>
      </c>
      <c r="B14775" s="295"/>
      <c r="C14775" s="295">
        <v>0.33207419999999999</v>
      </c>
      <c r="D14775" s="295"/>
    </row>
    <row r="14776" spans="1:4" x14ac:dyDescent="0.2">
      <c r="A14776" s="295">
        <v>0.2017948</v>
      </c>
      <c r="B14776" s="295"/>
      <c r="C14776" s="295">
        <v>0.33205440000000003</v>
      </c>
      <c r="D14776" s="295"/>
    </row>
    <row r="14777" spans="1:4" x14ac:dyDescent="0.2">
      <c r="A14777" s="295">
        <v>0.2017948</v>
      </c>
      <c r="B14777" s="295"/>
      <c r="C14777" s="295">
        <v>0.33201900000000001</v>
      </c>
      <c r="D14777" s="295"/>
    </row>
    <row r="14778" spans="1:4" x14ac:dyDescent="0.2">
      <c r="A14778" s="295">
        <v>0.20177990000000001</v>
      </c>
      <c r="B14778" s="295"/>
      <c r="C14778" s="295">
        <v>0.33201900000000001</v>
      </c>
      <c r="D14778" s="295"/>
    </row>
    <row r="14779" spans="1:4" x14ac:dyDescent="0.2">
      <c r="A14779" s="295">
        <v>0.20176469999999999</v>
      </c>
      <c r="B14779" s="295"/>
      <c r="C14779" s="295">
        <v>0.33200410000000002</v>
      </c>
      <c r="D14779" s="295"/>
    </row>
    <row r="14780" spans="1:4" x14ac:dyDescent="0.2">
      <c r="A14780" s="295">
        <v>0.20175009999999999</v>
      </c>
      <c r="B14780" s="295"/>
      <c r="C14780" s="295">
        <v>0.33194620000000002</v>
      </c>
      <c r="D14780" s="295"/>
    </row>
    <row r="14781" spans="1:4" x14ac:dyDescent="0.2">
      <c r="A14781" s="295">
        <v>0.20172229999999999</v>
      </c>
      <c r="B14781" s="295"/>
      <c r="C14781" s="295">
        <v>0.33194620000000002</v>
      </c>
      <c r="D14781" s="295"/>
    </row>
    <row r="14782" spans="1:4" x14ac:dyDescent="0.2">
      <c r="A14782" s="295">
        <v>0.20172229999999999</v>
      </c>
      <c r="B14782" s="295"/>
      <c r="C14782" s="295">
        <v>0.33194620000000002</v>
      </c>
      <c r="D14782" s="295"/>
    </row>
    <row r="14783" spans="1:4" x14ac:dyDescent="0.2">
      <c r="A14783" s="295">
        <v>0.20170740000000001</v>
      </c>
      <c r="B14783" s="295"/>
      <c r="C14783" s="295">
        <v>0.33194620000000002</v>
      </c>
      <c r="D14783" s="295"/>
    </row>
    <row r="14784" spans="1:4" x14ac:dyDescent="0.2">
      <c r="A14784" s="295">
        <v>0.20170740000000001</v>
      </c>
      <c r="B14784" s="295"/>
      <c r="C14784" s="295">
        <v>0.33193119999999998</v>
      </c>
      <c r="D14784" s="295"/>
    </row>
    <row r="14785" spans="1:4" x14ac:dyDescent="0.2">
      <c r="A14785" s="295">
        <v>0.20169280000000001</v>
      </c>
      <c r="B14785" s="295"/>
      <c r="C14785" s="295">
        <v>0.33191080000000001</v>
      </c>
      <c r="D14785" s="295"/>
    </row>
    <row r="14786" spans="1:4" x14ac:dyDescent="0.2">
      <c r="A14786" s="295">
        <v>0.2016627</v>
      </c>
      <c r="B14786" s="295"/>
      <c r="C14786" s="295">
        <v>0.33187250000000001</v>
      </c>
      <c r="D14786" s="295"/>
    </row>
    <row r="14787" spans="1:4" x14ac:dyDescent="0.2">
      <c r="A14787" s="295">
        <v>0.2016627</v>
      </c>
      <c r="B14787" s="295"/>
      <c r="C14787" s="295">
        <v>0.33187250000000001</v>
      </c>
      <c r="D14787" s="295"/>
    </row>
    <row r="14788" spans="1:4" x14ac:dyDescent="0.2">
      <c r="A14788" s="295">
        <v>0.20163320000000001</v>
      </c>
      <c r="B14788" s="295"/>
      <c r="C14788" s="295">
        <v>0.33183869999999999</v>
      </c>
      <c r="D14788" s="295"/>
    </row>
    <row r="14789" spans="1:4" x14ac:dyDescent="0.2">
      <c r="A14789" s="295">
        <v>0.20163320000000001</v>
      </c>
      <c r="B14789" s="295"/>
      <c r="C14789" s="295">
        <v>0.33182010000000001</v>
      </c>
      <c r="D14789" s="295"/>
    </row>
    <row r="14790" spans="1:4" x14ac:dyDescent="0.2">
      <c r="A14790" s="295">
        <v>0.20160539999999999</v>
      </c>
      <c r="B14790" s="295"/>
      <c r="C14790" s="295">
        <v>0.3317793</v>
      </c>
      <c r="D14790" s="295"/>
    </row>
    <row r="14791" spans="1:4" x14ac:dyDescent="0.2">
      <c r="A14791" s="295">
        <v>0.20160539999999999</v>
      </c>
      <c r="B14791" s="295"/>
      <c r="C14791" s="295">
        <v>0.33175949999999998</v>
      </c>
      <c r="D14791" s="295"/>
    </row>
    <row r="14792" spans="1:4" x14ac:dyDescent="0.2">
      <c r="A14792" s="295">
        <v>0.20159009999999999</v>
      </c>
      <c r="B14792" s="295"/>
      <c r="C14792" s="295">
        <v>0.33172210000000002</v>
      </c>
      <c r="D14792" s="295"/>
    </row>
    <row r="14793" spans="1:4" x14ac:dyDescent="0.2">
      <c r="A14793" s="295">
        <v>0.20159009999999999</v>
      </c>
      <c r="B14793" s="295"/>
      <c r="C14793" s="295">
        <v>0.33170169999999999</v>
      </c>
      <c r="D14793" s="295"/>
    </row>
    <row r="14794" spans="1:4" x14ac:dyDescent="0.2">
      <c r="A14794" s="295">
        <v>0.20156070000000001</v>
      </c>
      <c r="B14794" s="295"/>
      <c r="C14794" s="295">
        <v>0.3316481</v>
      </c>
      <c r="D14794" s="295"/>
    </row>
    <row r="14795" spans="1:4" x14ac:dyDescent="0.2">
      <c r="A14795" s="295">
        <v>0.20154620000000001</v>
      </c>
      <c r="B14795" s="295"/>
      <c r="C14795" s="295">
        <v>0.33160889999999998</v>
      </c>
      <c r="D14795" s="295"/>
    </row>
    <row r="14796" spans="1:4" x14ac:dyDescent="0.2">
      <c r="A14796" s="295">
        <v>0.20154620000000001</v>
      </c>
      <c r="B14796" s="295"/>
      <c r="C14796" s="295">
        <v>0.33160889999999998</v>
      </c>
      <c r="D14796" s="295"/>
    </row>
    <row r="14797" spans="1:4" x14ac:dyDescent="0.2">
      <c r="A14797" s="295">
        <v>0.20153280000000001</v>
      </c>
      <c r="B14797" s="295"/>
      <c r="C14797" s="295">
        <v>0.3315939</v>
      </c>
      <c r="D14797" s="295"/>
    </row>
    <row r="14798" spans="1:4" x14ac:dyDescent="0.2">
      <c r="A14798" s="295">
        <v>0.20153280000000001</v>
      </c>
      <c r="B14798" s="295"/>
      <c r="C14798" s="295">
        <v>0.33157530000000002</v>
      </c>
      <c r="D14798" s="295"/>
    </row>
    <row r="14799" spans="1:4" x14ac:dyDescent="0.2">
      <c r="A14799" s="295">
        <v>0.20151839999999999</v>
      </c>
      <c r="B14799" s="295"/>
      <c r="C14799" s="295">
        <v>0.33157530000000002</v>
      </c>
      <c r="D14799" s="295"/>
    </row>
    <row r="14800" spans="1:4" x14ac:dyDescent="0.2">
      <c r="A14800" s="295">
        <v>0.20147370000000001</v>
      </c>
      <c r="B14800" s="295"/>
      <c r="C14800" s="295">
        <v>0.33153670000000002</v>
      </c>
      <c r="D14800" s="295"/>
    </row>
    <row r="14801" spans="1:4" x14ac:dyDescent="0.2">
      <c r="A14801" s="295">
        <v>0.20146030000000001</v>
      </c>
      <c r="B14801" s="295"/>
      <c r="C14801" s="295">
        <v>0.33153670000000002</v>
      </c>
      <c r="D14801" s="295"/>
    </row>
    <row r="14802" spans="1:4" x14ac:dyDescent="0.2">
      <c r="A14802" s="295">
        <v>0.20146030000000001</v>
      </c>
      <c r="B14802" s="295"/>
      <c r="C14802" s="295">
        <v>0.33151809999999998</v>
      </c>
      <c r="D14802" s="295"/>
    </row>
    <row r="14803" spans="1:4" x14ac:dyDescent="0.2">
      <c r="A14803" s="295">
        <v>0.20146030000000001</v>
      </c>
      <c r="B14803" s="295"/>
      <c r="C14803" s="295">
        <v>0.33149770000000001</v>
      </c>
      <c r="D14803" s="295"/>
    </row>
    <row r="14804" spans="1:4" x14ac:dyDescent="0.2">
      <c r="A14804" s="295">
        <v>0.20146030000000001</v>
      </c>
      <c r="B14804" s="295"/>
      <c r="C14804" s="295">
        <v>0.33147910000000003</v>
      </c>
      <c r="D14804" s="295"/>
    </row>
    <row r="14805" spans="1:4" x14ac:dyDescent="0.2">
      <c r="A14805" s="295">
        <v>0.2014175</v>
      </c>
      <c r="B14805" s="295"/>
      <c r="C14805" s="295">
        <v>0.33146409999999998</v>
      </c>
      <c r="D14805" s="295"/>
    </row>
    <row r="14806" spans="1:4" x14ac:dyDescent="0.2">
      <c r="A14806" s="295">
        <v>0.201403</v>
      </c>
      <c r="B14806" s="295"/>
      <c r="C14806" s="295">
        <v>0.3314453</v>
      </c>
      <c r="D14806" s="295"/>
    </row>
    <row r="14807" spans="1:4" x14ac:dyDescent="0.2">
      <c r="A14807" s="295">
        <v>0.201403</v>
      </c>
      <c r="B14807" s="295"/>
      <c r="C14807" s="295">
        <v>0.33140700000000001</v>
      </c>
      <c r="D14807" s="295"/>
    </row>
    <row r="14808" spans="1:4" x14ac:dyDescent="0.2">
      <c r="A14808" s="295">
        <v>0.201403</v>
      </c>
      <c r="B14808" s="295"/>
      <c r="C14808" s="295">
        <v>0.33140700000000001</v>
      </c>
      <c r="D14808" s="295"/>
    </row>
    <row r="14809" spans="1:4" x14ac:dyDescent="0.2">
      <c r="A14809" s="295">
        <v>0.20138780000000001</v>
      </c>
      <c r="B14809" s="295"/>
      <c r="C14809" s="295">
        <v>0.33138820000000002</v>
      </c>
      <c r="D14809" s="295"/>
    </row>
    <row r="14810" spans="1:4" x14ac:dyDescent="0.2">
      <c r="A14810" s="295">
        <v>0.20138780000000001</v>
      </c>
      <c r="B14810" s="295"/>
      <c r="C14810" s="295">
        <v>0.33136769999999999</v>
      </c>
      <c r="D14810" s="295"/>
    </row>
    <row r="14811" spans="1:4" x14ac:dyDescent="0.2">
      <c r="A14811" s="295">
        <v>0.20138780000000001</v>
      </c>
      <c r="B14811" s="295"/>
      <c r="C14811" s="295">
        <v>0.33134910000000001</v>
      </c>
      <c r="D14811" s="295"/>
    </row>
    <row r="14812" spans="1:4" x14ac:dyDescent="0.2">
      <c r="A14812" s="295">
        <v>0.20138780000000001</v>
      </c>
      <c r="B14812" s="295"/>
      <c r="C14812" s="295">
        <v>0.33134910000000001</v>
      </c>
      <c r="D14812" s="295"/>
    </row>
    <row r="14813" spans="1:4" x14ac:dyDescent="0.2">
      <c r="A14813" s="295">
        <v>0.2013588</v>
      </c>
      <c r="B14813" s="295"/>
      <c r="C14813" s="295">
        <v>0.33133030000000002</v>
      </c>
      <c r="D14813" s="295"/>
    </row>
    <row r="14814" spans="1:4" x14ac:dyDescent="0.2">
      <c r="A14814" s="295">
        <v>0.2013588</v>
      </c>
      <c r="B14814" s="295"/>
      <c r="C14814" s="295">
        <v>0.33131060000000001</v>
      </c>
      <c r="D14814" s="295"/>
    </row>
    <row r="14815" spans="1:4" x14ac:dyDescent="0.2">
      <c r="A14815" s="295">
        <v>0.20134360000000001</v>
      </c>
      <c r="B14815" s="295"/>
      <c r="C14815" s="295">
        <v>0.33129560000000002</v>
      </c>
      <c r="D14815" s="295"/>
    </row>
    <row r="14816" spans="1:4" x14ac:dyDescent="0.2">
      <c r="A14816" s="295">
        <v>0.2013286</v>
      </c>
      <c r="B14816" s="295"/>
      <c r="C14816" s="295">
        <v>0.33125660000000001</v>
      </c>
      <c r="D14816" s="295"/>
    </row>
    <row r="14817" spans="1:4" x14ac:dyDescent="0.2">
      <c r="A14817" s="295">
        <v>0.2013286</v>
      </c>
      <c r="B14817" s="295"/>
      <c r="C14817" s="295">
        <v>0.33125660000000001</v>
      </c>
      <c r="D14817" s="295"/>
    </row>
    <row r="14818" spans="1:4" x14ac:dyDescent="0.2">
      <c r="A14818" s="295">
        <v>0.2013286</v>
      </c>
      <c r="B14818" s="295"/>
      <c r="C14818" s="295">
        <v>0.33122180000000001</v>
      </c>
      <c r="D14818" s="295"/>
    </row>
    <row r="14819" spans="1:4" x14ac:dyDescent="0.2">
      <c r="A14819" s="295">
        <v>0.20128589999999999</v>
      </c>
      <c r="B14819" s="295"/>
      <c r="C14819" s="295">
        <v>0.33120300000000003</v>
      </c>
      <c r="D14819" s="295"/>
    </row>
    <row r="14820" spans="1:4" x14ac:dyDescent="0.2">
      <c r="A14820" s="295">
        <v>0.20127129999999999</v>
      </c>
      <c r="B14820" s="295"/>
      <c r="C14820" s="295">
        <v>0.3311656</v>
      </c>
      <c r="D14820" s="295"/>
    </row>
    <row r="14821" spans="1:4" x14ac:dyDescent="0.2">
      <c r="A14821" s="295">
        <v>0.20127129999999999</v>
      </c>
      <c r="B14821" s="295"/>
      <c r="C14821" s="295">
        <v>0.3311656</v>
      </c>
      <c r="D14821" s="295"/>
    </row>
    <row r="14822" spans="1:4" x14ac:dyDescent="0.2">
      <c r="A14822" s="295">
        <v>0.2012564</v>
      </c>
      <c r="B14822" s="295"/>
      <c r="C14822" s="295">
        <v>0.3311656</v>
      </c>
      <c r="D14822" s="295"/>
    </row>
    <row r="14823" spans="1:4" x14ac:dyDescent="0.2">
      <c r="A14823" s="295">
        <v>0.20124120000000001</v>
      </c>
      <c r="B14823" s="295"/>
      <c r="C14823" s="295">
        <v>0.33110840000000002</v>
      </c>
      <c r="D14823" s="295"/>
    </row>
    <row r="14824" spans="1:4" x14ac:dyDescent="0.2">
      <c r="A14824" s="295">
        <v>0.20124120000000001</v>
      </c>
      <c r="B14824" s="295"/>
      <c r="C14824" s="295">
        <v>0.33110840000000002</v>
      </c>
      <c r="D14824" s="295"/>
    </row>
    <row r="14825" spans="1:4" x14ac:dyDescent="0.2">
      <c r="A14825" s="295">
        <v>0.20122660000000001</v>
      </c>
      <c r="B14825" s="295"/>
      <c r="C14825" s="295">
        <v>0.33103450000000001</v>
      </c>
      <c r="D14825" s="295"/>
    </row>
    <row r="14826" spans="1:4" x14ac:dyDescent="0.2">
      <c r="A14826" s="295">
        <v>0.20122660000000001</v>
      </c>
      <c r="B14826" s="295"/>
      <c r="C14826" s="295">
        <v>0.33101589999999997</v>
      </c>
      <c r="D14826" s="295"/>
    </row>
    <row r="14827" spans="1:4" x14ac:dyDescent="0.2">
      <c r="A14827" s="295">
        <v>0.20119719999999999</v>
      </c>
      <c r="B14827" s="295"/>
      <c r="C14827" s="295">
        <v>0.33101589999999997</v>
      </c>
      <c r="D14827" s="295"/>
    </row>
    <row r="14828" spans="1:4" x14ac:dyDescent="0.2">
      <c r="A14828" s="295">
        <v>0.20118269999999999</v>
      </c>
      <c r="B14828" s="295"/>
      <c r="C14828" s="295">
        <v>0.33101589999999997</v>
      </c>
      <c r="D14828" s="295"/>
    </row>
    <row r="14829" spans="1:4" x14ac:dyDescent="0.2">
      <c r="A14829" s="295">
        <v>0.20118269999999999</v>
      </c>
      <c r="B14829" s="295"/>
      <c r="C14829" s="295">
        <v>0.3309955</v>
      </c>
      <c r="D14829" s="295"/>
    </row>
    <row r="14830" spans="1:4" x14ac:dyDescent="0.2">
      <c r="A14830" s="295">
        <v>0.2011693</v>
      </c>
      <c r="B14830" s="295"/>
      <c r="C14830" s="295">
        <v>0.33097569999999998</v>
      </c>
      <c r="D14830" s="295"/>
    </row>
    <row r="14831" spans="1:4" x14ac:dyDescent="0.2">
      <c r="A14831" s="295">
        <v>0.2011541</v>
      </c>
      <c r="B14831" s="295"/>
      <c r="C14831" s="295">
        <v>0.33097569999999998</v>
      </c>
      <c r="D14831" s="295"/>
    </row>
    <row r="14832" spans="1:4" x14ac:dyDescent="0.2">
      <c r="A14832" s="295">
        <v>0.20112459999999999</v>
      </c>
      <c r="B14832" s="295"/>
      <c r="C14832" s="295">
        <v>0.33094030000000002</v>
      </c>
      <c r="D14832" s="295"/>
    </row>
    <row r="14833" spans="1:4" x14ac:dyDescent="0.2">
      <c r="A14833" s="295">
        <v>0.20112459999999999</v>
      </c>
      <c r="B14833" s="295"/>
      <c r="C14833" s="295">
        <v>0.3309029</v>
      </c>
      <c r="D14833" s="295"/>
    </row>
    <row r="14834" spans="1:4" x14ac:dyDescent="0.2">
      <c r="A14834" s="295">
        <v>0.20111019999999999</v>
      </c>
      <c r="B14834" s="295"/>
      <c r="C14834" s="295">
        <v>0.33088790000000001</v>
      </c>
      <c r="D14834" s="295"/>
    </row>
    <row r="14835" spans="1:4" x14ac:dyDescent="0.2">
      <c r="A14835" s="295">
        <v>0.20111019999999999</v>
      </c>
      <c r="B14835" s="295"/>
      <c r="C14835" s="295">
        <v>0.33088790000000001</v>
      </c>
      <c r="D14835" s="295"/>
    </row>
    <row r="14836" spans="1:4" x14ac:dyDescent="0.2">
      <c r="A14836" s="295">
        <v>0.20109679999999999</v>
      </c>
      <c r="B14836" s="295"/>
      <c r="C14836" s="295">
        <v>0.33085049999999999</v>
      </c>
      <c r="D14836" s="295"/>
    </row>
    <row r="14837" spans="1:4" x14ac:dyDescent="0.2">
      <c r="A14837" s="295">
        <v>0.20106779999999999</v>
      </c>
      <c r="B14837" s="295"/>
      <c r="C14837" s="295">
        <v>0.33083010000000002</v>
      </c>
      <c r="D14837" s="295"/>
    </row>
    <row r="14838" spans="1:4" x14ac:dyDescent="0.2">
      <c r="A14838" s="295">
        <v>0.20106779999999999</v>
      </c>
      <c r="B14838" s="295"/>
      <c r="C14838" s="295">
        <v>0.33079530000000001</v>
      </c>
      <c r="D14838" s="295"/>
    </row>
    <row r="14839" spans="1:4" x14ac:dyDescent="0.2">
      <c r="A14839" s="295">
        <v>0.2010545</v>
      </c>
      <c r="B14839" s="295"/>
      <c r="C14839" s="295">
        <v>0.33077669999999998</v>
      </c>
      <c r="D14839" s="295"/>
    </row>
    <row r="14840" spans="1:4" x14ac:dyDescent="0.2">
      <c r="A14840" s="295">
        <v>0.20104</v>
      </c>
      <c r="B14840" s="295"/>
      <c r="C14840" s="295">
        <v>0.33077669999999998</v>
      </c>
      <c r="D14840" s="295"/>
    </row>
    <row r="14841" spans="1:4" x14ac:dyDescent="0.2">
      <c r="A14841" s="295">
        <v>0.2010248</v>
      </c>
      <c r="B14841" s="295"/>
      <c r="C14841" s="295">
        <v>0.33077669999999998</v>
      </c>
      <c r="D14841" s="295"/>
    </row>
    <row r="14842" spans="1:4" x14ac:dyDescent="0.2">
      <c r="A14842" s="295">
        <v>0.20098199999999999</v>
      </c>
      <c r="B14842" s="295"/>
      <c r="C14842" s="295">
        <v>0.33077669999999998</v>
      </c>
      <c r="D14842" s="295"/>
    </row>
    <row r="14843" spans="1:4" x14ac:dyDescent="0.2">
      <c r="A14843" s="295">
        <v>0.20098199999999999</v>
      </c>
      <c r="B14843" s="295"/>
      <c r="C14843" s="295">
        <v>0.33072319999999999</v>
      </c>
      <c r="D14843" s="295"/>
    </row>
    <row r="14844" spans="1:4" x14ac:dyDescent="0.2">
      <c r="A14844" s="295">
        <v>0.20098199999999999</v>
      </c>
      <c r="B14844" s="295"/>
      <c r="C14844" s="295">
        <v>0.33070280000000002</v>
      </c>
      <c r="D14844" s="295"/>
    </row>
    <row r="14845" spans="1:4" x14ac:dyDescent="0.2">
      <c r="A14845" s="295">
        <v>0.20098199999999999</v>
      </c>
      <c r="B14845" s="295"/>
      <c r="C14845" s="295">
        <v>0.33068419999999998</v>
      </c>
      <c r="D14845" s="295"/>
    </row>
    <row r="14846" spans="1:4" x14ac:dyDescent="0.2">
      <c r="A14846" s="295">
        <v>0.2009668</v>
      </c>
      <c r="B14846" s="295"/>
      <c r="C14846" s="295">
        <v>0.33068419999999998</v>
      </c>
      <c r="D14846" s="295"/>
    </row>
    <row r="14847" spans="1:4" x14ac:dyDescent="0.2">
      <c r="A14847" s="295">
        <v>0.20095180000000001</v>
      </c>
      <c r="B14847" s="295"/>
      <c r="C14847" s="295">
        <v>0.3306692</v>
      </c>
      <c r="D14847" s="295"/>
    </row>
    <row r="14848" spans="1:4" x14ac:dyDescent="0.2">
      <c r="A14848" s="295">
        <v>0.20093730000000001</v>
      </c>
      <c r="B14848" s="295"/>
      <c r="C14848" s="295">
        <v>0.33065060000000002</v>
      </c>
      <c r="D14848" s="295"/>
    </row>
    <row r="14849" spans="1:4" x14ac:dyDescent="0.2">
      <c r="A14849" s="295">
        <v>0.20093730000000001</v>
      </c>
      <c r="B14849" s="295"/>
      <c r="C14849" s="295">
        <v>0.33063179999999998</v>
      </c>
      <c r="D14849" s="295"/>
    </row>
    <row r="14850" spans="1:4" x14ac:dyDescent="0.2">
      <c r="A14850" s="295">
        <v>0.20090949999999999</v>
      </c>
      <c r="B14850" s="295"/>
      <c r="C14850" s="295">
        <v>0.33063179999999998</v>
      </c>
      <c r="D14850" s="295"/>
    </row>
    <row r="14851" spans="1:4" x14ac:dyDescent="0.2">
      <c r="A14851" s="295">
        <v>0.2008945</v>
      </c>
      <c r="B14851" s="295"/>
      <c r="C14851" s="295">
        <v>0.33057300000000001</v>
      </c>
      <c r="D14851" s="295"/>
    </row>
    <row r="14852" spans="1:4" x14ac:dyDescent="0.2">
      <c r="A14852" s="295">
        <v>0.20087930000000001</v>
      </c>
      <c r="B14852" s="295"/>
      <c r="C14852" s="295">
        <v>0.33055800000000002</v>
      </c>
      <c r="D14852" s="295"/>
    </row>
    <row r="14853" spans="1:4" x14ac:dyDescent="0.2">
      <c r="A14853" s="295">
        <v>0.20087930000000001</v>
      </c>
      <c r="B14853" s="295"/>
      <c r="C14853" s="295">
        <v>0.33051779999999997</v>
      </c>
      <c r="D14853" s="295"/>
    </row>
    <row r="14854" spans="1:4" x14ac:dyDescent="0.2">
      <c r="A14854" s="295">
        <v>0.20087930000000001</v>
      </c>
      <c r="B14854" s="295"/>
      <c r="C14854" s="295">
        <v>0.330484</v>
      </c>
      <c r="D14854" s="295"/>
    </row>
    <row r="14855" spans="1:4" x14ac:dyDescent="0.2">
      <c r="A14855" s="295">
        <v>0.20087930000000001</v>
      </c>
      <c r="B14855" s="295"/>
      <c r="C14855" s="295">
        <v>0.330484</v>
      </c>
      <c r="D14855" s="295"/>
    </row>
    <row r="14856" spans="1:4" x14ac:dyDescent="0.2">
      <c r="A14856" s="295">
        <v>0.20083699999999999</v>
      </c>
      <c r="B14856" s="295"/>
      <c r="C14856" s="295">
        <v>0.33046360000000002</v>
      </c>
      <c r="D14856" s="295"/>
    </row>
    <row r="14857" spans="1:4" x14ac:dyDescent="0.2">
      <c r="A14857" s="295">
        <v>0.20082169999999999</v>
      </c>
      <c r="B14857" s="295"/>
      <c r="C14857" s="295">
        <v>0.33043</v>
      </c>
      <c r="D14857" s="295"/>
    </row>
    <row r="14858" spans="1:4" x14ac:dyDescent="0.2">
      <c r="A14858" s="295">
        <v>0.20080680000000001</v>
      </c>
      <c r="B14858" s="295"/>
      <c r="C14858" s="295">
        <v>0.3303915</v>
      </c>
      <c r="D14858" s="295"/>
    </row>
    <row r="14859" spans="1:4" x14ac:dyDescent="0.2">
      <c r="A14859" s="295">
        <v>0.20080680000000001</v>
      </c>
      <c r="B14859" s="295"/>
      <c r="C14859" s="295">
        <v>0.3303915</v>
      </c>
      <c r="D14859" s="295"/>
    </row>
    <row r="14860" spans="1:4" x14ac:dyDescent="0.2">
      <c r="A14860" s="295">
        <v>0.20080680000000001</v>
      </c>
      <c r="B14860" s="295"/>
      <c r="C14860" s="295">
        <v>0.33037650000000002</v>
      </c>
      <c r="D14860" s="295"/>
    </row>
    <row r="14861" spans="1:4" x14ac:dyDescent="0.2">
      <c r="A14861" s="295">
        <v>0.20080680000000001</v>
      </c>
      <c r="B14861" s="295"/>
      <c r="C14861" s="295">
        <v>0.33035609999999999</v>
      </c>
      <c r="D14861" s="295"/>
    </row>
    <row r="14862" spans="1:4" x14ac:dyDescent="0.2">
      <c r="A14862" s="295">
        <v>0.20079230000000001</v>
      </c>
      <c r="B14862" s="295"/>
      <c r="C14862" s="295">
        <v>0.33031769999999999</v>
      </c>
      <c r="D14862" s="295"/>
    </row>
    <row r="14863" spans="1:4" x14ac:dyDescent="0.2">
      <c r="A14863" s="295">
        <v>0.20077729999999999</v>
      </c>
      <c r="B14863" s="295"/>
      <c r="C14863" s="295">
        <v>0.33029890000000001</v>
      </c>
      <c r="D14863" s="295"/>
    </row>
    <row r="14864" spans="1:4" x14ac:dyDescent="0.2">
      <c r="A14864" s="295">
        <v>0.2007639</v>
      </c>
      <c r="B14864" s="295"/>
      <c r="C14864" s="295">
        <v>0.33029890000000001</v>
      </c>
      <c r="D14864" s="295"/>
    </row>
    <row r="14865" spans="1:4" x14ac:dyDescent="0.2">
      <c r="A14865" s="295">
        <v>0.2007343</v>
      </c>
      <c r="B14865" s="295"/>
      <c r="C14865" s="295">
        <v>0.33029890000000001</v>
      </c>
      <c r="D14865" s="295"/>
    </row>
    <row r="14866" spans="1:4" x14ac:dyDescent="0.2">
      <c r="A14866" s="295">
        <v>0.2007197</v>
      </c>
      <c r="B14866" s="295"/>
      <c r="C14866" s="295">
        <v>0.33026509999999998</v>
      </c>
      <c r="D14866" s="295"/>
    </row>
    <row r="14867" spans="1:4" x14ac:dyDescent="0.2">
      <c r="A14867" s="295">
        <v>0.2007197</v>
      </c>
      <c r="B14867" s="295"/>
      <c r="C14867" s="295">
        <v>0.33026509999999998</v>
      </c>
      <c r="D14867" s="295"/>
    </row>
    <row r="14868" spans="1:4" x14ac:dyDescent="0.2">
      <c r="A14868" s="295">
        <v>0.20069029999999999</v>
      </c>
      <c r="B14868" s="295"/>
      <c r="C14868" s="295">
        <v>0.33026509999999998</v>
      </c>
      <c r="D14868" s="295"/>
    </row>
    <row r="14869" spans="1:4" x14ac:dyDescent="0.2">
      <c r="A14869" s="295">
        <v>0.20069029999999999</v>
      </c>
      <c r="B14869" s="295"/>
      <c r="C14869" s="295">
        <v>0.3302447</v>
      </c>
      <c r="D14869" s="295"/>
    </row>
    <row r="14870" spans="1:4" x14ac:dyDescent="0.2">
      <c r="A14870" s="295">
        <v>0.2006619</v>
      </c>
      <c r="B14870" s="295"/>
      <c r="C14870" s="295">
        <v>0.33022970000000001</v>
      </c>
      <c r="D14870" s="295"/>
    </row>
    <row r="14871" spans="1:4" x14ac:dyDescent="0.2">
      <c r="A14871" s="295">
        <v>0.2006619</v>
      </c>
      <c r="B14871" s="295"/>
      <c r="C14871" s="295">
        <v>0.33021109999999998</v>
      </c>
      <c r="D14871" s="295"/>
    </row>
    <row r="14872" spans="1:4" x14ac:dyDescent="0.2">
      <c r="A14872" s="295">
        <v>0.20064860000000001</v>
      </c>
      <c r="B14872" s="295"/>
      <c r="C14872" s="295">
        <v>0.33015749999999999</v>
      </c>
      <c r="D14872" s="295"/>
    </row>
    <row r="14873" spans="1:4" x14ac:dyDescent="0.2">
      <c r="A14873" s="295">
        <v>0.20063410000000001</v>
      </c>
      <c r="B14873" s="295"/>
      <c r="C14873" s="295">
        <v>0.33015749999999999</v>
      </c>
      <c r="D14873" s="295"/>
    </row>
    <row r="14874" spans="1:4" x14ac:dyDescent="0.2">
      <c r="A14874" s="295">
        <v>0.2006192</v>
      </c>
      <c r="B14874" s="295"/>
      <c r="C14874" s="295">
        <v>0.33014250000000001</v>
      </c>
      <c r="D14874" s="295"/>
    </row>
    <row r="14875" spans="1:4" x14ac:dyDescent="0.2">
      <c r="A14875" s="295">
        <v>0.2005914</v>
      </c>
      <c r="B14875" s="295"/>
      <c r="C14875" s="295">
        <v>0.3301036</v>
      </c>
      <c r="D14875" s="295"/>
    </row>
    <row r="14876" spans="1:4" x14ac:dyDescent="0.2">
      <c r="A14876" s="295">
        <v>0.2005913</v>
      </c>
      <c r="B14876" s="295"/>
      <c r="C14876" s="295">
        <v>0.33008470000000001</v>
      </c>
      <c r="D14876" s="295"/>
    </row>
    <row r="14877" spans="1:4" x14ac:dyDescent="0.2">
      <c r="A14877" s="295">
        <v>0.20053219999999999</v>
      </c>
      <c r="B14877" s="295"/>
      <c r="C14877" s="295">
        <v>0.33008470000000001</v>
      </c>
      <c r="D14877" s="295"/>
    </row>
    <row r="14878" spans="1:4" x14ac:dyDescent="0.2">
      <c r="A14878" s="295">
        <v>0.20051769999999999</v>
      </c>
      <c r="B14878" s="295"/>
      <c r="C14878" s="295">
        <v>0.33006429999999998</v>
      </c>
      <c r="D14878" s="295"/>
    </row>
    <row r="14879" spans="1:4" x14ac:dyDescent="0.2">
      <c r="A14879" s="295">
        <v>0.20051769999999999</v>
      </c>
      <c r="B14879" s="295"/>
      <c r="C14879" s="295">
        <v>0.3300071</v>
      </c>
      <c r="D14879" s="295"/>
    </row>
    <row r="14880" spans="1:4" x14ac:dyDescent="0.2">
      <c r="A14880" s="295">
        <v>0.20051769999999999</v>
      </c>
      <c r="B14880" s="295"/>
      <c r="C14880" s="295">
        <v>0.32998670000000002</v>
      </c>
      <c r="D14880" s="295"/>
    </row>
    <row r="14881" spans="1:4" x14ac:dyDescent="0.2">
      <c r="A14881" s="295">
        <v>0.20050270000000001</v>
      </c>
      <c r="B14881" s="295"/>
      <c r="C14881" s="295">
        <v>0.32996809999999999</v>
      </c>
      <c r="D14881" s="295"/>
    </row>
    <row r="14882" spans="1:4" x14ac:dyDescent="0.2">
      <c r="A14882" s="295">
        <v>0.20047480000000001</v>
      </c>
      <c r="B14882" s="295"/>
      <c r="C14882" s="295">
        <v>0.3299532</v>
      </c>
      <c r="D14882" s="295"/>
    </row>
    <row r="14883" spans="1:4" x14ac:dyDescent="0.2">
      <c r="A14883" s="295">
        <v>0.20045959999999999</v>
      </c>
      <c r="B14883" s="295"/>
      <c r="C14883" s="295">
        <v>0.3299146</v>
      </c>
      <c r="D14883" s="295"/>
    </row>
    <row r="14884" spans="1:4" x14ac:dyDescent="0.2">
      <c r="A14884" s="295">
        <v>0.2004446</v>
      </c>
      <c r="B14884" s="295"/>
      <c r="C14884" s="295">
        <v>0.32987559999999999</v>
      </c>
      <c r="D14884" s="295"/>
    </row>
    <row r="14885" spans="1:4" x14ac:dyDescent="0.2">
      <c r="A14885" s="295">
        <v>0.20041629999999999</v>
      </c>
      <c r="B14885" s="295"/>
      <c r="C14885" s="295">
        <v>0.3298606</v>
      </c>
      <c r="D14885" s="295"/>
    </row>
    <row r="14886" spans="1:4" x14ac:dyDescent="0.2">
      <c r="A14886" s="295">
        <v>0.20038739999999999</v>
      </c>
      <c r="B14886" s="295"/>
      <c r="C14886" s="295">
        <v>0.3298606</v>
      </c>
      <c r="D14886" s="295"/>
    </row>
    <row r="14887" spans="1:4" x14ac:dyDescent="0.2">
      <c r="A14887" s="295">
        <v>0.20038739999999999</v>
      </c>
      <c r="B14887" s="295"/>
      <c r="C14887" s="295">
        <v>0.32982220000000001</v>
      </c>
      <c r="D14887" s="295"/>
    </row>
    <row r="14888" spans="1:4" x14ac:dyDescent="0.2">
      <c r="A14888" s="295">
        <v>0.20038739999999999</v>
      </c>
      <c r="B14888" s="295"/>
      <c r="C14888" s="295">
        <v>0.32978679999999999</v>
      </c>
      <c r="D14888" s="295"/>
    </row>
    <row r="14889" spans="1:4" x14ac:dyDescent="0.2">
      <c r="A14889" s="295">
        <v>0.20038729999999999</v>
      </c>
      <c r="B14889" s="295"/>
      <c r="C14889" s="295">
        <v>0.32976640000000002</v>
      </c>
      <c r="D14889" s="295"/>
    </row>
    <row r="14890" spans="1:4" x14ac:dyDescent="0.2">
      <c r="A14890" s="295">
        <v>0.20037240000000001</v>
      </c>
      <c r="B14890" s="295"/>
      <c r="C14890" s="295">
        <v>0.32976640000000002</v>
      </c>
      <c r="D14890" s="295"/>
    </row>
    <row r="14891" spans="1:4" x14ac:dyDescent="0.2">
      <c r="A14891" s="295">
        <v>0.20034270000000001</v>
      </c>
      <c r="B14891" s="295"/>
      <c r="C14891" s="295">
        <v>0.32971400000000001</v>
      </c>
      <c r="D14891" s="295"/>
    </row>
    <row r="14892" spans="1:4" x14ac:dyDescent="0.2">
      <c r="A14892" s="295">
        <v>0.20034270000000001</v>
      </c>
      <c r="B14892" s="295"/>
      <c r="C14892" s="295">
        <v>0.32969540000000003</v>
      </c>
      <c r="D14892" s="295"/>
    </row>
    <row r="14893" spans="1:4" x14ac:dyDescent="0.2">
      <c r="A14893" s="295">
        <v>0.20034260000000001</v>
      </c>
      <c r="B14893" s="295"/>
      <c r="C14893" s="295">
        <v>0.32966069999999997</v>
      </c>
      <c r="D14893" s="295"/>
    </row>
    <row r="14894" spans="1:4" x14ac:dyDescent="0.2">
      <c r="A14894" s="295">
        <v>0.20032929999999999</v>
      </c>
      <c r="B14894" s="295"/>
      <c r="C14894" s="295">
        <v>0.3296403</v>
      </c>
      <c r="D14894" s="295"/>
    </row>
    <row r="14895" spans="1:4" x14ac:dyDescent="0.2">
      <c r="A14895" s="295">
        <v>0.20031479999999999</v>
      </c>
      <c r="B14895" s="295"/>
      <c r="C14895" s="295">
        <v>0.32962170000000002</v>
      </c>
      <c r="D14895" s="295"/>
    </row>
    <row r="14896" spans="1:4" x14ac:dyDescent="0.2">
      <c r="A14896" s="295">
        <v>0.20031479999999999</v>
      </c>
      <c r="B14896" s="295"/>
      <c r="C14896" s="295">
        <v>0.3296019</v>
      </c>
      <c r="D14896" s="295"/>
    </row>
    <row r="14897" spans="1:4" x14ac:dyDescent="0.2">
      <c r="A14897" s="295">
        <v>0.20027010000000001</v>
      </c>
      <c r="B14897" s="295"/>
      <c r="C14897" s="295">
        <v>0.32958310000000002</v>
      </c>
      <c r="D14897" s="295"/>
    </row>
    <row r="14898" spans="1:4" x14ac:dyDescent="0.2">
      <c r="A14898" s="295">
        <v>0.20025680000000001</v>
      </c>
      <c r="B14898" s="295"/>
      <c r="C14898" s="295">
        <v>0.32956809999999997</v>
      </c>
      <c r="D14898" s="295"/>
    </row>
    <row r="14899" spans="1:4" x14ac:dyDescent="0.2">
      <c r="A14899" s="295">
        <v>0.20025680000000001</v>
      </c>
      <c r="B14899" s="295"/>
      <c r="C14899" s="295">
        <v>0.32955309999999999</v>
      </c>
      <c r="D14899" s="295"/>
    </row>
    <row r="14900" spans="1:4" x14ac:dyDescent="0.2">
      <c r="A14900" s="295">
        <v>0.20024159999999999</v>
      </c>
      <c r="B14900" s="295"/>
      <c r="C14900" s="295">
        <v>0.32949600000000001</v>
      </c>
      <c r="D14900" s="295"/>
    </row>
    <row r="14901" spans="1:4" x14ac:dyDescent="0.2">
      <c r="A14901" s="295">
        <v>0.20024159999999999</v>
      </c>
      <c r="B14901" s="295"/>
      <c r="C14901" s="295">
        <v>0.32949600000000001</v>
      </c>
      <c r="D14901" s="295"/>
    </row>
    <row r="14902" spans="1:4" x14ac:dyDescent="0.2">
      <c r="A14902" s="295">
        <v>0.20024159999999999</v>
      </c>
      <c r="B14902" s="295"/>
      <c r="C14902" s="295">
        <v>0.32949600000000001</v>
      </c>
      <c r="D14902" s="295"/>
    </row>
    <row r="14903" spans="1:4" x14ac:dyDescent="0.2">
      <c r="A14903" s="295">
        <v>0.20024159999999999</v>
      </c>
      <c r="B14903" s="295"/>
      <c r="C14903" s="295">
        <v>0.329457</v>
      </c>
      <c r="D14903" s="295"/>
    </row>
    <row r="14904" spans="1:4" x14ac:dyDescent="0.2">
      <c r="A14904" s="295">
        <v>0.20024159999999999</v>
      </c>
      <c r="B14904" s="295"/>
      <c r="C14904" s="295">
        <v>0.3294569</v>
      </c>
      <c r="D14904" s="295"/>
    </row>
    <row r="14905" spans="1:4" x14ac:dyDescent="0.2">
      <c r="A14905" s="295">
        <v>0.20018240000000001</v>
      </c>
      <c r="B14905" s="295"/>
      <c r="C14905" s="295">
        <v>0.32941789999999999</v>
      </c>
      <c r="D14905" s="295"/>
    </row>
    <row r="14906" spans="1:4" x14ac:dyDescent="0.2">
      <c r="A14906" s="295">
        <v>0.20018240000000001</v>
      </c>
      <c r="B14906" s="295"/>
      <c r="C14906" s="295">
        <v>0.32936460000000001</v>
      </c>
      <c r="D14906" s="295"/>
    </row>
    <row r="14907" spans="1:4" x14ac:dyDescent="0.2">
      <c r="A14907" s="295">
        <v>0.2001674</v>
      </c>
      <c r="B14907" s="295"/>
      <c r="C14907" s="295">
        <v>0.32934580000000002</v>
      </c>
      <c r="D14907" s="295"/>
    </row>
    <row r="14908" spans="1:4" x14ac:dyDescent="0.2">
      <c r="A14908" s="295">
        <v>0.2001541</v>
      </c>
      <c r="B14908" s="295"/>
      <c r="C14908" s="295">
        <v>0.32934580000000002</v>
      </c>
      <c r="D14908" s="295"/>
    </row>
    <row r="14909" spans="1:4" x14ac:dyDescent="0.2">
      <c r="A14909" s="295">
        <v>0.20012369999999999</v>
      </c>
      <c r="B14909" s="295"/>
      <c r="C14909" s="295">
        <v>0.32932719999999999</v>
      </c>
      <c r="D14909" s="295"/>
    </row>
    <row r="14910" spans="1:4" x14ac:dyDescent="0.2">
      <c r="A14910" s="295">
        <v>0.20009589999999999</v>
      </c>
      <c r="B14910" s="295"/>
      <c r="C14910" s="295">
        <v>0.329287</v>
      </c>
      <c r="D14910" s="295"/>
    </row>
    <row r="14911" spans="1:4" x14ac:dyDescent="0.2">
      <c r="A14911" s="295">
        <v>0.20008090000000001</v>
      </c>
      <c r="B14911" s="295"/>
      <c r="C14911" s="295">
        <v>0.32926820000000001</v>
      </c>
      <c r="D14911" s="295"/>
    </row>
    <row r="14912" spans="1:4" x14ac:dyDescent="0.2">
      <c r="A14912" s="295">
        <v>0.20008090000000001</v>
      </c>
      <c r="B14912" s="295"/>
      <c r="C14912" s="295">
        <v>0.32926820000000001</v>
      </c>
      <c r="D14912" s="295"/>
    </row>
    <row r="14913" spans="1:4" x14ac:dyDescent="0.2">
      <c r="A14913" s="295">
        <v>0.20003779999999999</v>
      </c>
      <c r="B14913" s="295"/>
      <c r="C14913" s="295">
        <v>0.32925320000000002</v>
      </c>
      <c r="D14913" s="295"/>
    </row>
    <row r="14914" spans="1:4" x14ac:dyDescent="0.2">
      <c r="A14914" s="295">
        <v>0.20002329999999999</v>
      </c>
      <c r="B14914" s="295"/>
      <c r="C14914" s="295">
        <v>0.32921309999999998</v>
      </c>
      <c r="D14914" s="295"/>
    </row>
    <row r="14915" spans="1:4" x14ac:dyDescent="0.2">
      <c r="A14915" s="295">
        <v>0.20000999999999999</v>
      </c>
      <c r="B14915" s="295"/>
      <c r="C14915" s="295">
        <v>0.3291945</v>
      </c>
      <c r="D14915" s="295"/>
    </row>
    <row r="14916" spans="1:4" x14ac:dyDescent="0.2">
      <c r="A14916" s="295">
        <v>0.20000999999999999</v>
      </c>
      <c r="B14916" s="295"/>
      <c r="C14916" s="295">
        <v>0.32915430000000001</v>
      </c>
      <c r="D14916" s="295"/>
    </row>
    <row r="14917" spans="1:4" x14ac:dyDescent="0.2">
      <c r="A14917" s="295">
        <v>0.20000999999999999</v>
      </c>
      <c r="B14917" s="295"/>
      <c r="C14917" s="295">
        <v>0.32915430000000001</v>
      </c>
      <c r="D14917" s="295"/>
    </row>
    <row r="14918" spans="1:4" x14ac:dyDescent="0.2">
      <c r="A14918" s="295">
        <v>0.19998050000000001</v>
      </c>
      <c r="B14918" s="295"/>
      <c r="C14918" s="295">
        <v>0.3291019</v>
      </c>
      <c r="D14918" s="295"/>
    </row>
    <row r="14919" spans="1:4" x14ac:dyDescent="0.2">
      <c r="A14919" s="295">
        <v>0.199966</v>
      </c>
      <c r="B14919" s="295"/>
      <c r="C14919" s="295">
        <v>0.32908209999999999</v>
      </c>
      <c r="D14919" s="295"/>
    </row>
    <row r="14920" spans="1:4" x14ac:dyDescent="0.2">
      <c r="A14920" s="295">
        <v>0.199966</v>
      </c>
      <c r="B14920" s="295"/>
      <c r="C14920" s="295">
        <v>0.32906170000000001</v>
      </c>
      <c r="D14920" s="295"/>
    </row>
    <row r="14921" spans="1:4" x14ac:dyDescent="0.2">
      <c r="A14921" s="295">
        <v>0.19995260000000001</v>
      </c>
      <c r="B14921" s="295"/>
      <c r="C14921" s="295">
        <v>0.32906170000000001</v>
      </c>
      <c r="D14921" s="295"/>
    </row>
    <row r="14922" spans="1:4" x14ac:dyDescent="0.2">
      <c r="A14922" s="295">
        <v>0.19993739999999999</v>
      </c>
      <c r="B14922" s="295"/>
      <c r="C14922" s="295">
        <v>0.32904290000000003</v>
      </c>
      <c r="D14922" s="295"/>
    </row>
    <row r="14923" spans="1:4" x14ac:dyDescent="0.2">
      <c r="A14923" s="295">
        <v>0.19993739999999999</v>
      </c>
      <c r="B14923" s="295"/>
      <c r="C14923" s="295">
        <v>0.3290091</v>
      </c>
      <c r="D14923" s="295"/>
    </row>
    <row r="14924" spans="1:4" x14ac:dyDescent="0.2">
      <c r="A14924" s="295">
        <v>0.19992299999999999</v>
      </c>
      <c r="B14924" s="295"/>
      <c r="C14924" s="295">
        <v>0.32898929999999998</v>
      </c>
      <c r="D14924" s="295"/>
    </row>
    <row r="14925" spans="1:4" x14ac:dyDescent="0.2">
      <c r="A14925" s="295">
        <v>0.19990959999999999</v>
      </c>
      <c r="B14925" s="295"/>
      <c r="C14925" s="295">
        <v>0.32898929999999998</v>
      </c>
      <c r="D14925" s="295"/>
    </row>
    <row r="14926" spans="1:4" x14ac:dyDescent="0.2">
      <c r="A14926" s="295">
        <v>0.19990959999999999</v>
      </c>
      <c r="B14926" s="295"/>
      <c r="C14926" s="295">
        <v>0.32895029999999997</v>
      </c>
      <c r="D14926" s="295"/>
    </row>
    <row r="14927" spans="1:4" x14ac:dyDescent="0.2">
      <c r="A14927" s="295">
        <v>0.19987940000000001</v>
      </c>
      <c r="B14927" s="295"/>
      <c r="C14927" s="295">
        <v>0.32893529999999999</v>
      </c>
      <c r="D14927" s="295"/>
    </row>
    <row r="14928" spans="1:4" x14ac:dyDescent="0.2">
      <c r="A14928" s="295">
        <v>0.19987940000000001</v>
      </c>
      <c r="B14928" s="295"/>
      <c r="C14928" s="295">
        <v>0.32891490000000001</v>
      </c>
      <c r="D14928" s="295"/>
    </row>
    <row r="14929" spans="1:4" x14ac:dyDescent="0.2">
      <c r="A14929" s="295">
        <v>0.19986490000000001</v>
      </c>
      <c r="B14929" s="295"/>
      <c r="C14929" s="295">
        <v>0.32885589999999998</v>
      </c>
      <c r="D14929" s="295"/>
    </row>
    <row r="14930" spans="1:4" x14ac:dyDescent="0.2">
      <c r="A14930" s="295">
        <v>0.19983519999999999</v>
      </c>
      <c r="B14930" s="295"/>
      <c r="C14930" s="295">
        <v>0.32884099999999999</v>
      </c>
      <c r="D14930" s="295"/>
    </row>
    <row r="14931" spans="1:4" x14ac:dyDescent="0.2">
      <c r="A14931" s="295">
        <v>0.19982030000000001</v>
      </c>
      <c r="B14931" s="295"/>
      <c r="C14931" s="295">
        <v>0.32882240000000001</v>
      </c>
      <c r="D14931" s="295"/>
    </row>
    <row r="14932" spans="1:4" x14ac:dyDescent="0.2">
      <c r="A14932" s="295">
        <v>0.19980690000000001</v>
      </c>
      <c r="B14932" s="295"/>
      <c r="C14932" s="295">
        <v>0.32878400000000002</v>
      </c>
      <c r="D14932" s="295"/>
    </row>
    <row r="14933" spans="1:4" x14ac:dyDescent="0.2">
      <c r="A14933" s="295">
        <v>0.19979240000000001</v>
      </c>
      <c r="B14933" s="295"/>
      <c r="C14933" s="295">
        <v>0.32878400000000002</v>
      </c>
      <c r="D14933" s="295"/>
    </row>
    <row r="14934" spans="1:4" x14ac:dyDescent="0.2">
      <c r="A14934" s="295">
        <v>0.19979240000000001</v>
      </c>
      <c r="B14934" s="295"/>
      <c r="C14934" s="295">
        <v>0.32876359999999999</v>
      </c>
      <c r="D14934" s="295"/>
    </row>
    <row r="14935" spans="1:4" x14ac:dyDescent="0.2">
      <c r="A14935" s="295">
        <v>0.19977909999999999</v>
      </c>
      <c r="B14935" s="295"/>
      <c r="C14935" s="295">
        <v>0.32872499999999999</v>
      </c>
      <c r="D14935" s="295"/>
    </row>
    <row r="14936" spans="1:4" x14ac:dyDescent="0.2">
      <c r="A14936" s="295">
        <v>0.19977909999999999</v>
      </c>
      <c r="B14936" s="295"/>
      <c r="C14936" s="295">
        <v>0.32871</v>
      </c>
      <c r="D14936" s="295"/>
    </row>
    <row r="14937" spans="1:4" x14ac:dyDescent="0.2">
      <c r="A14937" s="295">
        <v>0.19976450000000001</v>
      </c>
      <c r="B14937" s="295"/>
      <c r="C14937" s="295">
        <v>0.32869029999999999</v>
      </c>
      <c r="D14937" s="295"/>
    </row>
    <row r="14938" spans="1:4" x14ac:dyDescent="0.2">
      <c r="A14938" s="295">
        <v>0.1997496</v>
      </c>
      <c r="B14938" s="295"/>
      <c r="C14938" s="295">
        <v>0.32865129999999998</v>
      </c>
      <c r="D14938" s="295"/>
    </row>
    <row r="14939" spans="1:4" x14ac:dyDescent="0.2">
      <c r="A14939" s="295">
        <v>0.1997496</v>
      </c>
      <c r="B14939" s="295"/>
      <c r="C14939" s="295">
        <v>0.32861750000000001</v>
      </c>
      <c r="D14939" s="295"/>
    </row>
    <row r="14940" spans="1:4" x14ac:dyDescent="0.2">
      <c r="A14940" s="295">
        <v>0.1997351</v>
      </c>
      <c r="B14940" s="295"/>
      <c r="C14940" s="295">
        <v>0.32860250000000002</v>
      </c>
      <c r="D14940" s="295"/>
    </row>
    <row r="14941" spans="1:4" x14ac:dyDescent="0.2">
      <c r="A14941" s="295">
        <v>0.19971990000000001</v>
      </c>
      <c r="B14941" s="295"/>
      <c r="C14941" s="295">
        <v>0.32858209999999999</v>
      </c>
      <c r="D14941" s="295"/>
    </row>
    <row r="14942" spans="1:4" x14ac:dyDescent="0.2">
      <c r="A14942" s="295">
        <v>0.19970660000000001</v>
      </c>
      <c r="B14942" s="295"/>
      <c r="C14942" s="295">
        <v>0.32856350000000001</v>
      </c>
      <c r="D14942" s="295"/>
    </row>
    <row r="14943" spans="1:4" x14ac:dyDescent="0.2">
      <c r="A14943" s="295">
        <v>0.1996916</v>
      </c>
      <c r="B14943" s="295"/>
      <c r="C14943" s="295">
        <v>0.32854460000000002</v>
      </c>
      <c r="D14943" s="295"/>
    </row>
    <row r="14944" spans="1:4" x14ac:dyDescent="0.2">
      <c r="A14944" s="295">
        <v>0.1996771</v>
      </c>
      <c r="B14944" s="295"/>
      <c r="C14944" s="295">
        <v>0.32852579999999998</v>
      </c>
      <c r="D14944" s="295"/>
    </row>
    <row r="14945" spans="1:4" x14ac:dyDescent="0.2">
      <c r="A14945" s="295">
        <v>0.1996771</v>
      </c>
      <c r="B14945" s="295"/>
      <c r="C14945" s="295">
        <v>0.32850610000000002</v>
      </c>
      <c r="D14945" s="295"/>
    </row>
    <row r="14946" spans="1:4" x14ac:dyDescent="0.2">
      <c r="A14946" s="295">
        <v>0.1996771</v>
      </c>
      <c r="B14946" s="295"/>
      <c r="C14946" s="295">
        <v>0.32850610000000002</v>
      </c>
      <c r="D14946" s="295"/>
    </row>
    <row r="14947" spans="1:4" x14ac:dyDescent="0.2">
      <c r="A14947" s="295">
        <v>0.19966249999999999</v>
      </c>
      <c r="B14947" s="295"/>
      <c r="C14947" s="295">
        <v>0.3284725</v>
      </c>
      <c r="D14947" s="295"/>
    </row>
    <row r="14948" spans="1:4" x14ac:dyDescent="0.2">
      <c r="A14948" s="295">
        <v>0.19964760000000001</v>
      </c>
      <c r="B14948" s="295"/>
      <c r="C14948" s="295">
        <v>0.3284725</v>
      </c>
      <c r="D14948" s="295"/>
    </row>
    <row r="14949" spans="1:4" x14ac:dyDescent="0.2">
      <c r="A14949" s="295">
        <v>0.19964760000000001</v>
      </c>
      <c r="B14949" s="295"/>
      <c r="C14949" s="295">
        <v>0.32845210000000002</v>
      </c>
      <c r="D14949" s="295"/>
    </row>
    <row r="14950" spans="1:4" x14ac:dyDescent="0.2">
      <c r="A14950" s="295">
        <v>0.1996047</v>
      </c>
      <c r="B14950" s="295"/>
      <c r="C14950" s="295">
        <v>0.32843329999999998</v>
      </c>
      <c r="D14950" s="295"/>
    </row>
    <row r="14951" spans="1:4" x14ac:dyDescent="0.2">
      <c r="A14951" s="295">
        <v>0.1995903</v>
      </c>
      <c r="B14951" s="295"/>
      <c r="C14951" s="295">
        <v>0.32839489999999999</v>
      </c>
      <c r="D14951" s="295"/>
    </row>
    <row r="14952" spans="1:4" x14ac:dyDescent="0.2">
      <c r="A14952" s="295">
        <v>0.1995903</v>
      </c>
      <c r="B14952" s="295"/>
      <c r="C14952" s="295">
        <v>0.32839489999999999</v>
      </c>
      <c r="D14952" s="295"/>
    </row>
    <row r="14953" spans="1:4" x14ac:dyDescent="0.2">
      <c r="A14953" s="295">
        <v>0.19957510000000001</v>
      </c>
      <c r="B14953" s="295"/>
      <c r="C14953" s="295">
        <v>0.32839489999999999</v>
      </c>
      <c r="D14953" s="295"/>
    </row>
    <row r="14954" spans="1:4" x14ac:dyDescent="0.2">
      <c r="A14954" s="295">
        <v>0.1995605</v>
      </c>
      <c r="B14954" s="295"/>
      <c r="C14954" s="295">
        <v>0.32839489999999999</v>
      </c>
      <c r="D14954" s="295"/>
    </row>
    <row r="14955" spans="1:4" x14ac:dyDescent="0.2">
      <c r="A14955" s="295">
        <v>0.1995605</v>
      </c>
      <c r="B14955" s="295"/>
      <c r="C14955" s="295">
        <v>0.32836110000000002</v>
      </c>
      <c r="D14955" s="295"/>
    </row>
    <row r="14956" spans="1:4" x14ac:dyDescent="0.2">
      <c r="A14956" s="295">
        <v>0.19954559999999999</v>
      </c>
      <c r="B14956" s="295"/>
      <c r="C14956" s="295">
        <v>0.32836110000000002</v>
      </c>
      <c r="D14956" s="295"/>
    </row>
    <row r="14957" spans="1:4" x14ac:dyDescent="0.2">
      <c r="A14957" s="295">
        <v>0.19954559999999999</v>
      </c>
      <c r="B14957" s="295"/>
      <c r="C14957" s="295">
        <v>0.32834069999999999</v>
      </c>
      <c r="D14957" s="295"/>
    </row>
    <row r="14958" spans="1:4" x14ac:dyDescent="0.2">
      <c r="A14958" s="295">
        <v>0.19954559999999999</v>
      </c>
      <c r="B14958" s="295"/>
      <c r="C14958" s="295">
        <v>0.32830229999999999</v>
      </c>
      <c r="D14958" s="295"/>
    </row>
    <row r="14959" spans="1:4" x14ac:dyDescent="0.2">
      <c r="A14959" s="295">
        <v>0.19954559999999999</v>
      </c>
      <c r="B14959" s="295"/>
      <c r="C14959" s="295">
        <v>0.32830229999999999</v>
      </c>
      <c r="D14959" s="295"/>
    </row>
    <row r="14960" spans="1:4" x14ac:dyDescent="0.2">
      <c r="A14960" s="295">
        <v>0.1995025</v>
      </c>
      <c r="B14960" s="295"/>
      <c r="C14960" s="295">
        <v>0.32830229999999999</v>
      </c>
      <c r="D14960" s="295"/>
    </row>
    <row r="14961" spans="1:4" x14ac:dyDescent="0.2">
      <c r="A14961" s="295">
        <v>0.1995025</v>
      </c>
      <c r="B14961" s="295"/>
      <c r="C14961" s="295">
        <v>0.32826880000000003</v>
      </c>
      <c r="D14961" s="295"/>
    </row>
    <row r="14962" spans="1:4" x14ac:dyDescent="0.2">
      <c r="A14962" s="295">
        <v>0.19948750000000001</v>
      </c>
      <c r="B14962" s="295"/>
      <c r="C14962" s="295">
        <v>0.32822950000000001</v>
      </c>
      <c r="D14962" s="295"/>
    </row>
    <row r="14963" spans="1:4" x14ac:dyDescent="0.2">
      <c r="A14963" s="295">
        <v>0.19948750000000001</v>
      </c>
      <c r="B14963" s="295"/>
      <c r="C14963" s="295">
        <v>0.3282098</v>
      </c>
      <c r="D14963" s="295"/>
    </row>
    <row r="14964" spans="1:4" x14ac:dyDescent="0.2">
      <c r="A14964" s="295">
        <v>0.1994436</v>
      </c>
      <c r="B14964" s="295"/>
      <c r="C14964" s="295">
        <v>0.32819120000000002</v>
      </c>
      <c r="D14964" s="295"/>
    </row>
    <row r="14965" spans="1:4" x14ac:dyDescent="0.2">
      <c r="A14965" s="295">
        <v>0.1994436</v>
      </c>
      <c r="B14965" s="295"/>
      <c r="C14965" s="295">
        <v>0.32819120000000002</v>
      </c>
      <c r="D14965" s="295"/>
    </row>
    <row r="14966" spans="1:4" x14ac:dyDescent="0.2">
      <c r="A14966" s="295">
        <v>0.1994436</v>
      </c>
      <c r="B14966" s="295"/>
      <c r="C14966" s="295">
        <v>0.32819120000000002</v>
      </c>
      <c r="D14966" s="295"/>
    </row>
    <row r="14967" spans="1:4" x14ac:dyDescent="0.2">
      <c r="A14967" s="295">
        <v>0.19942840000000001</v>
      </c>
      <c r="B14967" s="295"/>
      <c r="C14967" s="295">
        <v>0.32817229999999997</v>
      </c>
      <c r="D14967" s="295"/>
    </row>
    <row r="14968" spans="1:4" x14ac:dyDescent="0.2">
      <c r="A14968" s="295">
        <v>0.19938549999999999</v>
      </c>
      <c r="B14968" s="295"/>
      <c r="C14968" s="295">
        <v>0.32809860000000002</v>
      </c>
      <c r="D14968" s="295"/>
    </row>
    <row r="14969" spans="1:4" x14ac:dyDescent="0.2">
      <c r="A14969" s="295">
        <v>0.19938549999999999</v>
      </c>
      <c r="B14969" s="295"/>
      <c r="C14969" s="295">
        <v>0.32807979999999998</v>
      </c>
      <c r="D14969" s="295"/>
    </row>
    <row r="14970" spans="1:4" x14ac:dyDescent="0.2">
      <c r="A14970" s="295">
        <v>0.1993711</v>
      </c>
      <c r="B14970" s="295"/>
      <c r="C14970" s="295">
        <v>0.3280594</v>
      </c>
      <c r="D14970" s="295"/>
    </row>
    <row r="14971" spans="1:4" x14ac:dyDescent="0.2">
      <c r="A14971" s="295">
        <v>0.19935610000000001</v>
      </c>
      <c r="B14971" s="295"/>
      <c r="C14971" s="295">
        <v>0.3280594</v>
      </c>
      <c r="D14971" s="295"/>
    </row>
    <row r="14972" spans="1:4" x14ac:dyDescent="0.2">
      <c r="A14972" s="295">
        <v>0.19935610000000001</v>
      </c>
      <c r="B14972" s="295"/>
      <c r="C14972" s="295">
        <v>0.3280246</v>
      </c>
      <c r="D14972" s="295"/>
    </row>
    <row r="14973" spans="1:4" x14ac:dyDescent="0.2">
      <c r="A14973" s="295">
        <v>0.19934160000000001</v>
      </c>
      <c r="B14973" s="295"/>
      <c r="C14973" s="295">
        <v>0.32800580000000001</v>
      </c>
      <c r="D14973" s="295"/>
    </row>
    <row r="14974" spans="1:4" x14ac:dyDescent="0.2">
      <c r="A14974" s="295">
        <v>0.19934160000000001</v>
      </c>
      <c r="B14974" s="295"/>
      <c r="C14974" s="295">
        <v>0.3279668</v>
      </c>
      <c r="D14974" s="295"/>
    </row>
    <row r="14975" spans="1:4" x14ac:dyDescent="0.2">
      <c r="A14975" s="295">
        <v>0.19931299999999999</v>
      </c>
      <c r="B14975" s="295"/>
      <c r="C14975" s="295">
        <v>0.3279668</v>
      </c>
      <c r="D14975" s="295"/>
    </row>
    <row r="14976" spans="1:4" x14ac:dyDescent="0.2">
      <c r="A14976" s="295">
        <v>0.1992835</v>
      </c>
      <c r="B14976" s="295"/>
      <c r="C14976" s="295">
        <v>0.3279668</v>
      </c>
      <c r="D14976" s="295"/>
    </row>
    <row r="14977" spans="1:4" x14ac:dyDescent="0.2">
      <c r="A14977" s="295">
        <v>0.1992835</v>
      </c>
      <c r="B14977" s="295"/>
      <c r="C14977" s="295">
        <v>0.32794640000000003</v>
      </c>
      <c r="D14977" s="295"/>
    </row>
    <row r="14978" spans="1:4" x14ac:dyDescent="0.2">
      <c r="A14978" s="295">
        <v>0.1992835</v>
      </c>
      <c r="B14978" s="295"/>
      <c r="C14978" s="295">
        <v>0.32789279999999998</v>
      </c>
      <c r="D14978" s="295"/>
    </row>
    <row r="14979" spans="1:4" x14ac:dyDescent="0.2">
      <c r="A14979" s="295">
        <v>0.19926830000000001</v>
      </c>
      <c r="B14979" s="295"/>
      <c r="C14979" s="295">
        <v>0.32787240000000001</v>
      </c>
      <c r="D14979" s="295"/>
    </row>
    <row r="14980" spans="1:4" x14ac:dyDescent="0.2">
      <c r="A14980" s="295">
        <v>0.19926830000000001</v>
      </c>
      <c r="B14980" s="295"/>
      <c r="C14980" s="295">
        <v>0.32785379999999997</v>
      </c>
      <c r="D14980" s="295"/>
    </row>
    <row r="14981" spans="1:4" x14ac:dyDescent="0.2">
      <c r="A14981" s="295">
        <v>0.19925380000000001</v>
      </c>
      <c r="B14981" s="295"/>
      <c r="C14981" s="295">
        <v>0.32785379999999997</v>
      </c>
      <c r="D14981" s="295"/>
    </row>
    <row r="14982" spans="1:4" x14ac:dyDescent="0.2">
      <c r="A14982" s="295">
        <v>0.19925380000000001</v>
      </c>
      <c r="B14982" s="295"/>
      <c r="C14982" s="295">
        <v>0.32785379999999997</v>
      </c>
      <c r="D14982" s="295"/>
    </row>
    <row r="14983" spans="1:4" x14ac:dyDescent="0.2">
      <c r="A14983" s="295">
        <v>0.19924049999999999</v>
      </c>
      <c r="B14983" s="295"/>
      <c r="C14983" s="295">
        <v>0.32783879999999999</v>
      </c>
      <c r="D14983" s="295"/>
    </row>
    <row r="14984" spans="1:4" x14ac:dyDescent="0.2">
      <c r="A14984" s="295">
        <v>0.19921030000000001</v>
      </c>
      <c r="B14984" s="295"/>
      <c r="C14984" s="295">
        <v>0.32778170000000001</v>
      </c>
      <c r="D14984" s="295"/>
    </row>
    <row r="14985" spans="1:4" x14ac:dyDescent="0.2">
      <c r="A14985" s="295">
        <v>0.19921030000000001</v>
      </c>
      <c r="B14985" s="295"/>
      <c r="C14985" s="295">
        <v>0.32778170000000001</v>
      </c>
      <c r="D14985" s="295"/>
    </row>
    <row r="14986" spans="1:4" x14ac:dyDescent="0.2">
      <c r="A14986" s="295">
        <v>0.19921030000000001</v>
      </c>
      <c r="B14986" s="295"/>
      <c r="C14986" s="295">
        <v>0.32778170000000001</v>
      </c>
      <c r="D14986" s="295"/>
    </row>
    <row r="14987" spans="1:4" x14ac:dyDescent="0.2">
      <c r="A14987" s="295">
        <v>0.19919700000000001</v>
      </c>
      <c r="B14987" s="295"/>
      <c r="C14987" s="295">
        <v>0.3277427</v>
      </c>
      <c r="D14987" s="295"/>
    </row>
    <row r="14988" spans="1:4" x14ac:dyDescent="0.2">
      <c r="A14988" s="295">
        <v>0.19918250000000001</v>
      </c>
      <c r="B14988" s="295"/>
      <c r="C14988" s="295">
        <v>0.3277427</v>
      </c>
      <c r="D14988" s="295"/>
    </row>
    <row r="14989" spans="1:4" x14ac:dyDescent="0.2">
      <c r="A14989" s="295">
        <v>0.19918240000000001</v>
      </c>
      <c r="B14989" s="295"/>
      <c r="C14989" s="295">
        <v>0.3277041</v>
      </c>
      <c r="D14989" s="295"/>
    </row>
    <row r="14990" spans="1:4" x14ac:dyDescent="0.2">
      <c r="A14990" s="295">
        <v>0.199153</v>
      </c>
      <c r="B14990" s="295"/>
      <c r="C14990" s="295">
        <v>0.3277041</v>
      </c>
      <c r="D14990" s="295"/>
    </row>
    <row r="14991" spans="1:4" x14ac:dyDescent="0.2">
      <c r="A14991" s="295">
        <v>0.199153</v>
      </c>
      <c r="B14991" s="295"/>
      <c r="C14991" s="295">
        <v>0.32764890000000002</v>
      </c>
      <c r="D14991" s="295"/>
    </row>
    <row r="14992" spans="1:4" x14ac:dyDescent="0.2">
      <c r="A14992" s="295">
        <v>0.1991378</v>
      </c>
      <c r="B14992" s="295"/>
      <c r="C14992" s="295">
        <v>0.32763029999999999</v>
      </c>
      <c r="D14992" s="295"/>
    </row>
    <row r="14993" spans="1:4" x14ac:dyDescent="0.2">
      <c r="A14993" s="295">
        <v>0.19911000000000001</v>
      </c>
      <c r="B14993" s="295"/>
      <c r="C14993" s="295">
        <v>0.32759559999999999</v>
      </c>
      <c r="D14993" s="295"/>
    </row>
    <row r="14994" spans="1:4" x14ac:dyDescent="0.2">
      <c r="A14994" s="295">
        <v>0.19911000000000001</v>
      </c>
      <c r="B14994" s="295"/>
      <c r="C14994" s="295">
        <v>0.3275768</v>
      </c>
      <c r="D14994" s="295"/>
    </row>
    <row r="14995" spans="1:4" x14ac:dyDescent="0.2">
      <c r="A14995" s="295">
        <v>0.19909499999999999</v>
      </c>
      <c r="B14995" s="295"/>
      <c r="C14995" s="295">
        <v>0.32755820000000002</v>
      </c>
      <c r="D14995" s="295"/>
    </row>
    <row r="14996" spans="1:4" x14ac:dyDescent="0.2">
      <c r="A14996" s="295">
        <v>0.1990806</v>
      </c>
      <c r="B14996" s="295"/>
      <c r="C14996" s="295">
        <v>0.3275228</v>
      </c>
      <c r="D14996" s="295"/>
    </row>
    <row r="14997" spans="1:4" x14ac:dyDescent="0.2">
      <c r="A14997" s="295">
        <v>0.19906599999999999</v>
      </c>
      <c r="B14997" s="295"/>
      <c r="C14997" s="295">
        <v>0.32750299999999999</v>
      </c>
      <c r="D14997" s="295"/>
    </row>
    <row r="14998" spans="1:4" x14ac:dyDescent="0.2">
      <c r="A14998" s="295">
        <v>0.19906599999999999</v>
      </c>
      <c r="B14998" s="295"/>
      <c r="C14998" s="295">
        <v>0.32750299999999999</v>
      </c>
      <c r="D14998" s="295"/>
    </row>
    <row r="14999" spans="1:4" x14ac:dyDescent="0.2">
      <c r="A14999" s="295">
        <v>0.1990508</v>
      </c>
      <c r="B14999" s="295"/>
      <c r="C14999" s="295">
        <v>0.32750299999999999</v>
      </c>
      <c r="D14999" s="295"/>
    </row>
    <row r="15000" spans="1:4" x14ac:dyDescent="0.2">
      <c r="A15000" s="295">
        <v>0.19903750000000001</v>
      </c>
      <c r="B15000" s="295"/>
      <c r="C15000" s="295">
        <v>0.32750299999999999</v>
      </c>
      <c r="D15000" s="295"/>
    </row>
    <row r="15001" spans="1:4" x14ac:dyDescent="0.2">
      <c r="A15001" s="295">
        <v>0.1989928</v>
      </c>
      <c r="B15001" s="295"/>
      <c r="C15001" s="295">
        <v>0.32748260000000001</v>
      </c>
      <c r="D15001" s="295"/>
    </row>
    <row r="15002" spans="1:4" x14ac:dyDescent="0.2">
      <c r="A15002" s="295">
        <v>0.1989783</v>
      </c>
      <c r="B15002" s="295"/>
      <c r="C15002" s="295">
        <v>0.32744519999999999</v>
      </c>
      <c r="D15002" s="295"/>
    </row>
    <row r="15003" spans="1:4" x14ac:dyDescent="0.2">
      <c r="A15003" s="295">
        <v>0.1989783</v>
      </c>
      <c r="B15003" s="295"/>
      <c r="C15003" s="295">
        <v>0.32741039999999999</v>
      </c>
      <c r="D15003" s="295"/>
    </row>
    <row r="15004" spans="1:4" x14ac:dyDescent="0.2">
      <c r="A15004" s="295">
        <v>0.1989783</v>
      </c>
      <c r="B15004" s="295"/>
      <c r="C15004" s="295">
        <v>0.32737139999999998</v>
      </c>
      <c r="D15004" s="295"/>
    </row>
    <row r="15005" spans="1:4" x14ac:dyDescent="0.2">
      <c r="A15005" s="295">
        <v>0.1989638</v>
      </c>
      <c r="B15005" s="295"/>
      <c r="C15005" s="295">
        <v>0.32737139999999998</v>
      </c>
      <c r="D15005" s="295"/>
    </row>
    <row r="15006" spans="1:4" x14ac:dyDescent="0.2">
      <c r="A15006" s="295">
        <v>0.1989504</v>
      </c>
      <c r="B15006" s="295"/>
      <c r="C15006" s="295">
        <v>0.32737139999999998</v>
      </c>
      <c r="D15006" s="295"/>
    </row>
    <row r="15007" spans="1:4" x14ac:dyDescent="0.2">
      <c r="A15007" s="295">
        <v>0.1989504</v>
      </c>
      <c r="B15007" s="295"/>
      <c r="C15007" s="295">
        <v>0.32733760000000001</v>
      </c>
      <c r="D15007" s="295"/>
    </row>
    <row r="15008" spans="1:4" x14ac:dyDescent="0.2">
      <c r="A15008" s="295">
        <v>0.19892080000000001</v>
      </c>
      <c r="B15008" s="295"/>
      <c r="C15008" s="295">
        <v>0.32731719999999997</v>
      </c>
      <c r="D15008" s="295"/>
    </row>
    <row r="15009" spans="1:4" x14ac:dyDescent="0.2">
      <c r="A15009" s="295">
        <v>0.19890579999999999</v>
      </c>
      <c r="B15009" s="295"/>
      <c r="C15009" s="295">
        <v>0.32731719999999997</v>
      </c>
      <c r="D15009" s="295"/>
    </row>
    <row r="15010" spans="1:4" x14ac:dyDescent="0.2">
      <c r="A15010" s="295">
        <v>0.19890579999999999</v>
      </c>
      <c r="B15010" s="295"/>
      <c r="C15010" s="295">
        <v>0.32729750000000002</v>
      </c>
      <c r="D15010" s="295"/>
    </row>
    <row r="15011" spans="1:4" x14ac:dyDescent="0.2">
      <c r="A15011" s="295">
        <v>0.19890579999999999</v>
      </c>
      <c r="B15011" s="295"/>
      <c r="C15011" s="295">
        <v>0.3272601</v>
      </c>
      <c r="D15011" s="295"/>
    </row>
    <row r="15012" spans="1:4" x14ac:dyDescent="0.2">
      <c r="A15012" s="295">
        <v>0.1988925</v>
      </c>
      <c r="B15012" s="295"/>
      <c r="C15012" s="295">
        <v>0.32724510000000001</v>
      </c>
      <c r="D15012" s="295"/>
    </row>
    <row r="15013" spans="1:4" x14ac:dyDescent="0.2">
      <c r="A15013" s="295">
        <v>0.19884779999999999</v>
      </c>
      <c r="B15013" s="295"/>
      <c r="C15013" s="295">
        <v>0.32722469999999998</v>
      </c>
      <c r="D15013" s="295"/>
    </row>
    <row r="15014" spans="1:4" x14ac:dyDescent="0.2">
      <c r="A15014" s="295">
        <v>0.1988345</v>
      </c>
      <c r="B15014" s="295"/>
      <c r="C15014" s="295">
        <v>0.32722469999999998</v>
      </c>
      <c r="D15014" s="295"/>
    </row>
    <row r="15015" spans="1:4" x14ac:dyDescent="0.2">
      <c r="A15015" s="295">
        <v>0.1988345</v>
      </c>
      <c r="B15015" s="295"/>
      <c r="C15015" s="295">
        <v>0.32720579999999999</v>
      </c>
      <c r="D15015" s="295"/>
    </row>
    <row r="15016" spans="1:4" x14ac:dyDescent="0.2">
      <c r="A15016" s="295">
        <v>0.19881989999999999</v>
      </c>
      <c r="B15016" s="295"/>
      <c r="C15016" s="295">
        <v>0.32718609999999998</v>
      </c>
      <c r="D15016" s="295"/>
    </row>
    <row r="15017" spans="1:4" x14ac:dyDescent="0.2">
      <c r="A15017" s="295">
        <v>0.19881989999999999</v>
      </c>
      <c r="B15017" s="295"/>
      <c r="C15017" s="295">
        <v>0.32716729999999999</v>
      </c>
      <c r="D15017" s="295"/>
    </row>
    <row r="15018" spans="1:4" x14ac:dyDescent="0.2">
      <c r="A15018" s="295">
        <v>0.1988055</v>
      </c>
      <c r="B15018" s="295"/>
      <c r="C15018" s="295">
        <v>0.32716729999999999</v>
      </c>
      <c r="D15018" s="295"/>
    </row>
    <row r="15019" spans="1:4" x14ac:dyDescent="0.2">
      <c r="A15019" s="295">
        <v>0.1988055</v>
      </c>
      <c r="B15019" s="295"/>
      <c r="C15019" s="295">
        <v>0.32713370000000003</v>
      </c>
      <c r="D15019" s="295"/>
    </row>
    <row r="15020" spans="1:4" x14ac:dyDescent="0.2">
      <c r="A15020" s="295">
        <v>0.19877719999999999</v>
      </c>
      <c r="B15020" s="295"/>
      <c r="C15020" s="295">
        <v>0.3271133</v>
      </c>
      <c r="D15020" s="295"/>
    </row>
    <row r="15021" spans="1:4" x14ac:dyDescent="0.2">
      <c r="A15021" s="295">
        <v>0.19876260000000001</v>
      </c>
      <c r="B15021" s="295"/>
      <c r="C15021" s="295">
        <v>0.32706109999999999</v>
      </c>
      <c r="D15021" s="295"/>
    </row>
    <row r="15022" spans="1:4" x14ac:dyDescent="0.2">
      <c r="A15022" s="295">
        <v>0.19874739999999999</v>
      </c>
      <c r="B15022" s="295"/>
      <c r="C15022" s="295">
        <v>0.32704230000000001</v>
      </c>
      <c r="D15022" s="295"/>
    </row>
    <row r="15023" spans="1:4" x14ac:dyDescent="0.2">
      <c r="A15023" s="295">
        <v>0.19874739999999999</v>
      </c>
      <c r="B15023" s="295"/>
      <c r="C15023" s="295">
        <v>0.32702189999999998</v>
      </c>
      <c r="D15023" s="295"/>
    </row>
    <row r="15024" spans="1:4" x14ac:dyDescent="0.2">
      <c r="A15024" s="295">
        <v>0.19873289999999999</v>
      </c>
      <c r="B15024" s="295"/>
      <c r="C15024" s="295">
        <v>0.32700210000000002</v>
      </c>
      <c r="D15024" s="295"/>
    </row>
    <row r="15025" spans="1:4" x14ac:dyDescent="0.2">
      <c r="A15025" s="295">
        <v>0.1987051</v>
      </c>
      <c r="B15025" s="295"/>
      <c r="C15025" s="295">
        <v>0.32700210000000002</v>
      </c>
      <c r="D15025" s="295"/>
    </row>
    <row r="15026" spans="1:4" x14ac:dyDescent="0.2">
      <c r="A15026" s="295">
        <v>0.19869010000000001</v>
      </c>
      <c r="B15026" s="295"/>
      <c r="C15026" s="295">
        <v>0.32698709999999997</v>
      </c>
      <c r="D15026" s="295"/>
    </row>
    <row r="15027" spans="1:4" x14ac:dyDescent="0.2">
      <c r="A15027" s="295">
        <v>0.19869010000000001</v>
      </c>
      <c r="B15027" s="295"/>
      <c r="C15027" s="295">
        <v>0.32698709999999997</v>
      </c>
      <c r="D15027" s="295"/>
    </row>
    <row r="15028" spans="1:4" x14ac:dyDescent="0.2">
      <c r="A15028" s="295">
        <v>0.19869010000000001</v>
      </c>
      <c r="B15028" s="295"/>
      <c r="C15028" s="295">
        <v>0.32694810000000002</v>
      </c>
      <c r="D15028" s="295"/>
    </row>
    <row r="15029" spans="1:4" x14ac:dyDescent="0.2">
      <c r="A15029" s="295">
        <v>0.19869010000000001</v>
      </c>
      <c r="B15029" s="295"/>
      <c r="C15029" s="295">
        <v>0.32692840000000001</v>
      </c>
      <c r="D15029" s="295"/>
    </row>
    <row r="15030" spans="1:4" x14ac:dyDescent="0.2">
      <c r="A15030" s="295">
        <v>0.1986752</v>
      </c>
      <c r="B15030" s="295"/>
      <c r="C15030" s="295">
        <v>0.32690950000000002</v>
      </c>
      <c r="D15030" s="295"/>
    </row>
    <row r="15031" spans="1:4" x14ac:dyDescent="0.2">
      <c r="A15031" s="295">
        <v>0.1986454</v>
      </c>
      <c r="B15031" s="295"/>
      <c r="C15031" s="295">
        <v>0.32687119999999997</v>
      </c>
      <c r="D15031" s="295"/>
    </row>
    <row r="15032" spans="1:4" x14ac:dyDescent="0.2">
      <c r="A15032" s="295">
        <v>0.198631</v>
      </c>
      <c r="B15032" s="295"/>
      <c r="C15032" s="295">
        <v>0.32683760000000001</v>
      </c>
      <c r="D15032" s="295"/>
    </row>
    <row r="15033" spans="1:4" x14ac:dyDescent="0.2">
      <c r="A15033" s="295">
        <v>0.19861760000000001</v>
      </c>
      <c r="B15033" s="295"/>
      <c r="C15033" s="295">
        <v>0.32683760000000001</v>
      </c>
      <c r="D15033" s="295"/>
    </row>
    <row r="15034" spans="1:4" x14ac:dyDescent="0.2">
      <c r="A15034" s="295">
        <v>0.19860269999999999</v>
      </c>
      <c r="B15034" s="295"/>
      <c r="C15034" s="295">
        <v>0.32679859999999999</v>
      </c>
      <c r="D15034" s="295"/>
    </row>
    <row r="15035" spans="1:4" x14ac:dyDescent="0.2">
      <c r="A15035" s="295">
        <v>0.19860269999999999</v>
      </c>
      <c r="B15035" s="295"/>
      <c r="C15035" s="295">
        <v>0.32678360000000001</v>
      </c>
      <c r="D15035" s="295"/>
    </row>
    <row r="15036" spans="1:4" x14ac:dyDescent="0.2">
      <c r="A15036" s="295">
        <v>0.19860259999999999</v>
      </c>
      <c r="B15036" s="295"/>
      <c r="C15036" s="295">
        <v>0.32676480000000002</v>
      </c>
      <c r="D15036" s="295"/>
    </row>
    <row r="15037" spans="1:4" x14ac:dyDescent="0.2">
      <c r="A15037" s="295">
        <v>0.1985596</v>
      </c>
      <c r="B15037" s="295"/>
      <c r="C15037" s="295">
        <v>0.32674439999999999</v>
      </c>
      <c r="D15037" s="295"/>
    </row>
    <row r="15038" spans="1:4" x14ac:dyDescent="0.2">
      <c r="A15038" s="295">
        <v>0.1985596</v>
      </c>
      <c r="B15038" s="295"/>
      <c r="C15038" s="295">
        <v>0.32674439999999999</v>
      </c>
      <c r="D15038" s="295"/>
    </row>
    <row r="15039" spans="1:4" x14ac:dyDescent="0.2">
      <c r="A15039" s="295">
        <v>0.1985596</v>
      </c>
      <c r="B15039" s="295"/>
      <c r="C15039" s="295">
        <v>0.32671080000000002</v>
      </c>
      <c r="D15039" s="295"/>
    </row>
    <row r="15040" spans="1:4" x14ac:dyDescent="0.2">
      <c r="A15040" s="295">
        <v>0.1985596</v>
      </c>
      <c r="B15040" s="295"/>
      <c r="C15040" s="295">
        <v>0.32671080000000002</v>
      </c>
      <c r="D15040" s="295"/>
    </row>
    <row r="15041" spans="1:4" x14ac:dyDescent="0.2">
      <c r="A15041" s="295">
        <v>0.19854620000000001</v>
      </c>
      <c r="B15041" s="295"/>
      <c r="C15041" s="295">
        <v>0.32669219999999999</v>
      </c>
      <c r="D15041" s="295"/>
    </row>
    <row r="15042" spans="1:4" x14ac:dyDescent="0.2">
      <c r="A15042" s="295">
        <v>0.19853129999999999</v>
      </c>
      <c r="B15042" s="295"/>
      <c r="C15042" s="295">
        <v>0.32663710000000001</v>
      </c>
      <c r="D15042" s="295"/>
    </row>
    <row r="15043" spans="1:4" x14ac:dyDescent="0.2">
      <c r="A15043" s="295">
        <v>0.19851669999999999</v>
      </c>
      <c r="B15043" s="295"/>
      <c r="C15043" s="295">
        <v>0.32661820000000003</v>
      </c>
      <c r="D15043" s="295"/>
    </row>
    <row r="15044" spans="1:4" x14ac:dyDescent="0.2">
      <c r="A15044" s="295">
        <v>0.1985015</v>
      </c>
      <c r="B15044" s="295"/>
      <c r="C15044" s="295">
        <v>0.32660319999999998</v>
      </c>
      <c r="D15044" s="295"/>
    </row>
    <row r="15045" spans="1:4" x14ac:dyDescent="0.2">
      <c r="A15045" s="295">
        <v>0.19845879999999999</v>
      </c>
      <c r="B15045" s="295"/>
      <c r="C15045" s="295">
        <v>0.32660319999999998</v>
      </c>
      <c r="D15045" s="295"/>
    </row>
    <row r="15046" spans="1:4" x14ac:dyDescent="0.2">
      <c r="A15046" s="295">
        <v>0.19845869999999999</v>
      </c>
      <c r="B15046" s="295"/>
      <c r="C15046" s="295">
        <v>0.32654610000000001</v>
      </c>
      <c r="D15046" s="295"/>
    </row>
    <row r="15047" spans="1:4" x14ac:dyDescent="0.2">
      <c r="A15047" s="295">
        <v>0.19845869999999999</v>
      </c>
      <c r="B15047" s="295"/>
      <c r="C15047" s="295">
        <v>0.32654610000000001</v>
      </c>
      <c r="D15047" s="295"/>
    </row>
    <row r="15048" spans="1:4" x14ac:dyDescent="0.2">
      <c r="A15048" s="295">
        <v>0.19845869999999999</v>
      </c>
      <c r="B15048" s="295"/>
      <c r="C15048" s="295">
        <v>0.32654610000000001</v>
      </c>
      <c r="D15048" s="295"/>
    </row>
    <row r="15049" spans="1:4" x14ac:dyDescent="0.2">
      <c r="A15049" s="295">
        <v>0.19845869999999999</v>
      </c>
      <c r="B15049" s="295"/>
      <c r="C15049" s="295">
        <v>0.32654610000000001</v>
      </c>
      <c r="D15049" s="295"/>
    </row>
    <row r="15050" spans="1:4" x14ac:dyDescent="0.2">
      <c r="A15050" s="295">
        <v>0.19845869999999999</v>
      </c>
      <c r="B15050" s="295"/>
      <c r="C15050" s="295">
        <v>0.32652569999999997</v>
      </c>
      <c r="D15050" s="295"/>
    </row>
    <row r="15051" spans="1:4" x14ac:dyDescent="0.2">
      <c r="A15051" s="295">
        <v>0.19841600000000001</v>
      </c>
      <c r="B15051" s="295"/>
      <c r="C15051" s="295">
        <v>0.32649210000000001</v>
      </c>
      <c r="D15051" s="295"/>
    </row>
    <row r="15052" spans="1:4" x14ac:dyDescent="0.2">
      <c r="A15052" s="295">
        <v>0.19840079999999999</v>
      </c>
      <c r="B15052" s="295"/>
      <c r="C15052" s="295">
        <v>0.32649210000000001</v>
      </c>
      <c r="D15052" s="295"/>
    </row>
    <row r="15053" spans="1:4" x14ac:dyDescent="0.2">
      <c r="A15053" s="295">
        <v>0.19840079999999999</v>
      </c>
      <c r="B15053" s="295"/>
      <c r="C15053" s="295">
        <v>0.32647229999999999</v>
      </c>
      <c r="D15053" s="295"/>
    </row>
    <row r="15054" spans="1:4" x14ac:dyDescent="0.2">
      <c r="A15054" s="295">
        <v>0.19838620000000001</v>
      </c>
      <c r="B15054" s="295"/>
      <c r="C15054" s="295">
        <v>0.32645370000000001</v>
      </c>
      <c r="D15054" s="295"/>
    </row>
    <row r="15055" spans="1:4" x14ac:dyDescent="0.2">
      <c r="A15055" s="295">
        <v>0.1983713</v>
      </c>
      <c r="B15055" s="295"/>
      <c r="C15055" s="295">
        <v>0.32639659999999998</v>
      </c>
      <c r="D15055" s="295"/>
    </row>
    <row r="15056" spans="1:4" x14ac:dyDescent="0.2">
      <c r="A15056" s="295">
        <v>0.1983713</v>
      </c>
      <c r="B15056" s="295"/>
      <c r="C15056" s="295">
        <v>0.32639649999999998</v>
      </c>
      <c r="D15056" s="295"/>
    </row>
    <row r="15057" spans="1:4" x14ac:dyDescent="0.2">
      <c r="A15057" s="295">
        <v>0.1983579</v>
      </c>
      <c r="B15057" s="295"/>
      <c r="C15057" s="295">
        <v>0.32633780000000001</v>
      </c>
      <c r="D15057" s="295"/>
    </row>
    <row r="15058" spans="1:4" x14ac:dyDescent="0.2">
      <c r="A15058" s="295">
        <v>0.19834350000000001</v>
      </c>
      <c r="B15058" s="295"/>
      <c r="C15058" s="295">
        <v>0.32633780000000001</v>
      </c>
      <c r="D15058" s="295"/>
    </row>
    <row r="15059" spans="1:4" x14ac:dyDescent="0.2">
      <c r="A15059" s="295">
        <v>0.1983133</v>
      </c>
      <c r="B15059" s="295"/>
      <c r="C15059" s="295">
        <v>0.32632280000000002</v>
      </c>
      <c r="D15059" s="295"/>
    </row>
    <row r="15060" spans="1:4" x14ac:dyDescent="0.2">
      <c r="A15060" s="295">
        <v>0.1982999</v>
      </c>
      <c r="B15060" s="295"/>
      <c r="C15060" s="295">
        <v>0.32628360000000001</v>
      </c>
      <c r="D15060" s="295"/>
    </row>
    <row r="15061" spans="1:4" x14ac:dyDescent="0.2">
      <c r="A15061" s="295">
        <v>0.1982854</v>
      </c>
      <c r="B15061" s="295"/>
      <c r="C15061" s="295">
        <v>0.32626860000000002</v>
      </c>
      <c r="D15061" s="295"/>
    </row>
    <row r="15062" spans="1:4" x14ac:dyDescent="0.2">
      <c r="A15062" s="295">
        <v>0.1982709</v>
      </c>
      <c r="B15062" s="295"/>
      <c r="C15062" s="295">
        <v>0.32624880000000001</v>
      </c>
      <c r="D15062" s="295"/>
    </row>
    <row r="15063" spans="1:4" x14ac:dyDescent="0.2">
      <c r="A15063" s="295">
        <v>0.1982709</v>
      </c>
      <c r="B15063" s="295"/>
      <c r="C15063" s="295">
        <v>0.32624880000000001</v>
      </c>
      <c r="D15063" s="295"/>
    </row>
    <row r="15064" spans="1:4" x14ac:dyDescent="0.2">
      <c r="A15064" s="295">
        <v>0.19825760000000001</v>
      </c>
      <c r="B15064" s="295"/>
      <c r="C15064" s="295">
        <v>0.32623020000000003</v>
      </c>
      <c r="D15064" s="295"/>
    </row>
    <row r="15065" spans="1:4" x14ac:dyDescent="0.2">
      <c r="A15065" s="295">
        <v>0.19824240000000001</v>
      </c>
      <c r="B15065" s="295"/>
      <c r="C15065" s="295">
        <v>0.32619100000000001</v>
      </c>
      <c r="D15065" s="295"/>
    </row>
    <row r="15066" spans="1:4" x14ac:dyDescent="0.2">
      <c r="A15066" s="295">
        <v>0.1982274</v>
      </c>
      <c r="B15066" s="295"/>
      <c r="C15066" s="295">
        <v>0.32619100000000001</v>
      </c>
      <c r="D15066" s="295"/>
    </row>
    <row r="15067" spans="1:4" x14ac:dyDescent="0.2">
      <c r="A15067" s="295">
        <v>0.1982129</v>
      </c>
      <c r="B15067" s="295"/>
      <c r="C15067" s="295">
        <v>0.32615260000000001</v>
      </c>
      <c r="D15067" s="295"/>
    </row>
    <row r="15068" spans="1:4" x14ac:dyDescent="0.2">
      <c r="A15068" s="295">
        <v>0.19819790000000001</v>
      </c>
      <c r="B15068" s="295"/>
      <c r="C15068" s="295">
        <v>0.32611790000000002</v>
      </c>
      <c r="D15068" s="295"/>
    </row>
    <row r="15069" spans="1:4" x14ac:dyDescent="0.2">
      <c r="A15069" s="295">
        <v>0.19819790000000001</v>
      </c>
      <c r="B15069" s="295"/>
      <c r="C15069" s="295">
        <v>0.3260805</v>
      </c>
      <c r="D15069" s="295"/>
    </row>
    <row r="15070" spans="1:4" x14ac:dyDescent="0.2">
      <c r="A15070" s="295">
        <v>0.19819790000000001</v>
      </c>
      <c r="B15070" s="295"/>
      <c r="C15070" s="295">
        <v>0.32604509999999998</v>
      </c>
      <c r="D15070" s="295"/>
    </row>
    <row r="15071" spans="1:4" x14ac:dyDescent="0.2">
      <c r="A15071" s="295">
        <v>0.19819790000000001</v>
      </c>
      <c r="B15071" s="295"/>
      <c r="C15071" s="295">
        <v>0.32602629999999999</v>
      </c>
      <c r="D15071" s="295"/>
    </row>
    <row r="15072" spans="1:4" x14ac:dyDescent="0.2">
      <c r="A15072" s="295">
        <v>0.19819790000000001</v>
      </c>
      <c r="B15072" s="295"/>
      <c r="C15072" s="295">
        <v>0.32600649999999998</v>
      </c>
      <c r="D15072" s="295"/>
    </row>
    <row r="15073" spans="1:4" x14ac:dyDescent="0.2">
      <c r="A15073" s="295">
        <v>0.19817009999999999</v>
      </c>
      <c r="B15073" s="295"/>
      <c r="C15073" s="295">
        <v>0.32600649999999998</v>
      </c>
      <c r="D15073" s="295"/>
    </row>
    <row r="15074" spans="1:4" x14ac:dyDescent="0.2">
      <c r="A15074" s="295">
        <v>0.1981551</v>
      </c>
      <c r="B15074" s="295"/>
      <c r="C15074" s="295">
        <v>0.32600649999999998</v>
      </c>
      <c r="D15074" s="295"/>
    </row>
    <row r="15075" spans="1:4" x14ac:dyDescent="0.2">
      <c r="A15075" s="295">
        <v>0.19812540000000001</v>
      </c>
      <c r="B15075" s="295"/>
      <c r="C15075" s="295">
        <v>0.32600649999999998</v>
      </c>
      <c r="D15075" s="295"/>
    </row>
    <row r="15076" spans="1:4" x14ac:dyDescent="0.2">
      <c r="A15076" s="295">
        <v>0.19812540000000001</v>
      </c>
      <c r="B15076" s="295"/>
      <c r="C15076" s="295">
        <v>0.32596730000000002</v>
      </c>
      <c r="D15076" s="295"/>
    </row>
    <row r="15077" spans="1:4" x14ac:dyDescent="0.2">
      <c r="A15077" s="295">
        <v>0.19811210000000001</v>
      </c>
      <c r="B15077" s="295"/>
      <c r="C15077" s="295">
        <v>0.32596730000000002</v>
      </c>
      <c r="D15077" s="295"/>
    </row>
    <row r="15078" spans="1:4" x14ac:dyDescent="0.2">
      <c r="A15078" s="295">
        <v>0.1980971</v>
      </c>
      <c r="B15078" s="295"/>
      <c r="C15078" s="295">
        <v>0.32593250000000001</v>
      </c>
      <c r="D15078" s="295"/>
    </row>
    <row r="15079" spans="1:4" x14ac:dyDescent="0.2">
      <c r="A15079" s="295">
        <v>0.1980693</v>
      </c>
      <c r="B15079" s="295"/>
      <c r="C15079" s="295">
        <v>0.3258954</v>
      </c>
      <c r="D15079" s="295"/>
    </row>
    <row r="15080" spans="1:4" x14ac:dyDescent="0.2">
      <c r="A15080" s="295">
        <v>0.19804140000000001</v>
      </c>
      <c r="B15080" s="295"/>
      <c r="C15080" s="295">
        <v>0.32587650000000001</v>
      </c>
      <c r="D15080" s="295"/>
    </row>
    <row r="15081" spans="1:4" x14ac:dyDescent="0.2">
      <c r="A15081" s="295">
        <v>0.19804140000000001</v>
      </c>
      <c r="B15081" s="295"/>
      <c r="C15081" s="295">
        <v>0.32586150000000003</v>
      </c>
      <c r="D15081" s="295"/>
    </row>
    <row r="15082" spans="1:4" x14ac:dyDescent="0.2">
      <c r="A15082" s="295">
        <v>0.19801170000000001</v>
      </c>
      <c r="B15082" s="295"/>
      <c r="C15082" s="295">
        <v>0.3258064</v>
      </c>
      <c r="D15082" s="295"/>
    </row>
    <row r="15083" spans="1:4" x14ac:dyDescent="0.2">
      <c r="A15083" s="295">
        <v>0.1979967</v>
      </c>
      <c r="B15083" s="295"/>
      <c r="C15083" s="295">
        <v>0.3258064</v>
      </c>
      <c r="D15083" s="295"/>
    </row>
    <row r="15084" spans="1:4" x14ac:dyDescent="0.2">
      <c r="A15084" s="295">
        <v>0.1979967</v>
      </c>
      <c r="B15084" s="295"/>
      <c r="C15084" s="295">
        <v>0.32578780000000002</v>
      </c>
      <c r="D15084" s="295"/>
    </row>
    <row r="15085" spans="1:4" x14ac:dyDescent="0.2">
      <c r="A15085" s="295">
        <v>0.1979967</v>
      </c>
      <c r="B15085" s="295"/>
      <c r="C15085" s="295">
        <v>0.32576899999999998</v>
      </c>
      <c r="D15085" s="295"/>
    </row>
    <row r="15086" spans="1:4" x14ac:dyDescent="0.2">
      <c r="A15086" s="295">
        <v>0.1979834</v>
      </c>
      <c r="B15086" s="295"/>
      <c r="C15086" s="295">
        <v>0.32575399999999999</v>
      </c>
      <c r="D15086" s="295"/>
    </row>
    <row r="15087" spans="1:4" x14ac:dyDescent="0.2">
      <c r="A15087" s="295">
        <v>0.19795560000000001</v>
      </c>
      <c r="B15087" s="295"/>
      <c r="C15087" s="295">
        <v>0.32573360000000001</v>
      </c>
      <c r="D15087" s="295"/>
    </row>
    <row r="15088" spans="1:4" x14ac:dyDescent="0.2">
      <c r="A15088" s="295">
        <v>0.19794039999999999</v>
      </c>
      <c r="B15088" s="295"/>
      <c r="C15088" s="295">
        <v>0.32571499999999998</v>
      </c>
      <c r="D15088" s="295"/>
    </row>
    <row r="15089" spans="1:4" x14ac:dyDescent="0.2">
      <c r="A15089" s="295">
        <v>0.19792580000000001</v>
      </c>
      <c r="B15089" s="295"/>
      <c r="C15089" s="295">
        <v>0.32571499999999998</v>
      </c>
      <c r="D15089" s="295"/>
    </row>
    <row r="15090" spans="1:4" x14ac:dyDescent="0.2">
      <c r="A15090" s="295">
        <v>0.19791249999999999</v>
      </c>
      <c r="B15090" s="295"/>
      <c r="C15090" s="295">
        <v>0.32569520000000002</v>
      </c>
      <c r="D15090" s="295"/>
    </row>
    <row r="15091" spans="1:4" x14ac:dyDescent="0.2">
      <c r="A15091" s="295">
        <v>0.1978685</v>
      </c>
      <c r="B15091" s="295"/>
      <c r="C15091" s="295">
        <v>0.32568019999999998</v>
      </c>
      <c r="D15091" s="295"/>
    </row>
    <row r="15092" spans="1:4" x14ac:dyDescent="0.2">
      <c r="A15092" s="295">
        <v>0.19783880000000001</v>
      </c>
      <c r="B15092" s="295"/>
      <c r="C15092" s="295">
        <v>0.32564100000000001</v>
      </c>
      <c r="D15092" s="295"/>
    </row>
    <row r="15093" spans="1:4" x14ac:dyDescent="0.2">
      <c r="A15093" s="295">
        <v>0.19782549999999999</v>
      </c>
      <c r="B15093" s="295"/>
      <c r="C15093" s="295">
        <v>0.32564100000000001</v>
      </c>
      <c r="D15093" s="295"/>
    </row>
    <row r="15094" spans="1:4" x14ac:dyDescent="0.2">
      <c r="A15094" s="295">
        <v>0.19782549999999999</v>
      </c>
      <c r="B15094" s="295"/>
      <c r="C15094" s="295">
        <v>0.32562600000000003</v>
      </c>
      <c r="D15094" s="295"/>
    </row>
    <row r="15095" spans="1:4" x14ac:dyDescent="0.2">
      <c r="A15095" s="295">
        <v>0.19781090000000001</v>
      </c>
      <c r="B15095" s="295"/>
      <c r="C15095" s="295">
        <v>0.32558880000000001</v>
      </c>
      <c r="D15095" s="295"/>
    </row>
    <row r="15096" spans="1:4" x14ac:dyDescent="0.2">
      <c r="A15096" s="295">
        <v>0.19781090000000001</v>
      </c>
      <c r="B15096" s="295"/>
      <c r="C15096" s="295">
        <v>0.32558880000000001</v>
      </c>
      <c r="D15096" s="295"/>
    </row>
    <row r="15097" spans="1:4" x14ac:dyDescent="0.2">
      <c r="A15097" s="295">
        <v>0.197796</v>
      </c>
      <c r="B15097" s="295"/>
      <c r="C15097" s="295">
        <v>0.32556839999999998</v>
      </c>
      <c r="D15097" s="295"/>
    </row>
    <row r="15098" spans="1:4" x14ac:dyDescent="0.2">
      <c r="A15098" s="295">
        <v>0.19776630000000001</v>
      </c>
      <c r="B15098" s="295"/>
      <c r="C15098" s="295">
        <v>0.32554870000000002</v>
      </c>
      <c r="D15098" s="295"/>
    </row>
    <row r="15099" spans="1:4" x14ac:dyDescent="0.2">
      <c r="A15099" s="295">
        <v>0.19776630000000001</v>
      </c>
      <c r="B15099" s="295"/>
      <c r="C15099" s="295">
        <v>0.32554870000000002</v>
      </c>
      <c r="D15099" s="295"/>
    </row>
    <row r="15100" spans="1:4" x14ac:dyDescent="0.2">
      <c r="A15100" s="295">
        <v>0.19775290000000001</v>
      </c>
      <c r="B15100" s="295"/>
      <c r="C15100" s="295">
        <v>0.32549470000000003</v>
      </c>
      <c r="D15100" s="295"/>
    </row>
    <row r="15101" spans="1:4" x14ac:dyDescent="0.2">
      <c r="A15101" s="295">
        <v>0.19775290000000001</v>
      </c>
      <c r="B15101" s="295"/>
      <c r="C15101" s="295">
        <v>0.32547490000000001</v>
      </c>
      <c r="D15101" s="295"/>
    </row>
    <row r="15102" spans="1:4" x14ac:dyDescent="0.2">
      <c r="A15102" s="295">
        <v>0.19772509999999999</v>
      </c>
      <c r="B15102" s="295"/>
      <c r="C15102" s="295">
        <v>0.32541589999999998</v>
      </c>
      <c r="D15102" s="295"/>
    </row>
    <row r="15103" spans="1:4" x14ac:dyDescent="0.2">
      <c r="A15103" s="295">
        <v>0.19770989999999999</v>
      </c>
      <c r="B15103" s="295"/>
      <c r="C15103" s="295">
        <v>0.32538230000000001</v>
      </c>
      <c r="D15103" s="295"/>
    </row>
    <row r="15104" spans="1:4" x14ac:dyDescent="0.2">
      <c r="A15104" s="295">
        <v>0.19769539999999999</v>
      </c>
      <c r="B15104" s="295"/>
      <c r="C15104" s="295">
        <v>0.32538230000000001</v>
      </c>
      <c r="D15104" s="295"/>
    </row>
    <row r="15105" spans="1:4" x14ac:dyDescent="0.2">
      <c r="A15105" s="295">
        <v>0.19768040000000001</v>
      </c>
      <c r="B15105" s="295"/>
      <c r="C15105" s="295">
        <v>0.3253626</v>
      </c>
      <c r="D15105" s="295"/>
    </row>
    <row r="15106" spans="1:4" x14ac:dyDescent="0.2">
      <c r="A15106" s="295">
        <v>0.19768040000000001</v>
      </c>
      <c r="B15106" s="295"/>
      <c r="C15106" s="295">
        <v>0.3253626</v>
      </c>
      <c r="D15106" s="295"/>
    </row>
    <row r="15107" spans="1:4" x14ac:dyDescent="0.2">
      <c r="A15107" s="295">
        <v>0.19768040000000001</v>
      </c>
      <c r="B15107" s="295"/>
      <c r="C15107" s="295">
        <v>0.32534400000000002</v>
      </c>
      <c r="D15107" s="295"/>
    </row>
    <row r="15108" spans="1:4" x14ac:dyDescent="0.2">
      <c r="A15108" s="295">
        <v>0.1976521</v>
      </c>
      <c r="B15108" s="295"/>
      <c r="C15108" s="295">
        <v>0.3253086</v>
      </c>
      <c r="D15108" s="295"/>
    </row>
    <row r="15109" spans="1:4" x14ac:dyDescent="0.2">
      <c r="A15109" s="295">
        <v>0.1976521</v>
      </c>
      <c r="B15109" s="295"/>
      <c r="C15109" s="295">
        <v>0.3253086</v>
      </c>
      <c r="D15109" s="295"/>
    </row>
    <row r="15110" spans="1:4" x14ac:dyDescent="0.2">
      <c r="A15110" s="295">
        <v>0.1976521</v>
      </c>
      <c r="B15110" s="295"/>
      <c r="C15110" s="295">
        <v>0.32526959999999999</v>
      </c>
      <c r="D15110" s="295"/>
    </row>
    <row r="15111" spans="1:4" x14ac:dyDescent="0.2">
      <c r="A15111" s="295">
        <v>0.1976521</v>
      </c>
      <c r="B15111" s="295"/>
      <c r="C15111" s="295">
        <v>0.32526959999999999</v>
      </c>
      <c r="D15111" s="295"/>
    </row>
    <row r="15112" spans="1:4" x14ac:dyDescent="0.2">
      <c r="A15112" s="295">
        <v>0.1976231</v>
      </c>
      <c r="B15112" s="295"/>
      <c r="C15112" s="295">
        <v>0.32519740000000003</v>
      </c>
      <c r="D15112" s="295"/>
    </row>
    <row r="15113" spans="1:4" x14ac:dyDescent="0.2">
      <c r="A15113" s="295">
        <v>0.1976231</v>
      </c>
      <c r="B15113" s="295"/>
      <c r="C15113" s="295">
        <v>0.32519740000000003</v>
      </c>
      <c r="D15113" s="295"/>
    </row>
    <row r="15114" spans="1:4" x14ac:dyDescent="0.2">
      <c r="A15114" s="295">
        <v>0.19759299999999999</v>
      </c>
      <c r="B15114" s="295"/>
      <c r="C15114" s="295">
        <v>0.32519740000000003</v>
      </c>
      <c r="D15114" s="295"/>
    </row>
    <row r="15115" spans="1:4" x14ac:dyDescent="0.2">
      <c r="A15115" s="295">
        <v>0.19757959999999999</v>
      </c>
      <c r="B15115" s="295"/>
      <c r="C15115" s="295">
        <v>0.32516200000000001</v>
      </c>
      <c r="D15115" s="295"/>
    </row>
    <row r="15116" spans="1:4" x14ac:dyDescent="0.2">
      <c r="A15116" s="295">
        <v>0.19757959999999999</v>
      </c>
      <c r="B15116" s="295"/>
      <c r="C15116" s="295">
        <v>0.32514340000000003</v>
      </c>
      <c r="D15116" s="295"/>
    </row>
    <row r="15117" spans="1:4" x14ac:dyDescent="0.2">
      <c r="A15117" s="295">
        <v>0.19757959999999999</v>
      </c>
      <c r="B15117" s="295"/>
      <c r="C15117" s="295">
        <v>0.32512839999999998</v>
      </c>
      <c r="D15117" s="295"/>
    </row>
    <row r="15118" spans="1:4" x14ac:dyDescent="0.2">
      <c r="A15118" s="295">
        <v>0.19756509999999999</v>
      </c>
      <c r="B15118" s="295"/>
      <c r="C15118" s="295">
        <v>0.3251096</v>
      </c>
      <c r="D15118" s="295"/>
    </row>
    <row r="15119" spans="1:4" x14ac:dyDescent="0.2">
      <c r="A15119" s="295">
        <v>0.19753560000000001</v>
      </c>
      <c r="B15119" s="295"/>
      <c r="C15119" s="295">
        <v>0.3251096</v>
      </c>
      <c r="D15119" s="295"/>
    </row>
    <row r="15120" spans="1:4" x14ac:dyDescent="0.2">
      <c r="A15120" s="295">
        <v>0.19753560000000001</v>
      </c>
      <c r="B15120" s="295"/>
      <c r="C15120" s="295">
        <v>0.32509100000000002</v>
      </c>
      <c r="D15120" s="295"/>
    </row>
    <row r="15121" spans="1:4" x14ac:dyDescent="0.2">
      <c r="A15121" s="295">
        <v>0.19752110000000001</v>
      </c>
      <c r="B15121" s="295"/>
      <c r="C15121" s="295">
        <v>0.32509100000000002</v>
      </c>
      <c r="D15121" s="295"/>
    </row>
    <row r="15122" spans="1:4" x14ac:dyDescent="0.2">
      <c r="A15122" s="295">
        <v>0.19752110000000001</v>
      </c>
      <c r="B15122" s="295"/>
      <c r="C15122" s="295">
        <v>0.32505250000000002</v>
      </c>
      <c r="D15122" s="295"/>
    </row>
    <row r="15123" spans="1:4" x14ac:dyDescent="0.2">
      <c r="A15123" s="295">
        <v>0.19749259999999999</v>
      </c>
      <c r="B15123" s="295"/>
      <c r="C15123" s="295">
        <v>0.32503749999999998</v>
      </c>
      <c r="D15123" s="295"/>
    </row>
    <row r="15124" spans="1:4" x14ac:dyDescent="0.2">
      <c r="A15124" s="295">
        <v>0.19747799999999999</v>
      </c>
      <c r="B15124" s="295"/>
      <c r="C15124" s="295">
        <v>0.32501859999999999</v>
      </c>
      <c r="D15124" s="295"/>
    </row>
    <row r="15125" spans="1:4" x14ac:dyDescent="0.2">
      <c r="A15125" s="295">
        <v>0.19747799999999999</v>
      </c>
      <c r="B15125" s="295"/>
      <c r="C15125" s="295">
        <v>0.32499820000000001</v>
      </c>
      <c r="D15125" s="295"/>
    </row>
    <row r="15126" spans="1:4" x14ac:dyDescent="0.2">
      <c r="A15126" s="295">
        <v>0.1974486</v>
      </c>
      <c r="B15126" s="295"/>
      <c r="C15126" s="295">
        <v>0.32499820000000001</v>
      </c>
      <c r="D15126" s="295"/>
    </row>
    <row r="15127" spans="1:4" x14ac:dyDescent="0.2">
      <c r="A15127" s="295">
        <v>0.19742009999999999</v>
      </c>
      <c r="B15127" s="295"/>
      <c r="C15127" s="295">
        <v>0.32496079999999999</v>
      </c>
      <c r="D15127" s="295"/>
    </row>
    <row r="15128" spans="1:4" x14ac:dyDescent="0.2">
      <c r="A15128" s="295">
        <v>0.19742009999999999</v>
      </c>
      <c r="B15128" s="295"/>
      <c r="C15128" s="295">
        <v>0.32494109999999998</v>
      </c>
      <c r="D15128" s="295"/>
    </row>
    <row r="15129" spans="1:4" x14ac:dyDescent="0.2">
      <c r="A15129" s="295">
        <v>0.1974051</v>
      </c>
      <c r="B15129" s="295"/>
      <c r="C15129" s="295">
        <v>0.32494109999999998</v>
      </c>
      <c r="D15129" s="295"/>
    </row>
    <row r="15130" spans="1:4" x14ac:dyDescent="0.2">
      <c r="A15130" s="295">
        <v>0.1974051</v>
      </c>
      <c r="B15130" s="295"/>
      <c r="C15130" s="295">
        <v>0.3249261</v>
      </c>
      <c r="D15130" s="295"/>
    </row>
    <row r="15131" spans="1:4" x14ac:dyDescent="0.2">
      <c r="A15131" s="295">
        <v>0.1973462</v>
      </c>
      <c r="B15131" s="295"/>
      <c r="C15131" s="295">
        <v>0.32490570000000002</v>
      </c>
      <c r="D15131" s="295"/>
    </row>
    <row r="15132" spans="1:4" x14ac:dyDescent="0.2">
      <c r="A15132" s="295">
        <v>0.1973462</v>
      </c>
      <c r="B15132" s="295"/>
      <c r="C15132" s="295">
        <v>0.32488590000000001</v>
      </c>
      <c r="D15132" s="295"/>
    </row>
    <row r="15133" spans="1:4" x14ac:dyDescent="0.2">
      <c r="A15133" s="295">
        <v>0.19731760000000001</v>
      </c>
      <c r="B15133" s="295"/>
      <c r="C15133" s="295">
        <v>0.32484689999999999</v>
      </c>
      <c r="D15133" s="295"/>
    </row>
    <row r="15134" spans="1:4" x14ac:dyDescent="0.2">
      <c r="A15134" s="295">
        <v>0.19731760000000001</v>
      </c>
      <c r="B15134" s="295"/>
      <c r="C15134" s="295">
        <v>0.32482810000000001</v>
      </c>
      <c r="D15134" s="295"/>
    </row>
    <row r="15135" spans="1:4" x14ac:dyDescent="0.2">
      <c r="A15135" s="295">
        <v>0.1972893</v>
      </c>
      <c r="B15135" s="295"/>
      <c r="C15135" s="295">
        <v>0.32479449999999999</v>
      </c>
      <c r="D15135" s="295"/>
    </row>
    <row r="15136" spans="1:4" x14ac:dyDescent="0.2">
      <c r="A15136" s="295">
        <v>0.1972893</v>
      </c>
      <c r="B15136" s="295"/>
      <c r="C15136" s="295">
        <v>0.32479449999999999</v>
      </c>
      <c r="D15136" s="295"/>
    </row>
    <row r="15137" spans="1:4" x14ac:dyDescent="0.2">
      <c r="A15137" s="295">
        <v>0.1972603</v>
      </c>
      <c r="B15137" s="295"/>
      <c r="C15137" s="295">
        <v>0.32477470000000003</v>
      </c>
      <c r="D15137" s="295"/>
    </row>
    <row r="15138" spans="1:4" x14ac:dyDescent="0.2">
      <c r="A15138" s="295">
        <v>0.1972603</v>
      </c>
      <c r="B15138" s="295"/>
      <c r="C15138" s="295">
        <v>0.32477470000000003</v>
      </c>
      <c r="D15138" s="295"/>
    </row>
    <row r="15139" spans="1:4" x14ac:dyDescent="0.2">
      <c r="A15139" s="295">
        <v>0.19724510000000001</v>
      </c>
      <c r="B15139" s="295"/>
      <c r="C15139" s="295">
        <v>0.32472050000000002</v>
      </c>
      <c r="D15139" s="295"/>
    </row>
    <row r="15140" spans="1:4" x14ac:dyDescent="0.2">
      <c r="A15140" s="295">
        <v>0.19724510000000001</v>
      </c>
      <c r="B15140" s="295"/>
      <c r="C15140" s="295">
        <v>0.32470189999999999</v>
      </c>
      <c r="D15140" s="295"/>
    </row>
    <row r="15141" spans="1:4" x14ac:dyDescent="0.2">
      <c r="A15141" s="295">
        <v>0.19721569999999999</v>
      </c>
      <c r="B15141" s="295"/>
      <c r="C15141" s="295">
        <v>0.32470189999999999</v>
      </c>
      <c r="D15141" s="295"/>
    </row>
    <row r="15142" spans="1:4" x14ac:dyDescent="0.2">
      <c r="A15142" s="295">
        <v>0.19721569999999999</v>
      </c>
      <c r="B15142" s="295"/>
      <c r="C15142" s="295">
        <v>0.3246618</v>
      </c>
      <c r="D15142" s="295"/>
    </row>
    <row r="15143" spans="1:4" x14ac:dyDescent="0.2">
      <c r="A15143" s="295">
        <v>0.1972023</v>
      </c>
      <c r="B15143" s="295"/>
      <c r="C15143" s="295">
        <v>0.32462439999999998</v>
      </c>
      <c r="D15143" s="295"/>
    </row>
    <row r="15144" spans="1:4" x14ac:dyDescent="0.2">
      <c r="A15144" s="295">
        <v>0.1972023</v>
      </c>
      <c r="B15144" s="295"/>
      <c r="C15144" s="295">
        <v>0.32460939999999999</v>
      </c>
      <c r="D15144" s="295"/>
    </row>
    <row r="15145" spans="1:4" x14ac:dyDescent="0.2">
      <c r="A15145" s="295">
        <v>0.1971726</v>
      </c>
      <c r="B15145" s="295"/>
      <c r="C15145" s="295">
        <v>0.32457079999999999</v>
      </c>
      <c r="D15145" s="295"/>
    </row>
    <row r="15146" spans="1:4" x14ac:dyDescent="0.2">
      <c r="A15146" s="295">
        <v>0.19715759999999999</v>
      </c>
      <c r="B15146" s="295"/>
      <c r="C15146" s="295">
        <v>0.32453179999999998</v>
      </c>
      <c r="D15146" s="295"/>
    </row>
    <row r="15147" spans="1:4" x14ac:dyDescent="0.2">
      <c r="A15147" s="295">
        <v>0.19715759999999999</v>
      </c>
      <c r="B15147" s="295"/>
      <c r="C15147" s="295">
        <v>0.324513</v>
      </c>
      <c r="D15147" s="295"/>
    </row>
    <row r="15148" spans="1:4" x14ac:dyDescent="0.2">
      <c r="A15148" s="295">
        <v>0.19714429999999999</v>
      </c>
      <c r="B15148" s="295"/>
      <c r="C15148" s="295">
        <v>0.32449260000000002</v>
      </c>
      <c r="D15148" s="295"/>
    </row>
    <row r="15149" spans="1:4" x14ac:dyDescent="0.2">
      <c r="A15149" s="295">
        <v>0.19710030000000001</v>
      </c>
      <c r="B15149" s="295"/>
      <c r="C15149" s="295">
        <v>0.32443919999999998</v>
      </c>
      <c r="D15149" s="295"/>
    </row>
    <row r="15150" spans="1:4" x14ac:dyDescent="0.2">
      <c r="A15150" s="295">
        <v>0.19710030000000001</v>
      </c>
      <c r="B15150" s="295"/>
      <c r="C15150" s="295">
        <v>0.32443919999999998</v>
      </c>
      <c r="D15150" s="295"/>
    </row>
    <row r="15151" spans="1:4" x14ac:dyDescent="0.2">
      <c r="A15151" s="295">
        <v>0.19710030000000001</v>
      </c>
      <c r="B15151" s="295"/>
      <c r="C15151" s="295">
        <v>0.3244204</v>
      </c>
      <c r="D15151" s="295"/>
    </row>
    <row r="15152" spans="1:4" x14ac:dyDescent="0.2">
      <c r="A15152" s="295">
        <v>0.19708580000000001</v>
      </c>
      <c r="B15152" s="295"/>
      <c r="C15152" s="295">
        <v>0.32434350000000001</v>
      </c>
      <c r="D15152" s="295"/>
    </row>
    <row r="15153" spans="1:4" x14ac:dyDescent="0.2">
      <c r="A15153" s="295">
        <v>0.197043</v>
      </c>
      <c r="B15153" s="295"/>
      <c r="C15153" s="295">
        <v>0.32432309999999998</v>
      </c>
      <c r="D15153" s="295"/>
    </row>
    <row r="15154" spans="1:4" x14ac:dyDescent="0.2">
      <c r="A15154" s="295">
        <v>0.1970278</v>
      </c>
      <c r="B15154" s="295"/>
      <c r="C15154" s="295">
        <v>0.3243045</v>
      </c>
      <c r="D15154" s="295"/>
    </row>
    <row r="15155" spans="1:4" x14ac:dyDescent="0.2">
      <c r="A15155" s="295">
        <v>0.1970278</v>
      </c>
      <c r="B15155" s="295"/>
      <c r="C15155" s="295">
        <v>0.3242659</v>
      </c>
      <c r="D15155" s="295"/>
    </row>
    <row r="15156" spans="1:4" x14ac:dyDescent="0.2">
      <c r="A15156" s="295">
        <v>0.1970278</v>
      </c>
      <c r="B15156" s="295"/>
      <c r="C15156" s="295">
        <v>0.32423229999999997</v>
      </c>
      <c r="D15156" s="295"/>
    </row>
    <row r="15157" spans="1:4" x14ac:dyDescent="0.2">
      <c r="A15157" s="295">
        <v>0.1970133</v>
      </c>
      <c r="B15157" s="295"/>
      <c r="C15157" s="295">
        <v>0.32423229999999997</v>
      </c>
      <c r="D15157" s="295"/>
    </row>
    <row r="15158" spans="1:4" x14ac:dyDescent="0.2">
      <c r="A15158" s="295">
        <v>0.19699810000000001</v>
      </c>
      <c r="B15158" s="295"/>
      <c r="C15158" s="295">
        <v>0.32419310000000001</v>
      </c>
      <c r="D15158" s="295"/>
    </row>
    <row r="15159" spans="1:4" x14ac:dyDescent="0.2">
      <c r="A15159" s="295">
        <v>0.19699810000000001</v>
      </c>
      <c r="B15159" s="295"/>
      <c r="C15159" s="295">
        <v>0.32415470000000002</v>
      </c>
      <c r="D15159" s="295"/>
    </row>
    <row r="15160" spans="1:4" x14ac:dyDescent="0.2">
      <c r="A15160" s="295">
        <v>0.1969698</v>
      </c>
      <c r="B15160" s="295"/>
      <c r="C15160" s="295">
        <v>0.32415470000000002</v>
      </c>
      <c r="D15160" s="295"/>
    </row>
    <row r="15161" spans="1:4" x14ac:dyDescent="0.2">
      <c r="A15161" s="295">
        <v>0.1969698</v>
      </c>
      <c r="B15161" s="295"/>
      <c r="C15161" s="295">
        <v>0.32413609999999998</v>
      </c>
      <c r="D15161" s="295"/>
    </row>
    <row r="15162" spans="1:4" x14ac:dyDescent="0.2">
      <c r="A15162" s="295">
        <v>0.1969408</v>
      </c>
      <c r="B15162" s="295"/>
      <c r="C15162" s="295">
        <v>0.32413609999999998</v>
      </c>
      <c r="D15162" s="295"/>
    </row>
    <row r="15163" spans="1:4" x14ac:dyDescent="0.2">
      <c r="A15163" s="295">
        <v>0.1969408</v>
      </c>
      <c r="B15163" s="295"/>
      <c r="C15163" s="295">
        <v>0.32413609999999998</v>
      </c>
      <c r="D15163" s="295"/>
    </row>
    <row r="15164" spans="1:4" x14ac:dyDescent="0.2">
      <c r="A15164" s="295">
        <v>0.19691130000000001</v>
      </c>
      <c r="B15164" s="295"/>
      <c r="C15164" s="295">
        <v>0.32409779999999999</v>
      </c>
      <c r="D15164" s="295"/>
    </row>
    <row r="15165" spans="1:4" x14ac:dyDescent="0.2">
      <c r="A15165" s="295">
        <v>0.19691130000000001</v>
      </c>
      <c r="B15165" s="295"/>
      <c r="C15165" s="295">
        <v>0.32406400000000002</v>
      </c>
      <c r="D15165" s="295"/>
    </row>
    <row r="15166" spans="1:4" x14ac:dyDescent="0.2">
      <c r="A15166" s="295">
        <v>0.19691130000000001</v>
      </c>
      <c r="B15166" s="295"/>
      <c r="C15166" s="295">
        <v>0.32400519999999999</v>
      </c>
      <c r="D15166" s="295"/>
    </row>
    <row r="15167" spans="1:4" x14ac:dyDescent="0.2">
      <c r="A15167" s="295">
        <v>0.19691130000000001</v>
      </c>
      <c r="B15167" s="295"/>
      <c r="C15167" s="295">
        <v>0.32400519999999999</v>
      </c>
      <c r="D15167" s="295"/>
    </row>
    <row r="15168" spans="1:4" x14ac:dyDescent="0.2">
      <c r="A15168" s="295">
        <v>0.19688349999999999</v>
      </c>
      <c r="B15168" s="295"/>
      <c r="C15168" s="295">
        <v>0.32398660000000001</v>
      </c>
      <c r="D15168" s="295"/>
    </row>
    <row r="15169" spans="1:4" x14ac:dyDescent="0.2">
      <c r="A15169" s="295">
        <v>0.1968685</v>
      </c>
      <c r="B15169" s="295"/>
      <c r="C15169" s="295">
        <v>0.32398660000000001</v>
      </c>
      <c r="D15169" s="295"/>
    </row>
    <row r="15170" spans="1:4" x14ac:dyDescent="0.2">
      <c r="A15170" s="295">
        <v>0.19683880000000001</v>
      </c>
      <c r="B15170" s="295"/>
      <c r="C15170" s="295">
        <v>0.32396779999999997</v>
      </c>
      <c r="D15170" s="295"/>
    </row>
    <row r="15171" spans="1:4" x14ac:dyDescent="0.2">
      <c r="A15171" s="295">
        <v>0.19683880000000001</v>
      </c>
      <c r="B15171" s="295"/>
      <c r="C15171" s="295">
        <v>0.32394800000000001</v>
      </c>
      <c r="D15171" s="295"/>
    </row>
    <row r="15172" spans="1:4" x14ac:dyDescent="0.2">
      <c r="A15172" s="295">
        <v>0.19683880000000001</v>
      </c>
      <c r="B15172" s="295"/>
      <c r="C15172" s="295">
        <v>0.32389400000000002</v>
      </c>
      <c r="D15172" s="295"/>
    </row>
    <row r="15173" spans="1:4" x14ac:dyDescent="0.2">
      <c r="A15173" s="295">
        <v>0.19680909999999999</v>
      </c>
      <c r="B15173" s="295"/>
      <c r="C15173" s="295">
        <v>0.32389400000000002</v>
      </c>
      <c r="D15173" s="295"/>
    </row>
    <row r="15174" spans="1:4" x14ac:dyDescent="0.2">
      <c r="A15174" s="295">
        <v>0.19676630000000001</v>
      </c>
      <c r="B15174" s="295"/>
      <c r="C15174" s="295">
        <v>0.32387519999999997</v>
      </c>
      <c r="D15174" s="295"/>
    </row>
    <row r="15175" spans="1:4" x14ac:dyDescent="0.2">
      <c r="A15175" s="295">
        <v>0.19676630000000001</v>
      </c>
      <c r="B15175" s="295"/>
      <c r="C15175" s="295">
        <v>0.32383620000000002</v>
      </c>
      <c r="D15175" s="295"/>
    </row>
    <row r="15176" spans="1:4" x14ac:dyDescent="0.2">
      <c r="A15176" s="295">
        <v>0.19676630000000001</v>
      </c>
      <c r="B15176" s="295"/>
      <c r="C15176" s="295">
        <v>0.32383620000000002</v>
      </c>
      <c r="D15176" s="295"/>
    </row>
    <row r="15177" spans="1:4" x14ac:dyDescent="0.2">
      <c r="A15177" s="295">
        <v>0.19676630000000001</v>
      </c>
      <c r="B15177" s="295"/>
      <c r="C15177" s="295">
        <v>0.3238008</v>
      </c>
      <c r="D15177" s="295"/>
    </row>
    <row r="15178" spans="1:4" x14ac:dyDescent="0.2">
      <c r="A15178" s="295">
        <v>0.19676630000000001</v>
      </c>
      <c r="B15178" s="295"/>
      <c r="C15178" s="295">
        <v>0.32374730000000002</v>
      </c>
      <c r="D15178" s="295"/>
    </row>
    <row r="15179" spans="1:4" x14ac:dyDescent="0.2">
      <c r="A15179" s="295">
        <v>0.19676630000000001</v>
      </c>
      <c r="B15179" s="295"/>
      <c r="C15179" s="295">
        <v>0.32374730000000002</v>
      </c>
      <c r="D15179" s="295"/>
    </row>
    <row r="15180" spans="1:4" x14ac:dyDescent="0.2">
      <c r="A15180" s="295">
        <v>0.19673660000000001</v>
      </c>
      <c r="B15180" s="295"/>
      <c r="C15180" s="295">
        <v>0.32374720000000001</v>
      </c>
      <c r="D15180" s="295"/>
    </row>
    <row r="15181" spans="1:4" x14ac:dyDescent="0.2">
      <c r="A15181" s="295">
        <v>0.1967071</v>
      </c>
      <c r="B15181" s="295"/>
      <c r="C15181" s="295">
        <v>0.32372869999999998</v>
      </c>
      <c r="D15181" s="295"/>
    </row>
    <row r="15182" spans="1:4" x14ac:dyDescent="0.2">
      <c r="A15182" s="295">
        <v>0.1966938</v>
      </c>
      <c r="B15182" s="295"/>
      <c r="C15182" s="295">
        <v>0.3236735</v>
      </c>
      <c r="D15182" s="295"/>
    </row>
    <row r="15183" spans="1:4" x14ac:dyDescent="0.2">
      <c r="A15183" s="295">
        <v>0.1966938</v>
      </c>
      <c r="B15183" s="295"/>
      <c r="C15183" s="295">
        <v>0.32363609999999998</v>
      </c>
      <c r="D15183" s="295"/>
    </row>
    <row r="15184" spans="1:4" x14ac:dyDescent="0.2">
      <c r="A15184" s="295">
        <v>0.1966938</v>
      </c>
      <c r="B15184" s="295"/>
      <c r="C15184" s="295">
        <v>0.32363609999999998</v>
      </c>
      <c r="D15184" s="295"/>
    </row>
    <row r="15185" spans="1:4" x14ac:dyDescent="0.2">
      <c r="A15185" s="295">
        <v>0.19667879999999999</v>
      </c>
      <c r="B15185" s="295"/>
      <c r="C15185" s="295">
        <v>0.3236173</v>
      </c>
      <c r="D15185" s="295"/>
    </row>
    <row r="15186" spans="1:4" x14ac:dyDescent="0.2">
      <c r="A15186" s="295">
        <v>0.19667879999999999</v>
      </c>
      <c r="B15186" s="295"/>
      <c r="C15186" s="295">
        <v>0.32359749999999998</v>
      </c>
      <c r="D15186" s="295"/>
    </row>
    <row r="15187" spans="1:4" x14ac:dyDescent="0.2">
      <c r="A15187" s="295">
        <v>0.19666429999999999</v>
      </c>
      <c r="B15187" s="295"/>
      <c r="C15187" s="295">
        <v>0.32359749999999998</v>
      </c>
      <c r="D15187" s="295"/>
    </row>
    <row r="15188" spans="1:4" x14ac:dyDescent="0.2">
      <c r="A15188" s="295">
        <v>0.19663600000000001</v>
      </c>
      <c r="B15188" s="295"/>
      <c r="C15188" s="295">
        <v>0.32357710000000001</v>
      </c>
      <c r="D15188" s="295"/>
    </row>
    <row r="15189" spans="1:4" x14ac:dyDescent="0.2">
      <c r="A15189" s="295">
        <v>0.19660630000000001</v>
      </c>
      <c r="B15189" s="295"/>
      <c r="C15189" s="295">
        <v>0.32356210000000002</v>
      </c>
      <c r="D15189" s="295"/>
    </row>
    <row r="15190" spans="1:4" x14ac:dyDescent="0.2">
      <c r="A15190" s="295">
        <v>0.1965768</v>
      </c>
      <c r="B15190" s="295"/>
      <c r="C15190" s="295">
        <v>0.32354349999999998</v>
      </c>
      <c r="D15190" s="295"/>
    </row>
    <row r="15191" spans="1:4" x14ac:dyDescent="0.2">
      <c r="A15191" s="295">
        <v>0.1965768</v>
      </c>
      <c r="B15191" s="295"/>
      <c r="C15191" s="295">
        <v>0.3234863</v>
      </c>
      <c r="D15191" s="295"/>
    </row>
    <row r="15192" spans="1:4" x14ac:dyDescent="0.2">
      <c r="A15192" s="295">
        <v>0.1965768</v>
      </c>
      <c r="B15192" s="295"/>
      <c r="C15192" s="295">
        <v>0.32346589999999997</v>
      </c>
      <c r="D15192" s="295"/>
    </row>
    <row r="15193" spans="1:4" x14ac:dyDescent="0.2">
      <c r="A15193" s="295">
        <v>0.19656190000000001</v>
      </c>
      <c r="B15193" s="295"/>
      <c r="C15193" s="295">
        <v>0.32344620000000002</v>
      </c>
      <c r="D15193" s="295"/>
    </row>
    <row r="15194" spans="1:4" x14ac:dyDescent="0.2">
      <c r="A15194" s="295">
        <v>0.19654849999999999</v>
      </c>
      <c r="B15194" s="295"/>
      <c r="C15194" s="295">
        <v>0.32343119999999997</v>
      </c>
      <c r="D15194" s="295"/>
    </row>
    <row r="15195" spans="1:4" x14ac:dyDescent="0.2">
      <c r="A15195" s="295">
        <v>0.19654849999999999</v>
      </c>
      <c r="B15195" s="295"/>
      <c r="C15195" s="295">
        <v>0.32343119999999997</v>
      </c>
      <c r="D15195" s="295"/>
    </row>
    <row r="15196" spans="1:4" x14ac:dyDescent="0.2">
      <c r="A15196" s="295">
        <v>0.19653399999999999</v>
      </c>
      <c r="B15196" s="295"/>
      <c r="C15196" s="295">
        <v>0.32341239999999999</v>
      </c>
      <c r="D15196" s="295"/>
    </row>
    <row r="15197" spans="1:4" x14ac:dyDescent="0.2">
      <c r="A15197" s="295">
        <v>0.19650609999999999</v>
      </c>
      <c r="B15197" s="295"/>
      <c r="C15197" s="295">
        <v>0.32335900000000001</v>
      </c>
      <c r="D15197" s="295"/>
    </row>
    <row r="15198" spans="1:4" x14ac:dyDescent="0.2">
      <c r="A15198" s="295">
        <v>0.1964909</v>
      </c>
      <c r="B15198" s="295"/>
      <c r="C15198" s="295">
        <v>0.32334020000000002</v>
      </c>
      <c r="D15198" s="295"/>
    </row>
    <row r="15199" spans="1:4" x14ac:dyDescent="0.2">
      <c r="A15199" s="295">
        <v>0.1964909</v>
      </c>
      <c r="B15199" s="295"/>
      <c r="C15199" s="295">
        <v>0.32332159999999999</v>
      </c>
      <c r="D15199" s="295"/>
    </row>
    <row r="15200" spans="1:4" x14ac:dyDescent="0.2">
      <c r="A15200" s="295">
        <v>0.19646259999999999</v>
      </c>
      <c r="B15200" s="295"/>
      <c r="C15200" s="295">
        <v>0.32330120000000001</v>
      </c>
      <c r="D15200" s="295"/>
    </row>
    <row r="15201" spans="1:4" x14ac:dyDescent="0.2">
      <c r="A15201" s="295">
        <v>0.19646259999999999</v>
      </c>
      <c r="B15201" s="295"/>
      <c r="C15201" s="295">
        <v>0.32330120000000001</v>
      </c>
      <c r="D15201" s="295"/>
    </row>
    <row r="15202" spans="1:4" x14ac:dyDescent="0.2">
      <c r="A15202" s="295">
        <v>0.19644809999999999</v>
      </c>
      <c r="B15202" s="295"/>
      <c r="C15202" s="295">
        <v>0.32328079999999998</v>
      </c>
      <c r="D15202" s="295"/>
    </row>
    <row r="15203" spans="1:4" x14ac:dyDescent="0.2">
      <c r="A15203" s="295">
        <v>0.19644809999999999</v>
      </c>
      <c r="B15203" s="295"/>
      <c r="C15203" s="295">
        <v>0.32326579999999999</v>
      </c>
      <c r="D15203" s="295"/>
    </row>
    <row r="15204" spans="1:4" x14ac:dyDescent="0.2">
      <c r="A15204" s="295">
        <v>0.19644809999999999</v>
      </c>
      <c r="B15204" s="295"/>
      <c r="C15204" s="295">
        <v>0.32324599999999998</v>
      </c>
      <c r="D15204" s="295"/>
    </row>
    <row r="15205" spans="1:4" x14ac:dyDescent="0.2">
      <c r="A15205" s="295">
        <v>0.19644809999999999</v>
      </c>
      <c r="B15205" s="295"/>
      <c r="C15205" s="295">
        <v>0.32320860000000001</v>
      </c>
      <c r="D15205" s="295"/>
    </row>
    <row r="15206" spans="1:4" x14ac:dyDescent="0.2">
      <c r="A15206" s="295">
        <v>0.1964186</v>
      </c>
      <c r="B15206" s="295"/>
      <c r="C15206" s="295">
        <v>0.32318980000000003</v>
      </c>
      <c r="D15206" s="295"/>
    </row>
    <row r="15207" spans="1:4" x14ac:dyDescent="0.2">
      <c r="A15207" s="295">
        <v>0.1964042</v>
      </c>
      <c r="B15207" s="295"/>
      <c r="C15207" s="295">
        <v>0.32315440000000001</v>
      </c>
      <c r="D15207" s="295"/>
    </row>
    <row r="15208" spans="1:4" x14ac:dyDescent="0.2">
      <c r="A15208" s="295">
        <v>0.1963908</v>
      </c>
      <c r="B15208" s="295"/>
      <c r="C15208" s="295">
        <v>0.32313560000000002</v>
      </c>
      <c r="D15208" s="295"/>
    </row>
    <row r="15209" spans="1:4" x14ac:dyDescent="0.2">
      <c r="A15209" s="295">
        <v>0.1963763</v>
      </c>
      <c r="B15209" s="295"/>
      <c r="C15209" s="295">
        <v>0.32311699999999999</v>
      </c>
      <c r="D15209" s="295"/>
    </row>
    <row r="15210" spans="1:4" x14ac:dyDescent="0.2">
      <c r="A15210" s="295">
        <v>0.19634660000000001</v>
      </c>
      <c r="B15210" s="295"/>
      <c r="C15210" s="295">
        <v>0.32309719999999997</v>
      </c>
      <c r="D15210" s="295"/>
    </row>
    <row r="15211" spans="1:4" x14ac:dyDescent="0.2">
      <c r="A15211" s="295">
        <v>0.19634660000000001</v>
      </c>
      <c r="B15211" s="295"/>
      <c r="C15211" s="295">
        <v>0.32302330000000001</v>
      </c>
      <c r="D15211" s="295"/>
    </row>
    <row r="15212" spans="1:4" x14ac:dyDescent="0.2">
      <c r="A15212" s="295">
        <v>0.1963183</v>
      </c>
      <c r="B15212" s="295"/>
      <c r="C15212" s="295">
        <v>0.32300469999999998</v>
      </c>
      <c r="D15212" s="295"/>
    </row>
    <row r="15213" spans="1:4" x14ac:dyDescent="0.2">
      <c r="A15213" s="295">
        <v>0.1963183</v>
      </c>
      <c r="B15213" s="295"/>
      <c r="C15213" s="295">
        <v>0.32300469999999998</v>
      </c>
      <c r="D15213" s="295"/>
    </row>
    <row r="15214" spans="1:4" x14ac:dyDescent="0.2">
      <c r="A15214" s="295">
        <v>0.1963183</v>
      </c>
      <c r="B15214" s="295"/>
      <c r="C15214" s="295">
        <v>0.32300469999999998</v>
      </c>
      <c r="D15214" s="295"/>
    </row>
    <row r="15215" spans="1:4" x14ac:dyDescent="0.2">
      <c r="A15215" s="295">
        <v>0.19628880000000001</v>
      </c>
      <c r="B15215" s="295"/>
      <c r="C15215" s="295">
        <v>0.32296550000000002</v>
      </c>
      <c r="D15215" s="295"/>
    </row>
    <row r="15216" spans="1:4" x14ac:dyDescent="0.2">
      <c r="A15216" s="295">
        <v>0.19627430000000001</v>
      </c>
      <c r="B15216" s="295"/>
      <c r="C15216" s="295">
        <v>0.32295049999999997</v>
      </c>
      <c r="D15216" s="295"/>
    </row>
    <row r="15217" spans="1:4" x14ac:dyDescent="0.2">
      <c r="A15217" s="295">
        <v>0.1962593</v>
      </c>
      <c r="B15217" s="295"/>
      <c r="C15217" s="295">
        <v>0.32295049999999997</v>
      </c>
      <c r="D15217" s="295"/>
    </row>
    <row r="15218" spans="1:4" x14ac:dyDescent="0.2">
      <c r="A15218" s="295">
        <v>0.1962593</v>
      </c>
      <c r="B15218" s="295"/>
      <c r="C15218" s="295">
        <v>0.32295049999999997</v>
      </c>
      <c r="D15218" s="295"/>
    </row>
    <row r="15219" spans="1:4" x14ac:dyDescent="0.2">
      <c r="A15219" s="295">
        <v>0.1962593</v>
      </c>
      <c r="B15219" s="295"/>
      <c r="C15219" s="295">
        <v>0.32289709999999999</v>
      </c>
      <c r="D15219" s="295"/>
    </row>
    <row r="15220" spans="1:4" x14ac:dyDescent="0.2">
      <c r="A15220" s="295">
        <v>0.1962593</v>
      </c>
      <c r="B15220" s="295"/>
      <c r="C15220" s="295">
        <v>0.32285789999999998</v>
      </c>
      <c r="D15220" s="295"/>
    </row>
    <row r="15221" spans="1:4" x14ac:dyDescent="0.2">
      <c r="A15221" s="295">
        <v>0.1962158</v>
      </c>
      <c r="B15221" s="295"/>
      <c r="C15221" s="295">
        <v>0.32284289999999999</v>
      </c>
      <c r="D15221" s="295"/>
    </row>
    <row r="15222" spans="1:4" x14ac:dyDescent="0.2">
      <c r="A15222" s="295">
        <v>0.1962158</v>
      </c>
      <c r="B15222" s="295"/>
      <c r="C15222" s="295">
        <v>0.32282319999999998</v>
      </c>
      <c r="D15222" s="295"/>
    </row>
    <row r="15223" spans="1:4" x14ac:dyDescent="0.2">
      <c r="A15223" s="295">
        <v>0.1962013</v>
      </c>
      <c r="B15223" s="295"/>
      <c r="C15223" s="295">
        <v>0.32278960000000001</v>
      </c>
      <c r="D15223" s="295"/>
    </row>
    <row r="15224" spans="1:4" x14ac:dyDescent="0.2">
      <c r="A15224" s="295">
        <v>0.1962013</v>
      </c>
      <c r="B15224" s="295"/>
      <c r="C15224" s="295">
        <v>0.32278960000000001</v>
      </c>
      <c r="D15224" s="295"/>
    </row>
    <row r="15225" spans="1:4" x14ac:dyDescent="0.2">
      <c r="A15225" s="295">
        <v>0.19618679999999999</v>
      </c>
      <c r="B15225" s="295"/>
      <c r="C15225" s="295">
        <v>0.32278960000000001</v>
      </c>
      <c r="D15225" s="295"/>
    </row>
    <row r="15226" spans="1:4" x14ac:dyDescent="0.2">
      <c r="A15226" s="295">
        <v>0.19618679999999999</v>
      </c>
      <c r="B15226" s="295"/>
      <c r="C15226" s="295">
        <v>0.32275029999999999</v>
      </c>
      <c r="D15226" s="295"/>
    </row>
    <row r="15227" spans="1:4" x14ac:dyDescent="0.2">
      <c r="A15227" s="295">
        <v>0.1961735</v>
      </c>
      <c r="B15227" s="295"/>
      <c r="C15227" s="295">
        <v>0.32271559999999999</v>
      </c>
      <c r="D15227" s="295"/>
    </row>
    <row r="15228" spans="1:4" x14ac:dyDescent="0.2">
      <c r="A15228" s="295">
        <v>0.19614329999999999</v>
      </c>
      <c r="B15228" s="295"/>
      <c r="C15228" s="295">
        <v>0.32271559999999999</v>
      </c>
      <c r="D15228" s="295"/>
    </row>
    <row r="15229" spans="1:4" x14ac:dyDescent="0.2">
      <c r="A15229" s="295">
        <v>0.19612879999999999</v>
      </c>
      <c r="B15229" s="295"/>
      <c r="C15229" s="295">
        <v>0.32269579999999998</v>
      </c>
      <c r="D15229" s="295"/>
    </row>
    <row r="15230" spans="1:4" x14ac:dyDescent="0.2">
      <c r="A15230" s="295">
        <v>0.19612879999999999</v>
      </c>
      <c r="B15230" s="295"/>
      <c r="C15230" s="295">
        <v>0.32263799999999998</v>
      </c>
      <c r="D15230" s="295"/>
    </row>
    <row r="15231" spans="1:4" x14ac:dyDescent="0.2">
      <c r="A15231" s="295">
        <v>0.19612879999999999</v>
      </c>
      <c r="B15231" s="295"/>
      <c r="C15231" s="295">
        <v>0.32262299999999999</v>
      </c>
      <c r="D15231" s="295"/>
    </row>
    <row r="15232" spans="1:4" x14ac:dyDescent="0.2">
      <c r="A15232" s="295">
        <v>0.19612879999999999</v>
      </c>
      <c r="B15232" s="295"/>
      <c r="C15232" s="295">
        <v>0.32262299999999999</v>
      </c>
      <c r="D15232" s="295"/>
    </row>
    <row r="15233" spans="1:4" x14ac:dyDescent="0.2">
      <c r="A15233" s="295">
        <v>0.19612879999999999</v>
      </c>
      <c r="B15233" s="295"/>
      <c r="C15233" s="295">
        <v>0.32258439999999999</v>
      </c>
      <c r="D15233" s="295"/>
    </row>
    <row r="15234" spans="1:4" x14ac:dyDescent="0.2">
      <c r="A15234" s="295">
        <v>0.19610050000000001</v>
      </c>
      <c r="B15234" s="295"/>
      <c r="C15234" s="295">
        <v>0.32256400000000002</v>
      </c>
      <c r="D15234" s="295"/>
    </row>
    <row r="15235" spans="1:4" x14ac:dyDescent="0.2">
      <c r="A15235" s="295">
        <v>0.19610050000000001</v>
      </c>
      <c r="B15235" s="295"/>
      <c r="C15235" s="295">
        <v>0.32253019999999999</v>
      </c>
      <c r="D15235" s="295"/>
    </row>
    <row r="15236" spans="1:4" x14ac:dyDescent="0.2">
      <c r="A15236" s="295">
        <v>0.19610050000000001</v>
      </c>
      <c r="B15236" s="295"/>
      <c r="C15236" s="295">
        <v>0.3224901</v>
      </c>
      <c r="D15236" s="295"/>
    </row>
    <row r="15237" spans="1:4" x14ac:dyDescent="0.2">
      <c r="A15237" s="295">
        <v>0.19608600000000001</v>
      </c>
      <c r="B15237" s="295"/>
      <c r="C15237" s="295">
        <v>0.32247029999999999</v>
      </c>
      <c r="D15237" s="295"/>
    </row>
    <row r="15238" spans="1:4" x14ac:dyDescent="0.2">
      <c r="A15238" s="295">
        <v>0.19605810000000001</v>
      </c>
      <c r="B15238" s="295"/>
      <c r="C15238" s="295">
        <v>0.32241409999999998</v>
      </c>
      <c r="D15238" s="295"/>
    </row>
    <row r="15239" spans="1:4" x14ac:dyDescent="0.2">
      <c r="A15239" s="295">
        <v>0.1960432</v>
      </c>
      <c r="B15239" s="295"/>
      <c r="C15239" s="295">
        <v>0.32241409999999998</v>
      </c>
      <c r="D15239" s="295"/>
    </row>
    <row r="15240" spans="1:4" x14ac:dyDescent="0.2">
      <c r="A15240" s="295">
        <v>0.1960287</v>
      </c>
      <c r="B15240" s="295"/>
      <c r="C15240" s="295">
        <v>0.32237929999999998</v>
      </c>
      <c r="D15240" s="295"/>
    </row>
    <row r="15241" spans="1:4" x14ac:dyDescent="0.2">
      <c r="A15241" s="295">
        <v>0.1959852</v>
      </c>
      <c r="B15241" s="295"/>
      <c r="C15241" s="295">
        <v>0.32236049999999999</v>
      </c>
      <c r="D15241" s="295"/>
    </row>
    <row r="15242" spans="1:4" x14ac:dyDescent="0.2">
      <c r="A15242" s="295">
        <v>0.1959852</v>
      </c>
      <c r="B15242" s="295"/>
      <c r="C15242" s="295">
        <v>0.32234069999999998</v>
      </c>
      <c r="D15242" s="295"/>
    </row>
    <row r="15243" spans="1:4" x14ac:dyDescent="0.2">
      <c r="A15243" s="295">
        <v>0.1959852</v>
      </c>
      <c r="B15243" s="295"/>
      <c r="C15243" s="295">
        <v>0.32230530000000002</v>
      </c>
      <c r="D15243" s="295"/>
    </row>
    <row r="15244" spans="1:4" x14ac:dyDescent="0.2">
      <c r="A15244" s="295">
        <v>0.1959852</v>
      </c>
      <c r="B15244" s="295"/>
      <c r="C15244" s="295">
        <v>0.32228679999999998</v>
      </c>
      <c r="D15244" s="295"/>
    </row>
    <row r="15245" spans="1:4" x14ac:dyDescent="0.2">
      <c r="A15245" s="295">
        <v>0.1959852</v>
      </c>
      <c r="B15245" s="295"/>
      <c r="C15245" s="295">
        <v>0.32225199999999998</v>
      </c>
      <c r="D15245" s="295"/>
    </row>
    <row r="15246" spans="1:4" x14ac:dyDescent="0.2">
      <c r="A15246" s="295">
        <v>0.1959852</v>
      </c>
      <c r="B15246" s="295"/>
      <c r="C15246" s="295">
        <v>0.32225199999999998</v>
      </c>
      <c r="D15246" s="295"/>
    </row>
    <row r="15247" spans="1:4" x14ac:dyDescent="0.2">
      <c r="A15247" s="295">
        <v>0.1959574</v>
      </c>
      <c r="B15247" s="295"/>
      <c r="C15247" s="295">
        <v>0.3222332</v>
      </c>
      <c r="D15247" s="295"/>
    </row>
    <row r="15248" spans="1:4" x14ac:dyDescent="0.2">
      <c r="A15248" s="295">
        <v>0.1959272</v>
      </c>
      <c r="B15248" s="295"/>
      <c r="C15248" s="295">
        <v>0.32219959999999997</v>
      </c>
      <c r="D15248" s="295"/>
    </row>
    <row r="15249" spans="1:4" x14ac:dyDescent="0.2">
      <c r="A15249" s="295">
        <v>0.1959272</v>
      </c>
      <c r="B15249" s="295"/>
      <c r="C15249" s="295">
        <v>0.32217980000000002</v>
      </c>
      <c r="D15249" s="295"/>
    </row>
    <row r="15250" spans="1:4" x14ac:dyDescent="0.2">
      <c r="A15250" s="295">
        <v>0.1959127</v>
      </c>
      <c r="B15250" s="295"/>
      <c r="C15250" s="295">
        <v>0.32215939999999998</v>
      </c>
      <c r="D15250" s="295"/>
    </row>
    <row r="15251" spans="1:4" x14ac:dyDescent="0.2">
      <c r="A15251" s="295">
        <v>0.19589819999999999</v>
      </c>
      <c r="B15251" s="295"/>
      <c r="C15251" s="295">
        <v>0.3221059</v>
      </c>
      <c r="D15251" s="295"/>
    </row>
    <row r="15252" spans="1:4" x14ac:dyDescent="0.2">
      <c r="A15252" s="295">
        <v>0.1958849</v>
      </c>
      <c r="B15252" s="295"/>
      <c r="C15252" s="295">
        <v>0.3221059</v>
      </c>
      <c r="D15252" s="295"/>
    </row>
    <row r="15253" spans="1:4" x14ac:dyDescent="0.2">
      <c r="A15253" s="295">
        <v>0.1958849</v>
      </c>
      <c r="B15253" s="295"/>
      <c r="C15253" s="295">
        <v>0.32208550000000002</v>
      </c>
      <c r="D15253" s="295"/>
    </row>
    <row r="15254" spans="1:4" x14ac:dyDescent="0.2">
      <c r="A15254" s="295">
        <v>0.1958551</v>
      </c>
      <c r="B15254" s="295"/>
      <c r="C15254" s="295">
        <v>0.32204709999999998</v>
      </c>
      <c r="D15254" s="295"/>
    </row>
    <row r="15255" spans="1:4" x14ac:dyDescent="0.2">
      <c r="A15255" s="295">
        <v>0.1958551</v>
      </c>
      <c r="B15255" s="295"/>
      <c r="C15255" s="295">
        <v>0.3220267</v>
      </c>
      <c r="D15255" s="295"/>
    </row>
    <row r="15256" spans="1:4" x14ac:dyDescent="0.2">
      <c r="A15256" s="295">
        <v>0.19581109999999999</v>
      </c>
      <c r="B15256" s="295"/>
      <c r="C15256" s="295">
        <v>0.32201170000000001</v>
      </c>
      <c r="D15256" s="295"/>
    </row>
    <row r="15257" spans="1:4" x14ac:dyDescent="0.2">
      <c r="A15257" s="295">
        <v>0.19579779999999999</v>
      </c>
      <c r="B15257" s="295"/>
      <c r="C15257" s="295">
        <v>0.32195750000000001</v>
      </c>
      <c r="D15257" s="295"/>
    </row>
    <row r="15258" spans="1:4" x14ac:dyDescent="0.2">
      <c r="A15258" s="295">
        <v>0.19579779999999999</v>
      </c>
      <c r="B15258" s="295"/>
      <c r="C15258" s="295">
        <v>0.32193769999999999</v>
      </c>
      <c r="D15258" s="295"/>
    </row>
    <row r="15259" spans="1:4" x14ac:dyDescent="0.2">
      <c r="A15259" s="295">
        <v>0.195768</v>
      </c>
      <c r="B15259" s="295"/>
      <c r="C15259" s="295">
        <v>0.32193769999999999</v>
      </c>
      <c r="D15259" s="295"/>
    </row>
    <row r="15260" spans="1:4" x14ac:dyDescent="0.2">
      <c r="A15260" s="295">
        <v>0.1957536</v>
      </c>
      <c r="B15260" s="295"/>
      <c r="C15260" s="295">
        <v>0.32193769999999999</v>
      </c>
      <c r="D15260" s="295"/>
    </row>
    <row r="15261" spans="1:4" x14ac:dyDescent="0.2">
      <c r="A15261" s="295">
        <v>0.1957536</v>
      </c>
      <c r="B15261" s="295"/>
      <c r="C15261" s="295">
        <v>0.32190229999999997</v>
      </c>
      <c r="D15261" s="295"/>
    </row>
    <row r="15262" spans="1:4" x14ac:dyDescent="0.2">
      <c r="A15262" s="295">
        <v>0.195739</v>
      </c>
      <c r="B15262" s="295"/>
      <c r="C15262" s="295">
        <v>0.32186399999999998</v>
      </c>
      <c r="D15262" s="295"/>
    </row>
    <row r="15263" spans="1:4" x14ac:dyDescent="0.2">
      <c r="A15263" s="295">
        <v>0.195739</v>
      </c>
      <c r="B15263" s="295"/>
      <c r="C15263" s="295">
        <v>0.32186399999999998</v>
      </c>
      <c r="D15263" s="295"/>
    </row>
    <row r="15264" spans="1:4" x14ac:dyDescent="0.2">
      <c r="A15264" s="295">
        <v>0.19571050000000001</v>
      </c>
      <c r="B15264" s="295"/>
      <c r="C15264" s="295">
        <v>0.32182539999999998</v>
      </c>
      <c r="D15264" s="295"/>
    </row>
    <row r="15265" spans="1:4" x14ac:dyDescent="0.2">
      <c r="A15265" s="295">
        <v>0.19571050000000001</v>
      </c>
      <c r="B15265" s="295"/>
      <c r="C15265" s="295">
        <v>0.32180500000000001</v>
      </c>
      <c r="D15265" s="295"/>
    </row>
    <row r="15266" spans="1:4" x14ac:dyDescent="0.2">
      <c r="A15266" s="295">
        <v>0.19571050000000001</v>
      </c>
      <c r="B15266" s="295"/>
      <c r="C15266" s="295">
        <v>0.32180500000000001</v>
      </c>
      <c r="D15266" s="295"/>
    </row>
    <row r="15267" spans="1:4" x14ac:dyDescent="0.2">
      <c r="A15267" s="295">
        <v>0.19571050000000001</v>
      </c>
      <c r="B15267" s="295"/>
      <c r="C15267" s="295">
        <v>0.32176959999999999</v>
      </c>
      <c r="D15267" s="295"/>
    </row>
    <row r="15268" spans="1:4" x14ac:dyDescent="0.2">
      <c r="A15268" s="295">
        <v>0.19566649999999999</v>
      </c>
      <c r="B15268" s="295"/>
      <c r="C15268" s="295">
        <v>0.32175100000000001</v>
      </c>
      <c r="D15268" s="295"/>
    </row>
    <row r="15269" spans="1:4" x14ac:dyDescent="0.2">
      <c r="A15269" s="295">
        <v>0.1956532</v>
      </c>
      <c r="B15269" s="295"/>
      <c r="C15269" s="295">
        <v>0.32173119999999999</v>
      </c>
      <c r="D15269" s="295"/>
    </row>
    <row r="15270" spans="1:4" x14ac:dyDescent="0.2">
      <c r="A15270" s="295">
        <v>0.1956532</v>
      </c>
      <c r="B15270" s="295"/>
      <c r="C15270" s="295">
        <v>0.32173119999999999</v>
      </c>
      <c r="D15270" s="295"/>
    </row>
    <row r="15271" spans="1:4" x14ac:dyDescent="0.2">
      <c r="A15271" s="295">
        <v>0.1956532</v>
      </c>
      <c r="B15271" s="295"/>
      <c r="C15271" s="295">
        <v>0.32173119999999999</v>
      </c>
      <c r="D15271" s="295"/>
    </row>
    <row r="15272" spans="1:4" x14ac:dyDescent="0.2">
      <c r="A15272" s="295">
        <v>0.19562460000000001</v>
      </c>
      <c r="B15272" s="295"/>
      <c r="C15272" s="295">
        <v>0.32167790000000002</v>
      </c>
      <c r="D15272" s="295"/>
    </row>
    <row r="15273" spans="1:4" x14ac:dyDescent="0.2">
      <c r="A15273" s="295">
        <v>0.19562460000000001</v>
      </c>
      <c r="B15273" s="295"/>
      <c r="C15273" s="295">
        <v>0.32165909999999998</v>
      </c>
      <c r="D15273" s="295"/>
    </row>
    <row r="15274" spans="1:4" x14ac:dyDescent="0.2">
      <c r="A15274" s="295">
        <v>0.1955952</v>
      </c>
      <c r="B15274" s="295"/>
      <c r="C15274" s="295">
        <v>0.3216387</v>
      </c>
      <c r="D15274" s="295"/>
    </row>
    <row r="15275" spans="1:4" x14ac:dyDescent="0.2">
      <c r="A15275" s="295">
        <v>0.1955952</v>
      </c>
      <c r="B15275" s="295"/>
      <c r="C15275" s="295">
        <v>0.32160329999999998</v>
      </c>
      <c r="D15275" s="295"/>
    </row>
    <row r="15276" spans="1:4" x14ac:dyDescent="0.2">
      <c r="A15276" s="295">
        <v>0.1955807</v>
      </c>
      <c r="B15276" s="295"/>
      <c r="C15276" s="295">
        <v>0.32160329999999998</v>
      </c>
      <c r="D15276" s="295"/>
    </row>
    <row r="15277" spans="1:4" x14ac:dyDescent="0.2">
      <c r="A15277" s="295">
        <v>0.1955662</v>
      </c>
      <c r="B15277" s="295"/>
      <c r="C15277" s="295">
        <v>0.32160329999999998</v>
      </c>
      <c r="D15277" s="295"/>
    </row>
    <row r="15278" spans="1:4" x14ac:dyDescent="0.2">
      <c r="A15278" s="295">
        <v>0.19555169999999999</v>
      </c>
      <c r="B15278" s="295"/>
      <c r="C15278" s="295">
        <v>0.32156489999999999</v>
      </c>
      <c r="D15278" s="295"/>
    </row>
    <row r="15279" spans="1:4" x14ac:dyDescent="0.2">
      <c r="A15279" s="295">
        <v>0.19553719999999999</v>
      </c>
      <c r="B15279" s="295"/>
      <c r="C15279" s="295">
        <v>0.32153110000000001</v>
      </c>
      <c r="D15279" s="295"/>
    </row>
    <row r="15280" spans="1:4" x14ac:dyDescent="0.2">
      <c r="A15280" s="295">
        <v>0.19553719999999999</v>
      </c>
      <c r="B15280" s="295"/>
      <c r="C15280" s="295">
        <v>0.32153110000000001</v>
      </c>
      <c r="D15280" s="295"/>
    </row>
    <row r="15281" spans="1:4" x14ac:dyDescent="0.2">
      <c r="A15281" s="295">
        <v>0.19553719999999999</v>
      </c>
      <c r="B15281" s="295"/>
      <c r="C15281" s="295">
        <v>0.32149280000000002</v>
      </c>
      <c r="D15281" s="295"/>
    </row>
    <row r="15282" spans="1:4" x14ac:dyDescent="0.2">
      <c r="A15282" s="295">
        <v>0.19550890000000001</v>
      </c>
      <c r="B15282" s="295"/>
      <c r="C15282" s="295">
        <v>0.32147779999999998</v>
      </c>
      <c r="D15282" s="295"/>
    </row>
    <row r="15283" spans="1:4" x14ac:dyDescent="0.2">
      <c r="A15283" s="295">
        <v>0.19550880000000001</v>
      </c>
      <c r="B15283" s="295"/>
      <c r="C15283" s="295">
        <v>0.32143850000000002</v>
      </c>
      <c r="D15283" s="295"/>
    </row>
    <row r="15284" spans="1:4" x14ac:dyDescent="0.2">
      <c r="A15284" s="295">
        <v>0.19550880000000001</v>
      </c>
      <c r="B15284" s="295"/>
      <c r="C15284" s="295">
        <v>0.3214188</v>
      </c>
      <c r="D15284" s="295"/>
    </row>
    <row r="15285" spans="1:4" x14ac:dyDescent="0.2">
      <c r="A15285" s="295">
        <v>0.19548099999999999</v>
      </c>
      <c r="B15285" s="295"/>
      <c r="C15285" s="295">
        <v>0.3214188</v>
      </c>
      <c r="D15285" s="295"/>
    </row>
    <row r="15286" spans="1:4" x14ac:dyDescent="0.2">
      <c r="A15286" s="295">
        <v>0.19545129999999999</v>
      </c>
      <c r="B15286" s="295"/>
      <c r="C15286" s="295">
        <v>0.32138519999999998</v>
      </c>
      <c r="D15286" s="295"/>
    </row>
    <row r="15287" spans="1:4" x14ac:dyDescent="0.2">
      <c r="A15287" s="295">
        <v>0.19542180000000001</v>
      </c>
      <c r="B15287" s="295"/>
      <c r="C15287" s="295">
        <v>0.32138519999999998</v>
      </c>
      <c r="D15287" s="295"/>
    </row>
    <row r="15288" spans="1:4" x14ac:dyDescent="0.2">
      <c r="A15288" s="295">
        <v>0.19542180000000001</v>
      </c>
      <c r="B15288" s="295"/>
      <c r="C15288" s="295">
        <v>0.32136540000000002</v>
      </c>
      <c r="D15288" s="295"/>
    </row>
    <row r="15289" spans="1:4" x14ac:dyDescent="0.2">
      <c r="A15289" s="295">
        <v>0.19542180000000001</v>
      </c>
      <c r="B15289" s="295"/>
      <c r="C15289" s="295">
        <v>0.32132640000000001</v>
      </c>
      <c r="D15289" s="295"/>
    </row>
    <row r="15290" spans="1:4" x14ac:dyDescent="0.2">
      <c r="A15290" s="295">
        <v>0.19542180000000001</v>
      </c>
      <c r="B15290" s="295"/>
      <c r="C15290" s="295">
        <v>0.32130760000000003</v>
      </c>
      <c r="D15290" s="295"/>
    </row>
    <row r="15291" spans="1:4" x14ac:dyDescent="0.2">
      <c r="A15291" s="295">
        <v>0.19542180000000001</v>
      </c>
      <c r="B15291" s="295"/>
      <c r="C15291" s="295">
        <v>0.32129259999999998</v>
      </c>
      <c r="D15291" s="295"/>
    </row>
    <row r="15292" spans="1:4" x14ac:dyDescent="0.2">
      <c r="A15292" s="295">
        <v>0.1953783</v>
      </c>
      <c r="B15292" s="295"/>
      <c r="C15292" s="295">
        <v>0.32127289999999997</v>
      </c>
      <c r="D15292" s="295"/>
    </row>
    <row r="15293" spans="1:4" x14ac:dyDescent="0.2">
      <c r="A15293" s="295">
        <v>0.1953783</v>
      </c>
      <c r="B15293" s="295"/>
      <c r="C15293" s="295">
        <v>0.32125399999999998</v>
      </c>
      <c r="D15293" s="295"/>
    </row>
    <row r="15294" spans="1:4" x14ac:dyDescent="0.2">
      <c r="A15294" s="295">
        <v>0.1953638</v>
      </c>
      <c r="B15294" s="295"/>
      <c r="C15294" s="295">
        <v>0.32123429999999997</v>
      </c>
      <c r="D15294" s="295"/>
    </row>
    <row r="15295" spans="1:4" x14ac:dyDescent="0.2">
      <c r="A15295" s="295">
        <v>0.1953638</v>
      </c>
      <c r="B15295" s="295"/>
      <c r="C15295" s="295">
        <v>0.32123429999999997</v>
      </c>
      <c r="D15295" s="295"/>
    </row>
    <row r="15296" spans="1:4" x14ac:dyDescent="0.2">
      <c r="A15296" s="295">
        <v>0.19534879999999999</v>
      </c>
      <c r="B15296" s="295"/>
      <c r="C15296" s="295">
        <v>0.32123429999999997</v>
      </c>
      <c r="D15296" s="295"/>
    </row>
    <row r="15297" spans="1:4" x14ac:dyDescent="0.2">
      <c r="A15297" s="295">
        <v>0.19533429999999999</v>
      </c>
      <c r="B15297" s="295"/>
      <c r="C15297" s="295">
        <v>0.32121549999999999</v>
      </c>
      <c r="D15297" s="295"/>
    </row>
    <row r="15298" spans="1:4" x14ac:dyDescent="0.2">
      <c r="A15298" s="295">
        <v>0.19531979999999999</v>
      </c>
      <c r="B15298" s="295"/>
      <c r="C15298" s="295">
        <v>0.3211427</v>
      </c>
      <c r="D15298" s="295"/>
    </row>
    <row r="15299" spans="1:4" x14ac:dyDescent="0.2">
      <c r="A15299" s="295">
        <v>0.19530649999999999</v>
      </c>
      <c r="B15299" s="295"/>
      <c r="C15299" s="295">
        <v>0.32112289999999999</v>
      </c>
      <c r="D15299" s="295"/>
    </row>
    <row r="15300" spans="1:4" x14ac:dyDescent="0.2">
      <c r="A15300" s="295">
        <v>0.1952913</v>
      </c>
      <c r="B15300" s="295"/>
      <c r="C15300" s="295">
        <v>0.32112289999999999</v>
      </c>
      <c r="D15300" s="295"/>
    </row>
    <row r="15301" spans="1:4" x14ac:dyDescent="0.2">
      <c r="A15301" s="295">
        <v>0.1952913</v>
      </c>
      <c r="B15301" s="295"/>
      <c r="C15301" s="295">
        <v>0.32108429999999999</v>
      </c>
      <c r="D15301" s="295"/>
    </row>
    <row r="15302" spans="1:4" x14ac:dyDescent="0.2">
      <c r="A15302" s="295">
        <v>0.19527630000000001</v>
      </c>
      <c r="B15302" s="295"/>
      <c r="C15302" s="295">
        <v>0.32102649999999999</v>
      </c>
      <c r="D15302" s="295"/>
    </row>
    <row r="15303" spans="1:4" x14ac:dyDescent="0.2">
      <c r="A15303" s="295">
        <v>0.19526180000000001</v>
      </c>
      <c r="B15303" s="295"/>
      <c r="C15303" s="295">
        <v>0.32102649999999999</v>
      </c>
      <c r="D15303" s="295"/>
    </row>
    <row r="15304" spans="1:4" x14ac:dyDescent="0.2">
      <c r="A15304" s="295">
        <v>0.1952187</v>
      </c>
      <c r="B15304" s="295"/>
      <c r="C15304" s="295">
        <v>0.32101150000000001</v>
      </c>
      <c r="D15304" s="295"/>
    </row>
    <row r="15305" spans="1:4" x14ac:dyDescent="0.2">
      <c r="A15305" s="295">
        <v>0.1952187</v>
      </c>
      <c r="B15305" s="295"/>
      <c r="C15305" s="295">
        <v>0.32099109999999997</v>
      </c>
      <c r="D15305" s="295"/>
    </row>
    <row r="15306" spans="1:4" x14ac:dyDescent="0.2">
      <c r="A15306" s="295">
        <v>0.1952187</v>
      </c>
      <c r="B15306" s="295"/>
      <c r="C15306" s="295">
        <v>0.32095269999999998</v>
      </c>
      <c r="D15306" s="295"/>
    </row>
    <row r="15307" spans="1:4" x14ac:dyDescent="0.2">
      <c r="A15307" s="295">
        <v>0.19518930000000001</v>
      </c>
      <c r="B15307" s="295"/>
      <c r="C15307" s="295">
        <v>0.32091890000000001</v>
      </c>
      <c r="D15307" s="295"/>
    </row>
    <row r="15308" spans="1:4" x14ac:dyDescent="0.2">
      <c r="A15308" s="295">
        <v>0.19518930000000001</v>
      </c>
      <c r="B15308" s="295"/>
      <c r="C15308" s="295">
        <v>0.32091890000000001</v>
      </c>
      <c r="D15308" s="295"/>
    </row>
    <row r="15309" spans="1:4" x14ac:dyDescent="0.2">
      <c r="A15309" s="295">
        <v>0.19517480000000001</v>
      </c>
      <c r="B15309" s="295"/>
      <c r="C15309" s="295">
        <v>0.32088420000000001</v>
      </c>
      <c r="D15309" s="295"/>
    </row>
    <row r="15310" spans="1:4" x14ac:dyDescent="0.2">
      <c r="A15310" s="295">
        <v>0.19514619999999999</v>
      </c>
      <c r="B15310" s="295"/>
      <c r="C15310" s="295">
        <v>0.32084879999999999</v>
      </c>
      <c r="D15310" s="295"/>
    </row>
    <row r="15311" spans="1:4" x14ac:dyDescent="0.2">
      <c r="A15311" s="295">
        <v>0.19514619999999999</v>
      </c>
      <c r="B15311" s="295"/>
      <c r="C15311" s="295">
        <v>0.3208104</v>
      </c>
      <c r="D15311" s="295"/>
    </row>
    <row r="15312" spans="1:4" x14ac:dyDescent="0.2">
      <c r="A15312" s="295">
        <v>0.19513130000000001</v>
      </c>
      <c r="B15312" s="295"/>
      <c r="C15312" s="295">
        <v>0.3208104</v>
      </c>
      <c r="D15312" s="295"/>
    </row>
    <row r="15313" spans="1:4" x14ac:dyDescent="0.2">
      <c r="A15313" s="295">
        <v>0.19510350000000001</v>
      </c>
      <c r="B15313" s="295"/>
      <c r="C15313" s="295">
        <v>0.3208104</v>
      </c>
      <c r="D15313" s="295"/>
    </row>
    <row r="15314" spans="1:4" x14ac:dyDescent="0.2">
      <c r="A15314" s="295">
        <v>0.19508890000000001</v>
      </c>
      <c r="B15314" s="295"/>
      <c r="C15314" s="295">
        <v>0.32073760000000001</v>
      </c>
      <c r="D15314" s="295"/>
    </row>
    <row r="15315" spans="1:4" x14ac:dyDescent="0.2">
      <c r="A15315" s="295">
        <v>0.19508890000000001</v>
      </c>
      <c r="B15315" s="295"/>
      <c r="C15315" s="295">
        <v>0.32073760000000001</v>
      </c>
      <c r="D15315" s="295"/>
    </row>
    <row r="15316" spans="1:4" x14ac:dyDescent="0.2">
      <c r="A15316" s="295">
        <v>0.19508890000000001</v>
      </c>
      <c r="B15316" s="295"/>
      <c r="C15316" s="295">
        <v>0.32073760000000001</v>
      </c>
      <c r="D15316" s="295"/>
    </row>
    <row r="15317" spans="1:4" x14ac:dyDescent="0.2">
      <c r="A15317" s="295">
        <v>0.19507440000000001</v>
      </c>
      <c r="B15317" s="295"/>
      <c r="C15317" s="295">
        <v>0.32071899999999998</v>
      </c>
      <c r="D15317" s="295"/>
    </row>
    <row r="15318" spans="1:4" x14ac:dyDescent="0.2">
      <c r="A15318" s="295">
        <v>0.19503090000000001</v>
      </c>
      <c r="B15318" s="295"/>
      <c r="C15318" s="295">
        <v>0.32068550000000001</v>
      </c>
      <c r="D15318" s="295"/>
    </row>
    <row r="15319" spans="1:4" x14ac:dyDescent="0.2">
      <c r="A15319" s="295">
        <v>0.19501640000000001</v>
      </c>
      <c r="B15319" s="295"/>
      <c r="C15319" s="295">
        <v>0.32064530000000002</v>
      </c>
      <c r="D15319" s="295"/>
    </row>
    <row r="15320" spans="1:4" x14ac:dyDescent="0.2">
      <c r="A15320" s="295">
        <v>0.19501640000000001</v>
      </c>
      <c r="B15320" s="295"/>
      <c r="C15320" s="295">
        <v>0.32062649999999998</v>
      </c>
      <c r="D15320" s="295"/>
    </row>
    <row r="15321" spans="1:4" x14ac:dyDescent="0.2">
      <c r="A15321" s="295">
        <v>0.19500190000000001</v>
      </c>
      <c r="B15321" s="295"/>
      <c r="C15321" s="295">
        <v>0.32062649999999998</v>
      </c>
      <c r="D15321" s="295"/>
    </row>
    <row r="15322" spans="1:4" x14ac:dyDescent="0.2">
      <c r="A15322" s="295">
        <v>0.19498689999999999</v>
      </c>
      <c r="B15322" s="295"/>
      <c r="C15322" s="295">
        <v>0.32062649999999998</v>
      </c>
      <c r="D15322" s="295"/>
    </row>
    <row r="15323" spans="1:4" x14ac:dyDescent="0.2">
      <c r="A15323" s="295">
        <v>0.19498689999999999</v>
      </c>
      <c r="B15323" s="295"/>
      <c r="C15323" s="295">
        <v>0.32059169999999998</v>
      </c>
      <c r="D15323" s="295"/>
    </row>
    <row r="15324" spans="1:4" x14ac:dyDescent="0.2">
      <c r="A15324" s="295">
        <v>0.1949717</v>
      </c>
      <c r="B15324" s="295"/>
      <c r="C15324" s="295">
        <v>0.32055250000000002</v>
      </c>
      <c r="D15324" s="295"/>
    </row>
    <row r="15325" spans="1:4" x14ac:dyDescent="0.2">
      <c r="A15325" s="295">
        <v>0.1949717</v>
      </c>
      <c r="B15325" s="295"/>
      <c r="C15325" s="295">
        <v>0.3205327</v>
      </c>
      <c r="D15325" s="295"/>
    </row>
    <row r="15326" spans="1:4" x14ac:dyDescent="0.2">
      <c r="A15326" s="295">
        <v>0.19494339999999999</v>
      </c>
      <c r="B15326" s="295"/>
      <c r="C15326" s="295">
        <v>0.32051390000000002</v>
      </c>
      <c r="D15326" s="295"/>
    </row>
    <row r="15327" spans="1:4" x14ac:dyDescent="0.2">
      <c r="A15327" s="295">
        <v>0.19494339999999999</v>
      </c>
      <c r="B15327" s="295"/>
      <c r="C15327" s="295">
        <v>0.3204803</v>
      </c>
      <c r="D15327" s="295"/>
    </row>
    <row r="15328" spans="1:4" x14ac:dyDescent="0.2">
      <c r="A15328" s="295">
        <v>0.1949301</v>
      </c>
      <c r="B15328" s="295"/>
      <c r="C15328" s="295">
        <v>0.32046059999999998</v>
      </c>
      <c r="D15328" s="295"/>
    </row>
    <row r="15329" spans="1:4" x14ac:dyDescent="0.2">
      <c r="A15329" s="295">
        <v>0.1949301</v>
      </c>
      <c r="B15329" s="295"/>
      <c r="C15329" s="295">
        <v>0.32044020000000001</v>
      </c>
      <c r="D15329" s="295"/>
    </row>
    <row r="15330" spans="1:4" x14ac:dyDescent="0.2">
      <c r="A15330" s="295">
        <v>0.1949301</v>
      </c>
      <c r="B15330" s="295"/>
      <c r="C15330" s="295">
        <v>0.32040269999999998</v>
      </c>
      <c r="D15330" s="295"/>
    </row>
    <row r="15331" spans="1:4" x14ac:dyDescent="0.2">
      <c r="A15331" s="295">
        <v>0.1949301</v>
      </c>
      <c r="B15331" s="295"/>
      <c r="C15331" s="295">
        <v>0.3203878</v>
      </c>
      <c r="D15331" s="295"/>
    </row>
    <row r="15332" spans="1:4" x14ac:dyDescent="0.2">
      <c r="A15332" s="295">
        <v>0.19488730000000001</v>
      </c>
      <c r="B15332" s="295"/>
      <c r="C15332" s="295">
        <v>0.3203878</v>
      </c>
      <c r="D15332" s="295"/>
    </row>
    <row r="15333" spans="1:4" x14ac:dyDescent="0.2">
      <c r="A15333" s="295">
        <v>0.19487280000000001</v>
      </c>
      <c r="B15333" s="295"/>
      <c r="C15333" s="295">
        <v>0.32036740000000002</v>
      </c>
      <c r="D15333" s="295"/>
    </row>
    <row r="15334" spans="1:4" x14ac:dyDescent="0.2">
      <c r="A15334" s="295">
        <v>0.19487280000000001</v>
      </c>
      <c r="B15334" s="295"/>
      <c r="C15334" s="295">
        <v>0.32032899999999997</v>
      </c>
      <c r="D15334" s="295"/>
    </row>
    <row r="15335" spans="1:4" x14ac:dyDescent="0.2">
      <c r="A15335" s="295">
        <v>0.1948281</v>
      </c>
      <c r="B15335" s="295"/>
      <c r="C15335" s="295">
        <v>0.32031399999999999</v>
      </c>
      <c r="D15335" s="295"/>
    </row>
    <row r="15336" spans="1:4" x14ac:dyDescent="0.2">
      <c r="A15336" s="295">
        <v>0.1948281</v>
      </c>
      <c r="B15336" s="295"/>
      <c r="C15336" s="295">
        <v>0.3202952</v>
      </c>
      <c r="D15336" s="295"/>
    </row>
    <row r="15337" spans="1:4" x14ac:dyDescent="0.2">
      <c r="A15337" s="295">
        <v>0.19480020000000001</v>
      </c>
      <c r="B15337" s="295"/>
      <c r="C15337" s="295">
        <v>0.32027660000000002</v>
      </c>
      <c r="D15337" s="295"/>
    </row>
    <row r="15338" spans="1:4" x14ac:dyDescent="0.2">
      <c r="A15338" s="295">
        <v>0.19478529999999999</v>
      </c>
      <c r="B15338" s="295"/>
      <c r="C15338" s="295">
        <v>0.32025680000000001</v>
      </c>
      <c r="D15338" s="295"/>
    </row>
    <row r="15339" spans="1:4" x14ac:dyDescent="0.2">
      <c r="A15339" s="295">
        <v>0.19478529999999999</v>
      </c>
      <c r="B15339" s="295"/>
      <c r="C15339" s="295">
        <v>0.32021939999999999</v>
      </c>
      <c r="D15339" s="295"/>
    </row>
    <row r="15340" spans="1:4" x14ac:dyDescent="0.2">
      <c r="A15340" s="295">
        <v>0.19475629999999999</v>
      </c>
      <c r="B15340" s="295"/>
      <c r="C15340" s="295">
        <v>0.3202044</v>
      </c>
      <c r="D15340" s="295"/>
    </row>
    <row r="15341" spans="1:4" x14ac:dyDescent="0.2">
      <c r="A15341" s="295">
        <v>0.19475629999999999</v>
      </c>
      <c r="B15341" s="295"/>
      <c r="C15341" s="295">
        <v>0.32016539999999999</v>
      </c>
      <c r="D15341" s="295"/>
    </row>
    <row r="15342" spans="1:4" x14ac:dyDescent="0.2">
      <c r="A15342" s="295">
        <v>0.1947429</v>
      </c>
      <c r="B15342" s="295"/>
      <c r="C15342" s="295">
        <v>0.32016539999999999</v>
      </c>
      <c r="D15342" s="295"/>
    </row>
    <row r="15343" spans="1:4" x14ac:dyDescent="0.2">
      <c r="A15343" s="295">
        <v>0.1947277</v>
      </c>
      <c r="B15343" s="295"/>
      <c r="C15343" s="295">
        <v>0.3201505</v>
      </c>
      <c r="D15343" s="295"/>
    </row>
    <row r="15344" spans="1:4" x14ac:dyDescent="0.2">
      <c r="A15344" s="295">
        <v>0.19469829999999999</v>
      </c>
      <c r="B15344" s="295"/>
      <c r="C15344" s="295">
        <v>0.3201119</v>
      </c>
      <c r="D15344" s="295"/>
    </row>
    <row r="15345" spans="1:4" x14ac:dyDescent="0.2">
      <c r="A15345" s="295">
        <v>0.19468379999999999</v>
      </c>
      <c r="B15345" s="295"/>
      <c r="C15345" s="295">
        <v>0.32009330000000003</v>
      </c>
      <c r="D15345" s="295"/>
    </row>
    <row r="15346" spans="1:4" x14ac:dyDescent="0.2">
      <c r="A15346" s="295">
        <v>0.19468379999999999</v>
      </c>
      <c r="B15346" s="295"/>
      <c r="C15346" s="295">
        <v>0.32009330000000003</v>
      </c>
      <c r="D15346" s="295"/>
    </row>
    <row r="15347" spans="1:4" x14ac:dyDescent="0.2">
      <c r="A15347" s="295">
        <v>0.19468379999999999</v>
      </c>
      <c r="B15347" s="295"/>
      <c r="C15347" s="295">
        <v>0.32007829999999998</v>
      </c>
      <c r="D15347" s="295"/>
    </row>
    <row r="15348" spans="1:4" x14ac:dyDescent="0.2">
      <c r="A15348" s="295">
        <v>0.19468379999999999</v>
      </c>
      <c r="B15348" s="295"/>
      <c r="C15348" s="295">
        <v>0.32001950000000001</v>
      </c>
      <c r="D15348" s="295"/>
    </row>
    <row r="15349" spans="1:4" x14ac:dyDescent="0.2">
      <c r="A15349" s="295">
        <v>0.1946543</v>
      </c>
      <c r="B15349" s="295"/>
      <c r="C15349" s="295">
        <v>0.32000070000000003</v>
      </c>
      <c r="D15349" s="295"/>
    </row>
    <row r="15350" spans="1:4" x14ac:dyDescent="0.2">
      <c r="A15350" s="295">
        <v>0.19464100000000001</v>
      </c>
      <c r="B15350" s="295"/>
      <c r="C15350" s="295">
        <v>0.31998569999999998</v>
      </c>
      <c r="D15350" s="295"/>
    </row>
    <row r="15351" spans="1:4" x14ac:dyDescent="0.2">
      <c r="A15351" s="295">
        <v>0.19462650000000001</v>
      </c>
      <c r="B15351" s="295"/>
      <c r="C15351" s="295">
        <v>0.31996599999999997</v>
      </c>
      <c r="D15351" s="295"/>
    </row>
    <row r="15352" spans="1:4" x14ac:dyDescent="0.2">
      <c r="A15352" s="295">
        <v>0.19461310000000001</v>
      </c>
      <c r="B15352" s="295"/>
      <c r="C15352" s="295">
        <v>0.31996599999999997</v>
      </c>
      <c r="D15352" s="295"/>
    </row>
    <row r="15353" spans="1:4" x14ac:dyDescent="0.2">
      <c r="A15353" s="295">
        <v>0.19459789999999999</v>
      </c>
      <c r="B15353" s="295"/>
      <c r="C15353" s="295">
        <v>0.31994709999999998</v>
      </c>
      <c r="D15353" s="295"/>
    </row>
    <row r="15354" spans="1:4" x14ac:dyDescent="0.2">
      <c r="A15354" s="295">
        <v>0.19459789999999999</v>
      </c>
      <c r="B15354" s="295"/>
      <c r="C15354" s="295">
        <v>0.31994709999999998</v>
      </c>
      <c r="D15354" s="295"/>
    </row>
    <row r="15355" spans="1:4" x14ac:dyDescent="0.2">
      <c r="A15355" s="295">
        <v>0.19458300000000001</v>
      </c>
      <c r="B15355" s="295"/>
      <c r="C15355" s="295">
        <v>0.319907</v>
      </c>
      <c r="D15355" s="295"/>
    </row>
    <row r="15356" spans="1:4" x14ac:dyDescent="0.2">
      <c r="A15356" s="295">
        <v>0.19458300000000001</v>
      </c>
      <c r="B15356" s="295"/>
      <c r="C15356" s="295">
        <v>0.31988840000000002</v>
      </c>
      <c r="D15356" s="295"/>
    </row>
    <row r="15357" spans="1:4" x14ac:dyDescent="0.2">
      <c r="A15357" s="295">
        <v>0.19456799999999999</v>
      </c>
      <c r="B15357" s="295"/>
      <c r="C15357" s="295">
        <v>0.31987339999999997</v>
      </c>
      <c r="D15357" s="295"/>
    </row>
    <row r="15358" spans="1:4" x14ac:dyDescent="0.2">
      <c r="A15358" s="295">
        <v>0.19452449999999999</v>
      </c>
      <c r="B15358" s="295"/>
      <c r="C15358" s="295">
        <v>0.31985360000000002</v>
      </c>
      <c r="D15358" s="295"/>
    </row>
    <row r="15359" spans="1:4" x14ac:dyDescent="0.2">
      <c r="A15359" s="295">
        <v>0.19452449999999999</v>
      </c>
      <c r="B15359" s="295"/>
      <c r="C15359" s="295">
        <v>0.31979459999999998</v>
      </c>
      <c r="D15359" s="295"/>
    </row>
    <row r="15360" spans="1:4" x14ac:dyDescent="0.2">
      <c r="A15360" s="295">
        <v>0.19452449999999999</v>
      </c>
      <c r="B15360" s="295"/>
      <c r="C15360" s="295">
        <v>0.319776</v>
      </c>
      <c r="D15360" s="295"/>
    </row>
    <row r="15361" spans="1:4" x14ac:dyDescent="0.2">
      <c r="A15361" s="295">
        <v>0.19452449999999999</v>
      </c>
      <c r="B15361" s="295"/>
      <c r="C15361" s="295">
        <v>0.31974130000000001</v>
      </c>
      <c r="D15361" s="295"/>
    </row>
    <row r="15362" spans="1:4" x14ac:dyDescent="0.2">
      <c r="A15362" s="295">
        <v>0.194495</v>
      </c>
      <c r="B15362" s="295"/>
      <c r="C15362" s="295">
        <v>0.31974130000000001</v>
      </c>
      <c r="D15362" s="295"/>
    </row>
    <row r="15363" spans="1:4" x14ac:dyDescent="0.2">
      <c r="A15363" s="295">
        <v>0.19446530000000001</v>
      </c>
      <c r="B15363" s="295"/>
      <c r="C15363" s="295">
        <v>0.31974130000000001</v>
      </c>
      <c r="D15363" s="295"/>
    </row>
    <row r="15364" spans="1:4" x14ac:dyDescent="0.2">
      <c r="A15364" s="295">
        <v>0.19443740000000001</v>
      </c>
      <c r="B15364" s="295"/>
      <c r="C15364" s="295">
        <v>0.31970270000000001</v>
      </c>
      <c r="D15364" s="295"/>
    </row>
    <row r="15365" spans="1:4" x14ac:dyDescent="0.2">
      <c r="A15365" s="295">
        <v>0.19443740000000001</v>
      </c>
      <c r="B15365" s="295"/>
      <c r="C15365" s="295">
        <v>0.31968410000000003</v>
      </c>
      <c r="D15365" s="295"/>
    </row>
    <row r="15366" spans="1:4" x14ac:dyDescent="0.2">
      <c r="A15366" s="295">
        <v>0.19443740000000001</v>
      </c>
      <c r="B15366" s="295"/>
      <c r="C15366" s="295">
        <v>0.31964870000000001</v>
      </c>
      <c r="D15366" s="295"/>
    </row>
    <row r="15367" spans="1:4" x14ac:dyDescent="0.2">
      <c r="A15367" s="295">
        <v>0.1944225</v>
      </c>
      <c r="B15367" s="295"/>
      <c r="C15367" s="295">
        <v>0.31961040000000002</v>
      </c>
      <c r="D15367" s="295"/>
    </row>
    <row r="15368" spans="1:4" x14ac:dyDescent="0.2">
      <c r="A15368" s="295">
        <v>0.19440789999999999</v>
      </c>
      <c r="B15368" s="295"/>
      <c r="C15368" s="295">
        <v>0.3195711</v>
      </c>
      <c r="D15368" s="295"/>
    </row>
    <row r="15369" spans="1:4" x14ac:dyDescent="0.2">
      <c r="A15369" s="295">
        <v>0.1943783</v>
      </c>
      <c r="B15369" s="295"/>
      <c r="C15369" s="295">
        <v>0.3195711</v>
      </c>
      <c r="D15369" s="295"/>
    </row>
    <row r="15370" spans="1:4" x14ac:dyDescent="0.2">
      <c r="A15370" s="295">
        <v>0.1943783</v>
      </c>
      <c r="B15370" s="295"/>
      <c r="C15370" s="295">
        <v>0.31955620000000001</v>
      </c>
      <c r="D15370" s="295"/>
    </row>
    <row r="15371" spans="1:4" x14ac:dyDescent="0.2">
      <c r="A15371" s="295">
        <v>0.1943783</v>
      </c>
      <c r="B15371" s="295"/>
      <c r="C15371" s="295">
        <v>0.3195172</v>
      </c>
      <c r="D15371" s="295"/>
    </row>
    <row r="15372" spans="1:4" x14ac:dyDescent="0.2">
      <c r="A15372" s="295">
        <v>0.19436329999999999</v>
      </c>
      <c r="B15372" s="295"/>
      <c r="C15372" s="295">
        <v>0.3195172</v>
      </c>
      <c r="D15372" s="295"/>
    </row>
    <row r="15373" spans="1:4" x14ac:dyDescent="0.2">
      <c r="A15373" s="295">
        <v>0.19436329999999999</v>
      </c>
      <c r="B15373" s="295"/>
      <c r="C15373" s="295">
        <v>0.31947880000000001</v>
      </c>
      <c r="D15373" s="295"/>
    </row>
    <row r="15374" spans="1:4" x14ac:dyDescent="0.2">
      <c r="A15374" s="295">
        <v>0.19434989999999999</v>
      </c>
      <c r="B15374" s="295"/>
      <c r="C15374" s="295">
        <v>0.31946000000000002</v>
      </c>
      <c r="D15374" s="295"/>
    </row>
    <row r="15375" spans="1:4" x14ac:dyDescent="0.2">
      <c r="A15375" s="295">
        <v>0.1943347</v>
      </c>
      <c r="B15375" s="295"/>
      <c r="C15375" s="295">
        <v>0.31943959999999999</v>
      </c>
      <c r="D15375" s="295"/>
    </row>
    <row r="15376" spans="1:4" x14ac:dyDescent="0.2">
      <c r="A15376" s="295">
        <v>0.1943347</v>
      </c>
      <c r="B15376" s="295"/>
      <c r="C15376" s="295">
        <v>0.3194012</v>
      </c>
      <c r="D15376" s="295"/>
    </row>
    <row r="15377" spans="1:4" x14ac:dyDescent="0.2">
      <c r="A15377" s="295">
        <v>0.1943203</v>
      </c>
      <c r="B15377" s="295"/>
      <c r="C15377" s="295">
        <v>0.3194012</v>
      </c>
      <c r="D15377" s="295"/>
    </row>
    <row r="15378" spans="1:4" x14ac:dyDescent="0.2">
      <c r="A15378" s="295">
        <v>0.19427739999999999</v>
      </c>
      <c r="B15378" s="295"/>
      <c r="C15378" s="295">
        <v>0.3194012</v>
      </c>
      <c r="D15378" s="295"/>
    </row>
    <row r="15379" spans="1:4" x14ac:dyDescent="0.2">
      <c r="A15379" s="295">
        <v>0.19427739999999999</v>
      </c>
      <c r="B15379" s="295"/>
      <c r="C15379" s="295">
        <v>0.31936740000000002</v>
      </c>
      <c r="D15379" s="295"/>
    </row>
    <row r="15380" spans="1:4" x14ac:dyDescent="0.2">
      <c r="A15380" s="295">
        <v>0.1942622</v>
      </c>
      <c r="B15380" s="295"/>
      <c r="C15380" s="295">
        <v>0.3193086</v>
      </c>
      <c r="D15380" s="295"/>
    </row>
    <row r="15381" spans="1:4" x14ac:dyDescent="0.2">
      <c r="A15381" s="295">
        <v>0.19424730000000001</v>
      </c>
      <c r="B15381" s="295"/>
      <c r="C15381" s="295">
        <v>0.3193086</v>
      </c>
      <c r="D15381" s="295"/>
    </row>
    <row r="15382" spans="1:4" x14ac:dyDescent="0.2">
      <c r="A15382" s="295">
        <v>0.19421939999999999</v>
      </c>
      <c r="B15382" s="295"/>
      <c r="C15382" s="295">
        <v>0.31929370000000001</v>
      </c>
      <c r="D15382" s="295"/>
    </row>
    <row r="15383" spans="1:4" x14ac:dyDescent="0.2">
      <c r="A15383" s="295">
        <v>0.19420419999999999</v>
      </c>
      <c r="B15383" s="295"/>
      <c r="C15383" s="295">
        <v>0.31929370000000001</v>
      </c>
      <c r="D15383" s="295"/>
    </row>
    <row r="15384" spans="1:4" x14ac:dyDescent="0.2">
      <c r="A15384" s="295">
        <v>0.19420419999999999</v>
      </c>
      <c r="B15384" s="295"/>
      <c r="C15384" s="295">
        <v>0.31925619999999999</v>
      </c>
      <c r="D15384" s="295"/>
    </row>
    <row r="15385" spans="1:4" x14ac:dyDescent="0.2">
      <c r="A15385" s="295">
        <v>0.19418920000000001</v>
      </c>
      <c r="B15385" s="295"/>
      <c r="C15385" s="295">
        <v>0.3192161</v>
      </c>
      <c r="D15385" s="295"/>
    </row>
    <row r="15386" spans="1:4" x14ac:dyDescent="0.2">
      <c r="A15386" s="295">
        <v>0.19417470000000001</v>
      </c>
      <c r="B15386" s="295"/>
      <c r="C15386" s="295">
        <v>0.31919750000000002</v>
      </c>
      <c r="D15386" s="295"/>
    </row>
    <row r="15387" spans="1:4" x14ac:dyDescent="0.2">
      <c r="A15387" s="295">
        <v>0.19417470000000001</v>
      </c>
      <c r="B15387" s="295"/>
      <c r="C15387" s="295">
        <v>0.31914389999999998</v>
      </c>
      <c r="D15387" s="295"/>
    </row>
    <row r="15388" spans="1:4" x14ac:dyDescent="0.2">
      <c r="A15388" s="295">
        <v>0.1941457</v>
      </c>
      <c r="B15388" s="295"/>
      <c r="C15388" s="295">
        <v>0.31914389999999998</v>
      </c>
      <c r="D15388" s="295"/>
    </row>
    <row r="15389" spans="1:4" x14ac:dyDescent="0.2">
      <c r="A15389" s="295">
        <v>0.1941312</v>
      </c>
      <c r="B15389" s="295"/>
      <c r="C15389" s="295">
        <v>0.3191235</v>
      </c>
      <c r="D15389" s="295"/>
    </row>
    <row r="15390" spans="1:4" x14ac:dyDescent="0.2">
      <c r="A15390" s="295">
        <v>0.19411600000000001</v>
      </c>
      <c r="B15390" s="295"/>
      <c r="C15390" s="295">
        <v>0.31910490000000002</v>
      </c>
      <c r="D15390" s="295"/>
    </row>
    <row r="15391" spans="1:4" x14ac:dyDescent="0.2">
      <c r="A15391" s="295">
        <v>0.194101</v>
      </c>
      <c r="B15391" s="295"/>
      <c r="C15391" s="295">
        <v>0.31904769999999999</v>
      </c>
      <c r="D15391" s="295"/>
    </row>
    <row r="15392" spans="1:4" x14ac:dyDescent="0.2">
      <c r="A15392" s="295">
        <v>0.1940731</v>
      </c>
      <c r="B15392" s="295"/>
      <c r="C15392" s="295">
        <v>0.3190289</v>
      </c>
      <c r="D15392" s="295"/>
    </row>
    <row r="15393" spans="1:4" x14ac:dyDescent="0.2">
      <c r="A15393" s="295">
        <v>0.19405819999999999</v>
      </c>
      <c r="B15393" s="295"/>
      <c r="C15393" s="295">
        <v>0.31901390000000002</v>
      </c>
      <c r="D15393" s="295"/>
    </row>
    <row r="15394" spans="1:4" x14ac:dyDescent="0.2">
      <c r="A15394" s="295">
        <v>0.19405819999999999</v>
      </c>
      <c r="B15394" s="295"/>
      <c r="C15394" s="295">
        <v>0.31899509999999998</v>
      </c>
      <c r="D15394" s="295"/>
    </row>
    <row r="15395" spans="1:4" x14ac:dyDescent="0.2">
      <c r="A15395" s="295">
        <v>0.19404299999999999</v>
      </c>
      <c r="B15395" s="295"/>
      <c r="C15395" s="295">
        <v>0.3189361</v>
      </c>
      <c r="D15395" s="295"/>
    </row>
    <row r="15396" spans="1:4" x14ac:dyDescent="0.2">
      <c r="A15396" s="295">
        <v>0.1940151</v>
      </c>
      <c r="B15396" s="295"/>
      <c r="C15396" s="295">
        <v>0.3189361</v>
      </c>
      <c r="D15396" s="295"/>
    </row>
    <row r="15397" spans="1:4" x14ac:dyDescent="0.2">
      <c r="A15397" s="295">
        <v>0.1940006</v>
      </c>
      <c r="B15397" s="295"/>
      <c r="C15397" s="295">
        <v>0.31890259999999998</v>
      </c>
      <c r="D15397" s="295"/>
    </row>
    <row r="15398" spans="1:4" x14ac:dyDescent="0.2">
      <c r="A15398" s="295">
        <v>0.1940006</v>
      </c>
      <c r="B15398" s="295"/>
      <c r="C15398" s="295">
        <v>0.31888280000000002</v>
      </c>
      <c r="D15398" s="295"/>
    </row>
    <row r="15399" spans="1:4" x14ac:dyDescent="0.2">
      <c r="A15399" s="295">
        <v>0.19397110000000001</v>
      </c>
      <c r="B15399" s="295"/>
      <c r="C15399" s="295">
        <v>0.31886300000000001</v>
      </c>
      <c r="D15399" s="295"/>
    </row>
    <row r="15400" spans="1:4" x14ac:dyDescent="0.2">
      <c r="A15400" s="295">
        <v>0.19397110000000001</v>
      </c>
      <c r="B15400" s="295"/>
      <c r="C15400" s="295">
        <v>0.31882379999999999</v>
      </c>
      <c r="D15400" s="295"/>
    </row>
    <row r="15401" spans="1:4" x14ac:dyDescent="0.2">
      <c r="A15401" s="295">
        <v>0.19397110000000001</v>
      </c>
      <c r="B15401" s="295"/>
      <c r="C15401" s="295">
        <v>0.3188088</v>
      </c>
      <c r="D15401" s="295"/>
    </row>
    <row r="15402" spans="1:4" x14ac:dyDescent="0.2">
      <c r="A15402" s="295">
        <v>0.19394210000000001</v>
      </c>
      <c r="B15402" s="295"/>
      <c r="C15402" s="295">
        <v>0.3188088</v>
      </c>
      <c r="D15402" s="295"/>
    </row>
    <row r="15403" spans="1:4" x14ac:dyDescent="0.2">
      <c r="A15403" s="295">
        <v>0.19394210000000001</v>
      </c>
      <c r="B15403" s="295"/>
      <c r="C15403" s="295">
        <v>0.31876979999999999</v>
      </c>
      <c r="D15403" s="295"/>
    </row>
    <row r="15404" spans="1:4" x14ac:dyDescent="0.2">
      <c r="A15404" s="295">
        <v>0.19391359999999999</v>
      </c>
      <c r="B15404" s="295"/>
      <c r="C15404" s="295">
        <v>0.31873509999999999</v>
      </c>
      <c r="D15404" s="295"/>
    </row>
    <row r="15405" spans="1:4" x14ac:dyDescent="0.2">
      <c r="A15405" s="295">
        <v>0.19391359999999999</v>
      </c>
      <c r="B15405" s="295"/>
      <c r="C15405" s="295">
        <v>0.31872010000000001</v>
      </c>
      <c r="D15405" s="295"/>
    </row>
    <row r="15406" spans="1:4" x14ac:dyDescent="0.2">
      <c r="A15406" s="295">
        <v>0.19391359999999999</v>
      </c>
      <c r="B15406" s="295"/>
      <c r="C15406" s="295">
        <v>0.31870130000000002</v>
      </c>
      <c r="D15406" s="295"/>
    </row>
    <row r="15407" spans="1:4" x14ac:dyDescent="0.2">
      <c r="A15407" s="295">
        <v>0.1938986</v>
      </c>
      <c r="B15407" s="295"/>
      <c r="C15407" s="295">
        <v>0.31864789999999998</v>
      </c>
      <c r="D15407" s="295"/>
    </row>
    <row r="15408" spans="1:4" x14ac:dyDescent="0.2">
      <c r="A15408" s="295">
        <v>0.1938986</v>
      </c>
      <c r="B15408" s="295"/>
      <c r="C15408" s="295">
        <v>0.31864789999999998</v>
      </c>
      <c r="D15408" s="295"/>
    </row>
    <row r="15409" spans="1:4" x14ac:dyDescent="0.2">
      <c r="A15409" s="295">
        <v>0.19388340000000001</v>
      </c>
      <c r="B15409" s="295"/>
      <c r="C15409" s="295">
        <v>0.31862810000000003</v>
      </c>
      <c r="D15409" s="295"/>
    </row>
    <row r="15410" spans="1:4" x14ac:dyDescent="0.2">
      <c r="A15410" s="295">
        <v>0.19386890000000001</v>
      </c>
      <c r="B15410" s="295"/>
      <c r="C15410" s="295">
        <v>0.31860769999999999</v>
      </c>
      <c r="D15410" s="295"/>
    </row>
    <row r="15411" spans="1:4" x14ac:dyDescent="0.2">
      <c r="A15411" s="295">
        <v>0.19384109999999999</v>
      </c>
      <c r="B15411" s="295"/>
      <c r="C15411" s="295">
        <v>0.31860769999999999</v>
      </c>
      <c r="D15411" s="295"/>
    </row>
    <row r="15412" spans="1:4" x14ac:dyDescent="0.2">
      <c r="A15412" s="295">
        <v>0.19384109999999999</v>
      </c>
      <c r="B15412" s="295"/>
      <c r="C15412" s="295">
        <v>0.31858910000000001</v>
      </c>
      <c r="D15412" s="295"/>
    </row>
    <row r="15413" spans="1:4" x14ac:dyDescent="0.2">
      <c r="A15413" s="295">
        <v>0.1938261</v>
      </c>
      <c r="B15413" s="295"/>
      <c r="C15413" s="295">
        <v>0.31855169999999999</v>
      </c>
      <c r="D15413" s="295"/>
    </row>
    <row r="15414" spans="1:4" x14ac:dyDescent="0.2">
      <c r="A15414" s="295">
        <v>0.1938261</v>
      </c>
      <c r="B15414" s="295"/>
      <c r="C15414" s="295">
        <v>0.31849660000000002</v>
      </c>
      <c r="D15414" s="295"/>
    </row>
    <row r="15415" spans="1:4" x14ac:dyDescent="0.2">
      <c r="A15415" s="295">
        <v>0.1938261</v>
      </c>
      <c r="B15415" s="295"/>
      <c r="C15415" s="295">
        <v>0.31849660000000002</v>
      </c>
      <c r="D15415" s="295"/>
    </row>
    <row r="15416" spans="1:4" x14ac:dyDescent="0.2">
      <c r="A15416" s="295">
        <v>0.19379640000000001</v>
      </c>
      <c r="B15416" s="295"/>
      <c r="C15416" s="295">
        <v>0.31848159999999998</v>
      </c>
      <c r="D15416" s="295"/>
    </row>
    <row r="15417" spans="1:4" x14ac:dyDescent="0.2">
      <c r="A15417" s="295">
        <v>0.19378190000000001</v>
      </c>
      <c r="B15417" s="295"/>
      <c r="C15417" s="295">
        <v>0.31844299999999998</v>
      </c>
      <c r="D15417" s="295"/>
    </row>
    <row r="15418" spans="1:4" x14ac:dyDescent="0.2">
      <c r="A15418" s="295">
        <v>0.1937536</v>
      </c>
      <c r="B15418" s="295"/>
      <c r="C15418" s="295">
        <v>0.3184244</v>
      </c>
      <c r="D15418" s="295"/>
    </row>
    <row r="15419" spans="1:4" x14ac:dyDescent="0.2">
      <c r="A15419" s="295">
        <v>0.1937391</v>
      </c>
      <c r="B15419" s="295"/>
      <c r="C15419" s="295">
        <v>0.31840469999999998</v>
      </c>
      <c r="D15419" s="295"/>
    </row>
    <row r="15420" spans="1:4" x14ac:dyDescent="0.2">
      <c r="A15420" s="295">
        <v>0.1937239</v>
      </c>
      <c r="B15420" s="295"/>
      <c r="C15420" s="295">
        <v>0.31840459999999998</v>
      </c>
      <c r="D15420" s="295"/>
    </row>
    <row r="15421" spans="1:4" x14ac:dyDescent="0.2">
      <c r="A15421" s="295">
        <v>0.1937094</v>
      </c>
      <c r="B15421" s="295"/>
      <c r="C15421" s="295">
        <v>0.31836449999999999</v>
      </c>
      <c r="D15421" s="295"/>
    </row>
    <row r="15422" spans="1:4" x14ac:dyDescent="0.2">
      <c r="A15422" s="295">
        <v>0.1937094</v>
      </c>
      <c r="B15422" s="295"/>
      <c r="C15422" s="295">
        <v>0.31832969999999999</v>
      </c>
      <c r="D15422" s="295"/>
    </row>
    <row r="15423" spans="1:4" x14ac:dyDescent="0.2">
      <c r="A15423" s="295">
        <v>0.1937094</v>
      </c>
      <c r="B15423" s="295"/>
      <c r="C15423" s="295">
        <v>0.31831470000000001</v>
      </c>
      <c r="D15423" s="295"/>
    </row>
    <row r="15424" spans="1:4" x14ac:dyDescent="0.2">
      <c r="A15424" s="295">
        <v>0.1936949</v>
      </c>
      <c r="B15424" s="295"/>
      <c r="C15424" s="295">
        <v>0.31827729999999999</v>
      </c>
      <c r="D15424" s="295"/>
    </row>
    <row r="15425" spans="1:4" x14ac:dyDescent="0.2">
      <c r="A15425" s="295">
        <v>0.19367989999999999</v>
      </c>
      <c r="B15425" s="295"/>
      <c r="C15425" s="295">
        <v>0.31827729999999999</v>
      </c>
      <c r="D15425" s="295"/>
    </row>
    <row r="15426" spans="1:4" x14ac:dyDescent="0.2">
      <c r="A15426" s="295">
        <v>0.1936647</v>
      </c>
      <c r="B15426" s="295"/>
      <c r="C15426" s="295">
        <v>0.3182585</v>
      </c>
      <c r="D15426" s="295"/>
    </row>
    <row r="15427" spans="1:4" x14ac:dyDescent="0.2">
      <c r="A15427" s="295">
        <v>0.1936647</v>
      </c>
      <c r="B15427" s="295"/>
      <c r="C15427" s="295">
        <v>0.31822489999999998</v>
      </c>
      <c r="D15427" s="295"/>
    </row>
    <row r="15428" spans="1:4" x14ac:dyDescent="0.2">
      <c r="A15428" s="295">
        <v>0.19363569999999999</v>
      </c>
      <c r="B15428" s="295"/>
      <c r="C15428" s="295">
        <v>0.31820609999999999</v>
      </c>
      <c r="D15428" s="295"/>
    </row>
    <row r="15429" spans="1:4" x14ac:dyDescent="0.2">
      <c r="A15429" s="295">
        <v>0.1936224</v>
      </c>
      <c r="B15429" s="295"/>
      <c r="C15429" s="295">
        <v>0.31815100000000002</v>
      </c>
      <c r="D15429" s="295"/>
    </row>
    <row r="15430" spans="1:4" x14ac:dyDescent="0.2">
      <c r="A15430" s="295">
        <v>0.1936078</v>
      </c>
      <c r="B15430" s="295"/>
      <c r="C15430" s="295">
        <v>0.31813599999999997</v>
      </c>
      <c r="D15430" s="295"/>
    </row>
    <row r="15431" spans="1:4" x14ac:dyDescent="0.2">
      <c r="A15431" s="295">
        <v>0.1936078</v>
      </c>
      <c r="B15431" s="295"/>
      <c r="C15431" s="295">
        <v>0.31813599999999997</v>
      </c>
      <c r="D15431" s="295"/>
    </row>
    <row r="15432" spans="1:4" x14ac:dyDescent="0.2">
      <c r="A15432" s="295">
        <v>0.1935926</v>
      </c>
      <c r="B15432" s="295"/>
      <c r="C15432" s="295">
        <v>0.31811719999999999</v>
      </c>
      <c r="D15432" s="295"/>
    </row>
    <row r="15433" spans="1:4" x14ac:dyDescent="0.2">
      <c r="A15433" s="295">
        <v>0.19357930000000001</v>
      </c>
      <c r="B15433" s="295"/>
      <c r="C15433" s="295">
        <v>0.31811719999999999</v>
      </c>
      <c r="D15433" s="295"/>
    </row>
    <row r="15434" spans="1:4" x14ac:dyDescent="0.2">
      <c r="A15434" s="295">
        <v>0.19356429999999999</v>
      </c>
      <c r="B15434" s="295"/>
      <c r="C15434" s="295">
        <v>0.31807069999999998</v>
      </c>
      <c r="D15434" s="295"/>
    </row>
    <row r="15435" spans="1:4" x14ac:dyDescent="0.2">
      <c r="A15435" s="295">
        <v>0.19353490000000001</v>
      </c>
      <c r="B15435" s="295"/>
      <c r="C15435" s="295">
        <v>0.31805840000000002</v>
      </c>
      <c r="D15435" s="295"/>
    </row>
    <row r="15436" spans="1:4" x14ac:dyDescent="0.2">
      <c r="A15436" s="295">
        <v>0.19353490000000001</v>
      </c>
      <c r="B15436" s="295"/>
      <c r="C15436" s="295">
        <v>0.31805840000000002</v>
      </c>
      <c r="D15436" s="295"/>
    </row>
    <row r="15437" spans="1:4" x14ac:dyDescent="0.2">
      <c r="A15437" s="295">
        <v>0.19353490000000001</v>
      </c>
      <c r="B15437" s="295"/>
      <c r="C15437" s="295">
        <v>0.318021</v>
      </c>
      <c r="D15437" s="295"/>
    </row>
    <row r="15438" spans="1:4" x14ac:dyDescent="0.2">
      <c r="A15438" s="295">
        <v>0.19352040000000001</v>
      </c>
      <c r="B15438" s="295"/>
      <c r="C15438" s="295">
        <v>0.31794719999999999</v>
      </c>
      <c r="D15438" s="295"/>
    </row>
    <row r="15439" spans="1:4" x14ac:dyDescent="0.2">
      <c r="A15439" s="295">
        <v>0.19352040000000001</v>
      </c>
      <c r="B15439" s="295"/>
      <c r="C15439" s="295">
        <v>0.31794719999999999</v>
      </c>
      <c r="D15439" s="295"/>
    </row>
    <row r="15440" spans="1:4" x14ac:dyDescent="0.2">
      <c r="A15440" s="295">
        <v>0.19352040000000001</v>
      </c>
      <c r="B15440" s="295"/>
      <c r="C15440" s="295">
        <v>0.31794719999999999</v>
      </c>
      <c r="D15440" s="295"/>
    </row>
    <row r="15441" spans="1:4" x14ac:dyDescent="0.2">
      <c r="A15441" s="295">
        <v>0.19347729999999999</v>
      </c>
      <c r="B15441" s="295"/>
      <c r="C15441" s="295">
        <v>0.31790800000000002</v>
      </c>
      <c r="D15441" s="295"/>
    </row>
    <row r="15442" spans="1:4" x14ac:dyDescent="0.2">
      <c r="A15442" s="295">
        <v>0.19346289999999999</v>
      </c>
      <c r="B15442" s="295"/>
      <c r="C15442" s="295">
        <v>0.31790800000000002</v>
      </c>
      <c r="D15442" s="295"/>
    </row>
    <row r="15443" spans="1:4" x14ac:dyDescent="0.2">
      <c r="A15443" s="295">
        <v>0.19344790000000001</v>
      </c>
      <c r="B15443" s="295"/>
      <c r="C15443" s="295">
        <v>0.3178742</v>
      </c>
      <c r="D15443" s="295"/>
    </row>
    <row r="15444" spans="1:4" x14ac:dyDescent="0.2">
      <c r="A15444" s="295">
        <v>0.19344790000000001</v>
      </c>
      <c r="B15444" s="295"/>
      <c r="C15444" s="295">
        <v>0.3178395</v>
      </c>
      <c r="D15444" s="295"/>
    </row>
    <row r="15445" spans="1:4" x14ac:dyDescent="0.2">
      <c r="A15445" s="295">
        <v>0.19344790000000001</v>
      </c>
      <c r="B15445" s="295"/>
      <c r="C15445" s="295">
        <v>0.31783939999999999</v>
      </c>
      <c r="D15445" s="295"/>
    </row>
    <row r="15446" spans="1:4" x14ac:dyDescent="0.2">
      <c r="A15446" s="295">
        <v>0.19343450000000001</v>
      </c>
      <c r="B15446" s="295"/>
      <c r="C15446" s="295">
        <v>0.3177855</v>
      </c>
      <c r="D15446" s="295"/>
    </row>
    <row r="15447" spans="1:4" x14ac:dyDescent="0.2">
      <c r="A15447" s="295">
        <v>0.19340560000000001</v>
      </c>
      <c r="B15447" s="295"/>
      <c r="C15447" s="295">
        <v>0.3177855</v>
      </c>
      <c r="D15447" s="295"/>
    </row>
    <row r="15448" spans="1:4" x14ac:dyDescent="0.2">
      <c r="A15448" s="295">
        <v>0.1933906</v>
      </c>
      <c r="B15448" s="295"/>
      <c r="C15448" s="295">
        <v>0.31776690000000002</v>
      </c>
      <c r="D15448" s="295"/>
    </row>
    <row r="15449" spans="1:4" x14ac:dyDescent="0.2">
      <c r="A15449" s="295">
        <v>0.1933906</v>
      </c>
      <c r="B15449" s="295"/>
      <c r="C15449" s="295">
        <v>0.31771329999999998</v>
      </c>
      <c r="D15449" s="295"/>
    </row>
    <row r="15450" spans="1:4" x14ac:dyDescent="0.2">
      <c r="A15450" s="295">
        <v>0.1933906</v>
      </c>
      <c r="B15450" s="295"/>
      <c r="C15450" s="295">
        <v>0.31771329999999998</v>
      </c>
      <c r="D15450" s="295"/>
    </row>
    <row r="15451" spans="1:4" x14ac:dyDescent="0.2">
      <c r="A15451" s="295">
        <v>0.1933754</v>
      </c>
      <c r="B15451" s="295"/>
      <c r="C15451" s="295">
        <v>0.3176947</v>
      </c>
      <c r="D15451" s="295"/>
    </row>
    <row r="15452" spans="1:4" x14ac:dyDescent="0.2">
      <c r="A15452" s="295">
        <v>0.1933754</v>
      </c>
      <c r="B15452" s="295"/>
      <c r="C15452" s="295">
        <v>0.31763570000000002</v>
      </c>
      <c r="D15452" s="295"/>
    </row>
    <row r="15453" spans="1:4" x14ac:dyDescent="0.2">
      <c r="A15453" s="295">
        <v>0.19334589999999999</v>
      </c>
      <c r="B15453" s="295"/>
      <c r="C15453" s="295">
        <v>0.31761709999999999</v>
      </c>
      <c r="D15453" s="295"/>
    </row>
    <row r="15454" spans="1:4" x14ac:dyDescent="0.2">
      <c r="A15454" s="295">
        <v>0.19333139999999999</v>
      </c>
      <c r="B15454" s="295"/>
      <c r="C15454" s="295">
        <v>0.31761709999999999</v>
      </c>
      <c r="D15454" s="295"/>
    </row>
    <row r="15455" spans="1:4" x14ac:dyDescent="0.2">
      <c r="A15455" s="295">
        <v>0.19333139999999999</v>
      </c>
      <c r="B15455" s="295"/>
      <c r="C15455" s="295">
        <v>0.31761709999999999</v>
      </c>
      <c r="D15455" s="295"/>
    </row>
    <row r="15456" spans="1:4" x14ac:dyDescent="0.2">
      <c r="A15456" s="295">
        <v>0.1933029</v>
      </c>
      <c r="B15456" s="295"/>
      <c r="C15456" s="295">
        <v>0.31758350000000002</v>
      </c>
      <c r="D15456" s="295"/>
    </row>
    <row r="15457" spans="1:4" x14ac:dyDescent="0.2">
      <c r="A15457" s="295">
        <v>0.19328790000000001</v>
      </c>
      <c r="B15457" s="295"/>
      <c r="C15457" s="295">
        <v>0.31758350000000002</v>
      </c>
      <c r="D15457" s="295"/>
    </row>
    <row r="15458" spans="1:4" x14ac:dyDescent="0.2">
      <c r="A15458" s="295">
        <v>0.19328790000000001</v>
      </c>
      <c r="B15458" s="295"/>
      <c r="C15458" s="295">
        <v>0.31754500000000002</v>
      </c>
      <c r="D15458" s="295"/>
    </row>
    <row r="15459" spans="1:4" x14ac:dyDescent="0.2">
      <c r="A15459" s="295">
        <v>0.19327340000000001</v>
      </c>
      <c r="B15459" s="295"/>
      <c r="C15459" s="295">
        <v>0.31752459999999999</v>
      </c>
      <c r="D15459" s="295"/>
    </row>
    <row r="15460" spans="1:4" x14ac:dyDescent="0.2">
      <c r="A15460" s="295">
        <v>0.1932451</v>
      </c>
      <c r="B15460" s="295"/>
      <c r="C15460" s="295">
        <v>0.31750479999999998</v>
      </c>
      <c r="D15460" s="295"/>
    </row>
    <row r="15461" spans="1:4" x14ac:dyDescent="0.2">
      <c r="A15461" s="295">
        <v>0.1932451</v>
      </c>
      <c r="B15461" s="295"/>
      <c r="C15461" s="295">
        <v>0.31746740000000001</v>
      </c>
      <c r="D15461" s="295"/>
    </row>
    <row r="15462" spans="1:4" x14ac:dyDescent="0.2">
      <c r="A15462" s="295">
        <v>0.1932305</v>
      </c>
      <c r="B15462" s="295"/>
      <c r="C15462" s="295">
        <v>0.31744699999999998</v>
      </c>
      <c r="D15462" s="295"/>
    </row>
    <row r="15463" spans="1:4" x14ac:dyDescent="0.2">
      <c r="A15463" s="295">
        <v>0.1932027</v>
      </c>
      <c r="B15463" s="295"/>
      <c r="C15463" s="295">
        <v>0.31740859999999999</v>
      </c>
      <c r="D15463" s="295"/>
    </row>
    <row r="15464" spans="1:4" x14ac:dyDescent="0.2">
      <c r="A15464" s="295">
        <v>0.1932027</v>
      </c>
      <c r="B15464" s="295"/>
      <c r="C15464" s="295">
        <v>0.3173936</v>
      </c>
      <c r="D15464" s="295"/>
    </row>
    <row r="15465" spans="1:4" x14ac:dyDescent="0.2">
      <c r="A15465" s="295">
        <v>0.19317419999999999</v>
      </c>
      <c r="B15465" s="295"/>
      <c r="C15465" s="295">
        <v>0.31733939999999999</v>
      </c>
      <c r="D15465" s="295"/>
    </row>
    <row r="15466" spans="1:4" x14ac:dyDescent="0.2">
      <c r="A15466" s="295">
        <v>0.19315969999999999</v>
      </c>
      <c r="B15466" s="295"/>
      <c r="C15466" s="295">
        <v>0.31733939999999999</v>
      </c>
      <c r="D15466" s="295"/>
    </row>
    <row r="15467" spans="1:4" x14ac:dyDescent="0.2">
      <c r="A15467" s="295">
        <v>0.1931447</v>
      </c>
      <c r="B15467" s="295"/>
      <c r="C15467" s="295">
        <v>0.31733939999999999</v>
      </c>
      <c r="D15467" s="295"/>
    </row>
    <row r="15468" spans="1:4" x14ac:dyDescent="0.2">
      <c r="A15468" s="295">
        <v>0.1931302</v>
      </c>
      <c r="B15468" s="295"/>
      <c r="C15468" s="295">
        <v>0.31728070000000003</v>
      </c>
      <c r="D15468" s="295"/>
    </row>
    <row r="15469" spans="1:4" x14ac:dyDescent="0.2">
      <c r="A15469" s="295">
        <v>0.19311500000000001</v>
      </c>
      <c r="B15469" s="295"/>
      <c r="C15469" s="295">
        <v>0.31726179999999998</v>
      </c>
      <c r="D15469" s="295"/>
    </row>
    <row r="15470" spans="1:4" x14ac:dyDescent="0.2">
      <c r="A15470" s="295">
        <v>0.19311500000000001</v>
      </c>
      <c r="B15470" s="295"/>
      <c r="C15470" s="295">
        <v>0.31724140000000001</v>
      </c>
      <c r="D15470" s="295"/>
    </row>
    <row r="15471" spans="1:4" x14ac:dyDescent="0.2">
      <c r="A15471" s="295">
        <v>0.19310050000000001</v>
      </c>
      <c r="B15471" s="295"/>
      <c r="C15471" s="295">
        <v>0.31720759999999998</v>
      </c>
      <c r="D15471" s="295"/>
    </row>
    <row r="15472" spans="1:4" x14ac:dyDescent="0.2">
      <c r="A15472" s="295">
        <v>0.19310050000000001</v>
      </c>
      <c r="B15472" s="295"/>
      <c r="C15472" s="295">
        <v>0.31716739999999999</v>
      </c>
      <c r="D15472" s="295"/>
    </row>
    <row r="15473" spans="1:4" x14ac:dyDescent="0.2">
      <c r="A15473" s="295">
        <v>0.19307260000000001</v>
      </c>
      <c r="B15473" s="295"/>
      <c r="C15473" s="295">
        <v>0.31711230000000001</v>
      </c>
      <c r="D15473" s="295"/>
    </row>
    <row r="15474" spans="1:4" x14ac:dyDescent="0.2">
      <c r="A15474" s="295">
        <v>0.19307260000000001</v>
      </c>
      <c r="B15474" s="295"/>
      <c r="C15474" s="295">
        <v>0.31705889999999998</v>
      </c>
      <c r="D15474" s="295"/>
    </row>
    <row r="15475" spans="1:4" x14ac:dyDescent="0.2">
      <c r="A15475" s="295">
        <v>0.1930577</v>
      </c>
      <c r="B15475" s="295"/>
      <c r="C15475" s="295">
        <v>0.31704009999999999</v>
      </c>
      <c r="D15475" s="295"/>
    </row>
    <row r="15476" spans="1:4" x14ac:dyDescent="0.2">
      <c r="A15476" s="295">
        <v>0.1930432</v>
      </c>
      <c r="B15476" s="295"/>
      <c r="C15476" s="295">
        <v>0.3170251</v>
      </c>
      <c r="D15476" s="295"/>
    </row>
    <row r="15477" spans="1:4" x14ac:dyDescent="0.2">
      <c r="A15477" s="295">
        <v>0.19302800000000001</v>
      </c>
      <c r="B15477" s="295"/>
      <c r="C15477" s="295">
        <v>0.31696730000000001</v>
      </c>
      <c r="D15477" s="295"/>
    </row>
    <row r="15478" spans="1:4" x14ac:dyDescent="0.2">
      <c r="A15478" s="295">
        <v>0.19300010000000001</v>
      </c>
      <c r="B15478" s="295"/>
      <c r="C15478" s="295">
        <v>0.3169476</v>
      </c>
      <c r="D15478" s="295"/>
    </row>
    <row r="15479" spans="1:4" x14ac:dyDescent="0.2">
      <c r="A15479" s="295">
        <v>0.19298509999999999</v>
      </c>
      <c r="B15479" s="295"/>
      <c r="C15479" s="295">
        <v>0.31692900000000002</v>
      </c>
      <c r="D15479" s="295"/>
    </row>
    <row r="15480" spans="1:4" x14ac:dyDescent="0.2">
      <c r="A15480" s="295">
        <v>0.19297059999999999</v>
      </c>
      <c r="B15480" s="295"/>
      <c r="C15480" s="295">
        <v>0.31691009999999997</v>
      </c>
      <c r="D15480" s="295"/>
    </row>
    <row r="15481" spans="1:4" x14ac:dyDescent="0.2">
      <c r="A15481" s="295">
        <v>0.19297059999999999</v>
      </c>
      <c r="B15481" s="295"/>
      <c r="C15481" s="295">
        <v>0.31685619999999998</v>
      </c>
      <c r="D15481" s="295"/>
    </row>
    <row r="15482" spans="1:4" x14ac:dyDescent="0.2">
      <c r="A15482" s="295">
        <v>0.19292590000000001</v>
      </c>
      <c r="B15482" s="295"/>
      <c r="C15482" s="295">
        <v>0.31685619999999998</v>
      </c>
      <c r="D15482" s="295"/>
    </row>
    <row r="15483" spans="1:4" x14ac:dyDescent="0.2">
      <c r="A15483" s="295">
        <v>0.19292590000000001</v>
      </c>
      <c r="B15483" s="295"/>
      <c r="C15483" s="295">
        <v>0.31681599999999999</v>
      </c>
      <c r="D15483" s="295"/>
    </row>
    <row r="15484" spans="1:4" x14ac:dyDescent="0.2">
      <c r="A15484" s="295">
        <v>0.19291140000000001</v>
      </c>
      <c r="B15484" s="295"/>
      <c r="C15484" s="295">
        <v>0.316801</v>
      </c>
      <c r="D15484" s="295"/>
    </row>
    <row r="15485" spans="1:4" x14ac:dyDescent="0.2">
      <c r="A15485" s="295">
        <v>0.19289809999999999</v>
      </c>
      <c r="B15485" s="295"/>
      <c r="C15485" s="295">
        <v>0.316801</v>
      </c>
      <c r="D15485" s="295"/>
    </row>
    <row r="15486" spans="1:4" x14ac:dyDescent="0.2">
      <c r="A15486" s="295">
        <v>0.19289809999999999</v>
      </c>
      <c r="B15486" s="295"/>
      <c r="C15486" s="295">
        <v>0.31674770000000002</v>
      </c>
      <c r="D15486" s="295"/>
    </row>
    <row r="15487" spans="1:4" x14ac:dyDescent="0.2">
      <c r="A15487" s="295">
        <v>0.1928829</v>
      </c>
      <c r="B15487" s="295"/>
      <c r="C15487" s="295">
        <v>0.31672879999999998</v>
      </c>
      <c r="D15487" s="295"/>
    </row>
    <row r="15488" spans="1:4" x14ac:dyDescent="0.2">
      <c r="A15488" s="295">
        <v>0.1928532</v>
      </c>
      <c r="B15488" s="295"/>
      <c r="C15488" s="295">
        <v>0.31672879999999998</v>
      </c>
      <c r="D15488" s="295"/>
    </row>
    <row r="15489" spans="1:4" x14ac:dyDescent="0.2">
      <c r="A15489" s="295">
        <v>0.1928532</v>
      </c>
      <c r="B15489" s="295"/>
      <c r="C15489" s="295">
        <v>0.31672879999999998</v>
      </c>
      <c r="D15489" s="295"/>
    </row>
    <row r="15490" spans="1:4" x14ac:dyDescent="0.2">
      <c r="A15490" s="295">
        <v>0.19282479999999999</v>
      </c>
      <c r="B15490" s="295"/>
      <c r="C15490" s="295">
        <v>0.31671379999999999</v>
      </c>
      <c r="D15490" s="295"/>
    </row>
    <row r="15491" spans="1:4" x14ac:dyDescent="0.2">
      <c r="A15491" s="295">
        <v>0.19281029999999999</v>
      </c>
      <c r="B15491" s="295"/>
      <c r="C15491" s="295">
        <v>0.31665670000000001</v>
      </c>
      <c r="D15491" s="295"/>
    </row>
    <row r="15492" spans="1:4" x14ac:dyDescent="0.2">
      <c r="A15492" s="295">
        <v>0.1927951</v>
      </c>
      <c r="B15492" s="295"/>
      <c r="C15492" s="295">
        <v>0.31663629999999998</v>
      </c>
      <c r="D15492" s="295"/>
    </row>
    <row r="15493" spans="1:4" x14ac:dyDescent="0.2">
      <c r="A15493" s="295">
        <v>0.1927673</v>
      </c>
      <c r="B15493" s="295"/>
      <c r="C15493" s="295">
        <v>0.3166175</v>
      </c>
      <c r="D15493" s="295"/>
    </row>
    <row r="15494" spans="1:4" x14ac:dyDescent="0.2">
      <c r="A15494" s="295">
        <v>0.1927673</v>
      </c>
      <c r="B15494" s="295"/>
      <c r="C15494" s="295">
        <v>0.3166175</v>
      </c>
      <c r="D15494" s="295"/>
    </row>
    <row r="15495" spans="1:4" x14ac:dyDescent="0.2">
      <c r="A15495" s="295">
        <v>0.19275229999999999</v>
      </c>
      <c r="B15495" s="295"/>
      <c r="C15495" s="295">
        <v>0.31661739999999999</v>
      </c>
      <c r="D15495" s="295"/>
    </row>
    <row r="15496" spans="1:4" x14ac:dyDescent="0.2">
      <c r="A15496" s="295">
        <v>0.19273789999999999</v>
      </c>
      <c r="B15496" s="295"/>
      <c r="C15496" s="295">
        <v>0.3165635</v>
      </c>
      <c r="D15496" s="295"/>
    </row>
    <row r="15497" spans="1:4" x14ac:dyDescent="0.2">
      <c r="A15497" s="295">
        <v>0.19272329999999999</v>
      </c>
      <c r="B15497" s="295"/>
      <c r="C15497" s="295">
        <v>0.3165635</v>
      </c>
      <c r="D15497" s="295"/>
    </row>
    <row r="15498" spans="1:4" x14ac:dyDescent="0.2">
      <c r="A15498" s="295">
        <v>0.19270809999999999</v>
      </c>
      <c r="B15498" s="295"/>
      <c r="C15498" s="295">
        <v>0.31654490000000002</v>
      </c>
      <c r="D15498" s="295"/>
    </row>
    <row r="15499" spans="1:4" x14ac:dyDescent="0.2">
      <c r="A15499" s="295">
        <v>0.19270809999999999</v>
      </c>
      <c r="B15499" s="295"/>
      <c r="C15499" s="295">
        <v>0.31650470000000003</v>
      </c>
      <c r="D15499" s="295"/>
    </row>
    <row r="15500" spans="1:4" x14ac:dyDescent="0.2">
      <c r="A15500" s="295">
        <v>0.19269320000000001</v>
      </c>
      <c r="B15500" s="295"/>
      <c r="C15500" s="295">
        <v>0.31650470000000003</v>
      </c>
      <c r="D15500" s="295"/>
    </row>
    <row r="15501" spans="1:4" x14ac:dyDescent="0.2">
      <c r="A15501" s="295">
        <v>0.19267980000000001</v>
      </c>
      <c r="B15501" s="295"/>
      <c r="C15501" s="295">
        <v>0.31647110000000001</v>
      </c>
      <c r="D15501" s="295"/>
    </row>
    <row r="15502" spans="1:4" x14ac:dyDescent="0.2">
      <c r="A15502" s="295">
        <v>0.19265080000000001</v>
      </c>
      <c r="B15502" s="295"/>
      <c r="C15502" s="295">
        <v>0.31645230000000002</v>
      </c>
      <c r="D15502" s="295"/>
    </row>
    <row r="15503" spans="1:4" x14ac:dyDescent="0.2">
      <c r="A15503" s="295">
        <v>0.19265080000000001</v>
      </c>
      <c r="B15503" s="295"/>
      <c r="C15503" s="295">
        <v>0.31643189999999999</v>
      </c>
      <c r="D15503" s="295"/>
    </row>
    <row r="15504" spans="1:4" x14ac:dyDescent="0.2">
      <c r="A15504" s="295">
        <v>0.1926359</v>
      </c>
      <c r="B15504" s="295"/>
      <c r="C15504" s="295">
        <v>0.31637290000000001</v>
      </c>
      <c r="D15504" s="295"/>
    </row>
    <row r="15505" spans="1:4" x14ac:dyDescent="0.2">
      <c r="A15505" s="295">
        <v>0.1926359</v>
      </c>
      <c r="B15505" s="295"/>
      <c r="C15505" s="295">
        <v>0.3163531</v>
      </c>
      <c r="D15505" s="295"/>
    </row>
    <row r="15506" spans="1:4" x14ac:dyDescent="0.2">
      <c r="A15506" s="295">
        <v>0.19257669999999999</v>
      </c>
      <c r="B15506" s="295"/>
      <c r="C15506" s="295">
        <v>0.31631959999999998</v>
      </c>
      <c r="D15506" s="295"/>
    </row>
    <row r="15507" spans="1:4" x14ac:dyDescent="0.2">
      <c r="A15507" s="295">
        <v>0.19257669999999999</v>
      </c>
      <c r="B15507" s="295"/>
      <c r="C15507" s="295">
        <v>0.31631949999999998</v>
      </c>
      <c r="D15507" s="295"/>
    </row>
    <row r="15508" spans="1:4" x14ac:dyDescent="0.2">
      <c r="A15508" s="295">
        <v>0.19257669999999999</v>
      </c>
      <c r="B15508" s="295"/>
      <c r="C15508" s="295">
        <v>0.3162606</v>
      </c>
      <c r="D15508" s="295"/>
    </row>
    <row r="15509" spans="1:4" x14ac:dyDescent="0.2">
      <c r="A15509" s="295">
        <v>0.1925489</v>
      </c>
      <c r="B15509" s="295"/>
      <c r="C15509" s="295">
        <v>0.31622699999999998</v>
      </c>
      <c r="D15509" s="295"/>
    </row>
    <row r="15510" spans="1:4" x14ac:dyDescent="0.2">
      <c r="A15510" s="295">
        <v>0.1925489</v>
      </c>
      <c r="B15510" s="295"/>
      <c r="C15510" s="295">
        <v>0.31622699999999998</v>
      </c>
      <c r="D15510" s="295"/>
    </row>
    <row r="15511" spans="1:4" x14ac:dyDescent="0.2">
      <c r="A15511" s="295">
        <v>0.1925489</v>
      </c>
      <c r="B15511" s="295"/>
      <c r="C15511" s="295">
        <v>0.31622699999999998</v>
      </c>
      <c r="D15511" s="295"/>
    </row>
    <row r="15512" spans="1:4" x14ac:dyDescent="0.2">
      <c r="A15512" s="295">
        <v>0.19250490000000001</v>
      </c>
      <c r="B15512" s="295"/>
      <c r="C15512" s="295">
        <v>0.316168</v>
      </c>
      <c r="D15512" s="295"/>
    </row>
    <row r="15513" spans="1:4" x14ac:dyDescent="0.2">
      <c r="A15513" s="295">
        <v>0.19249160000000001</v>
      </c>
      <c r="B15513" s="295"/>
      <c r="C15513" s="295">
        <v>0.316168</v>
      </c>
      <c r="D15513" s="295"/>
    </row>
    <row r="15514" spans="1:4" x14ac:dyDescent="0.2">
      <c r="A15514" s="295">
        <v>0.19249160000000001</v>
      </c>
      <c r="B15514" s="295"/>
      <c r="C15514" s="295">
        <v>0.31613059999999998</v>
      </c>
      <c r="D15514" s="295"/>
    </row>
    <row r="15515" spans="1:4" x14ac:dyDescent="0.2">
      <c r="A15515" s="295">
        <v>0.19249160000000001</v>
      </c>
      <c r="B15515" s="295"/>
      <c r="C15515" s="295">
        <v>0.3161156</v>
      </c>
      <c r="D15515" s="295"/>
    </row>
    <row r="15516" spans="1:4" x14ac:dyDescent="0.2">
      <c r="A15516" s="295">
        <v>0.19247710000000001</v>
      </c>
      <c r="B15516" s="295"/>
      <c r="C15516" s="295">
        <v>0.31607659999999999</v>
      </c>
      <c r="D15516" s="295"/>
    </row>
    <row r="15517" spans="1:4" x14ac:dyDescent="0.2">
      <c r="A15517" s="295">
        <v>0.1924476</v>
      </c>
      <c r="B15517" s="295"/>
      <c r="C15517" s="295">
        <v>0.31605680000000003</v>
      </c>
      <c r="D15517" s="295"/>
    </row>
    <row r="15518" spans="1:4" x14ac:dyDescent="0.2">
      <c r="A15518" s="295">
        <v>0.1924324</v>
      </c>
      <c r="B15518" s="295"/>
      <c r="C15518" s="295">
        <v>0.31605680000000003</v>
      </c>
      <c r="D15518" s="295"/>
    </row>
    <row r="15519" spans="1:4" x14ac:dyDescent="0.2">
      <c r="A15519" s="295">
        <v>0.1924179</v>
      </c>
      <c r="B15519" s="295"/>
      <c r="C15519" s="295">
        <v>0.31602330000000001</v>
      </c>
      <c r="D15519" s="295"/>
    </row>
    <row r="15520" spans="1:4" x14ac:dyDescent="0.2">
      <c r="A15520" s="295">
        <v>0.1924179</v>
      </c>
      <c r="B15520" s="295"/>
      <c r="C15520" s="295">
        <v>0.31600440000000002</v>
      </c>
      <c r="D15520" s="295"/>
    </row>
    <row r="15521" spans="1:4" x14ac:dyDescent="0.2">
      <c r="A15521" s="295">
        <v>0.19239000000000001</v>
      </c>
      <c r="B15521" s="295"/>
      <c r="C15521" s="295">
        <v>0.31597059999999999</v>
      </c>
      <c r="D15521" s="295"/>
    </row>
    <row r="15522" spans="1:4" x14ac:dyDescent="0.2">
      <c r="A15522" s="295">
        <v>0.19237509999999999</v>
      </c>
      <c r="B15522" s="295"/>
      <c r="C15522" s="295">
        <v>0.31597059999999999</v>
      </c>
      <c r="D15522" s="295"/>
    </row>
    <row r="15523" spans="1:4" x14ac:dyDescent="0.2">
      <c r="A15523" s="295">
        <v>0.19237509999999999</v>
      </c>
      <c r="B15523" s="295"/>
      <c r="C15523" s="295">
        <v>0.31595020000000001</v>
      </c>
      <c r="D15523" s="295"/>
    </row>
    <row r="15524" spans="1:4" x14ac:dyDescent="0.2">
      <c r="A15524" s="295">
        <v>0.19236059999999999</v>
      </c>
      <c r="B15524" s="295"/>
      <c r="C15524" s="295">
        <v>0.31591639999999999</v>
      </c>
      <c r="D15524" s="295"/>
    </row>
    <row r="15525" spans="1:4" x14ac:dyDescent="0.2">
      <c r="A15525" s="295">
        <v>0.19236059999999999</v>
      </c>
      <c r="B15525" s="295"/>
      <c r="C15525" s="295">
        <v>0.31587809999999999</v>
      </c>
      <c r="D15525" s="295"/>
    </row>
    <row r="15526" spans="1:4" x14ac:dyDescent="0.2">
      <c r="A15526" s="295">
        <v>0.19236059999999999</v>
      </c>
      <c r="B15526" s="295"/>
      <c r="C15526" s="295">
        <v>0.31585920000000001</v>
      </c>
      <c r="D15526" s="295"/>
    </row>
    <row r="15527" spans="1:4" x14ac:dyDescent="0.2">
      <c r="A15527" s="295">
        <v>0.1923472</v>
      </c>
      <c r="B15527" s="295"/>
      <c r="C15527" s="295">
        <v>0.31583879999999998</v>
      </c>
      <c r="D15527" s="295"/>
    </row>
    <row r="15528" spans="1:4" x14ac:dyDescent="0.2">
      <c r="A15528" s="295">
        <v>0.1923175</v>
      </c>
      <c r="B15528" s="295"/>
      <c r="C15528" s="295">
        <v>0.315805</v>
      </c>
      <c r="D15528" s="295"/>
    </row>
    <row r="15529" spans="1:4" x14ac:dyDescent="0.2">
      <c r="A15529" s="295">
        <v>0.19230249999999999</v>
      </c>
      <c r="B15529" s="295"/>
      <c r="C15529" s="295">
        <v>0.315805</v>
      </c>
      <c r="D15529" s="295"/>
    </row>
    <row r="15530" spans="1:4" x14ac:dyDescent="0.2">
      <c r="A15530" s="295">
        <v>0.19230249999999999</v>
      </c>
      <c r="B15530" s="295"/>
      <c r="C15530" s="295">
        <v>0.31576650000000001</v>
      </c>
      <c r="D15530" s="295"/>
    </row>
    <row r="15531" spans="1:4" x14ac:dyDescent="0.2">
      <c r="A15531" s="295">
        <v>0.19228919999999999</v>
      </c>
      <c r="B15531" s="295"/>
      <c r="C15531" s="295">
        <v>0.31576650000000001</v>
      </c>
      <c r="D15531" s="295"/>
    </row>
    <row r="15532" spans="1:4" x14ac:dyDescent="0.2">
      <c r="A15532" s="295">
        <v>0.19228919999999999</v>
      </c>
      <c r="B15532" s="295"/>
      <c r="C15532" s="295">
        <v>0.31572810000000001</v>
      </c>
      <c r="D15532" s="295"/>
    </row>
    <row r="15533" spans="1:4" x14ac:dyDescent="0.2">
      <c r="A15533" s="295">
        <v>0.19227469999999999</v>
      </c>
      <c r="B15533" s="295"/>
      <c r="C15533" s="295">
        <v>0.31569269999999999</v>
      </c>
      <c r="D15533" s="295"/>
    </row>
    <row r="15534" spans="1:4" x14ac:dyDescent="0.2">
      <c r="A15534" s="295">
        <v>0.19225980000000001</v>
      </c>
      <c r="B15534" s="295"/>
      <c r="C15534" s="295">
        <v>0.31565409999999999</v>
      </c>
      <c r="D15534" s="295"/>
    </row>
    <row r="15535" spans="1:4" x14ac:dyDescent="0.2">
      <c r="A15535" s="295">
        <v>0.1922452</v>
      </c>
      <c r="B15535" s="295"/>
      <c r="C15535" s="295">
        <v>0.31563550000000001</v>
      </c>
      <c r="D15535" s="295"/>
    </row>
    <row r="15536" spans="1:4" x14ac:dyDescent="0.2">
      <c r="A15536" s="295">
        <v>0.1922452</v>
      </c>
      <c r="B15536" s="295"/>
      <c r="C15536" s="295">
        <v>0.31561509999999998</v>
      </c>
      <c r="D15536" s="295"/>
    </row>
    <row r="15537" spans="1:4" x14ac:dyDescent="0.2">
      <c r="A15537" s="295">
        <v>0.19221669999999999</v>
      </c>
      <c r="B15537" s="295"/>
      <c r="C15537" s="295">
        <v>0.31558130000000001</v>
      </c>
      <c r="D15537" s="295"/>
    </row>
    <row r="15538" spans="1:4" x14ac:dyDescent="0.2">
      <c r="A15538" s="295">
        <v>0.19218730000000001</v>
      </c>
      <c r="B15538" s="295"/>
      <c r="C15538" s="295">
        <v>0.31558130000000001</v>
      </c>
      <c r="D15538" s="295"/>
    </row>
    <row r="15539" spans="1:4" x14ac:dyDescent="0.2">
      <c r="A15539" s="295">
        <v>0.19218730000000001</v>
      </c>
      <c r="B15539" s="295"/>
      <c r="C15539" s="295">
        <v>0.31558130000000001</v>
      </c>
      <c r="D15539" s="295"/>
    </row>
    <row r="15540" spans="1:4" x14ac:dyDescent="0.2">
      <c r="A15540" s="295">
        <v>0.1921872</v>
      </c>
      <c r="B15540" s="295"/>
      <c r="C15540" s="295">
        <v>0.3155616</v>
      </c>
      <c r="D15540" s="295"/>
    </row>
    <row r="15541" spans="1:4" x14ac:dyDescent="0.2">
      <c r="A15541" s="295">
        <v>0.1921872</v>
      </c>
      <c r="B15541" s="295"/>
      <c r="C15541" s="295">
        <v>0.31554660000000001</v>
      </c>
      <c r="D15541" s="295"/>
    </row>
    <row r="15542" spans="1:4" x14ac:dyDescent="0.2">
      <c r="A15542" s="295">
        <v>0.19215750000000001</v>
      </c>
      <c r="B15542" s="295"/>
      <c r="C15542" s="295">
        <v>0.31551119999999999</v>
      </c>
      <c r="D15542" s="295"/>
    </row>
    <row r="15543" spans="1:4" x14ac:dyDescent="0.2">
      <c r="A15543" s="295">
        <v>0.19215750000000001</v>
      </c>
      <c r="B15543" s="295"/>
      <c r="C15543" s="295">
        <v>0.31543520000000003</v>
      </c>
      <c r="D15543" s="295"/>
    </row>
    <row r="15544" spans="1:4" x14ac:dyDescent="0.2">
      <c r="A15544" s="295">
        <v>0.1921292</v>
      </c>
      <c r="B15544" s="295"/>
      <c r="C15544" s="295">
        <v>0.31543520000000003</v>
      </c>
      <c r="D15544" s="295"/>
    </row>
    <row r="15545" spans="1:4" x14ac:dyDescent="0.2">
      <c r="A15545" s="295">
        <v>0.1921147</v>
      </c>
      <c r="B15545" s="295"/>
      <c r="C15545" s="295">
        <v>0.31541659999999999</v>
      </c>
      <c r="D15545" s="295"/>
    </row>
    <row r="15546" spans="1:4" x14ac:dyDescent="0.2">
      <c r="A15546" s="295">
        <v>0.1921147</v>
      </c>
      <c r="B15546" s="295"/>
      <c r="C15546" s="295">
        <v>0.31541659999999999</v>
      </c>
      <c r="D15546" s="295"/>
    </row>
    <row r="15547" spans="1:4" x14ac:dyDescent="0.2">
      <c r="A15547" s="295">
        <v>0.19209950000000001</v>
      </c>
      <c r="B15547" s="295"/>
      <c r="C15547" s="295">
        <v>0.31536419999999998</v>
      </c>
      <c r="D15547" s="295"/>
    </row>
    <row r="15548" spans="1:4" x14ac:dyDescent="0.2">
      <c r="A15548" s="295">
        <v>0.1920567</v>
      </c>
      <c r="B15548" s="295"/>
      <c r="C15548" s="295">
        <v>0.31532399999999999</v>
      </c>
      <c r="D15548" s="295"/>
    </row>
    <row r="15549" spans="1:4" x14ac:dyDescent="0.2">
      <c r="A15549" s="295">
        <v>0.1920422</v>
      </c>
      <c r="B15549" s="295"/>
      <c r="C15549" s="295">
        <v>0.31529020000000002</v>
      </c>
      <c r="D15549" s="295"/>
    </row>
    <row r="15550" spans="1:4" x14ac:dyDescent="0.2">
      <c r="A15550" s="295">
        <v>0.1920422</v>
      </c>
      <c r="B15550" s="295"/>
      <c r="C15550" s="295">
        <v>0.31527050000000001</v>
      </c>
      <c r="D15550" s="295"/>
    </row>
    <row r="15551" spans="1:4" x14ac:dyDescent="0.2">
      <c r="A15551" s="295">
        <v>0.1920422</v>
      </c>
      <c r="B15551" s="295"/>
      <c r="C15551" s="295">
        <v>0.31524999999999997</v>
      </c>
      <c r="D15551" s="295"/>
    </row>
    <row r="15552" spans="1:4" x14ac:dyDescent="0.2">
      <c r="A15552" s="295">
        <v>0.1920422</v>
      </c>
      <c r="B15552" s="295"/>
      <c r="C15552" s="295">
        <v>0.31523509999999999</v>
      </c>
      <c r="D15552" s="295"/>
    </row>
    <row r="15553" spans="1:4" x14ac:dyDescent="0.2">
      <c r="A15553" s="295">
        <v>0.1920278</v>
      </c>
      <c r="B15553" s="295"/>
      <c r="C15553" s="295">
        <v>0.3152162</v>
      </c>
      <c r="D15553" s="295"/>
    </row>
    <row r="15554" spans="1:4" x14ac:dyDescent="0.2">
      <c r="A15554" s="295">
        <v>0.1919999</v>
      </c>
      <c r="B15554" s="295"/>
      <c r="C15554" s="295">
        <v>0.3152162</v>
      </c>
      <c r="D15554" s="295"/>
    </row>
    <row r="15555" spans="1:4" x14ac:dyDescent="0.2">
      <c r="A15555" s="295">
        <v>0.19198470000000001</v>
      </c>
      <c r="B15555" s="295"/>
      <c r="C15555" s="295">
        <v>0.31519649999999999</v>
      </c>
      <c r="D15555" s="295"/>
    </row>
    <row r="15556" spans="1:4" x14ac:dyDescent="0.2">
      <c r="A15556" s="295">
        <v>0.19198470000000001</v>
      </c>
      <c r="B15556" s="295"/>
      <c r="C15556" s="295">
        <v>0.31515749999999998</v>
      </c>
      <c r="D15556" s="295"/>
    </row>
    <row r="15557" spans="1:4" x14ac:dyDescent="0.2">
      <c r="A15557" s="295">
        <v>0.19198470000000001</v>
      </c>
      <c r="B15557" s="295"/>
      <c r="C15557" s="295">
        <v>0.31515749999999998</v>
      </c>
      <c r="D15557" s="295"/>
    </row>
    <row r="15558" spans="1:4" x14ac:dyDescent="0.2">
      <c r="A15558" s="295">
        <v>0.19197020000000001</v>
      </c>
      <c r="B15558" s="295"/>
      <c r="C15558" s="295">
        <v>0.31513770000000002</v>
      </c>
      <c r="D15558" s="295"/>
    </row>
    <row r="15559" spans="1:4" x14ac:dyDescent="0.2">
      <c r="A15559" s="295">
        <v>0.19197020000000001</v>
      </c>
      <c r="B15559" s="295"/>
      <c r="C15559" s="295">
        <v>0.31512269999999998</v>
      </c>
      <c r="D15559" s="295"/>
    </row>
    <row r="15560" spans="1:4" x14ac:dyDescent="0.2">
      <c r="A15560" s="295">
        <v>0.19191220000000001</v>
      </c>
      <c r="B15560" s="295"/>
      <c r="C15560" s="295">
        <v>0.3151041</v>
      </c>
      <c r="D15560" s="295"/>
    </row>
    <row r="15561" spans="1:4" x14ac:dyDescent="0.2">
      <c r="A15561" s="295">
        <v>0.19191220000000001</v>
      </c>
      <c r="B15561" s="295"/>
      <c r="C15561" s="295">
        <v>0.31508439999999999</v>
      </c>
      <c r="D15561" s="295"/>
    </row>
    <row r="15562" spans="1:4" x14ac:dyDescent="0.2">
      <c r="A15562" s="295">
        <v>0.19191220000000001</v>
      </c>
      <c r="B15562" s="295"/>
      <c r="C15562" s="295">
        <v>0.31508439999999999</v>
      </c>
      <c r="D15562" s="295"/>
    </row>
    <row r="15563" spans="1:4" x14ac:dyDescent="0.2">
      <c r="A15563" s="295">
        <v>0.19189700000000001</v>
      </c>
      <c r="B15563" s="295"/>
      <c r="C15563" s="295">
        <v>0.31506580000000001</v>
      </c>
      <c r="D15563" s="295"/>
    </row>
    <row r="15564" spans="1:4" x14ac:dyDescent="0.2">
      <c r="A15564" s="295">
        <v>0.191882</v>
      </c>
      <c r="B15564" s="295"/>
      <c r="C15564" s="295">
        <v>0.31501220000000002</v>
      </c>
      <c r="D15564" s="295"/>
    </row>
    <row r="15565" spans="1:4" x14ac:dyDescent="0.2">
      <c r="A15565" s="295">
        <v>0.191882</v>
      </c>
      <c r="B15565" s="295"/>
      <c r="C15565" s="295">
        <v>0.31501220000000002</v>
      </c>
      <c r="D15565" s="295"/>
    </row>
    <row r="15566" spans="1:4" x14ac:dyDescent="0.2">
      <c r="A15566" s="295">
        <v>0.191853</v>
      </c>
      <c r="B15566" s="295"/>
      <c r="C15566" s="295">
        <v>0.31499179999999999</v>
      </c>
      <c r="D15566" s="295"/>
    </row>
    <row r="15567" spans="1:4" x14ac:dyDescent="0.2">
      <c r="A15567" s="295">
        <v>0.1918385</v>
      </c>
      <c r="B15567" s="295"/>
      <c r="C15567" s="295">
        <v>0.314973</v>
      </c>
      <c r="D15567" s="295"/>
    </row>
    <row r="15568" spans="1:4" x14ac:dyDescent="0.2">
      <c r="A15568" s="295">
        <v>0.19182350000000001</v>
      </c>
      <c r="B15568" s="295"/>
      <c r="C15568" s="295">
        <v>0.31493460000000001</v>
      </c>
      <c r="D15568" s="295"/>
    </row>
    <row r="15569" spans="1:4" x14ac:dyDescent="0.2">
      <c r="A15569" s="295">
        <v>0.19182350000000001</v>
      </c>
      <c r="B15569" s="295"/>
      <c r="C15569" s="295">
        <v>0.31491419999999998</v>
      </c>
      <c r="D15569" s="295"/>
    </row>
    <row r="15570" spans="1:4" x14ac:dyDescent="0.2">
      <c r="A15570" s="295">
        <v>0.19180829999999999</v>
      </c>
      <c r="B15570" s="295"/>
      <c r="C15570" s="295">
        <v>0.3148804</v>
      </c>
      <c r="D15570" s="295"/>
    </row>
    <row r="15571" spans="1:4" x14ac:dyDescent="0.2">
      <c r="A15571" s="295">
        <v>0.19178000000000001</v>
      </c>
      <c r="B15571" s="295"/>
      <c r="C15571" s="295">
        <v>0.31486180000000002</v>
      </c>
      <c r="D15571" s="295"/>
    </row>
    <row r="15572" spans="1:4" x14ac:dyDescent="0.2">
      <c r="A15572" s="295">
        <v>0.191751</v>
      </c>
      <c r="B15572" s="295"/>
      <c r="C15572" s="295">
        <v>0.31482320000000003</v>
      </c>
      <c r="D15572" s="295"/>
    </row>
    <row r="15573" spans="1:4" x14ac:dyDescent="0.2">
      <c r="A15573" s="295">
        <v>0.191751</v>
      </c>
      <c r="B15573" s="295"/>
      <c r="C15573" s="295">
        <v>0.31478400000000001</v>
      </c>
      <c r="D15573" s="295"/>
    </row>
    <row r="15574" spans="1:4" x14ac:dyDescent="0.2">
      <c r="A15574" s="295">
        <v>0.19173580000000001</v>
      </c>
      <c r="B15574" s="295"/>
      <c r="C15574" s="295">
        <v>0.31476419999999999</v>
      </c>
      <c r="D15574" s="295"/>
    </row>
    <row r="15575" spans="1:4" x14ac:dyDescent="0.2">
      <c r="A15575" s="295">
        <v>0.19173580000000001</v>
      </c>
      <c r="B15575" s="295"/>
      <c r="C15575" s="295">
        <v>0.31471189999999999</v>
      </c>
      <c r="D15575" s="295"/>
    </row>
    <row r="15576" spans="1:4" x14ac:dyDescent="0.2">
      <c r="A15576" s="295">
        <v>0.19173580000000001</v>
      </c>
      <c r="B15576" s="295"/>
      <c r="C15576" s="295">
        <v>0.31471179999999999</v>
      </c>
      <c r="D15576" s="295"/>
    </row>
    <row r="15577" spans="1:4" x14ac:dyDescent="0.2">
      <c r="A15577" s="295">
        <v>0.19173580000000001</v>
      </c>
      <c r="B15577" s="295"/>
      <c r="C15577" s="295">
        <v>0.3146717</v>
      </c>
      <c r="D15577" s="295"/>
    </row>
    <row r="15578" spans="1:4" x14ac:dyDescent="0.2">
      <c r="A15578" s="295">
        <v>0.1917075</v>
      </c>
      <c r="B15578" s="295"/>
      <c r="C15578" s="295">
        <v>0.31465290000000001</v>
      </c>
      <c r="D15578" s="295"/>
    </row>
    <row r="15579" spans="1:4" x14ac:dyDescent="0.2">
      <c r="A15579" s="295">
        <v>0.1916929</v>
      </c>
      <c r="B15579" s="295"/>
      <c r="C15579" s="295">
        <v>0.31465290000000001</v>
      </c>
      <c r="D15579" s="295"/>
    </row>
    <row r="15580" spans="1:4" x14ac:dyDescent="0.2">
      <c r="A15580" s="295">
        <v>0.1916785</v>
      </c>
      <c r="B15580" s="295"/>
      <c r="C15580" s="295">
        <v>0.31458009999999997</v>
      </c>
      <c r="D15580" s="295"/>
    </row>
    <row r="15581" spans="1:4" x14ac:dyDescent="0.2">
      <c r="A15581" s="295">
        <v>0.1916785</v>
      </c>
      <c r="B15581" s="295"/>
      <c r="C15581" s="295">
        <v>0.31458009999999997</v>
      </c>
      <c r="D15581" s="295"/>
    </row>
    <row r="15582" spans="1:4" x14ac:dyDescent="0.2">
      <c r="A15582" s="295">
        <v>0.19164870000000001</v>
      </c>
      <c r="B15582" s="295"/>
      <c r="C15582" s="295">
        <v>0.31458009999999997</v>
      </c>
      <c r="D15582" s="295"/>
    </row>
    <row r="15583" spans="1:4" x14ac:dyDescent="0.2">
      <c r="A15583" s="295">
        <v>0.19162019999999999</v>
      </c>
      <c r="B15583" s="295"/>
      <c r="C15583" s="295">
        <v>0.31454149999999997</v>
      </c>
      <c r="D15583" s="295"/>
    </row>
    <row r="15584" spans="1:4" x14ac:dyDescent="0.2">
      <c r="A15584" s="295">
        <v>0.19162019999999999</v>
      </c>
      <c r="B15584" s="295"/>
      <c r="C15584" s="295">
        <v>0.31454149999999997</v>
      </c>
      <c r="D15584" s="295"/>
    </row>
    <row r="15585" spans="1:4" x14ac:dyDescent="0.2">
      <c r="A15585" s="295">
        <v>0.19162019999999999</v>
      </c>
      <c r="B15585" s="295"/>
      <c r="C15585" s="295">
        <v>0.31450250000000002</v>
      </c>
      <c r="D15585" s="295"/>
    </row>
    <row r="15586" spans="1:4" x14ac:dyDescent="0.2">
      <c r="A15586" s="295">
        <v>0.19160679999999999</v>
      </c>
      <c r="B15586" s="295"/>
      <c r="C15586" s="295">
        <v>0.31450250000000002</v>
      </c>
      <c r="D15586" s="295"/>
    </row>
    <row r="15587" spans="1:4" x14ac:dyDescent="0.2">
      <c r="A15587" s="295">
        <v>0.19159229999999999</v>
      </c>
      <c r="B15587" s="295"/>
      <c r="C15587" s="295">
        <v>0.31446869999999999</v>
      </c>
      <c r="D15587" s="295"/>
    </row>
    <row r="15588" spans="1:4" x14ac:dyDescent="0.2">
      <c r="A15588" s="295">
        <v>0.19156210000000001</v>
      </c>
      <c r="B15588" s="295"/>
      <c r="C15588" s="295">
        <v>0.31446869999999999</v>
      </c>
      <c r="D15588" s="295"/>
    </row>
    <row r="15589" spans="1:4" x14ac:dyDescent="0.2">
      <c r="A15589" s="295">
        <v>0.19156210000000001</v>
      </c>
      <c r="B15589" s="295"/>
      <c r="C15589" s="295">
        <v>0.31446869999999999</v>
      </c>
      <c r="D15589" s="295"/>
    </row>
    <row r="15590" spans="1:4" x14ac:dyDescent="0.2">
      <c r="A15590" s="295">
        <v>0.19153319999999999</v>
      </c>
      <c r="B15590" s="295"/>
      <c r="C15590" s="295">
        <v>0.31441449999999999</v>
      </c>
      <c r="D15590" s="295"/>
    </row>
    <row r="15591" spans="1:4" x14ac:dyDescent="0.2">
      <c r="A15591" s="295">
        <v>0.19153319999999999</v>
      </c>
      <c r="B15591" s="295"/>
      <c r="C15591" s="295">
        <v>0.31439470000000003</v>
      </c>
      <c r="D15591" s="295"/>
    </row>
    <row r="15592" spans="1:4" x14ac:dyDescent="0.2">
      <c r="A15592" s="295">
        <v>0.19150300000000001</v>
      </c>
      <c r="B15592" s="295"/>
      <c r="C15592" s="295">
        <v>0.31437969999999998</v>
      </c>
      <c r="D15592" s="295"/>
    </row>
    <row r="15593" spans="1:4" x14ac:dyDescent="0.2">
      <c r="A15593" s="295">
        <v>0.19147510000000001</v>
      </c>
      <c r="B15593" s="295"/>
      <c r="C15593" s="295">
        <v>0.31432640000000001</v>
      </c>
      <c r="D15593" s="295"/>
    </row>
    <row r="15594" spans="1:4" x14ac:dyDescent="0.2">
      <c r="A15594" s="295">
        <v>0.1914305</v>
      </c>
      <c r="B15594" s="295"/>
      <c r="C15594" s="295">
        <v>0.31428869999999998</v>
      </c>
      <c r="D15594" s="295"/>
    </row>
    <row r="15595" spans="1:4" x14ac:dyDescent="0.2">
      <c r="A15595" s="295">
        <v>0.1914305</v>
      </c>
      <c r="B15595" s="295"/>
      <c r="C15595" s="295">
        <v>0.31427369999999999</v>
      </c>
      <c r="D15595" s="295"/>
    </row>
    <row r="15596" spans="1:4" x14ac:dyDescent="0.2">
      <c r="A15596" s="295">
        <v>0.1914159</v>
      </c>
      <c r="B15596" s="295"/>
      <c r="C15596" s="295">
        <v>0.31425399999999998</v>
      </c>
      <c r="D15596" s="295"/>
    </row>
    <row r="15597" spans="1:4" x14ac:dyDescent="0.2">
      <c r="A15597" s="295">
        <v>0.1914015</v>
      </c>
      <c r="B15597" s="295"/>
      <c r="C15597" s="295">
        <v>0.31418119999999999</v>
      </c>
      <c r="D15597" s="295"/>
    </row>
    <row r="15598" spans="1:4" x14ac:dyDescent="0.2">
      <c r="A15598" s="295">
        <v>0.1914015</v>
      </c>
      <c r="B15598" s="295"/>
      <c r="C15598" s="295">
        <v>0.31416620000000001</v>
      </c>
      <c r="D15598" s="295"/>
    </row>
    <row r="15599" spans="1:4" x14ac:dyDescent="0.2">
      <c r="A15599" s="295">
        <v>0.19138810000000001</v>
      </c>
      <c r="B15599" s="295"/>
      <c r="C15599" s="295">
        <v>0.31414639999999999</v>
      </c>
      <c r="D15599" s="295"/>
    </row>
    <row r="15600" spans="1:4" x14ac:dyDescent="0.2">
      <c r="A15600" s="295">
        <v>0.19138810000000001</v>
      </c>
      <c r="B15600" s="295"/>
      <c r="C15600" s="295">
        <v>0.31410900000000003</v>
      </c>
      <c r="D15600" s="295"/>
    </row>
    <row r="15601" spans="1:4" x14ac:dyDescent="0.2">
      <c r="A15601" s="295">
        <v>0.19138810000000001</v>
      </c>
      <c r="B15601" s="295"/>
      <c r="C15601" s="295">
        <v>0.3140886</v>
      </c>
      <c r="D15601" s="295"/>
    </row>
    <row r="15602" spans="1:4" x14ac:dyDescent="0.2">
      <c r="A15602" s="295">
        <v>0.19137319999999999</v>
      </c>
      <c r="B15602" s="295"/>
      <c r="C15602" s="295">
        <v>0.3140886</v>
      </c>
      <c r="D15602" s="295"/>
    </row>
    <row r="15603" spans="1:4" x14ac:dyDescent="0.2">
      <c r="A15603" s="295">
        <v>0.191329</v>
      </c>
      <c r="B15603" s="295"/>
      <c r="C15603" s="295">
        <v>0.31407360000000001</v>
      </c>
      <c r="D15603" s="295"/>
    </row>
    <row r="15604" spans="1:4" x14ac:dyDescent="0.2">
      <c r="A15604" s="295">
        <v>0.1913145</v>
      </c>
      <c r="B15604" s="295"/>
      <c r="C15604" s="295">
        <v>0.3140346</v>
      </c>
      <c r="D15604" s="295"/>
    </row>
    <row r="15605" spans="1:4" x14ac:dyDescent="0.2">
      <c r="A15605" s="295">
        <v>0.1913145</v>
      </c>
      <c r="B15605" s="295"/>
      <c r="C15605" s="295">
        <v>0.31401960000000001</v>
      </c>
      <c r="D15605" s="295"/>
    </row>
    <row r="15606" spans="1:4" x14ac:dyDescent="0.2">
      <c r="A15606" s="295">
        <v>0.1913145</v>
      </c>
      <c r="B15606" s="295"/>
      <c r="C15606" s="295">
        <v>0.31400080000000002</v>
      </c>
      <c r="D15606" s="295"/>
    </row>
    <row r="15607" spans="1:4" x14ac:dyDescent="0.2">
      <c r="A15607" s="295">
        <v>0.1913145</v>
      </c>
      <c r="B15607" s="295"/>
      <c r="C15607" s="295">
        <v>0.31398219999999999</v>
      </c>
      <c r="D15607" s="295"/>
    </row>
    <row r="15608" spans="1:4" x14ac:dyDescent="0.2">
      <c r="A15608" s="295">
        <v>0.19129950000000001</v>
      </c>
      <c r="B15608" s="295"/>
      <c r="C15608" s="295">
        <v>0.31394359999999999</v>
      </c>
      <c r="D15608" s="295"/>
    </row>
    <row r="15609" spans="1:4" x14ac:dyDescent="0.2">
      <c r="A15609" s="295">
        <v>0.19127050000000001</v>
      </c>
      <c r="B15609" s="295"/>
      <c r="C15609" s="295">
        <v>0.31394359999999999</v>
      </c>
      <c r="D15609" s="295"/>
    </row>
    <row r="15610" spans="1:4" x14ac:dyDescent="0.2">
      <c r="A15610" s="295">
        <v>0.19125719999999999</v>
      </c>
      <c r="B15610" s="295"/>
      <c r="C15610" s="295">
        <v>0.31389329999999999</v>
      </c>
      <c r="D15610" s="295"/>
    </row>
    <row r="15611" spans="1:4" x14ac:dyDescent="0.2">
      <c r="A15611" s="295">
        <v>0.19125719999999999</v>
      </c>
      <c r="B15611" s="295"/>
      <c r="C15611" s="295">
        <v>0.31389329999999999</v>
      </c>
      <c r="D15611" s="295"/>
    </row>
    <row r="15612" spans="1:4" x14ac:dyDescent="0.2">
      <c r="A15612" s="295">
        <v>0.19125719999999999</v>
      </c>
      <c r="B15612" s="295"/>
      <c r="C15612" s="295">
        <v>0.31385590000000002</v>
      </c>
      <c r="D15612" s="295"/>
    </row>
    <row r="15613" spans="1:4" x14ac:dyDescent="0.2">
      <c r="A15613" s="295">
        <v>0.19125719999999999</v>
      </c>
      <c r="B15613" s="295"/>
      <c r="C15613" s="295">
        <v>0.31381569999999998</v>
      </c>
      <c r="D15613" s="295"/>
    </row>
    <row r="15614" spans="1:4" x14ac:dyDescent="0.2">
      <c r="A15614" s="295">
        <v>0.19125719999999999</v>
      </c>
      <c r="B15614" s="295"/>
      <c r="C15614" s="295">
        <v>0.31381569999999998</v>
      </c>
      <c r="D15614" s="295"/>
    </row>
    <row r="15615" spans="1:4" x14ac:dyDescent="0.2">
      <c r="A15615" s="295">
        <v>0.191242</v>
      </c>
      <c r="B15615" s="295"/>
      <c r="C15615" s="295">
        <v>0.31379689999999999</v>
      </c>
      <c r="D15615" s="295"/>
    </row>
    <row r="15616" spans="1:4" x14ac:dyDescent="0.2">
      <c r="A15616" s="295">
        <v>0.19121299999999999</v>
      </c>
      <c r="B15616" s="295"/>
      <c r="C15616" s="295">
        <v>0.31376209999999999</v>
      </c>
      <c r="D15616" s="295"/>
    </row>
    <row r="15617" spans="1:4" x14ac:dyDescent="0.2">
      <c r="A15617" s="295">
        <v>0.19118350000000001</v>
      </c>
      <c r="B15617" s="295"/>
      <c r="C15617" s="295">
        <v>0.31372349999999999</v>
      </c>
      <c r="D15617" s="295"/>
    </row>
    <row r="15618" spans="1:4" x14ac:dyDescent="0.2">
      <c r="A15618" s="295">
        <v>0.19117020000000001</v>
      </c>
      <c r="B15618" s="295"/>
      <c r="C15618" s="295">
        <v>0.31372349999999999</v>
      </c>
      <c r="D15618" s="295"/>
    </row>
    <row r="15619" spans="1:4" x14ac:dyDescent="0.2">
      <c r="A15619" s="295">
        <v>0.19117020000000001</v>
      </c>
      <c r="B15619" s="295"/>
      <c r="C15619" s="295">
        <v>0.31369000000000002</v>
      </c>
      <c r="D15619" s="295"/>
    </row>
    <row r="15620" spans="1:4" x14ac:dyDescent="0.2">
      <c r="A15620" s="295">
        <v>0.19115489999999999</v>
      </c>
      <c r="B15620" s="295"/>
      <c r="C15620" s="295">
        <v>0.31368990000000002</v>
      </c>
      <c r="D15620" s="295"/>
    </row>
    <row r="15621" spans="1:4" x14ac:dyDescent="0.2">
      <c r="A15621" s="295">
        <v>0.19115489999999999</v>
      </c>
      <c r="B15621" s="295"/>
      <c r="C15621" s="295">
        <v>0.31363570000000002</v>
      </c>
      <c r="D15621" s="295"/>
    </row>
    <row r="15622" spans="1:4" x14ac:dyDescent="0.2">
      <c r="A15622" s="295">
        <v>0.19114049999999999</v>
      </c>
      <c r="B15622" s="295"/>
      <c r="C15622" s="295">
        <v>0.31359720000000002</v>
      </c>
      <c r="D15622" s="295"/>
    </row>
    <row r="15623" spans="1:4" x14ac:dyDescent="0.2">
      <c r="A15623" s="295">
        <v>0.19111259999999999</v>
      </c>
      <c r="B15623" s="295"/>
      <c r="C15623" s="295">
        <v>0.31359720000000002</v>
      </c>
      <c r="D15623" s="295"/>
    </row>
    <row r="15624" spans="1:4" x14ac:dyDescent="0.2">
      <c r="A15624" s="295">
        <v>0.19109760000000001</v>
      </c>
      <c r="B15624" s="295"/>
      <c r="C15624" s="295">
        <v>0.3135597</v>
      </c>
      <c r="D15624" s="295"/>
    </row>
    <row r="15625" spans="1:4" x14ac:dyDescent="0.2">
      <c r="A15625" s="295">
        <v>0.19109760000000001</v>
      </c>
      <c r="B15625" s="295"/>
      <c r="C15625" s="295">
        <v>0.31352619999999998</v>
      </c>
      <c r="D15625" s="295"/>
    </row>
    <row r="15626" spans="1:4" x14ac:dyDescent="0.2">
      <c r="A15626" s="295">
        <v>0.19108269999999999</v>
      </c>
      <c r="B15626" s="295"/>
      <c r="C15626" s="295">
        <v>0.3135058</v>
      </c>
      <c r="D15626" s="295"/>
    </row>
    <row r="15627" spans="1:4" x14ac:dyDescent="0.2">
      <c r="A15627" s="295">
        <v>0.19108269999999999</v>
      </c>
      <c r="B15627" s="295"/>
      <c r="C15627" s="295">
        <v>0.3135058</v>
      </c>
      <c r="D15627" s="295"/>
    </row>
    <row r="15628" spans="1:4" x14ac:dyDescent="0.2">
      <c r="A15628" s="295">
        <v>0.19108269999999999</v>
      </c>
      <c r="B15628" s="295"/>
      <c r="C15628" s="295">
        <v>0.31345240000000002</v>
      </c>
      <c r="D15628" s="295"/>
    </row>
    <row r="15629" spans="1:4" x14ac:dyDescent="0.2">
      <c r="A15629" s="295">
        <v>0.19106819999999999</v>
      </c>
      <c r="B15629" s="295"/>
      <c r="C15629" s="295">
        <v>0.31343359999999998</v>
      </c>
      <c r="D15629" s="295"/>
    </row>
    <row r="15630" spans="1:4" x14ac:dyDescent="0.2">
      <c r="A15630" s="295">
        <v>0.19105320000000001</v>
      </c>
      <c r="B15630" s="295"/>
      <c r="C15630" s="295">
        <v>0.31343359999999998</v>
      </c>
      <c r="D15630" s="295"/>
    </row>
    <row r="15631" spans="1:4" x14ac:dyDescent="0.2">
      <c r="A15631" s="295">
        <v>0.19105320000000001</v>
      </c>
      <c r="B15631" s="295"/>
      <c r="C15631" s="295">
        <v>0.31343359999999998</v>
      </c>
      <c r="D15631" s="295"/>
    </row>
    <row r="15632" spans="1:4" x14ac:dyDescent="0.2">
      <c r="A15632" s="295">
        <v>0.19103980000000001</v>
      </c>
      <c r="B15632" s="295"/>
      <c r="C15632" s="295">
        <v>0.31337999999999999</v>
      </c>
      <c r="D15632" s="295"/>
    </row>
    <row r="15633" spans="1:4" x14ac:dyDescent="0.2">
      <c r="A15633" s="295">
        <v>0.1909952</v>
      </c>
      <c r="B15633" s="295"/>
      <c r="C15633" s="295">
        <v>0.31334099999999998</v>
      </c>
      <c r="D15633" s="295"/>
    </row>
    <row r="15634" spans="1:4" x14ac:dyDescent="0.2">
      <c r="A15634" s="295">
        <v>0.19098190000000001</v>
      </c>
      <c r="B15634" s="295"/>
      <c r="C15634" s="295">
        <v>0.31330629999999998</v>
      </c>
      <c r="D15634" s="295"/>
    </row>
    <row r="15635" spans="1:4" x14ac:dyDescent="0.2">
      <c r="A15635" s="295">
        <v>0.19098190000000001</v>
      </c>
      <c r="B15635" s="295"/>
      <c r="C15635" s="295">
        <v>0.3132877</v>
      </c>
      <c r="D15635" s="295"/>
    </row>
    <row r="15636" spans="1:4" x14ac:dyDescent="0.2">
      <c r="A15636" s="295">
        <v>0.19098190000000001</v>
      </c>
      <c r="B15636" s="295"/>
      <c r="C15636" s="295">
        <v>0.31326890000000002</v>
      </c>
      <c r="D15636" s="295"/>
    </row>
    <row r="15637" spans="1:4" x14ac:dyDescent="0.2">
      <c r="A15637" s="295">
        <v>0.19098190000000001</v>
      </c>
      <c r="B15637" s="295"/>
      <c r="C15637" s="295">
        <v>0.3132491</v>
      </c>
      <c r="D15637" s="295"/>
    </row>
    <row r="15638" spans="1:4" x14ac:dyDescent="0.2">
      <c r="A15638" s="295">
        <v>0.19095400000000001</v>
      </c>
      <c r="B15638" s="295"/>
      <c r="C15638" s="295">
        <v>0.3132491</v>
      </c>
      <c r="D15638" s="295"/>
    </row>
    <row r="15639" spans="1:4" x14ac:dyDescent="0.2">
      <c r="A15639" s="295">
        <v>0.190939</v>
      </c>
      <c r="B15639" s="295"/>
      <c r="C15639" s="295">
        <v>0.3131951</v>
      </c>
      <c r="D15639" s="295"/>
    </row>
    <row r="15640" spans="1:4" x14ac:dyDescent="0.2">
      <c r="A15640" s="295">
        <v>0.1909245</v>
      </c>
      <c r="B15640" s="295"/>
      <c r="C15640" s="295">
        <v>0.31316129999999998</v>
      </c>
      <c r="D15640" s="295"/>
    </row>
    <row r="15641" spans="1:4" x14ac:dyDescent="0.2">
      <c r="A15641" s="295">
        <v>0.1909093</v>
      </c>
      <c r="B15641" s="295"/>
      <c r="C15641" s="295">
        <v>0.31314150000000002</v>
      </c>
      <c r="D15641" s="295"/>
    </row>
    <row r="15642" spans="1:4" x14ac:dyDescent="0.2">
      <c r="A15642" s="295">
        <v>0.1908948</v>
      </c>
      <c r="B15642" s="295"/>
      <c r="C15642" s="295">
        <v>0.31312299999999998</v>
      </c>
      <c r="D15642" s="295"/>
    </row>
    <row r="15643" spans="1:4" x14ac:dyDescent="0.2">
      <c r="A15643" s="295">
        <v>0.1908948</v>
      </c>
      <c r="B15643" s="295"/>
      <c r="C15643" s="295">
        <v>0.31308819999999998</v>
      </c>
      <c r="D15643" s="295"/>
    </row>
    <row r="15644" spans="1:4" x14ac:dyDescent="0.2">
      <c r="A15644" s="295">
        <v>0.1908948</v>
      </c>
      <c r="B15644" s="295"/>
      <c r="C15644" s="295">
        <v>0.31306780000000001</v>
      </c>
      <c r="D15644" s="295"/>
    </row>
    <row r="15645" spans="1:4" x14ac:dyDescent="0.2">
      <c r="A15645" s="295">
        <v>0.19086529999999999</v>
      </c>
      <c r="B15645" s="295"/>
      <c r="C15645" s="295">
        <v>0.31304900000000002</v>
      </c>
      <c r="D15645" s="295"/>
    </row>
    <row r="15646" spans="1:4" x14ac:dyDescent="0.2">
      <c r="A15646" s="295">
        <v>0.19085009999999999</v>
      </c>
      <c r="B15646" s="295"/>
      <c r="C15646" s="295">
        <v>0.31299500000000002</v>
      </c>
      <c r="D15646" s="295"/>
    </row>
    <row r="15647" spans="1:4" x14ac:dyDescent="0.2">
      <c r="A15647" s="295">
        <v>0.19085009999999999</v>
      </c>
      <c r="B15647" s="295"/>
      <c r="C15647" s="295">
        <v>0.31299500000000002</v>
      </c>
      <c r="D15647" s="295"/>
    </row>
    <row r="15648" spans="1:4" x14ac:dyDescent="0.2">
      <c r="A15648" s="295">
        <v>0.1908223</v>
      </c>
      <c r="B15648" s="295"/>
      <c r="C15648" s="295">
        <v>0.31296020000000002</v>
      </c>
      <c r="D15648" s="295"/>
    </row>
    <row r="15649" spans="1:4" x14ac:dyDescent="0.2">
      <c r="A15649" s="295">
        <v>0.19080730000000001</v>
      </c>
      <c r="B15649" s="295"/>
      <c r="C15649" s="295">
        <v>0.31294169999999999</v>
      </c>
      <c r="D15649" s="295"/>
    </row>
    <row r="15650" spans="1:4" x14ac:dyDescent="0.2">
      <c r="A15650" s="295">
        <v>0.19079280000000001</v>
      </c>
      <c r="B15650" s="295"/>
      <c r="C15650" s="295">
        <v>0.31290240000000002</v>
      </c>
      <c r="D15650" s="295"/>
    </row>
    <row r="15651" spans="1:4" x14ac:dyDescent="0.2">
      <c r="A15651" s="295">
        <v>0.1907779</v>
      </c>
      <c r="B15651" s="295"/>
      <c r="C15651" s="295">
        <v>0.31290240000000002</v>
      </c>
      <c r="D15651" s="295"/>
    </row>
    <row r="15652" spans="1:4" x14ac:dyDescent="0.2">
      <c r="A15652" s="295">
        <v>0.1907626</v>
      </c>
      <c r="B15652" s="295"/>
      <c r="C15652" s="295">
        <v>0.31288359999999998</v>
      </c>
      <c r="D15652" s="295"/>
    </row>
    <row r="15653" spans="1:4" x14ac:dyDescent="0.2">
      <c r="A15653" s="295">
        <v>0.1907626</v>
      </c>
      <c r="B15653" s="295"/>
      <c r="C15653" s="295">
        <v>0.312865</v>
      </c>
      <c r="D15653" s="295"/>
    </row>
    <row r="15654" spans="1:4" x14ac:dyDescent="0.2">
      <c r="A15654" s="295">
        <v>0.1907626</v>
      </c>
      <c r="B15654" s="295"/>
      <c r="C15654" s="295">
        <v>0.31284459999999997</v>
      </c>
      <c r="D15654" s="295"/>
    </row>
    <row r="15655" spans="1:4" x14ac:dyDescent="0.2">
      <c r="A15655" s="295">
        <v>0.19073309999999999</v>
      </c>
      <c r="B15655" s="295"/>
      <c r="C15655" s="295">
        <v>0.31282579999999999</v>
      </c>
      <c r="D15655" s="295"/>
    </row>
    <row r="15656" spans="1:4" x14ac:dyDescent="0.2">
      <c r="A15656" s="295">
        <v>0.19071979999999999</v>
      </c>
      <c r="B15656" s="295"/>
      <c r="C15656" s="295">
        <v>0.31277060000000001</v>
      </c>
      <c r="D15656" s="295"/>
    </row>
    <row r="15657" spans="1:4" x14ac:dyDescent="0.2">
      <c r="A15657" s="295">
        <v>0.19070529999999999</v>
      </c>
      <c r="B15657" s="295"/>
      <c r="C15657" s="295">
        <v>0.31275560000000002</v>
      </c>
      <c r="D15657" s="295"/>
    </row>
    <row r="15658" spans="1:4" x14ac:dyDescent="0.2">
      <c r="A15658" s="295">
        <v>0.19070529999999999</v>
      </c>
      <c r="B15658" s="295"/>
      <c r="C15658" s="295">
        <v>0.3127221</v>
      </c>
      <c r="D15658" s="295"/>
    </row>
    <row r="15659" spans="1:4" x14ac:dyDescent="0.2">
      <c r="A15659" s="295">
        <v>0.19067519999999999</v>
      </c>
      <c r="B15659" s="295"/>
      <c r="C15659" s="295">
        <v>0.3127221</v>
      </c>
      <c r="D15659" s="295"/>
    </row>
    <row r="15660" spans="1:4" x14ac:dyDescent="0.2">
      <c r="A15660" s="295">
        <v>0.19066060000000001</v>
      </c>
      <c r="B15660" s="295"/>
      <c r="C15660" s="295">
        <v>0.31268190000000001</v>
      </c>
      <c r="D15660" s="295"/>
    </row>
    <row r="15661" spans="1:4" x14ac:dyDescent="0.2">
      <c r="A15661" s="295">
        <v>0.19064729999999999</v>
      </c>
      <c r="B15661" s="295"/>
      <c r="C15661" s="295">
        <v>0.31268190000000001</v>
      </c>
      <c r="D15661" s="295"/>
    </row>
    <row r="15662" spans="1:4" x14ac:dyDescent="0.2">
      <c r="A15662" s="295">
        <v>0.19064729999999999</v>
      </c>
      <c r="B15662" s="295"/>
      <c r="C15662" s="295">
        <v>0.31266310000000003</v>
      </c>
      <c r="D15662" s="295"/>
    </row>
    <row r="15663" spans="1:4" x14ac:dyDescent="0.2">
      <c r="A15663" s="295">
        <v>0.19063279999999999</v>
      </c>
      <c r="B15663" s="295"/>
      <c r="C15663" s="295">
        <v>0.31262469999999998</v>
      </c>
      <c r="D15663" s="295"/>
    </row>
    <row r="15664" spans="1:4" x14ac:dyDescent="0.2">
      <c r="A15664" s="295">
        <v>0.19057479999999999</v>
      </c>
      <c r="B15664" s="295"/>
      <c r="C15664" s="295">
        <v>0.3126043</v>
      </c>
      <c r="D15664" s="295"/>
    </row>
    <row r="15665" spans="1:4" x14ac:dyDescent="0.2">
      <c r="A15665" s="295">
        <v>0.19057479999999999</v>
      </c>
      <c r="B15665" s="295"/>
      <c r="C15665" s="295">
        <v>0.31258930000000001</v>
      </c>
      <c r="D15665" s="295"/>
    </row>
    <row r="15666" spans="1:4" x14ac:dyDescent="0.2">
      <c r="A15666" s="295">
        <v>0.19056029999999999</v>
      </c>
      <c r="B15666" s="295"/>
      <c r="C15666" s="295">
        <v>0.31257049999999997</v>
      </c>
      <c r="D15666" s="295"/>
    </row>
    <row r="15667" spans="1:4" x14ac:dyDescent="0.2">
      <c r="A15667" s="295">
        <v>0.19056029999999999</v>
      </c>
      <c r="B15667" s="295"/>
      <c r="C15667" s="295">
        <v>0.31255070000000001</v>
      </c>
      <c r="D15667" s="295"/>
    </row>
    <row r="15668" spans="1:4" x14ac:dyDescent="0.2">
      <c r="A15668" s="295">
        <v>0.19056029999999999</v>
      </c>
      <c r="B15668" s="295"/>
      <c r="C15668" s="295">
        <v>0.31251220000000002</v>
      </c>
      <c r="D15668" s="295"/>
    </row>
    <row r="15669" spans="1:4" x14ac:dyDescent="0.2">
      <c r="A15669" s="295">
        <v>0.19056029999999999</v>
      </c>
      <c r="B15669" s="295"/>
      <c r="C15669" s="295">
        <v>0.31249359999999998</v>
      </c>
      <c r="D15669" s="295"/>
    </row>
    <row r="15670" spans="1:4" x14ac:dyDescent="0.2">
      <c r="A15670" s="295">
        <v>0.19054579999999999</v>
      </c>
      <c r="B15670" s="295"/>
      <c r="C15670" s="295">
        <v>0.31245430000000002</v>
      </c>
      <c r="D15670" s="295"/>
    </row>
    <row r="15671" spans="1:4" x14ac:dyDescent="0.2">
      <c r="A15671" s="295">
        <v>0.19054579999999999</v>
      </c>
      <c r="B15671" s="295"/>
      <c r="C15671" s="295">
        <v>0.31240190000000001</v>
      </c>
      <c r="D15671" s="295"/>
    </row>
    <row r="15672" spans="1:4" x14ac:dyDescent="0.2">
      <c r="A15672" s="295">
        <v>0.19054579999999999</v>
      </c>
      <c r="B15672" s="295"/>
      <c r="C15672" s="295">
        <v>0.31240190000000001</v>
      </c>
      <c r="D15672" s="295"/>
    </row>
    <row r="15673" spans="1:4" x14ac:dyDescent="0.2">
      <c r="A15673" s="295">
        <v>0.19051750000000001</v>
      </c>
      <c r="B15673" s="295"/>
      <c r="C15673" s="295">
        <v>0.31240190000000001</v>
      </c>
      <c r="D15673" s="295"/>
    </row>
    <row r="15674" spans="1:4" x14ac:dyDescent="0.2">
      <c r="A15674" s="295">
        <v>0.19050230000000001</v>
      </c>
      <c r="B15674" s="295"/>
      <c r="C15674" s="295">
        <v>0.31234410000000001</v>
      </c>
      <c r="D15674" s="295"/>
    </row>
    <row r="15675" spans="1:4" x14ac:dyDescent="0.2">
      <c r="A15675" s="295">
        <v>0.19047330000000001</v>
      </c>
      <c r="B15675" s="295"/>
      <c r="C15675" s="295">
        <v>0.3123244</v>
      </c>
      <c r="D15675" s="295"/>
    </row>
    <row r="15676" spans="1:4" x14ac:dyDescent="0.2">
      <c r="A15676" s="295">
        <v>0.19047330000000001</v>
      </c>
      <c r="B15676" s="295"/>
      <c r="C15676" s="295">
        <v>0.3123244</v>
      </c>
      <c r="D15676" s="295"/>
    </row>
    <row r="15677" spans="1:4" x14ac:dyDescent="0.2">
      <c r="A15677" s="295">
        <v>0.1904583</v>
      </c>
      <c r="B15677" s="295"/>
      <c r="C15677" s="295">
        <v>0.31230940000000001</v>
      </c>
      <c r="D15677" s="295"/>
    </row>
    <row r="15678" spans="1:4" x14ac:dyDescent="0.2">
      <c r="A15678" s="295">
        <v>0.190445</v>
      </c>
      <c r="B15678" s="295"/>
      <c r="C15678" s="295">
        <v>0.3122704</v>
      </c>
      <c r="D15678" s="295"/>
    </row>
    <row r="15679" spans="1:4" x14ac:dyDescent="0.2">
      <c r="A15679" s="295">
        <v>0.190445</v>
      </c>
      <c r="B15679" s="295"/>
      <c r="C15679" s="295">
        <v>0.31221680000000002</v>
      </c>
      <c r="D15679" s="295"/>
    </row>
    <row r="15680" spans="1:4" x14ac:dyDescent="0.2">
      <c r="A15680" s="295">
        <v>0.190445</v>
      </c>
      <c r="B15680" s="295"/>
      <c r="C15680" s="295">
        <v>0.31219819999999998</v>
      </c>
      <c r="D15680" s="295"/>
    </row>
    <row r="15681" spans="1:4" x14ac:dyDescent="0.2">
      <c r="A15681" s="295">
        <v>0.190445</v>
      </c>
      <c r="B15681" s="295"/>
      <c r="C15681" s="295">
        <v>0.31217840000000002</v>
      </c>
      <c r="D15681" s="295"/>
    </row>
    <row r="15682" spans="1:4" x14ac:dyDescent="0.2">
      <c r="A15682" s="295">
        <v>0.19040080000000001</v>
      </c>
      <c r="B15682" s="295"/>
      <c r="C15682" s="295">
        <v>0.31217840000000002</v>
      </c>
      <c r="D15682" s="295"/>
    </row>
    <row r="15683" spans="1:4" x14ac:dyDescent="0.2">
      <c r="A15683" s="295">
        <v>0.19038740000000001</v>
      </c>
      <c r="B15683" s="295"/>
      <c r="C15683" s="295">
        <v>0.31217840000000002</v>
      </c>
      <c r="D15683" s="295"/>
    </row>
    <row r="15684" spans="1:4" x14ac:dyDescent="0.2">
      <c r="A15684" s="295">
        <v>0.1903725</v>
      </c>
      <c r="B15684" s="295"/>
      <c r="C15684" s="295">
        <v>0.31212329999999999</v>
      </c>
      <c r="D15684" s="295"/>
    </row>
    <row r="15685" spans="1:4" x14ac:dyDescent="0.2">
      <c r="A15685" s="295">
        <v>0.1903725</v>
      </c>
      <c r="B15685" s="295"/>
      <c r="C15685" s="295">
        <v>0.31212329999999999</v>
      </c>
      <c r="D15685" s="295"/>
    </row>
    <row r="15686" spans="1:4" x14ac:dyDescent="0.2">
      <c r="A15686" s="295">
        <v>0.1903725</v>
      </c>
      <c r="B15686" s="295"/>
      <c r="C15686" s="295">
        <v>0.31210470000000001</v>
      </c>
      <c r="D15686" s="295"/>
    </row>
    <row r="15687" spans="1:4" x14ac:dyDescent="0.2">
      <c r="A15687" s="295">
        <v>0.1903579</v>
      </c>
      <c r="B15687" s="295"/>
      <c r="C15687" s="295">
        <v>0.31204949999999998</v>
      </c>
      <c r="D15687" s="295"/>
    </row>
    <row r="15688" spans="1:4" x14ac:dyDescent="0.2">
      <c r="A15688" s="295">
        <v>0.1903579</v>
      </c>
      <c r="B15688" s="295"/>
      <c r="C15688" s="295">
        <v>0.31201570000000001</v>
      </c>
      <c r="D15688" s="295"/>
    </row>
    <row r="15689" spans="1:4" x14ac:dyDescent="0.2">
      <c r="A15689" s="295">
        <v>0.1903579</v>
      </c>
      <c r="B15689" s="295"/>
      <c r="C15689" s="295">
        <v>0.31201570000000001</v>
      </c>
      <c r="D15689" s="295"/>
    </row>
    <row r="15690" spans="1:4" x14ac:dyDescent="0.2">
      <c r="A15690" s="295">
        <v>0.19031329999999999</v>
      </c>
      <c r="B15690" s="295"/>
      <c r="C15690" s="295">
        <v>0.31198579999999998</v>
      </c>
      <c r="D15690" s="295"/>
    </row>
    <row r="15691" spans="1:4" x14ac:dyDescent="0.2">
      <c r="A15691" s="295">
        <v>0.19029879999999999</v>
      </c>
      <c r="B15691" s="295"/>
      <c r="C15691" s="295">
        <v>0.31196689999999999</v>
      </c>
      <c r="D15691" s="295"/>
    </row>
    <row r="15692" spans="1:4" x14ac:dyDescent="0.2">
      <c r="A15692" s="295">
        <v>0.19027089999999999</v>
      </c>
      <c r="B15692" s="295"/>
      <c r="C15692" s="295">
        <v>0.31194810000000001</v>
      </c>
      <c r="D15692" s="295"/>
    </row>
    <row r="15693" spans="1:4" x14ac:dyDescent="0.2">
      <c r="A15693" s="295">
        <v>0.19025600000000001</v>
      </c>
      <c r="B15693" s="295"/>
      <c r="C15693" s="295">
        <v>0.31192839999999999</v>
      </c>
      <c r="D15693" s="295"/>
    </row>
    <row r="15694" spans="1:4" x14ac:dyDescent="0.2">
      <c r="A15694" s="295">
        <v>0.19024150000000001</v>
      </c>
      <c r="B15694" s="295"/>
      <c r="C15694" s="295">
        <v>0.31189</v>
      </c>
      <c r="D15694" s="295"/>
    </row>
    <row r="15695" spans="1:4" x14ac:dyDescent="0.2">
      <c r="A15695" s="295">
        <v>0.19024150000000001</v>
      </c>
      <c r="B15695" s="295"/>
      <c r="C15695" s="295">
        <v>0.31186960000000002</v>
      </c>
      <c r="D15695" s="295"/>
    </row>
    <row r="15696" spans="1:4" x14ac:dyDescent="0.2">
      <c r="A15696" s="295">
        <v>0.19021179999999999</v>
      </c>
      <c r="B15696" s="295"/>
      <c r="C15696" s="295">
        <v>0.31186960000000002</v>
      </c>
      <c r="D15696" s="295"/>
    </row>
    <row r="15697" spans="1:4" x14ac:dyDescent="0.2">
      <c r="A15697" s="295">
        <v>0.19019839999999999</v>
      </c>
      <c r="B15697" s="295"/>
      <c r="C15697" s="295">
        <v>0.31185099999999999</v>
      </c>
      <c r="D15697" s="295"/>
    </row>
    <row r="15698" spans="1:4" x14ac:dyDescent="0.2">
      <c r="A15698" s="295">
        <v>0.190169</v>
      </c>
      <c r="B15698" s="295"/>
      <c r="C15698" s="295">
        <v>0.311836</v>
      </c>
      <c r="D15698" s="295"/>
    </row>
    <row r="15699" spans="1:4" x14ac:dyDescent="0.2">
      <c r="A15699" s="295">
        <v>0.1901689</v>
      </c>
      <c r="B15699" s="295"/>
      <c r="C15699" s="295">
        <v>0.31177840000000001</v>
      </c>
      <c r="D15699" s="295"/>
    </row>
    <row r="15700" spans="1:4" x14ac:dyDescent="0.2">
      <c r="A15700" s="295">
        <v>0.1901689</v>
      </c>
      <c r="B15700" s="295"/>
      <c r="C15700" s="295">
        <v>0.31173980000000001</v>
      </c>
      <c r="D15700" s="295"/>
    </row>
    <row r="15701" spans="1:4" x14ac:dyDescent="0.2">
      <c r="A15701" s="295">
        <v>0.1901689</v>
      </c>
      <c r="B15701" s="295"/>
      <c r="C15701" s="295">
        <v>0.3117201</v>
      </c>
      <c r="D15701" s="295"/>
    </row>
    <row r="15702" spans="1:4" x14ac:dyDescent="0.2">
      <c r="A15702" s="295">
        <v>0.1901545</v>
      </c>
      <c r="B15702" s="295"/>
      <c r="C15702" s="295">
        <v>0.31170130000000001</v>
      </c>
      <c r="D15702" s="295"/>
    </row>
    <row r="15703" spans="1:4" x14ac:dyDescent="0.2">
      <c r="A15703" s="295">
        <v>0.1901545</v>
      </c>
      <c r="B15703" s="295"/>
      <c r="C15703" s="295">
        <v>0.31168630000000003</v>
      </c>
      <c r="D15703" s="295"/>
    </row>
    <row r="15704" spans="1:4" x14ac:dyDescent="0.2">
      <c r="A15704" s="295">
        <v>0.19011169999999999</v>
      </c>
      <c r="B15704" s="295"/>
      <c r="C15704" s="295">
        <v>0.31164730000000002</v>
      </c>
      <c r="D15704" s="295"/>
    </row>
    <row r="15705" spans="1:4" x14ac:dyDescent="0.2">
      <c r="A15705" s="295">
        <v>0.19011159999999999</v>
      </c>
      <c r="B15705" s="295"/>
      <c r="C15705" s="295">
        <v>0.31164730000000002</v>
      </c>
      <c r="D15705" s="295"/>
    </row>
    <row r="15706" spans="1:4" x14ac:dyDescent="0.2">
      <c r="A15706" s="295">
        <v>0.19009709999999999</v>
      </c>
      <c r="B15706" s="295"/>
      <c r="C15706" s="295">
        <v>0.31162849999999997</v>
      </c>
      <c r="D15706" s="295"/>
    </row>
    <row r="15707" spans="1:4" x14ac:dyDescent="0.2">
      <c r="A15707" s="295">
        <v>0.19009709999999999</v>
      </c>
      <c r="B15707" s="295"/>
      <c r="C15707" s="295">
        <v>0.31159369999999997</v>
      </c>
      <c r="D15707" s="295"/>
    </row>
    <row r="15708" spans="1:4" x14ac:dyDescent="0.2">
      <c r="A15708" s="295">
        <v>0.19009709999999999</v>
      </c>
      <c r="B15708" s="295"/>
      <c r="C15708" s="295">
        <v>0.31157489999999999</v>
      </c>
      <c r="D15708" s="295"/>
    </row>
    <row r="15709" spans="1:4" x14ac:dyDescent="0.2">
      <c r="A15709" s="295">
        <v>0.1900674</v>
      </c>
      <c r="B15709" s="295"/>
      <c r="C15709" s="295">
        <v>0.31155630000000001</v>
      </c>
      <c r="D15709" s="295"/>
    </row>
    <row r="15710" spans="1:4" x14ac:dyDescent="0.2">
      <c r="A15710" s="295">
        <v>0.1900674</v>
      </c>
      <c r="B15710" s="295"/>
      <c r="C15710" s="295">
        <v>0.31155630000000001</v>
      </c>
      <c r="D15710" s="295"/>
    </row>
    <row r="15711" spans="1:4" x14ac:dyDescent="0.2">
      <c r="A15711" s="295">
        <v>0.1900529</v>
      </c>
      <c r="B15711" s="295"/>
      <c r="C15711" s="295">
        <v>0.31155630000000001</v>
      </c>
      <c r="D15711" s="295"/>
    </row>
    <row r="15712" spans="1:4" x14ac:dyDescent="0.2">
      <c r="A15712" s="295">
        <v>0.19002459999999999</v>
      </c>
      <c r="B15712" s="295"/>
      <c r="C15712" s="295">
        <v>0.31153589999999998</v>
      </c>
      <c r="D15712" s="295"/>
    </row>
    <row r="15713" spans="1:4" x14ac:dyDescent="0.2">
      <c r="A15713" s="295">
        <v>0.19002459999999999</v>
      </c>
      <c r="B15713" s="295"/>
      <c r="C15713" s="295">
        <v>0.3115059</v>
      </c>
      <c r="D15713" s="295"/>
    </row>
    <row r="15714" spans="1:4" x14ac:dyDescent="0.2">
      <c r="A15714" s="295">
        <v>0.19001009999999999</v>
      </c>
      <c r="B15714" s="295"/>
      <c r="C15714" s="295">
        <v>0.31148710000000002</v>
      </c>
      <c r="D15714" s="295"/>
    </row>
    <row r="15715" spans="1:4" x14ac:dyDescent="0.2">
      <c r="A15715" s="295">
        <v>0.18999559999999999</v>
      </c>
      <c r="B15715" s="295"/>
      <c r="C15715" s="295">
        <v>0.31146849999999998</v>
      </c>
      <c r="D15715" s="295"/>
    </row>
    <row r="15716" spans="1:4" x14ac:dyDescent="0.2">
      <c r="A15716" s="295">
        <v>0.18999559999999999</v>
      </c>
      <c r="B15716" s="295"/>
      <c r="C15716" s="295">
        <v>0.31142989999999998</v>
      </c>
      <c r="D15716" s="295"/>
    </row>
    <row r="15717" spans="1:4" x14ac:dyDescent="0.2">
      <c r="A15717" s="295">
        <v>0.18998229999999999</v>
      </c>
      <c r="B15717" s="295"/>
      <c r="C15717" s="295">
        <v>0.31141489999999999</v>
      </c>
      <c r="D15717" s="295"/>
    </row>
    <row r="15718" spans="1:4" x14ac:dyDescent="0.2">
      <c r="A15718" s="295">
        <v>0.18998229999999999</v>
      </c>
      <c r="B15718" s="295"/>
      <c r="C15718" s="295">
        <v>0.31139450000000002</v>
      </c>
      <c r="D15718" s="295"/>
    </row>
    <row r="15719" spans="1:4" x14ac:dyDescent="0.2">
      <c r="A15719" s="295">
        <v>0.18995210000000001</v>
      </c>
      <c r="B15719" s="295"/>
      <c r="C15719" s="295">
        <v>0.31137480000000001</v>
      </c>
      <c r="D15719" s="295"/>
    </row>
    <row r="15720" spans="1:4" x14ac:dyDescent="0.2">
      <c r="A15720" s="295">
        <v>0.18995210000000001</v>
      </c>
      <c r="B15720" s="295"/>
      <c r="C15720" s="295">
        <v>0.31128499999999998</v>
      </c>
      <c r="D15720" s="295"/>
    </row>
    <row r="15721" spans="1:4" x14ac:dyDescent="0.2">
      <c r="A15721" s="295">
        <v>0.18993760000000001</v>
      </c>
      <c r="B15721" s="295"/>
      <c r="C15721" s="295">
        <v>0.3112645</v>
      </c>
      <c r="D15721" s="295"/>
    </row>
    <row r="15722" spans="1:4" x14ac:dyDescent="0.2">
      <c r="A15722" s="295">
        <v>0.18993760000000001</v>
      </c>
      <c r="B15722" s="295"/>
      <c r="C15722" s="295">
        <v>0.31124590000000002</v>
      </c>
      <c r="D15722" s="295"/>
    </row>
    <row r="15723" spans="1:4" x14ac:dyDescent="0.2">
      <c r="A15723" s="295">
        <v>0.1898948</v>
      </c>
      <c r="B15723" s="295"/>
      <c r="C15723" s="295">
        <v>0.31124590000000002</v>
      </c>
      <c r="D15723" s="295"/>
    </row>
    <row r="15724" spans="1:4" x14ac:dyDescent="0.2">
      <c r="A15724" s="295">
        <v>0.1898948</v>
      </c>
      <c r="B15724" s="295"/>
      <c r="C15724" s="295">
        <v>0.31121209999999999</v>
      </c>
      <c r="D15724" s="295"/>
    </row>
    <row r="15725" spans="1:4" x14ac:dyDescent="0.2">
      <c r="A15725" s="295">
        <v>0.1898948</v>
      </c>
      <c r="B15725" s="295"/>
      <c r="C15725" s="295">
        <v>0.31117830000000002</v>
      </c>
      <c r="D15725" s="295"/>
    </row>
    <row r="15726" spans="1:4" x14ac:dyDescent="0.2">
      <c r="A15726" s="295">
        <v>0.18987960000000001</v>
      </c>
      <c r="B15726" s="295"/>
      <c r="C15726" s="295">
        <v>0.31116339999999998</v>
      </c>
      <c r="D15726" s="295"/>
    </row>
    <row r="15727" spans="1:4" x14ac:dyDescent="0.2">
      <c r="A15727" s="295">
        <v>0.18986620000000001</v>
      </c>
      <c r="B15727" s="295"/>
      <c r="C15727" s="295">
        <v>0.31114360000000002</v>
      </c>
      <c r="D15727" s="295"/>
    </row>
    <row r="15728" spans="1:4" x14ac:dyDescent="0.2">
      <c r="A15728" s="295">
        <v>0.18986620000000001</v>
      </c>
      <c r="B15728" s="295"/>
      <c r="C15728" s="295">
        <v>0.31114360000000002</v>
      </c>
      <c r="D15728" s="295"/>
    </row>
    <row r="15729" spans="1:4" x14ac:dyDescent="0.2">
      <c r="A15729" s="295">
        <v>0.1898368</v>
      </c>
      <c r="B15729" s="295"/>
      <c r="C15729" s="295">
        <v>0.3111044</v>
      </c>
      <c r="D15729" s="295"/>
    </row>
    <row r="15730" spans="1:4" x14ac:dyDescent="0.2">
      <c r="A15730" s="295">
        <v>0.1898368</v>
      </c>
      <c r="B15730" s="295"/>
      <c r="C15730" s="295">
        <v>0.31108459999999999</v>
      </c>
      <c r="D15730" s="295"/>
    </row>
    <row r="15731" spans="1:4" x14ac:dyDescent="0.2">
      <c r="A15731" s="295">
        <v>0.1898367</v>
      </c>
      <c r="B15731" s="295"/>
      <c r="C15731" s="295">
        <v>0.31104720000000002</v>
      </c>
      <c r="D15731" s="295"/>
    </row>
    <row r="15732" spans="1:4" x14ac:dyDescent="0.2">
      <c r="A15732" s="295">
        <v>0.1898223</v>
      </c>
      <c r="B15732" s="295"/>
      <c r="C15732" s="295">
        <v>0.31103219999999998</v>
      </c>
      <c r="D15732" s="295"/>
    </row>
    <row r="15733" spans="1:4" x14ac:dyDescent="0.2">
      <c r="A15733" s="295">
        <v>0.1898223</v>
      </c>
      <c r="B15733" s="295"/>
      <c r="C15733" s="295">
        <v>0.31103219999999998</v>
      </c>
      <c r="D15733" s="295"/>
    </row>
    <row r="15734" spans="1:4" x14ac:dyDescent="0.2">
      <c r="A15734" s="295">
        <v>0.1898078</v>
      </c>
      <c r="B15734" s="295"/>
      <c r="C15734" s="295">
        <v>0.31099359999999998</v>
      </c>
      <c r="D15734" s="295"/>
    </row>
    <row r="15735" spans="1:4" x14ac:dyDescent="0.2">
      <c r="A15735" s="295">
        <v>0.1897944</v>
      </c>
      <c r="B15735" s="295"/>
      <c r="C15735" s="295">
        <v>0.31097320000000001</v>
      </c>
      <c r="D15735" s="295"/>
    </row>
    <row r="15736" spans="1:4" x14ac:dyDescent="0.2">
      <c r="A15736" s="295">
        <v>0.18977939999999999</v>
      </c>
      <c r="B15736" s="295"/>
      <c r="C15736" s="295">
        <v>0.31097320000000001</v>
      </c>
      <c r="D15736" s="295"/>
    </row>
    <row r="15737" spans="1:4" x14ac:dyDescent="0.2">
      <c r="A15737" s="295">
        <v>0.18975049999999999</v>
      </c>
      <c r="B15737" s="295"/>
      <c r="C15737" s="295">
        <v>0.31093959999999998</v>
      </c>
      <c r="D15737" s="295"/>
    </row>
    <row r="15738" spans="1:4" x14ac:dyDescent="0.2">
      <c r="A15738" s="295">
        <v>0.18975049999999999</v>
      </c>
      <c r="B15738" s="295"/>
      <c r="C15738" s="295">
        <v>0.31090109999999999</v>
      </c>
      <c r="D15738" s="295"/>
    </row>
    <row r="15739" spans="1:4" x14ac:dyDescent="0.2">
      <c r="A15739" s="295">
        <v>0.18973519999999999</v>
      </c>
      <c r="B15739" s="295"/>
      <c r="C15739" s="295">
        <v>0.31086629999999998</v>
      </c>
      <c r="D15739" s="295"/>
    </row>
    <row r="15740" spans="1:4" x14ac:dyDescent="0.2">
      <c r="A15740" s="295">
        <v>0.18972069999999999</v>
      </c>
      <c r="B15740" s="295"/>
      <c r="C15740" s="295">
        <v>0.3108475</v>
      </c>
      <c r="D15740" s="295"/>
    </row>
    <row r="15741" spans="1:4" x14ac:dyDescent="0.2">
      <c r="A15741" s="295">
        <v>0.18972069999999999</v>
      </c>
      <c r="B15741" s="295"/>
      <c r="C15741" s="295">
        <v>0.31082890000000002</v>
      </c>
      <c r="D15741" s="295"/>
    </row>
    <row r="15742" spans="1:4" x14ac:dyDescent="0.2">
      <c r="A15742" s="295">
        <v>0.1896784</v>
      </c>
      <c r="B15742" s="295"/>
      <c r="C15742" s="295">
        <v>0.31075989999999998</v>
      </c>
      <c r="D15742" s="295"/>
    </row>
    <row r="15743" spans="1:4" x14ac:dyDescent="0.2">
      <c r="A15743" s="295">
        <v>0.18966340000000001</v>
      </c>
      <c r="B15743" s="295"/>
      <c r="C15743" s="295">
        <v>0.31074109999999999</v>
      </c>
      <c r="D15743" s="295"/>
    </row>
    <row r="15744" spans="1:4" x14ac:dyDescent="0.2">
      <c r="A15744" s="295">
        <v>0.18966340000000001</v>
      </c>
      <c r="B15744" s="295"/>
      <c r="C15744" s="295">
        <v>0.31068780000000001</v>
      </c>
      <c r="D15744" s="295"/>
    </row>
    <row r="15745" spans="1:4" x14ac:dyDescent="0.2">
      <c r="A15745" s="295">
        <v>0.1896485</v>
      </c>
      <c r="B15745" s="295"/>
      <c r="C15745" s="295">
        <v>0.31066899999999997</v>
      </c>
      <c r="D15745" s="295"/>
    </row>
    <row r="15746" spans="1:4" x14ac:dyDescent="0.2">
      <c r="A15746" s="295">
        <v>0.18963389999999999</v>
      </c>
      <c r="B15746" s="295"/>
      <c r="C15746" s="295">
        <v>0.31066899999999997</v>
      </c>
      <c r="D15746" s="295"/>
    </row>
    <row r="15747" spans="1:4" x14ac:dyDescent="0.2">
      <c r="A15747" s="295">
        <v>0.18963389999999999</v>
      </c>
      <c r="B15747" s="295"/>
      <c r="C15747" s="295">
        <v>0.31066890000000003</v>
      </c>
      <c r="D15747" s="295"/>
    </row>
    <row r="15748" spans="1:4" x14ac:dyDescent="0.2">
      <c r="A15748" s="295">
        <v>0.18963389999999999</v>
      </c>
      <c r="B15748" s="295"/>
      <c r="C15748" s="295">
        <v>0.31062970000000001</v>
      </c>
      <c r="D15748" s="295"/>
    </row>
    <row r="15749" spans="1:4" x14ac:dyDescent="0.2">
      <c r="A15749" s="295">
        <v>0.18963389999999999</v>
      </c>
      <c r="B15749" s="295"/>
      <c r="C15749" s="295">
        <v>0.31061470000000002</v>
      </c>
      <c r="D15749" s="295"/>
    </row>
    <row r="15750" spans="1:4" x14ac:dyDescent="0.2">
      <c r="A15750" s="295">
        <v>0.18960450000000001</v>
      </c>
      <c r="B15750" s="295"/>
      <c r="C15750" s="295">
        <v>0.310556</v>
      </c>
      <c r="D15750" s="295"/>
    </row>
    <row r="15751" spans="1:4" x14ac:dyDescent="0.2">
      <c r="A15751" s="295">
        <v>0.18958929999999999</v>
      </c>
      <c r="B15751" s="295"/>
      <c r="C15751" s="295">
        <v>0.31054100000000001</v>
      </c>
      <c r="D15751" s="295"/>
    </row>
    <row r="15752" spans="1:4" x14ac:dyDescent="0.2">
      <c r="A15752" s="295">
        <v>0.18956139999999999</v>
      </c>
      <c r="B15752" s="295"/>
      <c r="C15752" s="295">
        <v>0.31054100000000001</v>
      </c>
      <c r="D15752" s="295"/>
    </row>
    <row r="15753" spans="1:4" x14ac:dyDescent="0.2">
      <c r="A15753" s="295">
        <v>0.18956139999999999</v>
      </c>
      <c r="B15753" s="295"/>
      <c r="C15753" s="295">
        <v>0.31050179999999999</v>
      </c>
      <c r="D15753" s="295"/>
    </row>
    <row r="15754" spans="1:4" x14ac:dyDescent="0.2">
      <c r="A15754" s="295">
        <v>0.18954650000000001</v>
      </c>
      <c r="B15754" s="295"/>
      <c r="C15754" s="295">
        <v>0.31048680000000001</v>
      </c>
      <c r="D15754" s="295"/>
    </row>
    <row r="15755" spans="1:4" x14ac:dyDescent="0.2">
      <c r="A15755" s="295">
        <v>0.18951789999999999</v>
      </c>
      <c r="B15755" s="295"/>
      <c r="C15755" s="295">
        <v>0.31046800000000002</v>
      </c>
      <c r="D15755" s="295"/>
    </row>
    <row r="15756" spans="1:4" x14ac:dyDescent="0.2">
      <c r="A15756" s="295">
        <v>0.18950339999999999</v>
      </c>
      <c r="B15756" s="295"/>
      <c r="C15756" s="295">
        <v>0.31044820000000001</v>
      </c>
      <c r="D15756" s="295"/>
    </row>
    <row r="15757" spans="1:4" x14ac:dyDescent="0.2">
      <c r="A15757" s="295">
        <v>0.18948889999999999</v>
      </c>
      <c r="B15757" s="295"/>
      <c r="C15757" s="295">
        <v>0.31042779999999998</v>
      </c>
      <c r="D15757" s="295"/>
    </row>
    <row r="15758" spans="1:4" x14ac:dyDescent="0.2">
      <c r="A15758" s="295">
        <v>0.18948889999999999</v>
      </c>
      <c r="B15758" s="295"/>
      <c r="C15758" s="295">
        <v>0.31042779999999998</v>
      </c>
      <c r="D15758" s="295"/>
    </row>
    <row r="15759" spans="1:4" x14ac:dyDescent="0.2">
      <c r="A15759" s="295">
        <v>0.18948889999999999</v>
      </c>
      <c r="B15759" s="295"/>
      <c r="C15759" s="295">
        <v>0.31037360000000003</v>
      </c>
      <c r="D15759" s="295"/>
    </row>
    <row r="15760" spans="1:4" x14ac:dyDescent="0.2">
      <c r="A15760" s="295">
        <v>0.1894594</v>
      </c>
      <c r="B15760" s="295"/>
      <c r="C15760" s="295">
        <v>0.31033880000000003</v>
      </c>
      <c r="D15760" s="295"/>
    </row>
    <row r="15761" spans="1:4" x14ac:dyDescent="0.2">
      <c r="A15761" s="295">
        <v>0.1894594</v>
      </c>
      <c r="B15761" s="295"/>
      <c r="C15761" s="295">
        <v>0.3103052</v>
      </c>
      <c r="D15761" s="295"/>
    </row>
    <row r="15762" spans="1:4" x14ac:dyDescent="0.2">
      <c r="A15762" s="295">
        <v>0.18944449999999999</v>
      </c>
      <c r="B15762" s="295"/>
      <c r="C15762" s="295">
        <v>0.31028640000000002</v>
      </c>
      <c r="D15762" s="295"/>
    </row>
    <row r="15763" spans="1:4" x14ac:dyDescent="0.2">
      <c r="A15763" s="295">
        <v>0.18942999999999999</v>
      </c>
      <c r="B15763" s="295"/>
      <c r="C15763" s="295">
        <v>0.31028640000000002</v>
      </c>
      <c r="D15763" s="295"/>
    </row>
    <row r="15764" spans="1:4" x14ac:dyDescent="0.2">
      <c r="A15764" s="295">
        <v>0.18941659999999999</v>
      </c>
      <c r="B15764" s="295"/>
      <c r="C15764" s="295">
        <v>0.31026670000000001</v>
      </c>
      <c r="D15764" s="295"/>
    </row>
    <row r="15765" spans="1:4" x14ac:dyDescent="0.2">
      <c r="A15765" s="295">
        <v>0.18941659999999999</v>
      </c>
      <c r="B15765" s="295"/>
      <c r="C15765" s="295">
        <v>0.31026670000000001</v>
      </c>
      <c r="D15765" s="295"/>
    </row>
    <row r="15766" spans="1:4" x14ac:dyDescent="0.2">
      <c r="A15766" s="295">
        <v>0.18941659999999999</v>
      </c>
      <c r="B15766" s="295"/>
      <c r="C15766" s="295">
        <v>0.31023129999999999</v>
      </c>
      <c r="D15766" s="295"/>
    </row>
    <row r="15767" spans="1:4" x14ac:dyDescent="0.2">
      <c r="A15767" s="295">
        <v>0.1893736</v>
      </c>
      <c r="B15767" s="295"/>
      <c r="C15767" s="295">
        <v>0.31019390000000002</v>
      </c>
      <c r="D15767" s="295"/>
    </row>
    <row r="15768" spans="1:4" x14ac:dyDescent="0.2">
      <c r="A15768" s="295">
        <v>0.1893736</v>
      </c>
      <c r="B15768" s="295"/>
      <c r="C15768" s="295">
        <v>0.31015530000000002</v>
      </c>
      <c r="D15768" s="295"/>
    </row>
    <row r="15769" spans="1:4" x14ac:dyDescent="0.2">
      <c r="A15769" s="295">
        <v>0.1893591</v>
      </c>
      <c r="B15769" s="295"/>
      <c r="C15769" s="295">
        <v>0.31015530000000002</v>
      </c>
      <c r="D15769" s="295"/>
    </row>
    <row r="15770" spans="1:4" x14ac:dyDescent="0.2">
      <c r="A15770" s="295">
        <v>0.1893446</v>
      </c>
      <c r="B15770" s="295"/>
      <c r="C15770" s="295">
        <v>0.31013649999999998</v>
      </c>
      <c r="D15770" s="295"/>
    </row>
    <row r="15771" spans="1:4" x14ac:dyDescent="0.2">
      <c r="A15771" s="295">
        <v>0.1893446</v>
      </c>
      <c r="B15771" s="295"/>
      <c r="C15771" s="295">
        <v>0.31010290000000001</v>
      </c>
      <c r="D15771" s="295"/>
    </row>
    <row r="15772" spans="1:4" x14ac:dyDescent="0.2">
      <c r="A15772" s="295">
        <v>0.1893301</v>
      </c>
      <c r="B15772" s="295"/>
      <c r="C15772" s="295">
        <v>0.31008249999999998</v>
      </c>
      <c r="D15772" s="295"/>
    </row>
    <row r="15773" spans="1:4" x14ac:dyDescent="0.2">
      <c r="A15773" s="295">
        <v>0.1893156</v>
      </c>
      <c r="B15773" s="295"/>
      <c r="C15773" s="295">
        <v>0.3100637</v>
      </c>
      <c r="D15773" s="295"/>
    </row>
    <row r="15774" spans="1:4" x14ac:dyDescent="0.2">
      <c r="A15774" s="295">
        <v>0.18928539999999999</v>
      </c>
      <c r="B15774" s="295"/>
      <c r="C15774" s="295">
        <v>0.3100253</v>
      </c>
      <c r="D15774" s="295"/>
    </row>
    <row r="15775" spans="1:4" x14ac:dyDescent="0.2">
      <c r="A15775" s="295">
        <v>0.1892576</v>
      </c>
      <c r="B15775" s="295"/>
      <c r="C15775" s="295">
        <v>0.30999149999999998</v>
      </c>
      <c r="D15775" s="295"/>
    </row>
    <row r="15776" spans="1:4" x14ac:dyDescent="0.2">
      <c r="A15776" s="295">
        <v>0.1892576</v>
      </c>
      <c r="B15776" s="295"/>
      <c r="C15776" s="295">
        <v>0.3099325</v>
      </c>
      <c r="D15776" s="295"/>
    </row>
    <row r="15777" spans="1:4" x14ac:dyDescent="0.2">
      <c r="A15777" s="295">
        <v>0.1892576</v>
      </c>
      <c r="B15777" s="295"/>
      <c r="C15777" s="295">
        <v>0.30989889999999998</v>
      </c>
      <c r="D15777" s="295"/>
    </row>
    <row r="15778" spans="1:4" x14ac:dyDescent="0.2">
      <c r="A15778" s="295">
        <v>0.18924260000000001</v>
      </c>
      <c r="B15778" s="295"/>
      <c r="C15778" s="295">
        <v>0.30988009999999999</v>
      </c>
      <c r="D15778" s="295"/>
    </row>
    <row r="15779" spans="1:4" x14ac:dyDescent="0.2">
      <c r="A15779" s="295">
        <v>0.18924260000000001</v>
      </c>
      <c r="B15779" s="295"/>
      <c r="C15779" s="295">
        <v>0.30988009999999999</v>
      </c>
      <c r="D15779" s="295"/>
    </row>
    <row r="15780" spans="1:4" x14ac:dyDescent="0.2">
      <c r="A15780" s="295">
        <v>0.18921360000000001</v>
      </c>
      <c r="B15780" s="295"/>
      <c r="C15780" s="295">
        <v>0.30986029999999998</v>
      </c>
      <c r="D15780" s="295"/>
    </row>
    <row r="15781" spans="1:4" x14ac:dyDescent="0.2">
      <c r="A15781" s="295">
        <v>0.18920029999999999</v>
      </c>
      <c r="B15781" s="295"/>
      <c r="C15781" s="295">
        <v>0.3098399</v>
      </c>
      <c r="D15781" s="295"/>
    </row>
    <row r="15782" spans="1:4" x14ac:dyDescent="0.2">
      <c r="A15782" s="295">
        <v>0.18915599999999999</v>
      </c>
      <c r="B15782" s="295"/>
      <c r="C15782" s="295">
        <v>0.3098399</v>
      </c>
      <c r="D15782" s="295"/>
    </row>
    <row r="15783" spans="1:4" x14ac:dyDescent="0.2">
      <c r="A15783" s="295">
        <v>0.18914110000000001</v>
      </c>
      <c r="B15783" s="295"/>
      <c r="C15783" s="295">
        <v>0.30982019999999999</v>
      </c>
      <c r="D15783" s="295"/>
    </row>
    <row r="15784" spans="1:4" x14ac:dyDescent="0.2">
      <c r="A15784" s="295">
        <v>0.18914110000000001</v>
      </c>
      <c r="B15784" s="295"/>
      <c r="C15784" s="295">
        <v>0.30979980000000001</v>
      </c>
      <c r="D15784" s="295"/>
    </row>
    <row r="15785" spans="1:4" x14ac:dyDescent="0.2">
      <c r="A15785" s="295">
        <v>0.1891265</v>
      </c>
      <c r="B15785" s="295"/>
      <c r="C15785" s="295">
        <v>0.30976599999999999</v>
      </c>
      <c r="D15785" s="295"/>
    </row>
    <row r="15786" spans="1:4" x14ac:dyDescent="0.2">
      <c r="A15786" s="295">
        <v>0.18911320000000001</v>
      </c>
      <c r="B15786" s="295"/>
      <c r="C15786" s="295">
        <v>0.30974740000000001</v>
      </c>
      <c r="D15786" s="295"/>
    </row>
    <row r="15787" spans="1:4" x14ac:dyDescent="0.2">
      <c r="A15787" s="295">
        <v>0.18911320000000001</v>
      </c>
      <c r="B15787" s="295"/>
      <c r="C15787" s="295">
        <v>0.30972699999999997</v>
      </c>
      <c r="D15787" s="295"/>
    </row>
    <row r="15788" spans="1:4" x14ac:dyDescent="0.2">
      <c r="A15788" s="295">
        <v>0.18911320000000001</v>
      </c>
      <c r="B15788" s="295"/>
      <c r="C15788" s="295">
        <v>0.30967460000000002</v>
      </c>
      <c r="D15788" s="295"/>
    </row>
    <row r="15789" spans="1:4" x14ac:dyDescent="0.2">
      <c r="A15789" s="295">
        <v>0.189083</v>
      </c>
      <c r="B15789" s="295"/>
      <c r="C15789" s="295">
        <v>0.30967460000000002</v>
      </c>
      <c r="D15789" s="295"/>
    </row>
    <row r="15790" spans="1:4" x14ac:dyDescent="0.2">
      <c r="A15790" s="295">
        <v>0.189083</v>
      </c>
      <c r="B15790" s="295"/>
      <c r="C15790" s="295">
        <v>0.30963619999999997</v>
      </c>
      <c r="D15790" s="295"/>
    </row>
    <row r="15791" spans="1:4" x14ac:dyDescent="0.2">
      <c r="A15791" s="295">
        <v>0.1890685</v>
      </c>
      <c r="B15791" s="295"/>
      <c r="C15791" s="295">
        <v>0.30961739999999999</v>
      </c>
      <c r="D15791" s="295"/>
    </row>
    <row r="15792" spans="1:4" x14ac:dyDescent="0.2">
      <c r="A15792" s="295">
        <v>0.189054</v>
      </c>
      <c r="B15792" s="295"/>
      <c r="C15792" s="295">
        <v>0.30961739999999999</v>
      </c>
      <c r="D15792" s="295"/>
    </row>
    <row r="15793" spans="1:4" x14ac:dyDescent="0.2">
      <c r="A15793" s="295">
        <v>0.189054</v>
      </c>
      <c r="B15793" s="295"/>
      <c r="C15793" s="295">
        <v>0.30957839999999998</v>
      </c>
      <c r="D15793" s="295"/>
    </row>
    <row r="15794" spans="1:4" x14ac:dyDescent="0.2">
      <c r="A15794" s="295">
        <v>0.18904070000000001</v>
      </c>
      <c r="B15794" s="295"/>
      <c r="C15794" s="295">
        <v>0.30956339999999999</v>
      </c>
      <c r="D15794" s="295"/>
    </row>
    <row r="15795" spans="1:4" x14ac:dyDescent="0.2">
      <c r="A15795" s="295">
        <v>0.18904070000000001</v>
      </c>
      <c r="B15795" s="295"/>
      <c r="C15795" s="295">
        <v>0.3095446</v>
      </c>
      <c r="D15795" s="295"/>
    </row>
    <row r="15796" spans="1:4" x14ac:dyDescent="0.2">
      <c r="A15796" s="295">
        <v>0.1890105</v>
      </c>
      <c r="B15796" s="295"/>
      <c r="C15796" s="295">
        <v>0.30950440000000001</v>
      </c>
      <c r="D15796" s="295"/>
    </row>
    <row r="15797" spans="1:4" x14ac:dyDescent="0.2">
      <c r="A15797" s="295">
        <v>0.1889815</v>
      </c>
      <c r="B15797" s="295"/>
      <c r="C15797" s="295">
        <v>0.30948579999999998</v>
      </c>
      <c r="D15797" s="295"/>
    </row>
    <row r="15798" spans="1:4" x14ac:dyDescent="0.2">
      <c r="A15798" s="295">
        <v>0.1889815</v>
      </c>
      <c r="B15798" s="295"/>
      <c r="C15798" s="295">
        <v>0.30944840000000001</v>
      </c>
      <c r="D15798" s="295"/>
    </row>
    <row r="15799" spans="1:4" x14ac:dyDescent="0.2">
      <c r="A15799" s="295">
        <v>0.1889681</v>
      </c>
      <c r="B15799" s="295"/>
      <c r="C15799" s="295">
        <v>0.30941299999999999</v>
      </c>
      <c r="D15799" s="295"/>
    </row>
    <row r="15800" spans="1:4" x14ac:dyDescent="0.2">
      <c r="A15800" s="295">
        <v>0.1889681</v>
      </c>
      <c r="B15800" s="295"/>
      <c r="C15800" s="295">
        <v>0.30941299999999999</v>
      </c>
      <c r="D15800" s="295"/>
    </row>
    <row r="15801" spans="1:4" x14ac:dyDescent="0.2">
      <c r="A15801" s="295">
        <v>0.18895319999999999</v>
      </c>
      <c r="B15801" s="295"/>
      <c r="C15801" s="295">
        <v>0.30934089999999997</v>
      </c>
      <c r="D15801" s="295"/>
    </row>
    <row r="15802" spans="1:4" x14ac:dyDescent="0.2">
      <c r="A15802" s="295">
        <v>0.18895319999999999</v>
      </c>
      <c r="B15802" s="295"/>
      <c r="C15802" s="295">
        <v>0.30932110000000002</v>
      </c>
      <c r="D15802" s="295"/>
    </row>
    <row r="15803" spans="1:4" x14ac:dyDescent="0.2">
      <c r="A15803" s="295">
        <v>0.18893860000000001</v>
      </c>
      <c r="B15803" s="295"/>
      <c r="C15803" s="295">
        <v>0.30932110000000002</v>
      </c>
      <c r="D15803" s="295"/>
    </row>
    <row r="15804" spans="1:4" x14ac:dyDescent="0.2">
      <c r="A15804" s="295">
        <v>0.18892339999999999</v>
      </c>
      <c r="B15804" s="295"/>
      <c r="C15804" s="295">
        <v>0.3093013</v>
      </c>
      <c r="D15804" s="295"/>
    </row>
    <row r="15805" spans="1:4" x14ac:dyDescent="0.2">
      <c r="A15805" s="295">
        <v>0.18892339999999999</v>
      </c>
      <c r="B15805" s="295"/>
      <c r="C15805" s="295">
        <v>0.30922850000000002</v>
      </c>
      <c r="D15805" s="295"/>
    </row>
    <row r="15806" spans="1:4" x14ac:dyDescent="0.2">
      <c r="A15806" s="295">
        <v>0.1888956</v>
      </c>
      <c r="B15806" s="295"/>
      <c r="C15806" s="295">
        <v>0.30920969999999998</v>
      </c>
      <c r="D15806" s="295"/>
    </row>
    <row r="15807" spans="1:4" x14ac:dyDescent="0.2">
      <c r="A15807" s="295">
        <v>0.1888811</v>
      </c>
      <c r="B15807" s="295"/>
      <c r="C15807" s="295">
        <v>0.30916949999999999</v>
      </c>
      <c r="D15807" s="295"/>
    </row>
    <row r="15808" spans="1:4" x14ac:dyDescent="0.2">
      <c r="A15808" s="295">
        <v>0.18886610000000001</v>
      </c>
      <c r="B15808" s="295"/>
      <c r="C15808" s="295">
        <v>0.3091507</v>
      </c>
      <c r="D15808" s="295"/>
    </row>
    <row r="15809" spans="1:4" x14ac:dyDescent="0.2">
      <c r="A15809" s="295">
        <v>0.18883829999999999</v>
      </c>
      <c r="B15809" s="295"/>
      <c r="C15809" s="295">
        <v>0.30913190000000002</v>
      </c>
      <c r="D15809" s="295"/>
    </row>
    <row r="15810" spans="1:4" x14ac:dyDescent="0.2">
      <c r="A15810" s="295">
        <v>0.18883829999999999</v>
      </c>
      <c r="B15810" s="295"/>
      <c r="C15810" s="295">
        <v>0.3091121</v>
      </c>
      <c r="D15810" s="295"/>
    </row>
    <row r="15811" spans="1:4" x14ac:dyDescent="0.2">
      <c r="A15811" s="295">
        <v>0.18882370000000001</v>
      </c>
      <c r="B15811" s="295"/>
      <c r="C15811" s="295">
        <v>0.30905969999999999</v>
      </c>
      <c r="D15811" s="295"/>
    </row>
    <row r="15812" spans="1:4" x14ac:dyDescent="0.2">
      <c r="A15812" s="295">
        <v>0.18882370000000001</v>
      </c>
      <c r="B15812" s="295"/>
      <c r="C15812" s="295">
        <v>0.30903930000000002</v>
      </c>
      <c r="D15812" s="295"/>
    </row>
    <row r="15813" spans="1:4" x14ac:dyDescent="0.2">
      <c r="A15813" s="295">
        <v>0.18879470000000001</v>
      </c>
      <c r="B15813" s="295"/>
      <c r="C15813" s="295">
        <v>0.30903930000000002</v>
      </c>
      <c r="D15813" s="295"/>
    </row>
    <row r="15814" spans="1:4" x14ac:dyDescent="0.2">
      <c r="A15814" s="295">
        <v>0.1887653</v>
      </c>
      <c r="B15814" s="295"/>
      <c r="C15814" s="295">
        <v>0.30903930000000002</v>
      </c>
      <c r="D15814" s="295"/>
    </row>
    <row r="15815" spans="1:4" x14ac:dyDescent="0.2">
      <c r="A15815" s="295">
        <v>0.1887519</v>
      </c>
      <c r="B15815" s="295"/>
      <c r="C15815" s="295">
        <v>0.30900030000000001</v>
      </c>
      <c r="D15815" s="295"/>
    </row>
    <row r="15816" spans="1:4" x14ac:dyDescent="0.2">
      <c r="A15816" s="295">
        <v>0.18870770000000001</v>
      </c>
      <c r="B15816" s="295"/>
      <c r="C15816" s="295">
        <v>0.30896649999999998</v>
      </c>
      <c r="D15816" s="295"/>
    </row>
    <row r="15817" spans="1:4" x14ac:dyDescent="0.2">
      <c r="A15817" s="295">
        <v>0.18870770000000001</v>
      </c>
      <c r="B15817" s="295"/>
      <c r="C15817" s="295">
        <v>0.30894680000000002</v>
      </c>
      <c r="D15817" s="295"/>
    </row>
    <row r="15818" spans="1:4" x14ac:dyDescent="0.2">
      <c r="A15818" s="295">
        <v>0.18870770000000001</v>
      </c>
      <c r="B15818" s="295"/>
      <c r="C15818" s="295">
        <v>0.30893179999999998</v>
      </c>
      <c r="D15818" s="295"/>
    </row>
    <row r="15819" spans="1:4" x14ac:dyDescent="0.2">
      <c r="A15819" s="295">
        <v>0.18869320000000001</v>
      </c>
      <c r="B15819" s="295"/>
      <c r="C15819" s="295">
        <v>0.30891289999999999</v>
      </c>
      <c r="D15819" s="295"/>
    </row>
    <row r="15820" spans="1:4" x14ac:dyDescent="0.2">
      <c r="A15820" s="295">
        <v>0.18869320000000001</v>
      </c>
      <c r="B15820" s="295"/>
      <c r="C15820" s="295">
        <v>0.30891289999999999</v>
      </c>
      <c r="D15820" s="295"/>
    </row>
    <row r="15821" spans="1:4" x14ac:dyDescent="0.2">
      <c r="A15821" s="295">
        <v>0.1886649</v>
      </c>
      <c r="B15821" s="295"/>
      <c r="C15821" s="295">
        <v>0.30885780000000002</v>
      </c>
      <c r="D15821" s="295"/>
    </row>
    <row r="15822" spans="1:4" x14ac:dyDescent="0.2">
      <c r="A15822" s="295">
        <v>0.1886649</v>
      </c>
      <c r="B15822" s="295"/>
      <c r="C15822" s="295">
        <v>0.30883899999999997</v>
      </c>
      <c r="D15822" s="295"/>
    </row>
    <row r="15823" spans="1:4" x14ac:dyDescent="0.2">
      <c r="A15823" s="295">
        <v>0.1886504</v>
      </c>
      <c r="B15823" s="295"/>
      <c r="C15823" s="295">
        <v>0.30881920000000002</v>
      </c>
      <c r="D15823" s="295"/>
    </row>
    <row r="15824" spans="1:4" x14ac:dyDescent="0.2">
      <c r="A15824" s="295">
        <v>0.1886207</v>
      </c>
      <c r="B15824" s="295"/>
      <c r="C15824" s="295">
        <v>0.3087802</v>
      </c>
      <c r="D15824" s="295"/>
    </row>
    <row r="15825" spans="1:4" x14ac:dyDescent="0.2">
      <c r="A15825" s="295">
        <v>0.1886207</v>
      </c>
      <c r="B15825" s="295"/>
      <c r="C15825" s="295">
        <v>0.3087802</v>
      </c>
      <c r="D15825" s="295"/>
    </row>
    <row r="15826" spans="1:4" x14ac:dyDescent="0.2">
      <c r="A15826" s="295">
        <v>0.18860730000000001</v>
      </c>
      <c r="B15826" s="295"/>
      <c r="C15826" s="295">
        <v>0.30874279999999998</v>
      </c>
      <c r="D15826" s="295"/>
    </row>
    <row r="15827" spans="1:4" x14ac:dyDescent="0.2">
      <c r="A15827" s="295">
        <v>0.1885928</v>
      </c>
      <c r="B15827" s="295"/>
      <c r="C15827" s="295">
        <v>0.30866880000000002</v>
      </c>
      <c r="D15827" s="295"/>
    </row>
    <row r="15828" spans="1:4" x14ac:dyDescent="0.2">
      <c r="A15828" s="295">
        <v>0.1885928</v>
      </c>
      <c r="B15828" s="295"/>
      <c r="C15828" s="295">
        <v>0.30866880000000002</v>
      </c>
      <c r="D15828" s="295"/>
    </row>
    <row r="15829" spans="1:4" x14ac:dyDescent="0.2">
      <c r="A15829" s="295">
        <v>0.1885783</v>
      </c>
      <c r="B15829" s="295"/>
      <c r="C15829" s="295">
        <v>0.30865379999999998</v>
      </c>
      <c r="D15829" s="295"/>
    </row>
    <row r="15830" spans="1:4" x14ac:dyDescent="0.2">
      <c r="A15830" s="295">
        <v>0.1885783</v>
      </c>
      <c r="B15830" s="295"/>
      <c r="C15830" s="295">
        <v>0.30863499999999999</v>
      </c>
      <c r="D15830" s="295"/>
    </row>
    <row r="15831" spans="1:4" x14ac:dyDescent="0.2">
      <c r="A15831" s="295">
        <v>0.18855</v>
      </c>
      <c r="B15831" s="295"/>
      <c r="C15831" s="295">
        <v>0.30859599999999998</v>
      </c>
      <c r="D15831" s="295"/>
    </row>
    <row r="15832" spans="1:4" x14ac:dyDescent="0.2">
      <c r="A15832" s="295">
        <v>0.18855</v>
      </c>
      <c r="B15832" s="295"/>
      <c r="C15832" s="295">
        <v>0.30857630000000003</v>
      </c>
      <c r="D15832" s="295"/>
    </row>
    <row r="15833" spans="1:4" x14ac:dyDescent="0.2">
      <c r="A15833" s="295">
        <v>0.18853549999999999</v>
      </c>
      <c r="B15833" s="295"/>
      <c r="C15833" s="295">
        <v>0.30856129999999998</v>
      </c>
      <c r="D15833" s="295"/>
    </row>
    <row r="15834" spans="1:4" x14ac:dyDescent="0.2">
      <c r="A15834" s="295">
        <v>0.1885203</v>
      </c>
      <c r="B15834" s="295"/>
      <c r="C15834" s="295">
        <v>0.30856129999999998</v>
      </c>
      <c r="D15834" s="295"/>
    </row>
    <row r="15835" spans="1:4" x14ac:dyDescent="0.2">
      <c r="A15835" s="295">
        <v>0.1884924</v>
      </c>
      <c r="B15835" s="295"/>
      <c r="C15835" s="295">
        <v>0.30854239999999999</v>
      </c>
      <c r="D15835" s="295"/>
    </row>
    <row r="15836" spans="1:4" x14ac:dyDescent="0.2">
      <c r="A15836" s="295">
        <v>0.1884924</v>
      </c>
      <c r="B15836" s="295"/>
      <c r="C15836" s="295">
        <v>0.30852269999999998</v>
      </c>
      <c r="D15836" s="295"/>
    </row>
    <row r="15837" spans="1:4" x14ac:dyDescent="0.2">
      <c r="A15837" s="295">
        <v>0.18847749999999999</v>
      </c>
      <c r="B15837" s="295"/>
      <c r="C15837" s="295">
        <v>0.3085039</v>
      </c>
      <c r="D15837" s="295"/>
    </row>
    <row r="15838" spans="1:4" x14ac:dyDescent="0.2">
      <c r="A15838" s="295">
        <v>0.18843470000000001</v>
      </c>
      <c r="B15838" s="295"/>
      <c r="C15838" s="295">
        <v>0.30848510000000001</v>
      </c>
      <c r="D15838" s="295"/>
    </row>
    <row r="15839" spans="1:4" x14ac:dyDescent="0.2">
      <c r="A15839" s="295">
        <v>0.18842020000000001</v>
      </c>
      <c r="B15839" s="295"/>
      <c r="C15839" s="295">
        <v>0.30843110000000001</v>
      </c>
      <c r="D15839" s="295"/>
    </row>
    <row r="15840" spans="1:4" x14ac:dyDescent="0.2">
      <c r="A15840" s="295">
        <v>0.18842020000000001</v>
      </c>
      <c r="B15840" s="295"/>
      <c r="C15840" s="295">
        <v>0.30843110000000001</v>
      </c>
      <c r="D15840" s="295"/>
    </row>
    <row r="15841" spans="1:4" x14ac:dyDescent="0.2">
      <c r="A15841" s="295">
        <v>0.18840489999999999</v>
      </c>
      <c r="B15841" s="295"/>
      <c r="C15841" s="295">
        <v>0.30841220000000003</v>
      </c>
      <c r="D15841" s="295"/>
    </row>
    <row r="15842" spans="1:4" x14ac:dyDescent="0.2">
      <c r="A15842" s="295">
        <v>0.18839</v>
      </c>
      <c r="B15842" s="295"/>
      <c r="C15842" s="295">
        <v>0.30839250000000001</v>
      </c>
      <c r="D15842" s="295"/>
    </row>
    <row r="15843" spans="1:4" x14ac:dyDescent="0.2">
      <c r="A15843" s="295">
        <v>0.1883621</v>
      </c>
      <c r="B15843" s="295"/>
      <c r="C15843" s="295">
        <v>0.3083571</v>
      </c>
      <c r="D15843" s="295"/>
    </row>
    <row r="15844" spans="1:4" x14ac:dyDescent="0.2">
      <c r="A15844" s="295">
        <v>0.1883621</v>
      </c>
      <c r="B15844" s="295"/>
      <c r="C15844" s="295">
        <v>0.30831969999999997</v>
      </c>
      <c r="D15844" s="295"/>
    </row>
    <row r="15845" spans="1:4" x14ac:dyDescent="0.2">
      <c r="A15845" s="295">
        <v>0.1883621</v>
      </c>
      <c r="B15845" s="295"/>
      <c r="C15845" s="295">
        <v>0.30829990000000002</v>
      </c>
      <c r="D15845" s="295"/>
    </row>
    <row r="15846" spans="1:4" x14ac:dyDescent="0.2">
      <c r="A15846" s="295">
        <v>0.18833240000000001</v>
      </c>
      <c r="B15846" s="295"/>
      <c r="C15846" s="295">
        <v>0.30828109999999997</v>
      </c>
      <c r="D15846" s="295"/>
    </row>
    <row r="15847" spans="1:4" x14ac:dyDescent="0.2">
      <c r="A15847" s="295">
        <v>0.18831790000000001</v>
      </c>
      <c r="B15847" s="295"/>
      <c r="C15847" s="295">
        <v>0.30826609999999999</v>
      </c>
      <c r="D15847" s="295"/>
    </row>
    <row r="15848" spans="1:4" x14ac:dyDescent="0.2">
      <c r="A15848" s="295">
        <v>0.1882896</v>
      </c>
      <c r="B15848" s="295"/>
      <c r="C15848" s="295">
        <v>0.3082511</v>
      </c>
      <c r="D15848" s="295"/>
    </row>
    <row r="15849" spans="1:4" x14ac:dyDescent="0.2">
      <c r="A15849" s="295">
        <v>0.1882896</v>
      </c>
      <c r="B15849" s="295"/>
      <c r="C15849" s="295">
        <v>0.30821189999999998</v>
      </c>
      <c r="D15849" s="295"/>
    </row>
    <row r="15850" spans="1:4" x14ac:dyDescent="0.2">
      <c r="A15850" s="295">
        <v>0.1882896</v>
      </c>
      <c r="B15850" s="295"/>
      <c r="C15850" s="295">
        <v>0.30819210000000002</v>
      </c>
      <c r="D15850" s="295"/>
    </row>
    <row r="15851" spans="1:4" x14ac:dyDescent="0.2">
      <c r="A15851" s="295">
        <v>0.1882896</v>
      </c>
      <c r="B15851" s="295"/>
      <c r="C15851" s="295">
        <v>0.30817329999999998</v>
      </c>
      <c r="D15851" s="295"/>
    </row>
    <row r="15852" spans="1:4" x14ac:dyDescent="0.2">
      <c r="A15852" s="295">
        <v>0.18824730000000001</v>
      </c>
      <c r="B15852" s="295"/>
      <c r="C15852" s="295">
        <v>0.3081583</v>
      </c>
      <c r="D15852" s="295"/>
    </row>
    <row r="15853" spans="1:4" x14ac:dyDescent="0.2">
      <c r="A15853" s="295">
        <v>0.1882171</v>
      </c>
      <c r="B15853" s="295"/>
      <c r="C15853" s="295">
        <v>0.30813950000000001</v>
      </c>
      <c r="D15853" s="295"/>
    </row>
    <row r="15854" spans="1:4" x14ac:dyDescent="0.2">
      <c r="A15854" s="295">
        <v>0.1882171</v>
      </c>
      <c r="B15854" s="295"/>
      <c r="C15854" s="295">
        <v>0.30808079999999999</v>
      </c>
      <c r="D15854" s="295"/>
    </row>
    <row r="15855" spans="1:4" x14ac:dyDescent="0.2">
      <c r="A15855" s="295">
        <v>0.1882171</v>
      </c>
      <c r="B15855" s="295"/>
      <c r="C15855" s="295">
        <v>0.30808079999999999</v>
      </c>
      <c r="D15855" s="295"/>
    </row>
    <row r="15856" spans="1:4" x14ac:dyDescent="0.2">
      <c r="A15856" s="295">
        <v>0.1882026</v>
      </c>
      <c r="B15856" s="295"/>
      <c r="C15856" s="295">
        <v>0.30806030000000001</v>
      </c>
      <c r="D15856" s="295"/>
    </row>
    <row r="15857" spans="1:4" x14ac:dyDescent="0.2">
      <c r="A15857" s="295">
        <v>0.1882026</v>
      </c>
      <c r="B15857" s="295"/>
      <c r="C15857" s="295">
        <v>0.30802289999999999</v>
      </c>
      <c r="D15857" s="295"/>
    </row>
    <row r="15858" spans="1:4" x14ac:dyDescent="0.2">
      <c r="A15858" s="295">
        <v>0.1881881</v>
      </c>
      <c r="B15858" s="295"/>
      <c r="C15858" s="295">
        <v>0.30802289999999999</v>
      </c>
      <c r="D15858" s="295"/>
    </row>
    <row r="15859" spans="1:4" x14ac:dyDescent="0.2">
      <c r="A15859" s="295">
        <v>0.1881736</v>
      </c>
      <c r="B15859" s="295"/>
      <c r="C15859" s="295">
        <v>0.30802289999999999</v>
      </c>
      <c r="D15859" s="295"/>
    </row>
    <row r="15860" spans="1:4" x14ac:dyDescent="0.2">
      <c r="A15860" s="295">
        <v>0.1881584</v>
      </c>
      <c r="B15860" s="295"/>
      <c r="C15860" s="295">
        <v>0.30796420000000002</v>
      </c>
      <c r="D15860" s="295"/>
    </row>
    <row r="15861" spans="1:4" x14ac:dyDescent="0.2">
      <c r="A15861" s="295">
        <v>0.18814339999999999</v>
      </c>
      <c r="B15861" s="295"/>
      <c r="C15861" s="295">
        <v>0.3079249</v>
      </c>
      <c r="D15861" s="295"/>
    </row>
    <row r="15862" spans="1:4" x14ac:dyDescent="0.2">
      <c r="A15862" s="295">
        <v>0.18813009999999999</v>
      </c>
      <c r="B15862" s="295"/>
      <c r="C15862" s="295">
        <v>0.3079249</v>
      </c>
      <c r="D15862" s="295"/>
    </row>
    <row r="15863" spans="1:4" x14ac:dyDescent="0.2">
      <c r="A15863" s="295">
        <v>0.18813009999999999</v>
      </c>
      <c r="B15863" s="295"/>
      <c r="C15863" s="295">
        <v>0.30789139999999998</v>
      </c>
      <c r="D15863" s="295"/>
    </row>
    <row r="15864" spans="1:4" x14ac:dyDescent="0.2">
      <c r="A15864" s="295">
        <v>0.18812999999999999</v>
      </c>
      <c r="B15864" s="295"/>
      <c r="C15864" s="295">
        <v>0.30783779999999999</v>
      </c>
      <c r="D15864" s="295"/>
    </row>
    <row r="15865" spans="1:4" x14ac:dyDescent="0.2">
      <c r="A15865" s="295">
        <v>0.18808540000000001</v>
      </c>
      <c r="B15865" s="295"/>
      <c r="C15865" s="295">
        <v>0.30783779999999999</v>
      </c>
      <c r="D15865" s="295"/>
    </row>
    <row r="15866" spans="1:4" x14ac:dyDescent="0.2">
      <c r="A15866" s="295">
        <v>0.18808530000000001</v>
      </c>
      <c r="B15866" s="295"/>
      <c r="C15866" s="295">
        <v>0.30780419999999997</v>
      </c>
      <c r="D15866" s="295"/>
    </row>
    <row r="15867" spans="1:4" x14ac:dyDescent="0.2">
      <c r="A15867" s="295">
        <v>0.18805569999999999</v>
      </c>
      <c r="B15867" s="295"/>
      <c r="C15867" s="295">
        <v>0.30780419999999997</v>
      </c>
      <c r="D15867" s="295"/>
    </row>
    <row r="15868" spans="1:4" x14ac:dyDescent="0.2">
      <c r="A15868" s="295">
        <v>0.18804119999999999</v>
      </c>
      <c r="B15868" s="295"/>
      <c r="C15868" s="295">
        <v>0.30778539999999999</v>
      </c>
      <c r="D15868" s="295"/>
    </row>
    <row r="15869" spans="1:4" x14ac:dyDescent="0.2">
      <c r="A15869" s="295">
        <v>0.18802779999999999</v>
      </c>
      <c r="B15869" s="295"/>
      <c r="C15869" s="295">
        <v>0.30776500000000001</v>
      </c>
      <c r="D15869" s="295"/>
    </row>
    <row r="15870" spans="1:4" x14ac:dyDescent="0.2">
      <c r="A15870" s="295">
        <v>0.18801280000000001</v>
      </c>
      <c r="B15870" s="295"/>
      <c r="C15870" s="295">
        <v>0.30772640000000001</v>
      </c>
      <c r="D15870" s="295"/>
    </row>
    <row r="15871" spans="1:4" x14ac:dyDescent="0.2">
      <c r="A15871" s="295">
        <v>0.18798390000000001</v>
      </c>
      <c r="B15871" s="295"/>
      <c r="C15871" s="295">
        <v>0.30768899999999999</v>
      </c>
      <c r="D15871" s="295"/>
    </row>
    <row r="15872" spans="1:4" x14ac:dyDescent="0.2">
      <c r="A15872" s="295">
        <v>0.18798390000000001</v>
      </c>
      <c r="B15872" s="295"/>
      <c r="C15872" s="295">
        <v>0.3076488</v>
      </c>
      <c r="D15872" s="295"/>
    </row>
    <row r="15873" spans="1:4" x14ac:dyDescent="0.2">
      <c r="A15873" s="295">
        <v>0.18798380000000001</v>
      </c>
      <c r="B15873" s="295"/>
      <c r="C15873" s="295">
        <v>0.3076488</v>
      </c>
      <c r="D15873" s="295"/>
    </row>
    <row r="15874" spans="1:4" x14ac:dyDescent="0.2">
      <c r="A15874" s="295">
        <v>0.18796930000000001</v>
      </c>
      <c r="B15874" s="295"/>
      <c r="C15874" s="295">
        <v>0.30761519999999998</v>
      </c>
      <c r="D15874" s="295"/>
    </row>
    <row r="15875" spans="1:4" x14ac:dyDescent="0.2">
      <c r="A15875" s="295">
        <v>0.18795410000000001</v>
      </c>
      <c r="B15875" s="295"/>
      <c r="C15875" s="295">
        <v>0.30759550000000002</v>
      </c>
      <c r="D15875" s="295"/>
    </row>
    <row r="15876" spans="1:4" x14ac:dyDescent="0.2">
      <c r="A15876" s="295">
        <v>0.1879391</v>
      </c>
      <c r="B15876" s="295"/>
      <c r="C15876" s="295">
        <v>0.30759550000000002</v>
      </c>
      <c r="D15876" s="295"/>
    </row>
    <row r="15877" spans="1:4" x14ac:dyDescent="0.2">
      <c r="A15877" s="295">
        <v>0.1879258</v>
      </c>
      <c r="B15877" s="295"/>
      <c r="C15877" s="295">
        <v>0.30759550000000002</v>
      </c>
      <c r="D15877" s="295"/>
    </row>
    <row r="15878" spans="1:4" x14ac:dyDescent="0.2">
      <c r="A15878" s="295">
        <v>0.1879258</v>
      </c>
      <c r="B15878" s="295"/>
      <c r="C15878" s="295">
        <v>0.30752269999999998</v>
      </c>
      <c r="D15878" s="295"/>
    </row>
    <row r="15879" spans="1:4" x14ac:dyDescent="0.2">
      <c r="A15879" s="295">
        <v>0.1879113</v>
      </c>
      <c r="B15879" s="295"/>
      <c r="C15879" s="295">
        <v>0.3075041</v>
      </c>
      <c r="D15879" s="295"/>
    </row>
    <row r="15880" spans="1:4" x14ac:dyDescent="0.2">
      <c r="A15880" s="295">
        <v>0.1879113</v>
      </c>
      <c r="B15880" s="295"/>
      <c r="C15880" s="295">
        <v>0.3074655</v>
      </c>
      <c r="D15880" s="295"/>
    </row>
    <row r="15881" spans="1:4" x14ac:dyDescent="0.2">
      <c r="A15881" s="295">
        <v>0.18786710000000001</v>
      </c>
      <c r="B15881" s="295"/>
      <c r="C15881" s="295">
        <v>0.30741190000000002</v>
      </c>
      <c r="D15881" s="295"/>
    </row>
    <row r="15882" spans="1:4" x14ac:dyDescent="0.2">
      <c r="A15882" s="295">
        <v>0.18786710000000001</v>
      </c>
      <c r="B15882" s="295"/>
      <c r="C15882" s="295">
        <v>0.3073922</v>
      </c>
      <c r="D15882" s="295"/>
    </row>
    <row r="15883" spans="1:4" x14ac:dyDescent="0.2">
      <c r="A15883" s="295">
        <v>0.18785370000000001</v>
      </c>
      <c r="B15883" s="295"/>
      <c r="C15883" s="295">
        <v>0.30735319999999999</v>
      </c>
      <c r="D15883" s="295"/>
    </row>
    <row r="15884" spans="1:4" x14ac:dyDescent="0.2">
      <c r="A15884" s="295">
        <v>0.1878242</v>
      </c>
      <c r="B15884" s="295"/>
      <c r="C15884" s="295">
        <v>0.30733820000000001</v>
      </c>
      <c r="D15884" s="295"/>
    </row>
    <row r="15885" spans="1:4" x14ac:dyDescent="0.2">
      <c r="A15885" s="295">
        <v>0.187809</v>
      </c>
      <c r="B15885" s="295"/>
      <c r="C15885" s="295">
        <v>0.30731940000000002</v>
      </c>
      <c r="D15885" s="295"/>
    </row>
    <row r="15886" spans="1:4" x14ac:dyDescent="0.2">
      <c r="A15886" s="295">
        <v>0.187809</v>
      </c>
      <c r="B15886" s="295"/>
      <c r="C15886" s="295">
        <v>0.30727919999999997</v>
      </c>
      <c r="D15886" s="295"/>
    </row>
    <row r="15887" spans="1:4" x14ac:dyDescent="0.2">
      <c r="A15887" s="295">
        <v>0.187809</v>
      </c>
      <c r="B15887" s="295"/>
      <c r="C15887" s="295">
        <v>0.30726059999999999</v>
      </c>
      <c r="D15887" s="295"/>
    </row>
    <row r="15888" spans="1:4" x14ac:dyDescent="0.2">
      <c r="A15888" s="295">
        <v>0.18777949999999999</v>
      </c>
      <c r="B15888" s="295"/>
      <c r="C15888" s="295">
        <v>0.30726059999999999</v>
      </c>
      <c r="D15888" s="295"/>
    </row>
    <row r="15889" spans="1:4" x14ac:dyDescent="0.2">
      <c r="A15889" s="295">
        <v>0.18775059999999999</v>
      </c>
      <c r="B15889" s="295"/>
      <c r="C15889" s="295">
        <v>0.3072204</v>
      </c>
      <c r="D15889" s="295"/>
    </row>
    <row r="15890" spans="1:4" x14ac:dyDescent="0.2">
      <c r="A15890" s="295">
        <v>0.18775049999999999</v>
      </c>
      <c r="B15890" s="295"/>
      <c r="C15890" s="295">
        <v>0.307168</v>
      </c>
      <c r="D15890" s="295"/>
    </row>
    <row r="15891" spans="1:4" x14ac:dyDescent="0.2">
      <c r="A15891" s="295">
        <v>0.18773719999999999</v>
      </c>
      <c r="B15891" s="295"/>
      <c r="C15891" s="295">
        <v>0.30714920000000001</v>
      </c>
      <c r="D15891" s="295"/>
    </row>
    <row r="15892" spans="1:4" x14ac:dyDescent="0.2">
      <c r="A15892" s="295">
        <v>0.18770700000000001</v>
      </c>
      <c r="B15892" s="295"/>
      <c r="C15892" s="295">
        <v>0.30713059999999998</v>
      </c>
      <c r="D15892" s="295"/>
    </row>
    <row r="15893" spans="1:4" x14ac:dyDescent="0.2">
      <c r="A15893" s="295">
        <v>0.18769250000000001</v>
      </c>
      <c r="B15893" s="295"/>
      <c r="C15893" s="295">
        <v>0.30709049999999999</v>
      </c>
      <c r="D15893" s="295"/>
    </row>
    <row r="15894" spans="1:4" x14ac:dyDescent="0.2">
      <c r="A15894" s="295">
        <v>0.18767729999999999</v>
      </c>
      <c r="B15894" s="295"/>
      <c r="C15894" s="295">
        <v>0.30709039999999999</v>
      </c>
      <c r="D15894" s="295"/>
    </row>
    <row r="15895" spans="1:4" x14ac:dyDescent="0.2">
      <c r="A15895" s="295">
        <v>0.18767729999999999</v>
      </c>
      <c r="B15895" s="295"/>
      <c r="C15895" s="295">
        <v>0.30707180000000001</v>
      </c>
      <c r="D15895" s="295"/>
    </row>
    <row r="15896" spans="1:4" x14ac:dyDescent="0.2">
      <c r="A15896" s="295">
        <v>0.18766279999999999</v>
      </c>
      <c r="B15896" s="295"/>
      <c r="C15896" s="295">
        <v>0.30705300000000002</v>
      </c>
      <c r="D15896" s="295"/>
    </row>
    <row r="15897" spans="1:4" x14ac:dyDescent="0.2">
      <c r="A15897" s="295">
        <v>0.18764939999999999</v>
      </c>
      <c r="B15897" s="295"/>
      <c r="C15897" s="295">
        <v>0.30705300000000002</v>
      </c>
      <c r="D15897" s="295"/>
    </row>
    <row r="15898" spans="1:4" x14ac:dyDescent="0.2">
      <c r="A15898" s="295">
        <v>0.18762039999999999</v>
      </c>
      <c r="B15898" s="295"/>
      <c r="C15898" s="295">
        <v>0.30705300000000002</v>
      </c>
      <c r="D15898" s="295"/>
    </row>
    <row r="15899" spans="1:4" x14ac:dyDescent="0.2">
      <c r="A15899" s="295">
        <v>0.18762039999999999</v>
      </c>
      <c r="B15899" s="295"/>
      <c r="C15899" s="295">
        <v>0.30703259999999999</v>
      </c>
      <c r="D15899" s="295"/>
    </row>
    <row r="15900" spans="1:4" x14ac:dyDescent="0.2">
      <c r="A15900" s="295">
        <v>0.18760550000000001</v>
      </c>
      <c r="B15900" s="295"/>
      <c r="C15900" s="295">
        <v>0.30697930000000001</v>
      </c>
      <c r="D15900" s="295"/>
    </row>
    <row r="15901" spans="1:4" x14ac:dyDescent="0.2">
      <c r="A15901" s="295">
        <v>0.18757689999999999</v>
      </c>
      <c r="B15901" s="295"/>
      <c r="C15901" s="295">
        <v>0.30697930000000001</v>
      </c>
      <c r="D15901" s="295"/>
    </row>
    <row r="15902" spans="1:4" x14ac:dyDescent="0.2">
      <c r="A15902" s="295">
        <v>0.18756239999999999</v>
      </c>
      <c r="B15902" s="295"/>
      <c r="C15902" s="295">
        <v>0.3069269</v>
      </c>
      <c r="D15902" s="295"/>
    </row>
    <row r="15903" spans="1:4" x14ac:dyDescent="0.2">
      <c r="A15903" s="295">
        <v>0.18756239999999999</v>
      </c>
      <c r="B15903" s="295"/>
      <c r="C15903" s="295">
        <v>0.3069269</v>
      </c>
      <c r="D15903" s="295"/>
    </row>
    <row r="15904" spans="1:4" x14ac:dyDescent="0.2">
      <c r="A15904" s="295">
        <v>0.1875491</v>
      </c>
      <c r="B15904" s="295"/>
      <c r="C15904" s="295">
        <v>0.3069269</v>
      </c>
      <c r="D15904" s="295"/>
    </row>
    <row r="15905" spans="1:4" x14ac:dyDescent="0.2">
      <c r="A15905" s="295">
        <v>0.18754899999999999</v>
      </c>
      <c r="B15905" s="295"/>
      <c r="C15905" s="295">
        <v>0.30688850000000001</v>
      </c>
      <c r="D15905" s="295"/>
    </row>
    <row r="15906" spans="1:4" x14ac:dyDescent="0.2">
      <c r="A15906" s="295">
        <v>0.18751889999999999</v>
      </c>
      <c r="B15906" s="295"/>
      <c r="C15906" s="295">
        <v>0.3068343</v>
      </c>
      <c r="D15906" s="295"/>
    </row>
    <row r="15907" spans="1:4" x14ac:dyDescent="0.2">
      <c r="A15907" s="295">
        <v>0.18750430000000001</v>
      </c>
      <c r="B15907" s="295"/>
      <c r="C15907" s="295">
        <v>0.30681550000000002</v>
      </c>
      <c r="D15907" s="295"/>
    </row>
    <row r="15908" spans="1:4" x14ac:dyDescent="0.2">
      <c r="A15908" s="295">
        <v>0.18750430000000001</v>
      </c>
      <c r="B15908" s="295"/>
      <c r="C15908" s="295">
        <v>0.30681550000000002</v>
      </c>
      <c r="D15908" s="295"/>
    </row>
    <row r="15909" spans="1:4" x14ac:dyDescent="0.2">
      <c r="A15909" s="295">
        <v>0.18750430000000001</v>
      </c>
      <c r="B15909" s="295"/>
      <c r="C15909" s="295">
        <v>0.30677710000000002</v>
      </c>
      <c r="D15909" s="295"/>
    </row>
    <row r="15910" spans="1:4" x14ac:dyDescent="0.2">
      <c r="A15910" s="295">
        <v>0.1874894</v>
      </c>
      <c r="B15910" s="295"/>
      <c r="C15910" s="295">
        <v>0.30675669999999999</v>
      </c>
      <c r="D15910" s="295"/>
    </row>
    <row r="15911" spans="1:4" x14ac:dyDescent="0.2">
      <c r="A15911" s="295">
        <v>0.1874615</v>
      </c>
      <c r="B15911" s="295"/>
      <c r="C15911" s="295">
        <v>0.30673699999999998</v>
      </c>
      <c r="D15911" s="295"/>
    </row>
    <row r="15912" spans="1:4" x14ac:dyDescent="0.2">
      <c r="A15912" s="295">
        <v>0.18743180000000001</v>
      </c>
      <c r="B15912" s="295"/>
      <c r="C15912" s="295">
        <v>0.3067184</v>
      </c>
      <c r="D15912" s="295"/>
    </row>
    <row r="15913" spans="1:4" x14ac:dyDescent="0.2">
      <c r="A15913" s="295">
        <v>0.18743180000000001</v>
      </c>
      <c r="B15913" s="295"/>
      <c r="C15913" s="295">
        <v>0.30668459999999997</v>
      </c>
      <c r="D15913" s="295"/>
    </row>
    <row r="15914" spans="1:4" x14ac:dyDescent="0.2">
      <c r="A15914" s="295">
        <v>0.18743180000000001</v>
      </c>
      <c r="B15914" s="295"/>
      <c r="C15914" s="295">
        <v>0.30668459999999997</v>
      </c>
      <c r="D15914" s="295"/>
    </row>
    <row r="15915" spans="1:4" x14ac:dyDescent="0.2">
      <c r="A15915" s="295">
        <v>0.18743180000000001</v>
      </c>
      <c r="B15915" s="295"/>
      <c r="C15915" s="295">
        <v>0.30662679999999998</v>
      </c>
      <c r="D15915" s="295"/>
    </row>
    <row r="15916" spans="1:4" x14ac:dyDescent="0.2">
      <c r="A15916" s="295">
        <v>0.1874169</v>
      </c>
      <c r="B15916" s="295"/>
      <c r="C15916" s="295">
        <v>0.306593</v>
      </c>
      <c r="D15916" s="295"/>
    </row>
    <row r="15917" spans="1:4" x14ac:dyDescent="0.2">
      <c r="A15917" s="295">
        <v>0.18740229999999999</v>
      </c>
      <c r="B15917" s="295"/>
      <c r="C15917" s="295">
        <v>0.30653459999999999</v>
      </c>
      <c r="D15917" s="295"/>
    </row>
    <row r="15918" spans="1:4" x14ac:dyDescent="0.2">
      <c r="A15918" s="295">
        <v>0.187389</v>
      </c>
      <c r="B15918" s="295"/>
      <c r="C15918" s="295">
        <v>0.30651600000000001</v>
      </c>
      <c r="D15918" s="295"/>
    </row>
    <row r="15919" spans="1:4" x14ac:dyDescent="0.2">
      <c r="A15919" s="295">
        <v>0.18736</v>
      </c>
      <c r="B15919" s="295"/>
      <c r="C15919" s="295">
        <v>0.30651600000000001</v>
      </c>
      <c r="D15919" s="295"/>
    </row>
    <row r="15920" spans="1:4" x14ac:dyDescent="0.2">
      <c r="A15920" s="295">
        <v>0.18736</v>
      </c>
      <c r="B15920" s="295"/>
      <c r="C15920" s="295">
        <v>0.30649720000000003</v>
      </c>
      <c r="D15920" s="295"/>
    </row>
    <row r="15921" spans="1:4" x14ac:dyDescent="0.2">
      <c r="A15921" s="295">
        <v>0.1873454</v>
      </c>
      <c r="B15921" s="295"/>
      <c r="C15921" s="295">
        <v>0.30645820000000001</v>
      </c>
      <c r="D15921" s="295"/>
    </row>
    <row r="15922" spans="1:4" x14ac:dyDescent="0.2">
      <c r="A15922" s="295">
        <v>0.18730079999999999</v>
      </c>
      <c r="B15922" s="295"/>
      <c r="C15922" s="295">
        <v>0.30644320000000003</v>
      </c>
      <c r="D15922" s="295"/>
    </row>
    <row r="15923" spans="1:4" x14ac:dyDescent="0.2">
      <c r="A15923" s="295">
        <v>0.18728629999999999</v>
      </c>
      <c r="B15923" s="295"/>
      <c r="C15923" s="295">
        <v>0.3064228</v>
      </c>
      <c r="D15923" s="295"/>
    </row>
    <row r="15924" spans="1:4" x14ac:dyDescent="0.2">
      <c r="A15924" s="295">
        <v>0.18728629999999999</v>
      </c>
      <c r="B15924" s="295"/>
      <c r="C15924" s="295">
        <v>0.3063842</v>
      </c>
      <c r="D15924" s="295"/>
    </row>
    <row r="15925" spans="1:4" x14ac:dyDescent="0.2">
      <c r="A15925" s="295">
        <v>0.18725839999999999</v>
      </c>
      <c r="B15925" s="295"/>
      <c r="C15925" s="295">
        <v>0.30636920000000001</v>
      </c>
      <c r="D15925" s="295"/>
    </row>
    <row r="15926" spans="1:4" x14ac:dyDescent="0.2">
      <c r="A15926" s="295">
        <v>0.18724389999999999</v>
      </c>
      <c r="B15926" s="295"/>
      <c r="C15926" s="295">
        <v>0.30633090000000002</v>
      </c>
      <c r="D15926" s="295"/>
    </row>
    <row r="15927" spans="1:4" x14ac:dyDescent="0.2">
      <c r="A15927" s="295">
        <v>0.18722939999999999</v>
      </c>
      <c r="B15927" s="295"/>
      <c r="C15927" s="295">
        <v>0.30629190000000001</v>
      </c>
      <c r="D15927" s="295"/>
    </row>
    <row r="15928" spans="1:4" x14ac:dyDescent="0.2">
      <c r="A15928" s="295">
        <v>0.18719920000000001</v>
      </c>
      <c r="B15928" s="295"/>
      <c r="C15928" s="295">
        <v>0.30625809999999998</v>
      </c>
      <c r="D15928" s="295"/>
    </row>
    <row r="15929" spans="1:4" x14ac:dyDescent="0.2">
      <c r="A15929" s="295">
        <v>0.18718589999999999</v>
      </c>
      <c r="B15929" s="295"/>
      <c r="C15929" s="295">
        <v>0.3062377</v>
      </c>
      <c r="D15929" s="295"/>
    </row>
    <row r="15930" spans="1:4" x14ac:dyDescent="0.2">
      <c r="A15930" s="295">
        <v>0.18718589999999999</v>
      </c>
      <c r="B15930" s="295"/>
      <c r="C15930" s="295">
        <v>0.30620019999999998</v>
      </c>
      <c r="D15930" s="295"/>
    </row>
    <row r="15931" spans="1:4" x14ac:dyDescent="0.2">
      <c r="A15931" s="295">
        <v>0.18718589999999999</v>
      </c>
      <c r="B15931" s="295"/>
      <c r="C15931" s="295">
        <v>0.30616189999999999</v>
      </c>
      <c r="D15931" s="295"/>
    </row>
    <row r="15932" spans="1:4" x14ac:dyDescent="0.2">
      <c r="A15932" s="295">
        <v>0.18717139999999999</v>
      </c>
      <c r="B15932" s="295"/>
      <c r="C15932" s="295">
        <v>0.30612650000000002</v>
      </c>
      <c r="D15932" s="295"/>
    </row>
    <row r="15933" spans="1:4" x14ac:dyDescent="0.2">
      <c r="A15933" s="295">
        <v>0.18714359999999999</v>
      </c>
      <c r="B15933" s="295"/>
      <c r="C15933" s="295">
        <v>0.30608809999999997</v>
      </c>
      <c r="D15933" s="295"/>
    </row>
    <row r="15934" spans="1:4" x14ac:dyDescent="0.2">
      <c r="A15934" s="295">
        <v>0.1871283</v>
      </c>
      <c r="B15934" s="295"/>
      <c r="C15934" s="295">
        <v>0.30606929999999999</v>
      </c>
      <c r="D15934" s="295"/>
    </row>
    <row r="15935" spans="1:4" x14ac:dyDescent="0.2">
      <c r="A15935" s="295">
        <v>0.1871283</v>
      </c>
      <c r="B15935" s="295"/>
      <c r="C15935" s="295">
        <v>0.306031</v>
      </c>
      <c r="D15935" s="295"/>
    </row>
    <row r="15936" spans="1:4" x14ac:dyDescent="0.2">
      <c r="A15936" s="295">
        <v>0.1871138</v>
      </c>
      <c r="B15936" s="295"/>
      <c r="C15936" s="295">
        <v>0.30601060000000002</v>
      </c>
      <c r="D15936" s="295"/>
    </row>
    <row r="15937" spans="1:4" x14ac:dyDescent="0.2">
      <c r="A15937" s="295">
        <v>0.18708430000000001</v>
      </c>
      <c r="B15937" s="295"/>
      <c r="C15937" s="295">
        <v>0.30597340000000001</v>
      </c>
      <c r="D15937" s="295"/>
    </row>
    <row r="15938" spans="1:4" x14ac:dyDescent="0.2">
      <c r="A15938" s="295">
        <v>0.18706909999999999</v>
      </c>
      <c r="B15938" s="295"/>
      <c r="C15938" s="295">
        <v>0.30593320000000002</v>
      </c>
      <c r="D15938" s="295"/>
    </row>
    <row r="15939" spans="1:4" x14ac:dyDescent="0.2">
      <c r="A15939" s="295">
        <v>0.18706909999999999</v>
      </c>
      <c r="B15939" s="295"/>
      <c r="C15939" s="295">
        <v>0.30591459999999998</v>
      </c>
      <c r="D15939" s="295"/>
    </row>
    <row r="15940" spans="1:4" x14ac:dyDescent="0.2">
      <c r="A15940" s="295">
        <v>0.18706909999999999</v>
      </c>
      <c r="B15940" s="295"/>
      <c r="C15940" s="295">
        <v>0.30588080000000001</v>
      </c>
      <c r="D15940" s="295"/>
    </row>
    <row r="15941" spans="1:4" x14ac:dyDescent="0.2">
      <c r="A15941" s="295">
        <v>0.18701180000000001</v>
      </c>
      <c r="B15941" s="295"/>
      <c r="C15941" s="295">
        <v>0.30584060000000002</v>
      </c>
      <c r="D15941" s="295"/>
    </row>
    <row r="15942" spans="1:4" x14ac:dyDescent="0.2">
      <c r="A15942" s="295">
        <v>0.18701180000000001</v>
      </c>
      <c r="B15942" s="295"/>
      <c r="C15942" s="295">
        <v>0.30582179999999998</v>
      </c>
      <c r="D15942" s="295"/>
    </row>
    <row r="15943" spans="1:4" x14ac:dyDescent="0.2">
      <c r="A15943" s="295">
        <v>0.18701180000000001</v>
      </c>
      <c r="B15943" s="295"/>
      <c r="C15943" s="295">
        <v>0.30576940000000002</v>
      </c>
      <c r="D15943" s="295"/>
    </row>
    <row r="15944" spans="1:4" x14ac:dyDescent="0.2">
      <c r="A15944" s="295">
        <v>0.18701180000000001</v>
      </c>
      <c r="B15944" s="295"/>
      <c r="C15944" s="295">
        <v>0.30574899999999999</v>
      </c>
      <c r="D15944" s="295"/>
    </row>
    <row r="15945" spans="1:4" x14ac:dyDescent="0.2">
      <c r="A15945" s="295">
        <v>0.18699730000000001</v>
      </c>
      <c r="B15945" s="295"/>
      <c r="C15945" s="295">
        <v>0.30573020000000001</v>
      </c>
      <c r="D15945" s="295"/>
    </row>
    <row r="15946" spans="1:4" x14ac:dyDescent="0.2">
      <c r="A15946" s="295">
        <v>0.1869828</v>
      </c>
      <c r="B15946" s="295"/>
      <c r="C15946" s="295">
        <v>0.30569180000000001</v>
      </c>
      <c r="D15946" s="295"/>
    </row>
    <row r="15947" spans="1:4" x14ac:dyDescent="0.2">
      <c r="A15947" s="295">
        <v>0.1869248</v>
      </c>
      <c r="B15947" s="295"/>
      <c r="C15947" s="295">
        <v>0.30567680000000003</v>
      </c>
      <c r="D15947" s="295"/>
    </row>
    <row r="15948" spans="1:4" x14ac:dyDescent="0.2">
      <c r="A15948" s="295">
        <v>0.1868957</v>
      </c>
      <c r="B15948" s="295"/>
      <c r="C15948" s="295">
        <v>0.30566179999999998</v>
      </c>
      <c r="D15948" s="295"/>
    </row>
    <row r="15949" spans="1:4" x14ac:dyDescent="0.2">
      <c r="A15949" s="295">
        <v>0.1868957</v>
      </c>
      <c r="B15949" s="295"/>
      <c r="C15949" s="295">
        <v>0.30560399999999999</v>
      </c>
      <c r="D15949" s="295"/>
    </row>
    <row r="15950" spans="1:4" x14ac:dyDescent="0.2">
      <c r="A15950" s="295">
        <v>0.1868667</v>
      </c>
      <c r="B15950" s="295"/>
      <c r="C15950" s="295">
        <v>0.30556549999999999</v>
      </c>
      <c r="D15950" s="295"/>
    </row>
    <row r="15951" spans="1:4" x14ac:dyDescent="0.2">
      <c r="A15951" s="295">
        <v>0.1868522</v>
      </c>
      <c r="B15951" s="295"/>
      <c r="C15951" s="295">
        <v>0.30552689999999999</v>
      </c>
      <c r="D15951" s="295"/>
    </row>
    <row r="15952" spans="1:4" x14ac:dyDescent="0.2">
      <c r="A15952" s="295">
        <v>0.18680749999999999</v>
      </c>
      <c r="B15952" s="295"/>
      <c r="C15952" s="295">
        <v>0.30550830000000001</v>
      </c>
      <c r="D15952" s="295"/>
    </row>
    <row r="15953" spans="1:4" x14ac:dyDescent="0.2">
      <c r="A15953" s="295">
        <v>0.18679299999999999</v>
      </c>
      <c r="B15953" s="295"/>
      <c r="C15953" s="295">
        <v>0.30548950000000002</v>
      </c>
      <c r="D15953" s="295"/>
    </row>
    <row r="15954" spans="1:4" x14ac:dyDescent="0.2">
      <c r="A15954" s="295">
        <v>0.18677849999999999</v>
      </c>
      <c r="B15954" s="295"/>
      <c r="C15954" s="295">
        <v>0.30545410000000001</v>
      </c>
      <c r="D15954" s="295"/>
    </row>
    <row r="15955" spans="1:4" x14ac:dyDescent="0.2">
      <c r="A15955" s="295">
        <v>0.18677849999999999</v>
      </c>
      <c r="B15955" s="295"/>
      <c r="C15955" s="295">
        <v>0.3053631</v>
      </c>
      <c r="D15955" s="295"/>
    </row>
    <row r="15956" spans="1:4" x14ac:dyDescent="0.2">
      <c r="A15956" s="295">
        <v>0.18673729999999999</v>
      </c>
      <c r="B15956" s="295"/>
      <c r="C15956" s="295">
        <v>0.3053631</v>
      </c>
      <c r="D15956" s="295"/>
    </row>
    <row r="15957" spans="1:4" x14ac:dyDescent="0.2">
      <c r="A15957" s="295">
        <v>0.18673729999999999</v>
      </c>
      <c r="B15957" s="295"/>
      <c r="C15957" s="295">
        <v>0.30532769999999998</v>
      </c>
      <c r="D15957" s="295"/>
    </row>
    <row r="15958" spans="1:4" x14ac:dyDescent="0.2">
      <c r="A15958" s="295">
        <v>0.18672230000000001</v>
      </c>
      <c r="B15958" s="295"/>
      <c r="C15958" s="295">
        <v>0.30532769999999998</v>
      </c>
      <c r="D15958" s="295"/>
    </row>
    <row r="15959" spans="1:4" x14ac:dyDescent="0.2">
      <c r="A15959" s="295">
        <v>0.18669259999999999</v>
      </c>
      <c r="B15959" s="295"/>
      <c r="C15959" s="295">
        <v>0.30530790000000002</v>
      </c>
      <c r="D15959" s="295"/>
    </row>
    <row r="15960" spans="1:4" x14ac:dyDescent="0.2">
      <c r="A15960" s="295">
        <v>0.18669259999999999</v>
      </c>
      <c r="B15960" s="295"/>
      <c r="C15960" s="295">
        <v>0.3052743</v>
      </c>
      <c r="D15960" s="295"/>
    </row>
    <row r="15961" spans="1:4" x14ac:dyDescent="0.2">
      <c r="A15961" s="295">
        <v>0.18669259999999999</v>
      </c>
      <c r="B15961" s="295"/>
      <c r="C15961" s="295">
        <v>0.3052743</v>
      </c>
      <c r="D15961" s="295"/>
    </row>
    <row r="15962" spans="1:4" x14ac:dyDescent="0.2">
      <c r="A15962" s="295">
        <v>0.18665019999999999</v>
      </c>
      <c r="B15962" s="295"/>
      <c r="C15962" s="295">
        <v>0.30523509999999998</v>
      </c>
      <c r="D15962" s="295"/>
    </row>
    <row r="15963" spans="1:4" x14ac:dyDescent="0.2">
      <c r="A15963" s="295">
        <v>0.18665019999999999</v>
      </c>
      <c r="B15963" s="295"/>
      <c r="C15963" s="295">
        <v>0.30521540000000003</v>
      </c>
      <c r="D15963" s="295"/>
    </row>
    <row r="15964" spans="1:4" x14ac:dyDescent="0.2">
      <c r="A15964" s="295">
        <v>0.18662049999999999</v>
      </c>
      <c r="B15964" s="295"/>
      <c r="C15964" s="295">
        <v>0.3051777</v>
      </c>
      <c r="D15964" s="295"/>
    </row>
    <row r="15965" spans="1:4" x14ac:dyDescent="0.2">
      <c r="A15965" s="295">
        <v>0.18657650000000001</v>
      </c>
      <c r="B15965" s="295"/>
      <c r="C15965" s="295">
        <v>0.30514419999999998</v>
      </c>
      <c r="D15965" s="295"/>
    </row>
    <row r="15966" spans="1:4" x14ac:dyDescent="0.2">
      <c r="A15966" s="295">
        <v>0.18654870000000001</v>
      </c>
      <c r="B15966" s="295"/>
      <c r="C15966" s="295">
        <v>0.30510399999999999</v>
      </c>
      <c r="D15966" s="295"/>
    </row>
    <row r="15967" spans="1:4" x14ac:dyDescent="0.2">
      <c r="A15967" s="295">
        <v>0.18653420000000001</v>
      </c>
      <c r="B15967" s="295"/>
      <c r="C15967" s="295">
        <v>0.30510399999999999</v>
      </c>
      <c r="D15967" s="295"/>
    </row>
    <row r="15968" spans="1:4" x14ac:dyDescent="0.2">
      <c r="A15968" s="295">
        <v>0.18653420000000001</v>
      </c>
      <c r="B15968" s="295"/>
      <c r="C15968" s="295">
        <v>0.30506539999999999</v>
      </c>
      <c r="D15968" s="295"/>
    </row>
    <row r="15969" spans="1:4" x14ac:dyDescent="0.2">
      <c r="A15969" s="295">
        <v>0.1865047</v>
      </c>
      <c r="B15969" s="295"/>
      <c r="C15969" s="295">
        <v>0.30504500000000001</v>
      </c>
      <c r="D15969" s="295"/>
    </row>
    <row r="15970" spans="1:4" x14ac:dyDescent="0.2">
      <c r="A15970" s="295">
        <v>0.1865047</v>
      </c>
      <c r="B15970" s="295"/>
      <c r="C15970" s="295">
        <v>0.30502639999999998</v>
      </c>
      <c r="D15970" s="295"/>
    </row>
    <row r="15971" spans="1:4" x14ac:dyDescent="0.2">
      <c r="A15971" s="295">
        <v>0.18649009999999999</v>
      </c>
      <c r="B15971" s="295"/>
      <c r="C15971" s="295">
        <v>0.30501139999999999</v>
      </c>
      <c r="D15971" s="295"/>
    </row>
    <row r="15972" spans="1:4" x14ac:dyDescent="0.2">
      <c r="A15972" s="295">
        <v>0.18647569999999999</v>
      </c>
      <c r="B15972" s="295"/>
      <c r="C15972" s="295">
        <v>0.30495420000000001</v>
      </c>
      <c r="D15972" s="295"/>
    </row>
    <row r="15973" spans="1:4" x14ac:dyDescent="0.2">
      <c r="A15973" s="295">
        <v>0.18647569999999999</v>
      </c>
      <c r="B15973" s="295"/>
      <c r="C15973" s="295">
        <v>0.30491499999999999</v>
      </c>
      <c r="D15973" s="295"/>
    </row>
    <row r="15974" spans="1:4" x14ac:dyDescent="0.2">
      <c r="A15974" s="295">
        <v>0.18641759999999999</v>
      </c>
      <c r="B15974" s="295"/>
      <c r="C15974" s="295">
        <v>0.30489519999999998</v>
      </c>
      <c r="D15974" s="295"/>
    </row>
    <row r="15975" spans="1:4" x14ac:dyDescent="0.2">
      <c r="A15975" s="295">
        <v>0.18637409999999999</v>
      </c>
      <c r="B15975" s="295"/>
      <c r="C15975" s="295">
        <v>0.30484129999999998</v>
      </c>
      <c r="D15975" s="295"/>
    </row>
    <row r="15976" spans="1:4" x14ac:dyDescent="0.2">
      <c r="A15976" s="295">
        <v>0.18637409999999999</v>
      </c>
      <c r="B15976" s="295"/>
      <c r="C15976" s="295">
        <v>0.3048227</v>
      </c>
      <c r="D15976" s="295"/>
    </row>
    <row r="15977" spans="1:4" x14ac:dyDescent="0.2">
      <c r="A15977" s="295">
        <v>0.18634500000000001</v>
      </c>
      <c r="B15977" s="295"/>
      <c r="C15977" s="295">
        <v>0.3048227</v>
      </c>
      <c r="D15977" s="295"/>
    </row>
    <row r="15978" spans="1:4" x14ac:dyDescent="0.2">
      <c r="A15978" s="295">
        <v>0.18633</v>
      </c>
      <c r="B15978" s="295"/>
      <c r="C15978" s="295">
        <v>0.30478430000000001</v>
      </c>
      <c r="D15978" s="295"/>
    </row>
    <row r="15979" spans="1:4" x14ac:dyDescent="0.2">
      <c r="A15979" s="295">
        <v>0.1863155</v>
      </c>
      <c r="B15979" s="295"/>
      <c r="C15979" s="295">
        <v>0.30475049999999998</v>
      </c>
      <c r="D15979" s="295"/>
    </row>
    <row r="15980" spans="1:4" x14ac:dyDescent="0.2">
      <c r="A15980" s="295">
        <v>0.1863011</v>
      </c>
      <c r="B15980" s="295"/>
      <c r="C15980" s="295">
        <v>0.30467129999999998</v>
      </c>
      <c r="D15980" s="295"/>
    </row>
    <row r="15981" spans="1:4" x14ac:dyDescent="0.2">
      <c r="A15981" s="295">
        <v>0.1862732</v>
      </c>
      <c r="B15981" s="295"/>
      <c r="C15981" s="295">
        <v>0.30467129999999998</v>
      </c>
      <c r="D15981" s="295"/>
    </row>
    <row r="15982" spans="1:4" x14ac:dyDescent="0.2">
      <c r="A15982" s="295">
        <v>0.1862289</v>
      </c>
      <c r="B15982" s="295"/>
      <c r="C15982" s="295">
        <v>0.30465249999999999</v>
      </c>
      <c r="D15982" s="295"/>
    </row>
    <row r="15983" spans="1:4" x14ac:dyDescent="0.2">
      <c r="A15983" s="295">
        <v>0.1862144</v>
      </c>
      <c r="B15983" s="295"/>
      <c r="C15983" s="295">
        <v>0.30461870000000002</v>
      </c>
      <c r="D15983" s="295"/>
    </row>
    <row r="15984" spans="1:4" x14ac:dyDescent="0.2">
      <c r="A15984" s="295">
        <v>0.18617049999999999</v>
      </c>
      <c r="B15984" s="295"/>
      <c r="C15984" s="295">
        <v>0.30460009999999998</v>
      </c>
      <c r="D15984" s="295"/>
    </row>
    <row r="15985" spans="1:4" x14ac:dyDescent="0.2">
      <c r="A15985" s="295">
        <v>0.18615590000000001</v>
      </c>
      <c r="B15985" s="295"/>
      <c r="C15985" s="295">
        <v>0.3045813</v>
      </c>
      <c r="D15985" s="295"/>
    </row>
    <row r="15986" spans="1:4" x14ac:dyDescent="0.2">
      <c r="A15986" s="295">
        <v>0.18614140000000001</v>
      </c>
      <c r="B15986" s="295"/>
      <c r="C15986" s="295">
        <v>0.30452770000000001</v>
      </c>
      <c r="D15986" s="295"/>
    </row>
    <row r="15987" spans="1:4" x14ac:dyDescent="0.2">
      <c r="A15987" s="295">
        <v>0.18612690000000001</v>
      </c>
      <c r="B15987" s="295"/>
      <c r="C15987" s="295">
        <v>0.30450909999999998</v>
      </c>
      <c r="D15987" s="295"/>
    </row>
    <row r="15988" spans="1:4" x14ac:dyDescent="0.2">
      <c r="A15988" s="295">
        <v>0.18612690000000001</v>
      </c>
      <c r="B15988" s="295"/>
      <c r="C15988" s="295">
        <v>0.30450909999999998</v>
      </c>
      <c r="D15988" s="295"/>
    </row>
    <row r="15989" spans="1:4" x14ac:dyDescent="0.2">
      <c r="A15989" s="295">
        <v>0.18609780000000001</v>
      </c>
      <c r="B15989" s="295"/>
      <c r="C15989" s="295">
        <v>0.30450909999999998</v>
      </c>
      <c r="D15989" s="295"/>
    </row>
    <row r="15990" spans="1:4" x14ac:dyDescent="0.2">
      <c r="A15990" s="295">
        <v>0.18607000000000001</v>
      </c>
      <c r="B15990" s="295"/>
      <c r="C15990" s="295">
        <v>0.30445129999999998</v>
      </c>
      <c r="D15990" s="295"/>
    </row>
    <row r="15991" spans="1:4" x14ac:dyDescent="0.2">
      <c r="A15991" s="295">
        <v>0.18603980000000001</v>
      </c>
      <c r="B15991" s="295"/>
      <c r="C15991" s="295">
        <v>0.30443160000000002</v>
      </c>
      <c r="D15991" s="295"/>
    </row>
    <row r="15992" spans="1:4" x14ac:dyDescent="0.2">
      <c r="A15992" s="295">
        <v>0.1860253</v>
      </c>
      <c r="B15992" s="295"/>
      <c r="C15992" s="295">
        <v>0.30441289999999999</v>
      </c>
      <c r="D15992" s="295"/>
    </row>
    <row r="15993" spans="1:4" x14ac:dyDescent="0.2">
      <c r="A15993" s="295">
        <v>0.18601029999999999</v>
      </c>
      <c r="B15993" s="295"/>
      <c r="C15993" s="295">
        <v>0.3043941</v>
      </c>
      <c r="D15993" s="295"/>
    </row>
    <row r="15994" spans="1:4" x14ac:dyDescent="0.2">
      <c r="A15994" s="295">
        <v>0.18596799999999999</v>
      </c>
      <c r="B15994" s="295"/>
      <c r="C15994" s="295">
        <v>0.3043399</v>
      </c>
      <c r="D15994" s="295"/>
    </row>
    <row r="15995" spans="1:4" x14ac:dyDescent="0.2">
      <c r="A15995" s="295">
        <v>0.1859237</v>
      </c>
      <c r="B15995" s="295"/>
      <c r="C15995" s="295">
        <v>0.30430249999999998</v>
      </c>
      <c r="D15995" s="295"/>
    </row>
    <row r="15996" spans="1:4" x14ac:dyDescent="0.2">
      <c r="A15996" s="295">
        <v>0.1859092</v>
      </c>
      <c r="B15996" s="295"/>
      <c r="C15996" s="295">
        <v>0.30428749999999999</v>
      </c>
      <c r="D15996" s="295"/>
    </row>
    <row r="15997" spans="1:4" x14ac:dyDescent="0.2">
      <c r="A15997" s="295">
        <v>0.1858947</v>
      </c>
      <c r="B15997" s="295"/>
      <c r="C15997" s="295">
        <v>0.30426710000000001</v>
      </c>
      <c r="D15997" s="295"/>
    </row>
    <row r="15998" spans="1:4" x14ac:dyDescent="0.2">
      <c r="A15998" s="295">
        <v>0.1858947</v>
      </c>
      <c r="B15998" s="295"/>
      <c r="C15998" s="295">
        <v>0.30422850000000001</v>
      </c>
      <c r="D15998" s="295"/>
    </row>
    <row r="15999" spans="1:4" x14ac:dyDescent="0.2">
      <c r="A15999" s="295">
        <v>0.18585070000000001</v>
      </c>
      <c r="B15999" s="295"/>
      <c r="C15999" s="295">
        <v>0.30419469999999998</v>
      </c>
      <c r="D15999" s="295"/>
    </row>
    <row r="16000" spans="1:4" x14ac:dyDescent="0.2">
      <c r="A16000" s="295">
        <v>0.18580830000000001</v>
      </c>
      <c r="B16000" s="295"/>
      <c r="C16000" s="295">
        <v>0.30415730000000002</v>
      </c>
      <c r="D16000" s="295"/>
    </row>
    <row r="16001" spans="1:4" x14ac:dyDescent="0.2">
      <c r="A16001" s="295">
        <v>0.18576429999999999</v>
      </c>
      <c r="B16001" s="295"/>
      <c r="C16001" s="295">
        <v>0.30412260000000002</v>
      </c>
      <c r="D16001" s="295"/>
    </row>
    <row r="16002" spans="1:4" x14ac:dyDescent="0.2">
      <c r="A16002" s="295">
        <v>0.18573529999999999</v>
      </c>
      <c r="B16002" s="295"/>
      <c r="C16002" s="295">
        <v>0.30408879999999999</v>
      </c>
      <c r="D16002" s="295"/>
    </row>
    <row r="16003" spans="1:4" x14ac:dyDescent="0.2">
      <c r="A16003" s="295">
        <v>0.18569179999999999</v>
      </c>
      <c r="B16003" s="295"/>
      <c r="C16003" s="295">
        <v>0.30407000000000001</v>
      </c>
      <c r="D16003" s="295"/>
    </row>
    <row r="16004" spans="1:4" x14ac:dyDescent="0.2">
      <c r="A16004" s="295">
        <v>0.18569179999999999</v>
      </c>
      <c r="B16004" s="295"/>
      <c r="C16004" s="295">
        <v>0.30403089999999999</v>
      </c>
      <c r="D16004" s="295"/>
    </row>
    <row r="16005" spans="1:4" x14ac:dyDescent="0.2">
      <c r="A16005" s="295">
        <v>0.18566160000000001</v>
      </c>
      <c r="B16005" s="295"/>
      <c r="C16005" s="295">
        <v>0.3039924</v>
      </c>
      <c r="D16005" s="295"/>
    </row>
    <row r="16006" spans="1:4" x14ac:dyDescent="0.2">
      <c r="A16006" s="295">
        <v>0.18564710000000001</v>
      </c>
      <c r="B16006" s="295"/>
      <c r="C16006" s="295">
        <v>0.30395699999999998</v>
      </c>
      <c r="D16006" s="295"/>
    </row>
    <row r="16007" spans="1:4" x14ac:dyDescent="0.2">
      <c r="A16007" s="295">
        <v>0.18563370000000001</v>
      </c>
      <c r="B16007" s="295"/>
      <c r="C16007" s="295">
        <v>0.30395699999999998</v>
      </c>
      <c r="D16007" s="295"/>
    </row>
    <row r="16008" spans="1:4" x14ac:dyDescent="0.2">
      <c r="A16008" s="295">
        <v>0.18558949999999999</v>
      </c>
      <c r="B16008" s="295"/>
      <c r="C16008" s="295">
        <v>0.30390460000000002</v>
      </c>
      <c r="D16008" s="295"/>
    </row>
    <row r="16009" spans="1:4" x14ac:dyDescent="0.2">
      <c r="A16009" s="295">
        <v>0.18556049999999999</v>
      </c>
      <c r="B16009" s="295"/>
      <c r="C16009" s="295">
        <v>0.30386980000000002</v>
      </c>
      <c r="D16009" s="295"/>
    </row>
    <row r="16010" spans="1:4" x14ac:dyDescent="0.2">
      <c r="A16010" s="295">
        <v>0.18550240000000001</v>
      </c>
      <c r="B16010" s="295"/>
      <c r="C16010" s="295">
        <v>0.30385099999999998</v>
      </c>
      <c r="D16010" s="295"/>
    </row>
    <row r="16011" spans="1:4" x14ac:dyDescent="0.2">
      <c r="A16011" s="295">
        <v>0.18550240000000001</v>
      </c>
      <c r="B16011" s="295"/>
      <c r="C16011" s="295">
        <v>0.30381180000000002</v>
      </c>
      <c r="D16011" s="295"/>
    </row>
    <row r="16012" spans="1:4" x14ac:dyDescent="0.2">
      <c r="A16012" s="295">
        <v>0.18550240000000001</v>
      </c>
      <c r="B16012" s="295"/>
      <c r="C16012" s="295">
        <v>0.30379200000000001</v>
      </c>
      <c r="D16012" s="295"/>
    </row>
    <row r="16013" spans="1:4" x14ac:dyDescent="0.2">
      <c r="A16013" s="295">
        <v>0.18548790000000001</v>
      </c>
      <c r="B16013" s="295"/>
      <c r="C16013" s="295">
        <v>0.30379200000000001</v>
      </c>
      <c r="D16013" s="295"/>
    </row>
    <row r="16014" spans="1:4" x14ac:dyDescent="0.2">
      <c r="A16014" s="295">
        <v>0.18548790000000001</v>
      </c>
      <c r="B16014" s="295"/>
      <c r="C16014" s="295">
        <v>0.30373869999999997</v>
      </c>
      <c r="D16014" s="295"/>
    </row>
    <row r="16015" spans="1:4" x14ac:dyDescent="0.2">
      <c r="A16015" s="295">
        <v>0.18534229999999999</v>
      </c>
      <c r="B16015" s="295"/>
      <c r="C16015" s="295">
        <v>0.30373869999999997</v>
      </c>
      <c r="D16015" s="295"/>
    </row>
    <row r="16016" spans="1:4" x14ac:dyDescent="0.2">
      <c r="A16016" s="295">
        <v>0.18534220000000001</v>
      </c>
      <c r="B16016" s="295"/>
      <c r="C16016" s="295">
        <v>0.30368450000000002</v>
      </c>
      <c r="D16016" s="295"/>
    </row>
    <row r="16017" spans="1:4" x14ac:dyDescent="0.2">
      <c r="A16017" s="295">
        <v>0.18532889999999999</v>
      </c>
      <c r="B16017" s="295"/>
      <c r="C16017" s="295">
        <v>0.30368450000000002</v>
      </c>
      <c r="D16017" s="295"/>
    </row>
    <row r="16018" spans="1:4" x14ac:dyDescent="0.2">
      <c r="A16018" s="295">
        <v>0.1852849</v>
      </c>
      <c r="B16018" s="295"/>
      <c r="C16018" s="295">
        <v>0.30364590000000002</v>
      </c>
      <c r="D16018" s="295"/>
    </row>
    <row r="16019" spans="1:4" x14ac:dyDescent="0.2">
      <c r="A16019" s="295">
        <v>0.1852559</v>
      </c>
      <c r="B16019" s="295"/>
      <c r="C16019" s="295">
        <v>0.30360730000000002</v>
      </c>
      <c r="D16019" s="295"/>
    </row>
    <row r="16020" spans="1:4" x14ac:dyDescent="0.2">
      <c r="A16020" s="295">
        <v>0.1851978</v>
      </c>
      <c r="B16020" s="295"/>
      <c r="C16020" s="295">
        <v>0.30358869999999999</v>
      </c>
      <c r="D16020" s="295"/>
    </row>
    <row r="16021" spans="1:4" x14ac:dyDescent="0.2">
      <c r="A16021" s="295">
        <v>0.18515419999999999</v>
      </c>
      <c r="B16021" s="295"/>
      <c r="C16021" s="295">
        <v>0.30353469999999999</v>
      </c>
      <c r="D16021" s="295"/>
    </row>
    <row r="16022" spans="1:4" x14ac:dyDescent="0.2">
      <c r="A16022" s="295">
        <v>0.18515419999999999</v>
      </c>
      <c r="B16022" s="295"/>
      <c r="C16022" s="295">
        <v>0.30353469999999999</v>
      </c>
      <c r="D16022" s="295"/>
    </row>
    <row r="16023" spans="1:4" x14ac:dyDescent="0.2">
      <c r="A16023" s="295">
        <v>0.185139</v>
      </c>
      <c r="B16023" s="295"/>
      <c r="C16023" s="295">
        <v>0.30351499999999998</v>
      </c>
      <c r="D16023" s="295"/>
    </row>
    <row r="16024" spans="1:4" x14ac:dyDescent="0.2">
      <c r="A16024" s="295">
        <v>0.18508160000000001</v>
      </c>
      <c r="B16024" s="295"/>
      <c r="C16024" s="295">
        <v>0.30347639999999998</v>
      </c>
      <c r="D16024" s="295"/>
    </row>
    <row r="16025" spans="1:4" x14ac:dyDescent="0.2">
      <c r="A16025" s="295">
        <v>0.18502350000000001</v>
      </c>
      <c r="B16025" s="295"/>
      <c r="C16025" s="295">
        <v>0.3034578</v>
      </c>
      <c r="D16025" s="295"/>
    </row>
    <row r="16026" spans="1:4" x14ac:dyDescent="0.2">
      <c r="A16026" s="295">
        <v>0.1849654</v>
      </c>
      <c r="B16026" s="295"/>
      <c r="C16026" s="295">
        <v>0.30342239999999998</v>
      </c>
      <c r="D16026" s="295"/>
    </row>
    <row r="16027" spans="1:4" x14ac:dyDescent="0.2">
      <c r="A16027" s="295">
        <v>0.18493580000000001</v>
      </c>
      <c r="B16027" s="295"/>
      <c r="C16027" s="295">
        <v>0.30342239999999998</v>
      </c>
      <c r="D16027" s="295"/>
    </row>
    <row r="16028" spans="1:4" x14ac:dyDescent="0.2">
      <c r="A16028" s="295">
        <v>0.18492120000000001</v>
      </c>
      <c r="B16028" s="295"/>
      <c r="C16028" s="295">
        <v>0.30336999999999997</v>
      </c>
      <c r="D16028" s="295"/>
    </row>
    <row r="16029" spans="1:4" x14ac:dyDescent="0.2">
      <c r="A16029" s="295">
        <v>0.18490789999999999</v>
      </c>
      <c r="B16029" s="295"/>
      <c r="C16029" s="295">
        <v>0.30335119999999999</v>
      </c>
      <c r="D16029" s="295"/>
    </row>
    <row r="16030" spans="1:4" x14ac:dyDescent="0.2">
      <c r="A16030" s="295">
        <v>0.18487770000000001</v>
      </c>
      <c r="B16030" s="295"/>
      <c r="C16030" s="295">
        <v>0.303311</v>
      </c>
      <c r="D16030" s="295"/>
    </row>
    <row r="16031" spans="1:4" x14ac:dyDescent="0.2">
      <c r="A16031" s="295">
        <v>0.18486320000000001</v>
      </c>
      <c r="B16031" s="295"/>
      <c r="C16031" s="295">
        <v>0.303311</v>
      </c>
      <c r="D16031" s="295"/>
    </row>
    <row r="16032" spans="1:4" x14ac:dyDescent="0.2">
      <c r="A16032" s="295">
        <v>0.1847906</v>
      </c>
      <c r="B16032" s="295"/>
      <c r="C16032" s="295">
        <v>0.303311</v>
      </c>
      <c r="D16032" s="295"/>
    </row>
    <row r="16033" spans="1:4" x14ac:dyDescent="0.2">
      <c r="A16033" s="295">
        <v>0.18476090000000001</v>
      </c>
      <c r="B16033" s="295"/>
      <c r="C16033" s="295">
        <v>0.30327199999999999</v>
      </c>
      <c r="D16033" s="295"/>
    </row>
    <row r="16034" spans="1:4" x14ac:dyDescent="0.2">
      <c r="A16034" s="295">
        <v>0.18474640000000001</v>
      </c>
      <c r="B16034" s="295"/>
      <c r="C16034" s="295">
        <v>0.3032184</v>
      </c>
      <c r="D16034" s="295"/>
    </row>
    <row r="16035" spans="1:4" x14ac:dyDescent="0.2">
      <c r="A16035" s="295">
        <v>0.18474640000000001</v>
      </c>
      <c r="B16035" s="295"/>
      <c r="C16035" s="295">
        <v>0.3032184</v>
      </c>
      <c r="D16035" s="295"/>
    </row>
    <row r="16036" spans="1:4" x14ac:dyDescent="0.2">
      <c r="A16036" s="295">
        <v>0.1846593</v>
      </c>
      <c r="B16036" s="295"/>
      <c r="C16036" s="295">
        <v>0.30317939999999999</v>
      </c>
      <c r="D16036" s="295"/>
    </row>
    <row r="16037" spans="1:4" x14ac:dyDescent="0.2">
      <c r="A16037" s="295">
        <v>0.18458659999999999</v>
      </c>
      <c r="B16037" s="295"/>
      <c r="C16037" s="295">
        <v>0.30317939999999999</v>
      </c>
      <c r="D16037" s="295"/>
    </row>
    <row r="16038" spans="1:4" x14ac:dyDescent="0.2">
      <c r="A16038" s="295">
        <v>0.18458659999999999</v>
      </c>
      <c r="B16038" s="295"/>
      <c r="C16038" s="295">
        <v>0.30317939999999999</v>
      </c>
      <c r="D16038" s="295"/>
    </row>
    <row r="16039" spans="1:4" x14ac:dyDescent="0.2">
      <c r="A16039" s="295">
        <v>0.18451519999999999</v>
      </c>
      <c r="B16039" s="295"/>
      <c r="C16039" s="295">
        <v>0.30315969999999998</v>
      </c>
      <c r="D16039" s="295"/>
    </row>
    <row r="16040" spans="1:4" x14ac:dyDescent="0.2">
      <c r="A16040" s="295">
        <v>0.1843841</v>
      </c>
      <c r="B16040" s="295"/>
      <c r="C16040" s="295">
        <v>0.30310609999999999</v>
      </c>
      <c r="D16040" s="295"/>
    </row>
    <row r="16041" spans="1:4" x14ac:dyDescent="0.2">
      <c r="A16041" s="295">
        <v>0.1843543</v>
      </c>
      <c r="B16041" s="295"/>
      <c r="C16041" s="295">
        <v>0.30307250000000002</v>
      </c>
      <c r="D16041" s="295"/>
    </row>
    <row r="16042" spans="1:4" x14ac:dyDescent="0.2">
      <c r="A16042" s="295">
        <v>0.1843108</v>
      </c>
      <c r="B16042" s="295"/>
      <c r="C16042" s="295">
        <v>0.30305369999999998</v>
      </c>
      <c r="D16042" s="295"/>
    </row>
    <row r="16043" spans="1:4" x14ac:dyDescent="0.2">
      <c r="A16043" s="295">
        <v>0.1843108</v>
      </c>
      <c r="B16043" s="295"/>
      <c r="C16043" s="295">
        <v>0.30301349999999999</v>
      </c>
      <c r="D16043" s="295"/>
    </row>
    <row r="16044" spans="1:4" x14ac:dyDescent="0.2">
      <c r="A16044" s="295">
        <v>0.18429619999999999</v>
      </c>
      <c r="B16044" s="295"/>
      <c r="C16044" s="295">
        <v>0.30299470000000001</v>
      </c>
      <c r="D16044" s="295"/>
    </row>
    <row r="16045" spans="1:4" x14ac:dyDescent="0.2">
      <c r="A16045" s="295">
        <v>0.18425269999999999</v>
      </c>
      <c r="B16045" s="295"/>
      <c r="C16045" s="295">
        <v>0.30296089999999998</v>
      </c>
      <c r="D16045" s="295"/>
    </row>
    <row r="16046" spans="1:4" x14ac:dyDescent="0.2">
      <c r="A16046" s="295">
        <v>0.18419540000000001</v>
      </c>
      <c r="B16046" s="295"/>
      <c r="C16046" s="295">
        <v>0.30296089999999998</v>
      </c>
      <c r="D16046" s="295"/>
    </row>
    <row r="16047" spans="1:4" x14ac:dyDescent="0.2">
      <c r="A16047" s="295">
        <v>0.1841373</v>
      </c>
      <c r="B16047" s="295"/>
      <c r="C16047" s="295">
        <v>0.30292190000000002</v>
      </c>
      <c r="D16047" s="295"/>
    </row>
    <row r="16048" spans="1:4" x14ac:dyDescent="0.2">
      <c r="A16048" s="295">
        <v>0.18412210000000001</v>
      </c>
      <c r="B16048" s="295"/>
      <c r="C16048" s="295">
        <v>0.30288809999999999</v>
      </c>
      <c r="D16048" s="295"/>
    </row>
    <row r="16049" spans="1:4" x14ac:dyDescent="0.2">
      <c r="A16049" s="295">
        <v>0.18409229999999999</v>
      </c>
      <c r="B16049" s="295"/>
      <c r="C16049" s="295">
        <v>0.30282999999999999</v>
      </c>
      <c r="D16049" s="295"/>
    </row>
    <row r="16050" spans="1:4" x14ac:dyDescent="0.2">
      <c r="A16050" s="295">
        <v>0.18403420000000001</v>
      </c>
      <c r="B16050" s="295"/>
      <c r="C16050" s="295">
        <v>0.30279080000000003</v>
      </c>
      <c r="D16050" s="295"/>
    </row>
    <row r="16051" spans="1:4" x14ac:dyDescent="0.2">
      <c r="A16051" s="295">
        <v>0.1840048</v>
      </c>
      <c r="B16051" s="295"/>
      <c r="C16051" s="295">
        <v>0.30272179999999999</v>
      </c>
      <c r="D16051" s="295"/>
    </row>
    <row r="16052" spans="1:4" x14ac:dyDescent="0.2">
      <c r="A16052" s="295">
        <v>0.18391759999999999</v>
      </c>
      <c r="B16052" s="295"/>
      <c r="C16052" s="295">
        <v>0.30272179999999999</v>
      </c>
      <c r="D16052" s="295"/>
    </row>
    <row r="16053" spans="1:4" x14ac:dyDescent="0.2">
      <c r="A16053" s="295">
        <v>0.18390310000000001</v>
      </c>
      <c r="B16053" s="295"/>
      <c r="C16053" s="295">
        <v>0.30262919999999999</v>
      </c>
      <c r="D16053" s="295"/>
    </row>
    <row r="16054" spans="1:4" x14ac:dyDescent="0.2">
      <c r="A16054" s="295">
        <v>0.18380260000000001</v>
      </c>
      <c r="B16054" s="295"/>
      <c r="C16054" s="295">
        <v>0.30262919999999999</v>
      </c>
      <c r="D16054" s="295"/>
    </row>
    <row r="16055" spans="1:4" x14ac:dyDescent="0.2">
      <c r="A16055" s="295">
        <v>0.18373010000000001</v>
      </c>
      <c r="B16055" s="295"/>
      <c r="C16055" s="295">
        <v>0.3026142</v>
      </c>
      <c r="D16055" s="295"/>
    </row>
    <row r="16056" spans="1:4" x14ac:dyDescent="0.2">
      <c r="A16056" s="295">
        <v>0.18368580000000001</v>
      </c>
      <c r="B16056" s="295"/>
      <c r="C16056" s="295">
        <v>0.30259560000000002</v>
      </c>
      <c r="D16056" s="295"/>
    </row>
    <row r="16057" spans="1:4" x14ac:dyDescent="0.2">
      <c r="A16057" s="295">
        <v>0.18367130000000001</v>
      </c>
      <c r="B16057" s="295"/>
      <c r="C16057" s="295">
        <v>0.3025564</v>
      </c>
      <c r="D16057" s="295"/>
    </row>
    <row r="16058" spans="1:4" x14ac:dyDescent="0.2">
      <c r="A16058" s="295">
        <v>0.18367130000000001</v>
      </c>
      <c r="B16058" s="295"/>
      <c r="C16058" s="295">
        <v>0.3025564</v>
      </c>
      <c r="D16058" s="295"/>
    </row>
    <row r="16059" spans="1:4" x14ac:dyDescent="0.2">
      <c r="A16059" s="295">
        <v>0.18364340000000001</v>
      </c>
      <c r="B16059" s="295"/>
      <c r="C16059" s="295">
        <v>0.30252279999999998</v>
      </c>
      <c r="D16059" s="295"/>
    </row>
    <row r="16060" spans="1:4" x14ac:dyDescent="0.2">
      <c r="A16060" s="295">
        <v>0.1835849</v>
      </c>
      <c r="B16060" s="295"/>
      <c r="C16060" s="295">
        <v>0.302504</v>
      </c>
      <c r="D16060" s="295"/>
    </row>
    <row r="16061" spans="1:4" x14ac:dyDescent="0.2">
      <c r="A16061" s="295">
        <v>0.18339620000000001</v>
      </c>
      <c r="B16061" s="295"/>
      <c r="C16061" s="295">
        <v>0.3024638</v>
      </c>
      <c r="D16061" s="295"/>
    </row>
    <row r="16062" spans="1:4" x14ac:dyDescent="0.2">
      <c r="A16062" s="295">
        <v>0.1833235</v>
      </c>
      <c r="B16062" s="295"/>
      <c r="C16062" s="295">
        <v>0.30242370000000002</v>
      </c>
      <c r="D16062" s="295"/>
    </row>
    <row r="16063" spans="1:4" x14ac:dyDescent="0.2">
      <c r="A16063" s="295">
        <v>0.1833235</v>
      </c>
      <c r="B16063" s="295"/>
      <c r="C16063" s="295">
        <v>0.30240489999999998</v>
      </c>
      <c r="D16063" s="295"/>
    </row>
    <row r="16064" spans="1:4" x14ac:dyDescent="0.2">
      <c r="A16064" s="295">
        <v>0.1832376</v>
      </c>
      <c r="B16064" s="295"/>
      <c r="C16064" s="295">
        <v>0.30235250000000002</v>
      </c>
      <c r="D16064" s="295"/>
    </row>
    <row r="16065" spans="1:4" x14ac:dyDescent="0.2">
      <c r="A16065" s="295">
        <v>0.1831941</v>
      </c>
      <c r="B16065" s="295"/>
      <c r="C16065" s="295">
        <v>0.30233359999999998</v>
      </c>
      <c r="D16065" s="295"/>
    </row>
    <row r="16066" spans="1:4" x14ac:dyDescent="0.2">
      <c r="A16066" s="295">
        <v>0.18306339999999999</v>
      </c>
      <c r="B16066" s="295"/>
      <c r="C16066" s="295">
        <v>0.30231390000000002</v>
      </c>
      <c r="D16066" s="295"/>
    </row>
    <row r="16067" spans="1:4" x14ac:dyDescent="0.2">
      <c r="A16067" s="295">
        <v>0.1829759</v>
      </c>
      <c r="B16067" s="295"/>
      <c r="C16067" s="295">
        <v>0.30224109999999998</v>
      </c>
      <c r="D16067" s="295"/>
    </row>
    <row r="16068" spans="1:4" x14ac:dyDescent="0.2">
      <c r="A16068" s="295">
        <v>0.18296129999999999</v>
      </c>
      <c r="B16068" s="295"/>
      <c r="C16068" s="295">
        <v>0.30222070000000001</v>
      </c>
      <c r="D16068" s="295"/>
    </row>
    <row r="16069" spans="1:4" x14ac:dyDescent="0.2">
      <c r="A16069" s="295">
        <v>0.18283060000000001</v>
      </c>
      <c r="B16069" s="295"/>
      <c r="C16069" s="295">
        <v>0.30218689999999998</v>
      </c>
      <c r="D16069" s="295"/>
    </row>
    <row r="16070" spans="1:4" x14ac:dyDescent="0.2">
      <c r="A16070" s="295">
        <v>0.18274470000000001</v>
      </c>
      <c r="B16070" s="295"/>
      <c r="C16070" s="295">
        <v>0.30214829999999998</v>
      </c>
      <c r="D16070" s="295"/>
    </row>
    <row r="16071" spans="1:4" x14ac:dyDescent="0.2">
      <c r="A16071" s="295">
        <v>0.182643</v>
      </c>
      <c r="B16071" s="295"/>
      <c r="C16071" s="295">
        <v>0.30211290000000002</v>
      </c>
      <c r="D16071" s="295"/>
    </row>
    <row r="16072" spans="1:4" x14ac:dyDescent="0.2">
      <c r="A16072" s="295">
        <v>0.18262780000000001</v>
      </c>
      <c r="B16072" s="295"/>
      <c r="C16072" s="295">
        <v>0.30207810000000002</v>
      </c>
      <c r="D16072" s="295"/>
    </row>
    <row r="16073" spans="1:4" x14ac:dyDescent="0.2">
      <c r="A16073" s="295">
        <v>0.18249670000000001</v>
      </c>
      <c r="B16073" s="295"/>
      <c r="C16073" s="295">
        <v>0.30200709999999997</v>
      </c>
      <c r="D16073" s="295"/>
    </row>
    <row r="16074" spans="1:4" x14ac:dyDescent="0.2">
      <c r="A16074" s="295">
        <v>0.18240960000000001</v>
      </c>
      <c r="B16074" s="295"/>
      <c r="C16074" s="295">
        <v>0.30194910000000003</v>
      </c>
      <c r="D16074" s="295"/>
    </row>
    <row r="16075" spans="1:4" x14ac:dyDescent="0.2">
      <c r="A16075" s="295">
        <v>0.18240960000000001</v>
      </c>
      <c r="B16075" s="295"/>
      <c r="C16075" s="295">
        <v>0.30191050000000003</v>
      </c>
      <c r="D16075" s="295"/>
    </row>
    <row r="16076" spans="1:4" x14ac:dyDescent="0.2">
      <c r="A16076" s="295">
        <v>0.1823951</v>
      </c>
      <c r="B16076" s="295"/>
      <c r="C16076" s="295">
        <v>0.30189549999999998</v>
      </c>
      <c r="D16076" s="295"/>
    </row>
    <row r="16077" spans="1:4" x14ac:dyDescent="0.2">
      <c r="A16077" s="295">
        <v>0.1823224</v>
      </c>
      <c r="B16077" s="295"/>
      <c r="C16077" s="295">
        <v>0.30185469999999998</v>
      </c>
      <c r="D16077" s="295"/>
    </row>
    <row r="16078" spans="1:4" x14ac:dyDescent="0.2">
      <c r="A16078" s="295">
        <v>0.1822492</v>
      </c>
      <c r="B16078" s="295"/>
      <c r="C16078" s="295">
        <v>0.30183490000000002</v>
      </c>
      <c r="D16078" s="295"/>
    </row>
    <row r="16079" spans="1:4" x14ac:dyDescent="0.2">
      <c r="A16079" s="295">
        <v>0.18220639999999999</v>
      </c>
      <c r="B16079" s="295"/>
      <c r="C16079" s="295">
        <v>0.30176190000000003</v>
      </c>
      <c r="D16079" s="295"/>
    </row>
    <row r="16080" spans="1:4" x14ac:dyDescent="0.2">
      <c r="A16080" s="295">
        <v>0.18217729999999999</v>
      </c>
      <c r="B16080" s="295"/>
      <c r="C16080" s="295">
        <v>0.30174329999999999</v>
      </c>
      <c r="D16080" s="295"/>
    </row>
    <row r="16081" spans="1:4" x14ac:dyDescent="0.2">
      <c r="A16081" s="295">
        <v>0.18213380000000001</v>
      </c>
      <c r="B16081" s="295"/>
      <c r="C16081" s="295">
        <v>0.30172450000000001</v>
      </c>
      <c r="D16081" s="295"/>
    </row>
    <row r="16082" spans="1:4" x14ac:dyDescent="0.2">
      <c r="A16082" s="295">
        <v>0.1820466</v>
      </c>
      <c r="B16082" s="295"/>
      <c r="C16082" s="295">
        <v>0.30170409999999998</v>
      </c>
      <c r="D16082" s="295"/>
    </row>
    <row r="16083" spans="1:4" x14ac:dyDescent="0.2">
      <c r="A16083" s="295">
        <v>0.18174170000000001</v>
      </c>
      <c r="B16083" s="295"/>
      <c r="C16083" s="295">
        <v>0.30164669999999999</v>
      </c>
      <c r="D16083" s="295"/>
    </row>
    <row r="16084" spans="1:4" x14ac:dyDescent="0.2">
      <c r="A16084" s="295">
        <v>0.1816545</v>
      </c>
      <c r="B16084" s="295"/>
      <c r="C16084" s="295">
        <v>0.30162810000000001</v>
      </c>
      <c r="D16084" s="295"/>
    </row>
    <row r="16085" spans="1:4" x14ac:dyDescent="0.2">
      <c r="A16085" s="295">
        <v>0.1815832</v>
      </c>
      <c r="B16085" s="295"/>
      <c r="C16085" s="295">
        <v>0.30159429999999998</v>
      </c>
      <c r="D16085" s="295"/>
    </row>
    <row r="16086" spans="1:4" x14ac:dyDescent="0.2">
      <c r="A16086" s="295">
        <v>0.18153910000000001</v>
      </c>
      <c r="B16086" s="295"/>
      <c r="C16086" s="295">
        <v>0.30155530000000003</v>
      </c>
      <c r="D16086" s="295"/>
    </row>
    <row r="16087" spans="1:4" x14ac:dyDescent="0.2">
      <c r="A16087" s="295">
        <v>0.1814665</v>
      </c>
      <c r="B16087" s="295"/>
      <c r="C16087" s="295">
        <v>0.30150290000000002</v>
      </c>
      <c r="D16087" s="295"/>
    </row>
    <row r="16088" spans="1:4" x14ac:dyDescent="0.2">
      <c r="A16088" s="295">
        <v>0.18120439999999999</v>
      </c>
      <c r="B16088" s="295"/>
      <c r="C16088" s="295">
        <v>0.30150290000000002</v>
      </c>
      <c r="D16088" s="295"/>
    </row>
    <row r="16089" spans="1:4" x14ac:dyDescent="0.2">
      <c r="A16089" s="295">
        <v>0.18118989999999999</v>
      </c>
      <c r="B16089" s="295"/>
      <c r="C16089" s="295">
        <v>0.30148249999999999</v>
      </c>
      <c r="D16089" s="295"/>
    </row>
    <row r="16090" spans="1:4" x14ac:dyDescent="0.2">
      <c r="A16090" s="295">
        <v>0.18116090000000001</v>
      </c>
      <c r="B16090" s="295"/>
      <c r="C16090" s="295">
        <v>0.30142530000000001</v>
      </c>
      <c r="D16090" s="295"/>
    </row>
    <row r="16091" spans="1:4" x14ac:dyDescent="0.2">
      <c r="A16091" s="295">
        <v>0.1810592</v>
      </c>
      <c r="B16091" s="295"/>
      <c r="C16091" s="295">
        <v>0.30139060000000001</v>
      </c>
      <c r="D16091" s="295"/>
    </row>
    <row r="16092" spans="1:4" x14ac:dyDescent="0.2">
      <c r="A16092" s="295">
        <v>0.18079780000000001</v>
      </c>
      <c r="B16092" s="295"/>
      <c r="C16092" s="295">
        <v>0.30137180000000002</v>
      </c>
      <c r="D16092" s="295"/>
    </row>
    <row r="16093" spans="1:4" x14ac:dyDescent="0.2">
      <c r="A16093" s="295">
        <v>0.18076880000000001</v>
      </c>
      <c r="B16093" s="295"/>
      <c r="C16093" s="295">
        <v>0.30137180000000002</v>
      </c>
      <c r="D16093" s="295"/>
    </row>
    <row r="16094" spans="1:4" x14ac:dyDescent="0.2">
      <c r="A16094" s="295">
        <v>0.18065220000000001</v>
      </c>
      <c r="B16094" s="295"/>
      <c r="C16094" s="295">
        <v>0.30131419999999998</v>
      </c>
      <c r="D16094" s="295"/>
    </row>
    <row r="16095" spans="1:4" x14ac:dyDescent="0.2">
      <c r="A16095" s="295">
        <v>0.18062320000000001</v>
      </c>
      <c r="B16095" s="295"/>
      <c r="C16095" s="295">
        <v>0.30124200000000001</v>
      </c>
      <c r="D16095" s="295"/>
    </row>
    <row r="16096" spans="1:4" x14ac:dyDescent="0.2">
      <c r="A16096" s="295">
        <v>0.18049299999999999</v>
      </c>
      <c r="B16096" s="295"/>
      <c r="C16096" s="295">
        <v>0.30124200000000001</v>
      </c>
      <c r="D16096" s="295"/>
    </row>
    <row r="16097" spans="1:4" x14ac:dyDescent="0.2">
      <c r="A16097" s="295">
        <v>0.18044940000000001</v>
      </c>
      <c r="B16097" s="295"/>
      <c r="C16097" s="295">
        <v>0.30122700000000002</v>
      </c>
      <c r="D16097" s="295"/>
    </row>
    <row r="16098" spans="1:4" x14ac:dyDescent="0.2">
      <c r="A16098" s="295">
        <v>0.18023149999999999</v>
      </c>
      <c r="B16098" s="295"/>
      <c r="C16098" s="295">
        <v>0.30122700000000002</v>
      </c>
      <c r="D16098" s="295"/>
    </row>
    <row r="16099" spans="1:4" x14ac:dyDescent="0.2">
      <c r="A16099" s="295">
        <v>0.18007139999999999</v>
      </c>
      <c r="B16099" s="295"/>
      <c r="C16099" s="295">
        <v>0.30114780000000002</v>
      </c>
      <c r="D16099" s="295"/>
    </row>
    <row r="16100" spans="1:4" x14ac:dyDescent="0.2">
      <c r="A16100" s="295">
        <v>0.17999879999999999</v>
      </c>
      <c r="B16100" s="295"/>
      <c r="C16100" s="295">
        <v>0.30112899999999998</v>
      </c>
      <c r="D16100" s="295"/>
    </row>
    <row r="16101" spans="1:4" x14ac:dyDescent="0.2">
      <c r="A16101" s="295">
        <v>0.179781</v>
      </c>
      <c r="B16101" s="295"/>
      <c r="C16101" s="295">
        <v>0.30112899999999998</v>
      </c>
      <c r="D16101" s="295"/>
    </row>
    <row r="16102" spans="1:4" x14ac:dyDescent="0.2">
      <c r="A16102" s="295">
        <v>0.1795196</v>
      </c>
      <c r="B16102" s="295"/>
      <c r="C16102" s="295">
        <v>0.30109039999999998</v>
      </c>
      <c r="D16102" s="295"/>
    </row>
    <row r="16103" spans="1:4" x14ac:dyDescent="0.2">
      <c r="A16103" s="295">
        <v>0.1792868</v>
      </c>
      <c r="B16103" s="295"/>
      <c r="C16103" s="295">
        <v>0.30105500000000002</v>
      </c>
      <c r="D16103" s="295"/>
    </row>
    <row r="16104" spans="1:4" x14ac:dyDescent="0.2">
      <c r="A16104" s="295">
        <v>0.1792009</v>
      </c>
      <c r="B16104" s="295"/>
      <c r="C16104" s="295">
        <v>0.30105500000000002</v>
      </c>
      <c r="D16104" s="295"/>
    </row>
    <row r="16105" spans="1:4" x14ac:dyDescent="0.2">
      <c r="A16105" s="295">
        <v>0.17879419999999999</v>
      </c>
      <c r="B16105" s="295"/>
      <c r="C16105" s="295">
        <v>0.30103639999999998</v>
      </c>
      <c r="D16105" s="295"/>
    </row>
    <row r="16106" spans="1:4" x14ac:dyDescent="0.2">
      <c r="A16106" s="295">
        <v>0.17866290000000001</v>
      </c>
      <c r="B16106" s="295"/>
      <c r="C16106" s="295">
        <v>0.30099789999999998</v>
      </c>
      <c r="D16106" s="295"/>
    </row>
    <row r="16107" spans="1:4" x14ac:dyDescent="0.2">
      <c r="A16107" s="295">
        <v>0.1785902</v>
      </c>
      <c r="B16107" s="295"/>
      <c r="C16107" s="295">
        <v>0.30094369999999998</v>
      </c>
      <c r="D16107" s="295"/>
    </row>
    <row r="16108" spans="1:4" x14ac:dyDescent="0.2">
      <c r="A16108" s="295">
        <v>0.17851719999999999</v>
      </c>
      <c r="B16108" s="295"/>
      <c r="C16108" s="295">
        <v>0.30090529999999999</v>
      </c>
      <c r="D16108" s="295"/>
    </row>
    <row r="16109" spans="1:4" x14ac:dyDescent="0.2">
      <c r="A16109" s="295">
        <v>0.17848810000000001</v>
      </c>
      <c r="B16109" s="295"/>
      <c r="C16109" s="295">
        <v>0.3008865</v>
      </c>
      <c r="D16109" s="295"/>
    </row>
    <row r="16110" spans="1:4" x14ac:dyDescent="0.2">
      <c r="A16110" s="295">
        <v>0.17845910000000001</v>
      </c>
      <c r="B16110" s="295"/>
      <c r="C16110" s="295">
        <v>0.30086610000000003</v>
      </c>
      <c r="D16110" s="295"/>
    </row>
    <row r="16111" spans="1:4" x14ac:dyDescent="0.2">
      <c r="A16111" s="295">
        <v>0.17844579999999999</v>
      </c>
      <c r="B16111" s="295"/>
      <c r="C16111" s="295">
        <v>0.30085109999999998</v>
      </c>
      <c r="D16111" s="295"/>
    </row>
    <row r="16112" spans="1:4" x14ac:dyDescent="0.2">
      <c r="A16112" s="295">
        <v>0.17837249999999999</v>
      </c>
      <c r="B16112" s="295"/>
      <c r="C16112" s="295">
        <v>0.3008323</v>
      </c>
      <c r="D16112" s="295"/>
    </row>
    <row r="16113" spans="1:4" x14ac:dyDescent="0.2">
      <c r="A16113" s="295">
        <v>0.1782704</v>
      </c>
      <c r="B16113" s="295"/>
      <c r="C16113" s="295">
        <v>0.30081370000000002</v>
      </c>
      <c r="D16113" s="295"/>
    </row>
    <row r="16114" spans="1:4" x14ac:dyDescent="0.2">
      <c r="A16114" s="295">
        <v>0.17825589999999999</v>
      </c>
      <c r="B16114" s="295"/>
      <c r="C16114" s="295">
        <v>0.30075950000000001</v>
      </c>
      <c r="D16114" s="295"/>
    </row>
    <row r="16115" spans="1:4" x14ac:dyDescent="0.2">
      <c r="A16115" s="295">
        <v>0.17824139999999999</v>
      </c>
      <c r="B16115" s="295"/>
      <c r="C16115" s="295">
        <v>0.30075950000000001</v>
      </c>
      <c r="D16115" s="295"/>
    </row>
    <row r="16116" spans="1:4" x14ac:dyDescent="0.2">
      <c r="A16116" s="295">
        <v>0.1782135</v>
      </c>
      <c r="B16116" s="295"/>
      <c r="C16116" s="295">
        <v>0.30071989999999998</v>
      </c>
      <c r="D16116" s="295"/>
    </row>
    <row r="16117" spans="1:4" x14ac:dyDescent="0.2">
      <c r="A16117" s="295">
        <v>0.1781112</v>
      </c>
      <c r="B16117" s="295"/>
      <c r="C16117" s="295">
        <v>0.3007011</v>
      </c>
      <c r="D16117" s="295"/>
    </row>
    <row r="16118" spans="1:4" x14ac:dyDescent="0.2">
      <c r="A16118" s="295">
        <v>0.17808209999999999</v>
      </c>
      <c r="B16118" s="295"/>
      <c r="C16118" s="295">
        <v>0.30068139999999999</v>
      </c>
      <c r="D16118" s="295"/>
    </row>
    <row r="16119" spans="1:4" x14ac:dyDescent="0.2">
      <c r="A16119" s="295">
        <v>0.17806759999999999</v>
      </c>
      <c r="B16119" s="295"/>
      <c r="C16119" s="295">
        <v>0.3006664</v>
      </c>
      <c r="D16119" s="295"/>
    </row>
    <row r="16120" spans="1:4" x14ac:dyDescent="0.2">
      <c r="A16120" s="295">
        <v>0.17793690000000001</v>
      </c>
      <c r="B16120" s="295"/>
      <c r="C16120" s="295">
        <v>0.30058970000000002</v>
      </c>
      <c r="D16120" s="295"/>
    </row>
    <row r="16121" spans="1:4" x14ac:dyDescent="0.2">
      <c r="A16121" s="295">
        <v>0.17790909999999999</v>
      </c>
      <c r="B16121" s="295"/>
      <c r="C16121" s="295">
        <v>0.30055140000000002</v>
      </c>
      <c r="D16121" s="295"/>
    </row>
    <row r="16122" spans="1:4" x14ac:dyDescent="0.2">
      <c r="A16122" s="295">
        <v>0.1778796</v>
      </c>
      <c r="B16122" s="295"/>
      <c r="C16122" s="295">
        <v>0.30055140000000002</v>
      </c>
      <c r="D16122" s="295"/>
    </row>
    <row r="16123" spans="1:4" x14ac:dyDescent="0.2">
      <c r="A16123" s="295">
        <v>0.17784990000000001</v>
      </c>
      <c r="B16123" s="295"/>
      <c r="C16123" s="295">
        <v>0.30053099999999999</v>
      </c>
      <c r="D16123" s="295"/>
    </row>
    <row r="16124" spans="1:4" x14ac:dyDescent="0.2">
      <c r="A16124" s="295">
        <v>0.17760419999999999</v>
      </c>
      <c r="B16124" s="295"/>
      <c r="C16124" s="295">
        <v>0.30051220000000001</v>
      </c>
      <c r="D16124" s="295"/>
    </row>
    <row r="16125" spans="1:4" x14ac:dyDescent="0.2">
      <c r="A16125" s="295">
        <v>0.1774155</v>
      </c>
      <c r="B16125" s="295"/>
      <c r="C16125" s="295">
        <v>0.30051220000000001</v>
      </c>
      <c r="D16125" s="295"/>
    </row>
    <row r="16126" spans="1:4" x14ac:dyDescent="0.2">
      <c r="A16126" s="295">
        <v>0.17739740000000001</v>
      </c>
      <c r="B16126" s="295"/>
      <c r="C16126" s="295">
        <v>0.30049720000000002</v>
      </c>
      <c r="D16126" s="295"/>
    </row>
    <row r="16127" spans="1:4" x14ac:dyDescent="0.2">
      <c r="A16127" s="295">
        <v>0.1773863</v>
      </c>
      <c r="B16127" s="295"/>
      <c r="C16127" s="295">
        <v>0.30042439999999998</v>
      </c>
      <c r="D16127" s="295"/>
    </row>
    <row r="16128" spans="1:4" x14ac:dyDescent="0.2">
      <c r="A16128" s="295">
        <v>0.1773807</v>
      </c>
      <c r="B16128" s="295"/>
      <c r="C16128" s="295">
        <v>0.30040460000000002</v>
      </c>
      <c r="D16128" s="295"/>
    </row>
    <row r="16129" spans="1:4" x14ac:dyDescent="0.2">
      <c r="A16129" s="295">
        <v>0.17736170000000001</v>
      </c>
      <c r="B16129" s="295"/>
      <c r="C16129" s="295">
        <v>0.30038579999999998</v>
      </c>
      <c r="D16129" s="295"/>
    </row>
    <row r="16130" spans="1:4" x14ac:dyDescent="0.2">
      <c r="A16130" s="295">
        <v>0.17734279999999999</v>
      </c>
      <c r="B16130" s="295"/>
      <c r="C16130" s="295">
        <v>0.30036600000000002</v>
      </c>
      <c r="D16130" s="295"/>
    </row>
    <row r="16131" spans="1:4" x14ac:dyDescent="0.2">
      <c r="A16131" s="295">
        <v>0.17730679999999999</v>
      </c>
      <c r="B16131" s="295"/>
      <c r="C16131" s="295">
        <v>0.3003268</v>
      </c>
      <c r="D16131" s="295"/>
    </row>
    <row r="16132" spans="1:4" x14ac:dyDescent="0.2">
      <c r="A16132" s="295">
        <v>0.17730679999999999</v>
      </c>
      <c r="B16132" s="295"/>
      <c r="C16132" s="295">
        <v>0.30029210000000001</v>
      </c>
      <c r="D16132" s="295"/>
    </row>
    <row r="16133" spans="1:4" x14ac:dyDescent="0.2">
      <c r="A16133" s="295">
        <v>0.17729010000000001</v>
      </c>
      <c r="B16133" s="295"/>
      <c r="C16133" s="295">
        <v>0.300292</v>
      </c>
      <c r="D16133" s="295"/>
    </row>
    <row r="16134" spans="1:4" x14ac:dyDescent="0.2">
      <c r="A16134" s="295">
        <v>0.17727109999999999</v>
      </c>
      <c r="B16134" s="295"/>
      <c r="C16134" s="295">
        <v>0.30025669999999999</v>
      </c>
      <c r="D16134" s="295"/>
    </row>
    <row r="16135" spans="1:4" x14ac:dyDescent="0.2">
      <c r="A16135" s="295">
        <v>0.1772524</v>
      </c>
      <c r="B16135" s="295"/>
      <c r="C16135" s="295">
        <v>0.30023689999999997</v>
      </c>
      <c r="D16135" s="295"/>
    </row>
    <row r="16136" spans="1:4" x14ac:dyDescent="0.2">
      <c r="A16136" s="295">
        <v>0.17724110000000001</v>
      </c>
      <c r="B16136" s="295"/>
      <c r="C16136" s="295">
        <v>0.30018450000000002</v>
      </c>
      <c r="D16136" s="295"/>
    </row>
    <row r="16137" spans="1:4" x14ac:dyDescent="0.2">
      <c r="A16137" s="295">
        <v>0.1772176</v>
      </c>
      <c r="B16137" s="295"/>
      <c r="C16137" s="295">
        <v>0.30016470000000001</v>
      </c>
      <c r="D16137" s="295"/>
    </row>
    <row r="16138" spans="1:4" x14ac:dyDescent="0.2">
      <c r="A16138" s="295">
        <v>0.1772176</v>
      </c>
      <c r="B16138" s="295"/>
      <c r="C16138" s="295">
        <v>0.30014590000000002</v>
      </c>
      <c r="D16138" s="295"/>
    </row>
    <row r="16139" spans="1:4" x14ac:dyDescent="0.2">
      <c r="A16139" s="295">
        <v>0.1772176</v>
      </c>
      <c r="B16139" s="295"/>
      <c r="C16139" s="295">
        <v>0.30013089999999998</v>
      </c>
      <c r="D16139" s="295"/>
    </row>
    <row r="16140" spans="1:4" x14ac:dyDescent="0.2">
      <c r="A16140" s="295">
        <v>0.17719889999999999</v>
      </c>
      <c r="B16140" s="295"/>
      <c r="C16140" s="295">
        <v>0.3000776</v>
      </c>
      <c r="D16140" s="295"/>
    </row>
    <row r="16141" spans="1:4" x14ac:dyDescent="0.2">
      <c r="A16141" s="295">
        <v>0.1771808</v>
      </c>
      <c r="B16141" s="295"/>
      <c r="C16141" s="295">
        <v>0.29999979999999998</v>
      </c>
      <c r="D16141" s="295"/>
    </row>
    <row r="16142" spans="1:4" x14ac:dyDescent="0.2">
      <c r="A16142" s="295">
        <v>0.17714369999999999</v>
      </c>
      <c r="B16142" s="295"/>
      <c r="C16142" s="295">
        <v>0.2999812</v>
      </c>
      <c r="D16142" s="295"/>
    </row>
    <row r="16143" spans="1:4" x14ac:dyDescent="0.2">
      <c r="A16143" s="295">
        <v>0.17712710000000001</v>
      </c>
      <c r="B16143" s="295"/>
      <c r="C16143" s="295">
        <v>0.29996620000000002</v>
      </c>
      <c r="D16143" s="295"/>
    </row>
    <row r="16144" spans="1:4" x14ac:dyDescent="0.2">
      <c r="A16144" s="295">
        <v>0.17712710000000001</v>
      </c>
      <c r="B16144" s="295"/>
      <c r="C16144" s="295">
        <v>0.29996620000000002</v>
      </c>
      <c r="D16144" s="295"/>
    </row>
    <row r="16145" spans="1:4" x14ac:dyDescent="0.2">
      <c r="A16145" s="295">
        <v>0.17710899999999999</v>
      </c>
      <c r="B16145" s="295"/>
      <c r="C16145" s="295">
        <v>0.2998902</v>
      </c>
      <c r="D16145" s="295"/>
    </row>
    <row r="16146" spans="1:4" x14ac:dyDescent="0.2">
      <c r="A16146" s="295">
        <v>0.1770909</v>
      </c>
      <c r="B16146" s="295"/>
      <c r="C16146" s="295">
        <v>0.29985119999999998</v>
      </c>
      <c r="D16146" s="295"/>
    </row>
    <row r="16147" spans="1:4" x14ac:dyDescent="0.2">
      <c r="A16147" s="295">
        <v>0.1770728</v>
      </c>
      <c r="B16147" s="295"/>
      <c r="C16147" s="295">
        <v>0.29981649999999999</v>
      </c>
      <c r="D16147" s="295"/>
    </row>
    <row r="16148" spans="1:4" x14ac:dyDescent="0.2">
      <c r="A16148" s="295">
        <v>0.17705409999999999</v>
      </c>
      <c r="B16148" s="295"/>
      <c r="C16148" s="295">
        <v>0.29977720000000002</v>
      </c>
      <c r="D16148" s="295"/>
    </row>
    <row r="16149" spans="1:4" x14ac:dyDescent="0.2">
      <c r="A16149" s="295">
        <v>0.1770351</v>
      </c>
      <c r="B16149" s="295"/>
      <c r="C16149" s="295">
        <v>0.29977720000000002</v>
      </c>
      <c r="D16149" s="295"/>
    </row>
    <row r="16150" spans="1:4" x14ac:dyDescent="0.2">
      <c r="A16150" s="295">
        <v>0.17701839999999999</v>
      </c>
      <c r="B16150" s="295"/>
      <c r="C16150" s="295">
        <v>0.29975839999999998</v>
      </c>
      <c r="D16150" s="295"/>
    </row>
    <row r="16151" spans="1:4" x14ac:dyDescent="0.2">
      <c r="A16151" s="295">
        <v>0.17701839999999999</v>
      </c>
      <c r="B16151" s="295"/>
      <c r="C16151" s="295">
        <v>0.29971819999999999</v>
      </c>
      <c r="D16151" s="295"/>
    </row>
    <row r="16152" spans="1:4" x14ac:dyDescent="0.2">
      <c r="A16152" s="295">
        <v>0.17701839999999999</v>
      </c>
      <c r="B16152" s="295"/>
      <c r="C16152" s="295">
        <v>0.29967919999999998</v>
      </c>
      <c r="D16152" s="295"/>
    </row>
    <row r="16153" spans="1:4" x14ac:dyDescent="0.2">
      <c r="A16153" s="295">
        <v>0.1770099</v>
      </c>
      <c r="B16153" s="295"/>
      <c r="C16153" s="295">
        <v>0.29964540000000001</v>
      </c>
      <c r="D16153" s="295"/>
    </row>
    <row r="16154" spans="1:4" x14ac:dyDescent="0.2">
      <c r="A16154" s="295">
        <v>0.17698359999999999</v>
      </c>
      <c r="B16154" s="295"/>
      <c r="C16154" s="295">
        <v>0.29959140000000001</v>
      </c>
      <c r="D16154" s="295"/>
    </row>
    <row r="16155" spans="1:4" x14ac:dyDescent="0.2">
      <c r="A16155" s="295">
        <v>0.17698359999999999</v>
      </c>
      <c r="B16155" s="295"/>
      <c r="C16155" s="295">
        <v>0.2995717</v>
      </c>
      <c r="D16155" s="295"/>
    </row>
    <row r="16156" spans="1:4" x14ac:dyDescent="0.2">
      <c r="A16156" s="295">
        <v>0.17698040000000001</v>
      </c>
      <c r="B16156" s="295"/>
      <c r="C16156" s="295">
        <v>0.29955310000000002</v>
      </c>
      <c r="D16156" s="295"/>
    </row>
    <row r="16157" spans="1:4" x14ac:dyDescent="0.2">
      <c r="A16157" s="295">
        <v>0.17696590000000001</v>
      </c>
      <c r="B16157" s="295"/>
      <c r="C16157" s="295">
        <v>0.29953429999999998</v>
      </c>
      <c r="D16157" s="295"/>
    </row>
    <row r="16158" spans="1:4" x14ac:dyDescent="0.2">
      <c r="A16158" s="295">
        <v>0.17696490000000001</v>
      </c>
      <c r="B16158" s="295"/>
      <c r="C16158" s="295">
        <v>0.29946210000000001</v>
      </c>
      <c r="D16158" s="295"/>
    </row>
    <row r="16159" spans="1:4" x14ac:dyDescent="0.2">
      <c r="A16159" s="295">
        <v>0.17692240000000001</v>
      </c>
      <c r="B16159" s="295"/>
      <c r="C16159" s="295">
        <v>0.29946210000000001</v>
      </c>
      <c r="D16159" s="295"/>
    </row>
    <row r="16160" spans="1:4" x14ac:dyDescent="0.2">
      <c r="A16160" s="295">
        <v>0.17689170000000001</v>
      </c>
      <c r="B16160" s="295"/>
      <c r="C16160" s="295">
        <v>0.29942289999999999</v>
      </c>
      <c r="D16160" s="295"/>
    </row>
    <row r="16161" spans="1:4" x14ac:dyDescent="0.2">
      <c r="A16161" s="295">
        <v>0.1768555</v>
      </c>
      <c r="B16161" s="295"/>
      <c r="C16161" s="295">
        <v>0.29942289999999999</v>
      </c>
      <c r="D16161" s="295"/>
    </row>
    <row r="16162" spans="1:4" x14ac:dyDescent="0.2">
      <c r="A16162" s="295">
        <v>0.1768555</v>
      </c>
      <c r="B16162" s="295"/>
      <c r="C16162" s="295">
        <v>0.29938809999999999</v>
      </c>
      <c r="D16162" s="295"/>
    </row>
    <row r="16163" spans="1:4" x14ac:dyDescent="0.2">
      <c r="A16163" s="295">
        <v>0.17683879999999999</v>
      </c>
      <c r="B16163" s="295"/>
      <c r="C16163" s="295">
        <v>0.29932940000000002</v>
      </c>
      <c r="D16163" s="295"/>
    </row>
    <row r="16164" spans="1:4" x14ac:dyDescent="0.2">
      <c r="A16164" s="295">
        <v>0.17683879999999999</v>
      </c>
      <c r="B16164" s="295"/>
      <c r="C16164" s="295">
        <v>0.29931049999999998</v>
      </c>
      <c r="D16164" s="295"/>
    </row>
    <row r="16165" spans="1:4" x14ac:dyDescent="0.2">
      <c r="A16165" s="295">
        <v>0.17683879999999999</v>
      </c>
      <c r="B16165" s="295"/>
      <c r="C16165" s="295">
        <v>0.29929080000000002</v>
      </c>
      <c r="D16165" s="295"/>
    </row>
    <row r="16166" spans="1:4" x14ac:dyDescent="0.2">
      <c r="A16166" s="295">
        <v>0.1768198</v>
      </c>
      <c r="B16166" s="295"/>
      <c r="C16166" s="295">
        <v>0.29921819999999999</v>
      </c>
      <c r="D16166" s="295"/>
    </row>
    <row r="16167" spans="1:4" x14ac:dyDescent="0.2">
      <c r="A16167" s="295">
        <v>0.1768198</v>
      </c>
      <c r="B16167" s="295"/>
      <c r="C16167" s="295">
        <v>0.29921819999999999</v>
      </c>
      <c r="D16167" s="295"/>
    </row>
    <row r="16168" spans="1:4" x14ac:dyDescent="0.2">
      <c r="A16168" s="295">
        <v>0.17680170000000001</v>
      </c>
      <c r="B16168" s="295"/>
      <c r="C16168" s="295">
        <v>0.29921819999999999</v>
      </c>
      <c r="D16168" s="295"/>
    </row>
    <row r="16169" spans="1:4" x14ac:dyDescent="0.2">
      <c r="A16169" s="295">
        <v>0.17680170000000001</v>
      </c>
      <c r="B16169" s="295"/>
      <c r="C16169" s="295">
        <v>0.29918440000000002</v>
      </c>
      <c r="D16169" s="295"/>
    </row>
    <row r="16170" spans="1:4" x14ac:dyDescent="0.2">
      <c r="A16170" s="295">
        <v>0.176783</v>
      </c>
      <c r="B16170" s="295"/>
      <c r="C16170" s="295">
        <v>0.29916939999999997</v>
      </c>
      <c r="D16170" s="295"/>
    </row>
    <row r="16171" spans="1:4" x14ac:dyDescent="0.2">
      <c r="A16171" s="295">
        <v>0.17674590000000001</v>
      </c>
      <c r="B16171" s="295"/>
      <c r="C16171" s="295">
        <v>0.29913109999999998</v>
      </c>
      <c r="D16171" s="295"/>
    </row>
    <row r="16172" spans="1:4" x14ac:dyDescent="0.2">
      <c r="A16172" s="295">
        <v>0.17674590000000001</v>
      </c>
      <c r="B16172" s="295"/>
      <c r="C16172" s="295">
        <v>0.29909180000000002</v>
      </c>
      <c r="D16172" s="295"/>
    </row>
    <row r="16173" spans="1:4" x14ac:dyDescent="0.2">
      <c r="A16173" s="295">
        <v>0.17674590000000001</v>
      </c>
      <c r="B16173" s="295"/>
      <c r="C16173" s="295">
        <v>0.29907299999999998</v>
      </c>
      <c r="D16173" s="295"/>
    </row>
    <row r="16174" spans="1:4" x14ac:dyDescent="0.2">
      <c r="A16174" s="295">
        <v>0.17672779999999999</v>
      </c>
      <c r="B16174" s="295"/>
      <c r="C16174" s="295">
        <v>0.29905419999999999</v>
      </c>
      <c r="D16174" s="295"/>
    </row>
    <row r="16175" spans="1:4" x14ac:dyDescent="0.2">
      <c r="A16175" s="295">
        <v>0.17667640000000001</v>
      </c>
      <c r="B16175" s="295"/>
      <c r="C16175" s="295">
        <v>0.2989946</v>
      </c>
      <c r="D16175" s="295"/>
    </row>
    <row r="16176" spans="1:4" x14ac:dyDescent="0.2">
      <c r="A16176" s="295">
        <v>0.17667479999999999</v>
      </c>
      <c r="B16176" s="295"/>
      <c r="C16176" s="295">
        <v>0.29895620000000001</v>
      </c>
      <c r="D16176" s="295"/>
    </row>
    <row r="16177" spans="1:4" x14ac:dyDescent="0.2">
      <c r="A16177" s="295">
        <v>0.17666029999999999</v>
      </c>
      <c r="B16177" s="295"/>
      <c r="C16177" s="295">
        <v>0.29893579999999997</v>
      </c>
      <c r="D16177" s="295"/>
    </row>
    <row r="16178" spans="1:4" x14ac:dyDescent="0.2">
      <c r="A16178" s="295">
        <v>0.1766402</v>
      </c>
      <c r="B16178" s="295"/>
      <c r="C16178" s="295">
        <v>0.29888219999999999</v>
      </c>
      <c r="D16178" s="295"/>
    </row>
    <row r="16179" spans="1:4" x14ac:dyDescent="0.2">
      <c r="A16179" s="295">
        <v>0.1766221</v>
      </c>
      <c r="B16179" s="295"/>
      <c r="C16179" s="295">
        <v>0.29886360000000001</v>
      </c>
      <c r="D16179" s="295"/>
    </row>
    <row r="16180" spans="1:4" x14ac:dyDescent="0.2">
      <c r="A16180" s="295">
        <v>0.17656769999999999</v>
      </c>
      <c r="B16180" s="295"/>
      <c r="C16180" s="295">
        <v>0.29882350000000002</v>
      </c>
      <c r="D16180" s="295"/>
    </row>
    <row r="16181" spans="1:4" x14ac:dyDescent="0.2">
      <c r="A16181" s="295">
        <v>0.176533</v>
      </c>
      <c r="B16181" s="295"/>
      <c r="C16181" s="295">
        <v>0.29882350000000002</v>
      </c>
      <c r="D16181" s="295"/>
    </row>
    <row r="16182" spans="1:4" x14ac:dyDescent="0.2">
      <c r="A16182" s="295">
        <v>0.17651459999999999</v>
      </c>
      <c r="B16182" s="295"/>
      <c r="C16182" s="295">
        <v>0.29880849999999998</v>
      </c>
      <c r="D16182" s="295"/>
    </row>
    <row r="16183" spans="1:4" x14ac:dyDescent="0.2">
      <c r="A16183" s="295">
        <v>0.17649519999999999</v>
      </c>
      <c r="B16183" s="295"/>
      <c r="C16183" s="295">
        <v>0.2987513</v>
      </c>
      <c r="D16183" s="295"/>
    </row>
    <row r="16184" spans="1:4" x14ac:dyDescent="0.2">
      <c r="A16184" s="295">
        <v>0.1764771</v>
      </c>
      <c r="B16184" s="295"/>
      <c r="C16184" s="295">
        <v>0.2987513</v>
      </c>
      <c r="D16184" s="295"/>
    </row>
    <row r="16185" spans="1:4" x14ac:dyDescent="0.2">
      <c r="A16185" s="295">
        <v>0.1764424</v>
      </c>
      <c r="B16185" s="295"/>
      <c r="C16185" s="295">
        <v>0.29865940000000002</v>
      </c>
      <c r="D16185" s="295"/>
    </row>
    <row r="16186" spans="1:4" x14ac:dyDescent="0.2">
      <c r="A16186" s="295">
        <v>0.1764424</v>
      </c>
      <c r="B16186" s="295"/>
      <c r="C16186" s="295">
        <v>0.2986202</v>
      </c>
      <c r="D16186" s="295"/>
    </row>
    <row r="16187" spans="1:4" x14ac:dyDescent="0.2">
      <c r="A16187" s="295">
        <v>0.17644199999999999</v>
      </c>
      <c r="B16187" s="295"/>
      <c r="C16187" s="295">
        <v>0.2986201</v>
      </c>
      <c r="D16187" s="295"/>
    </row>
    <row r="16188" spans="1:4" x14ac:dyDescent="0.2">
      <c r="A16188" s="295">
        <v>0.17644199999999999</v>
      </c>
      <c r="B16188" s="295"/>
      <c r="C16188" s="295">
        <v>0.29860130000000001</v>
      </c>
      <c r="D16188" s="295"/>
    </row>
    <row r="16189" spans="1:4" x14ac:dyDescent="0.2">
      <c r="A16189" s="295">
        <v>0.17642430000000001</v>
      </c>
      <c r="B16189" s="295"/>
      <c r="C16189" s="295">
        <v>0.29854350000000002</v>
      </c>
      <c r="D16189" s="295"/>
    </row>
    <row r="16190" spans="1:4" x14ac:dyDescent="0.2">
      <c r="A16190" s="295">
        <v>0.1764076</v>
      </c>
      <c r="B16190" s="295"/>
      <c r="C16190" s="295">
        <v>0.29850330000000003</v>
      </c>
      <c r="D16190" s="295"/>
    </row>
    <row r="16191" spans="1:4" x14ac:dyDescent="0.2">
      <c r="A16191" s="295">
        <v>0.1764076</v>
      </c>
      <c r="B16191" s="295"/>
      <c r="C16191" s="295">
        <v>0.29846620000000001</v>
      </c>
      <c r="D16191" s="295"/>
    </row>
    <row r="16192" spans="1:4" x14ac:dyDescent="0.2">
      <c r="A16192" s="295">
        <v>0.17637059999999999</v>
      </c>
      <c r="B16192" s="295"/>
      <c r="C16192" s="295">
        <v>0.29844730000000003</v>
      </c>
      <c r="D16192" s="295"/>
    </row>
    <row r="16193" spans="1:4" x14ac:dyDescent="0.2">
      <c r="A16193" s="295">
        <v>0.17637050000000001</v>
      </c>
      <c r="B16193" s="295"/>
      <c r="C16193" s="295">
        <v>0.29843239999999999</v>
      </c>
      <c r="D16193" s="295"/>
    </row>
    <row r="16194" spans="1:4" x14ac:dyDescent="0.2">
      <c r="A16194" s="295">
        <v>0.17637050000000001</v>
      </c>
      <c r="B16194" s="295"/>
      <c r="C16194" s="295">
        <v>0.29841259999999997</v>
      </c>
      <c r="D16194" s="295"/>
    </row>
    <row r="16195" spans="1:4" x14ac:dyDescent="0.2">
      <c r="A16195" s="295">
        <v>0.17637050000000001</v>
      </c>
      <c r="B16195" s="295"/>
      <c r="C16195" s="295">
        <v>0.298375</v>
      </c>
      <c r="D16195" s="295"/>
    </row>
    <row r="16196" spans="1:4" x14ac:dyDescent="0.2">
      <c r="A16196" s="295">
        <v>0.17637050000000001</v>
      </c>
      <c r="B16196" s="295"/>
      <c r="C16196" s="295">
        <v>0.29833749999999998</v>
      </c>
      <c r="D16196" s="295"/>
    </row>
    <row r="16197" spans="1:4" x14ac:dyDescent="0.2">
      <c r="A16197" s="295">
        <v>0.17633370000000001</v>
      </c>
      <c r="B16197" s="295"/>
      <c r="C16197" s="295">
        <v>0.29829739999999999</v>
      </c>
      <c r="D16197" s="295"/>
    </row>
    <row r="16198" spans="1:4" x14ac:dyDescent="0.2">
      <c r="A16198" s="295">
        <v>0.176317</v>
      </c>
      <c r="B16198" s="295"/>
      <c r="C16198" s="295">
        <v>0.2982824</v>
      </c>
      <c r="D16198" s="295"/>
    </row>
    <row r="16199" spans="1:4" x14ac:dyDescent="0.2">
      <c r="A16199" s="295">
        <v>0.176317</v>
      </c>
      <c r="B16199" s="295"/>
      <c r="C16199" s="295">
        <v>0.2982824</v>
      </c>
      <c r="D16199" s="295"/>
    </row>
    <row r="16200" spans="1:4" x14ac:dyDescent="0.2">
      <c r="A16200" s="295">
        <v>0.17627989999999999</v>
      </c>
      <c r="B16200" s="295"/>
      <c r="C16200" s="295">
        <v>0.29822520000000002</v>
      </c>
      <c r="D16200" s="295"/>
    </row>
    <row r="16201" spans="1:4" x14ac:dyDescent="0.2">
      <c r="A16201" s="295">
        <v>0.17627989999999999</v>
      </c>
      <c r="B16201" s="295"/>
      <c r="C16201" s="295">
        <v>0.29820479999999999</v>
      </c>
      <c r="D16201" s="295"/>
    </row>
    <row r="16202" spans="1:4" x14ac:dyDescent="0.2">
      <c r="A16202" s="295">
        <v>0.17627989999999999</v>
      </c>
      <c r="B16202" s="295"/>
      <c r="C16202" s="295">
        <v>0.29817100000000002</v>
      </c>
      <c r="D16202" s="295"/>
    </row>
    <row r="16203" spans="1:4" x14ac:dyDescent="0.2">
      <c r="A16203" s="295">
        <v>0.17627989999999999</v>
      </c>
      <c r="B16203" s="295"/>
      <c r="C16203" s="295">
        <v>0.29811140000000003</v>
      </c>
      <c r="D16203" s="295"/>
    </row>
    <row r="16204" spans="1:4" x14ac:dyDescent="0.2">
      <c r="A16204" s="295">
        <v>0.1762619</v>
      </c>
      <c r="B16204" s="295"/>
      <c r="C16204" s="295">
        <v>0.29811140000000003</v>
      </c>
      <c r="D16204" s="295"/>
    </row>
    <row r="16205" spans="1:4" x14ac:dyDescent="0.2">
      <c r="A16205" s="295">
        <v>0.17620749999999999</v>
      </c>
      <c r="B16205" s="295"/>
      <c r="C16205" s="295">
        <v>0.29807280000000003</v>
      </c>
      <c r="D16205" s="295"/>
    </row>
    <row r="16206" spans="1:4" x14ac:dyDescent="0.2">
      <c r="A16206" s="295">
        <v>0.17619080000000001</v>
      </c>
      <c r="B16206" s="295"/>
      <c r="C16206" s="295">
        <v>0.29803740000000001</v>
      </c>
      <c r="D16206" s="295"/>
    </row>
    <row r="16207" spans="1:4" x14ac:dyDescent="0.2">
      <c r="A16207" s="295">
        <v>0.17619080000000001</v>
      </c>
      <c r="B16207" s="295"/>
      <c r="C16207" s="295">
        <v>0.29799999999999999</v>
      </c>
      <c r="D16207" s="295"/>
    </row>
    <row r="16208" spans="1:4" x14ac:dyDescent="0.2">
      <c r="A16208" s="295">
        <v>0.17613789999999999</v>
      </c>
      <c r="B16208" s="295"/>
      <c r="C16208" s="295">
        <v>0.29794480000000001</v>
      </c>
      <c r="D16208" s="295"/>
    </row>
    <row r="16209" spans="1:4" x14ac:dyDescent="0.2">
      <c r="A16209" s="295">
        <v>0.17613780000000001</v>
      </c>
      <c r="B16209" s="295"/>
      <c r="C16209" s="295">
        <v>0.29792619999999997</v>
      </c>
      <c r="D16209" s="295"/>
    </row>
    <row r="16210" spans="1:4" x14ac:dyDescent="0.2">
      <c r="A16210" s="295">
        <v>0.17611889999999999</v>
      </c>
      <c r="B16210" s="295"/>
      <c r="C16210" s="295">
        <v>0.2979058</v>
      </c>
      <c r="D16210" s="295"/>
    </row>
    <row r="16211" spans="1:4" x14ac:dyDescent="0.2">
      <c r="A16211" s="295">
        <v>0.17610809999999999</v>
      </c>
      <c r="B16211" s="295"/>
      <c r="C16211" s="295">
        <v>0.2979058</v>
      </c>
      <c r="D16211" s="295"/>
    </row>
    <row r="16212" spans="1:4" x14ac:dyDescent="0.2">
      <c r="A16212" s="295">
        <v>0.17610809999999999</v>
      </c>
      <c r="B16212" s="295"/>
      <c r="C16212" s="295">
        <v>0.29786659999999998</v>
      </c>
      <c r="D16212" s="295"/>
    </row>
    <row r="16213" spans="1:4" x14ac:dyDescent="0.2">
      <c r="A16213" s="295">
        <v>0.17608209999999999</v>
      </c>
      <c r="B16213" s="295"/>
      <c r="C16213" s="295">
        <v>0.29783179999999998</v>
      </c>
      <c r="D16213" s="295"/>
    </row>
    <row r="16214" spans="1:4" x14ac:dyDescent="0.2">
      <c r="A16214" s="295">
        <v>0.17608209999999999</v>
      </c>
      <c r="B16214" s="295"/>
      <c r="C16214" s="295">
        <v>0.29779260000000002</v>
      </c>
      <c r="D16214" s="295"/>
    </row>
    <row r="16215" spans="1:4" x14ac:dyDescent="0.2">
      <c r="A16215" s="295">
        <v>0.17606540000000001</v>
      </c>
      <c r="B16215" s="295"/>
      <c r="C16215" s="295">
        <v>0.29779260000000002</v>
      </c>
      <c r="D16215" s="295"/>
    </row>
    <row r="16216" spans="1:4" x14ac:dyDescent="0.2">
      <c r="A16216" s="295">
        <v>0.17606540000000001</v>
      </c>
      <c r="B16216" s="295"/>
      <c r="C16216" s="295">
        <v>0.29777399999999998</v>
      </c>
      <c r="D16216" s="295"/>
    </row>
    <row r="16217" spans="1:4" x14ac:dyDescent="0.2">
      <c r="A16217" s="295">
        <v>0.17601259999999999</v>
      </c>
      <c r="B16217" s="295"/>
      <c r="C16217" s="295">
        <v>0.29773929999999998</v>
      </c>
      <c r="D16217" s="295"/>
    </row>
    <row r="16218" spans="1:4" x14ac:dyDescent="0.2">
      <c r="A16218" s="295">
        <v>0.17599390000000001</v>
      </c>
      <c r="B16218" s="295"/>
      <c r="C16218" s="295">
        <v>0.29770550000000001</v>
      </c>
      <c r="D16218" s="295"/>
    </row>
    <row r="16219" spans="1:4" x14ac:dyDescent="0.2">
      <c r="A16219" s="295">
        <v>0.1759926</v>
      </c>
      <c r="B16219" s="295"/>
      <c r="C16219" s="295">
        <v>0.29764669999999999</v>
      </c>
      <c r="D16219" s="295"/>
    </row>
    <row r="16220" spans="1:4" x14ac:dyDescent="0.2">
      <c r="A16220" s="295">
        <v>0.1759568</v>
      </c>
      <c r="B16220" s="295"/>
      <c r="C16220" s="295">
        <v>0.29764669999999999</v>
      </c>
      <c r="D16220" s="295"/>
    </row>
    <row r="16221" spans="1:4" x14ac:dyDescent="0.2">
      <c r="A16221" s="295">
        <v>0.1759568</v>
      </c>
      <c r="B16221" s="295"/>
      <c r="C16221" s="295">
        <v>0.2976279</v>
      </c>
      <c r="D16221" s="295"/>
    </row>
    <row r="16222" spans="1:4" x14ac:dyDescent="0.2">
      <c r="A16222" s="295">
        <v>0.1759387</v>
      </c>
      <c r="B16222" s="295"/>
      <c r="C16222" s="295">
        <v>0.29761290000000001</v>
      </c>
      <c r="D16222" s="295"/>
    </row>
    <row r="16223" spans="1:4" x14ac:dyDescent="0.2">
      <c r="A16223" s="295">
        <v>0.1759387</v>
      </c>
      <c r="B16223" s="295"/>
      <c r="C16223" s="295">
        <v>0.29757270000000002</v>
      </c>
      <c r="D16223" s="295"/>
    </row>
    <row r="16224" spans="1:4" x14ac:dyDescent="0.2">
      <c r="A16224" s="295">
        <v>0.1759346</v>
      </c>
      <c r="B16224" s="295"/>
      <c r="C16224" s="295">
        <v>0.2975391</v>
      </c>
      <c r="D16224" s="295"/>
    </row>
    <row r="16225" spans="1:4" x14ac:dyDescent="0.2">
      <c r="A16225" s="295">
        <v>0.1759346</v>
      </c>
      <c r="B16225" s="295"/>
      <c r="C16225" s="295">
        <v>0.29749989999999998</v>
      </c>
      <c r="D16225" s="295"/>
    </row>
    <row r="16226" spans="1:4" x14ac:dyDescent="0.2">
      <c r="A16226" s="295">
        <v>0.1759201</v>
      </c>
      <c r="B16226" s="295"/>
      <c r="C16226" s="295">
        <v>0.29749989999999998</v>
      </c>
      <c r="D16226" s="295"/>
    </row>
    <row r="16227" spans="1:4" x14ac:dyDescent="0.2">
      <c r="A16227" s="295">
        <v>0.175901</v>
      </c>
      <c r="B16227" s="295"/>
      <c r="C16227" s="295">
        <v>0.2974289</v>
      </c>
      <c r="D16227" s="295"/>
    </row>
    <row r="16228" spans="1:4" x14ac:dyDescent="0.2">
      <c r="A16228" s="295">
        <v>0.17588429999999999</v>
      </c>
      <c r="B16228" s="295"/>
      <c r="C16228" s="295">
        <v>0.29741010000000001</v>
      </c>
      <c r="D16228" s="295"/>
    </row>
    <row r="16229" spans="1:4" x14ac:dyDescent="0.2">
      <c r="A16229" s="295">
        <v>0.17588429999999999</v>
      </c>
      <c r="B16229" s="295"/>
      <c r="C16229" s="295">
        <v>0.29737180000000002</v>
      </c>
      <c r="D16229" s="295"/>
    </row>
    <row r="16230" spans="1:4" x14ac:dyDescent="0.2">
      <c r="A16230" s="295">
        <v>0.17588429999999999</v>
      </c>
      <c r="B16230" s="295"/>
      <c r="C16230" s="295">
        <v>0.2973364</v>
      </c>
      <c r="D16230" s="295"/>
    </row>
    <row r="16231" spans="1:4" x14ac:dyDescent="0.2">
      <c r="A16231" s="295">
        <v>0.17584720000000001</v>
      </c>
      <c r="B16231" s="295"/>
      <c r="C16231" s="295">
        <v>0.29729680000000003</v>
      </c>
      <c r="D16231" s="295"/>
    </row>
    <row r="16232" spans="1:4" x14ac:dyDescent="0.2">
      <c r="A16232" s="295">
        <v>0.17583289999999999</v>
      </c>
      <c r="B16232" s="295"/>
      <c r="C16232" s="295">
        <v>0.29727819999999999</v>
      </c>
      <c r="D16232" s="295"/>
    </row>
    <row r="16233" spans="1:4" x14ac:dyDescent="0.2">
      <c r="A16233" s="295">
        <v>0.17582819999999999</v>
      </c>
      <c r="B16233" s="295"/>
      <c r="C16233" s="295">
        <v>0.29725940000000001</v>
      </c>
      <c r="D16233" s="295"/>
    </row>
    <row r="16234" spans="1:4" x14ac:dyDescent="0.2">
      <c r="A16234" s="295">
        <v>0.17582819999999999</v>
      </c>
      <c r="B16234" s="295"/>
      <c r="C16234" s="295">
        <v>0.2972397</v>
      </c>
      <c r="D16234" s="295"/>
    </row>
    <row r="16235" spans="1:4" x14ac:dyDescent="0.2">
      <c r="A16235" s="295">
        <v>0.1758101</v>
      </c>
      <c r="B16235" s="295"/>
      <c r="C16235" s="295">
        <v>0.29720039999999998</v>
      </c>
      <c r="D16235" s="295"/>
    </row>
    <row r="16236" spans="1:4" x14ac:dyDescent="0.2">
      <c r="A16236" s="295">
        <v>0.1758101</v>
      </c>
      <c r="B16236" s="295"/>
      <c r="C16236" s="295">
        <v>0.29716209999999998</v>
      </c>
      <c r="D16236" s="295"/>
    </row>
    <row r="16237" spans="1:4" x14ac:dyDescent="0.2">
      <c r="A16237" s="295">
        <v>0.175792</v>
      </c>
      <c r="B16237" s="295"/>
      <c r="C16237" s="295">
        <v>0.29714170000000001</v>
      </c>
      <c r="D16237" s="295"/>
    </row>
    <row r="16238" spans="1:4" x14ac:dyDescent="0.2">
      <c r="A16238" s="295">
        <v>0.17577390000000001</v>
      </c>
      <c r="B16238" s="295"/>
      <c r="C16238" s="295">
        <v>0.29712280000000002</v>
      </c>
      <c r="D16238" s="295"/>
    </row>
    <row r="16239" spans="1:4" x14ac:dyDescent="0.2">
      <c r="A16239" s="295">
        <v>0.17573849999999999</v>
      </c>
      <c r="B16239" s="295"/>
      <c r="C16239" s="295">
        <v>0.29706949999999999</v>
      </c>
      <c r="D16239" s="295"/>
    </row>
    <row r="16240" spans="1:4" x14ac:dyDescent="0.2">
      <c r="A16240" s="295">
        <v>0.17570140000000001</v>
      </c>
      <c r="B16240" s="295"/>
      <c r="C16240" s="295">
        <v>0.2970507</v>
      </c>
      <c r="D16240" s="295"/>
    </row>
    <row r="16241" spans="1:4" x14ac:dyDescent="0.2">
      <c r="A16241" s="295">
        <v>0.17570140000000001</v>
      </c>
      <c r="B16241" s="295"/>
      <c r="C16241" s="295">
        <v>0.29703190000000002</v>
      </c>
      <c r="D16241" s="295"/>
    </row>
    <row r="16242" spans="1:4" x14ac:dyDescent="0.2">
      <c r="A16242" s="295">
        <v>0.17568729999999999</v>
      </c>
      <c r="B16242" s="295"/>
      <c r="C16242" s="295">
        <v>0.2969581</v>
      </c>
      <c r="D16242" s="295"/>
    </row>
    <row r="16243" spans="1:4" x14ac:dyDescent="0.2">
      <c r="A16243" s="295">
        <v>0.17566670000000001</v>
      </c>
      <c r="B16243" s="295"/>
      <c r="C16243" s="295">
        <v>0.29693950000000002</v>
      </c>
      <c r="D16243" s="295"/>
    </row>
    <row r="16244" spans="1:4" x14ac:dyDescent="0.2">
      <c r="A16244" s="295">
        <v>0.17566670000000001</v>
      </c>
      <c r="B16244" s="295"/>
      <c r="C16244" s="295">
        <v>0.29690090000000002</v>
      </c>
      <c r="D16244" s="295"/>
    </row>
    <row r="16245" spans="1:4" x14ac:dyDescent="0.2">
      <c r="A16245" s="295">
        <v>0.17566670000000001</v>
      </c>
      <c r="B16245" s="295"/>
      <c r="C16245" s="295">
        <v>0.29688209999999998</v>
      </c>
      <c r="D16245" s="295"/>
    </row>
    <row r="16246" spans="1:4" x14ac:dyDescent="0.2">
      <c r="A16246" s="295">
        <v>0.17564859999999999</v>
      </c>
      <c r="B16246" s="295"/>
      <c r="C16246" s="295">
        <v>0.29682700000000001</v>
      </c>
      <c r="D16246" s="295"/>
    </row>
    <row r="16247" spans="1:4" x14ac:dyDescent="0.2">
      <c r="A16247" s="295">
        <v>0.17564859999999999</v>
      </c>
      <c r="B16247" s="295"/>
      <c r="C16247" s="295">
        <v>0.29677340000000002</v>
      </c>
      <c r="D16247" s="295"/>
    </row>
    <row r="16248" spans="1:4" x14ac:dyDescent="0.2">
      <c r="A16248" s="295">
        <v>0.17559420000000001</v>
      </c>
      <c r="B16248" s="295"/>
      <c r="C16248" s="295">
        <v>0.29673440000000001</v>
      </c>
      <c r="D16248" s="295"/>
    </row>
    <row r="16249" spans="1:4" x14ac:dyDescent="0.2">
      <c r="A16249" s="295">
        <v>0.17559420000000001</v>
      </c>
      <c r="B16249" s="295"/>
      <c r="C16249" s="295">
        <v>0.29673440000000001</v>
      </c>
      <c r="D16249" s="295"/>
    </row>
    <row r="16250" spans="1:4" x14ac:dyDescent="0.2">
      <c r="A16250" s="295">
        <v>0.17555879999999999</v>
      </c>
      <c r="B16250" s="295"/>
      <c r="C16250" s="295">
        <v>0.2967146</v>
      </c>
      <c r="D16250" s="295"/>
    </row>
    <row r="16251" spans="1:4" x14ac:dyDescent="0.2">
      <c r="A16251" s="295">
        <v>0.17555879999999999</v>
      </c>
      <c r="B16251" s="295"/>
      <c r="C16251" s="295">
        <v>0.29664249999999998</v>
      </c>
      <c r="D16251" s="295"/>
    </row>
    <row r="16252" spans="1:4" x14ac:dyDescent="0.2">
      <c r="A16252" s="295">
        <v>0.17555879999999999</v>
      </c>
      <c r="B16252" s="295"/>
      <c r="C16252" s="295">
        <v>0.2966221</v>
      </c>
      <c r="D16252" s="295"/>
    </row>
    <row r="16253" spans="1:4" x14ac:dyDescent="0.2">
      <c r="A16253" s="295">
        <v>0.17555879999999999</v>
      </c>
      <c r="B16253" s="295"/>
      <c r="C16253" s="295">
        <v>0.2965835</v>
      </c>
      <c r="D16253" s="295"/>
    </row>
    <row r="16254" spans="1:4" x14ac:dyDescent="0.2">
      <c r="A16254" s="295">
        <v>0.17552400000000001</v>
      </c>
      <c r="B16254" s="295"/>
      <c r="C16254" s="295">
        <v>0.2965835</v>
      </c>
      <c r="D16254" s="295"/>
    </row>
    <row r="16255" spans="1:4" x14ac:dyDescent="0.2">
      <c r="A16255" s="295">
        <v>0.17550589999999999</v>
      </c>
      <c r="B16255" s="295"/>
      <c r="C16255" s="295">
        <v>0.29654330000000001</v>
      </c>
      <c r="D16255" s="295"/>
    </row>
    <row r="16256" spans="1:4" x14ac:dyDescent="0.2">
      <c r="A16256" s="295">
        <v>0.17548929999999999</v>
      </c>
      <c r="B16256" s="295"/>
      <c r="C16256" s="295">
        <v>0.29652450000000002</v>
      </c>
      <c r="D16256" s="295"/>
    </row>
    <row r="16257" spans="1:4" x14ac:dyDescent="0.2">
      <c r="A16257" s="295">
        <v>0.17547119999999999</v>
      </c>
      <c r="B16257" s="295"/>
      <c r="C16257" s="295">
        <v>0.29650949999999998</v>
      </c>
      <c r="D16257" s="295"/>
    </row>
    <row r="16258" spans="1:4" x14ac:dyDescent="0.2">
      <c r="A16258" s="295">
        <v>0.17546870000000001</v>
      </c>
      <c r="B16258" s="295"/>
      <c r="C16258" s="295">
        <v>0.29650949999999998</v>
      </c>
      <c r="D16258" s="295"/>
    </row>
    <row r="16259" spans="1:4" x14ac:dyDescent="0.2">
      <c r="A16259" s="295">
        <v>0.1754522</v>
      </c>
      <c r="B16259" s="295"/>
      <c r="C16259" s="295">
        <v>0.29643190000000003</v>
      </c>
      <c r="D16259" s="295"/>
    </row>
    <row r="16260" spans="1:4" x14ac:dyDescent="0.2">
      <c r="A16260" s="295">
        <v>0.17541680000000001</v>
      </c>
      <c r="B16260" s="295"/>
      <c r="C16260" s="295">
        <v>0.29643190000000003</v>
      </c>
      <c r="D16260" s="295"/>
    </row>
    <row r="16261" spans="1:4" x14ac:dyDescent="0.2">
      <c r="A16261" s="295">
        <v>0.17539779999999999</v>
      </c>
      <c r="B16261" s="295"/>
      <c r="C16261" s="295">
        <v>0.29639270000000001</v>
      </c>
      <c r="D16261" s="295"/>
    </row>
    <row r="16262" spans="1:4" x14ac:dyDescent="0.2">
      <c r="A16262" s="295">
        <v>0.1753797</v>
      </c>
      <c r="B16262" s="295"/>
      <c r="C16262" s="295">
        <v>0.29630010000000001</v>
      </c>
      <c r="D16262" s="295"/>
    </row>
    <row r="16263" spans="1:4" x14ac:dyDescent="0.2">
      <c r="A16263" s="295">
        <v>0.1753797</v>
      </c>
      <c r="B16263" s="295"/>
      <c r="C16263" s="295">
        <v>0.29628130000000003</v>
      </c>
      <c r="D16263" s="295"/>
    </row>
    <row r="16264" spans="1:4" x14ac:dyDescent="0.2">
      <c r="A16264" s="295">
        <v>0.1753797</v>
      </c>
      <c r="B16264" s="295"/>
      <c r="C16264" s="295">
        <v>0.29626160000000001</v>
      </c>
      <c r="D16264" s="295"/>
    </row>
    <row r="16265" spans="1:4" x14ac:dyDescent="0.2">
      <c r="A16265" s="295">
        <v>0.1753671</v>
      </c>
      <c r="B16265" s="295"/>
      <c r="C16265" s="295">
        <v>0.2962262</v>
      </c>
      <c r="D16265" s="295"/>
    </row>
    <row r="16266" spans="1:4" x14ac:dyDescent="0.2">
      <c r="A16266" s="295">
        <v>0.17534430000000001</v>
      </c>
      <c r="B16266" s="295"/>
      <c r="C16266" s="295">
        <v>0.29616900000000002</v>
      </c>
      <c r="D16266" s="295"/>
    </row>
    <row r="16267" spans="1:4" x14ac:dyDescent="0.2">
      <c r="A16267" s="295">
        <v>0.17532619999999999</v>
      </c>
      <c r="B16267" s="295"/>
      <c r="C16267" s="295">
        <v>0.29616900000000002</v>
      </c>
      <c r="D16267" s="295"/>
    </row>
    <row r="16268" spans="1:4" x14ac:dyDescent="0.2">
      <c r="A16268" s="295">
        <v>0.1753072</v>
      </c>
      <c r="B16268" s="295"/>
      <c r="C16268" s="295">
        <v>0.29611559999999998</v>
      </c>
      <c r="D16268" s="295"/>
    </row>
    <row r="16269" spans="1:4" x14ac:dyDescent="0.2">
      <c r="A16269" s="295">
        <v>0.1753072</v>
      </c>
      <c r="B16269" s="295"/>
      <c r="C16269" s="295">
        <v>0.29607820000000001</v>
      </c>
      <c r="D16269" s="295"/>
    </row>
    <row r="16270" spans="1:4" x14ac:dyDescent="0.2">
      <c r="A16270" s="295">
        <v>0.17529049999999999</v>
      </c>
      <c r="B16270" s="295"/>
      <c r="C16270" s="295">
        <v>0.29604079999999999</v>
      </c>
      <c r="D16270" s="295"/>
    </row>
    <row r="16271" spans="1:4" x14ac:dyDescent="0.2">
      <c r="A16271" s="295">
        <v>0.17523469999999999</v>
      </c>
      <c r="B16271" s="295"/>
      <c r="C16271" s="295">
        <v>0.2960006</v>
      </c>
      <c r="D16271" s="295"/>
    </row>
    <row r="16272" spans="1:4" x14ac:dyDescent="0.2">
      <c r="A16272" s="295">
        <v>0.17523469999999999</v>
      </c>
      <c r="B16272" s="295"/>
      <c r="C16272" s="295">
        <v>0.29596210000000001</v>
      </c>
      <c r="D16272" s="295"/>
    </row>
    <row r="16273" spans="1:4" x14ac:dyDescent="0.2">
      <c r="A16273" s="295">
        <v>0.17523469999999999</v>
      </c>
      <c r="B16273" s="295"/>
      <c r="C16273" s="295">
        <v>0.29594350000000003</v>
      </c>
      <c r="D16273" s="295"/>
    </row>
    <row r="16274" spans="1:4" x14ac:dyDescent="0.2">
      <c r="A16274" s="295">
        <v>0.17523469999999999</v>
      </c>
      <c r="B16274" s="295"/>
      <c r="C16274" s="295">
        <v>0.2959097</v>
      </c>
      <c r="D16274" s="295"/>
    </row>
    <row r="16275" spans="1:4" x14ac:dyDescent="0.2">
      <c r="A16275" s="295">
        <v>0.1752157</v>
      </c>
      <c r="B16275" s="295"/>
      <c r="C16275" s="295">
        <v>0.29585090000000003</v>
      </c>
      <c r="D16275" s="295"/>
    </row>
    <row r="16276" spans="1:4" x14ac:dyDescent="0.2">
      <c r="A16276" s="295">
        <v>0.17519760000000001</v>
      </c>
      <c r="B16276" s="295"/>
      <c r="C16276" s="295">
        <v>0.29583110000000001</v>
      </c>
      <c r="D16276" s="295"/>
    </row>
    <row r="16277" spans="1:4" x14ac:dyDescent="0.2">
      <c r="A16277" s="295">
        <v>0.1751809</v>
      </c>
      <c r="B16277" s="295"/>
      <c r="C16277" s="295">
        <v>0.29581229999999997</v>
      </c>
      <c r="D16277" s="295"/>
    </row>
    <row r="16278" spans="1:4" x14ac:dyDescent="0.2">
      <c r="A16278" s="295">
        <v>0.17516219999999999</v>
      </c>
      <c r="B16278" s="295"/>
      <c r="C16278" s="295">
        <v>0.29577759999999997</v>
      </c>
      <c r="D16278" s="295"/>
    </row>
    <row r="16279" spans="1:4" x14ac:dyDescent="0.2">
      <c r="A16279" s="295">
        <v>0.1751432</v>
      </c>
      <c r="B16279" s="295"/>
      <c r="C16279" s="295">
        <v>0.29577759999999997</v>
      </c>
      <c r="D16279" s="295"/>
    </row>
    <row r="16280" spans="1:4" x14ac:dyDescent="0.2">
      <c r="A16280" s="295">
        <v>0.17513600000000001</v>
      </c>
      <c r="B16280" s="295"/>
      <c r="C16280" s="295">
        <v>0.29572359999999998</v>
      </c>
      <c r="D16280" s="295"/>
    </row>
    <row r="16281" spans="1:4" x14ac:dyDescent="0.2">
      <c r="A16281" s="295">
        <v>0.17512510000000001</v>
      </c>
      <c r="B16281" s="295"/>
      <c r="C16281" s="295">
        <v>0.29568620000000001</v>
      </c>
      <c r="D16281" s="295"/>
    </row>
    <row r="16282" spans="1:4" x14ac:dyDescent="0.2">
      <c r="A16282" s="295">
        <v>0.17512510000000001</v>
      </c>
      <c r="B16282" s="295"/>
      <c r="C16282" s="295">
        <v>0.2956664</v>
      </c>
      <c r="D16282" s="295"/>
    </row>
    <row r="16283" spans="1:4" x14ac:dyDescent="0.2">
      <c r="A16283" s="295">
        <v>0.17509240000000001</v>
      </c>
      <c r="B16283" s="295"/>
      <c r="C16283" s="295">
        <v>0.2956664</v>
      </c>
      <c r="D16283" s="295"/>
    </row>
    <row r="16284" spans="1:4" x14ac:dyDescent="0.2">
      <c r="A16284" s="295">
        <v>0.17508799999999999</v>
      </c>
      <c r="B16284" s="295"/>
      <c r="C16284" s="295">
        <v>0.2956664</v>
      </c>
      <c r="D16284" s="295"/>
    </row>
    <row r="16285" spans="1:4" x14ac:dyDescent="0.2">
      <c r="A16285" s="295">
        <v>0.17505319999999999</v>
      </c>
      <c r="B16285" s="295"/>
      <c r="C16285" s="295">
        <v>0.29562899999999998</v>
      </c>
      <c r="D16285" s="295"/>
    </row>
    <row r="16286" spans="1:4" x14ac:dyDescent="0.2">
      <c r="A16286" s="295">
        <v>0.17503659999999999</v>
      </c>
      <c r="B16286" s="295"/>
      <c r="C16286" s="295">
        <v>0.29559429999999998</v>
      </c>
      <c r="D16286" s="295"/>
    </row>
    <row r="16287" spans="1:4" x14ac:dyDescent="0.2">
      <c r="A16287" s="295">
        <v>0.1750198</v>
      </c>
      <c r="B16287" s="295"/>
      <c r="C16287" s="295">
        <v>0.2955738</v>
      </c>
      <c r="D16287" s="295"/>
    </row>
    <row r="16288" spans="1:4" x14ac:dyDescent="0.2">
      <c r="A16288" s="295">
        <v>0.1750179</v>
      </c>
      <c r="B16288" s="295"/>
      <c r="C16288" s="295">
        <v>0.29555500000000001</v>
      </c>
      <c r="D16288" s="295"/>
    </row>
    <row r="16289" spans="1:4" x14ac:dyDescent="0.2">
      <c r="A16289" s="295">
        <v>0.1750179</v>
      </c>
      <c r="B16289" s="295"/>
      <c r="C16289" s="295">
        <v>0.29555500000000001</v>
      </c>
      <c r="D16289" s="295"/>
    </row>
    <row r="16290" spans="1:4" x14ac:dyDescent="0.2">
      <c r="A16290" s="295">
        <v>0.1750178</v>
      </c>
      <c r="B16290" s="295"/>
      <c r="C16290" s="295">
        <v>0.29553459999999998</v>
      </c>
      <c r="D16290" s="295"/>
    </row>
    <row r="16291" spans="1:4" x14ac:dyDescent="0.2">
      <c r="A16291" s="295">
        <v>0.17498079999999999</v>
      </c>
      <c r="B16291" s="295"/>
      <c r="C16291" s="295">
        <v>0.29551959999999999</v>
      </c>
      <c r="D16291" s="295"/>
    </row>
    <row r="16292" spans="1:4" x14ac:dyDescent="0.2">
      <c r="A16292" s="295">
        <v>0.17498079999999999</v>
      </c>
      <c r="B16292" s="295"/>
      <c r="C16292" s="295">
        <v>0.29550100000000001</v>
      </c>
      <c r="D16292" s="295"/>
    </row>
    <row r="16293" spans="1:4" x14ac:dyDescent="0.2">
      <c r="A16293" s="295">
        <v>0.1749454</v>
      </c>
      <c r="B16293" s="295"/>
      <c r="C16293" s="295">
        <v>0.29546149999999999</v>
      </c>
      <c r="D16293" s="295"/>
    </row>
    <row r="16294" spans="1:4" x14ac:dyDescent="0.2">
      <c r="A16294" s="295">
        <v>0.1749454</v>
      </c>
      <c r="B16294" s="295"/>
      <c r="C16294" s="295">
        <v>0.29542230000000003</v>
      </c>
      <c r="D16294" s="295"/>
    </row>
    <row r="16295" spans="1:4" x14ac:dyDescent="0.2">
      <c r="A16295" s="295">
        <v>0.1749454</v>
      </c>
      <c r="B16295" s="295"/>
      <c r="C16295" s="295">
        <v>0.29536889999999999</v>
      </c>
      <c r="D16295" s="295"/>
    </row>
    <row r="16296" spans="1:4" x14ac:dyDescent="0.2">
      <c r="A16296" s="295">
        <v>0.17489189999999999</v>
      </c>
      <c r="B16296" s="295"/>
      <c r="C16296" s="295">
        <v>0.29532969999999997</v>
      </c>
      <c r="D16296" s="295"/>
    </row>
    <row r="16297" spans="1:4" x14ac:dyDescent="0.2">
      <c r="A16297" s="295">
        <v>0.17489189999999999</v>
      </c>
      <c r="B16297" s="295"/>
      <c r="C16297" s="295">
        <v>0.29531109999999999</v>
      </c>
      <c r="D16297" s="295"/>
    </row>
    <row r="16298" spans="1:4" x14ac:dyDescent="0.2">
      <c r="A16298" s="295">
        <v>0.17487459999999999</v>
      </c>
      <c r="B16298" s="295"/>
      <c r="C16298" s="295">
        <v>0.29527369999999997</v>
      </c>
      <c r="D16298" s="295"/>
    </row>
    <row r="16299" spans="1:4" x14ac:dyDescent="0.2">
      <c r="A16299" s="295">
        <v>0.17485709999999999</v>
      </c>
      <c r="B16299" s="295"/>
      <c r="C16299" s="295">
        <v>0.29522019999999999</v>
      </c>
      <c r="D16299" s="295"/>
    </row>
    <row r="16300" spans="1:4" x14ac:dyDescent="0.2">
      <c r="A16300" s="295">
        <v>0.1748161</v>
      </c>
      <c r="B16300" s="295"/>
      <c r="C16300" s="295">
        <v>0.29522009999999999</v>
      </c>
      <c r="D16300" s="295"/>
    </row>
    <row r="16301" spans="1:4" x14ac:dyDescent="0.2">
      <c r="A16301" s="295">
        <v>0.17480219999999999</v>
      </c>
      <c r="B16301" s="295"/>
      <c r="C16301" s="295">
        <v>0.29516680000000001</v>
      </c>
      <c r="D16301" s="295"/>
    </row>
    <row r="16302" spans="1:4" x14ac:dyDescent="0.2">
      <c r="A16302" s="295">
        <v>0.17478560000000001</v>
      </c>
      <c r="B16302" s="295"/>
      <c r="C16302" s="295">
        <v>0.29514820000000003</v>
      </c>
      <c r="D16302" s="295"/>
    </row>
    <row r="16303" spans="1:4" x14ac:dyDescent="0.2">
      <c r="A16303" s="295">
        <v>0.17476659999999999</v>
      </c>
      <c r="B16303" s="295"/>
      <c r="C16303" s="295">
        <v>0.2950892</v>
      </c>
      <c r="D16303" s="295"/>
    </row>
    <row r="16304" spans="1:4" x14ac:dyDescent="0.2">
      <c r="A16304" s="295">
        <v>0.17473179999999999</v>
      </c>
      <c r="B16304" s="295"/>
      <c r="C16304" s="295">
        <v>0.2950892</v>
      </c>
      <c r="D16304" s="295"/>
    </row>
    <row r="16305" spans="1:4" x14ac:dyDescent="0.2">
      <c r="A16305" s="295">
        <v>0.17473179999999999</v>
      </c>
      <c r="B16305" s="295"/>
      <c r="C16305" s="295">
        <v>0.2950892</v>
      </c>
      <c r="D16305" s="295"/>
    </row>
    <row r="16306" spans="1:4" x14ac:dyDescent="0.2">
      <c r="A16306" s="295">
        <v>0.1747128</v>
      </c>
      <c r="B16306" s="295"/>
      <c r="C16306" s="295">
        <v>0.2950892</v>
      </c>
      <c r="D16306" s="295"/>
    </row>
    <row r="16307" spans="1:4" x14ac:dyDescent="0.2">
      <c r="A16307" s="295">
        <v>0.17469409999999999</v>
      </c>
      <c r="B16307" s="295"/>
      <c r="C16307" s="295">
        <v>0.29501640000000001</v>
      </c>
      <c r="D16307" s="295"/>
    </row>
    <row r="16308" spans="1:4" x14ac:dyDescent="0.2">
      <c r="A16308" s="295">
        <v>0.174676</v>
      </c>
      <c r="B16308" s="295"/>
      <c r="C16308" s="295">
        <v>0.29501640000000001</v>
      </c>
      <c r="D16308" s="295"/>
    </row>
    <row r="16309" spans="1:4" x14ac:dyDescent="0.2">
      <c r="A16309" s="295">
        <v>0.17465929999999999</v>
      </c>
      <c r="B16309" s="295"/>
      <c r="C16309" s="295">
        <v>0.29501640000000001</v>
      </c>
      <c r="D16309" s="295"/>
    </row>
    <row r="16310" spans="1:4" x14ac:dyDescent="0.2">
      <c r="A16310" s="295">
        <v>0.17462159999999999</v>
      </c>
      <c r="B16310" s="295"/>
      <c r="C16310" s="295">
        <v>0.29496220000000001</v>
      </c>
      <c r="D16310" s="295"/>
    </row>
    <row r="16311" spans="1:4" x14ac:dyDescent="0.2">
      <c r="A16311" s="295">
        <v>0.17462159999999999</v>
      </c>
      <c r="B16311" s="295"/>
      <c r="C16311" s="295">
        <v>0.29494239999999999</v>
      </c>
      <c r="D16311" s="295"/>
    </row>
    <row r="16312" spans="1:4" x14ac:dyDescent="0.2">
      <c r="A16312" s="295">
        <v>0.17460349999999999</v>
      </c>
      <c r="B16312" s="295"/>
      <c r="C16312" s="295">
        <v>0.29492360000000001</v>
      </c>
      <c r="D16312" s="295"/>
    </row>
    <row r="16313" spans="1:4" x14ac:dyDescent="0.2">
      <c r="A16313" s="295">
        <v>0.17460349999999999</v>
      </c>
      <c r="B16313" s="295"/>
      <c r="C16313" s="295">
        <v>0.29490499999999997</v>
      </c>
      <c r="D16313" s="295"/>
    </row>
    <row r="16314" spans="1:4" x14ac:dyDescent="0.2">
      <c r="A16314" s="295">
        <v>0.1745854</v>
      </c>
      <c r="B16314" s="295"/>
      <c r="C16314" s="295">
        <v>0.29488530000000002</v>
      </c>
      <c r="D16314" s="295"/>
    </row>
    <row r="16315" spans="1:4" x14ac:dyDescent="0.2">
      <c r="A16315" s="295">
        <v>0.17453099999999999</v>
      </c>
      <c r="B16315" s="295"/>
      <c r="C16315" s="295">
        <v>0.29486479999999998</v>
      </c>
      <c r="D16315" s="295"/>
    </row>
    <row r="16316" spans="1:4" x14ac:dyDescent="0.2">
      <c r="A16316" s="295">
        <v>0.1745129</v>
      </c>
      <c r="B16316" s="295"/>
      <c r="C16316" s="295">
        <v>0.29480770000000001</v>
      </c>
      <c r="D16316" s="295"/>
    </row>
    <row r="16317" spans="1:4" x14ac:dyDescent="0.2">
      <c r="A16317" s="295">
        <v>0.1745129</v>
      </c>
      <c r="B16317" s="295"/>
      <c r="C16317" s="295">
        <v>0.29476869999999999</v>
      </c>
      <c r="D16317" s="295"/>
    </row>
    <row r="16318" spans="1:4" x14ac:dyDescent="0.2">
      <c r="A16318" s="295">
        <v>0.1745129</v>
      </c>
      <c r="B16318" s="295"/>
      <c r="C16318" s="295">
        <v>0.29474889999999998</v>
      </c>
      <c r="D16318" s="295"/>
    </row>
    <row r="16319" spans="1:4" x14ac:dyDescent="0.2">
      <c r="A16319" s="295">
        <v>0.1745129</v>
      </c>
      <c r="B16319" s="295"/>
      <c r="C16319" s="295">
        <v>0.29469649999999997</v>
      </c>
      <c r="D16319" s="295"/>
    </row>
    <row r="16320" spans="1:4" x14ac:dyDescent="0.2">
      <c r="A16320" s="295">
        <v>0.17449619999999999</v>
      </c>
      <c r="B16320" s="295"/>
      <c r="C16320" s="295">
        <v>0.29469649999999997</v>
      </c>
      <c r="D16320" s="295"/>
    </row>
    <row r="16321" spans="1:4" x14ac:dyDescent="0.2">
      <c r="A16321" s="295">
        <v>0.1744782</v>
      </c>
      <c r="B16321" s="295"/>
      <c r="C16321" s="295">
        <v>0.29464249999999997</v>
      </c>
      <c r="D16321" s="295"/>
    </row>
    <row r="16322" spans="1:4" x14ac:dyDescent="0.2">
      <c r="A16322" s="295">
        <v>0.17445910000000001</v>
      </c>
      <c r="B16322" s="295"/>
      <c r="C16322" s="295">
        <v>0.29462369999999999</v>
      </c>
      <c r="D16322" s="295"/>
    </row>
    <row r="16323" spans="1:4" x14ac:dyDescent="0.2">
      <c r="A16323" s="295">
        <v>0.1744425</v>
      </c>
      <c r="B16323" s="295"/>
      <c r="C16323" s="295">
        <v>0.29462369999999999</v>
      </c>
      <c r="D16323" s="295"/>
    </row>
    <row r="16324" spans="1:4" x14ac:dyDescent="0.2">
      <c r="A16324" s="295">
        <v>0.1744425</v>
      </c>
      <c r="B16324" s="295"/>
      <c r="C16324" s="295">
        <v>0.29456470000000001</v>
      </c>
      <c r="D16324" s="295"/>
    </row>
    <row r="16325" spans="1:4" x14ac:dyDescent="0.2">
      <c r="A16325" s="295">
        <v>0.1744095</v>
      </c>
      <c r="B16325" s="295"/>
      <c r="C16325" s="295">
        <v>0.29453109999999999</v>
      </c>
      <c r="D16325" s="295"/>
    </row>
    <row r="16326" spans="1:4" x14ac:dyDescent="0.2">
      <c r="A16326" s="295">
        <v>0.17440539999999999</v>
      </c>
      <c r="B16326" s="295"/>
      <c r="C16326" s="295">
        <v>0.2945161</v>
      </c>
      <c r="D16326" s="295"/>
    </row>
    <row r="16327" spans="1:4" x14ac:dyDescent="0.2">
      <c r="A16327" s="295">
        <v>0.17438870000000001</v>
      </c>
      <c r="B16327" s="295"/>
      <c r="C16327" s="295">
        <v>0.29447869999999998</v>
      </c>
      <c r="D16327" s="295"/>
    </row>
    <row r="16328" spans="1:4" x14ac:dyDescent="0.2">
      <c r="A16328" s="295">
        <v>0.17433290000000001</v>
      </c>
      <c r="B16328" s="295"/>
      <c r="C16328" s="295">
        <v>0.29444399999999998</v>
      </c>
      <c r="D16328" s="295"/>
    </row>
    <row r="16329" spans="1:4" x14ac:dyDescent="0.2">
      <c r="A16329" s="295">
        <v>0.17433290000000001</v>
      </c>
      <c r="B16329" s="295"/>
      <c r="C16329" s="295">
        <v>0.29440559999999999</v>
      </c>
      <c r="D16329" s="295"/>
    </row>
    <row r="16330" spans="1:4" x14ac:dyDescent="0.2">
      <c r="A16330" s="295">
        <v>0.17433290000000001</v>
      </c>
      <c r="B16330" s="295"/>
      <c r="C16330" s="295">
        <v>0.29435159999999999</v>
      </c>
      <c r="D16330" s="295"/>
    </row>
    <row r="16331" spans="1:4" x14ac:dyDescent="0.2">
      <c r="A16331" s="295">
        <v>0.17431479999999999</v>
      </c>
      <c r="B16331" s="295"/>
      <c r="C16331" s="295">
        <v>0.29429539999999998</v>
      </c>
      <c r="D16331" s="295"/>
    </row>
    <row r="16332" spans="1:4" x14ac:dyDescent="0.2">
      <c r="A16332" s="295">
        <v>0.17431479999999999</v>
      </c>
      <c r="B16332" s="295"/>
      <c r="C16332" s="295">
        <v>0.29427569999999997</v>
      </c>
      <c r="D16332" s="295"/>
    </row>
    <row r="16333" spans="1:4" x14ac:dyDescent="0.2">
      <c r="A16333" s="295">
        <v>0.17427709999999999</v>
      </c>
      <c r="B16333" s="295"/>
      <c r="C16333" s="295">
        <v>0.29425519999999999</v>
      </c>
      <c r="D16333" s="295"/>
    </row>
    <row r="16334" spans="1:4" x14ac:dyDescent="0.2">
      <c r="A16334" s="295">
        <v>0.1742242</v>
      </c>
      <c r="B16334" s="295"/>
      <c r="C16334" s="295">
        <v>0.29423640000000001</v>
      </c>
      <c r="D16334" s="295"/>
    </row>
    <row r="16335" spans="1:4" x14ac:dyDescent="0.2">
      <c r="A16335" s="295">
        <v>0.1742242</v>
      </c>
      <c r="B16335" s="295"/>
      <c r="C16335" s="295">
        <v>0.29419879999999998</v>
      </c>
      <c r="D16335" s="295"/>
    </row>
    <row r="16336" spans="1:4" x14ac:dyDescent="0.2">
      <c r="A16336" s="295">
        <v>0.1742061</v>
      </c>
      <c r="B16336" s="295"/>
      <c r="C16336" s="295">
        <v>0.29414639999999997</v>
      </c>
      <c r="D16336" s="295"/>
    </row>
    <row r="16337" spans="1:4" x14ac:dyDescent="0.2">
      <c r="A16337" s="295">
        <v>0.1742061</v>
      </c>
      <c r="B16337" s="295"/>
      <c r="C16337" s="295">
        <v>0.29412660000000002</v>
      </c>
      <c r="D16337" s="295"/>
    </row>
    <row r="16338" spans="1:4" x14ac:dyDescent="0.2">
      <c r="A16338" s="295">
        <v>0.17416899999999999</v>
      </c>
      <c r="B16338" s="295"/>
      <c r="C16338" s="295">
        <v>0.29410779999999997</v>
      </c>
      <c r="D16338" s="295"/>
    </row>
    <row r="16339" spans="1:4" x14ac:dyDescent="0.2">
      <c r="A16339" s="295">
        <v>0.17416899999999999</v>
      </c>
      <c r="B16339" s="295"/>
      <c r="C16339" s="295">
        <v>0.2940874</v>
      </c>
      <c r="D16339" s="295"/>
    </row>
    <row r="16340" spans="1:4" x14ac:dyDescent="0.2">
      <c r="A16340" s="295">
        <v>0.17413290000000001</v>
      </c>
      <c r="B16340" s="295"/>
      <c r="C16340" s="295">
        <v>0.29403380000000001</v>
      </c>
      <c r="D16340" s="295"/>
    </row>
    <row r="16341" spans="1:4" x14ac:dyDescent="0.2">
      <c r="A16341" s="295">
        <v>0.1741162</v>
      </c>
      <c r="B16341" s="295"/>
      <c r="C16341" s="295">
        <v>0.29401529999999998</v>
      </c>
      <c r="D16341" s="295"/>
    </row>
    <row r="16342" spans="1:4" x14ac:dyDescent="0.2">
      <c r="A16342" s="295">
        <v>0.17409720000000001</v>
      </c>
      <c r="B16342" s="295"/>
      <c r="C16342" s="295">
        <v>0.29398150000000001</v>
      </c>
      <c r="D16342" s="295"/>
    </row>
    <row r="16343" spans="1:4" x14ac:dyDescent="0.2">
      <c r="A16343" s="295">
        <v>0.1740785</v>
      </c>
      <c r="B16343" s="295"/>
      <c r="C16343" s="295">
        <v>0.29394239999999999</v>
      </c>
      <c r="D16343" s="295"/>
    </row>
    <row r="16344" spans="1:4" x14ac:dyDescent="0.2">
      <c r="A16344" s="295">
        <v>0.17406089999999999</v>
      </c>
      <c r="B16344" s="295"/>
      <c r="C16344" s="295">
        <v>0.29392750000000001</v>
      </c>
      <c r="D16344" s="295"/>
    </row>
    <row r="16345" spans="1:4" x14ac:dyDescent="0.2">
      <c r="A16345" s="295">
        <v>0.1740428</v>
      </c>
      <c r="B16345" s="295"/>
      <c r="C16345" s="295">
        <v>0.29390769999999999</v>
      </c>
      <c r="D16345" s="295"/>
    </row>
    <row r="16346" spans="1:4" x14ac:dyDescent="0.2">
      <c r="A16346" s="295">
        <v>0.1740428</v>
      </c>
      <c r="B16346" s="295"/>
      <c r="C16346" s="295">
        <v>0.29385050000000001</v>
      </c>
      <c r="D16346" s="295"/>
    </row>
    <row r="16347" spans="1:4" x14ac:dyDescent="0.2">
      <c r="A16347" s="295">
        <v>0.1740247</v>
      </c>
      <c r="B16347" s="295"/>
      <c r="C16347" s="295">
        <v>0.29385050000000001</v>
      </c>
      <c r="D16347" s="295"/>
    </row>
    <row r="16348" spans="1:4" x14ac:dyDescent="0.2">
      <c r="A16348" s="295">
        <v>0.174008</v>
      </c>
      <c r="B16348" s="295"/>
      <c r="C16348" s="295">
        <v>0.29383009999999998</v>
      </c>
      <c r="D16348" s="295"/>
    </row>
    <row r="16349" spans="1:4" x14ac:dyDescent="0.2">
      <c r="A16349" s="295">
        <v>0.1739899</v>
      </c>
      <c r="B16349" s="295"/>
      <c r="C16349" s="295">
        <v>0.29383009999999998</v>
      </c>
      <c r="D16349" s="295"/>
    </row>
    <row r="16350" spans="1:4" x14ac:dyDescent="0.2">
      <c r="A16350" s="295">
        <v>0.1739899</v>
      </c>
      <c r="B16350" s="295"/>
      <c r="C16350" s="295">
        <v>0.29379630000000001</v>
      </c>
      <c r="D16350" s="295"/>
    </row>
    <row r="16351" spans="1:4" x14ac:dyDescent="0.2">
      <c r="A16351" s="295">
        <v>0.1739551</v>
      </c>
      <c r="B16351" s="295"/>
      <c r="C16351" s="295">
        <v>0.29373749999999998</v>
      </c>
      <c r="D16351" s="295"/>
    </row>
    <row r="16352" spans="1:4" x14ac:dyDescent="0.2">
      <c r="A16352" s="295">
        <v>0.17393710000000001</v>
      </c>
      <c r="B16352" s="295"/>
      <c r="C16352" s="295">
        <v>0.29369899999999999</v>
      </c>
      <c r="D16352" s="295"/>
    </row>
    <row r="16353" spans="1:4" x14ac:dyDescent="0.2">
      <c r="A16353" s="295">
        <v>0.17391899999999999</v>
      </c>
      <c r="B16353" s="295"/>
      <c r="C16353" s="295">
        <v>0.29366520000000002</v>
      </c>
      <c r="D16353" s="295"/>
    </row>
    <row r="16354" spans="1:4" x14ac:dyDescent="0.2">
      <c r="A16354" s="295">
        <v>0.17388129999999999</v>
      </c>
      <c r="B16354" s="295"/>
      <c r="C16354" s="295">
        <v>0.29366520000000002</v>
      </c>
      <c r="D16354" s="295"/>
    </row>
    <row r="16355" spans="1:4" x14ac:dyDescent="0.2">
      <c r="A16355" s="295">
        <v>0.1738632</v>
      </c>
      <c r="B16355" s="295"/>
      <c r="C16355" s="295">
        <v>0.29364630000000003</v>
      </c>
      <c r="D16355" s="295"/>
    </row>
    <row r="16356" spans="1:4" x14ac:dyDescent="0.2">
      <c r="A16356" s="295">
        <v>0.1738632</v>
      </c>
      <c r="B16356" s="295"/>
      <c r="C16356" s="295">
        <v>0.29360619999999998</v>
      </c>
      <c r="D16356" s="295"/>
    </row>
    <row r="16357" spans="1:4" x14ac:dyDescent="0.2">
      <c r="A16357" s="295">
        <v>0.1738451</v>
      </c>
      <c r="B16357" s="295"/>
      <c r="C16357" s="295">
        <v>0.29357139999999998</v>
      </c>
      <c r="D16357" s="295"/>
    </row>
    <row r="16358" spans="1:4" x14ac:dyDescent="0.2">
      <c r="A16358" s="295">
        <v>0.1738083</v>
      </c>
      <c r="B16358" s="295"/>
      <c r="C16358" s="295">
        <v>0.29353400000000002</v>
      </c>
      <c r="D16358" s="295"/>
    </row>
    <row r="16359" spans="1:4" x14ac:dyDescent="0.2">
      <c r="A16359" s="295">
        <v>0.1738083</v>
      </c>
      <c r="B16359" s="295"/>
      <c r="C16359" s="295">
        <v>0.29349570000000003</v>
      </c>
      <c r="D16359" s="295"/>
    </row>
    <row r="16360" spans="1:4" x14ac:dyDescent="0.2">
      <c r="A16360" s="295">
        <v>0.1737358</v>
      </c>
      <c r="B16360" s="295"/>
      <c r="C16360" s="295">
        <v>0.29347519999999999</v>
      </c>
      <c r="D16360" s="295"/>
    </row>
    <row r="16361" spans="1:4" x14ac:dyDescent="0.2">
      <c r="A16361" s="295">
        <v>0.1737358</v>
      </c>
      <c r="B16361" s="295"/>
      <c r="C16361" s="295">
        <v>0.2934003</v>
      </c>
      <c r="D16361" s="295"/>
    </row>
    <row r="16362" spans="1:4" x14ac:dyDescent="0.2">
      <c r="A16362" s="295">
        <v>0.17370099999999999</v>
      </c>
      <c r="B16362" s="295"/>
      <c r="C16362" s="295">
        <v>0.29338170000000002</v>
      </c>
      <c r="D16362" s="295"/>
    </row>
    <row r="16363" spans="1:4" x14ac:dyDescent="0.2">
      <c r="A16363" s="295">
        <v>0.173683</v>
      </c>
      <c r="B16363" s="295"/>
      <c r="C16363" s="295">
        <v>0.29336289999999998</v>
      </c>
      <c r="D16363" s="295"/>
    </row>
    <row r="16364" spans="1:4" x14ac:dyDescent="0.2">
      <c r="A16364" s="295">
        <v>0.17366390000000001</v>
      </c>
      <c r="B16364" s="295"/>
      <c r="C16364" s="295">
        <v>0.29332750000000002</v>
      </c>
      <c r="D16364" s="295"/>
    </row>
    <row r="16365" spans="1:4" x14ac:dyDescent="0.2">
      <c r="A16365" s="295">
        <v>0.1736452</v>
      </c>
      <c r="B16365" s="295"/>
      <c r="C16365" s="295">
        <v>0.29330869999999998</v>
      </c>
      <c r="D16365" s="295"/>
    </row>
    <row r="16366" spans="1:4" x14ac:dyDescent="0.2">
      <c r="A16366" s="295">
        <v>0.17362710000000001</v>
      </c>
      <c r="B16366" s="295"/>
      <c r="C16366" s="295">
        <v>0.29327130000000001</v>
      </c>
      <c r="D16366" s="295"/>
    </row>
    <row r="16367" spans="1:4" x14ac:dyDescent="0.2">
      <c r="A16367" s="295">
        <v>0.1736105</v>
      </c>
      <c r="B16367" s="295"/>
      <c r="C16367" s="295">
        <v>0.29319729999999999</v>
      </c>
      <c r="D16367" s="295"/>
    </row>
    <row r="16368" spans="1:4" x14ac:dyDescent="0.2">
      <c r="A16368" s="295">
        <v>0.17357339999999999</v>
      </c>
      <c r="B16368" s="295"/>
      <c r="C16368" s="295">
        <v>0.29316370000000003</v>
      </c>
      <c r="D16368" s="295"/>
    </row>
    <row r="16369" spans="1:4" x14ac:dyDescent="0.2">
      <c r="A16369" s="295">
        <v>0.17355470000000001</v>
      </c>
      <c r="B16369" s="295"/>
      <c r="C16369" s="295">
        <v>0.29314489999999999</v>
      </c>
      <c r="D16369" s="295"/>
    </row>
    <row r="16370" spans="1:4" x14ac:dyDescent="0.2">
      <c r="A16370" s="295">
        <v>0.17353560000000001</v>
      </c>
      <c r="B16370" s="295"/>
      <c r="C16370" s="295">
        <v>0.29314489999999999</v>
      </c>
      <c r="D16370" s="295"/>
    </row>
    <row r="16371" spans="1:4" x14ac:dyDescent="0.2">
      <c r="A16371" s="295">
        <v>0.17350090000000001</v>
      </c>
      <c r="B16371" s="295"/>
      <c r="C16371" s="295">
        <v>0.29307119999999998</v>
      </c>
      <c r="D16371" s="295"/>
    </row>
    <row r="16372" spans="1:4" x14ac:dyDescent="0.2">
      <c r="A16372" s="295">
        <v>0.17348189999999999</v>
      </c>
      <c r="B16372" s="295"/>
      <c r="C16372" s="295">
        <v>0.29305239999999999</v>
      </c>
      <c r="D16372" s="295"/>
    </row>
    <row r="16373" spans="1:4" x14ac:dyDescent="0.2">
      <c r="A16373" s="295">
        <v>0.1734638</v>
      </c>
      <c r="B16373" s="295"/>
      <c r="C16373" s="295">
        <v>0.29303190000000001</v>
      </c>
      <c r="D16373" s="295"/>
    </row>
    <row r="16374" spans="1:4" x14ac:dyDescent="0.2">
      <c r="A16374" s="295">
        <v>0.173427</v>
      </c>
      <c r="B16374" s="295"/>
      <c r="C16374" s="295">
        <v>0.29301690000000002</v>
      </c>
      <c r="D16374" s="295"/>
    </row>
    <row r="16375" spans="1:4" x14ac:dyDescent="0.2">
      <c r="A16375" s="295">
        <v>0.17340800000000001</v>
      </c>
      <c r="B16375" s="295"/>
      <c r="C16375" s="295">
        <v>0.29299839999999999</v>
      </c>
      <c r="D16375" s="295"/>
    </row>
    <row r="16376" spans="1:4" x14ac:dyDescent="0.2">
      <c r="A16376" s="295">
        <v>0.1733913</v>
      </c>
      <c r="B16376" s="295"/>
      <c r="C16376" s="295">
        <v>0.29297859999999998</v>
      </c>
      <c r="D16376" s="295"/>
    </row>
    <row r="16377" spans="1:4" x14ac:dyDescent="0.2">
      <c r="A16377" s="295">
        <v>0.17333699999999999</v>
      </c>
      <c r="B16377" s="295"/>
      <c r="C16377" s="295">
        <v>0.2929253</v>
      </c>
      <c r="D16377" s="295"/>
    </row>
    <row r="16378" spans="1:4" x14ac:dyDescent="0.2">
      <c r="A16378" s="295">
        <v>0.17329990000000001</v>
      </c>
      <c r="B16378" s="295"/>
      <c r="C16378" s="295">
        <v>0.29288599999999998</v>
      </c>
      <c r="D16378" s="295"/>
    </row>
    <row r="16379" spans="1:4" x14ac:dyDescent="0.2">
      <c r="A16379" s="295">
        <v>0.1732631</v>
      </c>
      <c r="B16379" s="295"/>
      <c r="C16379" s="295">
        <v>0.29288599999999998</v>
      </c>
      <c r="D16379" s="295"/>
    </row>
    <row r="16380" spans="1:4" x14ac:dyDescent="0.2">
      <c r="A16380" s="295">
        <v>0.1732631</v>
      </c>
      <c r="B16380" s="295"/>
      <c r="C16380" s="295">
        <v>0.29284749999999998</v>
      </c>
      <c r="D16380" s="295"/>
    </row>
    <row r="16381" spans="1:4" x14ac:dyDescent="0.2">
      <c r="A16381" s="295">
        <v>0.1732631</v>
      </c>
      <c r="B16381" s="295"/>
      <c r="C16381" s="295">
        <v>0.2928289</v>
      </c>
      <c r="D16381" s="295"/>
    </row>
    <row r="16382" spans="1:4" x14ac:dyDescent="0.2">
      <c r="A16382" s="295">
        <v>0.1732631</v>
      </c>
      <c r="B16382" s="295"/>
      <c r="C16382" s="295">
        <v>0.29280909999999999</v>
      </c>
      <c r="D16382" s="295"/>
    </row>
    <row r="16383" spans="1:4" x14ac:dyDescent="0.2">
      <c r="A16383" s="295">
        <v>0.17326150000000001</v>
      </c>
      <c r="B16383" s="295"/>
      <c r="C16383" s="295">
        <v>0.29271720000000001</v>
      </c>
      <c r="D16383" s="295"/>
    </row>
    <row r="16384" spans="1:4" x14ac:dyDescent="0.2">
      <c r="A16384" s="295">
        <v>0.17324410000000001</v>
      </c>
      <c r="B16384" s="295"/>
      <c r="C16384" s="295">
        <v>0.29269859999999998</v>
      </c>
      <c r="D16384" s="295"/>
    </row>
    <row r="16385" spans="1:4" x14ac:dyDescent="0.2">
      <c r="A16385" s="295">
        <v>0.1731907</v>
      </c>
      <c r="B16385" s="295"/>
      <c r="C16385" s="295">
        <v>0.29265849999999999</v>
      </c>
      <c r="D16385" s="295"/>
    </row>
    <row r="16386" spans="1:4" x14ac:dyDescent="0.2">
      <c r="A16386" s="295">
        <v>0.1731907</v>
      </c>
      <c r="B16386" s="295"/>
      <c r="C16386" s="295">
        <v>0.2926397</v>
      </c>
      <c r="D16386" s="295"/>
    </row>
    <row r="16387" spans="1:4" x14ac:dyDescent="0.2">
      <c r="A16387" s="295">
        <v>0.1731885</v>
      </c>
      <c r="B16387" s="295"/>
      <c r="C16387" s="295">
        <v>0.2926011</v>
      </c>
      <c r="D16387" s="295"/>
    </row>
    <row r="16388" spans="1:4" x14ac:dyDescent="0.2">
      <c r="A16388" s="295">
        <v>0.17317260000000001</v>
      </c>
      <c r="B16388" s="295"/>
      <c r="C16388" s="295">
        <v>0.29256569999999998</v>
      </c>
      <c r="D16388" s="295"/>
    </row>
    <row r="16389" spans="1:4" x14ac:dyDescent="0.2">
      <c r="A16389" s="295">
        <v>0.17315449999999999</v>
      </c>
      <c r="B16389" s="295"/>
      <c r="C16389" s="295">
        <v>0.29251329999999998</v>
      </c>
      <c r="D16389" s="295"/>
    </row>
    <row r="16390" spans="1:4" x14ac:dyDescent="0.2">
      <c r="A16390" s="295">
        <v>0.17313580000000001</v>
      </c>
      <c r="B16390" s="295"/>
      <c r="C16390" s="295">
        <v>0.29249449999999999</v>
      </c>
      <c r="D16390" s="295"/>
    </row>
    <row r="16391" spans="1:4" x14ac:dyDescent="0.2">
      <c r="A16391" s="295">
        <v>0.17311679999999999</v>
      </c>
      <c r="B16391" s="295"/>
      <c r="C16391" s="295">
        <v>0.29243930000000001</v>
      </c>
      <c r="D16391" s="295"/>
    </row>
    <row r="16392" spans="1:4" x14ac:dyDescent="0.2">
      <c r="A16392" s="295">
        <v>0.17310010000000001</v>
      </c>
      <c r="B16392" s="295"/>
      <c r="C16392" s="295">
        <v>0.29238690000000001</v>
      </c>
      <c r="D16392" s="295"/>
    </row>
    <row r="16393" spans="1:4" x14ac:dyDescent="0.2">
      <c r="A16393" s="295">
        <v>0.17304720000000001</v>
      </c>
      <c r="B16393" s="295"/>
      <c r="C16393" s="295">
        <v>0.29234789999999999</v>
      </c>
      <c r="D16393" s="295"/>
    </row>
    <row r="16394" spans="1:4" x14ac:dyDescent="0.2">
      <c r="A16394" s="295">
        <v>0.17304720000000001</v>
      </c>
      <c r="B16394" s="295"/>
      <c r="C16394" s="295">
        <v>0.29232910000000001</v>
      </c>
      <c r="D16394" s="295"/>
    </row>
    <row r="16395" spans="1:4" x14ac:dyDescent="0.2">
      <c r="A16395" s="295">
        <v>0.1730285</v>
      </c>
      <c r="B16395" s="295"/>
      <c r="C16395" s="295">
        <v>0.29229430000000001</v>
      </c>
      <c r="D16395" s="295"/>
    </row>
    <row r="16396" spans="1:4" x14ac:dyDescent="0.2">
      <c r="A16396" s="295">
        <v>0.17297190000000001</v>
      </c>
      <c r="B16396" s="295"/>
      <c r="C16396" s="295">
        <v>0.29227550000000002</v>
      </c>
      <c r="D16396" s="295"/>
    </row>
    <row r="16397" spans="1:4" x14ac:dyDescent="0.2">
      <c r="A16397" s="295">
        <v>0.17295430000000001</v>
      </c>
      <c r="B16397" s="295"/>
      <c r="C16397" s="295">
        <v>0.29221839999999999</v>
      </c>
      <c r="D16397" s="295"/>
    </row>
    <row r="16398" spans="1:4" x14ac:dyDescent="0.2">
      <c r="A16398" s="295">
        <v>0.17293529999999999</v>
      </c>
      <c r="B16398" s="295"/>
      <c r="C16398" s="295">
        <v>0.29221839999999999</v>
      </c>
      <c r="D16398" s="295"/>
    </row>
    <row r="16399" spans="1:4" x14ac:dyDescent="0.2">
      <c r="A16399" s="295">
        <v>0.17291329999999999</v>
      </c>
      <c r="B16399" s="295"/>
      <c r="C16399" s="295">
        <v>0.29218300000000003</v>
      </c>
      <c r="D16399" s="295"/>
    </row>
    <row r="16400" spans="1:4" x14ac:dyDescent="0.2">
      <c r="A16400" s="295">
        <v>0.17289850000000001</v>
      </c>
      <c r="B16400" s="295"/>
      <c r="C16400" s="295">
        <v>0.29216409999999998</v>
      </c>
      <c r="D16400" s="295"/>
    </row>
    <row r="16401" spans="1:4" x14ac:dyDescent="0.2">
      <c r="A16401" s="295">
        <v>0.17289850000000001</v>
      </c>
      <c r="B16401" s="295"/>
      <c r="C16401" s="295">
        <v>0.29214440000000003</v>
      </c>
      <c r="D16401" s="295"/>
    </row>
    <row r="16402" spans="1:4" x14ac:dyDescent="0.2">
      <c r="A16402" s="295">
        <v>0.17284469999999999</v>
      </c>
      <c r="B16402" s="295"/>
      <c r="C16402" s="295">
        <v>0.29209200000000002</v>
      </c>
      <c r="D16402" s="295"/>
    </row>
    <row r="16403" spans="1:4" x14ac:dyDescent="0.2">
      <c r="A16403" s="295">
        <v>0.17284469999999999</v>
      </c>
      <c r="B16403" s="295"/>
      <c r="C16403" s="295">
        <v>0.2920722</v>
      </c>
      <c r="D16403" s="295"/>
    </row>
    <row r="16404" spans="1:4" x14ac:dyDescent="0.2">
      <c r="A16404" s="295">
        <v>0.17284469999999999</v>
      </c>
      <c r="B16404" s="295"/>
      <c r="C16404" s="295">
        <v>0.29205720000000002</v>
      </c>
      <c r="D16404" s="295"/>
    </row>
    <row r="16405" spans="1:4" x14ac:dyDescent="0.2">
      <c r="A16405" s="295">
        <v>0.1728266</v>
      </c>
      <c r="B16405" s="295"/>
      <c r="C16405" s="295">
        <v>0.292018</v>
      </c>
      <c r="D16405" s="295"/>
    </row>
    <row r="16406" spans="1:4" x14ac:dyDescent="0.2">
      <c r="A16406" s="295">
        <v>0.17278950000000001</v>
      </c>
      <c r="B16406" s="295"/>
      <c r="C16406" s="295">
        <v>0.292018</v>
      </c>
      <c r="D16406" s="295"/>
    </row>
    <row r="16407" spans="1:4" x14ac:dyDescent="0.2">
      <c r="A16407" s="295">
        <v>0.17275280000000001</v>
      </c>
      <c r="B16407" s="295"/>
      <c r="C16407" s="295">
        <v>0.2919466</v>
      </c>
      <c r="D16407" s="295"/>
    </row>
    <row r="16408" spans="1:4" x14ac:dyDescent="0.2">
      <c r="A16408" s="295">
        <v>0.17273369999999999</v>
      </c>
      <c r="B16408" s="295"/>
      <c r="C16408" s="295">
        <v>0.29186899999999999</v>
      </c>
      <c r="D16408" s="295"/>
    </row>
    <row r="16409" spans="1:4" x14ac:dyDescent="0.2">
      <c r="A16409" s="295">
        <v>0.17273369999999999</v>
      </c>
      <c r="B16409" s="295"/>
      <c r="C16409" s="295">
        <v>0.29183520000000002</v>
      </c>
      <c r="D16409" s="295"/>
    </row>
    <row r="16410" spans="1:4" x14ac:dyDescent="0.2">
      <c r="A16410" s="295">
        <v>0.17269899999999999</v>
      </c>
      <c r="B16410" s="295"/>
      <c r="C16410" s="295">
        <v>0.29182019999999997</v>
      </c>
      <c r="D16410" s="295"/>
    </row>
    <row r="16411" spans="1:4" x14ac:dyDescent="0.2">
      <c r="A16411" s="295">
        <v>0.17264470000000001</v>
      </c>
      <c r="B16411" s="295"/>
      <c r="C16411" s="295">
        <v>0.29182019999999997</v>
      </c>
      <c r="D16411" s="295"/>
    </row>
    <row r="16412" spans="1:4" x14ac:dyDescent="0.2">
      <c r="A16412" s="295">
        <v>0.17259189999999999</v>
      </c>
      <c r="B16412" s="295"/>
      <c r="C16412" s="295">
        <v>0.29177999999999998</v>
      </c>
      <c r="D16412" s="295"/>
    </row>
    <row r="16413" spans="1:4" x14ac:dyDescent="0.2">
      <c r="A16413" s="295">
        <v>0.17255480000000001</v>
      </c>
      <c r="B16413" s="295"/>
      <c r="C16413" s="295">
        <v>0.29174620000000001</v>
      </c>
      <c r="D16413" s="295"/>
    </row>
    <row r="16414" spans="1:4" x14ac:dyDescent="0.2">
      <c r="A16414" s="295">
        <v>0.172518</v>
      </c>
      <c r="B16414" s="295"/>
      <c r="C16414" s="295">
        <v>0.29170790000000002</v>
      </c>
      <c r="D16414" s="295"/>
    </row>
    <row r="16415" spans="1:4" x14ac:dyDescent="0.2">
      <c r="A16415" s="295">
        <v>0.172518</v>
      </c>
      <c r="B16415" s="295"/>
      <c r="C16415" s="295">
        <v>0.29165010000000002</v>
      </c>
      <c r="D16415" s="295"/>
    </row>
    <row r="16416" spans="1:4" x14ac:dyDescent="0.2">
      <c r="A16416" s="295">
        <v>0.172518</v>
      </c>
      <c r="B16416" s="295"/>
      <c r="C16416" s="295">
        <v>0.29163030000000001</v>
      </c>
      <c r="D16416" s="295"/>
    </row>
    <row r="16417" spans="1:4" x14ac:dyDescent="0.2">
      <c r="A16417" s="295">
        <v>0.1724812</v>
      </c>
      <c r="B16417" s="295"/>
      <c r="C16417" s="295">
        <v>0.2915779</v>
      </c>
      <c r="D16417" s="295"/>
    </row>
    <row r="16418" spans="1:4" x14ac:dyDescent="0.2">
      <c r="A16418" s="295">
        <v>0.17246310000000001</v>
      </c>
      <c r="B16418" s="295"/>
      <c r="C16418" s="295">
        <v>0.29153889999999999</v>
      </c>
      <c r="D16418" s="295"/>
    </row>
    <row r="16419" spans="1:4" x14ac:dyDescent="0.2">
      <c r="A16419" s="295">
        <v>0.17246310000000001</v>
      </c>
      <c r="B16419" s="295"/>
      <c r="C16419" s="295">
        <v>0.29153889999999999</v>
      </c>
      <c r="D16419" s="295"/>
    </row>
    <row r="16420" spans="1:4" x14ac:dyDescent="0.2">
      <c r="A16420" s="295">
        <v>0.17244409999999999</v>
      </c>
      <c r="B16420" s="295"/>
      <c r="C16420" s="295">
        <v>0.29148649999999998</v>
      </c>
      <c r="D16420" s="295"/>
    </row>
    <row r="16421" spans="1:4" x14ac:dyDescent="0.2">
      <c r="A16421" s="295">
        <v>0.17242740000000001</v>
      </c>
      <c r="B16421" s="295"/>
      <c r="C16421" s="295">
        <v>0.29146670000000002</v>
      </c>
      <c r="D16421" s="295"/>
    </row>
    <row r="16422" spans="1:4" x14ac:dyDescent="0.2">
      <c r="A16422" s="295">
        <v>0.17242740000000001</v>
      </c>
      <c r="B16422" s="295"/>
      <c r="C16422" s="295">
        <v>0.29144629999999999</v>
      </c>
      <c r="D16422" s="295"/>
    </row>
    <row r="16423" spans="1:4" x14ac:dyDescent="0.2">
      <c r="A16423" s="295">
        <v>0.17240839999999999</v>
      </c>
      <c r="B16423" s="295"/>
      <c r="C16423" s="295">
        <v>0.29138750000000002</v>
      </c>
      <c r="D16423" s="295"/>
    </row>
    <row r="16424" spans="1:4" x14ac:dyDescent="0.2">
      <c r="A16424" s="295">
        <v>0.1723905</v>
      </c>
      <c r="B16424" s="295"/>
      <c r="C16424" s="295">
        <v>0.29135369999999999</v>
      </c>
      <c r="D16424" s="295"/>
    </row>
    <row r="16425" spans="1:4" x14ac:dyDescent="0.2">
      <c r="A16425" s="295">
        <v>0.1723903</v>
      </c>
      <c r="B16425" s="295"/>
      <c r="C16425" s="295">
        <v>0.2913154</v>
      </c>
      <c r="D16425" s="295"/>
    </row>
    <row r="16426" spans="1:4" x14ac:dyDescent="0.2">
      <c r="A16426" s="295">
        <v>0.17235490000000001</v>
      </c>
      <c r="B16426" s="295"/>
      <c r="C16426" s="295">
        <v>0.29128159999999997</v>
      </c>
      <c r="D16426" s="295"/>
    </row>
    <row r="16427" spans="1:4" x14ac:dyDescent="0.2">
      <c r="A16427" s="295">
        <v>0.1723382</v>
      </c>
      <c r="B16427" s="295"/>
      <c r="C16427" s="295">
        <v>0.29122439999999999</v>
      </c>
      <c r="D16427" s="295"/>
    </row>
    <row r="16428" spans="1:4" x14ac:dyDescent="0.2">
      <c r="A16428" s="295">
        <v>0.17231949999999999</v>
      </c>
      <c r="B16428" s="295"/>
      <c r="C16428" s="295">
        <v>0.29122439999999999</v>
      </c>
      <c r="D16428" s="295"/>
    </row>
    <row r="16429" spans="1:4" x14ac:dyDescent="0.2">
      <c r="A16429" s="295">
        <v>0.17230139999999999</v>
      </c>
      <c r="B16429" s="295"/>
      <c r="C16429" s="295">
        <v>0.29119080000000003</v>
      </c>
      <c r="D16429" s="295"/>
    </row>
    <row r="16430" spans="1:4" x14ac:dyDescent="0.2">
      <c r="A16430" s="295">
        <v>0.17230139999999999</v>
      </c>
      <c r="B16430" s="295"/>
      <c r="C16430" s="295">
        <v>0.291157</v>
      </c>
      <c r="D16430" s="295"/>
    </row>
    <row r="16431" spans="1:4" x14ac:dyDescent="0.2">
      <c r="A16431" s="295">
        <v>0.17225940000000001</v>
      </c>
      <c r="B16431" s="295"/>
      <c r="C16431" s="295">
        <v>0.29113660000000002</v>
      </c>
      <c r="D16431" s="295"/>
    </row>
    <row r="16432" spans="1:4" x14ac:dyDescent="0.2">
      <c r="A16432" s="295">
        <v>0.17224700000000001</v>
      </c>
      <c r="B16432" s="295"/>
      <c r="C16432" s="295">
        <v>0.29110190000000002</v>
      </c>
      <c r="D16432" s="295"/>
    </row>
    <row r="16433" spans="1:4" x14ac:dyDescent="0.2">
      <c r="A16433" s="295">
        <v>0.17222899999999999</v>
      </c>
      <c r="B16433" s="295"/>
      <c r="C16433" s="295">
        <v>0.2910645</v>
      </c>
      <c r="D16433" s="295"/>
    </row>
    <row r="16434" spans="1:4" x14ac:dyDescent="0.2">
      <c r="A16434" s="295">
        <v>0.17218800000000001</v>
      </c>
      <c r="B16434" s="295"/>
      <c r="C16434" s="295">
        <v>0.2910645</v>
      </c>
      <c r="D16434" s="295"/>
    </row>
    <row r="16435" spans="1:4" x14ac:dyDescent="0.2">
      <c r="A16435" s="295">
        <v>0.17215659999999999</v>
      </c>
      <c r="B16435" s="295"/>
      <c r="C16435" s="295">
        <v>0.29100549999999997</v>
      </c>
      <c r="D16435" s="295"/>
    </row>
    <row r="16436" spans="1:4" x14ac:dyDescent="0.2">
      <c r="A16436" s="295">
        <v>0.17211950000000001</v>
      </c>
      <c r="B16436" s="295"/>
      <c r="C16436" s="295">
        <v>0.29097190000000001</v>
      </c>
      <c r="D16436" s="295"/>
    </row>
    <row r="16437" spans="1:4" x14ac:dyDescent="0.2">
      <c r="A16437" s="295">
        <v>0.17210139999999999</v>
      </c>
      <c r="B16437" s="295"/>
      <c r="C16437" s="295">
        <v>0.29095209999999999</v>
      </c>
      <c r="D16437" s="295"/>
    </row>
    <row r="16438" spans="1:4" x14ac:dyDescent="0.2">
      <c r="A16438" s="295">
        <v>0.17210139999999999</v>
      </c>
      <c r="B16438" s="295"/>
      <c r="C16438" s="295">
        <v>0.290912</v>
      </c>
      <c r="D16438" s="295"/>
    </row>
    <row r="16439" spans="1:4" x14ac:dyDescent="0.2">
      <c r="A16439" s="295">
        <v>0.17208329999999999</v>
      </c>
      <c r="B16439" s="295"/>
      <c r="C16439" s="295">
        <v>0.29087269999999998</v>
      </c>
      <c r="D16439" s="295"/>
    </row>
    <row r="16440" spans="1:4" x14ac:dyDescent="0.2">
      <c r="A16440" s="295">
        <v>0.1720718</v>
      </c>
      <c r="B16440" s="295"/>
      <c r="C16440" s="295">
        <v>0.29083920000000002</v>
      </c>
      <c r="D16440" s="295"/>
    </row>
    <row r="16441" spans="1:4" x14ac:dyDescent="0.2">
      <c r="A16441" s="295">
        <v>0.17195659999999999</v>
      </c>
      <c r="B16441" s="295"/>
      <c r="C16441" s="295">
        <v>0.2908017</v>
      </c>
      <c r="D16441" s="295"/>
    </row>
    <row r="16442" spans="1:4" x14ac:dyDescent="0.2">
      <c r="A16442" s="295">
        <v>0.17193849999999999</v>
      </c>
      <c r="B16442" s="295"/>
      <c r="C16442" s="295">
        <v>0.2908017</v>
      </c>
      <c r="D16442" s="295"/>
    </row>
    <row r="16443" spans="1:4" x14ac:dyDescent="0.2">
      <c r="A16443" s="295">
        <v>0.17193849999999999</v>
      </c>
      <c r="B16443" s="295"/>
      <c r="C16443" s="295">
        <v>0.290767</v>
      </c>
      <c r="D16443" s="295"/>
    </row>
    <row r="16444" spans="1:4" x14ac:dyDescent="0.2">
      <c r="A16444" s="295">
        <v>0.1719204</v>
      </c>
      <c r="B16444" s="295"/>
      <c r="C16444" s="295">
        <v>0.29071459999999999</v>
      </c>
      <c r="D16444" s="295"/>
    </row>
    <row r="16445" spans="1:4" x14ac:dyDescent="0.2">
      <c r="A16445" s="295">
        <v>0.17190169999999999</v>
      </c>
      <c r="B16445" s="295"/>
      <c r="C16445" s="295">
        <v>0.29067920000000003</v>
      </c>
      <c r="D16445" s="295"/>
    </row>
    <row r="16446" spans="1:4" x14ac:dyDescent="0.2">
      <c r="A16446" s="295">
        <v>0.1718836</v>
      </c>
      <c r="B16446" s="295"/>
      <c r="C16446" s="295">
        <v>0.29065940000000001</v>
      </c>
      <c r="D16446" s="295"/>
    </row>
    <row r="16447" spans="1:4" x14ac:dyDescent="0.2">
      <c r="A16447" s="295">
        <v>0.1718836</v>
      </c>
      <c r="B16447" s="295"/>
      <c r="C16447" s="295">
        <v>0.29060730000000001</v>
      </c>
      <c r="D16447" s="295"/>
    </row>
    <row r="16448" spans="1:4" x14ac:dyDescent="0.2">
      <c r="A16448" s="295">
        <v>0.17185400000000001</v>
      </c>
      <c r="B16448" s="295"/>
      <c r="C16448" s="295">
        <v>0.29060730000000001</v>
      </c>
      <c r="D16448" s="295"/>
    </row>
    <row r="16449" spans="1:4" x14ac:dyDescent="0.2">
      <c r="A16449" s="295">
        <v>0.1718112</v>
      </c>
      <c r="B16449" s="295"/>
      <c r="C16449" s="295">
        <v>0.2905875</v>
      </c>
      <c r="D16449" s="295"/>
    </row>
    <row r="16450" spans="1:4" x14ac:dyDescent="0.2">
      <c r="A16450" s="295">
        <v>0.17179249999999999</v>
      </c>
      <c r="B16450" s="295"/>
      <c r="C16450" s="295">
        <v>0.29051090000000002</v>
      </c>
      <c r="D16450" s="295"/>
    </row>
    <row r="16451" spans="1:4" x14ac:dyDescent="0.2">
      <c r="A16451" s="295">
        <v>0.1717563</v>
      </c>
      <c r="B16451" s="295"/>
      <c r="C16451" s="295">
        <v>0.29049039999999998</v>
      </c>
      <c r="D16451" s="295"/>
    </row>
    <row r="16452" spans="1:4" x14ac:dyDescent="0.2">
      <c r="A16452" s="295">
        <v>0.1717563</v>
      </c>
      <c r="B16452" s="295"/>
      <c r="C16452" s="295">
        <v>0.2904716</v>
      </c>
      <c r="D16452" s="295"/>
    </row>
    <row r="16453" spans="1:4" x14ac:dyDescent="0.2">
      <c r="A16453" s="295">
        <v>0.17171919999999999</v>
      </c>
      <c r="B16453" s="295"/>
      <c r="C16453" s="295">
        <v>0.2904369</v>
      </c>
      <c r="D16453" s="295"/>
    </row>
    <row r="16454" spans="1:4" x14ac:dyDescent="0.2">
      <c r="A16454" s="295">
        <v>0.17171919999999999</v>
      </c>
      <c r="B16454" s="295"/>
      <c r="C16454" s="295">
        <v>0.29039789999999999</v>
      </c>
      <c r="D16454" s="295"/>
    </row>
    <row r="16455" spans="1:4" x14ac:dyDescent="0.2">
      <c r="A16455" s="295">
        <v>0.17166629999999999</v>
      </c>
      <c r="B16455" s="295"/>
      <c r="C16455" s="295">
        <v>0.29037809999999997</v>
      </c>
      <c r="D16455" s="295"/>
    </row>
    <row r="16456" spans="1:4" x14ac:dyDescent="0.2">
      <c r="A16456" s="295">
        <v>0.17166629999999999</v>
      </c>
      <c r="B16456" s="295"/>
      <c r="C16456" s="295">
        <v>0.29032069999999999</v>
      </c>
      <c r="D16456" s="295"/>
    </row>
    <row r="16457" spans="1:4" x14ac:dyDescent="0.2">
      <c r="A16457" s="295">
        <v>0.17166629999999999</v>
      </c>
      <c r="B16457" s="295"/>
      <c r="C16457" s="295">
        <v>0.29032069999999999</v>
      </c>
      <c r="D16457" s="295"/>
    </row>
    <row r="16458" spans="1:4" x14ac:dyDescent="0.2">
      <c r="A16458" s="295">
        <v>0.1716482</v>
      </c>
      <c r="B16458" s="295"/>
      <c r="C16458" s="295">
        <v>0.29028599999999999</v>
      </c>
      <c r="D16458" s="295"/>
    </row>
    <row r="16459" spans="1:4" x14ac:dyDescent="0.2">
      <c r="A16459" s="295">
        <v>0.17155860000000001</v>
      </c>
      <c r="B16459" s="295"/>
      <c r="C16459" s="295">
        <v>0.29019460000000002</v>
      </c>
      <c r="D16459" s="295"/>
    </row>
    <row r="16460" spans="1:4" x14ac:dyDescent="0.2">
      <c r="A16460" s="295">
        <v>0.17155860000000001</v>
      </c>
      <c r="B16460" s="295"/>
      <c r="C16460" s="295">
        <v>0.29014220000000002</v>
      </c>
      <c r="D16460" s="295"/>
    </row>
    <row r="16461" spans="1:4" x14ac:dyDescent="0.2">
      <c r="A16461" s="295">
        <v>0.1715034</v>
      </c>
      <c r="B16461" s="295"/>
      <c r="C16461" s="295">
        <v>0.29012339999999998</v>
      </c>
      <c r="D16461" s="295"/>
    </row>
    <row r="16462" spans="1:4" x14ac:dyDescent="0.2">
      <c r="A16462" s="295">
        <v>0.17148530000000001</v>
      </c>
      <c r="B16462" s="295"/>
      <c r="C16462" s="295">
        <v>0.29012339999999998</v>
      </c>
      <c r="D16462" s="295"/>
    </row>
    <row r="16463" spans="1:4" x14ac:dyDescent="0.2">
      <c r="A16463" s="295">
        <v>0.17148530000000001</v>
      </c>
      <c r="B16463" s="295"/>
      <c r="C16463" s="295">
        <v>0.29010839999999999</v>
      </c>
      <c r="D16463" s="295"/>
    </row>
    <row r="16464" spans="1:4" x14ac:dyDescent="0.2">
      <c r="A16464" s="295">
        <v>0.1714687</v>
      </c>
      <c r="B16464" s="295"/>
      <c r="C16464" s="295">
        <v>0.29008800000000001</v>
      </c>
      <c r="D16464" s="295"/>
    </row>
    <row r="16465" spans="1:4" x14ac:dyDescent="0.2">
      <c r="A16465" s="295">
        <v>0.17146140000000001</v>
      </c>
      <c r="B16465" s="295"/>
      <c r="C16465" s="295">
        <v>0.29003200000000001</v>
      </c>
      <c r="D16465" s="295"/>
    </row>
    <row r="16466" spans="1:4" x14ac:dyDescent="0.2">
      <c r="A16466" s="295">
        <v>0.17141490000000001</v>
      </c>
      <c r="B16466" s="295"/>
      <c r="C16466" s="295">
        <v>0.28997299999999998</v>
      </c>
      <c r="D16466" s="295"/>
    </row>
    <row r="16467" spans="1:4" x14ac:dyDescent="0.2">
      <c r="A16467" s="295">
        <v>0.17140340000000001</v>
      </c>
      <c r="B16467" s="295"/>
      <c r="C16467" s="295">
        <v>0.2899544</v>
      </c>
      <c r="D16467" s="295"/>
    </row>
    <row r="16468" spans="1:4" x14ac:dyDescent="0.2">
      <c r="A16468" s="295">
        <v>0.1713962</v>
      </c>
      <c r="B16468" s="295"/>
      <c r="C16468" s="295">
        <v>0.28992059999999997</v>
      </c>
      <c r="D16468" s="295"/>
    </row>
    <row r="16469" spans="1:4" x14ac:dyDescent="0.2">
      <c r="A16469" s="295">
        <v>0.17136000000000001</v>
      </c>
      <c r="B16469" s="295"/>
      <c r="C16469" s="295">
        <v>0.28990080000000001</v>
      </c>
      <c r="D16469" s="295"/>
    </row>
    <row r="16470" spans="1:4" x14ac:dyDescent="0.2">
      <c r="A16470" s="295">
        <v>0.17134189999999999</v>
      </c>
      <c r="B16470" s="295"/>
      <c r="C16470" s="295">
        <v>0.28984300000000002</v>
      </c>
      <c r="D16470" s="295"/>
    </row>
    <row r="16471" spans="1:4" x14ac:dyDescent="0.2">
      <c r="A16471" s="295">
        <v>0.17130570000000001</v>
      </c>
      <c r="B16471" s="295"/>
      <c r="C16471" s="295">
        <v>0.28984300000000002</v>
      </c>
      <c r="D16471" s="295"/>
    </row>
    <row r="16472" spans="1:4" x14ac:dyDescent="0.2">
      <c r="A16472" s="295">
        <v>0.17127000000000001</v>
      </c>
      <c r="B16472" s="295"/>
      <c r="C16472" s="295">
        <v>0.28984300000000002</v>
      </c>
      <c r="D16472" s="295"/>
    </row>
    <row r="16473" spans="1:4" x14ac:dyDescent="0.2">
      <c r="A16473" s="295">
        <v>0.17125199999999999</v>
      </c>
      <c r="B16473" s="295"/>
      <c r="C16473" s="295">
        <v>0.2898056</v>
      </c>
      <c r="D16473" s="295"/>
    </row>
    <row r="16474" spans="1:4" x14ac:dyDescent="0.2">
      <c r="A16474" s="295">
        <v>0.17122860000000001</v>
      </c>
      <c r="B16474" s="295"/>
      <c r="C16474" s="295">
        <v>0.289767</v>
      </c>
      <c r="D16474" s="295"/>
    </row>
    <row r="16475" spans="1:4" x14ac:dyDescent="0.2">
      <c r="A16475" s="295">
        <v>0.1712166</v>
      </c>
      <c r="B16475" s="295"/>
      <c r="C16475" s="295">
        <v>0.28973320000000002</v>
      </c>
      <c r="D16475" s="295"/>
    </row>
    <row r="16476" spans="1:4" x14ac:dyDescent="0.2">
      <c r="A16476" s="295">
        <v>0.1712166</v>
      </c>
      <c r="B16476" s="295"/>
      <c r="C16476" s="295">
        <v>0.28973320000000002</v>
      </c>
      <c r="D16476" s="295"/>
    </row>
    <row r="16477" spans="1:4" x14ac:dyDescent="0.2">
      <c r="A16477" s="295">
        <v>0.17119760000000001</v>
      </c>
      <c r="B16477" s="295"/>
      <c r="C16477" s="295">
        <v>0.2896649</v>
      </c>
      <c r="D16477" s="295"/>
    </row>
    <row r="16478" spans="1:4" x14ac:dyDescent="0.2">
      <c r="A16478" s="295">
        <v>0.17117950000000001</v>
      </c>
      <c r="B16478" s="295"/>
      <c r="C16478" s="295">
        <v>0.2896649</v>
      </c>
      <c r="D16478" s="295"/>
    </row>
    <row r="16479" spans="1:4" x14ac:dyDescent="0.2">
      <c r="A16479" s="295">
        <v>0.17117950000000001</v>
      </c>
      <c r="B16479" s="295"/>
      <c r="C16479" s="295">
        <v>0.289607</v>
      </c>
      <c r="D16479" s="295"/>
    </row>
    <row r="16480" spans="1:4" x14ac:dyDescent="0.2">
      <c r="A16480" s="295">
        <v>0.17112369999999999</v>
      </c>
      <c r="B16480" s="295"/>
      <c r="C16480" s="295">
        <v>0.28957319999999998</v>
      </c>
      <c r="D16480" s="295"/>
    </row>
    <row r="16481" spans="1:4" x14ac:dyDescent="0.2">
      <c r="A16481" s="295">
        <v>0.17110700000000001</v>
      </c>
      <c r="B16481" s="295"/>
      <c r="C16481" s="295">
        <v>0.2895356</v>
      </c>
      <c r="D16481" s="295"/>
    </row>
    <row r="16482" spans="1:4" x14ac:dyDescent="0.2">
      <c r="A16482" s="295">
        <v>0.1710883</v>
      </c>
      <c r="B16482" s="295"/>
      <c r="C16482" s="295">
        <v>0.28950559999999997</v>
      </c>
      <c r="D16482" s="295"/>
    </row>
    <row r="16483" spans="1:4" x14ac:dyDescent="0.2">
      <c r="A16483" s="295">
        <v>0.17103450000000001</v>
      </c>
      <c r="B16483" s="295"/>
      <c r="C16483" s="295">
        <v>0.2894523</v>
      </c>
      <c r="D16483" s="295"/>
    </row>
    <row r="16484" spans="1:4" x14ac:dyDescent="0.2">
      <c r="A16484" s="295">
        <v>0.1710158</v>
      </c>
      <c r="B16484" s="295"/>
      <c r="C16484" s="295">
        <v>0.28943190000000002</v>
      </c>
      <c r="D16484" s="295"/>
    </row>
    <row r="16485" spans="1:4" x14ac:dyDescent="0.2">
      <c r="A16485" s="295">
        <v>0.1709977</v>
      </c>
      <c r="B16485" s="295"/>
      <c r="C16485" s="295">
        <v>0.2893597</v>
      </c>
      <c r="D16485" s="295"/>
    </row>
    <row r="16486" spans="1:4" x14ac:dyDescent="0.2">
      <c r="A16486" s="295">
        <v>0.17097870000000001</v>
      </c>
      <c r="B16486" s="295"/>
      <c r="C16486" s="295">
        <v>0.28930620000000001</v>
      </c>
      <c r="D16486" s="295"/>
    </row>
    <row r="16487" spans="1:4" x14ac:dyDescent="0.2">
      <c r="A16487" s="295">
        <v>0.1709425</v>
      </c>
      <c r="B16487" s="295"/>
      <c r="C16487" s="295">
        <v>0.2892672</v>
      </c>
      <c r="D16487" s="295"/>
    </row>
    <row r="16488" spans="1:4" x14ac:dyDescent="0.2">
      <c r="A16488" s="295">
        <v>0.1709425</v>
      </c>
      <c r="B16488" s="295"/>
      <c r="C16488" s="295">
        <v>0.2892286</v>
      </c>
      <c r="D16488" s="295"/>
    </row>
    <row r="16489" spans="1:4" x14ac:dyDescent="0.2">
      <c r="A16489" s="295">
        <v>0.17090849999999999</v>
      </c>
      <c r="B16489" s="295"/>
      <c r="C16489" s="295">
        <v>0.28921000000000002</v>
      </c>
      <c r="D16489" s="295"/>
    </row>
    <row r="16490" spans="1:4" x14ac:dyDescent="0.2">
      <c r="A16490" s="295">
        <v>0.17090569999999999</v>
      </c>
      <c r="B16490" s="295"/>
      <c r="C16490" s="295">
        <v>0.28919139999999999</v>
      </c>
      <c r="D16490" s="295"/>
    </row>
    <row r="16491" spans="1:4" x14ac:dyDescent="0.2">
      <c r="A16491" s="295">
        <v>0.1708325</v>
      </c>
      <c r="B16491" s="295"/>
      <c r="C16491" s="295">
        <v>0.28917100000000001</v>
      </c>
      <c r="D16491" s="295"/>
    </row>
    <row r="16492" spans="1:4" x14ac:dyDescent="0.2">
      <c r="A16492" s="295">
        <v>0.1708325</v>
      </c>
      <c r="B16492" s="295"/>
      <c r="C16492" s="295">
        <v>0.28913739999999999</v>
      </c>
      <c r="D16492" s="295"/>
    </row>
    <row r="16493" spans="1:4" x14ac:dyDescent="0.2">
      <c r="A16493" s="295">
        <v>0.1707767</v>
      </c>
      <c r="B16493" s="295"/>
      <c r="C16493" s="295">
        <v>0.28909839999999998</v>
      </c>
      <c r="D16493" s="295"/>
    </row>
    <row r="16494" spans="1:4" x14ac:dyDescent="0.2">
      <c r="A16494" s="295">
        <v>0.1707766</v>
      </c>
      <c r="B16494" s="295"/>
      <c r="C16494" s="295">
        <v>0.28907860000000002</v>
      </c>
      <c r="D16494" s="295"/>
    </row>
    <row r="16495" spans="1:4" x14ac:dyDescent="0.2">
      <c r="A16495" s="295">
        <v>0.17076330000000001</v>
      </c>
      <c r="B16495" s="295"/>
      <c r="C16495" s="295">
        <v>0.28907860000000002</v>
      </c>
      <c r="D16495" s="295"/>
    </row>
    <row r="16496" spans="1:4" x14ac:dyDescent="0.2">
      <c r="A16496" s="295">
        <v>0.17075860000000001</v>
      </c>
      <c r="B16496" s="295"/>
      <c r="C16496" s="295">
        <v>0.28901959999999999</v>
      </c>
      <c r="D16496" s="295"/>
    </row>
    <row r="16497" spans="1:4" x14ac:dyDescent="0.2">
      <c r="A16497" s="295">
        <v>0.1707419</v>
      </c>
      <c r="B16497" s="295"/>
      <c r="C16497" s="295">
        <v>0.28898610000000002</v>
      </c>
      <c r="D16497" s="295"/>
    </row>
    <row r="16498" spans="1:4" x14ac:dyDescent="0.2">
      <c r="A16498" s="295">
        <v>0.17073430000000001</v>
      </c>
      <c r="B16498" s="295"/>
      <c r="C16498" s="295">
        <v>0.28896569999999999</v>
      </c>
      <c r="D16498" s="295"/>
    </row>
    <row r="16499" spans="1:4" x14ac:dyDescent="0.2">
      <c r="A16499" s="295">
        <v>0.17070479999999999</v>
      </c>
      <c r="B16499" s="295"/>
      <c r="C16499" s="295">
        <v>0.28892709999999999</v>
      </c>
      <c r="D16499" s="295"/>
    </row>
    <row r="16500" spans="1:4" x14ac:dyDescent="0.2">
      <c r="A16500" s="295">
        <v>0.17070479999999999</v>
      </c>
      <c r="B16500" s="295"/>
      <c r="C16500" s="295">
        <v>0.2888887</v>
      </c>
      <c r="D16500" s="295"/>
    </row>
    <row r="16501" spans="1:4" x14ac:dyDescent="0.2">
      <c r="A16501" s="295">
        <v>0.1706773</v>
      </c>
      <c r="B16501" s="295"/>
      <c r="C16501" s="295">
        <v>0.28887370000000001</v>
      </c>
      <c r="D16501" s="295"/>
    </row>
    <row r="16502" spans="1:4" x14ac:dyDescent="0.2">
      <c r="A16502" s="295">
        <v>0.17064989999999999</v>
      </c>
      <c r="B16502" s="295"/>
      <c r="C16502" s="295">
        <v>0.28885329999999998</v>
      </c>
      <c r="D16502" s="295"/>
    </row>
    <row r="16503" spans="1:4" x14ac:dyDescent="0.2">
      <c r="A16503" s="295">
        <v>0.17064989999999999</v>
      </c>
      <c r="B16503" s="295"/>
      <c r="C16503" s="295">
        <v>0.28885329999999998</v>
      </c>
      <c r="D16503" s="295"/>
    </row>
    <row r="16504" spans="1:4" x14ac:dyDescent="0.2">
      <c r="A16504" s="295">
        <v>0.1706318</v>
      </c>
      <c r="B16504" s="295"/>
      <c r="C16504" s="295">
        <v>0.28881590000000001</v>
      </c>
      <c r="D16504" s="295"/>
    </row>
    <row r="16505" spans="1:4" x14ac:dyDescent="0.2">
      <c r="A16505" s="295">
        <v>0.1705961</v>
      </c>
      <c r="B16505" s="295"/>
      <c r="C16505" s="295">
        <v>0.28876259999999998</v>
      </c>
      <c r="D16505" s="295"/>
    </row>
    <row r="16506" spans="1:4" x14ac:dyDescent="0.2">
      <c r="A16506" s="295">
        <v>0.17055999999999999</v>
      </c>
      <c r="B16506" s="295"/>
      <c r="C16506" s="295">
        <v>0.28876259999999998</v>
      </c>
      <c r="D16506" s="295"/>
    </row>
    <row r="16507" spans="1:4" x14ac:dyDescent="0.2">
      <c r="A16507" s="295">
        <v>0.1705584</v>
      </c>
      <c r="B16507" s="295"/>
      <c r="C16507" s="295">
        <v>0.288744</v>
      </c>
      <c r="D16507" s="295"/>
    </row>
    <row r="16508" spans="1:4" x14ac:dyDescent="0.2">
      <c r="A16508" s="295">
        <v>0.1705584</v>
      </c>
      <c r="B16508" s="295"/>
      <c r="C16508" s="295">
        <v>0.28870499999999999</v>
      </c>
      <c r="D16508" s="295"/>
    </row>
    <row r="16509" spans="1:4" x14ac:dyDescent="0.2">
      <c r="A16509" s="295">
        <v>0.17054030000000001</v>
      </c>
      <c r="B16509" s="295"/>
      <c r="C16509" s="295">
        <v>0.2886514</v>
      </c>
      <c r="D16509" s="295"/>
    </row>
    <row r="16510" spans="1:4" x14ac:dyDescent="0.2">
      <c r="A16510" s="295">
        <v>0.17052220000000001</v>
      </c>
      <c r="B16510" s="295"/>
      <c r="C16510" s="295">
        <v>0.28863100000000003</v>
      </c>
      <c r="D16510" s="295"/>
    </row>
    <row r="16511" spans="1:4" x14ac:dyDescent="0.2">
      <c r="A16511" s="295">
        <v>0.17050190000000001</v>
      </c>
      <c r="B16511" s="295"/>
      <c r="C16511" s="295">
        <v>0.2885588</v>
      </c>
      <c r="D16511" s="295"/>
    </row>
    <row r="16512" spans="1:4" x14ac:dyDescent="0.2">
      <c r="A16512" s="295">
        <v>0.1704851</v>
      </c>
      <c r="B16512" s="295"/>
      <c r="C16512" s="295">
        <v>0.28852030000000001</v>
      </c>
      <c r="D16512" s="295"/>
    </row>
    <row r="16513" spans="1:4" x14ac:dyDescent="0.2">
      <c r="A16513" s="295">
        <v>0.17043169999999999</v>
      </c>
      <c r="B16513" s="295"/>
      <c r="C16513" s="295">
        <v>0.28848119999999999</v>
      </c>
      <c r="D16513" s="295"/>
    </row>
    <row r="16514" spans="1:4" x14ac:dyDescent="0.2">
      <c r="A16514" s="295">
        <v>0.17043169999999999</v>
      </c>
      <c r="B16514" s="295"/>
      <c r="C16514" s="295">
        <v>0.28846149999999998</v>
      </c>
      <c r="D16514" s="295"/>
    </row>
    <row r="16515" spans="1:4" x14ac:dyDescent="0.2">
      <c r="A16515" s="295">
        <v>0.1704003</v>
      </c>
      <c r="B16515" s="295"/>
      <c r="C16515" s="295">
        <v>0.28842770000000001</v>
      </c>
      <c r="D16515" s="295"/>
    </row>
    <row r="16516" spans="1:4" x14ac:dyDescent="0.2">
      <c r="A16516" s="295">
        <v>0.1703858</v>
      </c>
      <c r="B16516" s="295"/>
      <c r="C16516" s="295">
        <v>0.28842770000000001</v>
      </c>
      <c r="D16516" s="295"/>
    </row>
    <row r="16517" spans="1:4" x14ac:dyDescent="0.2">
      <c r="A16517" s="295">
        <v>0.1703713</v>
      </c>
      <c r="B16517" s="295"/>
      <c r="C16517" s="295">
        <v>0.28835650000000002</v>
      </c>
      <c r="D16517" s="295"/>
    </row>
    <row r="16518" spans="1:4" x14ac:dyDescent="0.2">
      <c r="A16518" s="295">
        <v>0.17035980000000001</v>
      </c>
      <c r="B16518" s="295"/>
      <c r="C16518" s="295">
        <v>0.28830289999999997</v>
      </c>
      <c r="D16518" s="295"/>
    </row>
    <row r="16519" spans="1:4" x14ac:dyDescent="0.2">
      <c r="A16519" s="295">
        <v>0.17034170000000001</v>
      </c>
      <c r="B16519" s="295"/>
      <c r="C16519" s="295">
        <v>0.28828429999999999</v>
      </c>
      <c r="D16519" s="295"/>
    </row>
    <row r="16520" spans="1:4" x14ac:dyDescent="0.2">
      <c r="A16520" s="295">
        <v>0.17032269999999999</v>
      </c>
      <c r="B16520" s="295"/>
      <c r="C16520" s="295">
        <v>0.28826390000000002</v>
      </c>
      <c r="D16520" s="295"/>
    </row>
    <row r="16521" spans="1:4" x14ac:dyDescent="0.2">
      <c r="A16521" s="295">
        <v>0.17032269999999999</v>
      </c>
      <c r="B16521" s="295"/>
      <c r="C16521" s="295">
        <v>0.28824529999999998</v>
      </c>
      <c r="D16521" s="295"/>
    </row>
    <row r="16522" spans="1:4" x14ac:dyDescent="0.2">
      <c r="A16522" s="295">
        <v>0.17028560000000001</v>
      </c>
      <c r="B16522" s="295"/>
      <c r="C16522" s="295">
        <v>0.28821150000000001</v>
      </c>
      <c r="D16522" s="295"/>
    </row>
    <row r="16523" spans="1:4" x14ac:dyDescent="0.2">
      <c r="A16523" s="295">
        <v>0.17024020000000001</v>
      </c>
      <c r="B16523" s="295"/>
      <c r="C16523" s="295">
        <v>0.2881917</v>
      </c>
      <c r="D16523" s="295"/>
    </row>
    <row r="16524" spans="1:4" x14ac:dyDescent="0.2">
      <c r="A16524" s="295">
        <v>0.17017850000000001</v>
      </c>
      <c r="B16524" s="295"/>
      <c r="C16524" s="295">
        <v>0.2881917</v>
      </c>
      <c r="D16524" s="295"/>
    </row>
    <row r="16525" spans="1:4" x14ac:dyDescent="0.2">
      <c r="A16525" s="295">
        <v>0.17015420000000001</v>
      </c>
      <c r="B16525" s="295"/>
      <c r="C16525" s="295">
        <v>0.28813299999999997</v>
      </c>
      <c r="D16525" s="295"/>
    </row>
    <row r="16526" spans="1:4" x14ac:dyDescent="0.2">
      <c r="A16526" s="295">
        <v>0.17014170000000001</v>
      </c>
      <c r="B16526" s="295"/>
      <c r="C16526" s="295">
        <v>0.28813299999999997</v>
      </c>
      <c r="D16526" s="295"/>
    </row>
    <row r="16527" spans="1:4" x14ac:dyDescent="0.2">
      <c r="A16527" s="295">
        <v>0.17008590000000001</v>
      </c>
      <c r="B16527" s="295"/>
      <c r="C16527" s="295">
        <v>0.2880568</v>
      </c>
      <c r="D16527" s="295"/>
    </row>
    <row r="16528" spans="1:4" x14ac:dyDescent="0.2">
      <c r="A16528" s="295">
        <v>0.1700488</v>
      </c>
      <c r="B16528" s="295"/>
      <c r="C16528" s="295">
        <v>0.28803820000000002</v>
      </c>
      <c r="D16528" s="295"/>
    </row>
    <row r="16529" spans="1:4" x14ac:dyDescent="0.2">
      <c r="A16529" s="295">
        <v>0.17003209999999999</v>
      </c>
      <c r="B16529" s="295"/>
      <c r="C16529" s="295">
        <v>0.28800439999999999</v>
      </c>
      <c r="D16529" s="295"/>
    </row>
    <row r="16530" spans="1:4" x14ac:dyDescent="0.2">
      <c r="A16530" s="295">
        <v>0.17003209999999999</v>
      </c>
      <c r="B16530" s="295"/>
      <c r="C16530" s="295">
        <v>0.28794439999999999</v>
      </c>
      <c r="D16530" s="295"/>
    </row>
    <row r="16531" spans="1:4" x14ac:dyDescent="0.2">
      <c r="A16531" s="295">
        <v>0.16997860000000001</v>
      </c>
      <c r="B16531" s="295"/>
      <c r="C16531" s="295">
        <v>0.28788819999999998</v>
      </c>
      <c r="D16531" s="295"/>
    </row>
    <row r="16532" spans="1:4" x14ac:dyDescent="0.2">
      <c r="A16532" s="295">
        <v>0.16995959999999999</v>
      </c>
      <c r="B16532" s="295"/>
      <c r="C16532" s="295">
        <v>0.28785339999999998</v>
      </c>
      <c r="D16532" s="295"/>
    </row>
    <row r="16533" spans="1:4" x14ac:dyDescent="0.2">
      <c r="A16533" s="295">
        <v>0.16995959999999999</v>
      </c>
      <c r="B16533" s="295"/>
      <c r="C16533" s="295">
        <v>0.28779949999999999</v>
      </c>
      <c r="D16533" s="295"/>
    </row>
    <row r="16534" spans="1:4" x14ac:dyDescent="0.2">
      <c r="A16534" s="295">
        <v>0.1699415</v>
      </c>
      <c r="B16534" s="295"/>
      <c r="C16534" s="295">
        <v>0.2877806</v>
      </c>
      <c r="D16534" s="295"/>
    </row>
    <row r="16535" spans="1:4" x14ac:dyDescent="0.2">
      <c r="A16535" s="295">
        <v>0.1699234</v>
      </c>
      <c r="B16535" s="295"/>
      <c r="C16535" s="295">
        <v>0.2877459</v>
      </c>
      <c r="D16535" s="295"/>
    </row>
    <row r="16536" spans="1:4" x14ac:dyDescent="0.2">
      <c r="A16536" s="295">
        <v>0.16986860000000001</v>
      </c>
      <c r="B16536" s="295"/>
      <c r="C16536" s="295">
        <v>0.2877459</v>
      </c>
      <c r="D16536" s="295"/>
    </row>
    <row r="16537" spans="1:4" x14ac:dyDescent="0.2">
      <c r="A16537" s="295">
        <v>0.16984879999999999</v>
      </c>
      <c r="B16537" s="295"/>
      <c r="C16537" s="295">
        <v>0.28769260000000002</v>
      </c>
      <c r="D16537" s="295"/>
    </row>
    <row r="16538" spans="1:4" x14ac:dyDescent="0.2">
      <c r="A16538" s="295">
        <v>0.16983290000000001</v>
      </c>
      <c r="B16538" s="295"/>
      <c r="C16538" s="295">
        <v>0.28767369999999998</v>
      </c>
      <c r="D16538" s="295"/>
    </row>
    <row r="16539" spans="1:4" x14ac:dyDescent="0.2">
      <c r="A16539" s="295">
        <v>0.1698162</v>
      </c>
      <c r="B16539" s="295"/>
      <c r="C16539" s="295">
        <v>0.2876533</v>
      </c>
      <c r="D16539" s="295"/>
    </row>
    <row r="16540" spans="1:4" x14ac:dyDescent="0.2">
      <c r="A16540" s="295">
        <v>0.16977999999999999</v>
      </c>
      <c r="B16540" s="295"/>
      <c r="C16540" s="295">
        <v>0.2876533</v>
      </c>
      <c r="D16540" s="295"/>
    </row>
    <row r="16541" spans="1:4" x14ac:dyDescent="0.2">
      <c r="A16541" s="295">
        <v>0.16977999999999999</v>
      </c>
      <c r="B16541" s="295"/>
      <c r="C16541" s="295">
        <v>0.2876147</v>
      </c>
      <c r="D16541" s="295"/>
    </row>
    <row r="16542" spans="1:4" x14ac:dyDescent="0.2">
      <c r="A16542" s="295">
        <v>0.16977619999999999</v>
      </c>
      <c r="B16542" s="295"/>
      <c r="C16542" s="295">
        <v>0.2875624</v>
      </c>
      <c r="D16542" s="295"/>
    </row>
    <row r="16543" spans="1:4" x14ac:dyDescent="0.2">
      <c r="A16543" s="295">
        <v>0.16976189999999999</v>
      </c>
      <c r="B16543" s="295"/>
      <c r="C16543" s="295">
        <v>0.28756229999999999</v>
      </c>
      <c r="D16543" s="295"/>
    </row>
    <row r="16544" spans="1:4" x14ac:dyDescent="0.2">
      <c r="A16544" s="295">
        <v>0.16973260000000001</v>
      </c>
      <c r="B16544" s="295"/>
      <c r="C16544" s="295">
        <v>0.28746860000000002</v>
      </c>
      <c r="D16544" s="295"/>
    </row>
    <row r="16545" spans="1:4" x14ac:dyDescent="0.2">
      <c r="A16545" s="295">
        <v>0.16972519999999999</v>
      </c>
      <c r="B16545" s="295"/>
      <c r="C16545" s="295">
        <v>0.28743000000000002</v>
      </c>
      <c r="D16545" s="295"/>
    </row>
    <row r="16546" spans="1:4" x14ac:dyDescent="0.2">
      <c r="A16546" s="295">
        <v>0.16968949999999999</v>
      </c>
      <c r="B16546" s="295"/>
      <c r="C16546" s="295">
        <v>0.28741030000000001</v>
      </c>
      <c r="D16546" s="295"/>
    </row>
    <row r="16547" spans="1:4" x14ac:dyDescent="0.2">
      <c r="A16547" s="295">
        <v>0.16968949999999999</v>
      </c>
      <c r="B16547" s="295"/>
      <c r="C16547" s="295">
        <v>0.2873561</v>
      </c>
      <c r="D16547" s="295"/>
    </row>
    <row r="16548" spans="1:4" x14ac:dyDescent="0.2">
      <c r="A16548" s="295">
        <v>0.1696714</v>
      </c>
      <c r="B16548" s="295"/>
      <c r="C16548" s="295">
        <v>0.28728049999999999</v>
      </c>
      <c r="D16548" s="295"/>
    </row>
    <row r="16549" spans="1:4" x14ac:dyDescent="0.2">
      <c r="A16549" s="295">
        <v>0.16963429999999999</v>
      </c>
      <c r="B16549" s="295"/>
      <c r="C16549" s="295">
        <v>0.28726190000000001</v>
      </c>
      <c r="D16549" s="295"/>
    </row>
    <row r="16550" spans="1:4" x14ac:dyDescent="0.2">
      <c r="A16550" s="295">
        <v>0.16963429999999999</v>
      </c>
      <c r="B16550" s="295"/>
      <c r="C16550" s="295">
        <v>0.2872265</v>
      </c>
      <c r="D16550" s="295"/>
    </row>
    <row r="16551" spans="1:4" x14ac:dyDescent="0.2">
      <c r="A16551" s="295">
        <v>0.16961760000000001</v>
      </c>
      <c r="B16551" s="295"/>
      <c r="C16551" s="295">
        <v>0.28720770000000001</v>
      </c>
      <c r="D16551" s="295"/>
    </row>
    <row r="16552" spans="1:4" x14ac:dyDescent="0.2">
      <c r="A16552" s="295">
        <v>0.1695989</v>
      </c>
      <c r="B16552" s="295"/>
      <c r="C16552" s="295">
        <v>0.2871687</v>
      </c>
      <c r="D16552" s="295"/>
    </row>
    <row r="16553" spans="1:4" x14ac:dyDescent="0.2">
      <c r="A16553" s="295">
        <v>0.16956270000000001</v>
      </c>
      <c r="B16553" s="295"/>
      <c r="C16553" s="295">
        <v>0.28711419999999999</v>
      </c>
      <c r="D16553" s="295"/>
    </row>
    <row r="16554" spans="1:4" x14ac:dyDescent="0.2">
      <c r="A16554" s="295">
        <v>0.16954440000000001</v>
      </c>
      <c r="B16554" s="295"/>
      <c r="C16554" s="295">
        <v>0.2870954</v>
      </c>
      <c r="D16554" s="295"/>
    </row>
    <row r="16555" spans="1:4" x14ac:dyDescent="0.2">
      <c r="A16555" s="295">
        <v>0.16952700000000001</v>
      </c>
      <c r="B16555" s="295"/>
      <c r="C16555" s="295">
        <v>0.28704299999999999</v>
      </c>
      <c r="D16555" s="295"/>
    </row>
    <row r="16556" spans="1:4" x14ac:dyDescent="0.2">
      <c r="A16556" s="295">
        <v>0.16950799999999999</v>
      </c>
      <c r="B16556" s="295"/>
      <c r="C16556" s="295">
        <v>0.28702319999999998</v>
      </c>
      <c r="D16556" s="295"/>
    </row>
    <row r="16557" spans="1:4" x14ac:dyDescent="0.2">
      <c r="A16557" s="295">
        <v>0.1694531</v>
      </c>
      <c r="B16557" s="295"/>
      <c r="C16557" s="295">
        <v>0.28696919999999998</v>
      </c>
      <c r="D16557" s="295"/>
    </row>
    <row r="16558" spans="1:4" x14ac:dyDescent="0.2">
      <c r="A16558" s="295">
        <v>0.1694003</v>
      </c>
      <c r="B16558" s="295"/>
      <c r="C16558" s="295">
        <v>0.28691660000000002</v>
      </c>
      <c r="D16558" s="295"/>
    </row>
    <row r="16559" spans="1:4" x14ac:dyDescent="0.2">
      <c r="A16559" s="295">
        <v>0.1693451</v>
      </c>
      <c r="B16559" s="295"/>
      <c r="C16559" s="295">
        <v>0.28685899999999998</v>
      </c>
      <c r="D16559" s="295"/>
    </row>
    <row r="16560" spans="1:4" x14ac:dyDescent="0.2">
      <c r="A16560" s="295">
        <v>0.16934109999999999</v>
      </c>
      <c r="B16560" s="295"/>
      <c r="C16560" s="295">
        <v>0.28683920000000002</v>
      </c>
      <c r="D16560" s="295"/>
    </row>
    <row r="16561" spans="1:4" x14ac:dyDescent="0.2">
      <c r="A16561" s="295">
        <v>0.16932649999999999</v>
      </c>
      <c r="B16561" s="295"/>
      <c r="C16561" s="295">
        <v>0.28682419999999997</v>
      </c>
      <c r="D16561" s="295"/>
    </row>
    <row r="16562" spans="1:4" x14ac:dyDescent="0.2">
      <c r="A16562" s="295">
        <v>0.1693074</v>
      </c>
      <c r="B16562" s="295"/>
      <c r="C16562" s="295">
        <v>0.28676479999999999</v>
      </c>
      <c r="D16562" s="295"/>
    </row>
    <row r="16563" spans="1:4" x14ac:dyDescent="0.2">
      <c r="A16563" s="295">
        <v>0.1692968</v>
      </c>
      <c r="B16563" s="295"/>
      <c r="C16563" s="295">
        <v>0.286746</v>
      </c>
      <c r="D16563" s="295"/>
    </row>
    <row r="16564" spans="1:4" x14ac:dyDescent="0.2">
      <c r="A16564" s="295">
        <v>0.1692726</v>
      </c>
      <c r="B16564" s="295"/>
      <c r="C16564" s="295">
        <v>0.28668880000000002</v>
      </c>
      <c r="D16564" s="295"/>
    </row>
    <row r="16565" spans="1:4" x14ac:dyDescent="0.2">
      <c r="A16565" s="295">
        <v>0.1692726</v>
      </c>
      <c r="B16565" s="295"/>
      <c r="C16565" s="295">
        <v>0.2866496</v>
      </c>
      <c r="D16565" s="295"/>
    </row>
    <row r="16566" spans="1:4" x14ac:dyDescent="0.2">
      <c r="A16566" s="295">
        <v>0.16923940000000001</v>
      </c>
      <c r="B16566" s="295"/>
      <c r="C16566" s="295">
        <v>0.28659079999999998</v>
      </c>
      <c r="D16566" s="295"/>
    </row>
    <row r="16567" spans="1:4" x14ac:dyDescent="0.2">
      <c r="A16567" s="295">
        <v>0.1692369</v>
      </c>
      <c r="B16567" s="295"/>
      <c r="C16567" s="295">
        <v>0.28657199999999999</v>
      </c>
      <c r="D16567" s="295"/>
    </row>
    <row r="16568" spans="1:4" x14ac:dyDescent="0.2">
      <c r="A16568" s="295">
        <v>0.16918340000000001</v>
      </c>
      <c r="B16568" s="295"/>
      <c r="C16568" s="295">
        <v>0.28653659999999997</v>
      </c>
      <c r="D16568" s="295"/>
    </row>
    <row r="16569" spans="1:4" x14ac:dyDescent="0.2">
      <c r="A16569" s="295">
        <v>0.16918340000000001</v>
      </c>
      <c r="B16569" s="295"/>
      <c r="C16569" s="295">
        <v>0.28649920000000001</v>
      </c>
      <c r="D16569" s="295"/>
    </row>
    <row r="16570" spans="1:4" x14ac:dyDescent="0.2">
      <c r="A16570" s="295">
        <v>0.16914570000000001</v>
      </c>
      <c r="B16570" s="295"/>
      <c r="C16570" s="295">
        <v>0.28646060000000001</v>
      </c>
      <c r="D16570" s="295"/>
    </row>
    <row r="16571" spans="1:4" x14ac:dyDescent="0.2">
      <c r="A16571" s="295">
        <v>0.1691233</v>
      </c>
      <c r="B16571" s="295"/>
      <c r="C16571" s="295">
        <v>0.28642519999999999</v>
      </c>
      <c r="D16571" s="295"/>
    </row>
    <row r="16572" spans="1:4" x14ac:dyDescent="0.2">
      <c r="A16572" s="295">
        <v>0.16909289999999999</v>
      </c>
      <c r="B16572" s="295"/>
      <c r="C16572" s="295">
        <v>0.28638669999999999</v>
      </c>
      <c r="D16572" s="295"/>
    </row>
    <row r="16573" spans="1:4" x14ac:dyDescent="0.2">
      <c r="A16573" s="295">
        <v>0.1690748</v>
      </c>
      <c r="B16573" s="295"/>
      <c r="C16573" s="295">
        <v>0.28633019999999998</v>
      </c>
      <c r="D16573" s="295"/>
    </row>
    <row r="16574" spans="1:4" x14ac:dyDescent="0.2">
      <c r="A16574" s="295">
        <v>0.1690567</v>
      </c>
      <c r="B16574" s="295"/>
      <c r="C16574" s="295">
        <v>0.286273</v>
      </c>
      <c r="D16574" s="295"/>
    </row>
    <row r="16575" spans="1:4" x14ac:dyDescent="0.2">
      <c r="A16575" s="295">
        <v>0.16899259999999999</v>
      </c>
      <c r="B16575" s="295"/>
      <c r="C16575" s="295">
        <v>0.28623759999999998</v>
      </c>
      <c r="D16575" s="295"/>
    </row>
    <row r="16576" spans="1:4" x14ac:dyDescent="0.2">
      <c r="A16576" s="295">
        <v>0.1689822</v>
      </c>
      <c r="B16576" s="295"/>
      <c r="C16576" s="295">
        <v>0.28617999999999999</v>
      </c>
      <c r="D16576" s="295"/>
    </row>
    <row r="16577" spans="1:4" x14ac:dyDescent="0.2">
      <c r="A16577" s="295">
        <v>0.16896349999999999</v>
      </c>
      <c r="B16577" s="295"/>
      <c r="C16577" s="295">
        <v>0.2861612</v>
      </c>
      <c r="D16577" s="295"/>
    </row>
    <row r="16578" spans="1:4" x14ac:dyDescent="0.2">
      <c r="A16578" s="295">
        <v>0.1689474</v>
      </c>
      <c r="B16578" s="295"/>
      <c r="C16578" s="295">
        <v>0.28612739999999998</v>
      </c>
      <c r="D16578" s="295"/>
    </row>
    <row r="16579" spans="1:4" x14ac:dyDescent="0.2">
      <c r="A16579" s="295">
        <v>0.1689293</v>
      </c>
      <c r="B16579" s="295"/>
      <c r="C16579" s="295">
        <v>0.28610770000000002</v>
      </c>
      <c r="D16579" s="295"/>
    </row>
    <row r="16580" spans="1:4" x14ac:dyDescent="0.2">
      <c r="A16580" s="295">
        <v>0.16891999999999999</v>
      </c>
      <c r="B16580" s="295"/>
      <c r="C16580" s="295">
        <v>0.28608729999999999</v>
      </c>
      <c r="D16580" s="295"/>
    </row>
    <row r="16581" spans="1:4" x14ac:dyDescent="0.2">
      <c r="A16581" s="295">
        <v>0.16891030000000001</v>
      </c>
      <c r="B16581" s="295"/>
      <c r="C16581" s="295">
        <v>0.2860723</v>
      </c>
      <c r="D16581" s="295"/>
    </row>
    <row r="16582" spans="1:4" x14ac:dyDescent="0.2">
      <c r="A16582" s="295">
        <v>0.1688905</v>
      </c>
      <c r="B16582" s="295"/>
      <c r="C16582" s="295">
        <v>0.28603329999999999</v>
      </c>
      <c r="D16582" s="295"/>
    </row>
    <row r="16583" spans="1:4" x14ac:dyDescent="0.2">
      <c r="A16583" s="295">
        <v>0.1688394</v>
      </c>
      <c r="B16583" s="295"/>
      <c r="C16583" s="295">
        <v>0.28599370000000002</v>
      </c>
      <c r="D16583" s="295"/>
    </row>
    <row r="16584" spans="1:4" x14ac:dyDescent="0.2">
      <c r="A16584" s="295">
        <v>0.1688394</v>
      </c>
      <c r="B16584" s="295"/>
      <c r="C16584" s="295">
        <v>0.28597489999999998</v>
      </c>
      <c r="D16584" s="295"/>
    </row>
    <row r="16585" spans="1:4" x14ac:dyDescent="0.2">
      <c r="A16585" s="295">
        <v>0.16882130000000001</v>
      </c>
      <c r="B16585" s="295"/>
      <c r="C16585" s="295">
        <v>0.28595989999999999</v>
      </c>
      <c r="D16585" s="295"/>
    </row>
    <row r="16586" spans="1:4" x14ac:dyDescent="0.2">
      <c r="A16586" s="295">
        <v>0.16881850000000001</v>
      </c>
      <c r="B16586" s="295"/>
      <c r="C16586" s="295">
        <v>0.28588350000000001</v>
      </c>
      <c r="D16586" s="295"/>
    </row>
    <row r="16587" spans="1:4" x14ac:dyDescent="0.2">
      <c r="A16587" s="295">
        <v>0.16881840000000001</v>
      </c>
      <c r="B16587" s="295"/>
      <c r="C16587" s="295">
        <v>0.28586850000000003</v>
      </c>
      <c r="D16587" s="295"/>
    </row>
    <row r="16588" spans="1:4" x14ac:dyDescent="0.2">
      <c r="A16588" s="295">
        <v>0.1687845</v>
      </c>
      <c r="B16588" s="295"/>
      <c r="C16588" s="295">
        <v>0.28580889999999998</v>
      </c>
      <c r="D16588" s="295"/>
    </row>
    <row r="16589" spans="1:4" x14ac:dyDescent="0.2">
      <c r="A16589" s="295">
        <v>0.1687488</v>
      </c>
      <c r="B16589" s="295"/>
      <c r="C16589" s="295">
        <v>0.2857903</v>
      </c>
      <c r="D16589" s="295"/>
    </row>
    <row r="16590" spans="1:4" x14ac:dyDescent="0.2">
      <c r="A16590" s="295">
        <v>0.1687023</v>
      </c>
      <c r="B16590" s="295"/>
      <c r="C16590" s="295">
        <v>0.28573700000000002</v>
      </c>
      <c r="D16590" s="295"/>
    </row>
    <row r="16591" spans="1:4" x14ac:dyDescent="0.2">
      <c r="A16591" s="295">
        <v>0.1686946</v>
      </c>
      <c r="B16591" s="295"/>
      <c r="C16591" s="295">
        <v>0.28573690000000002</v>
      </c>
      <c r="D16591" s="295"/>
    </row>
    <row r="16592" spans="1:4" x14ac:dyDescent="0.2">
      <c r="A16592" s="295">
        <v>0.16867650000000001</v>
      </c>
      <c r="B16592" s="295"/>
      <c r="C16592" s="295">
        <v>0.2857034</v>
      </c>
      <c r="D16592" s="295"/>
    </row>
    <row r="16593" spans="1:4" x14ac:dyDescent="0.2">
      <c r="A16593" s="295">
        <v>0.16864419999999999</v>
      </c>
      <c r="B16593" s="295"/>
      <c r="C16593" s="295">
        <v>0.28562559999999998</v>
      </c>
      <c r="D16593" s="295"/>
    </row>
    <row r="16594" spans="1:4" x14ac:dyDescent="0.2">
      <c r="A16594" s="295">
        <v>0.16864170000000001</v>
      </c>
      <c r="B16594" s="295"/>
      <c r="C16594" s="295">
        <v>0.28554889999999999</v>
      </c>
      <c r="D16594" s="295"/>
    </row>
    <row r="16595" spans="1:4" x14ac:dyDescent="0.2">
      <c r="A16595" s="295">
        <v>0.16864170000000001</v>
      </c>
      <c r="B16595" s="295"/>
      <c r="C16595" s="295">
        <v>0.28553390000000001</v>
      </c>
      <c r="D16595" s="295"/>
    </row>
    <row r="16596" spans="1:4" x14ac:dyDescent="0.2">
      <c r="A16596" s="295">
        <v>0.16862920000000001</v>
      </c>
      <c r="B16596" s="295"/>
      <c r="C16596" s="295">
        <v>0.28553390000000001</v>
      </c>
      <c r="D16596" s="295"/>
    </row>
    <row r="16597" spans="1:4" x14ac:dyDescent="0.2">
      <c r="A16597" s="295">
        <v>0.16862269999999999</v>
      </c>
      <c r="B16597" s="295"/>
      <c r="C16597" s="295">
        <v>0.28543980000000002</v>
      </c>
      <c r="D16597" s="295"/>
    </row>
    <row r="16598" spans="1:4" x14ac:dyDescent="0.2">
      <c r="A16598" s="295">
        <v>0.168604</v>
      </c>
      <c r="B16598" s="295"/>
      <c r="C16598" s="295">
        <v>0.28543980000000002</v>
      </c>
      <c r="D16598" s="295"/>
    </row>
    <row r="16599" spans="1:4" x14ac:dyDescent="0.2">
      <c r="A16599" s="295">
        <v>0.16860020000000001</v>
      </c>
      <c r="B16599" s="295"/>
      <c r="C16599" s="295">
        <v>0.28542000000000001</v>
      </c>
      <c r="D16599" s="295"/>
    </row>
    <row r="16600" spans="1:4" x14ac:dyDescent="0.2">
      <c r="A16600" s="295">
        <v>0.16858590000000001</v>
      </c>
      <c r="B16600" s="295"/>
      <c r="C16600" s="295">
        <v>0.28530480000000003</v>
      </c>
      <c r="D16600" s="295"/>
    </row>
    <row r="16601" spans="1:4" x14ac:dyDescent="0.2">
      <c r="A16601" s="295">
        <v>0.1685856</v>
      </c>
      <c r="B16601" s="295"/>
      <c r="C16601" s="295">
        <v>0.28530480000000003</v>
      </c>
      <c r="D16601" s="295"/>
    </row>
    <row r="16602" spans="1:4" x14ac:dyDescent="0.2">
      <c r="A16602" s="295">
        <v>0.16853209999999999</v>
      </c>
      <c r="B16602" s="295"/>
      <c r="C16602" s="295">
        <v>0.28528619999999999</v>
      </c>
      <c r="D16602" s="295"/>
    </row>
    <row r="16603" spans="1:4" x14ac:dyDescent="0.2">
      <c r="A16603" s="295">
        <v>0.16853209999999999</v>
      </c>
      <c r="B16603" s="295"/>
      <c r="C16603" s="295">
        <v>0.28523359999999998</v>
      </c>
      <c r="D16603" s="295"/>
    </row>
    <row r="16604" spans="1:4" x14ac:dyDescent="0.2">
      <c r="A16604" s="295">
        <v>0.1685131</v>
      </c>
      <c r="B16604" s="295"/>
      <c r="C16604" s="295">
        <v>0.28516140000000001</v>
      </c>
      <c r="D16604" s="295"/>
    </row>
    <row r="16605" spans="1:4" x14ac:dyDescent="0.2">
      <c r="A16605" s="295">
        <v>0.1684754</v>
      </c>
      <c r="B16605" s="295"/>
      <c r="C16605" s="295">
        <v>0.28514099999999998</v>
      </c>
      <c r="D16605" s="295"/>
    </row>
    <row r="16606" spans="1:4" x14ac:dyDescent="0.2">
      <c r="A16606" s="295">
        <v>0.1684696</v>
      </c>
      <c r="B16606" s="295"/>
      <c r="C16606" s="295">
        <v>0.28510079999999999</v>
      </c>
      <c r="D16606" s="295"/>
    </row>
    <row r="16607" spans="1:4" x14ac:dyDescent="0.2">
      <c r="A16607" s="295">
        <v>0.16840440000000001</v>
      </c>
      <c r="B16607" s="295"/>
      <c r="C16607" s="295">
        <v>0.28508109999999998</v>
      </c>
      <c r="D16607" s="295"/>
    </row>
    <row r="16608" spans="1:4" x14ac:dyDescent="0.2">
      <c r="A16608" s="295">
        <v>0.16836760000000001</v>
      </c>
      <c r="B16608" s="295"/>
      <c r="C16608" s="295">
        <v>0.28504190000000001</v>
      </c>
      <c r="D16608" s="295"/>
    </row>
    <row r="16609" spans="1:4" x14ac:dyDescent="0.2">
      <c r="A16609" s="295">
        <v>0.16835339999999999</v>
      </c>
      <c r="B16609" s="295"/>
      <c r="C16609" s="295">
        <v>0.28498970000000001</v>
      </c>
      <c r="D16609" s="295"/>
    </row>
    <row r="16610" spans="1:4" x14ac:dyDescent="0.2">
      <c r="A16610" s="295">
        <v>0.16835339999999999</v>
      </c>
      <c r="B16610" s="295"/>
      <c r="C16610" s="295">
        <v>0.28495110000000001</v>
      </c>
      <c r="D16610" s="295"/>
    </row>
    <row r="16611" spans="1:4" x14ac:dyDescent="0.2">
      <c r="A16611" s="295">
        <v>0.16834959999999999</v>
      </c>
      <c r="B16611" s="295"/>
      <c r="C16611" s="295">
        <v>0.28489310000000001</v>
      </c>
      <c r="D16611" s="295"/>
    </row>
    <row r="16612" spans="1:4" x14ac:dyDescent="0.2">
      <c r="A16612" s="295">
        <v>0.16832549999999999</v>
      </c>
      <c r="B16612" s="295"/>
      <c r="C16612" s="295">
        <v>0.28489310000000001</v>
      </c>
      <c r="D16612" s="295"/>
    </row>
    <row r="16613" spans="1:4" x14ac:dyDescent="0.2">
      <c r="A16613" s="295">
        <v>0.1682958</v>
      </c>
      <c r="B16613" s="295"/>
      <c r="C16613" s="295">
        <v>0.28483409999999998</v>
      </c>
      <c r="D16613" s="295"/>
    </row>
    <row r="16614" spans="1:4" x14ac:dyDescent="0.2">
      <c r="A16614" s="295">
        <v>0.1682768</v>
      </c>
      <c r="B16614" s="295"/>
      <c r="C16614" s="295">
        <v>0.2847807</v>
      </c>
      <c r="D16614" s="295"/>
    </row>
    <row r="16615" spans="1:4" x14ac:dyDescent="0.2">
      <c r="A16615" s="295">
        <v>0.16825870000000001</v>
      </c>
      <c r="B16615" s="295"/>
      <c r="C16615" s="295">
        <v>0.2847422</v>
      </c>
      <c r="D16615" s="295"/>
    </row>
    <row r="16616" spans="1:4" x14ac:dyDescent="0.2">
      <c r="A16616" s="295">
        <v>0.1682525</v>
      </c>
      <c r="B16616" s="295"/>
      <c r="C16616" s="295">
        <v>0.28470830000000003</v>
      </c>
      <c r="D16616" s="295"/>
    </row>
    <row r="16617" spans="1:4" x14ac:dyDescent="0.2">
      <c r="A16617" s="295">
        <v>0.16819439999999999</v>
      </c>
      <c r="B16617" s="295"/>
      <c r="C16617" s="295">
        <v>0.28465049999999997</v>
      </c>
      <c r="D16617" s="295"/>
    </row>
    <row r="16618" spans="1:4" x14ac:dyDescent="0.2">
      <c r="A16618" s="295">
        <v>0.1681848</v>
      </c>
      <c r="B16618" s="295"/>
      <c r="C16618" s="295">
        <v>0.28465049999999997</v>
      </c>
      <c r="D16618" s="295"/>
    </row>
    <row r="16619" spans="1:4" x14ac:dyDescent="0.2">
      <c r="A16619" s="295">
        <v>0.1681502</v>
      </c>
      <c r="B16619" s="295"/>
      <c r="C16619" s="295">
        <v>0.28457929999999998</v>
      </c>
      <c r="D16619" s="295"/>
    </row>
    <row r="16620" spans="1:4" x14ac:dyDescent="0.2">
      <c r="A16620" s="295">
        <v>0.16814709999999999</v>
      </c>
      <c r="B16620" s="295"/>
      <c r="C16620" s="295">
        <v>0.28455960000000002</v>
      </c>
      <c r="D16620" s="295"/>
    </row>
    <row r="16621" spans="1:4" x14ac:dyDescent="0.2">
      <c r="A16621" s="295">
        <v>0.16811229999999999</v>
      </c>
      <c r="B16621" s="295"/>
      <c r="C16621" s="295">
        <v>0.2845242</v>
      </c>
      <c r="D16621" s="295"/>
    </row>
    <row r="16622" spans="1:4" x14ac:dyDescent="0.2">
      <c r="A16622" s="295">
        <v>0.1680942</v>
      </c>
      <c r="B16622" s="295"/>
      <c r="C16622" s="295">
        <v>0.28448669999999998</v>
      </c>
      <c r="D16622" s="295"/>
    </row>
    <row r="16623" spans="1:4" x14ac:dyDescent="0.2">
      <c r="A16623" s="295">
        <v>0.16804930000000001</v>
      </c>
      <c r="B16623" s="295"/>
      <c r="C16623" s="295">
        <v>0.28446630000000001</v>
      </c>
      <c r="D16623" s="295"/>
    </row>
    <row r="16624" spans="1:4" x14ac:dyDescent="0.2">
      <c r="A16624" s="295">
        <v>0.16802139999999999</v>
      </c>
      <c r="B16624" s="295"/>
      <c r="C16624" s="295">
        <v>0.28442679999999998</v>
      </c>
      <c r="D16624" s="295"/>
    </row>
    <row r="16625" spans="1:4" x14ac:dyDescent="0.2">
      <c r="A16625" s="295">
        <v>0.1680024</v>
      </c>
      <c r="B16625" s="295"/>
      <c r="C16625" s="295">
        <v>0.28437319999999999</v>
      </c>
      <c r="D16625" s="295"/>
    </row>
    <row r="16626" spans="1:4" x14ac:dyDescent="0.2">
      <c r="A16626" s="295">
        <v>0.16799120000000001</v>
      </c>
      <c r="B16626" s="295"/>
      <c r="C16626" s="295">
        <v>0.28435440000000001</v>
      </c>
      <c r="D16626" s="295"/>
    </row>
    <row r="16627" spans="1:4" x14ac:dyDescent="0.2">
      <c r="A16627" s="295">
        <v>0.1679834</v>
      </c>
      <c r="B16627" s="295"/>
      <c r="C16627" s="295">
        <v>0.28433580000000003</v>
      </c>
      <c r="D16627" s="295"/>
    </row>
    <row r="16628" spans="1:4" x14ac:dyDescent="0.2">
      <c r="A16628" s="295">
        <v>0.1679466</v>
      </c>
      <c r="B16628" s="295"/>
      <c r="C16628" s="295">
        <v>0.2843154</v>
      </c>
      <c r="D16628" s="295"/>
    </row>
    <row r="16629" spans="1:4" x14ac:dyDescent="0.2">
      <c r="A16629" s="295">
        <v>0.16791970000000001</v>
      </c>
      <c r="B16629" s="295"/>
      <c r="C16629" s="295">
        <v>0.28422130000000001</v>
      </c>
      <c r="D16629" s="295"/>
    </row>
    <row r="16630" spans="1:4" x14ac:dyDescent="0.2">
      <c r="A16630" s="295">
        <v>0.16790859999999999</v>
      </c>
      <c r="B16630" s="295"/>
      <c r="C16630" s="295">
        <v>0.28422130000000001</v>
      </c>
      <c r="D16630" s="295"/>
    </row>
    <row r="16631" spans="1:4" x14ac:dyDescent="0.2">
      <c r="A16631" s="295">
        <v>0.1678907</v>
      </c>
      <c r="B16631" s="295"/>
      <c r="C16631" s="295">
        <v>0.28418749999999998</v>
      </c>
      <c r="D16631" s="295"/>
    </row>
    <row r="16632" spans="1:4" x14ac:dyDescent="0.2">
      <c r="A16632" s="295">
        <v>0.16787289999999999</v>
      </c>
      <c r="B16632" s="295"/>
      <c r="C16632" s="295">
        <v>0.2841341</v>
      </c>
      <c r="D16632" s="295"/>
    </row>
    <row r="16633" spans="1:4" x14ac:dyDescent="0.2">
      <c r="A16633" s="295">
        <v>0.16786100000000001</v>
      </c>
      <c r="B16633" s="295"/>
      <c r="C16633" s="295">
        <v>0.28409869999999998</v>
      </c>
      <c r="D16633" s="295"/>
    </row>
    <row r="16634" spans="1:4" x14ac:dyDescent="0.2">
      <c r="A16634" s="295">
        <v>0.16783609999999999</v>
      </c>
      <c r="B16634" s="295"/>
      <c r="C16634" s="295">
        <v>0.2840799</v>
      </c>
      <c r="D16634" s="295"/>
    </row>
    <row r="16635" spans="1:4" x14ac:dyDescent="0.2">
      <c r="A16635" s="295">
        <v>0.1677814</v>
      </c>
      <c r="B16635" s="295"/>
      <c r="C16635" s="295">
        <v>0.2840799</v>
      </c>
      <c r="D16635" s="295"/>
    </row>
    <row r="16636" spans="1:4" x14ac:dyDescent="0.2">
      <c r="A16636" s="295">
        <v>0.1677746</v>
      </c>
      <c r="B16636" s="295"/>
      <c r="C16636" s="295">
        <v>0.28406130000000002</v>
      </c>
      <c r="D16636" s="295"/>
    </row>
    <row r="16637" spans="1:4" x14ac:dyDescent="0.2">
      <c r="A16637" s="295">
        <v>0.16774549999999999</v>
      </c>
      <c r="B16637" s="295"/>
      <c r="C16637" s="295">
        <v>0.28402749999999999</v>
      </c>
      <c r="D16637" s="295"/>
    </row>
    <row r="16638" spans="1:4" x14ac:dyDescent="0.2">
      <c r="A16638" s="295">
        <v>0.16774459999999999</v>
      </c>
      <c r="B16638" s="295"/>
      <c r="C16638" s="295">
        <v>0.2839892</v>
      </c>
      <c r="D16638" s="295"/>
    </row>
    <row r="16639" spans="1:4" x14ac:dyDescent="0.2">
      <c r="A16639" s="295">
        <v>0.16771759999999999</v>
      </c>
      <c r="B16639" s="295"/>
      <c r="C16639" s="295">
        <v>0.28397420000000001</v>
      </c>
      <c r="D16639" s="295"/>
    </row>
    <row r="16640" spans="1:4" x14ac:dyDescent="0.2">
      <c r="A16640" s="295">
        <v>0.16770309999999999</v>
      </c>
      <c r="B16640" s="295"/>
      <c r="C16640" s="295">
        <v>0.28395379999999998</v>
      </c>
      <c r="D16640" s="295"/>
    </row>
    <row r="16641" spans="1:4" x14ac:dyDescent="0.2">
      <c r="A16641" s="295">
        <v>0.16768939999999999</v>
      </c>
      <c r="B16641" s="295"/>
      <c r="C16641" s="295">
        <v>0.28392020000000001</v>
      </c>
      <c r="D16641" s="295"/>
    </row>
    <row r="16642" spans="1:4" x14ac:dyDescent="0.2">
      <c r="A16642" s="295">
        <v>0.16768939999999999</v>
      </c>
      <c r="B16642" s="295"/>
      <c r="C16642" s="295">
        <v>0.28390140000000003</v>
      </c>
      <c r="D16642" s="295"/>
    </row>
    <row r="16643" spans="1:4" x14ac:dyDescent="0.2">
      <c r="A16643" s="295">
        <v>0.16767409999999999</v>
      </c>
      <c r="B16643" s="295"/>
      <c r="C16643" s="295">
        <v>0.28382760000000001</v>
      </c>
      <c r="D16643" s="295"/>
    </row>
    <row r="16644" spans="1:4" x14ac:dyDescent="0.2">
      <c r="A16644" s="295">
        <v>0.16765459999999999</v>
      </c>
      <c r="B16644" s="295"/>
      <c r="C16644" s="295">
        <v>0.28382760000000001</v>
      </c>
      <c r="D16644" s="295"/>
    </row>
    <row r="16645" spans="1:4" x14ac:dyDescent="0.2">
      <c r="A16645" s="295">
        <v>0.16763649999999999</v>
      </c>
      <c r="B16645" s="295"/>
      <c r="C16645" s="295">
        <v>0.2837886</v>
      </c>
      <c r="D16645" s="295"/>
    </row>
    <row r="16646" spans="1:4" x14ac:dyDescent="0.2">
      <c r="A16646" s="295">
        <v>0.16759969999999999</v>
      </c>
      <c r="B16646" s="295"/>
      <c r="C16646" s="295">
        <v>0.28375</v>
      </c>
      <c r="D16646" s="295"/>
    </row>
    <row r="16647" spans="1:4" x14ac:dyDescent="0.2">
      <c r="A16647" s="295">
        <v>0.16758819999999999</v>
      </c>
      <c r="B16647" s="295"/>
      <c r="C16647" s="295">
        <v>0.28373500000000001</v>
      </c>
      <c r="D16647" s="295"/>
    </row>
    <row r="16648" spans="1:4" x14ac:dyDescent="0.2">
      <c r="A16648" s="295">
        <v>0.1675587</v>
      </c>
      <c r="B16648" s="295"/>
      <c r="C16648" s="295">
        <v>0.283696</v>
      </c>
      <c r="D16648" s="295"/>
    </row>
    <row r="16649" spans="1:4" x14ac:dyDescent="0.2">
      <c r="A16649" s="295">
        <v>0.16754459999999999</v>
      </c>
      <c r="B16649" s="295"/>
      <c r="C16649" s="295">
        <v>0.28367629999999999</v>
      </c>
      <c r="D16649" s="295"/>
    </row>
    <row r="16650" spans="1:4" x14ac:dyDescent="0.2">
      <c r="A16650" s="295">
        <v>0.16751440000000001</v>
      </c>
      <c r="B16650" s="295"/>
      <c r="C16650" s="295">
        <v>0.28361910000000001</v>
      </c>
      <c r="D16650" s="295"/>
    </row>
    <row r="16651" spans="1:4" x14ac:dyDescent="0.2">
      <c r="A16651" s="295">
        <v>0.1675092</v>
      </c>
      <c r="B16651" s="295"/>
      <c r="C16651" s="295">
        <v>0.28356100000000001</v>
      </c>
      <c r="D16651" s="295"/>
    </row>
    <row r="16652" spans="1:4" x14ac:dyDescent="0.2">
      <c r="A16652" s="295">
        <v>0.16749020000000001</v>
      </c>
      <c r="B16652" s="295"/>
      <c r="C16652" s="295">
        <v>0.28354220000000002</v>
      </c>
      <c r="D16652" s="295"/>
    </row>
    <row r="16653" spans="1:4" x14ac:dyDescent="0.2">
      <c r="A16653" s="295">
        <v>0.16745399999999999</v>
      </c>
      <c r="B16653" s="295"/>
      <c r="C16653" s="295">
        <v>0.28352719999999998</v>
      </c>
      <c r="D16653" s="295"/>
    </row>
    <row r="16654" spans="1:4" x14ac:dyDescent="0.2">
      <c r="A16654" s="295">
        <v>0.16741629999999999</v>
      </c>
      <c r="B16654" s="295"/>
      <c r="C16654" s="295">
        <v>0.28348800000000002</v>
      </c>
      <c r="D16654" s="295"/>
    </row>
    <row r="16655" spans="1:4" x14ac:dyDescent="0.2">
      <c r="A16655" s="295">
        <v>0.1674128</v>
      </c>
      <c r="B16655" s="295"/>
      <c r="C16655" s="295">
        <v>0.28343089999999999</v>
      </c>
      <c r="D16655" s="295"/>
    </row>
    <row r="16656" spans="1:4" x14ac:dyDescent="0.2">
      <c r="A16656" s="295">
        <v>0.1673972</v>
      </c>
      <c r="B16656" s="295"/>
      <c r="C16656" s="295">
        <v>0.28343079999999998</v>
      </c>
      <c r="D16656" s="295"/>
    </row>
    <row r="16657" spans="1:4" x14ac:dyDescent="0.2">
      <c r="A16657" s="295">
        <v>0.167383</v>
      </c>
      <c r="B16657" s="295"/>
      <c r="C16657" s="295">
        <v>0.283412</v>
      </c>
      <c r="D16657" s="295"/>
    </row>
    <row r="16658" spans="1:4" x14ac:dyDescent="0.2">
      <c r="A16658" s="295">
        <v>0.1673782</v>
      </c>
      <c r="B16658" s="295"/>
      <c r="C16658" s="295">
        <v>0.28339320000000001</v>
      </c>
      <c r="D16658" s="295"/>
    </row>
    <row r="16659" spans="1:4" x14ac:dyDescent="0.2">
      <c r="A16659" s="295">
        <v>0.16736860000000001</v>
      </c>
      <c r="B16659" s="295"/>
      <c r="C16659" s="295">
        <v>0.28337279999999998</v>
      </c>
      <c r="D16659" s="295"/>
    </row>
    <row r="16660" spans="1:4" x14ac:dyDescent="0.2">
      <c r="A16660" s="295">
        <v>0.16736010000000001</v>
      </c>
      <c r="B16660" s="295"/>
      <c r="C16660" s="295">
        <v>0.2833542</v>
      </c>
      <c r="D16660" s="295"/>
    </row>
    <row r="16661" spans="1:4" x14ac:dyDescent="0.2">
      <c r="A16661" s="295">
        <v>0.16732459999999999</v>
      </c>
      <c r="B16661" s="295"/>
      <c r="C16661" s="295">
        <v>0.2832614</v>
      </c>
      <c r="D16661" s="295"/>
    </row>
    <row r="16662" spans="1:4" x14ac:dyDescent="0.2">
      <c r="A16662" s="295">
        <v>0.16728219999999999</v>
      </c>
      <c r="B16662" s="295"/>
      <c r="C16662" s="295">
        <v>0.28324280000000002</v>
      </c>
      <c r="D16662" s="295"/>
    </row>
    <row r="16663" spans="1:4" x14ac:dyDescent="0.2">
      <c r="A16663" s="295">
        <v>0.16726959999999999</v>
      </c>
      <c r="B16663" s="295"/>
      <c r="C16663" s="295">
        <v>0.28324280000000002</v>
      </c>
      <c r="D16663" s="295"/>
    </row>
    <row r="16664" spans="1:4" x14ac:dyDescent="0.2">
      <c r="A16664" s="295">
        <v>0.16726959999999999</v>
      </c>
      <c r="B16664" s="295"/>
      <c r="C16664" s="295">
        <v>0.28322419999999998</v>
      </c>
      <c r="D16664" s="295"/>
    </row>
    <row r="16665" spans="1:4" x14ac:dyDescent="0.2">
      <c r="A16665" s="295">
        <v>0.16719539999999999</v>
      </c>
      <c r="B16665" s="295"/>
      <c r="C16665" s="295">
        <v>0.28320919999999999</v>
      </c>
      <c r="D16665" s="295"/>
    </row>
    <row r="16666" spans="1:4" x14ac:dyDescent="0.2">
      <c r="A16666" s="295">
        <v>0.16719539999999999</v>
      </c>
      <c r="B16666" s="295"/>
      <c r="C16666" s="295">
        <v>0.28316910000000001</v>
      </c>
      <c r="D16666" s="295"/>
    </row>
    <row r="16667" spans="1:4" x14ac:dyDescent="0.2">
      <c r="A16667" s="295">
        <v>0.16718060000000001</v>
      </c>
      <c r="B16667" s="295"/>
      <c r="C16667" s="295">
        <v>0.28312029999999999</v>
      </c>
      <c r="D16667" s="295"/>
    </row>
    <row r="16668" spans="1:4" x14ac:dyDescent="0.2">
      <c r="A16668" s="295">
        <v>0.16716600000000001</v>
      </c>
      <c r="B16668" s="295"/>
      <c r="C16668" s="295">
        <v>0.28308489999999997</v>
      </c>
      <c r="D16668" s="295"/>
    </row>
    <row r="16669" spans="1:4" x14ac:dyDescent="0.2">
      <c r="A16669" s="295">
        <v>0.16716059999999999</v>
      </c>
      <c r="B16669" s="295"/>
      <c r="C16669" s="295">
        <v>0.28306609999999999</v>
      </c>
      <c r="D16669" s="295"/>
    </row>
    <row r="16670" spans="1:4" x14ac:dyDescent="0.2">
      <c r="A16670" s="295">
        <v>0.16712289999999999</v>
      </c>
      <c r="B16670" s="295"/>
      <c r="C16670" s="295">
        <v>0.28302749999999999</v>
      </c>
      <c r="D16670" s="295"/>
    </row>
    <row r="16671" spans="1:4" x14ac:dyDescent="0.2">
      <c r="A16671" s="295">
        <v>0.16712179999999999</v>
      </c>
      <c r="B16671" s="295"/>
      <c r="C16671" s="295">
        <v>0.28299010000000002</v>
      </c>
      <c r="D16671" s="295"/>
    </row>
    <row r="16672" spans="1:4" x14ac:dyDescent="0.2">
      <c r="A16672" s="295">
        <v>0.1670923</v>
      </c>
      <c r="B16672" s="295"/>
      <c r="C16672" s="295">
        <v>0.28297129999999998</v>
      </c>
      <c r="D16672" s="295"/>
    </row>
    <row r="16673" spans="1:4" x14ac:dyDescent="0.2">
      <c r="A16673" s="295">
        <v>0.16706679999999999</v>
      </c>
      <c r="B16673" s="295"/>
      <c r="C16673" s="295">
        <v>0.2829527</v>
      </c>
      <c r="D16673" s="295"/>
    </row>
    <row r="16674" spans="1:4" x14ac:dyDescent="0.2">
      <c r="A16674" s="295">
        <v>0.1670633</v>
      </c>
      <c r="B16674" s="295"/>
      <c r="C16674" s="295">
        <v>0.28289750000000002</v>
      </c>
      <c r="D16674" s="295"/>
    </row>
    <row r="16675" spans="1:4" x14ac:dyDescent="0.2">
      <c r="A16675" s="295">
        <v>0.1670355</v>
      </c>
      <c r="B16675" s="295"/>
      <c r="C16675" s="295">
        <v>0.28272740000000002</v>
      </c>
      <c r="D16675" s="295"/>
    </row>
    <row r="16676" spans="1:4" x14ac:dyDescent="0.2">
      <c r="A16676" s="295">
        <v>0.1670314</v>
      </c>
      <c r="B16676" s="295"/>
      <c r="C16676" s="295">
        <v>0.28271239999999997</v>
      </c>
      <c r="D16676" s="295"/>
    </row>
    <row r="16677" spans="1:4" x14ac:dyDescent="0.2">
      <c r="A16677" s="295">
        <v>0.16699330000000001</v>
      </c>
      <c r="B16677" s="295"/>
      <c r="C16677" s="295">
        <v>0.28271239999999997</v>
      </c>
      <c r="D16677" s="295"/>
    </row>
    <row r="16678" spans="1:4" x14ac:dyDescent="0.2">
      <c r="A16678" s="295">
        <v>0.16697429999999999</v>
      </c>
      <c r="B16678" s="295"/>
      <c r="C16678" s="295">
        <v>0.28266010000000003</v>
      </c>
      <c r="D16678" s="295"/>
    </row>
    <row r="16679" spans="1:4" x14ac:dyDescent="0.2">
      <c r="A16679" s="295">
        <v>0.16696240000000001</v>
      </c>
      <c r="B16679" s="295"/>
      <c r="C16679" s="295">
        <v>0.28266010000000003</v>
      </c>
      <c r="D16679" s="295"/>
    </row>
    <row r="16680" spans="1:4" x14ac:dyDescent="0.2">
      <c r="A16680" s="295">
        <v>0.16694790000000001</v>
      </c>
      <c r="B16680" s="295"/>
      <c r="C16680" s="295">
        <v>0.28262169999999998</v>
      </c>
      <c r="D16680" s="295"/>
    </row>
    <row r="16681" spans="1:4" x14ac:dyDescent="0.2">
      <c r="A16681" s="295">
        <v>0.16691880000000001</v>
      </c>
      <c r="B16681" s="295"/>
      <c r="C16681" s="295">
        <v>0.28258630000000001</v>
      </c>
      <c r="D16681" s="295"/>
    </row>
    <row r="16682" spans="1:4" x14ac:dyDescent="0.2">
      <c r="A16682" s="295">
        <v>0.16690250000000001</v>
      </c>
      <c r="B16682" s="295"/>
      <c r="C16682" s="295">
        <v>0.28251080000000001</v>
      </c>
      <c r="D16682" s="295"/>
    </row>
    <row r="16683" spans="1:4" x14ac:dyDescent="0.2">
      <c r="A16683" s="295">
        <v>0.16690250000000001</v>
      </c>
      <c r="B16683" s="295"/>
      <c r="C16683" s="295">
        <v>0.28247329999999998</v>
      </c>
      <c r="D16683" s="295"/>
    </row>
    <row r="16684" spans="1:4" x14ac:dyDescent="0.2">
      <c r="A16684" s="295">
        <v>0.16687160000000001</v>
      </c>
      <c r="B16684" s="295"/>
      <c r="C16684" s="295">
        <v>0.28238059999999998</v>
      </c>
      <c r="D16684" s="295"/>
    </row>
    <row r="16685" spans="1:4" x14ac:dyDescent="0.2">
      <c r="A16685" s="295">
        <v>0.1668317</v>
      </c>
      <c r="B16685" s="295"/>
      <c r="C16685" s="295">
        <v>0.28238059999999998</v>
      </c>
      <c r="D16685" s="295"/>
    </row>
    <row r="16686" spans="1:4" x14ac:dyDescent="0.2">
      <c r="A16686" s="295">
        <v>0.1668306</v>
      </c>
      <c r="B16686" s="295"/>
      <c r="C16686" s="295">
        <v>0.28238059999999998</v>
      </c>
      <c r="D16686" s="295"/>
    </row>
    <row r="16687" spans="1:4" x14ac:dyDescent="0.2">
      <c r="A16687" s="295">
        <v>0.16679289999999999</v>
      </c>
      <c r="B16687" s="295"/>
      <c r="C16687" s="295">
        <v>0.28232220000000002</v>
      </c>
      <c r="D16687" s="295"/>
    </row>
    <row r="16688" spans="1:4" x14ac:dyDescent="0.2">
      <c r="A16688" s="295">
        <v>0.1667748</v>
      </c>
      <c r="B16688" s="295"/>
      <c r="C16688" s="295">
        <v>0.28230359999999999</v>
      </c>
      <c r="D16688" s="295"/>
    </row>
    <row r="16689" spans="1:4" x14ac:dyDescent="0.2">
      <c r="A16689" s="295">
        <v>0.1667603</v>
      </c>
      <c r="B16689" s="295"/>
      <c r="C16689" s="295">
        <v>0.28226980000000002</v>
      </c>
      <c r="D16689" s="295"/>
    </row>
    <row r="16690" spans="1:4" x14ac:dyDescent="0.2">
      <c r="A16690" s="295">
        <v>0.166738</v>
      </c>
      <c r="B16690" s="295"/>
      <c r="C16690" s="295">
        <v>0.28221079999999998</v>
      </c>
      <c r="D16690" s="295"/>
    </row>
    <row r="16691" spans="1:4" x14ac:dyDescent="0.2">
      <c r="A16691" s="295">
        <v>0.166738</v>
      </c>
      <c r="B16691" s="295"/>
      <c r="C16691" s="295">
        <v>0.28221079999999998</v>
      </c>
      <c r="D16691" s="295"/>
    </row>
    <row r="16692" spans="1:4" x14ac:dyDescent="0.2">
      <c r="A16692" s="295">
        <v>0.16668189999999999</v>
      </c>
      <c r="B16692" s="295"/>
      <c r="C16692" s="295">
        <v>0.2821573</v>
      </c>
      <c r="D16692" s="295"/>
    </row>
    <row r="16693" spans="1:4" x14ac:dyDescent="0.2">
      <c r="A16693" s="295">
        <v>0.166658</v>
      </c>
      <c r="B16693" s="295"/>
      <c r="C16693" s="295">
        <v>0.2821573</v>
      </c>
      <c r="D16693" s="295"/>
    </row>
    <row r="16694" spans="1:4" x14ac:dyDescent="0.2">
      <c r="A16694" s="295">
        <v>0.16664570000000001</v>
      </c>
      <c r="B16694" s="295"/>
      <c r="C16694" s="295">
        <v>0.28210489999999999</v>
      </c>
      <c r="D16694" s="295"/>
    </row>
    <row r="16695" spans="1:4" x14ac:dyDescent="0.2">
      <c r="A16695" s="295">
        <v>0.16662969999999999</v>
      </c>
      <c r="B16695" s="295"/>
      <c r="C16695" s="295">
        <v>0.28208450000000002</v>
      </c>
      <c r="D16695" s="295"/>
    </row>
    <row r="16696" spans="1:4" x14ac:dyDescent="0.2">
      <c r="A16696" s="295">
        <v>0.16661519999999999</v>
      </c>
      <c r="B16696" s="295"/>
      <c r="C16696" s="295">
        <v>0.28206560000000003</v>
      </c>
      <c r="D16696" s="295"/>
    </row>
    <row r="16697" spans="1:4" x14ac:dyDescent="0.2">
      <c r="A16697" s="295">
        <v>0.1666086</v>
      </c>
      <c r="B16697" s="295"/>
      <c r="C16697" s="295">
        <v>0.28203020000000001</v>
      </c>
      <c r="D16697" s="295"/>
    </row>
    <row r="16698" spans="1:4" x14ac:dyDescent="0.2">
      <c r="A16698" s="295">
        <v>0.16658609999999999</v>
      </c>
      <c r="B16698" s="295"/>
      <c r="C16698" s="295">
        <v>0.28195429999999999</v>
      </c>
      <c r="D16698" s="295"/>
    </row>
    <row r="16699" spans="1:4" x14ac:dyDescent="0.2">
      <c r="A16699" s="295">
        <v>0.16657150000000001</v>
      </c>
      <c r="B16699" s="295"/>
      <c r="C16699" s="295">
        <v>0.2819141</v>
      </c>
      <c r="D16699" s="295"/>
    </row>
    <row r="16700" spans="1:4" x14ac:dyDescent="0.2">
      <c r="A16700" s="295">
        <v>0.16655710000000001</v>
      </c>
      <c r="B16700" s="295"/>
      <c r="C16700" s="295">
        <v>0.28187390000000001</v>
      </c>
      <c r="D16700" s="295"/>
    </row>
    <row r="16701" spans="1:4" x14ac:dyDescent="0.2">
      <c r="A16701" s="295">
        <v>0.1665548</v>
      </c>
      <c r="B16701" s="295"/>
      <c r="C16701" s="295">
        <v>0.28181610000000001</v>
      </c>
      <c r="D16701" s="295"/>
    </row>
    <row r="16702" spans="1:4" x14ac:dyDescent="0.2">
      <c r="A16702" s="295">
        <v>0.16651940000000001</v>
      </c>
      <c r="B16702" s="295"/>
      <c r="C16702" s="295">
        <v>0.28175889999999998</v>
      </c>
      <c r="D16702" s="295"/>
    </row>
    <row r="16703" spans="1:4" x14ac:dyDescent="0.2">
      <c r="A16703" s="295">
        <v>0.16650039999999999</v>
      </c>
      <c r="B16703" s="295"/>
      <c r="C16703" s="295">
        <v>0.28168209999999999</v>
      </c>
      <c r="D16703" s="295"/>
    </row>
    <row r="16704" spans="1:4" x14ac:dyDescent="0.2">
      <c r="A16704" s="295">
        <v>0.1664823</v>
      </c>
      <c r="B16704" s="295"/>
      <c r="C16704" s="295">
        <v>0.2816285</v>
      </c>
      <c r="D16704" s="295"/>
    </row>
    <row r="16705" spans="1:4" x14ac:dyDescent="0.2">
      <c r="A16705" s="295">
        <v>0.1664272</v>
      </c>
      <c r="B16705" s="295"/>
      <c r="C16705" s="295">
        <v>0.28160970000000002</v>
      </c>
      <c r="D16705" s="295"/>
    </row>
    <row r="16706" spans="1:4" x14ac:dyDescent="0.2">
      <c r="A16706" s="295">
        <v>0.1664264</v>
      </c>
      <c r="B16706" s="295"/>
      <c r="C16706" s="295">
        <v>0.2815761</v>
      </c>
      <c r="D16706" s="295"/>
    </row>
    <row r="16707" spans="1:4" x14ac:dyDescent="0.2">
      <c r="A16707" s="295">
        <v>0.1663924</v>
      </c>
      <c r="B16707" s="295"/>
      <c r="C16707" s="295">
        <v>0.28149829999999998</v>
      </c>
      <c r="D16707" s="295"/>
    </row>
    <row r="16708" spans="1:4" x14ac:dyDescent="0.2">
      <c r="A16708" s="295">
        <v>0.1663828</v>
      </c>
      <c r="B16708" s="295"/>
      <c r="C16708" s="295">
        <v>0.28147949999999999</v>
      </c>
      <c r="D16708" s="295"/>
    </row>
    <row r="16709" spans="1:4" x14ac:dyDescent="0.2">
      <c r="A16709" s="295">
        <v>0.16635559999999999</v>
      </c>
      <c r="B16709" s="295"/>
      <c r="C16709" s="295">
        <v>0.28146090000000001</v>
      </c>
      <c r="D16709" s="295"/>
    </row>
    <row r="16710" spans="1:4" x14ac:dyDescent="0.2">
      <c r="A16710" s="295">
        <v>0.1663366</v>
      </c>
      <c r="B16710" s="295"/>
      <c r="C16710" s="295">
        <v>0.2814219</v>
      </c>
      <c r="D16710" s="295"/>
    </row>
    <row r="16711" spans="1:4" x14ac:dyDescent="0.2">
      <c r="A16711" s="295">
        <v>0.16628370000000001</v>
      </c>
      <c r="B16711" s="295"/>
      <c r="C16711" s="295">
        <v>0.2812905</v>
      </c>
      <c r="D16711" s="295"/>
    </row>
    <row r="16712" spans="1:4" x14ac:dyDescent="0.2">
      <c r="A16712" s="295">
        <v>0.1662517</v>
      </c>
      <c r="B16712" s="295"/>
      <c r="C16712" s="295">
        <v>0.28127550000000001</v>
      </c>
      <c r="D16712" s="295"/>
    </row>
    <row r="16713" spans="1:4" x14ac:dyDescent="0.2">
      <c r="A16713" s="295">
        <v>0.16621</v>
      </c>
      <c r="B16713" s="295"/>
      <c r="C16713" s="295">
        <v>0.28127550000000001</v>
      </c>
      <c r="D16713" s="295"/>
    </row>
    <row r="16714" spans="1:4" x14ac:dyDescent="0.2">
      <c r="A16714" s="295">
        <v>0.1661646</v>
      </c>
      <c r="B16714" s="295"/>
      <c r="C16714" s="295">
        <v>0.28120149999999999</v>
      </c>
      <c r="D16714" s="295"/>
    </row>
    <row r="16715" spans="1:4" x14ac:dyDescent="0.2">
      <c r="A16715" s="295">
        <v>0.16615579999999999</v>
      </c>
      <c r="B16715" s="295"/>
      <c r="C16715" s="295">
        <v>0.28118290000000001</v>
      </c>
      <c r="D16715" s="295"/>
    </row>
    <row r="16716" spans="1:4" x14ac:dyDescent="0.2">
      <c r="A16716" s="295">
        <v>0.1661494</v>
      </c>
      <c r="B16716" s="295"/>
      <c r="C16716" s="295">
        <v>0.28116409999999997</v>
      </c>
      <c r="D16716" s="295"/>
    </row>
    <row r="16717" spans="1:4" x14ac:dyDescent="0.2">
      <c r="A16717" s="295">
        <v>0.1661367</v>
      </c>
      <c r="B16717" s="295"/>
      <c r="C16717" s="295">
        <v>0.28113050000000001</v>
      </c>
      <c r="D16717" s="295"/>
    </row>
    <row r="16718" spans="1:4" x14ac:dyDescent="0.2">
      <c r="A16718" s="295">
        <v>0.1661349</v>
      </c>
      <c r="B16718" s="295"/>
      <c r="C16718" s="295">
        <v>0.28107409999999999</v>
      </c>
      <c r="D16718" s="295"/>
    </row>
    <row r="16719" spans="1:4" x14ac:dyDescent="0.2">
      <c r="A16719" s="295">
        <v>0.1660768</v>
      </c>
      <c r="B16719" s="295"/>
      <c r="C16719" s="295">
        <v>0.28105370000000002</v>
      </c>
      <c r="D16719" s="295"/>
    </row>
    <row r="16720" spans="1:4" x14ac:dyDescent="0.2">
      <c r="A16720" s="295">
        <v>0.16604769999999999</v>
      </c>
      <c r="B16720" s="295"/>
      <c r="C16720" s="295">
        <v>0.28103869999999997</v>
      </c>
      <c r="D16720" s="295"/>
    </row>
    <row r="16721" spans="1:4" x14ac:dyDescent="0.2">
      <c r="A16721" s="295">
        <v>0.1660462</v>
      </c>
      <c r="B16721" s="295"/>
      <c r="C16721" s="295">
        <v>0.28101890000000002</v>
      </c>
      <c r="D16721" s="295"/>
    </row>
    <row r="16722" spans="1:4" x14ac:dyDescent="0.2">
      <c r="A16722" s="295">
        <v>0.1660114</v>
      </c>
      <c r="B16722" s="295"/>
      <c r="C16722" s="295">
        <v>0.28096080000000001</v>
      </c>
      <c r="D16722" s="295"/>
    </row>
    <row r="16723" spans="1:4" x14ac:dyDescent="0.2">
      <c r="A16723" s="295">
        <v>0.16599240000000001</v>
      </c>
      <c r="B16723" s="295"/>
      <c r="C16723" s="295">
        <v>0.28094039999999998</v>
      </c>
      <c r="D16723" s="295"/>
    </row>
    <row r="16724" spans="1:4" x14ac:dyDescent="0.2">
      <c r="A16724" s="295">
        <v>0.1659737</v>
      </c>
      <c r="B16724" s="295"/>
      <c r="C16724" s="295">
        <v>0.28088619999999997</v>
      </c>
      <c r="D16724" s="295"/>
    </row>
    <row r="16725" spans="1:4" x14ac:dyDescent="0.2">
      <c r="A16725" s="295">
        <v>0.1659033</v>
      </c>
      <c r="B16725" s="295"/>
      <c r="C16725" s="295">
        <v>0.28083019999999997</v>
      </c>
      <c r="D16725" s="295"/>
    </row>
    <row r="16726" spans="1:4" x14ac:dyDescent="0.2">
      <c r="A16726" s="295">
        <v>0.1658887</v>
      </c>
      <c r="B16726" s="295"/>
      <c r="C16726" s="295">
        <v>0.28079480000000001</v>
      </c>
      <c r="D16726" s="295"/>
    </row>
    <row r="16727" spans="1:4" x14ac:dyDescent="0.2">
      <c r="A16727" s="295">
        <v>0.1658597</v>
      </c>
      <c r="B16727" s="295"/>
      <c r="C16727" s="295">
        <v>0.28075559999999999</v>
      </c>
      <c r="D16727" s="295"/>
    </row>
    <row r="16728" spans="1:4" x14ac:dyDescent="0.2">
      <c r="A16728" s="295">
        <v>0.1658452</v>
      </c>
      <c r="B16728" s="295"/>
      <c r="C16728" s="295">
        <v>0.28062759999999998</v>
      </c>
      <c r="D16728" s="295"/>
    </row>
    <row r="16729" spans="1:4" x14ac:dyDescent="0.2">
      <c r="A16729" s="295">
        <v>0.16582749999999999</v>
      </c>
      <c r="B16729" s="295"/>
      <c r="C16729" s="295">
        <v>0.28059040000000002</v>
      </c>
      <c r="D16729" s="295"/>
    </row>
    <row r="16730" spans="1:4" x14ac:dyDescent="0.2">
      <c r="A16730" s="295">
        <v>0.16581080000000001</v>
      </c>
      <c r="B16730" s="295"/>
      <c r="C16730" s="295">
        <v>0.28059040000000002</v>
      </c>
      <c r="D16730" s="295"/>
    </row>
    <row r="16731" spans="1:4" x14ac:dyDescent="0.2">
      <c r="A16731" s="295">
        <v>0.16572899999999999</v>
      </c>
      <c r="B16731" s="295"/>
      <c r="C16731" s="295">
        <v>0.28053260000000002</v>
      </c>
      <c r="D16731" s="295"/>
    </row>
    <row r="16732" spans="1:4" x14ac:dyDescent="0.2">
      <c r="A16732" s="295">
        <v>0.1657188</v>
      </c>
      <c r="B16732" s="295"/>
      <c r="C16732" s="295">
        <v>0.28045569999999997</v>
      </c>
      <c r="D16732" s="295"/>
    </row>
    <row r="16733" spans="1:4" x14ac:dyDescent="0.2">
      <c r="A16733" s="295">
        <v>0.16568169999999999</v>
      </c>
      <c r="B16733" s="295"/>
      <c r="C16733" s="295">
        <v>0.28043679999999999</v>
      </c>
      <c r="D16733" s="295"/>
    </row>
    <row r="16734" spans="1:4" x14ac:dyDescent="0.2">
      <c r="A16734" s="295">
        <v>0.16562689999999999</v>
      </c>
      <c r="B16734" s="295"/>
      <c r="C16734" s="295">
        <v>0.28040209999999999</v>
      </c>
      <c r="D16734" s="295"/>
    </row>
    <row r="16735" spans="1:4" x14ac:dyDescent="0.2">
      <c r="A16735" s="295">
        <v>0.16558790000000001</v>
      </c>
      <c r="B16735" s="295"/>
      <c r="C16735" s="295">
        <v>0.28038350000000001</v>
      </c>
      <c r="D16735" s="295"/>
    </row>
    <row r="16736" spans="1:4" x14ac:dyDescent="0.2">
      <c r="A16736" s="295">
        <v>0.1655827</v>
      </c>
      <c r="B16736" s="295"/>
      <c r="C16736" s="295">
        <v>0.28034429999999999</v>
      </c>
      <c r="D16736" s="295"/>
    </row>
    <row r="16737" spans="1:4" x14ac:dyDescent="0.2">
      <c r="A16737" s="295">
        <v>0.16555249999999999</v>
      </c>
      <c r="B16737" s="295"/>
      <c r="C16737" s="295">
        <v>0.28029009999999999</v>
      </c>
      <c r="D16737" s="295"/>
    </row>
    <row r="16738" spans="1:4" x14ac:dyDescent="0.2">
      <c r="A16738" s="295">
        <v>0.1655258</v>
      </c>
      <c r="B16738" s="295"/>
      <c r="C16738" s="295">
        <v>0.28026960000000001</v>
      </c>
      <c r="D16738" s="295"/>
    </row>
    <row r="16739" spans="1:4" x14ac:dyDescent="0.2">
      <c r="A16739" s="295">
        <v>0.16551440000000001</v>
      </c>
      <c r="B16739" s="295"/>
      <c r="C16739" s="295">
        <v>0.2802325</v>
      </c>
      <c r="D16739" s="295"/>
    </row>
    <row r="16740" spans="1:4" x14ac:dyDescent="0.2">
      <c r="A16740" s="295">
        <v>0.16551440000000001</v>
      </c>
      <c r="B16740" s="295"/>
      <c r="C16740" s="295">
        <v>0.28019230000000001</v>
      </c>
      <c r="D16740" s="295"/>
    </row>
    <row r="16741" spans="1:4" x14ac:dyDescent="0.2">
      <c r="A16741" s="295">
        <v>0.1654823</v>
      </c>
      <c r="B16741" s="295"/>
      <c r="C16741" s="295">
        <v>0.28015370000000001</v>
      </c>
      <c r="D16741" s="295"/>
    </row>
    <row r="16742" spans="1:4" x14ac:dyDescent="0.2">
      <c r="A16742" s="295">
        <v>0.16543869999999999</v>
      </c>
      <c r="B16742" s="295"/>
      <c r="C16742" s="295">
        <v>0.28004210000000002</v>
      </c>
      <c r="D16742" s="295"/>
    </row>
    <row r="16743" spans="1:4" x14ac:dyDescent="0.2">
      <c r="A16743" s="295">
        <v>0.16542419999999999</v>
      </c>
      <c r="B16743" s="295"/>
      <c r="C16743" s="295">
        <v>0.28004210000000002</v>
      </c>
      <c r="D16743" s="295"/>
    </row>
    <row r="16744" spans="1:4" x14ac:dyDescent="0.2">
      <c r="A16744" s="295">
        <v>0.16542309999999999</v>
      </c>
      <c r="B16744" s="295"/>
      <c r="C16744" s="295">
        <v>0.28004210000000002</v>
      </c>
      <c r="D16744" s="295"/>
    </row>
    <row r="16745" spans="1:4" x14ac:dyDescent="0.2">
      <c r="A16745" s="295">
        <v>0.16540969999999999</v>
      </c>
      <c r="B16745" s="295"/>
      <c r="C16745" s="295">
        <v>0.28000350000000002</v>
      </c>
      <c r="D16745" s="295"/>
    </row>
    <row r="16746" spans="1:4" x14ac:dyDescent="0.2">
      <c r="A16746" s="295">
        <v>0.1653802</v>
      </c>
      <c r="B16746" s="295"/>
      <c r="C16746" s="295">
        <v>0.27998309999999998</v>
      </c>
      <c r="D16746" s="295"/>
    </row>
    <row r="16747" spans="1:4" x14ac:dyDescent="0.2">
      <c r="A16747" s="295">
        <v>0.16535230000000001</v>
      </c>
      <c r="B16747" s="295"/>
      <c r="C16747" s="295">
        <v>0.27992980000000001</v>
      </c>
      <c r="D16747" s="295"/>
    </row>
    <row r="16748" spans="1:4" x14ac:dyDescent="0.2">
      <c r="A16748" s="295">
        <v>0.16533339999999999</v>
      </c>
      <c r="B16748" s="295"/>
      <c r="C16748" s="295">
        <v>0.27989120000000001</v>
      </c>
      <c r="D16748" s="295"/>
    </row>
    <row r="16749" spans="1:4" x14ac:dyDescent="0.2">
      <c r="A16749" s="295">
        <v>0.1653154</v>
      </c>
      <c r="B16749" s="295"/>
      <c r="C16749" s="295">
        <v>0.27981899999999998</v>
      </c>
      <c r="D16749" s="295"/>
    </row>
    <row r="16750" spans="1:4" x14ac:dyDescent="0.2">
      <c r="A16750" s="295">
        <v>0.16527829999999999</v>
      </c>
      <c r="B16750" s="295"/>
      <c r="C16750" s="295">
        <v>0.27976000000000001</v>
      </c>
      <c r="D16750" s="295"/>
    </row>
    <row r="16751" spans="1:4" x14ac:dyDescent="0.2">
      <c r="A16751" s="295">
        <v>0.16526450000000001</v>
      </c>
      <c r="B16751" s="295"/>
      <c r="C16751" s="295">
        <v>0.27976000000000001</v>
      </c>
      <c r="D16751" s="295"/>
    </row>
    <row r="16752" spans="1:4" x14ac:dyDescent="0.2">
      <c r="A16752" s="295">
        <v>0.16525919999999999</v>
      </c>
      <c r="B16752" s="295"/>
      <c r="C16752" s="295">
        <v>0.27972649999999999</v>
      </c>
      <c r="D16752" s="295"/>
    </row>
    <row r="16753" spans="1:4" x14ac:dyDescent="0.2">
      <c r="A16753" s="295">
        <v>0.1652034</v>
      </c>
      <c r="B16753" s="295"/>
      <c r="C16753" s="295">
        <v>0.2797076</v>
      </c>
      <c r="D16753" s="295"/>
    </row>
    <row r="16754" spans="1:4" x14ac:dyDescent="0.2">
      <c r="A16754" s="295">
        <v>0.1651687</v>
      </c>
      <c r="B16754" s="295"/>
      <c r="C16754" s="295">
        <v>0.27967379999999997</v>
      </c>
      <c r="D16754" s="295"/>
    </row>
    <row r="16755" spans="1:4" x14ac:dyDescent="0.2">
      <c r="A16755" s="295">
        <v>0.16515060000000001</v>
      </c>
      <c r="B16755" s="295"/>
      <c r="C16755" s="295">
        <v>0.2796148</v>
      </c>
      <c r="D16755" s="295"/>
    </row>
    <row r="16756" spans="1:4" x14ac:dyDescent="0.2">
      <c r="A16756" s="295">
        <v>0.1651484</v>
      </c>
      <c r="B16756" s="295"/>
      <c r="C16756" s="295">
        <v>0.27957739999999998</v>
      </c>
      <c r="D16756" s="295"/>
    </row>
    <row r="16757" spans="1:4" x14ac:dyDescent="0.2">
      <c r="A16757" s="295">
        <v>0.16513269999999999</v>
      </c>
      <c r="B16757" s="295"/>
      <c r="C16757" s="295">
        <v>0.27953790000000001</v>
      </c>
      <c r="D16757" s="295"/>
    </row>
    <row r="16758" spans="1:4" x14ac:dyDescent="0.2">
      <c r="A16758" s="295">
        <v>0.16509570000000001</v>
      </c>
      <c r="B16758" s="295"/>
      <c r="C16758" s="295">
        <v>0.27950429999999998</v>
      </c>
      <c r="D16758" s="295"/>
    </row>
    <row r="16759" spans="1:4" x14ac:dyDescent="0.2">
      <c r="A16759" s="295">
        <v>0.1650903</v>
      </c>
      <c r="B16759" s="295"/>
      <c r="C16759" s="295">
        <v>0.2794855</v>
      </c>
      <c r="D16759" s="295"/>
    </row>
    <row r="16760" spans="1:4" x14ac:dyDescent="0.2">
      <c r="A16760" s="295">
        <v>0.16507569999999999</v>
      </c>
      <c r="B16760" s="295"/>
      <c r="C16760" s="295">
        <v>0.2794508</v>
      </c>
      <c r="D16760" s="295"/>
    </row>
    <row r="16761" spans="1:4" x14ac:dyDescent="0.2">
      <c r="A16761" s="295">
        <v>0.16506119999999999</v>
      </c>
      <c r="B16761" s="295"/>
      <c r="C16761" s="295">
        <v>0.2793929</v>
      </c>
      <c r="D16761" s="295"/>
    </row>
    <row r="16762" spans="1:4" x14ac:dyDescent="0.2">
      <c r="A16762" s="295">
        <v>0.16501769999999999</v>
      </c>
      <c r="B16762" s="295"/>
      <c r="C16762" s="295">
        <v>0.2793582</v>
      </c>
      <c r="D16762" s="295"/>
    </row>
    <row r="16763" spans="1:4" x14ac:dyDescent="0.2">
      <c r="A16763" s="295">
        <v>0.1649668</v>
      </c>
      <c r="B16763" s="295"/>
      <c r="C16763" s="295">
        <v>0.27933940000000002</v>
      </c>
      <c r="D16763" s="295"/>
    </row>
    <row r="16764" spans="1:4" x14ac:dyDescent="0.2">
      <c r="A16764" s="295">
        <v>0.1649668</v>
      </c>
      <c r="B16764" s="295"/>
      <c r="C16764" s="295">
        <v>0.27928540000000002</v>
      </c>
      <c r="D16764" s="295"/>
    </row>
    <row r="16765" spans="1:4" x14ac:dyDescent="0.2">
      <c r="A16765" s="295">
        <v>0.1649139</v>
      </c>
      <c r="B16765" s="295"/>
      <c r="C16765" s="295">
        <v>0.27924520000000003</v>
      </c>
      <c r="D16765" s="295"/>
    </row>
    <row r="16766" spans="1:4" x14ac:dyDescent="0.2">
      <c r="A16766" s="295">
        <v>0.16490199999999999</v>
      </c>
      <c r="B16766" s="295"/>
      <c r="C16766" s="295">
        <v>0.27917189999999997</v>
      </c>
      <c r="D16766" s="295"/>
    </row>
    <row r="16767" spans="1:4" x14ac:dyDescent="0.2">
      <c r="A16767" s="295">
        <v>0.16483880000000001</v>
      </c>
      <c r="B16767" s="295"/>
      <c r="C16767" s="295">
        <v>0.27915210000000001</v>
      </c>
      <c r="D16767" s="295"/>
    </row>
    <row r="16768" spans="1:4" x14ac:dyDescent="0.2">
      <c r="A16768" s="295">
        <v>0.164829</v>
      </c>
      <c r="B16768" s="295"/>
      <c r="C16768" s="295">
        <v>0.27909810000000002</v>
      </c>
      <c r="D16768" s="295"/>
    </row>
    <row r="16769" spans="1:4" x14ac:dyDescent="0.2">
      <c r="A16769" s="295">
        <v>0.16482849999999999</v>
      </c>
      <c r="B16769" s="295"/>
      <c r="C16769" s="295">
        <v>0.27907929999999997</v>
      </c>
      <c r="D16769" s="295"/>
    </row>
    <row r="16770" spans="1:4" x14ac:dyDescent="0.2">
      <c r="A16770" s="295">
        <v>0.16480110000000001</v>
      </c>
      <c r="B16770" s="295"/>
      <c r="C16770" s="295">
        <v>0.27907929999999997</v>
      </c>
      <c r="D16770" s="295"/>
    </row>
    <row r="16771" spans="1:4" x14ac:dyDescent="0.2">
      <c r="A16771" s="295">
        <v>0.1647575</v>
      </c>
      <c r="B16771" s="295"/>
      <c r="C16771" s="295">
        <v>0.27905960000000002</v>
      </c>
      <c r="D16771" s="295"/>
    </row>
    <row r="16772" spans="1:4" x14ac:dyDescent="0.2">
      <c r="A16772" s="295">
        <v>0.16473109999999999</v>
      </c>
      <c r="B16772" s="295"/>
      <c r="C16772" s="295">
        <v>0.27902579999999999</v>
      </c>
      <c r="D16772" s="295"/>
    </row>
    <row r="16773" spans="1:4" x14ac:dyDescent="0.2">
      <c r="A16773" s="295">
        <v>0.164714</v>
      </c>
      <c r="B16773" s="295"/>
      <c r="C16773" s="295">
        <v>0.27896579999999999</v>
      </c>
      <c r="D16773" s="295"/>
    </row>
    <row r="16774" spans="1:4" x14ac:dyDescent="0.2">
      <c r="A16774" s="295">
        <v>0.16469539999999999</v>
      </c>
      <c r="B16774" s="295"/>
      <c r="C16774" s="295">
        <v>0.27891339999999998</v>
      </c>
      <c r="D16774" s="295"/>
    </row>
    <row r="16775" spans="1:4" x14ac:dyDescent="0.2">
      <c r="A16775" s="295">
        <v>0.164685</v>
      </c>
      <c r="B16775" s="295"/>
      <c r="C16775" s="295">
        <v>0.27887479999999998</v>
      </c>
      <c r="D16775" s="295"/>
    </row>
    <row r="16776" spans="1:4" x14ac:dyDescent="0.2">
      <c r="A16776" s="295">
        <v>0.16464190000000001</v>
      </c>
      <c r="B16776" s="295"/>
      <c r="C16776" s="295">
        <v>0.27882059999999997</v>
      </c>
      <c r="D16776" s="295"/>
    </row>
    <row r="16777" spans="1:4" x14ac:dyDescent="0.2">
      <c r="A16777" s="295">
        <v>0.1646405</v>
      </c>
      <c r="B16777" s="295"/>
      <c r="C16777" s="295">
        <v>0.27880199999999999</v>
      </c>
      <c r="D16777" s="295"/>
    </row>
    <row r="16778" spans="1:4" x14ac:dyDescent="0.2">
      <c r="A16778" s="295">
        <v>0.16461239999999999</v>
      </c>
      <c r="B16778" s="295"/>
      <c r="C16778" s="295">
        <v>0.27874490000000002</v>
      </c>
      <c r="D16778" s="295"/>
    </row>
    <row r="16779" spans="1:4" x14ac:dyDescent="0.2">
      <c r="A16779" s="295">
        <v>0.1646003</v>
      </c>
      <c r="B16779" s="295"/>
      <c r="C16779" s="295">
        <v>0.27869070000000001</v>
      </c>
      <c r="D16779" s="295"/>
    </row>
    <row r="16780" spans="1:4" x14ac:dyDescent="0.2">
      <c r="A16780" s="295">
        <v>0.16458439999999999</v>
      </c>
      <c r="B16780" s="295"/>
      <c r="C16780" s="295">
        <v>0.27865210000000001</v>
      </c>
      <c r="D16780" s="295"/>
    </row>
    <row r="16781" spans="1:4" x14ac:dyDescent="0.2">
      <c r="A16781" s="295">
        <v>0.16456889999999999</v>
      </c>
      <c r="B16781" s="295"/>
      <c r="C16781" s="295">
        <v>0.27863349999999998</v>
      </c>
      <c r="D16781" s="295"/>
    </row>
    <row r="16782" spans="1:4" x14ac:dyDescent="0.2">
      <c r="A16782" s="295">
        <v>0.1645654</v>
      </c>
      <c r="B16782" s="295"/>
      <c r="C16782" s="295">
        <v>0.27852349999999998</v>
      </c>
      <c r="D16782" s="295"/>
    </row>
    <row r="16783" spans="1:4" x14ac:dyDescent="0.2">
      <c r="A16783" s="295">
        <v>0.16455439999999999</v>
      </c>
      <c r="B16783" s="295"/>
      <c r="C16783" s="295">
        <v>0.27848970000000001</v>
      </c>
      <c r="D16783" s="295"/>
    </row>
    <row r="16784" spans="1:4" x14ac:dyDescent="0.2">
      <c r="A16784" s="295">
        <v>0.16454099999999999</v>
      </c>
      <c r="B16784" s="295"/>
      <c r="C16784" s="295">
        <v>0.27843069999999998</v>
      </c>
      <c r="D16784" s="295"/>
    </row>
    <row r="16785" spans="1:4" x14ac:dyDescent="0.2">
      <c r="A16785" s="295">
        <v>0.1645306</v>
      </c>
      <c r="B16785" s="295"/>
      <c r="C16785" s="295">
        <v>0.27839209999999998</v>
      </c>
      <c r="D16785" s="295"/>
    </row>
    <row r="16786" spans="1:4" x14ac:dyDescent="0.2">
      <c r="A16786" s="295">
        <v>0.16452420000000001</v>
      </c>
      <c r="B16786" s="295"/>
      <c r="C16786" s="295">
        <v>0.27837329999999999</v>
      </c>
      <c r="D16786" s="295"/>
    </row>
    <row r="16787" spans="1:4" x14ac:dyDescent="0.2">
      <c r="A16787" s="295">
        <v>0.16452420000000001</v>
      </c>
      <c r="B16787" s="295"/>
      <c r="C16787" s="295">
        <v>0.2783021</v>
      </c>
      <c r="D16787" s="295"/>
    </row>
    <row r="16788" spans="1:4" x14ac:dyDescent="0.2">
      <c r="A16788" s="295">
        <v>0.164497</v>
      </c>
      <c r="B16788" s="295"/>
      <c r="C16788" s="295">
        <v>0.27826190000000001</v>
      </c>
      <c r="D16788" s="295"/>
    </row>
    <row r="16789" spans="1:4" x14ac:dyDescent="0.2">
      <c r="A16789" s="295">
        <v>0.164497</v>
      </c>
      <c r="B16789" s="295"/>
      <c r="C16789" s="295">
        <v>0.27824310000000002</v>
      </c>
      <c r="D16789" s="295"/>
    </row>
    <row r="16790" spans="1:4" x14ac:dyDescent="0.2">
      <c r="A16790" s="295">
        <v>0.16446730000000001</v>
      </c>
      <c r="B16790" s="295"/>
      <c r="C16790" s="295">
        <v>0.27816849999999999</v>
      </c>
      <c r="D16790" s="295"/>
    </row>
    <row r="16791" spans="1:4" x14ac:dyDescent="0.2">
      <c r="A16791" s="295">
        <v>0.16445670000000001</v>
      </c>
      <c r="B16791" s="295"/>
      <c r="C16791" s="295">
        <v>0.27814990000000001</v>
      </c>
      <c r="D16791" s="295"/>
    </row>
    <row r="16792" spans="1:4" x14ac:dyDescent="0.2">
      <c r="A16792" s="295">
        <v>0.16443820000000001</v>
      </c>
      <c r="B16792" s="295"/>
      <c r="C16792" s="295">
        <v>0.27805750000000001</v>
      </c>
      <c r="D16792" s="295"/>
    </row>
    <row r="16793" spans="1:4" x14ac:dyDescent="0.2">
      <c r="A16793" s="295">
        <v>0.164438</v>
      </c>
      <c r="B16793" s="295"/>
      <c r="C16793" s="295">
        <v>0.27805750000000001</v>
      </c>
      <c r="D16793" s="295"/>
    </row>
    <row r="16794" spans="1:4" x14ac:dyDescent="0.2">
      <c r="A16794" s="295">
        <v>0.16442370000000001</v>
      </c>
      <c r="B16794" s="295"/>
      <c r="C16794" s="295">
        <v>0.27805750000000001</v>
      </c>
      <c r="D16794" s="295"/>
    </row>
    <row r="16795" spans="1:4" x14ac:dyDescent="0.2">
      <c r="A16795" s="295">
        <v>0.16440920000000001</v>
      </c>
      <c r="B16795" s="295"/>
      <c r="C16795" s="295">
        <v>0.2779818</v>
      </c>
      <c r="D16795" s="295"/>
    </row>
    <row r="16796" spans="1:4" x14ac:dyDescent="0.2">
      <c r="A16796" s="295">
        <v>0.16439419999999999</v>
      </c>
      <c r="B16796" s="295"/>
      <c r="C16796" s="295">
        <v>0.27790419999999999</v>
      </c>
      <c r="D16796" s="295"/>
    </row>
    <row r="16797" spans="1:4" x14ac:dyDescent="0.2">
      <c r="A16797" s="295">
        <v>0.1643645</v>
      </c>
      <c r="B16797" s="295"/>
      <c r="C16797" s="295">
        <v>0.27783269999999999</v>
      </c>
      <c r="D16797" s="295"/>
    </row>
    <row r="16798" spans="1:4" x14ac:dyDescent="0.2">
      <c r="A16798" s="295">
        <v>0.1643511</v>
      </c>
      <c r="B16798" s="295"/>
      <c r="C16798" s="295">
        <v>0.2778139</v>
      </c>
      <c r="D16798" s="295"/>
    </row>
    <row r="16799" spans="1:4" x14ac:dyDescent="0.2">
      <c r="A16799" s="295">
        <v>0.16430719999999999</v>
      </c>
      <c r="B16799" s="295"/>
      <c r="C16799" s="295">
        <v>0.27779530000000002</v>
      </c>
      <c r="D16799" s="295"/>
    </row>
    <row r="16800" spans="1:4" x14ac:dyDescent="0.2">
      <c r="A16800" s="295">
        <v>0.16429270000000001</v>
      </c>
      <c r="B16800" s="295"/>
      <c r="C16800" s="295">
        <v>0.27774019999999999</v>
      </c>
      <c r="D16800" s="295"/>
    </row>
    <row r="16801" spans="1:4" x14ac:dyDescent="0.2">
      <c r="A16801" s="295">
        <v>0.1642904</v>
      </c>
      <c r="B16801" s="295"/>
      <c r="C16801" s="295">
        <v>0.27772140000000001</v>
      </c>
      <c r="D16801" s="295"/>
    </row>
    <row r="16802" spans="1:4" x14ac:dyDescent="0.2">
      <c r="A16802" s="295">
        <v>0.16427810000000001</v>
      </c>
      <c r="B16802" s="295"/>
      <c r="C16802" s="295">
        <v>0.27770250000000002</v>
      </c>
      <c r="D16802" s="295"/>
    </row>
    <row r="16803" spans="1:4" x14ac:dyDescent="0.2">
      <c r="A16803" s="295">
        <v>0.16425329999999999</v>
      </c>
      <c r="B16803" s="295"/>
      <c r="C16803" s="295">
        <v>0.27760580000000001</v>
      </c>
      <c r="D16803" s="295"/>
    </row>
    <row r="16804" spans="1:4" x14ac:dyDescent="0.2">
      <c r="A16804" s="295">
        <v>0.1642334</v>
      </c>
      <c r="B16804" s="295"/>
      <c r="C16804" s="295">
        <v>0.27754800000000002</v>
      </c>
      <c r="D16804" s="295"/>
    </row>
    <row r="16805" spans="1:4" x14ac:dyDescent="0.2">
      <c r="A16805" s="295">
        <v>0.16422</v>
      </c>
      <c r="B16805" s="295"/>
      <c r="C16805" s="295">
        <v>0.27753299999999997</v>
      </c>
      <c r="D16805" s="295"/>
    </row>
    <row r="16806" spans="1:4" x14ac:dyDescent="0.2">
      <c r="A16806" s="295">
        <v>0.1642189</v>
      </c>
      <c r="B16806" s="295"/>
      <c r="C16806" s="295">
        <v>0.27749829999999998</v>
      </c>
      <c r="D16806" s="295"/>
    </row>
    <row r="16807" spans="1:4" x14ac:dyDescent="0.2">
      <c r="A16807" s="295">
        <v>0.16419110000000001</v>
      </c>
      <c r="B16807" s="295"/>
      <c r="C16807" s="295">
        <v>0.27745910000000001</v>
      </c>
      <c r="D16807" s="295"/>
    </row>
    <row r="16808" spans="1:4" x14ac:dyDescent="0.2">
      <c r="A16808" s="295">
        <v>0.16419110000000001</v>
      </c>
      <c r="B16808" s="295"/>
      <c r="C16808" s="295">
        <v>0.27742070000000002</v>
      </c>
      <c r="D16808" s="295"/>
    </row>
    <row r="16809" spans="1:4" x14ac:dyDescent="0.2">
      <c r="A16809" s="295">
        <v>0.16417989999999999</v>
      </c>
      <c r="B16809" s="295"/>
      <c r="C16809" s="295">
        <v>0.27740029999999999</v>
      </c>
      <c r="D16809" s="295"/>
    </row>
    <row r="16810" spans="1:4" x14ac:dyDescent="0.2">
      <c r="A16810" s="295">
        <v>0.164162</v>
      </c>
      <c r="B16810" s="295"/>
      <c r="C16810" s="295">
        <v>0.27738170000000001</v>
      </c>
      <c r="D16810" s="295"/>
    </row>
    <row r="16811" spans="1:4" x14ac:dyDescent="0.2">
      <c r="A16811" s="295">
        <v>0.164133</v>
      </c>
      <c r="B16811" s="295"/>
      <c r="C16811" s="295">
        <v>0.27734310000000001</v>
      </c>
      <c r="D16811" s="295"/>
    </row>
    <row r="16812" spans="1:4" x14ac:dyDescent="0.2">
      <c r="A16812" s="295">
        <v>0.16408900000000001</v>
      </c>
      <c r="B16812" s="295"/>
      <c r="C16812" s="295">
        <v>0.27730840000000001</v>
      </c>
      <c r="D16812" s="295"/>
    </row>
    <row r="16813" spans="1:4" x14ac:dyDescent="0.2">
      <c r="A16813" s="295">
        <v>0.164045</v>
      </c>
      <c r="B16813" s="295"/>
      <c r="C16813" s="295">
        <v>0.27727099999999999</v>
      </c>
      <c r="D16813" s="295"/>
    </row>
    <row r="16814" spans="1:4" x14ac:dyDescent="0.2">
      <c r="A16814" s="295">
        <v>0.1640336</v>
      </c>
      <c r="B16814" s="295"/>
      <c r="C16814" s="295">
        <v>0.27721829999999997</v>
      </c>
      <c r="D16814" s="295"/>
    </row>
    <row r="16815" spans="1:4" x14ac:dyDescent="0.2">
      <c r="A16815" s="295">
        <v>0.1640317</v>
      </c>
      <c r="B16815" s="295"/>
      <c r="C16815" s="295">
        <v>0.27714080000000002</v>
      </c>
      <c r="D16815" s="295"/>
    </row>
    <row r="16816" spans="1:4" x14ac:dyDescent="0.2">
      <c r="A16816" s="295">
        <v>0.16401640000000001</v>
      </c>
      <c r="B16816" s="295"/>
      <c r="C16816" s="295">
        <v>0.27710220000000002</v>
      </c>
      <c r="D16816" s="295"/>
    </row>
    <row r="16817" spans="1:4" x14ac:dyDescent="0.2">
      <c r="A16817" s="295">
        <v>0.16398699999999999</v>
      </c>
      <c r="B16817" s="295"/>
      <c r="C16817" s="295">
        <v>0.27702840000000001</v>
      </c>
      <c r="D16817" s="295"/>
    </row>
    <row r="16818" spans="1:4" x14ac:dyDescent="0.2">
      <c r="A16818" s="295">
        <v>0.16397239999999999</v>
      </c>
      <c r="B16818" s="295"/>
      <c r="C16818" s="295">
        <v>0.27699099999999999</v>
      </c>
      <c r="D16818" s="295"/>
    </row>
    <row r="16819" spans="1:4" x14ac:dyDescent="0.2">
      <c r="A16819" s="295">
        <v>0.16394339999999999</v>
      </c>
      <c r="B16819" s="295"/>
      <c r="C16819" s="295">
        <v>0.2769144</v>
      </c>
      <c r="D16819" s="295"/>
    </row>
    <row r="16820" spans="1:4" x14ac:dyDescent="0.2">
      <c r="A16820" s="295">
        <v>0.1639226</v>
      </c>
      <c r="B16820" s="295"/>
      <c r="C16820" s="295">
        <v>0.27687600000000001</v>
      </c>
      <c r="D16820" s="295"/>
    </row>
    <row r="16821" spans="1:4" x14ac:dyDescent="0.2">
      <c r="A16821" s="295">
        <v>0.16389989999999999</v>
      </c>
      <c r="B16821" s="295"/>
      <c r="C16821" s="295">
        <v>0.27684239999999999</v>
      </c>
      <c r="D16821" s="295"/>
    </row>
    <row r="16822" spans="1:4" x14ac:dyDescent="0.2">
      <c r="A16822" s="295">
        <v>0.16387080000000001</v>
      </c>
      <c r="B16822" s="295"/>
      <c r="C16822" s="295">
        <v>0.27676580000000001</v>
      </c>
      <c r="D16822" s="295"/>
    </row>
    <row r="16823" spans="1:4" x14ac:dyDescent="0.2">
      <c r="A16823" s="295">
        <v>0.16387080000000001</v>
      </c>
      <c r="B16823" s="295"/>
      <c r="C16823" s="295">
        <v>0.27668979999999999</v>
      </c>
      <c r="D16823" s="295"/>
    </row>
    <row r="16824" spans="1:4" x14ac:dyDescent="0.2">
      <c r="A16824" s="295">
        <v>0.16386890000000001</v>
      </c>
      <c r="B16824" s="295"/>
      <c r="C16824" s="295">
        <v>0.27665980000000001</v>
      </c>
      <c r="D16824" s="295"/>
    </row>
    <row r="16825" spans="1:4" x14ac:dyDescent="0.2">
      <c r="A16825" s="295">
        <v>0.1638135</v>
      </c>
      <c r="B16825" s="295"/>
      <c r="C16825" s="295">
        <v>0.27660089999999998</v>
      </c>
      <c r="D16825" s="295"/>
    </row>
    <row r="16826" spans="1:4" x14ac:dyDescent="0.2">
      <c r="A16826" s="295">
        <v>0.1637845</v>
      </c>
      <c r="B16826" s="295"/>
      <c r="C16826" s="295">
        <v>0.27656730000000002</v>
      </c>
      <c r="D16826" s="295"/>
    </row>
    <row r="16827" spans="1:4" x14ac:dyDescent="0.2">
      <c r="A16827" s="295">
        <v>0.1637757</v>
      </c>
      <c r="B16827" s="295"/>
      <c r="C16827" s="295">
        <v>0.27656730000000002</v>
      </c>
      <c r="D16827" s="295"/>
    </row>
    <row r="16828" spans="1:4" x14ac:dyDescent="0.2">
      <c r="A16828" s="295">
        <v>0.1637566</v>
      </c>
      <c r="B16828" s="295"/>
      <c r="C16828" s="295">
        <v>0.27651310000000001</v>
      </c>
      <c r="D16828" s="295"/>
    </row>
    <row r="16829" spans="1:4" x14ac:dyDescent="0.2">
      <c r="A16829" s="295">
        <v>0.16372690000000001</v>
      </c>
      <c r="B16829" s="295"/>
      <c r="C16829" s="295">
        <v>0.2764933</v>
      </c>
      <c r="D16829" s="295"/>
    </row>
    <row r="16830" spans="1:4" x14ac:dyDescent="0.2">
      <c r="A16830" s="295">
        <v>0.16372049999999999</v>
      </c>
      <c r="B16830" s="295"/>
      <c r="C16830" s="295">
        <v>0.27644089999999999</v>
      </c>
      <c r="D16830" s="295"/>
    </row>
    <row r="16831" spans="1:4" x14ac:dyDescent="0.2">
      <c r="A16831" s="295">
        <v>0.16371240000000001</v>
      </c>
      <c r="B16831" s="295"/>
      <c r="C16831" s="295">
        <v>0.2764025</v>
      </c>
      <c r="D16831" s="295"/>
    </row>
    <row r="16832" spans="1:4" x14ac:dyDescent="0.2">
      <c r="A16832" s="295">
        <v>0.16368750000000001</v>
      </c>
      <c r="B16832" s="295"/>
      <c r="C16832" s="295">
        <v>0.27638279999999998</v>
      </c>
      <c r="D16832" s="295"/>
    </row>
    <row r="16833" spans="1:4" x14ac:dyDescent="0.2">
      <c r="A16833" s="295">
        <v>0.16368369999999999</v>
      </c>
      <c r="B16833" s="295"/>
      <c r="C16833" s="295">
        <v>0.27634740000000002</v>
      </c>
      <c r="D16833" s="295"/>
    </row>
    <row r="16834" spans="1:4" x14ac:dyDescent="0.2">
      <c r="A16834" s="295">
        <v>0.16368340000000001</v>
      </c>
      <c r="B16834" s="295"/>
      <c r="C16834" s="295">
        <v>0.27629019999999999</v>
      </c>
      <c r="D16834" s="295"/>
    </row>
    <row r="16835" spans="1:4" x14ac:dyDescent="0.2">
      <c r="A16835" s="295">
        <v>0.16362989999999999</v>
      </c>
      <c r="B16835" s="295"/>
      <c r="C16835" s="295">
        <v>0.2762752</v>
      </c>
      <c r="D16835" s="295"/>
    </row>
    <row r="16836" spans="1:4" x14ac:dyDescent="0.2">
      <c r="A16836" s="295">
        <v>0.16361200000000001</v>
      </c>
      <c r="B16836" s="295"/>
      <c r="C16836" s="295">
        <v>0.27623619999999999</v>
      </c>
      <c r="D16836" s="295"/>
    </row>
    <row r="16837" spans="1:4" x14ac:dyDescent="0.2">
      <c r="A16837" s="295">
        <v>0.16358410000000001</v>
      </c>
      <c r="B16837" s="295"/>
      <c r="C16837" s="295">
        <v>0.2762174</v>
      </c>
      <c r="D16837" s="295"/>
    </row>
    <row r="16838" spans="1:4" x14ac:dyDescent="0.2">
      <c r="A16838" s="295">
        <v>0.16355459999999999</v>
      </c>
      <c r="B16838" s="295"/>
      <c r="C16838" s="295">
        <v>0.27617839999999999</v>
      </c>
      <c r="D16838" s="295"/>
    </row>
    <row r="16839" spans="1:4" x14ac:dyDescent="0.2">
      <c r="A16839" s="295">
        <v>0.1635413</v>
      </c>
      <c r="B16839" s="295"/>
      <c r="C16839" s="295">
        <v>0.27614300000000003</v>
      </c>
      <c r="D16839" s="295"/>
    </row>
    <row r="16840" spans="1:4" x14ac:dyDescent="0.2">
      <c r="A16840" s="295">
        <v>0.1635268</v>
      </c>
      <c r="B16840" s="295"/>
      <c r="C16840" s="295">
        <v>0.27610440000000003</v>
      </c>
      <c r="D16840" s="295"/>
    </row>
    <row r="16841" spans="1:4" x14ac:dyDescent="0.2">
      <c r="A16841" s="295">
        <v>0.16351859999999999</v>
      </c>
      <c r="B16841" s="295"/>
      <c r="C16841" s="295">
        <v>0.27610440000000003</v>
      </c>
      <c r="D16841" s="295"/>
    </row>
    <row r="16842" spans="1:4" x14ac:dyDescent="0.2">
      <c r="A16842" s="295">
        <v>0.1635122</v>
      </c>
      <c r="B16842" s="295"/>
      <c r="C16842" s="295">
        <v>0.27601550000000002</v>
      </c>
      <c r="D16842" s="295"/>
    </row>
    <row r="16843" spans="1:4" x14ac:dyDescent="0.2">
      <c r="A16843" s="295">
        <v>0.163468</v>
      </c>
      <c r="B16843" s="295"/>
      <c r="C16843" s="295">
        <v>0.27599689999999999</v>
      </c>
      <c r="D16843" s="295"/>
    </row>
    <row r="16844" spans="1:4" x14ac:dyDescent="0.2">
      <c r="A16844" s="295">
        <v>0.1634594</v>
      </c>
      <c r="B16844" s="295"/>
      <c r="C16844" s="295">
        <v>0.27597830000000001</v>
      </c>
      <c r="D16844" s="295"/>
    </row>
    <row r="16845" spans="1:4" x14ac:dyDescent="0.2">
      <c r="A16845" s="295">
        <v>0.16342570000000001</v>
      </c>
      <c r="B16845" s="295"/>
      <c r="C16845" s="295">
        <v>0.27591929999999998</v>
      </c>
      <c r="D16845" s="295"/>
    </row>
    <row r="16846" spans="1:4" x14ac:dyDescent="0.2">
      <c r="A16846" s="295">
        <v>0.16342570000000001</v>
      </c>
      <c r="B16846" s="295"/>
      <c r="C16846" s="295">
        <v>0.27589950000000002</v>
      </c>
      <c r="D16846" s="295"/>
    </row>
    <row r="16847" spans="1:4" x14ac:dyDescent="0.2">
      <c r="A16847" s="295">
        <v>0.16338330000000001</v>
      </c>
      <c r="B16847" s="295"/>
      <c r="C16847" s="295">
        <v>0.27586119999999997</v>
      </c>
      <c r="D16847" s="295"/>
    </row>
    <row r="16848" spans="1:4" x14ac:dyDescent="0.2">
      <c r="A16848" s="295">
        <v>0.16338159999999999</v>
      </c>
      <c r="B16848" s="295"/>
      <c r="C16848" s="295">
        <v>0.2757425</v>
      </c>
      <c r="D16848" s="295"/>
    </row>
    <row r="16849" spans="1:4" x14ac:dyDescent="0.2">
      <c r="A16849" s="295">
        <v>0.16336709999999999</v>
      </c>
      <c r="B16849" s="295"/>
      <c r="C16849" s="295">
        <v>0.27568740000000003</v>
      </c>
      <c r="D16849" s="295"/>
    </row>
    <row r="16850" spans="1:4" x14ac:dyDescent="0.2">
      <c r="A16850" s="295">
        <v>0.16333449999999999</v>
      </c>
      <c r="B16850" s="295"/>
      <c r="C16850" s="295">
        <v>0.27563090000000001</v>
      </c>
      <c r="D16850" s="295"/>
    </row>
    <row r="16851" spans="1:4" x14ac:dyDescent="0.2">
      <c r="A16851" s="295">
        <v>0.16332360000000001</v>
      </c>
      <c r="B16851" s="295"/>
      <c r="C16851" s="295">
        <v>0.27557310000000002</v>
      </c>
      <c r="D16851" s="295"/>
    </row>
    <row r="16852" spans="1:4" x14ac:dyDescent="0.2">
      <c r="A16852" s="295">
        <v>0.16332360000000001</v>
      </c>
      <c r="B16852" s="295"/>
      <c r="C16852" s="295">
        <v>0.27553359999999999</v>
      </c>
      <c r="D16852" s="295"/>
    </row>
    <row r="16853" spans="1:4" x14ac:dyDescent="0.2">
      <c r="A16853" s="295">
        <v>0.1632971</v>
      </c>
      <c r="B16853" s="295"/>
      <c r="C16853" s="295">
        <v>0.27549980000000002</v>
      </c>
      <c r="D16853" s="295"/>
    </row>
    <row r="16854" spans="1:4" x14ac:dyDescent="0.2">
      <c r="A16854" s="295">
        <v>0.16328000000000001</v>
      </c>
      <c r="B16854" s="295"/>
      <c r="C16854" s="295">
        <v>0.27546140000000002</v>
      </c>
      <c r="D16854" s="295"/>
    </row>
    <row r="16855" spans="1:4" x14ac:dyDescent="0.2">
      <c r="A16855" s="295">
        <v>0.1632623</v>
      </c>
      <c r="B16855" s="295"/>
      <c r="C16855" s="295">
        <v>0.27542280000000002</v>
      </c>
      <c r="D16855" s="295"/>
    </row>
    <row r="16856" spans="1:4" x14ac:dyDescent="0.2">
      <c r="A16856" s="295">
        <v>0.16324330000000001</v>
      </c>
      <c r="B16856" s="295"/>
      <c r="C16856" s="295">
        <v>0.27536860000000002</v>
      </c>
      <c r="D16856" s="295"/>
    </row>
    <row r="16857" spans="1:4" x14ac:dyDescent="0.2">
      <c r="A16857" s="295">
        <v>0.16323599999999999</v>
      </c>
      <c r="B16857" s="295"/>
      <c r="C16857" s="295">
        <v>0.27534819999999999</v>
      </c>
      <c r="D16857" s="295"/>
    </row>
    <row r="16858" spans="1:4" x14ac:dyDescent="0.2">
      <c r="A16858" s="295">
        <v>0.16320809999999999</v>
      </c>
      <c r="B16858" s="295"/>
      <c r="C16858" s="295">
        <v>0.27532960000000001</v>
      </c>
      <c r="D16858" s="295"/>
    </row>
    <row r="16859" spans="1:4" x14ac:dyDescent="0.2">
      <c r="A16859" s="295">
        <v>0.16319359999999999</v>
      </c>
      <c r="B16859" s="295"/>
      <c r="C16859" s="295">
        <v>0.27530919999999998</v>
      </c>
      <c r="D16859" s="295"/>
    </row>
    <row r="16860" spans="1:4" x14ac:dyDescent="0.2">
      <c r="A16860" s="295">
        <v>0.1631898</v>
      </c>
      <c r="B16860" s="295"/>
      <c r="C16860" s="295">
        <v>0.2752502</v>
      </c>
      <c r="D16860" s="295"/>
    </row>
    <row r="16861" spans="1:4" x14ac:dyDescent="0.2">
      <c r="A16861" s="295">
        <v>0.16317909999999999</v>
      </c>
      <c r="B16861" s="295"/>
      <c r="C16861" s="295">
        <v>0.27519779999999999</v>
      </c>
      <c r="D16861" s="295"/>
    </row>
    <row r="16862" spans="1:4" x14ac:dyDescent="0.2">
      <c r="A16862" s="295">
        <v>0.16317909999999999</v>
      </c>
      <c r="B16862" s="295"/>
      <c r="C16862" s="295">
        <v>0.27519779999999999</v>
      </c>
      <c r="D16862" s="295"/>
    </row>
    <row r="16863" spans="1:4" x14ac:dyDescent="0.2">
      <c r="A16863" s="295">
        <v>0.1631551</v>
      </c>
      <c r="B16863" s="295"/>
      <c r="C16863" s="295">
        <v>0.27514</v>
      </c>
      <c r="D16863" s="295"/>
    </row>
    <row r="16864" spans="1:4" x14ac:dyDescent="0.2">
      <c r="A16864" s="295">
        <v>0.16315060000000001</v>
      </c>
      <c r="B16864" s="295"/>
      <c r="C16864" s="295">
        <v>0.27508640000000001</v>
      </c>
      <c r="D16864" s="295"/>
    </row>
    <row r="16865" spans="1:4" x14ac:dyDescent="0.2">
      <c r="A16865" s="295">
        <v>0.163136</v>
      </c>
      <c r="B16865" s="295"/>
      <c r="C16865" s="295">
        <v>0.27506760000000002</v>
      </c>
      <c r="D16865" s="295"/>
    </row>
    <row r="16866" spans="1:4" x14ac:dyDescent="0.2">
      <c r="A16866" s="295">
        <v>0.16313459999999999</v>
      </c>
      <c r="B16866" s="295"/>
      <c r="C16866" s="295">
        <v>0.27499390000000001</v>
      </c>
      <c r="D16866" s="295"/>
    </row>
    <row r="16867" spans="1:4" x14ac:dyDescent="0.2">
      <c r="A16867" s="295">
        <v>0.16312270000000001</v>
      </c>
      <c r="B16867" s="295"/>
      <c r="C16867" s="295">
        <v>0.27493869999999998</v>
      </c>
      <c r="D16867" s="295"/>
    </row>
    <row r="16868" spans="1:4" x14ac:dyDescent="0.2">
      <c r="A16868" s="295">
        <v>0.1630993</v>
      </c>
      <c r="B16868" s="295"/>
      <c r="C16868" s="295">
        <v>0.27489970000000002</v>
      </c>
      <c r="D16868" s="295"/>
    </row>
    <row r="16869" spans="1:4" x14ac:dyDescent="0.2">
      <c r="A16869" s="295">
        <v>0.16309319999999999</v>
      </c>
      <c r="B16869" s="295"/>
      <c r="C16869" s="295">
        <v>0.27484710000000001</v>
      </c>
      <c r="D16869" s="295"/>
    </row>
    <row r="16870" spans="1:4" x14ac:dyDescent="0.2">
      <c r="A16870" s="295">
        <v>0.16307869999999999</v>
      </c>
      <c r="B16870" s="295"/>
      <c r="C16870" s="295">
        <v>0.27481230000000001</v>
      </c>
      <c r="D16870" s="295"/>
    </row>
    <row r="16871" spans="1:4" x14ac:dyDescent="0.2">
      <c r="A16871" s="295">
        <v>0.1630345</v>
      </c>
      <c r="B16871" s="295"/>
      <c r="C16871" s="295">
        <v>0.27479189999999998</v>
      </c>
      <c r="D16871" s="295"/>
    </row>
    <row r="16872" spans="1:4" x14ac:dyDescent="0.2">
      <c r="A16872" s="295">
        <v>0.163017</v>
      </c>
      <c r="B16872" s="295"/>
      <c r="C16872" s="295">
        <v>0.2747368</v>
      </c>
      <c r="D16872" s="295"/>
    </row>
    <row r="16873" spans="1:4" x14ac:dyDescent="0.2">
      <c r="A16873" s="295">
        <v>0.1630074</v>
      </c>
      <c r="B16873" s="295"/>
      <c r="C16873" s="295">
        <v>0.27469909999999997</v>
      </c>
      <c r="D16873" s="295"/>
    </row>
    <row r="16874" spans="1:4" x14ac:dyDescent="0.2">
      <c r="A16874" s="295">
        <v>0.1630066</v>
      </c>
      <c r="B16874" s="295"/>
      <c r="C16874" s="295">
        <v>0.27464100000000002</v>
      </c>
      <c r="D16874" s="295"/>
    </row>
    <row r="16875" spans="1:4" x14ac:dyDescent="0.2">
      <c r="A16875" s="295">
        <v>0.16296260000000001</v>
      </c>
      <c r="B16875" s="295"/>
      <c r="C16875" s="295">
        <v>0.27462599999999998</v>
      </c>
      <c r="D16875" s="295"/>
    </row>
    <row r="16876" spans="1:4" x14ac:dyDescent="0.2">
      <c r="A16876" s="295">
        <v>0.16294810000000001</v>
      </c>
      <c r="B16876" s="295"/>
      <c r="C16876" s="295">
        <v>0.27461099999999999</v>
      </c>
      <c r="D16876" s="295"/>
    </row>
    <row r="16877" spans="1:4" x14ac:dyDescent="0.2">
      <c r="A16877" s="295">
        <v>0.16293350000000001</v>
      </c>
      <c r="B16877" s="295"/>
      <c r="C16877" s="295">
        <v>0.27455230000000003</v>
      </c>
      <c r="D16877" s="295"/>
    </row>
    <row r="16878" spans="1:4" x14ac:dyDescent="0.2">
      <c r="A16878" s="295">
        <v>0.16292690000000001</v>
      </c>
      <c r="B16878" s="295"/>
      <c r="C16878" s="295">
        <v>0.27449390000000001</v>
      </c>
      <c r="D16878" s="295"/>
    </row>
    <row r="16879" spans="1:4" x14ac:dyDescent="0.2">
      <c r="A16879" s="295">
        <v>0.16292029999999999</v>
      </c>
      <c r="B16879" s="295"/>
      <c r="C16879" s="295">
        <v>0.27443990000000001</v>
      </c>
      <c r="D16879" s="295"/>
    </row>
    <row r="16880" spans="1:4" x14ac:dyDescent="0.2">
      <c r="A16880" s="295">
        <v>0.16289120000000001</v>
      </c>
      <c r="B16880" s="295"/>
      <c r="C16880" s="295">
        <v>0.27438259999999998</v>
      </c>
      <c r="D16880" s="295"/>
    </row>
    <row r="16881" spans="1:4" x14ac:dyDescent="0.2">
      <c r="A16881" s="295">
        <v>0.16285079999999999</v>
      </c>
      <c r="B16881" s="295"/>
      <c r="C16881" s="295">
        <v>0.27434510000000001</v>
      </c>
      <c r="D16881" s="295"/>
    </row>
    <row r="16882" spans="1:4" x14ac:dyDescent="0.2">
      <c r="A16882" s="295">
        <v>0.16284770000000001</v>
      </c>
      <c r="B16882" s="295"/>
      <c r="C16882" s="295">
        <v>0.27428750000000002</v>
      </c>
      <c r="D16882" s="295"/>
    </row>
    <row r="16883" spans="1:4" x14ac:dyDescent="0.2">
      <c r="A16883" s="295">
        <v>0.16284770000000001</v>
      </c>
      <c r="B16883" s="295"/>
      <c r="C16883" s="295">
        <v>0.27426709999999999</v>
      </c>
      <c r="D16883" s="295"/>
    </row>
    <row r="16884" spans="1:4" x14ac:dyDescent="0.2">
      <c r="A16884" s="295">
        <v>0.16284770000000001</v>
      </c>
      <c r="B16884" s="295"/>
      <c r="C16884" s="295">
        <v>0.27423239999999999</v>
      </c>
      <c r="D16884" s="295"/>
    </row>
    <row r="16885" spans="1:4" x14ac:dyDescent="0.2">
      <c r="A16885" s="295">
        <v>0.16284219999999999</v>
      </c>
      <c r="B16885" s="295"/>
      <c r="C16885" s="295">
        <v>0.27419500000000002</v>
      </c>
      <c r="D16885" s="295"/>
    </row>
    <row r="16886" spans="1:4" x14ac:dyDescent="0.2">
      <c r="A16886" s="295">
        <v>0.16280410000000001</v>
      </c>
      <c r="B16886" s="295"/>
      <c r="C16886" s="295">
        <v>0.27417520000000001</v>
      </c>
      <c r="D16886" s="295"/>
    </row>
    <row r="16887" spans="1:4" x14ac:dyDescent="0.2">
      <c r="A16887" s="295">
        <v>0.16278960000000001</v>
      </c>
      <c r="B16887" s="295"/>
      <c r="C16887" s="295">
        <v>0.27417520000000001</v>
      </c>
      <c r="D16887" s="295"/>
    </row>
    <row r="16888" spans="1:4" x14ac:dyDescent="0.2">
      <c r="A16888" s="295">
        <v>0.16277510000000001</v>
      </c>
      <c r="B16888" s="295"/>
      <c r="C16888" s="295">
        <v>0.27413660000000001</v>
      </c>
      <c r="D16888" s="295"/>
    </row>
    <row r="16889" spans="1:4" x14ac:dyDescent="0.2">
      <c r="A16889" s="295">
        <v>0.1627748</v>
      </c>
      <c r="B16889" s="295"/>
      <c r="C16889" s="295">
        <v>0.27408260000000001</v>
      </c>
      <c r="D16889" s="295"/>
    </row>
    <row r="16890" spans="1:4" x14ac:dyDescent="0.2">
      <c r="A16890" s="295">
        <v>0.1627499</v>
      </c>
      <c r="B16890" s="295"/>
      <c r="C16890" s="295">
        <v>0.27404410000000001</v>
      </c>
      <c r="D16890" s="295"/>
    </row>
    <row r="16891" spans="1:4" x14ac:dyDescent="0.2">
      <c r="A16891" s="295">
        <v>0.1627151</v>
      </c>
      <c r="B16891" s="295"/>
      <c r="C16891" s="295">
        <v>0.27398349999999999</v>
      </c>
      <c r="D16891" s="295"/>
    </row>
    <row r="16892" spans="1:4" x14ac:dyDescent="0.2">
      <c r="A16892" s="295">
        <v>0.1626987</v>
      </c>
      <c r="B16892" s="295"/>
      <c r="C16892" s="295">
        <v>0.27394970000000002</v>
      </c>
      <c r="D16892" s="295"/>
    </row>
    <row r="16893" spans="1:4" x14ac:dyDescent="0.2">
      <c r="A16893" s="295">
        <v>0.1626784</v>
      </c>
      <c r="B16893" s="295"/>
      <c r="C16893" s="295">
        <v>0.27391130000000002</v>
      </c>
      <c r="D16893" s="295"/>
    </row>
    <row r="16894" spans="1:4" x14ac:dyDescent="0.2">
      <c r="A16894" s="295">
        <v>0.16267400000000001</v>
      </c>
      <c r="B16894" s="295"/>
      <c r="C16894" s="295">
        <v>0.2738775</v>
      </c>
      <c r="D16894" s="295"/>
    </row>
    <row r="16895" spans="1:4" x14ac:dyDescent="0.2">
      <c r="A16895" s="295">
        <v>0.16265950000000001</v>
      </c>
      <c r="B16895" s="295"/>
      <c r="C16895" s="295">
        <v>0.2738775</v>
      </c>
      <c r="D16895" s="295"/>
    </row>
    <row r="16896" spans="1:4" x14ac:dyDescent="0.2">
      <c r="A16896" s="295">
        <v>0.16262270000000001</v>
      </c>
      <c r="B16896" s="295"/>
      <c r="C16896" s="295">
        <v>0.27385870000000001</v>
      </c>
      <c r="D16896" s="295"/>
    </row>
    <row r="16897" spans="1:4" x14ac:dyDescent="0.2">
      <c r="A16897" s="295">
        <v>0.16262270000000001</v>
      </c>
      <c r="B16897" s="295"/>
      <c r="C16897" s="295">
        <v>0.27374799999999999</v>
      </c>
      <c r="D16897" s="295"/>
    </row>
    <row r="16898" spans="1:4" x14ac:dyDescent="0.2">
      <c r="A16898" s="295">
        <v>0.16258690000000001</v>
      </c>
      <c r="B16898" s="295"/>
      <c r="C16898" s="295">
        <v>0.27370870000000003</v>
      </c>
      <c r="D16898" s="295"/>
    </row>
    <row r="16899" spans="1:4" x14ac:dyDescent="0.2">
      <c r="A16899" s="295">
        <v>0.16256889999999999</v>
      </c>
      <c r="B16899" s="295"/>
      <c r="C16899" s="295">
        <v>0.27366020000000002</v>
      </c>
      <c r="D16899" s="295"/>
    </row>
    <row r="16900" spans="1:4" x14ac:dyDescent="0.2">
      <c r="A16900" s="295">
        <v>0.16255790000000001</v>
      </c>
      <c r="B16900" s="295"/>
      <c r="C16900" s="295">
        <v>0.27352969999999999</v>
      </c>
      <c r="D16900" s="295"/>
    </row>
    <row r="16901" spans="1:4" x14ac:dyDescent="0.2">
      <c r="A16901" s="295">
        <v>0.16252839999999999</v>
      </c>
      <c r="B16901" s="295"/>
      <c r="C16901" s="295">
        <v>0.2735109</v>
      </c>
      <c r="D16901" s="295"/>
    </row>
    <row r="16902" spans="1:4" x14ac:dyDescent="0.2">
      <c r="A16902" s="295">
        <v>0.16251380000000001</v>
      </c>
      <c r="B16902" s="295"/>
      <c r="C16902" s="295">
        <v>0.2734181</v>
      </c>
      <c r="D16902" s="295"/>
    </row>
    <row r="16903" spans="1:4" x14ac:dyDescent="0.2">
      <c r="A16903" s="295">
        <v>0.16249859999999999</v>
      </c>
      <c r="B16903" s="295"/>
      <c r="C16903" s="295">
        <v>0.27337909999999999</v>
      </c>
      <c r="D16903" s="295"/>
    </row>
    <row r="16904" spans="1:4" x14ac:dyDescent="0.2">
      <c r="A16904" s="295">
        <v>0.16249859999999999</v>
      </c>
      <c r="B16904" s="295"/>
      <c r="C16904" s="295">
        <v>0.27337909999999999</v>
      </c>
      <c r="D16904" s="295"/>
    </row>
    <row r="16905" spans="1:4" x14ac:dyDescent="0.2">
      <c r="A16905" s="295">
        <v>0.16249520000000001</v>
      </c>
      <c r="B16905" s="295"/>
      <c r="C16905" s="295">
        <v>0.2733063</v>
      </c>
      <c r="D16905" s="295"/>
    </row>
    <row r="16906" spans="1:4" x14ac:dyDescent="0.2">
      <c r="A16906" s="295">
        <v>0.16248409999999999</v>
      </c>
      <c r="B16906" s="295"/>
      <c r="C16906" s="295">
        <v>0.2732677</v>
      </c>
      <c r="D16906" s="295"/>
    </row>
    <row r="16907" spans="1:4" x14ac:dyDescent="0.2">
      <c r="A16907" s="295">
        <v>0.16246959999999999</v>
      </c>
      <c r="B16907" s="295"/>
      <c r="C16907" s="295">
        <v>0.27320990000000001</v>
      </c>
      <c r="D16907" s="295"/>
    </row>
    <row r="16908" spans="1:4" x14ac:dyDescent="0.2">
      <c r="A16908" s="295">
        <v>0.16244130000000001</v>
      </c>
      <c r="B16908" s="295"/>
      <c r="C16908" s="295">
        <v>0.27313599999999999</v>
      </c>
      <c r="D16908" s="295"/>
    </row>
    <row r="16909" spans="1:4" x14ac:dyDescent="0.2">
      <c r="A16909" s="295">
        <v>0.16239709999999999</v>
      </c>
      <c r="B16909" s="295"/>
      <c r="C16909" s="295">
        <v>0.27311619999999998</v>
      </c>
      <c r="D16909" s="295"/>
    </row>
    <row r="16910" spans="1:4" x14ac:dyDescent="0.2">
      <c r="A16910" s="295">
        <v>0.1623945</v>
      </c>
      <c r="B16910" s="295"/>
      <c r="C16910" s="295">
        <v>0.27309640000000002</v>
      </c>
      <c r="D16910" s="295"/>
    </row>
    <row r="16911" spans="1:4" x14ac:dyDescent="0.2">
      <c r="A16911" s="295">
        <v>0.1623945</v>
      </c>
      <c r="B16911" s="295"/>
      <c r="C16911" s="295">
        <v>0.27298620000000001</v>
      </c>
      <c r="D16911" s="295"/>
    </row>
    <row r="16912" spans="1:4" x14ac:dyDescent="0.2">
      <c r="A16912" s="295">
        <v>0.16236800000000001</v>
      </c>
      <c r="B16912" s="295"/>
      <c r="C16912" s="295">
        <v>0.27291769999999999</v>
      </c>
      <c r="D16912" s="295"/>
    </row>
    <row r="16913" spans="1:4" x14ac:dyDescent="0.2">
      <c r="A16913" s="295">
        <v>0.16235350000000001</v>
      </c>
      <c r="B16913" s="295"/>
      <c r="C16913" s="295">
        <v>0.2728988</v>
      </c>
      <c r="D16913" s="295"/>
    </row>
    <row r="16914" spans="1:4" x14ac:dyDescent="0.2">
      <c r="A16914" s="295">
        <v>0.16232450000000001</v>
      </c>
      <c r="B16914" s="295"/>
      <c r="C16914" s="295">
        <v>0.27286139999999998</v>
      </c>
      <c r="D16914" s="295"/>
    </row>
    <row r="16915" spans="1:4" x14ac:dyDescent="0.2">
      <c r="A16915" s="295">
        <v>0.1623105</v>
      </c>
      <c r="B16915" s="295"/>
      <c r="C16915" s="295">
        <v>0.2728276</v>
      </c>
      <c r="D16915" s="295"/>
    </row>
    <row r="16916" spans="1:4" x14ac:dyDescent="0.2">
      <c r="A16916" s="295">
        <v>0.16226570000000001</v>
      </c>
      <c r="B16916" s="295"/>
      <c r="C16916" s="295">
        <v>0.27278930000000001</v>
      </c>
      <c r="D16916" s="295"/>
    </row>
    <row r="16917" spans="1:4" x14ac:dyDescent="0.2">
      <c r="A16917" s="295">
        <v>0.16224230000000001</v>
      </c>
      <c r="B16917" s="295"/>
      <c r="C16917" s="295">
        <v>0.27265410000000001</v>
      </c>
      <c r="D16917" s="295"/>
    </row>
    <row r="16918" spans="1:4" x14ac:dyDescent="0.2">
      <c r="A16918" s="295">
        <v>0.16224230000000001</v>
      </c>
      <c r="B16918" s="295"/>
      <c r="C16918" s="295">
        <v>0.27265410000000001</v>
      </c>
      <c r="D16918" s="295"/>
    </row>
    <row r="16919" spans="1:4" x14ac:dyDescent="0.2">
      <c r="A16919" s="295">
        <v>0.16222220000000001</v>
      </c>
      <c r="B16919" s="295"/>
      <c r="C16919" s="295">
        <v>0.2726017</v>
      </c>
      <c r="D16919" s="295"/>
    </row>
    <row r="16920" spans="1:4" x14ac:dyDescent="0.2">
      <c r="A16920" s="295">
        <v>0.1622191</v>
      </c>
      <c r="B16920" s="295"/>
      <c r="C16920" s="295">
        <v>0.2725475</v>
      </c>
      <c r="D16920" s="295"/>
    </row>
    <row r="16921" spans="1:4" x14ac:dyDescent="0.2">
      <c r="A16921" s="295">
        <v>0.1621927</v>
      </c>
      <c r="B16921" s="295"/>
      <c r="C16921" s="295">
        <v>0.27247349999999998</v>
      </c>
      <c r="D16921" s="295"/>
    </row>
    <row r="16922" spans="1:4" x14ac:dyDescent="0.2">
      <c r="A16922" s="295">
        <v>0.16218199999999999</v>
      </c>
      <c r="B16922" s="295"/>
      <c r="C16922" s="295">
        <v>0.27239839999999998</v>
      </c>
      <c r="D16922" s="295"/>
    </row>
    <row r="16923" spans="1:4" x14ac:dyDescent="0.2">
      <c r="A16923" s="295">
        <v>0.16217819999999999</v>
      </c>
      <c r="B16923" s="295"/>
      <c r="C16923" s="295">
        <v>0.2723391</v>
      </c>
      <c r="D16923" s="295"/>
    </row>
    <row r="16924" spans="1:4" x14ac:dyDescent="0.2">
      <c r="A16924" s="295">
        <v>0.16217819999999999</v>
      </c>
      <c r="B16924" s="295"/>
      <c r="C16924" s="295">
        <v>0.27231939999999999</v>
      </c>
      <c r="D16924" s="295"/>
    </row>
    <row r="16925" spans="1:4" x14ac:dyDescent="0.2">
      <c r="A16925" s="295">
        <v>0.16216359999999999</v>
      </c>
      <c r="B16925" s="295"/>
      <c r="C16925" s="295">
        <v>0.27222800000000003</v>
      </c>
      <c r="D16925" s="295"/>
    </row>
    <row r="16926" spans="1:4" x14ac:dyDescent="0.2">
      <c r="A16926" s="295">
        <v>0.16216359999999999</v>
      </c>
      <c r="B16926" s="295"/>
      <c r="C16926" s="295">
        <v>0.27220820000000001</v>
      </c>
      <c r="D16926" s="295"/>
    </row>
    <row r="16927" spans="1:4" x14ac:dyDescent="0.2">
      <c r="A16927" s="295">
        <v>0.1621097</v>
      </c>
      <c r="B16927" s="295"/>
      <c r="C16927" s="295">
        <v>0.2721558</v>
      </c>
      <c r="D16927" s="295"/>
    </row>
    <row r="16928" spans="1:4" x14ac:dyDescent="0.2">
      <c r="A16928" s="295">
        <v>0.16203300000000001</v>
      </c>
      <c r="B16928" s="295"/>
      <c r="C16928" s="295">
        <v>0.27213609999999999</v>
      </c>
      <c r="D16928" s="295"/>
    </row>
    <row r="16929" spans="1:4" x14ac:dyDescent="0.2">
      <c r="A16929" s="295">
        <v>0.16203300000000001</v>
      </c>
      <c r="B16929" s="295"/>
      <c r="C16929" s="295">
        <v>0.2721172</v>
      </c>
      <c r="D16929" s="295"/>
    </row>
    <row r="16930" spans="1:4" x14ac:dyDescent="0.2">
      <c r="A16930" s="295">
        <v>0.16201769999999999</v>
      </c>
      <c r="B16930" s="295"/>
      <c r="C16930" s="295">
        <v>0.27204349999999999</v>
      </c>
      <c r="D16930" s="295"/>
    </row>
    <row r="16931" spans="1:4" x14ac:dyDescent="0.2">
      <c r="A16931" s="295">
        <v>0.1620142</v>
      </c>
      <c r="B16931" s="295"/>
      <c r="C16931" s="295">
        <v>0.27194849999999998</v>
      </c>
      <c r="D16931" s="295"/>
    </row>
    <row r="16932" spans="1:4" x14ac:dyDescent="0.2">
      <c r="A16932" s="295">
        <v>0.16198950000000001</v>
      </c>
      <c r="B16932" s="295"/>
      <c r="C16932" s="295">
        <v>0.27191470000000001</v>
      </c>
      <c r="D16932" s="295"/>
    </row>
    <row r="16933" spans="1:4" x14ac:dyDescent="0.2">
      <c r="A16933" s="295">
        <v>0.16196050000000001</v>
      </c>
      <c r="B16933" s="295"/>
      <c r="C16933" s="295">
        <v>0.27187610000000001</v>
      </c>
      <c r="D16933" s="295"/>
    </row>
    <row r="16934" spans="1:4" x14ac:dyDescent="0.2">
      <c r="A16934" s="295">
        <v>0.16194600000000001</v>
      </c>
      <c r="B16934" s="295"/>
      <c r="C16934" s="295">
        <v>0.27183689999999999</v>
      </c>
      <c r="D16934" s="295"/>
    </row>
    <row r="16935" spans="1:4" x14ac:dyDescent="0.2">
      <c r="A16935" s="295">
        <v>0.1619458</v>
      </c>
      <c r="B16935" s="295"/>
      <c r="C16935" s="295">
        <v>0.27168870000000001</v>
      </c>
      <c r="D16935" s="295"/>
    </row>
    <row r="16936" spans="1:4" x14ac:dyDescent="0.2">
      <c r="A16936" s="295">
        <v>0.1619381</v>
      </c>
      <c r="B16936" s="295"/>
      <c r="C16936" s="295">
        <v>0.27165509999999998</v>
      </c>
      <c r="D16936" s="295"/>
    </row>
    <row r="16937" spans="1:4" x14ac:dyDescent="0.2">
      <c r="A16937" s="295">
        <v>0.16190180000000001</v>
      </c>
      <c r="B16937" s="295"/>
      <c r="C16937" s="295">
        <v>0.27159729999999999</v>
      </c>
      <c r="D16937" s="295"/>
    </row>
    <row r="16938" spans="1:4" x14ac:dyDescent="0.2">
      <c r="A16938" s="295">
        <v>0.16188839999999999</v>
      </c>
      <c r="B16938" s="295"/>
      <c r="C16938" s="295">
        <v>0.27159729999999999</v>
      </c>
      <c r="D16938" s="295"/>
    </row>
    <row r="16939" spans="1:4" x14ac:dyDescent="0.2">
      <c r="A16939" s="295">
        <v>0.16187070000000001</v>
      </c>
      <c r="B16939" s="295"/>
      <c r="C16939" s="295">
        <v>0.27157750000000003</v>
      </c>
      <c r="D16939" s="295"/>
    </row>
    <row r="16940" spans="1:4" x14ac:dyDescent="0.2">
      <c r="A16940" s="295">
        <v>0.16186200000000001</v>
      </c>
      <c r="B16940" s="295"/>
      <c r="C16940" s="295">
        <v>0.27155869999999999</v>
      </c>
      <c r="D16940" s="295"/>
    </row>
    <row r="16941" spans="1:4" x14ac:dyDescent="0.2">
      <c r="A16941" s="295">
        <v>0.16186200000000001</v>
      </c>
      <c r="B16941" s="295"/>
      <c r="C16941" s="295">
        <v>0.27150629999999998</v>
      </c>
      <c r="D16941" s="295"/>
    </row>
    <row r="16942" spans="1:4" x14ac:dyDescent="0.2">
      <c r="A16942" s="295">
        <v>0.1618589</v>
      </c>
      <c r="B16942" s="295"/>
      <c r="C16942" s="295">
        <v>0.27144829999999998</v>
      </c>
      <c r="D16942" s="295"/>
    </row>
    <row r="16943" spans="1:4" x14ac:dyDescent="0.2">
      <c r="A16943" s="295">
        <v>0.16185260000000001</v>
      </c>
      <c r="B16943" s="295"/>
      <c r="C16943" s="295">
        <v>0.27144829999999998</v>
      </c>
      <c r="D16943" s="295"/>
    </row>
    <row r="16944" spans="1:4" x14ac:dyDescent="0.2">
      <c r="A16944" s="295">
        <v>0.1618444</v>
      </c>
      <c r="B16944" s="295"/>
      <c r="C16944" s="295">
        <v>0.27144829999999998</v>
      </c>
      <c r="D16944" s="295"/>
    </row>
    <row r="16945" spans="1:4" x14ac:dyDescent="0.2">
      <c r="A16945" s="295">
        <v>0.1618299</v>
      </c>
      <c r="B16945" s="295"/>
      <c r="C16945" s="295">
        <v>0.2713893</v>
      </c>
      <c r="D16945" s="295"/>
    </row>
    <row r="16946" spans="1:4" x14ac:dyDescent="0.2">
      <c r="A16946" s="295">
        <v>0.16180079999999999</v>
      </c>
      <c r="B16946" s="295"/>
      <c r="C16946" s="295">
        <v>0.27131810000000001</v>
      </c>
      <c r="D16946" s="295"/>
    </row>
    <row r="16947" spans="1:4" x14ac:dyDescent="0.2">
      <c r="A16947" s="295">
        <v>0.16178600000000001</v>
      </c>
      <c r="B16947" s="295"/>
      <c r="C16947" s="295">
        <v>0.27129829999999999</v>
      </c>
      <c r="D16947" s="295"/>
    </row>
    <row r="16948" spans="1:4" x14ac:dyDescent="0.2">
      <c r="A16948" s="295">
        <v>0.161773</v>
      </c>
      <c r="B16948" s="295"/>
      <c r="C16948" s="295">
        <v>0.27127790000000002</v>
      </c>
      <c r="D16948" s="295"/>
    </row>
    <row r="16949" spans="1:4" x14ac:dyDescent="0.2">
      <c r="A16949" s="295">
        <v>0.161773</v>
      </c>
      <c r="B16949" s="295"/>
      <c r="C16949" s="295">
        <v>0.27118530000000002</v>
      </c>
      <c r="D16949" s="295"/>
    </row>
    <row r="16950" spans="1:4" x14ac:dyDescent="0.2">
      <c r="A16950" s="295">
        <v>0.16176109999999999</v>
      </c>
      <c r="B16950" s="295"/>
      <c r="C16950" s="295">
        <v>0.27113179999999998</v>
      </c>
      <c r="D16950" s="295"/>
    </row>
    <row r="16951" spans="1:4" x14ac:dyDescent="0.2">
      <c r="A16951" s="295">
        <v>0.16172829999999999</v>
      </c>
      <c r="B16951" s="295"/>
      <c r="C16951" s="295">
        <v>0.27105869999999999</v>
      </c>
      <c r="D16951" s="295"/>
    </row>
    <row r="16952" spans="1:4" x14ac:dyDescent="0.2">
      <c r="A16952" s="295">
        <v>0.16172400000000001</v>
      </c>
      <c r="B16952" s="295"/>
      <c r="C16952" s="295">
        <v>0.2709802</v>
      </c>
      <c r="D16952" s="295"/>
    </row>
    <row r="16953" spans="1:4" x14ac:dyDescent="0.2">
      <c r="A16953" s="295">
        <v>0.16172400000000001</v>
      </c>
      <c r="B16953" s="295"/>
      <c r="C16953" s="295">
        <v>0.27096049999999999</v>
      </c>
      <c r="D16953" s="295"/>
    </row>
    <row r="16954" spans="1:4" x14ac:dyDescent="0.2">
      <c r="A16954" s="295">
        <v>0.16170989999999999</v>
      </c>
      <c r="B16954" s="295"/>
      <c r="C16954" s="295">
        <v>0.27092569999999999</v>
      </c>
      <c r="D16954" s="295"/>
    </row>
    <row r="16955" spans="1:4" x14ac:dyDescent="0.2">
      <c r="A16955" s="295">
        <v>0.16169929999999999</v>
      </c>
      <c r="B16955" s="295"/>
      <c r="C16955" s="295">
        <v>0.27086830000000001</v>
      </c>
      <c r="D16955" s="295"/>
    </row>
    <row r="16956" spans="1:4" x14ac:dyDescent="0.2">
      <c r="A16956" s="295">
        <v>0.16168479999999999</v>
      </c>
      <c r="B16956" s="295"/>
      <c r="C16956" s="295">
        <v>0.27081050000000001</v>
      </c>
      <c r="D16956" s="295"/>
    </row>
    <row r="16957" spans="1:4" x14ac:dyDescent="0.2">
      <c r="A16957" s="295">
        <v>0.16168479999999999</v>
      </c>
      <c r="B16957" s="295"/>
      <c r="C16957" s="295">
        <v>0.27077509999999999</v>
      </c>
      <c r="D16957" s="295"/>
    </row>
    <row r="16958" spans="1:4" x14ac:dyDescent="0.2">
      <c r="A16958" s="295">
        <v>0.16167019999999999</v>
      </c>
      <c r="B16958" s="295"/>
      <c r="C16958" s="295">
        <v>0.27075529999999998</v>
      </c>
      <c r="D16958" s="295"/>
    </row>
    <row r="16959" spans="1:4" x14ac:dyDescent="0.2">
      <c r="A16959" s="295">
        <v>0.1616679</v>
      </c>
      <c r="B16959" s="295"/>
      <c r="C16959" s="295">
        <v>0.27071630000000002</v>
      </c>
      <c r="D16959" s="295"/>
    </row>
    <row r="16960" spans="1:4" x14ac:dyDescent="0.2">
      <c r="A16960" s="295">
        <v>0.16165579999999999</v>
      </c>
      <c r="B16960" s="295"/>
      <c r="C16960" s="295">
        <v>0.27070129999999998</v>
      </c>
      <c r="D16960" s="295"/>
    </row>
    <row r="16961" spans="1:4" x14ac:dyDescent="0.2">
      <c r="A16961" s="295">
        <v>0.16164120000000001</v>
      </c>
      <c r="B16961" s="295"/>
      <c r="C16961" s="295">
        <v>0.27062439999999999</v>
      </c>
      <c r="D16961" s="295"/>
    </row>
    <row r="16962" spans="1:4" x14ac:dyDescent="0.2">
      <c r="A16962" s="295">
        <v>0.1616311</v>
      </c>
      <c r="B16962" s="295"/>
      <c r="C16962" s="295">
        <v>0.27057019999999998</v>
      </c>
      <c r="D16962" s="295"/>
    </row>
    <row r="16963" spans="1:4" x14ac:dyDescent="0.2">
      <c r="A16963" s="295">
        <v>0.16161220000000001</v>
      </c>
      <c r="B16963" s="295"/>
      <c r="C16963" s="295">
        <v>0.27057019999999998</v>
      </c>
      <c r="D16963" s="295"/>
    </row>
    <row r="16964" spans="1:4" x14ac:dyDescent="0.2">
      <c r="A16964" s="295">
        <v>0.1615839</v>
      </c>
      <c r="B16964" s="295"/>
      <c r="C16964" s="295">
        <v>0.27053100000000002</v>
      </c>
      <c r="D16964" s="295"/>
    </row>
    <row r="16965" spans="1:4" x14ac:dyDescent="0.2">
      <c r="A16965" s="295">
        <v>0.16155439999999999</v>
      </c>
      <c r="B16965" s="295"/>
      <c r="C16965" s="295">
        <v>0.2704974</v>
      </c>
      <c r="D16965" s="295"/>
    </row>
    <row r="16966" spans="1:4" x14ac:dyDescent="0.2">
      <c r="A16966" s="295">
        <v>0.16153919999999999</v>
      </c>
      <c r="B16966" s="295"/>
      <c r="C16966" s="295">
        <v>0.2704588</v>
      </c>
      <c r="D16966" s="295"/>
    </row>
    <row r="16967" spans="1:4" x14ac:dyDescent="0.2">
      <c r="A16967" s="295">
        <v>0.16151019999999999</v>
      </c>
      <c r="B16967" s="295"/>
      <c r="C16967" s="295">
        <v>0.27044380000000001</v>
      </c>
      <c r="D16967" s="295"/>
    </row>
    <row r="16968" spans="1:4" x14ac:dyDescent="0.2">
      <c r="A16968" s="295">
        <v>0.16150500000000001</v>
      </c>
      <c r="B16968" s="295"/>
      <c r="C16968" s="295">
        <v>0.27040550000000002</v>
      </c>
      <c r="D16968" s="295"/>
    </row>
    <row r="16969" spans="1:4" x14ac:dyDescent="0.2">
      <c r="A16969" s="295">
        <v>0.16149569999999999</v>
      </c>
      <c r="B16969" s="295"/>
      <c r="C16969" s="295">
        <v>0.27040550000000002</v>
      </c>
      <c r="D16969" s="295"/>
    </row>
    <row r="16970" spans="1:4" x14ac:dyDescent="0.2">
      <c r="A16970" s="295">
        <v>0.16149569999999999</v>
      </c>
      <c r="B16970" s="295"/>
      <c r="C16970" s="295">
        <v>0.27035130000000002</v>
      </c>
      <c r="D16970" s="295"/>
    </row>
    <row r="16971" spans="1:4" x14ac:dyDescent="0.2">
      <c r="A16971" s="295">
        <v>0.16149569999999999</v>
      </c>
      <c r="B16971" s="295"/>
      <c r="C16971" s="295">
        <v>0.27033079999999998</v>
      </c>
      <c r="D16971" s="295"/>
    </row>
    <row r="16972" spans="1:4" x14ac:dyDescent="0.2">
      <c r="A16972" s="295">
        <v>0.1614679</v>
      </c>
      <c r="B16972" s="295"/>
      <c r="C16972" s="295">
        <v>0.27027370000000001</v>
      </c>
      <c r="D16972" s="295"/>
    </row>
    <row r="16973" spans="1:4" x14ac:dyDescent="0.2">
      <c r="A16973" s="295">
        <v>0.16145329999999999</v>
      </c>
      <c r="B16973" s="295"/>
      <c r="C16973" s="295">
        <v>0.27021970000000001</v>
      </c>
      <c r="D16973" s="295"/>
    </row>
    <row r="16974" spans="1:4" x14ac:dyDescent="0.2">
      <c r="A16974" s="295">
        <v>0.16144890000000001</v>
      </c>
      <c r="B16974" s="295"/>
      <c r="C16974" s="295">
        <v>0.27018199999999998</v>
      </c>
      <c r="D16974" s="295"/>
    </row>
    <row r="16975" spans="1:4" x14ac:dyDescent="0.2">
      <c r="A16975" s="295">
        <v>0.16143830000000001</v>
      </c>
      <c r="B16975" s="295"/>
      <c r="C16975" s="295">
        <v>0.27012419999999998</v>
      </c>
      <c r="D16975" s="295"/>
    </row>
    <row r="16976" spans="1:4" x14ac:dyDescent="0.2">
      <c r="A16976" s="295">
        <v>0.16140930000000001</v>
      </c>
      <c r="B16976" s="295"/>
      <c r="C16976" s="295">
        <v>0.2700671</v>
      </c>
      <c r="D16976" s="295"/>
    </row>
    <row r="16977" spans="1:4" x14ac:dyDescent="0.2">
      <c r="A16977" s="295">
        <v>0.16140930000000001</v>
      </c>
      <c r="B16977" s="295"/>
      <c r="C16977" s="295">
        <v>0.2700147</v>
      </c>
      <c r="D16977" s="295"/>
    </row>
    <row r="16978" spans="1:4" x14ac:dyDescent="0.2">
      <c r="A16978" s="295">
        <v>0.1613803</v>
      </c>
      <c r="B16978" s="295"/>
      <c r="C16978" s="295">
        <v>0.26999580000000001</v>
      </c>
      <c r="D16978" s="295"/>
    </row>
    <row r="16979" spans="1:4" x14ac:dyDescent="0.2">
      <c r="A16979" s="295">
        <v>0.16137370000000001</v>
      </c>
      <c r="B16979" s="295"/>
      <c r="C16979" s="295">
        <v>0.2698835</v>
      </c>
      <c r="D16979" s="295"/>
    </row>
    <row r="16980" spans="1:4" x14ac:dyDescent="0.2">
      <c r="A16980" s="295">
        <v>0.16135240000000001</v>
      </c>
      <c r="B16980" s="295"/>
      <c r="C16980" s="295">
        <v>0.26986850000000001</v>
      </c>
      <c r="D16980" s="295"/>
    </row>
    <row r="16981" spans="1:4" x14ac:dyDescent="0.2">
      <c r="A16981" s="295">
        <v>0.16133719999999999</v>
      </c>
      <c r="B16981" s="295"/>
      <c r="C16981" s="295">
        <v>0.26977230000000002</v>
      </c>
      <c r="D16981" s="295"/>
    </row>
    <row r="16982" spans="1:4" x14ac:dyDescent="0.2">
      <c r="A16982" s="295">
        <v>0.16132959999999999</v>
      </c>
      <c r="B16982" s="295"/>
      <c r="C16982" s="295">
        <v>0.26973469999999999</v>
      </c>
      <c r="D16982" s="295"/>
    </row>
    <row r="16983" spans="1:4" x14ac:dyDescent="0.2">
      <c r="A16983" s="295">
        <v>0.16130820000000001</v>
      </c>
      <c r="B16983" s="295"/>
      <c r="C16983" s="295">
        <v>0.26964189999999999</v>
      </c>
      <c r="D16983" s="295"/>
    </row>
    <row r="16984" spans="1:4" x14ac:dyDescent="0.2">
      <c r="A16984" s="295">
        <v>0.1612838</v>
      </c>
      <c r="B16984" s="295"/>
      <c r="C16984" s="295">
        <v>0.26964189999999999</v>
      </c>
      <c r="D16984" s="295"/>
    </row>
    <row r="16985" spans="1:4" x14ac:dyDescent="0.2">
      <c r="A16985" s="295">
        <v>0.1612642</v>
      </c>
      <c r="B16985" s="295"/>
      <c r="C16985" s="295">
        <v>0.26960269999999997</v>
      </c>
      <c r="D16985" s="295"/>
    </row>
    <row r="16986" spans="1:4" x14ac:dyDescent="0.2">
      <c r="A16986" s="295">
        <v>0.16125349999999999</v>
      </c>
      <c r="B16986" s="295"/>
      <c r="C16986" s="295">
        <v>0.2695823</v>
      </c>
      <c r="D16986" s="295"/>
    </row>
    <row r="16987" spans="1:4" x14ac:dyDescent="0.2">
      <c r="A16987" s="295">
        <v>0.1612497</v>
      </c>
      <c r="B16987" s="295"/>
      <c r="C16987" s="295">
        <v>0.26953009999999999</v>
      </c>
      <c r="D16987" s="295"/>
    </row>
    <row r="16988" spans="1:4" x14ac:dyDescent="0.2">
      <c r="A16988" s="295">
        <v>0.1612363</v>
      </c>
      <c r="B16988" s="295"/>
      <c r="C16988" s="295">
        <v>0.26951130000000001</v>
      </c>
      <c r="D16988" s="295"/>
    </row>
    <row r="16989" spans="1:4" x14ac:dyDescent="0.2">
      <c r="A16989" s="295">
        <v>0.1612218</v>
      </c>
      <c r="B16989" s="295"/>
      <c r="C16989" s="295">
        <v>0.26935750000000003</v>
      </c>
      <c r="D16989" s="295"/>
    </row>
    <row r="16990" spans="1:4" x14ac:dyDescent="0.2">
      <c r="A16990" s="295">
        <v>0.1612218</v>
      </c>
      <c r="B16990" s="295"/>
      <c r="C16990" s="295">
        <v>0.26928150000000001</v>
      </c>
      <c r="D16990" s="295"/>
    </row>
    <row r="16991" spans="1:4" x14ac:dyDescent="0.2">
      <c r="A16991" s="295">
        <v>0.1612093</v>
      </c>
      <c r="B16991" s="295"/>
      <c r="C16991" s="295">
        <v>0.2692425</v>
      </c>
      <c r="D16991" s="295"/>
    </row>
    <row r="16992" spans="1:4" x14ac:dyDescent="0.2">
      <c r="A16992" s="295">
        <v>0.1612073</v>
      </c>
      <c r="B16992" s="295"/>
      <c r="C16992" s="295">
        <v>0.26922750000000001</v>
      </c>
      <c r="D16992" s="295"/>
    </row>
    <row r="16993" spans="1:4" x14ac:dyDescent="0.2">
      <c r="A16993" s="295">
        <v>0.161194</v>
      </c>
      <c r="B16993" s="295"/>
      <c r="C16993" s="295">
        <v>0.26917059999999998</v>
      </c>
      <c r="D16993" s="295"/>
    </row>
    <row r="16994" spans="1:4" x14ac:dyDescent="0.2">
      <c r="A16994" s="295">
        <v>0.1611794</v>
      </c>
      <c r="B16994" s="295"/>
      <c r="C16994" s="295">
        <v>0.26913130000000002</v>
      </c>
      <c r="D16994" s="295"/>
    </row>
    <row r="16995" spans="1:4" x14ac:dyDescent="0.2">
      <c r="A16995" s="295">
        <v>0.1611775</v>
      </c>
      <c r="B16995" s="295"/>
      <c r="C16995" s="295">
        <v>0.26905469999999998</v>
      </c>
      <c r="D16995" s="295"/>
    </row>
    <row r="16996" spans="1:4" x14ac:dyDescent="0.2">
      <c r="A16996" s="295">
        <v>0.16115550000000001</v>
      </c>
      <c r="B16996" s="295"/>
      <c r="C16996" s="295">
        <v>0.26897910000000003</v>
      </c>
      <c r="D16996" s="295"/>
    </row>
    <row r="16997" spans="1:4" x14ac:dyDescent="0.2">
      <c r="A16997" s="295">
        <v>0.16115550000000001</v>
      </c>
      <c r="B16997" s="295"/>
      <c r="C16997" s="295">
        <v>0.26890199999999997</v>
      </c>
      <c r="D16997" s="295"/>
    </row>
    <row r="16998" spans="1:4" x14ac:dyDescent="0.2">
      <c r="A16998" s="295">
        <v>0.16113739999999999</v>
      </c>
      <c r="B16998" s="295"/>
      <c r="C16998" s="295">
        <v>0.26886480000000001</v>
      </c>
      <c r="D16998" s="295"/>
    </row>
    <row r="16999" spans="1:4" x14ac:dyDescent="0.2">
      <c r="A16999" s="295">
        <v>0.16113549999999999</v>
      </c>
      <c r="B16999" s="295"/>
      <c r="C16999" s="295">
        <v>0.26880510000000002</v>
      </c>
      <c r="D16999" s="295"/>
    </row>
    <row r="17000" spans="1:4" x14ac:dyDescent="0.2">
      <c r="A17000" s="295">
        <v>0.16110169999999999</v>
      </c>
      <c r="B17000" s="295"/>
      <c r="C17000" s="295">
        <v>0.26872819999999997</v>
      </c>
      <c r="D17000" s="295"/>
    </row>
    <row r="17001" spans="1:4" x14ac:dyDescent="0.2">
      <c r="A17001" s="295">
        <v>0.16109119999999999</v>
      </c>
      <c r="B17001" s="295"/>
      <c r="C17001" s="295">
        <v>0.26868900000000001</v>
      </c>
      <c r="D17001" s="295"/>
    </row>
    <row r="17002" spans="1:4" x14ac:dyDescent="0.2">
      <c r="A17002" s="295">
        <v>0.16104589999999999</v>
      </c>
      <c r="B17002" s="295"/>
      <c r="C17002" s="295">
        <v>0.26865420000000001</v>
      </c>
      <c r="D17002" s="295"/>
    </row>
    <row r="17003" spans="1:4" x14ac:dyDescent="0.2">
      <c r="A17003" s="295">
        <v>0.16100410000000001</v>
      </c>
      <c r="B17003" s="295"/>
      <c r="C17003" s="295">
        <v>0.26857760000000003</v>
      </c>
      <c r="D17003" s="295"/>
    </row>
    <row r="17004" spans="1:4" x14ac:dyDescent="0.2">
      <c r="A17004" s="295">
        <v>0.16098979999999999</v>
      </c>
      <c r="B17004" s="295"/>
      <c r="C17004" s="295">
        <v>0.26850459999999998</v>
      </c>
      <c r="D17004" s="295"/>
    </row>
    <row r="17005" spans="1:4" x14ac:dyDescent="0.2">
      <c r="A17005" s="295">
        <v>0.16098960000000001</v>
      </c>
      <c r="B17005" s="295"/>
      <c r="C17005" s="295">
        <v>0.26847100000000002</v>
      </c>
      <c r="D17005" s="295"/>
    </row>
    <row r="17006" spans="1:4" x14ac:dyDescent="0.2">
      <c r="A17006" s="295">
        <v>0.16097500000000001</v>
      </c>
      <c r="B17006" s="295"/>
      <c r="C17006" s="295">
        <v>0.26843080000000002</v>
      </c>
      <c r="D17006" s="295"/>
    </row>
    <row r="17007" spans="1:4" x14ac:dyDescent="0.2">
      <c r="A17007" s="295">
        <v>0.1609527</v>
      </c>
      <c r="B17007" s="295"/>
      <c r="C17007" s="295">
        <v>0.26837749999999999</v>
      </c>
      <c r="D17007" s="295"/>
    </row>
    <row r="17008" spans="1:4" x14ac:dyDescent="0.2">
      <c r="A17008" s="295">
        <v>0.16094720000000001</v>
      </c>
      <c r="B17008" s="295"/>
      <c r="C17008" s="295">
        <v>0.26828200000000002</v>
      </c>
      <c r="D17008" s="295"/>
    </row>
    <row r="17009" spans="1:4" x14ac:dyDescent="0.2">
      <c r="A17009" s="295">
        <v>0.16094720000000001</v>
      </c>
      <c r="B17009" s="295"/>
      <c r="C17009" s="295">
        <v>0.26826220000000001</v>
      </c>
      <c r="D17009" s="295"/>
    </row>
    <row r="17010" spans="1:4" x14ac:dyDescent="0.2">
      <c r="A17010" s="295">
        <v>0.16093270000000001</v>
      </c>
      <c r="B17010" s="295"/>
      <c r="C17010" s="295">
        <v>0.26824179999999997</v>
      </c>
      <c r="D17010" s="295"/>
    </row>
    <row r="17011" spans="1:4" x14ac:dyDescent="0.2">
      <c r="A17011" s="295">
        <v>0.16093270000000001</v>
      </c>
      <c r="B17011" s="295"/>
      <c r="C17011" s="295">
        <v>0.26814900000000003</v>
      </c>
      <c r="D17011" s="295"/>
    </row>
    <row r="17012" spans="1:4" x14ac:dyDescent="0.2">
      <c r="A17012" s="295">
        <v>0.16090370000000001</v>
      </c>
      <c r="B17012" s="295"/>
      <c r="C17012" s="295">
        <v>0.2680901</v>
      </c>
      <c r="D17012" s="295"/>
    </row>
    <row r="17013" spans="1:4" x14ac:dyDescent="0.2">
      <c r="A17013" s="295">
        <v>0.16084509999999999</v>
      </c>
      <c r="B17013" s="295"/>
      <c r="C17013" s="295">
        <v>0.26805469999999998</v>
      </c>
      <c r="D17013" s="295"/>
    </row>
    <row r="17014" spans="1:4" x14ac:dyDescent="0.2">
      <c r="A17014" s="295">
        <v>0.16080469999999999</v>
      </c>
      <c r="B17014" s="295"/>
      <c r="C17014" s="295">
        <v>0.26796370000000003</v>
      </c>
      <c r="D17014" s="295"/>
    </row>
    <row r="17015" spans="1:4" x14ac:dyDescent="0.2">
      <c r="A17015" s="295">
        <v>0.1608021</v>
      </c>
      <c r="B17015" s="295"/>
      <c r="C17015" s="295">
        <v>0.26788329999999999</v>
      </c>
      <c r="D17015" s="295"/>
    </row>
    <row r="17016" spans="1:4" x14ac:dyDescent="0.2">
      <c r="A17016" s="295">
        <v>0.1607971</v>
      </c>
      <c r="B17016" s="295"/>
      <c r="C17016" s="295">
        <v>0.26783069999999998</v>
      </c>
      <c r="D17016" s="295"/>
    </row>
    <row r="17017" spans="1:4" x14ac:dyDescent="0.2">
      <c r="A17017" s="295">
        <v>0.16077259999999999</v>
      </c>
      <c r="B17017" s="295"/>
      <c r="C17017" s="295">
        <v>0.26775700000000002</v>
      </c>
      <c r="D17017" s="295"/>
    </row>
    <row r="17018" spans="1:4" x14ac:dyDescent="0.2">
      <c r="A17018" s="295">
        <v>0.16074359999999999</v>
      </c>
      <c r="B17018" s="295"/>
      <c r="C17018" s="295">
        <v>0.26770460000000001</v>
      </c>
      <c r="D17018" s="295"/>
    </row>
    <row r="17019" spans="1:4" x14ac:dyDescent="0.2">
      <c r="A17019" s="295">
        <v>0.16073190000000001</v>
      </c>
      <c r="B17019" s="295"/>
      <c r="C17019" s="295">
        <v>0.26768419999999998</v>
      </c>
      <c r="D17019" s="295"/>
    </row>
    <row r="17020" spans="1:4" x14ac:dyDescent="0.2">
      <c r="A17020" s="295">
        <v>0.16072900000000001</v>
      </c>
      <c r="B17020" s="295"/>
      <c r="C17020" s="295">
        <v>0.26764559999999998</v>
      </c>
      <c r="D17020" s="295"/>
    </row>
    <row r="17021" spans="1:4" x14ac:dyDescent="0.2">
      <c r="A17021" s="295">
        <v>0.16069890000000001</v>
      </c>
      <c r="B17021" s="295"/>
      <c r="C17021" s="295">
        <v>0.2676306</v>
      </c>
      <c r="D17021" s="295"/>
    </row>
    <row r="17022" spans="1:4" x14ac:dyDescent="0.2">
      <c r="A17022" s="295">
        <v>0.16067110000000001</v>
      </c>
      <c r="B17022" s="295"/>
      <c r="C17022" s="295">
        <v>0.26757730000000002</v>
      </c>
      <c r="D17022" s="295"/>
    </row>
    <row r="17023" spans="1:4" x14ac:dyDescent="0.2">
      <c r="A17023" s="295">
        <v>0.16067110000000001</v>
      </c>
      <c r="B17023" s="295"/>
      <c r="C17023" s="295">
        <v>0.267538</v>
      </c>
      <c r="D17023" s="295"/>
    </row>
    <row r="17024" spans="1:4" x14ac:dyDescent="0.2">
      <c r="A17024" s="295">
        <v>0.16065650000000001</v>
      </c>
      <c r="B17024" s="295"/>
      <c r="C17024" s="295">
        <v>0.26748349999999999</v>
      </c>
      <c r="D17024" s="295"/>
    </row>
    <row r="17025" spans="1:4" x14ac:dyDescent="0.2">
      <c r="A17025" s="295">
        <v>0.160639</v>
      </c>
      <c r="B17025" s="295"/>
      <c r="C17025" s="295">
        <v>0.26743090000000003</v>
      </c>
      <c r="D17025" s="295"/>
    </row>
    <row r="17026" spans="1:4" x14ac:dyDescent="0.2">
      <c r="A17026" s="295">
        <v>0.1605839</v>
      </c>
      <c r="B17026" s="295"/>
      <c r="C17026" s="295">
        <v>0.2674105</v>
      </c>
      <c r="D17026" s="295"/>
    </row>
    <row r="17027" spans="1:4" x14ac:dyDescent="0.2">
      <c r="A17027" s="295">
        <v>0.1605839</v>
      </c>
      <c r="B17027" s="295"/>
      <c r="C17027" s="295">
        <v>0.26735809999999999</v>
      </c>
      <c r="D17027" s="295"/>
    </row>
    <row r="17028" spans="1:4" x14ac:dyDescent="0.2">
      <c r="A17028" s="295">
        <v>0.1605665</v>
      </c>
      <c r="B17028" s="295"/>
      <c r="C17028" s="295">
        <v>0.26731909999999998</v>
      </c>
      <c r="D17028" s="295"/>
    </row>
    <row r="17029" spans="1:4" x14ac:dyDescent="0.2">
      <c r="A17029" s="295">
        <v>0.16055610000000001</v>
      </c>
      <c r="B17029" s="295"/>
      <c r="C17029" s="295">
        <v>0.26723560000000002</v>
      </c>
      <c r="D17029" s="295"/>
    </row>
    <row r="17030" spans="1:4" x14ac:dyDescent="0.2">
      <c r="A17030" s="295">
        <v>0.1605104</v>
      </c>
      <c r="B17030" s="295"/>
      <c r="C17030" s="295">
        <v>0.26719809999999999</v>
      </c>
      <c r="D17030" s="295"/>
    </row>
    <row r="17031" spans="1:4" x14ac:dyDescent="0.2">
      <c r="A17031" s="295">
        <v>0.16049289999999999</v>
      </c>
      <c r="B17031" s="295"/>
      <c r="C17031" s="295">
        <v>0.26708680000000001</v>
      </c>
      <c r="D17031" s="295"/>
    </row>
    <row r="17032" spans="1:4" x14ac:dyDescent="0.2">
      <c r="A17032" s="295">
        <v>0.16046830000000001</v>
      </c>
      <c r="B17032" s="295"/>
      <c r="C17032" s="295">
        <v>0.26704929999999999</v>
      </c>
      <c r="D17032" s="295"/>
    </row>
    <row r="17033" spans="1:4" x14ac:dyDescent="0.2">
      <c r="A17033" s="295">
        <v>0.16045329999999999</v>
      </c>
      <c r="B17033" s="295"/>
      <c r="C17033" s="295">
        <v>0.26699040000000002</v>
      </c>
      <c r="D17033" s="295"/>
    </row>
    <row r="17034" spans="1:4" x14ac:dyDescent="0.2">
      <c r="A17034" s="295">
        <v>0.16043879999999999</v>
      </c>
      <c r="B17034" s="295"/>
      <c r="C17034" s="295">
        <v>0.26696989999999998</v>
      </c>
      <c r="D17034" s="295"/>
    </row>
    <row r="17035" spans="1:4" x14ac:dyDescent="0.2">
      <c r="A17035" s="295">
        <v>0.16043879999999999</v>
      </c>
      <c r="B17035" s="295"/>
      <c r="C17035" s="295">
        <v>0.2669513</v>
      </c>
      <c r="D17035" s="295"/>
    </row>
    <row r="17036" spans="1:4" x14ac:dyDescent="0.2">
      <c r="A17036" s="295">
        <v>0.16042429999999999</v>
      </c>
      <c r="B17036" s="295"/>
      <c r="C17036" s="295">
        <v>0.26691779999999998</v>
      </c>
      <c r="D17036" s="295"/>
    </row>
    <row r="17037" spans="1:4" x14ac:dyDescent="0.2">
      <c r="A17037" s="295">
        <v>0.16038140000000001</v>
      </c>
      <c r="B17037" s="295"/>
      <c r="C17037" s="295">
        <v>0.26685880000000001</v>
      </c>
      <c r="D17037" s="295"/>
    </row>
    <row r="17038" spans="1:4" x14ac:dyDescent="0.2">
      <c r="A17038" s="295">
        <v>0.16035250000000001</v>
      </c>
      <c r="B17038" s="295"/>
      <c r="C17038" s="295">
        <v>0.26682400000000001</v>
      </c>
      <c r="D17038" s="295"/>
    </row>
    <row r="17039" spans="1:4" x14ac:dyDescent="0.2">
      <c r="A17039" s="295">
        <v>0.16034080000000001</v>
      </c>
      <c r="B17039" s="295"/>
      <c r="C17039" s="295">
        <v>0.2667698</v>
      </c>
      <c r="D17039" s="295"/>
    </row>
    <row r="17040" spans="1:4" x14ac:dyDescent="0.2">
      <c r="A17040" s="295">
        <v>0.16033790000000001</v>
      </c>
      <c r="B17040" s="295"/>
      <c r="C17040" s="295">
        <v>0.26674940000000003</v>
      </c>
      <c r="D17040" s="295"/>
    </row>
    <row r="17041" spans="1:4" x14ac:dyDescent="0.2">
      <c r="A17041" s="295">
        <v>0.16030839999999999</v>
      </c>
      <c r="B17041" s="295"/>
      <c r="C17041" s="295">
        <v>0.26673079999999999</v>
      </c>
      <c r="D17041" s="295"/>
    </row>
    <row r="17042" spans="1:4" x14ac:dyDescent="0.2">
      <c r="A17042" s="295">
        <v>0.16030839999999999</v>
      </c>
      <c r="B17042" s="295"/>
      <c r="C17042" s="295">
        <v>0.26663439999999999</v>
      </c>
      <c r="D17042" s="295"/>
    </row>
    <row r="17043" spans="1:4" x14ac:dyDescent="0.2">
      <c r="A17043" s="295">
        <v>0.16027939999999999</v>
      </c>
      <c r="B17043" s="295"/>
      <c r="C17043" s="295">
        <v>0.26657989999999998</v>
      </c>
      <c r="D17043" s="295"/>
    </row>
    <row r="17044" spans="1:4" x14ac:dyDescent="0.2">
      <c r="A17044" s="295">
        <v>0.160278</v>
      </c>
      <c r="B17044" s="295"/>
      <c r="C17044" s="295">
        <v>0.26650770000000001</v>
      </c>
      <c r="D17044" s="295"/>
    </row>
    <row r="17045" spans="1:4" x14ac:dyDescent="0.2">
      <c r="A17045" s="295">
        <v>0.16025</v>
      </c>
      <c r="B17045" s="295"/>
      <c r="C17045" s="295">
        <v>0.26648909999999998</v>
      </c>
      <c r="D17045" s="295"/>
    </row>
    <row r="17046" spans="1:4" x14ac:dyDescent="0.2">
      <c r="A17046" s="295">
        <v>0.16022510000000001</v>
      </c>
      <c r="B17046" s="295"/>
      <c r="C17046" s="295">
        <v>0.26639659999999998</v>
      </c>
      <c r="D17046" s="295"/>
    </row>
    <row r="17047" spans="1:4" x14ac:dyDescent="0.2">
      <c r="A17047" s="295">
        <v>0.16019240000000001</v>
      </c>
      <c r="B17047" s="295"/>
      <c r="C17047" s="295">
        <v>0.26628210000000002</v>
      </c>
      <c r="D17047" s="295"/>
    </row>
    <row r="17048" spans="1:4" x14ac:dyDescent="0.2">
      <c r="A17048" s="295">
        <v>0.16019240000000001</v>
      </c>
      <c r="B17048" s="295"/>
      <c r="C17048" s="295">
        <v>0.26626329999999998</v>
      </c>
      <c r="D17048" s="295"/>
    </row>
    <row r="17049" spans="1:4" x14ac:dyDescent="0.2">
      <c r="A17049" s="295">
        <v>0.16016330000000001</v>
      </c>
      <c r="B17049" s="295"/>
      <c r="C17049" s="295">
        <v>0.26620929999999998</v>
      </c>
      <c r="D17049" s="295"/>
    </row>
    <row r="17050" spans="1:4" x14ac:dyDescent="0.2">
      <c r="A17050" s="295">
        <v>0.16012090000000001</v>
      </c>
      <c r="B17050" s="295"/>
      <c r="C17050" s="295">
        <v>0.2661519</v>
      </c>
      <c r="D17050" s="295"/>
    </row>
    <row r="17051" spans="1:4" x14ac:dyDescent="0.2">
      <c r="A17051" s="295">
        <v>0.16010640000000001</v>
      </c>
      <c r="B17051" s="295"/>
      <c r="C17051" s="295">
        <v>0.26611649999999998</v>
      </c>
      <c r="D17051" s="295"/>
    </row>
    <row r="17052" spans="1:4" x14ac:dyDescent="0.2">
      <c r="A17052" s="295">
        <v>0.16006280000000001</v>
      </c>
      <c r="B17052" s="295"/>
      <c r="C17052" s="295">
        <v>0.26604050000000001</v>
      </c>
      <c r="D17052" s="295"/>
    </row>
    <row r="17053" spans="1:4" x14ac:dyDescent="0.2">
      <c r="A17053" s="295">
        <v>0.160024</v>
      </c>
      <c r="B17053" s="295"/>
      <c r="C17053" s="295">
        <v>0.2660013</v>
      </c>
      <c r="D17053" s="295"/>
    </row>
    <row r="17054" spans="1:4" x14ac:dyDescent="0.2">
      <c r="A17054" s="295">
        <v>0.16001889999999999</v>
      </c>
      <c r="B17054" s="295"/>
      <c r="C17054" s="295">
        <v>0.26592850000000001</v>
      </c>
      <c r="D17054" s="295"/>
    </row>
    <row r="17055" spans="1:4" x14ac:dyDescent="0.2">
      <c r="A17055" s="295">
        <v>0.16000439999999999</v>
      </c>
      <c r="B17055" s="295"/>
      <c r="C17055" s="295">
        <v>0.26587450000000001</v>
      </c>
      <c r="D17055" s="295"/>
    </row>
    <row r="17056" spans="1:4" x14ac:dyDescent="0.2">
      <c r="A17056" s="295">
        <v>0.1599892</v>
      </c>
      <c r="B17056" s="295"/>
      <c r="C17056" s="295">
        <v>0.26582119999999998</v>
      </c>
      <c r="D17056" s="295"/>
    </row>
    <row r="17057" spans="1:4" x14ac:dyDescent="0.2">
      <c r="A17057" s="295">
        <v>0.15997459999999999</v>
      </c>
      <c r="B17057" s="295"/>
      <c r="C17057" s="295">
        <v>0.26578350000000001</v>
      </c>
      <c r="D17057" s="295"/>
    </row>
    <row r="17058" spans="1:4" x14ac:dyDescent="0.2">
      <c r="A17058" s="295">
        <v>0.15997459999999999</v>
      </c>
      <c r="B17058" s="295"/>
      <c r="C17058" s="295">
        <v>0.26568890000000001</v>
      </c>
      <c r="D17058" s="295"/>
    </row>
    <row r="17059" spans="1:4" x14ac:dyDescent="0.2">
      <c r="A17059" s="295">
        <v>0.1599468</v>
      </c>
      <c r="B17059" s="295"/>
      <c r="C17059" s="295">
        <v>0.26568890000000001</v>
      </c>
      <c r="D17059" s="295"/>
    </row>
    <row r="17060" spans="1:4" x14ac:dyDescent="0.2">
      <c r="A17060" s="295">
        <v>0.15993180000000001</v>
      </c>
      <c r="B17060" s="295"/>
      <c r="C17060" s="295">
        <v>0.2655979</v>
      </c>
      <c r="D17060" s="295"/>
    </row>
    <row r="17061" spans="1:4" x14ac:dyDescent="0.2">
      <c r="A17061" s="295">
        <v>0.15993180000000001</v>
      </c>
      <c r="B17061" s="295"/>
      <c r="C17061" s="295">
        <v>0.26554369999999999</v>
      </c>
      <c r="D17061" s="295"/>
    </row>
    <row r="17062" spans="1:4" x14ac:dyDescent="0.2">
      <c r="A17062" s="295">
        <v>0.15991730000000001</v>
      </c>
      <c r="B17062" s="295"/>
      <c r="C17062" s="295">
        <v>0.26548559999999999</v>
      </c>
      <c r="D17062" s="295"/>
    </row>
    <row r="17063" spans="1:4" x14ac:dyDescent="0.2">
      <c r="A17063" s="295">
        <v>0.159914</v>
      </c>
      <c r="B17063" s="295"/>
      <c r="C17063" s="295">
        <v>0.26541700000000001</v>
      </c>
      <c r="D17063" s="295"/>
    </row>
    <row r="17064" spans="1:4" x14ac:dyDescent="0.2">
      <c r="A17064" s="295">
        <v>0.15990280000000001</v>
      </c>
      <c r="B17064" s="295"/>
      <c r="C17064" s="295">
        <v>0.26534419999999997</v>
      </c>
      <c r="D17064" s="295"/>
    </row>
    <row r="17065" spans="1:4" x14ac:dyDescent="0.2">
      <c r="A17065" s="295">
        <v>0.15985859999999999</v>
      </c>
      <c r="B17065" s="295"/>
      <c r="C17065" s="295">
        <v>0.2653066</v>
      </c>
      <c r="D17065" s="295"/>
    </row>
    <row r="17066" spans="1:4" x14ac:dyDescent="0.2">
      <c r="A17066" s="295">
        <v>0.15984400000000001</v>
      </c>
      <c r="B17066" s="295"/>
      <c r="C17066" s="295">
        <v>0.26524690000000001</v>
      </c>
      <c r="D17066" s="295"/>
    </row>
    <row r="17067" spans="1:4" x14ac:dyDescent="0.2">
      <c r="A17067" s="295">
        <v>0.15981619999999999</v>
      </c>
      <c r="B17067" s="295"/>
      <c r="C17067" s="295">
        <v>0.26513170000000003</v>
      </c>
      <c r="D17067" s="295"/>
    </row>
    <row r="17068" spans="1:4" x14ac:dyDescent="0.2">
      <c r="A17068" s="295">
        <v>0.15981619999999999</v>
      </c>
      <c r="B17068" s="295"/>
      <c r="C17068" s="295">
        <v>0.26507770000000003</v>
      </c>
      <c r="D17068" s="295"/>
    </row>
    <row r="17069" spans="1:4" x14ac:dyDescent="0.2">
      <c r="A17069" s="295">
        <v>0.1597577</v>
      </c>
      <c r="B17069" s="295"/>
      <c r="C17069" s="295">
        <v>0.2650187</v>
      </c>
      <c r="D17069" s="295"/>
    </row>
    <row r="17070" spans="1:4" x14ac:dyDescent="0.2">
      <c r="A17070" s="295">
        <v>0.1597432</v>
      </c>
      <c r="B17070" s="295"/>
      <c r="C17070" s="295">
        <v>0.2649801</v>
      </c>
      <c r="D17070" s="295"/>
    </row>
    <row r="17071" spans="1:4" x14ac:dyDescent="0.2">
      <c r="A17071" s="295">
        <v>0.1597432</v>
      </c>
      <c r="B17071" s="295"/>
      <c r="C17071" s="295">
        <v>0.26492260000000001</v>
      </c>
      <c r="D17071" s="295"/>
    </row>
    <row r="17072" spans="1:4" x14ac:dyDescent="0.2">
      <c r="A17072" s="295">
        <v>0.1597153</v>
      </c>
      <c r="B17072" s="295"/>
      <c r="C17072" s="295">
        <v>0.26488329999999999</v>
      </c>
      <c r="D17072" s="295"/>
    </row>
    <row r="17073" spans="1:4" x14ac:dyDescent="0.2">
      <c r="A17073" s="295">
        <v>0.15969839999999999</v>
      </c>
      <c r="B17073" s="295"/>
      <c r="C17073" s="295">
        <v>0.26484859999999999</v>
      </c>
      <c r="D17073" s="295"/>
    </row>
    <row r="17074" spans="1:4" x14ac:dyDescent="0.2">
      <c r="A17074" s="295">
        <v>0.1596717</v>
      </c>
      <c r="B17074" s="295"/>
      <c r="C17074" s="295">
        <v>0.2648102</v>
      </c>
      <c r="D17074" s="295"/>
    </row>
    <row r="17075" spans="1:4" x14ac:dyDescent="0.2">
      <c r="A17075" s="295">
        <v>0.15966130000000001</v>
      </c>
      <c r="B17075" s="295"/>
      <c r="C17075" s="295">
        <v>0.26470290000000002</v>
      </c>
      <c r="D17075" s="295"/>
    </row>
    <row r="17076" spans="1:4" x14ac:dyDescent="0.2">
      <c r="A17076" s="295">
        <v>0.1596572</v>
      </c>
      <c r="B17076" s="295"/>
      <c r="C17076" s="295">
        <v>0.26454889999999998</v>
      </c>
      <c r="D17076" s="295"/>
    </row>
    <row r="17077" spans="1:4" x14ac:dyDescent="0.2">
      <c r="A17077" s="295">
        <v>0.1596562</v>
      </c>
      <c r="B17077" s="295"/>
      <c r="C17077" s="295">
        <v>0.26448939999999999</v>
      </c>
      <c r="D17077" s="295"/>
    </row>
    <row r="17078" spans="1:4" x14ac:dyDescent="0.2">
      <c r="A17078" s="295">
        <v>0.1596427</v>
      </c>
      <c r="B17078" s="295"/>
      <c r="C17078" s="295">
        <v>0.26445400000000002</v>
      </c>
      <c r="D17078" s="295"/>
    </row>
    <row r="17079" spans="1:4" x14ac:dyDescent="0.2">
      <c r="A17079" s="295">
        <v>0.15961259999999999</v>
      </c>
      <c r="B17079" s="295"/>
      <c r="C17079" s="295">
        <v>0.26441930000000002</v>
      </c>
      <c r="D17079" s="295"/>
    </row>
    <row r="17080" spans="1:4" x14ac:dyDescent="0.2">
      <c r="A17080" s="295">
        <v>0.15959799999999999</v>
      </c>
      <c r="B17080" s="295"/>
      <c r="C17080" s="295">
        <v>0.26436670000000001</v>
      </c>
      <c r="D17080" s="295"/>
    </row>
    <row r="17081" spans="1:4" x14ac:dyDescent="0.2">
      <c r="A17081" s="295">
        <v>0.15955559999999999</v>
      </c>
      <c r="B17081" s="295"/>
      <c r="C17081" s="295">
        <v>0.26428819999999997</v>
      </c>
      <c r="D17081" s="295"/>
    </row>
    <row r="17082" spans="1:4" x14ac:dyDescent="0.2">
      <c r="A17082" s="295">
        <v>0.1595521</v>
      </c>
      <c r="B17082" s="295"/>
      <c r="C17082" s="295">
        <v>0.26426929999999998</v>
      </c>
      <c r="D17082" s="295"/>
    </row>
    <row r="17083" spans="1:4" x14ac:dyDescent="0.2">
      <c r="A17083" s="295">
        <v>0.15954119999999999</v>
      </c>
      <c r="B17083" s="295"/>
      <c r="C17083" s="295">
        <v>0.2642543</v>
      </c>
      <c r="D17083" s="295"/>
    </row>
    <row r="17084" spans="1:4" x14ac:dyDescent="0.2">
      <c r="A17084" s="295">
        <v>0.15949759999999999</v>
      </c>
      <c r="B17084" s="295"/>
      <c r="C17084" s="295">
        <v>0.26423459999999999</v>
      </c>
      <c r="D17084" s="295"/>
    </row>
    <row r="17085" spans="1:4" x14ac:dyDescent="0.2">
      <c r="A17085" s="295">
        <v>0.15949759999999999</v>
      </c>
      <c r="B17085" s="295"/>
      <c r="C17085" s="295">
        <v>0.2642158</v>
      </c>
      <c r="D17085" s="295"/>
    </row>
    <row r="17086" spans="1:4" x14ac:dyDescent="0.2">
      <c r="A17086" s="295">
        <v>0.15949759999999999</v>
      </c>
      <c r="B17086" s="295"/>
      <c r="C17086" s="295">
        <v>0.2641616</v>
      </c>
      <c r="D17086" s="295"/>
    </row>
    <row r="17087" spans="1:4" x14ac:dyDescent="0.2">
      <c r="A17087" s="295">
        <v>0.1594824</v>
      </c>
      <c r="B17087" s="295"/>
      <c r="C17087" s="295">
        <v>0.2641232</v>
      </c>
      <c r="D17087" s="295"/>
    </row>
    <row r="17088" spans="1:4" x14ac:dyDescent="0.2">
      <c r="A17088" s="295">
        <v>0.15947700000000001</v>
      </c>
      <c r="B17088" s="295"/>
      <c r="C17088" s="295">
        <v>0.26408559999999998</v>
      </c>
      <c r="D17088" s="295"/>
    </row>
    <row r="17089" spans="1:4" x14ac:dyDescent="0.2">
      <c r="A17089" s="295">
        <v>0.15946740000000001</v>
      </c>
      <c r="B17089" s="295"/>
      <c r="C17089" s="295">
        <v>0.26401180000000002</v>
      </c>
      <c r="D17089" s="295"/>
    </row>
    <row r="17090" spans="1:4" x14ac:dyDescent="0.2">
      <c r="A17090" s="295">
        <v>0.15943840000000001</v>
      </c>
      <c r="B17090" s="295"/>
      <c r="C17090" s="295">
        <v>0.26399299999999998</v>
      </c>
      <c r="D17090" s="295"/>
    </row>
    <row r="17091" spans="1:4" x14ac:dyDescent="0.2">
      <c r="A17091" s="295">
        <v>0.15941050000000001</v>
      </c>
      <c r="B17091" s="295"/>
      <c r="C17091" s="295">
        <v>0.2639358</v>
      </c>
      <c r="D17091" s="295"/>
    </row>
    <row r="17092" spans="1:4" x14ac:dyDescent="0.2">
      <c r="A17092" s="295">
        <v>0.15936629999999999</v>
      </c>
      <c r="B17092" s="295"/>
      <c r="C17092" s="295">
        <v>0.2638972</v>
      </c>
      <c r="D17092" s="295"/>
    </row>
    <row r="17093" spans="1:4" x14ac:dyDescent="0.2">
      <c r="A17093" s="295">
        <v>0.1593513</v>
      </c>
      <c r="B17093" s="295"/>
      <c r="C17093" s="295">
        <v>0.26382529999999998</v>
      </c>
      <c r="D17093" s="295"/>
    </row>
    <row r="17094" spans="1:4" x14ac:dyDescent="0.2">
      <c r="A17094" s="295">
        <v>0.1593223</v>
      </c>
      <c r="B17094" s="295"/>
      <c r="C17094" s="295">
        <v>0.26371230000000001</v>
      </c>
      <c r="D17094" s="295"/>
    </row>
    <row r="17095" spans="1:4" x14ac:dyDescent="0.2">
      <c r="A17095" s="295">
        <v>0.1593136</v>
      </c>
      <c r="B17095" s="295"/>
      <c r="C17095" s="295">
        <v>0.26365880000000003</v>
      </c>
      <c r="D17095" s="295"/>
    </row>
    <row r="17096" spans="1:4" x14ac:dyDescent="0.2">
      <c r="A17096" s="295">
        <v>0.1593078</v>
      </c>
      <c r="B17096" s="295"/>
      <c r="C17096" s="295">
        <v>0.26360359999999999</v>
      </c>
      <c r="D17096" s="295"/>
    </row>
    <row r="17097" spans="1:4" x14ac:dyDescent="0.2">
      <c r="A17097" s="295">
        <v>0.1593078</v>
      </c>
      <c r="B17097" s="295"/>
      <c r="C17097" s="295">
        <v>0.26354480000000002</v>
      </c>
      <c r="D17097" s="295"/>
    </row>
    <row r="17098" spans="1:4" x14ac:dyDescent="0.2">
      <c r="A17098" s="295">
        <v>0.1592799</v>
      </c>
      <c r="B17098" s="295"/>
      <c r="C17098" s="295">
        <v>0.26347559999999998</v>
      </c>
      <c r="D17098" s="295"/>
    </row>
    <row r="17099" spans="1:4" x14ac:dyDescent="0.2">
      <c r="A17099" s="295">
        <v>0.1592779</v>
      </c>
      <c r="B17099" s="295"/>
      <c r="C17099" s="295">
        <v>0.26342209999999999</v>
      </c>
      <c r="D17099" s="295"/>
    </row>
    <row r="17100" spans="1:4" x14ac:dyDescent="0.2">
      <c r="A17100" s="295">
        <v>0.1592364</v>
      </c>
      <c r="B17100" s="295"/>
      <c r="C17100" s="295">
        <v>0.26326640000000001</v>
      </c>
      <c r="D17100" s="295"/>
    </row>
    <row r="17101" spans="1:4" x14ac:dyDescent="0.2">
      <c r="A17101" s="295">
        <v>0.15922269999999999</v>
      </c>
      <c r="B17101" s="295"/>
      <c r="C17101" s="295">
        <v>0.2632138</v>
      </c>
      <c r="D17101" s="295"/>
    </row>
    <row r="17102" spans="1:4" x14ac:dyDescent="0.2">
      <c r="A17102" s="295">
        <v>0.1592219</v>
      </c>
      <c r="B17102" s="295"/>
      <c r="C17102" s="295">
        <v>0.26319340000000002</v>
      </c>
      <c r="D17102" s="295"/>
    </row>
    <row r="17103" spans="1:4" x14ac:dyDescent="0.2">
      <c r="A17103" s="295">
        <v>0.15917829999999999</v>
      </c>
      <c r="B17103" s="295"/>
      <c r="C17103" s="295">
        <v>0.26313880000000001</v>
      </c>
      <c r="D17103" s="295"/>
    </row>
    <row r="17104" spans="1:4" x14ac:dyDescent="0.2">
      <c r="A17104" s="295">
        <v>0.15914809999999999</v>
      </c>
      <c r="B17104" s="295"/>
      <c r="C17104" s="295">
        <v>0.2630789</v>
      </c>
      <c r="D17104" s="295"/>
    </row>
    <row r="17105" spans="1:4" x14ac:dyDescent="0.2">
      <c r="A17105" s="295">
        <v>0.15914809999999999</v>
      </c>
      <c r="B17105" s="295"/>
      <c r="C17105" s="295">
        <v>0.26304149999999998</v>
      </c>
      <c r="D17105" s="295"/>
    </row>
    <row r="17106" spans="1:4" x14ac:dyDescent="0.2">
      <c r="A17106" s="295">
        <v>0.15907679999999999</v>
      </c>
      <c r="B17106" s="295"/>
      <c r="C17106" s="295">
        <v>0.26300069999999998</v>
      </c>
      <c r="D17106" s="295"/>
    </row>
    <row r="17107" spans="1:4" x14ac:dyDescent="0.2">
      <c r="A17107" s="295">
        <v>0.15907679999999999</v>
      </c>
      <c r="B17107" s="295"/>
      <c r="C17107" s="295">
        <v>0.26291189999999998</v>
      </c>
      <c r="D17107" s="295"/>
    </row>
    <row r="17108" spans="1:4" x14ac:dyDescent="0.2">
      <c r="A17108" s="295">
        <v>0.15907679999999999</v>
      </c>
      <c r="B17108" s="295"/>
      <c r="C17108" s="295">
        <v>0.2628781</v>
      </c>
      <c r="D17108" s="295"/>
    </row>
    <row r="17109" spans="1:4" x14ac:dyDescent="0.2">
      <c r="A17109" s="295">
        <v>0.15904769999999999</v>
      </c>
      <c r="B17109" s="295"/>
      <c r="C17109" s="295">
        <v>0.26283960000000001</v>
      </c>
      <c r="D17109" s="295"/>
    </row>
    <row r="17110" spans="1:4" x14ac:dyDescent="0.2">
      <c r="A17110" s="295">
        <v>0.15903249999999999</v>
      </c>
      <c r="B17110" s="295"/>
      <c r="C17110" s="295">
        <v>0.26276650000000001</v>
      </c>
      <c r="D17110" s="295"/>
    </row>
    <row r="17111" spans="1:4" x14ac:dyDescent="0.2">
      <c r="A17111" s="295">
        <v>0.15900310000000001</v>
      </c>
      <c r="B17111" s="295"/>
      <c r="C17111" s="295">
        <v>0.26271220000000001</v>
      </c>
      <c r="D17111" s="295"/>
    </row>
    <row r="17112" spans="1:4" x14ac:dyDescent="0.2">
      <c r="A17112" s="295">
        <v>0.15900310000000001</v>
      </c>
      <c r="B17112" s="295"/>
      <c r="C17112" s="295">
        <v>0.26269340000000002</v>
      </c>
      <c r="D17112" s="295"/>
    </row>
    <row r="17113" spans="1:4" x14ac:dyDescent="0.2">
      <c r="A17113" s="295">
        <v>0.15897330000000001</v>
      </c>
      <c r="B17113" s="295"/>
      <c r="C17113" s="295">
        <v>0.26262489999999999</v>
      </c>
      <c r="D17113" s="295"/>
    </row>
    <row r="17114" spans="1:4" x14ac:dyDescent="0.2">
      <c r="A17114" s="295">
        <v>0.15895999999999999</v>
      </c>
      <c r="B17114" s="295"/>
      <c r="C17114" s="295">
        <v>0.26253140000000003</v>
      </c>
      <c r="D17114" s="295"/>
    </row>
    <row r="17115" spans="1:4" x14ac:dyDescent="0.2">
      <c r="A17115" s="295">
        <v>0.15895999999999999</v>
      </c>
      <c r="B17115" s="295"/>
      <c r="C17115" s="295">
        <v>0.26247239999999999</v>
      </c>
      <c r="D17115" s="295"/>
    </row>
    <row r="17116" spans="1:4" x14ac:dyDescent="0.2">
      <c r="A17116" s="295">
        <v>0.15894549999999999</v>
      </c>
      <c r="B17116" s="295"/>
      <c r="C17116" s="295">
        <v>0.26247239999999999</v>
      </c>
      <c r="D17116" s="295"/>
    </row>
    <row r="17117" spans="1:4" x14ac:dyDescent="0.2">
      <c r="A17117" s="295">
        <v>0.15890309999999999</v>
      </c>
      <c r="B17117" s="295"/>
      <c r="C17117" s="295">
        <v>0.26243499999999997</v>
      </c>
      <c r="D17117" s="295"/>
    </row>
    <row r="17118" spans="1:4" x14ac:dyDescent="0.2">
      <c r="A17118" s="295">
        <v>0.15890309999999999</v>
      </c>
      <c r="B17118" s="295"/>
      <c r="C17118" s="295">
        <v>0.26241639999999999</v>
      </c>
      <c r="D17118" s="295"/>
    </row>
    <row r="17119" spans="1:4" x14ac:dyDescent="0.2">
      <c r="A17119" s="295">
        <v>0.15888820000000001</v>
      </c>
      <c r="B17119" s="295"/>
      <c r="C17119" s="295">
        <v>0.26228980000000002</v>
      </c>
      <c r="D17119" s="295"/>
    </row>
    <row r="17120" spans="1:4" x14ac:dyDescent="0.2">
      <c r="A17120" s="295">
        <v>0.15886030000000001</v>
      </c>
      <c r="B17120" s="295"/>
      <c r="C17120" s="295">
        <v>0.26213760000000003</v>
      </c>
      <c r="D17120" s="295"/>
    </row>
    <row r="17121" spans="1:4" x14ac:dyDescent="0.2">
      <c r="A17121" s="295">
        <v>0.15884580000000001</v>
      </c>
      <c r="B17121" s="295"/>
      <c r="C17121" s="295">
        <v>0.26208019999999999</v>
      </c>
      <c r="D17121" s="295"/>
    </row>
    <row r="17122" spans="1:4" x14ac:dyDescent="0.2">
      <c r="A17122" s="295">
        <v>0.15883130000000001</v>
      </c>
      <c r="B17122" s="295"/>
      <c r="C17122" s="295">
        <v>0.26202690000000001</v>
      </c>
      <c r="D17122" s="295"/>
    </row>
    <row r="17123" spans="1:4" x14ac:dyDescent="0.2">
      <c r="A17123" s="295">
        <v>0.15881680000000001</v>
      </c>
      <c r="B17123" s="295"/>
      <c r="C17123" s="295">
        <v>0.26200709999999999</v>
      </c>
      <c r="D17123" s="295"/>
    </row>
    <row r="17124" spans="1:4" x14ac:dyDescent="0.2">
      <c r="A17124" s="295">
        <v>0.15878709999999999</v>
      </c>
      <c r="B17124" s="295"/>
      <c r="C17124" s="295">
        <v>0.26195469999999998</v>
      </c>
      <c r="D17124" s="295"/>
    </row>
    <row r="17125" spans="1:4" x14ac:dyDescent="0.2">
      <c r="A17125" s="295">
        <v>0.1587866</v>
      </c>
      <c r="B17125" s="295"/>
      <c r="C17125" s="295">
        <v>0.26187690000000002</v>
      </c>
      <c r="D17125" s="295"/>
    </row>
    <row r="17126" spans="1:4" x14ac:dyDescent="0.2">
      <c r="A17126" s="295">
        <v>0.1587721</v>
      </c>
      <c r="B17126" s="295"/>
      <c r="C17126" s="295">
        <v>0.26181910000000003</v>
      </c>
      <c r="D17126" s="295"/>
    </row>
    <row r="17127" spans="1:4" x14ac:dyDescent="0.2">
      <c r="A17127" s="295">
        <v>0.1587442</v>
      </c>
      <c r="B17127" s="295"/>
      <c r="C17127" s="295">
        <v>0.26174510000000001</v>
      </c>
      <c r="D17127" s="295"/>
    </row>
    <row r="17128" spans="1:4" x14ac:dyDescent="0.2">
      <c r="A17128" s="295">
        <v>0.1587442</v>
      </c>
      <c r="B17128" s="295"/>
      <c r="C17128" s="295">
        <v>0.26166719999999999</v>
      </c>
      <c r="D17128" s="295"/>
    </row>
    <row r="17129" spans="1:4" x14ac:dyDescent="0.2">
      <c r="A17129" s="295">
        <v>0.1587297</v>
      </c>
      <c r="B17129" s="295"/>
      <c r="C17129" s="295">
        <v>0.2615885</v>
      </c>
      <c r="D17129" s="295"/>
    </row>
    <row r="17130" spans="1:4" x14ac:dyDescent="0.2">
      <c r="A17130" s="295">
        <v>0.1587152</v>
      </c>
      <c r="B17130" s="295"/>
      <c r="C17130" s="295">
        <v>0.26153330000000002</v>
      </c>
      <c r="D17130" s="295"/>
    </row>
    <row r="17131" spans="1:4" x14ac:dyDescent="0.2">
      <c r="A17131" s="295">
        <v>0.15871469999999999</v>
      </c>
      <c r="B17131" s="295"/>
      <c r="C17131" s="295">
        <v>0.26151469999999999</v>
      </c>
      <c r="D17131" s="295"/>
    </row>
    <row r="17132" spans="1:4" x14ac:dyDescent="0.2">
      <c r="A17132" s="295">
        <v>0.15868570000000001</v>
      </c>
      <c r="B17132" s="295"/>
      <c r="C17132" s="295">
        <v>0.26141710000000001</v>
      </c>
      <c r="D17132" s="295"/>
    </row>
    <row r="17133" spans="1:4" x14ac:dyDescent="0.2">
      <c r="A17133" s="295">
        <v>0.15865889999999999</v>
      </c>
      <c r="B17133" s="295"/>
      <c r="C17133" s="295">
        <v>0.26130360000000002</v>
      </c>
      <c r="D17133" s="295"/>
    </row>
    <row r="17134" spans="1:4" x14ac:dyDescent="0.2">
      <c r="A17134" s="295">
        <v>0.1586572</v>
      </c>
      <c r="B17134" s="295"/>
      <c r="C17134" s="295">
        <v>0.26125029999999999</v>
      </c>
      <c r="D17134" s="295"/>
    </row>
    <row r="17135" spans="1:4" x14ac:dyDescent="0.2">
      <c r="A17135" s="295">
        <v>0.1586572</v>
      </c>
      <c r="B17135" s="295"/>
      <c r="C17135" s="295">
        <v>0.26117180000000001</v>
      </c>
      <c r="D17135" s="295"/>
    </row>
    <row r="17136" spans="1:4" x14ac:dyDescent="0.2">
      <c r="A17136" s="295">
        <v>0.1586408</v>
      </c>
      <c r="B17136" s="295"/>
      <c r="C17136" s="295">
        <v>0.26105899999999999</v>
      </c>
      <c r="D17136" s="295"/>
    </row>
    <row r="17137" spans="1:4" x14ac:dyDescent="0.2">
      <c r="A17137" s="295">
        <v>0.15862809999999999</v>
      </c>
      <c r="B17137" s="295"/>
      <c r="C17137" s="295">
        <v>0.26098209999999999</v>
      </c>
      <c r="D17137" s="295"/>
    </row>
    <row r="17138" spans="1:4" x14ac:dyDescent="0.2">
      <c r="A17138" s="295">
        <v>0.1586148</v>
      </c>
      <c r="B17138" s="295"/>
      <c r="C17138" s="295">
        <v>0.26086730000000002</v>
      </c>
      <c r="D17138" s="295"/>
    </row>
    <row r="17139" spans="1:4" x14ac:dyDescent="0.2">
      <c r="A17139" s="295">
        <v>0.15859960000000001</v>
      </c>
      <c r="B17139" s="295"/>
      <c r="C17139" s="295">
        <v>0.26081310000000002</v>
      </c>
      <c r="D17139" s="295"/>
    </row>
    <row r="17140" spans="1:4" x14ac:dyDescent="0.2">
      <c r="A17140" s="295">
        <v>0.1585713</v>
      </c>
      <c r="B17140" s="295"/>
      <c r="C17140" s="295">
        <v>0.26075609999999999</v>
      </c>
      <c r="D17140" s="295"/>
    </row>
    <row r="17141" spans="1:4" x14ac:dyDescent="0.2">
      <c r="A17141" s="295">
        <v>0.1585713</v>
      </c>
      <c r="B17141" s="295"/>
      <c r="C17141" s="295">
        <v>0.26068239999999998</v>
      </c>
      <c r="D17141" s="295"/>
    </row>
    <row r="17142" spans="1:4" x14ac:dyDescent="0.2">
      <c r="A17142" s="295">
        <v>0.1585686</v>
      </c>
      <c r="B17142" s="295"/>
      <c r="C17142" s="295">
        <v>0.26054579999999999</v>
      </c>
      <c r="D17142" s="295"/>
    </row>
    <row r="17143" spans="1:4" x14ac:dyDescent="0.2">
      <c r="A17143" s="295">
        <v>0.1585568</v>
      </c>
      <c r="B17143" s="295"/>
      <c r="C17143" s="295">
        <v>0.26047209999999998</v>
      </c>
      <c r="D17143" s="295"/>
    </row>
    <row r="17144" spans="1:4" x14ac:dyDescent="0.2">
      <c r="A17144" s="295">
        <v>0.1585415</v>
      </c>
      <c r="B17144" s="295"/>
      <c r="C17144" s="295">
        <v>0.26043250000000001</v>
      </c>
      <c r="D17144" s="295"/>
    </row>
    <row r="17145" spans="1:4" x14ac:dyDescent="0.2">
      <c r="A17145" s="295">
        <v>0.158527</v>
      </c>
      <c r="B17145" s="295"/>
      <c r="C17145" s="295">
        <v>0.26037379999999999</v>
      </c>
      <c r="D17145" s="295"/>
    </row>
    <row r="17146" spans="1:4" x14ac:dyDescent="0.2">
      <c r="A17146" s="295">
        <v>0.1585125</v>
      </c>
      <c r="B17146" s="295"/>
      <c r="C17146" s="295">
        <v>0.26037379999999999</v>
      </c>
      <c r="D17146" s="295"/>
    </row>
    <row r="17147" spans="1:4" x14ac:dyDescent="0.2">
      <c r="A17147" s="295">
        <v>0.15848309999999999</v>
      </c>
      <c r="B17147" s="295"/>
      <c r="C17147" s="295">
        <v>0.26028570000000001</v>
      </c>
      <c r="D17147" s="295"/>
    </row>
    <row r="17148" spans="1:4" x14ac:dyDescent="0.2">
      <c r="A17148" s="295">
        <v>0.15846779999999999</v>
      </c>
      <c r="B17148" s="295"/>
      <c r="C17148" s="295">
        <v>0.26023239999999997</v>
      </c>
      <c r="D17148" s="295"/>
    </row>
    <row r="17149" spans="1:4" x14ac:dyDescent="0.2">
      <c r="A17149" s="295">
        <v>0.1584564</v>
      </c>
      <c r="B17149" s="295"/>
      <c r="C17149" s="295">
        <v>0.26015640000000001</v>
      </c>
      <c r="D17149" s="295"/>
    </row>
    <row r="17150" spans="1:4" x14ac:dyDescent="0.2">
      <c r="A17150" s="295">
        <v>0.15844</v>
      </c>
      <c r="B17150" s="295"/>
      <c r="C17150" s="295">
        <v>0.26005089999999997</v>
      </c>
      <c r="D17150" s="295"/>
    </row>
    <row r="17151" spans="1:4" x14ac:dyDescent="0.2">
      <c r="A17151" s="295">
        <v>0.158411</v>
      </c>
      <c r="B17151" s="295"/>
      <c r="C17151" s="295">
        <v>0.26001069999999998</v>
      </c>
      <c r="D17151" s="295"/>
    </row>
    <row r="17152" spans="1:4" x14ac:dyDescent="0.2">
      <c r="A17152" s="295">
        <v>0.1584015</v>
      </c>
      <c r="B17152" s="295"/>
      <c r="C17152" s="295">
        <v>0.25997350000000002</v>
      </c>
      <c r="D17152" s="295"/>
    </row>
    <row r="17153" spans="1:4" x14ac:dyDescent="0.2">
      <c r="A17153" s="295">
        <v>0.1583831</v>
      </c>
      <c r="B17153" s="295"/>
      <c r="C17153" s="295">
        <v>0.25986369999999998</v>
      </c>
      <c r="D17153" s="295"/>
    </row>
    <row r="17154" spans="1:4" x14ac:dyDescent="0.2">
      <c r="A17154" s="295">
        <v>0.1583686</v>
      </c>
      <c r="B17154" s="295"/>
      <c r="C17154" s="295">
        <v>0.25978590000000001</v>
      </c>
      <c r="D17154" s="295"/>
    </row>
    <row r="17155" spans="1:4" x14ac:dyDescent="0.2">
      <c r="A17155" s="295">
        <v>0.1583541</v>
      </c>
      <c r="B17155" s="295"/>
      <c r="C17155" s="295">
        <v>0.25974730000000001</v>
      </c>
      <c r="D17155" s="295"/>
    </row>
    <row r="17156" spans="1:4" x14ac:dyDescent="0.2">
      <c r="A17156" s="295">
        <v>0.15832470000000001</v>
      </c>
      <c r="B17156" s="295"/>
      <c r="C17156" s="295">
        <v>0.25961010000000001</v>
      </c>
      <c r="D17156" s="295"/>
    </row>
    <row r="17157" spans="1:4" x14ac:dyDescent="0.2">
      <c r="A17157" s="295">
        <v>0.15828709999999999</v>
      </c>
      <c r="B17157" s="295"/>
      <c r="C17157" s="295">
        <v>0.25957629999999998</v>
      </c>
      <c r="D17157" s="295"/>
    </row>
    <row r="17158" spans="1:4" x14ac:dyDescent="0.2">
      <c r="A17158" s="295">
        <v>0.15825249999999999</v>
      </c>
      <c r="B17158" s="295"/>
      <c r="C17158" s="295">
        <v>0.25956129999999999</v>
      </c>
      <c r="D17158" s="295"/>
    </row>
    <row r="17159" spans="1:4" x14ac:dyDescent="0.2">
      <c r="A17159" s="295">
        <v>0.15825249999999999</v>
      </c>
      <c r="B17159" s="295"/>
      <c r="C17159" s="295">
        <v>0.2594687</v>
      </c>
      <c r="D17159" s="295"/>
    </row>
    <row r="17160" spans="1:4" x14ac:dyDescent="0.2">
      <c r="A17160" s="295">
        <v>0.15822349999999999</v>
      </c>
      <c r="B17160" s="295"/>
      <c r="C17160" s="295">
        <v>0.259434</v>
      </c>
      <c r="D17160" s="295"/>
    </row>
    <row r="17161" spans="1:4" x14ac:dyDescent="0.2">
      <c r="A17161" s="295">
        <v>0.15820899999999999</v>
      </c>
      <c r="B17161" s="295"/>
      <c r="C17161" s="295">
        <v>0.25931799999999999</v>
      </c>
      <c r="D17161" s="295"/>
    </row>
    <row r="17162" spans="1:4" x14ac:dyDescent="0.2">
      <c r="A17162" s="295">
        <v>0.15820899999999999</v>
      </c>
      <c r="B17162" s="295"/>
      <c r="C17162" s="295">
        <v>0.25922250000000002</v>
      </c>
      <c r="D17162" s="295"/>
    </row>
    <row r="17163" spans="1:4" x14ac:dyDescent="0.2">
      <c r="A17163" s="295">
        <v>0.1581795</v>
      </c>
      <c r="B17163" s="295"/>
      <c r="C17163" s="295">
        <v>0.25908019999999998</v>
      </c>
      <c r="D17163" s="295"/>
    </row>
    <row r="17164" spans="1:4" x14ac:dyDescent="0.2">
      <c r="A17164" s="295">
        <v>0.158165</v>
      </c>
      <c r="B17164" s="295"/>
      <c r="C17164" s="295">
        <v>0.25904179999999999</v>
      </c>
      <c r="D17164" s="295"/>
    </row>
    <row r="17165" spans="1:4" x14ac:dyDescent="0.2">
      <c r="A17165" s="295">
        <v>0.1581081</v>
      </c>
      <c r="B17165" s="295"/>
      <c r="C17165" s="295">
        <v>0.25894420000000001</v>
      </c>
      <c r="D17165" s="295"/>
    </row>
    <row r="17166" spans="1:4" x14ac:dyDescent="0.2">
      <c r="A17166" s="295">
        <v>0.15809290000000001</v>
      </c>
      <c r="B17166" s="295"/>
      <c r="C17166" s="295">
        <v>0.25890649999999998</v>
      </c>
      <c r="D17166" s="295"/>
    </row>
    <row r="17167" spans="1:4" x14ac:dyDescent="0.2">
      <c r="A17167" s="295">
        <v>0.15809290000000001</v>
      </c>
      <c r="B17167" s="295"/>
      <c r="C17167" s="295">
        <v>0.25879439999999998</v>
      </c>
      <c r="D17167" s="295"/>
    </row>
    <row r="17168" spans="1:4" x14ac:dyDescent="0.2">
      <c r="A17168" s="295">
        <v>0.15806390000000001</v>
      </c>
      <c r="B17168" s="295"/>
      <c r="C17168" s="295">
        <v>0.25877559999999999</v>
      </c>
      <c r="D17168" s="295"/>
    </row>
    <row r="17169" spans="1:4" x14ac:dyDescent="0.2">
      <c r="A17169" s="295">
        <v>0.1580589</v>
      </c>
      <c r="B17169" s="295"/>
      <c r="C17169" s="295">
        <v>0.25874019999999998</v>
      </c>
      <c r="D17169" s="295"/>
    </row>
    <row r="17170" spans="1:4" x14ac:dyDescent="0.2">
      <c r="A17170" s="295">
        <v>0.15803220000000001</v>
      </c>
      <c r="B17170" s="295"/>
      <c r="C17170" s="295">
        <v>0.25862410000000002</v>
      </c>
      <c r="D17170" s="295"/>
    </row>
    <row r="17171" spans="1:4" x14ac:dyDescent="0.2">
      <c r="A17171" s="295">
        <v>0.15802160000000001</v>
      </c>
      <c r="B17171" s="295"/>
      <c r="C17171" s="295">
        <v>0.25857370000000002</v>
      </c>
      <c r="D17171" s="295"/>
    </row>
    <row r="17172" spans="1:4" x14ac:dyDescent="0.2">
      <c r="A17172" s="295">
        <v>0.1580066</v>
      </c>
      <c r="B17172" s="295"/>
      <c r="C17172" s="295">
        <v>0.25848149999999998</v>
      </c>
      <c r="D17172" s="295"/>
    </row>
    <row r="17173" spans="1:4" x14ac:dyDescent="0.2">
      <c r="A17173" s="295">
        <v>0.1579921</v>
      </c>
      <c r="B17173" s="295"/>
      <c r="C17173" s="295">
        <v>0.2584629</v>
      </c>
      <c r="D17173" s="295"/>
    </row>
    <row r="17174" spans="1:4" x14ac:dyDescent="0.2">
      <c r="A17174" s="295">
        <v>0.1579921</v>
      </c>
      <c r="B17174" s="295"/>
      <c r="C17174" s="295">
        <v>0.25840400000000002</v>
      </c>
      <c r="D17174" s="295"/>
    </row>
    <row r="17175" spans="1:4" x14ac:dyDescent="0.2">
      <c r="A17175" s="295">
        <v>0.1579479</v>
      </c>
      <c r="B17175" s="295"/>
      <c r="C17175" s="295">
        <v>0.25831680000000001</v>
      </c>
      <c r="D17175" s="295"/>
    </row>
    <row r="17176" spans="1:4" x14ac:dyDescent="0.2">
      <c r="A17176" s="295">
        <v>0.15794069999999999</v>
      </c>
      <c r="B17176" s="295"/>
      <c r="C17176" s="295">
        <v>0.25824399999999997</v>
      </c>
      <c r="D17176" s="295"/>
    </row>
    <row r="17177" spans="1:4" x14ac:dyDescent="0.2">
      <c r="A17177" s="295">
        <v>0.1579333</v>
      </c>
      <c r="B17177" s="295"/>
      <c r="C17177" s="295">
        <v>0.25816549999999999</v>
      </c>
      <c r="D17177" s="295"/>
    </row>
    <row r="17178" spans="1:4" x14ac:dyDescent="0.2">
      <c r="A17178" s="295">
        <v>0.1579333</v>
      </c>
      <c r="B17178" s="295"/>
      <c r="C17178" s="295">
        <v>0.2581253</v>
      </c>
      <c r="D17178" s="295"/>
    </row>
    <row r="17179" spans="1:4" x14ac:dyDescent="0.2">
      <c r="A17179" s="295">
        <v>0.1578753</v>
      </c>
      <c r="B17179" s="295"/>
      <c r="C17179" s="295">
        <v>0.2579591</v>
      </c>
      <c r="D17179" s="295"/>
    </row>
    <row r="17180" spans="1:4" x14ac:dyDescent="0.2">
      <c r="A17180" s="295">
        <v>0.1578329</v>
      </c>
      <c r="B17180" s="295"/>
      <c r="C17180" s="295">
        <v>0.25792369999999998</v>
      </c>
      <c r="D17180" s="295"/>
    </row>
    <row r="17181" spans="1:4" x14ac:dyDescent="0.2">
      <c r="A17181" s="295">
        <v>0.15780340000000001</v>
      </c>
      <c r="B17181" s="295"/>
      <c r="C17181" s="295">
        <v>0.2578085</v>
      </c>
      <c r="D17181" s="295"/>
    </row>
    <row r="17182" spans="1:4" x14ac:dyDescent="0.2">
      <c r="A17182" s="295">
        <v>0.15780340000000001</v>
      </c>
      <c r="B17182" s="295"/>
      <c r="C17182" s="295">
        <v>0.25771070000000001</v>
      </c>
      <c r="D17182" s="295"/>
    </row>
    <row r="17183" spans="1:4" x14ac:dyDescent="0.2">
      <c r="A17183" s="295">
        <v>0.15780340000000001</v>
      </c>
      <c r="B17183" s="295"/>
      <c r="C17183" s="295">
        <v>0.25763740000000002</v>
      </c>
      <c r="D17183" s="295"/>
    </row>
    <row r="17184" spans="1:4" x14ac:dyDescent="0.2">
      <c r="A17184" s="295">
        <v>0.1577923</v>
      </c>
      <c r="B17184" s="295"/>
      <c r="C17184" s="295">
        <v>0.25761699999999998</v>
      </c>
      <c r="D17184" s="295"/>
    </row>
    <row r="17185" spans="1:4" x14ac:dyDescent="0.2">
      <c r="A17185" s="295">
        <v>0.157774</v>
      </c>
      <c r="B17185" s="295"/>
      <c r="C17185" s="295">
        <v>0.25754579999999999</v>
      </c>
      <c r="D17185" s="295"/>
    </row>
    <row r="17186" spans="1:4" x14ac:dyDescent="0.2">
      <c r="A17186" s="295">
        <v>0.1577297</v>
      </c>
      <c r="B17186" s="295"/>
      <c r="C17186" s="295">
        <v>0.2575269</v>
      </c>
      <c r="D17186" s="295"/>
    </row>
    <row r="17187" spans="1:4" x14ac:dyDescent="0.2">
      <c r="A17187" s="295">
        <v>0.15771930000000001</v>
      </c>
      <c r="B17187" s="295"/>
      <c r="C17187" s="295">
        <v>0.25748860000000001</v>
      </c>
      <c r="D17187" s="295"/>
    </row>
    <row r="17188" spans="1:4" x14ac:dyDescent="0.2">
      <c r="A17188" s="295">
        <v>0.15771640000000001</v>
      </c>
      <c r="B17188" s="295"/>
      <c r="C17188" s="295">
        <v>0.2573377</v>
      </c>
      <c r="D17188" s="295"/>
    </row>
    <row r="17189" spans="1:4" x14ac:dyDescent="0.2">
      <c r="A17189" s="295">
        <v>0.15770190000000001</v>
      </c>
      <c r="B17189" s="295"/>
      <c r="C17189" s="295">
        <v>0.25732270000000002</v>
      </c>
      <c r="D17189" s="295"/>
    </row>
    <row r="17190" spans="1:4" x14ac:dyDescent="0.2">
      <c r="A17190" s="295">
        <v>0.1576729</v>
      </c>
      <c r="B17190" s="295"/>
      <c r="C17190" s="295">
        <v>0.25728790000000001</v>
      </c>
      <c r="D17190" s="295"/>
    </row>
    <row r="17191" spans="1:4" x14ac:dyDescent="0.2">
      <c r="A17191" s="295">
        <v>0.15764339999999999</v>
      </c>
      <c r="B17191" s="295"/>
      <c r="C17191" s="295">
        <v>0.25723010000000002</v>
      </c>
      <c r="D17191" s="295"/>
    </row>
    <row r="17192" spans="1:4" x14ac:dyDescent="0.2">
      <c r="A17192" s="295">
        <v>0.15764339999999999</v>
      </c>
      <c r="B17192" s="295"/>
      <c r="C17192" s="295">
        <v>0.25719540000000002</v>
      </c>
      <c r="D17192" s="295"/>
    </row>
    <row r="17193" spans="1:4" x14ac:dyDescent="0.2">
      <c r="A17193" s="295">
        <v>0.15761549999999999</v>
      </c>
      <c r="B17193" s="295"/>
      <c r="C17193" s="295">
        <v>0.2571582</v>
      </c>
      <c r="D17193" s="295"/>
    </row>
    <row r="17194" spans="1:4" x14ac:dyDescent="0.2">
      <c r="A17194" s="295">
        <v>0.15760099999999999</v>
      </c>
      <c r="B17194" s="295"/>
      <c r="C17194" s="295">
        <v>0.2571234</v>
      </c>
      <c r="D17194" s="295"/>
    </row>
    <row r="17195" spans="1:4" x14ac:dyDescent="0.2">
      <c r="A17195" s="295">
        <v>0.15758810000000001</v>
      </c>
      <c r="B17195" s="295"/>
      <c r="C17195" s="295">
        <v>0.25707010000000002</v>
      </c>
      <c r="D17195" s="295"/>
    </row>
    <row r="17196" spans="1:4" x14ac:dyDescent="0.2">
      <c r="A17196" s="295">
        <v>0.15755739999999999</v>
      </c>
      <c r="B17196" s="295"/>
      <c r="C17196" s="295">
        <v>0.25701200000000002</v>
      </c>
      <c r="D17196" s="295"/>
    </row>
    <row r="17197" spans="1:4" x14ac:dyDescent="0.2">
      <c r="A17197" s="295">
        <v>0.1575278</v>
      </c>
      <c r="B17197" s="295"/>
      <c r="C17197" s="295">
        <v>0.25693470000000002</v>
      </c>
      <c r="D17197" s="295"/>
    </row>
    <row r="17198" spans="1:4" x14ac:dyDescent="0.2">
      <c r="A17198" s="295">
        <v>0.1575278</v>
      </c>
      <c r="B17198" s="295"/>
      <c r="C17198" s="295">
        <v>0.25687949999999998</v>
      </c>
      <c r="D17198" s="295"/>
    </row>
    <row r="17199" spans="1:4" x14ac:dyDescent="0.2">
      <c r="A17199" s="295">
        <v>0.1575278</v>
      </c>
      <c r="B17199" s="295"/>
      <c r="C17199" s="295">
        <v>0.25680740000000002</v>
      </c>
      <c r="D17199" s="295"/>
    </row>
    <row r="17200" spans="1:4" x14ac:dyDescent="0.2">
      <c r="A17200" s="295">
        <v>0.1575144</v>
      </c>
      <c r="B17200" s="295"/>
      <c r="C17200" s="295">
        <v>0.2567547</v>
      </c>
      <c r="D17200" s="295"/>
    </row>
    <row r="17201" spans="1:4" x14ac:dyDescent="0.2">
      <c r="A17201" s="295">
        <v>0.15751290000000001</v>
      </c>
      <c r="B17201" s="295"/>
      <c r="C17201" s="295">
        <v>0.25668259999999998</v>
      </c>
      <c r="D17201" s="295"/>
    </row>
    <row r="17202" spans="1:4" x14ac:dyDescent="0.2">
      <c r="A17202" s="295">
        <v>0.15747050000000001</v>
      </c>
      <c r="B17202" s="295"/>
      <c r="C17202" s="295">
        <v>0.25658619999999999</v>
      </c>
      <c r="D17202" s="295"/>
    </row>
    <row r="17203" spans="1:4" x14ac:dyDescent="0.2">
      <c r="A17203" s="295">
        <v>0.15747050000000001</v>
      </c>
      <c r="B17203" s="295"/>
      <c r="C17203" s="295">
        <v>0.25654719999999998</v>
      </c>
      <c r="D17203" s="295"/>
    </row>
    <row r="17204" spans="1:4" x14ac:dyDescent="0.2">
      <c r="A17204" s="295">
        <v>0.15747050000000001</v>
      </c>
      <c r="B17204" s="295"/>
      <c r="C17204" s="295">
        <v>0.25642890000000002</v>
      </c>
      <c r="D17204" s="295"/>
    </row>
    <row r="17205" spans="1:4" x14ac:dyDescent="0.2">
      <c r="A17205" s="295">
        <v>0.15745590000000001</v>
      </c>
      <c r="B17205" s="295"/>
      <c r="C17205" s="295">
        <v>0.25633630000000002</v>
      </c>
      <c r="D17205" s="295"/>
    </row>
    <row r="17206" spans="1:4" x14ac:dyDescent="0.2">
      <c r="A17206" s="295">
        <v>0.15744250000000001</v>
      </c>
      <c r="B17206" s="295"/>
      <c r="C17206" s="295">
        <v>0.25631660000000001</v>
      </c>
      <c r="D17206" s="295"/>
    </row>
    <row r="17207" spans="1:4" x14ac:dyDescent="0.2">
      <c r="A17207" s="295">
        <v>0.15744140000000001</v>
      </c>
      <c r="B17207" s="295"/>
      <c r="C17207" s="295">
        <v>0.25627939999999999</v>
      </c>
      <c r="D17207" s="295"/>
    </row>
    <row r="17208" spans="1:4" x14ac:dyDescent="0.2">
      <c r="A17208" s="295">
        <v>0.15741169999999999</v>
      </c>
      <c r="B17208" s="295"/>
      <c r="C17208" s="295">
        <v>0.25616800000000001</v>
      </c>
      <c r="D17208" s="295"/>
    </row>
    <row r="17209" spans="1:4" x14ac:dyDescent="0.2">
      <c r="A17209" s="295">
        <v>0.15739829999999999</v>
      </c>
      <c r="B17209" s="295"/>
      <c r="C17209" s="295">
        <v>0.25612940000000001</v>
      </c>
      <c r="D17209" s="295"/>
    </row>
    <row r="17210" spans="1:4" x14ac:dyDescent="0.2">
      <c r="A17210" s="295">
        <v>0.15735440000000001</v>
      </c>
      <c r="B17210" s="295"/>
      <c r="C17210" s="295">
        <v>0.25605990000000001</v>
      </c>
      <c r="D17210" s="295"/>
    </row>
    <row r="17211" spans="1:4" x14ac:dyDescent="0.2">
      <c r="A17211" s="295">
        <v>0.15735440000000001</v>
      </c>
      <c r="B17211" s="295"/>
      <c r="C17211" s="295">
        <v>0.25599090000000002</v>
      </c>
      <c r="D17211" s="295"/>
    </row>
    <row r="17212" spans="1:4" x14ac:dyDescent="0.2">
      <c r="A17212" s="295">
        <v>0.15735440000000001</v>
      </c>
      <c r="B17212" s="295"/>
      <c r="C17212" s="295">
        <v>0.2559322</v>
      </c>
      <c r="D17212" s="295"/>
    </row>
    <row r="17213" spans="1:4" x14ac:dyDescent="0.2">
      <c r="A17213" s="295">
        <v>0.15735440000000001</v>
      </c>
      <c r="B17213" s="295"/>
      <c r="C17213" s="295">
        <v>0.25582500000000002</v>
      </c>
      <c r="D17213" s="295"/>
    </row>
    <row r="17214" spans="1:4" x14ac:dyDescent="0.2">
      <c r="A17214" s="295">
        <v>0.1573399</v>
      </c>
      <c r="B17214" s="295"/>
      <c r="C17214" s="295">
        <v>0.25572679999999998</v>
      </c>
      <c r="D17214" s="295"/>
    </row>
    <row r="17215" spans="1:4" x14ac:dyDescent="0.2">
      <c r="A17215" s="295">
        <v>0.15732650000000001</v>
      </c>
      <c r="B17215" s="295"/>
      <c r="C17215" s="295">
        <v>0.25567319999999999</v>
      </c>
      <c r="D17215" s="295"/>
    </row>
    <row r="17216" spans="1:4" x14ac:dyDescent="0.2">
      <c r="A17216" s="295">
        <v>0.15729750000000001</v>
      </c>
      <c r="B17216" s="295"/>
      <c r="C17216" s="295">
        <v>0.25557980000000002</v>
      </c>
      <c r="D17216" s="295"/>
    </row>
    <row r="17217" spans="1:4" x14ac:dyDescent="0.2">
      <c r="A17217" s="295">
        <v>0.15729750000000001</v>
      </c>
      <c r="B17217" s="295"/>
      <c r="C17217" s="295">
        <v>0.25547009999999998</v>
      </c>
      <c r="D17217" s="295"/>
    </row>
    <row r="17218" spans="1:4" x14ac:dyDescent="0.2">
      <c r="A17218" s="295">
        <v>0.1572788</v>
      </c>
      <c r="B17218" s="295"/>
      <c r="C17218" s="295">
        <v>0.25535869999999999</v>
      </c>
      <c r="D17218" s="295"/>
    </row>
    <row r="17219" spans="1:4" x14ac:dyDescent="0.2">
      <c r="A17219" s="295">
        <v>0.15726899999999999</v>
      </c>
      <c r="B17219" s="295"/>
      <c r="C17219" s="295">
        <v>0.25535869999999999</v>
      </c>
      <c r="D17219" s="295"/>
    </row>
    <row r="17220" spans="1:4" x14ac:dyDescent="0.2">
      <c r="A17220" s="295">
        <v>0.15721160000000001</v>
      </c>
      <c r="B17220" s="295"/>
      <c r="C17220" s="295">
        <v>0.25528020000000001</v>
      </c>
      <c r="D17220" s="295"/>
    </row>
    <row r="17221" spans="1:4" x14ac:dyDescent="0.2">
      <c r="A17221" s="295">
        <v>0.15718380000000001</v>
      </c>
      <c r="B17221" s="295"/>
      <c r="C17221" s="295">
        <v>0.25521159999999998</v>
      </c>
      <c r="D17221" s="295"/>
    </row>
    <row r="17222" spans="1:4" x14ac:dyDescent="0.2">
      <c r="A17222" s="295">
        <v>0.15716930000000001</v>
      </c>
      <c r="B17222" s="295"/>
      <c r="C17222" s="295">
        <v>0.25509809999999999</v>
      </c>
      <c r="D17222" s="295"/>
    </row>
    <row r="17223" spans="1:4" x14ac:dyDescent="0.2">
      <c r="A17223" s="295">
        <v>0.15716930000000001</v>
      </c>
      <c r="B17223" s="295"/>
      <c r="C17223" s="295">
        <v>0.25505800000000001</v>
      </c>
      <c r="D17223" s="295"/>
    </row>
    <row r="17224" spans="1:4" x14ac:dyDescent="0.2">
      <c r="A17224" s="295">
        <v>0.1571506</v>
      </c>
      <c r="B17224" s="295"/>
      <c r="C17224" s="295">
        <v>0.2549998</v>
      </c>
      <c r="D17224" s="295"/>
    </row>
    <row r="17225" spans="1:4" x14ac:dyDescent="0.2">
      <c r="A17225" s="295">
        <v>0.15711120000000001</v>
      </c>
      <c r="B17225" s="295"/>
      <c r="C17225" s="295">
        <v>0.25490249999999998</v>
      </c>
      <c r="D17225" s="295"/>
    </row>
    <row r="17226" spans="1:4" x14ac:dyDescent="0.2">
      <c r="A17226" s="295">
        <v>0.15709670000000001</v>
      </c>
      <c r="B17226" s="295"/>
      <c r="C17226" s="295">
        <v>0.25486890000000001</v>
      </c>
      <c r="D17226" s="295"/>
    </row>
    <row r="17227" spans="1:4" x14ac:dyDescent="0.2">
      <c r="A17227" s="295">
        <v>0.15708179999999999</v>
      </c>
      <c r="B17227" s="295"/>
      <c r="C17227" s="295">
        <v>0.25473390000000001</v>
      </c>
      <c r="D17227" s="295"/>
    </row>
    <row r="17228" spans="1:4" x14ac:dyDescent="0.2">
      <c r="A17228" s="295">
        <v>0.157052</v>
      </c>
      <c r="B17228" s="295"/>
      <c r="C17228" s="295">
        <v>0.25461430000000002</v>
      </c>
      <c r="D17228" s="295"/>
    </row>
    <row r="17229" spans="1:4" x14ac:dyDescent="0.2">
      <c r="A17229" s="295">
        <v>0.157052</v>
      </c>
      <c r="B17229" s="295"/>
      <c r="C17229" s="295">
        <v>0.2545172</v>
      </c>
      <c r="D17229" s="295"/>
    </row>
    <row r="17230" spans="1:4" x14ac:dyDescent="0.2">
      <c r="A17230" s="295">
        <v>0.1570085</v>
      </c>
      <c r="B17230" s="295"/>
      <c r="C17230" s="295">
        <v>0.25442340000000002</v>
      </c>
      <c r="D17230" s="295"/>
    </row>
    <row r="17231" spans="1:4" x14ac:dyDescent="0.2">
      <c r="A17231" s="295">
        <v>0.15699350000000001</v>
      </c>
      <c r="B17231" s="295"/>
      <c r="C17231" s="295">
        <v>0.25436540000000002</v>
      </c>
      <c r="D17231" s="295"/>
    </row>
    <row r="17232" spans="1:4" x14ac:dyDescent="0.2">
      <c r="A17232" s="295">
        <v>0.1569893</v>
      </c>
      <c r="B17232" s="295"/>
      <c r="C17232" s="295">
        <v>0.2543318</v>
      </c>
      <c r="D17232" s="295"/>
    </row>
    <row r="17233" spans="1:4" x14ac:dyDescent="0.2">
      <c r="A17233" s="295">
        <v>0.15697900000000001</v>
      </c>
      <c r="B17233" s="295"/>
      <c r="C17233" s="295">
        <v>0.2542374</v>
      </c>
      <c r="D17233" s="295"/>
    </row>
    <row r="17234" spans="1:4" x14ac:dyDescent="0.2">
      <c r="A17234" s="295">
        <v>0.15695219999999999</v>
      </c>
      <c r="B17234" s="295"/>
      <c r="C17234" s="295">
        <v>0.25420019999999999</v>
      </c>
      <c r="D17234" s="295"/>
    </row>
    <row r="17235" spans="1:4" x14ac:dyDescent="0.2">
      <c r="A17235" s="295">
        <v>0.15695110000000001</v>
      </c>
      <c r="B17235" s="295"/>
      <c r="C17235" s="295">
        <v>0.2541814</v>
      </c>
      <c r="D17235" s="295"/>
    </row>
    <row r="17236" spans="1:4" x14ac:dyDescent="0.2">
      <c r="A17236" s="295">
        <v>0.1569217</v>
      </c>
      <c r="B17236" s="295"/>
      <c r="C17236" s="295">
        <v>0.2541215</v>
      </c>
      <c r="D17236" s="295"/>
    </row>
    <row r="17237" spans="1:4" x14ac:dyDescent="0.2">
      <c r="A17237" s="295">
        <v>0.1568775</v>
      </c>
      <c r="B17237" s="295"/>
      <c r="C17237" s="295">
        <v>0.25404369999999998</v>
      </c>
      <c r="D17237" s="295"/>
    </row>
    <row r="17238" spans="1:4" x14ac:dyDescent="0.2">
      <c r="A17238" s="295">
        <v>0.15686159999999999</v>
      </c>
      <c r="B17238" s="295"/>
      <c r="C17238" s="295">
        <v>0.25400650000000002</v>
      </c>
      <c r="D17238" s="295"/>
    </row>
    <row r="17239" spans="1:4" x14ac:dyDescent="0.2">
      <c r="A17239" s="295">
        <v>0.15684960000000001</v>
      </c>
      <c r="B17239" s="295"/>
      <c r="C17239" s="295">
        <v>0.25396629999999998</v>
      </c>
      <c r="D17239" s="295"/>
    </row>
    <row r="17240" spans="1:4" x14ac:dyDescent="0.2">
      <c r="A17240" s="295">
        <v>0.15684960000000001</v>
      </c>
      <c r="B17240" s="295"/>
      <c r="C17240" s="295">
        <v>0.25389240000000002</v>
      </c>
      <c r="D17240" s="295"/>
    </row>
    <row r="17241" spans="1:4" x14ac:dyDescent="0.2">
      <c r="A17241" s="295">
        <v>0.15683510000000001</v>
      </c>
      <c r="B17241" s="295"/>
      <c r="C17241" s="295">
        <v>0.2538588</v>
      </c>
      <c r="D17241" s="295"/>
    </row>
    <row r="17242" spans="1:4" x14ac:dyDescent="0.2">
      <c r="A17242" s="295">
        <v>0.15682589999999999</v>
      </c>
      <c r="B17242" s="295"/>
      <c r="C17242" s="295">
        <v>0.25370330000000002</v>
      </c>
      <c r="D17242" s="295"/>
    </row>
    <row r="17243" spans="1:4" x14ac:dyDescent="0.2">
      <c r="A17243" s="295">
        <v>0.15682170000000001</v>
      </c>
      <c r="B17243" s="295"/>
      <c r="C17243" s="295">
        <v>0.25362750000000001</v>
      </c>
      <c r="D17243" s="295"/>
    </row>
    <row r="17244" spans="1:4" x14ac:dyDescent="0.2">
      <c r="A17244" s="295">
        <v>0.15677769999999999</v>
      </c>
      <c r="B17244" s="295"/>
      <c r="C17244" s="295">
        <v>0.25353379999999998</v>
      </c>
      <c r="D17244" s="295"/>
    </row>
    <row r="17245" spans="1:4" x14ac:dyDescent="0.2">
      <c r="A17245" s="295">
        <v>0.15676319999999999</v>
      </c>
      <c r="B17245" s="295"/>
      <c r="C17245" s="295">
        <v>0.25350020000000001</v>
      </c>
      <c r="D17245" s="295"/>
    </row>
    <row r="17246" spans="1:4" x14ac:dyDescent="0.2">
      <c r="A17246" s="295">
        <v>0.156748</v>
      </c>
      <c r="B17246" s="295"/>
      <c r="C17246" s="295">
        <v>0.25339240000000002</v>
      </c>
      <c r="D17246" s="295"/>
    </row>
    <row r="17247" spans="1:4" x14ac:dyDescent="0.2">
      <c r="A17247" s="295">
        <v>0.156748</v>
      </c>
      <c r="B17247" s="295"/>
      <c r="C17247" s="295">
        <v>0.25335289999999999</v>
      </c>
      <c r="D17247" s="295"/>
    </row>
    <row r="17248" spans="1:4" x14ac:dyDescent="0.2">
      <c r="A17248" s="295">
        <v>0.15673390000000001</v>
      </c>
      <c r="B17248" s="295"/>
      <c r="C17248" s="295">
        <v>0.25325920000000002</v>
      </c>
      <c r="D17248" s="295"/>
    </row>
    <row r="17249" spans="1:4" x14ac:dyDescent="0.2">
      <c r="A17249" s="295">
        <v>0.15671860000000001</v>
      </c>
      <c r="B17249" s="295"/>
      <c r="C17249" s="295">
        <v>0.25325920000000002</v>
      </c>
      <c r="D17249" s="295"/>
    </row>
    <row r="17250" spans="1:4" x14ac:dyDescent="0.2">
      <c r="A17250" s="295">
        <v>0.15670400000000001</v>
      </c>
      <c r="B17250" s="295"/>
      <c r="C17250" s="295">
        <v>0.25316820000000001</v>
      </c>
      <c r="D17250" s="295"/>
    </row>
    <row r="17251" spans="1:4" x14ac:dyDescent="0.2">
      <c r="A17251" s="295">
        <v>0.15669069999999999</v>
      </c>
      <c r="B17251" s="295"/>
      <c r="C17251" s="295">
        <v>0.25313439999999998</v>
      </c>
      <c r="D17251" s="295"/>
    </row>
    <row r="17252" spans="1:4" x14ac:dyDescent="0.2">
      <c r="A17252" s="295">
        <v>0.15667619999999999</v>
      </c>
      <c r="B17252" s="295"/>
      <c r="C17252" s="295">
        <v>0.25307380000000002</v>
      </c>
      <c r="D17252" s="295"/>
    </row>
    <row r="17253" spans="1:4" x14ac:dyDescent="0.2">
      <c r="A17253" s="295">
        <v>0.15667619999999999</v>
      </c>
      <c r="B17253" s="295"/>
      <c r="C17253" s="295">
        <v>0.25294499999999998</v>
      </c>
      <c r="D17253" s="295"/>
    </row>
    <row r="17254" spans="1:4" x14ac:dyDescent="0.2">
      <c r="A17254" s="295">
        <v>0.15666160000000001</v>
      </c>
      <c r="B17254" s="295"/>
      <c r="C17254" s="295">
        <v>0.2528764</v>
      </c>
      <c r="D17254" s="295"/>
    </row>
    <row r="17255" spans="1:4" x14ac:dyDescent="0.2">
      <c r="A17255" s="295">
        <v>0.15664829999999999</v>
      </c>
      <c r="B17255" s="295"/>
      <c r="C17255" s="295">
        <v>0.25286140000000001</v>
      </c>
      <c r="D17255" s="295"/>
    </row>
    <row r="17256" spans="1:4" x14ac:dyDescent="0.2">
      <c r="A17256" s="295">
        <v>0.15664829999999999</v>
      </c>
      <c r="B17256" s="295"/>
      <c r="C17256" s="295">
        <v>0.25276500000000002</v>
      </c>
      <c r="D17256" s="295"/>
    </row>
    <row r="17257" spans="1:4" x14ac:dyDescent="0.2">
      <c r="A17257" s="295">
        <v>0.15663379999999999</v>
      </c>
      <c r="B17257" s="295"/>
      <c r="C17257" s="295">
        <v>0.25271270000000001</v>
      </c>
      <c r="D17257" s="295"/>
    </row>
    <row r="17258" spans="1:4" x14ac:dyDescent="0.2">
      <c r="A17258" s="295">
        <v>0.15661369999999999</v>
      </c>
      <c r="B17258" s="295"/>
      <c r="C17258" s="295">
        <v>0.25262390000000001</v>
      </c>
      <c r="D17258" s="295"/>
    </row>
    <row r="17259" spans="1:4" x14ac:dyDescent="0.2">
      <c r="A17259" s="295">
        <v>0.15660689999999999</v>
      </c>
      <c r="B17259" s="295"/>
      <c r="C17259" s="295">
        <v>0.25254729999999997</v>
      </c>
      <c r="D17259" s="295"/>
    </row>
    <row r="17260" spans="1:4" x14ac:dyDescent="0.2">
      <c r="A17260" s="295">
        <v>0.15658910000000001</v>
      </c>
      <c r="B17260" s="295"/>
      <c r="C17260" s="295">
        <v>0.25243569999999999</v>
      </c>
      <c r="D17260" s="295"/>
    </row>
    <row r="17261" spans="1:4" x14ac:dyDescent="0.2">
      <c r="A17261" s="295">
        <v>0.15657579999999999</v>
      </c>
      <c r="B17261" s="295"/>
      <c r="C17261" s="295">
        <v>0.25222620000000001</v>
      </c>
      <c r="D17261" s="295"/>
    </row>
    <row r="17262" spans="1:4" x14ac:dyDescent="0.2">
      <c r="A17262" s="295">
        <v>0.15653349999999999</v>
      </c>
      <c r="B17262" s="295"/>
      <c r="C17262" s="295">
        <v>0.25215789999999999</v>
      </c>
      <c r="D17262" s="295"/>
    </row>
    <row r="17263" spans="1:4" x14ac:dyDescent="0.2">
      <c r="A17263" s="295">
        <v>0.15651889999999999</v>
      </c>
      <c r="B17263" s="295"/>
      <c r="C17263" s="295">
        <v>0.25210070000000001</v>
      </c>
      <c r="D17263" s="295"/>
    </row>
    <row r="17264" spans="1:4" x14ac:dyDescent="0.2">
      <c r="A17264" s="295">
        <v>0.15651889999999999</v>
      </c>
      <c r="B17264" s="295"/>
      <c r="C17264" s="295">
        <v>0.25204080000000001</v>
      </c>
      <c r="D17264" s="295"/>
    </row>
    <row r="17265" spans="1:4" x14ac:dyDescent="0.2">
      <c r="A17265" s="295">
        <v>0.15648989999999999</v>
      </c>
      <c r="B17265" s="295"/>
      <c r="C17265" s="295">
        <v>0.25195000000000001</v>
      </c>
      <c r="D17265" s="295"/>
    </row>
    <row r="17266" spans="1:4" x14ac:dyDescent="0.2">
      <c r="A17266" s="295">
        <v>0.15647539999999999</v>
      </c>
      <c r="B17266" s="295"/>
      <c r="C17266" s="295">
        <v>0.25192959999999998</v>
      </c>
      <c r="D17266" s="295"/>
    </row>
    <row r="17267" spans="1:4" x14ac:dyDescent="0.2">
      <c r="A17267" s="295">
        <v>0.15647539999999999</v>
      </c>
      <c r="B17267" s="295"/>
      <c r="C17267" s="295">
        <v>0.25187559999999998</v>
      </c>
      <c r="D17267" s="295"/>
    </row>
    <row r="17268" spans="1:4" x14ac:dyDescent="0.2">
      <c r="A17268" s="295">
        <v>0.1564326</v>
      </c>
      <c r="B17268" s="295"/>
      <c r="C17268" s="295">
        <v>0.25175789999999998</v>
      </c>
      <c r="D17268" s="295"/>
    </row>
    <row r="17269" spans="1:4" x14ac:dyDescent="0.2">
      <c r="A17269" s="295">
        <v>0.15642590000000001</v>
      </c>
      <c r="B17269" s="295"/>
      <c r="C17269" s="295">
        <v>0.25164310000000001</v>
      </c>
      <c r="D17269" s="295"/>
    </row>
    <row r="17270" spans="1:4" x14ac:dyDescent="0.2">
      <c r="A17270" s="295">
        <v>0.15638949999999999</v>
      </c>
      <c r="B17270" s="295"/>
      <c r="C17270" s="295">
        <v>0.25146990000000002</v>
      </c>
      <c r="D17270" s="295"/>
    </row>
    <row r="17271" spans="1:4" x14ac:dyDescent="0.2">
      <c r="A17271" s="295">
        <v>0.15636</v>
      </c>
      <c r="B17271" s="295"/>
      <c r="C17271" s="295">
        <v>0.25145489999999998</v>
      </c>
      <c r="D17271" s="295"/>
    </row>
    <row r="17272" spans="1:4" x14ac:dyDescent="0.2">
      <c r="A17272" s="295">
        <v>0.15636</v>
      </c>
      <c r="B17272" s="295"/>
      <c r="C17272" s="295">
        <v>0.25137490000000001</v>
      </c>
      <c r="D17272" s="295"/>
    </row>
    <row r="17273" spans="1:4" x14ac:dyDescent="0.2">
      <c r="A17273" s="295">
        <v>0.15636</v>
      </c>
      <c r="B17273" s="295"/>
      <c r="C17273" s="295">
        <v>0.251253</v>
      </c>
      <c r="D17273" s="295"/>
    </row>
    <row r="17274" spans="1:4" x14ac:dyDescent="0.2">
      <c r="A17274" s="295">
        <v>0.15636</v>
      </c>
      <c r="B17274" s="295"/>
      <c r="C17274" s="295">
        <v>0.2511988</v>
      </c>
      <c r="D17274" s="295"/>
    </row>
    <row r="17275" spans="1:4" x14ac:dyDescent="0.2">
      <c r="A17275" s="295">
        <v>0.1563136</v>
      </c>
      <c r="B17275" s="295"/>
      <c r="C17275" s="295">
        <v>0.2511408</v>
      </c>
      <c r="D17275" s="295"/>
    </row>
    <row r="17276" spans="1:4" x14ac:dyDescent="0.2">
      <c r="A17276" s="295">
        <v>0.156302</v>
      </c>
      <c r="B17276" s="295"/>
      <c r="C17276" s="295">
        <v>0.25106879999999998</v>
      </c>
      <c r="D17276" s="295"/>
    </row>
    <row r="17277" spans="1:4" x14ac:dyDescent="0.2">
      <c r="A17277" s="295">
        <v>0.15628739999999999</v>
      </c>
      <c r="B17277" s="295"/>
      <c r="C17277" s="295">
        <v>0.25102960000000002</v>
      </c>
      <c r="D17277" s="295"/>
    </row>
    <row r="17278" spans="1:4" x14ac:dyDescent="0.2">
      <c r="A17278" s="295">
        <v>0.15628739999999999</v>
      </c>
      <c r="B17278" s="295"/>
      <c r="C17278" s="295">
        <v>0.25099100000000002</v>
      </c>
      <c r="D17278" s="295"/>
    </row>
    <row r="17279" spans="1:4" x14ac:dyDescent="0.2">
      <c r="A17279" s="295">
        <v>0.15627289999999999</v>
      </c>
      <c r="B17279" s="295"/>
      <c r="C17279" s="295">
        <v>0.25082680000000002</v>
      </c>
      <c r="D17279" s="295"/>
    </row>
    <row r="17280" spans="1:4" x14ac:dyDescent="0.2">
      <c r="A17280" s="295">
        <v>0.15627289999999999</v>
      </c>
      <c r="B17280" s="295"/>
      <c r="C17280" s="295">
        <v>0.25078919999999999</v>
      </c>
      <c r="D17280" s="295"/>
    </row>
    <row r="17281" spans="1:4" x14ac:dyDescent="0.2">
      <c r="A17281" s="295">
        <v>0.15624389999999999</v>
      </c>
      <c r="B17281" s="295"/>
      <c r="C17281" s="295">
        <v>0.25065159999999997</v>
      </c>
      <c r="D17281" s="295"/>
    </row>
    <row r="17282" spans="1:4" x14ac:dyDescent="0.2">
      <c r="A17282" s="295">
        <v>0.15624270000000001</v>
      </c>
      <c r="B17282" s="295"/>
      <c r="C17282" s="295">
        <v>0.25061420000000001</v>
      </c>
      <c r="D17282" s="295"/>
    </row>
    <row r="17283" spans="1:4" x14ac:dyDescent="0.2">
      <c r="A17283" s="295">
        <v>0.15622900000000001</v>
      </c>
      <c r="B17283" s="295"/>
      <c r="C17283" s="295">
        <v>0.25052170000000001</v>
      </c>
      <c r="D17283" s="295"/>
    </row>
    <row r="17284" spans="1:4" x14ac:dyDescent="0.2">
      <c r="A17284" s="295">
        <v>0.15620039999999999</v>
      </c>
      <c r="B17284" s="295"/>
      <c r="C17284" s="295">
        <v>0.25042530000000002</v>
      </c>
      <c r="D17284" s="295"/>
    </row>
    <row r="17285" spans="1:4" x14ac:dyDescent="0.2">
      <c r="A17285" s="295">
        <v>0.15618589999999999</v>
      </c>
      <c r="B17285" s="295"/>
      <c r="C17285" s="295">
        <v>0.25032929999999998</v>
      </c>
      <c r="D17285" s="295"/>
    </row>
    <row r="17286" spans="1:4" x14ac:dyDescent="0.2">
      <c r="A17286" s="295">
        <v>0.15617139999999999</v>
      </c>
      <c r="B17286" s="295"/>
      <c r="C17286" s="295">
        <v>0.25031049999999999</v>
      </c>
      <c r="D17286" s="295"/>
    </row>
    <row r="17287" spans="1:4" x14ac:dyDescent="0.2">
      <c r="A17287" s="295">
        <v>0.15617139999999999</v>
      </c>
      <c r="B17287" s="295"/>
      <c r="C17287" s="295">
        <v>0.2502067</v>
      </c>
      <c r="D17287" s="295"/>
    </row>
    <row r="17288" spans="1:4" x14ac:dyDescent="0.2">
      <c r="A17288" s="295">
        <v>0.1561573</v>
      </c>
      <c r="B17288" s="295"/>
      <c r="C17288" s="295">
        <v>0.25014960000000003</v>
      </c>
      <c r="D17288" s="295"/>
    </row>
    <row r="17289" spans="1:4" x14ac:dyDescent="0.2">
      <c r="A17289" s="295">
        <v>0.1561275</v>
      </c>
      <c r="B17289" s="295"/>
      <c r="C17289" s="295">
        <v>0.25005650000000001</v>
      </c>
      <c r="D17289" s="295"/>
    </row>
    <row r="17290" spans="1:4" x14ac:dyDescent="0.2">
      <c r="A17290" s="295">
        <v>0.1561275</v>
      </c>
      <c r="B17290" s="295"/>
      <c r="C17290" s="295">
        <v>0.24997549999999999</v>
      </c>
      <c r="D17290" s="295"/>
    </row>
    <row r="17291" spans="1:4" x14ac:dyDescent="0.2">
      <c r="A17291" s="295">
        <v>0.156113</v>
      </c>
      <c r="B17291" s="295"/>
      <c r="C17291" s="295">
        <v>0.24994189999999999</v>
      </c>
      <c r="D17291" s="295"/>
    </row>
    <row r="17292" spans="1:4" x14ac:dyDescent="0.2">
      <c r="A17292" s="295">
        <v>0.15609780000000001</v>
      </c>
      <c r="B17292" s="295"/>
      <c r="C17292" s="295">
        <v>0.24990329999999999</v>
      </c>
      <c r="D17292" s="295"/>
    </row>
    <row r="17293" spans="1:4" x14ac:dyDescent="0.2">
      <c r="A17293" s="295">
        <v>0.1560773</v>
      </c>
      <c r="B17293" s="295"/>
      <c r="C17293" s="295">
        <v>0.24975900000000001</v>
      </c>
      <c r="D17293" s="295"/>
    </row>
    <row r="17294" spans="1:4" x14ac:dyDescent="0.2">
      <c r="A17294" s="295">
        <v>0.156055</v>
      </c>
      <c r="B17294" s="295"/>
      <c r="C17294" s="295">
        <v>0.2496621</v>
      </c>
      <c r="D17294" s="295"/>
    </row>
    <row r="17295" spans="1:4" x14ac:dyDescent="0.2">
      <c r="A17295" s="295">
        <v>0.15601139999999999</v>
      </c>
      <c r="B17295" s="295"/>
      <c r="C17295" s="295">
        <v>0.2495684</v>
      </c>
      <c r="D17295" s="295"/>
    </row>
    <row r="17296" spans="1:4" x14ac:dyDescent="0.2">
      <c r="A17296" s="295">
        <v>0.15601139999999999</v>
      </c>
      <c r="B17296" s="295"/>
      <c r="C17296" s="295">
        <v>0.24945510000000001</v>
      </c>
      <c r="D17296" s="295"/>
    </row>
    <row r="17297" spans="1:4" x14ac:dyDescent="0.2">
      <c r="A17297" s="295">
        <v>0.15600520000000001</v>
      </c>
      <c r="B17297" s="295"/>
      <c r="C17297" s="295">
        <v>0.24942130000000001</v>
      </c>
      <c r="D17297" s="295"/>
    </row>
    <row r="17298" spans="1:4" x14ac:dyDescent="0.2">
      <c r="A17298" s="295">
        <v>0.15598600000000001</v>
      </c>
      <c r="B17298" s="295"/>
      <c r="C17298" s="295">
        <v>0.24933530000000001</v>
      </c>
      <c r="D17298" s="295"/>
    </row>
    <row r="17299" spans="1:4" x14ac:dyDescent="0.2">
      <c r="A17299" s="295">
        <v>0.1559672</v>
      </c>
      <c r="B17299" s="295"/>
      <c r="C17299" s="295">
        <v>0.2492772</v>
      </c>
      <c r="D17299" s="295"/>
    </row>
    <row r="17300" spans="1:4" x14ac:dyDescent="0.2">
      <c r="A17300" s="295">
        <v>0.1559672</v>
      </c>
      <c r="B17300" s="295"/>
      <c r="C17300" s="295">
        <v>0.24918080000000001</v>
      </c>
      <c r="D17300" s="295"/>
    </row>
    <row r="17301" spans="1:4" x14ac:dyDescent="0.2">
      <c r="A17301" s="295">
        <v>0.1559538</v>
      </c>
      <c r="B17301" s="295"/>
      <c r="C17301" s="295">
        <v>0.2490454</v>
      </c>
      <c r="D17301" s="295"/>
    </row>
    <row r="17302" spans="1:4" x14ac:dyDescent="0.2">
      <c r="A17302" s="295">
        <v>0.1559538</v>
      </c>
      <c r="B17302" s="295"/>
      <c r="C17302" s="295">
        <v>0.2489516</v>
      </c>
      <c r="D17302" s="295"/>
    </row>
    <row r="17303" spans="1:4" x14ac:dyDescent="0.2">
      <c r="A17303" s="295">
        <v>0.1559393</v>
      </c>
      <c r="B17303" s="295"/>
      <c r="C17303" s="295">
        <v>0.2489516</v>
      </c>
      <c r="D17303" s="295"/>
    </row>
    <row r="17304" spans="1:4" x14ac:dyDescent="0.2">
      <c r="A17304" s="295">
        <v>0.15593309999999999</v>
      </c>
      <c r="B17304" s="295"/>
      <c r="C17304" s="295">
        <v>0.24889829999999999</v>
      </c>
      <c r="D17304" s="295"/>
    </row>
    <row r="17305" spans="1:4" x14ac:dyDescent="0.2">
      <c r="A17305" s="295">
        <v>0.15592429999999999</v>
      </c>
      <c r="B17305" s="295"/>
      <c r="C17305" s="295">
        <v>0.24883830000000001</v>
      </c>
      <c r="D17305" s="295"/>
    </row>
    <row r="17306" spans="1:4" x14ac:dyDescent="0.2">
      <c r="A17306" s="295">
        <v>0.15589539999999999</v>
      </c>
      <c r="B17306" s="295"/>
      <c r="C17306" s="295">
        <v>0.24880070000000001</v>
      </c>
      <c r="D17306" s="295"/>
    </row>
    <row r="17307" spans="1:4" x14ac:dyDescent="0.2">
      <c r="A17307" s="295">
        <v>0.15585309999999999</v>
      </c>
      <c r="B17307" s="295"/>
      <c r="C17307" s="295">
        <v>0.24874650000000001</v>
      </c>
      <c r="D17307" s="295"/>
    </row>
    <row r="17308" spans="1:4" x14ac:dyDescent="0.2">
      <c r="A17308" s="295">
        <v>0.1558523</v>
      </c>
      <c r="B17308" s="295"/>
      <c r="C17308" s="295">
        <v>0.2486285</v>
      </c>
      <c r="D17308" s="295"/>
    </row>
    <row r="17309" spans="1:4" x14ac:dyDescent="0.2">
      <c r="A17309" s="295">
        <v>0.1558378</v>
      </c>
      <c r="B17309" s="295"/>
      <c r="C17309" s="295">
        <v>0.24845229999999999</v>
      </c>
      <c r="D17309" s="295"/>
    </row>
    <row r="17310" spans="1:4" x14ac:dyDescent="0.2">
      <c r="A17310" s="295">
        <v>0.1558233</v>
      </c>
      <c r="B17310" s="295"/>
      <c r="C17310" s="295">
        <v>0.24837899999999999</v>
      </c>
      <c r="D17310" s="295"/>
    </row>
    <row r="17311" spans="1:4" x14ac:dyDescent="0.2">
      <c r="A17311" s="295">
        <v>0.1558233</v>
      </c>
      <c r="B17311" s="295"/>
      <c r="C17311" s="295">
        <v>0.24824350000000001</v>
      </c>
      <c r="D17311" s="295"/>
    </row>
    <row r="17312" spans="1:4" x14ac:dyDescent="0.2">
      <c r="A17312" s="295">
        <v>0.15578049999999999</v>
      </c>
      <c r="B17312" s="295"/>
      <c r="C17312" s="295">
        <v>0.24818460000000001</v>
      </c>
      <c r="D17312" s="295"/>
    </row>
    <row r="17313" spans="1:4" x14ac:dyDescent="0.2">
      <c r="A17313" s="295">
        <v>0.15576599999999999</v>
      </c>
      <c r="B17313" s="295"/>
      <c r="C17313" s="295">
        <v>0.24816589999999999</v>
      </c>
      <c r="D17313" s="295"/>
    </row>
    <row r="17314" spans="1:4" x14ac:dyDescent="0.2">
      <c r="A17314" s="295">
        <v>0.15576599999999999</v>
      </c>
      <c r="B17314" s="295"/>
      <c r="C17314" s="295">
        <v>0.24804019999999999</v>
      </c>
      <c r="D17314" s="295"/>
    </row>
    <row r="17315" spans="1:4" x14ac:dyDescent="0.2">
      <c r="A17315" s="295">
        <v>0.15573629999999999</v>
      </c>
      <c r="B17315" s="295"/>
      <c r="C17315" s="295">
        <v>0.24798690000000001</v>
      </c>
      <c r="D17315" s="295"/>
    </row>
    <row r="17316" spans="1:4" x14ac:dyDescent="0.2">
      <c r="A17316" s="295">
        <v>0.15566360000000001</v>
      </c>
      <c r="B17316" s="295"/>
      <c r="C17316" s="295">
        <v>0.2479093</v>
      </c>
      <c r="D17316" s="295"/>
    </row>
    <row r="17317" spans="1:4" x14ac:dyDescent="0.2">
      <c r="A17317" s="295">
        <v>0.15563469999999999</v>
      </c>
      <c r="B17317" s="295"/>
      <c r="C17317" s="295">
        <v>0.24777730000000001</v>
      </c>
      <c r="D17317" s="295"/>
    </row>
    <row r="17318" spans="1:4" x14ac:dyDescent="0.2">
      <c r="A17318" s="295">
        <v>0.15563469999999999</v>
      </c>
      <c r="B17318" s="295"/>
      <c r="C17318" s="295">
        <v>0.24770030000000001</v>
      </c>
      <c r="D17318" s="295"/>
    </row>
    <row r="17319" spans="1:4" x14ac:dyDescent="0.2">
      <c r="A17319" s="295">
        <v>0.15563460000000001</v>
      </c>
      <c r="B17319" s="295"/>
      <c r="C17319" s="295">
        <v>0.24763199999999999</v>
      </c>
      <c r="D17319" s="295"/>
    </row>
    <row r="17320" spans="1:4" x14ac:dyDescent="0.2">
      <c r="A17320" s="295">
        <v>0.15563460000000001</v>
      </c>
      <c r="B17320" s="295"/>
      <c r="C17320" s="295">
        <v>0.24755830000000001</v>
      </c>
      <c r="D17320" s="295"/>
    </row>
    <row r="17321" spans="1:4" x14ac:dyDescent="0.2">
      <c r="A17321" s="295">
        <v>0.15562490000000001</v>
      </c>
      <c r="B17321" s="295"/>
      <c r="C17321" s="295">
        <v>0.24742230000000001</v>
      </c>
      <c r="D17321" s="295"/>
    </row>
    <row r="17322" spans="1:4" x14ac:dyDescent="0.2">
      <c r="A17322" s="295">
        <v>0.15560679999999999</v>
      </c>
      <c r="B17322" s="295"/>
      <c r="C17322" s="295">
        <v>0.2473534</v>
      </c>
      <c r="D17322" s="295"/>
    </row>
    <row r="17323" spans="1:4" x14ac:dyDescent="0.2">
      <c r="A17323" s="295">
        <v>0.15559190000000001</v>
      </c>
      <c r="B17323" s="295"/>
      <c r="C17323" s="295">
        <v>0.24720339999999999</v>
      </c>
      <c r="D17323" s="295"/>
    </row>
    <row r="17324" spans="1:4" x14ac:dyDescent="0.2">
      <c r="A17324" s="295">
        <v>0.1555774</v>
      </c>
      <c r="B17324" s="295"/>
      <c r="C17324" s="295">
        <v>0.2471256</v>
      </c>
      <c r="D17324" s="295"/>
    </row>
    <row r="17325" spans="1:4" x14ac:dyDescent="0.2">
      <c r="A17325" s="295">
        <v>0.1555774</v>
      </c>
      <c r="B17325" s="295"/>
      <c r="C17325" s="295">
        <v>0.24708640000000001</v>
      </c>
      <c r="D17325" s="295"/>
    </row>
    <row r="17326" spans="1:4" x14ac:dyDescent="0.2">
      <c r="A17326" s="295">
        <v>0.1555773</v>
      </c>
      <c r="B17326" s="295"/>
      <c r="C17326" s="295">
        <v>0.246952</v>
      </c>
      <c r="D17326" s="295"/>
    </row>
    <row r="17327" spans="1:4" x14ac:dyDescent="0.2">
      <c r="A17327" s="295">
        <v>0.1555193</v>
      </c>
      <c r="B17327" s="295"/>
      <c r="C17327" s="295">
        <v>0.24687419999999999</v>
      </c>
      <c r="D17327" s="295"/>
    </row>
    <row r="17328" spans="1:4" x14ac:dyDescent="0.2">
      <c r="A17328" s="295">
        <v>0.1555048</v>
      </c>
      <c r="B17328" s="295"/>
      <c r="C17328" s="295">
        <v>0.24678320000000001</v>
      </c>
      <c r="D17328" s="295"/>
    </row>
    <row r="17329" spans="1:4" x14ac:dyDescent="0.2">
      <c r="A17329" s="295">
        <v>0.1555048</v>
      </c>
      <c r="B17329" s="295"/>
      <c r="C17329" s="295">
        <v>0.2467461</v>
      </c>
      <c r="D17329" s="295"/>
    </row>
    <row r="17330" spans="1:4" x14ac:dyDescent="0.2">
      <c r="A17330" s="295">
        <v>0.1554903</v>
      </c>
      <c r="B17330" s="295"/>
      <c r="C17330" s="295">
        <v>0.24663260000000001</v>
      </c>
      <c r="D17330" s="295"/>
    </row>
    <row r="17331" spans="1:4" x14ac:dyDescent="0.2">
      <c r="A17331" s="295">
        <v>0.1554758</v>
      </c>
      <c r="B17331" s="295"/>
      <c r="C17331" s="295">
        <v>0.2465936</v>
      </c>
      <c r="D17331" s="295"/>
    </row>
    <row r="17332" spans="1:4" x14ac:dyDescent="0.2">
      <c r="A17332" s="295">
        <v>0.15544720000000001</v>
      </c>
      <c r="B17332" s="295"/>
      <c r="C17332" s="295">
        <v>0.2464576</v>
      </c>
      <c r="D17332" s="295"/>
    </row>
    <row r="17333" spans="1:4" x14ac:dyDescent="0.2">
      <c r="A17333" s="295">
        <v>0.15541820000000001</v>
      </c>
      <c r="B17333" s="295"/>
      <c r="C17333" s="295">
        <v>0.2463651</v>
      </c>
      <c r="D17333" s="295"/>
    </row>
    <row r="17334" spans="1:4" x14ac:dyDescent="0.2">
      <c r="A17334" s="295">
        <v>0.1554055</v>
      </c>
      <c r="B17334" s="295"/>
      <c r="C17334" s="295">
        <v>0.24629110000000001</v>
      </c>
      <c r="D17334" s="295"/>
    </row>
    <row r="17335" spans="1:4" x14ac:dyDescent="0.2">
      <c r="A17335" s="295">
        <v>0.1553899</v>
      </c>
      <c r="B17335" s="295"/>
      <c r="C17335" s="295">
        <v>0.24612129999999999</v>
      </c>
      <c r="D17335" s="295"/>
    </row>
    <row r="17336" spans="1:4" x14ac:dyDescent="0.2">
      <c r="A17336" s="295">
        <v>0.1553899</v>
      </c>
      <c r="B17336" s="295"/>
      <c r="C17336" s="295">
        <v>0.2460416</v>
      </c>
      <c r="D17336" s="295"/>
    </row>
    <row r="17337" spans="1:4" x14ac:dyDescent="0.2">
      <c r="A17337" s="295">
        <v>0.1553754</v>
      </c>
      <c r="B17337" s="295"/>
      <c r="C17337" s="295">
        <v>0.24594779999999999</v>
      </c>
      <c r="D17337" s="295"/>
    </row>
    <row r="17338" spans="1:4" x14ac:dyDescent="0.2">
      <c r="A17338" s="295">
        <v>0.1553754</v>
      </c>
      <c r="B17338" s="295"/>
      <c r="C17338" s="295">
        <v>0.24585460000000001</v>
      </c>
      <c r="D17338" s="295"/>
    </row>
    <row r="17339" spans="1:4" x14ac:dyDescent="0.2">
      <c r="A17339" s="295">
        <v>0.1553621</v>
      </c>
      <c r="B17339" s="295"/>
      <c r="C17339" s="295">
        <v>0.245643</v>
      </c>
      <c r="D17339" s="295"/>
    </row>
    <row r="17340" spans="1:4" x14ac:dyDescent="0.2">
      <c r="A17340" s="295">
        <v>0.15533230000000001</v>
      </c>
      <c r="B17340" s="295"/>
      <c r="C17340" s="295">
        <v>0.2455504</v>
      </c>
      <c r="D17340" s="295"/>
    </row>
    <row r="17341" spans="1:4" x14ac:dyDescent="0.2">
      <c r="A17341" s="295">
        <v>0.15531900000000001</v>
      </c>
      <c r="B17341" s="295"/>
      <c r="C17341" s="295">
        <v>0.2454742</v>
      </c>
      <c r="D17341" s="295"/>
    </row>
    <row r="17342" spans="1:4" x14ac:dyDescent="0.2">
      <c r="A17342" s="295">
        <v>0.15530450000000001</v>
      </c>
      <c r="B17342" s="295"/>
      <c r="C17342" s="295">
        <v>0.2453999</v>
      </c>
      <c r="D17342" s="295"/>
    </row>
    <row r="17343" spans="1:4" x14ac:dyDescent="0.2">
      <c r="A17343" s="295">
        <v>0.15530450000000001</v>
      </c>
      <c r="B17343" s="295"/>
      <c r="C17343" s="295">
        <v>0.24532619999999999</v>
      </c>
      <c r="D17343" s="295"/>
    </row>
    <row r="17344" spans="1:4" x14ac:dyDescent="0.2">
      <c r="A17344" s="295">
        <v>0.15529000000000001</v>
      </c>
      <c r="B17344" s="295"/>
      <c r="C17344" s="295">
        <v>0.24511089999999999</v>
      </c>
      <c r="D17344" s="295"/>
    </row>
    <row r="17345" spans="1:4" x14ac:dyDescent="0.2">
      <c r="A17345" s="295">
        <v>0.15526219999999999</v>
      </c>
      <c r="B17345" s="295"/>
      <c r="C17345" s="295">
        <v>0.2450174</v>
      </c>
      <c r="D17345" s="295"/>
    </row>
    <row r="17346" spans="1:4" x14ac:dyDescent="0.2">
      <c r="A17346" s="295">
        <v>0.1552472</v>
      </c>
      <c r="B17346" s="295"/>
      <c r="C17346" s="295">
        <v>0.24482190000000001</v>
      </c>
      <c r="D17346" s="295"/>
    </row>
    <row r="17347" spans="1:4" x14ac:dyDescent="0.2">
      <c r="A17347" s="295">
        <v>0.15521940000000001</v>
      </c>
      <c r="B17347" s="295"/>
      <c r="C17347" s="295">
        <v>0.2445512</v>
      </c>
      <c r="D17347" s="295"/>
    </row>
    <row r="17348" spans="1:4" x14ac:dyDescent="0.2">
      <c r="A17348" s="295">
        <v>0.15521940000000001</v>
      </c>
      <c r="B17348" s="295"/>
      <c r="C17348" s="295">
        <v>0.2445126</v>
      </c>
      <c r="D17348" s="295"/>
    </row>
    <row r="17349" spans="1:4" x14ac:dyDescent="0.2">
      <c r="A17349" s="295">
        <v>0.15518970000000001</v>
      </c>
      <c r="B17349" s="295"/>
      <c r="C17349" s="295">
        <v>0.24432980000000001</v>
      </c>
      <c r="D17349" s="295"/>
    </row>
    <row r="17350" spans="1:4" x14ac:dyDescent="0.2">
      <c r="A17350" s="295">
        <v>0.15518970000000001</v>
      </c>
      <c r="B17350" s="295"/>
      <c r="C17350" s="295">
        <v>0.2441149</v>
      </c>
      <c r="D17350" s="295"/>
    </row>
    <row r="17351" spans="1:4" x14ac:dyDescent="0.2">
      <c r="A17351" s="295">
        <v>0.15517520000000001</v>
      </c>
      <c r="B17351" s="295"/>
      <c r="C17351" s="295">
        <v>0.2438787</v>
      </c>
      <c r="D17351" s="295"/>
    </row>
    <row r="17352" spans="1:4" x14ac:dyDescent="0.2">
      <c r="A17352" s="295">
        <v>0.15516179999999999</v>
      </c>
      <c r="B17352" s="295"/>
      <c r="C17352" s="295">
        <v>0.24380499999999999</v>
      </c>
      <c r="D17352" s="295"/>
    </row>
    <row r="17353" spans="1:4" x14ac:dyDescent="0.2">
      <c r="A17353" s="295">
        <v>0.15516179999999999</v>
      </c>
      <c r="B17353" s="295"/>
      <c r="C17353" s="295">
        <v>0.2437269</v>
      </c>
      <c r="D17353" s="295"/>
    </row>
    <row r="17354" spans="1:4" x14ac:dyDescent="0.2">
      <c r="A17354" s="295">
        <v>0.1551517</v>
      </c>
      <c r="B17354" s="295"/>
      <c r="C17354" s="295">
        <v>0.24333759999999999</v>
      </c>
      <c r="D17354" s="295"/>
    </row>
    <row r="17355" spans="1:4" x14ac:dyDescent="0.2">
      <c r="A17355" s="295">
        <v>0.15513279999999999</v>
      </c>
      <c r="B17355" s="295"/>
      <c r="C17355" s="295">
        <v>0.24275099999999999</v>
      </c>
      <c r="D17355" s="295"/>
    </row>
    <row r="17356" spans="1:4" x14ac:dyDescent="0.2">
      <c r="A17356" s="295">
        <v>0.15510380000000001</v>
      </c>
      <c r="B17356" s="295"/>
      <c r="C17356" s="295">
        <v>0.24261840000000001</v>
      </c>
      <c r="D17356" s="295"/>
    </row>
    <row r="17357" spans="1:4" x14ac:dyDescent="0.2">
      <c r="A17357" s="295">
        <v>0.1550888</v>
      </c>
      <c r="B17357" s="295"/>
      <c r="C17357" s="295">
        <v>0.24149599999999999</v>
      </c>
      <c r="D17357" s="295"/>
    </row>
    <row r="17358" spans="1:4" x14ac:dyDescent="0.2">
      <c r="A17358" s="295">
        <v>0.15506259999999999</v>
      </c>
      <c r="B17358" s="295"/>
      <c r="C17358" s="295">
        <v>0.24148120000000001</v>
      </c>
      <c r="D17358" s="295"/>
    </row>
    <row r="17359" spans="1:4" x14ac:dyDescent="0.2">
      <c r="A17359" s="295">
        <v>0.155061</v>
      </c>
      <c r="B17359" s="295"/>
      <c r="C17359" s="295">
        <v>0.24136469999999999</v>
      </c>
      <c r="D17359" s="295"/>
    </row>
    <row r="17360" spans="1:4" x14ac:dyDescent="0.2">
      <c r="A17360" s="295">
        <v>0.15503130000000001</v>
      </c>
      <c r="B17360" s="295"/>
      <c r="C17360" s="295">
        <v>0.24134140000000001</v>
      </c>
      <c r="D17360" s="295"/>
    </row>
    <row r="17361" spans="1:4" x14ac:dyDescent="0.2">
      <c r="A17361" s="295">
        <v>0.15503130000000001</v>
      </c>
      <c r="B17361" s="295"/>
      <c r="C17361" s="295">
        <v>0.24130389999999999</v>
      </c>
      <c r="D17361" s="295"/>
    </row>
    <row r="17362" spans="1:4" x14ac:dyDescent="0.2">
      <c r="A17362" s="295">
        <v>0.1550164</v>
      </c>
      <c r="B17362" s="295"/>
      <c r="C17362" s="295">
        <v>0.24119170000000001</v>
      </c>
      <c r="D17362" s="295"/>
    </row>
    <row r="17363" spans="1:4" x14ac:dyDescent="0.2">
      <c r="A17363" s="295">
        <v>0.15500230000000001</v>
      </c>
      <c r="B17363" s="295"/>
      <c r="C17363" s="295">
        <v>0.24114269999999999</v>
      </c>
      <c r="D17363" s="295"/>
    </row>
    <row r="17364" spans="1:4" x14ac:dyDescent="0.2">
      <c r="A17364" s="295">
        <v>0.15500230000000001</v>
      </c>
      <c r="B17364" s="295"/>
      <c r="C17364" s="295">
        <v>0.24094080000000001</v>
      </c>
      <c r="D17364" s="295"/>
    </row>
    <row r="17365" spans="1:4" x14ac:dyDescent="0.2">
      <c r="A17365" s="295">
        <v>0.15497440000000001</v>
      </c>
      <c r="B17365" s="295"/>
      <c r="C17365" s="295">
        <v>0.24086859999999999</v>
      </c>
      <c r="D17365" s="295"/>
    </row>
    <row r="17366" spans="1:4" x14ac:dyDescent="0.2">
      <c r="A17366" s="295">
        <v>0.1549594</v>
      </c>
      <c r="B17366" s="295"/>
      <c r="C17366" s="295">
        <v>0.240843</v>
      </c>
      <c r="D17366" s="295"/>
    </row>
    <row r="17367" spans="1:4" x14ac:dyDescent="0.2">
      <c r="A17367" s="295">
        <v>0.154945</v>
      </c>
      <c r="B17367" s="295"/>
      <c r="C17367" s="295">
        <v>0.2407755</v>
      </c>
      <c r="D17367" s="295"/>
    </row>
    <row r="17368" spans="1:4" x14ac:dyDescent="0.2">
      <c r="A17368" s="295">
        <v>0.1549152</v>
      </c>
      <c r="B17368" s="295"/>
      <c r="C17368" s="295">
        <v>0.24067259999999999</v>
      </c>
      <c r="D17368" s="295"/>
    </row>
    <row r="17369" spans="1:4" x14ac:dyDescent="0.2">
      <c r="A17369" s="295">
        <v>0.15490190000000001</v>
      </c>
      <c r="B17369" s="295"/>
      <c r="C17369" s="295">
        <v>0.2406538</v>
      </c>
      <c r="D17369" s="295"/>
    </row>
    <row r="17370" spans="1:4" x14ac:dyDescent="0.2">
      <c r="A17370" s="295">
        <v>0.15490190000000001</v>
      </c>
      <c r="B17370" s="295"/>
      <c r="C17370" s="295">
        <v>0.24050669999999999</v>
      </c>
      <c r="D17370" s="295"/>
    </row>
    <row r="17371" spans="1:4" x14ac:dyDescent="0.2">
      <c r="A17371" s="295">
        <v>0.15490190000000001</v>
      </c>
      <c r="B17371" s="295"/>
      <c r="C17371" s="295">
        <v>0.24050669999999999</v>
      </c>
      <c r="D17371" s="295"/>
    </row>
    <row r="17372" spans="1:4" x14ac:dyDescent="0.2">
      <c r="A17372" s="295">
        <v>0.15488740000000001</v>
      </c>
      <c r="B17372" s="295"/>
      <c r="C17372" s="295">
        <v>0.24041589999999999</v>
      </c>
      <c r="D17372" s="295"/>
    </row>
    <row r="17373" spans="1:4" x14ac:dyDescent="0.2">
      <c r="A17373" s="295">
        <v>0.15485789999999999</v>
      </c>
      <c r="B17373" s="295"/>
      <c r="C17373" s="295">
        <v>0.2403739</v>
      </c>
      <c r="D17373" s="295"/>
    </row>
    <row r="17374" spans="1:4" x14ac:dyDescent="0.2">
      <c r="A17374" s="295">
        <v>0.1548282</v>
      </c>
      <c r="B17374" s="295"/>
      <c r="C17374" s="295">
        <v>0.2403739</v>
      </c>
      <c r="D17374" s="295"/>
    </row>
    <row r="17375" spans="1:4" x14ac:dyDescent="0.2">
      <c r="A17375" s="295">
        <v>0.1548282</v>
      </c>
      <c r="B17375" s="295"/>
      <c r="C17375" s="295">
        <v>0.24035190000000001</v>
      </c>
      <c r="D17375" s="295"/>
    </row>
    <row r="17376" spans="1:4" x14ac:dyDescent="0.2">
      <c r="A17376" s="295">
        <v>0.1548282</v>
      </c>
      <c r="B17376" s="295"/>
      <c r="C17376" s="295">
        <v>0.24034839999999999</v>
      </c>
      <c r="D17376" s="295"/>
    </row>
    <row r="17377" spans="1:4" x14ac:dyDescent="0.2">
      <c r="A17377" s="295">
        <v>0.15482609999999999</v>
      </c>
      <c r="B17377" s="295"/>
      <c r="C17377" s="295">
        <v>0.24032970000000001</v>
      </c>
      <c r="D17377" s="295"/>
    </row>
    <row r="17378" spans="1:4" x14ac:dyDescent="0.2">
      <c r="A17378" s="295">
        <v>0.15481320000000001</v>
      </c>
      <c r="B17378" s="295"/>
      <c r="C17378" s="295">
        <v>0.24032970000000001</v>
      </c>
      <c r="D17378" s="295"/>
    </row>
    <row r="17379" spans="1:4" x14ac:dyDescent="0.2">
      <c r="A17379" s="295">
        <v>0.15478420000000001</v>
      </c>
      <c r="B17379" s="295"/>
      <c r="C17379" s="295">
        <v>0.2403042</v>
      </c>
      <c r="D17379" s="295"/>
    </row>
    <row r="17380" spans="1:4" x14ac:dyDescent="0.2">
      <c r="A17380" s="295">
        <v>0.15475639999999999</v>
      </c>
      <c r="B17380" s="295"/>
      <c r="C17380" s="295">
        <v>0.24018790000000001</v>
      </c>
      <c r="D17380" s="295"/>
    </row>
    <row r="17381" spans="1:4" x14ac:dyDescent="0.2">
      <c r="A17381" s="295">
        <v>0.15471209999999999</v>
      </c>
      <c r="B17381" s="295"/>
      <c r="C17381" s="295">
        <v>0.24006240000000001</v>
      </c>
      <c r="D17381" s="295"/>
    </row>
    <row r="17382" spans="1:4" x14ac:dyDescent="0.2">
      <c r="A17382" s="295">
        <v>0.15469759999999999</v>
      </c>
      <c r="B17382" s="295"/>
      <c r="C17382" s="295">
        <v>0.24002009999999999</v>
      </c>
      <c r="D17382" s="295"/>
    </row>
    <row r="17383" spans="1:4" x14ac:dyDescent="0.2">
      <c r="A17383" s="295">
        <v>0.1546826</v>
      </c>
      <c r="B17383" s="295"/>
      <c r="C17383" s="295">
        <v>0.2400032</v>
      </c>
      <c r="D17383" s="295"/>
    </row>
    <row r="17384" spans="1:4" x14ac:dyDescent="0.2">
      <c r="A17384" s="295">
        <v>0.1546681</v>
      </c>
      <c r="B17384" s="295"/>
      <c r="C17384" s="295">
        <v>0.23987610000000001</v>
      </c>
      <c r="D17384" s="295"/>
    </row>
    <row r="17385" spans="1:4" x14ac:dyDescent="0.2">
      <c r="A17385" s="295">
        <v>0.1546257</v>
      </c>
      <c r="B17385" s="295"/>
      <c r="C17385" s="295">
        <v>0.2398574</v>
      </c>
      <c r="D17385" s="295"/>
    </row>
    <row r="17386" spans="1:4" x14ac:dyDescent="0.2">
      <c r="A17386" s="295">
        <v>0.1545967</v>
      </c>
      <c r="B17386" s="295"/>
      <c r="C17386" s="295">
        <v>0.23979439999999999</v>
      </c>
      <c r="D17386" s="295"/>
    </row>
    <row r="17387" spans="1:4" x14ac:dyDescent="0.2">
      <c r="A17387" s="295">
        <v>0.1545967</v>
      </c>
      <c r="B17387" s="295"/>
      <c r="C17387" s="295">
        <v>0.23973220000000001</v>
      </c>
      <c r="D17387" s="295"/>
    </row>
    <row r="17388" spans="1:4" x14ac:dyDescent="0.2">
      <c r="A17388" s="295">
        <v>0.15457419999999999</v>
      </c>
      <c r="B17388" s="295"/>
      <c r="C17388" s="295">
        <v>0.2396549</v>
      </c>
      <c r="D17388" s="295"/>
    </row>
    <row r="17389" spans="1:4" x14ac:dyDescent="0.2">
      <c r="A17389" s="295">
        <v>0.15456700000000001</v>
      </c>
      <c r="B17389" s="295"/>
      <c r="C17389" s="295">
        <v>0.23963129999999999</v>
      </c>
      <c r="D17389" s="295"/>
    </row>
    <row r="17390" spans="1:4" x14ac:dyDescent="0.2">
      <c r="A17390" s="295">
        <v>0.15453910000000001</v>
      </c>
      <c r="B17390" s="295"/>
      <c r="C17390" s="295">
        <v>0.23960580000000001</v>
      </c>
      <c r="D17390" s="295"/>
    </row>
    <row r="17391" spans="1:4" x14ac:dyDescent="0.2">
      <c r="A17391" s="295">
        <v>0.15452469999999999</v>
      </c>
      <c r="B17391" s="295"/>
      <c r="C17391" s="295">
        <v>0.23953550000000001</v>
      </c>
      <c r="D17391" s="295"/>
    </row>
    <row r="17392" spans="1:4" x14ac:dyDescent="0.2">
      <c r="A17392" s="295">
        <v>0.1544952</v>
      </c>
      <c r="B17392" s="295"/>
      <c r="C17392" s="295">
        <v>0.23950579999999999</v>
      </c>
      <c r="D17392" s="295"/>
    </row>
    <row r="17393" spans="1:4" x14ac:dyDescent="0.2">
      <c r="A17393" s="295">
        <v>0.1544952</v>
      </c>
      <c r="B17393" s="295"/>
      <c r="C17393" s="295">
        <v>0.23949329999999999</v>
      </c>
      <c r="D17393" s="295"/>
    </row>
    <row r="17394" spans="1:4" x14ac:dyDescent="0.2">
      <c r="A17394" s="295">
        <v>0.15448390000000001</v>
      </c>
      <c r="B17394" s="295"/>
      <c r="C17394" s="295">
        <v>0.2394</v>
      </c>
      <c r="D17394" s="295"/>
    </row>
    <row r="17395" spans="1:4" x14ac:dyDescent="0.2">
      <c r="A17395" s="295">
        <v>0.1544818</v>
      </c>
      <c r="B17395" s="295"/>
      <c r="C17395" s="295">
        <v>0.2394</v>
      </c>
      <c r="D17395" s="295"/>
    </row>
    <row r="17396" spans="1:4" x14ac:dyDescent="0.2">
      <c r="A17396" s="295">
        <v>0.1544673</v>
      </c>
      <c r="B17396" s="295"/>
      <c r="C17396" s="295">
        <v>0.23935100000000001</v>
      </c>
      <c r="D17396" s="295"/>
    </row>
    <row r="17397" spans="1:4" x14ac:dyDescent="0.2">
      <c r="A17397" s="295">
        <v>0.1544673</v>
      </c>
      <c r="B17397" s="295"/>
      <c r="C17397" s="295">
        <v>0.2393255</v>
      </c>
      <c r="D17397" s="295"/>
    </row>
    <row r="17398" spans="1:4" x14ac:dyDescent="0.2">
      <c r="A17398" s="295">
        <v>0.1544384</v>
      </c>
      <c r="B17398" s="295"/>
      <c r="C17398" s="295">
        <v>0.23930219999999999</v>
      </c>
      <c r="D17398" s="295"/>
    </row>
    <row r="17399" spans="1:4" x14ac:dyDescent="0.2">
      <c r="A17399" s="295">
        <v>0.15441050000000001</v>
      </c>
      <c r="B17399" s="295"/>
      <c r="C17399" s="295">
        <v>0.23926</v>
      </c>
      <c r="D17399" s="295"/>
    </row>
    <row r="17400" spans="1:4" x14ac:dyDescent="0.2">
      <c r="A17400" s="295">
        <v>0.15439439999999999</v>
      </c>
      <c r="B17400" s="295"/>
      <c r="C17400" s="295">
        <v>0.23915020000000001</v>
      </c>
      <c r="D17400" s="295"/>
    </row>
    <row r="17401" spans="1:4" x14ac:dyDescent="0.2">
      <c r="A17401" s="295">
        <v>0.15437339999999999</v>
      </c>
      <c r="B17401" s="295"/>
      <c r="C17401" s="295">
        <v>0.2390428</v>
      </c>
      <c r="D17401" s="295"/>
    </row>
    <row r="17402" spans="1:4" x14ac:dyDescent="0.2">
      <c r="A17402" s="295">
        <v>0.1543513</v>
      </c>
      <c r="B17402" s="295"/>
      <c r="C17402" s="295">
        <v>0.23901919999999999</v>
      </c>
      <c r="D17402" s="295"/>
    </row>
    <row r="17403" spans="1:4" x14ac:dyDescent="0.2">
      <c r="A17403" s="295">
        <v>0.1543368</v>
      </c>
      <c r="B17403" s="295"/>
      <c r="C17403" s="295">
        <v>0.23893529999999999</v>
      </c>
      <c r="D17403" s="295"/>
    </row>
    <row r="17404" spans="1:4" x14ac:dyDescent="0.2">
      <c r="A17404" s="295">
        <v>0.1543368</v>
      </c>
      <c r="B17404" s="295"/>
      <c r="C17404" s="295">
        <v>0.23884430000000001</v>
      </c>
      <c r="D17404" s="295"/>
    </row>
    <row r="17405" spans="1:4" x14ac:dyDescent="0.2">
      <c r="A17405" s="295">
        <v>0.1543223</v>
      </c>
      <c r="B17405" s="295"/>
      <c r="C17405" s="295">
        <v>0.23884430000000001</v>
      </c>
      <c r="D17405" s="295"/>
    </row>
    <row r="17406" spans="1:4" x14ac:dyDescent="0.2">
      <c r="A17406" s="295">
        <v>0.1543003</v>
      </c>
      <c r="B17406" s="295"/>
      <c r="C17406" s="295">
        <v>0.23877680000000001</v>
      </c>
      <c r="D17406" s="295"/>
    </row>
    <row r="17407" spans="1:4" x14ac:dyDescent="0.2">
      <c r="A17407" s="295">
        <v>0.1542945</v>
      </c>
      <c r="B17407" s="295"/>
      <c r="C17407" s="295">
        <v>0.23872979999999999</v>
      </c>
      <c r="D17407" s="295"/>
    </row>
    <row r="17408" spans="1:4" x14ac:dyDescent="0.2">
      <c r="A17408" s="295">
        <v>0.1542945</v>
      </c>
      <c r="B17408" s="295"/>
      <c r="C17408" s="295">
        <v>0.23865520000000001</v>
      </c>
      <c r="D17408" s="295"/>
    </row>
    <row r="17409" spans="1:4" x14ac:dyDescent="0.2">
      <c r="A17409" s="295">
        <v>0.15428</v>
      </c>
      <c r="B17409" s="295"/>
      <c r="C17409" s="295">
        <v>0.23858969999999999</v>
      </c>
      <c r="D17409" s="295"/>
    </row>
    <row r="17410" spans="1:4" x14ac:dyDescent="0.2">
      <c r="A17410" s="295">
        <v>0.1542666</v>
      </c>
      <c r="B17410" s="295"/>
      <c r="C17410" s="295">
        <v>0.23851739999999999</v>
      </c>
      <c r="D17410" s="295"/>
    </row>
    <row r="17411" spans="1:4" x14ac:dyDescent="0.2">
      <c r="A17411" s="295">
        <v>0.1542376</v>
      </c>
      <c r="B17411" s="295"/>
      <c r="C17411" s="295">
        <v>0.23840539999999999</v>
      </c>
      <c r="D17411" s="295"/>
    </row>
    <row r="17412" spans="1:4" x14ac:dyDescent="0.2">
      <c r="A17412" s="295">
        <v>0.1542376</v>
      </c>
      <c r="B17412" s="295"/>
      <c r="C17412" s="295">
        <v>0.23838280000000001</v>
      </c>
      <c r="D17412" s="295"/>
    </row>
    <row r="17413" spans="1:4" x14ac:dyDescent="0.2">
      <c r="A17413" s="295">
        <v>0.15422240000000001</v>
      </c>
      <c r="B17413" s="295"/>
      <c r="C17413" s="295">
        <v>0.23831440000000001</v>
      </c>
      <c r="D17413" s="295"/>
    </row>
    <row r="17414" spans="1:4" x14ac:dyDescent="0.2">
      <c r="A17414" s="295">
        <v>0.15419289999999999</v>
      </c>
      <c r="B17414" s="295"/>
      <c r="C17414" s="295">
        <v>0.23827219999999999</v>
      </c>
      <c r="D17414" s="295"/>
    </row>
    <row r="17415" spans="1:4" x14ac:dyDescent="0.2">
      <c r="A17415" s="295">
        <v>0.1541797</v>
      </c>
      <c r="B17415" s="295"/>
      <c r="C17415" s="295">
        <v>0.23818790000000001</v>
      </c>
      <c r="D17415" s="295"/>
    </row>
    <row r="17416" spans="1:4" x14ac:dyDescent="0.2">
      <c r="A17416" s="295">
        <v>0.15413560000000001</v>
      </c>
      <c r="B17416" s="295"/>
      <c r="C17416" s="295">
        <v>0.23818539999999999</v>
      </c>
      <c r="D17416" s="295"/>
    </row>
    <row r="17417" spans="1:4" x14ac:dyDescent="0.2">
      <c r="A17417" s="295">
        <v>0.15412690000000001</v>
      </c>
      <c r="B17417" s="295"/>
      <c r="C17417" s="295">
        <v>0.2381412</v>
      </c>
      <c r="D17417" s="295"/>
    </row>
    <row r="17418" spans="1:4" x14ac:dyDescent="0.2">
      <c r="A17418" s="295">
        <v>0.15410589999999999</v>
      </c>
      <c r="B17418" s="295"/>
      <c r="C17418" s="295">
        <v>0.23809469999999999</v>
      </c>
      <c r="D17418" s="295"/>
    </row>
    <row r="17419" spans="1:4" x14ac:dyDescent="0.2">
      <c r="A17419" s="295">
        <v>0.15409139999999999</v>
      </c>
      <c r="B17419" s="295"/>
      <c r="C17419" s="295">
        <v>0.23809240000000001</v>
      </c>
      <c r="D17419" s="295"/>
    </row>
    <row r="17420" spans="1:4" x14ac:dyDescent="0.2">
      <c r="A17420" s="295">
        <v>0.15409139999999999</v>
      </c>
      <c r="B17420" s="295"/>
      <c r="C17420" s="295">
        <v>0.2380737</v>
      </c>
      <c r="D17420" s="295"/>
    </row>
    <row r="17421" spans="1:4" x14ac:dyDescent="0.2">
      <c r="A17421" s="295">
        <v>0.15409139999999999</v>
      </c>
      <c r="B17421" s="295"/>
      <c r="C17421" s="295">
        <v>0.23799709999999999</v>
      </c>
      <c r="D17421" s="295"/>
    </row>
    <row r="17422" spans="1:4" x14ac:dyDescent="0.2">
      <c r="A17422" s="295">
        <v>0.15407689999999999</v>
      </c>
      <c r="B17422" s="295"/>
      <c r="C17422" s="295">
        <v>0.23792969999999999</v>
      </c>
      <c r="D17422" s="295"/>
    </row>
    <row r="17423" spans="1:4" x14ac:dyDescent="0.2">
      <c r="A17423" s="295">
        <v>0.1540656</v>
      </c>
      <c r="B17423" s="295"/>
      <c r="C17423" s="295">
        <v>0.2378922</v>
      </c>
      <c r="D17423" s="295"/>
    </row>
    <row r="17424" spans="1:4" x14ac:dyDescent="0.2">
      <c r="A17424" s="295">
        <v>0.1540656</v>
      </c>
      <c r="B17424" s="295"/>
      <c r="C17424" s="295">
        <v>0.2378796</v>
      </c>
      <c r="D17424" s="295"/>
    </row>
    <row r="17425" spans="1:4" x14ac:dyDescent="0.2">
      <c r="A17425" s="295">
        <v>0.15406239999999999</v>
      </c>
      <c r="B17425" s="295"/>
      <c r="C17425" s="295">
        <v>0.23782439999999999</v>
      </c>
      <c r="D17425" s="295"/>
    </row>
    <row r="17426" spans="1:4" x14ac:dyDescent="0.2">
      <c r="A17426" s="295">
        <v>0.15403459999999999</v>
      </c>
      <c r="B17426" s="295"/>
      <c r="C17426" s="295">
        <v>0.23782439999999999</v>
      </c>
      <c r="D17426" s="295"/>
    </row>
    <row r="17427" spans="1:4" x14ac:dyDescent="0.2">
      <c r="A17427" s="295">
        <v>0.15401999999999999</v>
      </c>
      <c r="B17427" s="295"/>
      <c r="C17427" s="295">
        <v>0.23771500000000001</v>
      </c>
      <c r="D17427" s="295"/>
    </row>
    <row r="17428" spans="1:4" x14ac:dyDescent="0.2">
      <c r="A17428" s="295">
        <v>0.1539613</v>
      </c>
      <c r="B17428" s="295"/>
      <c r="C17428" s="295">
        <v>0.237673</v>
      </c>
      <c r="D17428" s="295"/>
    </row>
    <row r="17429" spans="1:4" x14ac:dyDescent="0.2">
      <c r="A17429" s="295">
        <v>0.15394640000000001</v>
      </c>
      <c r="B17429" s="295"/>
      <c r="C17429" s="295">
        <v>0.23758199999999999</v>
      </c>
      <c r="D17429" s="295"/>
    </row>
    <row r="17430" spans="1:4" x14ac:dyDescent="0.2">
      <c r="A17430" s="295">
        <v>0.15394640000000001</v>
      </c>
      <c r="B17430" s="295"/>
      <c r="C17430" s="295">
        <v>0.23751649999999999</v>
      </c>
      <c r="D17430" s="295"/>
    </row>
    <row r="17431" spans="1:4" x14ac:dyDescent="0.2">
      <c r="A17431" s="295">
        <v>0.1539314</v>
      </c>
      <c r="B17431" s="295"/>
      <c r="C17431" s="295">
        <v>0.2373508</v>
      </c>
      <c r="D17431" s="295"/>
    </row>
    <row r="17432" spans="1:4" x14ac:dyDescent="0.2">
      <c r="A17432" s="295">
        <v>0.1539036</v>
      </c>
      <c r="B17432" s="295"/>
      <c r="C17432" s="295">
        <v>0.23730860000000001</v>
      </c>
      <c r="D17432" s="295"/>
    </row>
    <row r="17433" spans="1:4" x14ac:dyDescent="0.2">
      <c r="A17433" s="295">
        <v>0.1538998</v>
      </c>
      <c r="B17433" s="295"/>
      <c r="C17433" s="295">
        <v>0.23723630000000001</v>
      </c>
      <c r="D17433" s="295"/>
    </row>
    <row r="17434" spans="1:4" x14ac:dyDescent="0.2">
      <c r="A17434" s="295">
        <v>0.1538891</v>
      </c>
      <c r="B17434" s="295"/>
      <c r="C17434" s="295">
        <v>0.2372176</v>
      </c>
      <c r="D17434" s="295"/>
    </row>
    <row r="17435" spans="1:4" x14ac:dyDescent="0.2">
      <c r="A17435" s="295">
        <v>0.15386</v>
      </c>
      <c r="B17435" s="295"/>
      <c r="C17435" s="295">
        <v>0.23709910000000001</v>
      </c>
      <c r="D17435" s="295"/>
    </row>
    <row r="17436" spans="1:4" x14ac:dyDescent="0.2">
      <c r="A17436" s="295">
        <v>0.1538303</v>
      </c>
      <c r="B17436" s="295"/>
      <c r="C17436" s="295">
        <v>0.23701259999999999</v>
      </c>
      <c r="D17436" s="295"/>
    </row>
    <row r="17437" spans="1:4" x14ac:dyDescent="0.2">
      <c r="A17437" s="295">
        <v>0.15382789999999999</v>
      </c>
      <c r="B17437" s="295"/>
      <c r="C17437" s="295">
        <v>0.23684179999999999</v>
      </c>
      <c r="D17437" s="295"/>
    </row>
    <row r="17438" spans="1:4" x14ac:dyDescent="0.2">
      <c r="A17438" s="295">
        <v>0.1538158</v>
      </c>
      <c r="B17438" s="295"/>
      <c r="C17438" s="295">
        <v>0.23667389999999999</v>
      </c>
      <c r="D17438" s="295"/>
    </row>
    <row r="17439" spans="1:4" x14ac:dyDescent="0.2">
      <c r="A17439" s="295">
        <v>0.15378629999999999</v>
      </c>
      <c r="B17439" s="295"/>
      <c r="C17439" s="295">
        <v>0.23664840000000001</v>
      </c>
      <c r="D17439" s="295"/>
    </row>
    <row r="17440" spans="1:4" x14ac:dyDescent="0.2">
      <c r="A17440" s="295">
        <v>0.15378629999999999</v>
      </c>
      <c r="B17440" s="295"/>
      <c r="C17440" s="295">
        <v>0.23660619999999999</v>
      </c>
      <c r="D17440" s="295"/>
    </row>
    <row r="17441" spans="1:4" x14ac:dyDescent="0.2">
      <c r="A17441" s="295">
        <v>0.15375659999999999</v>
      </c>
      <c r="B17441" s="295"/>
      <c r="C17441" s="295">
        <v>0.23651259999999999</v>
      </c>
      <c r="D17441" s="295"/>
    </row>
    <row r="17442" spans="1:4" x14ac:dyDescent="0.2">
      <c r="A17442" s="295">
        <v>0.1537403</v>
      </c>
      <c r="B17442" s="295"/>
      <c r="C17442" s="295">
        <v>0.2364656</v>
      </c>
      <c r="D17442" s="295"/>
    </row>
    <row r="17443" spans="1:4" x14ac:dyDescent="0.2">
      <c r="A17443" s="295">
        <v>0.1537143</v>
      </c>
      <c r="B17443" s="295"/>
      <c r="C17443" s="295">
        <v>0.23632320000000001</v>
      </c>
      <c r="D17443" s="295"/>
    </row>
    <row r="17444" spans="1:4" x14ac:dyDescent="0.2">
      <c r="A17444" s="295">
        <v>0.15369969999999999</v>
      </c>
      <c r="B17444" s="295"/>
      <c r="C17444" s="295">
        <v>0.23621339999999999</v>
      </c>
      <c r="D17444" s="295"/>
    </row>
    <row r="17445" spans="1:4" x14ac:dyDescent="0.2">
      <c r="A17445" s="295">
        <v>0.15369969999999999</v>
      </c>
      <c r="B17445" s="295"/>
      <c r="C17445" s="295">
        <v>0.23614769999999999</v>
      </c>
      <c r="D17445" s="295"/>
    </row>
    <row r="17446" spans="1:4" x14ac:dyDescent="0.2">
      <c r="A17446" s="295">
        <v>0.1536853</v>
      </c>
      <c r="B17446" s="295"/>
      <c r="C17446" s="295">
        <v>0.23608019999999999</v>
      </c>
      <c r="D17446" s="295"/>
    </row>
    <row r="17447" spans="1:4" x14ac:dyDescent="0.2">
      <c r="A17447" s="295">
        <v>0.15367069999999999</v>
      </c>
      <c r="B17447" s="295"/>
      <c r="C17447" s="295">
        <v>0.2359985</v>
      </c>
      <c r="D17447" s="295"/>
    </row>
    <row r="17448" spans="1:4" x14ac:dyDescent="0.2">
      <c r="A17448" s="295">
        <v>0.1536661</v>
      </c>
      <c r="B17448" s="295"/>
      <c r="C17448" s="295">
        <v>0.2359752</v>
      </c>
      <c r="D17448" s="295"/>
    </row>
    <row r="17449" spans="1:4" x14ac:dyDescent="0.2">
      <c r="A17449" s="295">
        <v>0.1536574</v>
      </c>
      <c r="B17449" s="295"/>
      <c r="C17449" s="295">
        <v>0.2359378</v>
      </c>
      <c r="D17449" s="295"/>
    </row>
    <row r="17450" spans="1:4" x14ac:dyDescent="0.2">
      <c r="A17450" s="295">
        <v>0.1536534</v>
      </c>
      <c r="B17450" s="295"/>
      <c r="C17450" s="295">
        <v>0.23586550000000001</v>
      </c>
      <c r="D17450" s="295"/>
    </row>
    <row r="17451" spans="1:4" x14ac:dyDescent="0.2">
      <c r="A17451" s="295">
        <v>0.1536429</v>
      </c>
      <c r="B17451" s="295"/>
      <c r="C17451" s="295">
        <v>0.23579800000000001</v>
      </c>
      <c r="D17451" s="295"/>
    </row>
    <row r="17452" spans="1:4" x14ac:dyDescent="0.2">
      <c r="A17452" s="295">
        <v>0.15361320000000001</v>
      </c>
      <c r="B17452" s="295"/>
      <c r="C17452" s="295">
        <v>0.235735</v>
      </c>
      <c r="D17452" s="295"/>
    </row>
    <row r="17453" spans="1:4" x14ac:dyDescent="0.2">
      <c r="A17453" s="295">
        <v>0.15359819999999999</v>
      </c>
      <c r="B17453" s="295"/>
      <c r="C17453" s="295">
        <v>0.23569280000000001</v>
      </c>
      <c r="D17453" s="295"/>
    </row>
    <row r="17454" spans="1:4" x14ac:dyDescent="0.2">
      <c r="A17454" s="295">
        <v>0.1535704</v>
      </c>
      <c r="B17454" s="295"/>
      <c r="C17454" s="295">
        <v>0.23562749999999999</v>
      </c>
      <c r="D17454" s="295"/>
    </row>
    <row r="17455" spans="1:4" x14ac:dyDescent="0.2">
      <c r="A17455" s="295">
        <v>0.1535704</v>
      </c>
      <c r="B17455" s="295"/>
      <c r="C17455" s="295">
        <v>0.2355226</v>
      </c>
      <c r="D17455" s="295"/>
    </row>
    <row r="17456" spans="1:4" x14ac:dyDescent="0.2">
      <c r="A17456" s="295">
        <v>0.15356349999999999</v>
      </c>
      <c r="B17456" s="295"/>
      <c r="C17456" s="295">
        <v>0.23548060000000001</v>
      </c>
      <c r="D17456" s="295"/>
    </row>
    <row r="17457" spans="1:4" x14ac:dyDescent="0.2">
      <c r="A17457" s="295">
        <v>0.15355579999999999</v>
      </c>
      <c r="B17457" s="295"/>
      <c r="C17457" s="295">
        <v>0.2354386</v>
      </c>
      <c r="D17457" s="295"/>
    </row>
    <row r="17458" spans="1:4" x14ac:dyDescent="0.2">
      <c r="A17458" s="295">
        <v>0.15352679999999999</v>
      </c>
      <c r="B17458" s="295"/>
      <c r="C17458" s="295">
        <v>0.2353732</v>
      </c>
      <c r="D17458" s="295"/>
    </row>
    <row r="17459" spans="1:4" x14ac:dyDescent="0.2">
      <c r="A17459" s="295">
        <v>0.15349889999999999</v>
      </c>
      <c r="B17459" s="295"/>
      <c r="C17459" s="295">
        <v>0.2353102</v>
      </c>
      <c r="D17459" s="295"/>
    </row>
    <row r="17460" spans="1:4" x14ac:dyDescent="0.2">
      <c r="A17460" s="295">
        <v>0.15345780000000001</v>
      </c>
      <c r="B17460" s="295"/>
      <c r="C17460" s="295">
        <v>0.23519370000000001</v>
      </c>
      <c r="D17460" s="295"/>
    </row>
    <row r="17461" spans="1:4" x14ac:dyDescent="0.2">
      <c r="A17461" s="295">
        <v>0.15345539999999999</v>
      </c>
      <c r="B17461" s="295"/>
      <c r="C17461" s="295">
        <v>0.2350352</v>
      </c>
      <c r="D17461" s="295"/>
    </row>
    <row r="17462" spans="1:4" x14ac:dyDescent="0.2">
      <c r="A17462" s="295">
        <v>0.15345539999999999</v>
      </c>
      <c r="B17462" s="295"/>
      <c r="C17462" s="295">
        <v>0.23493990000000001</v>
      </c>
      <c r="D17462" s="295"/>
    </row>
    <row r="17463" spans="1:4" x14ac:dyDescent="0.2">
      <c r="A17463" s="295">
        <v>0.15344089999999999</v>
      </c>
      <c r="B17463" s="295"/>
      <c r="C17463" s="295">
        <v>0.2348721</v>
      </c>
      <c r="D17463" s="295"/>
    </row>
    <row r="17464" spans="1:4" x14ac:dyDescent="0.2">
      <c r="A17464" s="295">
        <v>0.15339620000000001</v>
      </c>
      <c r="B17464" s="295"/>
      <c r="C17464" s="295">
        <v>0.23475789999999999</v>
      </c>
      <c r="D17464" s="295"/>
    </row>
    <row r="17465" spans="1:4" x14ac:dyDescent="0.2">
      <c r="A17465" s="295">
        <v>0.15338170000000001</v>
      </c>
      <c r="B17465" s="295"/>
      <c r="C17465" s="295">
        <v>0.23466010000000001</v>
      </c>
      <c r="D17465" s="295"/>
    </row>
    <row r="17466" spans="1:4" x14ac:dyDescent="0.2">
      <c r="A17466" s="295">
        <v>0.15338170000000001</v>
      </c>
      <c r="B17466" s="295"/>
      <c r="C17466" s="295">
        <v>0.23461580000000001</v>
      </c>
      <c r="D17466" s="295"/>
    </row>
    <row r="17467" spans="1:4" x14ac:dyDescent="0.2">
      <c r="A17467" s="295">
        <v>0.15338170000000001</v>
      </c>
      <c r="B17467" s="295"/>
      <c r="C17467" s="295">
        <v>0.23442959999999999</v>
      </c>
      <c r="D17467" s="295"/>
    </row>
    <row r="17468" spans="1:4" x14ac:dyDescent="0.2">
      <c r="A17468" s="295">
        <v>0.15336720000000001</v>
      </c>
      <c r="B17468" s="295"/>
      <c r="C17468" s="295">
        <v>0.23433860000000001</v>
      </c>
      <c r="D17468" s="295"/>
    </row>
    <row r="17469" spans="1:4" x14ac:dyDescent="0.2">
      <c r="A17469" s="295">
        <v>0.15335389999999999</v>
      </c>
      <c r="B17469" s="295"/>
      <c r="C17469" s="295">
        <v>0.23429179999999999</v>
      </c>
      <c r="D17469" s="295"/>
    </row>
    <row r="17470" spans="1:4" x14ac:dyDescent="0.2">
      <c r="A17470" s="295">
        <v>0.15333939999999999</v>
      </c>
      <c r="B17470" s="295"/>
      <c r="C17470" s="295">
        <v>0.2342476</v>
      </c>
      <c r="D17470" s="295"/>
    </row>
    <row r="17471" spans="1:4" x14ac:dyDescent="0.2">
      <c r="A17471" s="295">
        <v>0.15331</v>
      </c>
      <c r="B17471" s="295"/>
      <c r="C17471" s="295">
        <v>0.2342033</v>
      </c>
      <c r="D17471" s="295"/>
    </row>
    <row r="17472" spans="1:4" x14ac:dyDescent="0.2">
      <c r="A17472" s="295">
        <v>0.15330920000000001</v>
      </c>
      <c r="B17472" s="295"/>
      <c r="C17472" s="295">
        <v>0.23407939999999999</v>
      </c>
      <c r="D17472" s="295"/>
    </row>
    <row r="17473" spans="1:4" x14ac:dyDescent="0.2">
      <c r="A17473" s="295">
        <v>0.15329470000000001</v>
      </c>
      <c r="B17473" s="295"/>
      <c r="C17473" s="295">
        <v>0.23398859999999999</v>
      </c>
      <c r="D17473" s="295"/>
    </row>
    <row r="17474" spans="1:4" x14ac:dyDescent="0.2">
      <c r="A17474" s="295">
        <v>0.15329470000000001</v>
      </c>
      <c r="B17474" s="295"/>
      <c r="C17474" s="295">
        <v>0.2339069</v>
      </c>
      <c r="D17474" s="295"/>
    </row>
    <row r="17475" spans="1:4" x14ac:dyDescent="0.2">
      <c r="A17475" s="295">
        <v>0.15329380000000001</v>
      </c>
      <c r="B17475" s="295"/>
      <c r="C17475" s="295">
        <v>0.2337649</v>
      </c>
      <c r="D17475" s="295"/>
    </row>
    <row r="17476" spans="1:4" x14ac:dyDescent="0.2">
      <c r="A17476" s="295">
        <v>0.1532511</v>
      </c>
      <c r="B17476" s="295"/>
      <c r="C17476" s="295">
        <v>0.2337206</v>
      </c>
      <c r="D17476" s="295"/>
    </row>
    <row r="17477" spans="1:4" x14ac:dyDescent="0.2">
      <c r="A17477" s="295">
        <v>0.15322140000000001</v>
      </c>
      <c r="B17477" s="295"/>
      <c r="C17477" s="295">
        <v>0.23367640000000001</v>
      </c>
      <c r="D17477" s="295"/>
    </row>
    <row r="17478" spans="1:4" x14ac:dyDescent="0.2">
      <c r="A17478" s="295">
        <v>0.1531931</v>
      </c>
      <c r="B17478" s="295"/>
      <c r="C17478" s="295">
        <v>0.23362959999999999</v>
      </c>
      <c r="D17478" s="295"/>
    </row>
    <row r="17479" spans="1:4" x14ac:dyDescent="0.2">
      <c r="A17479" s="295">
        <v>0.1531931</v>
      </c>
      <c r="B17479" s="295"/>
      <c r="C17479" s="295">
        <v>0.23361090000000001</v>
      </c>
      <c r="D17479" s="295"/>
    </row>
    <row r="17480" spans="1:4" x14ac:dyDescent="0.2">
      <c r="A17480" s="295">
        <v>0.1531786</v>
      </c>
      <c r="B17480" s="295"/>
      <c r="C17480" s="295">
        <v>0.2334967</v>
      </c>
      <c r="D17480" s="295"/>
    </row>
    <row r="17481" spans="1:4" x14ac:dyDescent="0.2">
      <c r="A17481" s="295">
        <v>0.15316340000000001</v>
      </c>
      <c r="B17481" s="295"/>
      <c r="C17481" s="295">
        <v>0.23347109999999999</v>
      </c>
      <c r="D17481" s="295"/>
    </row>
    <row r="17482" spans="1:4" x14ac:dyDescent="0.2">
      <c r="A17482" s="295">
        <v>0.1531332</v>
      </c>
      <c r="B17482" s="295"/>
      <c r="C17482" s="295">
        <v>0.23328170000000001</v>
      </c>
      <c r="D17482" s="295"/>
    </row>
    <row r="17483" spans="1:4" x14ac:dyDescent="0.2">
      <c r="A17483" s="295">
        <v>0.1530763</v>
      </c>
      <c r="B17483" s="295"/>
      <c r="C17483" s="295">
        <v>0.23314190000000001</v>
      </c>
      <c r="D17483" s="295"/>
    </row>
    <row r="17484" spans="1:4" x14ac:dyDescent="0.2">
      <c r="A17484" s="295">
        <v>0.1530466</v>
      </c>
      <c r="B17484" s="295"/>
      <c r="C17484" s="295">
        <v>0.23305770000000001</v>
      </c>
      <c r="D17484" s="295"/>
    </row>
    <row r="17485" spans="1:4" x14ac:dyDescent="0.2">
      <c r="A17485" s="295">
        <v>0.1530466</v>
      </c>
      <c r="B17485" s="295"/>
      <c r="C17485" s="295">
        <v>0.2329899</v>
      </c>
      <c r="D17485" s="295"/>
    </row>
    <row r="17486" spans="1:4" x14ac:dyDescent="0.2">
      <c r="A17486" s="295">
        <v>0.1530321</v>
      </c>
      <c r="B17486" s="295"/>
      <c r="C17486" s="295">
        <v>0.23291339999999999</v>
      </c>
      <c r="D17486" s="295"/>
    </row>
    <row r="17487" spans="1:4" x14ac:dyDescent="0.2">
      <c r="A17487" s="295">
        <v>0.15300349999999999</v>
      </c>
      <c r="B17487" s="295"/>
      <c r="C17487" s="295">
        <v>0.23274069999999999</v>
      </c>
      <c r="D17487" s="295"/>
    </row>
    <row r="17488" spans="1:4" x14ac:dyDescent="0.2">
      <c r="A17488" s="295">
        <v>0.15300259999999999</v>
      </c>
      <c r="B17488" s="295"/>
      <c r="C17488" s="295">
        <v>0.23262640000000001</v>
      </c>
      <c r="D17488" s="295"/>
    </row>
    <row r="17489" spans="1:4" x14ac:dyDescent="0.2">
      <c r="A17489" s="295">
        <v>0.15300259999999999</v>
      </c>
      <c r="B17489" s="295"/>
      <c r="C17489" s="295">
        <v>0.2326077</v>
      </c>
      <c r="D17489" s="295"/>
    </row>
    <row r="17490" spans="1:4" x14ac:dyDescent="0.2">
      <c r="A17490" s="295">
        <v>0.15296270000000001</v>
      </c>
      <c r="B17490" s="295"/>
      <c r="C17490" s="295">
        <v>0.23249790000000001</v>
      </c>
      <c r="D17490" s="295"/>
    </row>
    <row r="17491" spans="1:4" x14ac:dyDescent="0.2">
      <c r="A17491" s="295">
        <v>0.1529595</v>
      </c>
      <c r="B17491" s="295"/>
      <c r="C17491" s="295">
        <v>0.2324002</v>
      </c>
      <c r="D17491" s="295"/>
    </row>
    <row r="17492" spans="1:4" x14ac:dyDescent="0.2">
      <c r="A17492" s="295">
        <v>0.152945</v>
      </c>
      <c r="B17492" s="295"/>
      <c r="C17492" s="295">
        <v>0.23234540000000001</v>
      </c>
      <c r="D17492" s="295"/>
    </row>
    <row r="17493" spans="1:4" x14ac:dyDescent="0.2">
      <c r="A17493" s="295">
        <v>0.1529305</v>
      </c>
      <c r="B17493" s="295"/>
      <c r="C17493" s="295">
        <v>0.23233470000000001</v>
      </c>
      <c r="D17493" s="295"/>
    </row>
    <row r="17494" spans="1:4" x14ac:dyDescent="0.2">
      <c r="A17494" s="295">
        <v>0.15288650000000001</v>
      </c>
      <c r="B17494" s="295"/>
      <c r="C17494" s="295">
        <v>0.2322669</v>
      </c>
      <c r="D17494" s="295"/>
    </row>
    <row r="17495" spans="1:4" x14ac:dyDescent="0.2">
      <c r="A17495" s="295">
        <v>0.15287319999999999</v>
      </c>
      <c r="B17495" s="295"/>
      <c r="C17495" s="295">
        <v>0.23224790000000001</v>
      </c>
      <c r="D17495" s="295"/>
    </row>
    <row r="17496" spans="1:4" x14ac:dyDescent="0.2">
      <c r="A17496" s="295">
        <v>0.15285869999999999</v>
      </c>
      <c r="B17496" s="295"/>
      <c r="C17496" s="295">
        <v>0.2321039</v>
      </c>
      <c r="D17496" s="295"/>
    </row>
    <row r="17497" spans="1:4" x14ac:dyDescent="0.2">
      <c r="A17497" s="295">
        <v>0.15282899999999999</v>
      </c>
      <c r="B17497" s="295"/>
      <c r="C17497" s="295">
        <v>0.23207739999999999</v>
      </c>
      <c r="D17497" s="295"/>
    </row>
    <row r="17498" spans="1:4" x14ac:dyDescent="0.2">
      <c r="A17498" s="295">
        <v>0.15282899999999999</v>
      </c>
      <c r="B17498" s="295"/>
      <c r="C17498" s="295">
        <v>0.2319889</v>
      </c>
      <c r="D17498" s="295"/>
    </row>
    <row r="17499" spans="1:4" x14ac:dyDescent="0.2">
      <c r="A17499" s="295">
        <v>0.15278620000000001</v>
      </c>
      <c r="B17499" s="295"/>
      <c r="C17499" s="295">
        <v>0.23195089999999999</v>
      </c>
      <c r="D17499" s="295"/>
    </row>
    <row r="17500" spans="1:4" x14ac:dyDescent="0.2">
      <c r="A17500" s="295">
        <v>0.15275720000000001</v>
      </c>
      <c r="B17500" s="295"/>
      <c r="C17500" s="295">
        <v>0.23187920000000001</v>
      </c>
      <c r="D17500" s="295"/>
    </row>
    <row r="17501" spans="1:4" x14ac:dyDescent="0.2">
      <c r="A17501" s="295">
        <v>0.15275720000000001</v>
      </c>
      <c r="B17501" s="295"/>
      <c r="C17501" s="295">
        <v>0.23175789999999999</v>
      </c>
      <c r="D17501" s="295"/>
    </row>
    <row r="17502" spans="1:4" x14ac:dyDescent="0.2">
      <c r="A17502" s="295">
        <v>0.15274199999999999</v>
      </c>
      <c r="B17502" s="295"/>
      <c r="C17502" s="295">
        <v>0.23168140000000001</v>
      </c>
      <c r="D17502" s="295"/>
    </row>
    <row r="17503" spans="1:4" x14ac:dyDescent="0.2">
      <c r="A17503" s="295">
        <v>0.15274199999999999</v>
      </c>
      <c r="B17503" s="295"/>
      <c r="C17503" s="295">
        <v>0.23160729999999999</v>
      </c>
      <c r="D17503" s="295"/>
    </row>
    <row r="17504" spans="1:4" x14ac:dyDescent="0.2">
      <c r="A17504" s="295">
        <v>0.15272749999999999</v>
      </c>
      <c r="B17504" s="295"/>
      <c r="C17504" s="295">
        <v>0.23150609999999999</v>
      </c>
      <c r="D17504" s="295"/>
    </row>
    <row r="17505" spans="1:4" x14ac:dyDescent="0.2">
      <c r="A17505" s="295">
        <v>0.15269779999999999</v>
      </c>
      <c r="B17505" s="295"/>
      <c r="C17505" s="295">
        <v>0.23146330000000001</v>
      </c>
      <c r="D17505" s="295"/>
    </row>
    <row r="17506" spans="1:4" x14ac:dyDescent="0.2">
      <c r="A17506" s="295">
        <v>0.15269659999999999</v>
      </c>
      <c r="B17506" s="295"/>
      <c r="C17506" s="295">
        <v>0.23135169999999999</v>
      </c>
      <c r="D17506" s="295"/>
    </row>
    <row r="17507" spans="1:4" x14ac:dyDescent="0.2">
      <c r="A17507" s="295">
        <v>0.15266830000000001</v>
      </c>
      <c r="B17507" s="295"/>
      <c r="C17507" s="295">
        <v>0.23131019999999999</v>
      </c>
      <c r="D17507" s="295"/>
    </row>
    <row r="17508" spans="1:4" x14ac:dyDescent="0.2">
      <c r="A17508" s="295">
        <v>0.15264040000000001</v>
      </c>
      <c r="B17508" s="295"/>
      <c r="C17508" s="295">
        <v>0.23128399999999999</v>
      </c>
      <c r="D17508" s="295"/>
    </row>
    <row r="17509" spans="1:4" x14ac:dyDescent="0.2">
      <c r="A17509" s="295">
        <v>0.15264040000000001</v>
      </c>
      <c r="B17509" s="295"/>
      <c r="C17509" s="295">
        <v>0.2311745</v>
      </c>
      <c r="D17509" s="295"/>
    </row>
    <row r="17510" spans="1:4" x14ac:dyDescent="0.2">
      <c r="A17510" s="295">
        <v>0.15264040000000001</v>
      </c>
      <c r="B17510" s="295"/>
      <c r="C17510" s="295">
        <v>0.23113249999999999</v>
      </c>
      <c r="D17510" s="295"/>
    </row>
    <row r="17511" spans="1:4" x14ac:dyDescent="0.2">
      <c r="A17511" s="295">
        <v>0.15262590000000001</v>
      </c>
      <c r="B17511" s="295"/>
      <c r="C17511" s="295">
        <v>0.2310903</v>
      </c>
      <c r="D17511" s="295"/>
    </row>
    <row r="17512" spans="1:4" x14ac:dyDescent="0.2">
      <c r="A17512" s="295">
        <v>0.1526257</v>
      </c>
      <c r="B17512" s="295"/>
      <c r="C17512" s="295">
        <v>0.2310596</v>
      </c>
      <c r="D17512" s="295"/>
    </row>
    <row r="17513" spans="1:4" x14ac:dyDescent="0.2">
      <c r="A17513" s="295">
        <v>0.1526063</v>
      </c>
      <c r="B17513" s="295"/>
      <c r="C17513" s="295">
        <v>0.2310228</v>
      </c>
      <c r="D17513" s="295"/>
    </row>
    <row r="17514" spans="1:4" x14ac:dyDescent="0.2">
      <c r="A17514" s="295">
        <v>0.15258169999999999</v>
      </c>
      <c r="B17514" s="295"/>
      <c r="C17514" s="295">
        <v>0.23093179999999999</v>
      </c>
      <c r="D17514" s="295"/>
    </row>
    <row r="17515" spans="1:4" x14ac:dyDescent="0.2">
      <c r="A17515" s="295">
        <v>0.1525522</v>
      </c>
      <c r="B17515" s="295"/>
      <c r="C17515" s="295">
        <v>0.2308692</v>
      </c>
      <c r="D17515" s="295"/>
    </row>
    <row r="17516" spans="1:4" x14ac:dyDescent="0.2">
      <c r="A17516" s="295">
        <v>0.15254860000000001</v>
      </c>
      <c r="B17516" s="295"/>
      <c r="C17516" s="295">
        <v>0.23081560000000001</v>
      </c>
      <c r="D17516" s="295"/>
    </row>
    <row r="17517" spans="1:4" x14ac:dyDescent="0.2">
      <c r="A17517" s="295">
        <v>0.1525377</v>
      </c>
      <c r="B17517" s="295"/>
      <c r="C17517" s="295">
        <v>0.2307546</v>
      </c>
      <c r="D17517" s="295"/>
    </row>
    <row r="17518" spans="1:4" x14ac:dyDescent="0.2">
      <c r="A17518" s="295">
        <v>0.15253520000000001</v>
      </c>
      <c r="B17518" s="295"/>
      <c r="C17518" s="295">
        <v>0.23070550000000001</v>
      </c>
      <c r="D17518" s="295"/>
    </row>
    <row r="17519" spans="1:4" x14ac:dyDescent="0.2">
      <c r="A17519" s="295">
        <v>0.15250910000000001</v>
      </c>
      <c r="B17519" s="295"/>
      <c r="C17519" s="295">
        <v>0.23067409999999999</v>
      </c>
      <c r="D17519" s="295"/>
    </row>
    <row r="17520" spans="1:4" x14ac:dyDescent="0.2">
      <c r="A17520" s="295">
        <v>0.15249460000000001</v>
      </c>
      <c r="B17520" s="295"/>
      <c r="C17520" s="295">
        <v>0.23058899999999999</v>
      </c>
      <c r="D17520" s="295"/>
    </row>
    <row r="17521" spans="1:4" x14ac:dyDescent="0.2">
      <c r="A17521" s="295">
        <v>0.1524652</v>
      </c>
      <c r="B17521" s="295"/>
      <c r="C17521" s="295">
        <v>0.2305721</v>
      </c>
      <c r="D17521" s="295"/>
    </row>
    <row r="17522" spans="1:4" x14ac:dyDescent="0.2">
      <c r="A17522" s="295">
        <v>0.15243619999999999</v>
      </c>
      <c r="B17522" s="295"/>
      <c r="C17522" s="295">
        <v>0.2305471</v>
      </c>
      <c r="D17522" s="295"/>
    </row>
    <row r="17523" spans="1:4" x14ac:dyDescent="0.2">
      <c r="A17523" s="295">
        <v>0.1524316</v>
      </c>
      <c r="B17523" s="295"/>
      <c r="C17523" s="295">
        <v>0.2304746</v>
      </c>
      <c r="D17523" s="295"/>
    </row>
    <row r="17524" spans="1:4" x14ac:dyDescent="0.2">
      <c r="A17524" s="295">
        <v>0.15243019999999999</v>
      </c>
      <c r="B17524" s="295"/>
      <c r="C17524" s="295">
        <v>0.23045180000000001</v>
      </c>
      <c r="D17524" s="295"/>
    </row>
    <row r="17525" spans="1:4" x14ac:dyDescent="0.2">
      <c r="A17525" s="295">
        <v>0.15242720000000001</v>
      </c>
      <c r="B17525" s="295"/>
      <c r="C17525" s="295">
        <v>0.230326</v>
      </c>
      <c r="D17525" s="295"/>
    </row>
    <row r="17526" spans="1:4" x14ac:dyDescent="0.2">
      <c r="A17526" s="295">
        <v>0.15242159999999999</v>
      </c>
      <c r="B17526" s="295"/>
      <c r="C17526" s="295">
        <v>0.23028319999999999</v>
      </c>
      <c r="D17526" s="295"/>
    </row>
    <row r="17527" spans="1:4" x14ac:dyDescent="0.2">
      <c r="A17527" s="295">
        <v>0.15239330000000001</v>
      </c>
      <c r="B17527" s="295"/>
      <c r="C17527" s="295">
        <v>0.2302795</v>
      </c>
      <c r="D17527" s="295"/>
    </row>
    <row r="17528" spans="1:4" x14ac:dyDescent="0.2">
      <c r="A17528" s="295">
        <v>0.15237890000000001</v>
      </c>
      <c r="B17528" s="295"/>
      <c r="C17528" s="295">
        <v>0.23008909999999999</v>
      </c>
      <c r="D17528" s="295"/>
    </row>
    <row r="17529" spans="1:4" x14ac:dyDescent="0.2">
      <c r="A17529" s="295">
        <v>0.15236549999999999</v>
      </c>
      <c r="B17529" s="295"/>
      <c r="C17529" s="295">
        <v>0.2300172</v>
      </c>
      <c r="D17529" s="295"/>
    </row>
    <row r="17530" spans="1:4" x14ac:dyDescent="0.2">
      <c r="A17530" s="295">
        <v>0.15236549999999999</v>
      </c>
      <c r="B17530" s="295"/>
      <c r="C17530" s="295">
        <v>0.22999610000000001</v>
      </c>
      <c r="D17530" s="295"/>
    </row>
    <row r="17531" spans="1:4" x14ac:dyDescent="0.2">
      <c r="A17531" s="295">
        <v>0.1523224</v>
      </c>
      <c r="B17531" s="295"/>
      <c r="C17531" s="295">
        <v>0.2299496</v>
      </c>
      <c r="D17531" s="295"/>
    </row>
    <row r="17532" spans="1:4" x14ac:dyDescent="0.2">
      <c r="A17532" s="295">
        <v>0.1523224</v>
      </c>
      <c r="B17532" s="295"/>
      <c r="C17532" s="295">
        <v>0.2299004</v>
      </c>
      <c r="D17532" s="295"/>
    </row>
    <row r="17533" spans="1:4" x14ac:dyDescent="0.2">
      <c r="A17533" s="295">
        <v>0.15229760000000001</v>
      </c>
      <c r="B17533" s="295"/>
      <c r="C17533" s="295">
        <v>0.2298374</v>
      </c>
      <c r="D17533" s="295"/>
    </row>
    <row r="17534" spans="1:4" x14ac:dyDescent="0.2">
      <c r="A17534" s="295">
        <v>0.1522934</v>
      </c>
      <c r="B17534" s="295"/>
      <c r="C17534" s="295">
        <v>0.22971140000000001</v>
      </c>
      <c r="D17534" s="295"/>
    </row>
    <row r="17535" spans="1:4" x14ac:dyDescent="0.2">
      <c r="A17535" s="295">
        <v>0.1522781</v>
      </c>
      <c r="B17535" s="295"/>
      <c r="C17535" s="295">
        <v>0.22962050000000001</v>
      </c>
      <c r="D17535" s="295"/>
    </row>
    <row r="17536" spans="1:4" x14ac:dyDescent="0.2">
      <c r="A17536" s="295">
        <v>0.15226390000000001</v>
      </c>
      <c r="B17536" s="295"/>
      <c r="C17536" s="295">
        <v>0.2296106</v>
      </c>
      <c r="D17536" s="295"/>
    </row>
    <row r="17537" spans="1:4" x14ac:dyDescent="0.2">
      <c r="A17537" s="295">
        <v>0.15224940000000001</v>
      </c>
      <c r="B17537" s="295"/>
      <c r="C17537" s="295">
        <v>0.2295596</v>
      </c>
      <c r="D17537" s="295"/>
    </row>
    <row r="17538" spans="1:4" x14ac:dyDescent="0.2">
      <c r="A17538" s="295">
        <v>0.15224940000000001</v>
      </c>
      <c r="B17538" s="295"/>
      <c r="C17538" s="295">
        <v>0.22948089999999999</v>
      </c>
      <c r="D17538" s="295"/>
    </row>
    <row r="17539" spans="1:4" x14ac:dyDescent="0.2">
      <c r="A17539" s="295">
        <v>0.15223619999999999</v>
      </c>
      <c r="B17539" s="295"/>
      <c r="C17539" s="295">
        <v>0.2293644</v>
      </c>
      <c r="D17539" s="295"/>
    </row>
    <row r="17540" spans="1:4" x14ac:dyDescent="0.2">
      <c r="A17540" s="295">
        <v>0.15223600000000001</v>
      </c>
      <c r="B17540" s="295"/>
      <c r="C17540" s="295">
        <v>0.22935549999999999</v>
      </c>
      <c r="D17540" s="295"/>
    </row>
    <row r="17541" spans="1:4" x14ac:dyDescent="0.2">
      <c r="A17541" s="295">
        <v>0.15219189999999999</v>
      </c>
      <c r="B17541" s="295"/>
      <c r="C17541" s="295">
        <v>0.2292989</v>
      </c>
      <c r="D17541" s="295"/>
    </row>
    <row r="17542" spans="1:4" x14ac:dyDescent="0.2">
      <c r="A17542" s="295">
        <v>0.1521769</v>
      </c>
      <c r="B17542" s="295"/>
      <c r="C17542" s="295">
        <v>0.22922919999999999</v>
      </c>
      <c r="D17542" s="295"/>
    </row>
    <row r="17543" spans="1:4" x14ac:dyDescent="0.2">
      <c r="A17543" s="295">
        <v>0.1521624</v>
      </c>
      <c r="B17543" s="295"/>
      <c r="C17543" s="295">
        <v>0.22917299999999999</v>
      </c>
      <c r="D17543" s="295"/>
    </row>
    <row r="17544" spans="1:4" x14ac:dyDescent="0.2">
      <c r="A17544" s="295">
        <v>0.1521479</v>
      </c>
      <c r="B17544" s="295"/>
      <c r="C17544" s="295">
        <v>0.22914970000000001</v>
      </c>
      <c r="D17544" s="295"/>
    </row>
    <row r="17545" spans="1:4" x14ac:dyDescent="0.2">
      <c r="A17545" s="295">
        <v>0.1521334</v>
      </c>
      <c r="B17545" s="295"/>
      <c r="C17545" s="295">
        <v>0.2290732</v>
      </c>
      <c r="D17545" s="295"/>
    </row>
    <row r="17546" spans="1:4" x14ac:dyDescent="0.2">
      <c r="A17546" s="295">
        <v>0.15212000000000001</v>
      </c>
      <c r="B17546" s="295"/>
      <c r="C17546" s="295">
        <v>0.22901189999999999</v>
      </c>
      <c r="D17546" s="295"/>
    </row>
    <row r="17547" spans="1:4" x14ac:dyDescent="0.2">
      <c r="A17547" s="295">
        <v>0.15212000000000001</v>
      </c>
      <c r="B17547" s="295"/>
      <c r="C17547" s="295">
        <v>0.22896540000000001</v>
      </c>
      <c r="D17547" s="295"/>
    </row>
    <row r="17548" spans="1:4" x14ac:dyDescent="0.2">
      <c r="A17548" s="295">
        <v>0.15210280000000001</v>
      </c>
      <c r="B17548" s="295"/>
      <c r="C17548" s="295">
        <v>0.22891919999999999</v>
      </c>
      <c r="D17548" s="295"/>
    </row>
    <row r="17549" spans="1:4" x14ac:dyDescent="0.2">
      <c r="A17549" s="295">
        <v>0.15207580000000001</v>
      </c>
      <c r="B17549" s="295"/>
      <c r="C17549" s="295">
        <v>0.22886339999999999</v>
      </c>
      <c r="D17549" s="295"/>
    </row>
    <row r="17550" spans="1:4" x14ac:dyDescent="0.2">
      <c r="A17550" s="295">
        <v>0.15207580000000001</v>
      </c>
      <c r="B17550" s="295"/>
      <c r="C17550" s="295">
        <v>0.2287332</v>
      </c>
      <c r="D17550" s="295"/>
    </row>
    <row r="17551" spans="1:4" x14ac:dyDescent="0.2">
      <c r="A17551" s="295">
        <v>0.15206249999999999</v>
      </c>
      <c r="B17551" s="295"/>
      <c r="C17551" s="295">
        <v>0.22871030000000001</v>
      </c>
      <c r="D17551" s="295"/>
    </row>
    <row r="17552" spans="1:4" x14ac:dyDescent="0.2">
      <c r="A17552" s="295">
        <v>0.15204899999999999</v>
      </c>
      <c r="B17552" s="295"/>
      <c r="C17552" s="295">
        <v>0.22860559999999999</v>
      </c>
      <c r="D17552" s="295"/>
    </row>
    <row r="17553" spans="1:4" x14ac:dyDescent="0.2">
      <c r="A17553" s="295">
        <v>0.152033</v>
      </c>
      <c r="B17553" s="295"/>
      <c r="C17553" s="295">
        <v>0.2285663</v>
      </c>
      <c r="D17553" s="295"/>
    </row>
    <row r="17554" spans="1:4" x14ac:dyDescent="0.2">
      <c r="A17554" s="295">
        <v>0.1520186</v>
      </c>
      <c r="B17554" s="295"/>
      <c r="C17554" s="295">
        <v>0.22846520000000001</v>
      </c>
      <c r="D17554" s="295"/>
    </row>
    <row r="17555" spans="1:4" x14ac:dyDescent="0.2">
      <c r="A17555" s="295">
        <v>0.1520186</v>
      </c>
      <c r="B17555" s="295"/>
      <c r="C17555" s="295">
        <v>0.22834670000000001</v>
      </c>
      <c r="D17555" s="295"/>
    </row>
    <row r="17556" spans="1:4" x14ac:dyDescent="0.2">
      <c r="A17556" s="295">
        <v>0.15201219999999999</v>
      </c>
      <c r="B17556" s="295"/>
      <c r="C17556" s="295">
        <v>0.22830919999999999</v>
      </c>
      <c r="D17556" s="295"/>
    </row>
    <row r="17557" spans="1:4" x14ac:dyDescent="0.2">
      <c r="A17557" s="295">
        <v>0.15198880000000001</v>
      </c>
      <c r="B17557" s="295"/>
      <c r="C17557" s="295">
        <v>0.2281995</v>
      </c>
      <c r="D17557" s="295"/>
    </row>
    <row r="17558" spans="1:4" x14ac:dyDescent="0.2">
      <c r="A17558" s="295">
        <v>0.15197440000000001</v>
      </c>
      <c r="B17558" s="295"/>
      <c r="C17558" s="295">
        <v>0.2281581</v>
      </c>
      <c r="D17558" s="295"/>
    </row>
    <row r="17559" spans="1:4" x14ac:dyDescent="0.2">
      <c r="A17559" s="295">
        <v>0.15195939999999999</v>
      </c>
      <c r="B17559" s="295"/>
      <c r="C17559" s="295">
        <v>0.22811329999999999</v>
      </c>
      <c r="D17559" s="295"/>
    </row>
    <row r="17560" spans="1:4" x14ac:dyDescent="0.2">
      <c r="A17560" s="295">
        <v>0.1519461</v>
      </c>
      <c r="B17560" s="295"/>
      <c r="C17560" s="295">
        <v>0.22800960000000001</v>
      </c>
      <c r="D17560" s="295"/>
    </row>
    <row r="17561" spans="1:4" x14ac:dyDescent="0.2">
      <c r="A17561" s="295">
        <v>0.1519171</v>
      </c>
      <c r="B17561" s="295"/>
      <c r="C17561" s="295">
        <v>0.22792190000000001</v>
      </c>
      <c r="D17561" s="295"/>
    </row>
    <row r="17562" spans="1:4" x14ac:dyDescent="0.2">
      <c r="A17562" s="295">
        <v>0.1519171</v>
      </c>
      <c r="B17562" s="295"/>
      <c r="C17562" s="295">
        <v>0.22790750000000001</v>
      </c>
      <c r="D17562" s="295"/>
    </row>
    <row r="17563" spans="1:4" x14ac:dyDescent="0.2">
      <c r="A17563" s="295">
        <v>0.1519025</v>
      </c>
      <c r="B17563" s="295"/>
      <c r="C17563" s="295">
        <v>0.22775899999999999</v>
      </c>
      <c r="D17563" s="295"/>
    </row>
    <row r="17564" spans="1:4" x14ac:dyDescent="0.2">
      <c r="A17564" s="295">
        <v>0.1519025</v>
      </c>
      <c r="B17564" s="295"/>
      <c r="C17564" s="295">
        <v>0.22775119999999999</v>
      </c>
      <c r="D17564" s="295"/>
    </row>
    <row r="17565" spans="1:4" x14ac:dyDescent="0.2">
      <c r="A17565" s="295">
        <v>0.1519025</v>
      </c>
      <c r="B17565" s="295"/>
      <c r="C17565" s="295">
        <v>0.22768820000000001</v>
      </c>
      <c r="D17565" s="295"/>
    </row>
    <row r="17566" spans="1:4" x14ac:dyDescent="0.2">
      <c r="A17566" s="295">
        <v>0.15185950000000001</v>
      </c>
      <c r="B17566" s="295"/>
      <c r="C17566" s="295">
        <v>0.22761500000000001</v>
      </c>
      <c r="D17566" s="295"/>
    </row>
    <row r="17567" spans="1:4" x14ac:dyDescent="0.2">
      <c r="A17567" s="295">
        <v>0.1518477</v>
      </c>
      <c r="B17567" s="295"/>
      <c r="C17567" s="295">
        <v>0.22753419999999999</v>
      </c>
      <c r="D17567" s="295"/>
    </row>
    <row r="17568" spans="1:4" x14ac:dyDescent="0.2">
      <c r="A17568" s="295">
        <v>0.1518446</v>
      </c>
      <c r="B17568" s="295"/>
      <c r="C17568" s="295">
        <v>0.22751550000000001</v>
      </c>
      <c r="D17568" s="295"/>
    </row>
    <row r="17569" spans="1:4" x14ac:dyDescent="0.2">
      <c r="A17569" s="295">
        <v>0.15182999999999999</v>
      </c>
      <c r="B17569" s="295"/>
      <c r="C17569" s="295">
        <v>0.22744780000000001</v>
      </c>
      <c r="D17569" s="295"/>
    </row>
    <row r="17570" spans="1:4" x14ac:dyDescent="0.2">
      <c r="A17570" s="295">
        <v>0.15180089999999999</v>
      </c>
      <c r="B17570" s="295"/>
      <c r="C17570" s="295">
        <v>0.22738700000000001</v>
      </c>
      <c r="D17570" s="295"/>
    </row>
    <row r="17571" spans="1:4" x14ac:dyDescent="0.2">
      <c r="A17571" s="295">
        <v>0.1517877</v>
      </c>
      <c r="B17571" s="295"/>
      <c r="C17571" s="295">
        <v>0.22738249999999999</v>
      </c>
      <c r="D17571" s="295"/>
    </row>
    <row r="17572" spans="1:4" x14ac:dyDescent="0.2">
      <c r="A17572" s="295">
        <v>0.1517877</v>
      </c>
      <c r="B17572" s="295"/>
      <c r="C17572" s="295">
        <v>0.2273683</v>
      </c>
      <c r="D17572" s="295"/>
    </row>
    <row r="17573" spans="1:4" x14ac:dyDescent="0.2">
      <c r="A17573" s="295">
        <v>0.15176100000000001</v>
      </c>
      <c r="B17573" s="295"/>
      <c r="C17573" s="295">
        <v>0.22732630000000001</v>
      </c>
      <c r="D17573" s="295"/>
    </row>
    <row r="17574" spans="1:4" x14ac:dyDescent="0.2">
      <c r="A17574" s="295">
        <v>0.151758</v>
      </c>
      <c r="B17574" s="295"/>
      <c r="C17574" s="295">
        <v>0.22732240000000001</v>
      </c>
      <c r="D17574" s="295"/>
    </row>
    <row r="17575" spans="1:4" x14ac:dyDescent="0.2">
      <c r="A17575" s="295">
        <v>0.151758</v>
      </c>
      <c r="B17575" s="295"/>
      <c r="C17575" s="295">
        <v>0.2271618</v>
      </c>
      <c r="D17575" s="295"/>
    </row>
    <row r="17576" spans="1:4" x14ac:dyDescent="0.2">
      <c r="A17576" s="295">
        <v>0.15173010000000001</v>
      </c>
      <c r="B17576" s="295"/>
      <c r="C17576" s="295">
        <v>0.22712769999999999</v>
      </c>
      <c r="D17576" s="295"/>
    </row>
    <row r="17577" spans="1:4" x14ac:dyDescent="0.2">
      <c r="A17577" s="295">
        <v>0.15173010000000001</v>
      </c>
      <c r="B17577" s="295"/>
      <c r="C17577" s="295">
        <v>0.22703400000000001</v>
      </c>
      <c r="D17577" s="295"/>
    </row>
    <row r="17578" spans="1:4" x14ac:dyDescent="0.2">
      <c r="A17578" s="295">
        <v>0.1516999</v>
      </c>
      <c r="B17578" s="295"/>
      <c r="C17578" s="295">
        <v>0.22702539999999999</v>
      </c>
      <c r="D17578" s="295"/>
    </row>
    <row r="17579" spans="1:4" x14ac:dyDescent="0.2">
      <c r="A17579" s="295">
        <v>0.1516721</v>
      </c>
      <c r="B17579" s="295"/>
      <c r="C17579" s="295">
        <v>0.22696150000000001</v>
      </c>
      <c r="D17579" s="295"/>
    </row>
    <row r="17580" spans="1:4" x14ac:dyDescent="0.2">
      <c r="A17580" s="295">
        <v>0.1516285</v>
      </c>
      <c r="B17580" s="295"/>
      <c r="C17580" s="295">
        <v>0.22685169999999999</v>
      </c>
      <c r="D17580" s="295"/>
    </row>
    <row r="17581" spans="1:4" x14ac:dyDescent="0.2">
      <c r="A17581" s="295">
        <v>0.15158569999999999</v>
      </c>
      <c r="B17581" s="295"/>
      <c r="C17581" s="295">
        <v>0.22684589999999999</v>
      </c>
      <c r="D17581" s="295"/>
    </row>
    <row r="17582" spans="1:4" x14ac:dyDescent="0.2">
      <c r="A17582" s="295">
        <v>0.15156069999999999</v>
      </c>
      <c r="B17582" s="295"/>
      <c r="C17582" s="295">
        <v>0.22675129999999999</v>
      </c>
      <c r="D17582" s="295"/>
    </row>
    <row r="17583" spans="1:4" x14ac:dyDescent="0.2">
      <c r="A17583" s="295">
        <v>0.15155669999999999</v>
      </c>
      <c r="B17583" s="295"/>
      <c r="C17583" s="295">
        <v>0.22672829999999999</v>
      </c>
      <c r="D17583" s="295"/>
    </row>
    <row r="17584" spans="1:4" x14ac:dyDescent="0.2">
      <c r="A17584" s="295">
        <v>0.15155669999999999</v>
      </c>
      <c r="B17584" s="295"/>
      <c r="C17584" s="295">
        <v>0.22657969999999999</v>
      </c>
      <c r="D17584" s="295"/>
    </row>
    <row r="17585" spans="1:4" x14ac:dyDescent="0.2">
      <c r="A17585" s="295">
        <v>0.15155669999999999</v>
      </c>
      <c r="B17585" s="295"/>
      <c r="C17585" s="295">
        <v>0.22648219999999999</v>
      </c>
      <c r="D17585" s="295"/>
    </row>
    <row r="17586" spans="1:4" x14ac:dyDescent="0.2">
      <c r="A17586" s="295">
        <v>0.1515415</v>
      </c>
      <c r="B17586" s="295"/>
      <c r="C17586" s="295">
        <v>0.2264042</v>
      </c>
      <c r="D17586" s="295"/>
    </row>
    <row r="17587" spans="1:4" x14ac:dyDescent="0.2">
      <c r="A17587" s="295">
        <v>0.15149869999999999</v>
      </c>
      <c r="B17587" s="295"/>
      <c r="C17587" s="295">
        <v>0.2263384</v>
      </c>
      <c r="D17587" s="295"/>
    </row>
    <row r="17588" spans="1:4" x14ac:dyDescent="0.2">
      <c r="A17588" s="295">
        <v>0.15149869999999999</v>
      </c>
      <c r="B17588" s="295"/>
      <c r="C17588" s="295">
        <v>0.22628960000000001</v>
      </c>
      <c r="D17588" s="295"/>
    </row>
    <row r="17589" spans="1:4" x14ac:dyDescent="0.2">
      <c r="A17589" s="295">
        <v>0.15148529999999999</v>
      </c>
      <c r="B17589" s="295"/>
      <c r="C17589" s="295">
        <v>0.2262827</v>
      </c>
      <c r="D17589" s="295"/>
    </row>
    <row r="17590" spans="1:4" x14ac:dyDescent="0.2">
      <c r="A17590" s="295">
        <v>0.15145749999999999</v>
      </c>
      <c r="B17590" s="295"/>
      <c r="C17590" s="295">
        <v>0.22621440000000001</v>
      </c>
      <c r="D17590" s="295"/>
    </row>
    <row r="17591" spans="1:4" x14ac:dyDescent="0.2">
      <c r="A17591" s="295">
        <v>0.1514414</v>
      </c>
      <c r="B17591" s="295"/>
      <c r="C17591" s="295">
        <v>0.22618669999999999</v>
      </c>
      <c r="D17591" s="295"/>
    </row>
    <row r="17592" spans="1:4" x14ac:dyDescent="0.2">
      <c r="A17592" s="295">
        <v>0.15142729999999999</v>
      </c>
      <c r="B17592" s="295"/>
      <c r="C17592" s="295">
        <v>0.22605790000000001</v>
      </c>
      <c r="D17592" s="295"/>
    </row>
    <row r="17593" spans="1:4" x14ac:dyDescent="0.2">
      <c r="A17593" s="295">
        <v>0.15139949999999999</v>
      </c>
      <c r="B17593" s="295"/>
      <c r="C17593" s="295">
        <v>0.22595789999999999</v>
      </c>
      <c r="D17593" s="295"/>
    </row>
    <row r="17594" spans="1:4" x14ac:dyDescent="0.2">
      <c r="A17594" s="295">
        <v>0.15139949999999999</v>
      </c>
      <c r="B17594" s="295"/>
      <c r="C17594" s="295">
        <v>0.2259437</v>
      </c>
      <c r="D17594" s="295"/>
    </row>
    <row r="17595" spans="1:4" x14ac:dyDescent="0.2">
      <c r="A17595" s="295">
        <v>0.15138489999999999</v>
      </c>
      <c r="B17595" s="295"/>
      <c r="C17595" s="295">
        <v>0.2258646</v>
      </c>
      <c r="D17595" s="295"/>
    </row>
    <row r="17596" spans="1:4" x14ac:dyDescent="0.2">
      <c r="A17596" s="295">
        <v>0.15138489999999999</v>
      </c>
      <c r="B17596" s="295"/>
      <c r="C17596" s="295">
        <v>0.22583909999999999</v>
      </c>
      <c r="D17596" s="295"/>
    </row>
    <row r="17597" spans="1:4" x14ac:dyDescent="0.2">
      <c r="A17597" s="295">
        <v>0.15135599999999999</v>
      </c>
      <c r="B17597" s="295"/>
      <c r="C17597" s="295">
        <v>0.22577159999999999</v>
      </c>
      <c r="D17597" s="295"/>
    </row>
    <row r="17598" spans="1:4" x14ac:dyDescent="0.2">
      <c r="A17598" s="295">
        <v>0.151341</v>
      </c>
      <c r="B17598" s="295"/>
      <c r="C17598" s="295">
        <v>0.2257296</v>
      </c>
      <c r="D17598" s="295"/>
    </row>
    <row r="17599" spans="1:4" x14ac:dyDescent="0.2">
      <c r="A17599" s="295">
        <v>0.1513265</v>
      </c>
      <c r="B17599" s="295"/>
      <c r="C17599" s="295">
        <v>0.22563749999999999</v>
      </c>
      <c r="D17599" s="295"/>
    </row>
    <row r="17600" spans="1:4" x14ac:dyDescent="0.2">
      <c r="A17600" s="295">
        <v>0.15131320000000001</v>
      </c>
      <c r="B17600" s="295"/>
      <c r="C17600" s="295">
        <v>0.2256166</v>
      </c>
      <c r="D17600" s="295"/>
    </row>
    <row r="17601" spans="1:4" x14ac:dyDescent="0.2">
      <c r="A17601" s="295">
        <v>0.15129799999999999</v>
      </c>
      <c r="B17601" s="295"/>
      <c r="C17601" s="295">
        <v>0.22553339999999999</v>
      </c>
      <c r="D17601" s="295"/>
    </row>
    <row r="17602" spans="1:4" x14ac:dyDescent="0.2">
      <c r="A17602" s="295">
        <v>0.15126899999999999</v>
      </c>
      <c r="B17602" s="295"/>
      <c r="C17602" s="295">
        <v>0.2254681</v>
      </c>
      <c r="D17602" s="295"/>
    </row>
    <row r="17603" spans="1:4" x14ac:dyDescent="0.2">
      <c r="A17603" s="295">
        <v>0.151254</v>
      </c>
      <c r="B17603" s="295"/>
      <c r="C17603" s="295">
        <v>0.2254051</v>
      </c>
      <c r="D17603" s="295"/>
    </row>
    <row r="17604" spans="1:4" x14ac:dyDescent="0.2">
      <c r="A17604" s="295">
        <v>0.15122289999999999</v>
      </c>
      <c r="B17604" s="295"/>
      <c r="C17604" s="295">
        <v>0.22534419999999999</v>
      </c>
      <c r="D17604" s="295"/>
    </row>
    <row r="17605" spans="1:4" x14ac:dyDescent="0.2">
      <c r="A17605" s="295">
        <v>0.1512116</v>
      </c>
      <c r="B17605" s="295"/>
      <c r="C17605" s="295">
        <v>0.2251117</v>
      </c>
      <c r="D17605" s="295"/>
    </row>
    <row r="17606" spans="1:4" x14ac:dyDescent="0.2">
      <c r="A17606" s="295">
        <v>0.1511826</v>
      </c>
      <c r="B17606" s="295"/>
      <c r="C17606" s="295">
        <v>0.2250462</v>
      </c>
      <c r="D17606" s="295"/>
    </row>
    <row r="17607" spans="1:4" x14ac:dyDescent="0.2">
      <c r="A17607" s="295">
        <v>0.1511826</v>
      </c>
      <c r="B17607" s="295"/>
      <c r="C17607" s="295">
        <v>0.2250211</v>
      </c>
      <c r="D17607" s="295"/>
    </row>
    <row r="17608" spans="1:4" x14ac:dyDescent="0.2">
      <c r="A17608" s="295">
        <v>0.1511536</v>
      </c>
      <c r="B17608" s="295"/>
      <c r="C17608" s="295">
        <v>0.22497420000000001</v>
      </c>
      <c r="D17608" s="295"/>
    </row>
    <row r="17609" spans="1:4" x14ac:dyDescent="0.2">
      <c r="A17609" s="295">
        <v>0.1511294</v>
      </c>
      <c r="B17609" s="295"/>
      <c r="C17609" s="295">
        <v>0.224857</v>
      </c>
      <c r="D17609" s="295"/>
    </row>
    <row r="17610" spans="1:4" x14ac:dyDescent="0.2">
      <c r="A17610" s="295">
        <v>0.15112500000000001</v>
      </c>
      <c r="B17610" s="295"/>
      <c r="C17610" s="295">
        <v>0.22465789999999999</v>
      </c>
      <c r="D17610" s="295"/>
    </row>
    <row r="17611" spans="1:4" x14ac:dyDescent="0.2">
      <c r="A17611" s="295">
        <v>0.15111050000000001</v>
      </c>
      <c r="B17611" s="295"/>
      <c r="C17611" s="295">
        <v>0.22464870000000001</v>
      </c>
      <c r="D17611" s="295"/>
    </row>
    <row r="17612" spans="1:4" x14ac:dyDescent="0.2">
      <c r="A17612" s="295">
        <v>0.15109159999999999</v>
      </c>
      <c r="B17612" s="295"/>
      <c r="C17612" s="295">
        <v>0.22455049999999999</v>
      </c>
      <c r="D17612" s="295"/>
    </row>
    <row r="17613" spans="1:4" x14ac:dyDescent="0.2">
      <c r="A17613" s="295">
        <v>0.15105199999999999</v>
      </c>
      <c r="B17613" s="295"/>
      <c r="C17613" s="295">
        <v>0.2245048</v>
      </c>
      <c r="D17613" s="295"/>
    </row>
    <row r="17614" spans="1:4" x14ac:dyDescent="0.2">
      <c r="A17614" s="295">
        <v>0.15103749999999999</v>
      </c>
      <c r="B17614" s="295"/>
      <c r="C17614" s="295">
        <v>0.22450149999999999</v>
      </c>
      <c r="D17614" s="295"/>
    </row>
    <row r="17615" spans="1:4" x14ac:dyDescent="0.2">
      <c r="A17615" s="295">
        <v>0.15102299999999999</v>
      </c>
      <c r="B17615" s="295"/>
      <c r="C17615" s="295">
        <v>0.22448270000000001</v>
      </c>
      <c r="D17615" s="295"/>
    </row>
    <row r="17616" spans="1:4" x14ac:dyDescent="0.2">
      <c r="A17616" s="295">
        <v>0.1509799</v>
      </c>
      <c r="B17616" s="295"/>
      <c r="C17616" s="295">
        <v>0.22441269999999999</v>
      </c>
      <c r="D17616" s="295"/>
    </row>
    <row r="17617" spans="1:4" x14ac:dyDescent="0.2">
      <c r="A17617" s="295">
        <v>0.15096490000000001</v>
      </c>
      <c r="B17617" s="295"/>
      <c r="C17617" s="295">
        <v>0.22436030000000001</v>
      </c>
      <c r="D17617" s="295"/>
    </row>
    <row r="17618" spans="1:4" x14ac:dyDescent="0.2">
      <c r="A17618" s="295">
        <v>0.150947</v>
      </c>
      <c r="B17618" s="295"/>
      <c r="C17618" s="295">
        <v>0.22435649999999999</v>
      </c>
      <c r="D17618" s="295"/>
    </row>
    <row r="17619" spans="1:4" x14ac:dyDescent="0.2">
      <c r="A17619" s="295">
        <v>0.15093599999999999</v>
      </c>
      <c r="B17619" s="295"/>
      <c r="C17619" s="295">
        <v>0.2242613</v>
      </c>
      <c r="D17619" s="295"/>
    </row>
    <row r="17620" spans="1:4" x14ac:dyDescent="0.2">
      <c r="A17620" s="295">
        <v>0.15093590000000001</v>
      </c>
      <c r="B17620" s="295"/>
      <c r="C17620" s="295">
        <v>0.22410569999999999</v>
      </c>
      <c r="D17620" s="295"/>
    </row>
    <row r="17621" spans="1:4" x14ac:dyDescent="0.2">
      <c r="A17621" s="295">
        <v>0.15093590000000001</v>
      </c>
      <c r="B17621" s="295"/>
      <c r="C17621" s="295">
        <v>0.2240634</v>
      </c>
      <c r="D17621" s="295"/>
    </row>
    <row r="17622" spans="1:4" x14ac:dyDescent="0.2">
      <c r="A17622" s="295">
        <v>0.15090700000000001</v>
      </c>
      <c r="B17622" s="295"/>
      <c r="C17622" s="295">
        <v>0.2239746</v>
      </c>
      <c r="D17622" s="295"/>
    </row>
    <row r="17623" spans="1:4" x14ac:dyDescent="0.2">
      <c r="A17623" s="295">
        <v>0.1508775</v>
      </c>
      <c r="B17623" s="295"/>
      <c r="C17623" s="295">
        <v>0.22385050000000001</v>
      </c>
      <c r="D17623" s="295"/>
    </row>
    <row r="17624" spans="1:4" x14ac:dyDescent="0.2">
      <c r="A17624" s="295">
        <v>0.1508478</v>
      </c>
      <c r="B17624" s="295"/>
      <c r="C17624" s="295">
        <v>0.2238396</v>
      </c>
      <c r="D17624" s="295"/>
    </row>
    <row r="17625" spans="1:4" x14ac:dyDescent="0.2">
      <c r="A17625" s="295">
        <v>0.1508478</v>
      </c>
      <c r="B17625" s="295"/>
      <c r="C17625" s="295">
        <v>0.2237654</v>
      </c>
      <c r="D17625" s="295"/>
    </row>
    <row r="17626" spans="1:4" x14ac:dyDescent="0.2">
      <c r="A17626" s="295">
        <v>0.15080499999999999</v>
      </c>
      <c r="B17626" s="295"/>
      <c r="C17626" s="295">
        <v>0.22362270000000001</v>
      </c>
      <c r="D17626" s="295"/>
    </row>
    <row r="17627" spans="1:4" x14ac:dyDescent="0.2">
      <c r="A17627" s="295">
        <v>0.15079049999999999</v>
      </c>
      <c r="B17627" s="295"/>
      <c r="C17627" s="295">
        <v>0.22337419999999999</v>
      </c>
      <c r="D17627" s="295"/>
    </row>
    <row r="17628" spans="1:4" x14ac:dyDescent="0.2">
      <c r="A17628" s="295">
        <v>0.15077599999999999</v>
      </c>
      <c r="B17628" s="295"/>
      <c r="C17628" s="295">
        <v>0.2233261</v>
      </c>
      <c r="D17628" s="295"/>
    </row>
    <row r="17629" spans="1:4" x14ac:dyDescent="0.2">
      <c r="A17629" s="295">
        <v>0.15074580000000001</v>
      </c>
      <c r="B17629" s="295"/>
      <c r="C17629" s="295">
        <v>0.223167</v>
      </c>
      <c r="D17629" s="295"/>
    </row>
    <row r="17630" spans="1:4" x14ac:dyDescent="0.2">
      <c r="A17630" s="295">
        <v>0.15070349999999999</v>
      </c>
      <c r="B17630" s="295"/>
      <c r="C17630" s="295">
        <v>0.2231407</v>
      </c>
      <c r="D17630" s="295"/>
    </row>
    <row r="17631" spans="1:4" x14ac:dyDescent="0.2">
      <c r="A17631" s="295">
        <v>0.15068889999999999</v>
      </c>
      <c r="B17631" s="295"/>
      <c r="C17631" s="295">
        <v>0.22307370000000001</v>
      </c>
      <c r="D17631" s="295"/>
    </row>
    <row r="17632" spans="1:4" x14ac:dyDescent="0.2">
      <c r="A17632" s="295">
        <v>0.15067449999999999</v>
      </c>
      <c r="B17632" s="295"/>
      <c r="C17632" s="295">
        <v>0.22293399999999999</v>
      </c>
      <c r="D17632" s="295"/>
    </row>
    <row r="17633" spans="1:4" x14ac:dyDescent="0.2">
      <c r="A17633" s="295">
        <v>0.1506653</v>
      </c>
      <c r="B17633" s="295"/>
      <c r="C17633" s="295">
        <v>0.2228685</v>
      </c>
      <c r="D17633" s="295"/>
    </row>
    <row r="17634" spans="1:4" x14ac:dyDescent="0.2">
      <c r="A17634" s="295">
        <v>0.15063209999999999</v>
      </c>
      <c r="B17634" s="295"/>
      <c r="C17634" s="295">
        <v>0.22279650000000001</v>
      </c>
      <c r="D17634" s="295"/>
    </row>
    <row r="17635" spans="1:4" x14ac:dyDescent="0.2">
      <c r="A17635" s="295">
        <v>0.15061759999999999</v>
      </c>
      <c r="B17635" s="295"/>
      <c r="C17635" s="295">
        <v>0.2227122</v>
      </c>
      <c r="D17635" s="295"/>
    </row>
    <row r="17636" spans="1:4" x14ac:dyDescent="0.2">
      <c r="A17636" s="295">
        <v>0.15058779999999999</v>
      </c>
      <c r="B17636" s="295"/>
      <c r="C17636" s="295">
        <v>0.22266349999999999</v>
      </c>
      <c r="D17636" s="295"/>
    </row>
    <row r="17637" spans="1:4" x14ac:dyDescent="0.2">
      <c r="A17637" s="295">
        <v>0.1505734</v>
      </c>
      <c r="B17637" s="295"/>
      <c r="C17637" s="295">
        <v>0.2225838</v>
      </c>
      <c r="D17637" s="295"/>
    </row>
    <row r="17638" spans="1:4" x14ac:dyDescent="0.2">
      <c r="A17638" s="295">
        <v>0.15055879999999999</v>
      </c>
      <c r="B17638" s="295"/>
      <c r="C17638" s="295">
        <v>0.22252079999999999</v>
      </c>
      <c r="D17638" s="295"/>
    </row>
    <row r="17639" spans="1:4" x14ac:dyDescent="0.2">
      <c r="A17639" s="295">
        <v>0.15054429999999999</v>
      </c>
      <c r="B17639" s="295"/>
      <c r="C17639" s="295">
        <v>0.22229280000000001</v>
      </c>
      <c r="D17639" s="295"/>
    </row>
    <row r="17640" spans="1:4" x14ac:dyDescent="0.2">
      <c r="A17640" s="295">
        <v>0.15053800000000001</v>
      </c>
      <c r="B17640" s="295"/>
      <c r="C17640" s="295">
        <v>0.22194230000000001</v>
      </c>
      <c r="D17640" s="295"/>
    </row>
    <row r="17641" spans="1:4" x14ac:dyDescent="0.2">
      <c r="A17641" s="295">
        <v>0.15051639999999999</v>
      </c>
      <c r="B17641" s="295"/>
      <c r="C17641" s="295">
        <v>0.221802</v>
      </c>
      <c r="D17641" s="295"/>
    </row>
    <row r="17642" spans="1:4" x14ac:dyDescent="0.2">
      <c r="A17642" s="295">
        <v>0.15048739999999999</v>
      </c>
      <c r="B17642" s="295"/>
      <c r="C17642" s="295">
        <v>0.2217597</v>
      </c>
      <c r="D17642" s="295"/>
    </row>
    <row r="17643" spans="1:4" x14ac:dyDescent="0.2">
      <c r="A17643" s="295">
        <v>0.15045720000000001</v>
      </c>
      <c r="B17643" s="295"/>
      <c r="C17643" s="295">
        <v>0.22161020000000001</v>
      </c>
      <c r="D17643" s="295"/>
    </row>
    <row r="17644" spans="1:4" x14ac:dyDescent="0.2">
      <c r="A17644" s="295">
        <v>0.15041370000000001</v>
      </c>
      <c r="B17644" s="295"/>
      <c r="C17644" s="295">
        <v>0.2215492</v>
      </c>
      <c r="D17644" s="295"/>
    </row>
    <row r="17645" spans="1:4" x14ac:dyDescent="0.2">
      <c r="A17645" s="295">
        <v>0.1503765</v>
      </c>
      <c r="B17645" s="295"/>
      <c r="C17645" s="295">
        <v>0.22147700000000001</v>
      </c>
      <c r="D17645" s="295"/>
    </row>
    <row r="17646" spans="1:4" x14ac:dyDescent="0.2">
      <c r="A17646" s="295">
        <v>0.15034110000000001</v>
      </c>
      <c r="B17646" s="295"/>
      <c r="C17646" s="295">
        <v>0.2213514</v>
      </c>
      <c r="D17646" s="295"/>
    </row>
    <row r="17647" spans="1:4" x14ac:dyDescent="0.2">
      <c r="A17647" s="295">
        <v>0.150312</v>
      </c>
      <c r="B17647" s="295"/>
      <c r="C17647" s="295">
        <v>0.22128390000000001</v>
      </c>
      <c r="D17647" s="295"/>
    </row>
    <row r="17648" spans="1:4" x14ac:dyDescent="0.2">
      <c r="A17648" s="295">
        <v>0.15025450000000001</v>
      </c>
      <c r="B17648" s="295"/>
      <c r="C17648" s="295">
        <v>0.22118579999999999</v>
      </c>
      <c r="D17648" s="295"/>
    </row>
    <row r="17649" spans="1:4" x14ac:dyDescent="0.2">
      <c r="A17649" s="295">
        <v>0.15025340000000001</v>
      </c>
      <c r="B17649" s="295"/>
      <c r="C17649" s="295">
        <v>0.22095200000000001</v>
      </c>
      <c r="D17649" s="295"/>
    </row>
    <row r="17650" spans="1:4" x14ac:dyDescent="0.2">
      <c r="A17650" s="295">
        <v>0.1502445</v>
      </c>
      <c r="B17650" s="295"/>
      <c r="C17650" s="295">
        <v>0.22086810000000001</v>
      </c>
      <c r="D17650" s="295"/>
    </row>
    <row r="17651" spans="1:4" x14ac:dyDescent="0.2">
      <c r="A17651" s="295">
        <v>0.15024000000000001</v>
      </c>
      <c r="B17651" s="295"/>
      <c r="C17651" s="295">
        <v>0.2207028</v>
      </c>
      <c r="D17651" s="295"/>
    </row>
    <row r="17652" spans="1:4" x14ac:dyDescent="0.2">
      <c r="A17652" s="295">
        <v>0.150196</v>
      </c>
      <c r="B17652" s="295"/>
      <c r="C17652" s="295">
        <v>0.22048760000000001</v>
      </c>
      <c r="D17652" s="295"/>
    </row>
    <row r="17653" spans="1:4" x14ac:dyDescent="0.2">
      <c r="A17653" s="295">
        <v>0.150196</v>
      </c>
      <c r="B17653" s="295"/>
      <c r="C17653" s="295">
        <v>0.2203966</v>
      </c>
      <c r="D17653" s="295"/>
    </row>
    <row r="17654" spans="1:4" x14ac:dyDescent="0.2">
      <c r="A17654" s="295">
        <v>0.1501519</v>
      </c>
      <c r="B17654" s="295"/>
      <c r="C17654" s="295">
        <v>0.2202848</v>
      </c>
      <c r="D17654" s="295"/>
    </row>
    <row r="17655" spans="1:4" x14ac:dyDescent="0.2">
      <c r="A17655" s="295">
        <v>0.15014830000000001</v>
      </c>
      <c r="B17655" s="295"/>
      <c r="C17655" s="295">
        <v>0.2201544</v>
      </c>
      <c r="D17655" s="295"/>
    </row>
    <row r="17656" spans="1:4" x14ac:dyDescent="0.2">
      <c r="A17656" s="295">
        <v>0.15012400000000001</v>
      </c>
      <c r="B17656" s="295"/>
      <c r="C17656" s="295">
        <v>0.21979460000000001</v>
      </c>
      <c r="D17656" s="295"/>
    </row>
    <row r="17657" spans="1:4" x14ac:dyDescent="0.2">
      <c r="A17657" s="295">
        <v>0.15011099999999999</v>
      </c>
      <c r="B17657" s="295"/>
      <c r="C17657" s="295">
        <v>0.219773</v>
      </c>
      <c r="D17657" s="295"/>
    </row>
    <row r="17658" spans="1:4" x14ac:dyDescent="0.2">
      <c r="A17658" s="295">
        <v>0.1500659</v>
      </c>
      <c r="B17658" s="295"/>
      <c r="C17658" s="295">
        <v>0.21975259999999999</v>
      </c>
      <c r="D17658" s="295"/>
    </row>
    <row r="17659" spans="1:4" x14ac:dyDescent="0.2">
      <c r="A17659" s="295">
        <v>0.1500446</v>
      </c>
      <c r="B17659" s="295"/>
      <c r="C17659" s="295">
        <v>0.2196803</v>
      </c>
      <c r="D17659" s="295"/>
    </row>
    <row r="17660" spans="1:4" x14ac:dyDescent="0.2">
      <c r="A17660" s="295">
        <v>0.15003639999999999</v>
      </c>
      <c r="B17660" s="295"/>
      <c r="C17660" s="295">
        <v>0.2195049</v>
      </c>
      <c r="D17660" s="295"/>
    </row>
    <row r="17661" spans="1:4" x14ac:dyDescent="0.2">
      <c r="A17661" s="295">
        <v>0.15000740000000001</v>
      </c>
      <c r="B17661" s="295"/>
      <c r="C17661" s="295">
        <v>0.21950059999999999</v>
      </c>
      <c r="D17661" s="295"/>
    </row>
    <row r="17662" spans="1:4" x14ac:dyDescent="0.2">
      <c r="A17662" s="295">
        <v>0.15000740000000001</v>
      </c>
      <c r="B17662" s="295"/>
      <c r="C17662" s="295">
        <v>0.2194516</v>
      </c>
      <c r="D17662" s="295"/>
    </row>
    <row r="17663" spans="1:4" x14ac:dyDescent="0.2">
      <c r="A17663" s="295">
        <v>0.14997840000000001</v>
      </c>
      <c r="B17663" s="295"/>
      <c r="C17663" s="295">
        <v>0.21924879999999999</v>
      </c>
      <c r="D17663" s="295"/>
    </row>
    <row r="17664" spans="1:4" x14ac:dyDescent="0.2">
      <c r="A17664" s="295">
        <v>0.14996390000000001</v>
      </c>
      <c r="B17664" s="295"/>
      <c r="C17664" s="295">
        <v>0.21914110000000001</v>
      </c>
      <c r="D17664" s="295"/>
    </row>
    <row r="17665" spans="1:4" x14ac:dyDescent="0.2">
      <c r="A17665" s="295">
        <v>0.14990629999999999</v>
      </c>
      <c r="B17665" s="295"/>
      <c r="C17665" s="295">
        <v>0.2188774</v>
      </c>
      <c r="D17665" s="295"/>
    </row>
    <row r="17666" spans="1:4" x14ac:dyDescent="0.2">
      <c r="A17666" s="295">
        <v>0.14986340000000001</v>
      </c>
      <c r="B17666" s="295"/>
      <c r="C17666" s="295">
        <v>0.21885460000000001</v>
      </c>
      <c r="D17666" s="295"/>
    </row>
    <row r="17667" spans="1:4" x14ac:dyDescent="0.2">
      <c r="A17667" s="295">
        <v>0.14986279999999999</v>
      </c>
      <c r="B17667" s="295"/>
      <c r="C17667" s="295">
        <v>0.21885460000000001</v>
      </c>
      <c r="D17667" s="295"/>
    </row>
    <row r="17668" spans="1:4" x14ac:dyDescent="0.2">
      <c r="A17668" s="295">
        <v>0.1498186</v>
      </c>
      <c r="B17668" s="295"/>
      <c r="C17668" s="295">
        <v>0.21885460000000001</v>
      </c>
      <c r="D17668" s="295"/>
    </row>
    <row r="17669" spans="1:4" x14ac:dyDescent="0.2">
      <c r="A17669" s="295">
        <v>0.14976010000000001</v>
      </c>
      <c r="B17669" s="295"/>
      <c r="C17669" s="295">
        <v>0.21877730000000001</v>
      </c>
      <c r="D17669" s="295"/>
    </row>
    <row r="17670" spans="1:4" x14ac:dyDescent="0.2">
      <c r="A17670" s="295">
        <v>0.1496951</v>
      </c>
      <c r="B17670" s="295"/>
      <c r="C17670" s="295">
        <v>0.2187616</v>
      </c>
      <c r="D17670" s="295"/>
    </row>
    <row r="17671" spans="1:4" x14ac:dyDescent="0.2">
      <c r="A17671" s="295">
        <v>0.14958589999999999</v>
      </c>
      <c r="B17671" s="295"/>
      <c r="C17671" s="295">
        <v>0.21866869999999999</v>
      </c>
      <c r="D17671" s="295"/>
    </row>
    <row r="17672" spans="1:4" x14ac:dyDescent="0.2">
      <c r="A17672" s="295">
        <v>0.1495698</v>
      </c>
      <c r="B17672" s="295"/>
      <c r="C17672" s="295">
        <v>0.21866869999999999</v>
      </c>
      <c r="D17672" s="295"/>
    </row>
    <row r="17673" spans="1:4" x14ac:dyDescent="0.2">
      <c r="A17673" s="295">
        <v>0.14952779999999999</v>
      </c>
      <c r="B17673" s="295"/>
      <c r="C17673" s="295">
        <v>0.21860350000000001</v>
      </c>
      <c r="D17673" s="295"/>
    </row>
    <row r="17674" spans="1:4" x14ac:dyDescent="0.2">
      <c r="A17674" s="295">
        <v>0.1494983</v>
      </c>
      <c r="B17674" s="295"/>
      <c r="C17674" s="295">
        <v>0.2184796</v>
      </c>
      <c r="D17674" s="295"/>
    </row>
    <row r="17675" spans="1:4" x14ac:dyDescent="0.2">
      <c r="A17675" s="295">
        <v>0.14938770000000001</v>
      </c>
      <c r="B17675" s="295"/>
      <c r="C17675" s="295">
        <v>0.21829680000000001</v>
      </c>
      <c r="D17675" s="295"/>
    </row>
    <row r="17676" spans="1:4" x14ac:dyDescent="0.2">
      <c r="A17676" s="295">
        <v>0.1490958</v>
      </c>
      <c r="B17676" s="295"/>
      <c r="C17676" s="295">
        <v>0.2182038</v>
      </c>
      <c r="D17676" s="295"/>
    </row>
    <row r="17677" spans="1:4" x14ac:dyDescent="0.2">
      <c r="A17677" s="295">
        <v>0.14877080000000001</v>
      </c>
      <c r="B17677" s="295"/>
      <c r="C17677" s="295">
        <v>0.2182038</v>
      </c>
      <c r="D17677" s="295"/>
    </row>
    <row r="17678" spans="1:4" x14ac:dyDescent="0.2">
      <c r="A17678" s="295">
        <v>0.1487444</v>
      </c>
      <c r="B17678" s="295"/>
      <c r="C17678" s="295">
        <v>0.21811079999999999</v>
      </c>
      <c r="D17678" s="295"/>
    </row>
    <row r="17679" spans="1:4" x14ac:dyDescent="0.2">
      <c r="A17679" s="295">
        <v>0.1486595</v>
      </c>
      <c r="B17679" s="295"/>
      <c r="C17679" s="295">
        <v>0.21802879999999999</v>
      </c>
      <c r="D17679" s="295"/>
    </row>
    <row r="17680" spans="1:4" x14ac:dyDescent="0.2">
      <c r="A17680" s="295">
        <v>0.1484925</v>
      </c>
      <c r="B17680" s="295"/>
      <c r="C17680" s="295">
        <v>0.21793470000000001</v>
      </c>
      <c r="D17680" s="295"/>
    </row>
    <row r="17681" spans="1:4" x14ac:dyDescent="0.2">
      <c r="A17681" s="295">
        <v>0.14847489999999999</v>
      </c>
      <c r="B17681" s="295"/>
      <c r="C17681" s="295">
        <v>0.21792039999999999</v>
      </c>
      <c r="D17681" s="295"/>
    </row>
    <row r="17682" spans="1:4" x14ac:dyDescent="0.2">
      <c r="A17682" s="295">
        <v>0.14830869999999999</v>
      </c>
      <c r="B17682" s="295"/>
      <c r="C17682" s="295">
        <v>0.21757299999999999</v>
      </c>
      <c r="D17682" s="295"/>
    </row>
    <row r="17683" spans="1:4" x14ac:dyDescent="0.2">
      <c r="A17683" s="295">
        <v>0.14793020000000001</v>
      </c>
      <c r="B17683" s="295"/>
      <c r="C17683" s="295">
        <v>0.21745999999999999</v>
      </c>
      <c r="D17683" s="295"/>
    </row>
    <row r="17684" spans="1:4" x14ac:dyDescent="0.2">
      <c r="A17684" s="295">
        <v>0.1477241</v>
      </c>
      <c r="B17684" s="295"/>
      <c r="C17684" s="295">
        <v>0.2171352</v>
      </c>
      <c r="D17684" s="295"/>
    </row>
    <row r="17685" spans="1:4" x14ac:dyDescent="0.2">
      <c r="A17685" s="295">
        <v>0.14747489999999999</v>
      </c>
      <c r="B17685" s="295"/>
      <c r="C17685" s="295">
        <v>0.21708810000000001</v>
      </c>
      <c r="D17685" s="295"/>
    </row>
    <row r="17686" spans="1:4" x14ac:dyDescent="0.2">
      <c r="A17686" s="295">
        <v>0.14664940000000001</v>
      </c>
      <c r="B17686" s="295"/>
      <c r="C17686" s="295">
        <v>0.21708810000000001</v>
      </c>
      <c r="D17686" s="295"/>
    </row>
    <row r="17687" spans="1:4" x14ac:dyDescent="0.2">
      <c r="A17687" s="295">
        <v>0.1465341</v>
      </c>
      <c r="B17687" s="295"/>
      <c r="C17687" s="295">
        <v>0.21692210000000001</v>
      </c>
      <c r="D17687" s="295"/>
    </row>
    <row r="17688" spans="1:4" x14ac:dyDescent="0.2">
      <c r="A17688" s="295">
        <v>0.1464973</v>
      </c>
      <c r="B17688" s="295"/>
      <c r="C17688" s="295">
        <v>0.2167251</v>
      </c>
      <c r="D17688" s="295"/>
    </row>
    <row r="17689" spans="1:4" x14ac:dyDescent="0.2">
      <c r="A17689" s="295">
        <v>0.14570930000000001</v>
      </c>
      <c r="B17689" s="295"/>
      <c r="C17689" s="295">
        <v>0.2167163</v>
      </c>
      <c r="D17689" s="295"/>
    </row>
    <row r="17690" spans="1:4" x14ac:dyDescent="0.2">
      <c r="A17690" s="295">
        <v>0.14565349999999999</v>
      </c>
      <c r="B17690" s="295"/>
      <c r="C17690" s="295">
        <v>0.21668109999999999</v>
      </c>
      <c r="D17690" s="295"/>
    </row>
    <row r="17691" spans="1:4" x14ac:dyDescent="0.2">
      <c r="A17691" s="295">
        <v>0.14468780000000001</v>
      </c>
      <c r="B17691" s="295"/>
      <c r="C17691" s="295">
        <v>0.21667059999999999</v>
      </c>
      <c r="D17691" s="295"/>
    </row>
    <row r="17692" spans="1:4" x14ac:dyDescent="0.2">
      <c r="A17692" s="295">
        <v>0.1425718</v>
      </c>
      <c r="B17692" s="295"/>
      <c r="C17692" s="295">
        <v>0.21653030000000001</v>
      </c>
      <c r="D17692" s="295"/>
    </row>
    <row r="17693" spans="1:4" x14ac:dyDescent="0.2">
      <c r="A17693" s="295">
        <v>0.14155319999999999</v>
      </c>
      <c r="B17693" s="295"/>
      <c r="C17693" s="295">
        <v>0.2164374</v>
      </c>
      <c r="D17693" s="295"/>
    </row>
    <row r="17694" spans="1:4" x14ac:dyDescent="0.2">
      <c r="A17694" s="295">
        <v>0.12475940000000001</v>
      </c>
      <c r="B17694" s="295"/>
      <c r="C17694" s="295">
        <v>0.2164374</v>
      </c>
      <c r="D17694" s="295"/>
    </row>
    <row r="17695" spans="1:4" x14ac:dyDescent="0.2">
      <c r="A17695" s="295">
        <v>0.121305</v>
      </c>
      <c r="B17695" s="295"/>
      <c r="C17695" s="295">
        <v>0.21634439999999999</v>
      </c>
      <c r="D17695" s="295"/>
    </row>
    <row r="17696" spans="1:4" x14ac:dyDescent="0.2">
      <c r="A17696" s="295">
        <v>0.112345</v>
      </c>
      <c r="B17696" s="295"/>
      <c r="C17696" s="295">
        <v>0.21631069999999999</v>
      </c>
      <c r="D17696" s="295"/>
    </row>
    <row r="17697" spans="1:4" x14ac:dyDescent="0.2">
      <c r="A17697" s="295">
        <v>0.1028107</v>
      </c>
      <c r="B17697" s="295"/>
      <c r="C17697" s="295">
        <v>0.21625140000000001</v>
      </c>
      <c r="D17697" s="295"/>
    </row>
    <row r="17698" spans="1:4" x14ac:dyDescent="0.2">
      <c r="A17698" s="295">
        <v>0.10063130000000001</v>
      </c>
      <c r="B17698" s="295"/>
      <c r="C17698" s="295">
        <v>0.21625140000000001</v>
      </c>
      <c r="D17698" s="295"/>
    </row>
    <row r="17699" spans="1:4" x14ac:dyDescent="0.2">
      <c r="A17699" s="295">
        <v>8.2679799999999998E-2</v>
      </c>
      <c r="B17699" s="295"/>
      <c r="C17699" s="295">
        <v>0.2158795</v>
      </c>
      <c r="D17699" s="295"/>
    </row>
    <row r="17700" spans="1:4" x14ac:dyDescent="0.2">
      <c r="A17700" s="295">
        <v>4.7006899999999997E-2</v>
      </c>
      <c r="B17700" s="295"/>
      <c r="C17700" s="295">
        <v>0.2157866</v>
      </c>
      <c r="D17700" s="295"/>
    </row>
    <row r="17701" spans="1:4" x14ac:dyDescent="0.2">
      <c r="A17701" s="295">
        <v>1.7798700000000001E-2</v>
      </c>
      <c r="B17701" s="295"/>
      <c r="C17701" s="295">
        <v>0.2152287</v>
      </c>
      <c r="D17701" s="295"/>
    </row>
    <row r="17702" spans="1:4" x14ac:dyDescent="0.2">
      <c r="A17702" s="295">
        <v>2.9665E-3</v>
      </c>
      <c r="B17702" s="295"/>
      <c r="C17702" s="295">
        <v>0.2149904</v>
      </c>
      <c r="D17702" s="295"/>
    </row>
    <row r="17703" spans="1:4" x14ac:dyDescent="0.2">
      <c r="A17703" s="295">
        <v>0</v>
      </c>
      <c r="B17703" s="295"/>
      <c r="C17703" s="295">
        <v>0.21489369999999999</v>
      </c>
      <c r="D17703" s="295"/>
    </row>
    <row r="17704" spans="1:4" x14ac:dyDescent="0.2">
      <c r="A17704" s="295">
        <v>0</v>
      </c>
      <c r="B17704" s="295"/>
      <c r="C17704" s="295">
        <v>0.21471670000000001</v>
      </c>
      <c r="D17704" s="295"/>
    </row>
    <row r="17705" spans="1:4" x14ac:dyDescent="0.2">
      <c r="A17705" s="295">
        <v>0</v>
      </c>
      <c r="B17705" s="295"/>
      <c r="C17705" s="295">
        <v>0.21417629999999999</v>
      </c>
      <c r="D17705" s="295"/>
    </row>
    <row r="17706" spans="1:4" x14ac:dyDescent="0.2">
      <c r="A17706" s="295">
        <v>0</v>
      </c>
      <c r="B17706" s="295"/>
      <c r="C17706" s="295">
        <v>0.21402009999999999</v>
      </c>
      <c r="D17706" s="295"/>
    </row>
    <row r="17707" spans="1:4" x14ac:dyDescent="0.2">
      <c r="A17707" s="295">
        <v>0</v>
      </c>
      <c r="B17707" s="295"/>
      <c r="C17707" s="295">
        <v>0.21392710000000001</v>
      </c>
      <c r="D17707" s="295"/>
    </row>
    <row r="17708" spans="1:4" x14ac:dyDescent="0.2">
      <c r="A17708" s="295">
        <v>0</v>
      </c>
      <c r="B17708" s="295"/>
      <c r="C17708" s="295">
        <v>0.2138342</v>
      </c>
      <c r="D17708" s="295"/>
    </row>
    <row r="17709" spans="1:4" x14ac:dyDescent="0.2">
      <c r="A17709" s="295">
        <v>0</v>
      </c>
      <c r="B17709" s="295"/>
      <c r="C17709" s="295">
        <v>0.21374209999999999</v>
      </c>
      <c r="D17709" s="295"/>
    </row>
    <row r="17710" spans="1:4" x14ac:dyDescent="0.2">
      <c r="A17710" s="295">
        <v>0</v>
      </c>
      <c r="B17710" s="295"/>
      <c r="C17710" s="295">
        <v>0.2135097</v>
      </c>
      <c r="D17710" s="295"/>
    </row>
    <row r="17711" spans="1:4" x14ac:dyDescent="0.2">
      <c r="A17711" s="295">
        <v>0</v>
      </c>
      <c r="B17711" s="295"/>
      <c r="C17711" s="295">
        <v>0.21346229999999999</v>
      </c>
      <c r="D17711" s="295"/>
    </row>
    <row r="17712" spans="1:4" x14ac:dyDescent="0.2">
      <c r="A17712" s="295">
        <v>0</v>
      </c>
      <c r="B17712" s="295"/>
      <c r="C17712" s="295">
        <v>0.21336930000000001</v>
      </c>
      <c r="D17712" s="295"/>
    </row>
    <row r="17713" spans="1:4" x14ac:dyDescent="0.2">
      <c r="A17713" s="295">
        <v>0</v>
      </c>
      <c r="B17713" s="295"/>
      <c r="C17713" s="295">
        <v>0.21336930000000001</v>
      </c>
      <c r="D17713" s="295"/>
    </row>
    <row r="17714" spans="1:4" x14ac:dyDescent="0.2">
      <c r="A17714" s="295">
        <v>0</v>
      </c>
      <c r="B17714" s="295"/>
      <c r="C17714" s="295">
        <v>0.21309040000000001</v>
      </c>
      <c r="D17714" s="295"/>
    </row>
    <row r="17715" spans="1:4" x14ac:dyDescent="0.2">
      <c r="A17715" s="295">
        <v>0</v>
      </c>
      <c r="B17715" s="295"/>
      <c r="C17715" s="295">
        <v>0.21309040000000001</v>
      </c>
      <c r="D17715" s="295"/>
    </row>
    <row r="17716" spans="1:4" x14ac:dyDescent="0.2">
      <c r="A17716" s="295">
        <v>0</v>
      </c>
      <c r="B17716" s="295"/>
      <c r="C17716" s="295">
        <v>0.2129974</v>
      </c>
      <c r="D17716" s="295"/>
    </row>
    <row r="17717" spans="1:4" x14ac:dyDescent="0.2">
      <c r="A17717" s="295">
        <v>0</v>
      </c>
      <c r="B17717" s="295"/>
      <c r="C17717" s="295">
        <v>0.2128794</v>
      </c>
      <c r="D17717" s="295"/>
    </row>
    <row r="17718" spans="1:4" x14ac:dyDescent="0.2">
      <c r="A17718" s="295">
        <v>0</v>
      </c>
      <c r="B17718" s="295"/>
      <c r="C17718" s="295">
        <v>0.21197469999999999</v>
      </c>
      <c r="D17718" s="295"/>
    </row>
    <row r="17719" spans="1:4" x14ac:dyDescent="0.2">
      <c r="A17719" s="295">
        <v>0</v>
      </c>
      <c r="B17719" s="295"/>
      <c r="C17719" s="295">
        <v>0.21197469999999999</v>
      </c>
      <c r="D17719" s="295"/>
    </row>
    <row r="17720" spans="1:4" x14ac:dyDescent="0.2">
      <c r="A17720" s="295">
        <v>0</v>
      </c>
      <c r="B17720" s="295"/>
      <c r="C17720" s="295">
        <v>0.21171209999999999</v>
      </c>
      <c r="D17720" s="295"/>
    </row>
    <row r="17721" spans="1:4" x14ac:dyDescent="0.2">
      <c r="A17721" s="295">
        <v>0</v>
      </c>
      <c r="B17721" s="295"/>
      <c r="C17721" s="295">
        <v>0.21169579999999999</v>
      </c>
      <c r="D17721" s="295"/>
    </row>
    <row r="17722" spans="1:4" x14ac:dyDescent="0.2">
      <c r="A17722" s="295">
        <v>0</v>
      </c>
      <c r="B17722" s="295"/>
      <c r="C17722" s="295">
        <v>0.21160280000000001</v>
      </c>
      <c r="D17722" s="295"/>
    </row>
    <row r="17723" spans="1:4" x14ac:dyDescent="0.2">
      <c r="A17723" s="295">
        <v>0</v>
      </c>
      <c r="B17723" s="295"/>
      <c r="C17723" s="295">
        <v>0.2115099</v>
      </c>
      <c r="D17723" s="295"/>
    </row>
    <row r="17724" spans="1:4" x14ac:dyDescent="0.2">
      <c r="A17724" s="295">
        <v>0</v>
      </c>
      <c r="B17724" s="295"/>
      <c r="C17724" s="295">
        <v>0.21132390000000001</v>
      </c>
      <c r="D17724" s="295"/>
    </row>
    <row r="17725" spans="1:4" x14ac:dyDescent="0.2">
      <c r="A17725" s="295">
        <v>0</v>
      </c>
      <c r="B17725" s="295"/>
      <c r="C17725" s="295">
        <v>0.21076610000000001</v>
      </c>
      <c r="D17725" s="295"/>
    </row>
    <row r="17726" spans="1:4" x14ac:dyDescent="0.2">
      <c r="A17726" s="295">
        <v>0</v>
      </c>
      <c r="B17726" s="295"/>
      <c r="C17726" s="295">
        <v>0.2107472</v>
      </c>
      <c r="D17726" s="295"/>
    </row>
    <row r="17727" spans="1:4" x14ac:dyDescent="0.2">
      <c r="A17727" s="295">
        <v>0</v>
      </c>
      <c r="B17727" s="295"/>
      <c r="C17727" s="295">
        <v>0.2106731</v>
      </c>
      <c r="D17727" s="295"/>
    </row>
    <row r="17728" spans="1:4" x14ac:dyDescent="0.2">
      <c r="A17728" s="295">
        <v>0</v>
      </c>
      <c r="B17728" s="295"/>
      <c r="C17728" s="295">
        <v>0.21020829999999999</v>
      </c>
      <c r="D17728" s="295"/>
    </row>
    <row r="17729" spans="1:4" x14ac:dyDescent="0.2">
      <c r="A17729" s="295">
        <v>0</v>
      </c>
      <c r="B17729" s="295"/>
      <c r="C17729" s="295">
        <v>0.2100223</v>
      </c>
      <c r="D17729" s="295"/>
    </row>
    <row r="17730" spans="1:4" x14ac:dyDescent="0.2">
      <c r="A17730" s="295">
        <v>0</v>
      </c>
      <c r="B17730" s="295"/>
      <c r="C17730" s="295">
        <v>0.2097434</v>
      </c>
      <c r="D17730" s="295"/>
    </row>
    <row r="17731" spans="1:4" x14ac:dyDescent="0.2">
      <c r="A17731" s="295">
        <v>0</v>
      </c>
      <c r="B17731" s="295"/>
      <c r="C17731" s="295">
        <v>0.20965039999999999</v>
      </c>
      <c r="D17731" s="295"/>
    </row>
    <row r="17732" spans="1:4" x14ac:dyDescent="0.2">
      <c r="A17732" s="295">
        <v>0</v>
      </c>
      <c r="B17732" s="295"/>
      <c r="C17732" s="295">
        <v>0.20927860000000001</v>
      </c>
      <c r="D17732" s="295"/>
    </row>
    <row r="17733" spans="1:4" x14ac:dyDescent="0.2">
      <c r="A17733" s="295">
        <v>0</v>
      </c>
      <c r="B17733" s="295"/>
      <c r="C17733" s="295">
        <v>0.2091856</v>
      </c>
      <c r="D17733" s="295"/>
    </row>
    <row r="17734" spans="1:4" x14ac:dyDescent="0.2">
      <c r="A17734" s="295">
        <v>0</v>
      </c>
      <c r="B17734" s="295"/>
      <c r="C17734" s="295">
        <v>0.20723320000000001</v>
      </c>
      <c r="D17734" s="295"/>
    </row>
    <row r="17735" spans="1:4" x14ac:dyDescent="0.2">
      <c r="A17735" s="295">
        <v>0</v>
      </c>
      <c r="B17735" s="295"/>
      <c r="C17735" s="295">
        <v>0.2071402</v>
      </c>
      <c r="D17735" s="295"/>
    </row>
    <row r="17736" spans="1:4" x14ac:dyDescent="0.2">
      <c r="A17736" s="295">
        <v>0</v>
      </c>
      <c r="B17736" s="295"/>
      <c r="C17736" s="295">
        <v>0.20695430000000001</v>
      </c>
      <c r="D17736" s="295"/>
    </row>
    <row r="17737" spans="1:4" x14ac:dyDescent="0.2">
      <c r="A17737" s="295">
        <v>0</v>
      </c>
      <c r="B17737" s="295"/>
      <c r="C17737" s="295">
        <v>0.20667540000000001</v>
      </c>
      <c r="D17737" s="295"/>
    </row>
    <row r="17738" spans="1:4" x14ac:dyDescent="0.2">
      <c r="A17738" s="295">
        <v>0</v>
      </c>
      <c r="B17738" s="295"/>
      <c r="C17738" s="295">
        <v>0.20639640000000001</v>
      </c>
      <c r="D17738" s="295"/>
    </row>
    <row r="17739" spans="1:4" x14ac:dyDescent="0.2">
      <c r="A17739" s="295">
        <v>0</v>
      </c>
      <c r="B17739" s="295"/>
      <c r="C17739" s="295">
        <v>0.2060246</v>
      </c>
      <c r="D17739" s="295"/>
    </row>
    <row r="17740" spans="1:4" x14ac:dyDescent="0.2">
      <c r="A17740" s="295">
        <v>0</v>
      </c>
      <c r="B17740" s="295"/>
      <c r="C17740" s="295">
        <v>0.20472299999999999</v>
      </c>
      <c r="D17740" s="295"/>
    </row>
    <row r="17741" spans="1:4" x14ac:dyDescent="0.2">
      <c r="A17741" s="295">
        <v>0</v>
      </c>
      <c r="B17741" s="295"/>
      <c r="C17741" s="295">
        <v>0.2042581</v>
      </c>
      <c r="D17741" s="295"/>
    </row>
    <row r="17742" spans="1:4" x14ac:dyDescent="0.2">
      <c r="A17742" s="295">
        <v>0</v>
      </c>
      <c r="B17742" s="295"/>
      <c r="C17742" s="295">
        <v>0.20379320000000001</v>
      </c>
      <c r="D17742" s="295"/>
    </row>
    <row r="17743" spans="1:4" x14ac:dyDescent="0.2">
      <c r="A17743" s="295">
        <v>0</v>
      </c>
      <c r="B17743" s="295"/>
      <c r="C17743" s="295">
        <v>0.20295650000000001</v>
      </c>
      <c r="D17743" s="295"/>
    </row>
    <row r="17744" spans="1:4" x14ac:dyDescent="0.2">
      <c r="A17744" s="295">
        <v>0</v>
      </c>
      <c r="B17744" s="295"/>
      <c r="C17744" s="295">
        <v>0.2027706</v>
      </c>
      <c r="D17744" s="295"/>
    </row>
    <row r="17745" spans="1:4" x14ac:dyDescent="0.2">
      <c r="A17745" s="295">
        <v>0</v>
      </c>
      <c r="B17745" s="295"/>
      <c r="C17745" s="295">
        <v>0.2027706</v>
      </c>
      <c r="D17745" s="295"/>
    </row>
    <row r="17746" spans="1:4" x14ac:dyDescent="0.2">
      <c r="A17746" s="295">
        <v>0</v>
      </c>
      <c r="B17746" s="295"/>
      <c r="C17746" s="295">
        <v>0.18433369999999999</v>
      </c>
      <c r="D17746" s="295"/>
    </row>
    <row r="17747" spans="1:4" x14ac:dyDescent="0.2">
      <c r="A17747" s="295">
        <v>0</v>
      </c>
      <c r="B17747" s="295"/>
      <c r="C17747" s="295">
        <v>0.15686749999999999</v>
      </c>
      <c r="D17747" s="295"/>
    </row>
    <row r="17748" spans="1:4" x14ac:dyDescent="0.2">
      <c r="A17748" s="295">
        <v>0</v>
      </c>
      <c r="B17748" s="295"/>
      <c r="C17748" s="295">
        <v>0.1191641</v>
      </c>
      <c r="D17748" s="295"/>
    </row>
    <row r="17749" spans="1:4" x14ac:dyDescent="0.2">
      <c r="A17749" s="295">
        <v>0</v>
      </c>
      <c r="B17749" s="295"/>
      <c r="C17749" s="295">
        <v>0.1154438</v>
      </c>
      <c r="D17749" s="295"/>
    </row>
    <row r="17750" spans="1:4" x14ac:dyDescent="0.2">
      <c r="A17750" s="295">
        <v>0</v>
      </c>
      <c r="B17750" s="295"/>
      <c r="C17750" s="295">
        <v>0.1094738</v>
      </c>
      <c r="D17750" s="295"/>
    </row>
    <row r="17751" spans="1:4" x14ac:dyDescent="0.2">
      <c r="A17751" s="295">
        <v>0</v>
      </c>
      <c r="B17751" s="295"/>
      <c r="C17751" s="295">
        <v>0</v>
      </c>
      <c r="D17751" s="295"/>
    </row>
    <row r="17752" spans="1:4" x14ac:dyDescent="0.2">
      <c r="A17752" s="295">
        <v>0</v>
      </c>
      <c r="B17752" s="295"/>
      <c r="C17752" s="295">
        <v>0</v>
      </c>
      <c r="D17752" s="295"/>
    </row>
    <row r="17753" spans="1:4" x14ac:dyDescent="0.2">
      <c r="A17753" s="295">
        <v>0</v>
      </c>
      <c r="B17753" s="295"/>
      <c r="C17753" s="295">
        <v>0</v>
      </c>
      <c r="D17753" s="295"/>
    </row>
    <row r="17754" spans="1:4" x14ac:dyDescent="0.2">
      <c r="A17754" s="295">
        <v>0</v>
      </c>
      <c r="B17754" s="295"/>
      <c r="C17754" s="295">
        <v>0</v>
      </c>
      <c r="D17754" s="295"/>
    </row>
    <row r="17755" spans="1:4" x14ac:dyDescent="0.2">
      <c r="A17755" s="295">
        <v>0</v>
      </c>
      <c r="B17755" s="295"/>
      <c r="C17755" s="295">
        <v>0</v>
      </c>
      <c r="D17755" s="295"/>
    </row>
    <row r="17756" spans="1:4" x14ac:dyDescent="0.2">
      <c r="A17756" s="295">
        <v>0</v>
      </c>
      <c r="B17756" s="295"/>
      <c r="C17756" s="295">
        <v>0</v>
      </c>
      <c r="D17756" s="295"/>
    </row>
    <row r="17757" spans="1:4" x14ac:dyDescent="0.2">
      <c r="A17757" s="295">
        <v>0</v>
      </c>
      <c r="B17757" s="295"/>
      <c r="C17757" s="295">
        <v>0</v>
      </c>
      <c r="D17757" s="295"/>
    </row>
    <row r="17758" spans="1:4" x14ac:dyDescent="0.2">
      <c r="A17758" s="295">
        <v>0</v>
      </c>
      <c r="B17758" s="295"/>
      <c r="C17758" s="295">
        <v>0</v>
      </c>
      <c r="D17758" s="295"/>
    </row>
    <row r="17759" spans="1:4" x14ac:dyDescent="0.2">
      <c r="A17759" s="295">
        <v>0</v>
      </c>
      <c r="B17759" s="295"/>
      <c r="C17759" s="295">
        <v>0</v>
      </c>
      <c r="D17759" s="295"/>
    </row>
    <row r="17760" spans="1:4" x14ac:dyDescent="0.2">
      <c r="A17760" s="295">
        <v>0</v>
      </c>
      <c r="B17760" s="295"/>
      <c r="C17760" s="295">
        <v>0</v>
      </c>
      <c r="D17760" s="295"/>
    </row>
    <row r="17761" spans="1:4" x14ac:dyDescent="0.2">
      <c r="A17761" s="295">
        <v>0</v>
      </c>
      <c r="B17761" s="295"/>
      <c r="C17761" s="295">
        <v>0</v>
      </c>
      <c r="D17761" s="295"/>
    </row>
    <row r="17762" spans="1:4" x14ac:dyDescent="0.2">
      <c r="A17762" s="295">
        <v>0</v>
      </c>
      <c r="B17762" s="295"/>
      <c r="C17762" s="295">
        <v>0</v>
      </c>
      <c r="D17762" s="295"/>
    </row>
    <row r="17763" spans="1:4" x14ac:dyDescent="0.2">
      <c r="A17763" s="295">
        <v>0</v>
      </c>
      <c r="B17763" s="295"/>
      <c r="C17763" s="295">
        <v>0</v>
      </c>
      <c r="D17763" s="295"/>
    </row>
    <row r="17764" spans="1:4" x14ac:dyDescent="0.2">
      <c r="A17764" s="295">
        <v>0</v>
      </c>
      <c r="B17764" s="295"/>
      <c r="C17764" s="295">
        <v>0</v>
      </c>
      <c r="D17764" s="295"/>
    </row>
    <row r="17765" spans="1:4" x14ac:dyDescent="0.2">
      <c r="A17765" s="295">
        <v>0</v>
      </c>
      <c r="B17765" s="295"/>
      <c r="C17765" s="295">
        <v>0</v>
      </c>
      <c r="D17765" s="295"/>
    </row>
    <row r="17766" spans="1:4" x14ac:dyDescent="0.2">
      <c r="A17766" s="295">
        <v>0</v>
      </c>
      <c r="B17766" s="295"/>
      <c r="C17766" s="295">
        <v>0</v>
      </c>
      <c r="D17766" s="295"/>
    </row>
    <row r="17767" spans="1:4" x14ac:dyDescent="0.2">
      <c r="A17767" s="295">
        <v>0</v>
      </c>
      <c r="B17767" s="295"/>
      <c r="C17767" s="295">
        <v>0</v>
      </c>
      <c r="D17767" s="295"/>
    </row>
    <row r="17768" spans="1:4" x14ac:dyDescent="0.2">
      <c r="A17768" s="295">
        <v>0</v>
      </c>
      <c r="B17768" s="295"/>
      <c r="C17768" s="295">
        <v>0</v>
      </c>
      <c r="D17768" s="295"/>
    </row>
    <row r="17769" spans="1:4" x14ac:dyDescent="0.2">
      <c r="A17769" s="295">
        <v>0</v>
      </c>
      <c r="B17769" s="295"/>
      <c r="C17769" s="295">
        <v>0</v>
      </c>
      <c r="D17769" s="295"/>
    </row>
    <row r="17770" spans="1:4" x14ac:dyDescent="0.2">
      <c r="A17770" s="295">
        <v>0</v>
      </c>
      <c r="B17770" s="295"/>
      <c r="C17770" s="295">
        <v>0</v>
      </c>
      <c r="D17770" s="295"/>
    </row>
    <row r="17771" spans="1:4" x14ac:dyDescent="0.2">
      <c r="A17771" s="295">
        <v>0</v>
      </c>
      <c r="B17771" s="295"/>
      <c r="C17771" s="295">
        <v>0</v>
      </c>
      <c r="D17771" s="295"/>
    </row>
    <row r="17772" spans="1:4" x14ac:dyDescent="0.2">
      <c r="A17772" s="295">
        <v>0</v>
      </c>
      <c r="B17772" s="295"/>
      <c r="C17772" s="295">
        <v>0</v>
      </c>
      <c r="D17772" s="295"/>
    </row>
    <row r="17773" spans="1:4" x14ac:dyDescent="0.2">
      <c r="A17773" s="295">
        <v>0</v>
      </c>
      <c r="B17773" s="295"/>
      <c r="C17773" s="295">
        <v>0</v>
      </c>
      <c r="D17773" s="295"/>
    </row>
    <row r="17774" spans="1:4" x14ac:dyDescent="0.2">
      <c r="A17774" s="295">
        <v>0</v>
      </c>
      <c r="B17774" s="295"/>
      <c r="C17774" s="295">
        <v>0</v>
      </c>
      <c r="D17774" s="295"/>
    </row>
    <row r="17775" spans="1:4" x14ac:dyDescent="0.2">
      <c r="A17775" s="295">
        <v>0</v>
      </c>
      <c r="B17775" s="295"/>
      <c r="C17775" s="295">
        <v>0</v>
      </c>
      <c r="D17775" s="295"/>
    </row>
    <row r="17776" spans="1:4" x14ac:dyDescent="0.2">
      <c r="A17776" s="295">
        <v>0</v>
      </c>
      <c r="B17776" s="295"/>
      <c r="C17776" s="295">
        <v>0</v>
      </c>
      <c r="D17776" s="295"/>
    </row>
    <row r="17777" spans="1:4" x14ac:dyDescent="0.2">
      <c r="A17777" s="295">
        <v>0</v>
      </c>
      <c r="B17777" s="295"/>
      <c r="C17777" s="295">
        <v>0</v>
      </c>
      <c r="D17777" s="295"/>
    </row>
    <row r="17778" spans="1:4" x14ac:dyDescent="0.2">
      <c r="A17778" s="295">
        <v>0</v>
      </c>
      <c r="B17778" s="295"/>
      <c r="C17778" s="295">
        <v>0</v>
      </c>
      <c r="D17778" s="295"/>
    </row>
    <row r="17779" spans="1:4" x14ac:dyDescent="0.2">
      <c r="A17779" s="295">
        <v>0</v>
      </c>
      <c r="B17779" s="295"/>
      <c r="C17779" s="295">
        <v>0</v>
      </c>
      <c r="D17779" s="295"/>
    </row>
    <row r="17780" spans="1:4" x14ac:dyDescent="0.2">
      <c r="A17780" s="295">
        <v>0</v>
      </c>
      <c r="B17780" s="295"/>
      <c r="C17780" s="295">
        <v>0</v>
      </c>
      <c r="D17780" s="295"/>
    </row>
    <row r="17781" spans="1:4" x14ac:dyDescent="0.2">
      <c r="A17781" s="295">
        <v>0</v>
      </c>
      <c r="B17781" s="295"/>
      <c r="C17781" s="295">
        <v>0</v>
      </c>
      <c r="D17781" s="295"/>
    </row>
  </sheetData>
  <pageMargins left="0.7" right="0.7" top="0.75" bottom="0.75" header="0.3" footer="0.3"/>
  <pageSetup paperSize="9" orientation="portrait" horizontalDpi="1200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C787FF-0A07-4E45-B72F-E7A02CCDF771}">
  <sheetPr codeName="Sheet10">
    <tabColor rgb="FF66FF33"/>
  </sheetPr>
  <dimension ref="A1:AG17781"/>
  <sheetViews>
    <sheetView showGridLines="0" zoomScale="70" zoomScaleNormal="70" workbookViewId="0"/>
  </sheetViews>
  <sheetFormatPr defaultColWidth="8.875" defaultRowHeight="12.75" x14ac:dyDescent="0.2"/>
  <cols>
    <col min="1" max="1" width="11" style="294" customWidth="1"/>
    <col min="2" max="3" width="8.875" style="294"/>
    <col min="4" max="4" width="14.5" style="294" bestFit="1" customWidth="1"/>
    <col min="5" max="31" width="11.75" style="294" customWidth="1"/>
    <col min="32" max="32" width="9.5" style="294" bestFit="1" customWidth="1"/>
    <col min="33" max="16384" width="8.875" style="294"/>
  </cols>
  <sheetData>
    <row r="1" spans="1:32" ht="18.75" x14ac:dyDescent="0.3">
      <c r="A1" s="345" t="s">
        <v>0</v>
      </c>
      <c r="B1" s="345"/>
      <c r="C1" s="345"/>
      <c r="D1" s="345"/>
      <c r="E1" s="345"/>
      <c r="F1" s="345"/>
      <c r="G1" s="345"/>
      <c r="H1" s="346" t="s">
        <v>304</v>
      </c>
      <c r="I1" s="345"/>
      <c r="J1" s="345"/>
      <c r="K1" s="345"/>
      <c r="L1" s="345"/>
      <c r="M1" s="345"/>
      <c r="N1" s="345"/>
      <c r="O1" s="345"/>
      <c r="P1" s="345"/>
      <c r="Q1" s="345"/>
      <c r="R1" s="345"/>
      <c r="S1" s="345"/>
      <c r="T1" s="345"/>
      <c r="U1" s="345"/>
      <c r="V1" s="345"/>
      <c r="W1" s="345"/>
      <c r="X1" s="345"/>
      <c r="Y1" s="345"/>
      <c r="Z1" s="345"/>
      <c r="AA1" s="345"/>
      <c r="AB1" s="345"/>
      <c r="AC1" s="345"/>
      <c r="AD1" s="345"/>
      <c r="AE1" s="345"/>
      <c r="AF1" s="345"/>
    </row>
    <row r="2" spans="1:32" ht="15.75" x14ac:dyDescent="0.25">
      <c r="A2" s="344" t="s">
        <v>299</v>
      </c>
      <c r="B2" s="343"/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  <c r="Q2" s="343"/>
      <c r="R2" s="343"/>
      <c r="S2" s="343"/>
      <c r="T2" s="343"/>
      <c r="U2" s="343"/>
      <c r="V2" s="343"/>
      <c r="W2" s="343"/>
      <c r="X2" s="343"/>
      <c r="Y2" s="343"/>
      <c r="Z2" s="343"/>
      <c r="AA2" s="343"/>
      <c r="AB2" s="343"/>
      <c r="AC2" s="343"/>
      <c r="AD2" s="343"/>
      <c r="AE2" s="343"/>
      <c r="AF2" s="343"/>
    </row>
    <row r="4" spans="1:32" ht="15.75" x14ac:dyDescent="0.25">
      <c r="A4" s="347" t="str" cm="1">
        <f t="array" aca="1" ref="A4" ca="1">_xlfn.TEXTBEFORE(MID(CELL("filename"),SEARCH("[",CELL("filename"))+1, SEARCH("]",CELL("filename"))-SEARCH("[",CELL("filename"))-1), " ")</f>
        <v>CP</v>
      </c>
    </row>
    <row r="6" spans="1:32" x14ac:dyDescent="0.2">
      <c r="A6" s="298" t="s">
        <v>296</v>
      </c>
      <c r="B6" s="298"/>
      <c r="C6" s="298"/>
      <c r="D6" s="298"/>
      <c r="E6" s="298"/>
      <c r="F6" s="298"/>
      <c r="G6" s="298"/>
      <c r="H6" s="298"/>
      <c r="I6" s="298"/>
      <c r="J6" s="298"/>
      <c r="K6" s="298"/>
      <c r="L6" s="298"/>
      <c r="M6" s="298"/>
      <c r="N6" s="298"/>
      <c r="O6" s="298"/>
      <c r="P6" s="298"/>
      <c r="Q6" s="298"/>
      <c r="R6" s="298"/>
      <c r="S6" s="298"/>
      <c r="T6" s="298"/>
      <c r="U6" s="298"/>
      <c r="V6" s="298"/>
      <c r="W6" s="298"/>
      <c r="X6" s="298"/>
      <c r="Y6" s="298"/>
      <c r="Z6" s="298"/>
      <c r="AA6" s="298"/>
      <c r="AB6" s="298"/>
      <c r="AC6" s="298"/>
      <c r="AD6" s="298"/>
      <c r="AE6" s="298"/>
      <c r="AF6" s="298"/>
    </row>
    <row r="8" spans="1:32" ht="15" x14ac:dyDescent="0.25">
      <c r="A8" s="333" t="s">
        <v>295</v>
      </c>
      <c r="B8" s="332"/>
      <c r="C8" s="332"/>
      <c r="D8" s="332"/>
      <c r="E8" s="332"/>
      <c r="F8" s="331">
        <v>2024</v>
      </c>
      <c r="G8" s="331">
        <f t="shared" ref="G8:AF8" si="0">F8+1</f>
        <v>2025</v>
      </c>
      <c r="H8" s="331">
        <f t="shared" si="0"/>
        <v>2026</v>
      </c>
      <c r="I8" s="331">
        <f t="shared" si="0"/>
        <v>2027</v>
      </c>
      <c r="J8" s="331">
        <f t="shared" si="0"/>
        <v>2028</v>
      </c>
      <c r="K8" s="331">
        <f t="shared" si="0"/>
        <v>2029</v>
      </c>
      <c r="L8" s="331">
        <f t="shared" si="0"/>
        <v>2030</v>
      </c>
      <c r="M8" s="331">
        <f t="shared" si="0"/>
        <v>2031</v>
      </c>
      <c r="N8" s="331">
        <f t="shared" si="0"/>
        <v>2032</v>
      </c>
      <c r="O8" s="331">
        <f t="shared" si="0"/>
        <v>2033</v>
      </c>
      <c r="P8" s="331">
        <f t="shared" si="0"/>
        <v>2034</v>
      </c>
      <c r="Q8" s="331">
        <f t="shared" si="0"/>
        <v>2035</v>
      </c>
      <c r="R8" s="331">
        <f t="shared" si="0"/>
        <v>2036</v>
      </c>
      <c r="S8" s="331">
        <f t="shared" si="0"/>
        <v>2037</v>
      </c>
      <c r="T8" s="331">
        <f t="shared" si="0"/>
        <v>2038</v>
      </c>
      <c r="U8" s="331">
        <f t="shared" si="0"/>
        <v>2039</v>
      </c>
      <c r="V8" s="331">
        <f t="shared" si="0"/>
        <v>2040</v>
      </c>
      <c r="W8" s="331">
        <f t="shared" si="0"/>
        <v>2041</v>
      </c>
      <c r="X8" s="331">
        <f t="shared" si="0"/>
        <v>2042</v>
      </c>
      <c r="Y8" s="331">
        <f t="shared" si="0"/>
        <v>2043</v>
      </c>
      <c r="Z8" s="331">
        <f t="shared" si="0"/>
        <v>2044</v>
      </c>
      <c r="AA8" s="331">
        <f t="shared" si="0"/>
        <v>2045</v>
      </c>
      <c r="AB8" s="331">
        <f t="shared" si="0"/>
        <v>2046</v>
      </c>
      <c r="AC8" s="331">
        <f t="shared" si="0"/>
        <v>2047</v>
      </c>
      <c r="AD8" s="331">
        <f t="shared" si="0"/>
        <v>2048</v>
      </c>
      <c r="AE8" s="331">
        <f t="shared" si="0"/>
        <v>2049</v>
      </c>
      <c r="AF8" s="331">
        <f t="shared" si="0"/>
        <v>2050</v>
      </c>
    </row>
    <row r="9" spans="1:32" x14ac:dyDescent="0.2">
      <c r="A9" s="294" t="s">
        <v>137</v>
      </c>
      <c r="F9" s="342">
        <f t="shared" ref="F9:AE9" si="1">SUM(F68:F69)</f>
        <v>0</v>
      </c>
      <c r="G9" s="342">
        <f t="shared" si="1"/>
        <v>0</v>
      </c>
      <c r="H9" s="342">
        <f t="shared" si="1"/>
        <v>0</v>
      </c>
      <c r="I9" s="342">
        <f t="shared" si="1"/>
        <v>0</v>
      </c>
      <c r="J9" s="342">
        <f t="shared" si="1"/>
        <v>0</v>
      </c>
      <c r="K9" s="342">
        <f t="shared" si="1"/>
        <v>1.475452797557129E-2</v>
      </c>
      <c r="L9" s="342">
        <f t="shared" si="1"/>
        <v>1.1931234773462664</v>
      </c>
      <c r="M9" s="342">
        <f t="shared" si="1"/>
        <v>9.0736819517537075</v>
      </c>
      <c r="N9" s="342">
        <f t="shared" si="1"/>
        <v>36.422841161442889</v>
      </c>
      <c r="O9" s="342">
        <f t="shared" si="1"/>
        <v>92.192286046742865</v>
      </c>
      <c r="P9" s="342">
        <f t="shared" si="1"/>
        <v>170.01923867371798</v>
      </c>
      <c r="Q9" s="342">
        <f t="shared" si="1"/>
        <v>264.94724433288513</v>
      </c>
      <c r="R9" s="342">
        <f t="shared" si="1"/>
        <v>264.94724433288513</v>
      </c>
      <c r="S9" s="342">
        <f t="shared" si="1"/>
        <v>264.94724433288513</v>
      </c>
      <c r="T9" s="342">
        <f t="shared" si="1"/>
        <v>264.94724433288513</v>
      </c>
      <c r="U9" s="342">
        <f t="shared" si="1"/>
        <v>264.94724433288513</v>
      </c>
      <c r="V9" s="342">
        <f t="shared" si="1"/>
        <v>264.94724433288513</v>
      </c>
      <c r="W9" s="342">
        <f t="shared" si="1"/>
        <v>264.94724433288513</v>
      </c>
      <c r="X9" s="342">
        <f t="shared" si="1"/>
        <v>264.94724433288513</v>
      </c>
      <c r="Y9" s="342">
        <f t="shared" si="1"/>
        <v>264.94724433288513</v>
      </c>
      <c r="Z9" s="342">
        <f t="shared" si="1"/>
        <v>264.94724433288513</v>
      </c>
      <c r="AA9" s="342">
        <f t="shared" si="1"/>
        <v>264.94724433288513</v>
      </c>
      <c r="AB9" s="342">
        <f t="shared" si="1"/>
        <v>264.94724433288513</v>
      </c>
      <c r="AC9" s="342">
        <f t="shared" si="1"/>
        <v>264.94724433288513</v>
      </c>
      <c r="AD9" s="342">
        <f t="shared" si="1"/>
        <v>264.94724433288513</v>
      </c>
      <c r="AE9" s="342">
        <f t="shared" si="1"/>
        <v>264.94724433288513</v>
      </c>
      <c r="AF9" s="342">
        <f t="shared" ref="AF9" si="2">SUM(AF68:AF69)</f>
        <v>264.94724433288513</v>
      </c>
    </row>
    <row r="10" spans="1:32" x14ac:dyDescent="0.2">
      <c r="A10" s="294" t="s">
        <v>136</v>
      </c>
      <c r="F10" s="342">
        <f t="shared" ref="F10:AE10" si="3">SUM(F70:F71)</f>
        <v>0</v>
      </c>
      <c r="G10" s="342">
        <f t="shared" si="3"/>
        <v>0</v>
      </c>
      <c r="H10" s="342">
        <f t="shared" si="3"/>
        <v>0</v>
      </c>
      <c r="I10" s="342">
        <f t="shared" si="3"/>
        <v>0</v>
      </c>
      <c r="J10" s="342">
        <f t="shared" si="3"/>
        <v>0</v>
      </c>
      <c r="K10" s="342">
        <f t="shared" si="3"/>
        <v>0.47885465083794793</v>
      </c>
      <c r="L10" s="342">
        <f t="shared" si="3"/>
        <v>5.1317805495438593</v>
      </c>
      <c r="M10" s="342">
        <f t="shared" si="3"/>
        <v>25.264452294851306</v>
      </c>
      <c r="N10" s="342">
        <f t="shared" si="3"/>
        <v>76.715402482915579</v>
      </c>
      <c r="O10" s="342">
        <f t="shared" si="3"/>
        <v>165.11560854543961</v>
      </c>
      <c r="P10" s="342">
        <f t="shared" si="3"/>
        <v>278.07577676866424</v>
      </c>
      <c r="Q10" s="342">
        <f t="shared" si="3"/>
        <v>409.17268238930404</v>
      </c>
      <c r="R10" s="342">
        <f t="shared" si="3"/>
        <v>409.17268238930404</v>
      </c>
      <c r="S10" s="342">
        <f t="shared" si="3"/>
        <v>409.17268238930404</v>
      </c>
      <c r="T10" s="342">
        <f t="shared" si="3"/>
        <v>409.17268238930404</v>
      </c>
      <c r="U10" s="342">
        <f t="shared" si="3"/>
        <v>409.17268238930404</v>
      </c>
      <c r="V10" s="342">
        <f t="shared" si="3"/>
        <v>409.17268238930404</v>
      </c>
      <c r="W10" s="342">
        <f t="shared" si="3"/>
        <v>409.17268238930404</v>
      </c>
      <c r="X10" s="342">
        <f t="shared" si="3"/>
        <v>409.17268238930404</v>
      </c>
      <c r="Y10" s="342">
        <f t="shared" si="3"/>
        <v>409.17268238930404</v>
      </c>
      <c r="Z10" s="342">
        <f t="shared" si="3"/>
        <v>409.17268238930404</v>
      </c>
      <c r="AA10" s="342">
        <f t="shared" si="3"/>
        <v>409.17268238930404</v>
      </c>
      <c r="AB10" s="342">
        <f t="shared" si="3"/>
        <v>409.17268238930404</v>
      </c>
      <c r="AC10" s="342">
        <f t="shared" si="3"/>
        <v>409.17268238930404</v>
      </c>
      <c r="AD10" s="342">
        <f t="shared" si="3"/>
        <v>409.17268238930404</v>
      </c>
      <c r="AE10" s="342">
        <f t="shared" si="3"/>
        <v>409.17268238930404</v>
      </c>
      <c r="AF10" s="342">
        <f t="shared" ref="AF10" si="4">SUM(AF70:AF71)</f>
        <v>409.17268238930404</v>
      </c>
    </row>
    <row r="13" spans="1:32" ht="15" x14ac:dyDescent="0.25">
      <c r="A13" s="333" t="s">
        <v>134</v>
      </c>
      <c r="B13" s="333"/>
      <c r="C13" s="340"/>
      <c r="D13" s="332"/>
      <c r="E13" s="332"/>
      <c r="F13" s="331">
        <v>2024</v>
      </c>
      <c r="G13" s="331">
        <f t="shared" ref="G13:AF13" si="5">F13+1</f>
        <v>2025</v>
      </c>
      <c r="H13" s="331">
        <f t="shared" si="5"/>
        <v>2026</v>
      </c>
      <c r="I13" s="331">
        <f t="shared" si="5"/>
        <v>2027</v>
      </c>
      <c r="J13" s="331">
        <f t="shared" si="5"/>
        <v>2028</v>
      </c>
      <c r="K13" s="331">
        <f t="shared" si="5"/>
        <v>2029</v>
      </c>
      <c r="L13" s="331">
        <f t="shared" si="5"/>
        <v>2030</v>
      </c>
      <c r="M13" s="331">
        <f t="shared" si="5"/>
        <v>2031</v>
      </c>
      <c r="N13" s="331">
        <f t="shared" si="5"/>
        <v>2032</v>
      </c>
      <c r="O13" s="331">
        <f t="shared" si="5"/>
        <v>2033</v>
      </c>
      <c r="P13" s="331">
        <f t="shared" si="5"/>
        <v>2034</v>
      </c>
      <c r="Q13" s="331">
        <f t="shared" si="5"/>
        <v>2035</v>
      </c>
      <c r="R13" s="331">
        <f t="shared" si="5"/>
        <v>2036</v>
      </c>
      <c r="S13" s="331">
        <f t="shared" si="5"/>
        <v>2037</v>
      </c>
      <c r="T13" s="331">
        <f t="shared" si="5"/>
        <v>2038</v>
      </c>
      <c r="U13" s="331">
        <f t="shared" si="5"/>
        <v>2039</v>
      </c>
      <c r="V13" s="331">
        <f t="shared" si="5"/>
        <v>2040</v>
      </c>
      <c r="W13" s="331">
        <f t="shared" si="5"/>
        <v>2041</v>
      </c>
      <c r="X13" s="331">
        <f t="shared" si="5"/>
        <v>2042</v>
      </c>
      <c r="Y13" s="331">
        <f t="shared" si="5"/>
        <v>2043</v>
      </c>
      <c r="Z13" s="331">
        <f t="shared" si="5"/>
        <v>2044</v>
      </c>
      <c r="AA13" s="331">
        <f t="shared" si="5"/>
        <v>2045</v>
      </c>
      <c r="AB13" s="331">
        <f t="shared" si="5"/>
        <v>2046</v>
      </c>
      <c r="AC13" s="331">
        <f t="shared" si="5"/>
        <v>2047</v>
      </c>
      <c r="AD13" s="331">
        <f t="shared" si="5"/>
        <v>2048</v>
      </c>
      <c r="AE13" s="331">
        <f t="shared" si="5"/>
        <v>2049</v>
      </c>
      <c r="AF13" s="331">
        <f t="shared" si="5"/>
        <v>2050</v>
      </c>
    </row>
    <row r="14" spans="1:32" x14ac:dyDescent="0.2">
      <c r="A14" s="294" t="s">
        <v>137</v>
      </c>
      <c r="F14" s="342">
        <f t="shared" ref="F14:AE14" si="6">SUM(F138:F139)</f>
        <v>0</v>
      </c>
      <c r="G14" s="342">
        <f t="shared" si="6"/>
        <v>0</v>
      </c>
      <c r="H14" s="342">
        <f t="shared" si="6"/>
        <v>0</v>
      </c>
      <c r="I14" s="342">
        <f t="shared" si="6"/>
        <v>0</v>
      </c>
      <c r="J14" s="342">
        <f>SUM(J138:J139)</f>
        <v>0</v>
      </c>
      <c r="K14" s="342">
        <f t="shared" si="6"/>
        <v>0</v>
      </c>
      <c r="L14" s="342">
        <f t="shared" si="6"/>
        <v>0</v>
      </c>
      <c r="M14" s="342">
        <f t="shared" si="6"/>
        <v>0</v>
      </c>
      <c r="N14" s="342">
        <f t="shared" si="6"/>
        <v>0.1424346507847126</v>
      </c>
      <c r="O14" s="342">
        <f t="shared" si="6"/>
        <v>2.6196169464578607</v>
      </c>
      <c r="P14" s="342">
        <f t="shared" si="6"/>
        <v>12.918370503144052</v>
      </c>
      <c r="Q14" s="342">
        <f t="shared" si="6"/>
        <v>35.597964546365901</v>
      </c>
      <c r="R14" s="342">
        <f t="shared" si="6"/>
        <v>35.597964546365901</v>
      </c>
      <c r="S14" s="342">
        <f t="shared" si="6"/>
        <v>35.597964546365901</v>
      </c>
      <c r="T14" s="342">
        <f t="shared" si="6"/>
        <v>35.597964546365901</v>
      </c>
      <c r="U14" s="342">
        <f t="shared" si="6"/>
        <v>35.597964546365901</v>
      </c>
      <c r="V14" s="342">
        <f t="shared" si="6"/>
        <v>35.597964546365901</v>
      </c>
      <c r="W14" s="342">
        <f t="shared" si="6"/>
        <v>35.597964546365901</v>
      </c>
      <c r="X14" s="342">
        <f t="shared" si="6"/>
        <v>35.597964546365901</v>
      </c>
      <c r="Y14" s="342">
        <f t="shared" si="6"/>
        <v>35.597964546365901</v>
      </c>
      <c r="Z14" s="342">
        <f t="shared" si="6"/>
        <v>35.597964546365901</v>
      </c>
      <c r="AA14" s="342">
        <f t="shared" si="6"/>
        <v>35.597964546365901</v>
      </c>
      <c r="AB14" s="342">
        <f t="shared" si="6"/>
        <v>35.597964546365901</v>
      </c>
      <c r="AC14" s="342">
        <f t="shared" si="6"/>
        <v>35.597964546365901</v>
      </c>
      <c r="AD14" s="342">
        <f t="shared" si="6"/>
        <v>35.597964546365901</v>
      </c>
      <c r="AE14" s="342">
        <f t="shared" si="6"/>
        <v>35.597964546365901</v>
      </c>
      <c r="AF14" s="342">
        <f t="shared" ref="AF14" si="7">SUM(AF138:AF139)</f>
        <v>35.597964546365901</v>
      </c>
    </row>
    <row r="15" spans="1:32" x14ac:dyDescent="0.2">
      <c r="A15" s="294" t="s">
        <v>136</v>
      </c>
      <c r="F15" s="342">
        <f t="shared" ref="F15:AE15" si="8">SUM(F140:F141)</f>
        <v>0</v>
      </c>
      <c r="G15" s="342">
        <f t="shared" si="8"/>
        <v>0</v>
      </c>
      <c r="H15" s="342">
        <f t="shared" si="8"/>
        <v>0</v>
      </c>
      <c r="I15" s="342">
        <f t="shared" si="8"/>
        <v>0</v>
      </c>
      <c r="J15" s="342">
        <f t="shared" si="8"/>
        <v>0</v>
      </c>
      <c r="K15" s="342">
        <f t="shared" si="8"/>
        <v>0</v>
      </c>
      <c r="L15" s="342">
        <f t="shared" si="8"/>
        <v>0</v>
      </c>
      <c r="M15" s="342">
        <f t="shared" si="8"/>
        <v>0</v>
      </c>
      <c r="N15" s="342">
        <f t="shared" si="8"/>
        <v>1.1197296723553325</v>
      </c>
      <c r="O15" s="342">
        <f t="shared" si="8"/>
        <v>9.6398272279802235</v>
      </c>
      <c r="P15" s="342">
        <f t="shared" si="8"/>
        <v>33.594501446901994</v>
      </c>
      <c r="Q15" s="342">
        <f t="shared" si="8"/>
        <v>75.306031691989077</v>
      </c>
      <c r="R15" s="342">
        <f t="shared" si="8"/>
        <v>75.306031691989077</v>
      </c>
      <c r="S15" s="342">
        <f t="shared" si="8"/>
        <v>75.306031691989077</v>
      </c>
      <c r="T15" s="342">
        <f t="shared" si="8"/>
        <v>75.306031691989077</v>
      </c>
      <c r="U15" s="342">
        <f t="shared" si="8"/>
        <v>75.306031691989077</v>
      </c>
      <c r="V15" s="342">
        <f t="shared" si="8"/>
        <v>75.306031691989077</v>
      </c>
      <c r="W15" s="342">
        <f t="shared" si="8"/>
        <v>75.306031691989077</v>
      </c>
      <c r="X15" s="342">
        <f t="shared" si="8"/>
        <v>75.306031691989077</v>
      </c>
      <c r="Y15" s="342">
        <f t="shared" si="8"/>
        <v>75.306031691989077</v>
      </c>
      <c r="Z15" s="342">
        <f t="shared" si="8"/>
        <v>75.306031691989077</v>
      </c>
      <c r="AA15" s="342">
        <f t="shared" si="8"/>
        <v>75.306031691989077</v>
      </c>
      <c r="AB15" s="342">
        <f t="shared" si="8"/>
        <v>75.306031691989077</v>
      </c>
      <c r="AC15" s="342">
        <f t="shared" si="8"/>
        <v>75.306031691989077</v>
      </c>
      <c r="AD15" s="342">
        <f t="shared" si="8"/>
        <v>75.306031691989077</v>
      </c>
      <c r="AE15" s="342">
        <f t="shared" si="8"/>
        <v>75.306031691989077</v>
      </c>
      <c r="AF15" s="342">
        <f t="shared" ref="AF15" si="9">SUM(AF140:AF141)</f>
        <v>75.306031691989077</v>
      </c>
    </row>
    <row r="20" spans="1:33" x14ac:dyDescent="0.2">
      <c r="A20" s="298" t="s">
        <v>294</v>
      </c>
      <c r="B20" s="298"/>
      <c r="C20" s="298"/>
      <c r="D20" s="298"/>
      <c r="E20" s="298"/>
      <c r="F20" s="298"/>
      <c r="G20" s="298"/>
      <c r="H20" s="298"/>
      <c r="I20" s="298"/>
      <c r="J20" s="298"/>
      <c r="K20" s="298"/>
      <c r="L20" s="298"/>
      <c r="M20" s="298"/>
      <c r="N20" s="298"/>
      <c r="O20" s="298"/>
      <c r="P20" s="298"/>
      <c r="Q20" s="298"/>
      <c r="R20" s="298"/>
      <c r="S20" s="298"/>
      <c r="T20" s="298"/>
      <c r="U20" s="298"/>
      <c r="V20" s="298"/>
      <c r="W20" s="298"/>
      <c r="X20" s="298"/>
      <c r="Y20" s="298"/>
      <c r="Z20" s="298"/>
      <c r="AA20" s="298"/>
      <c r="AB20" s="298"/>
      <c r="AC20" s="298"/>
      <c r="AD20" s="298"/>
      <c r="AE20" s="298"/>
      <c r="AF20" s="298"/>
    </row>
    <row r="21" spans="1:33" x14ac:dyDescent="0.2">
      <c r="A21" s="341"/>
      <c r="B21" s="341"/>
      <c r="C21" s="341"/>
      <c r="D21" s="341"/>
      <c r="E21" s="341"/>
      <c r="F21" s="341"/>
      <c r="G21" s="341"/>
      <c r="H21" s="341"/>
      <c r="I21" s="341"/>
      <c r="J21" s="341"/>
      <c r="K21" s="341"/>
      <c r="L21" s="341"/>
      <c r="M21" s="341"/>
      <c r="N21" s="341"/>
      <c r="O21" s="341"/>
      <c r="P21" s="341"/>
      <c r="Q21" s="341"/>
      <c r="R21" s="341"/>
      <c r="S21" s="341"/>
      <c r="T21" s="341"/>
      <c r="U21" s="341"/>
      <c r="V21" s="341"/>
      <c r="W21" s="341"/>
      <c r="X21" s="341"/>
      <c r="Y21" s="341"/>
      <c r="Z21" s="341"/>
      <c r="AA21" s="341"/>
      <c r="AB21" s="341"/>
      <c r="AC21" s="341"/>
      <c r="AD21" s="341"/>
      <c r="AE21" s="341"/>
    </row>
    <row r="22" spans="1:33" ht="15" x14ac:dyDescent="0.25">
      <c r="B22" s="326" t="s">
        <v>293</v>
      </c>
      <c r="F22" s="338" t="s">
        <v>1</v>
      </c>
      <c r="H22" s="341"/>
      <c r="I22" s="341"/>
      <c r="J22" s="341"/>
      <c r="K22" s="341"/>
      <c r="L22" s="341"/>
      <c r="M22" s="341"/>
      <c r="N22" s="341"/>
      <c r="O22" s="341"/>
      <c r="P22" s="341"/>
      <c r="Q22" s="341"/>
      <c r="R22" s="341"/>
      <c r="S22" s="341"/>
      <c r="T22" s="341"/>
      <c r="U22" s="341"/>
      <c r="V22" s="341"/>
      <c r="W22" s="341"/>
      <c r="X22" s="341"/>
      <c r="Y22" s="341"/>
      <c r="Z22" s="341"/>
      <c r="AA22" s="341"/>
      <c r="AB22" s="341"/>
      <c r="AC22" s="341"/>
      <c r="AD22" s="341"/>
      <c r="AE22" s="341"/>
      <c r="AF22" s="341"/>
      <c r="AG22" s="341"/>
    </row>
    <row r="23" spans="1:33" ht="15" x14ac:dyDescent="0.25">
      <c r="B23" s="326" t="s">
        <v>292</v>
      </c>
      <c r="F23" s="338">
        <v>1</v>
      </c>
      <c r="H23" s="341"/>
      <c r="I23" s="341"/>
      <c r="J23" s="341"/>
      <c r="K23" s="341"/>
      <c r="L23" s="341"/>
      <c r="M23" s="341"/>
      <c r="N23" s="341"/>
      <c r="O23" s="341"/>
      <c r="P23" s="341"/>
      <c r="Q23" s="341"/>
      <c r="R23" s="341"/>
      <c r="S23" s="341"/>
      <c r="T23" s="341"/>
      <c r="U23" s="341"/>
      <c r="V23" s="341"/>
      <c r="W23" s="341"/>
      <c r="X23" s="341"/>
      <c r="Y23" s="341"/>
      <c r="Z23" s="341"/>
      <c r="AA23" s="341"/>
      <c r="AB23" s="341"/>
      <c r="AC23" s="341"/>
      <c r="AD23" s="341"/>
      <c r="AE23" s="341"/>
      <c r="AF23" s="341"/>
      <c r="AG23" s="341"/>
    </row>
    <row r="24" spans="1:33" x14ac:dyDescent="0.2">
      <c r="F24" s="341"/>
      <c r="G24" s="341"/>
      <c r="H24" s="341"/>
      <c r="I24" s="341"/>
      <c r="J24" s="341"/>
      <c r="K24" s="341"/>
      <c r="L24" s="341"/>
      <c r="M24" s="341"/>
      <c r="N24" s="341"/>
      <c r="O24" s="341"/>
      <c r="P24" s="341"/>
      <c r="Q24" s="341"/>
      <c r="R24" s="341"/>
      <c r="S24" s="341"/>
      <c r="T24" s="341"/>
      <c r="U24" s="341"/>
      <c r="V24" s="341"/>
      <c r="W24" s="341"/>
      <c r="X24" s="341"/>
      <c r="Y24" s="341"/>
      <c r="Z24" s="341"/>
      <c r="AA24" s="341"/>
      <c r="AB24" s="341"/>
      <c r="AC24" s="341"/>
      <c r="AD24" s="341"/>
      <c r="AE24" s="341"/>
      <c r="AF24" s="341"/>
      <c r="AG24" s="341"/>
    </row>
    <row r="25" spans="1:33" ht="30" x14ac:dyDescent="0.25">
      <c r="B25" s="332"/>
      <c r="C25" s="340"/>
      <c r="D25" s="340"/>
      <c r="E25" s="340"/>
      <c r="F25" s="339" t="s">
        <v>291</v>
      </c>
      <c r="G25" s="339" t="s">
        <v>290</v>
      </c>
      <c r="H25" s="339" t="s">
        <v>289</v>
      </c>
      <c r="I25" s="339" t="s">
        <v>288</v>
      </c>
      <c r="J25" s="339" t="s">
        <v>287</v>
      </c>
      <c r="K25" s="339" t="s">
        <v>286</v>
      </c>
      <c r="L25" s="339" t="s">
        <v>285</v>
      </c>
      <c r="M25" s="339" t="s">
        <v>284</v>
      </c>
    </row>
    <row r="26" spans="1:33" ht="15" x14ac:dyDescent="0.25">
      <c r="B26" s="325" t="s">
        <v>283</v>
      </c>
      <c r="F26" s="337">
        <v>5.7100000381469727</v>
      </c>
      <c r="G26" s="337">
        <v>5.7100000381469727</v>
      </c>
      <c r="H26" s="337">
        <v>6.345051062310517E-3</v>
      </c>
      <c r="I26" s="337">
        <v>6.345051062310517E-3</v>
      </c>
      <c r="J26" s="337">
        <v>1.1406960016646752</v>
      </c>
      <c r="K26" s="338">
        <v>0</v>
      </c>
      <c r="L26" s="338">
        <v>0</v>
      </c>
      <c r="M26" s="337">
        <v>2.52533033490181E-2</v>
      </c>
    </row>
    <row r="27" spans="1:33" ht="15" x14ac:dyDescent="0.25">
      <c r="B27" s="325" t="s">
        <v>282</v>
      </c>
      <c r="F27" s="337">
        <v>5.7100000381469727</v>
      </c>
      <c r="G27" s="337">
        <v>5.7100000381469727</v>
      </c>
      <c r="H27" s="337">
        <v>6.5702238302329562E-3</v>
      </c>
      <c r="I27" s="337">
        <v>6.5702238302329562E-3</v>
      </c>
      <c r="J27" s="337">
        <v>1.0521063749754784</v>
      </c>
      <c r="K27" s="338">
        <v>0</v>
      </c>
      <c r="L27" s="338">
        <v>0</v>
      </c>
      <c r="M27" s="337">
        <v>2.6478001847863201E-2</v>
      </c>
      <c r="N27" s="325"/>
      <c r="O27" s="325"/>
    </row>
    <row r="28" spans="1:33" ht="15" x14ac:dyDescent="0.25">
      <c r="B28" s="336"/>
    </row>
    <row r="29" spans="1:33" ht="15" x14ac:dyDescent="0.25">
      <c r="B29" s="325" t="s">
        <v>281</v>
      </c>
      <c r="F29" s="335" t="s">
        <v>306</v>
      </c>
    </row>
    <row r="30" spans="1:33" ht="15" x14ac:dyDescent="0.25">
      <c r="B30" s="325" t="s">
        <v>280</v>
      </c>
      <c r="F30" s="334">
        <v>3.744292237442922E-2</v>
      </c>
    </row>
    <row r="31" spans="1:33" ht="15" x14ac:dyDescent="0.25">
      <c r="A31" s="326"/>
    </row>
    <row r="33" spans="1:33" s="325" customFormat="1" ht="19.899999999999999" customHeight="1" x14ac:dyDescent="0.25">
      <c r="A33" s="333" t="s">
        <v>279</v>
      </c>
      <c r="B33" s="332"/>
      <c r="C33" s="332"/>
      <c r="D33" s="332"/>
      <c r="E33" s="332"/>
      <c r="F33" s="331">
        <v>2024</v>
      </c>
      <c r="G33" s="331">
        <v>2025</v>
      </c>
      <c r="H33" s="331">
        <v>2026</v>
      </c>
      <c r="I33" s="331">
        <v>2027</v>
      </c>
      <c r="J33" s="331">
        <v>2028</v>
      </c>
      <c r="K33" s="331">
        <v>2029</v>
      </c>
      <c r="L33" s="331">
        <v>2030</v>
      </c>
      <c r="M33" s="331">
        <v>2031</v>
      </c>
      <c r="N33" s="331">
        <v>2032</v>
      </c>
      <c r="O33" s="331">
        <v>2033</v>
      </c>
      <c r="P33" s="331">
        <v>2034</v>
      </c>
      <c r="Q33" s="331">
        <v>2035</v>
      </c>
      <c r="R33" s="331">
        <v>2036</v>
      </c>
      <c r="S33" s="331">
        <v>2037</v>
      </c>
      <c r="T33" s="331">
        <v>2038</v>
      </c>
      <c r="U33" s="331">
        <v>2039</v>
      </c>
      <c r="V33" s="331">
        <v>2040</v>
      </c>
      <c r="W33" s="331">
        <v>2041</v>
      </c>
      <c r="X33" s="331">
        <v>2042</v>
      </c>
      <c r="Y33" s="331">
        <v>2043</v>
      </c>
      <c r="Z33" s="331">
        <v>2044</v>
      </c>
      <c r="AA33" s="331">
        <v>2045</v>
      </c>
      <c r="AB33" s="331">
        <v>2046</v>
      </c>
      <c r="AC33" s="331">
        <v>2047</v>
      </c>
      <c r="AD33" s="331">
        <v>2048</v>
      </c>
      <c r="AE33" s="331">
        <v>2049</v>
      </c>
      <c r="AF33" s="331">
        <v>2050</v>
      </c>
      <c r="AG33" s="326"/>
    </row>
    <row r="34" spans="1:33" s="325" customFormat="1" ht="15" x14ac:dyDescent="0.25">
      <c r="A34" s="325" t="s">
        <v>1</v>
      </c>
      <c r="B34" s="325" t="s">
        <v>307</v>
      </c>
      <c r="C34" s="326"/>
      <c r="D34" s="326"/>
      <c r="E34" s="326"/>
      <c r="F34" s="328">
        <v>3.9800000190734859</v>
      </c>
      <c r="G34" s="328">
        <v>4.130000114440918</v>
      </c>
      <c r="H34" s="328">
        <v>4.309999942779541</v>
      </c>
      <c r="I34" s="328">
        <v>4.429999828338623</v>
      </c>
      <c r="J34" s="328">
        <v>4.5399999618530273</v>
      </c>
      <c r="K34" s="328">
        <v>4.6399998664855957</v>
      </c>
      <c r="L34" s="328">
        <v>4.7199997901916504</v>
      </c>
      <c r="M34" s="328">
        <v>4.8499999046325684</v>
      </c>
      <c r="N34" s="328">
        <v>5.0399999618530273</v>
      </c>
      <c r="O34" s="328">
        <v>5.25</v>
      </c>
      <c r="P34" s="328">
        <v>5.429999828338623</v>
      </c>
      <c r="Q34" s="328">
        <v>5.5799999237060547</v>
      </c>
      <c r="R34" s="328">
        <v>5.5799999237060547</v>
      </c>
      <c r="S34" s="328">
        <v>5.5799999237060547</v>
      </c>
      <c r="T34" s="328">
        <v>5.5799999237060547</v>
      </c>
      <c r="U34" s="328">
        <v>5.5799999237060547</v>
      </c>
      <c r="V34" s="328">
        <v>5.5799999237060547</v>
      </c>
      <c r="W34" s="328">
        <v>5.5799999237060547</v>
      </c>
      <c r="X34" s="328">
        <v>5.5799999237060547</v>
      </c>
      <c r="Y34" s="328">
        <v>5.5799999237060547</v>
      </c>
      <c r="Z34" s="328">
        <v>5.5799999237060547</v>
      </c>
      <c r="AA34" s="328">
        <v>5.5799999237060547</v>
      </c>
      <c r="AB34" s="328">
        <v>5.5799999237060547</v>
      </c>
      <c r="AC34" s="328">
        <v>5.5799999237060547</v>
      </c>
      <c r="AD34" s="328">
        <v>5.5799999237060547</v>
      </c>
      <c r="AE34" s="328">
        <v>5.5799999237060547</v>
      </c>
      <c r="AF34" s="328">
        <v>5.5799999237060547</v>
      </c>
    </row>
    <row r="35" spans="1:33" s="325" customFormat="1" ht="15" x14ac:dyDescent="0.25">
      <c r="B35" s="325" t="s">
        <v>308</v>
      </c>
      <c r="C35" s="326"/>
      <c r="D35" s="326"/>
      <c r="E35" s="326"/>
      <c r="F35" s="328">
        <v>4.0299999713897705</v>
      </c>
      <c r="G35" s="328">
        <v>4.2300000190734863</v>
      </c>
      <c r="H35" s="328">
        <v>4.5350000858306885</v>
      </c>
      <c r="I35" s="328">
        <v>4.8949999809265137</v>
      </c>
      <c r="J35" s="328">
        <v>5.3050000667572021</v>
      </c>
      <c r="K35" s="328">
        <v>5.7599999904632568</v>
      </c>
      <c r="L35" s="328">
        <v>6.2249999046325684</v>
      </c>
      <c r="M35" s="328">
        <v>6.7049999237060547</v>
      </c>
      <c r="N35" s="328">
        <v>7.2049999237060547</v>
      </c>
      <c r="O35" s="328">
        <v>7.690000057220459</v>
      </c>
      <c r="P35" s="328">
        <v>8.1150002479553223</v>
      </c>
      <c r="Q35" s="328">
        <v>8.4950003623962402</v>
      </c>
      <c r="R35" s="328">
        <v>8.4950003623962402</v>
      </c>
      <c r="S35" s="328">
        <v>8.4950003623962402</v>
      </c>
      <c r="T35" s="328">
        <v>8.4950003623962402</v>
      </c>
      <c r="U35" s="328">
        <v>8.4950003623962402</v>
      </c>
      <c r="V35" s="328">
        <v>8.4950003623962402</v>
      </c>
      <c r="W35" s="328">
        <v>8.4950003623962402</v>
      </c>
      <c r="X35" s="328">
        <v>8.4950003623962402</v>
      </c>
      <c r="Y35" s="328">
        <v>8.4950003623962402</v>
      </c>
      <c r="Z35" s="328">
        <v>8.4950003623962402</v>
      </c>
      <c r="AA35" s="328">
        <v>8.4950003623962402</v>
      </c>
      <c r="AB35" s="328">
        <v>8.4950003623962402</v>
      </c>
      <c r="AC35" s="328">
        <v>8.4950003623962402</v>
      </c>
      <c r="AD35" s="328">
        <v>8.4950003623962402</v>
      </c>
      <c r="AE35" s="328">
        <v>8.4950003623962402</v>
      </c>
      <c r="AF35" s="328">
        <v>8.4950003623962402</v>
      </c>
    </row>
    <row r="36" spans="1:33" s="325" customFormat="1" ht="15" x14ac:dyDescent="0.25">
      <c r="A36" s="325" t="s">
        <v>274</v>
      </c>
      <c r="B36" s="325" t="s">
        <v>307</v>
      </c>
      <c r="C36" s="326"/>
      <c r="D36" s="326"/>
      <c r="E36" s="326"/>
      <c r="F36" s="328">
        <v>0</v>
      </c>
      <c r="G36" s="328">
        <v>0</v>
      </c>
      <c r="H36" s="328">
        <v>0</v>
      </c>
      <c r="I36" s="328">
        <v>0</v>
      </c>
      <c r="J36" s="328">
        <v>0</v>
      </c>
      <c r="K36" s="328">
        <v>0</v>
      </c>
      <c r="L36" s="328">
        <v>0</v>
      </c>
      <c r="M36" s="328">
        <v>0</v>
      </c>
      <c r="N36" s="328">
        <v>0</v>
      </c>
      <c r="O36" s="328">
        <v>0</v>
      </c>
      <c r="P36" s="328">
        <v>0</v>
      </c>
      <c r="Q36" s="328">
        <v>0</v>
      </c>
      <c r="R36" s="328">
        <v>0</v>
      </c>
      <c r="S36" s="328">
        <v>0</v>
      </c>
      <c r="T36" s="328">
        <v>0</v>
      </c>
      <c r="U36" s="328">
        <v>0</v>
      </c>
      <c r="V36" s="328">
        <v>0</v>
      </c>
      <c r="W36" s="328">
        <v>0</v>
      </c>
      <c r="X36" s="328">
        <v>0</v>
      </c>
      <c r="Y36" s="328">
        <v>0</v>
      </c>
      <c r="Z36" s="328">
        <v>0</v>
      </c>
      <c r="AA36" s="328">
        <v>0</v>
      </c>
      <c r="AB36" s="328">
        <v>0</v>
      </c>
      <c r="AC36" s="328">
        <v>0</v>
      </c>
      <c r="AD36" s="328">
        <v>0</v>
      </c>
      <c r="AE36" s="328">
        <v>0</v>
      </c>
      <c r="AF36" s="328">
        <v>0</v>
      </c>
    </row>
    <row r="37" spans="1:33" s="325" customFormat="1" ht="15" x14ac:dyDescent="0.25">
      <c r="B37" s="325" t="s">
        <v>308</v>
      </c>
      <c r="C37" s="326"/>
      <c r="D37" s="326"/>
      <c r="E37" s="326"/>
      <c r="F37" s="328">
        <v>0</v>
      </c>
      <c r="G37" s="328">
        <v>0</v>
      </c>
      <c r="H37" s="328">
        <v>0</v>
      </c>
      <c r="I37" s="328">
        <v>0</v>
      </c>
      <c r="J37" s="328">
        <v>0</v>
      </c>
      <c r="K37" s="328">
        <v>0</v>
      </c>
      <c r="L37" s="328">
        <v>0</v>
      </c>
      <c r="M37" s="328">
        <v>0</v>
      </c>
      <c r="N37" s="328">
        <v>0</v>
      </c>
      <c r="O37" s="328">
        <v>0</v>
      </c>
      <c r="P37" s="328">
        <v>0</v>
      </c>
      <c r="Q37" s="328">
        <v>0</v>
      </c>
      <c r="R37" s="328">
        <v>0</v>
      </c>
      <c r="S37" s="328">
        <v>0</v>
      </c>
      <c r="T37" s="328">
        <v>0</v>
      </c>
      <c r="U37" s="328">
        <v>0</v>
      </c>
      <c r="V37" s="328">
        <v>0</v>
      </c>
      <c r="W37" s="328">
        <v>0</v>
      </c>
      <c r="X37" s="328">
        <v>0</v>
      </c>
      <c r="Y37" s="328">
        <v>0</v>
      </c>
      <c r="Z37" s="328">
        <v>0</v>
      </c>
      <c r="AA37" s="328">
        <v>0</v>
      </c>
      <c r="AB37" s="328">
        <v>0</v>
      </c>
      <c r="AC37" s="328">
        <v>0</v>
      </c>
      <c r="AD37" s="328">
        <v>0</v>
      </c>
      <c r="AE37" s="328">
        <v>0</v>
      </c>
      <c r="AF37" s="328">
        <v>0</v>
      </c>
    </row>
    <row r="38" spans="1:33" s="325" customFormat="1" ht="15" x14ac:dyDescent="0.25">
      <c r="A38" s="325" t="s">
        <v>309</v>
      </c>
      <c r="B38" s="325" t="s">
        <v>307</v>
      </c>
      <c r="C38" s="326"/>
      <c r="D38" s="326"/>
      <c r="E38" s="326"/>
      <c r="F38" s="327">
        <f t="shared" ref="F38:AF39" si="10">IF(F34-F36&lt;0,0,F34-F36)</f>
        <v>3.9800000190734859</v>
      </c>
      <c r="G38" s="327">
        <f t="shared" si="10"/>
        <v>4.130000114440918</v>
      </c>
      <c r="H38" s="327">
        <f t="shared" si="10"/>
        <v>4.309999942779541</v>
      </c>
      <c r="I38" s="327">
        <f t="shared" si="10"/>
        <v>4.429999828338623</v>
      </c>
      <c r="J38" s="327">
        <f t="shared" si="10"/>
        <v>4.5399999618530273</v>
      </c>
      <c r="K38" s="327">
        <f t="shared" si="10"/>
        <v>4.6399998664855957</v>
      </c>
      <c r="L38" s="327">
        <f t="shared" si="10"/>
        <v>4.7199997901916504</v>
      </c>
      <c r="M38" s="327">
        <f t="shared" si="10"/>
        <v>4.8499999046325684</v>
      </c>
      <c r="N38" s="327">
        <f t="shared" si="10"/>
        <v>5.0399999618530273</v>
      </c>
      <c r="O38" s="327">
        <f t="shared" si="10"/>
        <v>5.25</v>
      </c>
      <c r="P38" s="327">
        <f t="shared" si="10"/>
        <v>5.429999828338623</v>
      </c>
      <c r="Q38" s="327">
        <f t="shared" si="10"/>
        <v>5.5799999237060547</v>
      </c>
      <c r="R38" s="327">
        <f t="shared" si="10"/>
        <v>5.5799999237060547</v>
      </c>
      <c r="S38" s="327">
        <f t="shared" si="10"/>
        <v>5.5799999237060547</v>
      </c>
      <c r="T38" s="327">
        <f t="shared" si="10"/>
        <v>5.5799999237060547</v>
      </c>
      <c r="U38" s="327">
        <f t="shared" si="10"/>
        <v>5.5799999237060547</v>
      </c>
      <c r="V38" s="327">
        <f t="shared" si="10"/>
        <v>5.5799999237060547</v>
      </c>
      <c r="W38" s="327">
        <f t="shared" si="10"/>
        <v>5.5799999237060547</v>
      </c>
      <c r="X38" s="327">
        <f t="shared" si="10"/>
        <v>5.5799999237060547</v>
      </c>
      <c r="Y38" s="327">
        <f t="shared" si="10"/>
        <v>5.5799999237060547</v>
      </c>
      <c r="Z38" s="327">
        <f t="shared" si="10"/>
        <v>5.5799999237060547</v>
      </c>
      <c r="AA38" s="327">
        <f t="shared" si="10"/>
        <v>5.5799999237060547</v>
      </c>
      <c r="AB38" s="327">
        <f t="shared" si="10"/>
        <v>5.5799999237060547</v>
      </c>
      <c r="AC38" s="327">
        <f t="shared" si="10"/>
        <v>5.5799999237060547</v>
      </c>
      <c r="AD38" s="327">
        <f t="shared" si="10"/>
        <v>5.5799999237060547</v>
      </c>
      <c r="AE38" s="327">
        <f t="shared" si="10"/>
        <v>5.5799999237060547</v>
      </c>
      <c r="AF38" s="327">
        <f t="shared" si="10"/>
        <v>5.5799999237060547</v>
      </c>
    </row>
    <row r="39" spans="1:33" s="325" customFormat="1" ht="15" x14ac:dyDescent="0.25">
      <c r="B39" s="325" t="s">
        <v>308</v>
      </c>
      <c r="C39" s="326"/>
      <c r="D39" s="326"/>
      <c r="E39" s="326"/>
      <c r="F39" s="327">
        <f t="shared" si="10"/>
        <v>4.0299999713897705</v>
      </c>
      <c r="G39" s="327">
        <f t="shared" si="10"/>
        <v>4.2300000190734863</v>
      </c>
      <c r="H39" s="327">
        <f t="shared" si="10"/>
        <v>4.5350000858306885</v>
      </c>
      <c r="I39" s="327">
        <f t="shared" si="10"/>
        <v>4.8949999809265137</v>
      </c>
      <c r="J39" s="327">
        <f t="shared" si="10"/>
        <v>5.3050000667572021</v>
      </c>
      <c r="K39" s="327">
        <f t="shared" si="10"/>
        <v>5.7599999904632568</v>
      </c>
      <c r="L39" s="327">
        <f t="shared" si="10"/>
        <v>6.2249999046325684</v>
      </c>
      <c r="M39" s="327">
        <f t="shared" si="10"/>
        <v>6.7049999237060547</v>
      </c>
      <c r="N39" s="327">
        <f t="shared" si="10"/>
        <v>7.2049999237060547</v>
      </c>
      <c r="O39" s="327">
        <f t="shared" si="10"/>
        <v>7.690000057220459</v>
      </c>
      <c r="P39" s="327">
        <f t="shared" si="10"/>
        <v>8.1150002479553223</v>
      </c>
      <c r="Q39" s="327">
        <f t="shared" si="10"/>
        <v>8.4950003623962402</v>
      </c>
      <c r="R39" s="327">
        <f t="shared" si="10"/>
        <v>8.4950003623962402</v>
      </c>
      <c r="S39" s="327">
        <f t="shared" si="10"/>
        <v>8.4950003623962402</v>
      </c>
      <c r="T39" s="327">
        <f t="shared" si="10"/>
        <v>8.4950003623962402</v>
      </c>
      <c r="U39" s="327">
        <f t="shared" si="10"/>
        <v>8.4950003623962402</v>
      </c>
      <c r="V39" s="327">
        <f t="shared" si="10"/>
        <v>8.4950003623962402</v>
      </c>
      <c r="W39" s="327">
        <f t="shared" si="10"/>
        <v>8.4950003623962402</v>
      </c>
      <c r="X39" s="327">
        <f t="shared" si="10"/>
        <v>8.4950003623962402</v>
      </c>
      <c r="Y39" s="327">
        <f t="shared" si="10"/>
        <v>8.4950003623962402</v>
      </c>
      <c r="Z39" s="327">
        <f t="shared" si="10"/>
        <v>8.4950003623962402</v>
      </c>
      <c r="AA39" s="327">
        <f t="shared" si="10"/>
        <v>8.4950003623962402</v>
      </c>
      <c r="AB39" s="327">
        <f t="shared" si="10"/>
        <v>8.4950003623962402</v>
      </c>
      <c r="AC39" s="327">
        <f t="shared" si="10"/>
        <v>8.4950003623962402</v>
      </c>
      <c r="AD39" s="327">
        <f t="shared" si="10"/>
        <v>8.4950003623962402</v>
      </c>
      <c r="AE39" s="327">
        <f t="shared" si="10"/>
        <v>8.4950003623962402</v>
      </c>
      <c r="AF39" s="327">
        <f t="shared" si="10"/>
        <v>8.4950003623962402</v>
      </c>
    </row>
    <row r="40" spans="1:33" ht="15" x14ac:dyDescent="0.25">
      <c r="B40" s="326"/>
    </row>
    <row r="41" spans="1:33" ht="15" x14ac:dyDescent="0.25">
      <c r="A41" s="333" t="s">
        <v>310</v>
      </c>
      <c r="B41" s="332"/>
      <c r="C41" s="332"/>
      <c r="D41" s="332"/>
      <c r="E41" s="332"/>
      <c r="F41" s="331">
        <f t="shared" ref="F41:AF41" si="11">F33</f>
        <v>2024</v>
      </c>
      <c r="G41" s="331">
        <f t="shared" si="11"/>
        <v>2025</v>
      </c>
      <c r="H41" s="331">
        <f t="shared" si="11"/>
        <v>2026</v>
      </c>
      <c r="I41" s="331">
        <f t="shared" si="11"/>
        <v>2027</v>
      </c>
      <c r="J41" s="331">
        <f t="shared" si="11"/>
        <v>2028</v>
      </c>
      <c r="K41" s="331">
        <f t="shared" si="11"/>
        <v>2029</v>
      </c>
      <c r="L41" s="331">
        <f t="shared" si="11"/>
        <v>2030</v>
      </c>
      <c r="M41" s="331">
        <f t="shared" si="11"/>
        <v>2031</v>
      </c>
      <c r="N41" s="331">
        <f t="shared" si="11"/>
        <v>2032</v>
      </c>
      <c r="O41" s="331">
        <f t="shared" si="11"/>
        <v>2033</v>
      </c>
      <c r="P41" s="331">
        <f t="shared" si="11"/>
        <v>2034</v>
      </c>
      <c r="Q41" s="331">
        <f t="shared" si="11"/>
        <v>2035</v>
      </c>
      <c r="R41" s="331">
        <f t="shared" si="11"/>
        <v>2036</v>
      </c>
      <c r="S41" s="331">
        <f t="shared" si="11"/>
        <v>2037</v>
      </c>
      <c r="T41" s="331">
        <f t="shared" si="11"/>
        <v>2038</v>
      </c>
      <c r="U41" s="331">
        <f t="shared" si="11"/>
        <v>2039</v>
      </c>
      <c r="V41" s="331">
        <f t="shared" si="11"/>
        <v>2040</v>
      </c>
      <c r="W41" s="331">
        <f t="shared" si="11"/>
        <v>2041</v>
      </c>
      <c r="X41" s="331">
        <f t="shared" si="11"/>
        <v>2042</v>
      </c>
      <c r="Y41" s="331">
        <f t="shared" si="11"/>
        <v>2043</v>
      </c>
      <c r="Z41" s="331">
        <f t="shared" si="11"/>
        <v>2044</v>
      </c>
      <c r="AA41" s="331">
        <f t="shared" si="11"/>
        <v>2045</v>
      </c>
      <c r="AB41" s="331">
        <f t="shared" si="11"/>
        <v>2046</v>
      </c>
      <c r="AC41" s="331">
        <f t="shared" si="11"/>
        <v>2047</v>
      </c>
      <c r="AD41" s="331">
        <f t="shared" si="11"/>
        <v>2048</v>
      </c>
      <c r="AE41" s="331">
        <f t="shared" si="11"/>
        <v>2049</v>
      </c>
      <c r="AF41" s="331">
        <f t="shared" si="11"/>
        <v>2050</v>
      </c>
    </row>
    <row r="42" spans="1:33" s="325" customFormat="1" ht="15" x14ac:dyDescent="0.25">
      <c r="A42" s="330"/>
      <c r="F42" s="326"/>
      <c r="G42" s="326"/>
      <c r="H42" s="326"/>
      <c r="I42" s="326"/>
      <c r="J42" s="326"/>
      <c r="K42" s="326"/>
      <c r="L42" s="326"/>
      <c r="M42" s="326"/>
      <c r="N42" s="326"/>
      <c r="O42" s="326"/>
      <c r="P42" s="326"/>
      <c r="Q42" s="326"/>
      <c r="R42" s="326"/>
      <c r="S42" s="326"/>
      <c r="T42" s="326"/>
      <c r="U42" s="326"/>
      <c r="V42" s="326"/>
      <c r="W42" s="326"/>
      <c r="X42" s="326"/>
      <c r="Y42" s="326"/>
      <c r="Z42" s="326"/>
      <c r="AA42" s="326"/>
      <c r="AB42" s="326"/>
      <c r="AC42" s="326"/>
      <c r="AD42" s="326"/>
      <c r="AE42" s="326"/>
      <c r="AF42" s="326"/>
      <c r="AG42" s="326"/>
    </row>
    <row r="43" spans="1:33" s="325" customFormat="1" ht="15" x14ac:dyDescent="0.25">
      <c r="A43" s="325" t="str">
        <f>A34</f>
        <v>AR010</v>
      </c>
      <c r="B43" s="325" t="str">
        <f>B34</f>
        <v>S (MW)</v>
      </c>
      <c r="C43" s="326"/>
      <c r="D43" s="326"/>
      <c r="E43" s="326"/>
      <c r="F43" s="329">
        <f>F38</f>
        <v>3.9800000190734859</v>
      </c>
      <c r="G43" s="329">
        <f t="shared" ref="G43:AF44" si="12">G38</f>
        <v>4.130000114440918</v>
      </c>
      <c r="H43" s="329">
        <f t="shared" si="12"/>
        <v>4.309999942779541</v>
      </c>
      <c r="I43" s="329">
        <f t="shared" si="12"/>
        <v>4.429999828338623</v>
      </c>
      <c r="J43" s="329">
        <f t="shared" si="12"/>
        <v>4.5399999618530273</v>
      </c>
      <c r="K43" s="329">
        <f t="shared" si="12"/>
        <v>4.6399998664855957</v>
      </c>
      <c r="L43" s="329">
        <f t="shared" si="12"/>
        <v>4.7199997901916504</v>
      </c>
      <c r="M43" s="329">
        <f t="shared" si="12"/>
        <v>4.8499999046325684</v>
      </c>
      <c r="N43" s="329">
        <f t="shared" si="12"/>
        <v>5.0399999618530273</v>
      </c>
      <c r="O43" s="329">
        <f t="shared" si="12"/>
        <v>5.25</v>
      </c>
      <c r="P43" s="329">
        <f t="shared" si="12"/>
        <v>5.429999828338623</v>
      </c>
      <c r="Q43" s="329">
        <f t="shared" si="12"/>
        <v>5.5799999237060547</v>
      </c>
      <c r="R43" s="329">
        <f t="shared" si="12"/>
        <v>5.5799999237060547</v>
      </c>
      <c r="S43" s="329">
        <f t="shared" si="12"/>
        <v>5.5799999237060547</v>
      </c>
      <c r="T43" s="329">
        <f t="shared" si="12"/>
        <v>5.5799999237060547</v>
      </c>
      <c r="U43" s="329">
        <f t="shared" si="12"/>
        <v>5.5799999237060547</v>
      </c>
      <c r="V43" s="329">
        <f t="shared" si="12"/>
        <v>5.5799999237060547</v>
      </c>
      <c r="W43" s="329">
        <f t="shared" si="12"/>
        <v>5.5799999237060547</v>
      </c>
      <c r="X43" s="329">
        <f t="shared" si="12"/>
        <v>5.5799999237060547</v>
      </c>
      <c r="Y43" s="329">
        <f t="shared" si="12"/>
        <v>5.5799999237060547</v>
      </c>
      <c r="Z43" s="329">
        <f t="shared" si="12"/>
        <v>5.5799999237060547</v>
      </c>
      <c r="AA43" s="329">
        <f t="shared" si="12"/>
        <v>5.5799999237060547</v>
      </c>
      <c r="AB43" s="329">
        <f t="shared" si="12"/>
        <v>5.5799999237060547</v>
      </c>
      <c r="AC43" s="329">
        <f t="shared" si="12"/>
        <v>5.5799999237060547</v>
      </c>
      <c r="AD43" s="329">
        <f t="shared" si="12"/>
        <v>5.5799999237060547</v>
      </c>
      <c r="AE43" s="329">
        <f t="shared" si="12"/>
        <v>5.5799999237060547</v>
      </c>
      <c r="AF43" s="329">
        <f t="shared" si="12"/>
        <v>5.5799999237060547</v>
      </c>
    </row>
    <row r="44" spans="1:33" s="325" customFormat="1" ht="15" x14ac:dyDescent="0.25">
      <c r="B44" s="325" t="str">
        <f>B35</f>
        <v>W (MW)</v>
      </c>
      <c r="C44" s="326"/>
      <c r="D44" s="326"/>
      <c r="E44" s="326"/>
      <c r="F44" s="329">
        <f>F39</f>
        <v>4.0299999713897705</v>
      </c>
      <c r="G44" s="329">
        <f t="shared" si="12"/>
        <v>4.2300000190734863</v>
      </c>
      <c r="H44" s="329">
        <f t="shared" si="12"/>
        <v>4.5350000858306885</v>
      </c>
      <c r="I44" s="329">
        <f t="shared" si="12"/>
        <v>4.8949999809265137</v>
      </c>
      <c r="J44" s="329">
        <f t="shared" si="12"/>
        <v>5.3050000667572021</v>
      </c>
      <c r="K44" s="329">
        <f t="shared" si="12"/>
        <v>5.7599999904632568</v>
      </c>
      <c r="L44" s="329">
        <f t="shared" si="12"/>
        <v>6.2249999046325684</v>
      </c>
      <c r="M44" s="329">
        <f t="shared" si="12"/>
        <v>6.7049999237060547</v>
      </c>
      <c r="N44" s="329">
        <f t="shared" si="12"/>
        <v>7.2049999237060547</v>
      </c>
      <c r="O44" s="329">
        <f t="shared" si="12"/>
        <v>7.690000057220459</v>
      </c>
      <c r="P44" s="329">
        <f t="shared" si="12"/>
        <v>8.1150002479553223</v>
      </c>
      <c r="Q44" s="329">
        <f t="shared" si="12"/>
        <v>8.4950003623962402</v>
      </c>
      <c r="R44" s="329">
        <f t="shared" si="12"/>
        <v>8.4950003623962402</v>
      </c>
      <c r="S44" s="329">
        <f t="shared" si="12"/>
        <v>8.4950003623962402</v>
      </c>
      <c r="T44" s="329">
        <f t="shared" si="12"/>
        <v>8.4950003623962402</v>
      </c>
      <c r="U44" s="329">
        <f t="shared" si="12"/>
        <v>8.4950003623962402</v>
      </c>
      <c r="V44" s="329">
        <f t="shared" si="12"/>
        <v>8.4950003623962402</v>
      </c>
      <c r="W44" s="329">
        <f t="shared" si="12"/>
        <v>8.4950003623962402</v>
      </c>
      <c r="X44" s="329">
        <f t="shared" si="12"/>
        <v>8.4950003623962402</v>
      </c>
      <c r="Y44" s="329">
        <f t="shared" si="12"/>
        <v>8.4950003623962402</v>
      </c>
      <c r="Z44" s="329">
        <f t="shared" si="12"/>
        <v>8.4950003623962402</v>
      </c>
      <c r="AA44" s="329">
        <f t="shared" si="12"/>
        <v>8.4950003623962402</v>
      </c>
      <c r="AB44" s="329">
        <f t="shared" si="12"/>
        <v>8.4950003623962402</v>
      </c>
      <c r="AC44" s="329">
        <f t="shared" si="12"/>
        <v>8.4950003623962402</v>
      </c>
      <c r="AD44" s="329">
        <f t="shared" si="12"/>
        <v>8.4950003623962402</v>
      </c>
      <c r="AE44" s="329">
        <f t="shared" si="12"/>
        <v>8.4950003623962402</v>
      </c>
      <c r="AF44" s="329">
        <f t="shared" si="12"/>
        <v>8.4950003623962402</v>
      </c>
    </row>
    <row r="45" spans="1:33" s="325" customFormat="1" ht="15" x14ac:dyDescent="0.25">
      <c r="A45" s="325" t="str">
        <f>A36</f>
        <v>Transfers</v>
      </c>
      <c r="B45" s="325" t="str">
        <f>B36</f>
        <v>S (MW)</v>
      </c>
      <c r="C45" s="326"/>
      <c r="D45" s="326"/>
      <c r="E45" s="326"/>
      <c r="F45" s="328">
        <v>0</v>
      </c>
      <c r="G45" s="328">
        <v>0</v>
      </c>
      <c r="H45" s="328">
        <v>0</v>
      </c>
      <c r="I45" s="328">
        <v>0</v>
      </c>
      <c r="J45" s="328">
        <v>0</v>
      </c>
      <c r="K45" s="328">
        <v>1.3</v>
      </c>
      <c r="L45" s="328">
        <v>1.3</v>
      </c>
      <c r="M45" s="328">
        <v>1.3</v>
      </c>
      <c r="N45" s="328">
        <v>1.3</v>
      </c>
      <c r="O45" s="328">
        <v>1.3</v>
      </c>
      <c r="P45" s="328">
        <v>1.3</v>
      </c>
      <c r="Q45" s="328">
        <v>1.3</v>
      </c>
      <c r="R45" s="328">
        <v>1.3</v>
      </c>
      <c r="S45" s="328">
        <v>1.3</v>
      </c>
      <c r="T45" s="328">
        <v>1.3</v>
      </c>
      <c r="U45" s="328">
        <v>1.3</v>
      </c>
      <c r="V45" s="328">
        <v>1.3</v>
      </c>
      <c r="W45" s="328">
        <v>1.3</v>
      </c>
      <c r="X45" s="328">
        <v>1.3</v>
      </c>
      <c r="Y45" s="328">
        <v>1.3</v>
      </c>
      <c r="Z45" s="328">
        <v>1.3</v>
      </c>
      <c r="AA45" s="328">
        <v>1.3</v>
      </c>
      <c r="AB45" s="328">
        <v>1.3</v>
      </c>
      <c r="AC45" s="328">
        <v>1.3</v>
      </c>
      <c r="AD45" s="328">
        <v>1.3</v>
      </c>
      <c r="AE45" s="328">
        <v>1.3</v>
      </c>
      <c r="AF45" s="328">
        <v>1.3</v>
      </c>
    </row>
    <row r="46" spans="1:33" s="325" customFormat="1" ht="15" x14ac:dyDescent="0.25">
      <c r="B46" s="325" t="str">
        <f>B37</f>
        <v>W (MW)</v>
      </c>
      <c r="C46" s="326"/>
      <c r="D46" s="326"/>
      <c r="E46" s="326"/>
      <c r="F46" s="328">
        <v>0</v>
      </c>
      <c r="G46" s="328">
        <v>0</v>
      </c>
      <c r="H46" s="328">
        <v>0</v>
      </c>
      <c r="I46" s="328">
        <v>0</v>
      </c>
      <c r="J46" s="328">
        <v>0</v>
      </c>
      <c r="K46" s="328">
        <v>1.3</v>
      </c>
      <c r="L46" s="328">
        <v>1.3</v>
      </c>
      <c r="M46" s="328">
        <v>1.3</v>
      </c>
      <c r="N46" s="328">
        <v>1.3</v>
      </c>
      <c r="O46" s="328">
        <v>1.3</v>
      </c>
      <c r="P46" s="328">
        <v>1.3</v>
      </c>
      <c r="Q46" s="328">
        <v>1.3</v>
      </c>
      <c r="R46" s="328">
        <v>1.3</v>
      </c>
      <c r="S46" s="328">
        <v>1.3</v>
      </c>
      <c r="T46" s="328">
        <v>1.3</v>
      </c>
      <c r="U46" s="328">
        <v>1.3</v>
      </c>
      <c r="V46" s="328">
        <v>1.3</v>
      </c>
      <c r="W46" s="328">
        <v>1.3</v>
      </c>
      <c r="X46" s="328">
        <v>1.3</v>
      </c>
      <c r="Y46" s="328">
        <v>1.3</v>
      </c>
      <c r="Z46" s="328">
        <v>1.3</v>
      </c>
      <c r="AA46" s="328">
        <v>1.3</v>
      </c>
      <c r="AB46" s="328">
        <v>1.3</v>
      </c>
      <c r="AC46" s="328">
        <v>1.3</v>
      </c>
      <c r="AD46" s="328">
        <v>1.3</v>
      </c>
      <c r="AE46" s="328">
        <v>1.3</v>
      </c>
      <c r="AF46" s="328">
        <v>1.3</v>
      </c>
    </row>
    <row r="47" spans="1:33" s="325" customFormat="1" ht="15" x14ac:dyDescent="0.25">
      <c r="A47" s="325" t="str">
        <f>A38</f>
        <v>After TFs</v>
      </c>
      <c r="B47" s="325" t="str">
        <f>B38</f>
        <v>S (MW)</v>
      </c>
      <c r="C47" s="326"/>
      <c r="D47" s="326"/>
      <c r="E47" s="326"/>
      <c r="F47" s="327">
        <f t="shared" ref="F47:AF48" si="13">IF(F43-F45&lt;0,0,F43-F45)</f>
        <v>3.9800000190734859</v>
      </c>
      <c r="G47" s="327">
        <f t="shared" si="13"/>
        <v>4.130000114440918</v>
      </c>
      <c r="H47" s="327">
        <f t="shared" si="13"/>
        <v>4.309999942779541</v>
      </c>
      <c r="I47" s="327">
        <f t="shared" si="13"/>
        <v>4.429999828338623</v>
      </c>
      <c r="J47" s="327">
        <f t="shared" si="13"/>
        <v>4.5399999618530273</v>
      </c>
      <c r="K47" s="327">
        <f t="shared" si="13"/>
        <v>3.3399998664855959</v>
      </c>
      <c r="L47" s="327">
        <f t="shared" si="13"/>
        <v>3.4199997901916506</v>
      </c>
      <c r="M47" s="327">
        <f t="shared" si="13"/>
        <v>3.5499999046325685</v>
      </c>
      <c r="N47" s="327">
        <f t="shared" si="13"/>
        <v>3.7399999618530275</v>
      </c>
      <c r="O47" s="327">
        <f t="shared" si="13"/>
        <v>3.95</v>
      </c>
      <c r="P47" s="327">
        <f t="shared" si="13"/>
        <v>4.1299998283386232</v>
      </c>
      <c r="Q47" s="327">
        <f t="shared" si="13"/>
        <v>4.2799999237060549</v>
      </c>
      <c r="R47" s="327">
        <f t="shared" si="13"/>
        <v>4.2799999237060549</v>
      </c>
      <c r="S47" s="327">
        <f t="shared" si="13"/>
        <v>4.2799999237060549</v>
      </c>
      <c r="T47" s="327">
        <f t="shared" si="13"/>
        <v>4.2799999237060549</v>
      </c>
      <c r="U47" s="327">
        <f t="shared" si="13"/>
        <v>4.2799999237060549</v>
      </c>
      <c r="V47" s="327">
        <f t="shared" si="13"/>
        <v>4.2799999237060549</v>
      </c>
      <c r="W47" s="327">
        <f t="shared" si="13"/>
        <v>4.2799999237060549</v>
      </c>
      <c r="X47" s="327">
        <f t="shared" si="13"/>
        <v>4.2799999237060549</v>
      </c>
      <c r="Y47" s="327">
        <f t="shared" si="13"/>
        <v>4.2799999237060549</v>
      </c>
      <c r="Z47" s="327">
        <f t="shared" si="13"/>
        <v>4.2799999237060549</v>
      </c>
      <c r="AA47" s="327">
        <f t="shared" si="13"/>
        <v>4.2799999237060549</v>
      </c>
      <c r="AB47" s="327">
        <f t="shared" si="13"/>
        <v>4.2799999237060549</v>
      </c>
      <c r="AC47" s="327">
        <f t="shared" si="13"/>
        <v>4.2799999237060549</v>
      </c>
      <c r="AD47" s="327">
        <f t="shared" si="13"/>
        <v>4.2799999237060549</v>
      </c>
      <c r="AE47" s="327">
        <f t="shared" si="13"/>
        <v>4.2799999237060549</v>
      </c>
      <c r="AF47" s="327">
        <f t="shared" si="13"/>
        <v>4.2799999237060549</v>
      </c>
    </row>
    <row r="48" spans="1:33" s="325" customFormat="1" ht="15" x14ac:dyDescent="0.25">
      <c r="B48" s="325" t="str">
        <f>B39</f>
        <v>W (MW)</v>
      </c>
      <c r="C48" s="326"/>
      <c r="D48" s="326"/>
      <c r="E48" s="326"/>
      <c r="F48" s="327">
        <f t="shared" si="13"/>
        <v>4.0299999713897705</v>
      </c>
      <c r="G48" s="327">
        <f t="shared" si="13"/>
        <v>4.2300000190734863</v>
      </c>
      <c r="H48" s="327">
        <f t="shared" si="13"/>
        <v>4.5350000858306885</v>
      </c>
      <c r="I48" s="327">
        <f t="shared" si="13"/>
        <v>4.8949999809265137</v>
      </c>
      <c r="J48" s="327">
        <f t="shared" si="13"/>
        <v>5.3050000667572021</v>
      </c>
      <c r="K48" s="327">
        <f t="shared" si="13"/>
        <v>4.459999990463257</v>
      </c>
      <c r="L48" s="327">
        <f t="shared" si="13"/>
        <v>4.9249999046325685</v>
      </c>
      <c r="M48" s="327">
        <f t="shared" si="13"/>
        <v>5.4049999237060549</v>
      </c>
      <c r="N48" s="327">
        <f t="shared" si="13"/>
        <v>5.9049999237060549</v>
      </c>
      <c r="O48" s="327">
        <f t="shared" si="13"/>
        <v>6.3900000572204592</v>
      </c>
      <c r="P48" s="327">
        <f t="shared" si="13"/>
        <v>6.8150002479553224</v>
      </c>
      <c r="Q48" s="327">
        <f t="shared" si="13"/>
        <v>7.1950003623962404</v>
      </c>
      <c r="R48" s="327">
        <f t="shared" si="13"/>
        <v>7.1950003623962404</v>
      </c>
      <c r="S48" s="327">
        <f t="shared" si="13"/>
        <v>7.1950003623962404</v>
      </c>
      <c r="T48" s="327">
        <f t="shared" si="13"/>
        <v>7.1950003623962404</v>
      </c>
      <c r="U48" s="327">
        <f t="shared" si="13"/>
        <v>7.1950003623962404</v>
      </c>
      <c r="V48" s="327">
        <f t="shared" si="13"/>
        <v>7.1950003623962404</v>
      </c>
      <c r="W48" s="327">
        <f t="shared" si="13"/>
        <v>7.1950003623962404</v>
      </c>
      <c r="X48" s="327">
        <f t="shared" si="13"/>
        <v>7.1950003623962404</v>
      </c>
      <c r="Y48" s="327">
        <f t="shared" si="13"/>
        <v>7.1950003623962404</v>
      </c>
      <c r="Z48" s="327">
        <f t="shared" si="13"/>
        <v>7.1950003623962404</v>
      </c>
      <c r="AA48" s="327">
        <f t="shared" si="13"/>
        <v>7.1950003623962404</v>
      </c>
      <c r="AB48" s="327">
        <f t="shared" si="13"/>
        <v>7.1950003623962404</v>
      </c>
      <c r="AC48" s="327">
        <f t="shared" si="13"/>
        <v>7.1950003623962404</v>
      </c>
      <c r="AD48" s="327">
        <f t="shared" si="13"/>
        <v>7.1950003623962404</v>
      </c>
      <c r="AE48" s="327">
        <f t="shared" si="13"/>
        <v>7.1950003623962404</v>
      </c>
      <c r="AF48" s="327">
        <f t="shared" si="13"/>
        <v>7.1950003623962404</v>
      </c>
      <c r="AG48" s="327"/>
    </row>
    <row r="49" spans="1:33" s="325" customFormat="1" ht="15" x14ac:dyDescent="0.25">
      <c r="C49" s="326"/>
      <c r="D49" s="326"/>
      <c r="E49" s="326"/>
      <c r="F49" s="327"/>
      <c r="G49" s="327"/>
      <c r="H49" s="327"/>
      <c r="I49" s="327"/>
      <c r="J49" s="327"/>
      <c r="K49" s="327"/>
      <c r="L49" s="327"/>
      <c r="M49" s="327"/>
      <c r="N49" s="327"/>
      <c r="O49" s="327"/>
      <c r="P49" s="327"/>
      <c r="Q49" s="327"/>
      <c r="R49" s="327"/>
      <c r="S49" s="327"/>
      <c r="T49" s="327"/>
      <c r="U49" s="327"/>
      <c r="V49" s="327"/>
      <c r="W49" s="327"/>
      <c r="X49" s="327"/>
      <c r="Y49" s="327"/>
      <c r="Z49" s="327"/>
      <c r="AA49" s="327"/>
      <c r="AB49" s="327"/>
      <c r="AC49" s="327"/>
      <c r="AD49" s="327"/>
      <c r="AE49" s="327"/>
      <c r="AF49" s="327"/>
      <c r="AG49" s="327"/>
    </row>
    <row r="50" spans="1:33" s="325" customFormat="1" ht="15" x14ac:dyDescent="0.25">
      <c r="A50" s="330" t="s">
        <v>297</v>
      </c>
      <c r="G50" s="326"/>
      <c r="H50" s="326"/>
      <c r="I50" s="326"/>
      <c r="J50" s="326"/>
      <c r="K50" s="326"/>
      <c r="L50" s="326"/>
      <c r="M50" s="326"/>
      <c r="N50" s="326"/>
      <c r="O50" s="326"/>
      <c r="P50" s="326"/>
      <c r="Q50" s="326"/>
      <c r="R50" s="326"/>
      <c r="S50" s="326"/>
      <c r="T50" s="326"/>
      <c r="U50" s="326"/>
      <c r="V50" s="326"/>
      <c r="W50" s="326"/>
      <c r="X50" s="326"/>
      <c r="Y50" s="326"/>
      <c r="Z50" s="326"/>
      <c r="AA50" s="326"/>
      <c r="AB50" s="326"/>
      <c r="AC50" s="326"/>
      <c r="AD50" s="326"/>
      <c r="AE50" s="326"/>
      <c r="AF50" s="326"/>
      <c r="AG50" s="326"/>
    </row>
    <row r="51" spans="1:33" s="325" customFormat="1" ht="15" x14ac:dyDescent="0.25">
      <c r="A51" s="348" t="s">
        <v>291</v>
      </c>
      <c r="B51" s="348" t="s">
        <v>311</v>
      </c>
      <c r="C51" s="349"/>
      <c r="F51" s="328">
        <v>5.7100000381469727</v>
      </c>
      <c r="G51" s="328">
        <v>5.7100000381469727</v>
      </c>
      <c r="H51" s="328">
        <v>5.7100000381469727</v>
      </c>
      <c r="I51" s="328">
        <v>5.7100000381469727</v>
      </c>
      <c r="J51" s="328">
        <v>5.7100000381469727</v>
      </c>
      <c r="K51" s="328">
        <v>5.7100000381469727</v>
      </c>
      <c r="L51" s="328">
        <v>5.7100000381469727</v>
      </c>
      <c r="M51" s="328">
        <v>5.7100000381469727</v>
      </c>
      <c r="N51" s="328">
        <v>5.7100000381469727</v>
      </c>
      <c r="O51" s="328">
        <v>5.7100000381469727</v>
      </c>
      <c r="P51" s="328">
        <v>5.7100000381469727</v>
      </c>
      <c r="Q51" s="328">
        <v>5.7100000381469727</v>
      </c>
      <c r="R51" s="328">
        <v>5.7100000381469727</v>
      </c>
      <c r="S51" s="328">
        <v>5.7100000381469727</v>
      </c>
      <c r="T51" s="328">
        <v>5.7100000381469727</v>
      </c>
      <c r="U51" s="328">
        <v>5.7100000381469727</v>
      </c>
      <c r="V51" s="328">
        <v>5.7100000381469727</v>
      </c>
      <c r="W51" s="328">
        <v>5.7100000381469727</v>
      </c>
      <c r="X51" s="328">
        <v>5.7100000381469727</v>
      </c>
      <c r="Y51" s="328">
        <v>5.7100000381469727</v>
      </c>
      <c r="Z51" s="328">
        <v>5.7100000381469727</v>
      </c>
      <c r="AA51" s="328">
        <v>5.7100000381469727</v>
      </c>
      <c r="AB51" s="328">
        <v>5.7100000381469727</v>
      </c>
      <c r="AC51" s="328">
        <v>5.7100000381469727</v>
      </c>
      <c r="AD51" s="328">
        <v>5.7100000381469727</v>
      </c>
      <c r="AE51" s="328">
        <v>5.7100000381469727</v>
      </c>
      <c r="AF51" s="328">
        <v>5.7100000381469727</v>
      </c>
      <c r="AG51" s="326"/>
    </row>
    <row r="52" spans="1:33" s="325" customFormat="1" ht="15" x14ac:dyDescent="0.25">
      <c r="A52" s="348" t="s">
        <v>290</v>
      </c>
      <c r="B52" s="348" t="s">
        <v>311</v>
      </c>
      <c r="C52" s="349"/>
      <c r="F52" s="328">
        <v>5.7100000381469727</v>
      </c>
      <c r="G52" s="328">
        <v>5.7100000381469727</v>
      </c>
      <c r="H52" s="328">
        <v>5.7100000381469727</v>
      </c>
      <c r="I52" s="328">
        <v>5.7100000381469727</v>
      </c>
      <c r="J52" s="328">
        <v>5.7100000381469727</v>
      </c>
      <c r="K52" s="328">
        <v>5.7100000381469727</v>
      </c>
      <c r="L52" s="328">
        <v>5.7100000381469727</v>
      </c>
      <c r="M52" s="328">
        <v>5.7100000381469727</v>
      </c>
      <c r="N52" s="328">
        <v>5.7100000381469727</v>
      </c>
      <c r="O52" s="328">
        <v>5.7100000381469727</v>
      </c>
      <c r="P52" s="328">
        <v>5.7100000381469727</v>
      </c>
      <c r="Q52" s="328">
        <v>5.7100000381469727</v>
      </c>
      <c r="R52" s="328">
        <v>5.7100000381469727</v>
      </c>
      <c r="S52" s="328">
        <v>5.7100000381469727</v>
      </c>
      <c r="T52" s="328">
        <v>5.7100000381469727</v>
      </c>
      <c r="U52" s="328">
        <v>5.7100000381469727</v>
      </c>
      <c r="V52" s="328">
        <v>5.7100000381469727</v>
      </c>
      <c r="W52" s="328">
        <v>5.7100000381469727</v>
      </c>
      <c r="X52" s="328">
        <v>5.7100000381469727</v>
      </c>
      <c r="Y52" s="328">
        <v>5.7100000381469727</v>
      </c>
      <c r="Z52" s="328">
        <v>5.7100000381469727</v>
      </c>
      <c r="AA52" s="328">
        <v>5.7100000381469727</v>
      </c>
      <c r="AB52" s="328">
        <v>5.7100000381469727</v>
      </c>
      <c r="AC52" s="328">
        <v>5.7100000381469727</v>
      </c>
      <c r="AD52" s="328">
        <v>5.7100000381469727</v>
      </c>
      <c r="AE52" s="328">
        <v>5.7100000381469727</v>
      </c>
      <c r="AF52" s="328">
        <v>5.7100000381469727</v>
      </c>
      <c r="AG52" s="326"/>
    </row>
    <row r="53" spans="1:33" s="325" customFormat="1" ht="15" x14ac:dyDescent="0.25">
      <c r="A53" s="348" t="s">
        <v>291</v>
      </c>
      <c r="B53" s="348" t="s">
        <v>312</v>
      </c>
      <c r="C53" s="349"/>
      <c r="F53" s="328">
        <v>5.7100000381469727</v>
      </c>
      <c r="G53" s="328">
        <v>5.7100000381469727</v>
      </c>
      <c r="H53" s="328">
        <v>5.7100000381469727</v>
      </c>
      <c r="I53" s="328">
        <v>5.7100000381469727</v>
      </c>
      <c r="J53" s="328">
        <v>5.7100000381469727</v>
      </c>
      <c r="K53" s="328">
        <v>5.7100000381469727</v>
      </c>
      <c r="L53" s="328">
        <v>5.7100000381469727</v>
      </c>
      <c r="M53" s="328">
        <v>5.7100000381469727</v>
      </c>
      <c r="N53" s="328">
        <v>5.7100000381469727</v>
      </c>
      <c r="O53" s="328">
        <v>5.7100000381469727</v>
      </c>
      <c r="P53" s="328">
        <v>5.7100000381469727</v>
      </c>
      <c r="Q53" s="328">
        <v>5.7100000381469727</v>
      </c>
      <c r="R53" s="328">
        <v>5.7100000381469727</v>
      </c>
      <c r="S53" s="328">
        <v>5.7100000381469727</v>
      </c>
      <c r="T53" s="328">
        <v>5.7100000381469727</v>
      </c>
      <c r="U53" s="328">
        <v>5.7100000381469727</v>
      </c>
      <c r="V53" s="328">
        <v>5.7100000381469727</v>
      </c>
      <c r="W53" s="328">
        <v>5.7100000381469727</v>
      </c>
      <c r="X53" s="328">
        <v>5.7100000381469727</v>
      </c>
      <c r="Y53" s="328">
        <v>5.7100000381469727</v>
      </c>
      <c r="Z53" s="328">
        <v>5.7100000381469727</v>
      </c>
      <c r="AA53" s="328">
        <v>5.7100000381469727</v>
      </c>
      <c r="AB53" s="328">
        <v>5.7100000381469727</v>
      </c>
      <c r="AC53" s="328">
        <v>5.7100000381469727</v>
      </c>
      <c r="AD53" s="328">
        <v>5.7100000381469727</v>
      </c>
      <c r="AE53" s="328">
        <v>5.7100000381469727</v>
      </c>
      <c r="AF53" s="328">
        <v>5.7100000381469727</v>
      </c>
      <c r="AG53" s="326"/>
    </row>
    <row r="54" spans="1:33" s="325" customFormat="1" ht="15" x14ac:dyDescent="0.25">
      <c r="A54" s="348" t="s">
        <v>290</v>
      </c>
      <c r="B54" s="348" t="s">
        <v>312</v>
      </c>
      <c r="C54" s="349"/>
      <c r="F54" s="328">
        <v>5.7100000381469727</v>
      </c>
      <c r="G54" s="328">
        <v>5.7100000381469727</v>
      </c>
      <c r="H54" s="328">
        <v>5.7100000381469727</v>
      </c>
      <c r="I54" s="328">
        <v>5.7100000381469727</v>
      </c>
      <c r="J54" s="328">
        <v>5.7100000381469727</v>
      </c>
      <c r="K54" s="328">
        <v>5.7100000381469727</v>
      </c>
      <c r="L54" s="328">
        <v>5.7100000381469727</v>
      </c>
      <c r="M54" s="328">
        <v>5.7100000381469727</v>
      </c>
      <c r="N54" s="328">
        <v>5.7100000381469727</v>
      </c>
      <c r="O54" s="328">
        <v>5.7100000381469727</v>
      </c>
      <c r="P54" s="328">
        <v>5.7100000381469727</v>
      </c>
      <c r="Q54" s="328">
        <v>5.7100000381469727</v>
      </c>
      <c r="R54" s="328">
        <v>5.7100000381469727</v>
      </c>
      <c r="S54" s="328">
        <v>5.7100000381469727</v>
      </c>
      <c r="T54" s="328">
        <v>5.7100000381469727</v>
      </c>
      <c r="U54" s="328">
        <v>5.7100000381469727</v>
      </c>
      <c r="V54" s="328">
        <v>5.7100000381469727</v>
      </c>
      <c r="W54" s="328">
        <v>5.7100000381469727</v>
      </c>
      <c r="X54" s="328">
        <v>5.7100000381469727</v>
      </c>
      <c r="Y54" s="328">
        <v>5.7100000381469727</v>
      </c>
      <c r="Z54" s="328">
        <v>5.7100000381469727</v>
      </c>
      <c r="AA54" s="328">
        <v>5.7100000381469727</v>
      </c>
      <c r="AB54" s="328">
        <v>5.7100000381469727</v>
      </c>
      <c r="AC54" s="328">
        <v>5.7100000381469727</v>
      </c>
      <c r="AD54" s="328">
        <v>5.7100000381469727</v>
      </c>
      <c r="AE54" s="328">
        <v>5.7100000381469727</v>
      </c>
      <c r="AF54" s="328">
        <v>5.7100000381469727</v>
      </c>
      <c r="AG54" s="326"/>
    </row>
    <row r="55" spans="1:33" s="325" customFormat="1" ht="15" x14ac:dyDescent="0.25">
      <c r="A55" s="348" t="s">
        <v>298</v>
      </c>
      <c r="B55" s="348"/>
      <c r="C55" s="349"/>
      <c r="F55" s="328">
        <v>1</v>
      </c>
      <c r="G55" s="328">
        <v>1</v>
      </c>
      <c r="H55" s="328">
        <v>1</v>
      </c>
      <c r="I55" s="328">
        <v>1</v>
      </c>
      <c r="J55" s="328">
        <v>1</v>
      </c>
      <c r="K55" s="328">
        <v>1</v>
      </c>
      <c r="L55" s="328">
        <v>1</v>
      </c>
      <c r="M55" s="328">
        <v>1</v>
      </c>
      <c r="N55" s="328">
        <v>1</v>
      </c>
      <c r="O55" s="328">
        <v>1</v>
      </c>
      <c r="P55" s="328">
        <v>1</v>
      </c>
      <c r="Q55" s="328">
        <v>1</v>
      </c>
      <c r="R55" s="328">
        <v>1</v>
      </c>
      <c r="S55" s="328">
        <v>1</v>
      </c>
      <c r="T55" s="328">
        <v>1</v>
      </c>
      <c r="U55" s="328">
        <v>1</v>
      </c>
      <c r="V55" s="328">
        <v>1</v>
      </c>
      <c r="W55" s="328">
        <v>1</v>
      </c>
      <c r="X55" s="328">
        <v>1</v>
      </c>
      <c r="Y55" s="328">
        <v>1</v>
      </c>
      <c r="Z55" s="328">
        <v>1</v>
      </c>
      <c r="AA55" s="328">
        <v>1</v>
      </c>
      <c r="AB55" s="328">
        <v>1</v>
      </c>
      <c r="AC55" s="328">
        <v>1</v>
      </c>
      <c r="AD55" s="328">
        <v>1</v>
      </c>
      <c r="AE55" s="328">
        <v>1</v>
      </c>
      <c r="AF55" s="328">
        <v>1</v>
      </c>
      <c r="AG55" s="326"/>
    </row>
    <row r="56" spans="1:33" s="325" customFormat="1" ht="15" x14ac:dyDescent="0.25">
      <c r="G56" s="326"/>
      <c r="H56" s="326"/>
      <c r="I56" s="326"/>
      <c r="J56" s="326"/>
      <c r="K56" s="326"/>
      <c r="L56" s="326"/>
      <c r="M56" s="326"/>
      <c r="N56" s="326"/>
      <c r="O56" s="326"/>
      <c r="P56" s="326"/>
      <c r="Q56" s="326"/>
      <c r="R56" s="326"/>
      <c r="S56" s="326"/>
      <c r="T56" s="326"/>
      <c r="U56" s="326"/>
      <c r="V56" s="326"/>
      <c r="W56" s="326"/>
      <c r="X56" s="326"/>
      <c r="Y56" s="326"/>
      <c r="Z56" s="326"/>
      <c r="AA56" s="326"/>
      <c r="AB56" s="326"/>
      <c r="AC56" s="326"/>
      <c r="AD56" s="326"/>
      <c r="AE56" s="326"/>
      <c r="AF56" s="326"/>
      <c r="AG56" s="326"/>
    </row>
    <row r="57" spans="1:33" s="325" customFormat="1" ht="19.899999999999999" customHeight="1" x14ac:dyDescent="0.25">
      <c r="A57" s="326"/>
      <c r="G57" s="326"/>
      <c r="H57" s="326"/>
      <c r="I57" s="326"/>
      <c r="J57" s="326"/>
      <c r="K57" s="326"/>
      <c r="L57" s="326"/>
      <c r="M57" s="326"/>
      <c r="N57" s="326"/>
      <c r="O57" s="326"/>
      <c r="P57" s="326"/>
      <c r="Q57" s="326"/>
      <c r="R57" s="326"/>
      <c r="S57" s="326"/>
      <c r="T57" s="326"/>
      <c r="U57" s="326"/>
      <c r="V57" s="326"/>
      <c r="W57" s="326"/>
      <c r="X57" s="326"/>
      <c r="Y57" s="326"/>
      <c r="Z57" s="326"/>
      <c r="AA57" s="326"/>
      <c r="AB57" s="326"/>
      <c r="AC57" s="326"/>
      <c r="AD57" s="326"/>
      <c r="AE57" s="326"/>
      <c r="AF57" s="326"/>
      <c r="AG57" s="326"/>
    </row>
    <row r="59" spans="1:33" x14ac:dyDescent="0.2">
      <c r="A59" s="298" t="s">
        <v>278</v>
      </c>
      <c r="B59" s="298"/>
      <c r="C59" s="298"/>
      <c r="D59" s="298"/>
      <c r="E59" s="298"/>
      <c r="F59" s="298"/>
      <c r="G59" s="298"/>
      <c r="H59" s="298"/>
      <c r="I59" s="298"/>
      <c r="J59" s="298"/>
      <c r="K59" s="298"/>
      <c r="L59" s="298"/>
      <c r="M59" s="298"/>
      <c r="N59" s="298"/>
      <c r="O59" s="298"/>
      <c r="P59" s="298"/>
      <c r="Q59" s="298"/>
      <c r="R59" s="298"/>
      <c r="S59" s="298"/>
      <c r="T59" s="298"/>
      <c r="U59" s="298"/>
      <c r="V59" s="298"/>
      <c r="W59" s="298"/>
      <c r="X59" s="298"/>
      <c r="Y59" s="298"/>
      <c r="Z59" s="298"/>
      <c r="AA59" s="298"/>
      <c r="AB59" s="298"/>
      <c r="AC59" s="298"/>
      <c r="AD59" s="298"/>
      <c r="AE59" s="298"/>
      <c r="AF59" s="298"/>
    </row>
    <row r="61" spans="1:33" x14ac:dyDescent="0.2">
      <c r="A61" s="322"/>
      <c r="B61" s="322"/>
      <c r="C61" s="322"/>
      <c r="D61" s="322"/>
      <c r="E61" s="322"/>
      <c r="F61" s="322">
        <v>2024</v>
      </c>
      <c r="G61" s="322">
        <v>2025</v>
      </c>
      <c r="H61" s="322">
        <v>2026</v>
      </c>
      <c r="I61" s="322">
        <v>2027</v>
      </c>
      <c r="J61" s="322">
        <v>2028</v>
      </c>
      <c r="K61" s="322">
        <v>2029</v>
      </c>
      <c r="L61" s="322">
        <v>2030</v>
      </c>
      <c r="M61" s="322">
        <v>2031</v>
      </c>
      <c r="N61" s="322">
        <v>2032</v>
      </c>
      <c r="O61" s="322">
        <v>2033</v>
      </c>
      <c r="P61" s="322">
        <v>2034</v>
      </c>
      <c r="Q61" s="322">
        <v>2035</v>
      </c>
      <c r="R61" s="322">
        <v>2036</v>
      </c>
      <c r="S61" s="322">
        <v>2037</v>
      </c>
      <c r="T61" s="322">
        <v>2038</v>
      </c>
      <c r="U61" s="322">
        <v>2039</v>
      </c>
      <c r="V61" s="322">
        <v>2040</v>
      </c>
      <c r="W61" s="322">
        <v>2041</v>
      </c>
      <c r="X61" s="322">
        <v>2042</v>
      </c>
      <c r="Y61" s="322">
        <v>2043</v>
      </c>
      <c r="Z61" s="322">
        <v>2044</v>
      </c>
      <c r="AA61" s="322">
        <v>2045</v>
      </c>
      <c r="AB61" s="322">
        <v>2046</v>
      </c>
      <c r="AC61" s="322">
        <v>2047</v>
      </c>
      <c r="AD61" s="322">
        <v>2048</v>
      </c>
      <c r="AE61" s="322">
        <v>2049</v>
      </c>
      <c r="AF61" s="322">
        <v>2050</v>
      </c>
    </row>
    <row r="62" spans="1:33" x14ac:dyDescent="0.2">
      <c r="A62" s="294" t="s">
        <v>277</v>
      </c>
    </row>
    <row r="64" spans="1:33" x14ac:dyDescent="0.2">
      <c r="A64" s="294" t="s">
        <v>137</v>
      </c>
      <c r="B64" s="294" t="s">
        <v>257</v>
      </c>
      <c r="E64" s="294" t="s">
        <v>276</v>
      </c>
      <c r="F64" s="321">
        <f t="shared" ref="F64:AF67" si="14">IF($F$29="15m",(F89+F119)*0.25,F89+F119)</f>
        <v>0</v>
      </c>
      <c r="G64" s="321">
        <f t="shared" si="14"/>
        <v>0</v>
      </c>
      <c r="H64" s="321">
        <f t="shared" si="14"/>
        <v>0</v>
      </c>
      <c r="I64" s="321">
        <f t="shared" si="14"/>
        <v>0</v>
      </c>
      <c r="J64" s="321">
        <f t="shared" si="14"/>
        <v>0</v>
      </c>
      <c r="K64" s="321">
        <f t="shared" si="14"/>
        <v>1.475452797557129E-2</v>
      </c>
      <c r="L64" s="321">
        <f t="shared" si="14"/>
        <v>1.1931234773462664</v>
      </c>
      <c r="M64" s="321">
        <f t="shared" si="14"/>
        <v>9.0736819517537075</v>
      </c>
      <c r="N64" s="321">
        <f t="shared" si="14"/>
        <v>36.422841161442889</v>
      </c>
      <c r="O64" s="321">
        <f t="shared" si="14"/>
        <v>92.192286046742865</v>
      </c>
      <c r="P64" s="321">
        <f t="shared" si="14"/>
        <v>170.01923867371798</v>
      </c>
      <c r="Q64" s="321">
        <f t="shared" si="14"/>
        <v>264.94724433288513</v>
      </c>
      <c r="R64" s="321">
        <f t="shared" si="14"/>
        <v>264.94724433288513</v>
      </c>
      <c r="S64" s="321">
        <f t="shared" si="14"/>
        <v>264.94724433288513</v>
      </c>
      <c r="T64" s="321">
        <f t="shared" si="14"/>
        <v>264.94724433288513</v>
      </c>
      <c r="U64" s="321">
        <f t="shared" si="14"/>
        <v>264.94724433288513</v>
      </c>
      <c r="V64" s="321">
        <f t="shared" si="14"/>
        <v>264.94724433288513</v>
      </c>
      <c r="W64" s="321">
        <f t="shared" si="14"/>
        <v>264.94724433288513</v>
      </c>
      <c r="X64" s="321">
        <f t="shared" si="14"/>
        <v>264.94724433288513</v>
      </c>
      <c r="Y64" s="321">
        <f t="shared" si="14"/>
        <v>264.94724433288513</v>
      </c>
      <c r="Z64" s="321">
        <f t="shared" si="14"/>
        <v>264.94724433288513</v>
      </c>
      <c r="AA64" s="321">
        <f t="shared" si="14"/>
        <v>264.94724433288513</v>
      </c>
      <c r="AB64" s="321">
        <f t="shared" si="14"/>
        <v>264.94724433288513</v>
      </c>
      <c r="AC64" s="321">
        <f t="shared" si="14"/>
        <v>264.94724433288513</v>
      </c>
      <c r="AD64" s="321">
        <f t="shared" si="14"/>
        <v>264.94724433288513</v>
      </c>
      <c r="AE64" s="321">
        <f t="shared" si="14"/>
        <v>264.94724433288513</v>
      </c>
      <c r="AF64" s="321">
        <f t="shared" si="14"/>
        <v>264.94724433288513</v>
      </c>
    </row>
    <row r="65" spans="1:32" x14ac:dyDescent="0.2">
      <c r="A65" s="294" t="s">
        <v>137</v>
      </c>
      <c r="B65" s="294" t="s">
        <v>255</v>
      </c>
      <c r="E65" s="294" t="s">
        <v>276</v>
      </c>
      <c r="F65" s="321">
        <f t="shared" si="14"/>
        <v>0</v>
      </c>
      <c r="G65" s="321">
        <f t="shared" si="14"/>
        <v>0</v>
      </c>
      <c r="H65" s="321">
        <f t="shared" si="14"/>
        <v>0</v>
      </c>
      <c r="I65" s="321">
        <f t="shared" si="14"/>
        <v>0</v>
      </c>
      <c r="J65" s="321">
        <f t="shared" si="14"/>
        <v>0</v>
      </c>
      <c r="K65" s="321">
        <f t="shared" si="14"/>
        <v>0</v>
      </c>
      <c r="L65" s="321">
        <f t="shared" si="14"/>
        <v>0</v>
      </c>
      <c r="M65" s="321">
        <f t="shared" si="14"/>
        <v>0</v>
      </c>
      <c r="N65" s="321">
        <f t="shared" si="14"/>
        <v>0</v>
      </c>
      <c r="O65" s="321">
        <f t="shared" si="14"/>
        <v>0</v>
      </c>
      <c r="P65" s="321">
        <f t="shared" si="14"/>
        <v>0</v>
      </c>
      <c r="Q65" s="321">
        <f t="shared" si="14"/>
        <v>0</v>
      </c>
      <c r="R65" s="321">
        <f t="shared" si="14"/>
        <v>0</v>
      </c>
      <c r="S65" s="321">
        <f t="shared" si="14"/>
        <v>0</v>
      </c>
      <c r="T65" s="321">
        <f t="shared" si="14"/>
        <v>0</v>
      </c>
      <c r="U65" s="321">
        <f t="shared" si="14"/>
        <v>0</v>
      </c>
      <c r="V65" s="321">
        <f t="shared" si="14"/>
        <v>0</v>
      </c>
      <c r="W65" s="321">
        <f t="shared" si="14"/>
        <v>0</v>
      </c>
      <c r="X65" s="321">
        <f t="shared" si="14"/>
        <v>0</v>
      </c>
      <c r="Y65" s="321">
        <f t="shared" si="14"/>
        <v>0</v>
      </c>
      <c r="Z65" s="321">
        <f t="shared" si="14"/>
        <v>0</v>
      </c>
      <c r="AA65" s="321">
        <f t="shared" si="14"/>
        <v>0</v>
      </c>
      <c r="AB65" s="321">
        <f t="shared" si="14"/>
        <v>0</v>
      </c>
      <c r="AC65" s="321">
        <f t="shared" si="14"/>
        <v>0</v>
      </c>
      <c r="AD65" s="321">
        <f t="shared" si="14"/>
        <v>0</v>
      </c>
      <c r="AE65" s="321">
        <f t="shared" si="14"/>
        <v>0</v>
      </c>
      <c r="AF65" s="321">
        <f t="shared" si="14"/>
        <v>0</v>
      </c>
    </row>
    <row r="66" spans="1:32" x14ac:dyDescent="0.2">
      <c r="A66" s="294" t="s">
        <v>256</v>
      </c>
      <c r="B66" s="294" t="s">
        <v>257</v>
      </c>
      <c r="E66" s="294" t="s">
        <v>276</v>
      </c>
      <c r="F66" s="321">
        <f t="shared" si="14"/>
        <v>0</v>
      </c>
      <c r="G66" s="321">
        <f t="shared" si="14"/>
        <v>0</v>
      </c>
      <c r="H66" s="321">
        <f t="shared" si="14"/>
        <v>0</v>
      </c>
      <c r="I66" s="321">
        <f t="shared" si="14"/>
        <v>0</v>
      </c>
      <c r="J66" s="321">
        <f t="shared" si="14"/>
        <v>0</v>
      </c>
      <c r="K66" s="321">
        <f t="shared" si="14"/>
        <v>0.47885426384883784</v>
      </c>
      <c r="L66" s="321">
        <f t="shared" si="14"/>
        <v>5.1317764022662153</v>
      </c>
      <c r="M66" s="321">
        <f t="shared" si="14"/>
        <v>25.264431877240465</v>
      </c>
      <c r="N66" s="321">
        <f t="shared" si="14"/>
        <v>76.715340485574941</v>
      </c>
      <c r="O66" s="321">
        <f t="shared" si="14"/>
        <v>165.11547512451094</v>
      </c>
      <c r="P66" s="321">
        <f t="shared" si="14"/>
        <v>278.07555208960127</v>
      </c>
      <c r="Q66" s="321">
        <f t="shared" si="14"/>
        <v>409.17235179691494</v>
      </c>
      <c r="R66" s="321">
        <f t="shared" si="14"/>
        <v>409.17235179691494</v>
      </c>
      <c r="S66" s="321">
        <f t="shared" si="14"/>
        <v>409.17235179691494</v>
      </c>
      <c r="T66" s="321">
        <f t="shared" si="14"/>
        <v>409.17235179691494</v>
      </c>
      <c r="U66" s="321">
        <f t="shared" si="14"/>
        <v>409.17235179691494</v>
      </c>
      <c r="V66" s="321">
        <f t="shared" si="14"/>
        <v>409.17235179691494</v>
      </c>
      <c r="W66" s="321">
        <f t="shared" si="14"/>
        <v>409.17235179691494</v>
      </c>
      <c r="X66" s="321">
        <f t="shared" si="14"/>
        <v>409.17235179691494</v>
      </c>
      <c r="Y66" s="321">
        <f t="shared" si="14"/>
        <v>409.17235179691494</v>
      </c>
      <c r="Z66" s="321">
        <f t="shared" si="14"/>
        <v>409.17235179691494</v>
      </c>
      <c r="AA66" s="321">
        <f t="shared" si="14"/>
        <v>409.17235179691494</v>
      </c>
      <c r="AB66" s="321">
        <f t="shared" si="14"/>
        <v>409.17235179691494</v>
      </c>
      <c r="AC66" s="321">
        <f t="shared" si="14"/>
        <v>409.17235179691494</v>
      </c>
      <c r="AD66" s="321">
        <f t="shared" si="14"/>
        <v>409.17235179691494</v>
      </c>
      <c r="AE66" s="321">
        <f t="shared" si="14"/>
        <v>409.17235179691494</v>
      </c>
      <c r="AF66" s="321">
        <f t="shared" si="14"/>
        <v>409.17235179691494</v>
      </c>
    </row>
    <row r="67" spans="1:32" x14ac:dyDescent="0.2">
      <c r="A67" s="294" t="s">
        <v>256</v>
      </c>
      <c r="B67" s="294" t="s">
        <v>255</v>
      </c>
      <c r="E67" s="294" t="s">
        <v>276</v>
      </c>
      <c r="F67" s="321">
        <f t="shared" si="14"/>
        <v>0</v>
      </c>
      <c r="G67" s="321">
        <f t="shared" si="14"/>
        <v>0</v>
      </c>
      <c r="H67" s="321">
        <f t="shared" si="14"/>
        <v>0</v>
      </c>
      <c r="I67" s="321">
        <f t="shared" si="14"/>
        <v>0</v>
      </c>
      <c r="J67" s="321">
        <f t="shared" si="14"/>
        <v>0</v>
      </c>
      <c r="K67" s="321">
        <f t="shared" si="14"/>
        <v>1.0335440866426904E-5</v>
      </c>
      <c r="L67" s="321">
        <f t="shared" si="14"/>
        <v>1.1076265901799331E-4</v>
      </c>
      <c r="M67" s="321">
        <f t="shared" si="14"/>
        <v>5.4529960659266408E-4</v>
      </c>
      <c r="N67" s="321">
        <f t="shared" si="14"/>
        <v>1.655782634121479E-3</v>
      </c>
      <c r="O67" s="321">
        <f t="shared" si="14"/>
        <v>3.5633150467361263E-3</v>
      </c>
      <c r="P67" s="321">
        <f t="shared" si="14"/>
        <v>6.0005749741730563E-3</v>
      </c>
      <c r="Q67" s="321">
        <f t="shared" si="14"/>
        <v>8.8292357584773828E-3</v>
      </c>
      <c r="R67" s="321">
        <f t="shared" si="14"/>
        <v>8.8292357584773828E-3</v>
      </c>
      <c r="S67" s="321">
        <f t="shared" si="14"/>
        <v>8.8292357584773828E-3</v>
      </c>
      <c r="T67" s="321">
        <f t="shared" si="14"/>
        <v>8.8292357584773828E-3</v>
      </c>
      <c r="U67" s="321">
        <f t="shared" si="14"/>
        <v>8.8292357584773828E-3</v>
      </c>
      <c r="V67" s="321">
        <f t="shared" si="14"/>
        <v>8.8292357584773828E-3</v>
      </c>
      <c r="W67" s="321">
        <f t="shared" si="14"/>
        <v>8.8292357584773828E-3</v>
      </c>
      <c r="X67" s="321">
        <f t="shared" si="14"/>
        <v>8.8292357584773828E-3</v>
      </c>
      <c r="Y67" s="321">
        <f t="shared" si="14"/>
        <v>8.8292357584773828E-3</v>
      </c>
      <c r="Z67" s="321">
        <f t="shared" si="14"/>
        <v>8.8292357584773828E-3</v>
      </c>
      <c r="AA67" s="321">
        <f t="shared" si="14"/>
        <v>8.8292357584773828E-3</v>
      </c>
      <c r="AB67" s="321">
        <f t="shared" si="14"/>
        <v>8.8292357584773828E-3</v>
      </c>
      <c r="AC67" s="321">
        <f t="shared" si="14"/>
        <v>8.8292357584773828E-3</v>
      </c>
      <c r="AD67" s="321">
        <f t="shared" si="14"/>
        <v>8.8292357584773828E-3</v>
      </c>
      <c r="AE67" s="321">
        <f t="shared" si="14"/>
        <v>8.8292357584773828E-3</v>
      </c>
      <c r="AF67" s="321">
        <f t="shared" si="14"/>
        <v>8.8292357584773828E-3</v>
      </c>
    </row>
    <row r="68" spans="1:32" x14ac:dyDescent="0.2">
      <c r="A68" s="294" t="s">
        <v>137</v>
      </c>
      <c r="B68" s="294" t="s">
        <v>257</v>
      </c>
      <c r="E68" s="294" t="s">
        <v>275</v>
      </c>
      <c r="F68" s="321">
        <f t="shared" ref="F68:AF71" si="15">IF($F$29="15m",(F94+F124)*0.25,F94+F124)</f>
        <v>0</v>
      </c>
      <c r="G68" s="321">
        <f t="shared" si="15"/>
        <v>0</v>
      </c>
      <c r="H68" s="321">
        <f t="shared" si="15"/>
        <v>0</v>
      </c>
      <c r="I68" s="321">
        <f t="shared" si="15"/>
        <v>0</v>
      </c>
      <c r="J68" s="321">
        <f t="shared" si="15"/>
        <v>0</v>
      </c>
      <c r="K68" s="321">
        <f t="shared" si="15"/>
        <v>1.475452797557129E-2</v>
      </c>
      <c r="L68" s="321">
        <f t="shared" si="15"/>
        <v>1.1931234773462664</v>
      </c>
      <c r="M68" s="321">
        <f t="shared" si="15"/>
        <v>9.0736819517537075</v>
      </c>
      <c r="N68" s="321">
        <f t="shared" si="15"/>
        <v>36.422841161442889</v>
      </c>
      <c r="O68" s="321">
        <f t="shared" si="15"/>
        <v>92.192286046742865</v>
      </c>
      <c r="P68" s="321">
        <f t="shared" si="15"/>
        <v>170.01923867371798</v>
      </c>
      <c r="Q68" s="321">
        <f t="shared" si="15"/>
        <v>264.94724433288513</v>
      </c>
      <c r="R68" s="321">
        <f t="shared" si="15"/>
        <v>264.94724433288513</v>
      </c>
      <c r="S68" s="321">
        <f t="shared" si="15"/>
        <v>264.94724433288513</v>
      </c>
      <c r="T68" s="321">
        <f t="shared" si="15"/>
        <v>264.94724433288513</v>
      </c>
      <c r="U68" s="321">
        <f t="shared" si="15"/>
        <v>264.94724433288513</v>
      </c>
      <c r="V68" s="321">
        <f t="shared" si="15"/>
        <v>264.94724433288513</v>
      </c>
      <c r="W68" s="321">
        <f t="shared" si="15"/>
        <v>264.94724433288513</v>
      </c>
      <c r="X68" s="321">
        <f t="shared" si="15"/>
        <v>264.94724433288513</v>
      </c>
      <c r="Y68" s="321">
        <f t="shared" si="15"/>
        <v>264.94724433288513</v>
      </c>
      <c r="Z68" s="321">
        <f t="shared" si="15"/>
        <v>264.94724433288513</v>
      </c>
      <c r="AA68" s="321">
        <f t="shared" si="15"/>
        <v>264.94724433288513</v>
      </c>
      <c r="AB68" s="321">
        <f t="shared" si="15"/>
        <v>264.94724433288513</v>
      </c>
      <c r="AC68" s="321">
        <f t="shared" si="15"/>
        <v>264.94724433288513</v>
      </c>
      <c r="AD68" s="321">
        <f t="shared" si="15"/>
        <v>264.94724433288513</v>
      </c>
      <c r="AE68" s="321">
        <f t="shared" si="15"/>
        <v>264.94724433288513</v>
      </c>
      <c r="AF68" s="321">
        <f t="shared" si="15"/>
        <v>264.94724433288513</v>
      </c>
    </row>
    <row r="69" spans="1:32" x14ac:dyDescent="0.2">
      <c r="A69" s="294" t="s">
        <v>137</v>
      </c>
      <c r="B69" s="294" t="s">
        <v>255</v>
      </c>
      <c r="E69" s="294" t="s">
        <v>275</v>
      </c>
      <c r="F69" s="321">
        <f t="shared" si="15"/>
        <v>0</v>
      </c>
      <c r="G69" s="321">
        <f t="shared" si="15"/>
        <v>0</v>
      </c>
      <c r="H69" s="321">
        <f t="shared" si="15"/>
        <v>0</v>
      </c>
      <c r="I69" s="321">
        <f t="shared" si="15"/>
        <v>0</v>
      </c>
      <c r="J69" s="321">
        <f t="shared" si="15"/>
        <v>0</v>
      </c>
      <c r="K69" s="321">
        <f t="shared" si="15"/>
        <v>0</v>
      </c>
      <c r="L69" s="321">
        <f t="shared" si="15"/>
        <v>0</v>
      </c>
      <c r="M69" s="321">
        <f t="shared" si="15"/>
        <v>0</v>
      </c>
      <c r="N69" s="321">
        <f t="shared" si="15"/>
        <v>0</v>
      </c>
      <c r="O69" s="321">
        <f t="shared" si="15"/>
        <v>0</v>
      </c>
      <c r="P69" s="321">
        <f t="shared" si="15"/>
        <v>0</v>
      </c>
      <c r="Q69" s="321">
        <f t="shared" si="15"/>
        <v>0</v>
      </c>
      <c r="R69" s="321">
        <f t="shared" si="15"/>
        <v>0</v>
      </c>
      <c r="S69" s="321">
        <f t="shared" si="15"/>
        <v>0</v>
      </c>
      <c r="T69" s="321">
        <f t="shared" si="15"/>
        <v>0</v>
      </c>
      <c r="U69" s="321">
        <f t="shared" si="15"/>
        <v>0</v>
      </c>
      <c r="V69" s="321">
        <f t="shared" si="15"/>
        <v>0</v>
      </c>
      <c r="W69" s="321">
        <f t="shared" si="15"/>
        <v>0</v>
      </c>
      <c r="X69" s="321">
        <f t="shared" si="15"/>
        <v>0</v>
      </c>
      <c r="Y69" s="321">
        <f t="shared" si="15"/>
        <v>0</v>
      </c>
      <c r="Z69" s="321">
        <f t="shared" si="15"/>
        <v>0</v>
      </c>
      <c r="AA69" s="321">
        <f t="shared" si="15"/>
        <v>0</v>
      </c>
      <c r="AB69" s="321">
        <f t="shared" si="15"/>
        <v>0</v>
      </c>
      <c r="AC69" s="321">
        <f t="shared" si="15"/>
        <v>0</v>
      </c>
      <c r="AD69" s="321">
        <f t="shared" si="15"/>
        <v>0</v>
      </c>
      <c r="AE69" s="321">
        <f t="shared" si="15"/>
        <v>0</v>
      </c>
      <c r="AF69" s="321">
        <f t="shared" si="15"/>
        <v>0</v>
      </c>
    </row>
    <row r="70" spans="1:32" x14ac:dyDescent="0.2">
      <c r="A70" s="294" t="s">
        <v>256</v>
      </c>
      <c r="B70" s="294" t="s">
        <v>257</v>
      </c>
      <c r="E70" s="294" t="s">
        <v>275</v>
      </c>
      <c r="F70" s="321">
        <f t="shared" si="15"/>
        <v>0</v>
      </c>
      <c r="G70" s="321">
        <f t="shared" si="15"/>
        <v>0</v>
      </c>
      <c r="H70" s="321">
        <f t="shared" si="15"/>
        <v>0</v>
      </c>
      <c r="I70" s="321">
        <f t="shared" si="15"/>
        <v>0</v>
      </c>
      <c r="J70" s="321">
        <f t="shared" si="15"/>
        <v>0</v>
      </c>
      <c r="K70" s="321">
        <f t="shared" si="15"/>
        <v>0.47885426384883784</v>
      </c>
      <c r="L70" s="321">
        <f t="shared" si="15"/>
        <v>5.1317764022662153</v>
      </c>
      <c r="M70" s="321">
        <f t="shared" si="15"/>
        <v>25.264431877240465</v>
      </c>
      <c r="N70" s="321">
        <f t="shared" si="15"/>
        <v>76.715340485574941</v>
      </c>
      <c r="O70" s="321">
        <f t="shared" si="15"/>
        <v>165.11547512451094</v>
      </c>
      <c r="P70" s="321">
        <f t="shared" si="15"/>
        <v>278.07555208960127</v>
      </c>
      <c r="Q70" s="321">
        <f t="shared" si="15"/>
        <v>409.17235179691494</v>
      </c>
      <c r="R70" s="321">
        <f t="shared" si="15"/>
        <v>409.17235179691494</v>
      </c>
      <c r="S70" s="321">
        <f t="shared" si="15"/>
        <v>409.17235179691494</v>
      </c>
      <c r="T70" s="321">
        <f t="shared" si="15"/>
        <v>409.17235179691494</v>
      </c>
      <c r="U70" s="321">
        <f t="shared" si="15"/>
        <v>409.17235179691494</v>
      </c>
      <c r="V70" s="321">
        <f t="shared" si="15"/>
        <v>409.17235179691494</v>
      </c>
      <c r="W70" s="321">
        <f t="shared" si="15"/>
        <v>409.17235179691494</v>
      </c>
      <c r="X70" s="321">
        <f t="shared" si="15"/>
        <v>409.17235179691494</v>
      </c>
      <c r="Y70" s="321">
        <f t="shared" si="15"/>
        <v>409.17235179691494</v>
      </c>
      <c r="Z70" s="321">
        <f t="shared" si="15"/>
        <v>409.17235179691494</v>
      </c>
      <c r="AA70" s="321">
        <f t="shared" si="15"/>
        <v>409.17235179691494</v>
      </c>
      <c r="AB70" s="321">
        <f t="shared" si="15"/>
        <v>409.17235179691494</v>
      </c>
      <c r="AC70" s="321">
        <f t="shared" si="15"/>
        <v>409.17235179691494</v>
      </c>
      <c r="AD70" s="321">
        <f t="shared" si="15"/>
        <v>409.17235179691494</v>
      </c>
      <c r="AE70" s="321">
        <f t="shared" si="15"/>
        <v>409.17235179691494</v>
      </c>
      <c r="AF70" s="321">
        <f t="shared" si="15"/>
        <v>409.17235179691494</v>
      </c>
    </row>
    <row r="71" spans="1:32" x14ac:dyDescent="0.2">
      <c r="A71" s="294" t="s">
        <v>256</v>
      </c>
      <c r="B71" s="294" t="s">
        <v>255</v>
      </c>
      <c r="E71" s="294" t="s">
        <v>275</v>
      </c>
      <c r="F71" s="321">
        <f t="shared" si="15"/>
        <v>0</v>
      </c>
      <c r="G71" s="321">
        <f t="shared" si="15"/>
        <v>0</v>
      </c>
      <c r="H71" s="321">
        <f t="shared" si="15"/>
        <v>0</v>
      </c>
      <c r="I71" s="321">
        <f t="shared" si="15"/>
        <v>0</v>
      </c>
      <c r="J71" s="321">
        <f t="shared" si="15"/>
        <v>0</v>
      </c>
      <c r="K71" s="321">
        <f t="shared" si="15"/>
        <v>3.8698911006712604E-7</v>
      </c>
      <c r="L71" s="321">
        <f t="shared" si="15"/>
        <v>4.1472776435960965E-6</v>
      </c>
      <c r="M71" s="321">
        <f t="shared" si="15"/>
        <v>2.0417610840455912E-5</v>
      </c>
      <c r="N71" s="321">
        <f t="shared" si="15"/>
        <v>6.1997340638338469E-5</v>
      </c>
      <c r="O71" s="321">
        <f t="shared" si="15"/>
        <v>1.3342092869057641E-4</v>
      </c>
      <c r="P71" s="321">
        <f t="shared" si="15"/>
        <v>2.2467906295990439E-4</v>
      </c>
      <c r="Q71" s="321">
        <f t="shared" si="15"/>
        <v>3.3059238913020337E-4</v>
      </c>
      <c r="R71" s="321">
        <f t="shared" si="15"/>
        <v>3.3059238913020337E-4</v>
      </c>
      <c r="S71" s="321">
        <f t="shared" si="15"/>
        <v>3.3059238913020337E-4</v>
      </c>
      <c r="T71" s="321">
        <f t="shared" si="15"/>
        <v>3.3059238913020337E-4</v>
      </c>
      <c r="U71" s="321">
        <f t="shared" si="15"/>
        <v>3.3059238913020337E-4</v>
      </c>
      <c r="V71" s="321">
        <f t="shared" si="15"/>
        <v>3.3059238913020337E-4</v>
      </c>
      <c r="W71" s="321">
        <f t="shared" si="15"/>
        <v>3.3059238913020337E-4</v>
      </c>
      <c r="X71" s="321">
        <f t="shared" si="15"/>
        <v>3.3059238913020337E-4</v>
      </c>
      <c r="Y71" s="321">
        <f t="shared" si="15"/>
        <v>3.3059238913020337E-4</v>
      </c>
      <c r="Z71" s="321">
        <f t="shared" si="15"/>
        <v>3.3059238913020337E-4</v>
      </c>
      <c r="AA71" s="321">
        <f t="shared" si="15"/>
        <v>3.3059238913020337E-4</v>
      </c>
      <c r="AB71" s="321">
        <f t="shared" si="15"/>
        <v>3.3059238913020337E-4</v>
      </c>
      <c r="AC71" s="321">
        <f t="shared" si="15"/>
        <v>3.3059238913020337E-4</v>
      </c>
      <c r="AD71" s="321">
        <f t="shared" si="15"/>
        <v>3.3059238913020337E-4</v>
      </c>
      <c r="AE71" s="321">
        <f t="shared" si="15"/>
        <v>3.3059238913020337E-4</v>
      </c>
      <c r="AF71" s="321">
        <f t="shared" si="15"/>
        <v>3.3059238913020337E-4</v>
      </c>
    </row>
    <row r="72" spans="1:32" x14ac:dyDescent="0.2">
      <c r="C72" s="320">
        <f>$F$30</f>
        <v>3.744292237442922E-2</v>
      </c>
    </row>
    <row r="73" spans="1:32" x14ac:dyDescent="0.2">
      <c r="A73" s="294" t="s">
        <v>274</v>
      </c>
      <c r="B73" s="294" t="s">
        <v>273</v>
      </c>
    </row>
    <row r="74" spans="1:32" x14ac:dyDescent="0.2">
      <c r="A74" s="294" t="s">
        <v>271</v>
      </c>
      <c r="B74" s="294" t="s">
        <v>137</v>
      </c>
      <c r="C74" s="319">
        <f>EXP((1/11)*LN(Q74/F74))-1</f>
        <v>3.1195503936604529E-2</v>
      </c>
      <c r="E74" s="294" t="s">
        <v>270</v>
      </c>
      <c r="F74" s="312">
        <f>IF($B$73="OFF",'EaR Opt1 &amp; Opt2 AR010'!F34,'EaR Opt1 &amp; Opt2 AR010'!F38)</f>
        <v>3.9800000190734859</v>
      </c>
      <c r="G74" s="312">
        <f>IF($B$73="OFF",'EaR Opt1 &amp; Opt2 AR010'!G34,'EaR Opt1 &amp; Opt2 AR010'!G38)</f>
        <v>4.130000114440918</v>
      </c>
      <c r="H74" s="312">
        <f>IF($B$73="OFF",'EaR Opt1 &amp; Opt2 AR010'!H34,'EaR Opt1 &amp; Opt2 AR010'!H38)</f>
        <v>4.309999942779541</v>
      </c>
      <c r="I74" s="312">
        <f>IF($B$73="OFF",'EaR Opt1 &amp; Opt2 AR010'!I34,'EaR Opt1 &amp; Opt2 AR010'!I38)</f>
        <v>4.429999828338623</v>
      </c>
      <c r="J74" s="312">
        <f>IF($B$73="OFF",'EaR Opt1 &amp; Opt2 AR010'!J34,'EaR Opt1 &amp; Opt2 AR010'!J38)</f>
        <v>4.5399999618530273</v>
      </c>
      <c r="K74" s="312">
        <f>IF($B$73="OFF",'EaR Opt1 &amp; Opt2 AR010'!K34,'EaR Opt1 &amp; Opt2 AR010'!K38)</f>
        <v>4.6399998664855957</v>
      </c>
      <c r="L74" s="312">
        <f>IF($B$73="OFF",'EaR Opt1 &amp; Opt2 AR010'!L34,'EaR Opt1 &amp; Opt2 AR010'!L38)</f>
        <v>4.7199997901916504</v>
      </c>
      <c r="M74" s="312">
        <f>IF($B$73="OFF",'EaR Opt1 &amp; Opt2 AR010'!M34,'EaR Opt1 &amp; Opt2 AR010'!M38)</f>
        <v>4.8499999046325684</v>
      </c>
      <c r="N74" s="312">
        <f>IF($B$73="OFF",'EaR Opt1 &amp; Opt2 AR010'!N34,'EaR Opt1 &amp; Opt2 AR010'!N38)</f>
        <v>5.0399999618530273</v>
      </c>
      <c r="O74" s="312">
        <f>IF($B$73="OFF",'EaR Opt1 &amp; Opt2 AR010'!O34,'EaR Opt1 &amp; Opt2 AR010'!O38)</f>
        <v>5.25</v>
      </c>
      <c r="P74" s="312">
        <f>IF($B$73="OFF",'EaR Opt1 &amp; Opt2 AR010'!P34,'EaR Opt1 &amp; Opt2 AR010'!P38)</f>
        <v>5.429999828338623</v>
      </c>
      <c r="Q74" s="312">
        <f>IF($B$73="OFF",'EaR Opt1 &amp; Opt2 AR010'!Q34,'EaR Opt1 &amp; Opt2 AR010'!Q38)</f>
        <v>5.5799999237060547</v>
      </c>
      <c r="R74" s="312">
        <f>IF($B$73="OFF",'EaR Opt1 &amp; Opt2 AR010'!R34,'EaR Opt1 &amp; Opt2 AR010'!R38)</f>
        <v>5.5799999237060547</v>
      </c>
      <c r="S74" s="312">
        <f>IF($B$73="OFF",'EaR Opt1 &amp; Opt2 AR010'!S34,'EaR Opt1 &amp; Opt2 AR010'!S38)</f>
        <v>5.5799999237060547</v>
      </c>
      <c r="T74" s="312">
        <f>IF($B$73="OFF",'EaR Opt1 &amp; Opt2 AR010'!T34,'EaR Opt1 &amp; Opt2 AR010'!T38)</f>
        <v>5.5799999237060547</v>
      </c>
      <c r="U74" s="312">
        <f>IF($B$73="OFF",'EaR Opt1 &amp; Opt2 AR010'!U34,'EaR Opt1 &amp; Opt2 AR010'!U38)</f>
        <v>5.5799999237060547</v>
      </c>
      <c r="V74" s="312">
        <f>IF($B$73="OFF",'EaR Opt1 &amp; Opt2 AR010'!V34,'EaR Opt1 &amp; Opt2 AR010'!V38)</f>
        <v>5.5799999237060547</v>
      </c>
      <c r="W74" s="312">
        <f>IF($B$73="OFF",'EaR Opt1 &amp; Opt2 AR010'!W34,'EaR Opt1 &amp; Opt2 AR010'!W38)</f>
        <v>5.5799999237060547</v>
      </c>
      <c r="X74" s="312">
        <f>IF($B$73="OFF",'EaR Opt1 &amp; Opt2 AR010'!X34,'EaR Opt1 &amp; Opt2 AR010'!X38)</f>
        <v>5.5799999237060547</v>
      </c>
      <c r="Y74" s="312">
        <f>IF($B$73="OFF",'EaR Opt1 &amp; Opt2 AR010'!Y34,'EaR Opt1 &amp; Opt2 AR010'!Y38)</f>
        <v>5.5799999237060547</v>
      </c>
      <c r="Z74" s="312">
        <f>IF($B$73="OFF",'EaR Opt1 &amp; Opt2 AR010'!Z34,'EaR Opt1 &amp; Opt2 AR010'!Z38)</f>
        <v>5.5799999237060547</v>
      </c>
      <c r="AA74" s="312">
        <f>IF($B$73="OFF",'EaR Opt1 &amp; Opt2 AR010'!AA34,'EaR Opt1 &amp; Opt2 AR010'!AA38)</f>
        <v>5.5799999237060547</v>
      </c>
      <c r="AB74" s="312">
        <f>IF($B$73="OFF",'EaR Opt1 &amp; Opt2 AR010'!AB34,'EaR Opt1 &amp; Opt2 AR010'!AB38)</f>
        <v>5.5799999237060547</v>
      </c>
      <c r="AC74" s="312">
        <f>IF($B$73="OFF",'EaR Opt1 &amp; Opt2 AR010'!AC34,'EaR Opt1 &amp; Opt2 AR010'!AC38)</f>
        <v>5.5799999237060547</v>
      </c>
      <c r="AD74" s="312">
        <f>IF($B$73="OFF",'EaR Opt1 &amp; Opt2 AR010'!AD34,'EaR Opt1 &amp; Opt2 AR010'!AD38)</f>
        <v>5.5799999237060547</v>
      </c>
      <c r="AE74" s="312">
        <f>IF($B$73="OFF",'EaR Opt1 &amp; Opt2 AR010'!AE34,'EaR Opt1 &amp; Opt2 AR010'!AE38)</f>
        <v>5.5799999237060547</v>
      </c>
      <c r="AF74" s="312">
        <f>IF($B$73="OFF",'EaR Opt1 &amp; Opt2 AR010'!AF34,'EaR Opt1 &amp; Opt2 AR010'!AF38)</f>
        <v>5.5799999237060547</v>
      </c>
    </row>
    <row r="75" spans="1:32" x14ac:dyDescent="0.2">
      <c r="A75" s="294" t="s">
        <v>272</v>
      </c>
      <c r="B75" s="294" t="s">
        <v>268</v>
      </c>
      <c r="C75" s="304">
        <f>F74/F76</f>
        <v>0.99997987077130346</v>
      </c>
      <c r="E75" s="294" t="s">
        <v>264</v>
      </c>
      <c r="F75" s="305">
        <f t="shared" ref="F75:AF75" si="16">F82*F74</f>
        <v>2.52533033490181E-2</v>
      </c>
      <c r="G75" s="305">
        <f t="shared" si="16"/>
        <v>2.6205061613475904E-2</v>
      </c>
      <c r="H75" s="305">
        <f t="shared" si="16"/>
        <v>2.7347169715491594E-2</v>
      </c>
      <c r="I75" s="305">
        <f t="shared" si="16"/>
        <v>2.8108575116835389E-2</v>
      </c>
      <c r="J75" s="305">
        <f t="shared" si="16"/>
        <v>2.8806531580845257E-2</v>
      </c>
      <c r="K75" s="305">
        <f t="shared" si="16"/>
        <v>2.9441036081965084E-2</v>
      </c>
      <c r="L75" s="305">
        <f t="shared" si="16"/>
        <v>2.9948639682860947E-2</v>
      </c>
      <c r="M75" s="305">
        <f t="shared" si="16"/>
        <v>3.0773497047094783E-2</v>
      </c>
      <c r="N75" s="305">
        <f t="shared" si="16"/>
        <v>3.1979057112000518E-2</v>
      </c>
      <c r="O75" s="305">
        <f t="shared" si="16"/>
        <v>3.3311518077130217E-2</v>
      </c>
      <c r="P75" s="305">
        <f t="shared" si="16"/>
        <v>3.4453626179145908E-2</v>
      </c>
      <c r="Q75" s="305">
        <f t="shared" si="16"/>
        <v>3.5405384443603707E-2</v>
      </c>
      <c r="R75" s="305">
        <f t="shared" si="16"/>
        <v>3.5405384443603707E-2</v>
      </c>
      <c r="S75" s="305">
        <f t="shared" si="16"/>
        <v>3.5405384443603707E-2</v>
      </c>
      <c r="T75" s="305">
        <f t="shared" si="16"/>
        <v>3.5405384443603707E-2</v>
      </c>
      <c r="U75" s="305">
        <f t="shared" si="16"/>
        <v>3.5405384443603707E-2</v>
      </c>
      <c r="V75" s="305">
        <f t="shared" si="16"/>
        <v>3.5405384443603707E-2</v>
      </c>
      <c r="W75" s="305">
        <f t="shared" si="16"/>
        <v>3.5405384443603707E-2</v>
      </c>
      <c r="X75" s="305">
        <f t="shared" si="16"/>
        <v>3.5405384443603707E-2</v>
      </c>
      <c r="Y75" s="305">
        <f t="shared" si="16"/>
        <v>3.5405384443603707E-2</v>
      </c>
      <c r="Z75" s="305">
        <f t="shared" si="16"/>
        <v>3.5405384443603707E-2</v>
      </c>
      <c r="AA75" s="305">
        <f t="shared" si="16"/>
        <v>3.5405384443603707E-2</v>
      </c>
      <c r="AB75" s="305">
        <f t="shared" si="16"/>
        <v>3.5405384443603707E-2</v>
      </c>
      <c r="AC75" s="305">
        <f t="shared" si="16"/>
        <v>3.5405384443603707E-2</v>
      </c>
      <c r="AD75" s="305">
        <f t="shared" si="16"/>
        <v>3.5405384443603707E-2</v>
      </c>
      <c r="AE75" s="305">
        <f t="shared" si="16"/>
        <v>3.5405384443603707E-2</v>
      </c>
      <c r="AF75" s="305">
        <f t="shared" si="16"/>
        <v>3.5405384443603707E-2</v>
      </c>
    </row>
    <row r="76" spans="1:32" x14ac:dyDescent="0.2">
      <c r="E76" s="294" t="s">
        <v>261</v>
      </c>
      <c r="F76" s="305">
        <f t="shared" ref="F76:AF76" si="17">(F74^2+F75^2)^0.5</f>
        <v>3.9800801350167543</v>
      </c>
      <c r="G76" s="305">
        <f t="shared" si="17"/>
        <v>4.1300832498311895</v>
      </c>
      <c r="H76" s="305">
        <f t="shared" si="17"/>
        <v>4.3100867015004578</v>
      </c>
      <c r="I76" s="305">
        <f t="shared" si="17"/>
        <v>4.4300890026133031</v>
      </c>
      <c r="J76" s="305">
        <f t="shared" si="17"/>
        <v>4.5400913503901226</v>
      </c>
      <c r="K76" s="305">
        <f t="shared" si="17"/>
        <v>4.6400932679841604</v>
      </c>
      <c r="L76" s="305">
        <f t="shared" si="17"/>
        <v>4.7200948020593909</v>
      </c>
      <c r="M76" s="305">
        <f t="shared" si="17"/>
        <v>4.8500975333550178</v>
      </c>
      <c r="N76" s="305">
        <f t="shared" si="17"/>
        <v>5.0401014152070678</v>
      </c>
      <c r="O76" s="305">
        <f t="shared" si="17"/>
        <v>5.250105680577926</v>
      </c>
      <c r="P76" s="305">
        <f t="shared" si="17"/>
        <v>5.4301091322471935</v>
      </c>
      <c r="Q76" s="305">
        <f t="shared" si="17"/>
        <v>5.5801122470616287</v>
      </c>
      <c r="R76" s="305">
        <f t="shared" si="17"/>
        <v>5.5801122470616287</v>
      </c>
      <c r="S76" s="305">
        <f t="shared" si="17"/>
        <v>5.5801122470616287</v>
      </c>
      <c r="T76" s="305">
        <f t="shared" si="17"/>
        <v>5.5801122470616287</v>
      </c>
      <c r="U76" s="305">
        <f t="shared" si="17"/>
        <v>5.5801122470616287</v>
      </c>
      <c r="V76" s="305">
        <f t="shared" si="17"/>
        <v>5.5801122470616287</v>
      </c>
      <c r="W76" s="305">
        <f t="shared" si="17"/>
        <v>5.5801122470616287</v>
      </c>
      <c r="X76" s="305">
        <f t="shared" si="17"/>
        <v>5.5801122470616287</v>
      </c>
      <c r="Y76" s="305">
        <f t="shared" si="17"/>
        <v>5.5801122470616287</v>
      </c>
      <c r="Z76" s="305">
        <f t="shared" si="17"/>
        <v>5.5801122470616287</v>
      </c>
      <c r="AA76" s="305">
        <f t="shared" si="17"/>
        <v>5.5801122470616287</v>
      </c>
      <c r="AB76" s="305">
        <f t="shared" si="17"/>
        <v>5.5801122470616287</v>
      </c>
      <c r="AC76" s="305">
        <f t="shared" si="17"/>
        <v>5.5801122470616287</v>
      </c>
      <c r="AD76" s="305">
        <f t="shared" si="17"/>
        <v>5.5801122470616287</v>
      </c>
      <c r="AE76" s="305">
        <f t="shared" si="17"/>
        <v>5.5801122470616287</v>
      </c>
      <c r="AF76" s="305">
        <f t="shared" si="17"/>
        <v>5.5801122470616287</v>
      </c>
    </row>
    <row r="77" spans="1:32" x14ac:dyDescent="0.2">
      <c r="E77" s="294" t="s">
        <v>261</v>
      </c>
      <c r="F77" s="305">
        <f t="shared" ref="F77:AF77" si="18">(F74^2+(F75-F83)^2)^0.5</f>
        <v>3.9800801350167543</v>
      </c>
      <c r="G77" s="305">
        <f t="shared" si="18"/>
        <v>4.1300832498311895</v>
      </c>
      <c r="H77" s="305">
        <f t="shared" si="18"/>
        <v>4.3100867015004578</v>
      </c>
      <c r="I77" s="305">
        <f t="shared" si="18"/>
        <v>4.4300890026133031</v>
      </c>
      <c r="J77" s="305">
        <f t="shared" si="18"/>
        <v>4.5400913503901226</v>
      </c>
      <c r="K77" s="305">
        <f t="shared" si="18"/>
        <v>4.6400932679841604</v>
      </c>
      <c r="L77" s="305">
        <f t="shared" si="18"/>
        <v>4.7200948020593909</v>
      </c>
      <c r="M77" s="305">
        <f t="shared" si="18"/>
        <v>4.8500975333550178</v>
      </c>
      <c r="N77" s="305">
        <f t="shared" si="18"/>
        <v>5.0401014152070678</v>
      </c>
      <c r="O77" s="305">
        <f t="shared" si="18"/>
        <v>5.250105680577926</v>
      </c>
      <c r="P77" s="305">
        <f t="shared" si="18"/>
        <v>5.4301091322471935</v>
      </c>
      <c r="Q77" s="305">
        <f t="shared" si="18"/>
        <v>5.5801122470616287</v>
      </c>
      <c r="R77" s="305">
        <f t="shared" si="18"/>
        <v>5.5801122470616287</v>
      </c>
      <c r="S77" s="305">
        <f t="shared" si="18"/>
        <v>5.5801122470616287</v>
      </c>
      <c r="T77" s="305">
        <f t="shared" si="18"/>
        <v>5.5801122470616287</v>
      </c>
      <c r="U77" s="305">
        <f t="shared" si="18"/>
        <v>5.5801122470616287</v>
      </c>
      <c r="V77" s="305">
        <f t="shared" si="18"/>
        <v>5.5801122470616287</v>
      </c>
      <c r="W77" s="305">
        <f t="shared" si="18"/>
        <v>5.5801122470616287</v>
      </c>
      <c r="X77" s="305">
        <f t="shared" si="18"/>
        <v>5.5801122470616287</v>
      </c>
      <c r="Y77" s="305">
        <f t="shared" si="18"/>
        <v>5.5801122470616287</v>
      </c>
      <c r="Z77" s="305">
        <f t="shared" si="18"/>
        <v>5.5801122470616287</v>
      </c>
      <c r="AA77" s="305">
        <f t="shared" si="18"/>
        <v>5.5801122470616287</v>
      </c>
      <c r="AB77" s="305">
        <f t="shared" si="18"/>
        <v>5.5801122470616287</v>
      </c>
      <c r="AC77" s="305">
        <f t="shared" si="18"/>
        <v>5.5801122470616287</v>
      </c>
      <c r="AD77" s="305">
        <f t="shared" si="18"/>
        <v>5.5801122470616287</v>
      </c>
      <c r="AE77" s="305">
        <f t="shared" si="18"/>
        <v>5.5801122470616287</v>
      </c>
      <c r="AF77" s="305">
        <f t="shared" si="18"/>
        <v>5.5801122470616287</v>
      </c>
    </row>
    <row r="78" spans="1:32" x14ac:dyDescent="0.2">
      <c r="A78" s="294" t="s">
        <v>137</v>
      </c>
      <c r="B78" s="294" t="s">
        <v>257</v>
      </c>
      <c r="C78" s="294" t="s">
        <v>262</v>
      </c>
      <c r="E78" s="294" t="s">
        <v>261</v>
      </c>
      <c r="F78" s="307">
        <f t="shared" ref="F78:AF78" si="19">$F$26</f>
        <v>5.7100000381469727</v>
      </c>
      <c r="G78" s="307">
        <f t="shared" si="19"/>
        <v>5.7100000381469727</v>
      </c>
      <c r="H78" s="307">
        <f t="shared" si="19"/>
        <v>5.7100000381469727</v>
      </c>
      <c r="I78" s="307">
        <f t="shared" si="19"/>
        <v>5.7100000381469727</v>
      </c>
      <c r="J78" s="307">
        <f t="shared" si="19"/>
        <v>5.7100000381469727</v>
      </c>
      <c r="K78" s="307">
        <f t="shared" si="19"/>
        <v>5.7100000381469727</v>
      </c>
      <c r="L78" s="307">
        <f t="shared" si="19"/>
        <v>5.7100000381469727</v>
      </c>
      <c r="M78" s="307">
        <f t="shared" si="19"/>
        <v>5.7100000381469727</v>
      </c>
      <c r="N78" s="307">
        <f t="shared" si="19"/>
        <v>5.7100000381469727</v>
      </c>
      <c r="O78" s="307">
        <f t="shared" si="19"/>
        <v>5.7100000381469727</v>
      </c>
      <c r="P78" s="307">
        <f t="shared" si="19"/>
        <v>5.7100000381469727</v>
      </c>
      <c r="Q78" s="307">
        <f t="shared" si="19"/>
        <v>5.7100000381469727</v>
      </c>
      <c r="R78" s="307">
        <f t="shared" si="19"/>
        <v>5.7100000381469727</v>
      </c>
      <c r="S78" s="307">
        <f t="shared" si="19"/>
        <v>5.7100000381469727</v>
      </c>
      <c r="T78" s="307">
        <f t="shared" si="19"/>
        <v>5.7100000381469727</v>
      </c>
      <c r="U78" s="307">
        <f t="shared" si="19"/>
        <v>5.7100000381469727</v>
      </c>
      <c r="V78" s="307">
        <f t="shared" si="19"/>
        <v>5.7100000381469727</v>
      </c>
      <c r="W78" s="307">
        <f t="shared" si="19"/>
        <v>5.7100000381469727</v>
      </c>
      <c r="X78" s="307">
        <f t="shared" si="19"/>
        <v>5.7100000381469727</v>
      </c>
      <c r="Y78" s="307">
        <f t="shared" si="19"/>
        <v>5.7100000381469727</v>
      </c>
      <c r="Z78" s="307">
        <f t="shared" si="19"/>
        <v>5.7100000381469727</v>
      </c>
      <c r="AA78" s="307">
        <f t="shared" si="19"/>
        <v>5.7100000381469727</v>
      </c>
      <c r="AB78" s="307">
        <f t="shared" si="19"/>
        <v>5.7100000381469727</v>
      </c>
      <c r="AC78" s="307">
        <f t="shared" si="19"/>
        <v>5.7100000381469727</v>
      </c>
      <c r="AD78" s="307">
        <f t="shared" si="19"/>
        <v>5.7100000381469727</v>
      </c>
      <c r="AE78" s="307">
        <f t="shared" si="19"/>
        <v>5.7100000381469727</v>
      </c>
      <c r="AF78" s="307">
        <f t="shared" si="19"/>
        <v>5.7100000381469727</v>
      </c>
    </row>
    <row r="79" spans="1:32" x14ac:dyDescent="0.2">
      <c r="A79" s="294" t="s">
        <v>137</v>
      </c>
      <c r="B79" s="294" t="s">
        <v>255</v>
      </c>
      <c r="C79" s="294" t="s">
        <v>262</v>
      </c>
      <c r="E79" s="294" t="s">
        <v>261</v>
      </c>
      <c r="F79" s="307">
        <f t="shared" ref="F79:AF79" si="20">$G$26</f>
        <v>5.7100000381469727</v>
      </c>
      <c r="G79" s="307">
        <f t="shared" si="20"/>
        <v>5.7100000381469727</v>
      </c>
      <c r="H79" s="307">
        <f t="shared" si="20"/>
        <v>5.7100000381469727</v>
      </c>
      <c r="I79" s="307">
        <f t="shared" si="20"/>
        <v>5.7100000381469727</v>
      </c>
      <c r="J79" s="307">
        <f t="shared" si="20"/>
        <v>5.7100000381469727</v>
      </c>
      <c r="K79" s="307">
        <f t="shared" si="20"/>
        <v>5.7100000381469727</v>
      </c>
      <c r="L79" s="307">
        <f t="shared" si="20"/>
        <v>5.7100000381469727</v>
      </c>
      <c r="M79" s="307">
        <f t="shared" si="20"/>
        <v>5.7100000381469727</v>
      </c>
      <c r="N79" s="307">
        <f t="shared" si="20"/>
        <v>5.7100000381469727</v>
      </c>
      <c r="O79" s="307">
        <f t="shared" si="20"/>
        <v>5.7100000381469727</v>
      </c>
      <c r="P79" s="307">
        <f t="shared" si="20"/>
        <v>5.7100000381469727</v>
      </c>
      <c r="Q79" s="307">
        <f t="shared" si="20"/>
        <v>5.7100000381469727</v>
      </c>
      <c r="R79" s="307">
        <f t="shared" si="20"/>
        <v>5.7100000381469727</v>
      </c>
      <c r="S79" s="307">
        <f t="shared" si="20"/>
        <v>5.7100000381469727</v>
      </c>
      <c r="T79" s="307">
        <f t="shared" si="20"/>
        <v>5.7100000381469727</v>
      </c>
      <c r="U79" s="307">
        <f t="shared" si="20"/>
        <v>5.7100000381469727</v>
      </c>
      <c r="V79" s="307">
        <f t="shared" si="20"/>
        <v>5.7100000381469727</v>
      </c>
      <c r="W79" s="307">
        <f t="shared" si="20"/>
        <v>5.7100000381469727</v>
      </c>
      <c r="X79" s="307">
        <f t="shared" si="20"/>
        <v>5.7100000381469727</v>
      </c>
      <c r="Y79" s="307">
        <f t="shared" si="20"/>
        <v>5.7100000381469727</v>
      </c>
      <c r="Z79" s="307">
        <f t="shared" si="20"/>
        <v>5.7100000381469727</v>
      </c>
      <c r="AA79" s="307">
        <f t="shared" si="20"/>
        <v>5.7100000381469727</v>
      </c>
      <c r="AB79" s="307">
        <f t="shared" si="20"/>
        <v>5.7100000381469727</v>
      </c>
      <c r="AC79" s="307">
        <f t="shared" si="20"/>
        <v>5.7100000381469727</v>
      </c>
      <c r="AD79" s="307">
        <f t="shared" si="20"/>
        <v>5.7100000381469727</v>
      </c>
      <c r="AE79" s="307">
        <f t="shared" si="20"/>
        <v>5.7100000381469727</v>
      </c>
      <c r="AF79" s="307">
        <f t="shared" si="20"/>
        <v>5.7100000381469727</v>
      </c>
    </row>
    <row r="80" spans="1:32" x14ac:dyDescent="0.2">
      <c r="A80" s="294" t="s">
        <v>267</v>
      </c>
      <c r="B80" s="294" t="s">
        <v>257</v>
      </c>
      <c r="E80" s="294" t="s">
        <v>260</v>
      </c>
      <c r="F80" s="303">
        <f t="shared" ref="F80:AF80" si="21">IF(F77=0,100,TRUNC(F78/F77,5))</f>
        <v>1.4346399999999999</v>
      </c>
      <c r="G80" s="303">
        <f t="shared" si="21"/>
        <v>1.38253</v>
      </c>
      <c r="H80" s="303">
        <f t="shared" si="21"/>
        <v>1.3247899999999999</v>
      </c>
      <c r="I80" s="303">
        <f t="shared" si="21"/>
        <v>1.28891</v>
      </c>
      <c r="J80" s="303">
        <f t="shared" si="21"/>
        <v>1.2576799999999999</v>
      </c>
      <c r="K80" s="303">
        <f t="shared" si="21"/>
        <v>1.2305699999999999</v>
      </c>
      <c r="L80" s="303">
        <f t="shared" si="21"/>
        <v>1.2097199999999999</v>
      </c>
      <c r="M80" s="303">
        <f t="shared" si="21"/>
        <v>1.1772899999999999</v>
      </c>
      <c r="N80" s="303">
        <f t="shared" si="21"/>
        <v>1.1329100000000001</v>
      </c>
      <c r="O80" s="303">
        <f t="shared" si="21"/>
        <v>1.0875900000000001</v>
      </c>
      <c r="P80" s="303">
        <f t="shared" si="21"/>
        <v>1.0515399999999999</v>
      </c>
      <c r="Q80" s="303">
        <f t="shared" si="21"/>
        <v>1.0232699999999999</v>
      </c>
      <c r="R80" s="303">
        <f t="shared" si="21"/>
        <v>1.0232699999999999</v>
      </c>
      <c r="S80" s="303">
        <f t="shared" si="21"/>
        <v>1.0232699999999999</v>
      </c>
      <c r="T80" s="303">
        <f t="shared" si="21"/>
        <v>1.0232699999999999</v>
      </c>
      <c r="U80" s="303">
        <f t="shared" si="21"/>
        <v>1.0232699999999999</v>
      </c>
      <c r="V80" s="303">
        <f t="shared" si="21"/>
        <v>1.0232699999999999</v>
      </c>
      <c r="W80" s="303">
        <f t="shared" si="21"/>
        <v>1.0232699999999999</v>
      </c>
      <c r="X80" s="303">
        <f t="shared" si="21"/>
        <v>1.0232699999999999</v>
      </c>
      <c r="Y80" s="303">
        <f t="shared" si="21"/>
        <v>1.0232699999999999</v>
      </c>
      <c r="Z80" s="303">
        <f t="shared" si="21"/>
        <v>1.0232699999999999</v>
      </c>
      <c r="AA80" s="303">
        <f t="shared" si="21"/>
        <v>1.0232699999999999</v>
      </c>
      <c r="AB80" s="303">
        <f t="shared" si="21"/>
        <v>1.0232699999999999</v>
      </c>
      <c r="AC80" s="303">
        <f t="shared" si="21"/>
        <v>1.0232699999999999</v>
      </c>
      <c r="AD80" s="303">
        <f t="shared" si="21"/>
        <v>1.0232699999999999</v>
      </c>
      <c r="AE80" s="303">
        <f t="shared" si="21"/>
        <v>1.0232699999999999</v>
      </c>
      <c r="AF80" s="303">
        <f t="shared" si="21"/>
        <v>1.0232699999999999</v>
      </c>
    </row>
    <row r="81" spans="1:32" x14ac:dyDescent="0.2">
      <c r="A81" s="294" t="s">
        <v>267</v>
      </c>
      <c r="B81" s="294" t="s">
        <v>255</v>
      </c>
      <c r="E81" s="294" t="s">
        <v>260</v>
      </c>
      <c r="F81" s="303">
        <f t="shared" ref="F81:AF81" si="22">IF(F77=0,100,TRUNC(F79/F77,5))</f>
        <v>1.4346399999999999</v>
      </c>
      <c r="G81" s="303">
        <f t="shared" si="22"/>
        <v>1.38253</v>
      </c>
      <c r="H81" s="303">
        <f t="shared" si="22"/>
        <v>1.3247899999999999</v>
      </c>
      <c r="I81" s="303">
        <f t="shared" si="22"/>
        <v>1.28891</v>
      </c>
      <c r="J81" s="303">
        <f t="shared" si="22"/>
        <v>1.2576799999999999</v>
      </c>
      <c r="K81" s="303">
        <f t="shared" si="22"/>
        <v>1.2305699999999999</v>
      </c>
      <c r="L81" s="303">
        <f t="shared" si="22"/>
        <v>1.2097199999999999</v>
      </c>
      <c r="M81" s="303">
        <f t="shared" si="22"/>
        <v>1.1772899999999999</v>
      </c>
      <c r="N81" s="303">
        <f t="shared" si="22"/>
        <v>1.1329100000000001</v>
      </c>
      <c r="O81" s="303">
        <f t="shared" si="22"/>
        <v>1.0875900000000001</v>
      </c>
      <c r="P81" s="303">
        <f t="shared" si="22"/>
        <v>1.0515399999999999</v>
      </c>
      <c r="Q81" s="303">
        <f t="shared" si="22"/>
        <v>1.0232699999999999</v>
      </c>
      <c r="R81" s="303">
        <f t="shared" si="22"/>
        <v>1.0232699999999999</v>
      </c>
      <c r="S81" s="303">
        <f t="shared" si="22"/>
        <v>1.0232699999999999</v>
      </c>
      <c r="T81" s="303">
        <f t="shared" si="22"/>
        <v>1.0232699999999999</v>
      </c>
      <c r="U81" s="303">
        <f t="shared" si="22"/>
        <v>1.0232699999999999</v>
      </c>
      <c r="V81" s="303">
        <f t="shared" si="22"/>
        <v>1.0232699999999999</v>
      </c>
      <c r="W81" s="303">
        <f t="shared" si="22"/>
        <v>1.0232699999999999</v>
      </c>
      <c r="X81" s="303">
        <f t="shared" si="22"/>
        <v>1.0232699999999999</v>
      </c>
      <c r="Y81" s="303">
        <f t="shared" si="22"/>
        <v>1.0232699999999999</v>
      </c>
      <c r="Z81" s="303">
        <f t="shared" si="22"/>
        <v>1.0232699999999999</v>
      </c>
      <c r="AA81" s="303">
        <f t="shared" si="22"/>
        <v>1.0232699999999999</v>
      </c>
      <c r="AB81" s="303">
        <f t="shared" si="22"/>
        <v>1.0232699999999999</v>
      </c>
      <c r="AC81" s="303">
        <f t="shared" si="22"/>
        <v>1.0232699999999999</v>
      </c>
      <c r="AD81" s="303">
        <f t="shared" si="22"/>
        <v>1.0232699999999999</v>
      </c>
      <c r="AE81" s="303">
        <f t="shared" si="22"/>
        <v>1.0232699999999999</v>
      </c>
      <c r="AF81" s="303">
        <f t="shared" si="22"/>
        <v>1.0232699999999999</v>
      </c>
    </row>
    <row r="82" spans="1:32" x14ac:dyDescent="0.2">
      <c r="A82" s="294" t="s">
        <v>266</v>
      </c>
      <c r="C82" s="306">
        <f>$H$26</f>
        <v>6.345051062310517E-3</v>
      </c>
      <c r="F82" s="310">
        <f>C82</f>
        <v>6.345051062310517E-3</v>
      </c>
      <c r="G82" s="317">
        <f>'EaR Opt1 &amp; Opt2 AR010'!I26</f>
        <v>6.345051062310517E-3</v>
      </c>
      <c r="H82" s="318">
        <f t="shared" ref="H82:W83" si="23">G82</f>
        <v>6.345051062310517E-3</v>
      </c>
      <c r="I82" s="318">
        <f t="shared" si="23"/>
        <v>6.345051062310517E-3</v>
      </c>
      <c r="J82" s="318">
        <f t="shared" si="23"/>
        <v>6.345051062310517E-3</v>
      </c>
      <c r="K82" s="318">
        <f t="shared" si="23"/>
        <v>6.345051062310517E-3</v>
      </c>
      <c r="L82" s="318">
        <f t="shared" si="23"/>
        <v>6.345051062310517E-3</v>
      </c>
      <c r="M82" s="318">
        <f t="shared" si="23"/>
        <v>6.345051062310517E-3</v>
      </c>
      <c r="N82" s="318">
        <f t="shared" si="23"/>
        <v>6.345051062310517E-3</v>
      </c>
      <c r="O82" s="318">
        <f t="shared" si="23"/>
        <v>6.345051062310517E-3</v>
      </c>
      <c r="P82" s="318">
        <f t="shared" si="23"/>
        <v>6.345051062310517E-3</v>
      </c>
      <c r="Q82" s="318">
        <f t="shared" si="23"/>
        <v>6.345051062310517E-3</v>
      </c>
      <c r="R82" s="318">
        <f t="shared" si="23"/>
        <v>6.345051062310517E-3</v>
      </c>
      <c r="S82" s="318">
        <f t="shared" si="23"/>
        <v>6.345051062310517E-3</v>
      </c>
      <c r="T82" s="318">
        <f t="shared" si="23"/>
        <v>6.345051062310517E-3</v>
      </c>
      <c r="U82" s="318">
        <f t="shared" si="23"/>
        <v>6.345051062310517E-3</v>
      </c>
      <c r="V82" s="318">
        <f t="shared" si="23"/>
        <v>6.345051062310517E-3</v>
      </c>
      <c r="W82" s="318">
        <f t="shared" si="23"/>
        <v>6.345051062310517E-3</v>
      </c>
      <c r="X82" s="318">
        <f t="shared" ref="X82:AF83" si="24">W82</f>
        <v>6.345051062310517E-3</v>
      </c>
      <c r="Y82" s="318">
        <f t="shared" si="24"/>
        <v>6.345051062310517E-3</v>
      </c>
      <c r="Z82" s="318">
        <f t="shared" si="24"/>
        <v>6.345051062310517E-3</v>
      </c>
      <c r="AA82" s="318">
        <f t="shared" si="24"/>
        <v>6.345051062310517E-3</v>
      </c>
      <c r="AB82" s="318">
        <f t="shared" si="24"/>
        <v>6.345051062310517E-3</v>
      </c>
      <c r="AC82" s="318">
        <f t="shared" si="24"/>
        <v>6.345051062310517E-3</v>
      </c>
      <c r="AD82" s="318">
        <f t="shared" si="24"/>
        <v>6.345051062310517E-3</v>
      </c>
      <c r="AE82" s="318">
        <f t="shared" si="24"/>
        <v>6.345051062310517E-3</v>
      </c>
      <c r="AF82" s="318">
        <f t="shared" si="24"/>
        <v>6.345051062310517E-3</v>
      </c>
    </row>
    <row r="83" spans="1:32" x14ac:dyDescent="0.2">
      <c r="A83" s="294" t="s">
        <v>265</v>
      </c>
      <c r="C83" s="301">
        <v>0</v>
      </c>
      <c r="E83" s="294" t="s">
        <v>264</v>
      </c>
      <c r="F83" s="309">
        <f>C83</f>
        <v>0</v>
      </c>
      <c r="G83" s="317">
        <f>'EaR Opt1 &amp; Opt2 AR010'!L26</f>
        <v>0</v>
      </c>
      <c r="H83" s="316">
        <f t="shared" si="23"/>
        <v>0</v>
      </c>
      <c r="I83" s="316">
        <f t="shared" si="23"/>
        <v>0</v>
      </c>
      <c r="J83" s="316">
        <f t="shared" si="23"/>
        <v>0</v>
      </c>
      <c r="K83" s="316">
        <f t="shared" si="23"/>
        <v>0</v>
      </c>
      <c r="L83" s="316">
        <f t="shared" si="23"/>
        <v>0</v>
      </c>
      <c r="M83" s="316">
        <f t="shared" si="23"/>
        <v>0</v>
      </c>
      <c r="N83" s="316">
        <f t="shared" si="23"/>
        <v>0</v>
      </c>
      <c r="O83" s="316">
        <f t="shared" si="23"/>
        <v>0</v>
      </c>
      <c r="P83" s="316">
        <f t="shared" si="23"/>
        <v>0</v>
      </c>
      <c r="Q83" s="316">
        <f t="shared" si="23"/>
        <v>0</v>
      </c>
      <c r="R83" s="316">
        <f t="shared" si="23"/>
        <v>0</v>
      </c>
      <c r="S83" s="316">
        <f t="shared" si="23"/>
        <v>0</v>
      </c>
      <c r="T83" s="316">
        <f t="shared" si="23"/>
        <v>0</v>
      </c>
      <c r="U83" s="316">
        <f t="shared" si="23"/>
        <v>0</v>
      </c>
      <c r="V83" s="316">
        <f t="shared" si="23"/>
        <v>0</v>
      </c>
      <c r="W83" s="316">
        <f t="shared" si="23"/>
        <v>0</v>
      </c>
      <c r="X83" s="316">
        <f t="shared" si="24"/>
        <v>0</v>
      </c>
      <c r="Y83" s="316">
        <f t="shared" si="24"/>
        <v>0</v>
      </c>
      <c r="Z83" s="316">
        <f t="shared" si="24"/>
        <v>0</v>
      </c>
      <c r="AA83" s="316">
        <f t="shared" si="24"/>
        <v>0</v>
      </c>
      <c r="AB83" s="316">
        <f t="shared" si="24"/>
        <v>0</v>
      </c>
      <c r="AC83" s="316">
        <f t="shared" si="24"/>
        <v>0</v>
      </c>
      <c r="AD83" s="316">
        <f t="shared" si="24"/>
        <v>0</v>
      </c>
      <c r="AE83" s="316">
        <f t="shared" si="24"/>
        <v>0</v>
      </c>
      <c r="AF83" s="316">
        <f t="shared" si="24"/>
        <v>0</v>
      </c>
    </row>
    <row r="84" spans="1:32" x14ac:dyDescent="0.2">
      <c r="A84" s="294" t="s">
        <v>136</v>
      </c>
      <c r="B84" s="294" t="s">
        <v>263</v>
      </c>
      <c r="C84" s="306">
        <f>J26</f>
        <v>1.1406960016646752</v>
      </c>
      <c r="E84" s="294" t="s">
        <v>261</v>
      </c>
      <c r="F84" s="305">
        <f t="shared" ref="F84:AF84" si="25">((F74*$C84)^2+(F74*$C84*F82-F83)^2)^0.5</f>
        <v>4.5400614963186126</v>
      </c>
      <c r="G84" s="305">
        <f t="shared" si="25"/>
        <v>4.7111694496246859</v>
      </c>
      <c r="H84" s="305">
        <f t="shared" si="25"/>
        <v>4.9164986672296607</v>
      </c>
      <c r="I84" s="305">
        <f t="shared" si="25"/>
        <v>5.0533848122996439</v>
      </c>
      <c r="J84" s="305">
        <f t="shared" si="25"/>
        <v>5.1788640505823889</v>
      </c>
      <c r="K84" s="305">
        <f t="shared" si="25"/>
        <v>5.2929358381407088</v>
      </c>
      <c r="L84" s="305">
        <f t="shared" si="25"/>
        <v>5.3841932681873637</v>
      </c>
      <c r="M84" s="305">
        <f t="shared" si="25"/>
        <v>5.5324868639817728</v>
      </c>
      <c r="N84" s="305">
        <f t="shared" si="25"/>
        <v>5.7492235323111736</v>
      </c>
      <c r="O84" s="305">
        <f t="shared" si="25"/>
        <v>5.9887745581522376</v>
      </c>
      <c r="P84" s="305">
        <f t="shared" si="25"/>
        <v>6.1941037757572115</v>
      </c>
      <c r="Q84" s="305">
        <f t="shared" si="25"/>
        <v>6.3652117290632857</v>
      </c>
      <c r="R84" s="305">
        <f t="shared" si="25"/>
        <v>6.3652117290632857</v>
      </c>
      <c r="S84" s="305">
        <f t="shared" si="25"/>
        <v>6.3652117290632857</v>
      </c>
      <c r="T84" s="305">
        <f t="shared" si="25"/>
        <v>6.3652117290632857</v>
      </c>
      <c r="U84" s="305">
        <f t="shared" si="25"/>
        <v>6.3652117290632857</v>
      </c>
      <c r="V84" s="305">
        <f t="shared" si="25"/>
        <v>6.3652117290632857</v>
      </c>
      <c r="W84" s="305">
        <f t="shared" si="25"/>
        <v>6.3652117290632857</v>
      </c>
      <c r="X84" s="305">
        <f t="shared" si="25"/>
        <v>6.3652117290632857</v>
      </c>
      <c r="Y84" s="305">
        <f t="shared" si="25"/>
        <v>6.3652117290632857</v>
      </c>
      <c r="Z84" s="305">
        <f t="shared" si="25"/>
        <v>6.3652117290632857</v>
      </c>
      <c r="AA84" s="305">
        <f t="shared" si="25"/>
        <v>6.3652117290632857</v>
      </c>
      <c r="AB84" s="305">
        <f t="shared" si="25"/>
        <v>6.3652117290632857</v>
      </c>
      <c r="AC84" s="305">
        <f t="shared" si="25"/>
        <v>6.3652117290632857</v>
      </c>
      <c r="AD84" s="305">
        <f t="shared" si="25"/>
        <v>6.3652117290632857</v>
      </c>
      <c r="AE84" s="305">
        <f t="shared" si="25"/>
        <v>6.3652117290632857</v>
      </c>
      <c r="AF84" s="305">
        <f t="shared" si="25"/>
        <v>6.3652117290632857</v>
      </c>
    </row>
    <row r="85" spans="1:32" x14ac:dyDescent="0.2">
      <c r="A85" s="294" t="s">
        <v>136</v>
      </c>
      <c r="B85" s="294" t="s">
        <v>257</v>
      </c>
      <c r="C85" s="294" t="s">
        <v>262</v>
      </c>
      <c r="E85" s="294" t="s">
        <v>261</v>
      </c>
      <c r="F85" s="304">
        <f t="shared" ref="F85:AF86" si="26">F78</f>
        <v>5.7100000381469727</v>
      </c>
      <c r="G85" s="304">
        <f t="shared" si="26"/>
        <v>5.7100000381469727</v>
      </c>
      <c r="H85" s="304">
        <f t="shared" si="26"/>
        <v>5.7100000381469727</v>
      </c>
      <c r="I85" s="304">
        <f t="shared" si="26"/>
        <v>5.7100000381469727</v>
      </c>
      <c r="J85" s="304">
        <f t="shared" si="26"/>
        <v>5.7100000381469727</v>
      </c>
      <c r="K85" s="304">
        <f t="shared" si="26"/>
        <v>5.7100000381469727</v>
      </c>
      <c r="L85" s="304">
        <f t="shared" si="26"/>
        <v>5.7100000381469727</v>
      </c>
      <c r="M85" s="304">
        <f t="shared" si="26"/>
        <v>5.7100000381469727</v>
      </c>
      <c r="N85" s="304">
        <f t="shared" si="26"/>
        <v>5.7100000381469727</v>
      </c>
      <c r="O85" s="304">
        <f t="shared" si="26"/>
        <v>5.7100000381469727</v>
      </c>
      <c r="P85" s="304">
        <f t="shared" si="26"/>
        <v>5.7100000381469727</v>
      </c>
      <c r="Q85" s="304">
        <f t="shared" si="26"/>
        <v>5.7100000381469727</v>
      </c>
      <c r="R85" s="304">
        <f t="shared" si="26"/>
        <v>5.7100000381469727</v>
      </c>
      <c r="S85" s="304">
        <f t="shared" si="26"/>
        <v>5.7100000381469727</v>
      </c>
      <c r="T85" s="304">
        <f t="shared" si="26"/>
        <v>5.7100000381469727</v>
      </c>
      <c r="U85" s="304">
        <f t="shared" si="26"/>
        <v>5.7100000381469727</v>
      </c>
      <c r="V85" s="304">
        <f t="shared" si="26"/>
        <v>5.7100000381469727</v>
      </c>
      <c r="W85" s="304">
        <f t="shared" si="26"/>
        <v>5.7100000381469727</v>
      </c>
      <c r="X85" s="304">
        <f t="shared" si="26"/>
        <v>5.7100000381469727</v>
      </c>
      <c r="Y85" s="304">
        <f t="shared" si="26"/>
        <v>5.7100000381469727</v>
      </c>
      <c r="Z85" s="304">
        <f t="shared" si="26"/>
        <v>5.7100000381469727</v>
      </c>
      <c r="AA85" s="304">
        <f t="shared" si="26"/>
        <v>5.7100000381469727</v>
      </c>
      <c r="AB85" s="304">
        <f t="shared" si="26"/>
        <v>5.7100000381469727</v>
      </c>
      <c r="AC85" s="304">
        <f t="shared" si="26"/>
        <v>5.7100000381469727</v>
      </c>
      <c r="AD85" s="304">
        <f t="shared" si="26"/>
        <v>5.7100000381469727</v>
      </c>
      <c r="AE85" s="304">
        <f t="shared" si="26"/>
        <v>5.7100000381469727</v>
      </c>
      <c r="AF85" s="304">
        <f t="shared" si="26"/>
        <v>5.7100000381469727</v>
      </c>
    </row>
    <row r="86" spans="1:32" x14ac:dyDescent="0.2">
      <c r="A86" s="294" t="s">
        <v>136</v>
      </c>
      <c r="B86" s="294" t="s">
        <v>255</v>
      </c>
      <c r="C86" s="294" t="s">
        <v>262</v>
      </c>
      <c r="E86" s="294" t="s">
        <v>261</v>
      </c>
      <c r="F86" s="304">
        <f t="shared" si="26"/>
        <v>5.7100000381469727</v>
      </c>
      <c r="G86" s="304">
        <f t="shared" si="26"/>
        <v>5.7100000381469727</v>
      </c>
      <c r="H86" s="304">
        <f t="shared" si="26"/>
        <v>5.7100000381469727</v>
      </c>
      <c r="I86" s="304">
        <f t="shared" si="26"/>
        <v>5.7100000381469727</v>
      </c>
      <c r="J86" s="304">
        <f t="shared" si="26"/>
        <v>5.7100000381469727</v>
      </c>
      <c r="K86" s="304">
        <f t="shared" si="26"/>
        <v>5.7100000381469727</v>
      </c>
      <c r="L86" s="304">
        <f t="shared" si="26"/>
        <v>5.7100000381469727</v>
      </c>
      <c r="M86" s="304">
        <f t="shared" si="26"/>
        <v>5.7100000381469727</v>
      </c>
      <c r="N86" s="304">
        <f t="shared" si="26"/>
        <v>5.7100000381469727</v>
      </c>
      <c r="O86" s="304">
        <f t="shared" si="26"/>
        <v>5.7100000381469727</v>
      </c>
      <c r="P86" s="304">
        <f t="shared" si="26"/>
        <v>5.7100000381469727</v>
      </c>
      <c r="Q86" s="304">
        <f t="shared" si="26"/>
        <v>5.7100000381469727</v>
      </c>
      <c r="R86" s="304">
        <f t="shared" si="26"/>
        <v>5.7100000381469727</v>
      </c>
      <c r="S86" s="304">
        <f t="shared" si="26"/>
        <v>5.7100000381469727</v>
      </c>
      <c r="T86" s="304">
        <f t="shared" si="26"/>
        <v>5.7100000381469727</v>
      </c>
      <c r="U86" s="304">
        <f t="shared" si="26"/>
        <v>5.7100000381469727</v>
      </c>
      <c r="V86" s="304">
        <f t="shared" si="26"/>
        <v>5.7100000381469727</v>
      </c>
      <c r="W86" s="304">
        <f t="shared" si="26"/>
        <v>5.7100000381469727</v>
      </c>
      <c r="X86" s="304">
        <f t="shared" si="26"/>
        <v>5.7100000381469727</v>
      </c>
      <c r="Y86" s="304">
        <f t="shared" si="26"/>
        <v>5.7100000381469727</v>
      </c>
      <c r="Z86" s="304">
        <f t="shared" si="26"/>
        <v>5.7100000381469727</v>
      </c>
      <c r="AA86" s="304">
        <f t="shared" si="26"/>
        <v>5.7100000381469727</v>
      </c>
      <c r="AB86" s="304">
        <f t="shared" si="26"/>
        <v>5.7100000381469727</v>
      </c>
      <c r="AC86" s="304">
        <f t="shared" si="26"/>
        <v>5.7100000381469727</v>
      </c>
      <c r="AD86" s="304">
        <f t="shared" si="26"/>
        <v>5.7100000381469727</v>
      </c>
      <c r="AE86" s="304">
        <f t="shared" si="26"/>
        <v>5.7100000381469727</v>
      </c>
      <c r="AF86" s="304">
        <f t="shared" si="26"/>
        <v>5.7100000381469727</v>
      </c>
    </row>
    <row r="87" spans="1:32" x14ac:dyDescent="0.2">
      <c r="A87" s="294" t="s">
        <v>256</v>
      </c>
      <c r="B87" s="294" t="s">
        <v>257</v>
      </c>
      <c r="E87" s="294" t="s">
        <v>260</v>
      </c>
      <c r="F87" s="303">
        <f t="shared" ref="F87:AF87" si="27">IF(F84=0,100,TRUNC(F85/F84,5))</f>
        <v>1.25769</v>
      </c>
      <c r="G87" s="303">
        <f t="shared" si="27"/>
        <v>1.21201</v>
      </c>
      <c r="H87" s="303">
        <f t="shared" si="27"/>
        <v>1.1613899999999999</v>
      </c>
      <c r="I87" s="303">
        <f t="shared" si="27"/>
        <v>1.1299300000000001</v>
      </c>
      <c r="J87" s="303">
        <f t="shared" si="27"/>
        <v>1.1025499999999999</v>
      </c>
      <c r="K87" s="303">
        <f t="shared" si="27"/>
        <v>1.0787899999999999</v>
      </c>
      <c r="L87" s="303">
        <f t="shared" si="27"/>
        <v>1.0605100000000001</v>
      </c>
      <c r="M87" s="303">
        <f t="shared" si="27"/>
        <v>1.0320800000000001</v>
      </c>
      <c r="N87" s="303">
        <f t="shared" si="27"/>
        <v>0.99317</v>
      </c>
      <c r="O87" s="303">
        <f t="shared" si="27"/>
        <v>0.95345000000000002</v>
      </c>
      <c r="P87" s="303">
        <f t="shared" si="27"/>
        <v>0.92183999999999999</v>
      </c>
      <c r="Q87" s="303">
        <f t="shared" si="27"/>
        <v>0.89705999999999997</v>
      </c>
      <c r="R87" s="303">
        <f t="shared" si="27"/>
        <v>0.89705999999999997</v>
      </c>
      <c r="S87" s="303">
        <f t="shared" si="27"/>
        <v>0.89705999999999997</v>
      </c>
      <c r="T87" s="303">
        <f t="shared" si="27"/>
        <v>0.89705999999999997</v>
      </c>
      <c r="U87" s="303">
        <f t="shared" si="27"/>
        <v>0.89705999999999997</v>
      </c>
      <c r="V87" s="303">
        <f t="shared" si="27"/>
        <v>0.89705999999999997</v>
      </c>
      <c r="W87" s="303">
        <f t="shared" si="27"/>
        <v>0.89705999999999997</v>
      </c>
      <c r="X87" s="303">
        <f t="shared" si="27"/>
        <v>0.89705999999999997</v>
      </c>
      <c r="Y87" s="303">
        <f t="shared" si="27"/>
        <v>0.89705999999999997</v>
      </c>
      <c r="Z87" s="303">
        <f t="shared" si="27"/>
        <v>0.89705999999999997</v>
      </c>
      <c r="AA87" s="303">
        <f t="shared" si="27"/>
        <v>0.89705999999999997</v>
      </c>
      <c r="AB87" s="303">
        <f t="shared" si="27"/>
        <v>0.89705999999999997</v>
      </c>
      <c r="AC87" s="303">
        <f t="shared" si="27"/>
        <v>0.89705999999999997</v>
      </c>
      <c r="AD87" s="303">
        <f t="shared" si="27"/>
        <v>0.89705999999999997</v>
      </c>
      <c r="AE87" s="303">
        <f t="shared" si="27"/>
        <v>0.89705999999999997</v>
      </c>
      <c r="AF87" s="303">
        <f t="shared" si="27"/>
        <v>0.89705999999999997</v>
      </c>
    </row>
    <row r="88" spans="1:32" x14ac:dyDescent="0.2">
      <c r="A88" s="294" t="s">
        <v>256</v>
      </c>
      <c r="B88" s="294" t="s">
        <v>255</v>
      </c>
      <c r="E88" s="294" t="s">
        <v>260</v>
      </c>
      <c r="F88" s="303">
        <f t="shared" ref="F88:AF88" si="28">IF(F84=0,100,TRUNC(F86/F84,5))</f>
        <v>1.25769</v>
      </c>
      <c r="G88" s="303">
        <f t="shared" si="28"/>
        <v>1.21201</v>
      </c>
      <c r="H88" s="303">
        <f t="shared" si="28"/>
        <v>1.1613899999999999</v>
      </c>
      <c r="I88" s="303">
        <f t="shared" si="28"/>
        <v>1.1299300000000001</v>
      </c>
      <c r="J88" s="303">
        <f t="shared" si="28"/>
        <v>1.1025499999999999</v>
      </c>
      <c r="K88" s="303">
        <f t="shared" si="28"/>
        <v>1.0787899999999999</v>
      </c>
      <c r="L88" s="303">
        <f t="shared" si="28"/>
        <v>1.0605100000000001</v>
      </c>
      <c r="M88" s="303">
        <f t="shared" si="28"/>
        <v>1.0320800000000001</v>
      </c>
      <c r="N88" s="303">
        <f t="shared" si="28"/>
        <v>0.99317</v>
      </c>
      <c r="O88" s="303">
        <f t="shared" si="28"/>
        <v>0.95345000000000002</v>
      </c>
      <c r="P88" s="303">
        <f t="shared" si="28"/>
        <v>0.92183999999999999</v>
      </c>
      <c r="Q88" s="303">
        <f t="shared" si="28"/>
        <v>0.89705999999999997</v>
      </c>
      <c r="R88" s="303">
        <f t="shared" si="28"/>
        <v>0.89705999999999997</v>
      </c>
      <c r="S88" s="303">
        <f t="shared" si="28"/>
        <v>0.89705999999999997</v>
      </c>
      <c r="T88" s="303">
        <f t="shared" si="28"/>
        <v>0.89705999999999997</v>
      </c>
      <c r="U88" s="303">
        <f t="shared" si="28"/>
        <v>0.89705999999999997</v>
      </c>
      <c r="V88" s="303">
        <f t="shared" si="28"/>
        <v>0.89705999999999997</v>
      </c>
      <c r="W88" s="303">
        <f t="shared" si="28"/>
        <v>0.89705999999999997</v>
      </c>
      <c r="X88" s="303">
        <f t="shared" si="28"/>
        <v>0.89705999999999997</v>
      </c>
      <c r="Y88" s="303">
        <f t="shared" si="28"/>
        <v>0.89705999999999997</v>
      </c>
      <c r="Z88" s="303">
        <f t="shared" si="28"/>
        <v>0.89705999999999997</v>
      </c>
      <c r="AA88" s="303">
        <f t="shared" si="28"/>
        <v>0.89705999999999997</v>
      </c>
      <c r="AB88" s="303">
        <f t="shared" si="28"/>
        <v>0.89705999999999997</v>
      </c>
      <c r="AC88" s="303">
        <f t="shared" si="28"/>
        <v>0.89705999999999997</v>
      </c>
      <c r="AD88" s="303">
        <f t="shared" si="28"/>
        <v>0.89705999999999997</v>
      </c>
      <c r="AE88" s="303">
        <f t="shared" si="28"/>
        <v>0.89705999999999997</v>
      </c>
      <c r="AF88" s="303">
        <f t="shared" si="28"/>
        <v>0.89705999999999997</v>
      </c>
    </row>
    <row r="89" spans="1:32" x14ac:dyDescent="0.2">
      <c r="A89" s="294" t="s">
        <v>137</v>
      </c>
      <c r="B89" s="294" t="s">
        <v>257</v>
      </c>
      <c r="E89" s="294" t="s">
        <v>259</v>
      </c>
      <c r="F89" s="302" cm="1">
        <f t="array" ref="F89">IF(F80&lt;1,F74*((SUMPRODUCT(('EaR Opt1 &amp; Opt2 AR010'!$A$200:$A$20063)*('EaR Opt1 &amp; Opt2 AR010'!$A$200:$A$20063&gt;F80)))-F80*MATCH(F80,$A$200:$A$20063,-1)),0)</f>
        <v>0</v>
      </c>
      <c r="G89" s="302" cm="1">
        <f t="array" ref="G89">IF(G80&lt;1,G74*((SUMPRODUCT(('EaR Opt1 &amp; Opt2 AR010'!$A$200:$A$20063)*('EaR Opt1 &amp; Opt2 AR010'!$A$200:$A$20063&gt;G80)))-G80*MATCH(G80,$A$200:$A$20063,-1)),0)</f>
        <v>0</v>
      </c>
      <c r="H89" s="302" cm="1">
        <f t="array" ref="H89">IF(H80&lt;1,H74*((SUMPRODUCT(('EaR Opt1 &amp; Opt2 AR010'!$A$200:$A$20063)*('EaR Opt1 &amp; Opt2 AR010'!$A$200:$A$20063&gt;H80)))-H80*MATCH(H80,$A$200:$A$20063,-1)),0)</f>
        <v>0</v>
      </c>
      <c r="I89" s="302" cm="1">
        <f t="array" ref="I89">IF(I80&lt;1,I74*((SUMPRODUCT(('EaR Opt1 &amp; Opt2 AR010'!$A$200:$A$20063)*('EaR Opt1 &amp; Opt2 AR010'!$A$200:$A$20063&gt;I80)))-I80*MATCH(I80,$A$200:$A$20063,-1)),0)</f>
        <v>0</v>
      </c>
      <c r="J89" s="302" cm="1">
        <f t="array" ref="J89">IF(J80&lt;1,J74*((SUMPRODUCT(('EaR Opt1 &amp; Opt2 AR010'!$A$200:$A$20063)*('EaR Opt1 &amp; Opt2 AR010'!$A$200:$A$20063&gt;J80)))-J80*MATCH(J80,$A$200:$A$20063,-1)),0)</f>
        <v>0</v>
      </c>
      <c r="K89" s="302" cm="1">
        <f t="array" ref="K89">IF(K80&lt;1,K74*((SUMPRODUCT(('EaR Opt1 &amp; Opt2 AR010'!$A$200:$A$20063)*('EaR Opt1 &amp; Opt2 AR010'!$A$200:$A$20063&gt;K80)))-K80*MATCH(K80,$A$200:$A$20063,-1)),0)</f>
        <v>0</v>
      </c>
      <c r="L89" s="302" cm="1">
        <f t="array" ref="L89">IF(L80&lt;1,L74*((SUMPRODUCT(('EaR Opt1 &amp; Opt2 AR010'!$A$200:$A$20063)*('EaR Opt1 &amp; Opt2 AR010'!$A$200:$A$20063&gt;L80)))-L80*MATCH(L80,$A$200:$A$20063,-1)),0)</f>
        <v>0</v>
      </c>
      <c r="M89" s="302" cm="1">
        <f t="array" ref="M89">IF(M80&lt;1,M74*((SUMPRODUCT(('EaR Opt1 &amp; Opt2 AR010'!$A$200:$A$20063)*('EaR Opt1 &amp; Opt2 AR010'!$A$200:$A$20063&gt;M80)))-M80*MATCH(M80,$A$200:$A$20063,-1)),0)</f>
        <v>0</v>
      </c>
      <c r="N89" s="302" cm="1">
        <f t="array" ref="N89">IF(N80&lt;1,N74*((SUMPRODUCT(('EaR Opt1 &amp; Opt2 AR010'!$A$200:$A$20063)*('EaR Opt1 &amp; Opt2 AR010'!$A$200:$A$20063&gt;N80)))-N80*MATCH(N80,$A$200:$A$20063,-1)),0)</f>
        <v>0</v>
      </c>
      <c r="O89" s="302" cm="1">
        <f t="array" ref="O89">IF(O80&lt;1,O74*((SUMPRODUCT(('EaR Opt1 &amp; Opt2 AR010'!$A$200:$A$20063)*('EaR Opt1 &amp; Opt2 AR010'!$A$200:$A$20063&gt;O80)))-O80*MATCH(O80,$A$200:$A$20063,-1)),0)</f>
        <v>0</v>
      </c>
      <c r="P89" s="302" cm="1">
        <f t="array" ref="P89">IF(P80&lt;1,P74*((SUMPRODUCT(('EaR Opt1 &amp; Opt2 AR010'!$A$200:$A$20063)*('EaR Opt1 &amp; Opt2 AR010'!$A$200:$A$20063&gt;P80)))-P80*MATCH(P80,$A$200:$A$20063,-1)),0)</f>
        <v>0</v>
      </c>
      <c r="Q89" s="302" cm="1">
        <f t="array" ref="Q89">IF(Q80&lt;1,Q74*((SUMPRODUCT(('EaR Opt1 &amp; Opt2 AR010'!$A$200:$A$20063)*('EaR Opt1 &amp; Opt2 AR010'!$A$200:$A$20063&gt;Q80)))-Q80*MATCH(Q80,$A$200:$A$20063,-1)),0)</f>
        <v>0</v>
      </c>
      <c r="R89" s="302" cm="1">
        <f t="array" ref="R89">IF(R80&lt;1,R74*((SUMPRODUCT(('EaR Opt1 &amp; Opt2 AR010'!$A$200:$A$20063)*('EaR Opt1 &amp; Opt2 AR010'!$A$200:$A$20063&gt;R80)))-R80*MATCH(R80,$A$200:$A$20063,-1)),0)</f>
        <v>0</v>
      </c>
      <c r="S89" s="302" cm="1">
        <f t="array" ref="S89">IF(S80&lt;1,S74*((SUMPRODUCT(('EaR Opt1 &amp; Opt2 AR010'!$A$200:$A$20063)*('EaR Opt1 &amp; Opt2 AR010'!$A$200:$A$20063&gt;S80)))-S80*MATCH(S80,$A$200:$A$20063,-1)),0)</f>
        <v>0</v>
      </c>
      <c r="T89" s="302" cm="1">
        <f t="array" ref="T89">IF(T80&lt;1,T74*((SUMPRODUCT(('EaR Opt1 &amp; Opt2 AR010'!$A$200:$A$20063)*('EaR Opt1 &amp; Opt2 AR010'!$A$200:$A$20063&gt;T80)))-T80*MATCH(T80,$A$200:$A$20063,-1)),0)</f>
        <v>0</v>
      </c>
      <c r="U89" s="302" cm="1">
        <f t="array" ref="U89">IF(U80&lt;1,U74*((SUMPRODUCT(('EaR Opt1 &amp; Opt2 AR010'!$A$200:$A$20063)*('EaR Opt1 &amp; Opt2 AR010'!$A$200:$A$20063&gt;U80)))-U80*MATCH(U80,$A$200:$A$20063,-1)),0)</f>
        <v>0</v>
      </c>
      <c r="V89" s="302" cm="1">
        <f t="array" ref="V89">IF(V80&lt;1,V74*((SUMPRODUCT(('EaR Opt1 &amp; Opt2 AR010'!$A$200:$A$20063)*('EaR Opt1 &amp; Opt2 AR010'!$A$200:$A$20063&gt;V80)))-V80*MATCH(V80,$A$200:$A$20063,-1)),0)</f>
        <v>0</v>
      </c>
      <c r="W89" s="302" cm="1">
        <f t="array" ref="W89">IF(W80&lt;1,W74*((SUMPRODUCT(('EaR Opt1 &amp; Opt2 AR010'!$A$200:$A$20063)*('EaR Opt1 &amp; Opt2 AR010'!$A$200:$A$20063&gt;W80)))-W80*MATCH(W80,$A$200:$A$20063,-1)),0)</f>
        <v>0</v>
      </c>
      <c r="X89" s="302" cm="1">
        <f t="array" ref="X89">IF(X80&lt;1,X74*((SUMPRODUCT(('EaR Opt1 &amp; Opt2 AR010'!$A$200:$A$20063)*('EaR Opt1 &amp; Opt2 AR010'!$A$200:$A$20063&gt;X80)))-X80*MATCH(X80,$A$200:$A$20063,-1)),0)</f>
        <v>0</v>
      </c>
      <c r="Y89" s="302" cm="1">
        <f t="array" ref="Y89">IF(Y80&lt;1,Y74*((SUMPRODUCT(('EaR Opt1 &amp; Opt2 AR010'!$A$200:$A$20063)*('EaR Opt1 &amp; Opt2 AR010'!$A$200:$A$20063&gt;Y80)))-Y80*MATCH(Y80,$A$200:$A$20063,-1)),0)</f>
        <v>0</v>
      </c>
      <c r="Z89" s="302" cm="1">
        <f t="array" ref="Z89">IF(Z80&lt;1,Z74*((SUMPRODUCT(('EaR Opt1 &amp; Opt2 AR010'!$A$200:$A$20063)*('EaR Opt1 &amp; Opt2 AR010'!$A$200:$A$20063&gt;Z80)))-Z80*MATCH(Z80,$A$200:$A$20063,-1)),0)</f>
        <v>0</v>
      </c>
      <c r="AA89" s="302" cm="1">
        <f t="array" ref="AA89">IF(AA80&lt;1,AA74*((SUMPRODUCT(('EaR Opt1 &amp; Opt2 AR010'!$A$200:$A$20063)*('EaR Opt1 &amp; Opt2 AR010'!$A$200:$A$20063&gt;AA80)))-AA80*MATCH(AA80,$A$200:$A$20063,-1)),0)</f>
        <v>0</v>
      </c>
      <c r="AB89" s="302" cm="1">
        <f t="array" ref="AB89">IF(AB80&lt;1,AB74*((SUMPRODUCT(('EaR Opt1 &amp; Opt2 AR010'!$A$200:$A$20063)*('EaR Opt1 &amp; Opt2 AR010'!$A$200:$A$20063&gt;AB80)))-AB80*MATCH(AB80,$A$200:$A$20063,-1)),0)</f>
        <v>0</v>
      </c>
      <c r="AC89" s="302" cm="1">
        <f t="array" ref="AC89">IF(AC80&lt;1,AC74*((SUMPRODUCT(('EaR Opt1 &amp; Opt2 AR010'!$A$200:$A$20063)*('EaR Opt1 &amp; Opt2 AR010'!$A$200:$A$20063&gt;AC80)))-AC80*MATCH(AC80,$A$200:$A$20063,-1)),0)</f>
        <v>0</v>
      </c>
      <c r="AD89" s="302" cm="1">
        <f t="array" ref="AD89">IF(AD80&lt;1,AD74*((SUMPRODUCT(('EaR Opt1 &amp; Opt2 AR010'!$A$200:$A$20063)*('EaR Opt1 &amp; Opt2 AR010'!$A$200:$A$20063&gt;AD80)))-AD80*MATCH(AD80,$A$200:$A$20063,-1)),0)</f>
        <v>0</v>
      </c>
      <c r="AE89" s="302" cm="1">
        <f t="array" ref="AE89">IF(AE80&lt;1,AE74*((SUMPRODUCT(('EaR Opt1 &amp; Opt2 AR010'!$A$200:$A$20063)*('EaR Opt1 &amp; Opt2 AR010'!$A$200:$A$20063&gt;AE80)))-AE80*MATCH(AE80,$A$200:$A$20063,-1)),0)</f>
        <v>0</v>
      </c>
      <c r="AF89" s="302" cm="1">
        <f t="array" ref="AF89">IF(AF80&lt;1,AF74*((SUMPRODUCT(('EaR Opt1 &amp; Opt2 AR010'!$A$200:$A$20063)*('EaR Opt1 &amp; Opt2 AR010'!$A$200:$A$20063&gt;AF80)))-AF80*MATCH(AF80,$A$200:$A$20063,-1)),0)</f>
        <v>0</v>
      </c>
    </row>
    <row r="90" spans="1:32" x14ac:dyDescent="0.2">
      <c r="A90" s="294" t="s">
        <v>137</v>
      </c>
      <c r="B90" s="294" t="s">
        <v>255</v>
      </c>
      <c r="E90" s="294" t="s">
        <v>259</v>
      </c>
      <c r="F90" s="302" cm="1">
        <f t="array" ref="F90">IF(F81&lt;1,IF(F81=0,F72*SUMPRODUCT(('EaR Opt1 &amp; Opt2 AR010'!$A$200:$A$20063)*('EaR Opt1 &amp; Opt2 AR010'!$A$200:$A$20063&gt;F81)),F74*(SUMPRODUCT(('EaR Opt1 &amp; Opt2 AR010'!$A$200:$A$20063)*('EaR Opt1 &amp; Opt2 AR010'!$A$200:$A$20063&gt;F81))-F81*MATCH(F81,$A$200:$A$20063,-1)))-F89,0)</f>
        <v>0</v>
      </c>
      <c r="G90" s="302" cm="1">
        <f t="array" ref="G90">IF(G81&lt;1,IF(G81=0,G72*SUMPRODUCT(('EaR Opt1 &amp; Opt2 AR010'!$A$200:$A$20063)*('EaR Opt1 &amp; Opt2 AR010'!$A$200:$A$20063&gt;G81)),G74*(SUMPRODUCT(('EaR Opt1 &amp; Opt2 AR010'!$A$200:$A$20063)*('EaR Opt1 &amp; Opt2 AR010'!$A$200:$A$20063&gt;G81))-G81*MATCH(G81,$A$200:$A$20063,-1)))-G89,0)</f>
        <v>0</v>
      </c>
      <c r="H90" s="302" cm="1">
        <f t="array" ref="H90">IF(H81&lt;1,IF(H81=0,H72*SUMPRODUCT(('EaR Opt1 &amp; Opt2 AR010'!$A$200:$A$20063)*('EaR Opt1 &amp; Opt2 AR010'!$A$200:$A$20063&gt;H81)),H74*(SUMPRODUCT(('EaR Opt1 &amp; Opt2 AR010'!$A$200:$A$20063)*('EaR Opt1 &amp; Opt2 AR010'!$A$200:$A$20063&gt;H81))-H81*MATCH(H81,$A$200:$A$20063,-1)))-H89,0)</f>
        <v>0</v>
      </c>
      <c r="I90" s="302" cm="1">
        <f t="array" ref="I90">IF(I81&lt;1,IF(I81=0,I72*SUMPRODUCT(('EaR Opt1 &amp; Opt2 AR010'!$A$200:$A$20063)*('EaR Opt1 &amp; Opt2 AR010'!$A$200:$A$20063&gt;I81)),I74*(SUMPRODUCT(('EaR Opt1 &amp; Opt2 AR010'!$A$200:$A$20063)*('EaR Opt1 &amp; Opt2 AR010'!$A$200:$A$20063&gt;I81))-I81*MATCH(I81,$A$200:$A$20063,-1)))-I89,0)</f>
        <v>0</v>
      </c>
      <c r="J90" s="302" cm="1">
        <f t="array" ref="J90">IF(J81&lt;1,IF(J81=0,J72*SUMPRODUCT(('EaR Opt1 &amp; Opt2 AR010'!$A$200:$A$20063)*('EaR Opt1 &amp; Opt2 AR010'!$A$200:$A$20063&gt;J81)),J74*(SUMPRODUCT(('EaR Opt1 &amp; Opt2 AR010'!$A$200:$A$20063)*('EaR Opt1 &amp; Opt2 AR010'!$A$200:$A$20063&gt;J81))-J81*MATCH(J81,$A$200:$A$20063,-1)))-J89,0)</f>
        <v>0</v>
      </c>
      <c r="K90" s="302" cm="1">
        <f t="array" ref="K90">IF(K81&lt;1,IF(K81=0,K72*SUMPRODUCT(('EaR Opt1 &amp; Opt2 AR010'!$A$200:$A$20063)*('EaR Opt1 &amp; Opt2 AR010'!$A$200:$A$20063&gt;K81)),K74*(SUMPRODUCT(('EaR Opt1 &amp; Opt2 AR010'!$A$200:$A$20063)*('EaR Opt1 &amp; Opt2 AR010'!$A$200:$A$20063&gt;K81))-K81*MATCH(K81,$A$200:$A$20063,-1)))-K89,0)</f>
        <v>0</v>
      </c>
      <c r="L90" s="302" cm="1">
        <f t="array" ref="L90">IF(L81&lt;1,IF(L81=0,L72*SUMPRODUCT(('EaR Opt1 &amp; Opt2 AR010'!$A$200:$A$20063)*('EaR Opt1 &amp; Opt2 AR010'!$A$200:$A$20063&gt;L81)),L74*(SUMPRODUCT(('EaR Opt1 &amp; Opt2 AR010'!$A$200:$A$20063)*('EaR Opt1 &amp; Opt2 AR010'!$A$200:$A$20063&gt;L81))-L81*MATCH(L81,$A$200:$A$20063,-1)))-L89,0)</f>
        <v>0</v>
      </c>
      <c r="M90" s="302" cm="1">
        <f t="array" ref="M90">IF(M81&lt;1,IF(M81=0,M72*SUMPRODUCT(('EaR Opt1 &amp; Opt2 AR010'!$A$200:$A$20063)*('EaR Opt1 &amp; Opt2 AR010'!$A$200:$A$20063&gt;M81)),M74*(SUMPRODUCT(('EaR Opt1 &amp; Opt2 AR010'!$A$200:$A$20063)*('EaR Opt1 &amp; Opt2 AR010'!$A$200:$A$20063&gt;M81))-M81*MATCH(M81,$A$200:$A$20063,-1)))-M89,0)</f>
        <v>0</v>
      </c>
      <c r="N90" s="302" cm="1">
        <f t="array" ref="N90">IF(N81&lt;1,IF(N81=0,N72*SUMPRODUCT(('EaR Opt1 &amp; Opt2 AR010'!$A$200:$A$20063)*('EaR Opt1 &amp; Opt2 AR010'!$A$200:$A$20063&gt;N81)),N74*(SUMPRODUCT(('EaR Opt1 &amp; Opt2 AR010'!$A$200:$A$20063)*('EaR Opt1 &amp; Opt2 AR010'!$A$200:$A$20063&gt;N81))-N81*MATCH(N81,$A$200:$A$20063,-1)))-N89,0)</f>
        <v>0</v>
      </c>
      <c r="O90" s="302" cm="1">
        <f t="array" ref="O90">IF(O81&lt;1,IF(O81=0,O72*SUMPRODUCT(('EaR Opt1 &amp; Opt2 AR010'!$A$200:$A$20063)*('EaR Opt1 &amp; Opt2 AR010'!$A$200:$A$20063&gt;O81)),O74*(SUMPRODUCT(('EaR Opt1 &amp; Opt2 AR010'!$A$200:$A$20063)*('EaR Opt1 &amp; Opt2 AR010'!$A$200:$A$20063&gt;O81))-O81*MATCH(O81,$A$200:$A$20063,-1)))-O89,0)</f>
        <v>0</v>
      </c>
      <c r="P90" s="302" cm="1">
        <f t="array" ref="P90">IF(P81&lt;1,IF(P81=0,P72*SUMPRODUCT(('EaR Opt1 &amp; Opt2 AR010'!$A$200:$A$20063)*('EaR Opt1 &amp; Opt2 AR010'!$A$200:$A$20063&gt;P81)),P74*(SUMPRODUCT(('EaR Opt1 &amp; Opt2 AR010'!$A$200:$A$20063)*('EaR Opt1 &amp; Opt2 AR010'!$A$200:$A$20063&gt;P81))-P81*MATCH(P81,$A$200:$A$20063,-1)))-P89,0)</f>
        <v>0</v>
      </c>
      <c r="Q90" s="302" cm="1">
        <f t="array" ref="Q90">IF(Q81&lt;1,IF(Q81=0,Q72*SUMPRODUCT(('EaR Opt1 &amp; Opt2 AR010'!$A$200:$A$20063)*('EaR Opt1 &amp; Opt2 AR010'!$A$200:$A$20063&gt;Q81)),Q74*(SUMPRODUCT(('EaR Opt1 &amp; Opt2 AR010'!$A$200:$A$20063)*('EaR Opt1 &amp; Opt2 AR010'!$A$200:$A$20063&gt;Q81))-Q81*MATCH(Q81,$A$200:$A$20063,-1)))-Q89,0)</f>
        <v>0</v>
      </c>
      <c r="R90" s="302" cm="1">
        <f t="array" ref="R90">IF(R81&lt;1,IF(R81=0,R72*SUMPRODUCT(('EaR Opt1 &amp; Opt2 AR010'!$A$200:$A$20063)*('EaR Opt1 &amp; Opt2 AR010'!$A$200:$A$20063&gt;R81)),R74*(SUMPRODUCT(('EaR Opt1 &amp; Opt2 AR010'!$A$200:$A$20063)*('EaR Opt1 &amp; Opt2 AR010'!$A$200:$A$20063&gt;R81))-R81*MATCH(R81,$A$200:$A$20063,-1)))-R89,0)</f>
        <v>0</v>
      </c>
      <c r="S90" s="302" cm="1">
        <f t="array" ref="S90">IF(S81&lt;1,IF(S81=0,S72*SUMPRODUCT(('EaR Opt1 &amp; Opt2 AR010'!$A$200:$A$20063)*('EaR Opt1 &amp; Opt2 AR010'!$A$200:$A$20063&gt;S81)),S74*(SUMPRODUCT(('EaR Opt1 &amp; Opt2 AR010'!$A$200:$A$20063)*('EaR Opt1 &amp; Opt2 AR010'!$A$200:$A$20063&gt;S81))-S81*MATCH(S81,$A$200:$A$20063,-1)))-S89,0)</f>
        <v>0</v>
      </c>
      <c r="T90" s="302" cm="1">
        <f t="array" ref="T90">IF(T81&lt;1,IF(T81=0,T72*SUMPRODUCT(('EaR Opt1 &amp; Opt2 AR010'!$A$200:$A$20063)*('EaR Opt1 &amp; Opt2 AR010'!$A$200:$A$20063&gt;T81)),T74*(SUMPRODUCT(('EaR Opt1 &amp; Opt2 AR010'!$A$200:$A$20063)*('EaR Opt1 &amp; Opt2 AR010'!$A$200:$A$20063&gt;T81))-T81*MATCH(T81,$A$200:$A$20063,-1)))-T89,0)</f>
        <v>0</v>
      </c>
      <c r="U90" s="302" cm="1">
        <f t="array" ref="U90">IF(U81&lt;1,IF(U81=0,U72*SUMPRODUCT(('EaR Opt1 &amp; Opt2 AR010'!$A$200:$A$20063)*('EaR Opt1 &amp; Opt2 AR010'!$A$200:$A$20063&gt;U81)),U74*(SUMPRODUCT(('EaR Opt1 &amp; Opt2 AR010'!$A$200:$A$20063)*('EaR Opt1 &amp; Opt2 AR010'!$A$200:$A$20063&gt;U81))-U81*MATCH(U81,$A$200:$A$20063,-1)))-U89,0)</f>
        <v>0</v>
      </c>
      <c r="V90" s="302" cm="1">
        <f t="array" ref="V90">IF(V81&lt;1,IF(V81=0,V72*SUMPRODUCT(('EaR Opt1 &amp; Opt2 AR010'!$A$200:$A$20063)*('EaR Opt1 &amp; Opt2 AR010'!$A$200:$A$20063&gt;V81)),V74*(SUMPRODUCT(('EaR Opt1 &amp; Opt2 AR010'!$A$200:$A$20063)*('EaR Opt1 &amp; Opt2 AR010'!$A$200:$A$20063&gt;V81))-V81*MATCH(V81,$A$200:$A$20063,-1)))-V89,0)</f>
        <v>0</v>
      </c>
      <c r="W90" s="302" cm="1">
        <f t="array" ref="W90">IF(W81&lt;1,IF(W81=0,W72*SUMPRODUCT(('EaR Opt1 &amp; Opt2 AR010'!$A$200:$A$20063)*('EaR Opt1 &amp; Opt2 AR010'!$A$200:$A$20063&gt;W81)),W74*(SUMPRODUCT(('EaR Opt1 &amp; Opt2 AR010'!$A$200:$A$20063)*('EaR Opt1 &amp; Opt2 AR010'!$A$200:$A$20063&gt;W81))-W81*MATCH(W81,$A$200:$A$20063,-1)))-W89,0)</f>
        <v>0</v>
      </c>
      <c r="X90" s="302" cm="1">
        <f t="array" ref="X90">IF(X81&lt;1,IF(X81=0,X72*SUMPRODUCT(('EaR Opt1 &amp; Opt2 AR010'!$A$200:$A$20063)*('EaR Opt1 &amp; Opt2 AR010'!$A$200:$A$20063&gt;X81)),X74*(SUMPRODUCT(('EaR Opt1 &amp; Opt2 AR010'!$A$200:$A$20063)*('EaR Opt1 &amp; Opt2 AR010'!$A$200:$A$20063&gt;X81))-X81*MATCH(X81,$A$200:$A$20063,-1)))-X89,0)</f>
        <v>0</v>
      </c>
      <c r="Y90" s="302" cm="1">
        <f t="array" ref="Y90">IF(Y81&lt;1,IF(Y81=0,Y72*SUMPRODUCT(('EaR Opt1 &amp; Opt2 AR010'!$A$200:$A$20063)*('EaR Opt1 &amp; Opt2 AR010'!$A$200:$A$20063&gt;Y81)),Y74*(SUMPRODUCT(('EaR Opt1 &amp; Opt2 AR010'!$A$200:$A$20063)*('EaR Opt1 &amp; Opt2 AR010'!$A$200:$A$20063&gt;Y81))-Y81*MATCH(Y81,$A$200:$A$20063,-1)))-Y89,0)</f>
        <v>0</v>
      </c>
      <c r="Z90" s="302" cm="1">
        <f t="array" ref="Z90">IF(Z81&lt;1,IF(Z81=0,Z72*SUMPRODUCT(('EaR Opt1 &amp; Opt2 AR010'!$A$200:$A$20063)*('EaR Opt1 &amp; Opt2 AR010'!$A$200:$A$20063&gt;Z81)),Z74*(SUMPRODUCT(('EaR Opt1 &amp; Opt2 AR010'!$A$200:$A$20063)*('EaR Opt1 &amp; Opt2 AR010'!$A$200:$A$20063&gt;Z81))-Z81*MATCH(Z81,$A$200:$A$20063,-1)))-Z89,0)</f>
        <v>0</v>
      </c>
      <c r="AA90" s="302" cm="1">
        <f t="array" ref="AA90">IF(AA81&lt;1,IF(AA81=0,AA72*SUMPRODUCT(('EaR Opt1 &amp; Opt2 AR010'!$A$200:$A$20063)*('EaR Opt1 &amp; Opt2 AR010'!$A$200:$A$20063&gt;AA81)),AA74*(SUMPRODUCT(('EaR Opt1 &amp; Opt2 AR010'!$A$200:$A$20063)*('EaR Opt1 &amp; Opt2 AR010'!$A$200:$A$20063&gt;AA81))-AA81*MATCH(AA81,$A$200:$A$20063,-1)))-AA89,0)</f>
        <v>0</v>
      </c>
      <c r="AB90" s="302" cm="1">
        <f t="array" ref="AB90">IF(AB81&lt;1,IF(AB81=0,AB72*SUMPRODUCT(('EaR Opt1 &amp; Opt2 AR010'!$A$200:$A$20063)*('EaR Opt1 &amp; Opt2 AR010'!$A$200:$A$20063&gt;AB81)),AB74*(SUMPRODUCT(('EaR Opt1 &amp; Opt2 AR010'!$A$200:$A$20063)*('EaR Opt1 &amp; Opt2 AR010'!$A$200:$A$20063&gt;AB81))-AB81*MATCH(AB81,$A$200:$A$20063,-1)))-AB89,0)</f>
        <v>0</v>
      </c>
      <c r="AC90" s="302" cm="1">
        <f t="array" ref="AC90">IF(AC81&lt;1,IF(AC81=0,AC72*SUMPRODUCT(('EaR Opt1 &amp; Opt2 AR010'!$A$200:$A$20063)*('EaR Opt1 &amp; Opt2 AR010'!$A$200:$A$20063&gt;AC81)),AC74*(SUMPRODUCT(('EaR Opt1 &amp; Opt2 AR010'!$A$200:$A$20063)*('EaR Opt1 &amp; Opt2 AR010'!$A$200:$A$20063&gt;AC81))-AC81*MATCH(AC81,$A$200:$A$20063,-1)))-AC89,0)</f>
        <v>0</v>
      </c>
      <c r="AD90" s="302" cm="1">
        <f t="array" ref="AD90">IF(AD81&lt;1,IF(AD81=0,AD72*SUMPRODUCT(('EaR Opt1 &amp; Opt2 AR010'!$A$200:$A$20063)*('EaR Opt1 &amp; Opt2 AR010'!$A$200:$A$20063&gt;AD81)),AD74*(SUMPRODUCT(('EaR Opt1 &amp; Opt2 AR010'!$A$200:$A$20063)*('EaR Opt1 &amp; Opt2 AR010'!$A$200:$A$20063&gt;AD81))-AD81*MATCH(AD81,$A$200:$A$20063,-1)))-AD89,0)</f>
        <v>0</v>
      </c>
      <c r="AE90" s="302" cm="1">
        <f t="array" ref="AE90">IF(AE81&lt;1,IF(AE81=0,AE72*SUMPRODUCT(('EaR Opt1 &amp; Opt2 AR010'!$A$200:$A$20063)*('EaR Opt1 &amp; Opt2 AR010'!$A$200:$A$20063&gt;AE81)),AE74*(SUMPRODUCT(('EaR Opt1 &amp; Opt2 AR010'!$A$200:$A$20063)*('EaR Opt1 &amp; Opt2 AR010'!$A$200:$A$20063&gt;AE81))-AE81*MATCH(AE81,$A$200:$A$20063,-1)))-AE89,0)</f>
        <v>0</v>
      </c>
      <c r="AF90" s="302" cm="1">
        <f t="array" ref="AF90">IF(AF81&lt;1,IF(AF81=0,AF72*SUMPRODUCT(('EaR Opt1 &amp; Opt2 AR010'!$A$200:$A$20063)*('EaR Opt1 &amp; Opt2 AR010'!$A$200:$A$20063&gt;AF81)),AF74*(SUMPRODUCT(('EaR Opt1 &amp; Opt2 AR010'!$A$200:$A$20063)*('EaR Opt1 &amp; Opt2 AR010'!$A$200:$A$20063&gt;AF81))-AF81*MATCH(AF81,$A$200:$A$20063,-1)))-AF89,0)</f>
        <v>0</v>
      </c>
    </row>
    <row r="91" spans="1:32" x14ac:dyDescent="0.2">
      <c r="A91" s="294" t="s">
        <v>256</v>
      </c>
      <c r="B91" s="294" t="s">
        <v>257</v>
      </c>
      <c r="E91" s="294" t="s">
        <v>259</v>
      </c>
      <c r="F91" s="302" cm="1">
        <f t="array" ref="F91">IF(F87&lt;1,F74*$C$84*((SUMPRODUCT(('EaR Opt1 &amp; Opt2 AR010'!$A$200:$A$20063)*('EaR Opt1 &amp; Opt2 AR010'!$A$200:$A$20063&gt;F87)))-F87*MATCH(F87,$A$200:$A$20063,-1)),0)</f>
        <v>0</v>
      </c>
      <c r="G91" s="302" cm="1">
        <f t="array" ref="G91">IF(G87&lt;1,G74*$C$84*((SUMPRODUCT(('EaR Opt1 &amp; Opt2 AR010'!$A$200:$A$20063)*('EaR Opt1 &amp; Opt2 AR010'!$A$200:$A$20063&gt;G87)))-G87*MATCH(G87,$A$200:$A$20063,-1)),0)</f>
        <v>0</v>
      </c>
      <c r="H91" s="302" cm="1">
        <f t="array" ref="H91">IF(H87&lt;1,H74*$C$84*((SUMPRODUCT(('EaR Opt1 &amp; Opt2 AR010'!$A$200:$A$20063)*('EaR Opt1 &amp; Opt2 AR010'!$A$200:$A$20063&gt;H87)))-H87*MATCH(H87,$A$200:$A$20063,-1)),0)</f>
        <v>0</v>
      </c>
      <c r="I91" s="302" cm="1">
        <f t="array" ref="I91">IF(I87&lt;1,I74*$C$84*((SUMPRODUCT(('EaR Opt1 &amp; Opt2 AR010'!$A$200:$A$20063)*('EaR Opt1 &amp; Opt2 AR010'!$A$200:$A$20063&gt;I87)))-I87*MATCH(I87,$A$200:$A$20063,-1)),0)</f>
        <v>0</v>
      </c>
      <c r="J91" s="302" cm="1">
        <f t="array" ref="J91">IF(J87&lt;1,J74*$C$84*((SUMPRODUCT(('EaR Opt1 &amp; Opt2 AR010'!$A$200:$A$20063)*('EaR Opt1 &amp; Opt2 AR010'!$A$200:$A$20063&gt;J87)))-J87*MATCH(J87,$A$200:$A$20063,-1)),0)</f>
        <v>0</v>
      </c>
      <c r="K91" s="302" cm="1">
        <f t="array" ref="K91">IF(K87&lt;1,K74*$C$84*((SUMPRODUCT(('EaR Opt1 &amp; Opt2 AR010'!$A$200:$A$20063)*('EaR Opt1 &amp; Opt2 AR010'!$A$200:$A$20063&gt;K87)))-K87*MATCH(K87,$A$200:$A$20063,-1)),0)</f>
        <v>0</v>
      </c>
      <c r="L91" s="302" cm="1">
        <f t="array" ref="L91">IF(L87&lt;1,L74*$C$84*((SUMPRODUCT(('EaR Opt1 &amp; Opt2 AR010'!$A$200:$A$20063)*('EaR Opt1 &amp; Opt2 AR010'!$A$200:$A$20063&gt;L87)))-L87*MATCH(L87,$A$200:$A$20063,-1)),0)</f>
        <v>0</v>
      </c>
      <c r="M91" s="302" cm="1">
        <f t="array" ref="M91">IF(M87&lt;1,M74*$C$84*((SUMPRODUCT(('EaR Opt1 &amp; Opt2 AR010'!$A$200:$A$20063)*('EaR Opt1 &amp; Opt2 AR010'!$A$200:$A$20063&gt;M87)))-M87*MATCH(M87,$A$200:$A$20063,-1)),0)</f>
        <v>0</v>
      </c>
      <c r="N91" s="302" cm="1">
        <f t="array" ref="N91">IF(N87&lt;1,N74*$C$84*((SUMPRODUCT(('EaR Opt1 &amp; Opt2 AR010'!$A$200:$A$20063)*('EaR Opt1 &amp; Opt2 AR010'!$A$200:$A$20063&gt;N87)))-N87*MATCH(N87,$A$200:$A$20063,-1)),0)</f>
        <v>4.7629058520273805E-2</v>
      </c>
      <c r="O91" s="302" cm="1">
        <f t="array" ref="O91">IF(O87&lt;1,O74*$C$84*((SUMPRODUCT(('EaR Opt1 &amp; Opt2 AR010'!$A$200:$A$20063)*('EaR Opt1 &amp; Opt2 AR010'!$A$200:$A$20063&gt;O87)))-O87*MATCH(O87,$A$200:$A$20063,-1)),0)</f>
        <v>1.3363920966662701</v>
      </c>
      <c r="P91" s="302" cm="1">
        <f t="array" ref="P91">IF(P87&lt;1,P74*$C$84*((SUMPRODUCT(('EaR Opt1 &amp; Opt2 AR010'!$A$200:$A$20063)*('EaR Opt1 &amp; Opt2 AR010'!$A$200:$A$20063&gt;P87)))-P87*MATCH(P87,$A$200:$A$20063,-1)),0)</f>
        <v>3.6336718203286962</v>
      </c>
      <c r="Q91" s="302" cm="1">
        <f t="array" ref="Q91">IF(Q87&lt;1,Q74*$C$84*((SUMPRODUCT(('EaR Opt1 &amp; Opt2 AR010'!$A$200:$A$20063)*('EaR Opt1 &amp; Opt2 AR010'!$A$200:$A$20063&gt;Q87)))-Q87*MATCH(Q87,$A$200:$A$20063,-1)),0)</f>
        <v>6.0863845976855462</v>
      </c>
      <c r="R91" s="302" cm="1">
        <f t="array" ref="R91">IF(R87&lt;1,R74*$C$84*((SUMPRODUCT(('EaR Opt1 &amp; Opt2 AR010'!$A$200:$A$20063)*('EaR Opt1 &amp; Opt2 AR010'!$A$200:$A$20063&gt;R87)))-R87*MATCH(R87,$A$200:$A$20063,-1)),0)</f>
        <v>6.0863845976855462</v>
      </c>
      <c r="S91" s="302" cm="1">
        <f t="array" ref="S91">IF(S87&lt;1,S74*$C$84*((SUMPRODUCT(('EaR Opt1 &amp; Opt2 AR010'!$A$200:$A$20063)*('EaR Opt1 &amp; Opt2 AR010'!$A$200:$A$20063&gt;S87)))-S87*MATCH(S87,$A$200:$A$20063,-1)),0)</f>
        <v>6.0863845976855462</v>
      </c>
      <c r="T91" s="302" cm="1">
        <f t="array" ref="T91">IF(T87&lt;1,T74*$C$84*((SUMPRODUCT(('EaR Opt1 &amp; Opt2 AR010'!$A$200:$A$20063)*('EaR Opt1 &amp; Opt2 AR010'!$A$200:$A$20063&gt;T87)))-T87*MATCH(T87,$A$200:$A$20063,-1)),0)</f>
        <v>6.0863845976855462</v>
      </c>
      <c r="U91" s="302" cm="1">
        <f t="array" ref="U91">IF(U87&lt;1,U74*$C$84*((SUMPRODUCT(('EaR Opt1 &amp; Opt2 AR010'!$A$200:$A$20063)*('EaR Opt1 &amp; Opt2 AR010'!$A$200:$A$20063&gt;U87)))-U87*MATCH(U87,$A$200:$A$20063,-1)),0)</f>
        <v>6.0863845976855462</v>
      </c>
      <c r="V91" s="302" cm="1">
        <f t="array" ref="V91">IF(V87&lt;1,V74*$C$84*((SUMPRODUCT(('EaR Opt1 &amp; Opt2 AR010'!$A$200:$A$20063)*('EaR Opt1 &amp; Opt2 AR010'!$A$200:$A$20063&gt;V87)))-V87*MATCH(V87,$A$200:$A$20063,-1)),0)</f>
        <v>6.0863845976855462</v>
      </c>
      <c r="W91" s="302" cm="1">
        <f t="array" ref="W91">IF(W87&lt;1,W74*$C$84*((SUMPRODUCT(('EaR Opt1 &amp; Opt2 AR010'!$A$200:$A$20063)*('EaR Opt1 &amp; Opt2 AR010'!$A$200:$A$20063&gt;W87)))-W87*MATCH(W87,$A$200:$A$20063,-1)),0)</f>
        <v>6.0863845976855462</v>
      </c>
      <c r="X91" s="302" cm="1">
        <f t="array" ref="X91">IF(X87&lt;1,X74*$C$84*((SUMPRODUCT(('EaR Opt1 &amp; Opt2 AR010'!$A$200:$A$20063)*('EaR Opt1 &amp; Opt2 AR010'!$A$200:$A$20063&gt;X87)))-X87*MATCH(X87,$A$200:$A$20063,-1)),0)</f>
        <v>6.0863845976855462</v>
      </c>
      <c r="Y91" s="302" cm="1">
        <f t="array" ref="Y91">IF(Y87&lt;1,Y74*$C$84*((SUMPRODUCT(('EaR Opt1 &amp; Opt2 AR010'!$A$200:$A$20063)*('EaR Opt1 &amp; Opt2 AR010'!$A$200:$A$20063&gt;Y87)))-Y87*MATCH(Y87,$A$200:$A$20063,-1)),0)</f>
        <v>6.0863845976855462</v>
      </c>
      <c r="Z91" s="302" cm="1">
        <f t="array" ref="Z91">IF(Z87&lt;1,Z74*$C$84*((SUMPRODUCT(('EaR Opt1 &amp; Opt2 AR010'!$A$200:$A$20063)*('EaR Opt1 &amp; Opt2 AR010'!$A$200:$A$20063&gt;Z87)))-Z87*MATCH(Z87,$A$200:$A$20063,-1)),0)</f>
        <v>6.0863845976855462</v>
      </c>
      <c r="AA91" s="302" cm="1">
        <f t="array" ref="AA91">IF(AA87&lt;1,AA74*$C$84*((SUMPRODUCT(('EaR Opt1 &amp; Opt2 AR010'!$A$200:$A$20063)*('EaR Opt1 &amp; Opt2 AR010'!$A$200:$A$20063&gt;AA87)))-AA87*MATCH(AA87,$A$200:$A$20063,-1)),0)</f>
        <v>6.0863845976855462</v>
      </c>
      <c r="AB91" s="302" cm="1">
        <f t="array" ref="AB91">IF(AB87&lt;1,AB74*$C$84*((SUMPRODUCT(('EaR Opt1 &amp; Opt2 AR010'!$A$200:$A$20063)*('EaR Opt1 &amp; Opt2 AR010'!$A$200:$A$20063&gt;AB87)))-AB87*MATCH(AB87,$A$200:$A$20063,-1)),0)</f>
        <v>6.0863845976855462</v>
      </c>
      <c r="AC91" s="302" cm="1">
        <f t="array" ref="AC91">IF(AC87&lt;1,AC74*$C$84*((SUMPRODUCT(('EaR Opt1 &amp; Opt2 AR010'!$A$200:$A$20063)*('EaR Opt1 &amp; Opt2 AR010'!$A$200:$A$20063&gt;AC87)))-AC87*MATCH(AC87,$A$200:$A$20063,-1)),0)</f>
        <v>6.0863845976855462</v>
      </c>
      <c r="AD91" s="302" cm="1">
        <f t="array" ref="AD91">IF(AD87&lt;1,AD74*$C$84*((SUMPRODUCT(('EaR Opt1 &amp; Opt2 AR010'!$A$200:$A$20063)*('EaR Opt1 &amp; Opt2 AR010'!$A$200:$A$20063&gt;AD87)))-AD87*MATCH(AD87,$A$200:$A$20063,-1)),0)</f>
        <v>6.0863845976855462</v>
      </c>
      <c r="AE91" s="302" cm="1">
        <f t="array" ref="AE91">IF(AE87&lt;1,AE74*$C$84*((SUMPRODUCT(('EaR Opt1 &amp; Opt2 AR010'!$A$200:$A$20063)*('EaR Opt1 &amp; Opt2 AR010'!$A$200:$A$20063&gt;AE87)))-AE87*MATCH(AE87,$A$200:$A$20063,-1)),0)</f>
        <v>6.0863845976855462</v>
      </c>
      <c r="AF91" s="302" cm="1">
        <f t="array" ref="AF91">IF(AF87&lt;1,AF74*$C$84*((SUMPRODUCT(('EaR Opt1 &amp; Opt2 AR010'!$A$200:$A$20063)*('EaR Opt1 &amp; Opt2 AR010'!$A$200:$A$20063&gt;AF87)))-AF87*MATCH(AF87,$A$200:$A$20063,-1)),0)</f>
        <v>6.0863845976855462</v>
      </c>
    </row>
    <row r="92" spans="1:32" x14ac:dyDescent="0.2">
      <c r="A92" s="294" t="s">
        <v>256</v>
      </c>
      <c r="B92" s="294" t="s">
        <v>255</v>
      </c>
      <c r="E92" s="294" t="s">
        <v>259</v>
      </c>
      <c r="F92" s="302" cm="1">
        <f t="array" ref="F92">IF(F88&lt;1,IF(F88=0,F74*$C$84*SUMPRODUCT(('EaR Opt1 &amp; Opt2 AR010'!$A$200:$A$20063)*('EaR Opt1 &amp; Opt2 AR010'!$A$200:$A$20063&gt;F88)),F76*$C$84*(SUMPRODUCT(('EaR Opt1 &amp; Opt2 AR010'!$A$200:$A$20063)*('EaR Opt1 &amp; Opt2 AR010'!$A$200:$A$20063&gt;F88))-F88*MATCH(F88,$A$200:$A$20063,-1)))-F91,0)</f>
        <v>0</v>
      </c>
      <c r="G92" s="302" cm="1">
        <f t="array" ref="G92">IF(G88&lt;1,IF(G88=0,G74*$C$84*SUMPRODUCT(('EaR Opt1 &amp; Opt2 AR010'!$A$200:$A$20063)*('EaR Opt1 &amp; Opt2 AR010'!$A$200:$A$20063&gt;G88)),G76*$C$84*(SUMPRODUCT(('EaR Opt1 &amp; Opt2 AR010'!$A$200:$A$20063)*('EaR Opt1 &amp; Opt2 AR010'!$A$200:$A$20063&gt;G88))-G88*MATCH(G88,$A$200:$A$20063,-1)))-G91,0)</f>
        <v>0</v>
      </c>
      <c r="H92" s="302" cm="1">
        <f t="array" ref="H92">IF(H88&lt;1,IF(H88=0,H74*$C$84*SUMPRODUCT(('EaR Opt1 &amp; Opt2 AR010'!$A$200:$A$20063)*('EaR Opt1 &amp; Opt2 AR010'!$A$200:$A$20063&gt;H88)),H76*$C$84*(SUMPRODUCT(('EaR Opt1 &amp; Opt2 AR010'!$A$200:$A$20063)*('EaR Opt1 &amp; Opt2 AR010'!$A$200:$A$20063&gt;H88))-H88*MATCH(H88,$A$200:$A$20063,-1)))-H91,0)</f>
        <v>0</v>
      </c>
      <c r="I92" s="302" cm="1">
        <f t="array" ref="I92">IF(I88&lt;1,IF(I88=0,I74*$C$84*SUMPRODUCT(('EaR Opt1 &amp; Opt2 AR010'!$A$200:$A$20063)*('EaR Opt1 &amp; Opt2 AR010'!$A$200:$A$20063&gt;I88)),I76*$C$84*(SUMPRODUCT(('EaR Opt1 &amp; Opt2 AR010'!$A$200:$A$20063)*('EaR Opt1 &amp; Opt2 AR010'!$A$200:$A$20063&gt;I88))-I88*MATCH(I88,$A$200:$A$20063,-1)))-I91,0)</f>
        <v>0</v>
      </c>
      <c r="J92" s="302" cm="1">
        <f t="array" ref="J92">IF(J88&lt;1,IF(J88=0,J74*$C$84*SUMPRODUCT(('EaR Opt1 &amp; Opt2 AR010'!$A$200:$A$20063)*('EaR Opt1 &amp; Opt2 AR010'!$A$200:$A$20063&gt;J88)),J76*$C$84*(SUMPRODUCT(('EaR Opt1 &amp; Opt2 AR010'!$A$200:$A$20063)*('EaR Opt1 &amp; Opt2 AR010'!$A$200:$A$20063&gt;J88))-J88*MATCH(J88,$A$200:$A$20063,-1)))-J91,0)</f>
        <v>0</v>
      </c>
      <c r="K92" s="302" cm="1">
        <f t="array" ref="K92">IF(K88&lt;1,IF(K88=0,K74*$C$84*SUMPRODUCT(('EaR Opt1 &amp; Opt2 AR010'!$A$200:$A$20063)*('EaR Opt1 &amp; Opt2 AR010'!$A$200:$A$20063&gt;K88)),K76*$C$84*(SUMPRODUCT(('EaR Opt1 &amp; Opt2 AR010'!$A$200:$A$20063)*('EaR Opt1 &amp; Opt2 AR010'!$A$200:$A$20063&gt;K88))-K88*MATCH(K88,$A$200:$A$20063,-1)))-K91,0)</f>
        <v>0</v>
      </c>
      <c r="L92" s="302" cm="1">
        <f t="array" ref="L92">IF(L88&lt;1,IF(L88=0,L74*$C$84*SUMPRODUCT(('EaR Opt1 &amp; Opt2 AR010'!$A$200:$A$20063)*('EaR Opt1 &amp; Opt2 AR010'!$A$200:$A$20063&gt;L88)),L76*$C$84*(SUMPRODUCT(('EaR Opt1 &amp; Opt2 AR010'!$A$200:$A$20063)*('EaR Opt1 &amp; Opt2 AR010'!$A$200:$A$20063&gt;L88))-L88*MATCH(L88,$A$200:$A$20063,-1)))-L91,0)</f>
        <v>0</v>
      </c>
      <c r="M92" s="302" cm="1">
        <f t="array" ref="M92">IF(M88&lt;1,IF(M88=0,M74*$C$84*SUMPRODUCT(('EaR Opt1 &amp; Opt2 AR010'!$A$200:$A$20063)*('EaR Opt1 &amp; Opt2 AR010'!$A$200:$A$20063&gt;M88)),M76*$C$84*(SUMPRODUCT(('EaR Opt1 &amp; Opt2 AR010'!$A$200:$A$20063)*('EaR Opt1 &amp; Opt2 AR010'!$A$200:$A$20063&gt;M88))-M88*MATCH(M88,$A$200:$A$20063,-1)))-M91,0)</f>
        <v>0</v>
      </c>
      <c r="N92" s="302" cm="1">
        <f t="array" ref="N92">IF(N88&lt;1,IF(N88=0,N74*$C$84*SUMPRODUCT(('EaR Opt1 &amp; Opt2 AR010'!$A$200:$A$20063)*('EaR Opt1 &amp; Opt2 AR010'!$A$200:$A$20063&gt;N88)),N76*$C$84*(SUMPRODUCT(('EaR Opt1 &amp; Opt2 AR010'!$A$200:$A$20063)*('EaR Opt1 &amp; Opt2 AR010'!$A$200:$A$20063&gt;N88))-N88*MATCH(N88,$A$200:$A$20063,-1)))-N91,0)</f>
        <v>9.5875551056612274E-7</v>
      </c>
      <c r="O92" s="302" cm="1">
        <f t="array" ref="O92">IF(O88&lt;1,IF(O88=0,O74*$C$84*SUMPRODUCT(('EaR Opt1 &amp; Opt2 AR010'!$A$200:$A$20063)*('EaR Opt1 &amp; Opt2 AR010'!$A$200:$A$20063&gt;O88)),O76*$C$84*(SUMPRODUCT(('EaR Opt1 &amp; Opt2 AR010'!$A$200:$A$20063)*('EaR Opt1 &amp; Opt2 AR010'!$A$200:$A$20063&gt;O88))-O88*MATCH(O88,$A$200:$A$20063,-1)))-O91,0)</f>
        <v>2.6901083640229473E-5</v>
      </c>
      <c r="P92" s="302" cm="1">
        <f t="array" ref="P92">IF(P88&lt;1,IF(P88=0,P74*$C$84*SUMPRODUCT(('EaR Opt1 &amp; Opt2 AR010'!$A$200:$A$20063)*('EaR Opt1 &amp; Opt2 AR010'!$A$200:$A$20063&gt;P88)),P76*$C$84*(SUMPRODUCT(('EaR Opt1 &amp; Opt2 AR010'!$A$200:$A$20063)*('EaR Opt1 &amp; Opt2 AR010'!$A$200:$A$20063&gt;P88))-P88*MATCH(P88,$A$200:$A$20063,-1)))-P91,0)</f>
        <v>7.3144483421661022E-5</v>
      </c>
      <c r="Q92" s="302" cm="1">
        <f t="array" ref="Q92">IF(Q88&lt;1,IF(Q88=0,Q74*$C$84*SUMPRODUCT(('EaR Opt1 &amp; Opt2 AR010'!$A$200:$A$20063)*('EaR Opt1 &amp; Opt2 AR010'!$A$200:$A$20063&gt;Q88)),Q76*$C$84*(SUMPRODUCT(('EaR Opt1 &amp; Opt2 AR010'!$A$200:$A$20063)*('EaR Opt1 &amp; Opt2 AR010'!$A$200:$A$20063&gt;Q88))-Q88*MATCH(Q88,$A$200:$A$20063,-1)))-Q91,0)</f>
        <v>1.2251669366936113E-4</v>
      </c>
      <c r="R92" s="302" cm="1">
        <f t="array" ref="R92">IF(R88&lt;1,IF(R88=0,R74*$C$84*SUMPRODUCT(('EaR Opt1 &amp; Opt2 AR010'!$A$200:$A$20063)*('EaR Opt1 &amp; Opt2 AR010'!$A$200:$A$20063&gt;R88)),R76*$C$84*(SUMPRODUCT(('EaR Opt1 &amp; Opt2 AR010'!$A$200:$A$20063)*('EaR Opt1 &amp; Opt2 AR010'!$A$200:$A$20063&gt;R88))-R88*MATCH(R88,$A$200:$A$20063,-1)))-R91,0)</f>
        <v>1.2251669366936113E-4</v>
      </c>
      <c r="S92" s="302" cm="1">
        <f t="array" ref="S92">IF(S88&lt;1,IF(S88=0,S74*$C$84*SUMPRODUCT(('EaR Opt1 &amp; Opt2 AR010'!$A$200:$A$20063)*('EaR Opt1 &amp; Opt2 AR010'!$A$200:$A$20063&gt;S88)),S76*$C$84*(SUMPRODUCT(('EaR Opt1 &amp; Opt2 AR010'!$A$200:$A$20063)*('EaR Opt1 &amp; Opt2 AR010'!$A$200:$A$20063&gt;S88))-S88*MATCH(S88,$A$200:$A$20063,-1)))-S91,0)</f>
        <v>1.2251669366936113E-4</v>
      </c>
      <c r="T92" s="302" cm="1">
        <f t="array" ref="T92">IF(T88&lt;1,IF(T88=0,T74*$C$84*SUMPRODUCT(('EaR Opt1 &amp; Opt2 AR010'!$A$200:$A$20063)*('EaR Opt1 &amp; Opt2 AR010'!$A$200:$A$20063&gt;T88)),T76*$C$84*(SUMPRODUCT(('EaR Opt1 &amp; Opt2 AR010'!$A$200:$A$20063)*('EaR Opt1 &amp; Opt2 AR010'!$A$200:$A$20063&gt;T88))-T88*MATCH(T88,$A$200:$A$20063,-1)))-T91,0)</f>
        <v>1.2251669366936113E-4</v>
      </c>
      <c r="U92" s="302" cm="1">
        <f t="array" ref="U92">IF(U88&lt;1,IF(U88=0,U74*$C$84*SUMPRODUCT(('EaR Opt1 &amp; Opt2 AR010'!$A$200:$A$20063)*('EaR Opt1 &amp; Opt2 AR010'!$A$200:$A$20063&gt;U88)),U76*$C$84*(SUMPRODUCT(('EaR Opt1 &amp; Opt2 AR010'!$A$200:$A$20063)*('EaR Opt1 &amp; Opt2 AR010'!$A$200:$A$20063&gt;U88))-U88*MATCH(U88,$A$200:$A$20063,-1)))-U91,0)</f>
        <v>1.2251669366936113E-4</v>
      </c>
      <c r="V92" s="302" cm="1">
        <f t="array" ref="V92">IF(V88&lt;1,IF(V88=0,V74*$C$84*SUMPRODUCT(('EaR Opt1 &amp; Opt2 AR010'!$A$200:$A$20063)*('EaR Opt1 &amp; Opt2 AR010'!$A$200:$A$20063&gt;V88)),V76*$C$84*(SUMPRODUCT(('EaR Opt1 &amp; Opt2 AR010'!$A$200:$A$20063)*('EaR Opt1 &amp; Opt2 AR010'!$A$200:$A$20063&gt;V88))-V88*MATCH(V88,$A$200:$A$20063,-1)))-V91,0)</f>
        <v>1.2251669366936113E-4</v>
      </c>
      <c r="W92" s="302" cm="1">
        <f t="array" ref="W92">IF(W88&lt;1,IF(W88=0,W74*$C$84*SUMPRODUCT(('EaR Opt1 &amp; Opt2 AR010'!$A$200:$A$20063)*('EaR Opt1 &amp; Opt2 AR010'!$A$200:$A$20063&gt;W88)),W76*$C$84*(SUMPRODUCT(('EaR Opt1 &amp; Opt2 AR010'!$A$200:$A$20063)*('EaR Opt1 &amp; Opt2 AR010'!$A$200:$A$20063&gt;W88))-W88*MATCH(W88,$A$200:$A$20063,-1)))-W91,0)</f>
        <v>1.2251669366936113E-4</v>
      </c>
      <c r="X92" s="302" cm="1">
        <f t="array" ref="X92">IF(X88&lt;1,IF(X88=0,X74*$C$84*SUMPRODUCT(('EaR Opt1 &amp; Opt2 AR010'!$A$200:$A$20063)*('EaR Opt1 &amp; Opt2 AR010'!$A$200:$A$20063&gt;X88)),X76*$C$84*(SUMPRODUCT(('EaR Opt1 &amp; Opt2 AR010'!$A$200:$A$20063)*('EaR Opt1 &amp; Opt2 AR010'!$A$200:$A$20063&gt;X88))-X88*MATCH(X88,$A$200:$A$20063,-1)))-X91,0)</f>
        <v>1.2251669366936113E-4</v>
      </c>
      <c r="Y92" s="302" cm="1">
        <f t="array" ref="Y92">IF(Y88&lt;1,IF(Y88=0,Y74*$C$84*SUMPRODUCT(('EaR Opt1 &amp; Opt2 AR010'!$A$200:$A$20063)*('EaR Opt1 &amp; Opt2 AR010'!$A$200:$A$20063&gt;Y88)),Y76*$C$84*(SUMPRODUCT(('EaR Opt1 &amp; Opt2 AR010'!$A$200:$A$20063)*('EaR Opt1 &amp; Opt2 AR010'!$A$200:$A$20063&gt;Y88))-Y88*MATCH(Y88,$A$200:$A$20063,-1)))-Y91,0)</f>
        <v>1.2251669366936113E-4</v>
      </c>
      <c r="Z92" s="302" cm="1">
        <f t="array" ref="Z92">IF(Z88&lt;1,IF(Z88=0,Z74*$C$84*SUMPRODUCT(('EaR Opt1 &amp; Opt2 AR010'!$A$200:$A$20063)*('EaR Opt1 &amp; Opt2 AR010'!$A$200:$A$20063&gt;Z88)),Z76*$C$84*(SUMPRODUCT(('EaR Opt1 &amp; Opt2 AR010'!$A$200:$A$20063)*('EaR Opt1 &amp; Opt2 AR010'!$A$200:$A$20063&gt;Z88))-Z88*MATCH(Z88,$A$200:$A$20063,-1)))-Z91,0)</f>
        <v>1.2251669366936113E-4</v>
      </c>
      <c r="AA92" s="302" cm="1">
        <f t="array" ref="AA92">IF(AA88&lt;1,IF(AA88=0,AA74*$C$84*SUMPRODUCT(('EaR Opt1 &amp; Opt2 AR010'!$A$200:$A$20063)*('EaR Opt1 &amp; Opt2 AR010'!$A$200:$A$20063&gt;AA88)),AA76*$C$84*(SUMPRODUCT(('EaR Opt1 &amp; Opt2 AR010'!$A$200:$A$20063)*('EaR Opt1 &amp; Opt2 AR010'!$A$200:$A$20063&gt;AA88))-AA88*MATCH(AA88,$A$200:$A$20063,-1)))-AA91,0)</f>
        <v>1.2251669366936113E-4</v>
      </c>
      <c r="AB92" s="302" cm="1">
        <f t="array" ref="AB92">IF(AB88&lt;1,IF(AB88=0,AB74*$C$84*SUMPRODUCT(('EaR Opt1 &amp; Opt2 AR010'!$A$200:$A$20063)*('EaR Opt1 &amp; Opt2 AR010'!$A$200:$A$20063&gt;AB88)),AB76*$C$84*(SUMPRODUCT(('EaR Opt1 &amp; Opt2 AR010'!$A$200:$A$20063)*('EaR Opt1 &amp; Opt2 AR010'!$A$200:$A$20063&gt;AB88))-AB88*MATCH(AB88,$A$200:$A$20063,-1)))-AB91,0)</f>
        <v>1.2251669366936113E-4</v>
      </c>
      <c r="AC92" s="302" cm="1">
        <f t="array" ref="AC92">IF(AC88&lt;1,IF(AC88=0,AC74*$C$84*SUMPRODUCT(('EaR Opt1 &amp; Opt2 AR010'!$A$200:$A$20063)*('EaR Opt1 &amp; Opt2 AR010'!$A$200:$A$20063&gt;AC88)),AC76*$C$84*(SUMPRODUCT(('EaR Opt1 &amp; Opt2 AR010'!$A$200:$A$20063)*('EaR Opt1 &amp; Opt2 AR010'!$A$200:$A$20063&gt;AC88))-AC88*MATCH(AC88,$A$200:$A$20063,-1)))-AC91,0)</f>
        <v>1.2251669366936113E-4</v>
      </c>
      <c r="AD92" s="302" cm="1">
        <f t="array" ref="AD92">IF(AD88&lt;1,IF(AD88=0,AD74*$C$84*SUMPRODUCT(('EaR Opt1 &amp; Opt2 AR010'!$A$200:$A$20063)*('EaR Opt1 &amp; Opt2 AR010'!$A$200:$A$20063&gt;AD88)),AD76*$C$84*(SUMPRODUCT(('EaR Opt1 &amp; Opt2 AR010'!$A$200:$A$20063)*('EaR Opt1 &amp; Opt2 AR010'!$A$200:$A$20063&gt;AD88))-AD88*MATCH(AD88,$A$200:$A$20063,-1)))-AD91,0)</f>
        <v>1.2251669366936113E-4</v>
      </c>
      <c r="AE92" s="302" cm="1">
        <f t="array" ref="AE92">IF(AE88&lt;1,IF(AE88=0,AE74*$C$84*SUMPRODUCT(('EaR Opt1 &amp; Opt2 AR010'!$A$200:$A$20063)*('EaR Opt1 &amp; Opt2 AR010'!$A$200:$A$20063&gt;AE88)),AE76*$C$84*(SUMPRODUCT(('EaR Opt1 &amp; Opt2 AR010'!$A$200:$A$20063)*('EaR Opt1 &amp; Opt2 AR010'!$A$200:$A$20063&gt;AE88))-AE88*MATCH(AE88,$A$200:$A$20063,-1)))-AE91,0)</f>
        <v>1.2251669366936113E-4</v>
      </c>
      <c r="AF92" s="302" cm="1">
        <f t="array" ref="AF92">IF(AF88&lt;1,IF(AF88=0,AF74*$C$84*SUMPRODUCT(('EaR Opt1 &amp; Opt2 AR010'!$A$200:$A$20063)*('EaR Opt1 &amp; Opt2 AR010'!$A$200:$A$20063&gt;AF88)),AF76*$C$84*(SUMPRODUCT(('EaR Opt1 &amp; Opt2 AR010'!$A$200:$A$20063)*('EaR Opt1 &amp; Opt2 AR010'!$A$200:$A$20063&gt;AF88))-AF88*MATCH(AF88,$A$200:$A$20063,-1)))-AF91,0)</f>
        <v>1.2251669366936113E-4</v>
      </c>
    </row>
    <row r="93" spans="1:32" x14ac:dyDescent="0.2">
      <c r="A93" s="294" t="s">
        <v>258</v>
      </c>
      <c r="F93" s="315">
        <f>'EaR Opt1 &amp; Opt2 AR010'!F23</f>
        <v>1</v>
      </c>
      <c r="G93" s="314">
        <f t="shared" ref="G93:AF93" si="29">F93</f>
        <v>1</v>
      </c>
      <c r="H93" s="314">
        <f t="shared" si="29"/>
        <v>1</v>
      </c>
      <c r="I93" s="314">
        <f t="shared" si="29"/>
        <v>1</v>
      </c>
      <c r="J93" s="314">
        <f t="shared" si="29"/>
        <v>1</v>
      </c>
      <c r="K93" s="314">
        <f t="shared" si="29"/>
        <v>1</v>
      </c>
      <c r="L93" s="314">
        <f t="shared" si="29"/>
        <v>1</v>
      </c>
      <c r="M93" s="314">
        <f t="shared" si="29"/>
        <v>1</v>
      </c>
      <c r="N93" s="314">
        <f t="shared" si="29"/>
        <v>1</v>
      </c>
      <c r="O93" s="314">
        <f t="shared" si="29"/>
        <v>1</v>
      </c>
      <c r="P93" s="314">
        <f t="shared" si="29"/>
        <v>1</v>
      </c>
      <c r="Q93" s="314">
        <f t="shared" si="29"/>
        <v>1</v>
      </c>
      <c r="R93" s="314">
        <f t="shared" si="29"/>
        <v>1</v>
      </c>
      <c r="S93" s="314">
        <f t="shared" si="29"/>
        <v>1</v>
      </c>
      <c r="T93" s="314">
        <f t="shared" si="29"/>
        <v>1</v>
      </c>
      <c r="U93" s="314">
        <f t="shared" si="29"/>
        <v>1</v>
      </c>
      <c r="V93" s="314">
        <f t="shared" si="29"/>
        <v>1</v>
      </c>
      <c r="W93" s="314">
        <f t="shared" si="29"/>
        <v>1</v>
      </c>
      <c r="X93" s="314">
        <f t="shared" si="29"/>
        <v>1</v>
      </c>
      <c r="Y93" s="314">
        <f t="shared" si="29"/>
        <v>1</v>
      </c>
      <c r="Z93" s="314">
        <f t="shared" si="29"/>
        <v>1</v>
      </c>
      <c r="AA93" s="314">
        <f t="shared" si="29"/>
        <v>1</v>
      </c>
      <c r="AB93" s="314">
        <f t="shared" si="29"/>
        <v>1</v>
      </c>
      <c r="AC93" s="314">
        <f t="shared" si="29"/>
        <v>1</v>
      </c>
      <c r="AD93" s="314">
        <f t="shared" si="29"/>
        <v>1</v>
      </c>
      <c r="AE93" s="314">
        <f t="shared" si="29"/>
        <v>1</v>
      </c>
      <c r="AF93" s="314">
        <f t="shared" si="29"/>
        <v>1</v>
      </c>
    </row>
    <row r="94" spans="1:32" x14ac:dyDescent="0.2">
      <c r="A94" s="294" t="s">
        <v>137</v>
      </c>
      <c r="B94" s="294" t="s">
        <v>257</v>
      </c>
      <c r="C94" s="301">
        <v>1</v>
      </c>
      <c r="E94" s="294" t="s">
        <v>254</v>
      </c>
      <c r="F94" s="299">
        <f t="shared" ref="F94:AF94" si="30">F89*$C94</f>
        <v>0</v>
      </c>
      <c r="G94" s="299">
        <f t="shared" si="30"/>
        <v>0</v>
      </c>
      <c r="H94" s="299">
        <f t="shared" si="30"/>
        <v>0</v>
      </c>
      <c r="I94" s="299">
        <f t="shared" si="30"/>
        <v>0</v>
      </c>
      <c r="J94" s="299">
        <f t="shared" si="30"/>
        <v>0</v>
      </c>
      <c r="K94" s="299">
        <f t="shared" si="30"/>
        <v>0</v>
      </c>
      <c r="L94" s="299">
        <f t="shared" si="30"/>
        <v>0</v>
      </c>
      <c r="M94" s="299">
        <f t="shared" si="30"/>
        <v>0</v>
      </c>
      <c r="N94" s="299">
        <f t="shared" si="30"/>
        <v>0</v>
      </c>
      <c r="O94" s="299">
        <f t="shared" si="30"/>
        <v>0</v>
      </c>
      <c r="P94" s="299">
        <f t="shared" si="30"/>
        <v>0</v>
      </c>
      <c r="Q94" s="299">
        <f t="shared" si="30"/>
        <v>0</v>
      </c>
      <c r="R94" s="299">
        <f t="shared" si="30"/>
        <v>0</v>
      </c>
      <c r="S94" s="299">
        <f t="shared" si="30"/>
        <v>0</v>
      </c>
      <c r="T94" s="299">
        <f t="shared" si="30"/>
        <v>0</v>
      </c>
      <c r="U94" s="299">
        <f t="shared" si="30"/>
        <v>0</v>
      </c>
      <c r="V94" s="299">
        <f t="shared" si="30"/>
        <v>0</v>
      </c>
      <c r="W94" s="299">
        <f t="shared" si="30"/>
        <v>0</v>
      </c>
      <c r="X94" s="299">
        <f t="shared" si="30"/>
        <v>0</v>
      </c>
      <c r="Y94" s="299">
        <f t="shared" si="30"/>
        <v>0</v>
      </c>
      <c r="Z94" s="299">
        <f t="shared" si="30"/>
        <v>0</v>
      </c>
      <c r="AA94" s="299">
        <f t="shared" si="30"/>
        <v>0</v>
      </c>
      <c r="AB94" s="299">
        <f t="shared" si="30"/>
        <v>0</v>
      </c>
      <c r="AC94" s="299">
        <f t="shared" si="30"/>
        <v>0</v>
      </c>
      <c r="AD94" s="299">
        <f t="shared" si="30"/>
        <v>0</v>
      </c>
      <c r="AE94" s="299">
        <f t="shared" si="30"/>
        <v>0</v>
      </c>
      <c r="AF94" s="299">
        <f t="shared" si="30"/>
        <v>0</v>
      </c>
    </row>
    <row r="95" spans="1:32" x14ac:dyDescent="0.2">
      <c r="A95" s="294" t="s">
        <v>137</v>
      </c>
      <c r="B95" s="294" t="s">
        <v>255</v>
      </c>
      <c r="E95" s="294" t="s">
        <v>254</v>
      </c>
      <c r="F95" s="299">
        <f t="shared" ref="F95:AF95" si="31">F90*$C72*F93</f>
        <v>0</v>
      </c>
      <c r="G95" s="299">
        <f t="shared" si="31"/>
        <v>0</v>
      </c>
      <c r="H95" s="299">
        <f t="shared" si="31"/>
        <v>0</v>
      </c>
      <c r="I95" s="299">
        <f t="shared" si="31"/>
        <v>0</v>
      </c>
      <c r="J95" s="299">
        <f t="shared" si="31"/>
        <v>0</v>
      </c>
      <c r="K95" s="299">
        <f t="shared" si="31"/>
        <v>0</v>
      </c>
      <c r="L95" s="299">
        <f t="shared" si="31"/>
        <v>0</v>
      </c>
      <c r="M95" s="299">
        <f t="shared" si="31"/>
        <v>0</v>
      </c>
      <c r="N95" s="299">
        <f t="shared" si="31"/>
        <v>0</v>
      </c>
      <c r="O95" s="299">
        <f t="shared" si="31"/>
        <v>0</v>
      </c>
      <c r="P95" s="299">
        <f t="shared" si="31"/>
        <v>0</v>
      </c>
      <c r="Q95" s="299">
        <f t="shared" si="31"/>
        <v>0</v>
      </c>
      <c r="R95" s="299">
        <f t="shared" si="31"/>
        <v>0</v>
      </c>
      <c r="S95" s="299">
        <f t="shared" si="31"/>
        <v>0</v>
      </c>
      <c r="T95" s="299">
        <f t="shared" si="31"/>
        <v>0</v>
      </c>
      <c r="U95" s="299">
        <f t="shared" si="31"/>
        <v>0</v>
      </c>
      <c r="V95" s="299">
        <f t="shared" si="31"/>
        <v>0</v>
      </c>
      <c r="W95" s="299">
        <f t="shared" si="31"/>
        <v>0</v>
      </c>
      <c r="X95" s="299">
        <f t="shared" si="31"/>
        <v>0</v>
      </c>
      <c r="Y95" s="299">
        <f t="shared" si="31"/>
        <v>0</v>
      </c>
      <c r="Z95" s="299">
        <f t="shared" si="31"/>
        <v>0</v>
      </c>
      <c r="AA95" s="299">
        <f t="shared" si="31"/>
        <v>0</v>
      </c>
      <c r="AB95" s="299">
        <f t="shared" si="31"/>
        <v>0</v>
      </c>
      <c r="AC95" s="299">
        <f t="shared" si="31"/>
        <v>0</v>
      </c>
      <c r="AD95" s="299">
        <f t="shared" si="31"/>
        <v>0</v>
      </c>
      <c r="AE95" s="299">
        <f t="shared" si="31"/>
        <v>0</v>
      </c>
      <c r="AF95" s="299">
        <f t="shared" si="31"/>
        <v>0</v>
      </c>
    </row>
    <row r="96" spans="1:32" x14ac:dyDescent="0.2">
      <c r="A96" s="294" t="s">
        <v>256</v>
      </c>
      <c r="B96" s="294" t="s">
        <v>257</v>
      </c>
      <c r="C96" s="301">
        <v>1</v>
      </c>
      <c r="E96" s="294" t="s">
        <v>254</v>
      </c>
      <c r="F96" s="299">
        <f t="shared" ref="F96:AF96" si="32">F91*$C96</f>
        <v>0</v>
      </c>
      <c r="G96" s="299">
        <f t="shared" si="32"/>
        <v>0</v>
      </c>
      <c r="H96" s="299">
        <f t="shared" si="32"/>
        <v>0</v>
      </c>
      <c r="I96" s="299">
        <f t="shared" si="32"/>
        <v>0</v>
      </c>
      <c r="J96" s="299">
        <f t="shared" si="32"/>
        <v>0</v>
      </c>
      <c r="K96" s="299">
        <f t="shared" si="32"/>
        <v>0</v>
      </c>
      <c r="L96" s="299">
        <f t="shared" si="32"/>
        <v>0</v>
      </c>
      <c r="M96" s="299">
        <f t="shared" si="32"/>
        <v>0</v>
      </c>
      <c r="N96" s="299">
        <f t="shared" si="32"/>
        <v>4.7629058520273805E-2</v>
      </c>
      <c r="O96" s="299">
        <f t="shared" si="32"/>
        <v>1.3363920966662701</v>
      </c>
      <c r="P96" s="299">
        <f t="shared" si="32"/>
        <v>3.6336718203286962</v>
      </c>
      <c r="Q96" s="299">
        <f t="shared" si="32"/>
        <v>6.0863845976855462</v>
      </c>
      <c r="R96" s="299">
        <f t="shared" si="32"/>
        <v>6.0863845976855462</v>
      </c>
      <c r="S96" s="299">
        <f t="shared" si="32"/>
        <v>6.0863845976855462</v>
      </c>
      <c r="T96" s="299">
        <f t="shared" si="32"/>
        <v>6.0863845976855462</v>
      </c>
      <c r="U96" s="299">
        <f t="shared" si="32"/>
        <v>6.0863845976855462</v>
      </c>
      <c r="V96" s="299">
        <f t="shared" si="32"/>
        <v>6.0863845976855462</v>
      </c>
      <c r="W96" s="299">
        <f t="shared" si="32"/>
        <v>6.0863845976855462</v>
      </c>
      <c r="X96" s="299">
        <f t="shared" si="32"/>
        <v>6.0863845976855462</v>
      </c>
      <c r="Y96" s="299">
        <f t="shared" si="32"/>
        <v>6.0863845976855462</v>
      </c>
      <c r="Z96" s="299">
        <f t="shared" si="32"/>
        <v>6.0863845976855462</v>
      </c>
      <c r="AA96" s="299">
        <f t="shared" si="32"/>
        <v>6.0863845976855462</v>
      </c>
      <c r="AB96" s="299">
        <f t="shared" si="32"/>
        <v>6.0863845976855462</v>
      </c>
      <c r="AC96" s="299">
        <f t="shared" si="32"/>
        <v>6.0863845976855462</v>
      </c>
      <c r="AD96" s="299">
        <f t="shared" si="32"/>
        <v>6.0863845976855462</v>
      </c>
      <c r="AE96" s="299">
        <f t="shared" si="32"/>
        <v>6.0863845976855462</v>
      </c>
      <c r="AF96" s="299">
        <f t="shared" si="32"/>
        <v>6.0863845976855462</v>
      </c>
    </row>
    <row r="97" spans="1:32" x14ac:dyDescent="0.2">
      <c r="A97" s="294" t="s">
        <v>256</v>
      </c>
      <c r="B97" s="294" t="s">
        <v>255</v>
      </c>
      <c r="C97" s="300">
        <f>C72</f>
        <v>3.744292237442922E-2</v>
      </c>
      <c r="E97" s="294" t="s">
        <v>254</v>
      </c>
      <c r="F97" s="299">
        <f t="shared" ref="F97:AF97" si="33">F92*$C97*F93</f>
        <v>0</v>
      </c>
      <c r="G97" s="299">
        <f t="shared" si="33"/>
        <v>0</v>
      </c>
      <c r="H97" s="299">
        <f t="shared" si="33"/>
        <v>0</v>
      </c>
      <c r="I97" s="299">
        <f t="shared" si="33"/>
        <v>0</v>
      </c>
      <c r="J97" s="299">
        <f t="shared" si="33"/>
        <v>0</v>
      </c>
      <c r="K97" s="299">
        <f t="shared" si="33"/>
        <v>0</v>
      </c>
      <c r="L97" s="299">
        <f t="shared" si="33"/>
        <v>0</v>
      </c>
      <c r="M97" s="299">
        <f t="shared" si="33"/>
        <v>0</v>
      </c>
      <c r="N97" s="299">
        <f t="shared" si="33"/>
        <v>3.5898608158183585E-8</v>
      </c>
      <c r="O97" s="299">
        <f t="shared" si="33"/>
        <v>1.0072551865291399E-6</v>
      </c>
      <c r="P97" s="299">
        <f t="shared" si="33"/>
        <v>2.7387432148749787E-6</v>
      </c>
      <c r="Q97" s="299">
        <f t="shared" si="33"/>
        <v>4.5873830506336124E-6</v>
      </c>
      <c r="R97" s="299">
        <f t="shared" si="33"/>
        <v>4.5873830506336124E-6</v>
      </c>
      <c r="S97" s="299">
        <f t="shared" si="33"/>
        <v>4.5873830506336124E-6</v>
      </c>
      <c r="T97" s="299">
        <f t="shared" si="33"/>
        <v>4.5873830506336124E-6</v>
      </c>
      <c r="U97" s="299">
        <f t="shared" si="33"/>
        <v>4.5873830506336124E-6</v>
      </c>
      <c r="V97" s="299">
        <f t="shared" si="33"/>
        <v>4.5873830506336124E-6</v>
      </c>
      <c r="W97" s="299">
        <f t="shared" si="33"/>
        <v>4.5873830506336124E-6</v>
      </c>
      <c r="X97" s="299">
        <f t="shared" si="33"/>
        <v>4.5873830506336124E-6</v>
      </c>
      <c r="Y97" s="299">
        <f t="shared" si="33"/>
        <v>4.5873830506336124E-6</v>
      </c>
      <c r="Z97" s="299">
        <f t="shared" si="33"/>
        <v>4.5873830506336124E-6</v>
      </c>
      <c r="AA97" s="299">
        <f t="shared" si="33"/>
        <v>4.5873830506336124E-6</v>
      </c>
      <c r="AB97" s="299">
        <f t="shared" si="33"/>
        <v>4.5873830506336124E-6</v>
      </c>
      <c r="AC97" s="299">
        <f t="shared" si="33"/>
        <v>4.5873830506336124E-6</v>
      </c>
      <c r="AD97" s="299">
        <f t="shared" si="33"/>
        <v>4.5873830506336124E-6</v>
      </c>
      <c r="AE97" s="299">
        <f t="shared" si="33"/>
        <v>4.5873830506336124E-6</v>
      </c>
      <c r="AF97" s="299">
        <f t="shared" si="33"/>
        <v>4.5873830506336124E-6</v>
      </c>
    </row>
    <row r="98" spans="1:32" x14ac:dyDescent="0.2">
      <c r="C98" s="324"/>
      <c r="F98" s="321"/>
      <c r="G98" s="299"/>
      <c r="H98" s="299"/>
      <c r="I98" s="299"/>
      <c r="J98" s="299"/>
      <c r="K98" s="299"/>
      <c r="L98" s="299"/>
      <c r="M98" s="299"/>
      <c r="N98" s="299"/>
      <c r="O98" s="299"/>
      <c r="P98" s="299"/>
      <c r="Q98" s="299"/>
      <c r="R98" s="299"/>
      <c r="S98" s="299"/>
      <c r="T98" s="299"/>
      <c r="U98" s="299"/>
      <c r="V98" s="299"/>
      <c r="W98" s="299"/>
      <c r="X98" s="299"/>
      <c r="Y98" s="299"/>
      <c r="Z98" s="299"/>
      <c r="AA98" s="299"/>
      <c r="AB98" s="299"/>
      <c r="AC98" s="299"/>
      <c r="AD98" s="299"/>
      <c r="AE98" s="299"/>
      <c r="AF98" s="299"/>
    </row>
    <row r="99" spans="1:32" x14ac:dyDescent="0.2">
      <c r="C99" s="324"/>
      <c r="F99" s="321"/>
      <c r="G99" s="299"/>
      <c r="H99" s="299"/>
      <c r="I99" s="299"/>
      <c r="J99" s="299"/>
      <c r="K99" s="299"/>
      <c r="L99" s="299"/>
      <c r="M99" s="299"/>
      <c r="N99" s="299"/>
      <c r="O99" s="299"/>
      <c r="P99" s="299"/>
      <c r="Q99" s="299"/>
      <c r="R99" s="299"/>
      <c r="S99" s="299"/>
      <c r="T99" s="299"/>
      <c r="U99" s="299"/>
      <c r="V99" s="299"/>
      <c r="W99" s="299"/>
      <c r="X99" s="299"/>
      <c r="Y99" s="299"/>
      <c r="Z99" s="299"/>
      <c r="AA99" s="299"/>
      <c r="AB99" s="299"/>
      <c r="AC99" s="299"/>
      <c r="AD99" s="299"/>
      <c r="AE99" s="299"/>
      <c r="AF99" s="299"/>
    </row>
    <row r="100" spans="1:32" x14ac:dyDescent="0.2">
      <c r="C100" s="324"/>
      <c r="F100" s="321"/>
      <c r="G100" s="299"/>
      <c r="H100" s="299"/>
      <c r="I100" s="299"/>
      <c r="J100" s="299"/>
      <c r="K100" s="299"/>
      <c r="L100" s="299"/>
      <c r="M100" s="299"/>
      <c r="N100" s="299"/>
      <c r="O100" s="299"/>
      <c r="P100" s="299"/>
      <c r="Q100" s="299"/>
      <c r="R100" s="299"/>
      <c r="S100" s="299"/>
      <c r="T100" s="299"/>
      <c r="U100" s="299"/>
      <c r="V100" s="299"/>
      <c r="W100" s="299"/>
      <c r="X100" s="299"/>
      <c r="Y100" s="299"/>
      <c r="Z100" s="299"/>
      <c r="AA100" s="299"/>
      <c r="AB100" s="299"/>
      <c r="AC100" s="299"/>
      <c r="AD100" s="299"/>
      <c r="AE100" s="299"/>
      <c r="AF100" s="299"/>
    </row>
    <row r="101" spans="1:32" x14ac:dyDescent="0.2">
      <c r="C101" s="324"/>
      <c r="F101" s="321"/>
      <c r="G101" s="299"/>
      <c r="H101" s="299"/>
      <c r="I101" s="299"/>
      <c r="J101" s="299"/>
      <c r="K101" s="299"/>
      <c r="L101" s="299"/>
      <c r="M101" s="299"/>
      <c r="N101" s="299"/>
      <c r="O101" s="299"/>
      <c r="P101" s="299"/>
      <c r="Q101" s="299"/>
      <c r="R101" s="299"/>
      <c r="S101" s="299"/>
      <c r="T101" s="299"/>
      <c r="U101" s="299"/>
      <c r="V101" s="299"/>
      <c r="W101" s="299"/>
      <c r="X101" s="299"/>
      <c r="Y101" s="299"/>
      <c r="Z101" s="299"/>
      <c r="AA101" s="299"/>
      <c r="AB101" s="299"/>
      <c r="AC101" s="299"/>
      <c r="AD101" s="299"/>
      <c r="AE101" s="299"/>
      <c r="AF101" s="299"/>
    </row>
    <row r="102" spans="1:32" x14ac:dyDescent="0.2">
      <c r="C102" s="323"/>
      <c r="F102" s="299"/>
      <c r="G102" s="299"/>
      <c r="H102" s="299"/>
      <c r="I102" s="299"/>
      <c r="J102" s="299"/>
      <c r="K102" s="299"/>
      <c r="L102" s="299"/>
      <c r="M102" s="299"/>
      <c r="N102" s="299"/>
      <c r="O102" s="299"/>
      <c r="P102" s="299"/>
      <c r="Q102" s="299"/>
      <c r="R102" s="299"/>
      <c r="S102" s="299"/>
      <c r="T102" s="299"/>
      <c r="U102" s="299"/>
      <c r="V102" s="299"/>
      <c r="W102" s="299"/>
      <c r="X102" s="299"/>
      <c r="Y102" s="299"/>
      <c r="Z102" s="299"/>
      <c r="AA102" s="299"/>
      <c r="AB102" s="299"/>
      <c r="AC102" s="299"/>
      <c r="AD102" s="299"/>
      <c r="AE102" s="299"/>
      <c r="AF102" s="299"/>
    </row>
    <row r="104" spans="1:32" x14ac:dyDescent="0.2">
      <c r="A104" s="294" t="s">
        <v>271</v>
      </c>
      <c r="B104" s="294" t="s">
        <v>137</v>
      </c>
      <c r="C104" s="313">
        <f>EXP((1/11)*LN(Q104/F104))-1</f>
        <v>7.0142640089675634E-2</v>
      </c>
      <c r="E104" s="294" t="s">
        <v>270</v>
      </c>
      <c r="F104" s="312">
        <f>IF($B$73="OFF",'EaR Opt1 &amp; Opt2 AR010'!F35,'EaR Opt1 &amp; Opt2 AR010'!F39)</f>
        <v>4.0299999713897705</v>
      </c>
      <c r="G104" s="312">
        <f>IF($B$73="OFF",'EaR Opt1 &amp; Opt2 AR010'!G35,'EaR Opt1 &amp; Opt2 AR010'!G39)</f>
        <v>4.2300000190734863</v>
      </c>
      <c r="H104" s="312">
        <f>IF($B$73="OFF",'EaR Opt1 &amp; Opt2 AR010'!H35,'EaR Opt1 &amp; Opt2 AR010'!H39)</f>
        <v>4.5350000858306885</v>
      </c>
      <c r="I104" s="312">
        <f>IF($B$73="OFF",'EaR Opt1 &amp; Opt2 AR010'!I35,'EaR Opt1 &amp; Opt2 AR010'!I39)</f>
        <v>4.8949999809265137</v>
      </c>
      <c r="J104" s="312">
        <f>IF($B$73="OFF",'EaR Opt1 &amp; Opt2 AR010'!J35,'EaR Opt1 &amp; Opt2 AR010'!J39)</f>
        <v>5.3050000667572021</v>
      </c>
      <c r="K104" s="312">
        <f>IF($B$73="OFF",'EaR Opt1 &amp; Opt2 AR010'!K35,'EaR Opt1 &amp; Opt2 AR010'!K39)</f>
        <v>5.7599999904632568</v>
      </c>
      <c r="L104" s="312">
        <f>IF($B$73="OFF",'EaR Opt1 &amp; Opt2 AR010'!L35,'EaR Opt1 &amp; Opt2 AR010'!L39)</f>
        <v>6.2249999046325684</v>
      </c>
      <c r="M104" s="312">
        <f>IF($B$73="OFF",'EaR Opt1 &amp; Opt2 AR010'!M35,'EaR Opt1 &amp; Opt2 AR010'!M39)</f>
        <v>6.7049999237060547</v>
      </c>
      <c r="N104" s="312">
        <f>IF($B$73="OFF",'EaR Opt1 &amp; Opt2 AR010'!N35,'EaR Opt1 &amp; Opt2 AR010'!N39)</f>
        <v>7.2049999237060547</v>
      </c>
      <c r="O104" s="312">
        <f>IF($B$73="OFF",'EaR Opt1 &amp; Opt2 AR010'!O35,'EaR Opt1 &amp; Opt2 AR010'!O39)</f>
        <v>7.690000057220459</v>
      </c>
      <c r="P104" s="312">
        <f>IF($B$73="OFF",'EaR Opt1 &amp; Opt2 AR010'!P35,'EaR Opt1 &amp; Opt2 AR010'!P39)</f>
        <v>8.1150002479553223</v>
      </c>
      <c r="Q104" s="312">
        <f>IF($B$73="OFF",'EaR Opt1 &amp; Opt2 AR010'!Q35,'EaR Opt1 &amp; Opt2 AR010'!Q39)</f>
        <v>8.4950003623962402</v>
      </c>
      <c r="R104" s="312">
        <f>IF($B$73="OFF",'EaR Opt1 &amp; Opt2 AR010'!R35,'EaR Opt1 &amp; Opt2 AR010'!R39)</f>
        <v>8.4950003623962402</v>
      </c>
      <c r="S104" s="312">
        <f>IF($B$73="OFF",'EaR Opt1 &amp; Opt2 AR010'!S35,'EaR Opt1 &amp; Opt2 AR010'!S39)</f>
        <v>8.4950003623962402</v>
      </c>
      <c r="T104" s="312">
        <f>IF($B$73="OFF",'EaR Opt1 &amp; Opt2 AR010'!T35,'EaR Opt1 &amp; Opt2 AR010'!T39)</f>
        <v>8.4950003623962402</v>
      </c>
      <c r="U104" s="312">
        <f>IF($B$73="OFF",'EaR Opt1 &amp; Opt2 AR010'!U35,'EaR Opt1 &amp; Opt2 AR010'!U39)</f>
        <v>8.4950003623962402</v>
      </c>
      <c r="V104" s="312">
        <f>IF($B$73="OFF",'EaR Opt1 &amp; Opt2 AR010'!V35,'EaR Opt1 &amp; Opt2 AR010'!V39)</f>
        <v>8.4950003623962402</v>
      </c>
      <c r="W104" s="312">
        <f>IF($B$73="OFF",'EaR Opt1 &amp; Opt2 AR010'!W35,'EaR Opt1 &amp; Opt2 AR010'!W39)</f>
        <v>8.4950003623962402</v>
      </c>
      <c r="X104" s="312">
        <f>IF($B$73="OFF",'EaR Opt1 &amp; Opt2 AR010'!X35,'EaR Opt1 &amp; Opt2 AR010'!X39)</f>
        <v>8.4950003623962402</v>
      </c>
      <c r="Y104" s="312">
        <f>IF($B$73="OFF",'EaR Opt1 &amp; Opt2 AR010'!Y35,'EaR Opt1 &amp; Opt2 AR010'!Y39)</f>
        <v>8.4950003623962402</v>
      </c>
      <c r="Z104" s="312">
        <f>IF($B$73="OFF",'EaR Opt1 &amp; Opt2 AR010'!Z35,'EaR Opt1 &amp; Opt2 AR010'!Z39)</f>
        <v>8.4950003623962402</v>
      </c>
      <c r="AA104" s="312">
        <f>IF($B$73="OFF",'EaR Opt1 &amp; Opt2 AR010'!AA35,'EaR Opt1 &amp; Opt2 AR010'!AA39)</f>
        <v>8.4950003623962402</v>
      </c>
      <c r="AB104" s="312">
        <f>IF($B$73="OFF",'EaR Opt1 &amp; Opt2 AR010'!AB35,'EaR Opt1 &amp; Opt2 AR010'!AB39)</f>
        <v>8.4950003623962402</v>
      </c>
      <c r="AC104" s="312">
        <f>IF($B$73="OFF",'EaR Opt1 &amp; Opt2 AR010'!AC35,'EaR Opt1 &amp; Opt2 AR010'!AC39)</f>
        <v>8.4950003623962402</v>
      </c>
      <c r="AD104" s="312">
        <f>IF($B$73="OFF",'EaR Opt1 &amp; Opt2 AR010'!AD35,'EaR Opt1 &amp; Opt2 AR010'!AD39)</f>
        <v>8.4950003623962402</v>
      </c>
      <c r="AE104" s="312">
        <f>IF($B$73="OFF",'EaR Opt1 &amp; Opt2 AR010'!AE35,'EaR Opt1 &amp; Opt2 AR010'!AE39)</f>
        <v>8.4950003623962402</v>
      </c>
      <c r="AF104" s="312">
        <f>IF($B$73="OFF",'EaR Opt1 &amp; Opt2 AR010'!AF35,'EaR Opt1 &amp; Opt2 AR010'!AF39)</f>
        <v>8.4950003623962402</v>
      </c>
    </row>
    <row r="105" spans="1:32" x14ac:dyDescent="0.2">
      <c r="A105" s="294" t="s">
        <v>269</v>
      </c>
      <c r="B105" s="294" t="s">
        <v>268</v>
      </c>
      <c r="C105" s="294">
        <f>F104/F106</f>
        <v>0.99997841677818367</v>
      </c>
      <c r="E105" s="294" t="s">
        <v>264</v>
      </c>
      <c r="F105" s="305">
        <f t="shared" ref="F105:AF105" si="34">F112*F104</f>
        <v>2.6478001847863201E-2</v>
      </c>
      <c r="G105" s="305">
        <f t="shared" si="34"/>
        <v>2.7792046927202479E-2</v>
      </c>
      <c r="H105" s="305">
        <f t="shared" si="34"/>
        <v>2.9795965634033292E-2</v>
      </c>
      <c r="I105" s="305">
        <f t="shared" si="34"/>
        <v>3.2161245523673249E-2</v>
      </c>
      <c r="J105" s="305">
        <f t="shared" si="34"/>
        <v>3.485503785799559E-2</v>
      </c>
      <c r="K105" s="305">
        <f t="shared" si="34"/>
        <v>3.7844489199483293E-2</v>
      </c>
      <c r="L105" s="305">
        <f t="shared" si="34"/>
        <v>4.0899642716614781E-2</v>
      </c>
      <c r="M105" s="305">
        <f t="shared" si="34"/>
        <v>4.4053350280443673E-2</v>
      </c>
      <c r="N105" s="305">
        <f t="shared" si="34"/>
        <v>4.7338462195560149E-2</v>
      </c>
      <c r="O105" s="305">
        <f t="shared" si="34"/>
        <v>5.052502163044266E-2</v>
      </c>
      <c r="P105" s="305">
        <f t="shared" si="34"/>
        <v>5.3317368011462404E-2</v>
      </c>
      <c r="Q105" s="305">
        <f t="shared" si="34"/>
        <v>5.5814053818853376E-2</v>
      </c>
      <c r="R105" s="305">
        <f t="shared" si="34"/>
        <v>5.5814053818853376E-2</v>
      </c>
      <c r="S105" s="305">
        <f t="shared" si="34"/>
        <v>5.5814053818853376E-2</v>
      </c>
      <c r="T105" s="305">
        <f t="shared" si="34"/>
        <v>5.5814053818853376E-2</v>
      </c>
      <c r="U105" s="305">
        <f t="shared" si="34"/>
        <v>5.5814053818853376E-2</v>
      </c>
      <c r="V105" s="305">
        <f t="shared" si="34"/>
        <v>5.5814053818853376E-2</v>
      </c>
      <c r="W105" s="305">
        <f t="shared" si="34"/>
        <v>5.5814053818853376E-2</v>
      </c>
      <c r="X105" s="305">
        <f t="shared" si="34"/>
        <v>5.5814053818853376E-2</v>
      </c>
      <c r="Y105" s="305">
        <f t="shared" si="34"/>
        <v>5.5814053818853376E-2</v>
      </c>
      <c r="Z105" s="305">
        <f t="shared" si="34"/>
        <v>5.5814053818853376E-2</v>
      </c>
      <c r="AA105" s="305">
        <f t="shared" si="34"/>
        <v>5.5814053818853376E-2</v>
      </c>
      <c r="AB105" s="305">
        <f t="shared" si="34"/>
        <v>5.5814053818853376E-2</v>
      </c>
      <c r="AC105" s="305">
        <f t="shared" si="34"/>
        <v>5.5814053818853376E-2</v>
      </c>
      <c r="AD105" s="305">
        <f t="shared" si="34"/>
        <v>5.5814053818853376E-2</v>
      </c>
      <c r="AE105" s="305">
        <f t="shared" si="34"/>
        <v>5.5814053818853376E-2</v>
      </c>
      <c r="AF105" s="305">
        <f t="shared" si="34"/>
        <v>5.5814053818853376E-2</v>
      </c>
    </row>
    <row r="106" spans="1:32" x14ac:dyDescent="0.2">
      <c r="E106" s="294" t="s">
        <v>261</v>
      </c>
      <c r="F106" s="305">
        <f t="shared" ref="F106:AF106" si="35">(F104^2+F105^2)^0.5</f>
        <v>4.0300869536504305</v>
      </c>
      <c r="G106" s="305">
        <f t="shared" si="35"/>
        <v>4.2300913180727076</v>
      </c>
      <c r="H106" s="305">
        <f t="shared" si="35"/>
        <v>4.5350979678560881</v>
      </c>
      <c r="I106" s="305">
        <f t="shared" si="35"/>
        <v>4.8951056330772067</v>
      </c>
      <c r="J106" s="305">
        <f t="shared" si="35"/>
        <v>5.3051145682216898</v>
      </c>
      <c r="K106" s="305">
        <f t="shared" si="35"/>
        <v>5.7601243125039829</v>
      </c>
      <c r="L106" s="305">
        <f t="shared" si="35"/>
        <v>6.2251342630862059</v>
      </c>
      <c r="M106" s="305">
        <f t="shared" si="35"/>
        <v>6.7051446423301808</v>
      </c>
      <c r="N106" s="305">
        <f t="shared" si="35"/>
        <v>7.2051554341740118</v>
      </c>
      <c r="O106" s="305">
        <f t="shared" si="35"/>
        <v>7.6901660357798143</v>
      </c>
      <c r="P106" s="305">
        <f t="shared" si="35"/>
        <v>8.1151753995860503</v>
      </c>
      <c r="Q106" s="305">
        <f t="shared" si="35"/>
        <v>8.4951837158307502</v>
      </c>
      <c r="R106" s="305">
        <f t="shared" si="35"/>
        <v>8.4951837158307502</v>
      </c>
      <c r="S106" s="305">
        <f t="shared" si="35"/>
        <v>8.4951837158307502</v>
      </c>
      <c r="T106" s="305">
        <f t="shared" si="35"/>
        <v>8.4951837158307502</v>
      </c>
      <c r="U106" s="305">
        <f t="shared" si="35"/>
        <v>8.4951837158307502</v>
      </c>
      <c r="V106" s="305">
        <f t="shared" si="35"/>
        <v>8.4951837158307502</v>
      </c>
      <c r="W106" s="305">
        <f t="shared" si="35"/>
        <v>8.4951837158307502</v>
      </c>
      <c r="X106" s="305">
        <f t="shared" si="35"/>
        <v>8.4951837158307502</v>
      </c>
      <c r="Y106" s="305">
        <f t="shared" si="35"/>
        <v>8.4951837158307502</v>
      </c>
      <c r="Z106" s="305">
        <f t="shared" si="35"/>
        <v>8.4951837158307502</v>
      </c>
      <c r="AA106" s="305">
        <f t="shared" si="35"/>
        <v>8.4951837158307502</v>
      </c>
      <c r="AB106" s="305">
        <f t="shared" si="35"/>
        <v>8.4951837158307502</v>
      </c>
      <c r="AC106" s="305">
        <f t="shared" si="35"/>
        <v>8.4951837158307502</v>
      </c>
      <c r="AD106" s="305">
        <f t="shared" si="35"/>
        <v>8.4951837158307502</v>
      </c>
      <c r="AE106" s="305">
        <f t="shared" si="35"/>
        <v>8.4951837158307502</v>
      </c>
      <c r="AF106" s="305">
        <f t="shared" si="35"/>
        <v>8.4951837158307502</v>
      </c>
    </row>
    <row r="107" spans="1:32" x14ac:dyDescent="0.2">
      <c r="E107" s="294" t="s">
        <v>261</v>
      </c>
      <c r="F107" s="305">
        <f t="shared" ref="F107:AF107" si="36">(F104^2+(F105-F113)^2)^0.5</f>
        <v>4.0300869536504305</v>
      </c>
      <c r="G107" s="305">
        <f t="shared" si="36"/>
        <v>4.2300913180727076</v>
      </c>
      <c r="H107" s="305">
        <f t="shared" si="36"/>
        <v>4.5350979678560881</v>
      </c>
      <c r="I107" s="305">
        <f t="shared" si="36"/>
        <v>4.8951056330772067</v>
      </c>
      <c r="J107" s="305">
        <f t="shared" si="36"/>
        <v>5.3051145682216898</v>
      </c>
      <c r="K107" s="305">
        <f t="shared" si="36"/>
        <v>5.7601243125039829</v>
      </c>
      <c r="L107" s="305">
        <f t="shared" si="36"/>
        <v>6.2251342630862059</v>
      </c>
      <c r="M107" s="305">
        <f t="shared" si="36"/>
        <v>6.7051446423301808</v>
      </c>
      <c r="N107" s="305">
        <f t="shared" si="36"/>
        <v>7.2051554341740118</v>
      </c>
      <c r="O107" s="305">
        <f t="shared" si="36"/>
        <v>7.6901660357798143</v>
      </c>
      <c r="P107" s="305">
        <f t="shared" si="36"/>
        <v>8.1151753995860503</v>
      </c>
      <c r="Q107" s="305">
        <f t="shared" si="36"/>
        <v>8.4951837158307502</v>
      </c>
      <c r="R107" s="305">
        <f t="shared" si="36"/>
        <v>8.4951837158307502</v>
      </c>
      <c r="S107" s="305">
        <f t="shared" si="36"/>
        <v>8.4951837158307502</v>
      </c>
      <c r="T107" s="305">
        <f t="shared" si="36"/>
        <v>8.4951837158307502</v>
      </c>
      <c r="U107" s="305">
        <f t="shared" si="36"/>
        <v>8.4951837158307502</v>
      </c>
      <c r="V107" s="305">
        <f t="shared" si="36"/>
        <v>8.4951837158307502</v>
      </c>
      <c r="W107" s="305">
        <f t="shared" si="36"/>
        <v>8.4951837158307502</v>
      </c>
      <c r="X107" s="305">
        <f t="shared" si="36"/>
        <v>8.4951837158307502</v>
      </c>
      <c r="Y107" s="305">
        <f t="shared" si="36"/>
        <v>8.4951837158307502</v>
      </c>
      <c r="Z107" s="305">
        <f t="shared" si="36"/>
        <v>8.4951837158307502</v>
      </c>
      <c r="AA107" s="305">
        <f t="shared" si="36"/>
        <v>8.4951837158307502</v>
      </c>
      <c r="AB107" s="305">
        <f t="shared" si="36"/>
        <v>8.4951837158307502</v>
      </c>
      <c r="AC107" s="305">
        <f t="shared" si="36"/>
        <v>8.4951837158307502</v>
      </c>
      <c r="AD107" s="305">
        <f t="shared" si="36"/>
        <v>8.4951837158307502</v>
      </c>
      <c r="AE107" s="305">
        <f t="shared" si="36"/>
        <v>8.4951837158307502</v>
      </c>
      <c r="AF107" s="305">
        <f t="shared" si="36"/>
        <v>8.4951837158307502</v>
      </c>
    </row>
    <row r="108" spans="1:32" x14ac:dyDescent="0.2">
      <c r="A108" s="294" t="s">
        <v>137</v>
      </c>
      <c r="B108" s="294" t="s">
        <v>257</v>
      </c>
      <c r="C108" s="294" t="s">
        <v>262</v>
      </c>
      <c r="E108" s="294" t="s">
        <v>261</v>
      </c>
      <c r="F108" s="311">
        <f t="shared" ref="F108:AF108" si="37">$F$27</f>
        <v>5.7100000381469727</v>
      </c>
      <c r="G108" s="311">
        <f t="shared" si="37"/>
        <v>5.7100000381469727</v>
      </c>
      <c r="H108" s="311">
        <f t="shared" si="37"/>
        <v>5.7100000381469727</v>
      </c>
      <c r="I108" s="311">
        <f t="shared" si="37"/>
        <v>5.7100000381469727</v>
      </c>
      <c r="J108" s="311">
        <f t="shared" si="37"/>
        <v>5.7100000381469727</v>
      </c>
      <c r="K108" s="311">
        <f t="shared" si="37"/>
        <v>5.7100000381469727</v>
      </c>
      <c r="L108" s="311">
        <f t="shared" si="37"/>
        <v>5.7100000381469727</v>
      </c>
      <c r="M108" s="311">
        <f t="shared" si="37"/>
        <v>5.7100000381469727</v>
      </c>
      <c r="N108" s="311">
        <f t="shared" si="37"/>
        <v>5.7100000381469727</v>
      </c>
      <c r="O108" s="311">
        <f t="shared" si="37"/>
        <v>5.7100000381469727</v>
      </c>
      <c r="P108" s="311">
        <f t="shared" si="37"/>
        <v>5.7100000381469727</v>
      </c>
      <c r="Q108" s="311">
        <f t="shared" si="37"/>
        <v>5.7100000381469727</v>
      </c>
      <c r="R108" s="311">
        <f t="shared" si="37"/>
        <v>5.7100000381469727</v>
      </c>
      <c r="S108" s="311">
        <f t="shared" si="37"/>
        <v>5.7100000381469727</v>
      </c>
      <c r="T108" s="311">
        <f t="shared" si="37"/>
        <v>5.7100000381469727</v>
      </c>
      <c r="U108" s="311">
        <f t="shared" si="37"/>
        <v>5.7100000381469727</v>
      </c>
      <c r="V108" s="311">
        <f t="shared" si="37"/>
        <v>5.7100000381469727</v>
      </c>
      <c r="W108" s="311">
        <f t="shared" si="37"/>
        <v>5.7100000381469727</v>
      </c>
      <c r="X108" s="311">
        <f t="shared" si="37"/>
        <v>5.7100000381469727</v>
      </c>
      <c r="Y108" s="311">
        <f t="shared" si="37"/>
        <v>5.7100000381469727</v>
      </c>
      <c r="Z108" s="311">
        <f t="shared" si="37"/>
        <v>5.7100000381469727</v>
      </c>
      <c r="AA108" s="311">
        <f t="shared" si="37"/>
        <v>5.7100000381469727</v>
      </c>
      <c r="AB108" s="311">
        <f t="shared" si="37"/>
        <v>5.7100000381469727</v>
      </c>
      <c r="AC108" s="311">
        <f t="shared" si="37"/>
        <v>5.7100000381469727</v>
      </c>
      <c r="AD108" s="311">
        <f t="shared" si="37"/>
        <v>5.7100000381469727</v>
      </c>
      <c r="AE108" s="311">
        <f t="shared" si="37"/>
        <v>5.7100000381469727</v>
      </c>
      <c r="AF108" s="311">
        <f t="shared" si="37"/>
        <v>5.7100000381469727</v>
      </c>
    </row>
    <row r="109" spans="1:32" x14ac:dyDescent="0.2">
      <c r="A109" s="294" t="s">
        <v>137</v>
      </c>
      <c r="B109" s="294" t="s">
        <v>255</v>
      </c>
      <c r="C109" s="294" t="s">
        <v>262</v>
      </c>
      <c r="E109" s="294" t="s">
        <v>261</v>
      </c>
      <c r="F109" s="311">
        <f t="shared" ref="F109:AF109" si="38">$G$27</f>
        <v>5.7100000381469727</v>
      </c>
      <c r="G109" s="311">
        <f t="shared" si="38"/>
        <v>5.7100000381469727</v>
      </c>
      <c r="H109" s="311">
        <f t="shared" si="38"/>
        <v>5.7100000381469727</v>
      </c>
      <c r="I109" s="311">
        <f t="shared" si="38"/>
        <v>5.7100000381469727</v>
      </c>
      <c r="J109" s="311">
        <f t="shared" si="38"/>
        <v>5.7100000381469727</v>
      </c>
      <c r="K109" s="311">
        <f t="shared" si="38"/>
        <v>5.7100000381469727</v>
      </c>
      <c r="L109" s="311">
        <f t="shared" si="38"/>
        <v>5.7100000381469727</v>
      </c>
      <c r="M109" s="311">
        <f t="shared" si="38"/>
        <v>5.7100000381469727</v>
      </c>
      <c r="N109" s="311">
        <f t="shared" si="38"/>
        <v>5.7100000381469727</v>
      </c>
      <c r="O109" s="311">
        <f t="shared" si="38"/>
        <v>5.7100000381469727</v>
      </c>
      <c r="P109" s="311">
        <f t="shared" si="38"/>
        <v>5.7100000381469727</v>
      </c>
      <c r="Q109" s="311">
        <f t="shared" si="38"/>
        <v>5.7100000381469727</v>
      </c>
      <c r="R109" s="311">
        <f t="shared" si="38"/>
        <v>5.7100000381469727</v>
      </c>
      <c r="S109" s="311">
        <f t="shared" si="38"/>
        <v>5.7100000381469727</v>
      </c>
      <c r="T109" s="311">
        <f t="shared" si="38"/>
        <v>5.7100000381469727</v>
      </c>
      <c r="U109" s="311">
        <f t="shared" si="38"/>
        <v>5.7100000381469727</v>
      </c>
      <c r="V109" s="311">
        <f t="shared" si="38"/>
        <v>5.7100000381469727</v>
      </c>
      <c r="W109" s="311">
        <f t="shared" si="38"/>
        <v>5.7100000381469727</v>
      </c>
      <c r="X109" s="311">
        <f t="shared" si="38"/>
        <v>5.7100000381469727</v>
      </c>
      <c r="Y109" s="311">
        <f t="shared" si="38"/>
        <v>5.7100000381469727</v>
      </c>
      <c r="Z109" s="311">
        <f t="shared" si="38"/>
        <v>5.7100000381469727</v>
      </c>
      <c r="AA109" s="311">
        <f t="shared" si="38"/>
        <v>5.7100000381469727</v>
      </c>
      <c r="AB109" s="311">
        <f t="shared" si="38"/>
        <v>5.7100000381469727</v>
      </c>
      <c r="AC109" s="311">
        <f t="shared" si="38"/>
        <v>5.7100000381469727</v>
      </c>
      <c r="AD109" s="311">
        <f t="shared" si="38"/>
        <v>5.7100000381469727</v>
      </c>
      <c r="AE109" s="311">
        <f t="shared" si="38"/>
        <v>5.7100000381469727</v>
      </c>
      <c r="AF109" s="311">
        <f t="shared" si="38"/>
        <v>5.7100000381469727</v>
      </c>
    </row>
    <row r="110" spans="1:32" x14ac:dyDescent="0.2">
      <c r="A110" s="294" t="s">
        <v>267</v>
      </c>
      <c r="B110" s="294" t="s">
        <v>257</v>
      </c>
      <c r="E110" s="294" t="s">
        <v>260</v>
      </c>
      <c r="F110" s="303">
        <f t="shared" ref="F110:AF110" si="39">IF(F107=0,100,TRUNC(F108/F107,5))</f>
        <v>1.4168400000000001</v>
      </c>
      <c r="G110" s="303">
        <f t="shared" si="39"/>
        <v>1.34985</v>
      </c>
      <c r="H110" s="303">
        <f t="shared" si="39"/>
        <v>1.2590600000000001</v>
      </c>
      <c r="I110" s="303">
        <f t="shared" si="39"/>
        <v>1.1664699999999999</v>
      </c>
      <c r="J110" s="303">
        <f t="shared" si="39"/>
        <v>1.0763100000000001</v>
      </c>
      <c r="K110" s="303">
        <f t="shared" si="39"/>
        <v>0.99129</v>
      </c>
      <c r="L110" s="303">
        <f t="shared" si="39"/>
        <v>0.91724000000000006</v>
      </c>
      <c r="M110" s="303">
        <f t="shared" si="39"/>
        <v>0.85158</v>
      </c>
      <c r="N110" s="303">
        <f t="shared" si="39"/>
        <v>0.79247999999999996</v>
      </c>
      <c r="O110" s="303">
        <f t="shared" si="39"/>
        <v>0.74250000000000005</v>
      </c>
      <c r="P110" s="303">
        <f t="shared" si="39"/>
        <v>0.70362000000000002</v>
      </c>
      <c r="Q110" s="303">
        <f t="shared" si="39"/>
        <v>0.67213999999999996</v>
      </c>
      <c r="R110" s="303">
        <f t="shared" si="39"/>
        <v>0.67213999999999996</v>
      </c>
      <c r="S110" s="303">
        <f t="shared" si="39"/>
        <v>0.67213999999999996</v>
      </c>
      <c r="T110" s="303">
        <f t="shared" si="39"/>
        <v>0.67213999999999996</v>
      </c>
      <c r="U110" s="303">
        <f t="shared" si="39"/>
        <v>0.67213999999999996</v>
      </c>
      <c r="V110" s="303">
        <f t="shared" si="39"/>
        <v>0.67213999999999996</v>
      </c>
      <c r="W110" s="303">
        <f t="shared" si="39"/>
        <v>0.67213999999999996</v>
      </c>
      <c r="X110" s="303">
        <f t="shared" si="39"/>
        <v>0.67213999999999996</v>
      </c>
      <c r="Y110" s="303">
        <f t="shared" si="39"/>
        <v>0.67213999999999996</v>
      </c>
      <c r="Z110" s="303">
        <f t="shared" si="39"/>
        <v>0.67213999999999996</v>
      </c>
      <c r="AA110" s="303">
        <f t="shared" si="39"/>
        <v>0.67213999999999996</v>
      </c>
      <c r="AB110" s="303">
        <f t="shared" si="39"/>
        <v>0.67213999999999996</v>
      </c>
      <c r="AC110" s="303">
        <f t="shared" si="39"/>
        <v>0.67213999999999996</v>
      </c>
      <c r="AD110" s="303">
        <f t="shared" si="39"/>
        <v>0.67213999999999996</v>
      </c>
      <c r="AE110" s="303">
        <f t="shared" si="39"/>
        <v>0.67213999999999996</v>
      </c>
      <c r="AF110" s="303">
        <f t="shared" si="39"/>
        <v>0.67213999999999996</v>
      </c>
    </row>
    <row r="111" spans="1:32" x14ac:dyDescent="0.2">
      <c r="A111" s="294" t="s">
        <v>267</v>
      </c>
      <c r="B111" s="294" t="s">
        <v>255</v>
      </c>
      <c r="E111" s="294" t="s">
        <v>260</v>
      </c>
      <c r="F111" s="303">
        <f t="shared" ref="F111:AF111" si="40">IF(F107=0,100,TRUNC(F109/F107,5))</f>
        <v>1.4168400000000001</v>
      </c>
      <c r="G111" s="303">
        <f t="shared" si="40"/>
        <v>1.34985</v>
      </c>
      <c r="H111" s="303">
        <f t="shared" si="40"/>
        <v>1.2590600000000001</v>
      </c>
      <c r="I111" s="303">
        <f t="shared" si="40"/>
        <v>1.1664699999999999</v>
      </c>
      <c r="J111" s="303">
        <f t="shared" si="40"/>
        <v>1.0763100000000001</v>
      </c>
      <c r="K111" s="303">
        <f t="shared" si="40"/>
        <v>0.99129</v>
      </c>
      <c r="L111" s="303">
        <f t="shared" si="40"/>
        <v>0.91724000000000006</v>
      </c>
      <c r="M111" s="303">
        <f t="shared" si="40"/>
        <v>0.85158</v>
      </c>
      <c r="N111" s="303">
        <f t="shared" si="40"/>
        <v>0.79247999999999996</v>
      </c>
      <c r="O111" s="303">
        <f t="shared" si="40"/>
        <v>0.74250000000000005</v>
      </c>
      <c r="P111" s="303">
        <f t="shared" si="40"/>
        <v>0.70362000000000002</v>
      </c>
      <c r="Q111" s="303">
        <f t="shared" si="40"/>
        <v>0.67213999999999996</v>
      </c>
      <c r="R111" s="303">
        <f t="shared" si="40"/>
        <v>0.67213999999999996</v>
      </c>
      <c r="S111" s="303">
        <f t="shared" si="40"/>
        <v>0.67213999999999996</v>
      </c>
      <c r="T111" s="303">
        <f t="shared" si="40"/>
        <v>0.67213999999999996</v>
      </c>
      <c r="U111" s="303">
        <f t="shared" si="40"/>
        <v>0.67213999999999996</v>
      </c>
      <c r="V111" s="303">
        <f t="shared" si="40"/>
        <v>0.67213999999999996</v>
      </c>
      <c r="W111" s="303">
        <f t="shared" si="40"/>
        <v>0.67213999999999996</v>
      </c>
      <c r="X111" s="303">
        <f t="shared" si="40"/>
        <v>0.67213999999999996</v>
      </c>
      <c r="Y111" s="303">
        <f t="shared" si="40"/>
        <v>0.67213999999999996</v>
      </c>
      <c r="Z111" s="303">
        <f t="shared" si="40"/>
        <v>0.67213999999999996</v>
      </c>
      <c r="AA111" s="303">
        <f t="shared" si="40"/>
        <v>0.67213999999999996</v>
      </c>
      <c r="AB111" s="303">
        <f t="shared" si="40"/>
        <v>0.67213999999999996</v>
      </c>
      <c r="AC111" s="303">
        <f t="shared" si="40"/>
        <v>0.67213999999999996</v>
      </c>
      <c r="AD111" s="303">
        <f t="shared" si="40"/>
        <v>0.67213999999999996</v>
      </c>
      <c r="AE111" s="303">
        <f t="shared" si="40"/>
        <v>0.67213999999999996</v>
      </c>
      <c r="AF111" s="303">
        <f t="shared" si="40"/>
        <v>0.67213999999999996</v>
      </c>
    </row>
    <row r="112" spans="1:32" x14ac:dyDescent="0.2">
      <c r="A112" s="294" t="s">
        <v>266</v>
      </c>
      <c r="C112" s="306">
        <f>$H$27</f>
        <v>6.5702238302329562E-3</v>
      </c>
      <c r="E112" s="294" t="s">
        <v>261</v>
      </c>
      <c r="F112" s="310">
        <f>C112</f>
        <v>6.5702238302329562E-3</v>
      </c>
      <c r="G112" s="308">
        <f>$I$27</f>
        <v>6.5702238302329562E-3</v>
      </c>
      <c r="H112" s="307">
        <f t="shared" ref="H112:W113" si="41">G112</f>
        <v>6.5702238302329562E-3</v>
      </c>
      <c r="I112" s="307">
        <f t="shared" si="41"/>
        <v>6.5702238302329562E-3</v>
      </c>
      <c r="J112" s="307">
        <f t="shared" si="41"/>
        <v>6.5702238302329562E-3</v>
      </c>
      <c r="K112" s="307">
        <f t="shared" si="41"/>
        <v>6.5702238302329562E-3</v>
      </c>
      <c r="L112" s="307">
        <f t="shared" si="41"/>
        <v>6.5702238302329562E-3</v>
      </c>
      <c r="M112" s="307">
        <f t="shared" si="41"/>
        <v>6.5702238302329562E-3</v>
      </c>
      <c r="N112" s="307">
        <f t="shared" si="41"/>
        <v>6.5702238302329562E-3</v>
      </c>
      <c r="O112" s="307">
        <f t="shared" si="41"/>
        <v>6.5702238302329562E-3</v>
      </c>
      <c r="P112" s="307">
        <f t="shared" si="41"/>
        <v>6.5702238302329562E-3</v>
      </c>
      <c r="Q112" s="307">
        <f t="shared" si="41"/>
        <v>6.5702238302329562E-3</v>
      </c>
      <c r="R112" s="307">
        <f t="shared" si="41"/>
        <v>6.5702238302329562E-3</v>
      </c>
      <c r="S112" s="307">
        <f t="shared" si="41"/>
        <v>6.5702238302329562E-3</v>
      </c>
      <c r="T112" s="307">
        <f t="shared" si="41"/>
        <v>6.5702238302329562E-3</v>
      </c>
      <c r="U112" s="307">
        <f t="shared" si="41"/>
        <v>6.5702238302329562E-3</v>
      </c>
      <c r="V112" s="307">
        <f t="shared" si="41"/>
        <v>6.5702238302329562E-3</v>
      </c>
      <c r="W112" s="307">
        <f t="shared" si="41"/>
        <v>6.5702238302329562E-3</v>
      </c>
      <c r="X112" s="307">
        <f t="shared" ref="X112:AF113" si="42">W112</f>
        <v>6.5702238302329562E-3</v>
      </c>
      <c r="Y112" s="307">
        <f t="shared" si="42"/>
        <v>6.5702238302329562E-3</v>
      </c>
      <c r="Z112" s="307">
        <f t="shared" si="42"/>
        <v>6.5702238302329562E-3</v>
      </c>
      <c r="AA112" s="307">
        <f t="shared" si="42"/>
        <v>6.5702238302329562E-3</v>
      </c>
      <c r="AB112" s="307">
        <f t="shared" si="42"/>
        <v>6.5702238302329562E-3</v>
      </c>
      <c r="AC112" s="307">
        <f t="shared" si="42"/>
        <v>6.5702238302329562E-3</v>
      </c>
      <c r="AD112" s="307">
        <f t="shared" si="42"/>
        <v>6.5702238302329562E-3</v>
      </c>
      <c r="AE112" s="307">
        <f t="shared" si="42"/>
        <v>6.5702238302329562E-3</v>
      </c>
      <c r="AF112" s="307">
        <f t="shared" si="42"/>
        <v>6.5702238302329562E-3</v>
      </c>
    </row>
    <row r="113" spans="1:32" x14ac:dyDescent="0.2">
      <c r="A113" s="294" t="s">
        <v>265</v>
      </c>
      <c r="C113" s="301">
        <v>0</v>
      </c>
      <c r="E113" s="294" t="s">
        <v>264</v>
      </c>
      <c r="F113" s="309">
        <f>C113</f>
        <v>0</v>
      </c>
      <c r="G113" s="308">
        <f>$L$27</f>
        <v>0</v>
      </c>
      <c r="H113" s="307">
        <f t="shared" si="41"/>
        <v>0</v>
      </c>
      <c r="I113" s="307">
        <f t="shared" si="41"/>
        <v>0</v>
      </c>
      <c r="J113" s="307">
        <f t="shared" si="41"/>
        <v>0</v>
      </c>
      <c r="K113" s="307">
        <f t="shared" si="41"/>
        <v>0</v>
      </c>
      <c r="L113" s="307">
        <f t="shared" si="41"/>
        <v>0</v>
      </c>
      <c r="M113" s="307">
        <f t="shared" si="41"/>
        <v>0</v>
      </c>
      <c r="N113" s="307">
        <f t="shared" si="41"/>
        <v>0</v>
      </c>
      <c r="O113" s="307">
        <f t="shared" si="41"/>
        <v>0</v>
      </c>
      <c r="P113" s="307">
        <f t="shared" si="41"/>
        <v>0</v>
      </c>
      <c r="Q113" s="307">
        <f t="shared" si="41"/>
        <v>0</v>
      </c>
      <c r="R113" s="307">
        <f t="shared" si="41"/>
        <v>0</v>
      </c>
      <c r="S113" s="307">
        <f t="shared" si="41"/>
        <v>0</v>
      </c>
      <c r="T113" s="307">
        <f t="shared" si="41"/>
        <v>0</v>
      </c>
      <c r="U113" s="307">
        <f t="shared" si="41"/>
        <v>0</v>
      </c>
      <c r="V113" s="307">
        <f t="shared" si="41"/>
        <v>0</v>
      </c>
      <c r="W113" s="307">
        <f t="shared" si="41"/>
        <v>0</v>
      </c>
      <c r="X113" s="307">
        <f t="shared" si="42"/>
        <v>0</v>
      </c>
      <c r="Y113" s="307">
        <f t="shared" si="42"/>
        <v>0</v>
      </c>
      <c r="Z113" s="307">
        <f t="shared" si="42"/>
        <v>0</v>
      </c>
      <c r="AA113" s="307">
        <f t="shared" si="42"/>
        <v>0</v>
      </c>
      <c r="AB113" s="307">
        <f t="shared" si="42"/>
        <v>0</v>
      </c>
      <c r="AC113" s="307">
        <f t="shared" si="42"/>
        <v>0</v>
      </c>
      <c r="AD113" s="307">
        <f t="shared" si="42"/>
        <v>0</v>
      </c>
      <c r="AE113" s="307">
        <f t="shared" si="42"/>
        <v>0</v>
      </c>
      <c r="AF113" s="307">
        <f t="shared" si="42"/>
        <v>0</v>
      </c>
    </row>
    <row r="114" spans="1:32" x14ac:dyDescent="0.2">
      <c r="A114" s="294" t="s">
        <v>136</v>
      </c>
      <c r="B114" s="294" t="s">
        <v>263</v>
      </c>
      <c r="C114" s="306">
        <f>$J$27</f>
        <v>1.0521063749754784</v>
      </c>
      <c r="E114" s="294" t="s">
        <v>261</v>
      </c>
      <c r="F114" s="305">
        <f t="shared" ref="F114:AF114" si="43">((F104*$C114)^2+(F104*$C114*F112-F113)^2)^0.5</f>
        <v>4.2400801756411228</v>
      </c>
      <c r="G114" s="305">
        <f t="shared" si="43"/>
        <v>4.4505060424727194</v>
      </c>
      <c r="H114" s="305">
        <f t="shared" si="43"/>
        <v>4.771405483119727</v>
      </c>
      <c r="I114" s="305">
        <f t="shared" si="43"/>
        <v>5.1501718427389047</v>
      </c>
      <c r="J114" s="305">
        <f t="shared" si="43"/>
        <v>5.5815448572013224</v>
      </c>
      <c r="K114" s="305">
        <f t="shared" si="43"/>
        <v>6.0602635098366866</v>
      </c>
      <c r="L114" s="305">
        <f t="shared" si="43"/>
        <v>6.5495034432712735</v>
      </c>
      <c r="M114" s="305">
        <f t="shared" si="43"/>
        <v>7.0545254233282577</v>
      </c>
      <c r="N114" s="305">
        <f t="shared" si="43"/>
        <v>7.5805899649836892</v>
      </c>
      <c r="O114" s="305">
        <f t="shared" si="43"/>
        <v>8.0908727108638452</v>
      </c>
      <c r="P114" s="305">
        <f t="shared" si="43"/>
        <v>8.5380277719486593</v>
      </c>
      <c r="Q114" s="305">
        <f t="shared" si="43"/>
        <v>8.9378369440134033</v>
      </c>
      <c r="R114" s="305">
        <f t="shared" si="43"/>
        <v>8.9378369440134033</v>
      </c>
      <c r="S114" s="305">
        <f t="shared" si="43"/>
        <v>8.9378369440134033</v>
      </c>
      <c r="T114" s="305">
        <f t="shared" si="43"/>
        <v>8.9378369440134033</v>
      </c>
      <c r="U114" s="305">
        <f t="shared" si="43"/>
        <v>8.9378369440134033</v>
      </c>
      <c r="V114" s="305">
        <f t="shared" si="43"/>
        <v>8.9378369440134033</v>
      </c>
      <c r="W114" s="305">
        <f t="shared" si="43"/>
        <v>8.9378369440134033</v>
      </c>
      <c r="X114" s="305">
        <f t="shared" si="43"/>
        <v>8.9378369440134033</v>
      </c>
      <c r="Y114" s="305">
        <f t="shared" si="43"/>
        <v>8.9378369440134033</v>
      </c>
      <c r="Z114" s="305">
        <f t="shared" si="43"/>
        <v>8.9378369440134033</v>
      </c>
      <c r="AA114" s="305">
        <f t="shared" si="43"/>
        <v>8.9378369440134033</v>
      </c>
      <c r="AB114" s="305">
        <f t="shared" si="43"/>
        <v>8.9378369440134033</v>
      </c>
      <c r="AC114" s="305">
        <f t="shared" si="43"/>
        <v>8.9378369440134033</v>
      </c>
      <c r="AD114" s="305">
        <f t="shared" si="43"/>
        <v>8.9378369440134033</v>
      </c>
      <c r="AE114" s="305">
        <f t="shared" si="43"/>
        <v>8.9378369440134033</v>
      </c>
      <c r="AF114" s="305">
        <f t="shared" si="43"/>
        <v>8.9378369440134033</v>
      </c>
    </row>
    <row r="115" spans="1:32" x14ac:dyDescent="0.2">
      <c r="A115" s="294" t="s">
        <v>136</v>
      </c>
      <c r="B115" s="294" t="s">
        <v>257</v>
      </c>
      <c r="C115" s="294" t="s">
        <v>262</v>
      </c>
      <c r="E115" s="294" t="s">
        <v>261</v>
      </c>
      <c r="F115" s="304">
        <f t="shared" ref="F115:AF116" si="44">F108</f>
        <v>5.7100000381469727</v>
      </c>
      <c r="G115" s="304">
        <f t="shared" si="44"/>
        <v>5.7100000381469727</v>
      </c>
      <c r="H115" s="304">
        <f t="shared" si="44"/>
        <v>5.7100000381469727</v>
      </c>
      <c r="I115" s="304">
        <f t="shared" si="44"/>
        <v>5.7100000381469727</v>
      </c>
      <c r="J115" s="304">
        <f t="shared" si="44"/>
        <v>5.7100000381469727</v>
      </c>
      <c r="K115" s="304">
        <f t="shared" si="44"/>
        <v>5.7100000381469727</v>
      </c>
      <c r="L115" s="304">
        <f t="shared" si="44"/>
        <v>5.7100000381469727</v>
      </c>
      <c r="M115" s="304">
        <f t="shared" si="44"/>
        <v>5.7100000381469727</v>
      </c>
      <c r="N115" s="304">
        <f t="shared" si="44"/>
        <v>5.7100000381469727</v>
      </c>
      <c r="O115" s="304">
        <f t="shared" si="44"/>
        <v>5.7100000381469727</v>
      </c>
      <c r="P115" s="304">
        <f t="shared" si="44"/>
        <v>5.7100000381469727</v>
      </c>
      <c r="Q115" s="304">
        <f t="shared" si="44"/>
        <v>5.7100000381469727</v>
      </c>
      <c r="R115" s="304">
        <f t="shared" si="44"/>
        <v>5.7100000381469727</v>
      </c>
      <c r="S115" s="304">
        <f t="shared" si="44"/>
        <v>5.7100000381469727</v>
      </c>
      <c r="T115" s="304">
        <f t="shared" si="44"/>
        <v>5.7100000381469727</v>
      </c>
      <c r="U115" s="304">
        <f t="shared" si="44"/>
        <v>5.7100000381469727</v>
      </c>
      <c r="V115" s="304">
        <f t="shared" si="44"/>
        <v>5.7100000381469727</v>
      </c>
      <c r="W115" s="304">
        <f t="shared" si="44"/>
        <v>5.7100000381469727</v>
      </c>
      <c r="X115" s="304">
        <f t="shared" si="44"/>
        <v>5.7100000381469727</v>
      </c>
      <c r="Y115" s="304">
        <f t="shared" si="44"/>
        <v>5.7100000381469727</v>
      </c>
      <c r="Z115" s="304">
        <f t="shared" si="44"/>
        <v>5.7100000381469727</v>
      </c>
      <c r="AA115" s="304">
        <f t="shared" si="44"/>
        <v>5.7100000381469727</v>
      </c>
      <c r="AB115" s="304">
        <f t="shared" si="44"/>
        <v>5.7100000381469727</v>
      </c>
      <c r="AC115" s="304">
        <f t="shared" si="44"/>
        <v>5.7100000381469727</v>
      </c>
      <c r="AD115" s="304">
        <f t="shared" si="44"/>
        <v>5.7100000381469727</v>
      </c>
      <c r="AE115" s="304">
        <f t="shared" si="44"/>
        <v>5.7100000381469727</v>
      </c>
      <c r="AF115" s="304">
        <f t="shared" si="44"/>
        <v>5.7100000381469727</v>
      </c>
    </row>
    <row r="116" spans="1:32" x14ac:dyDescent="0.2">
      <c r="A116" s="294" t="s">
        <v>136</v>
      </c>
      <c r="B116" s="294" t="s">
        <v>255</v>
      </c>
      <c r="C116" s="294" t="s">
        <v>262</v>
      </c>
      <c r="E116" s="294" t="s">
        <v>261</v>
      </c>
      <c r="F116" s="304">
        <f t="shared" si="44"/>
        <v>5.7100000381469727</v>
      </c>
      <c r="G116" s="304">
        <f t="shared" si="44"/>
        <v>5.7100000381469727</v>
      </c>
      <c r="H116" s="304">
        <f t="shared" si="44"/>
        <v>5.7100000381469727</v>
      </c>
      <c r="I116" s="304">
        <f t="shared" si="44"/>
        <v>5.7100000381469727</v>
      </c>
      <c r="J116" s="304">
        <f t="shared" si="44"/>
        <v>5.7100000381469727</v>
      </c>
      <c r="K116" s="304">
        <f t="shared" si="44"/>
        <v>5.7100000381469727</v>
      </c>
      <c r="L116" s="304">
        <f t="shared" si="44"/>
        <v>5.7100000381469727</v>
      </c>
      <c r="M116" s="304">
        <f t="shared" si="44"/>
        <v>5.7100000381469727</v>
      </c>
      <c r="N116" s="304">
        <f t="shared" si="44"/>
        <v>5.7100000381469727</v>
      </c>
      <c r="O116" s="304">
        <f t="shared" si="44"/>
        <v>5.7100000381469727</v>
      </c>
      <c r="P116" s="304">
        <f t="shared" si="44"/>
        <v>5.7100000381469727</v>
      </c>
      <c r="Q116" s="304">
        <f t="shared" si="44"/>
        <v>5.7100000381469727</v>
      </c>
      <c r="R116" s="304">
        <f t="shared" si="44"/>
        <v>5.7100000381469727</v>
      </c>
      <c r="S116" s="304">
        <f t="shared" si="44"/>
        <v>5.7100000381469727</v>
      </c>
      <c r="T116" s="304">
        <f t="shared" si="44"/>
        <v>5.7100000381469727</v>
      </c>
      <c r="U116" s="304">
        <f t="shared" si="44"/>
        <v>5.7100000381469727</v>
      </c>
      <c r="V116" s="304">
        <f t="shared" si="44"/>
        <v>5.7100000381469727</v>
      </c>
      <c r="W116" s="304">
        <f t="shared" si="44"/>
        <v>5.7100000381469727</v>
      </c>
      <c r="X116" s="304">
        <f t="shared" si="44"/>
        <v>5.7100000381469727</v>
      </c>
      <c r="Y116" s="304">
        <f t="shared" si="44"/>
        <v>5.7100000381469727</v>
      </c>
      <c r="Z116" s="304">
        <f t="shared" si="44"/>
        <v>5.7100000381469727</v>
      </c>
      <c r="AA116" s="304">
        <f t="shared" si="44"/>
        <v>5.7100000381469727</v>
      </c>
      <c r="AB116" s="304">
        <f t="shared" si="44"/>
        <v>5.7100000381469727</v>
      </c>
      <c r="AC116" s="304">
        <f t="shared" si="44"/>
        <v>5.7100000381469727</v>
      </c>
      <c r="AD116" s="304">
        <f t="shared" si="44"/>
        <v>5.7100000381469727</v>
      </c>
      <c r="AE116" s="304">
        <f t="shared" si="44"/>
        <v>5.7100000381469727</v>
      </c>
      <c r="AF116" s="304">
        <f t="shared" si="44"/>
        <v>5.7100000381469727</v>
      </c>
    </row>
    <row r="117" spans="1:32" x14ac:dyDescent="0.2">
      <c r="A117" s="294" t="s">
        <v>256</v>
      </c>
      <c r="B117" s="294" t="s">
        <v>257</v>
      </c>
      <c r="E117" s="294" t="s">
        <v>260</v>
      </c>
      <c r="F117" s="303">
        <f t="shared" ref="F117:AF117" si="45">IF(F114=0,100,TRUNC(F115/F114,5))</f>
        <v>1.34667</v>
      </c>
      <c r="G117" s="303">
        <f t="shared" si="45"/>
        <v>1.2829999999999999</v>
      </c>
      <c r="H117" s="303">
        <f t="shared" si="45"/>
        <v>1.1967099999999999</v>
      </c>
      <c r="I117" s="303">
        <f t="shared" si="45"/>
        <v>1.1087</v>
      </c>
      <c r="J117" s="303">
        <f t="shared" si="45"/>
        <v>1.02301</v>
      </c>
      <c r="K117" s="303">
        <f t="shared" si="45"/>
        <v>0.94220000000000004</v>
      </c>
      <c r="L117" s="303">
        <f t="shared" si="45"/>
        <v>0.87182000000000004</v>
      </c>
      <c r="M117" s="303">
        <f t="shared" si="45"/>
        <v>0.80940000000000001</v>
      </c>
      <c r="N117" s="303">
        <f t="shared" si="45"/>
        <v>0.75322999999999996</v>
      </c>
      <c r="O117" s="303">
        <f t="shared" si="45"/>
        <v>0.70572999999999997</v>
      </c>
      <c r="P117" s="303">
        <f t="shared" si="45"/>
        <v>0.66876999999999998</v>
      </c>
      <c r="Q117" s="303">
        <f t="shared" si="45"/>
        <v>0.63885000000000003</v>
      </c>
      <c r="R117" s="303">
        <f t="shared" si="45"/>
        <v>0.63885000000000003</v>
      </c>
      <c r="S117" s="303">
        <f t="shared" si="45"/>
        <v>0.63885000000000003</v>
      </c>
      <c r="T117" s="303">
        <f t="shared" si="45"/>
        <v>0.63885000000000003</v>
      </c>
      <c r="U117" s="303">
        <f t="shared" si="45"/>
        <v>0.63885000000000003</v>
      </c>
      <c r="V117" s="303">
        <f t="shared" si="45"/>
        <v>0.63885000000000003</v>
      </c>
      <c r="W117" s="303">
        <f t="shared" si="45"/>
        <v>0.63885000000000003</v>
      </c>
      <c r="X117" s="303">
        <f t="shared" si="45"/>
        <v>0.63885000000000003</v>
      </c>
      <c r="Y117" s="303">
        <f t="shared" si="45"/>
        <v>0.63885000000000003</v>
      </c>
      <c r="Z117" s="303">
        <f t="shared" si="45"/>
        <v>0.63885000000000003</v>
      </c>
      <c r="AA117" s="303">
        <f t="shared" si="45"/>
        <v>0.63885000000000003</v>
      </c>
      <c r="AB117" s="303">
        <f t="shared" si="45"/>
        <v>0.63885000000000003</v>
      </c>
      <c r="AC117" s="303">
        <f t="shared" si="45"/>
        <v>0.63885000000000003</v>
      </c>
      <c r="AD117" s="303">
        <f t="shared" si="45"/>
        <v>0.63885000000000003</v>
      </c>
      <c r="AE117" s="303">
        <f t="shared" si="45"/>
        <v>0.63885000000000003</v>
      </c>
      <c r="AF117" s="303">
        <f t="shared" si="45"/>
        <v>0.63885000000000003</v>
      </c>
    </row>
    <row r="118" spans="1:32" x14ac:dyDescent="0.2">
      <c r="A118" s="294" t="s">
        <v>256</v>
      </c>
      <c r="B118" s="294" t="s">
        <v>255</v>
      </c>
      <c r="E118" s="294" t="s">
        <v>260</v>
      </c>
      <c r="F118" s="303">
        <f t="shared" ref="F118:AF118" si="46">IF(F114=0,100,TRUNC(F116/F114,5))</f>
        <v>1.34667</v>
      </c>
      <c r="G118" s="303">
        <f t="shared" si="46"/>
        <v>1.2829999999999999</v>
      </c>
      <c r="H118" s="303">
        <f t="shared" si="46"/>
        <v>1.1967099999999999</v>
      </c>
      <c r="I118" s="303">
        <f t="shared" si="46"/>
        <v>1.1087</v>
      </c>
      <c r="J118" s="303">
        <f t="shared" si="46"/>
        <v>1.02301</v>
      </c>
      <c r="K118" s="303">
        <f t="shared" si="46"/>
        <v>0.94220000000000004</v>
      </c>
      <c r="L118" s="303">
        <f t="shared" si="46"/>
        <v>0.87182000000000004</v>
      </c>
      <c r="M118" s="303">
        <f t="shared" si="46"/>
        <v>0.80940000000000001</v>
      </c>
      <c r="N118" s="303">
        <f t="shared" si="46"/>
        <v>0.75322999999999996</v>
      </c>
      <c r="O118" s="303">
        <f t="shared" si="46"/>
        <v>0.70572999999999997</v>
      </c>
      <c r="P118" s="303">
        <f t="shared" si="46"/>
        <v>0.66876999999999998</v>
      </c>
      <c r="Q118" s="303">
        <f t="shared" si="46"/>
        <v>0.63885000000000003</v>
      </c>
      <c r="R118" s="303">
        <f t="shared" si="46"/>
        <v>0.63885000000000003</v>
      </c>
      <c r="S118" s="303">
        <f t="shared" si="46"/>
        <v>0.63885000000000003</v>
      </c>
      <c r="T118" s="303">
        <f t="shared" si="46"/>
        <v>0.63885000000000003</v>
      </c>
      <c r="U118" s="303">
        <f t="shared" si="46"/>
        <v>0.63885000000000003</v>
      </c>
      <c r="V118" s="303">
        <f t="shared" si="46"/>
        <v>0.63885000000000003</v>
      </c>
      <c r="W118" s="303">
        <f t="shared" si="46"/>
        <v>0.63885000000000003</v>
      </c>
      <c r="X118" s="303">
        <f t="shared" si="46"/>
        <v>0.63885000000000003</v>
      </c>
      <c r="Y118" s="303">
        <f t="shared" si="46"/>
        <v>0.63885000000000003</v>
      </c>
      <c r="Z118" s="303">
        <f t="shared" si="46"/>
        <v>0.63885000000000003</v>
      </c>
      <c r="AA118" s="303">
        <f t="shared" si="46"/>
        <v>0.63885000000000003</v>
      </c>
      <c r="AB118" s="303">
        <f t="shared" si="46"/>
        <v>0.63885000000000003</v>
      </c>
      <c r="AC118" s="303">
        <f t="shared" si="46"/>
        <v>0.63885000000000003</v>
      </c>
      <c r="AD118" s="303">
        <f t="shared" si="46"/>
        <v>0.63885000000000003</v>
      </c>
      <c r="AE118" s="303">
        <f t="shared" si="46"/>
        <v>0.63885000000000003</v>
      </c>
      <c r="AF118" s="303">
        <f t="shared" si="46"/>
        <v>0.63885000000000003</v>
      </c>
    </row>
    <row r="119" spans="1:32" x14ac:dyDescent="0.2">
      <c r="A119" s="294" t="s">
        <v>137</v>
      </c>
      <c r="B119" s="294" t="s">
        <v>257</v>
      </c>
      <c r="E119" s="294" t="s">
        <v>259</v>
      </c>
      <c r="F119" s="302" cm="1">
        <f t="array" ref="F119">IF(F110&lt;1,F104*((SUMPRODUCT(('EaR Opt1 &amp; Opt2 AR010'!$C$200:$C$20063)*('EaR Opt1 &amp; Opt2 AR010'!$C$200:$C$20063&gt;F110)))-F110*MATCH(F110,$C$200:$C$20063,-1)),0)</f>
        <v>0</v>
      </c>
      <c r="G119" s="302" cm="1">
        <f t="array" ref="G119">IF(G110&lt;1,G104*((SUMPRODUCT(('EaR Opt1 &amp; Opt2 AR010'!$C$200:$C$20063)*('EaR Opt1 &amp; Opt2 AR010'!$C$200:$C$20063&gt;G110)))-G110*MATCH(G110,$C$200:$C$20063,-1)),0)</f>
        <v>0</v>
      </c>
      <c r="H119" s="302" cm="1">
        <f t="array" ref="H119">IF(H110&lt;1,H104*((SUMPRODUCT(('EaR Opt1 &amp; Opt2 AR010'!$C$200:$C$20063)*('EaR Opt1 &amp; Opt2 AR010'!$C$200:$C$20063&gt;H110)))-H110*MATCH(H110,$C$200:$C$20063,-1)),0)</f>
        <v>0</v>
      </c>
      <c r="I119" s="302" cm="1">
        <f t="array" ref="I119">IF(I110&lt;1,I104*((SUMPRODUCT(('EaR Opt1 &amp; Opt2 AR010'!$C$200:$C$20063)*('EaR Opt1 &amp; Opt2 AR010'!$C$200:$C$20063&gt;I110)))-I110*MATCH(I110,$C$200:$C$20063,-1)),0)</f>
        <v>0</v>
      </c>
      <c r="J119" s="302" cm="1">
        <f t="array" ref="J119">IF(J110&lt;1,J104*((SUMPRODUCT(('EaR Opt1 &amp; Opt2 AR010'!$C$200:$C$20063)*('EaR Opt1 &amp; Opt2 AR010'!$C$200:$C$20063&gt;J110)))-J110*MATCH(J110,$C$200:$C$20063,-1)),0)</f>
        <v>0</v>
      </c>
      <c r="K119" s="302" cm="1">
        <f t="array" ref="K119">IF(K110&lt;1,K104*((SUMPRODUCT(('EaR Opt1 &amp; Opt2 AR010'!$C$200:$C$20063)*('EaR Opt1 &amp; Opt2 AR010'!$C$200:$C$20063&gt;K110)))-K110*MATCH(K110,$C$200:$C$20063,-1)),0)</f>
        <v>5.9018111902285161E-2</v>
      </c>
      <c r="L119" s="302" cm="1">
        <f t="array" ref="L119">IF(L110&lt;1,L104*((SUMPRODUCT(('EaR Opt1 &amp; Opt2 AR010'!$C$200:$C$20063)*('EaR Opt1 &amp; Opt2 AR010'!$C$200:$C$20063&gt;L110)))-L110*MATCH(L110,$C$200:$C$20063,-1)),0)</f>
        <v>4.7724939093850658</v>
      </c>
      <c r="M119" s="302" cm="1">
        <f t="array" ref="M119">IF(M110&lt;1,M104*((SUMPRODUCT(('EaR Opt1 &amp; Opt2 AR010'!$C$200:$C$20063)*('EaR Opt1 &amp; Opt2 AR010'!$C$200:$C$20063&gt;M110)))-M110*MATCH(M110,$C$200:$C$20063,-1)),0)</f>
        <v>36.29472780701483</v>
      </c>
      <c r="N119" s="302" cm="1">
        <f t="array" ref="N119">IF(N110&lt;1,N104*((SUMPRODUCT(('EaR Opt1 &amp; Opt2 AR010'!$C$200:$C$20063)*('EaR Opt1 &amp; Opt2 AR010'!$C$200:$C$20063&gt;N110)))-N110*MATCH(N110,$C$200:$C$20063,-1)),0)</f>
        <v>145.69136464577156</v>
      </c>
      <c r="O119" s="302" cm="1">
        <f t="array" ref="O119">IF(O110&lt;1,O104*((SUMPRODUCT(('EaR Opt1 &amp; Opt2 AR010'!$C$200:$C$20063)*('EaR Opt1 &amp; Opt2 AR010'!$C$200:$C$20063&gt;O110)))-O110*MATCH(O110,$C$200:$C$20063,-1)),0)</f>
        <v>368.76914418697146</v>
      </c>
      <c r="P119" s="302" cm="1">
        <f t="array" ref="P119">IF(P110&lt;1,P104*((SUMPRODUCT(('EaR Opt1 &amp; Opt2 AR010'!$C$200:$C$20063)*('EaR Opt1 &amp; Opt2 AR010'!$C$200:$C$20063&gt;P110)))-P110*MATCH(P110,$C$200:$C$20063,-1)),0)</f>
        <v>680.07695469487192</v>
      </c>
      <c r="Q119" s="302" cm="1">
        <f t="array" ref="Q119">IF(Q110&lt;1,Q104*((SUMPRODUCT(('EaR Opt1 &amp; Opt2 AR010'!$C$200:$C$20063)*('EaR Opt1 &amp; Opt2 AR010'!$C$200:$C$20063&gt;Q110)))-Q110*MATCH(Q110,$C$200:$C$20063,-1)),0)</f>
        <v>1059.7889773315405</v>
      </c>
      <c r="R119" s="302" cm="1">
        <f t="array" ref="R119">IF(R110&lt;1,R104*((SUMPRODUCT(('EaR Opt1 &amp; Opt2 AR010'!$C$200:$C$20063)*('EaR Opt1 &amp; Opt2 AR010'!$C$200:$C$20063&gt;R110)))-R110*MATCH(R110,$C$200:$C$20063,-1)),0)</f>
        <v>1059.7889773315405</v>
      </c>
      <c r="S119" s="302" cm="1">
        <f t="array" ref="S119">IF(S110&lt;1,S104*((SUMPRODUCT(('EaR Opt1 &amp; Opt2 AR010'!$C$200:$C$20063)*('EaR Opt1 &amp; Opt2 AR010'!$C$200:$C$20063&gt;S110)))-S110*MATCH(S110,$C$200:$C$20063,-1)),0)</f>
        <v>1059.7889773315405</v>
      </c>
      <c r="T119" s="302" cm="1">
        <f t="array" ref="T119">IF(T110&lt;1,T104*((SUMPRODUCT(('EaR Opt1 &amp; Opt2 AR010'!$C$200:$C$20063)*('EaR Opt1 &amp; Opt2 AR010'!$C$200:$C$20063&gt;T110)))-T110*MATCH(T110,$C$200:$C$20063,-1)),0)</f>
        <v>1059.7889773315405</v>
      </c>
      <c r="U119" s="302" cm="1">
        <f t="array" ref="U119">IF(U110&lt;1,U104*((SUMPRODUCT(('EaR Opt1 &amp; Opt2 AR010'!$C$200:$C$20063)*('EaR Opt1 &amp; Opt2 AR010'!$C$200:$C$20063&gt;U110)))-U110*MATCH(U110,$C$200:$C$20063,-1)),0)</f>
        <v>1059.7889773315405</v>
      </c>
      <c r="V119" s="302" cm="1">
        <f t="array" ref="V119">IF(V110&lt;1,V104*((SUMPRODUCT(('EaR Opt1 &amp; Opt2 AR010'!$C$200:$C$20063)*('EaR Opt1 &amp; Opt2 AR010'!$C$200:$C$20063&gt;V110)))-V110*MATCH(V110,$C$200:$C$20063,-1)),0)</f>
        <v>1059.7889773315405</v>
      </c>
      <c r="W119" s="302" cm="1">
        <f t="array" ref="W119">IF(W110&lt;1,W104*((SUMPRODUCT(('EaR Opt1 &amp; Opt2 AR010'!$C$200:$C$20063)*('EaR Opt1 &amp; Opt2 AR010'!$C$200:$C$20063&gt;W110)))-W110*MATCH(W110,$C$200:$C$20063,-1)),0)</f>
        <v>1059.7889773315405</v>
      </c>
      <c r="X119" s="302" cm="1">
        <f t="array" ref="X119">IF(X110&lt;1,X104*((SUMPRODUCT(('EaR Opt1 &amp; Opt2 AR010'!$C$200:$C$20063)*('EaR Opt1 &amp; Opt2 AR010'!$C$200:$C$20063&gt;X110)))-X110*MATCH(X110,$C$200:$C$20063,-1)),0)</f>
        <v>1059.7889773315405</v>
      </c>
      <c r="Y119" s="302" cm="1">
        <f t="array" ref="Y119">IF(Y110&lt;1,Y104*((SUMPRODUCT(('EaR Opt1 &amp; Opt2 AR010'!$C$200:$C$20063)*('EaR Opt1 &amp; Opt2 AR010'!$C$200:$C$20063&gt;Y110)))-Y110*MATCH(Y110,$C$200:$C$20063,-1)),0)</f>
        <v>1059.7889773315405</v>
      </c>
      <c r="Z119" s="302" cm="1">
        <f t="array" ref="Z119">IF(Z110&lt;1,Z104*((SUMPRODUCT(('EaR Opt1 &amp; Opt2 AR010'!$C$200:$C$20063)*('EaR Opt1 &amp; Opt2 AR010'!$C$200:$C$20063&gt;Z110)))-Z110*MATCH(Z110,$C$200:$C$20063,-1)),0)</f>
        <v>1059.7889773315405</v>
      </c>
      <c r="AA119" s="302" cm="1">
        <f t="array" ref="AA119">IF(AA110&lt;1,AA104*((SUMPRODUCT(('EaR Opt1 &amp; Opt2 AR010'!$C$200:$C$20063)*('EaR Opt1 &amp; Opt2 AR010'!$C$200:$C$20063&gt;AA110)))-AA110*MATCH(AA110,$C$200:$C$20063,-1)),0)</f>
        <v>1059.7889773315405</v>
      </c>
      <c r="AB119" s="302" cm="1">
        <f t="array" ref="AB119">IF(AB110&lt;1,AB104*((SUMPRODUCT(('EaR Opt1 &amp; Opt2 AR010'!$C$200:$C$20063)*('EaR Opt1 &amp; Opt2 AR010'!$C$200:$C$20063&gt;AB110)))-AB110*MATCH(AB110,$C$200:$C$20063,-1)),0)</f>
        <v>1059.7889773315405</v>
      </c>
      <c r="AC119" s="302" cm="1">
        <f t="array" ref="AC119">IF(AC110&lt;1,AC104*((SUMPRODUCT(('EaR Opt1 &amp; Opt2 AR010'!$C$200:$C$20063)*('EaR Opt1 &amp; Opt2 AR010'!$C$200:$C$20063&gt;AC110)))-AC110*MATCH(AC110,$C$200:$C$20063,-1)),0)</f>
        <v>1059.7889773315405</v>
      </c>
      <c r="AD119" s="302" cm="1">
        <f t="array" ref="AD119">IF(AD110&lt;1,AD104*((SUMPRODUCT(('EaR Opt1 &amp; Opt2 AR010'!$C$200:$C$20063)*('EaR Opt1 &amp; Opt2 AR010'!$C$200:$C$20063&gt;AD110)))-AD110*MATCH(AD110,$C$200:$C$20063,-1)),0)</f>
        <v>1059.7889773315405</v>
      </c>
      <c r="AE119" s="302" cm="1">
        <f t="array" ref="AE119">IF(AE110&lt;1,AE104*((SUMPRODUCT(('EaR Opt1 &amp; Opt2 AR010'!$C$200:$C$20063)*('EaR Opt1 &amp; Opt2 AR010'!$C$200:$C$20063&gt;AE110)))-AE110*MATCH(AE110,$C$200:$C$20063,-1)),0)</f>
        <v>1059.7889773315405</v>
      </c>
      <c r="AF119" s="302" cm="1">
        <f t="array" ref="AF119">IF(AF110&lt;1,AF104*((SUMPRODUCT(('EaR Opt1 &amp; Opt2 AR010'!$C$200:$C$20063)*('EaR Opt1 &amp; Opt2 AR010'!$C$200:$C$20063&gt;AF110)))-AF110*MATCH(AF110,$C$200:$C$20063,-1)),0)</f>
        <v>1059.7889773315405</v>
      </c>
    </row>
    <row r="120" spans="1:32" x14ac:dyDescent="0.2">
      <c r="A120" s="294" t="s">
        <v>137</v>
      </c>
      <c r="B120" s="294" t="s">
        <v>255</v>
      </c>
      <c r="E120" s="294" t="s">
        <v>259</v>
      </c>
      <c r="F120" s="302" cm="1">
        <f t="array" ref="F120">IF(F111&lt;1,IF(F111=0,F97*SUMPRODUCT(('EaR Opt1 &amp; Opt2 AR010'!$C$200:$C$20063)*('EaR Opt1 &amp; Opt2 AR010'!$C$200:$C$20063&gt;F111)),F104*(SUMPRODUCT(('EaR Opt1 &amp; Opt2 AR010'!$C$200:$C$20063)*('EaR Opt1 &amp; Opt2 AR010'!$C$200:$C$20063&gt;F111))-F111*MATCH(F111,$C$200:$C$20063,-1)))-F119,0)</f>
        <v>0</v>
      </c>
      <c r="G120" s="302" cm="1">
        <f t="array" ref="G120">IF(G111&lt;1,IF(G111=0,G97*SUMPRODUCT(('EaR Opt1 &amp; Opt2 AR010'!$C$200:$C$20063)*('EaR Opt1 &amp; Opt2 AR010'!$C$200:$C$20063&gt;G111)),G104*(SUMPRODUCT(('EaR Opt1 &amp; Opt2 AR010'!$C$200:$C$20063)*('EaR Opt1 &amp; Opt2 AR010'!$C$200:$C$20063&gt;G111))-G111*MATCH(G111,$C$200:$C$20063,-1)))-G119,0)</f>
        <v>0</v>
      </c>
      <c r="H120" s="302" cm="1">
        <f t="array" ref="H120">IF(H111&lt;1,IF(H111=0,H97*SUMPRODUCT(('EaR Opt1 &amp; Opt2 AR010'!$C$200:$C$20063)*('EaR Opt1 &amp; Opt2 AR010'!$C$200:$C$20063&gt;H111)),H104*(SUMPRODUCT(('EaR Opt1 &amp; Opt2 AR010'!$C$200:$C$20063)*('EaR Opt1 &amp; Opt2 AR010'!$C$200:$C$20063&gt;H111))-H111*MATCH(H111,$C$200:$C$20063,-1)))-H119,0)</f>
        <v>0</v>
      </c>
      <c r="I120" s="302" cm="1">
        <f t="array" ref="I120">IF(I111&lt;1,IF(I111=0,I97*SUMPRODUCT(('EaR Opt1 &amp; Opt2 AR010'!$C$200:$C$20063)*('EaR Opt1 &amp; Opt2 AR010'!$C$200:$C$20063&gt;I111)),I104*(SUMPRODUCT(('EaR Opt1 &amp; Opt2 AR010'!$C$200:$C$20063)*('EaR Opt1 &amp; Opt2 AR010'!$C$200:$C$20063&gt;I111))-I111*MATCH(I111,$C$200:$C$20063,-1)))-I119,0)</f>
        <v>0</v>
      </c>
      <c r="J120" s="302" cm="1">
        <f t="array" ref="J120">IF(J111&lt;1,IF(J111=0,J97*SUMPRODUCT(('EaR Opt1 &amp; Opt2 AR010'!$C$200:$C$20063)*('EaR Opt1 &amp; Opt2 AR010'!$C$200:$C$20063&gt;J111)),J104*(SUMPRODUCT(('EaR Opt1 &amp; Opt2 AR010'!$C$200:$C$20063)*('EaR Opt1 &amp; Opt2 AR010'!$C$200:$C$20063&gt;J111))-J111*MATCH(J111,$C$200:$C$20063,-1)))-J119,0)</f>
        <v>0</v>
      </c>
      <c r="K120" s="302" cm="1">
        <f t="array" ref="K120">IF(K111&lt;1,IF(K111=0,K97*SUMPRODUCT(('EaR Opt1 &amp; Opt2 AR010'!$C$200:$C$20063)*('EaR Opt1 &amp; Opt2 AR010'!$C$200:$C$20063&gt;K111)),K104*(SUMPRODUCT(('EaR Opt1 &amp; Opt2 AR010'!$C$200:$C$20063)*('EaR Opt1 &amp; Opt2 AR010'!$C$200:$C$20063&gt;K111))-K111*MATCH(K111,$C$200:$C$20063,-1)))-K119,0)</f>
        <v>0</v>
      </c>
      <c r="L120" s="302" cm="1">
        <f t="array" ref="L120">IF(L111&lt;1,IF(L111=0,L97*SUMPRODUCT(('EaR Opt1 &amp; Opt2 AR010'!$C$200:$C$20063)*('EaR Opt1 &amp; Opt2 AR010'!$C$200:$C$20063&gt;L111)),L104*(SUMPRODUCT(('EaR Opt1 &amp; Opt2 AR010'!$C$200:$C$20063)*('EaR Opt1 &amp; Opt2 AR010'!$C$200:$C$20063&gt;L111))-L111*MATCH(L111,$C$200:$C$20063,-1)))-L119,0)</f>
        <v>0</v>
      </c>
      <c r="M120" s="302" cm="1">
        <f t="array" ref="M120">IF(M111&lt;1,IF(M111=0,M97*SUMPRODUCT(('EaR Opt1 &amp; Opt2 AR010'!$C$200:$C$20063)*('EaR Opt1 &amp; Opt2 AR010'!$C$200:$C$20063&gt;M111)),M104*(SUMPRODUCT(('EaR Opt1 &amp; Opt2 AR010'!$C$200:$C$20063)*('EaR Opt1 &amp; Opt2 AR010'!$C$200:$C$20063&gt;M111))-M111*MATCH(M111,$C$200:$C$20063,-1)))-M119,0)</f>
        <v>0</v>
      </c>
      <c r="N120" s="302" cm="1">
        <f t="array" ref="N120">IF(N111&lt;1,IF(N111=0,N97*SUMPRODUCT(('EaR Opt1 &amp; Opt2 AR010'!$C$200:$C$20063)*('EaR Opt1 &amp; Opt2 AR010'!$C$200:$C$20063&gt;N111)),N104*(SUMPRODUCT(('EaR Opt1 &amp; Opt2 AR010'!$C$200:$C$20063)*('EaR Opt1 &amp; Opt2 AR010'!$C$200:$C$20063&gt;N111))-N111*MATCH(N111,$C$200:$C$20063,-1)))-N119,0)</f>
        <v>0</v>
      </c>
      <c r="O120" s="302" cm="1">
        <f t="array" ref="O120">IF(O111&lt;1,IF(O111=0,O97*SUMPRODUCT(('EaR Opt1 &amp; Opt2 AR010'!$C$200:$C$20063)*('EaR Opt1 &amp; Opt2 AR010'!$C$200:$C$20063&gt;O111)),O104*(SUMPRODUCT(('EaR Opt1 &amp; Opt2 AR010'!$C$200:$C$20063)*('EaR Opt1 &amp; Opt2 AR010'!$C$200:$C$20063&gt;O111))-O111*MATCH(O111,$C$200:$C$20063,-1)))-O119,0)</f>
        <v>0</v>
      </c>
      <c r="P120" s="302" cm="1">
        <f t="array" ref="P120">IF(P111&lt;1,IF(P111=0,P97*SUMPRODUCT(('EaR Opt1 &amp; Opt2 AR010'!$C$200:$C$20063)*('EaR Opt1 &amp; Opt2 AR010'!$C$200:$C$20063&gt;P111)),P104*(SUMPRODUCT(('EaR Opt1 &amp; Opt2 AR010'!$C$200:$C$20063)*('EaR Opt1 &amp; Opt2 AR010'!$C$200:$C$20063&gt;P111))-P111*MATCH(P111,$C$200:$C$20063,-1)))-P119,0)</f>
        <v>0</v>
      </c>
      <c r="Q120" s="302" cm="1">
        <f t="array" ref="Q120">IF(Q111&lt;1,IF(Q111=0,Q97*SUMPRODUCT(('EaR Opt1 &amp; Opt2 AR010'!$C$200:$C$20063)*('EaR Opt1 &amp; Opt2 AR010'!$C$200:$C$20063&gt;Q111)),Q104*(SUMPRODUCT(('EaR Opt1 &amp; Opt2 AR010'!$C$200:$C$20063)*('EaR Opt1 &amp; Opt2 AR010'!$C$200:$C$20063&gt;Q111))-Q111*MATCH(Q111,$C$200:$C$20063,-1)))-Q119,0)</f>
        <v>0</v>
      </c>
      <c r="R120" s="302" cm="1">
        <f t="array" ref="R120">IF(R111&lt;1,IF(R111=0,R97*SUMPRODUCT(('EaR Opt1 &amp; Opt2 AR010'!$C$200:$C$20063)*('EaR Opt1 &amp; Opt2 AR010'!$C$200:$C$20063&gt;R111)),R104*(SUMPRODUCT(('EaR Opt1 &amp; Opt2 AR010'!$C$200:$C$20063)*('EaR Opt1 &amp; Opt2 AR010'!$C$200:$C$20063&gt;R111))-R111*MATCH(R111,$C$200:$C$20063,-1)))-R119,0)</f>
        <v>0</v>
      </c>
      <c r="S120" s="302" cm="1">
        <f t="array" ref="S120">IF(S111&lt;1,IF(S111=0,S97*SUMPRODUCT(('EaR Opt1 &amp; Opt2 AR010'!$C$200:$C$20063)*('EaR Opt1 &amp; Opt2 AR010'!$C$200:$C$20063&gt;S111)),S104*(SUMPRODUCT(('EaR Opt1 &amp; Opt2 AR010'!$C$200:$C$20063)*('EaR Opt1 &amp; Opt2 AR010'!$C$200:$C$20063&gt;S111))-S111*MATCH(S111,$C$200:$C$20063,-1)))-S119,0)</f>
        <v>0</v>
      </c>
      <c r="T120" s="302" cm="1">
        <f t="array" ref="T120">IF(T111&lt;1,IF(T111=0,T97*SUMPRODUCT(('EaR Opt1 &amp; Opt2 AR010'!$C$200:$C$20063)*('EaR Opt1 &amp; Opt2 AR010'!$C$200:$C$20063&gt;T111)),T104*(SUMPRODUCT(('EaR Opt1 &amp; Opt2 AR010'!$C$200:$C$20063)*('EaR Opt1 &amp; Opt2 AR010'!$C$200:$C$20063&gt;T111))-T111*MATCH(T111,$C$200:$C$20063,-1)))-T119,0)</f>
        <v>0</v>
      </c>
      <c r="U120" s="302" cm="1">
        <f t="array" ref="U120">IF(U111&lt;1,IF(U111=0,U97*SUMPRODUCT(('EaR Opt1 &amp; Opt2 AR010'!$C$200:$C$20063)*('EaR Opt1 &amp; Opt2 AR010'!$C$200:$C$20063&gt;U111)),U104*(SUMPRODUCT(('EaR Opt1 &amp; Opt2 AR010'!$C$200:$C$20063)*('EaR Opt1 &amp; Opt2 AR010'!$C$200:$C$20063&gt;U111))-U111*MATCH(U111,$C$200:$C$20063,-1)))-U119,0)</f>
        <v>0</v>
      </c>
      <c r="V120" s="302" cm="1">
        <f t="array" ref="V120">IF(V111&lt;1,IF(V111=0,V97*SUMPRODUCT(('EaR Opt1 &amp; Opt2 AR010'!$C$200:$C$20063)*('EaR Opt1 &amp; Opt2 AR010'!$C$200:$C$20063&gt;V111)),V104*(SUMPRODUCT(('EaR Opt1 &amp; Opt2 AR010'!$C$200:$C$20063)*('EaR Opt1 &amp; Opt2 AR010'!$C$200:$C$20063&gt;V111))-V111*MATCH(V111,$C$200:$C$20063,-1)))-V119,0)</f>
        <v>0</v>
      </c>
      <c r="W120" s="302" cm="1">
        <f t="array" ref="W120">IF(W111&lt;1,IF(W111=0,W97*SUMPRODUCT(('EaR Opt1 &amp; Opt2 AR010'!$C$200:$C$20063)*('EaR Opt1 &amp; Opt2 AR010'!$C$200:$C$20063&gt;W111)),W104*(SUMPRODUCT(('EaR Opt1 &amp; Opt2 AR010'!$C$200:$C$20063)*('EaR Opt1 &amp; Opt2 AR010'!$C$200:$C$20063&gt;W111))-W111*MATCH(W111,$C$200:$C$20063,-1)))-W119,0)</f>
        <v>0</v>
      </c>
      <c r="X120" s="302" cm="1">
        <f t="array" ref="X120">IF(X111&lt;1,IF(X111=0,X97*SUMPRODUCT(('EaR Opt1 &amp; Opt2 AR010'!$C$200:$C$20063)*('EaR Opt1 &amp; Opt2 AR010'!$C$200:$C$20063&gt;X111)),X104*(SUMPRODUCT(('EaR Opt1 &amp; Opt2 AR010'!$C$200:$C$20063)*('EaR Opt1 &amp; Opt2 AR010'!$C$200:$C$20063&gt;X111))-X111*MATCH(X111,$C$200:$C$20063,-1)))-X119,0)</f>
        <v>0</v>
      </c>
      <c r="Y120" s="302" cm="1">
        <f t="array" ref="Y120">IF(Y111&lt;1,IF(Y111=0,Y97*SUMPRODUCT(('EaR Opt1 &amp; Opt2 AR010'!$C$200:$C$20063)*('EaR Opt1 &amp; Opt2 AR010'!$C$200:$C$20063&gt;Y111)),Y104*(SUMPRODUCT(('EaR Opt1 &amp; Opt2 AR010'!$C$200:$C$20063)*('EaR Opt1 &amp; Opt2 AR010'!$C$200:$C$20063&gt;Y111))-Y111*MATCH(Y111,$C$200:$C$20063,-1)))-Y119,0)</f>
        <v>0</v>
      </c>
      <c r="Z120" s="302" cm="1">
        <f t="array" ref="Z120">IF(Z111&lt;1,IF(Z111=0,Z97*SUMPRODUCT(('EaR Opt1 &amp; Opt2 AR010'!$C$200:$C$20063)*('EaR Opt1 &amp; Opt2 AR010'!$C$200:$C$20063&gt;Z111)),Z104*(SUMPRODUCT(('EaR Opt1 &amp; Opt2 AR010'!$C$200:$C$20063)*('EaR Opt1 &amp; Opt2 AR010'!$C$200:$C$20063&gt;Z111))-Z111*MATCH(Z111,$C$200:$C$20063,-1)))-Z119,0)</f>
        <v>0</v>
      </c>
      <c r="AA120" s="302" cm="1">
        <f t="array" ref="AA120">IF(AA111&lt;1,IF(AA111=0,AA97*SUMPRODUCT(('EaR Opt1 &amp; Opt2 AR010'!$C$200:$C$20063)*('EaR Opt1 &amp; Opt2 AR010'!$C$200:$C$20063&gt;AA111)),AA104*(SUMPRODUCT(('EaR Opt1 &amp; Opt2 AR010'!$C$200:$C$20063)*('EaR Opt1 &amp; Opt2 AR010'!$C$200:$C$20063&gt;AA111))-AA111*MATCH(AA111,$C$200:$C$20063,-1)))-AA119,0)</f>
        <v>0</v>
      </c>
      <c r="AB120" s="302" cm="1">
        <f t="array" ref="AB120">IF(AB111&lt;1,IF(AB111=0,AB97*SUMPRODUCT(('EaR Opt1 &amp; Opt2 AR010'!$C$200:$C$20063)*('EaR Opt1 &amp; Opt2 AR010'!$C$200:$C$20063&gt;AB111)),AB104*(SUMPRODUCT(('EaR Opt1 &amp; Opt2 AR010'!$C$200:$C$20063)*('EaR Opt1 &amp; Opt2 AR010'!$C$200:$C$20063&gt;AB111))-AB111*MATCH(AB111,$C$200:$C$20063,-1)))-AB119,0)</f>
        <v>0</v>
      </c>
      <c r="AC120" s="302" cm="1">
        <f t="array" ref="AC120">IF(AC111&lt;1,IF(AC111=0,AC97*SUMPRODUCT(('EaR Opt1 &amp; Opt2 AR010'!$C$200:$C$20063)*('EaR Opt1 &amp; Opt2 AR010'!$C$200:$C$20063&gt;AC111)),AC104*(SUMPRODUCT(('EaR Opt1 &amp; Opt2 AR010'!$C$200:$C$20063)*('EaR Opt1 &amp; Opt2 AR010'!$C$200:$C$20063&gt;AC111))-AC111*MATCH(AC111,$C$200:$C$20063,-1)))-AC119,0)</f>
        <v>0</v>
      </c>
      <c r="AD120" s="302" cm="1">
        <f t="array" ref="AD120">IF(AD111&lt;1,IF(AD111=0,AD97*SUMPRODUCT(('EaR Opt1 &amp; Opt2 AR010'!$C$200:$C$20063)*('EaR Opt1 &amp; Opt2 AR010'!$C$200:$C$20063&gt;AD111)),AD104*(SUMPRODUCT(('EaR Opt1 &amp; Opt2 AR010'!$C$200:$C$20063)*('EaR Opt1 &amp; Opt2 AR010'!$C$200:$C$20063&gt;AD111))-AD111*MATCH(AD111,$C$200:$C$20063,-1)))-AD119,0)</f>
        <v>0</v>
      </c>
      <c r="AE120" s="302" cm="1">
        <f t="array" ref="AE120">IF(AE111&lt;1,IF(AE111=0,AE97*SUMPRODUCT(('EaR Opt1 &amp; Opt2 AR010'!$C$200:$C$20063)*('EaR Opt1 &amp; Opt2 AR010'!$C$200:$C$20063&gt;AE111)),AE104*(SUMPRODUCT(('EaR Opt1 &amp; Opt2 AR010'!$C$200:$C$20063)*('EaR Opt1 &amp; Opt2 AR010'!$C$200:$C$20063&gt;AE111))-AE111*MATCH(AE111,$C$200:$C$20063,-1)))-AE119,0)</f>
        <v>0</v>
      </c>
      <c r="AF120" s="302" cm="1">
        <f t="array" ref="AF120">IF(AF111&lt;1,IF(AF111=0,AF97*SUMPRODUCT(('EaR Opt1 &amp; Opt2 AR010'!$C$200:$C$20063)*('EaR Opt1 &amp; Opt2 AR010'!$C$200:$C$20063&gt;AF111)),AF104*(SUMPRODUCT(('EaR Opt1 &amp; Opt2 AR010'!$C$200:$C$20063)*('EaR Opt1 &amp; Opt2 AR010'!$C$200:$C$20063&gt;AF111))-AF111*MATCH(AF111,$C$200:$C$20063,-1)))-AF119,0)</f>
        <v>0</v>
      </c>
    </row>
    <row r="121" spans="1:32" x14ac:dyDescent="0.2">
      <c r="A121" s="294" t="s">
        <v>256</v>
      </c>
      <c r="B121" s="294" t="s">
        <v>257</v>
      </c>
      <c r="E121" s="294" t="s">
        <v>259</v>
      </c>
      <c r="F121" s="302" cm="1">
        <f t="array" ref="F121">IF(F117&lt;1,F104*$C$114*((SUMPRODUCT(('EaR Opt1 &amp; Opt2 AR010'!$C$200:$C$20063)*('EaR Opt1 &amp; Opt2 AR010'!$C$200:$C$20063&gt;F117)))-F117*MATCH(F117,$C$200:$C$20063,-1)),0)</f>
        <v>0</v>
      </c>
      <c r="G121" s="302" cm="1">
        <f t="array" ref="G121">IF(G117&lt;1,G104*$C$114*((SUMPRODUCT(('EaR Opt1 &amp; Opt2 AR010'!$C$200:$C$20063)*('EaR Opt1 &amp; Opt2 AR010'!$C$200:$C$20063&gt;G117)))-G117*MATCH(G117,$C$200:$C$20063,-1)),0)</f>
        <v>0</v>
      </c>
      <c r="H121" s="302" cm="1">
        <f t="array" ref="H121">IF(H117&lt;1,H104*$C$114*((SUMPRODUCT(('EaR Opt1 &amp; Opt2 AR010'!$C$200:$C$20063)*('EaR Opt1 &amp; Opt2 AR010'!$C$200:$C$20063&gt;H117)))-H117*MATCH(H117,$C$200:$C$20063,-1)),0)</f>
        <v>0</v>
      </c>
      <c r="I121" s="302" cm="1">
        <f t="array" ref="I121">IF(I117&lt;1,I104*$C$114*((SUMPRODUCT(('EaR Opt1 &amp; Opt2 AR010'!$C$200:$C$20063)*('EaR Opt1 &amp; Opt2 AR010'!$C$200:$C$20063&gt;I117)))-I117*MATCH(I117,$C$200:$C$20063,-1)),0)</f>
        <v>0</v>
      </c>
      <c r="J121" s="302" cm="1">
        <f t="array" ref="J121">IF(J117&lt;1,J104*$C$114*((SUMPRODUCT(('EaR Opt1 &amp; Opt2 AR010'!$C$200:$C$20063)*('EaR Opt1 &amp; Opt2 AR010'!$C$200:$C$20063&gt;J117)))-J117*MATCH(J117,$C$200:$C$20063,-1)),0)</f>
        <v>0</v>
      </c>
      <c r="K121" s="302" cm="1">
        <f t="array" ref="K121">IF(K117&lt;1,K104*$C$114*((SUMPRODUCT(('EaR Opt1 &amp; Opt2 AR010'!$C$200:$C$20063)*('EaR Opt1 &amp; Opt2 AR010'!$C$200:$C$20063&gt;K117)))-K117*MATCH(K117,$C$200:$C$20063,-1)),0)</f>
        <v>1.9154170553953513</v>
      </c>
      <c r="L121" s="302" cm="1">
        <f t="array" ref="L121">IF(L117&lt;1,L104*$C$114*((SUMPRODUCT(('EaR Opt1 &amp; Opt2 AR010'!$C$200:$C$20063)*('EaR Opt1 &amp; Opt2 AR010'!$C$200:$C$20063&gt;L117)))-L117*MATCH(L117,$C$200:$C$20063,-1)),0)</f>
        <v>20.527105609064861</v>
      </c>
      <c r="M121" s="302" cm="1">
        <f t="array" ref="M121">IF(M117&lt;1,M104*$C$114*((SUMPRODUCT(('EaR Opt1 &amp; Opt2 AR010'!$C$200:$C$20063)*('EaR Opt1 &amp; Opt2 AR010'!$C$200:$C$20063&gt;M117)))-M117*MATCH(M117,$C$200:$C$20063,-1)),0)</f>
        <v>101.05772750896186</v>
      </c>
      <c r="N121" s="302" cm="1">
        <f t="array" ref="N121">IF(N117&lt;1,N104*$C$114*((SUMPRODUCT(('EaR Opt1 &amp; Opt2 AR010'!$C$200:$C$20063)*('EaR Opt1 &amp; Opt2 AR010'!$C$200:$C$20063&gt;N117)))-N117*MATCH(N117,$C$200:$C$20063,-1)),0)</f>
        <v>306.81373288377949</v>
      </c>
      <c r="O121" s="302" cm="1">
        <f t="array" ref="O121">IF(O117&lt;1,O104*$C$114*((SUMPRODUCT(('EaR Opt1 &amp; Opt2 AR010'!$C$200:$C$20063)*('EaR Opt1 &amp; Opt2 AR010'!$C$200:$C$20063&gt;O117)))-O117*MATCH(O117,$C$200:$C$20063,-1)),0)</f>
        <v>659.12550840137749</v>
      </c>
      <c r="P121" s="302" cm="1">
        <f t="array" ref="P121">IF(P117&lt;1,P104*$C$114*((SUMPRODUCT(('EaR Opt1 &amp; Opt2 AR010'!$C$200:$C$20063)*('EaR Opt1 &amp; Opt2 AR010'!$C$200:$C$20063&gt;P117)))-P117*MATCH(P117,$C$200:$C$20063,-1)),0)</f>
        <v>1108.6685365380763</v>
      </c>
      <c r="Q121" s="302" cm="1">
        <f t="array" ref="Q121">IF(Q117&lt;1,Q104*$C$114*((SUMPRODUCT(('EaR Opt1 &amp; Opt2 AR010'!$C$200:$C$20063)*('EaR Opt1 &amp; Opt2 AR010'!$C$200:$C$20063&gt;Q117)))-Q117*MATCH(Q117,$C$200:$C$20063,-1)),0)</f>
        <v>1630.6030225899742</v>
      </c>
      <c r="R121" s="302" cm="1">
        <f t="array" ref="R121">IF(R117&lt;1,R104*$C$114*((SUMPRODUCT(('EaR Opt1 &amp; Opt2 AR010'!$C$200:$C$20063)*('EaR Opt1 &amp; Opt2 AR010'!$C$200:$C$20063&gt;R117)))-R117*MATCH(R117,$C$200:$C$20063,-1)),0)</f>
        <v>1630.6030225899742</v>
      </c>
      <c r="S121" s="302" cm="1">
        <f t="array" ref="S121">IF(S117&lt;1,S104*$C$114*((SUMPRODUCT(('EaR Opt1 &amp; Opt2 AR010'!$C$200:$C$20063)*('EaR Opt1 &amp; Opt2 AR010'!$C$200:$C$20063&gt;S117)))-S117*MATCH(S117,$C$200:$C$20063,-1)),0)</f>
        <v>1630.6030225899742</v>
      </c>
      <c r="T121" s="302" cm="1">
        <f t="array" ref="T121">IF(T117&lt;1,T104*$C$114*((SUMPRODUCT(('EaR Opt1 &amp; Opt2 AR010'!$C$200:$C$20063)*('EaR Opt1 &amp; Opt2 AR010'!$C$200:$C$20063&gt;T117)))-T117*MATCH(T117,$C$200:$C$20063,-1)),0)</f>
        <v>1630.6030225899742</v>
      </c>
      <c r="U121" s="302" cm="1">
        <f t="array" ref="U121">IF(U117&lt;1,U104*$C$114*((SUMPRODUCT(('EaR Opt1 &amp; Opt2 AR010'!$C$200:$C$20063)*('EaR Opt1 &amp; Opt2 AR010'!$C$200:$C$20063&gt;U117)))-U117*MATCH(U117,$C$200:$C$20063,-1)),0)</f>
        <v>1630.6030225899742</v>
      </c>
      <c r="V121" s="302" cm="1">
        <f t="array" ref="V121">IF(V117&lt;1,V104*$C$114*((SUMPRODUCT(('EaR Opt1 &amp; Opt2 AR010'!$C$200:$C$20063)*('EaR Opt1 &amp; Opt2 AR010'!$C$200:$C$20063&gt;V117)))-V117*MATCH(V117,$C$200:$C$20063,-1)),0)</f>
        <v>1630.6030225899742</v>
      </c>
      <c r="W121" s="302" cm="1">
        <f t="array" ref="W121">IF(W117&lt;1,W104*$C$114*((SUMPRODUCT(('EaR Opt1 &amp; Opt2 AR010'!$C$200:$C$20063)*('EaR Opt1 &amp; Opt2 AR010'!$C$200:$C$20063&gt;W117)))-W117*MATCH(W117,$C$200:$C$20063,-1)),0)</f>
        <v>1630.6030225899742</v>
      </c>
      <c r="X121" s="302" cm="1">
        <f t="array" ref="X121">IF(X117&lt;1,X104*$C$114*((SUMPRODUCT(('EaR Opt1 &amp; Opt2 AR010'!$C$200:$C$20063)*('EaR Opt1 &amp; Opt2 AR010'!$C$200:$C$20063&gt;X117)))-X117*MATCH(X117,$C$200:$C$20063,-1)),0)</f>
        <v>1630.6030225899742</v>
      </c>
      <c r="Y121" s="302" cm="1">
        <f t="array" ref="Y121">IF(Y117&lt;1,Y104*$C$114*((SUMPRODUCT(('EaR Opt1 &amp; Opt2 AR010'!$C$200:$C$20063)*('EaR Opt1 &amp; Opt2 AR010'!$C$200:$C$20063&gt;Y117)))-Y117*MATCH(Y117,$C$200:$C$20063,-1)),0)</f>
        <v>1630.6030225899742</v>
      </c>
      <c r="Z121" s="302" cm="1">
        <f t="array" ref="Z121">IF(Z117&lt;1,Z104*$C$114*((SUMPRODUCT(('EaR Opt1 &amp; Opt2 AR010'!$C$200:$C$20063)*('EaR Opt1 &amp; Opt2 AR010'!$C$200:$C$20063&gt;Z117)))-Z117*MATCH(Z117,$C$200:$C$20063,-1)),0)</f>
        <v>1630.6030225899742</v>
      </c>
      <c r="AA121" s="302" cm="1">
        <f t="array" ref="AA121">IF(AA117&lt;1,AA104*$C$114*((SUMPRODUCT(('EaR Opt1 &amp; Opt2 AR010'!$C$200:$C$20063)*('EaR Opt1 &amp; Opt2 AR010'!$C$200:$C$20063&gt;AA117)))-AA117*MATCH(AA117,$C$200:$C$20063,-1)),0)</f>
        <v>1630.6030225899742</v>
      </c>
      <c r="AB121" s="302" cm="1">
        <f t="array" ref="AB121">IF(AB117&lt;1,AB104*$C$114*((SUMPRODUCT(('EaR Opt1 &amp; Opt2 AR010'!$C$200:$C$20063)*('EaR Opt1 &amp; Opt2 AR010'!$C$200:$C$20063&gt;AB117)))-AB117*MATCH(AB117,$C$200:$C$20063,-1)),0)</f>
        <v>1630.6030225899742</v>
      </c>
      <c r="AC121" s="302" cm="1">
        <f t="array" ref="AC121">IF(AC117&lt;1,AC104*$C$114*((SUMPRODUCT(('EaR Opt1 &amp; Opt2 AR010'!$C$200:$C$20063)*('EaR Opt1 &amp; Opt2 AR010'!$C$200:$C$20063&gt;AC117)))-AC117*MATCH(AC117,$C$200:$C$20063,-1)),0)</f>
        <v>1630.6030225899742</v>
      </c>
      <c r="AD121" s="302" cm="1">
        <f t="array" ref="AD121">IF(AD117&lt;1,AD104*$C$114*((SUMPRODUCT(('EaR Opt1 &amp; Opt2 AR010'!$C$200:$C$20063)*('EaR Opt1 &amp; Opt2 AR010'!$C$200:$C$20063&gt;AD117)))-AD117*MATCH(AD117,$C$200:$C$20063,-1)),0)</f>
        <v>1630.6030225899742</v>
      </c>
      <c r="AE121" s="302" cm="1">
        <f t="array" ref="AE121">IF(AE117&lt;1,AE104*$C$114*((SUMPRODUCT(('EaR Opt1 &amp; Opt2 AR010'!$C$200:$C$20063)*('EaR Opt1 &amp; Opt2 AR010'!$C$200:$C$20063&gt;AE117)))-AE117*MATCH(AE117,$C$200:$C$20063,-1)),0)</f>
        <v>1630.6030225899742</v>
      </c>
      <c r="AF121" s="302" cm="1">
        <f t="array" ref="AF121">IF(AF117&lt;1,AF104*$C$114*((SUMPRODUCT(('EaR Opt1 &amp; Opt2 AR010'!$C$200:$C$20063)*('EaR Opt1 &amp; Opt2 AR010'!$C$200:$C$20063&gt;AF117)))-AF117*MATCH(AF117,$C$200:$C$20063,-1)),0)</f>
        <v>1630.6030225899742</v>
      </c>
    </row>
    <row r="122" spans="1:32" x14ac:dyDescent="0.2">
      <c r="A122" s="294" t="s">
        <v>256</v>
      </c>
      <c r="B122" s="294" t="s">
        <v>255</v>
      </c>
      <c r="E122" s="294" t="s">
        <v>259</v>
      </c>
      <c r="F122" s="302" cm="1">
        <f t="array" ref="F122">IF(F118&lt;1,IF(F118=0,F104*$C$114*SUMPRODUCT(('EaR Opt1 &amp; Opt2 AR010'!$C$200:$C$20063)*('EaR Opt1 &amp; Opt2 AR010'!$C$200:$C$20063&gt;F118)),F106*$C$114*(SUMPRODUCT(('EaR Opt1 &amp; Opt2 AR010'!$C$200:$C$20063)*('EaR Opt1 &amp; Opt2 AR010'!$C$200:$C$20063&gt;F118))-F118*MATCH(F118,$C$200:$C$20063,-1)))-F121,0)</f>
        <v>0</v>
      </c>
      <c r="G122" s="302" cm="1">
        <f t="array" ref="G122">IF(G118&lt;1,IF(G118=0,G104*$C$114*SUMPRODUCT(('EaR Opt1 &amp; Opt2 AR010'!$C$200:$C$20063)*('EaR Opt1 &amp; Opt2 AR010'!$C$200:$C$20063&gt;G118)),G106*$C$114*(SUMPRODUCT(('EaR Opt1 &amp; Opt2 AR010'!$C$200:$C$20063)*('EaR Opt1 &amp; Opt2 AR010'!$C$200:$C$20063&gt;G118))-G118*MATCH(G118,$C$200:$C$20063,-1)))-G121,0)</f>
        <v>0</v>
      </c>
      <c r="H122" s="302" cm="1">
        <f t="array" ref="H122">IF(H118&lt;1,IF(H118=0,H104*$C$114*SUMPRODUCT(('EaR Opt1 &amp; Opt2 AR010'!$C$200:$C$20063)*('EaR Opt1 &amp; Opt2 AR010'!$C$200:$C$20063&gt;H118)),H106*$C$114*(SUMPRODUCT(('EaR Opt1 &amp; Opt2 AR010'!$C$200:$C$20063)*('EaR Opt1 &amp; Opt2 AR010'!$C$200:$C$20063&gt;H118))-H118*MATCH(H118,$C$200:$C$20063,-1)))-H121,0)</f>
        <v>0</v>
      </c>
      <c r="I122" s="302" cm="1">
        <f t="array" ref="I122">IF(I118&lt;1,IF(I118=0,I104*$C$114*SUMPRODUCT(('EaR Opt1 &amp; Opt2 AR010'!$C$200:$C$20063)*('EaR Opt1 &amp; Opt2 AR010'!$C$200:$C$20063&gt;I118)),I106*$C$114*(SUMPRODUCT(('EaR Opt1 &amp; Opt2 AR010'!$C$200:$C$20063)*('EaR Opt1 &amp; Opt2 AR010'!$C$200:$C$20063&gt;I118))-I118*MATCH(I118,$C$200:$C$20063,-1)))-I121,0)</f>
        <v>0</v>
      </c>
      <c r="J122" s="302" cm="1">
        <f t="array" ref="J122">IF(J118&lt;1,IF(J118=0,J104*$C$114*SUMPRODUCT(('EaR Opt1 &amp; Opt2 AR010'!$C$200:$C$20063)*('EaR Opt1 &amp; Opt2 AR010'!$C$200:$C$20063&gt;J118)),J106*$C$114*(SUMPRODUCT(('EaR Opt1 &amp; Opt2 AR010'!$C$200:$C$20063)*('EaR Opt1 &amp; Opt2 AR010'!$C$200:$C$20063&gt;J118))-J118*MATCH(J118,$C$200:$C$20063,-1)))-J121,0)</f>
        <v>0</v>
      </c>
      <c r="K122" s="302" cm="1">
        <f t="array" ref="K122">IF(K118&lt;1,IF(K118=0,K104*$C$114*SUMPRODUCT(('EaR Opt1 &amp; Opt2 AR010'!$C$200:$C$20063)*('EaR Opt1 &amp; Opt2 AR010'!$C$200:$C$20063&gt;K118)),K106*$C$114*(SUMPRODUCT(('EaR Opt1 &amp; Opt2 AR010'!$C$200:$C$20063)*('EaR Opt1 &amp; Opt2 AR010'!$C$200:$C$20063&gt;K118))-K118*MATCH(K118,$C$200:$C$20063,-1)))-K121,0)</f>
        <v>4.1341763465707615E-5</v>
      </c>
      <c r="L122" s="302" cm="1">
        <f t="array" ref="L122">IF(L118&lt;1,IF(L118=0,L104*$C$114*SUMPRODUCT(('EaR Opt1 &amp; Opt2 AR010'!$C$200:$C$20063)*('EaR Opt1 &amp; Opt2 AR010'!$C$200:$C$20063&gt;L118)),L106*$C$114*(SUMPRODUCT(('EaR Opt1 &amp; Opt2 AR010'!$C$200:$C$20063)*('EaR Opt1 &amp; Opt2 AR010'!$C$200:$C$20063&gt;L118))-L118*MATCH(L118,$C$200:$C$20063,-1)))-L121,0)</f>
        <v>4.4305063607197326E-4</v>
      </c>
      <c r="M122" s="302" cm="1">
        <f t="array" ref="M122">IF(M118&lt;1,IF(M118=0,M104*$C$114*SUMPRODUCT(('EaR Opt1 &amp; Opt2 AR010'!$C$200:$C$20063)*('EaR Opt1 &amp; Opt2 AR010'!$C$200:$C$20063&gt;M118)),M106*$C$114*(SUMPRODUCT(('EaR Opt1 &amp; Opt2 AR010'!$C$200:$C$20063)*('EaR Opt1 &amp; Opt2 AR010'!$C$200:$C$20063&gt;M118))-M118*MATCH(M118,$C$200:$C$20063,-1)))-M121,0)</f>
        <v>2.1811984263706563E-3</v>
      </c>
      <c r="N122" s="302" cm="1">
        <f t="array" ref="N122">IF(N118&lt;1,IF(N118=0,N104*$C$114*SUMPRODUCT(('EaR Opt1 &amp; Opt2 AR010'!$C$200:$C$20063)*('EaR Opt1 &amp; Opt2 AR010'!$C$200:$C$20063&gt;N118)),N106*$C$114*(SUMPRODUCT(('EaR Opt1 &amp; Opt2 AR010'!$C$200:$C$20063)*('EaR Opt1 &amp; Opt2 AR010'!$C$200:$C$20063&gt;N118))-N118*MATCH(N118,$C$200:$C$20063,-1)))-N121,0)</f>
        <v>6.62217178097535E-3</v>
      </c>
      <c r="O122" s="302" cm="1">
        <f t="array" ref="O122">IF(O118&lt;1,IF(O118=0,O104*$C$114*SUMPRODUCT(('EaR Opt1 &amp; Opt2 AR010'!$C$200:$C$20063)*('EaR Opt1 &amp; Opt2 AR010'!$C$200:$C$20063&gt;O118)),O106*$C$114*(SUMPRODUCT(('EaR Opt1 &amp; Opt2 AR010'!$C$200:$C$20063)*('EaR Opt1 &amp; Opt2 AR010'!$C$200:$C$20063&gt;O118))-O118*MATCH(O118,$C$200:$C$20063,-1)))-O121,0)</f>
        <v>1.4226359103304276E-2</v>
      </c>
      <c r="P122" s="302" cm="1">
        <f t="array" ref="P122">IF(P118&lt;1,IF(P118=0,P104*$C$114*SUMPRODUCT(('EaR Opt1 &amp; Opt2 AR010'!$C$200:$C$20063)*('EaR Opt1 &amp; Opt2 AR010'!$C$200:$C$20063&gt;P118)),P106*$C$114*(SUMPRODUCT(('EaR Opt1 &amp; Opt2 AR010'!$C$200:$C$20063)*('EaR Opt1 &amp; Opt2 AR010'!$C$200:$C$20063&gt;P118))-P118*MATCH(P118,$C$200:$C$20063,-1)))-P121,0)</f>
        <v>2.3929155413270564E-2</v>
      </c>
      <c r="Q122" s="302" cm="1">
        <f t="array" ref="Q122">IF(Q118&lt;1,IF(Q118=0,Q104*$C$114*SUMPRODUCT(('EaR Opt1 &amp; Opt2 AR010'!$C$200:$C$20063)*('EaR Opt1 &amp; Opt2 AR010'!$C$200:$C$20063&gt;Q118)),Q106*$C$114*(SUMPRODUCT(('EaR Opt1 &amp; Opt2 AR010'!$C$200:$C$20063)*('EaR Opt1 &amp; Opt2 AR010'!$C$200:$C$20063&gt;Q118))-Q118*MATCH(Q118,$C$200:$C$20063,-1)))-Q121,0)</f>
        <v>3.519442634024017E-2</v>
      </c>
      <c r="R122" s="302" cm="1">
        <f t="array" ref="R122">IF(R118&lt;1,IF(R118=0,R104*$C$114*SUMPRODUCT(('EaR Opt1 &amp; Opt2 AR010'!$C$200:$C$20063)*('EaR Opt1 &amp; Opt2 AR010'!$C$200:$C$20063&gt;R118)),R106*$C$114*(SUMPRODUCT(('EaR Opt1 &amp; Opt2 AR010'!$C$200:$C$20063)*('EaR Opt1 &amp; Opt2 AR010'!$C$200:$C$20063&gt;R118))-R118*MATCH(R118,$C$200:$C$20063,-1)))-R121,0)</f>
        <v>3.519442634024017E-2</v>
      </c>
      <c r="S122" s="302" cm="1">
        <f t="array" ref="S122">IF(S118&lt;1,IF(S118=0,S104*$C$114*SUMPRODUCT(('EaR Opt1 &amp; Opt2 AR010'!$C$200:$C$20063)*('EaR Opt1 &amp; Opt2 AR010'!$C$200:$C$20063&gt;S118)),S106*$C$114*(SUMPRODUCT(('EaR Opt1 &amp; Opt2 AR010'!$C$200:$C$20063)*('EaR Opt1 &amp; Opt2 AR010'!$C$200:$C$20063&gt;S118))-S118*MATCH(S118,$C$200:$C$20063,-1)))-S121,0)</f>
        <v>3.519442634024017E-2</v>
      </c>
      <c r="T122" s="302" cm="1">
        <f t="array" ref="T122">IF(T118&lt;1,IF(T118=0,T104*$C$114*SUMPRODUCT(('EaR Opt1 &amp; Opt2 AR010'!$C$200:$C$20063)*('EaR Opt1 &amp; Opt2 AR010'!$C$200:$C$20063&gt;T118)),T106*$C$114*(SUMPRODUCT(('EaR Opt1 &amp; Opt2 AR010'!$C$200:$C$20063)*('EaR Opt1 &amp; Opt2 AR010'!$C$200:$C$20063&gt;T118))-T118*MATCH(T118,$C$200:$C$20063,-1)))-T121,0)</f>
        <v>3.519442634024017E-2</v>
      </c>
      <c r="U122" s="302" cm="1">
        <f t="array" ref="U122">IF(U118&lt;1,IF(U118=0,U104*$C$114*SUMPRODUCT(('EaR Opt1 &amp; Opt2 AR010'!$C$200:$C$20063)*('EaR Opt1 &amp; Opt2 AR010'!$C$200:$C$20063&gt;U118)),U106*$C$114*(SUMPRODUCT(('EaR Opt1 &amp; Opt2 AR010'!$C$200:$C$20063)*('EaR Opt1 &amp; Opt2 AR010'!$C$200:$C$20063&gt;U118))-U118*MATCH(U118,$C$200:$C$20063,-1)))-U121,0)</f>
        <v>3.519442634024017E-2</v>
      </c>
      <c r="V122" s="302" cm="1">
        <f t="array" ref="V122">IF(V118&lt;1,IF(V118=0,V104*$C$114*SUMPRODUCT(('EaR Opt1 &amp; Opt2 AR010'!$C$200:$C$20063)*('EaR Opt1 &amp; Opt2 AR010'!$C$200:$C$20063&gt;V118)),V106*$C$114*(SUMPRODUCT(('EaR Opt1 &amp; Opt2 AR010'!$C$200:$C$20063)*('EaR Opt1 &amp; Opt2 AR010'!$C$200:$C$20063&gt;V118))-V118*MATCH(V118,$C$200:$C$20063,-1)))-V121,0)</f>
        <v>3.519442634024017E-2</v>
      </c>
      <c r="W122" s="302" cm="1">
        <f t="array" ref="W122">IF(W118&lt;1,IF(W118=0,W104*$C$114*SUMPRODUCT(('EaR Opt1 &amp; Opt2 AR010'!$C$200:$C$20063)*('EaR Opt1 &amp; Opt2 AR010'!$C$200:$C$20063&gt;W118)),W106*$C$114*(SUMPRODUCT(('EaR Opt1 &amp; Opt2 AR010'!$C$200:$C$20063)*('EaR Opt1 &amp; Opt2 AR010'!$C$200:$C$20063&gt;W118))-W118*MATCH(W118,$C$200:$C$20063,-1)))-W121,0)</f>
        <v>3.519442634024017E-2</v>
      </c>
      <c r="X122" s="302" cm="1">
        <f t="array" ref="X122">IF(X118&lt;1,IF(X118=0,X104*$C$114*SUMPRODUCT(('EaR Opt1 &amp; Opt2 AR010'!$C$200:$C$20063)*('EaR Opt1 &amp; Opt2 AR010'!$C$200:$C$20063&gt;X118)),X106*$C$114*(SUMPRODUCT(('EaR Opt1 &amp; Opt2 AR010'!$C$200:$C$20063)*('EaR Opt1 &amp; Opt2 AR010'!$C$200:$C$20063&gt;X118))-X118*MATCH(X118,$C$200:$C$20063,-1)))-X121,0)</f>
        <v>3.519442634024017E-2</v>
      </c>
      <c r="Y122" s="302" cm="1">
        <f t="array" ref="Y122">IF(Y118&lt;1,IF(Y118=0,Y104*$C$114*SUMPRODUCT(('EaR Opt1 &amp; Opt2 AR010'!$C$200:$C$20063)*('EaR Opt1 &amp; Opt2 AR010'!$C$200:$C$20063&gt;Y118)),Y106*$C$114*(SUMPRODUCT(('EaR Opt1 &amp; Opt2 AR010'!$C$200:$C$20063)*('EaR Opt1 &amp; Opt2 AR010'!$C$200:$C$20063&gt;Y118))-Y118*MATCH(Y118,$C$200:$C$20063,-1)))-Y121,0)</f>
        <v>3.519442634024017E-2</v>
      </c>
      <c r="Z122" s="302" cm="1">
        <f t="array" ref="Z122">IF(Z118&lt;1,IF(Z118=0,Z104*$C$114*SUMPRODUCT(('EaR Opt1 &amp; Opt2 AR010'!$C$200:$C$20063)*('EaR Opt1 &amp; Opt2 AR010'!$C$200:$C$20063&gt;Z118)),Z106*$C$114*(SUMPRODUCT(('EaR Opt1 &amp; Opt2 AR010'!$C$200:$C$20063)*('EaR Opt1 &amp; Opt2 AR010'!$C$200:$C$20063&gt;Z118))-Z118*MATCH(Z118,$C$200:$C$20063,-1)))-Z121,0)</f>
        <v>3.519442634024017E-2</v>
      </c>
      <c r="AA122" s="302" cm="1">
        <f t="array" ref="AA122">IF(AA118&lt;1,IF(AA118=0,AA104*$C$114*SUMPRODUCT(('EaR Opt1 &amp; Opt2 AR010'!$C$200:$C$20063)*('EaR Opt1 &amp; Opt2 AR010'!$C$200:$C$20063&gt;AA118)),AA106*$C$114*(SUMPRODUCT(('EaR Opt1 &amp; Opt2 AR010'!$C$200:$C$20063)*('EaR Opt1 &amp; Opt2 AR010'!$C$200:$C$20063&gt;AA118))-AA118*MATCH(AA118,$C$200:$C$20063,-1)))-AA121,0)</f>
        <v>3.519442634024017E-2</v>
      </c>
      <c r="AB122" s="302" cm="1">
        <f t="array" ref="AB122">IF(AB118&lt;1,IF(AB118=0,AB104*$C$114*SUMPRODUCT(('EaR Opt1 &amp; Opt2 AR010'!$C$200:$C$20063)*('EaR Opt1 &amp; Opt2 AR010'!$C$200:$C$20063&gt;AB118)),AB106*$C$114*(SUMPRODUCT(('EaR Opt1 &amp; Opt2 AR010'!$C$200:$C$20063)*('EaR Opt1 &amp; Opt2 AR010'!$C$200:$C$20063&gt;AB118))-AB118*MATCH(AB118,$C$200:$C$20063,-1)))-AB121,0)</f>
        <v>3.519442634024017E-2</v>
      </c>
      <c r="AC122" s="302" cm="1">
        <f t="array" ref="AC122">IF(AC118&lt;1,IF(AC118=0,AC104*$C$114*SUMPRODUCT(('EaR Opt1 &amp; Opt2 AR010'!$C$200:$C$20063)*('EaR Opt1 &amp; Opt2 AR010'!$C$200:$C$20063&gt;AC118)),AC106*$C$114*(SUMPRODUCT(('EaR Opt1 &amp; Opt2 AR010'!$C$200:$C$20063)*('EaR Opt1 &amp; Opt2 AR010'!$C$200:$C$20063&gt;AC118))-AC118*MATCH(AC118,$C$200:$C$20063,-1)))-AC121,0)</f>
        <v>3.519442634024017E-2</v>
      </c>
      <c r="AD122" s="302" cm="1">
        <f t="array" ref="AD122">IF(AD118&lt;1,IF(AD118=0,AD104*$C$114*SUMPRODUCT(('EaR Opt1 &amp; Opt2 AR010'!$C$200:$C$20063)*('EaR Opt1 &amp; Opt2 AR010'!$C$200:$C$20063&gt;AD118)),AD106*$C$114*(SUMPRODUCT(('EaR Opt1 &amp; Opt2 AR010'!$C$200:$C$20063)*('EaR Opt1 &amp; Opt2 AR010'!$C$200:$C$20063&gt;AD118))-AD118*MATCH(AD118,$C$200:$C$20063,-1)))-AD121,0)</f>
        <v>3.519442634024017E-2</v>
      </c>
      <c r="AE122" s="302" cm="1">
        <f t="array" ref="AE122">IF(AE118&lt;1,IF(AE118=0,AE104*$C$114*SUMPRODUCT(('EaR Opt1 &amp; Opt2 AR010'!$C$200:$C$20063)*('EaR Opt1 &amp; Opt2 AR010'!$C$200:$C$20063&gt;AE118)),AE106*$C$114*(SUMPRODUCT(('EaR Opt1 &amp; Opt2 AR010'!$C$200:$C$20063)*('EaR Opt1 &amp; Opt2 AR010'!$C$200:$C$20063&gt;AE118))-AE118*MATCH(AE118,$C$200:$C$20063,-1)))-AE121,0)</f>
        <v>3.519442634024017E-2</v>
      </c>
      <c r="AF122" s="302" cm="1">
        <f t="array" ref="AF122">IF(AF118&lt;1,IF(AF118=0,AF104*$C$114*SUMPRODUCT(('EaR Opt1 &amp; Opt2 AR010'!$C$200:$C$20063)*('EaR Opt1 &amp; Opt2 AR010'!$C$200:$C$20063&gt;AF118)),AF106*$C$114*(SUMPRODUCT(('EaR Opt1 &amp; Opt2 AR010'!$C$200:$C$20063)*('EaR Opt1 &amp; Opt2 AR010'!$C$200:$C$20063&gt;AF118))-AF118*MATCH(AF118,$C$200:$C$20063,-1)))-AF121,0)</f>
        <v>3.519442634024017E-2</v>
      </c>
    </row>
    <row r="123" spans="1:32" x14ac:dyDescent="0.2">
      <c r="A123" s="294" t="s">
        <v>258</v>
      </c>
      <c r="F123" s="302">
        <f t="shared" ref="F123:AF123" si="47">F93</f>
        <v>1</v>
      </c>
      <c r="G123" s="302">
        <f t="shared" si="47"/>
        <v>1</v>
      </c>
      <c r="H123" s="302">
        <f t="shared" si="47"/>
        <v>1</v>
      </c>
      <c r="I123" s="302">
        <f t="shared" si="47"/>
        <v>1</v>
      </c>
      <c r="J123" s="302">
        <f t="shared" si="47"/>
        <v>1</v>
      </c>
      <c r="K123" s="302">
        <f t="shared" si="47"/>
        <v>1</v>
      </c>
      <c r="L123" s="302">
        <f t="shared" si="47"/>
        <v>1</v>
      </c>
      <c r="M123" s="302">
        <f t="shared" si="47"/>
        <v>1</v>
      </c>
      <c r="N123" s="302">
        <f t="shared" si="47"/>
        <v>1</v>
      </c>
      <c r="O123" s="302">
        <f t="shared" si="47"/>
        <v>1</v>
      </c>
      <c r="P123" s="302">
        <f t="shared" si="47"/>
        <v>1</v>
      </c>
      <c r="Q123" s="302">
        <f t="shared" si="47"/>
        <v>1</v>
      </c>
      <c r="R123" s="302">
        <f t="shared" si="47"/>
        <v>1</v>
      </c>
      <c r="S123" s="302">
        <f t="shared" si="47"/>
        <v>1</v>
      </c>
      <c r="T123" s="302">
        <f t="shared" si="47"/>
        <v>1</v>
      </c>
      <c r="U123" s="302">
        <f t="shared" si="47"/>
        <v>1</v>
      </c>
      <c r="V123" s="302">
        <f t="shared" si="47"/>
        <v>1</v>
      </c>
      <c r="W123" s="302">
        <f t="shared" si="47"/>
        <v>1</v>
      </c>
      <c r="X123" s="302">
        <f t="shared" si="47"/>
        <v>1</v>
      </c>
      <c r="Y123" s="302">
        <f t="shared" si="47"/>
        <v>1</v>
      </c>
      <c r="Z123" s="302">
        <f t="shared" si="47"/>
        <v>1</v>
      </c>
      <c r="AA123" s="302">
        <f t="shared" si="47"/>
        <v>1</v>
      </c>
      <c r="AB123" s="302">
        <f t="shared" si="47"/>
        <v>1</v>
      </c>
      <c r="AC123" s="302">
        <f t="shared" si="47"/>
        <v>1</v>
      </c>
      <c r="AD123" s="302">
        <f t="shared" si="47"/>
        <v>1</v>
      </c>
      <c r="AE123" s="302">
        <f t="shared" si="47"/>
        <v>1</v>
      </c>
      <c r="AF123" s="302">
        <f t="shared" si="47"/>
        <v>1</v>
      </c>
    </row>
    <row r="124" spans="1:32" x14ac:dyDescent="0.2">
      <c r="A124" s="294" t="s">
        <v>137</v>
      </c>
      <c r="B124" s="294" t="s">
        <v>257</v>
      </c>
      <c r="C124" s="301">
        <v>1</v>
      </c>
      <c r="E124" s="294" t="s">
        <v>254</v>
      </c>
      <c r="F124" s="299">
        <f t="shared" ref="F124:AF124" si="48">F119*$C124</f>
        <v>0</v>
      </c>
      <c r="G124" s="299">
        <f t="shared" si="48"/>
        <v>0</v>
      </c>
      <c r="H124" s="299">
        <f t="shared" si="48"/>
        <v>0</v>
      </c>
      <c r="I124" s="299">
        <f t="shared" si="48"/>
        <v>0</v>
      </c>
      <c r="J124" s="299">
        <f t="shared" si="48"/>
        <v>0</v>
      </c>
      <c r="K124" s="299">
        <f t="shared" si="48"/>
        <v>5.9018111902285161E-2</v>
      </c>
      <c r="L124" s="299">
        <f t="shared" si="48"/>
        <v>4.7724939093850658</v>
      </c>
      <c r="M124" s="299">
        <f t="shared" si="48"/>
        <v>36.29472780701483</v>
      </c>
      <c r="N124" s="299">
        <f t="shared" si="48"/>
        <v>145.69136464577156</v>
      </c>
      <c r="O124" s="299">
        <f t="shared" si="48"/>
        <v>368.76914418697146</v>
      </c>
      <c r="P124" s="299">
        <f t="shared" si="48"/>
        <v>680.07695469487192</v>
      </c>
      <c r="Q124" s="299">
        <f t="shared" si="48"/>
        <v>1059.7889773315405</v>
      </c>
      <c r="R124" s="299">
        <f t="shared" si="48"/>
        <v>1059.7889773315405</v>
      </c>
      <c r="S124" s="299">
        <f t="shared" si="48"/>
        <v>1059.7889773315405</v>
      </c>
      <c r="T124" s="299">
        <f t="shared" si="48"/>
        <v>1059.7889773315405</v>
      </c>
      <c r="U124" s="299">
        <f t="shared" si="48"/>
        <v>1059.7889773315405</v>
      </c>
      <c r="V124" s="299">
        <f t="shared" si="48"/>
        <v>1059.7889773315405</v>
      </c>
      <c r="W124" s="299">
        <f t="shared" si="48"/>
        <v>1059.7889773315405</v>
      </c>
      <c r="X124" s="299">
        <f t="shared" si="48"/>
        <v>1059.7889773315405</v>
      </c>
      <c r="Y124" s="299">
        <f t="shared" si="48"/>
        <v>1059.7889773315405</v>
      </c>
      <c r="Z124" s="299">
        <f t="shared" si="48"/>
        <v>1059.7889773315405</v>
      </c>
      <c r="AA124" s="299">
        <f t="shared" si="48"/>
        <v>1059.7889773315405</v>
      </c>
      <c r="AB124" s="299">
        <f t="shared" si="48"/>
        <v>1059.7889773315405</v>
      </c>
      <c r="AC124" s="299">
        <f t="shared" si="48"/>
        <v>1059.7889773315405</v>
      </c>
      <c r="AD124" s="299">
        <f t="shared" si="48"/>
        <v>1059.7889773315405</v>
      </c>
      <c r="AE124" s="299">
        <f t="shared" si="48"/>
        <v>1059.7889773315405</v>
      </c>
      <c r="AF124" s="299">
        <f t="shared" si="48"/>
        <v>1059.7889773315405</v>
      </c>
    </row>
    <row r="125" spans="1:32" x14ac:dyDescent="0.2">
      <c r="A125" s="294" t="s">
        <v>137</v>
      </c>
      <c r="B125" s="294" t="s">
        <v>255</v>
      </c>
      <c r="C125" s="300">
        <f>C72</f>
        <v>3.744292237442922E-2</v>
      </c>
      <c r="E125" s="294" t="s">
        <v>254</v>
      </c>
      <c r="F125" s="299">
        <f t="shared" ref="F125:AF125" si="49">F120*$C125*F123</f>
        <v>0</v>
      </c>
      <c r="G125" s="299">
        <f t="shared" si="49"/>
        <v>0</v>
      </c>
      <c r="H125" s="299">
        <f t="shared" si="49"/>
        <v>0</v>
      </c>
      <c r="I125" s="299">
        <f t="shared" si="49"/>
        <v>0</v>
      </c>
      <c r="J125" s="299">
        <f t="shared" si="49"/>
        <v>0</v>
      </c>
      <c r="K125" s="299">
        <f t="shared" si="49"/>
        <v>0</v>
      </c>
      <c r="L125" s="299">
        <f t="shared" si="49"/>
        <v>0</v>
      </c>
      <c r="M125" s="299">
        <f t="shared" si="49"/>
        <v>0</v>
      </c>
      <c r="N125" s="299">
        <f t="shared" si="49"/>
        <v>0</v>
      </c>
      <c r="O125" s="299">
        <f t="shared" si="49"/>
        <v>0</v>
      </c>
      <c r="P125" s="299">
        <f t="shared" si="49"/>
        <v>0</v>
      </c>
      <c r="Q125" s="299">
        <f t="shared" si="49"/>
        <v>0</v>
      </c>
      <c r="R125" s="299">
        <f t="shared" si="49"/>
        <v>0</v>
      </c>
      <c r="S125" s="299">
        <f t="shared" si="49"/>
        <v>0</v>
      </c>
      <c r="T125" s="299">
        <f t="shared" si="49"/>
        <v>0</v>
      </c>
      <c r="U125" s="299">
        <f t="shared" si="49"/>
        <v>0</v>
      </c>
      <c r="V125" s="299">
        <f t="shared" si="49"/>
        <v>0</v>
      </c>
      <c r="W125" s="299">
        <f t="shared" si="49"/>
        <v>0</v>
      </c>
      <c r="X125" s="299">
        <f t="shared" si="49"/>
        <v>0</v>
      </c>
      <c r="Y125" s="299">
        <f t="shared" si="49"/>
        <v>0</v>
      </c>
      <c r="Z125" s="299">
        <f t="shared" si="49"/>
        <v>0</v>
      </c>
      <c r="AA125" s="299">
        <f t="shared" si="49"/>
        <v>0</v>
      </c>
      <c r="AB125" s="299">
        <f t="shared" si="49"/>
        <v>0</v>
      </c>
      <c r="AC125" s="299">
        <f t="shared" si="49"/>
        <v>0</v>
      </c>
      <c r="AD125" s="299">
        <f t="shared" si="49"/>
        <v>0</v>
      </c>
      <c r="AE125" s="299">
        <f t="shared" si="49"/>
        <v>0</v>
      </c>
      <c r="AF125" s="299">
        <f t="shared" si="49"/>
        <v>0</v>
      </c>
    </row>
    <row r="126" spans="1:32" x14ac:dyDescent="0.2">
      <c r="A126" s="294" t="s">
        <v>256</v>
      </c>
      <c r="B126" s="294" t="s">
        <v>257</v>
      </c>
      <c r="C126" s="301">
        <v>1</v>
      </c>
      <c r="E126" s="294" t="s">
        <v>254</v>
      </c>
      <c r="F126" s="299">
        <f t="shared" ref="F126:AF126" si="50">F121*$C126</f>
        <v>0</v>
      </c>
      <c r="G126" s="299">
        <f t="shared" si="50"/>
        <v>0</v>
      </c>
      <c r="H126" s="299">
        <f t="shared" si="50"/>
        <v>0</v>
      </c>
      <c r="I126" s="299">
        <f t="shared" si="50"/>
        <v>0</v>
      </c>
      <c r="J126" s="299">
        <f t="shared" si="50"/>
        <v>0</v>
      </c>
      <c r="K126" s="299">
        <f t="shared" si="50"/>
        <v>1.9154170553953513</v>
      </c>
      <c r="L126" s="299">
        <f t="shared" si="50"/>
        <v>20.527105609064861</v>
      </c>
      <c r="M126" s="299">
        <f t="shared" si="50"/>
        <v>101.05772750896186</v>
      </c>
      <c r="N126" s="299">
        <f t="shared" si="50"/>
        <v>306.81373288377949</v>
      </c>
      <c r="O126" s="299">
        <f t="shared" si="50"/>
        <v>659.12550840137749</v>
      </c>
      <c r="P126" s="299">
        <f t="shared" si="50"/>
        <v>1108.6685365380763</v>
      </c>
      <c r="Q126" s="299">
        <f t="shared" si="50"/>
        <v>1630.6030225899742</v>
      </c>
      <c r="R126" s="299">
        <f t="shared" si="50"/>
        <v>1630.6030225899742</v>
      </c>
      <c r="S126" s="299">
        <f t="shared" si="50"/>
        <v>1630.6030225899742</v>
      </c>
      <c r="T126" s="299">
        <f t="shared" si="50"/>
        <v>1630.6030225899742</v>
      </c>
      <c r="U126" s="299">
        <f t="shared" si="50"/>
        <v>1630.6030225899742</v>
      </c>
      <c r="V126" s="299">
        <f t="shared" si="50"/>
        <v>1630.6030225899742</v>
      </c>
      <c r="W126" s="299">
        <f t="shared" si="50"/>
        <v>1630.6030225899742</v>
      </c>
      <c r="X126" s="299">
        <f t="shared" si="50"/>
        <v>1630.6030225899742</v>
      </c>
      <c r="Y126" s="299">
        <f t="shared" si="50"/>
        <v>1630.6030225899742</v>
      </c>
      <c r="Z126" s="299">
        <f t="shared" si="50"/>
        <v>1630.6030225899742</v>
      </c>
      <c r="AA126" s="299">
        <f t="shared" si="50"/>
        <v>1630.6030225899742</v>
      </c>
      <c r="AB126" s="299">
        <f t="shared" si="50"/>
        <v>1630.6030225899742</v>
      </c>
      <c r="AC126" s="299">
        <f t="shared" si="50"/>
        <v>1630.6030225899742</v>
      </c>
      <c r="AD126" s="299">
        <f t="shared" si="50"/>
        <v>1630.6030225899742</v>
      </c>
      <c r="AE126" s="299">
        <f t="shared" si="50"/>
        <v>1630.6030225899742</v>
      </c>
      <c r="AF126" s="299">
        <f t="shared" si="50"/>
        <v>1630.6030225899742</v>
      </c>
    </row>
    <row r="127" spans="1:32" x14ac:dyDescent="0.2">
      <c r="A127" s="294" t="s">
        <v>256</v>
      </c>
      <c r="B127" s="294" t="s">
        <v>255</v>
      </c>
      <c r="C127" s="300">
        <f>C125</f>
        <v>3.744292237442922E-2</v>
      </c>
      <c r="E127" s="294" t="s">
        <v>254</v>
      </c>
      <c r="F127" s="299">
        <f t="shared" ref="F127:AF127" si="51">F122*$C127*F123</f>
        <v>0</v>
      </c>
      <c r="G127" s="299">
        <f t="shared" si="51"/>
        <v>0</v>
      </c>
      <c r="H127" s="299">
        <f t="shared" si="51"/>
        <v>0</v>
      </c>
      <c r="I127" s="299">
        <f t="shared" si="51"/>
        <v>0</v>
      </c>
      <c r="J127" s="299">
        <f t="shared" si="51"/>
        <v>0</v>
      </c>
      <c r="K127" s="299">
        <f t="shared" si="51"/>
        <v>1.5479564402685042E-6</v>
      </c>
      <c r="L127" s="299">
        <f t="shared" si="51"/>
        <v>1.6589110574384386E-5</v>
      </c>
      <c r="M127" s="299">
        <f t="shared" si="51"/>
        <v>8.167044336182365E-5</v>
      </c>
      <c r="N127" s="299">
        <f t="shared" si="51"/>
        <v>2.4795346394519571E-4</v>
      </c>
      <c r="O127" s="299">
        <f t="shared" si="51"/>
        <v>5.3267645957577646E-4</v>
      </c>
      <c r="P127" s="299">
        <f t="shared" si="51"/>
        <v>8.9597750862474253E-4</v>
      </c>
      <c r="Q127" s="299">
        <f t="shared" si="51"/>
        <v>1.3177821734701798E-3</v>
      </c>
      <c r="R127" s="299">
        <f t="shared" si="51"/>
        <v>1.3177821734701798E-3</v>
      </c>
      <c r="S127" s="299">
        <f t="shared" si="51"/>
        <v>1.3177821734701798E-3</v>
      </c>
      <c r="T127" s="299">
        <f t="shared" si="51"/>
        <v>1.3177821734701798E-3</v>
      </c>
      <c r="U127" s="299">
        <f t="shared" si="51"/>
        <v>1.3177821734701798E-3</v>
      </c>
      <c r="V127" s="299">
        <f t="shared" si="51"/>
        <v>1.3177821734701798E-3</v>
      </c>
      <c r="W127" s="299">
        <f t="shared" si="51"/>
        <v>1.3177821734701798E-3</v>
      </c>
      <c r="X127" s="299">
        <f t="shared" si="51"/>
        <v>1.3177821734701798E-3</v>
      </c>
      <c r="Y127" s="299">
        <f t="shared" si="51"/>
        <v>1.3177821734701798E-3</v>
      </c>
      <c r="Z127" s="299">
        <f t="shared" si="51"/>
        <v>1.3177821734701798E-3</v>
      </c>
      <c r="AA127" s="299">
        <f t="shared" si="51"/>
        <v>1.3177821734701798E-3</v>
      </c>
      <c r="AB127" s="299">
        <f t="shared" si="51"/>
        <v>1.3177821734701798E-3</v>
      </c>
      <c r="AC127" s="299">
        <f t="shared" si="51"/>
        <v>1.3177821734701798E-3</v>
      </c>
      <c r="AD127" s="299">
        <f t="shared" si="51"/>
        <v>1.3177821734701798E-3</v>
      </c>
      <c r="AE127" s="299">
        <f t="shared" si="51"/>
        <v>1.3177821734701798E-3</v>
      </c>
      <c r="AF127" s="299">
        <f t="shared" si="51"/>
        <v>1.3177821734701798E-3</v>
      </c>
    </row>
    <row r="130" spans="1:32" x14ac:dyDescent="0.2">
      <c r="A130" s="298" t="str">
        <f ca="1">"ENERGY AT RISK: "&amp;UPPER(A4)</f>
        <v>ENERGY AT RISK: CP</v>
      </c>
      <c r="B130" s="298"/>
      <c r="C130" s="298"/>
      <c r="D130" s="298"/>
      <c r="E130" s="298"/>
      <c r="F130" s="298"/>
      <c r="G130" s="298"/>
      <c r="H130" s="298"/>
      <c r="I130" s="298"/>
      <c r="J130" s="298"/>
      <c r="K130" s="298"/>
      <c r="L130" s="298"/>
      <c r="M130" s="298"/>
      <c r="N130" s="298"/>
      <c r="O130" s="298"/>
      <c r="P130" s="298"/>
      <c r="Q130" s="298"/>
      <c r="R130" s="298"/>
      <c r="S130" s="298"/>
      <c r="T130" s="298"/>
      <c r="U130" s="298"/>
      <c r="V130" s="298"/>
      <c r="W130" s="298"/>
      <c r="X130" s="298"/>
      <c r="Y130" s="298"/>
      <c r="Z130" s="298"/>
      <c r="AA130" s="298"/>
      <c r="AB130" s="298"/>
      <c r="AC130" s="298"/>
      <c r="AD130" s="298"/>
      <c r="AE130" s="298"/>
      <c r="AF130" s="298"/>
    </row>
    <row r="132" spans="1:32" x14ac:dyDescent="0.2">
      <c r="A132" s="322"/>
      <c r="B132" s="322"/>
      <c r="C132" s="322"/>
      <c r="D132" s="322"/>
      <c r="E132" s="322"/>
      <c r="F132" s="322">
        <v>2024</v>
      </c>
      <c r="G132" s="322">
        <v>2025</v>
      </c>
      <c r="H132" s="322">
        <v>2026</v>
      </c>
      <c r="I132" s="322">
        <v>2027</v>
      </c>
      <c r="J132" s="322">
        <v>2028</v>
      </c>
      <c r="K132" s="322">
        <v>2029</v>
      </c>
      <c r="L132" s="322">
        <v>2030</v>
      </c>
      <c r="M132" s="322">
        <v>2031</v>
      </c>
      <c r="N132" s="322">
        <v>2032</v>
      </c>
      <c r="O132" s="322">
        <v>2033</v>
      </c>
      <c r="P132" s="322">
        <v>2034</v>
      </c>
      <c r="Q132" s="322">
        <v>2035</v>
      </c>
      <c r="R132" s="322">
        <v>2036</v>
      </c>
      <c r="S132" s="322">
        <v>2037</v>
      </c>
      <c r="T132" s="322">
        <v>2038</v>
      </c>
      <c r="U132" s="322">
        <v>2039</v>
      </c>
      <c r="V132" s="322">
        <v>2040</v>
      </c>
      <c r="W132" s="322">
        <v>2041</v>
      </c>
      <c r="X132" s="322">
        <v>2042</v>
      </c>
      <c r="Y132" s="322">
        <v>2043</v>
      </c>
      <c r="Z132" s="322">
        <v>2044</v>
      </c>
      <c r="AA132" s="322">
        <v>2045</v>
      </c>
      <c r="AB132" s="322">
        <v>2046</v>
      </c>
      <c r="AC132" s="322">
        <v>2047</v>
      </c>
      <c r="AD132" s="322">
        <v>2048</v>
      </c>
      <c r="AE132" s="322">
        <v>2049</v>
      </c>
      <c r="AF132" s="322">
        <v>2050</v>
      </c>
    </row>
    <row r="133" spans="1:32" x14ac:dyDescent="0.2">
      <c r="A133" s="294" t="s">
        <v>277</v>
      </c>
    </row>
    <row r="134" spans="1:32" x14ac:dyDescent="0.2">
      <c r="A134" s="294" t="s">
        <v>137</v>
      </c>
      <c r="B134" s="294" t="s">
        <v>257</v>
      </c>
      <c r="E134" s="294" t="s">
        <v>276</v>
      </c>
      <c r="F134" s="321">
        <f>IF('EaR Opt1 &amp; Opt2 AR010'!$F$29="15m",(F159+F184)*0.25,F159+F184)</f>
        <v>0</v>
      </c>
      <c r="G134" s="321">
        <f>IF('EaR Opt1 &amp; Opt2 AR010'!$F$29="15m",(G159+G184)*0.25,G159+G184)</f>
        <v>0</v>
      </c>
      <c r="H134" s="321">
        <f>IF('EaR Opt1 &amp; Opt2 AR010'!$F$29="15m",(H159+H184)*0.25,H159+H184)</f>
        <v>0</v>
      </c>
      <c r="I134" s="321">
        <f>IF('EaR Opt1 &amp; Opt2 AR010'!$F$29="15m",(I159+I184)*0.25,I159+I184)</f>
        <v>0</v>
      </c>
      <c r="J134" s="321">
        <f>IF('EaR Opt1 &amp; Opt2 AR010'!$F$29="15m",(J159+J184)*0.25,J159+J184)</f>
        <v>0</v>
      </c>
      <c r="K134" s="321">
        <f>IF('EaR Opt1 &amp; Opt2 AR010'!$F$29="15m",(K159+K184)*0.25,K159+K184)</f>
        <v>0</v>
      </c>
      <c r="L134" s="321">
        <f>IF('EaR Opt1 &amp; Opt2 AR010'!$F$29="15m",(L159+L184)*0.25,L159+L184)</f>
        <v>0</v>
      </c>
      <c r="M134" s="321">
        <f>IF('EaR Opt1 &amp; Opt2 AR010'!$F$29="15m",(M159+M184)*0.25,M159+M184)</f>
        <v>0</v>
      </c>
      <c r="N134" s="321">
        <f>IF('EaR Opt1 &amp; Opt2 AR010'!$F$29="15m",(N159+N184)*0.25,N159+N184)</f>
        <v>0.1424346507847126</v>
      </c>
      <c r="O134" s="321">
        <f>IF('EaR Opt1 &amp; Opt2 AR010'!$F$29="15m",(O159+O184)*0.25,O159+O184)</f>
        <v>2.6196169464578607</v>
      </c>
      <c r="P134" s="321">
        <f>IF('EaR Opt1 &amp; Opt2 AR010'!$F$29="15m",(P159+P184)*0.25,P159+P184)</f>
        <v>12.918370503144052</v>
      </c>
      <c r="Q134" s="321">
        <f>IF('EaR Opt1 &amp; Opt2 AR010'!$F$29="15m",(Q159+Q184)*0.25,Q159+Q184)</f>
        <v>35.597964546365901</v>
      </c>
      <c r="R134" s="321">
        <f>IF('EaR Opt1 &amp; Opt2 AR010'!$F$29="15m",(R159+R184)*0.25,R159+R184)</f>
        <v>35.597964546365901</v>
      </c>
      <c r="S134" s="321">
        <f>IF('EaR Opt1 &amp; Opt2 AR010'!$F$29="15m",(S159+S184)*0.25,S159+S184)</f>
        <v>35.597964546365901</v>
      </c>
      <c r="T134" s="321">
        <f>IF('EaR Opt1 &amp; Opt2 AR010'!$F$29="15m",(T159+T184)*0.25,T159+T184)</f>
        <v>35.597964546365901</v>
      </c>
      <c r="U134" s="321">
        <f>IF('EaR Opt1 &amp; Opt2 AR010'!$F$29="15m",(U159+U184)*0.25,U159+U184)</f>
        <v>35.597964546365901</v>
      </c>
      <c r="V134" s="321">
        <f>IF('EaR Opt1 &amp; Opt2 AR010'!$F$29="15m",(V159+V184)*0.25,V159+V184)</f>
        <v>35.597964546365901</v>
      </c>
      <c r="W134" s="321">
        <f>IF('EaR Opt1 &amp; Opt2 AR010'!$F$29="15m",(W159+W184)*0.25,W159+W184)</f>
        <v>35.597964546365901</v>
      </c>
      <c r="X134" s="321">
        <f>IF('EaR Opt1 &amp; Opt2 AR010'!$F$29="15m",(X159+X184)*0.25,X159+X184)</f>
        <v>35.597964546365901</v>
      </c>
      <c r="Y134" s="321">
        <f>IF('EaR Opt1 &amp; Opt2 AR010'!$F$29="15m",(Y159+Y184)*0.25,Y159+Y184)</f>
        <v>35.597964546365901</v>
      </c>
      <c r="Z134" s="321">
        <f>IF('EaR Opt1 &amp; Opt2 AR010'!$F$29="15m",(Z159+Z184)*0.25,Z159+Z184)</f>
        <v>35.597964546365901</v>
      </c>
      <c r="AA134" s="321">
        <f>IF('EaR Opt1 &amp; Opt2 AR010'!$F$29="15m",(AA159+AA184)*0.25,AA159+AA184)</f>
        <v>35.597964546365901</v>
      </c>
      <c r="AB134" s="321">
        <f>IF('EaR Opt1 &amp; Opt2 AR010'!$F$29="15m",(AB159+AB184)*0.25,AB159+AB184)</f>
        <v>35.597964546365901</v>
      </c>
      <c r="AC134" s="321">
        <f>IF('EaR Opt1 &amp; Opt2 AR010'!$F$29="15m",(AC159+AC184)*0.25,AC159+AC184)</f>
        <v>35.597964546365901</v>
      </c>
      <c r="AD134" s="321">
        <f>IF('EaR Opt1 &amp; Opt2 AR010'!$F$29="15m",(AD159+AD184)*0.25,AD159+AD184)</f>
        <v>35.597964546365901</v>
      </c>
      <c r="AE134" s="321">
        <f>IF('EaR Opt1 &amp; Opt2 AR010'!$F$29="15m",(AE159+AE184)*0.25,AE159+AE184)</f>
        <v>35.597964546365901</v>
      </c>
      <c r="AF134" s="321">
        <f>IF('EaR Opt1 &amp; Opt2 AR010'!$F$29="15m",(AF159+AF184)*0.25,AF159+AF184)</f>
        <v>35.597964546365901</v>
      </c>
    </row>
    <row r="135" spans="1:32" x14ac:dyDescent="0.2">
      <c r="A135" s="294" t="s">
        <v>137</v>
      </c>
      <c r="B135" s="294" t="s">
        <v>255</v>
      </c>
      <c r="E135" s="294" t="s">
        <v>276</v>
      </c>
      <c r="F135" s="321">
        <f>IF('EaR Opt1 &amp; Opt2 AR010'!$F$29="15m",(F160+F185)*0.25,F160+F185)</f>
        <v>0</v>
      </c>
      <c r="G135" s="321">
        <f>IF('EaR Opt1 &amp; Opt2 AR010'!$F$29="15m",(G160+G185)*0.25,G160+G185)</f>
        <v>0</v>
      </c>
      <c r="H135" s="321">
        <f>IF('EaR Opt1 &amp; Opt2 AR010'!$F$29="15m",(H160+H185)*0.25,H160+H185)</f>
        <v>0</v>
      </c>
      <c r="I135" s="321">
        <f>IF('EaR Opt1 &amp; Opt2 AR010'!$F$29="15m",(I160+I185)*0.25,I160+I185)</f>
        <v>0</v>
      </c>
      <c r="J135" s="321">
        <f>IF('EaR Opt1 &amp; Opt2 AR010'!$F$29="15m",(J160+J185)*0.25,J160+J185)</f>
        <v>0</v>
      </c>
      <c r="K135" s="321">
        <f>IF('EaR Opt1 &amp; Opt2 AR010'!$F$29="15m",(K160+K185)*0.25,K160+K185)</f>
        <v>0</v>
      </c>
      <c r="L135" s="321">
        <f>IF('EaR Opt1 &amp; Opt2 AR010'!$F$29="15m",(L160+L185)*0.25,L160+L185)</f>
        <v>0</v>
      </c>
      <c r="M135" s="321">
        <f>IF('EaR Opt1 &amp; Opt2 AR010'!$F$29="15m",(M160+M185)*0.25,M160+M185)</f>
        <v>0</v>
      </c>
      <c r="N135" s="321">
        <f>IF('EaR Opt1 &amp; Opt2 AR010'!$F$29="15m",(N160+N185)*0.25,N160+N185)</f>
        <v>0</v>
      </c>
      <c r="O135" s="321">
        <f>IF('EaR Opt1 &amp; Opt2 AR010'!$F$29="15m",(O160+O185)*0.25,O160+O185)</f>
        <v>0</v>
      </c>
      <c r="P135" s="321">
        <f>IF('EaR Opt1 &amp; Opt2 AR010'!$F$29="15m",(P160+P185)*0.25,P160+P185)</f>
        <v>0</v>
      </c>
      <c r="Q135" s="321">
        <f>IF('EaR Opt1 &amp; Opt2 AR010'!$F$29="15m",(Q160+Q185)*0.25,Q160+Q185)</f>
        <v>0</v>
      </c>
      <c r="R135" s="321">
        <f>IF('EaR Opt1 &amp; Opt2 AR010'!$F$29="15m",(R160+R185)*0.25,R160+R185)</f>
        <v>0</v>
      </c>
      <c r="S135" s="321">
        <f>IF('EaR Opt1 &amp; Opt2 AR010'!$F$29="15m",(S160+S185)*0.25,S160+S185)</f>
        <v>0</v>
      </c>
      <c r="T135" s="321">
        <f>IF('EaR Opt1 &amp; Opt2 AR010'!$F$29="15m",(T160+T185)*0.25,T160+T185)</f>
        <v>0</v>
      </c>
      <c r="U135" s="321">
        <f>IF('EaR Opt1 &amp; Opt2 AR010'!$F$29="15m",(U160+U185)*0.25,U160+U185)</f>
        <v>0</v>
      </c>
      <c r="V135" s="321">
        <f>IF('EaR Opt1 &amp; Opt2 AR010'!$F$29="15m",(V160+V185)*0.25,V160+V185)</f>
        <v>0</v>
      </c>
      <c r="W135" s="321">
        <f>IF('EaR Opt1 &amp; Opt2 AR010'!$F$29="15m",(W160+W185)*0.25,W160+W185)</f>
        <v>0</v>
      </c>
      <c r="X135" s="321">
        <f>IF('EaR Opt1 &amp; Opt2 AR010'!$F$29="15m",(X160+X185)*0.25,X160+X185)</f>
        <v>0</v>
      </c>
      <c r="Y135" s="321">
        <f>IF('EaR Opt1 &amp; Opt2 AR010'!$F$29="15m",(Y160+Y185)*0.25,Y160+Y185)</f>
        <v>0</v>
      </c>
      <c r="Z135" s="321">
        <f>IF('EaR Opt1 &amp; Opt2 AR010'!$F$29="15m",(Z160+Z185)*0.25,Z160+Z185)</f>
        <v>0</v>
      </c>
      <c r="AA135" s="321">
        <f>IF('EaR Opt1 &amp; Opt2 AR010'!$F$29="15m",(AA160+AA185)*0.25,AA160+AA185)</f>
        <v>0</v>
      </c>
      <c r="AB135" s="321">
        <f>IF('EaR Opt1 &amp; Opt2 AR010'!$F$29="15m",(AB160+AB185)*0.25,AB160+AB185)</f>
        <v>0</v>
      </c>
      <c r="AC135" s="321">
        <f>IF('EaR Opt1 &amp; Opt2 AR010'!$F$29="15m",(AC160+AC185)*0.25,AC160+AC185)</f>
        <v>0</v>
      </c>
      <c r="AD135" s="321">
        <f>IF('EaR Opt1 &amp; Opt2 AR010'!$F$29="15m",(AD160+AD185)*0.25,AD160+AD185)</f>
        <v>0</v>
      </c>
      <c r="AE135" s="321">
        <f>IF('EaR Opt1 &amp; Opt2 AR010'!$F$29="15m",(AE160+AE185)*0.25,AE160+AE185)</f>
        <v>0</v>
      </c>
      <c r="AF135" s="321">
        <f>IF('EaR Opt1 &amp; Opt2 AR010'!$F$29="15m",(AF160+AF185)*0.25,AF160+AF185)</f>
        <v>0</v>
      </c>
    </row>
    <row r="136" spans="1:32" x14ac:dyDescent="0.2">
      <c r="A136" s="294" t="s">
        <v>256</v>
      </c>
      <c r="B136" s="294" t="s">
        <v>257</v>
      </c>
      <c r="E136" s="294" t="s">
        <v>276</v>
      </c>
      <c r="F136" s="321">
        <f>IF('EaR Opt1 &amp; Opt2 AR010'!$F$29="15m",(F161+F186)*0.25,F161+F186)</f>
        <v>0</v>
      </c>
      <c r="G136" s="321">
        <f>IF('EaR Opt1 &amp; Opt2 AR010'!$F$29="15m",(G161+G186)*0.25,G161+G186)</f>
        <v>0</v>
      </c>
      <c r="H136" s="321">
        <f>IF('EaR Opt1 &amp; Opt2 AR010'!$F$29="15m",(H161+H186)*0.25,H161+H186)</f>
        <v>0</v>
      </c>
      <c r="I136" s="321">
        <f>IF('EaR Opt1 &amp; Opt2 AR010'!$F$29="15m",(I161+I186)*0.25,I161+I186)</f>
        <v>0</v>
      </c>
      <c r="J136" s="321">
        <f>IF('EaR Opt1 &amp; Opt2 AR010'!$F$29="15m",(J161+J186)*0.25,J161+J186)</f>
        <v>0</v>
      </c>
      <c r="K136" s="321">
        <f>IF('EaR Opt1 &amp; Opt2 AR010'!$F$29="15m",(K161+K186)*0.25,K161+K186)</f>
        <v>0</v>
      </c>
      <c r="L136" s="321">
        <f>IF('EaR Opt1 &amp; Opt2 AR010'!$F$29="15m",(L161+L186)*0.25,L161+L186)</f>
        <v>0</v>
      </c>
      <c r="M136" s="321">
        <f>IF('EaR Opt1 &amp; Opt2 AR010'!$F$29="15m",(M161+M186)*0.25,M161+M186)</f>
        <v>0</v>
      </c>
      <c r="N136" s="321">
        <f>IF('EaR Opt1 &amp; Opt2 AR010'!$F$29="15m",(N161+N186)*0.25,N161+N186)</f>
        <v>1.1197287674394281</v>
      </c>
      <c r="O136" s="321">
        <f>IF('EaR Opt1 &amp; Opt2 AR010'!$F$29="15m",(O161+O186)*0.25,O161+O186)</f>
        <v>9.6398194374990123</v>
      </c>
      <c r="P136" s="321">
        <f>IF('EaR Opt1 &amp; Opt2 AR010'!$F$29="15m",(P161+P186)*0.25,P161+P186)</f>
        <v>33.594474297314548</v>
      </c>
      <c r="Q136" s="321">
        <f>IF('EaR Opt1 &amp; Opt2 AR010'!$F$29="15m",(Q161+Q186)*0.25,Q161+Q186)</f>
        <v>75.305970832991179</v>
      </c>
      <c r="R136" s="321">
        <f>IF('EaR Opt1 &amp; Opt2 AR010'!$F$29="15m",(R161+R186)*0.25,R161+R186)</f>
        <v>75.305970832991179</v>
      </c>
      <c r="S136" s="321">
        <f>IF('EaR Opt1 &amp; Opt2 AR010'!$F$29="15m",(S161+S186)*0.25,S161+S186)</f>
        <v>75.305970832991179</v>
      </c>
      <c r="T136" s="321">
        <f>IF('EaR Opt1 &amp; Opt2 AR010'!$F$29="15m",(T161+T186)*0.25,T161+T186)</f>
        <v>75.305970832991179</v>
      </c>
      <c r="U136" s="321">
        <f>IF('EaR Opt1 &amp; Opt2 AR010'!$F$29="15m",(U161+U186)*0.25,U161+U186)</f>
        <v>75.305970832991179</v>
      </c>
      <c r="V136" s="321">
        <f>IF('EaR Opt1 &amp; Opt2 AR010'!$F$29="15m",(V161+V186)*0.25,V161+V186)</f>
        <v>75.305970832991179</v>
      </c>
      <c r="W136" s="321">
        <f>IF('EaR Opt1 &amp; Opt2 AR010'!$F$29="15m",(W161+W186)*0.25,W161+W186)</f>
        <v>75.305970832991179</v>
      </c>
      <c r="X136" s="321">
        <f>IF('EaR Opt1 &amp; Opt2 AR010'!$F$29="15m",(X161+X186)*0.25,X161+X186)</f>
        <v>75.305970832991179</v>
      </c>
      <c r="Y136" s="321">
        <f>IF('EaR Opt1 &amp; Opt2 AR010'!$F$29="15m",(Y161+Y186)*0.25,Y161+Y186)</f>
        <v>75.305970832991179</v>
      </c>
      <c r="Z136" s="321">
        <f>IF('EaR Opt1 &amp; Opt2 AR010'!$F$29="15m",(Z161+Z186)*0.25,Z161+Z186)</f>
        <v>75.305970832991179</v>
      </c>
      <c r="AA136" s="321">
        <f>IF('EaR Opt1 &amp; Opt2 AR010'!$F$29="15m",(AA161+AA186)*0.25,AA161+AA186)</f>
        <v>75.305970832991179</v>
      </c>
      <c r="AB136" s="321">
        <f>IF('EaR Opt1 &amp; Opt2 AR010'!$F$29="15m",(AB161+AB186)*0.25,AB161+AB186)</f>
        <v>75.305970832991179</v>
      </c>
      <c r="AC136" s="321">
        <f>IF('EaR Opt1 &amp; Opt2 AR010'!$F$29="15m",(AC161+AC186)*0.25,AC161+AC186)</f>
        <v>75.305970832991179</v>
      </c>
      <c r="AD136" s="321">
        <f>IF('EaR Opt1 &amp; Opt2 AR010'!$F$29="15m",(AD161+AD186)*0.25,AD161+AD186)</f>
        <v>75.305970832991179</v>
      </c>
      <c r="AE136" s="321">
        <f>IF('EaR Opt1 &amp; Opt2 AR010'!$F$29="15m",(AE161+AE186)*0.25,AE161+AE186)</f>
        <v>75.305970832991179</v>
      </c>
      <c r="AF136" s="321">
        <f>IF('EaR Opt1 &amp; Opt2 AR010'!$F$29="15m",(AF161+AF186)*0.25,AF161+AF186)</f>
        <v>75.305970832991179</v>
      </c>
    </row>
    <row r="137" spans="1:32" x14ac:dyDescent="0.2">
      <c r="A137" s="294" t="s">
        <v>256</v>
      </c>
      <c r="B137" s="294" t="s">
        <v>255</v>
      </c>
      <c r="E137" s="294" t="s">
        <v>276</v>
      </c>
      <c r="F137" s="321">
        <f>IF('EaR Opt1 &amp; Opt2 AR010'!$F$29="15m",(F162+F187)*0.25,F162+F187)</f>
        <v>0</v>
      </c>
      <c r="G137" s="321">
        <f>IF('EaR Opt1 &amp; Opt2 AR010'!$F$29="15m",(G162+G187)*0.25,G162+G187)</f>
        <v>0</v>
      </c>
      <c r="H137" s="321">
        <f>IF('EaR Opt1 &amp; Opt2 AR010'!$F$29="15m",(H162+H187)*0.25,H162+H187)</f>
        <v>0</v>
      </c>
      <c r="I137" s="321">
        <f>IF('EaR Opt1 &amp; Opt2 AR010'!$F$29="15m",(I162+I187)*0.25,I162+I187)</f>
        <v>0</v>
      </c>
      <c r="J137" s="321">
        <f>IF('EaR Opt1 &amp; Opt2 AR010'!$F$29="15m",(J162+J187)*0.25,J162+J187)</f>
        <v>0</v>
      </c>
      <c r="K137" s="321">
        <f>IF('EaR Opt1 &amp; Opt2 AR010'!$F$29="15m",(K162+K187)*0.25,K162+K187)</f>
        <v>0</v>
      </c>
      <c r="L137" s="321">
        <f>IF('EaR Opt1 &amp; Opt2 AR010'!$F$29="15m",(L162+L187)*0.25,L162+L187)</f>
        <v>0</v>
      </c>
      <c r="M137" s="321">
        <f>IF('EaR Opt1 &amp; Opt2 AR010'!$F$29="15m",(M162+M187)*0.25,M162+M187)</f>
        <v>0</v>
      </c>
      <c r="N137" s="321">
        <f>IF('EaR Opt1 &amp; Opt2 AR010'!$F$29="15m",(N162+N187)*0.25,N162+N187)</f>
        <v>2.4167875982694653E-5</v>
      </c>
      <c r="O137" s="321">
        <f>IF('EaR Opt1 &amp; Opt2 AR010'!$F$29="15m",(O162+O187)*0.25,O162+O187)</f>
        <v>2.0806285185415163E-4</v>
      </c>
      <c r="P137" s="321">
        <f>IF('EaR Opt1 &amp; Opt2 AR010'!$F$29="15m",(P162+P187)*0.25,P162+P187)</f>
        <v>7.2509264040121479E-4</v>
      </c>
      <c r="Q137" s="321">
        <f>IF('EaR Opt1 &amp; Opt2 AR010'!$F$29="15m",(Q162+Q187)*0.25,Q162+Q187)</f>
        <v>1.6253805535342281E-3</v>
      </c>
      <c r="R137" s="321">
        <f>IF('EaR Opt1 &amp; Opt2 AR010'!$F$29="15m",(R162+R187)*0.25,R162+R187)</f>
        <v>1.6253805535342281E-3</v>
      </c>
      <c r="S137" s="321">
        <f>IF('EaR Opt1 &amp; Opt2 AR010'!$F$29="15m",(S162+S187)*0.25,S162+S187)</f>
        <v>1.6253805535342281E-3</v>
      </c>
      <c r="T137" s="321">
        <f>IF('EaR Opt1 &amp; Opt2 AR010'!$F$29="15m",(T162+T187)*0.25,T162+T187)</f>
        <v>1.6253805535342281E-3</v>
      </c>
      <c r="U137" s="321">
        <f>IF('EaR Opt1 &amp; Opt2 AR010'!$F$29="15m",(U162+U187)*0.25,U162+U187)</f>
        <v>1.6253805535342281E-3</v>
      </c>
      <c r="V137" s="321">
        <f>IF('EaR Opt1 &amp; Opt2 AR010'!$F$29="15m",(V162+V187)*0.25,V162+V187)</f>
        <v>1.6253805535342281E-3</v>
      </c>
      <c r="W137" s="321">
        <f>IF('EaR Opt1 &amp; Opt2 AR010'!$F$29="15m",(W162+W187)*0.25,W162+W187)</f>
        <v>1.6253805535342281E-3</v>
      </c>
      <c r="X137" s="321">
        <f>IF('EaR Opt1 &amp; Opt2 AR010'!$F$29="15m",(X162+X187)*0.25,X162+X187)</f>
        <v>1.6253805535342281E-3</v>
      </c>
      <c r="Y137" s="321">
        <f>IF('EaR Opt1 &amp; Opt2 AR010'!$F$29="15m",(Y162+Y187)*0.25,Y162+Y187)</f>
        <v>1.6253805535342281E-3</v>
      </c>
      <c r="Z137" s="321">
        <f>IF('EaR Opt1 &amp; Opt2 AR010'!$F$29="15m",(Z162+Z187)*0.25,Z162+Z187)</f>
        <v>1.6253805535342281E-3</v>
      </c>
      <c r="AA137" s="321">
        <f>IF('EaR Opt1 &amp; Opt2 AR010'!$F$29="15m",(AA162+AA187)*0.25,AA162+AA187)</f>
        <v>1.6253805535342281E-3</v>
      </c>
      <c r="AB137" s="321">
        <f>IF('EaR Opt1 &amp; Opt2 AR010'!$F$29="15m",(AB162+AB187)*0.25,AB162+AB187)</f>
        <v>1.6253805535342281E-3</v>
      </c>
      <c r="AC137" s="321">
        <f>IF('EaR Opt1 &amp; Opt2 AR010'!$F$29="15m",(AC162+AC187)*0.25,AC162+AC187)</f>
        <v>1.6253805535342281E-3</v>
      </c>
      <c r="AD137" s="321">
        <f>IF('EaR Opt1 &amp; Opt2 AR010'!$F$29="15m",(AD162+AD187)*0.25,AD162+AD187)</f>
        <v>1.6253805535342281E-3</v>
      </c>
      <c r="AE137" s="321">
        <f>IF('EaR Opt1 &amp; Opt2 AR010'!$F$29="15m",(AE162+AE187)*0.25,AE162+AE187)</f>
        <v>1.6253805535342281E-3</v>
      </c>
      <c r="AF137" s="321">
        <f>IF('EaR Opt1 &amp; Opt2 AR010'!$F$29="15m",(AF162+AF187)*0.25,AF162+AF187)</f>
        <v>1.6253805535342281E-3</v>
      </c>
    </row>
    <row r="138" spans="1:32" x14ac:dyDescent="0.2">
      <c r="A138" s="294" t="s">
        <v>137</v>
      </c>
      <c r="B138" s="294" t="s">
        <v>257</v>
      </c>
      <c r="E138" s="294" t="s">
        <v>275</v>
      </c>
      <c r="F138" s="321">
        <f>IF('EaR Opt1 &amp; Opt2 AR010'!$F$29="15m",(F164+F189)*0.25,F164+F189)</f>
        <v>0</v>
      </c>
      <c r="G138" s="321">
        <f>IF('EaR Opt1 &amp; Opt2 AR010'!$F$29="15m",(G164+G189)*0.25,G164+G189)</f>
        <v>0</v>
      </c>
      <c r="H138" s="321">
        <f>IF('EaR Opt1 &amp; Opt2 AR010'!$F$29="15m",(H164+H189)*0.25,H164+H189)</f>
        <v>0</v>
      </c>
      <c r="I138" s="321">
        <f>IF('EaR Opt1 &amp; Opt2 AR010'!$F$29="15m",(I164+I189)*0.25,I164+I189)</f>
        <v>0</v>
      </c>
      <c r="J138" s="321">
        <f>IF('EaR Opt1 &amp; Opt2 AR010'!$F$29="15m",(J164+J189)*0.25,J164+J189)</f>
        <v>0</v>
      </c>
      <c r="K138" s="321">
        <f>IF('EaR Opt1 &amp; Opt2 AR010'!$F$29="15m",(K164+K189)*0.25,K164+K189)</f>
        <v>0</v>
      </c>
      <c r="L138" s="321">
        <f>IF('EaR Opt1 &amp; Opt2 AR010'!$F$29="15m",(L164+L189)*0.25,L164+L189)</f>
        <v>0</v>
      </c>
      <c r="M138" s="321">
        <f>IF('EaR Opt1 &amp; Opt2 AR010'!$F$29="15m",(M164+M189)*0.25,M164+M189)</f>
        <v>0</v>
      </c>
      <c r="N138" s="321">
        <f>IF('EaR Opt1 &amp; Opt2 AR010'!$F$29="15m",(N164+N189)*0.25,N164+N189)</f>
        <v>0.1424346507847126</v>
      </c>
      <c r="O138" s="321">
        <f>IF('EaR Opt1 &amp; Opt2 AR010'!$F$29="15m",(O164+O189)*0.25,O164+O189)</f>
        <v>2.6196169464578607</v>
      </c>
      <c r="P138" s="321">
        <f>IF('EaR Opt1 &amp; Opt2 AR010'!$F$29="15m",(P164+P189)*0.25,P164+P189)</f>
        <v>12.918370503144052</v>
      </c>
      <c r="Q138" s="321">
        <f>IF('EaR Opt1 &amp; Opt2 AR010'!$F$29="15m",(Q164+Q189)*0.25,Q164+Q189)</f>
        <v>35.597964546365901</v>
      </c>
      <c r="R138" s="321">
        <f>IF('EaR Opt1 &amp; Opt2 AR010'!$F$29="15m",(R164+R189)*0.25,R164+R189)</f>
        <v>35.597964546365901</v>
      </c>
      <c r="S138" s="321">
        <f>IF('EaR Opt1 &amp; Opt2 AR010'!$F$29="15m",(S164+S189)*0.25,S164+S189)</f>
        <v>35.597964546365901</v>
      </c>
      <c r="T138" s="321">
        <f>IF('EaR Opt1 &amp; Opt2 AR010'!$F$29="15m",(T164+T189)*0.25,T164+T189)</f>
        <v>35.597964546365901</v>
      </c>
      <c r="U138" s="321">
        <f>IF('EaR Opt1 &amp; Opt2 AR010'!$F$29="15m",(U164+U189)*0.25,U164+U189)</f>
        <v>35.597964546365901</v>
      </c>
      <c r="V138" s="321">
        <f>IF('EaR Opt1 &amp; Opt2 AR010'!$F$29="15m",(V164+V189)*0.25,V164+V189)</f>
        <v>35.597964546365901</v>
      </c>
      <c r="W138" s="321">
        <f>IF('EaR Opt1 &amp; Opt2 AR010'!$F$29="15m",(W164+W189)*0.25,W164+W189)</f>
        <v>35.597964546365901</v>
      </c>
      <c r="X138" s="321">
        <f>IF('EaR Opt1 &amp; Opt2 AR010'!$F$29="15m",(X164+X189)*0.25,X164+X189)</f>
        <v>35.597964546365901</v>
      </c>
      <c r="Y138" s="321">
        <f>IF('EaR Opt1 &amp; Opt2 AR010'!$F$29="15m",(Y164+Y189)*0.25,Y164+Y189)</f>
        <v>35.597964546365901</v>
      </c>
      <c r="Z138" s="321">
        <f>IF('EaR Opt1 &amp; Opt2 AR010'!$F$29="15m",(Z164+Z189)*0.25,Z164+Z189)</f>
        <v>35.597964546365901</v>
      </c>
      <c r="AA138" s="321">
        <f>IF('EaR Opt1 &amp; Opt2 AR010'!$F$29="15m",(AA164+AA189)*0.25,AA164+AA189)</f>
        <v>35.597964546365901</v>
      </c>
      <c r="AB138" s="321">
        <f>IF('EaR Opt1 &amp; Opt2 AR010'!$F$29="15m",(AB164+AB189)*0.25,AB164+AB189)</f>
        <v>35.597964546365901</v>
      </c>
      <c r="AC138" s="321">
        <f>IF('EaR Opt1 &amp; Opt2 AR010'!$F$29="15m",(AC164+AC189)*0.25,AC164+AC189)</f>
        <v>35.597964546365901</v>
      </c>
      <c r="AD138" s="321">
        <f>IF('EaR Opt1 &amp; Opt2 AR010'!$F$29="15m",(AD164+AD189)*0.25,AD164+AD189)</f>
        <v>35.597964546365901</v>
      </c>
      <c r="AE138" s="321">
        <f>IF('EaR Opt1 &amp; Opt2 AR010'!$F$29="15m",(AE164+AE189)*0.25,AE164+AE189)</f>
        <v>35.597964546365901</v>
      </c>
      <c r="AF138" s="321">
        <f>IF('EaR Opt1 &amp; Opt2 AR010'!$F$29="15m",(AF164+AF189)*0.25,AF164+AF189)</f>
        <v>35.597964546365901</v>
      </c>
    </row>
    <row r="139" spans="1:32" x14ac:dyDescent="0.2">
      <c r="A139" s="294" t="s">
        <v>137</v>
      </c>
      <c r="B139" s="294" t="s">
        <v>255</v>
      </c>
      <c r="E139" s="294" t="s">
        <v>275</v>
      </c>
      <c r="F139" s="321">
        <f>IF('EaR Opt1 &amp; Opt2 AR010'!$F$29="15m",(F165+F190)*0.25,F165+F190)</f>
        <v>0</v>
      </c>
      <c r="G139" s="321">
        <f>IF('EaR Opt1 &amp; Opt2 AR010'!$F$29="15m",(G165+G190)*0.25,G165+G190)</f>
        <v>0</v>
      </c>
      <c r="H139" s="321">
        <f>IF('EaR Opt1 &amp; Opt2 AR010'!$F$29="15m",(H165+H190)*0.25,H165+H190)</f>
        <v>0</v>
      </c>
      <c r="I139" s="321">
        <f>IF('EaR Opt1 &amp; Opt2 AR010'!$F$29="15m",(I165+I190)*0.25,I165+I190)</f>
        <v>0</v>
      </c>
      <c r="J139" s="321">
        <f>IF('EaR Opt1 &amp; Opt2 AR010'!$F$29="15m",(J165+J190)*0.25,J165+J190)</f>
        <v>0</v>
      </c>
      <c r="K139" s="321">
        <f>IF('EaR Opt1 &amp; Opt2 AR010'!$F$29="15m",(K165+K190)*0.25,K165+K190)</f>
        <v>0</v>
      </c>
      <c r="L139" s="321">
        <f>IF('EaR Opt1 &amp; Opt2 AR010'!$F$29="15m",(L165+L190)*0.25,L165+L190)</f>
        <v>0</v>
      </c>
      <c r="M139" s="321">
        <f>IF('EaR Opt1 &amp; Opt2 AR010'!$F$29="15m",(M165+M190)*0.25,M165+M190)</f>
        <v>0</v>
      </c>
      <c r="N139" s="321">
        <f>IF('EaR Opt1 &amp; Opt2 AR010'!$F$29="15m",(N165+N190)*0.25,N165+N190)</f>
        <v>0</v>
      </c>
      <c r="O139" s="321">
        <f>IF('EaR Opt1 &amp; Opt2 AR010'!$F$29="15m",(O165+O190)*0.25,O165+O190)</f>
        <v>0</v>
      </c>
      <c r="P139" s="321">
        <f>IF('EaR Opt1 &amp; Opt2 AR010'!$F$29="15m",(P165+P190)*0.25,P165+P190)</f>
        <v>0</v>
      </c>
      <c r="Q139" s="321">
        <f>IF('EaR Opt1 &amp; Opt2 AR010'!$F$29="15m",(Q165+Q190)*0.25,Q165+Q190)</f>
        <v>0</v>
      </c>
      <c r="R139" s="321">
        <f>IF('EaR Opt1 &amp; Opt2 AR010'!$F$29="15m",(R165+R190)*0.25,R165+R190)</f>
        <v>0</v>
      </c>
      <c r="S139" s="321">
        <f>IF('EaR Opt1 &amp; Opt2 AR010'!$F$29="15m",(S165+S190)*0.25,S165+S190)</f>
        <v>0</v>
      </c>
      <c r="T139" s="321">
        <f>IF('EaR Opt1 &amp; Opt2 AR010'!$F$29="15m",(T165+T190)*0.25,T165+T190)</f>
        <v>0</v>
      </c>
      <c r="U139" s="321">
        <f>IF('EaR Opt1 &amp; Opt2 AR010'!$F$29="15m",(U165+U190)*0.25,U165+U190)</f>
        <v>0</v>
      </c>
      <c r="V139" s="321">
        <f>IF('EaR Opt1 &amp; Opt2 AR010'!$F$29="15m",(V165+V190)*0.25,V165+V190)</f>
        <v>0</v>
      </c>
      <c r="W139" s="321">
        <f>IF('EaR Opt1 &amp; Opt2 AR010'!$F$29="15m",(W165+W190)*0.25,W165+W190)</f>
        <v>0</v>
      </c>
      <c r="X139" s="321">
        <f>IF('EaR Opt1 &amp; Opt2 AR010'!$F$29="15m",(X165+X190)*0.25,X165+X190)</f>
        <v>0</v>
      </c>
      <c r="Y139" s="321">
        <f>IF('EaR Opt1 &amp; Opt2 AR010'!$F$29="15m",(Y165+Y190)*0.25,Y165+Y190)</f>
        <v>0</v>
      </c>
      <c r="Z139" s="321">
        <f>IF('EaR Opt1 &amp; Opt2 AR010'!$F$29="15m",(Z165+Z190)*0.25,Z165+Z190)</f>
        <v>0</v>
      </c>
      <c r="AA139" s="321">
        <f>IF('EaR Opt1 &amp; Opt2 AR010'!$F$29="15m",(AA165+AA190)*0.25,AA165+AA190)</f>
        <v>0</v>
      </c>
      <c r="AB139" s="321">
        <f>IF('EaR Opt1 &amp; Opt2 AR010'!$F$29="15m",(AB165+AB190)*0.25,AB165+AB190)</f>
        <v>0</v>
      </c>
      <c r="AC139" s="321">
        <f>IF('EaR Opt1 &amp; Opt2 AR010'!$F$29="15m",(AC165+AC190)*0.25,AC165+AC190)</f>
        <v>0</v>
      </c>
      <c r="AD139" s="321">
        <f>IF('EaR Opt1 &amp; Opt2 AR010'!$F$29="15m",(AD165+AD190)*0.25,AD165+AD190)</f>
        <v>0</v>
      </c>
      <c r="AE139" s="321">
        <f>IF('EaR Opt1 &amp; Opt2 AR010'!$F$29="15m",(AE165+AE190)*0.25,AE165+AE190)</f>
        <v>0</v>
      </c>
      <c r="AF139" s="321">
        <f>IF('EaR Opt1 &amp; Opt2 AR010'!$F$29="15m",(AF165+AF190)*0.25,AF165+AF190)</f>
        <v>0</v>
      </c>
    </row>
    <row r="140" spans="1:32" x14ac:dyDescent="0.2">
      <c r="A140" s="294" t="s">
        <v>256</v>
      </c>
      <c r="B140" s="294" t="s">
        <v>257</v>
      </c>
      <c r="E140" s="294" t="s">
        <v>275</v>
      </c>
      <c r="F140" s="321">
        <f>IF('EaR Opt1 &amp; Opt2 AR010'!$F$29="15m",(F166+F191)*0.25,F166+F191)</f>
        <v>0</v>
      </c>
      <c r="G140" s="321">
        <f>IF('EaR Opt1 &amp; Opt2 AR010'!$F$29="15m",(G166+G191)*0.25,G166+G191)</f>
        <v>0</v>
      </c>
      <c r="H140" s="321">
        <f>IF('EaR Opt1 &amp; Opt2 AR010'!$F$29="15m",(H166+H191)*0.25,H166+H191)</f>
        <v>0</v>
      </c>
      <c r="I140" s="321">
        <f>IF('EaR Opt1 &amp; Opt2 AR010'!$F$29="15m",(I166+I191)*0.25,I166+I191)</f>
        <v>0</v>
      </c>
      <c r="J140" s="321">
        <f>IF('EaR Opt1 &amp; Opt2 AR010'!$F$29="15m",(J166+J191)*0.25,J166+J191)</f>
        <v>0</v>
      </c>
      <c r="K140" s="321">
        <f>IF('EaR Opt1 &amp; Opt2 AR010'!$F$29="15m",(K166+K191)*0.25,K166+K191)</f>
        <v>0</v>
      </c>
      <c r="L140" s="321">
        <f>IF('EaR Opt1 &amp; Opt2 AR010'!$F$29="15m",(L166+L191)*0.25,L166+L191)</f>
        <v>0</v>
      </c>
      <c r="M140" s="321">
        <f>IF('EaR Opt1 &amp; Opt2 AR010'!$F$29="15m",(M166+M191)*0.25,M166+M191)</f>
        <v>0</v>
      </c>
      <c r="N140" s="321">
        <f>IF('EaR Opt1 &amp; Opt2 AR010'!$F$29="15m",(N166+N191)*0.25,N166+N191)</f>
        <v>1.1197287674394281</v>
      </c>
      <c r="O140" s="321">
        <f>IF('EaR Opt1 &amp; Opt2 AR010'!$F$29="15m",(O166+O191)*0.25,O166+O191)</f>
        <v>9.6398194374990123</v>
      </c>
      <c r="P140" s="321">
        <f>IF('EaR Opt1 &amp; Opt2 AR010'!$F$29="15m",(P166+P191)*0.25,P166+P191)</f>
        <v>33.594474297314548</v>
      </c>
      <c r="Q140" s="321">
        <f>IF('EaR Opt1 &amp; Opt2 AR010'!$F$29="15m",(Q166+Q191)*0.25,Q166+Q191)</f>
        <v>75.305970832991179</v>
      </c>
      <c r="R140" s="321">
        <f>IF('EaR Opt1 &amp; Opt2 AR010'!$F$29="15m",(R166+R191)*0.25,R166+R191)</f>
        <v>75.305970832991179</v>
      </c>
      <c r="S140" s="321">
        <f>IF('EaR Opt1 &amp; Opt2 AR010'!$F$29="15m",(S166+S191)*0.25,S166+S191)</f>
        <v>75.305970832991179</v>
      </c>
      <c r="T140" s="321">
        <f>IF('EaR Opt1 &amp; Opt2 AR010'!$F$29="15m",(T166+T191)*0.25,T166+T191)</f>
        <v>75.305970832991179</v>
      </c>
      <c r="U140" s="321">
        <f>IF('EaR Opt1 &amp; Opt2 AR010'!$F$29="15m",(U166+U191)*0.25,U166+U191)</f>
        <v>75.305970832991179</v>
      </c>
      <c r="V140" s="321">
        <f>IF('EaR Opt1 &amp; Opt2 AR010'!$F$29="15m",(V166+V191)*0.25,V166+V191)</f>
        <v>75.305970832991179</v>
      </c>
      <c r="W140" s="321">
        <f>IF('EaR Opt1 &amp; Opt2 AR010'!$F$29="15m",(W166+W191)*0.25,W166+W191)</f>
        <v>75.305970832991179</v>
      </c>
      <c r="X140" s="321">
        <f>IF('EaR Opt1 &amp; Opt2 AR010'!$F$29="15m",(X166+X191)*0.25,X166+X191)</f>
        <v>75.305970832991179</v>
      </c>
      <c r="Y140" s="321">
        <f>IF('EaR Opt1 &amp; Opt2 AR010'!$F$29="15m",(Y166+Y191)*0.25,Y166+Y191)</f>
        <v>75.305970832991179</v>
      </c>
      <c r="Z140" s="321">
        <f>IF('EaR Opt1 &amp; Opt2 AR010'!$F$29="15m",(Z166+Z191)*0.25,Z166+Z191)</f>
        <v>75.305970832991179</v>
      </c>
      <c r="AA140" s="321">
        <f>IF('EaR Opt1 &amp; Opt2 AR010'!$F$29="15m",(AA166+AA191)*0.25,AA166+AA191)</f>
        <v>75.305970832991179</v>
      </c>
      <c r="AB140" s="321">
        <f>IF('EaR Opt1 &amp; Opt2 AR010'!$F$29="15m",(AB166+AB191)*0.25,AB166+AB191)</f>
        <v>75.305970832991179</v>
      </c>
      <c r="AC140" s="321">
        <f>IF('EaR Opt1 &amp; Opt2 AR010'!$F$29="15m",(AC166+AC191)*0.25,AC166+AC191)</f>
        <v>75.305970832991179</v>
      </c>
      <c r="AD140" s="321">
        <f>IF('EaR Opt1 &amp; Opt2 AR010'!$F$29="15m",(AD166+AD191)*0.25,AD166+AD191)</f>
        <v>75.305970832991179</v>
      </c>
      <c r="AE140" s="321">
        <f>IF('EaR Opt1 &amp; Opt2 AR010'!$F$29="15m",(AE166+AE191)*0.25,AE166+AE191)</f>
        <v>75.305970832991179</v>
      </c>
      <c r="AF140" s="321">
        <f>IF('EaR Opt1 &amp; Opt2 AR010'!$F$29="15m",(AF166+AF191)*0.25,AF166+AF191)</f>
        <v>75.305970832991179</v>
      </c>
    </row>
    <row r="141" spans="1:32" x14ac:dyDescent="0.2">
      <c r="A141" s="294" t="s">
        <v>256</v>
      </c>
      <c r="B141" s="294" t="s">
        <v>255</v>
      </c>
      <c r="E141" s="294" t="s">
        <v>275</v>
      </c>
      <c r="F141" s="321">
        <f>IF('EaR Opt1 &amp; Opt2 AR010'!$F$29="15m",(F167+F192)*0.25,F167+F192)</f>
        <v>0</v>
      </c>
      <c r="G141" s="321">
        <f>IF('EaR Opt1 &amp; Opt2 AR010'!$F$29="15m",(G167+G192)*0.25,G167+G192)</f>
        <v>0</v>
      </c>
      <c r="H141" s="321">
        <f>IF('EaR Opt1 &amp; Opt2 AR010'!$F$29="15m",(H167+H192)*0.25,H167+H192)</f>
        <v>0</v>
      </c>
      <c r="I141" s="321">
        <f>IF('EaR Opt1 &amp; Opt2 AR010'!$F$29="15m",(I167+I192)*0.25,I167+I192)</f>
        <v>0</v>
      </c>
      <c r="J141" s="321">
        <f>IF('EaR Opt1 &amp; Opt2 AR010'!$F$29="15m",(J167+J192)*0.25,J167+J192)</f>
        <v>0</v>
      </c>
      <c r="K141" s="321">
        <f>IF('EaR Opt1 &amp; Opt2 AR010'!$F$29="15m",(K167+K192)*0.25,K167+K192)</f>
        <v>0</v>
      </c>
      <c r="L141" s="321">
        <f>IF('EaR Opt1 &amp; Opt2 AR010'!$F$29="15m",(L167+L192)*0.25,L167+L192)</f>
        <v>0</v>
      </c>
      <c r="M141" s="321">
        <f>IF('EaR Opt1 &amp; Opt2 AR010'!$F$29="15m",(M167+M192)*0.25,M167+M192)</f>
        <v>0</v>
      </c>
      <c r="N141" s="321">
        <f>IF('EaR Opt1 &amp; Opt2 AR010'!$F$29="15m",(N167+N192)*0.25,N167+N192)</f>
        <v>9.0491590437486819E-7</v>
      </c>
      <c r="O141" s="321">
        <f>IF('EaR Opt1 &amp; Opt2 AR010'!$F$29="15m",(O167+O192)*0.25,O167+O192)</f>
        <v>7.7904812109773663E-6</v>
      </c>
      <c r="P141" s="321">
        <f>IF('EaR Opt1 &amp; Opt2 AR010'!$F$29="15m",(P167+P192)*0.25,P167+P192)</f>
        <v>2.7149587448812607E-5</v>
      </c>
      <c r="Q141" s="321">
        <f>IF('EaR Opt1 &amp; Opt2 AR010'!$F$29="15m",(Q167+Q192)*0.25,Q167+Q192)</f>
        <v>6.0858997894888899E-5</v>
      </c>
      <c r="R141" s="321">
        <f>IF('EaR Opt1 &amp; Opt2 AR010'!$F$29="15m",(R167+R192)*0.25,R167+R192)</f>
        <v>6.0858997894888899E-5</v>
      </c>
      <c r="S141" s="321">
        <f>IF('EaR Opt1 &amp; Opt2 AR010'!$F$29="15m",(S167+S192)*0.25,S167+S192)</f>
        <v>6.0858997894888899E-5</v>
      </c>
      <c r="T141" s="321">
        <f>IF('EaR Opt1 &amp; Opt2 AR010'!$F$29="15m",(T167+T192)*0.25,T167+T192)</f>
        <v>6.0858997894888899E-5</v>
      </c>
      <c r="U141" s="321">
        <f>IF('EaR Opt1 &amp; Opt2 AR010'!$F$29="15m",(U167+U192)*0.25,U167+U192)</f>
        <v>6.0858997894888899E-5</v>
      </c>
      <c r="V141" s="321">
        <f>IF('EaR Opt1 &amp; Opt2 AR010'!$F$29="15m",(V167+V192)*0.25,V167+V192)</f>
        <v>6.0858997894888899E-5</v>
      </c>
      <c r="W141" s="321">
        <f>IF('EaR Opt1 &amp; Opt2 AR010'!$F$29="15m",(W167+W192)*0.25,W167+W192)</f>
        <v>6.0858997894888899E-5</v>
      </c>
      <c r="X141" s="321">
        <f>IF('EaR Opt1 &amp; Opt2 AR010'!$F$29="15m",(X167+X192)*0.25,X167+X192)</f>
        <v>6.0858997894888899E-5</v>
      </c>
      <c r="Y141" s="321">
        <f>IF('EaR Opt1 &amp; Opt2 AR010'!$F$29="15m",(Y167+Y192)*0.25,Y167+Y192)</f>
        <v>6.0858997894888899E-5</v>
      </c>
      <c r="Z141" s="321">
        <f>IF('EaR Opt1 &amp; Opt2 AR010'!$F$29="15m",(Z167+Z192)*0.25,Z167+Z192)</f>
        <v>6.0858997894888899E-5</v>
      </c>
      <c r="AA141" s="321">
        <f>IF('EaR Opt1 &amp; Opt2 AR010'!$F$29="15m",(AA167+AA192)*0.25,AA167+AA192)</f>
        <v>6.0858997894888899E-5</v>
      </c>
      <c r="AB141" s="321">
        <f>IF('EaR Opt1 &amp; Opt2 AR010'!$F$29="15m",(AB167+AB192)*0.25,AB167+AB192)</f>
        <v>6.0858997894888899E-5</v>
      </c>
      <c r="AC141" s="321">
        <f>IF('EaR Opt1 &amp; Opt2 AR010'!$F$29="15m",(AC167+AC192)*0.25,AC167+AC192)</f>
        <v>6.0858997894888899E-5</v>
      </c>
      <c r="AD141" s="321">
        <f>IF('EaR Opt1 &amp; Opt2 AR010'!$F$29="15m",(AD167+AD192)*0.25,AD167+AD192)</f>
        <v>6.0858997894888899E-5</v>
      </c>
      <c r="AE141" s="321">
        <f>IF('EaR Opt1 &amp; Opt2 AR010'!$F$29="15m",(AE167+AE192)*0.25,AE167+AE192)</f>
        <v>6.0858997894888899E-5</v>
      </c>
      <c r="AF141" s="321">
        <f>IF('EaR Opt1 &amp; Opt2 AR010'!$F$29="15m",(AF167+AF192)*0.25,AF167+AF192)</f>
        <v>6.0858997894888899E-5</v>
      </c>
    </row>
    <row r="142" spans="1:32" x14ac:dyDescent="0.2">
      <c r="C142" s="320">
        <f>'EaR Opt1 &amp; Opt2 AR010'!$F$30</f>
        <v>3.744292237442922E-2</v>
      </c>
    </row>
    <row r="143" spans="1:32" x14ac:dyDescent="0.2">
      <c r="A143" s="294" t="s">
        <v>274</v>
      </c>
      <c r="B143" s="294" t="s">
        <v>273</v>
      </c>
    </row>
    <row r="144" spans="1:32" x14ac:dyDescent="0.2">
      <c r="A144" s="294" t="s">
        <v>271</v>
      </c>
      <c r="B144" s="294" t="s">
        <v>137</v>
      </c>
      <c r="C144" s="319">
        <f>EXP((1/11)*LN(Q144/F144))-1</f>
        <v>6.6283406470943884E-3</v>
      </c>
      <c r="E144" s="294" t="s">
        <v>270</v>
      </c>
      <c r="F144" s="312">
        <f t="shared" ref="F144:AF144" si="52">IF($B$143="OFF",F43,F47)</f>
        <v>3.9800000190734859</v>
      </c>
      <c r="G144" s="312">
        <f t="shared" si="52"/>
        <v>4.130000114440918</v>
      </c>
      <c r="H144" s="312">
        <f t="shared" si="52"/>
        <v>4.309999942779541</v>
      </c>
      <c r="I144" s="312">
        <f t="shared" si="52"/>
        <v>4.429999828338623</v>
      </c>
      <c r="J144" s="312">
        <f t="shared" si="52"/>
        <v>4.5399999618530273</v>
      </c>
      <c r="K144" s="312">
        <f t="shared" si="52"/>
        <v>3.3399998664855959</v>
      </c>
      <c r="L144" s="312">
        <f t="shared" si="52"/>
        <v>3.4199997901916506</v>
      </c>
      <c r="M144" s="312">
        <f t="shared" si="52"/>
        <v>3.5499999046325685</v>
      </c>
      <c r="N144" s="312">
        <f t="shared" si="52"/>
        <v>3.7399999618530275</v>
      </c>
      <c r="O144" s="312">
        <f t="shared" si="52"/>
        <v>3.95</v>
      </c>
      <c r="P144" s="312">
        <f t="shared" si="52"/>
        <v>4.1299998283386232</v>
      </c>
      <c r="Q144" s="312">
        <f t="shared" si="52"/>
        <v>4.2799999237060549</v>
      </c>
      <c r="R144" s="312">
        <f t="shared" si="52"/>
        <v>4.2799999237060549</v>
      </c>
      <c r="S144" s="312">
        <f t="shared" si="52"/>
        <v>4.2799999237060549</v>
      </c>
      <c r="T144" s="312">
        <f t="shared" si="52"/>
        <v>4.2799999237060549</v>
      </c>
      <c r="U144" s="312">
        <f t="shared" si="52"/>
        <v>4.2799999237060549</v>
      </c>
      <c r="V144" s="312">
        <f t="shared" si="52"/>
        <v>4.2799999237060549</v>
      </c>
      <c r="W144" s="312">
        <f t="shared" si="52"/>
        <v>4.2799999237060549</v>
      </c>
      <c r="X144" s="312">
        <f t="shared" si="52"/>
        <v>4.2799999237060549</v>
      </c>
      <c r="Y144" s="312">
        <f t="shared" si="52"/>
        <v>4.2799999237060549</v>
      </c>
      <c r="Z144" s="312">
        <f t="shared" si="52"/>
        <v>4.2799999237060549</v>
      </c>
      <c r="AA144" s="312">
        <f t="shared" si="52"/>
        <v>4.2799999237060549</v>
      </c>
      <c r="AB144" s="312">
        <f t="shared" si="52"/>
        <v>4.2799999237060549</v>
      </c>
      <c r="AC144" s="312">
        <f t="shared" si="52"/>
        <v>4.2799999237060549</v>
      </c>
      <c r="AD144" s="312">
        <f t="shared" si="52"/>
        <v>4.2799999237060549</v>
      </c>
      <c r="AE144" s="312">
        <f t="shared" si="52"/>
        <v>4.2799999237060549</v>
      </c>
      <c r="AF144" s="312">
        <f t="shared" si="52"/>
        <v>4.2799999237060549</v>
      </c>
    </row>
    <row r="145" spans="1:32" x14ac:dyDescent="0.2">
      <c r="A145" s="294" t="s">
        <v>272</v>
      </c>
      <c r="B145" s="294" t="s">
        <v>268</v>
      </c>
      <c r="C145" s="304">
        <f>F144/F146</f>
        <v>0.99997987077130346</v>
      </c>
      <c r="E145" s="294" t="s">
        <v>264</v>
      </c>
      <c r="F145" s="305">
        <f t="shared" ref="F145:AF145" si="53">F152*F144</f>
        <v>2.52533033490181E-2</v>
      </c>
      <c r="G145" s="305">
        <f t="shared" si="53"/>
        <v>2.6205061613475904E-2</v>
      </c>
      <c r="H145" s="305">
        <f t="shared" si="53"/>
        <v>2.7347169715491594E-2</v>
      </c>
      <c r="I145" s="305">
        <f t="shared" si="53"/>
        <v>2.8108575116835389E-2</v>
      </c>
      <c r="J145" s="305">
        <f t="shared" si="53"/>
        <v>2.8806531580845257E-2</v>
      </c>
      <c r="K145" s="305">
        <f t="shared" si="53"/>
        <v>2.1192469700961416E-2</v>
      </c>
      <c r="L145" s="305">
        <f t="shared" si="53"/>
        <v>2.1700073301857279E-2</v>
      </c>
      <c r="M145" s="305">
        <f t="shared" si="53"/>
        <v>2.2524930666091111E-2</v>
      </c>
      <c r="N145" s="305">
        <f t="shared" si="53"/>
        <v>2.3730490730996846E-2</v>
      </c>
      <c r="O145" s="305">
        <f t="shared" si="53"/>
        <v>2.5062951696126542E-2</v>
      </c>
      <c r="P145" s="305">
        <f t="shared" si="53"/>
        <v>2.6205059798142236E-2</v>
      </c>
      <c r="Q145" s="305">
        <f t="shared" si="53"/>
        <v>2.7156818062600036E-2</v>
      </c>
      <c r="R145" s="305">
        <f t="shared" si="53"/>
        <v>2.7156818062600036E-2</v>
      </c>
      <c r="S145" s="305">
        <f t="shared" si="53"/>
        <v>2.7156818062600036E-2</v>
      </c>
      <c r="T145" s="305">
        <f t="shared" si="53"/>
        <v>2.7156818062600036E-2</v>
      </c>
      <c r="U145" s="305">
        <f t="shared" si="53"/>
        <v>2.7156818062600036E-2</v>
      </c>
      <c r="V145" s="305">
        <f t="shared" si="53"/>
        <v>2.7156818062600036E-2</v>
      </c>
      <c r="W145" s="305">
        <f t="shared" si="53"/>
        <v>2.7156818062600036E-2</v>
      </c>
      <c r="X145" s="305">
        <f t="shared" si="53"/>
        <v>2.7156818062600036E-2</v>
      </c>
      <c r="Y145" s="305">
        <f t="shared" si="53"/>
        <v>2.7156818062600036E-2</v>
      </c>
      <c r="Z145" s="305">
        <f t="shared" si="53"/>
        <v>2.7156818062600036E-2</v>
      </c>
      <c r="AA145" s="305">
        <f t="shared" si="53"/>
        <v>2.7156818062600036E-2</v>
      </c>
      <c r="AB145" s="305">
        <f t="shared" si="53"/>
        <v>2.7156818062600036E-2</v>
      </c>
      <c r="AC145" s="305">
        <f t="shared" si="53"/>
        <v>2.7156818062600036E-2</v>
      </c>
      <c r="AD145" s="305">
        <f t="shared" si="53"/>
        <v>2.7156818062600036E-2</v>
      </c>
      <c r="AE145" s="305">
        <f t="shared" si="53"/>
        <v>2.7156818062600036E-2</v>
      </c>
      <c r="AF145" s="305">
        <f t="shared" si="53"/>
        <v>2.7156818062600036E-2</v>
      </c>
    </row>
    <row r="146" spans="1:32" x14ac:dyDescent="0.2">
      <c r="E146" s="294" t="s">
        <v>261</v>
      </c>
      <c r="F146" s="305">
        <f t="shared" ref="F146:AF146" si="54">(F144^2+F145^2)^0.5</f>
        <v>3.9800801350167543</v>
      </c>
      <c r="G146" s="305">
        <f t="shared" si="54"/>
        <v>4.1300832498311895</v>
      </c>
      <c r="H146" s="305">
        <f t="shared" si="54"/>
        <v>4.3100867015004578</v>
      </c>
      <c r="I146" s="305">
        <f t="shared" si="54"/>
        <v>4.4300890026133031</v>
      </c>
      <c r="J146" s="305">
        <f t="shared" si="54"/>
        <v>4.5400913503901226</v>
      </c>
      <c r="K146" s="305">
        <f t="shared" si="54"/>
        <v>3.3400670994601027</v>
      </c>
      <c r="L146" s="305">
        <f t="shared" si="54"/>
        <v>3.4200686335353332</v>
      </c>
      <c r="M146" s="305">
        <f t="shared" si="54"/>
        <v>3.5500713648309605</v>
      </c>
      <c r="N146" s="305">
        <f t="shared" si="54"/>
        <v>3.7400752466830101</v>
      </c>
      <c r="O146" s="305">
        <f t="shared" si="54"/>
        <v>3.9500795120538679</v>
      </c>
      <c r="P146" s="305">
        <f t="shared" si="54"/>
        <v>4.1300829637231358</v>
      </c>
      <c r="Q146" s="305">
        <f t="shared" si="54"/>
        <v>4.2800860785375709</v>
      </c>
      <c r="R146" s="305">
        <f t="shared" si="54"/>
        <v>4.2800860785375709</v>
      </c>
      <c r="S146" s="305">
        <f t="shared" si="54"/>
        <v>4.2800860785375709</v>
      </c>
      <c r="T146" s="305">
        <f t="shared" si="54"/>
        <v>4.2800860785375709</v>
      </c>
      <c r="U146" s="305">
        <f t="shared" si="54"/>
        <v>4.2800860785375709</v>
      </c>
      <c r="V146" s="305">
        <f t="shared" si="54"/>
        <v>4.2800860785375709</v>
      </c>
      <c r="W146" s="305">
        <f t="shared" si="54"/>
        <v>4.2800860785375709</v>
      </c>
      <c r="X146" s="305">
        <f t="shared" si="54"/>
        <v>4.2800860785375709</v>
      </c>
      <c r="Y146" s="305">
        <f t="shared" si="54"/>
        <v>4.2800860785375709</v>
      </c>
      <c r="Z146" s="305">
        <f t="shared" si="54"/>
        <v>4.2800860785375709</v>
      </c>
      <c r="AA146" s="305">
        <f t="shared" si="54"/>
        <v>4.2800860785375709</v>
      </c>
      <c r="AB146" s="305">
        <f t="shared" si="54"/>
        <v>4.2800860785375709</v>
      </c>
      <c r="AC146" s="305">
        <f t="shared" si="54"/>
        <v>4.2800860785375709</v>
      </c>
      <c r="AD146" s="305">
        <f t="shared" si="54"/>
        <v>4.2800860785375709</v>
      </c>
      <c r="AE146" s="305">
        <f t="shared" si="54"/>
        <v>4.2800860785375709</v>
      </c>
      <c r="AF146" s="305">
        <f t="shared" si="54"/>
        <v>4.2800860785375709</v>
      </c>
    </row>
    <row r="147" spans="1:32" x14ac:dyDescent="0.2">
      <c r="E147" s="294" t="s">
        <v>261</v>
      </c>
      <c r="F147" s="305">
        <f t="shared" ref="F147:AF147" si="55">(F144^2+(F145-F153)^2)^0.5</f>
        <v>3.9800801350167543</v>
      </c>
      <c r="G147" s="305">
        <f t="shared" si="55"/>
        <v>4.1300832498311895</v>
      </c>
      <c r="H147" s="305">
        <f t="shared" si="55"/>
        <v>4.3100867015004578</v>
      </c>
      <c r="I147" s="305">
        <f t="shared" si="55"/>
        <v>4.4300890026133031</v>
      </c>
      <c r="J147" s="305">
        <f t="shared" si="55"/>
        <v>4.5400913503901226</v>
      </c>
      <c r="K147" s="305">
        <f t="shared" si="55"/>
        <v>3.3400670994601027</v>
      </c>
      <c r="L147" s="305">
        <f t="shared" si="55"/>
        <v>3.4200686335353332</v>
      </c>
      <c r="M147" s="305">
        <f t="shared" si="55"/>
        <v>3.5500713648309605</v>
      </c>
      <c r="N147" s="305">
        <f t="shared" si="55"/>
        <v>3.7400752466830101</v>
      </c>
      <c r="O147" s="305">
        <f t="shared" si="55"/>
        <v>3.9500795120538679</v>
      </c>
      <c r="P147" s="305">
        <f t="shared" si="55"/>
        <v>4.1300829637231358</v>
      </c>
      <c r="Q147" s="305">
        <f t="shared" si="55"/>
        <v>4.2800860785375709</v>
      </c>
      <c r="R147" s="305">
        <f t="shared" si="55"/>
        <v>4.2800860785375709</v>
      </c>
      <c r="S147" s="305">
        <f t="shared" si="55"/>
        <v>4.2800860785375709</v>
      </c>
      <c r="T147" s="305">
        <f t="shared" si="55"/>
        <v>4.2800860785375709</v>
      </c>
      <c r="U147" s="305">
        <f t="shared" si="55"/>
        <v>4.2800860785375709</v>
      </c>
      <c r="V147" s="305">
        <f t="shared" si="55"/>
        <v>4.2800860785375709</v>
      </c>
      <c r="W147" s="305">
        <f t="shared" si="55"/>
        <v>4.2800860785375709</v>
      </c>
      <c r="X147" s="305">
        <f t="shared" si="55"/>
        <v>4.2800860785375709</v>
      </c>
      <c r="Y147" s="305">
        <f t="shared" si="55"/>
        <v>4.2800860785375709</v>
      </c>
      <c r="Z147" s="305">
        <f t="shared" si="55"/>
        <v>4.2800860785375709</v>
      </c>
      <c r="AA147" s="305">
        <f t="shared" si="55"/>
        <v>4.2800860785375709</v>
      </c>
      <c r="AB147" s="305">
        <f t="shared" si="55"/>
        <v>4.2800860785375709</v>
      </c>
      <c r="AC147" s="305">
        <f t="shared" si="55"/>
        <v>4.2800860785375709</v>
      </c>
      <c r="AD147" s="305">
        <f t="shared" si="55"/>
        <v>4.2800860785375709</v>
      </c>
      <c r="AE147" s="305">
        <f t="shared" si="55"/>
        <v>4.2800860785375709</v>
      </c>
      <c r="AF147" s="305">
        <f t="shared" si="55"/>
        <v>4.2800860785375709</v>
      </c>
    </row>
    <row r="148" spans="1:32" x14ac:dyDescent="0.2">
      <c r="A148" s="294" t="s">
        <v>137</v>
      </c>
      <c r="B148" s="294" t="s">
        <v>257</v>
      </c>
      <c r="C148" s="294" t="s">
        <v>262</v>
      </c>
      <c r="E148" s="294" t="s">
        <v>261</v>
      </c>
      <c r="F148" s="307">
        <f>'EaR Opt1 &amp; Opt2 AR010'!F51</f>
        <v>5.7100000381469727</v>
      </c>
      <c r="G148" s="307">
        <f>'EaR Opt1 &amp; Opt2 AR010'!G51</f>
        <v>5.7100000381469727</v>
      </c>
      <c r="H148" s="307">
        <f>'EaR Opt1 &amp; Opt2 AR010'!H51</f>
        <v>5.7100000381469727</v>
      </c>
      <c r="I148" s="307">
        <f>'EaR Opt1 &amp; Opt2 AR010'!I51</f>
        <v>5.7100000381469727</v>
      </c>
      <c r="J148" s="307">
        <f>'EaR Opt1 &amp; Opt2 AR010'!J51</f>
        <v>5.7100000381469727</v>
      </c>
      <c r="K148" s="307">
        <f>'EaR Opt1 &amp; Opt2 AR010'!K51</f>
        <v>5.7100000381469727</v>
      </c>
      <c r="L148" s="307">
        <f>'EaR Opt1 &amp; Opt2 AR010'!L51</f>
        <v>5.7100000381469727</v>
      </c>
      <c r="M148" s="307">
        <f>'EaR Opt1 &amp; Opt2 AR010'!M51</f>
        <v>5.7100000381469727</v>
      </c>
      <c r="N148" s="307">
        <f>'EaR Opt1 &amp; Opt2 AR010'!N51</f>
        <v>5.7100000381469727</v>
      </c>
      <c r="O148" s="307">
        <f>'EaR Opt1 &amp; Opt2 AR010'!O51</f>
        <v>5.7100000381469727</v>
      </c>
      <c r="P148" s="307">
        <f>'EaR Opt1 &amp; Opt2 AR010'!P51</f>
        <v>5.7100000381469727</v>
      </c>
      <c r="Q148" s="307">
        <f>'EaR Opt1 &amp; Opt2 AR010'!Q51</f>
        <v>5.7100000381469727</v>
      </c>
      <c r="R148" s="307">
        <f>'EaR Opt1 &amp; Opt2 AR010'!R51</f>
        <v>5.7100000381469727</v>
      </c>
      <c r="S148" s="307">
        <f>'EaR Opt1 &amp; Opt2 AR010'!S51</f>
        <v>5.7100000381469727</v>
      </c>
      <c r="T148" s="307">
        <f>'EaR Opt1 &amp; Opt2 AR010'!T51</f>
        <v>5.7100000381469727</v>
      </c>
      <c r="U148" s="307">
        <f>'EaR Opt1 &amp; Opt2 AR010'!U51</f>
        <v>5.7100000381469727</v>
      </c>
      <c r="V148" s="307">
        <f>'EaR Opt1 &amp; Opt2 AR010'!V51</f>
        <v>5.7100000381469727</v>
      </c>
      <c r="W148" s="307">
        <f>'EaR Opt1 &amp; Opt2 AR010'!W51</f>
        <v>5.7100000381469727</v>
      </c>
      <c r="X148" s="307">
        <f>'EaR Opt1 &amp; Opt2 AR010'!X51</f>
        <v>5.7100000381469727</v>
      </c>
      <c r="Y148" s="307">
        <f>'EaR Opt1 &amp; Opt2 AR010'!Y51</f>
        <v>5.7100000381469727</v>
      </c>
      <c r="Z148" s="307">
        <f>'EaR Opt1 &amp; Opt2 AR010'!Z51</f>
        <v>5.7100000381469727</v>
      </c>
      <c r="AA148" s="307">
        <f>'EaR Opt1 &amp; Opt2 AR010'!AA51</f>
        <v>5.7100000381469727</v>
      </c>
      <c r="AB148" s="307">
        <f>'EaR Opt1 &amp; Opt2 AR010'!AB51</f>
        <v>5.7100000381469727</v>
      </c>
      <c r="AC148" s="307">
        <f>'EaR Opt1 &amp; Opt2 AR010'!AC51</f>
        <v>5.7100000381469727</v>
      </c>
      <c r="AD148" s="307">
        <f>'EaR Opt1 &amp; Opt2 AR010'!AD51</f>
        <v>5.7100000381469727</v>
      </c>
      <c r="AE148" s="307">
        <f>'EaR Opt1 &amp; Opt2 AR010'!AE51</f>
        <v>5.7100000381469727</v>
      </c>
      <c r="AF148" s="307">
        <f>'EaR Opt1 &amp; Opt2 AR010'!AF51</f>
        <v>5.7100000381469727</v>
      </c>
    </row>
    <row r="149" spans="1:32" x14ac:dyDescent="0.2">
      <c r="A149" s="294" t="s">
        <v>137</v>
      </c>
      <c r="B149" s="294" t="s">
        <v>255</v>
      </c>
      <c r="C149" s="294" t="s">
        <v>262</v>
      </c>
      <c r="E149" s="294" t="s">
        <v>261</v>
      </c>
      <c r="F149" s="307">
        <f>'EaR Opt1 &amp; Opt2 AR010'!F52</f>
        <v>5.7100000381469727</v>
      </c>
      <c r="G149" s="307">
        <f>'EaR Opt1 &amp; Opt2 AR010'!G52</f>
        <v>5.7100000381469727</v>
      </c>
      <c r="H149" s="307">
        <f>'EaR Opt1 &amp; Opt2 AR010'!H52</f>
        <v>5.7100000381469727</v>
      </c>
      <c r="I149" s="307">
        <f>'EaR Opt1 &amp; Opt2 AR010'!I52</f>
        <v>5.7100000381469727</v>
      </c>
      <c r="J149" s="307">
        <f>'EaR Opt1 &amp; Opt2 AR010'!J52</f>
        <v>5.7100000381469727</v>
      </c>
      <c r="K149" s="307">
        <f>'EaR Opt1 &amp; Opt2 AR010'!K52</f>
        <v>5.7100000381469727</v>
      </c>
      <c r="L149" s="307">
        <f>'EaR Opt1 &amp; Opt2 AR010'!L52</f>
        <v>5.7100000381469727</v>
      </c>
      <c r="M149" s="307">
        <f>'EaR Opt1 &amp; Opt2 AR010'!M52</f>
        <v>5.7100000381469727</v>
      </c>
      <c r="N149" s="307">
        <f>'EaR Opt1 &amp; Opt2 AR010'!N52</f>
        <v>5.7100000381469727</v>
      </c>
      <c r="O149" s="307">
        <f>'EaR Opt1 &amp; Opt2 AR010'!O52</f>
        <v>5.7100000381469727</v>
      </c>
      <c r="P149" s="307">
        <f>'EaR Opt1 &amp; Opt2 AR010'!P52</f>
        <v>5.7100000381469727</v>
      </c>
      <c r="Q149" s="307">
        <f>'EaR Opt1 &amp; Opt2 AR010'!Q52</f>
        <v>5.7100000381469727</v>
      </c>
      <c r="R149" s="307">
        <f>'EaR Opt1 &amp; Opt2 AR010'!R52</f>
        <v>5.7100000381469727</v>
      </c>
      <c r="S149" s="307">
        <f>'EaR Opt1 &amp; Opt2 AR010'!S52</f>
        <v>5.7100000381469727</v>
      </c>
      <c r="T149" s="307">
        <f>'EaR Opt1 &amp; Opt2 AR010'!T52</f>
        <v>5.7100000381469727</v>
      </c>
      <c r="U149" s="307">
        <f>'EaR Opt1 &amp; Opt2 AR010'!U52</f>
        <v>5.7100000381469727</v>
      </c>
      <c r="V149" s="307">
        <f>'EaR Opt1 &amp; Opt2 AR010'!V52</f>
        <v>5.7100000381469727</v>
      </c>
      <c r="W149" s="307">
        <f>'EaR Opt1 &amp; Opt2 AR010'!W52</f>
        <v>5.7100000381469727</v>
      </c>
      <c r="X149" s="307">
        <f>'EaR Opt1 &amp; Opt2 AR010'!X52</f>
        <v>5.7100000381469727</v>
      </c>
      <c r="Y149" s="307">
        <f>'EaR Opt1 &amp; Opt2 AR010'!Y52</f>
        <v>5.7100000381469727</v>
      </c>
      <c r="Z149" s="307">
        <f>'EaR Opt1 &amp; Opt2 AR010'!Z52</f>
        <v>5.7100000381469727</v>
      </c>
      <c r="AA149" s="307">
        <f>'EaR Opt1 &amp; Opt2 AR010'!AA52</f>
        <v>5.7100000381469727</v>
      </c>
      <c r="AB149" s="307">
        <f>'EaR Opt1 &amp; Opt2 AR010'!AB52</f>
        <v>5.7100000381469727</v>
      </c>
      <c r="AC149" s="307">
        <f>'EaR Opt1 &amp; Opt2 AR010'!AC52</f>
        <v>5.7100000381469727</v>
      </c>
      <c r="AD149" s="307">
        <f>'EaR Opt1 &amp; Opt2 AR010'!AD52</f>
        <v>5.7100000381469727</v>
      </c>
      <c r="AE149" s="307">
        <f>'EaR Opt1 &amp; Opt2 AR010'!AE52</f>
        <v>5.7100000381469727</v>
      </c>
      <c r="AF149" s="307">
        <f>'EaR Opt1 &amp; Opt2 AR010'!AF52</f>
        <v>5.7100000381469727</v>
      </c>
    </row>
    <row r="150" spans="1:32" x14ac:dyDescent="0.2">
      <c r="A150" s="294" t="s">
        <v>267</v>
      </c>
      <c r="B150" s="294" t="s">
        <v>257</v>
      </c>
      <c r="E150" s="294" t="s">
        <v>260</v>
      </c>
      <c r="F150" s="303">
        <f t="shared" ref="F150:AF150" si="56">IF(F147=0,100,TRUNC(F148/F147,5))</f>
        <v>1.4346399999999999</v>
      </c>
      <c r="G150" s="303">
        <f t="shared" si="56"/>
        <v>1.38253</v>
      </c>
      <c r="H150" s="303">
        <f t="shared" si="56"/>
        <v>1.3247899999999999</v>
      </c>
      <c r="I150" s="303">
        <f t="shared" si="56"/>
        <v>1.28891</v>
      </c>
      <c r="J150" s="303">
        <f t="shared" si="56"/>
        <v>1.2576799999999999</v>
      </c>
      <c r="K150" s="303">
        <f t="shared" si="56"/>
        <v>1.7095400000000001</v>
      </c>
      <c r="L150" s="303">
        <f t="shared" si="56"/>
        <v>1.6695500000000001</v>
      </c>
      <c r="M150" s="303">
        <f t="shared" si="56"/>
        <v>1.6084099999999999</v>
      </c>
      <c r="N150" s="303">
        <f t="shared" si="56"/>
        <v>1.5266999999999999</v>
      </c>
      <c r="O150" s="303">
        <f t="shared" si="56"/>
        <v>1.44554</v>
      </c>
      <c r="P150" s="303">
        <f t="shared" si="56"/>
        <v>1.38253</v>
      </c>
      <c r="Q150" s="303">
        <f t="shared" si="56"/>
        <v>1.3340799999999999</v>
      </c>
      <c r="R150" s="303">
        <f t="shared" si="56"/>
        <v>1.3340799999999999</v>
      </c>
      <c r="S150" s="303">
        <f t="shared" si="56"/>
        <v>1.3340799999999999</v>
      </c>
      <c r="T150" s="303">
        <f t="shared" si="56"/>
        <v>1.3340799999999999</v>
      </c>
      <c r="U150" s="303">
        <f t="shared" si="56"/>
        <v>1.3340799999999999</v>
      </c>
      <c r="V150" s="303">
        <f t="shared" si="56"/>
        <v>1.3340799999999999</v>
      </c>
      <c r="W150" s="303">
        <f t="shared" si="56"/>
        <v>1.3340799999999999</v>
      </c>
      <c r="X150" s="303">
        <f t="shared" si="56"/>
        <v>1.3340799999999999</v>
      </c>
      <c r="Y150" s="303">
        <f t="shared" si="56"/>
        <v>1.3340799999999999</v>
      </c>
      <c r="Z150" s="303">
        <f t="shared" si="56"/>
        <v>1.3340799999999999</v>
      </c>
      <c r="AA150" s="303">
        <f t="shared" si="56"/>
        <v>1.3340799999999999</v>
      </c>
      <c r="AB150" s="303">
        <f t="shared" si="56"/>
        <v>1.3340799999999999</v>
      </c>
      <c r="AC150" s="303">
        <f t="shared" si="56"/>
        <v>1.3340799999999999</v>
      </c>
      <c r="AD150" s="303">
        <f t="shared" si="56"/>
        <v>1.3340799999999999</v>
      </c>
      <c r="AE150" s="303">
        <f t="shared" si="56"/>
        <v>1.3340799999999999</v>
      </c>
      <c r="AF150" s="303">
        <f t="shared" si="56"/>
        <v>1.3340799999999999</v>
      </c>
    </row>
    <row r="151" spans="1:32" x14ac:dyDescent="0.2">
      <c r="A151" s="294" t="s">
        <v>267</v>
      </c>
      <c r="B151" s="294" t="s">
        <v>255</v>
      </c>
      <c r="E151" s="294" t="s">
        <v>260</v>
      </c>
      <c r="F151" s="303">
        <f t="shared" ref="F151:AF151" si="57">IF(F147=0,100,TRUNC(F149/F147,5))</f>
        <v>1.4346399999999999</v>
      </c>
      <c r="G151" s="303">
        <f t="shared" si="57"/>
        <v>1.38253</v>
      </c>
      <c r="H151" s="303">
        <f t="shared" si="57"/>
        <v>1.3247899999999999</v>
      </c>
      <c r="I151" s="303">
        <f t="shared" si="57"/>
        <v>1.28891</v>
      </c>
      <c r="J151" s="303">
        <f t="shared" si="57"/>
        <v>1.2576799999999999</v>
      </c>
      <c r="K151" s="303">
        <f t="shared" si="57"/>
        <v>1.7095400000000001</v>
      </c>
      <c r="L151" s="303">
        <f t="shared" si="57"/>
        <v>1.6695500000000001</v>
      </c>
      <c r="M151" s="303">
        <f t="shared" si="57"/>
        <v>1.6084099999999999</v>
      </c>
      <c r="N151" s="303">
        <f t="shared" si="57"/>
        <v>1.5266999999999999</v>
      </c>
      <c r="O151" s="303">
        <f t="shared" si="57"/>
        <v>1.44554</v>
      </c>
      <c r="P151" s="303">
        <f t="shared" si="57"/>
        <v>1.38253</v>
      </c>
      <c r="Q151" s="303">
        <f t="shared" si="57"/>
        <v>1.3340799999999999</v>
      </c>
      <c r="R151" s="303">
        <f t="shared" si="57"/>
        <v>1.3340799999999999</v>
      </c>
      <c r="S151" s="303">
        <f t="shared" si="57"/>
        <v>1.3340799999999999</v>
      </c>
      <c r="T151" s="303">
        <f t="shared" si="57"/>
        <v>1.3340799999999999</v>
      </c>
      <c r="U151" s="303">
        <f t="shared" si="57"/>
        <v>1.3340799999999999</v>
      </c>
      <c r="V151" s="303">
        <f t="shared" si="57"/>
        <v>1.3340799999999999</v>
      </c>
      <c r="W151" s="303">
        <f t="shared" si="57"/>
        <v>1.3340799999999999</v>
      </c>
      <c r="X151" s="303">
        <f t="shared" si="57"/>
        <v>1.3340799999999999</v>
      </c>
      <c r="Y151" s="303">
        <f t="shared" si="57"/>
        <v>1.3340799999999999</v>
      </c>
      <c r="Z151" s="303">
        <f t="shared" si="57"/>
        <v>1.3340799999999999</v>
      </c>
      <c r="AA151" s="303">
        <f t="shared" si="57"/>
        <v>1.3340799999999999</v>
      </c>
      <c r="AB151" s="303">
        <f t="shared" si="57"/>
        <v>1.3340799999999999</v>
      </c>
      <c r="AC151" s="303">
        <f t="shared" si="57"/>
        <v>1.3340799999999999</v>
      </c>
      <c r="AD151" s="303">
        <f t="shared" si="57"/>
        <v>1.3340799999999999</v>
      </c>
      <c r="AE151" s="303">
        <f t="shared" si="57"/>
        <v>1.3340799999999999</v>
      </c>
      <c r="AF151" s="303">
        <f t="shared" si="57"/>
        <v>1.3340799999999999</v>
      </c>
    </row>
    <row r="152" spans="1:32" x14ac:dyDescent="0.2">
      <c r="A152" s="294" t="s">
        <v>266</v>
      </c>
      <c r="C152" s="306">
        <f>'EaR Opt1 &amp; Opt2 AR010'!$H$26</f>
        <v>6.345051062310517E-3</v>
      </c>
      <c r="F152" s="310">
        <f>C152</f>
        <v>6.345051062310517E-3</v>
      </c>
      <c r="G152" s="317">
        <f>'EaR Opt1 &amp; Opt2 AR010'!I26</f>
        <v>6.345051062310517E-3</v>
      </c>
      <c r="H152" s="318">
        <f t="shared" ref="H152:W153" si="58">G152</f>
        <v>6.345051062310517E-3</v>
      </c>
      <c r="I152" s="318">
        <f t="shared" si="58"/>
        <v>6.345051062310517E-3</v>
      </c>
      <c r="J152" s="318">
        <f t="shared" si="58"/>
        <v>6.345051062310517E-3</v>
      </c>
      <c r="K152" s="318">
        <f t="shared" si="58"/>
        <v>6.345051062310517E-3</v>
      </c>
      <c r="L152" s="318">
        <f t="shared" si="58"/>
        <v>6.345051062310517E-3</v>
      </c>
      <c r="M152" s="318">
        <f t="shared" si="58"/>
        <v>6.345051062310517E-3</v>
      </c>
      <c r="N152" s="318">
        <f t="shared" si="58"/>
        <v>6.345051062310517E-3</v>
      </c>
      <c r="O152" s="318">
        <f t="shared" si="58"/>
        <v>6.345051062310517E-3</v>
      </c>
      <c r="P152" s="318">
        <f t="shared" si="58"/>
        <v>6.345051062310517E-3</v>
      </c>
      <c r="Q152" s="318">
        <f t="shared" si="58"/>
        <v>6.345051062310517E-3</v>
      </c>
      <c r="R152" s="318">
        <f t="shared" si="58"/>
        <v>6.345051062310517E-3</v>
      </c>
      <c r="S152" s="318">
        <f t="shared" si="58"/>
        <v>6.345051062310517E-3</v>
      </c>
      <c r="T152" s="318">
        <f t="shared" si="58"/>
        <v>6.345051062310517E-3</v>
      </c>
      <c r="U152" s="318">
        <f t="shared" si="58"/>
        <v>6.345051062310517E-3</v>
      </c>
      <c r="V152" s="318">
        <f t="shared" si="58"/>
        <v>6.345051062310517E-3</v>
      </c>
      <c r="W152" s="318">
        <f t="shared" si="58"/>
        <v>6.345051062310517E-3</v>
      </c>
      <c r="X152" s="318">
        <f t="shared" ref="X152:AF153" si="59">W152</f>
        <v>6.345051062310517E-3</v>
      </c>
      <c r="Y152" s="318">
        <f t="shared" si="59"/>
        <v>6.345051062310517E-3</v>
      </c>
      <c r="Z152" s="318">
        <f t="shared" si="59"/>
        <v>6.345051062310517E-3</v>
      </c>
      <c r="AA152" s="318">
        <f t="shared" si="59"/>
        <v>6.345051062310517E-3</v>
      </c>
      <c r="AB152" s="318">
        <f t="shared" si="59"/>
        <v>6.345051062310517E-3</v>
      </c>
      <c r="AC152" s="318">
        <f t="shared" si="59"/>
        <v>6.345051062310517E-3</v>
      </c>
      <c r="AD152" s="318">
        <f t="shared" si="59"/>
        <v>6.345051062310517E-3</v>
      </c>
      <c r="AE152" s="318">
        <f t="shared" si="59"/>
        <v>6.345051062310517E-3</v>
      </c>
      <c r="AF152" s="318">
        <f t="shared" si="59"/>
        <v>6.345051062310517E-3</v>
      </c>
    </row>
    <row r="153" spans="1:32" x14ac:dyDescent="0.2">
      <c r="A153" s="294" t="s">
        <v>265</v>
      </c>
      <c r="C153" s="301">
        <v>0</v>
      </c>
      <c r="E153" s="294" t="s">
        <v>264</v>
      </c>
      <c r="F153" s="309">
        <f>C153</f>
        <v>0</v>
      </c>
      <c r="G153" s="317">
        <f>'EaR Opt1 &amp; Opt2 AR010'!L26</f>
        <v>0</v>
      </c>
      <c r="H153" s="316">
        <f t="shared" si="58"/>
        <v>0</v>
      </c>
      <c r="I153" s="316">
        <f t="shared" si="58"/>
        <v>0</v>
      </c>
      <c r="J153" s="316">
        <f t="shared" si="58"/>
        <v>0</v>
      </c>
      <c r="K153" s="316">
        <f t="shared" si="58"/>
        <v>0</v>
      </c>
      <c r="L153" s="316">
        <f t="shared" si="58"/>
        <v>0</v>
      </c>
      <c r="M153" s="316">
        <f t="shared" si="58"/>
        <v>0</v>
      </c>
      <c r="N153" s="316">
        <f t="shared" si="58"/>
        <v>0</v>
      </c>
      <c r="O153" s="316">
        <f t="shared" si="58"/>
        <v>0</v>
      </c>
      <c r="P153" s="316">
        <f t="shared" si="58"/>
        <v>0</v>
      </c>
      <c r="Q153" s="316">
        <f t="shared" si="58"/>
        <v>0</v>
      </c>
      <c r="R153" s="316">
        <f t="shared" si="58"/>
        <v>0</v>
      </c>
      <c r="S153" s="316">
        <f t="shared" si="58"/>
        <v>0</v>
      </c>
      <c r="T153" s="316">
        <f t="shared" si="58"/>
        <v>0</v>
      </c>
      <c r="U153" s="316">
        <f t="shared" si="58"/>
        <v>0</v>
      </c>
      <c r="V153" s="316">
        <f t="shared" si="58"/>
        <v>0</v>
      </c>
      <c r="W153" s="316">
        <f t="shared" si="58"/>
        <v>0</v>
      </c>
      <c r="X153" s="316">
        <f t="shared" si="59"/>
        <v>0</v>
      </c>
      <c r="Y153" s="316">
        <f t="shared" si="59"/>
        <v>0</v>
      </c>
      <c r="Z153" s="316">
        <f t="shared" si="59"/>
        <v>0</v>
      </c>
      <c r="AA153" s="316">
        <f t="shared" si="59"/>
        <v>0</v>
      </c>
      <c r="AB153" s="316">
        <f t="shared" si="59"/>
        <v>0</v>
      </c>
      <c r="AC153" s="316">
        <f t="shared" si="59"/>
        <v>0</v>
      </c>
      <c r="AD153" s="316">
        <f t="shared" si="59"/>
        <v>0</v>
      </c>
      <c r="AE153" s="316">
        <f t="shared" si="59"/>
        <v>0</v>
      </c>
      <c r="AF153" s="316">
        <f t="shared" si="59"/>
        <v>0</v>
      </c>
    </row>
    <row r="154" spans="1:32" x14ac:dyDescent="0.2">
      <c r="A154" s="294" t="s">
        <v>136</v>
      </c>
      <c r="B154" s="294" t="s">
        <v>263</v>
      </c>
      <c r="C154" s="306">
        <f>'EaR Opt1 &amp; Opt2 AR010'!J26</f>
        <v>1.1406960016646752</v>
      </c>
      <c r="E154" s="294" t="s">
        <v>261</v>
      </c>
      <c r="F154" s="305">
        <f t="shared" ref="F154:AF154" si="60">((F144*$C154)^2+(F144*$C154*F152-F153)^2)^0.5</f>
        <v>4.5400614963186126</v>
      </c>
      <c r="G154" s="305">
        <f t="shared" si="60"/>
        <v>4.7111694496246859</v>
      </c>
      <c r="H154" s="305">
        <f t="shared" si="60"/>
        <v>4.9164986672296607</v>
      </c>
      <c r="I154" s="305">
        <f t="shared" si="60"/>
        <v>5.0533848122996439</v>
      </c>
      <c r="J154" s="305">
        <f t="shared" si="60"/>
        <v>5.1788640505823889</v>
      </c>
      <c r="K154" s="305">
        <f t="shared" si="60"/>
        <v>3.8100011856458686</v>
      </c>
      <c r="L154" s="305">
        <f t="shared" si="60"/>
        <v>3.9012586156925235</v>
      </c>
      <c r="M154" s="305">
        <f t="shared" si="60"/>
        <v>4.0495522114869331</v>
      </c>
      <c r="N154" s="305">
        <f t="shared" si="60"/>
        <v>4.2662888798163339</v>
      </c>
      <c r="O154" s="305">
        <f t="shared" si="60"/>
        <v>4.5058399056573988</v>
      </c>
      <c r="P154" s="305">
        <f t="shared" si="60"/>
        <v>4.7111691232623736</v>
      </c>
      <c r="Q154" s="305">
        <f t="shared" si="60"/>
        <v>4.882277076568446</v>
      </c>
      <c r="R154" s="305">
        <f t="shared" si="60"/>
        <v>4.882277076568446</v>
      </c>
      <c r="S154" s="305">
        <f t="shared" si="60"/>
        <v>4.882277076568446</v>
      </c>
      <c r="T154" s="305">
        <f t="shared" si="60"/>
        <v>4.882277076568446</v>
      </c>
      <c r="U154" s="305">
        <f t="shared" si="60"/>
        <v>4.882277076568446</v>
      </c>
      <c r="V154" s="305">
        <f t="shared" si="60"/>
        <v>4.882277076568446</v>
      </c>
      <c r="W154" s="305">
        <f t="shared" si="60"/>
        <v>4.882277076568446</v>
      </c>
      <c r="X154" s="305">
        <f t="shared" si="60"/>
        <v>4.882277076568446</v>
      </c>
      <c r="Y154" s="305">
        <f t="shared" si="60"/>
        <v>4.882277076568446</v>
      </c>
      <c r="Z154" s="305">
        <f t="shared" si="60"/>
        <v>4.882277076568446</v>
      </c>
      <c r="AA154" s="305">
        <f t="shared" si="60"/>
        <v>4.882277076568446</v>
      </c>
      <c r="AB154" s="305">
        <f t="shared" si="60"/>
        <v>4.882277076568446</v>
      </c>
      <c r="AC154" s="305">
        <f t="shared" si="60"/>
        <v>4.882277076568446</v>
      </c>
      <c r="AD154" s="305">
        <f t="shared" si="60"/>
        <v>4.882277076568446</v>
      </c>
      <c r="AE154" s="305">
        <f t="shared" si="60"/>
        <v>4.882277076568446</v>
      </c>
      <c r="AF154" s="305">
        <f t="shared" si="60"/>
        <v>4.882277076568446</v>
      </c>
    </row>
    <row r="155" spans="1:32" x14ac:dyDescent="0.2">
      <c r="A155" s="294" t="s">
        <v>136</v>
      </c>
      <c r="B155" s="294" t="s">
        <v>257</v>
      </c>
      <c r="C155" s="294" t="s">
        <v>262</v>
      </c>
      <c r="E155" s="294" t="s">
        <v>261</v>
      </c>
      <c r="F155" s="304">
        <f t="shared" ref="F155:AF156" si="61">F148</f>
        <v>5.7100000381469727</v>
      </c>
      <c r="G155" s="304">
        <f t="shared" si="61"/>
        <v>5.7100000381469727</v>
      </c>
      <c r="H155" s="304">
        <f t="shared" si="61"/>
        <v>5.7100000381469727</v>
      </c>
      <c r="I155" s="304">
        <f t="shared" si="61"/>
        <v>5.7100000381469727</v>
      </c>
      <c r="J155" s="304">
        <f t="shared" si="61"/>
        <v>5.7100000381469727</v>
      </c>
      <c r="K155" s="304">
        <f t="shared" si="61"/>
        <v>5.7100000381469727</v>
      </c>
      <c r="L155" s="304">
        <f t="shared" si="61"/>
        <v>5.7100000381469727</v>
      </c>
      <c r="M155" s="304">
        <f t="shared" si="61"/>
        <v>5.7100000381469727</v>
      </c>
      <c r="N155" s="304">
        <f t="shared" si="61"/>
        <v>5.7100000381469727</v>
      </c>
      <c r="O155" s="304">
        <f t="shared" si="61"/>
        <v>5.7100000381469727</v>
      </c>
      <c r="P155" s="304">
        <f t="shared" si="61"/>
        <v>5.7100000381469727</v>
      </c>
      <c r="Q155" s="304">
        <f t="shared" si="61"/>
        <v>5.7100000381469727</v>
      </c>
      <c r="R155" s="304">
        <f t="shared" si="61"/>
        <v>5.7100000381469727</v>
      </c>
      <c r="S155" s="304">
        <f t="shared" si="61"/>
        <v>5.7100000381469727</v>
      </c>
      <c r="T155" s="304">
        <f t="shared" si="61"/>
        <v>5.7100000381469727</v>
      </c>
      <c r="U155" s="304">
        <f t="shared" si="61"/>
        <v>5.7100000381469727</v>
      </c>
      <c r="V155" s="304">
        <f t="shared" si="61"/>
        <v>5.7100000381469727</v>
      </c>
      <c r="W155" s="304">
        <f t="shared" si="61"/>
        <v>5.7100000381469727</v>
      </c>
      <c r="X155" s="304">
        <f t="shared" si="61"/>
        <v>5.7100000381469727</v>
      </c>
      <c r="Y155" s="304">
        <f t="shared" si="61"/>
        <v>5.7100000381469727</v>
      </c>
      <c r="Z155" s="304">
        <f t="shared" si="61"/>
        <v>5.7100000381469727</v>
      </c>
      <c r="AA155" s="304">
        <f t="shared" si="61"/>
        <v>5.7100000381469727</v>
      </c>
      <c r="AB155" s="304">
        <f t="shared" si="61"/>
        <v>5.7100000381469727</v>
      </c>
      <c r="AC155" s="304">
        <f t="shared" si="61"/>
        <v>5.7100000381469727</v>
      </c>
      <c r="AD155" s="304">
        <f t="shared" si="61"/>
        <v>5.7100000381469727</v>
      </c>
      <c r="AE155" s="304">
        <f t="shared" si="61"/>
        <v>5.7100000381469727</v>
      </c>
      <c r="AF155" s="304">
        <f t="shared" si="61"/>
        <v>5.7100000381469727</v>
      </c>
    </row>
    <row r="156" spans="1:32" x14ac:dyDescent="0.2">
      <c r="A156" s="294" t="s">
        <v>136</v>
      </c>
      <c r="B156" s="294" t="s">
        <v>255</v>
      </c>
      <c r="C156" s="294" t="s">
        <v>262</v>
      </c>
      <c r="E156" s="294" t="s">
        <v>261</v>
      </c>
      <c r="F156" s="304">
        <f t="shared" si="61"/>
        <v>5.7100000381469727</v>
      </c>
      <c r="G156" s="304">
        <f t="shared" si="61"/>
        <v>5.7100000381469727</v>
      </c>
      <c r="H156" s="304">
        <f t="shared" si="61"/>
        <v>5.7100000381469727</v>
      </c>
      <c r="I156" s="304">
        <f t="shared" si="61"/>
        <v>5.7100000381469727</v>
      </c>
      <c r="J156" s="304">
        <f t="shared" si="61"/>
        <v>5.7100000381469727</v>
      </c>
      <c r="K156" s="304">
        <f t="shared" si="61"/>
        <v>5.7100000381469727</v>
      </c>
      <c r="L156" s="304">
        <f t="shared" si="61"/>
        <v>5.7100000381469727</v>
      </c>
      <c r="M156" s="304">
        <f t="shared" si="61"/>
        <v>5.7100000381469727</v>
      </c>
      <c r="N156" s="304">
        <f t="shared" si="61"/>
        <v>5.7100000381469727</v>
      </c>
      <c r="O156" s="304">
        <f t="shared" si="61"/>
        <v>5.7100000381469727</v>
      </c>
      <c r="P156" s="304">
        <f t="shared" si="61"/>
        <v>5.7100000381469727</v>
      </c>
      <c r="Q156" s="304">
        <f t="shared" si="61"/>
        <v>5.7100000381469727</v>
      </c>
      <c r="R156" s="304">
        <f t="shared" si="61"/>
        <v>5.7100000381469727</v>
      </c>
      <c r="S156" s="304">
        <f t="shared" si="61"/>
        <v>5.7100000381469727</v>
      </c>
      <c r="T156" s="304">
        <f t="shared" si="61"/>
        <v>5.7100000381469727</v>
      </c>
      <c r="U156" s="304">
        <f t="shared" si="61"/>
        <v>5.7100000381469727</v>
      </c>
      <c r="V156" s="304">
        <f t="shared" si="61"/>
        <v>5.7100000381469727</v>
      </c>
      <c r="W156" s="304">
        <f t="shared" si="61"/>
        <v>5.7100000381469727</v>
      </c>
      <c r="X156" s="304">
        <f t="shared" si="61"/>
        <v>5.7100000381469727</v>
      </c>
      <c r="Y156" s="304">
        <f t="shared" si="61"/>
        <v>5.7100000381469727</v>
      </c>
      <c r="Z156" s="304">
        <f t="shared" si="61"/>
        <v>5.7100000381469727</v>
      </c>
      <c r="AA156" s="304">
        <f t="shared" si="61"/>
        <v>5.7100000381469727</v>
      </c>
      <c r="AB156" s="304">
        <f t="shared" si="61"/>
        <v>5.7100000381469727</v>
      </c>
      <c r="AC156" s="304">
        <f t="shared" si="61"/>
        <v>5.7100000381469727</v>
      </c>
      <c r="AD156" s="304">
        <f t="shared" si="61"/>
        <v>5.7100000381469727</v>
      </c>
      <c r="AE156" s="304">
        <f t="shared" si="61"/>
        <v>5.7100000381469727</v>
      </c>
      <c r="AF156" s="304">
        <f t="shared" si="61"/>
        <v>5.7100000381469727</v>
      </c>
    </row>
    <row r="157" spans="1:32" x14ac:dyDescent="0.2">
      <c r="A157" s="294" t="s">
        <v>256</v>
      </c>
      <c r="B157" s="294" t="s">
        <v>257</v>
      </c>
      <c r="E157" s="294" t="s">
        <v>260</v>
      </c>
      <c r="F157" s="303">
        <f t="shared" ref="F157:AF157" si="62">IF(F154=0,100,TRUNC(F155/F154,5))</f>
        <v>1.25769</v>
      </c>
      <c r="G157" s="303">
        <f t="shared" si="62"/>
        <v>1.21201</v>
      </c>
      <c r="H157" s="303">
        <f t="shared" si="62"/>
        <v>1.1613899999999999</v>
      </c>
      <c r="I157" s="303">
        <f t="shared" si="62"/>
        <v>1.1299300000000001</v>
      </c>
      <c r="J157" s="303">
        <f t="shared" si="62"/>
        <v>1.1025499999999999</v>
      </c>
      <c r="K157" s="303">
        <f t="shared" si="62"/>
        <v>1.49868</v>
      </c>
      <c r="L157" s="303">
        <f t="shared" si="62"/>
        <v>1.46363</v>
      </c>
      <c r="M157" s="303">
        <f t="shared" si="62"/>
        <v>1.4100299999999999</v>
      </c>
      <c r="N157" s="303">
        <f t="shared" si="62"/>
        <v>1.33839</v>
      </c>
      <c r="O157" s="303">
        <f t="shared" si="62"/>
        <v>1.2672399999999999</v>
      </c>
      <c r="P157" s="303">
        <f t="shared" si="62"/>
        <v>1.21201</v>
      </c>
      <c r="Q157" s="303">
        <f t="shared" si="62"/>
        <v>1.16953</v>
      </c>
      <c r="R157" s="303">
        <f t="shared" si="62"/>
        <v>1.16953</v>
      </c>
      <c r="S157" s="303">
        <f t="shared" si="62"/>
        <v>1.16953</v>
      </c>
      <c r="T157" s="303">
        <f t="shared" si="62"/>
        <v>1.16953</v>
      </c>
      <c r="U157" s="303">
        <f t="shared" si="62"/>
        <v>1.16953</v>
      </c>
      <c r="V157" s="303">
        <f t="shared" si="62"/>
        <v>1.16953</v>
      </c>
      <c r="W157" s="303">
        <f t="shared" si="62"/>
        <v>1.16953</v>
      </c>
      <c r="X157" s="303">
        <f t="shared" si="62"/>
        <v>1.16953</v>
      </c>
      <c r="Y157" s="303">
        <f t="shared" si="62"/>
        <v>1.16953</v>
      </c>
      <c r="Z157" s="303">
        <f t="shared" si="62"/>
        <v>1.16953</v>
      </c>
      <c r="AA157" s="303">
        <f t="shared" si="62"/>
        <v>1.16953</v>
      </c>
      <c r="AB157" s="303">
        <f t="shared" si="62"/>
        <v>1.16953</v>
      </c>
      <c r="AC157" s="303">
        <f t="shared" si="62"/>
        <v>1.16953</v>
      </c>
      <c r="AD157" s="303">
        <f t="shared" si="62"/>
        <v>1.16953</v>
      </c>
      <c r="AE157" s="303">
        <f t="shared" si="62"/>
        <v>1.16953</v>
      </c>
      <c r="AF157" s="303">
        <f t="shared" si="62"/>
        <v>1.16953</v>
      </c>
    </row>
    <row r="158" spans="1:32" x14ac:dyDescent="0.2">
      <c r="A158" s="294" t="s">
        <v>256</v>
      </c>
      <c r="B158" s="294" t="s">
        <v>255</v>
      </c>
      <c r="E158" s="294" t="s">
        <v>260</v>
      </c>
      <c r="F158" s="303">
        <f t="shared" ref="F158:AF158" si="63">IF(F154=0,100,TRUNC(F156/F154,5))</f>
        <v>1.25769</v>
      </c>
      <c r="G158" s="303">
        <f t="shared" si="63"/>
        <v>1.21201</v>
      </c>
      <c r="H158" s="303">
        <f t="shared" si="63"/>
        <v>1.1613899999999999</v>
      </c>
      <c r="I158" s="303">
        <f t="shared" si="63"/>
        <v>1.1299300000000001</v>
      </c>
      <c r="J158" s="303">
        <f t="shared" si="63"/>
        <v>1.1025499999999999</v>
      </c>
      <c r="K158" s="303">
        <f t="shared" si="63"/>
        <v>1.49868</v>
      </c>
      <c r="L158" s="303">
        <f t="shared" si="63"/>
        <v>1.46363</v>
      </c>
      <c r="M158" s="303">
        <f t="shared" si="63"/>
        <v>1.4100299999999999</v>
      </c>
      <c r="N158" s="303">
        <f t="shared" si="63"/>
        <v>1.33839</v>
      </c>
      <c r="O158" s="303">
        <f t="shared" si="63"/>
        <v>1.2672399999999999</v>
      </c>
      <c r="P158" s="303">
        <f t="shared" si="63"/>
        <v>1.21201</v>
      </c>
      <c r="Q158" s="303">
        <f t="shared" si="63"/>
        <v>1.16953</v>
      </c>
      <c r="R158" s="303">
        <f t="shared" si="63"/>
        <v>1.16953</v>
      </c>
      <c r="S158" s="303">
        <f t="shared" si="63"/>
        <v>1.16953</v>
      </c>
      <c r="T158" s="303">
        <f t="shared" si="63"/>
        <v>1.16953</v>
      </c>
      <c r="U158" s="303">
        <f t="shared" si="63"/>
        <v>1.16953</v>
      </c>
      <c r="V158" s="303">
        <f t="shared" si="63"/>
        <v>1.16953</v>
      </c>
      <c r="W158" s="303">
        <f t="shared" si="63"/>
        <v>1.16953</v>
      </c>
      <c r="X158" s="303">
        <f t="shared" si="63"/>
        <v>1.16953</v>
      </c>
      <c r="Y158" s="303">
        <f t="shared" si="63"/>
        <v>1.16953</v>
      </c>
      <c r="Z158" s="303">
        <f t="shared" si="63"/>
        <v>1.16953</v>
      </c>
      <c r="AA158" s="303">
        <f t="shared" si="63"/>
        <v>1.16953</v>
      </c>
      <c r="AB158" s="303">
        <f t="shared" si="63"/>
        <v>1.16953</v>
      </c>
      <c r="AC158" s="303">
        <f t="shared" si="63"/>
        <v>1.16953</v>
      </c>
      <c r="AD158" s="303">
        <f t="shared" si="63"/>
        <v>1.16953</v>
      </c>
      <c r="AE158" s="303">
        <f t="shared" si="63"/>
        <v>1.16953</v>
      </c>
      <c r="AF158" s="303">
        <f t="shared" si="63"/>
        <v>1.16953</v>
      </c>
    </row>
    <row r="159" spans="1:32" x14ac:dyDescent="0.2">
      <c r="A159" s="294" t="s">
        <v>137</v>
      </c>
      <c r="B159" s="294" t="s">
        <v>257</v>
      </c>
      <c r="E159" s="294" t="s">
        <v>259</v>
      </c>
      <c r="F159" s="302" cm="1">
        <f t="array" ref="F159">IF(F150&lt;1,F144*((SUMPRODUCT(('EaR Opt1 &amp; Opt2 AR010'!$A$200:$A$20063)*('EaR Opt1 &amp; Opt2 AR010'!$A$200:$A$20063&gt;F150)))-F150*MATCH(F150,'EaR Opt1 &amp; Opt2 AR010'!$A$200:$A$20063,-1)),0)</f>
        <v>0</v>
      </c>
      <c r="G159" s="302" cm="1">
        <f t="array" ref="G159">IF(G150&lt;1,G144*((SUMPRODUCT(('EaR Opt1 &amp; Opt2 AR010'!$A$200:$A$20063)*('EaR Opt1 &amp; Opt2 AR010'!$A$200:$A$20063&gt;G150)))-G150*MATCH(G150,'EaR Opt1 &amp; Opt2 AR010'!$A$200:$A$20063,-1)),0)</f>
        <v>0</v>
      </c>
      <c r="H159" s="302" cm="1">
        <f t="array" ref="H159">IF(H150&lt;1,H144*((SUMPRODUCT(('EaR Opt1 &amp; Opt2 AR010'!$A$200:$A$20063)*('EaR Opt1 &amp; Opt2 AR010'!$A$200:$A$20063&gt;H150)))-H150*MATCH(H150,'EaR Opt1 &amp; Opt2 AR010'!$A$200:$A$20063,-1)),0)</f>
        <v>0</v>
      </c>
      <c r="I159" s="302" cm="1">
        <f t="array" ref="I159">IF(I150&lt;1,I144*((SUMPRODUCT(('EaR Opt1 &amp; Opt2 AR010'!$A$200:$A$20063)*('EaR Opt1 &amp; Opt2 AR010'!$A$200:$A$20063&gt;I150)))-I150*MATCH(I150,'EaR Opt1 &amp; Opt2 AR010'!$A$200:$A$20063,-1)),0)</f>
        <v>0</v>
      </c>
      <c r="J159" s="302" cm="1">
        <f t="array" ref="J159">IF(J150&lt;1,J144*((SUMPRODUCT(('EaR Opt1 &amp; Opt2 AR010'!$A$200:$A$20063)*('EaR Opt1 &amp; Opt2 AR010'!$A$200:$A$20063&gt;J150)))-J150*MATCH(J150,'EaR Opt1 &amp; Opt2 AR010'!$A$200:$A$20063,-1)),0)</f>
        <v>0</v>
      </c>
      <c r="K159" s="302" cm="1">
        <f t="array" ref="K159">IF(K150&lt;1,K144*((SUMPRODUCT(('EaR Opt1 &amp; Opt2 AR010'!$A$200:$A$20063)*('EaR Opt1 &amp; Opt2 AR010'!$A$200:$A$20063&gt;K150)))-K150*MATCH(K150,'EaR Opt1 &amp; Opt2 AR010'!$A$200:$A$20063,-1)),0)</f>
        <v>0</v>
      </c>
      <c r="L159" s="302" cm="1">
        <f t="array" ref="L159">IF(L150&lt;1,L144*((SUMPRODUCT(('EaR Opt1 &amp; Opt2 AR010'!$A$200:$A$20063)*('EaR Opt1 &amp; Opt2 AR010'!$A$200:$A$20063&gt;L150)))-L150*MATCH(L150,'EaR Opt1 &amp; Opt2 AR010'!$A$200:$A$20063,-1)),0)</f>
        <v>0</v>
      </c>
      <c r="M159" s="302" cm="1">
        <f t="array" ref="M159">IF(M150&lt;1,M144*((SUMPRODUCT(('EaR Opt1 &amp; Opt2 AR010'!$A$200:$A$20063)*('EaR Opt1 &amp; Opt2 AR010'!$A$200:$A$20063&gt;M150)))-M150*MATCH(M150,'EaR Opt1 &amp; Opt2 AR010'!$A$200:$A$20063,-1)),0)</f>
        <v>0</v>
      </c>
      <c r="N159" s="302" cm="1">
        <f t="array" ref="N159">IF(N150&lt;1,N144*((SUMPRODUCT(('EaR Opt1 &amp; Opt2 AR010'!$A$200:$A$20063)*('EaR Opt1 &amp; Opt2 AR010'!$A$200:$A$20063&gt;N150)))-N150*MATCH(N150,'EaR Opt1 &amp; Opt2 AR010'!$A$200:$A$20063,-1)),0)</f>
        <v>0</v>
      </c>
      <c r="O159" s="302" cm="1">
        <f t="array" ref="O159">IF(O150&lt;1,O144*((SUMPRODUCT(('EaR Opt1 &amp; Opt2 AR010'!$A$200:$A$20063)*('EaR Opt1 &amp; Opt2 AR010'!$A$200:$A$20063&gt;O150)))-O150*MATCH(O150,'EaR Opt1 &amp; Opt2 AR010'!$A$200:$A$20063,-1)),0)</f>
        <v>0</v>
      </c>
      <c r="P159" s="302" cm="1">
        <f t="array" ref="P159">IF(P150&lt;1,P144*((SUMPRODUCT(('EaR Opt1 &amp; Opt2 AR010'!$A$200:$A$20063)*('EaR Opt1 &amp; Opt2 AR010'!$A$200:$A$20063&gt;P150)))-P150*MATCH(P150,'EaR Opt1 &amp; Opt2 AR010'!$A$200:$A$20063,-1)),0)</f>
        <v>0</v>
      </c>
      <c r="Q159" s="302" cm="1">
        <f t="array" ref="Q159">IF(Q150&lt;1,Q144*((SUMPRODUCT(('EaR Opt1 &amp; Opt2 AR010'!$A$200:$A$20063)*('EaR Opt1 &amp; Opt2 AR010'!$A$200:$A$20063&gt;Q150)))-Q150*MATCH(Q150,'EaR Opt1 &amp; Opt2 AR010'!$A$200:$A$20063,-1)),0)</f>
        <v>0</v>
      </c>
      <c r="R159" s="302" cm="1">
        <f t="array" ref="R159">IF(R150&lt;1,R144*((SUMPRODUCT(('EaR Opt1 &amp; Opt2 AR010'!$A$200:$A$20063)*('EaR Opt1 &amp; Opt2 AR010'!$A$200:$A$20063&gt;R150)))-R150*MATCH(R150,'EaR Opt1 &amp; Opt2 AR010'!$A$200:$A$20063,-1)),0)</f>
        <v>0</v>
      </c>
      <c r="S159" s="302" cm="1">
        <f t="array" ref="S159">IF(S150&lt;1,S144*((SUMPRODUCT(('EaR Opt1 &amp; Opt2 AR010'!$A$200:$A$20063)*('EaR Opt1 &amp; Opt2 AR010'!$A$200:$A$20063&gt;S150)))-S150*MATCH(S150,'EaR Opt1 &amp; Opt2 AR010'!$A$200:$A$20063,-1)),0)</f>
        <v>0</v>
      </c>
      <c r="T159" s="302" cm="1">
        <f t="array" ref="T159">IF(T150&lt;1,T144*((SUMPRODUCT(('EaR Opt1 &amp; Opt2 AR010'!$A$200:$A$20063)*('EaR Opt1 &amp; Opt2 AR010'!$A$200:$A$20063&gt;T150)))-T150*MATCH(T150,'EaR Opt1 &amp; Opt2 AR010'!$A$200:$A$20063,-1)),0)</f>
        <v>0</v>
      </c>
      <c r="U159" s="302" cm="1">
        <f t="array" ref="U159">IF(U150&lt;1,U144*((SUMPRODUCT(('EaR Opt1 &amp; Opt2 AR010'!$A$200:$A$20063)*('EaR Opt1 &amp; Opt2 AR010'!$A$200:$A$20063&gt;U150)))-U150*MATCH(U150,'EaR Opt1 &amp; Opt2 AR010'!$A$200:$A$20063,-1)),0)</f>
        <v>0</v>
      </c>
      <c r="V159" s="302" cm="1">
        <f t="array" ref="V159">IF(V150&lt;1,V144*((SUMPRODUCT(('EaR Opt1 &amp; Opt2 AR010'!$A$200:$A$20063)*('EaR Opt1 &amp; Opt2 AR010'!$A$200:$A$20063&gt;V150)))-V150*MATCH(V150,'EaR Opt1 &amp; Opt2 AR010'!$A$200:$A$20063,-1)),0)</f>
        <v>0</v>
      </c>
      <c r="W159" s="302" cm="1">
        <f t="array" ref="W159">IF(W150&lt;1,W144*((SUMPRODUCT(('EaR Opt1 &amp; Opt2 AR010'!$A$200:$A$20063)*('EaR Opt1 &amp; Opt2 AR010'!$A$200:$A$20063&gt;W150)))-W150*MATCH(W150,'EaR Opt1 &amp; Opt2 AR010'!$A$200:$A$20063,-1)),0)</f>
        <v>0</v>
      </c>
      <c r="X159" s="302" cm="1">
        <f t="array" ref="X159">IF(X150&lt;1,X144*((SUMPRODUCT(('EaR Opt1 &amp; Opt2 AR010'!$A$200:$A$20063)*('EaR Opt1 &amp; Opt2 AR010'!$A$200:$A$20063&gt;X150)))-X150*MATCH(X150,'EaR Opt1 &amp; Opt2 AR010'!$A$200:$A$20063,-1)),0)</f>
        <v>0</v>
      </c>
      <c r="Y159" s="302" cm="1">
        <f t="array" ref="Y159">IF(Y150&lt;1,Y144*((SUMPRODUCT(('EaR Opt1 &amp; Opt2 AR010'!$A$200:$A$20063)*('EaR Opt1 &amp; Opt2 AR010'!$A$200:$A$20063&gt;Y150)))-Y150*MATCH(Y150,'EaR Opt1 &amp; Opt2 AR010'!$A$200:$A$20063,-1)),0)</f>
        <v>0</v>
      </c>
      <c r="Z159" s="302" cm="1">
        <f t="array" ref="Z159">IF(Z150&lt;1,Z144*((SUMPRODUCT(('EaR Opt1 &amp; Opt2 AR010'!$A$200:$A$20063)*('EaR Opt1 &amp; Opt2 AR010'!$A$200:$A$20063&gt;Z150)))-Z150*MATCH(Z150,'EaR Opt1 &amp; Opt2 AR010'!$A$200:$A$20063,-1)),0)</f>
        <v>0</v>
      </c>
      <c r="AA159" s="302" cm="1">
        <f t="array" ref="AA159">IF(AA150&lt;1,AA144*((SUMPRODUCT(('EaR Opt1 &amp; Opt2 AR010'!$A$200:$A$20063)*('EaR Opt1 &amp; Opt2 AR010'!$A$200:$A$20063&gt;AA150)))-AA150*MATCH(AA150,'EaR Opt1 &amp; Opt2 AR010'!$A$200:$A$20063,-1)),0)</f>
        <v>0</v>
      </c>
      <c r="AB159" s="302" cm="1">
        <f t="array" ref="AB159">IF(AB150&lt;1,AB144*((SUMPRODUCT(('EaR Opt1 &amp; Opt2 AR010'!$A$200:$A$20063)*('EaR Opt1 &amp; Opt2 AR010'!$A$200:$A$20063&gt;AB150)))-AB150*MATCH(AB150,'EaR Opt1 &amp; Opt2 AR010'!$A$200:$A$20063,-1)),0)</f>
        <v>0</v>
      </c>
      <c r="AC159" s="302" cm="1">
        <f t="array" ref="AC159">IF(AC150&lt;1,AC144*((SUMPRODUCT(('EaR Opt1 &amp; Opt2 AR010'!$A$200:$A$20063)*('EaR Opt1 &amp; Opt2 AR010'!$A$200:$A$20063&gt;AC150)))-AC150*MATCH(AC150,'EaR Opt1 &amp; Opt2 AR010'!$A$200:$A$20063,-1)),0)</f>
        <v>0</v>
      </c>
      <c r="AD159" s="302" cm="1">
        <f t="array" ref="AD159">IF(AD150&lt;1,AD144*((SUMPRODUCT(('EaR Opt1 &amp; Opt2 AR010'!$A$200:$A$20063)*('EaR Opt1 &amp; Opt2 AR010'!$A$200:$A$20063&gt;AD150)))-AD150*MATCH(AD150,'EaR Opt1 &amp; Opt2 AR010'!$A$200:$A$20063,-1)),0)</f>
        <v>0</v>
      </c>
      <c r="AE159" s="302" cm="1">
        <f t="array" ref="AE159">IF(AE150&lt;1,AE144*((SUMPRODUCT(('EaR Opt1 &amp; Opt2 AR010'!$A$200:$A$20063)*('EaR Opt1 &amp; Opt2 AR010'!$A$200:$A$20063&gt;AE150)))-AE150*MATCH(AE150,'EaR Opt1 &amp; Opt2 AR010'!$A$200:$A$20063,-1)),0)</f>
        <v>0</v>
      </c>
      <c r="AF159" s="302" cm="1">
        <f t="array" ref="AF159">IF(AF150&lt;1,AF144*((SUMPRODUCT(('EaR Opt1 &amp; Opt2 AR010'!$A$200:$A$20063)*('EaR Opt1 &amp; Opt2 AR010'!$A$200:$A$20063&gt;AF150)))-AF150*MATCH(AF150,'EaR Opt1 &amp; Opt2 AR010'!$A$200:$A$20063,-1)),0)</f>
        <v>0</v>
      </c>
    </row>
    <row r="160" spans="1:32" x14ac:dyDescent="0.2">
      <c r="A160" s="294" t="s">
        <v>137</v>
      </c>
      <c r="B160" s="294" t="s">
        <v>255</v>
      </c>
      <c r="E160" s="294" t="s">
        <v>259</v>
      </c>
      <c r="F160" s="302" cm="1">
        <f t="array" ref="F160">IF(F151&lt;1,IF(F151=0,F142*SUMPRODUCT(('EaR Opt1 &amp; Opt2 AR010'!$A$200:$A$20063)*('EaR Opt1 &amp; Opt2 AR010'!$A$200:$A$20063&gt;F151)),F144*(SUMPRODUCT(('EaR Opt1 &amp; Opt2 AR010'!$A$200:$A$20063)*('EaR Opt1 &amp; Opt2 AR010'!$A$200:$A$20063&gt;F151))-F151*MATCH(F151,'EaR Opt1 &amp; Opt2 AR010'!$A$200:$A$20063,-1)))-F159,0)</f>
        <v>0</v>
      </c>
      <c r="G160" s="302" cm="1">
        <f t="array" ref="G160">IF(G151&lt;1,IF(G151=0,G142*SUMPRODUCT(('EaR Opt1 &amp; Opt2 AR010'!$A$200:$A$20063)*('EaR Opt1 &amp; Opt2 AR010'!$A$200:$A$20063&gt;G151)),G144*(SUMPRODUCT(('EaR Opt1 &amp; Opt2 AR010'!$A$200:$A$20063)*('EaR Opt1 &amp; Opt2 AR010'!$A$200:$A$20063&gt;G151))-G151*MATCH(G151,'EaR Opt1 &amp; Opt2 AR010'!$A$200:$A$20063,-1)))-G159,0)</f>
        <v>0</v>
      </c>
      <c r="H160" s="302" cm="1">
        <f t="array" ref="H160">IF(H151&lt;1,IF(H151=0,H142*SUMPRODUCT(('EaR Opt1 &amp; Opt2 AR010'!$A$200:$A$20063)*('EaR Opt1 &amp; Opt2 AR010'!$A$200:$A$20063&gt;H151)),H144*(SUMPRODUCT(('EaR Opt1 &amp; Opt2 AR010'!$A$200:$A$20063)*('EaR Opt1 &amp; Opt2 AR010'!$A$200:$A$20063&gt;H151))-H151*MATCH(H151,'EaR Opt1 &amp; Opt2 AR010'!$A$200:$A$20063,-1)))-H159,0)</f>
        <v>0</v>
      </c>
      <c r="I160" s="302" cm="1">
        <f t="array" ref="I160">IF(I151&lt;1,IF(I151=0,I142*SUMPRODUCT(('EaR Opt1 &amp; Opt2 AR010'!$A$200:$A$20063)*('EaR Opt1 &amp; Opt2 AR010'!$A$200:$A$20063&gt;I151)),I144*(SUMPRODUCT(('EaR Opt1 &amp; Opt2 AR010'!$A$200:$A$20063)*('EaR Opt1 &amp; Opt2 AR010'!$A$200:$A$20063&gt;I151))-I151*MATCH(I151,'EaR Opt1 &amp; Opt2 AR010'!$A$200:$A$20063,-1)))-I159,0)</f>
        <v>0</v>
      </c>
      <c r="J160" s="302" cm="1">
        <f t="array" ref="J160">IF(J151&lt;1,IF(J151=0,J142*SUMPRODUCT(('EaR Opt1 &amp; Opt2 AR010'!$A$200:$A$20063)*('EaR Opt1 &amp; Opt2 AR010'!$A$200:$A$20063&gt;J151)),J144*(SUMPRODUCT(('EaR Opt1 &amp; Opt2 AR010'!$A$200:$A$20063)*('EaR Opt1 &amp; Opt2 AR010'!$A$200:$A$20063&gt;J151))-J151*MATCH(J151,'EaR Opt1 &amp; Opt2 AR010'!$A$200:$A$20063,-1)))-J159,0)</f>
        <v>0</v>
      </c>
      <c r="K160" s="302" cm="1">
        <f t="array" ref="K160">IF(K151&lt;1,IF(K151=0,K142*SUMPRODUCT(('EaR Opt1 &amp; Opt2 AR010'!$A$200:$A$20063)*('EaR Opt1 &amp; Opt2 AR010'!$A$200:$A$20063&gt;K151)),K144*(SUMPRODUCT(('EaR Opt1 &amp; Opt2 AR010'!$A$200:$A$20063)*('EaR Opt1 &amp; Opt2 AR010'!$A$200:$A$20063&gt;K151))-K151*MATCH(K151,'EaR Opt1 &amp; Opt2 AR010'!$A$200:$A$20063,-1)))-K159,0)</f>
        <v>0</v>
      </c>
      <c r="L160" s="302" cm="1">
        <f t="array" ref="L160">IF(L151&lt;1,IF(L151=0,L142*SUMPRODUCT(('EaR Opt1 &amp; Opt2 AR010'!$A$200:$A$20063)*('EaR Opt1 &amp; Opt2 AR010'!$A$200:$A$20063&gt;L151)),L144*(SUMPRODUCT(('EaR Opt1 &amp; Opt2 AR010'!$A$200:$A$20063)*('EaR Opt1 &amp; Opt2 AR010'!$A$200:$A$20063&gt;L151))-L151*MATCH(L151,'EaR Opt1 &amp; Opt2 AR010'!$A$200:$A$20063,-1)))-L159,0)</f>
        <v>0</v>
      </c>
      <c r="M160" s="302" cm="1">
        <f t="array" ref="M160">IF(M151&lt;1,IF(M151=0,M142*SUMPRODUCT(('EaR Opt1 &amp; Opt2 AR010'!$A$200:$A$20063)*('EaR Opt1 &amp; Opt2 AR010'!$A$200:$A$20063&gt;M151)),M144*(SUMPRODUCT(('EaR Opt1 &amp; Opt2 AR010'!$A$200:$A$20063)*('EaR Opt1 &amp; Opt2 AR010'!$A$200:$A$20063&gt;M151))-M151*MATCH(M151,'EaR Opt1 &amp; Opt2 AR010'!$A$200:$A$20063,-1)))-M159,0)</f>
        <v>0</v>
      </c>
      <c r="N160" s="302" cm="1">
        <f t="array" ref="N160">IF(N151&lt;1,IF(N151=0,N142*SUMPRODUCT(('EaR Opt1 &amp; Opt2 AR010'!$A$200:$A$20063)*('EaR Opt1 &amp; Opt2 AR010'!$A$200:$A$20063&gt;N151)),N144*(SUMPRODUCT(('EaR Opt1 &amp; Opt2 AR010'!$A$200:$A$20063)*('EaR Opt1 &amp; Opt2 AR010'!$A$200:$A$20063&gt;N151))-N151*MATCH(N151,'EaR Opt1 &amp; Opt2 AR010'!$A$200:$A$20063,-1)))-N159,0)</f>
        <v>0</v>
      </c>
      <c r="O160" s="302" cm="1">
        <f t="array" ref="O160">IF(O151&lt;1,IF(O151=0,O142*SUMPRODUCT(('EaR Opt1 &amp; Opt2 AR010'!$A$200:$A$20063)*('EaR Opt1 &amp; Opt2 AR010'!$A$200:$A$20063&gt;O151)),O144*(SUMPRODUCT(('EaR Opt1 &amp; Opt2 AR010'!$A$200:$A$20063)*('EaR Opt1 &amp; Opt2 AR010'!$A$200:$A$20063&gt;O151))-O151*MATCH(O151,'EaR Opt1 &amp; Opt2 AR010'!$A$200:$A$20063,-1)))-O159,0)</f>
        <v>0</v>
      </c>
      <c r="P160" s="302" cm="1">
        <f t="array" ref="P160">IF(P151&lt;1,IF(P151=0,P142*SUMPRODUCT(('EaR Opt1 &amp; Opt2 AR010'!$A$200:$A$20063)*('EaR Opt1 &amp; Opt2 AR010'!$A$200:$A$20063&gt;P151)),P144*(SUMPRODUCT(('EaR Opt1 &amp; Opt2 AR010'!$A$200:$A$20063)*('EaR Opt1 &amp; Opt2 AR010'!$A$200:$A$20063&gt;P151))-P151*MATCH(P151,'EaR Opt1 &amp; Opt2 AR010'!$A$200:$A$20063,-1)))-P159,0)</f>
        <v>0</v>
      </c>
      <c r="Q160" s="302" cm="1">
        <f t="array" ref="Q160">IF(Q151&lt;1,IF(Q151=0,Q142*SUMPRODUCT(('EaR Opt1 &amp; Opt2 AR010'!$A$200:$A$20063)*('EaR Opt1 &amp; Opt2 AR010'!$A$200:$A$20063&gt;Q151)),Q144*(SUMPRODUCT(('EaR Opt1 &amp; Opt2 AR010'!$A$200:$A$20063)*('EaR Opt1 &amp; Opt2 AR010'!$A$200:$A$20063&gt;Q151))-Q151*MATCH(Q151,'EaR Opt1 &amp; Opt2 AR010'!$A$200:$A$20063,-1)))-Q159,0)</f>
        <v>0</v>
      </c>
      <c r="R160" s="302" cm="1">
        <f t="array" ref="R160">IF(R151&lt;1,IF(R151=0,R142*SUMPRODUCT(('EaR Opt1 &amp; Opt2 AR010'!$A$200:$A$20063)*('EaR Opt1 &amp; Opt2 AR010'!$A$200:$A$20063&gt;R151)),R144*(SUMPRODUCT(('EaR Opt1 &amp; Opt2 AR010'!$A$200:$A$20063)*('EaR Opt1 &amp; Opt2 AR010'!$A$200:$A$20063&gt;R151))-R151*MATCH(R151,'EaR Opt1 &amp; Opt2 AR010'!$A$200:$A$20063,-1)))-R159,0)</f>
        <v>0</v>
      </c>
      <c r="S160" s="302" cm="1">
        <f t="array" ref="S160">IF(S151&lt;1,IF(S151=0,S142*SUMPRODUCT(('EaR Opt1 &amp; Opt2 AR010'!$A$200:$A$20063)*('EaR Opt1 &amp; Opt2 AR010'!$A$200:$A$20063&gt;S151)),S144*(SUMPRODUCT(('EaR Opt1 &amp; Opt2 AR010'!$A$200:$A$20063)*('EaR Opt1 &amp; Opt2 AR010'!$A$200:$A$20063&gt;S151))-S151*MATCH(S151,'EaR Opt1 &amp; Opt2 AR010'!$A$200:$A$20063,-1)))-S159,0)</f>
        <v>0</v>
      </c>
      <c r="T160" s="302" cm="1">
        <f t="array" ref="T160">IF(T151&lt;1,IF(T151=0,T142*SUMPRODUCT(('EaR Opt1 &amp; Opt2 AR010'!$A$200:$A$20063)*('EaR Opt1 &amp; Opt2 AR010'!$A$200:$A$20063&gt;T151)),T144*(SUMPRODUCT(('EaR Opt1 &amp; Opt2 AR010'!$A$200:$A$20063)*('EaR Opt1 &amp; Opt2 AR010'!$A$200:$A$20063&gt;T151))-T151*MATCH(T151,'EaR Opt1 &amp; Opt2 AR010'!$A$200:$A$20063,-1)))-T159,0)</f>
        <v>0</v>
      </c>
      <c r="U160" s="302" cm="1">
        <f t="array" ref="U160">IF(U151&lt;1,IF(U151=0,U142*SUMPRODUCT(('EaR Opt1 &amp; Opt2 AR010'!$A$200:$A$20063)*('EaR Opt1 &amp; Opt2 AR010'!$A$200:$A$20063&gt;U151)),U144*(SUMPRODUCT(('EaR Opt1 &amp; Opt2 AR010'!$A$200:$A$20063)*('EaR Opt1 &amp; Opt2 AR010'!$A$200:$A$20063&gt;U151))-U151*MATCH(U151,'EaR Opt1 &amp; Opt2 AR010'!$A$200:$A$20063,-1)))-U159,0)</f>
        <v>0</v>
      </c>
      <c r="V160" s="302" cm="1">
        <f t="array" ref="V160">IF(V151&lt;1,IF(V151=0,V142*SUMPRODUCT(('EaR Opt1 &amp; Opt2 AR010'!$A$200:$A$20063)*('EaR Opt1 &amp; Opt2 AR010'!$A$200:$A$20063&gt;V151)),V144*(SUMPRODUCT(('EaR Opt1 &amp; Opt2 AR010'!$A$200:$A$20063)*('EaR Opt1 &amp; Opt2 AR010'!$A$200:$A$20063&gt;V151))-V151*MATCH(V151,'EaR Opt1 &amp; Opt2 AR010'!$A$200:$A$20063,-1)))-V159,0)</f>
        <v>0</v>
      </c>
      <c r="W160" s="302" cm="1">
        <f t="array" ref="W160">IF(W151&lt;1,IF(W151=0,W142*SUMPRODUCT(('EaR Opt1 &amp; Opt2 AR010'!$A$200:$A$20063)*('EaR Opt1 &amp; Opt2 AR010'!$A$200:$A$20063&gt;W151)),W144*(SUMPRODUCT(('EaR Opt1 &amp; Opt2 AR010'!$A$200:$A$20063)*('EaR Opt1 &amp; Opt2 AR010'!$A$200:$A$20063&gt;W151))-W151*MATCH(W151,'EaR Opt1 &amp; Opt2 AR010'!$A$200:$A$20063,-1)))-W159,0)</f>
        <v>0</v>
      </c>
      <c r="X160" s="302" cm="1">
        <f t="array" ref="X160">IF(X151&lt;1,IF(X151=0,X142*SUMPRODUCT(('EaR Opt1 &amp; Opt2 AR010'!$A$200:$A$20063)*('EaR Opt1 &amp; Opt2 AR010'!$A$200:$A$20063&gt;X151)),X144*(SUMPRODUCT(('EaR Opt1 &amp; Opt2 AR010'!$A$200:$A$20063)*('EaR Opt1 &amp; Opt2 AR010'!$A$200:$A$20063&gt;X151))-X151*MATCH(X151,'EaR Opt1 &amp; Opt2 AR010'!$A$200:$A$20063,-1)))-X159,0)</f>
        <v>0</v>
      </c>
      <c r="Y160" s="302" cm="1">
        <f t="array" ref="Y160">IF(Y151&lt;1,IF(Y151=0,Y142*SUMPRODUCT(('EaR Opt1 &amp; Opt2 AR010'!$A$200:$A$20063)*('EaR Opt1 &amp; Opt2 AR010'!$A$200:$A$20063&gt;Y151)),Y144*(SUMPRODUCT(('EaR Opt1 &amp; Opt2 AR010'!$A$200:$A$20063)*('EaR Opt1 &amp; Opt2 AR010'!$A$200:$A$20063&gt;Y151))-Y151*MATCH(Y151,'EaR Opt1 &amp; Opt2 AR010'!$A$200:$A$20063,-1)))-Y159,0)</f>
        <v>0</v>
      </c>
      <c r="Z160" s="302" cm="1">
        <f t="array" ref="Z160">IF(Z151&lt;1,IF(Z151=0,Z142*SUMPRODUCT(('EaR Opt1 &amp; Opt2 AR010'!$A$200:$A$20063)*('EaR Opt1 &amp; Opt2 AR010'!$A$200:$A$20063&gt;Z151)),Z144*(SUMPRODUCT(('EaR Opt1 &amp; Opt2 AR010'!$A$200:$A$20063)*('EaR Opt1 &amp; Opt2 AR010'!$A$200:$A$20063&gt;Z151))-Z151*MATCH(Z151,'EaR Opt1 &amp; Opt2 AR010'!$A$200:$A$20063,-1)))-Z159,0)</f>
        <v>0</v>
      </c>
      <c r="AA160" s="302" cm="1">
        <f t="array" ref="AA160">IF(AA151&lt;1,IF(AA151=0,AA142*SUMPRODUCT(('EaR Opt1 &amp; Opt2 AR010'!$A$200:$A$20063)*('EaR Opt1 &amp; Opt2 AR010'!$A$200:$A$20063&gt;AA151)),AA144*(SUMPRODUCT(('EaR Opt1 &amp; Opt2 AR010'!$A$200:$A$20063)*('EaR Opt1 &amp; Opt2 AR010'!$A$200:$A$20063&gt;AA151))-AA151*MATCH(AA151,'EaR Opt1 &amp; Opt2 AR010'!$A$200:$A$20063,-1)))-AA159,0)</f>
        <v>0</v>
      </c>
      <c r="AB160" s="302" cm="1">
        <f t="array" ref="AB160">IF(AB151&lt;1,IF(AB151=0,AB142*SUMPRODUCT(('EaR Opt1 &amp; Opt2 AR010'!$A$200:$A$20063)*('EaR Opt1 &amp; Opt2 AR010'!$A$200:$A$20063&gt;AB151)),AB144*(SUMPRODUCT(('EaR Opt1 &amp; Opt2 AR010'!$A$200:$A$20063)*('EaR Opt1 &amp; Opt2 AR010'!$A$200:$A$20063&gt;AB151))-AB151*MATCH(AB151,'EaR Opt1 &amp; Opt2 AR010'!$A$200:$A$20063,-1)))-AB159,0)</f>
        <v>0</v>
      </c>
      <c r="AC160" s="302" cm="1">
        <f t="array" ref="AC160">IF(AC151&lt;1,IF(AC151=0,AC142*SUMPRODUCT(('EaR Opt1 &amp; Opt2 AR010'!$A$200:$A$20063)*('EaR Opt1 &amp; Opt2 AR010'!$A$200:$A$20063&gt;AC151)),AC144*(SUMPRODUCT(('EaR Opt1 &amp; Opt2 AR010'!$A$200:$A$20063)*('EaR Opt1 &amp; Opt2 AR010'!$A$200:$A$20063&gt;AC151))-AC151*MATCH(AC151,'EaR Opt1 &amp; Opt2 AR010'!$A$200:$A$20063,-1)))-AC159,0)</f>
        <v>0</v>
      </c>
      <c r="AD160" s="302" cm="1">
        <f t="array" ref="AD160">IF(AD151&lt;1,IF(AD151=0,AD142*SUMPRODUCT(('EaR Opt1 &amp; Opt2 AR010'!$A$200:$A$20063)*('EaR Opt1 &amp; Opt2 AR010'!$A$200:$A$20063&gt;AD151)),AD144*(SUMPRODUCT(('EaR Opt1 &amp; Opt2 AR010'!$A$200:$A$20063)*('EaR Opt1 &amp; Opt2 AR010'!$A$200:$A$20063&gt;AD151))-AD151*MATCH(AD151,'EaR Opt1 &amp; Opt2 AR010'!$A$200:$A$20063,-1)))-AD159,0)</f>
        <v>0</v>
      </c>
      <c r="AE160" s="302" cm="1">
        <f t="array" ref="AE160">IF(AE151&lt;1,IF(AE151=0,AE142*SUMPRODUCT(('EaR Opt1 &amp; Opt2 AR010'!$A$200:$A$20063)*('EaR Opt1 &amp; Opt2 AR010'!$A$200:$A$20063&gt;AE151)),AE144*(SUMPRODUCT(('EaR Opt1 &amp; Opt2 AR010'!$A$200:$A$20063)*('EaR Opt1 &amp; Opt2 AR010'!$A$200:$A$20063&gt;AE151))-AE151*MATCH(AE151,'EaR Opt1 &amp; Opt2 AR010'!$A$200:$A$20063,-1)))-AE159,0)</f>
        <v>0</v>
      </c>
      <c r="AF160" s="302" cm="1">
        <f t="array" ref="AF160">IF(AF151&lt;1,IF(AF151=0,AF142*SUMPRODUCT(('EaR Opt1 &amp; Opt2 AR010'!$A$200:$A$20063)*('EaR Opt1 &amp; Opt2 AR010'!$A$200:$A$20063&gt;AF151)),AF144*(SUMPRODUCT(('EaR Opt1 &amp; Opt2 AR010'!$A$200:$A$20063)*('EaR Opt1 &amp; Opt2 AR010'!$A$200:$A$20063&gt;AF151))-AF151*MATCH(AF151,'EaR Opt1 &amp; Opt2 AR010'!$A$200:$A$20063,-1)))-AF159,0)</f>
        <v>0</v>
      </c>
    </row>
    <row r="161" spans="1:32" x14ac:dyDescent="0.2">
      <c r="A161" s="294" t="s">
        <v>256</v>
      </c>
      <c r="B161" s="294" t="s">
        <v>257</v>
      </c>
      <c r="E161" s="294" t="s">
        <v>259</v>
      </c>
      <c r="F161" s="302" cm="1">
        <f t="array" ref="F161">IF(F157&lt;1,F144*$C$154*((SUMPRODUCT(('EaR Opt1 &amp; Opt2 AR010'!$A$200:$A$20063)*('EaR Opt1 &amp; Opt2 AR010'!$A$200:$A$20063&gt;F157)))-F157*MATCH(F157,'EaR Opt1 &amp; Opt2 AR010'!$A$200:$A$20063,-1)),0)</f>
        <v>0</v>
      </c>
      <c r="G161" s="302" cm="1">
        <f t="array" ref="G161">IF(G157&lt;1,G144*$C$154*((SUMPRODUCT(('EaR Opt1 &amp; Opt2 AR010'!$A$200:$A$20063)*('EaR Opt1 &amp; Opt2 AR010'!$A$200:$A$20063&gt;G157)))-G157*MATCH(G157,'EaR Opt1 &amp; Opt2 AR010'!$A$200:$A$20063,-1)),0)</f>
        <v>0</v>
      </c>
      <c r="H161" s="302" cm="1">
        <f t="array" ref="H161">IF(H157&lt;1,H144*$C$154*((SUMPRODUCT(('EaR Opt1 &amp; Opt2 AR010'!$A$200:$A$20063)*('EaR Opt1 &amp; Opt2 AR010'!$A$200:$A$20063&gt;H157)))-H157*MATCH(H157,'EaR Opt1 &amp; Opt2 AR010'!$A$200:$A$20063,-1)),0)</f>
        <v>0</v>
      </c>
      <c r="I161" s="302" cm="1">
        <f t="array" ref="I161">IF(I157&lt;1,I144*$C$154*((SUMPRODUCT(('EaR Opt1 &amp; Opt2 AR010'!$A$200:$A$20063)*('EaR Opt1 &amp; Opt2 AR010'!$A$200:$A$20063&gt;I157)))-I157*MATCH(I157,'EaR Opt1 &amp; Opt2 AR010'!$A$200:$A$20063,-1)),0)</f>
        <v>0</v>
      </c>
      <c r="J161" s="302" cm="1">
        <f t="array" ref="J161">IF(J157&lt;1,J144*$C$154*((SUMPRODUCT(('EaR Opt1 &amp; Opt2 AR010'!$A$200:$A$20063)*('EaR Opt1 &amp; Opt2 AR010'!$A$200:$A$20063&gt;J157)))-J157*MATCH(J157,'EaR Opt1 &amp; Opt2 AR010'!$A$200:$A$20063,-1)),0)</f>
        <v>0</v>
      </c>
      <c r="K161" s="302" cm="1">
        <f t="array" ref="K161">IF(K157&lt;1,K144*$C$154*((SUMPRODUCT(('EaR Opt1 &amp; Opt2 AR010'!$A$200:$A$20063)*('EaR Opt1 &amp; Opt2 AR010'!$A$200:$A$20063&gt;K157)))-K157*MATCH(K157,'EaR Opt1 &amp; Opt2 AR010'!$A$200:$A$20063,-1)),0)</f>
        <v>0</v>
      </c>
      <c r="L161" s="302" cm="1">
        <f t="array" ref="L161">IF(L157&lt;1,L144*$C$154*((SUMPRODUCT(('EaR Opt1 &amp; Opt2 AR010'!$A$200:$A$20063)*('EaR Opt1 &amp; Opt2 AR010'!$A$200:$A$20063&gt;L157)))-L157*MATCH(L157,'EaR Opt1 &amp; Opt2 AR010'!$A$200:$A$20063,-1)),0)</f>
        <v>0</v>
      </c>
      <c r="M161" s="302" cm="1">
        <f t="array" ref="M161">IF(M157&lt;1,M144*$C$154*((SUMPRODUCT(('EaR Opt1 &amp; Opt2 AR010'!$A$200:$A$20063)*('EaR Opt1 &amp; Opt2 AR010'!$A$200:$A$20063&gt;M157)))-M157*MATCH(M157,'EaR Opt1 &amp; Opt2 AR010'!$A$200:$A$20063,-1)),0)</f>
        <v>0</v>
      </c>
      <c r="N161" s="302" cm="1">
        <f t="array" ref="N161">IF(N157&lt;1,N144*$C$154*((SUMPRODUCT(('EaR Opt1 &amp; Opt2 AR010'!$A$200:$A$20063)*('EaR Opt1 &amp; Opt2 AR010'!$A$200:$A$20063&gt;N157)))-N157*MATCH(N157,'EaR Opt1 &amp; Opt2 AR010'!$A$200:$A$20063,-1)),0)</f>
        <v>0</v>
      </c>
      <c r="O161" s="302" cm="1">
        <f t="array" ref="O161">IF(O157&lt;1,O144*$C$154*((SUMPRODUCT(('EaR Opt1 &amp; Opt2 AR010'!$A$200:$A$20063)*('EaR Opt1 &amp; Opt2 AR010'!$A$200:$A$20063&gt;O157)))-O157*MATCH(O157,'EaR Opt1 &amp; Opt2 AR010'!$A$200:$A$20063,-1)),0)</f>
        <v>0</v>
      </c>
      <c r="P161" s="302" cm="1">
        <f t="array" ref="P161">IF(P157&lt;1,P144*$C$154*((SUMPRODUCT(('EaR Opt1 &amp; Opt2 AR010'!$A$200:$A$20063)*('EaR Opt1 &amp; Opt2 AR010'!$A$200:$A$20063&gt;P157)))-P157*MATCH(P157,'EaR Opt1 &amp; Opt2 AR010'!$A$200:$A$20063,-1)),0)</f>
        <v>0</v>
      </c>
      <c r="Q161" s="302" cm="1">
        <f t="array" ref="Q161">IF(Q157&lt;1,Q144*$C$154*((SUMPRODUCT(('EaR Opt1 &amp; Opt2 AR010'!$A$200:$A$20063)*('EaR Opt1 &amp; Opt2 AR010'!$A$200:$A$20063&gt;Q157)))-Q157*MATCH(Q157,'EaR Opt1 &amp; Opt2 AR010'!$A$200:$A$20063,-1)),0)</f>
        <v>0</v>
      </c>
      <c r="R161" s="302" cm="1">
        <f t="array" ref="R161">IF(R157&lt;1,R144*$C$154*((SUMPRODUCT(('EaR Opt1 &amp; Opt2 AR010'!$A$200:$A$20063)*('EaR Opt1 &amp; Opt2 AR010'!$A$200:$A$20063&gt;R157)))-R157*MATCH(R157,'EaR Opt1 &amp; Opt2 AR010'!$A$200:$A$20063,-1)),0)</f>
        <v>0</v>
      </c>
      <c r="S161" s="302" cm="1">
        <f t="array" ref="S161">IF(S157&lt;1,S144*$C$154*((SUMPRODUCT(('EaR Opt1 &amp; Opt2 AR010'!$A$200:$A$20063)*('EaR Opt1 &amp; Opt2 AR010'!$A$200:$A$20063&gt;S157)))-S157*MATCH(S157,'EaR Opt1 &amp; Opt2 AR010'!$A$200:$A$20063,-1)),0)</f>
        <v>0</v>
      </c>
      <c r="T161" s="302" cm="1">
        <f t="array" ref="T161">IF(T157&lt;1,T144*$C$154*((SUMPRODUCT(('EaR Opt1 &amp; Opt2 AR010'!$A$200:$A$20063)*('EaR Opt1 &amp; Opt2 AR010'!$A$200:$A$20063&gt;T157)))-T157*MATCH(T157,'EaR Opt1 &amp; Opt2 AR010'!$A$200:$A$20063,-1)),0)</f>
        <v>0</v>
      </c>
      <c r="U161" s="302" cm="1">
        <f t="array" ref="U161">IF(U157&lt;1,U144*$C$154*((SUMPRODUCT(('EaR Opt1 &amp; Opt2 AR010'!$A$200:$A$20063)*('EaR Opt1 &amp; Opt2 AR010'!$A$200:$A$20063&gt;U157)))-U157*MATCH(U157,'EaR Opt1 &amp; Opt2 AR010'!$A$200:$A$20063,-1)),0)</f>
        <v>0</v>
      </c>
      <c r="V161" s="302" cm="1">
        <f t="array" ref="V161">IF(V157&lt;1,V144*$C$154*((SUMPRODUCT(('EaR Opt1 &amp; Opt2 AR010'!$A$200:$A$20063)*('EaR Opt1 &amp; Opt2 AR010'!$A$200:$A$20063&gt;V157)))-V157*MATCH(V157,'EaR Opt1 &amp; Opt2 AR010'!$A$200:$A$20063,-1)),0)</f>
        <v>0</v>
      </c>
      <c r="W161" s="302" cm="1">
        <f t="array" ref="W161">IF(W157&lt;1,W144*$C$154*((SUMPRODUCT(('EaR Opt1 &amp; Opt2 AR010'!$A$200:$A$20063)*('EaR Opt1 &amp; Opt2 AR010'!$A$200:$A$20063&gt;W157)))-W157*MATCH(W157,'EaR Opt1 &amp; Opt2 AR010'!$A$200:$A$20063,-1)),0)</f>
        <v>0</v>
      </c>
      <c r="X161" s="302" cm="1">
        <f t="array" ref="X161">IF(X157&lt;1,X144*$C$154*((SUMPRODUCT(('EaR Opt1 &amp; Opt2 AR010'!$A$200:$A$20063)*('EaR Opt1 &amp; Opt2 AR010'!$A$200:$A$20063&gt;X157)))-X157*MATCH(X157,'EaR Opt1 &amp; Opt2 AR010'!$A$200:$A$20063,-1)),0)</f>
        <v>0</v>
      </c>
      <c r="Y161" s="302" cm="1">
        <f t="array" ref="Y161">IF(Y157&lt;1,Y144*$C$154*((SUMPRODUCT(('EaR Opt1 &amp; Opt2 AR010'!$A$200:$A$20063)*('EaR Opt1 &amp; Opt2 AR010'!$A$200:$A$20063&gt;Y157)))-Y157*MATCH(Y157,'EaR Opt1 &amp; Opt2 AR010'!$A$200:$A$20063,-1)),0)</f>
        <v>0</v>
      </c>
      <c r="Z161" s="302" cm="1">
        <f t="array" ref="Z161">IF(Z157&lt;1,Z144*$C$154*((SUMPRODUCT(('EaR Opt1 &amp; Opt2 AR010'!$A$200:$A$20063)*('EaR Opt1 &amp; Opt2 AR010'!$A$200:$A$20063&gt;Z157)))-Z157*MATCH(Z157,'EaR Opt1 &amp; Opt2 AR010'!$A$200:$A$20063,-1)),0)</f>
        <v>0</v>
      </c>
      <c r="AA161" s="302" cm="1">
        <f t="array" ref="AA161">IF(AA157&lt;1,AA144*$C$154*((SUMPRODUCT(('EaR Opt1 &amp; Opt2 AR010'!$A$200:$A$20063)*('EaR Opt1 &amp; Opt2 AR010'!$A$200:$A$20063&gt;AA157)))-AA157*MATCH(AA157,'EaR Opt1 &amp; Opt2 AR010'!$A$200:$A$20063,-1)),0)</f>
        <v>0</v>
      </c>
      <c r="AB161" s="302" cm="1">
        <f t="array" ref="AB161">IF(AB157&lt;1,AB144*$C$154*((SUMPRODUCT(('EaR Opt1 &amp; Opt2 AR010'!$A$200:$A$20063)*('EaR Opt1 &amp; Opt2 AR010'!$A$200:$A$20063&gt;AB157)))-AB157*MATCH(AB157,'EaR Opt1 &amp; Opt2 AR010'!$A$200:$A$20063,-1)),0)</f>
        <v>0</v>
      </c>
      <c r="AC161" s="302" cm="1">
        <f t="array" ref="AC161">IF(AC157&lt;1,AC144*$C$154*((SUMPRODUCT(('EaR Opt1 &amp; Opt2 AR010'!$A$200:$A$20063)*('EaR Opt1 &amp; Opt2 AR010'!$A$200:$A$20063&gt;AC157)))-AC157*MATCH(AC157,'EaR Opt1 &amp; Opt2 AR010'!$A$200:$A$20063,-1)),0)</f>
        <v>0</v>
      </c>
      <c r="AD161" s="302" cm="1">
        <f t="array" ref="AD161">IF(AD157&lt;1,AD144*$C$154*((SUMPRODUCT(('EaR Opt1 &amp; Opt2 AR010'!$A$200:$A$20063)*('EaR Opt1 &amp; Opt2 AR010'!$A$200:$A$20063&gt;AD157)))-AD157*MATCH(AD157,'EaR Opt1 &amp; Opt2 AR010'!$A$200:$A$20063,-1)),0)</f>
        <v>0</v>
      </c>
      <c r="AE161" s="302" cm="1">
        <f t="array" ref="AE161">IF(AE157&lt;1,AE144*$C$154*((SUMPRODUCT(('EaR Opt1 &amp; Opt2 AR010'!$A$200:$A$20063)*('EaR Opt1 &amp; Opt2 AR010'!$A$200:$A$20063&gt;AE157)))-AE157*MATCH(AE157,'EaR Opt1 &amp; Opt2 AR010'!$A$200:$A$20063,-1)),0)</f>
        <v>0</v>
      </c>
      <c r="AF161" s="302" cm="1">
        <f t="array" ref="AF161">IF(AF157&lt;1,AF144*$C$154*((SUMPRODUCT(('EaR Opt1 &amp; Opt2 AR010'!$A$200:$A$20063)*('EaR Opt1 &amp; Opt2 AR010'!$A$200:$A$20063&gt;AF157)))-AF157*MATCH(AF157,'EaR Opt1 &amp; Opt2 AR010'!$A$200:$A$20063,-1)),0)</f>
        <v>0</v>
      </c>
    </row>
    <row r="162" spans="1:32" x14ac:dyDescent="0.2">
      <c r="A162" s="294" t="s">
        <v>256</v>
      </c>
      <c r="B162" s="294" t="s">
        <v>255</v>
      </c>
      <c r="E162" s="294" t="s">
        <v>259</v>
      </c>
      <c r="F162" s="302" cm="1">
        <f t="array" ref="F162">IF(F158&lt;1,IF(F158=0,F144*$C$154*SUMPRODUCT(('EaR Opt1 &amp; Opt2 AR010'!$A$200:$A$20063)*('EaR Opt1 &amp; Opt2 AR010'!$A$200:$A$20063&gt;F158)),F146*$C$154*(SUMPRODUCT(('EaR Opt1 &amp; Opt2 AR010'!$A$200:$A$20063)*('EaR Opt1 &amp; Opt2 AR010'!$A$200:$A$20063&gt;F158))-F158*MATCH(F158,'EaR Opt1 &amp; Opt2 AR010'!$A$200:$A$20063,-1)))-F161,0)</f>
        <v>0</v>
      </c>
      <c r="G162" s="302" cm="1">
        <f t="array" ref="G162">IF(G158&lt;1,IF(G158=0,G144*$C$154*SUMPRODUCT(('EaR Opt1 &amp; Opt2 AR010'!$A$200:$A$20063)*('EaR Opt1 &amp; Opt2 AR010'!$A$200:$A$20063&gt;G158)),G146*$C$154*(SUMPRODUCT(('EaR Opt1 &amp; Opt2 AR010'!$A$200:$A$20063)*('EaR Opt1 &amp; Opt2 AR010'!$A$200:$A$20063&gt;G158))-G158*MATCH(G158,'EaR Opt1 &amp; Opt2 AR010'!$A$200:$A$20063,-1)))-G161,0)</f>
        <v>0</v>
      </c>
      <c r="H162" s="302" cm="1">
        <f t="array" ref="H162">IF(H158&lt;1,IF(H158=0,H144*$C$154*SUMPRODUCT(('EaR Opt1 &amp; Opt2 AR010'!$A$200:$A$20063)*('EaR Opt1 &amp; Opt2 AR010'!$A$200:$A$20063&gt;H158)),H146*$C$154*(SUMPRODUCT(('EaR Opt1 &amp; Opt2 AR010'!$A$200:$A$20063)*('EaR Opt1 &amp; Opt2 AR010'!$A$200:$A$20063&gt;H158))-H158*MATCH(H158,'EaR Opt1 &amp; Opt2 AR010'!$A$200:$A$20063,-1)))-H161,0)</f>
        <v>0</v>
      </c>
      <c r="I162" s="302" cm="1">
        <f t="array" ref="I162">IF(I158&lt;1,IF(I158=0,I144*$C$154*SUMPRODUCT(('EaR Opt1 &amp; Opt2 AR010'!$A$200:$A$20063)*('EaR Opt1 &amp; Opt2 AR010'!$A$200:$A$20063&gt;I158)),I146*$C$154*(SUMPRODUCT(('EaR Opt1 &amp; Opt2 AR010'!$A$200:$A$20063)*('EaR Opt1 &amp; Opt2 AR010'!$A$200:$A$20063&gt;I158))-I158*MATCH(I158,'EaR Opt1 &amp; Opt2 AR010'!$A$200:$A$20063,-1)))-I161,0)</f>
        <v>0</v>
      </c>
      <c r="J162" s="302" cm="1">
        <f t="array" ref="J162">IF(J158&lt;1,IF(J158=0,J144*$C$154*SUMPRODUCT(('EaR Opt1 &amp; Opt2 AR010'!$A$200:$A$20063)*('EaR Opt1 &amp; Opt2 AR010'!$A$200:$A$20063&gt;J158)),J146*$C$154*(SUMPRODUCT(('EaR Opt1 &amp; Opt2 AR010'!$A$200:$A$20063)*('EaR Opt1 &amp; Opt2 AR010'!$A$200:$A$20063&gt;J158))-J158*MATCH(J158,'EaR Opt1 &amp; Opt2 AR010'!$A$200:$A$20063,-1)))-J161,0)</f>
        <v>0</v>
      </c>
      <c r="K162" s="302" cm="1">
        <f t="array" ref="K162">IF(K158&lt;1,IF(K158=0,K144*$C$154*SUMPRODUCT(('EaR Opt1 &amp; Opt2 AR010'!$A$200:$A$20063)*('EaR Opt1 &amp; Opt2 AR010'!$A$200:$A$20063&gt;K158)),K146*$C$154*(SUMPRODUCT(('EaR Opt1 &amp; Opt2 AR010'!$A$200:$A$20063)*('EaR Opt1 &amp; Opt2 AR010'!$A$200:$A$20063&gt;K158))-K158*MATCH(K158,'EaR Opt1 &amp; Opt2 AR010'!$A$200:$A$20063,-1)))-K161,0)</f>
        <v>0</v>
      </c>
      <c r="L162" s="302" cm="1">
        <f t="array" ref="L162">IF(L158&lt;1,IF(L158=0,L144*$C$154*SUMPRODUCT(('EaR Opt1 &amp; Opt2 AR010'!$A$200:$A$20063)*('EaR Opt1 &amp; Opt2 AR010'!$A$200:$A$20063&gt;L158)),L146*$C$154*(SUMPRODUCT(('EaR Opt1 &amp; Opt2 AR010'!$A$200:$A$20063)*('EaR Opt1 &amp; Opt2 AR010'!$A$200:$A$20063&gt;L158))-L158*MATCH(L158,'EaR Opt1 &amp; Opt2 AR010'!$A$200:$A$20063,-1)))-L161,0)</f>
        <v>0</v>
      </c>
      <c r="M162" s="302" cm="1">
        <f t="array" ref="M162">IF(M158&lt;1,IF(M158=0,M144*$C$154*SUMPRODUCT(('EaR Opt1 &amp; Opt2 AR010'!$A$200:$A$20063)*('EaR Opt1 &amp; Opt2 AR010'!$A$200:$A$20063&gt;M158)),M146*$C$154*(SUMPRODUCT(('EaR Opt1 &amp; Opt2 AR010'!$A$200:$A$20063)*('EaR Opt1 &amp; Opt2 AR010'!$A$200:$A$20063&gt;M158))-M158*MATCH(M158,'EaR Opt1 &amp; Opt2 AR010'!$A$200:$A$20063,-1)))-M161,0)</f>
        <v>0</v>
      </c>
      <c r="N162" s="302" cm="1">
        <f t="array" ref="N162">IF(N158&lt;1,IF(N158=0,N144*$C$154*SUMPRODUCT(('EaR Opt1 &amp; Opt2 AR010'!$A$200:$A$20063)*('EaR Opt1 &amp; Opt2 AR010'!$A$200:$A$20063&gt;N158)),N146*$C$154*(SUMPRODUCT(('EaR Opt1 &amp; Opt2 AR010'!$A$200:$A$20063)*('EaR Opt1 &amp; Opt2 AR010'!$A$200:$A$20063&gt;N158))-N158*MATCH(N158,'EaR Opt1 &amp; Opt2 AR010'!$A$200:$A$20063,-1)))-N161,0)</f>
        <v>0</v>
      </c>
      <c r="O162" s="302" cm="1">
        <f t="array" ref="O162">IF(O158&lt;1,IF(O158=0,O144*$C$154*SUMPRODUCT(('EaR Opt1 &amp; Opt2 AR010'!$A$200:$A$20063)*('EaR Opt1 &amp; Opt2 AR010'!$A$200:$A$20063&gt;O158)),O146*$C$154*(SUMPRODUCT(('EaR Opt1 &amp; Opt2 AR010'!$A$200:$A$20063)*('EaR Opt1 &amp; Opt2 AR010'!$A$200:$A$20063&gt;O158))-O158*MATCH(O158,'EaR Opt1 &amp; Opt2 AR010'!$A$200:$A$20063,-1)))-O161,0)</f>
        <v>0</v>
      </c>
      <c r="P162" s="302" cm="1">
        <f t="array" ref="P162">IF(P158&lt;1,IF(P158=0,P144*$C$154*SUMPRODUCT(('EaR Opt1 &amp; Opt2 AR010'!$A$200:$A$20063)*('EaR Opt1 &amp; Opt2 AR010'!$A$200:$A$20063&gt;P158)),P146*$C$154*(SUMPRODUCT(('EaR Opt1 &amp; Opt2 AR010'!$A$200:$A$20063)*('EaR Opt1 &amp; Opt2 AR010'!$A$200:$A$20063&gt;P158))-P158*MATCH(P158,'EaR Opt1 &amp; Opt2 AR010'!$A$200:$A$20063,-1)))-P161,0)</f>
        <v>0</v>
      </c>
      <c r="Q162" s="302" cm="1">
        <f t="array" ref="Q162">IF(Q158&lt;1,IF(Q158=0,Q144*$C$154*SUMPRODUCT(('EaR Opt1 &amp; Opt2 AR010'!$A$200:$A$20063)*('EaR Opt1 &amp; Opt2 AR010'!$A$200:$A$20063&gt;Q158)),Q146*$C$154*(SUMPRODUCT(('EaR Opt1 &amp; Opt2 AR010'!$A$200:$A$20063)*('EaR Opt1 &amp; Opt2 AR010'!$A$200:$A$20063&gt;Q158))-Q158*MATCH(Q158,'EaR Opt1 &amp; Opt2 AR010'!$A$200:$A$20063,-1)))-Q161,0)</f>
        <v>0</v>
      </c>
      <c r="R162" s="302" cm="1">
        <f t="array" ref="R162">IF(R158&lt;1,IF(R158=0,R144*$C$154*SUMPRODUCT(('EaR Opt1 &amp; Opt2 AR010'!$A$200:$A$20063)*('EaR Opt1 &amp; Opt2 AR010'!$A$200:$A$20063&gt;R158)),R146*$C$154*(SUMPRODUCT(('EaR Opt1 &amp; Opt2 AR010'!$A$200:$A$20063)*('EaR Opt1 &amp; Opt2 AR010'!$A$200:$A$20063&gt;R158))-R158*MATCH(R158,'EaR Opt1 &amp; Opt2 AR010'!$A$200:$A$20063,-1)))-R161,0)</f>
        <v>0</v>
      </c>
      <c r="S162" s="302" cm="1">
        <f t="array" ref="S162">IF(S158&lt;1,IF(S158=0,S144*$C$154*SUMPRODUCT(('EaR Opt1 &amp; Opt2 AR010'!$A$200:$A$20063)*('EaR Opt1 &amp; Opt2 AR010'!$A$200:$A$20063&gt;S158)),S146*$C$154*(SUMPRODUCT(('EaR Opt1 &amp; Opt2 AR010'!$A$200:$A$20063)*('EaR Opt1 &amp; Opt2 AR010'!$A$200:$A$20063&gt;S158))-S158*MATCH(S158,'EaR Opt1 &amp; Opt2 AR010'!$A$200:$A$20063,-1)))-S161,0)</f>
        <v>0</v>
      </c>
      <c r="T162" s="302" cm="1">
        <f t="array" ref="T162">IF(T158&lt;1,IF(T158=0,T144*$C$154*SUMPRODUCT(('EaR Opt1 &amp; Opt2 AR010'!$A$200:$A$20063)*('EaR Opt1 &amp; Opt2 AR010'!$A$200:$A$20063&gt;T158)),T146*$C$154*(SUMPRODUCT(('EaR Opt1 &amp; Opt2 AR010'!$A$200:$A$20063)*('EaR Opt1 &amp; Opt2 AR010'!$A$200:$A$20063&gt;T158))-T158*MATCH(T158,'EaR Opt1 &amp; Opt2 AR010'!$A$200:$A$20063,-1)))-T161,0)</f>
        <v>0</v>
      </c>
      <c r="U162" s="302" cm="1">
        <f t="array" ref="U162">IF(U158&lt;1,IF(U158=0,U144*$C$154*SUMPRODUCT(('EaR Opt1 &amp; Opt2 AR010'!$A$200:$A$20063)*('EaR Opt1 &amp; Opt2 AR010'!$A$200:$A$20063&gt;U158)),U146*$C$154*(SUMPRODUCT(('EaR Opt1 &amp; Opt2 AR010'!$A$200:$A$20063)*('EaR Opt1 &amp; Opt2 AR010'!$A$200:$A$20063&gt;U158))-U158*MATCH(U158,'EaR Opt1 &amp; Opt2 AR010'!$A$200:$A$20063,-1)))-U161,0)</f>
        <v>0</v>
      </c>
      <c r="V162" s="302" cm="1">
        <f t="array" ref="V162">IF(V158&lt;1,IF(V158=0,V144*$C$154*SUMPRODUCT(('EaR Opt1 &amp; Opt2 AR010'!$A$200:$A$20063)*('EaR Opt1 &amp; Opt2 AR010'!$A$200:$A$20063&gt;V158)),V146*$C$154*(SUMPRODUCT(('EaR Opt1 &amp; Opt2 AR010'!$A$200:$A$20063)*('EaR Opt1 &amp; Opt2 AR010'!$A$200:$A$20063&gt;V158))-V158*MATCH(V158,'EaR Opt1 &amp; Opt2 AR010'!$A$200:$A$20063,-1)))-V161,0)</f>
        <v>0</v>
      </c>
      <c r="W162" s="302" cm="1">
        <f t="array" ref="W162">IF(W158&lt;1,IF(W158=0,W144*$C$154*SUMPRODUCT(('EaR Opt1 &amp; Opt2 AR010'!$A$200:$A$20063)*('EaR Opt1 &amp; Opt2 AR010'!$A$200:$A$20063&gt;W158)),W146*$C$154*(SUMPRODUCT(('EaR Opt1 &amp; Opt2 AR010'!$A$200:$A$20063)*('EaR Opt1 &amp; Opt2 AR010'!$A$200:$A$20063&gt;W158))-W158*MATCH(W158,'EaR Opt1 &amp; Opt2 AR010'!$A$200:$A$20063,-1)))-W161,0)</f>
        <v>0</v>
      </c>
      <c r="X162" s="302" cm="1">
        <f t="array" ref="X162">IF(X158&lt;1,IF(X158=0,X144*$C$154*SUMPRODUCT(('EaR Opt1 &amp; Opt2 AR010'!$A$200:$A$20063)*('EaR Opt1 &amp; Opt2 AR010'!$A$200:$A$20063&gt;X158)),X146*$C$154*(SUMPRODUCT(('EaR Opt1 &amp; Opt2 AR010'!$A$200:$A$20063)*('EaR Opt1 &amp; Opt2 AR010'!$A$200:$A$20063&gt;X158))-X158*MATCH(X158,'EaR Opt1 &amp; Opt2 AR010'!$A$200:$A$20063,-1)))-X161,0)</f>
        <v>0</v>
      </c>
      <c r="Y162" s="302" cm="1">
        <f t="array" ref="Y162">IF(Y158&lt;1,IF(Y158=0,Y144*$C$154*SUMPRODUCT(('EaR Opt1 &amp; Opt2 AR010'!$A$200:$A$20063)*('EaR Opt1 &amp; Opt2 AR010'!$A$200:$A$20063&gt;Y158)),Y146*$C$154*(SUMPRODUCT(('EaR Opt1 &amp; Opt2 AR010'!$A$200:$A$20063)*('EaR Opt1 &amp; Opt2 AR010'!$A$200:$A$20063&gt;Y158))-Y158*MATCH(Y158,'EaR Opt1 &amp; Opt2 AR010'!$A$200:$A$20063,-1)))-Y161,0)</f>
        <v>0</v>
      </c>
      <c r="Z162" s="302" cm="1">
        <f t="array" ref="Z162">IF(Z158&lt;1,IF(Z158=0,Z144*$C$154*SUMPRODUCT(('EaR Opt1 &amp; Opt2 AR010'!$A$200:$A$20063)*('EaR Opt1 &amp; Opt2 AR010'!$A$200:$A$20063&gt;Z158)),Z146*$C$154*(SUMPRODUCT(('EaR Opt1 &amp; Opt2 AR010'!$A$200:$A$20063)*('EaR Opt1 &amp; Opt2 AR010'!$A$200:$A$20063&gt;Z158))-Z158*MATCH(Z158,'EaR Opt1 &amp; Opt2 AR010'!$A$200:$A$20063,-1)))-Z161,0)</f>
        <v>0</v>
      </c>
      <c r="AA162" s="302" cm="1">
        <f t="array" ref="AA162">IF(AA158&lt;1,IF(AA158=0,AA144*$C$154*SUMPRODUCT(('EaR Opt1 &amp; Opt2 AR010'!$A$200:$A$20063)*('EaR Opt1 &amp; Opt2 AR010'!$A$200:$A$20063&gt;AA158)),AA146*$C$154*(SUMPRODUCT(('EaR Opt1 &amp; Opt2 AR010'!$A$200:$A$20063)*('EaR Opt1 &amp; Opt2 AR010'!$A$200:$A$20063&gt;AA158))-AA158*MATCH(AA158,'EaR Opt1 &amp; Opt2 AR010'!$A$200:$A$20063,-1)))-AA161,0)</f>
        <v>0</v>
      </c>
      <c r="AB162" s="302" cm="1">
        <f t="array" ref="AB162">IF(AB158&lt;1,IF(AB158=0,AB144*$C$154*SUMPRODUCT(('EaR Opt1 &amp; Opt2 AR010'!$A$200:$A$20063)*('EaR Opt1 &amp; Opt2 AR010'!$A$200:$A$20063&gt;AB158)),AB146*$C$154*(SUMPRODUCT(('EaR Opt1 &amp; Opt2 AR010'!$A$200:$A$20063)*('EaR Opt1 &amp; Opt2 AR010'!$A$200:$A$20063&gt;AB158))-AB158*MATCH(AB158,'EaR Opt1 &amp; Opt2 AR010'!$A$200:$A$20063,-1)))-AB161,0)</f>
        <v>0</v>
      </c>
      <c r="AC162" s="302" cm="1">
        <f t="array" ref="AC162">IF(AC158&lt;1,IF(AC158=0,AC144*$C$154*SUMPRODUCT(('EaR Opt1 &amp; Opt2 AR010'!$A$200:$A$20063)*('EaR Opt1 &amp; Opt2 AR010'!$A$200:$A$20063&gt;AC158)),AC146*$C$154*(SUMPRODUCT(('EaR Opt1 &amp; Opt2 AR010'!$A$200:$A$20063)*('EaR Opt1 &amp; Opt2 AR010'!$A$200:$A$20063&gt;AC158))-AC158*MATCH(AC158,'EaR Opt1 &amp; Opt2 AR010'!$A$200:$A$20063,-1)))-AC161,0)</f>
        <v>0</v>
      </c>
      <c r="AD162" s="302" cm="1">
        <f t="array" ref="AD162">IF(AD158&lt;1,IF(AD158=0,AD144*$C$154*SUMPRODUCT(('EaR Opt1 &amp; Opt2 AR010'!$A$200:$A$20063)*('EaR Opt1 &amp; Opt2 AR010'!$A$200:$A$20063&gt;AD158)),AD146*$C$154*(SUMPRODUCT(('EaR Opt1 &amp; Opt2 AR010'!$A$200:$A$20063)*('EaR Opt1 &amp; Opt2 AR010'!$A$200:$A$20063&gt;AD158))-AD158*MATCH(AD158,'EaR Opt1 &amp; Opt2 AR010'!$A$200:$A$20063,-1)))-AD161,0)</f>
        <v>0</v>
      </c>
      <c r="AE162" s="302" cm="1">
        <f t="array" ref="AE162">IF(AE158&lt;1,IF(AE158=0,AE144*$C$154*SUMPRODUCT(('EaR Opt1 &amp; Opt2 AR010'!$A$200:$A$20063)*('EaR Opt1 &amp; Opt2 AR010'!$A$200:$A$20063&gt;AE158)),AE146*$C$154*(SUMPRODUCT(('EaR Opt1 &amp; Opt2 AR010'!$A$200:$A$20063)*('EaR Opt1 &amp; Opt2 AR010'!$A$200:$A$20063&gt;AE158))-AE158*MATCH(AE158,'EaR Opt1 &amp; Opt2 AR010'!$A$200:$A$20063,-1)))-AE161,0)</f>
        <v>0</v>
      </c>
      <c r="AF162" s="302" cm="1">
        <f t="array" ref="AF162">IF(AF158&lt;1,IF(AF158=0,AF144*$C$154*SUMPRODUCT(('EaR Opt1 &amp; Opt2 AR010'!$A$200:$A$20063)*('EaR Opt1 &amp; Opt2 AR010'!$A$200:$A$20063&gt;AF158)),AF146*$C$154*(SUMPRODUCT(('EaR Opt1 &amp; Opt2 AR010'!$A$200:$A$20063)*('EaR Opt1 &amp; Opt2 AR010'!$A$200:$A$20063&gt;AF158))-AF158*MATCH(AF158,'EaR Opt1 &amp; Opt2 AR010'!$A$200:$A$20063,-1)))-AF161,0)</f>
        <v>0</v>
      </c>
    </row>
    <row r="163" spans="1:32" x14ac:dyDescent="0.2">
      <c r="A163" s="294" t="s">
        <v>258</v>
      </c>
      <c r="F163" s="315">
        <f>'EaR Opt1 &amp; Opt2 AR010'!F23</f>
        <v>1</v>
      </c>
      <c r="G163" s="314">
        <f t="shared" ref="G163:AF163" si="64">F163</f>
        <v>1</v>
      </c>
      <c r="H163" s="314">
        <f t="shared" si="64"/>
        <v>1</v>
      </c>
      <c r="I163" s="314">
        <f t="shared" si="64"/>
        <v>1</v>
      </c>
      <c r="J163" s="314">
        <f t="shared" si="64"/>
        <v>1</v>
      </c>
      <c r="K163" s="314">
        <f t="shared" si="64"/>
        <v>1</v>
      </c>
      <c r="L163" s="314">
        <f t="shared" si="64"/>
        <v>1</v>
      </c>
      <c r="M163" s="314">
        <f t="shared" si="64"/>
        <v>1</v>
      </c>
      <c r="N163" s="314">
        <f t="shared" si="64"/>
        <v>1</v>
      </c>
      <c r="O163" s="314">
        <f t="shared" si="64"/>
        <v>1</v>
      </c>
      <c r="P163" s="314">
        <f t="shared" si="64"/>
        <v>1</v>
      </c>
      <c r="Q163" s="314">
        <f t="shared" si="64"/>
        <v>1</v>
      </c>
      <c r="R163" s="314">
        <f t="shared" si="64"/>
        <v>1</v>
      </c>
      <c r="S163" s="314">
        <f t="shared" si="64"/>
        <v>1</v>
      </c>
      <c r="T163" s="314">
        <f t="shared" si="64"/>
        <v>1</v>
      </c>
      <c r="U163" s="314">
        <f t="shared" si="64"/>
        <v>1</v>
      </c>
      <c r="V163" s="314">
        <f t="shared" si="64"/>
        <v>1</v>
      </c>
      <c r="W163" s="314">
        <f t="shared" si="64"/>
        <v>1</v>
      </c>
      <c r="X163" s="314">
        <f t="shared" si="64"/>
        <v>1</v>
      </c>
      <c r="Y163" s="314">
        <f t="shared" si="64"/>
        <v>1</v>
      </c>
      <c r="Z163" s="314">
        <f t="shared" si="64"/>
        <v>1</v>
      </c>
      <c r="AA163" s="314">
        <f t="shared" si="64"/>
        <v>1</v>
      </c>
      <c r="AB163" s="314">
        <f t="shared" si="64"/>
        <v>1</v>
      </c>
      <c r="AC163" s="314">
        <f t="shared" si="64"/>
        <v>1</v>
      </c>
      <c r="AD163" s="314">
        <f t="shared" si="64"/>
        <v>1</v>
      </c>
      <c r="AE163" s="314">
        <f t="shared" si="64"/>
        <v>1</v>
      </c>
      <c r="AF163" s="314">
        <f t="shared" si="64"/>
        <v>1</v>
      </c>
    </row>
    <row r="164" spans="1:32" x14ac:dyDescent="0.2">
      <c r="A164" s="294" t="s">
        <v>137</v>
      </c>
      <c r="B164" s="294" t="s">
        <v>257</v>
      </c>
      <c r="C164" s="301">
        <v>1</v>
      </c>
      <c r="E164" s="294" t="s">
        <v>254</v>
      </c>
      <c r="F164" s="299">
        <f t="shared" ref="F164:AF164" si="65">F159*$C164</f>
        <v>0</v>
      </c>
      <c r="G164" s="299">
        <f t="shared" si="65"/>
        <v>0</v>
      </c>
      <c r="H164" s="299">
        <f t="shared" si="65"/>
        <v>0</v>
      </c>
      <c r="I164" s="299">
        <f t="shared" si="65"/>
        <v>0</v>
      </c>
      <c r="J164" s="299">
        <f t="shared" si="65"/>
        <v>0</v>
      </c>
      <c r="K164" s="299">
        <f t="shared" si="65"/>
        <v>0</v>
      </c>
      <c r="L164" s="299">
        <f t="shared" si="65"/>
        <v>0</v>
      </c>
      <c r="M164" s="299">
        <f t="shared" si="65"/>
        <v>0</v>
      </c>
      <c r="N164" s="299">
        <f t="shared" si="65"/>
        <v>0</v>
      </c>
      <c r="O164" s="299">
        <f t="shared" si="65"/>
        <v>0</v>
      </c>
      <c r="P164" s="299">
        <f t="shared" si="65"/>
        <v>0</v>
      </c>
      <c r="Q164" s="299">
        <f t="shared" si="65"/>
        <v>0</v>
      </c>
      <c r="R164" s="299">
        <f t="shared" si="65"/>
        <v>0</v>
      </c>
      <c r="S164" s="299">
        <f t="shared" si="65"/>
        <v>0</v>
      </c>
      <c r="T164" s="299">
        <f t="shared" si="65"/>
        <v>0</v>
      </c>
      <c r="U164" s="299">
        <f t="shared" si="65"/>
        <v>0</v>
      </c>
      <c r="V164" s="299">
        <f t="shared" si="65"/>
        <v>0</v>
      </c>
      <c r="W164" s="299">
        <f t="shared" si="65"/>
        <v>0</v>
      </c>
      <c r="X164" s="299">
        <f t="shared" si="65"/>
        <v>0</v>
      </c>
      <c r="Y164" s="299">
        <f t="shared" si="65"/>
        <v>0</v>
      </c>
      <c r="Z164" s="299">
        <f t="shared" si="65"/>
        <v>0</v>
      </c>
      <c r="AA164" s="299">
        <f t="shared" si="65"/>
        <v>0</v>
      </c>
      <c r="AB164" s="299">
        <f t="shared" si="65"/>
        <v>0</v>
      </c>
      <c r="AC164" s="299">
        <f t="shared" si="65"/>
        <v>0</v>
      </c>
      <c r="AD164" s="299">
        <f t="shared" si="65"/>
        <v>0</v>
      </c>
      <c r="AE164" s="299">
        <f t="shared" si="65"/>
        <v>0</v>
      </c>
      <c r="AF164" s="299">
        <f t="shared" si="65"/>
        <v>0</v>
      </c>
    </row>
    <row r="165" spans="1:32" x14ac:dyDescent="0.2">
      <c r="A165" s="294" t="s">
        <v>137</v>
      </c>
      <c r="B165" s="294" t="s">
        <v>255</v>
      </c>
      <c r="E165" s="294" t="s">
        <v>254</v>
      </c>
      <c r="F165" s="299">
        <f t="shared" ref="F165:AF165" si="66">F160*$C142*F163</f>
        <v>0</v>
      </c>
      <c r="G165" s="299">
        <f t="shared" si="66"/>
        <v>0</v>
      </c>
      <c r="H165" s="299">
        <f t="shared" si="66"/>
        <v>0</v>
      </c>
      <c r="I165" s="299">
        <f t="shared" si="66"/>
        <v>0</v>
      </c>
      <c r="J165" s="299">
        <f t="shared" si="66"/>
        <v>0</v>
      </c>
      <c r="K165" s="299">
        <f t="shared" si="66"/>
        <v>0</v>
      </c>
      <c r="L165" s="299">
        <f t="shared" si="66"/>
        <v>0</v>
      </c>
      <c r="M165" s="299">
        <f t="shared" si="66"/>
        <v>0</v>
      </c>
      <c r="N165" s="299">
        <f t="shared" si="66"/>
        <v>0</v>
      </c>
      <c r="O165" s="299">
        <f t="shared" si="66"/>
        <v>0</v>
      </c>
      <c r="P165" s="299">
        <f t="shared" si="66"/>
        <v>0</v>
      </c>
      <c r="Q165" s="299">
        <f t="shared" si="66"/>
        <v>0</v>
      </c>
      <c r="R165" s="299">
        <f t="shared" si="66"/>
        <v>0</v>
      </c>
      <c r="S165" s="299">
        <f t="shared" si="66"/>
        <v>0</v>
      </c>
      <c r="T165" s="299">
        <f t="shared" si="66"/>
        <v>0</v>
      </c>
      <c r="U165" s="299">
        <f t="shared" si="66"/>
        <v>0</v>
      </c>
      <c r="V165" s="299">
        <f t="shared" si="66"/>
        <v>0</v>
      </c>
      <c r="W165" s="299">
        <f t="shared" si="66"/>
        <v>0</v>
      </c>
      <c r="X165" s="299">
        <f t="shared" si="66"/>
        <v>0</v>
      </c>
      <c r="Y165" s="299">
        <f t="shared" si="66"/>
        <v>0</v>
      </c>
      <c r="Z165" s="299">
        <f t="shared" si="66"/>
        <v>0</v>
      </c>
      <c r="AA165" s="299">
        <f t="shared" si="66"/>
        <v>0</v>
      </c>
      <c r="AB165" s="299">
        <f t="shared" si="66"/>
        <v>0</v>
      </c>
      <c r="AC165" s="299">
        <f t="shared" si="66"/>
        <v>0</v>
      </c>
      <c r="AD165" s="299">
        <f t="shared" si="66"/>
        <v>0</v>
      </c>
      <c r="AE165" s="299">
        <f t="shared" si="66"/>
        <v>0</v>
      </c>
      <c r="AF165" s="299">
        <f t="shared" si="66"/>
        <v>0</v>
      </c>
    </row>
    <row r="166" spans="1:32" x14ac:dyDescent="0.2">
      <c r="A166" s="294" t="s">
        <v>256</v>
      </c>
      <c r="B166" s="294" t="s">
        <v>257</v>
      </c>
      <c r="C166" s="301">
        <v>1</v>
      </c>
      <c r="E166" s="294" t="s">
        <v>254</v>
      </c>
      <c r="F166" s="299">
        <f t="shared" ref="F166:AF166" si="67">F161*$C166</f>
        <v>0</v>
      </c>
      <c r="G166" s="299">
        <f t="shared" si="67"/>
        <v>0</v>
      </c>
      <c r="H166" s="299">
        <f t="shared" si="67"/>
        <v>0</v>
      </c>
      <c r="I166" s="299">
        <f t="shared" si="67"/>
        <v>0</v>
      </c>
      <c r="J166" s="299">
        <f t="shared" si="67"/>
        <v>0</v>
      </c>
      <c r="K166" s="299">
        <f t="shared" si="67"/>
        <v>0</v>
      </c>
      <c r="L166" s="299">
        <f t="shared" si="67"/>
        <v>0</v>
      </c>
      <c r="M166" s="299">
        <f t="shared" si="67"/>
        <v>0</v>
      </c>
      <c r="N166" s="299">
        <f t="shared" si="67"/>
        <v>0</v>
      </c>
      <c r="O166" s="299">
        <f t="shared" si="67"/>
        <v>0</v>
      </c>
      <c r="P166" s="299">
        <f t="shared" si="67"/>
        <v>0</v>
      </c>
      <c r="Q166" s="299">
        <f t="shared" si="67"/>
        <v>0</v>
      </c>
      <c r="R166" s="299">
        <f t="shared" si="67"/>
        <v>0</v>
      </c>
      <c r="S166" s="299">
        <f t="shared" si="67"/>
        <v>0</v>
      </c>
      <c r="T166" s="299">
        <f t="shared" si="67"/>
        <v>0</v>
      </c>
      <c r="U166" s="299">
        <f t="shared" si="67"/>
        <v>0</v>
      </c>
      <c r="V166" s="299">
        <f t="shared" si="67"/>
        <v>0</v>
      </c>
      <c r="W166" s="299">
        <f t="shared" si="67"/>
        <v>0</v>
      </c>
      <c r="X166" s="299">
        <f t="shared" si="67"/>
        <v>0</v>
      </c>
      <c r="Y166" s="299">
        <f t="shared" si="67"/>
        <v>0</v>
      </c>
      <c r="Z166" s="299">
        <f t="shared" si="67"/>
        <v>0</v>
      </c>
      <c r="AA166" s="299">
        <f t="shared" si="67"/>
        <v>0</v>
      </c>
      <c r="AB166" s="299">
        <f t="shared" si="67"/>
        <v>0</v>
      </c>
      <c r="AC166" s="299">
        <f t="shared" si="67"/>
        <v>0</v>
      </c>
      <c r="AD166" s="299">
        <f t="shared" si="67"/>
        <v>0</v>
      </c>
      <c r="AE166" s="299">
        <f t="shared" si="67"/>
        <v>0</v>
      </c>
      <c r="AF166" s="299">
        <f t="shared" si="67"/>
        <v>0</v>
      </c>
    </row>
    <row r="167" spans="1:32" x14ac:dyDescent="0.2">
      <c r="A167" s="294" t="s">
        <v>256</v>
      </c>
      <c r="B167" s="294" t="s">
        <v>255</v>
      </c>
      <c r="C167" s="300">
        <f>C142</f>
        <v>3.744292237442922E-2</v>
      </c>
      <c r="E167" s="294" t="s">
        <v>254</v>
      </c>
      <c r="F167" s="299">
        <f t="shared" ref="F167:AF167" si="68">F162*$C167*F163</f>
        <v>0</v>
      </c>
      <c r="G167" s="299">
        <f t="shared" si="68"/>
        <v>0</v>
      </c>
      <c r="H167" s="299">
        <f t="shared" si="68"/>
        <v>0</v>
      </c>
      <c r="I167" s="299">
        <f t="shared" si="68"/>
        <v>0</v>
      </c>
      <c r="J167" s="299">
        <f t="shared" si="68"/>
        <v>0</v>
      </c>
      <c r="K167" s="299">
        <f t="shared" si="68"/>
        <v>0</v>
      </c>
      <c r="L167" s="299">
        <f t="shared" si="68"/>
        <v>0</v>
      </c>
      <c r="M167" s="299">
        <f t="shared" si="68"/>
        <v>0</v>
      </c>
      <c r="N167" s="299">
        <f t="shared" si="68"/>
        <v>0</v>
      </c>
      <c r="O167" s="299">
        <f t="shared" si="68"/>
        <v>0</v>
      </c>
      <c r="P167" s="299">
        <f t="shared" si="68"/>
        <v>0</v>
      </c>
      <c r="Q167" s="299">
        <f t="shared" si="68"/>
        <v>0</v>
      </c>
      <c r="R167" s="299">
        <f t="shared" si="68"/>
        <v>0</v>
      </c>
      <c r="S167" s="299">
        <f t="shared" si="68"/>
        <v>0</v>
      </c>
      <c r="T167" s="299">
        <f t="shared" si="68"/>
        <v>0</v>
      </c>
      <c r="U167" s="299">
        <f t="shared" si="68"/>
        <v>0</v>
      </c>
      <c r="V167" s="299">
        <f t="shared" si="68"/>
        <v>0</v>
      </c>
      <c r="W167" s="299">
        <f t="shared" si="68"/>
        <v>0</v>
      </c>
      <c r="X167" s="299">
        <f t="shared" si="68"/>
        <v>0</v>
      </c>
      <c r="Y167" s="299">
        <f t="shared" si="68"/>
        <v>0</v>
      </c>
      <c r="Z167" s="299">
        <f t="shared" si="68"/>
        <v>0</v>
      </c>
      <c r="AA167" s="299">
        <f t="shared" si="68"/>
        <v>0</v>
      </c>
      <c r="AB167" s="299">
        <f t="shared" si="68"/>
        <v>0</v>
      </c>
      <c r="AC167" s="299">
        <f t="shared" si="68"/>
        <v>0</v>
      </c>
      <c r="AD167" s="299">
        <f t="shared" si="68"/>
        <v>0</v>
      </c>
      <c r="AE167" s="299">
        <f t="shared" si="68"/>
        <v>0</v>
      </c>
      <c r="AF167" s="299">
        <f t="shared" si="68"/>
        <v>0</v>
      </c>
    </row>
    <row r="169" spans="1:32" x14ac:dyDescent="0.2">
      <c r="A169" s="294" t="s">
        <v>271</v>
      </c>
      <c r="B169" s="294" t="s">
        <v>137</v>
      </c>
      <c r="C169" s="313">
        <f>EXP((1/11)*LN(Q169/F169))-1</f>
        <v>5.4105699512908556E-2</v>
      </c>
      <c r="E169" s="294" t="s">
        <v>270</v>
      </c>
      <c r="F169" s="312">
        <f t="shared" ref="F169:AF169" si="69">IF($B$143="OFF",F44,F48)</f>
        <v>4.0299999713897705</v>
      </c>
      <c r="G169" s="312">
        <f t="shared" si="69"/>
        <v>4.2300000190734863</v>
      </c>
      <c r="H169" s="312">
        <f t="shared" si="69"/>
        <v>4.5350000858306885</v>
      </c>
      <c r="I169" s="312">
        <f t="shared" si="69"/>
        <v>4.8949999809265137</v>
      </c>
      <c r="J169" s="312">
        <f t="shared" si="69"/>
        <v>5.3050000667572021</v>
      </c>
      <c r="K169" s="312">
        <f t="shared" si="69"/>
        <v>4.459999990463257</v>
      </c>
      <c r="L169" s="312">
        <f t="shared" si="69"/>
        <v>4.9249999046325685</v>
      </c>
      <c r="M169" s="312">
        <f t="shared" si="69"/>
        <v>5.4049999237060549</v>
      </c>
      <c r="N169" s="312">
        <f t="shared" si="69"/>
        <v>5.9049999237060549</v>
      </c>
      <c r="O169" s="312">
        <f t="shared" si="69"/>
        <v>6.3900000572204592</v>
      </c>
      <c r="P169" s="312">
        <f t="shared" si="69"/>
        <v>6.8150002479553224</v>
      </c>
      <c r="Q169" s="312">
        <f t="shared" si="69"/>
        <v>7.1950003623962404</v>
      </c>
      <c r="R169" s="312">
        <f t="shared" si="69"/>
        <v>7.1950003623962404</v>
      </c>
      <c r="S169" s="312">
        <f t="shared" si="69"/>
        <v>7.1950003623962404</v>
      </c>
      <c r="T169" s="312">
        <f t="shared" si="69"/>
        <v>7.1950003623962404</v>
      </c>
      <c r="U169" s="312">
        <f t="shared" si="69"/>
        <v>7.1950003623962404</v>
      </c>
      <c r="V169" s="312">
        <f t="shared" si="69"/>
        <v>7.1950003623962404</v>
      </c>
      <c r="W169" s="312">
        <f t="shared" si="69"/>
        <v>7.1950003623962404</v>
      </c>
      <c r="X169" s="312">
        <f t="shared" si="69"/>
        <v>7.1950003623962404</v>
      </c>
      <c r="Y169" s="312">
        <f t="shared" si="69"/>
        <v>7.1950003623962404</v>
      </c>
      <c r="Z169" s="312">
        <f t="shared" si="69"/>
        <v>7.1950003623962404</v>
      </c>
      <c r="AA169" s="312">
        <f t="shared" si="69"/>
        <v>7.1950003623962404</v>
      </c>
      <c r="AB169" s="312">
        <f t="shared" si="69"/>
        <v>7.1950003623962404</v>
      </c>
      <c r="AC169" s="312">
        <f t="shared" si="69"/>
        <v>7.1950003623962404</v>
      </c>
      <c r="AD169" s="312">
        <f t="shared" si="69"/>
        <v>7.1950003623962404</v>
      </c>
      <c r="AE169" s="312">
        <f t="shared" si="69"/>
        <v>7.1950003623962404</v>
      </c>
      <c r="AF169" s="312">
        <f t="shared" si="69"/>
        <v>7.1950003623962404</v>
      </c>
    </row>
    <row r="170" spans="1:32" x14ac:dyDescent="0.2">
      <c r="A170" s="294" t="s">
        <v>269</v>
      </c>
      <c r="B170" s="294" t="s">
        <v>268</v>
      </c>
      <c r="C170" s="294">
        <f>F169/F171</f>
        <v>0.99997841677818367</v>
      </c>
      <c r="E170" s="294" t="s">
        <v>264</v>
      </c>
      <c r="F170" s="305">
        <f t="shared" ref="F170:AF170" si="70">F177*F169</f>
        <v>2.6478001847863201E-2</v>
      </c>
      <c r="G170" s="305">
        <f t="shared" si="70"/>
        <v>2.7792046927202479E-2</v>
      </c>
      <c r="H170" s="305">
        <f t="shared" si="70"/>
        <v>2.9795965634033292E-2</v>
      </c>
      <c r="I170" s="305">
        <f t="shared" si="70"/>
        <v>3.2161245523673249E-2</v>
      </c>
      <c r="J170" s="305">
        <f t="shared" si="70"/>
        <v>3.485503785799559E-2</v>
      </c>
      <c r="K170" s="305">
        <f t="shared" si="70"/>
        <v>2.9303198220180449E-2</v>
      </c>
      <c r="L170" s="305">
        <f t="shared" si="70"/>
        <v>3.2358351737311941E-2</v>
      </c>
      <c r="M170" s="305">
        <f t="shared" si="70"/>
        <v>3.5512059301140833E-2</v>
      </c>
      <c r="N170" s="305">
        <f t="shared" si="70"/>
        <v>3.8797171216257309E-2</v>
      </c>
      <c r="O170" s="305">
        <f t="shared" si="70"/>
        <v>4.1983730651139813E-2</v>
      </c>
      <c r="P170" s="305">
        <f t="shared" si="70"/>
        <v>4.4776077032159564E-2</v>
      </c>
      <c r="Q170" s="305">
        <f t="shared" si="70"/>
        <v>4.7272762839550536E-2</v>
      </c>
      <c r="R170" s="305">
        <f t="shared" si="70"/>
        <v>4.7272762839550536E-2</v>
      </c>
      <c r="S170" s="305">
        <f t="shared" si="70"/>
        <v>4.7272762839550536E-2</v>
      </c>
      <c r="T170" s="305">
        <f t="shared" si="70"/>
        <v>4.7272762839550536E-2</v>
      </c>
      <c r="U170" s="305">
        <f t="shared" si="70"/>
        <v>4.7272762839550536E-2</v>
      </c>
      <c r="V170" s="305">
        <f t="shared" si="70"/>
        <v>4.7272762839550536E-2</v>
      </c>
      <c r="W170" s="305">
        <f t="shared" si="70"/>
        <v>4.7272762839550536E-2</v>
      </c>
      <c r="X170" s="305">
        <f t="shared" si="70"/>
        <v>4.7272762839550536E-2</v>
      </c>
      <c r="Y170" s="305">
        <f t="shared" si="70"/>
        <v>4.7272762839550536E-2</v>
      </c>
      <c r="Z170" s="305">
        <f t="shared" si="70"/>
        <v>4.7272762839550536E-2</v>
      </c>
      <c r="AA170" s="305">
        <f t="shared" si="70"/>
        <v>4.7272762839550536E-2</v>
      </c>
      <c r="AB170" s="305">
        <f t="shared" si="70"/>
        <v>4.7272762839550536E-2</v>
      </c>
      <c r="AC170" s="305">
        <f t="shared" si="70"/>
        <v>4.7272762839550536E-2</v>
      </c>
      <c r="AD170" s="305">
        <f t="shared" si="70"/>
        <v>4.7272762839550536E-2</v>
      </c>
      <c r="AE170" s="305">
        <f t="shared" si="70"/>
        <v>4.7272762839550536E-2</v>
      </c>
      <c r="AF170" s="305">
        <f t="shared" si="70"/>
        <v>4.7272762839550536E-2</v>
      </c>
    </row>
    <row r="171" spans="1:32" x14ac:dyDescent="0.2">
      <c r="E171" s="294" t="s">
        <v>261</v>
      </c>
      <c r="F171" s="305">
        <f t="shared" ref="F171:AF171" si="71">(F169^2+F170^2)^0.5</f>
        <v>4.0300869536504305</v>
      </c>
      <c r="G171" s="305">
        <f t="shared" si="71"/>
        <v>4.2300913180727076</v>
      </c>
      <c r="H171" s="305">
        <f t="shared" si="71"/>
        <v>4.5350979678560881</v>
      </c>
      <c r="I171" s="305">
        <f t="shared" si="71"/>
        <v>4.8951056330772067</v>
      </c>
      <c r="J171" s="305">
        <f t="shared" si="71"/>
        <v>5.3051145682216898</v>
      </c>
      <c r="K171" s="305">
        <f t="shared" si="71"/>
        <v>4.4600962537100237</v>
      </c>
      <c r="L171" s="305">
        <f t="shared" si="71"/>
        <v>4.9251062042922449</v>
      </c>
      <c r="M171" s="305">
        <f t="shared" si="71"/>
        <v>5.4051165835362207</v>
      </c>
      <c r="N171" s="305">
        <f t="shared" si="71"/>
        <v>5.9051273753800526</v>
      </c>
      <c r="O171" s="305">
        <f t="shared" si="71"/>
        <v>6.3901379769858533</v>
      </c>
      <c r="P171" s="305">
        <f t="shared" si="71"/>
        <v>6.8151473407920902</v>
      </c>
      <c r="Q171" s="305">
        <f t="shared" si="71"/>
        <v>7.1951556570367901</v>
      </c>
      <c r="R171" s="305">
        <f t="shared" si="71"/>
        <v>7.1951556570367901</v>
      </c>
      <c r="S171" s="305">
        <f t="shared" si="71"/>
        <v>7.1951556570367901</v>
      </c>
      <c r="T171" s="305">
        <f t="shared" si="71"/>
        <v>7.1951556570367901</v>
      </c>
      <c r="U171" s="305">
        <f t="shared" si="71"/>
        <v>7.1951556570367901</v>
      </c>
      <c r="V171" s="305">
        <f t="shared" si="71"/>
        <v>7.1951556570367901</v>
      </c>
      <c r="W171" s="305">
        <f t="shared" si="71"/>
        <v>7.1951556570367901</v>
      </c>
      <c r="X171" s="305">
        <f t="shared" si="71"/>
        <v>7.1951556570367901</v>
      </c>
      <c r="Y171" s="305">
        <f t="shared" si="71"/>
        <v>7.1951556570367901</v>
      </c>
      <c r="Z171" s="305">
        <f t="shared" si="71"/>
        <v>7.1951556570367901</v>
      </c>
      <c r="AA171" s="305">
        <f t="shared" si="71"/>
        <v>7.1951556570367901</v>
      </c>
      <c r="AB171" s="305">
        <f t="shared" si="71"/>
        <v>7.1951556570367901</v>
      </c>
      <c r="AC171" s="305">
        <f t="shared" si="71"/>
        <v>7.1951556570367901</v>
      </c>
      <c r="AD171" s="305">
        <f t="shared" si="71"/>
        <v>7.1951556570367901</v>
      </c>
      <c r="AE171" s="305">
        <f t="shared" si="71"/>
        <v>7.1951556570367901</v>
      </c>
      <c r="AF171" s="305">
        <f t="shared" si="71"/>
        <v>7.1951556570367901</v>
      </c>
    </row>
    <row r="172" spans="1:32" x14ac:dyDescent="0.2">
      <c r="E172" s="294" t="s">
        <v>261</v>
      </c>
      <c r="F172" s="305">
        <f t="shared" ref="F172:AF172" si="72">(F169^2+(F170-F178)^2)^0.5</f>
        <v>4.0300869536504305</v>
      </c>
      <c r="G172" s="305">
        <f t="shared" si="72"/>
        <v>4.2300913180727076</v>
      </c>
      <c r="H172" s="305">
        <f t="shared" si="72"/>
        <v>4.5350979678560881</v>
      </c>
      <c r="I172" s="305">
        <f t="shared" si="72"/>
        <v>4.8951056330772067</v>
      </c>
      <c r="J172" s="305">
        <f t="shared" si="72"/>
        <v>5.3051145682216898</v>
      </c>
      <c r="K172" s="305">
        <f t="shared" si="72"/>
        <v>4.4600962537100237</v>
      </c>
      <c r="L172" s="305">
        <f t="shared" si="72"/>
        <v>4.9251062042922449</v>
      </c>
      <c r="M172" s="305">
        <f t="shared" si="72"/>
        <v>5.4051165835362207</v>
      </c>
      <c r="N172" s="305">
        <f t="shared" si="72"/>
        <v>5.9051273753800526</v>
      </c>
      <c r="O172" s="305">
        <f t="shared" si="72"/>
        <v>6.3901379769858533</v>
      </c>
      <c r="P172" s="305">
        <f t="shared" si="72"/>
        <v>6.8151473407920902</v>
      </c>
      <c r="Q172" s="305">
        <f t="shared" si="72"/>
        <v>7.1951556570367901</v>
      </c>
      <c r="R172" s="305">
        <f t="shared" si="72"/>
        <v>7.1951556570367901</v>
      </c>
      <c r="S172" s="305">
        <f t="shared" si="72"/>
        <v>7.1951556570367901</v>
      </c>
      <c r="T172" s="305">
        <f t="shared" si="72"/>
        <v>7.1951556570367901</v>
      </c>
      <c r="U172" s="305">
        <f t="shared" si="72"/>
        <v>7.1951556570367901</v>
      </c>
      <c r="V172" s="305">
        <f t="shared" si="72"/>
        <v>7.1951556570367901</v>
      </c>
      <c r="W172" s="305">
        <f t="shared" si="72"/>
        <v>7.1951556570367901</v>
      </c>
      <c r="X172" s="305">
        <f t="shared" si="72"/>
        <v>7.1951556570367901</v>
      </c>
      <c r="Y172" s="305">
        <f t="shared" si="72"/>
        <v>7.1951556570367901</v>
      </c>
      <c r="Z172" s="305">
        <f t="shared" si="72"/>
        <v>7.1951556570367901</v>
      </c>
      <c r="AA172" s="305">
        <f t="shared" si="72"/>
        <v>7.1951556570367901</v>
      </c>
      <c r="AB172" s="305">
        <f t="shared" si="72"/>
        <v>7.1951556570367901</v>
      </c>
      <c r="AC172" s="305">
        <f t="shared" si="72"/>
        <v>7.1951556570367901</v>
      </c>
      <c r="AD172" s="305">
        <f t="shared" si="72"/>
        <v>7.1951556570367901</v>
      </c>
      <c r="AE172" s="305">
        <f t="shared" si="72"/>
        <v>7.1951556570367901</v>
      </c>
      <c r="AF172" s="305">
        <f t="shared" si="72"/>
        <v>7.1951556570367901</v>
      </c>
    </row>
    <row r="173" spans="1:32" x14ac:dyDescent="0.2">
      <c r="A173" s="294" t="s">
        <v>137</v>
      </c>
      <c r="B173" s="294" t="s">
        <v>257</v>
      </c>
      <c r="C173" s="294" t="s">
        <v>262</v>
      </c>
      <c r="E173" s="294" t="s">
        <v>261</v>
      </c>
      <c r="F173" s="311">
        <f>'EaR Opt1 &amp; Opt2 AR010'!F53</f>
        <v>5.7100000381469727</v>
      </c>
      <c r="G173" s="311">
        <f>'EaR Opt1 &amp; Opt2 AR010'!G53</f>
        <v>5.7100000381469727</v>
      </c>
      <c r="H173" s="311">
        <f>'EaR Opt1 &amp; Opt2 AR010'!H53</f>
        <v>5.7100000381469727</v>
      </c>
      <c r="I173" s="311">
        <f>'EaR Opt1 &amp; Opt2 AR010'!I53</f>
        <v>5.7100000381469727</v>
      </c>
      <c r="J173" s="311">
        <f>'EaR Opt1 &amp; Opt2 AR010'!J53</f>
        <v>5.7100000381469727</v>
      </c>
      <c r="K173" s="311">
        <f>'EaR Opt1 &amp; Opt2 AR010'!K53</f>
        <v>5.7100000381469727</v>
      </c>
      <c r="L173" s="311">
        <f>'EaR Opt1 &amp; Opt2 AR010'!L53</f>
        <v>5.7100000381469727</v>
      </c>
      <c r="M173" s="311">
        <f>'EaR Opt1 &amp; Opt2 AR010'!M53</f>
        <v>5.7100000381469727</v>
      </c>
      <c r="N173" s="311">
        <f>'EaR Opt1 &amp; Opt2 AR010'!N53</f>
        <v>5.7100000381469727</v>
      </c>
      <c r="O173" s="311">
        <f>'EaR Opt1 &amp; Opt2 AR010'!O53</f>
        <v>5.7100000381469727</v>
      </c>
      <c r="P173" s="311">
        <f>'EaR Opt1 &amp; Opt2 AR010'!P53</f>
        <v>5.7100000381469727</v>
      </c>
      <c r="Q173" s="311">
        <f>'EaR Opt1 &amp; Opt2 AR010'!Q53</f>
        <v>5.7100000381469727</v>
      </c>
      <c r="R173" s="311">
        <f>'EaR Opt1 &amp; Opt2 AR010'!R53</f>
        <v>5.7100000381469727</v>
      </c>
      <c r="S173" s="311">
        <f>'EaR Opt1 &amp; Opt2 AR010'!S53</f>
        <v>5.7100000381469727</v>
      </c>
      <c r="T173" s="311">
        <f>'EaR Opt1 &amp; Opt2 AR010'!T53</f>
        <v>5.7100000381469727</v>
      </c>
      <c r="U173" s="311">
        <f>'EaR Opt1 &amp; Opt2 AR010'!U53</f>
        <v>5.7100000381469727</v>
      </c>
      <c r="V173" s="311">
        <f>'EaR Opt1 &amp; Opt2 AR010'!V53</f>
        <v>5.7100000381469727</v>
      </c>
      <c r="W173" s="311">
        <f>'EaR Opt1 &amp; Opt2 AR010'!W53</f>
        <v>5.7100000381469727</v>
      </c>
      <c r="X173" s="311">
        <f>'EaR Opt1 &amp; Opt2 AR010'!X53</f>
        <v>5.7100000381469727</v>
      </c>
      <c r="Y173" s="311">
        <f>'EaR Opt1 &amp; Opt2 AR010'!Y53</f>
        <v>5.7100000381469727</v>
      </c>
      <c r="Z173" s="311">
        <f>'EaR Opt1 &amp; Opt2 AR010'!Z53</f>
        <v>5.7100000381469727</v>
      </c>
      <c r="AA173" s="311">
        <f>'EaR Opt1 &amp; Opt2 AR010'!AA53</f>
        <v>5.7100000381469727</v>
      </c>
      <c r="AB173" s="311">
        <f>'EaR Opt1 &amp; Opt2 AR010'!AB53</f>
        <v>5.7100000381469727</v>
      </c>
      <c r="AC173" s="311">
        <f>'EaR Opt1 &amp; Opt2 AR010'!AC53</f>
        <v>5.7100000381469727</v>
      </c>
      <c r="AD173" s="311">
        <f>'EaR Opt1 &amp; Opt2 AR010'!AD53</f>
        <v>5.7100000381469727</v>
      </c>
      <c r="AE173" s="311">
        <f>'EaR Opt1 &amp; Opt2 AR010'!AE53</f>
        <v>5.7100000381469727</v>
      </c>
      <c r="AF173" s="311">
        <f>'EaR Opt1 &amp; Opt2 AR010'!AF53</f>
        <v>5.7100000381469727</v>
      </c>
    </row>
    <row r="174" spans="1:32" x14ac:dyDescent="0.2">
      <c r="A174" s="294" t="s">
        <v>137</v>
      </c>
      <c r="B174" s="294" t="s">
        <v>255</v>
      </c>
      <c r="C174" s="294" t="s">
        <v>262</v>
      </c>
      <c r="E174" s="294" t="s">
        <v>261</v>
      </c>
      <c r="F174" s="311">
        <f>'EaR Opt1 &amp; Opt2 AR010'!F54</f>
        <v>5.7100000381469727</v>
      </c>
      <c r="G174" s="311">
        <f>'EaR Opt1 &amp; Opt2 AR010'!G54</f>
        <v>5.7100000381469727</v>
      </c>
      <c r="H174" s="311">
        <f>'EaR Opt1 &amp; Opt2 AR010'!H54</f>
        <v>5.7100000381469727</v>
      </c>
      <c r="I174" s="311">
        <f>'EaR Opt1 &amp; Opt2 AR010'!I54</f>
        <v>5.7100000381469727</v>
      </c>
      <c r="J174" s="311">
        <f>'EaR Opt1 &amp; Opt2 AR010'!J54</f>
        <v>5.7100000381469727</v>
      </c>
      <c r="K174" s="311">
        <f>'EaR Opt1 &amp; Opt2 AR010'!K54</f>
        <v>5.7100000381469727</v>
      </c>
      <c r="L174" s="311">
        <f>'EaR Opt1 &amp; Opt2 AR010'!L54</f>
        <v>5.7100000381469727</v>
      </c>
      <c r="M174" s="311">
        <f>'EaR Opt1 &amp; Opt2 AR010'!M54</f>
        <v>5.7100000381469727</v>
      </c>
      <c r="N174" s="311">
        <f>'EaR Opt1 &amp; Opt2 AR010'!N54</f>
        <v>5.7100000381469727</v>
      </c>
      <c r="O174" s="311">
        <f>'EaR Opt1 &amp; Opt2 AR010'!O54</f>
        <v>5.7100000381469727</v>
      </c>
      <c r="P174" s="311">
        <f>'EaR Opt1 &amp; Opt2 AR010'!P54</f>
        <v>5.7100000381469727</v>
      </c>
      <c r="Q174" s="311">
        <f>'EaR Opt1 &amp; Opt2 AR010'!Q54</f>
        <v>5.7100000381469727</v>
      </c>
      <c r="R174" s="311">
        <f>'EaR Opt1 &amp; Opt2 AR010'!R54</f>
        <v>5.7100000381469727</v>
      </c>
      <c r="S174" s="311">
        <f>'EaR Opt1 &amp; Opt2 AR010'!S54</f>
        <v>5.7100000381469727</v>
      </c>
      <c r="T174" s="311">
        <f>'EaR Opt1 &amp; Opt2 AR010'!T54</f>
        <v>5.7100000381469727</v>
      </c>
      <c r="U174" s="311">
        <f>'EaR Opt1 &amp; Opt2 AR010'!U54</f>
        <v>5.7100000381469727</v>
      </c>
      <c r="V174" s="311">
        <f>'EaR Opt1 &amp; Opt2 AR010'!V54</f>
        <v>5.7100000381469727</v>
      </c>
      <c r="W174" s="311">
        <f>'EaR Opt1 &amp; Opt2 AR010'!W54</f>
        <v>5.7100000381469727</v>
      </c>
      <c r="X174" s="311">
        <f>'EaR Opt1 &amp; Opt2 AR010'!X54</f>
        <v>5.7100000381469727</v>
      </c>
      <c r="Y174" s="311">
        <f>'EaR Opt1 &amp; Opt2 AR010'!Y54</f>
        <v>5.7100000381469727</v>
      </c>
      <c r="Z174" s="311">
        <f>'EaR Opt1 &amp; Opt2 AR010'!Z54</f>
        <v>5.7100000381469727</v>
      </c>
      <c r="AA174" s="311">
        <f>'EaR Opt1 &amp; Opt2 AR010'!AA54</f>
        <v>5.7100000381469727</v>
      </c>
      <c r="AB174" s="311">
        <f>'EaR Opt1 &amp; Opt2 AR010'!AB54</f>
        <v>5.7100000381469727</v>
      </c>
      <c r="AC174" s="311">
        <f>'EaR Opt1 &amp; Opt2 AR010'!AC54</f>
        <v>5.7100000381469727</v>
      </c>
      <c r="AD174" s="311">
        <f>'EaR Opt1 &amp; Opt2 AR010'!AD54</f>
        <v>5.7100000381469727</v>
      </c>
      <c r="AE174" s="311">
        <f>'EaR Opt1 &amp; Opt2 AR010'!AE54</f>
        <v>5.7100000381469727</v>
      </c>
      <c r="AF174" s="311">
        <f>'EaR Opt1 &amp; Opt2 AR010'!AF54</f>
        <v>5.7100000381469727</v>
      </c>
    </row>
    <row r="175" spans="1:32" x14ac:dyDescent="0.2">
      <c r="A175" s="294" t="s">
        <v>267</v>
      </c>
      <c r="B175" s="294" t="s">
        <v>257</v>
      </c>
      <c r="E175" s="294" t="s">
        <v>260</v>
      </c>
      <c r="F175" s="303">
        <f t="shared" ref="F175:AF175" si="73">IF(F172=0,100,TRUNC(F173/F172,5))</f>
        <v>1.4168400000000001</v>
      </c>
      <c r="G175" s="303">
        <f t="shared" si="73"/>
        <v>1.34985</v>
      </c>
      <c r="H175" s="303">
        <f t="shared" si="73"/>
        <v>1.2590600000000001</v>
      </c>
      <c r="I175" s="303">
        <f t="shared" si="73"/>
        <v>1.1664699999999999</v>
      </c>
      <c r="J175" s="303">
        <f t="shared" si="73"/>
        <v>1.0763100000000001</v>
      </c>
      <c r="K175" s="303">
        <f t="shared" si="73"/>
        <v>1.28024</v>
      </c>
      <c r="L175" s="303">
        <f t="shared" si="73"/>
        <v>1.1593599999999999</v>
      </c>
      <c r="M175" s="303">
        <f t="shared" si="73"/>
        <v>1.0564</v>
      </c>
      <c r="N175" s="303">
        <f t="shared" si="73"/>
        <v>0.96694999999999998</v>
      </c>
      <c r="O175" s="303">
        <f t="shared" si="73"/>
        <v>0.89356000000000002</v>
      </c>
      <c r="P175" s="303">
        <f t="shared" si="73"/>
        <v>0.83782999999999996</v>
      </c>
      <c r="Q175" s="303">
        <f t="shared" si="73"/>
        <v>0.79357999999999995</v>
      </c>
      <c r="R175" s="303">
        <f t="shared" si="73"/>
        <v>0.79357999999999995</v>
      </c>
      <c r="S175" s="303">
        <f t="shared" si="73"/>
        <v>0.79357999999999995</v>
      </c>
      <c r="T175" s="303">
        <f t="shared" si="73"/>
        <v>0.79357999999999995</v>
      </c>
      <c r="U175" s="303">
        <f t="shared" si="73"/>
        <v>0.79357999999999995</v>
      </c>
      <c r="V175" s="303">
        <f t="shared" si="73"/>
        <v>0.79357999999999995</v>
      </c>
      <c r="W175" s="303">
        <f t="shared" si="73"/>
        <v>0.79357999999999995</v>
      </c>
      <c r="X175" s="303">
        <f t="shared" si="73"/>
        <v>0.79357999999999995</v>
      </c>
      <c r="Y175" s="303">
        <f t="shared" si="73"/>
        <v>0.79357999999999995</v>
      </c>
      <c r="Z175" s="303">
        <f t="shared" si="73"/>
        <v>0.79357999999999995</v>
      </c>
      <c r="AA175" s="303">
        <f t="shared" si="73"/>
        <v>0.79357999999999995</v>
      </c>
      <c r="AB175" s="303">
        <f t="shared" si="73"/>
        <v>0.79357999999999995</v>
      </c>
      <c r="AC175" s="303">
        <f t="shared" si="73"/>
        <v>0.79357999999999995</v>
      </c>
      <c r="AD175" s="303">
        <f t="shared" si="73"/>
        <v>0.79357999999999995</v>
      </c>
      <c r="AE175" s="303">
        <f t="shared" si="73"/>
        <v>0.79357999999999995</v>
      </c>
      <c r="AF175" s="303">
        <f t="shared" si="73"/>
        <v>0.79357999999999995</v>
      </c>
    </row>
    <row r="176" spans="1:32" x14ac:dyDescent="0.2">
      <c r="A176" s="294" t="s">
        <v>267</v>
      </c>
      <c r="B176" s="294" t="s">
        <v>255</v>
      </c>
      <c r="E176" s="294" t="s">
        <v>260</v>
      </c>
      <c r="F176" s="303">
        <f t="shared" ref="F176:AF176" si="74">IF(F172=0,100,TRUNC(F174/F172,5))</f>
        <v>1.4168400000000001</v>
      </c>
      <c r="G176" s="303">
        <f t="shared" si="74"/>
        <v>1.34985</v>
      </c>
      <c r="H176" s="303">
        <f t="shared" si="74"/>
        <v>1.2590600000000001</v>
      </c>
      <c r="I176" s="303">
        <f t="shared" si="74"/>
        <v>1.1664699999999999</v>
      </c>
      <c r="J176" s="303">
        <f t="shared" si="74"/>
        <v>1.0763100000000001</v>
      </c>
      <c r="K176" s="303">
        <f t="shared" si="74"/>
        <v>1.28024</v>
      </c>
      <c r="L176" s="303">
        <f t="shared" si="74"/>
        <v>1.1593599999999999</v>
      </c>
      <c r="M176" s="303">
        <f t="shared" si="74"/>
        <v>1.0564</v>
      </c>
      <c r="N176" s="303">
        <f t="shared" si="74"/>
        <v>0.96694999999999998</v>
      </c>
      <c r="O176" s="303">
        <f t="shared" si="74"/>
        <v>0.89356000000000002</v>
      </c>
      <c r="P176" s="303">
        <f t="shared" si="74"/>
        <v>0.83782999999999996</v>
      </c>
      <c r="Q176" s="303">
        <f t="shared" si="74"/>
        <v>0.79357999999999995</v>
      </c>
      <c r="R176" s="303">
        <f t="shared" si="74"/>
        <v>0.79357999999999995</v>
      </c>
      <c r="S176" s="303">
        <f t="shared" si="74"/>
        <v>0.79357999999999995</v>
      </c>
      <c r="T176" s="303">
        <f t="shared" si="74"/>
        <v>0.79357999999999995</v>
      </c>
      <c r="U176" s="303">
        <f t="shared" si="74"/>
        <v>0.79357999999999995</v>
      </c>
      <c r="V176" s="303">
        <f t="shared" si="74"/>
        <v>0.79357999999999995</v>
      </c>
      <c r="W176" s="303">
        <f t="shared" si="74"/>
        <v>0.79357999999999995</v>
      </c>
      <c r="X176" s="303">
        <f t="shared" si="74"/>
        <v>0.79357999999999995</v>
      </c>
      <c r="Y176" s="303">
        <f t="shared" si="74"/>
        <v>0.79357999999999995</v>
      </c>
      <c r="Z176" s="303">
        <f t="shared" si="74"/>
        <v>0.79357999999999995</v>
      </c>
      <c r="AA176" s="303">
        <f t="shared" si="74"/>
        <v>0.79357999999999995</v>
      </c>
      <c r="AB176" s="303">
        <f t="shared" si="74"/>
        <v>0.79357999999999995</v>
      </c>
      <c r="AC176" s="303">
        <f t="shared" si="74"/>
        <v>0.79357999999999995</v>
      </c>
      <c r="AD176" s="303">
        <f t="shared" si="74"/>
        <v>0.79357999999999995</v>
      </c>
      <c r="AE176" s="303">
        <f t="shared" si="74"/>
        <v>0.79357999999999995</v>
      </c>
      <c r="AF176" s="303">
        <f t="shared" si="74"/>
        <v>0.79357999999999995</v>
      </c>
    </row>
    <row r="177" spans="1:32" x14ac:dyDescent="0.2">
      <c r="A177" s="294" t="s">
        <v>266</v>
      </c>
      <c r="C177" s="306">
        <f>'EaR Opt1 &amp; Opt2 AR010'!$H$27</f>
        <v>6.5702238302329562E-3</v>
      </c>
      <c r="E177" s="294" t="s">
        <v>261</v>
      </c>
      <c r="F177" s="310">
        <f>C177</f>
        <v>6.5702238302329562E-3</v>
      </c>
      <c r="G177" s="308">
        <f>'EaR Opt1 &amp; Opt2 AR010'!$I$27</f>
        <v>6.5702238302329562E-3</v>
      </c>
      <c r="H177" s="307">
        <f t="shared" ref="H177:W178" si="75">G177</f>
        <v>6.5702238302329562E-3</v>
      </c>
      <c r="I177" s="307">
        <f t="shared" si="75"/>
        <v>6.5702238302329562E-3</v>
      </c>
      <c r="J177" s="307">
        <f t="shared" si="75"/>
        <v>6.5702238302329562E-3</v>
      </c>
      <c r="K177" s="307">
        <f t="shared" si="75"/>
        <v>6.5702238302329562E-3</v>
      </c>
      <c r="L177" s="307">
        <f t="shared" si="75"/>
        <v>6.5702238302329562E-3</v>
      </c>
      <c r="M177" s="307">
        <f t="shared" si="75"/>
        <v>6.5702238302329562E-3</v>
      </c>
      <c r="N177" s="307">
        <f t="shared" si="75"/>
        <v>6.5702238302329562E-3</v>
      </c>
      <c r="O177" s="307">
        <f t="shared" si="75"/>
        <v>6.5702238302329562E-3</v>
      </c>
      <c r="P177" s="307">
        <f t="shared" si="75"/>
        <v>6.5702238302329562E-3</v>
      </c>
      <c r="Q177" s="307">
        <f t="shared" si="75"/>
        <v>6.5702238302329562E-3</v>
      </c>
      <c r="R177" s="307">
        <f t="shared" si="75"/>
        <v>6.5702238302329562E-3</v>
      </c>
      <c r="S177" s="307">
        <f t="shared" si="75"/>
        <v>6.5702238302329562E-3</v>
      </c>
      <c r="T177" s="307">
        <f t="shared" si="75"/>
        <v>6.5702238302329562E-3</v>
      </c>
      <c r="U177" s="307">
        <f t="shared" si="75"/>
        <v>6.5702238302329562E-3</v>
      </c>
      <c r="V177" s="307">
        <f t="shared" si="75"/>
        <v>6.5702238302329562E-3</v>
      </c>
      <c r="W177" s="307">
        <f t="shared" si="75"/>
        <v>6.5702238302329562E-3</v>
      </c>
      <c r="X177" s="307">
        <f t="shared" ref="X177:AF178" si="76">W177</f>
        <v>6.5702238302329562E-3</v>
      </c>
      <c r="Y177" s="307">
        <f t="shared" si="76"/>
        <v>6.5702238302329562E-3</v>
      </c>
      <c r="Z177" s="307">
        <f t="shared" si="76"/>
        <v>6.5702238302329562E-3</v>
      </c>
      <c r="AA177" s="307">
        <f t="shared" si="76"/>
        <v>6.5702238302329562E-3</v>
      </c>
      <c r="AB177" s="307">
        <f t="shared" si="76"/>
        <v>6.5702238302329562E-3</v>
      </c>
      <c r="AC177" s="307">
        <f t="shared" si="76"/>
        <v>6.5702238302329562E-3</v>
      </c>
      <c r="AD177" s="307">
        <f t="shared" si="76"/>
        <v>6.5702238302329562E-3</v>
      </c>
      <c r="AE177" s="307">
        <f t="shared" si="76"/>
        <v>6.5702238302329562E-3</v>
      </c>
      <c r="AF177" s="307">
        <f t="shared" si="76"/>
        <v>6.5702238302329562E-3</v>
      </c>
    </row>
    <row r="178" spans="1:32" x14ac:dyDescent="0.2">
      <c r="A178" s="294" t="s">
        <v>265</v>
      </c>
      <c r="C178" s="301">
        <v>0</v>
      </c>
      <c r="E178" s="294" t="s">
        <v>264</v>
      </c>
      <c r="F178" s="309">
        <f>C178</f>
        <v>0</v>
      </c>
      <c r="G178" s="308">
        <f>'EaR Opt1 &amp; Opt2 AR010'!$L$27</f>
        <v>0</v>
      </c>
      <c r="H178" s="307">
        <f t="shared" si="75"/>
        <v>0</v>
      </c>
      <c r="I178" s="307">
        <f t="shared" si="75"/>
        <v>0</v>
      </c>
      <c r="J178" s="307">
        <f t="shared" si="75"/>
        <v>0</v>
      </c>
      <c r="K178" s="307">
        <f t="shared" si="75"/>
        <v>0</v>
      </c>
      <c r="L178" s="307">
        <f t="shared" si="75"/>
        <v>0</v>
      </c>
      <c r="M178" s="307">
        <f t="shared" si="75"/>
        <v>0</v>
      </c>
      <c r="N178" s="307">
        <f t="shared" si="75"/>
        <v>0</v>
      </c>
      <c r="O178" s="307">
        <f t="shared" si="75"/>
        <v>0</v>
      </c>
      <c r="P178" s="307">
        <f t="shared" si="75"/>
        <v>0</v>
      </c>
      <c r="Q178" s="307">
        <f t="shared" si="75"/>
        <v>0</v>
      </c>
      <c r="R178" s="307">
        <f t="shared" si="75"/>
        <v>0</v>
      </c>
      <c r="S178" s="307">
        <f t="shared" si="75"/>
        <v>0</v>
      </c>
      <c r="T178" s="307">
        <f t="shared" si="75"/>
        <v>0</v>
      </c>
      <c r="U178" s="307">
        <f t="shared" si="75"/>
        <v>0</v>
      </c>
      <c r="V178" s="307">
        <f t="shared" si="75"/>
        <v>0</v>
      </c>
      <c r="W178" s="307">
        <f t="shared" si="75"/>
        <v>0</v>
      </c>
      <c r="X178" s="307">
        <f t="shared" si="76"/>
        <v>0</v>
      </c>
      <c r="Y178" s="307">
        <f t="shared" si="76"/>
        <v>0</v>
      </c>
      <c r="Z178" s="307">
        <f t="shared" si="76"/>
        <v>0</v>
      </c>
      <c r="AA178" s="307">
        <f t="shared" si="76"/>
        <v>0</v>
      </c>
      <c r="AB178" s="307">
        <f t="shared" si="76"/>
        <v>0</v>
      </c>
      <c r="AC178" s="307">
        <f t="shared" si="76"/>
        <v>0</v>
      </c>
      <c r="AD178" s="307">
        <f t="shared" si="76"/>
        <v>0</v>
      </c>
      <c r="AE178" s="307">
        <f t="shared" si="76"/>
        <v>0</v>
      </c>
      <c r="AF178" s="307">
        <f t="shared" si="76"/>
        <v>0</v>
      </c>
    </row>
    <row r="179" spans="1:32" x14ac:dyDescent="0.2">
      <c r="A179" s="294" t="s">
        <v>136</v>
      </c>
      <c r="B179" s="294" t="s">
        <v>263</v>
      </c>
      <c r="C179" s="306">
        <f>'EaR Opt1 &amp; Opt2 AR010'!$J$27</f>
        <v>1.0521063749754784</v>
      </c>
      <c r="E179" s="294" t="s">
        <v>261</v>
      </c>
      <c r="F179" s="305">
        <f t="shared" ref="F179:AF179" si="77">((F169*$C179)^2+(F169*$C179*F177-F178)^2)^0.5</f>
        <v>4.2400801756411228</v>
      </c>
      <c r="G179" s="305">
        <f t="shared" si="77"/>
        <v>4.4505060424727194</v>
      </c>
      <c r="H179" s="305">
        <f t="shared" si="77"/>
        <v>4.771405483119727</v>
      </c>
      <c r="I179" s="305">
        <f t="shared" si="77"/>
        <v>5.1501718427389047</v>
      </c>
      <c r="J179" s="305">
        <f t="shared" si="77"/>
        <v>5.5815448572013224</v>
      </c>
      <c r="K179" s="305">
        <f t="shared" si="77"/>
        <v>4.6924957015325646</v>
      </c>
      <c r="L179" s="305">
        <f t="shared" si="77"/>
        <v>5.1817356349671524</v>
      </c>
      <c r="M179" s="305">
        <f t="shared" si="77"/>
        <v>5.6867576150241357</v>
      </c>
      <c r="N179" s="305">
        <f t="shared" si="77"/>
        <v>6.2128221566795681</v>
      </c>
      <c r="O179" s="305">
        <f t="shared" si="77"/>
        <v>6.723104902559724</v>
      </c>
      <c r="P179" s="305">
        <f t="shared" si="77"/>
        <v>7.1702599636445381</v>
      </c>
      <c r="Q179" s="305">
        <f t="shared" si="77"/>
        <v>7.5700691357092831</v>
      </c>
      <c r="R179" s="305">
        <f t="shared" si="77"/>
        <v>7.5700691357092831</v>
      </c>
      <c r="S179" s="305">
        <f t="shared" si="77"/>
        <v>7.5700691357092831</v>
      </c>
      <c r="T179" s="305">
        <f t="shared" si="77"/>
        <v>7.5700691357092831</v>
      </c>
      <c r="U179" s="305">
        <f t="shared" si="77"/>
        <v>7.5700691357092831</v>
      </c>
      <c r="V179" s="305">
        <f t="shared" si="77"/>
        <v>7.5700691357092831</v>
      </c>
      <c r="W179" s="305">
        <f t="shared" si="77"/>
        <v>7.5700691357092831</v>
      </c>
      <c r="X179" s="305">
        <f t="shared" si="77"/>
        <v>7.5700691357092831</v>
      </c>
      <c r="Y179" s="305">
        <f t="shared" si="77"/>
        <v>7.5700691357092831</v>
      </c>
      <c r="Z179" s="305">
        <f t="shared" si="77"/>
        <v>7.5700691357092831</v>
      </c>
      <c r="AA179" s="305">
        <f t="shared" si="77"/>
        <v>7.5700691357092831</v>
      </c>
      <c r="AB179" s="305">
        <f t="shared" si="77"/>
        <v>7.5700691357092831</v>
      </c>
      <c r="AC179" s="305">
        <f t="shared" si="77"/>
        <v>7.5700691357092831</v>
      </c>
      <c r="AD179" s="305">
        <f t="shared" si="77"/>
        <v>7.5700691357092831</v>
      </c>
      <c r="AE179" s="305">
        <f t="shared" si="77"/>
        <v>7.5700691357092831</v>
      </c>
      <c r="AF179" s="305">
        <f t="shared" si="77"/>
        <v>7.5700691357092831</v>
      </c>
    </row>
    <row r="180" spans="1:32" x14ac:dyDescent="0.2">
      <c r="A180" s="294" t="s">
        <v>136</v>
      </c>
      <c r="B180" s="294" t="s">
        <v>257</v>
      </c>
      <c r="C180" s="294" t="s">
        <v>262</v>
      </c>
      <c r="E180" s="294" t="s">
        <v>261</v>
      </c>
      <c r="F180" s="304">
        <f t="shared" ref="F180:AF181" si="78">F173</f>
        <v>5.7100000381469727</v>
      </c>
      <c r="G180" s="304">
        <f t="shared" si="78"/>
        <v>5.7100000381469727</v>
      </c>
      <c r="H180" s="304">
        <f t="shared" si="78"/>
        <v>5.7100000381469727</v>
      </c>
      <c r="I180" s="304">
        <f t="shared" si="78"/>
        <v>5.7100000381469727</v>
      </c>
      <c r="J180" s="304">
        <f t="shared" si="78"/>
        <v>5.7100000381469727</v>
      </c>
      <c r="K180" s="304">
        <f t="shared" si="78"/>
        <v>5.7100000381469727</v>
      </c>
      <c r="L180" s="304">
        <f t="shared" si="78"/>
        <v>5.7100000381469727</v>
      </c>
      <c r="M180" s="304">
        <f t="shared" si="78"/>
        <v>5.7100000381469727</v>
      </c>
      <c r="N180" s="304">
        <f t="shared" si="78"/>
        <v>5.7100000381469727</v>
      </c>
      <c r="O180" s="304">
        <f t="shared" si="78"/>
        <v>5.7100000381469727</v>
      </c>
      <c r="P180" s="304">
        <f t="shared" si="78"/>
        <v>5.7100000381469727</v>
      </c>
      <c r="Q180" s="304">
        <f t="shared" si="78"/>
        <v>5.7100000381469727</v>
      </c>
      <c r="R180" s="304">
        <f t="shared" si="78"/>
        <v>5.7100000381469727</v>
      </c>
      <c r="S180" s="304">
        <f t="shared" si="78"/>
        <v>5.7100000381469727</v>
      </c>
      <c r="T180" s="304">
        <f t="shared" si="78"/>
        <v>5.7100000381469727</v>
      </c>
      <c r="U180" s="304">
        <f t="shared" si="78"/>
        <v>5.7100000381469727</v>
      </c>
      <c r="V180" s="304">
        <f t="shared" si="78"/>
        <v>5.7100000381469727</v>
      </c>
      <c r="W180" s="304">
        <f t="shared" si="78"/>
        <v>5.7100000381469727</v>
      </c>
      <c r="X180" s="304">
        <f t="shared" si="78"/>
        <v>5.7100000381469727</v>
      </c>
      <c r="Y180" s="304">
        <f t="shared" si="78"/>
        <v>5.7100000381469727</v>
      </c>
      <c r="Z180" s="304">
        <f t="shared" si="78"/>
        <v>5.7100000381469727</v>
      </c>
      <c r="AA180" s="304">
        <f t="shared" si="78"/>
        <v>5.7100000381469727</v>
      </c>
      <c r="AB180" s="304">
        <f t="shared" si="78"/>
        <v>5.7100000381469727</v>
      </c>
      <c r="AC180" s="304">
        <f t="shared" si="78"/>
        <v>5.7100000381469727</v>
      </c>
      <c r="AD180" s="304">
        <f t="shared" si="78"/>
        <v>5.7100000381469727</v>
      </c>
      <c r="AE180" s="304">
        <f t="shared" si="78"/>
        <v>5.7100000381469727</v>
      </c>
      <c r="AF180" s="304">
        <f t="shared" si="78"/>
        <v>5.7100000381469727</v>
      </c>
    </row>
    <row r="181" spans="1:32" x14ac:dyDescent="0.2">
      <c r="A181" s="294" t="s">
        <v>136</v>
      </c>
      <c r="B181" s="294" t="s">
        <v>255</v>
      </c>
      <c r="C181" s="294" t="s">
        <v>262</v>
      </c>
      <c r="E181" s="294" t="s">
        <v>261</v>
      </c>
      <c r="F181" s="304">
        <f t="shared" si="78"/>
        <v>5.7100000381469727</v>
      </c>
      <c r="G181" s="304">
        <f t="shared" si="78"/>
        <v>5.7100000381469727</v>
      </c>
      <c r="H181" s="304">
        <f t="shared" si="78"/>
        <v>5.7100000381469727</v>
      </c>
      <c r="I181" s="304">
        <f t="shared" si="78"/>
        <v>5.7100000381469727</v>
      </c>
      <c r="J181" s="304">
        <f t="shared" si="78"/>
        <v>5.7100000381469727</v>
      </c>
      <c r="K181" s="304">
        <f t="shared" si="78"/>
        <v>5.7100000381469727</v>
      </c>
      <c r="L181" s="304">
        <f t="shared" si="78"/>
        <v>5.7100000381469727</v>
      </c>
      <c r="M181" s="304">
        <f t="shared" si="78"/>
        <v>5.7100000381469727</v>
      </c>
      <c r="N181" s="304">
        <f t="shared" si="78"/>
        <v>5.7100000381469727</v>
      </c>
      <c r="O181" s="304">
        <f t="shared" si="78"/>
        <v>5.7100000381469727</v>
      </c>
      <c r="P181" s="304">
        <f t="shared" si="78"/>
        <v>5.7100000381469727</v>
      </c>
      <c r="Q181" s="304">
        <f t="shared" si="78"/>
        <v>5.7100000381469727</v>
      </c>
      <c r="R181" s="304">
        <f t="shared" si="78"/>
        <v>5.7100000381469727</v>
      </c>
      <c r="S181" s="304">
        <f t="shared" si="78"/>
        <v>5.7100000381469727</v>
      </c>
      <c r="T181" s="304">
        <f t="shared" si="78"/>
        <v>5.7100000381469727</v>
      </c>
      <c r="U181" s="304">
        <f t="shared" si="78"/>
        <v>5.7100000381469727</v>
      </c>
      <c r="V181" s="304">
        <f t="shared" si="78"/>
        <v>5.7100000381469727</v>
      </c>
      <c r="W181" s="304">
        <f t="shared" si="78"/>
        <v>5.7100000381469727</v>
      </c>
      <c r="X181" s="304">
        <f t="shared" si="78"/>
        <v>5.7100000381469727</v>
      </c>
      <c r="Y181" s="304">
        <f t="shared" si="78"/>
        <v>5.7100000381469727</v>
      </c>
      <c r="Z181" s="304">
        <f t="shared" si="78"/>
        <v>5.7100000381469727</v>
      </c>
      <c r="AA181" s="304">
        <f t="shared" si="78"/>
        <v>5.7100000381469727</v>
      </c>
      <c r="AB181" s="304">
        <f t="shared" si="78"/>
        <v>5.7100000381469727</v>
      </c>
      <c r="AC181" s="304">
        <f t="shared" si="78"/>
        <v>5.7100000381469727</v>
      </c>
      <c r="AD181" s="304">
        <f t="shared" si="78"/>
        <v>5.7100000381469727</v>
      </c>
      <c r="AE181" s="304">
        <f t="shared" si="78"/>
        <v>5.7100000381469727</v>
      </c>
      <c r="AF181" s="304">
        <f t="shared" si="78"/>
        <v>5.7100000381469727</v>
      </c>
    </row>
    <row r="182" spans="1:32" x14ac:dyDescent="0.2">
      <c r="A182" s="294" t="s">
        <v>256</v>
      </c>
      <c r="B182" s="294" t="s">
        <v>257</v>
      </c>
      <c r="E182" s="294" t="s">
        <v>260</v>
      </c>
      <c r="F182" s="303">
        <f t="shared" ref="F182:AF182" si="79">IF(F179=0,100,TRUNC(F180/F179,5))</f>
        <v>1.34667</v>
      </c>
      <c r="G182" s="303">
        <f t="shared" si="79"/>
        <v>1.2829999999999999</v>
      </c>
      <c r="H182" s="303">
        <f t="shared" si="79"/>
        <v>1.1967099999999999</v>
      </c>
      <c r="I182" s="303">
        <f t="shared" si="79"/>
        <v>1.1087</v>
      </c>
      <c r="J182" s="303">
        <f t="shared" si="79"/>
        <v>1.02301</v>
      </c>
      <c r="K182" s="303">
        <f t="shared" si="79"/>
        <v>1.2168300000000001</v>
      </c>
      <c r="L182" s="303">
        <f t="shared" si="79"/>
        <v>1.1019399999999999</v>
      </c>
      <c r="M182" s="303">
        <f t="shared" si="79"/>
        <v>1.0040800000000001</v>
      </c>
      <c r="N182" s="303">
        <f t="shared" si="79"/>
        <v>0.91905999999999999</v>
      </c>
      <c r="O182" s="303">
        <f t="shared" si="79"/>
        <v>0.84930000000000005</v>
      </c>
      <c r="P182" s="303">
        <f t="shared" si="79"/>
        <v>0.79634000000000005</v>
      </c>
      <c r="Q182" s="303">
        <f t="shared" si="79"/>
        <v>0.75427999999999995</v>
      </c>
      <c r="R182" s="303">
        <f t="shared" si="79"/>
        <v>0.75427999999999995</v>
      </c>
      <c r="S182" s="303">
        <f t="shared" si="79"/>
        <v>0.75427999999999995</v>
      </c>
      <c r="T182" s="303">
        <f t="shared" si="79"/>
        <v>0.75427999999999995</v>
      </c>
      <c r="U182" s="303">
        <f t="shared" si="79"/>
        <v>0.75427999999999995</v>
      </c>
      <c r="V182" s="303">
        <f t="shared" si="79"/>
        <v>0.75427999999999995</v>
      </c>
      <c r="W182" s="303">
        <f t="shared" si="79"/>
        <v>0.75427999999999995</v>
      </c>
      <c r="X182" s="303">
        <f t="shared" si="79"/>
        <v>0.75427999999999995</v>
      </c>
      <c r="Y182" s="303">
        <f t="shared" si="79"/>
        <v>0.75427999999999995</v>
      </c>
      <c r="Z182" s="303">
        <f t="shared" si="79"/>
        <v>0.75427999999999995</v>
      </c>
      <c r="AA182" s="303">
        <f t="shared" si="79"/>
        <v>0.75427999999999995</v>
      </c>
      <c r="AB182" s="303">
        <f t="shared" si="79"/>
        <v>0.75427999999999995</v>
      </c>
      <c r="AC182" s="303">
        <f t="shared" si="79"/>
        <v>0.75427999999999995</v>
      </c>
      <c r="AD182" s="303">
        <f t="shared" si="79"/>
        <v>0.75427999999999995</v>
      </c>
      <c r="AE182" s="303">
        <f t="shared" si="79"/>
        <v>0.75427999999999995</v>
      </c>
      <c r="AF182" s="303">
        <f t="shared" si="79"/>
        <v>0.75427999999999995</v>
      </c>
    </row>
    <row r="183" spans="1:32" x14ac:dyDescent="0.2">
      <c r="A183" s="294" t="s">
        <v>256</v>
      </c>
      <c r="B183" s="294" t="s">
        <v>255</v>
      </c>
      <c r="E183" s="294" t="s">
        <v>260</v>
      </c>
      <c r="F183" s="303">
        <f t="shared" ref="F183:AF183" si="80">IF(F179=0,100,TRUNC(F181/F179,5))</f>
        <v>1.34667</v>
      </c>
      <c r="G183" s="303">
        <f t="shared" si="80"/>
        <v>1.2829999999999999</v>
      </c>
      <c r="H183" s="303">
        <f t="shared" si="80"/>
        <v>1.1967099999999999</v>
      </c>
      <c r="I183" s="303">
        <f t="shared" si="80"/>
        <v>1.1087</v>
      </c>
      <c r="J183" s="303">
        <f t="shared" si="80"/>
        <v>1.02301</v>
      </c>
      <c r="K183" s="303">
        <f t="shared" si="80"/>
        <v>1.2168300000000001</v>
      </c>
      <c r="L183" s="303">
        <f t="shared" si="80"/>
        <v>1.1019399999999999</v>
      </c>
      <c r="M183" s="303">
        <f t="shared" si="80"/>
        <v>1.0040800000000001</v>
      </c>
      <c r="N183" s="303">
        <f t="shared" si="80"/>
        <v>0.91905999999999999</v>
      </c>
      <c r="O183" s="303">
        <f t="shared" si="80"/>
        <v>0.84930000000000005</v>
      </c>
      <c r="P183" s="303">
        <f t="shared" si="80"/>
        <v>0.79634000000000005</v>
      </c>
      <c r="Q183" s="303">
        <f t="shared" si="80"/>
        <v>0.75427999999999995</v>
      </c>
      <c r="R183" s="303">
        <f t="shared" si="80"/>
        <v>0.75427999999999995</v>
      </c>
      <c r="S183" s="303">
        <f t="shared" si="80"/>
        <v>0.75427999999999995</v>
      </c>
      <c r="T183" s="303">
        <f t="shared" si="80"/>
        <v>0.75427999999999995</v>
      </c>
      <c r="U183" s="303">
        <f t="shared" si="80"/>
        <v>0.75427999999999995</v>
      </c>
      <c r="V183" s="303">
        <f t="shared" si="80"/>
        <v>0.75427999999999995</v>
      </c>
      <c r="W183" s="303">
        <f t="shared" si="80"/>
        <v>0.75427999999999995</v>
      </c>
      <c r="X183" s="303">
        <f t="shared" si="80"/>
        <v>0.75427999999999995</v>
      </c>
      <c r="Y183" s="303">
        <f t="shared" si="80"/>
        <v>0.75427999999999995</v>
      </c>
      <c r="Z183" s="303">
        <f t="shared" si="80"/>
        <v>0.75427999999999995</v>
      </c>
      <c r="AA183" s="303">
        <f t="shared" si="80"/>
        <v>0.75427999999999995</v>
      </c>
      <c r="AB183" s="303">
        <f t="shared" si="80"/>
        <v>0.75427999999999995</v>
      </c>
      <c r="AC183" s="303">
        <f t="shared" si="80"/>
        <v>0.75427999999999995</v>
      </c>
      <c r="AD183" s="303">
        <f t="shared" si="80"/>
        <v>0.75427999999999995</v>
      </c>
      <c r="AE183" s="303">
        <f t="shared" si="80"/>
        <v>0.75427999999999995</v>
      </c>
      <c r="AF183" s="303">
        <f t="shared" si="80"/>
        <v>0.75427999999999995</v>
      </c>
    </row>
    <row r="184" spans="1:32" x14ac:dyDescent="0.2">
      <c r="A184" s="294" t="s">
        <v>137</v>
      </c>
      <c r="B184" s="294" t="s">
        <v>257</v>
      </c>
      <c r="E184" s="294" t="s">
        <v>259</v>
      </c>
      <c r="F184" s="302" cm="1">
        <f t="array" ref="F184">IF(F175&lt;1,F169*((SUMPRODUCT(('EaR Opt1 &amp; Opt2 AR010'!$C$200:$C$20063)*('EaR Opt1 &amp; Opt2 AR010'!$C$200:$C$20063&gt;F175)))-F175*MATCH(F175,'EaR Opt1 &amp; Opt2 AR010'!$C$200:$C$20063,-1)),0)</f>
        <v>0</v>
      </c>
      <c r="G184" s="302" cm="1">
        <f t="array" ref="G184">IF(G175&lt;1,G169*((SUMPRODUCT(('EaR Opt1 &amp; Opt2 AR010'!$C$200:$C$20063)*('EaR Opt1 &amp; Opt2 AR010'!$C$200:$C$20063&gt;G175)))-G175*MATCH(G175,'EaR Opt1 &amp; Opt2 AR010'!$C$200:$C$20063,-1)),0)</f>
        <v>0</v>
      </c>
      <c r="H184" s="302" cm="1">
        <f t="array" ref="H184">IF(H175&lt;1,H169*((SUMPRODUCT(('EaR Opt1 &amp; Opt2 AR010'!$C$200:$C$20063)*('EaR Opt1 &amp; Opt2 AR010'!$C$200:$C$20063&gt;H175)))-H175*MATCH(H175,'EaR Opt1 &amp; Opt2 AR010'!$C$200:$C$20063,-1)),0)</f>
        <v>0</v>
      </c>
      <c r="I184" s="302" cm="1">
        <f t="array" ref="I184">IF(I175&lt;1,I169*((SUMPRODUCT(('EaR Opt1 &amp; Opt2 AR010'!$C$200:$C$20063)*('EaR Opt1 &amp; Opt2 AR010'!$C$200:$C$20063&gt;I175)))-I175*MATCH(I175,'EaR Opt1 &amp; Opt2 AR010'!$C$200:$C$20063,-1)),0)</f>
        <v>0</v>
      </c>
      <c r="J184" s="302" cm="1">
        <f t="array" ref="J184">IF(J175&lt;1,J169*((SUMPRODUCT(('EaR Opt1 &amp; Opt2 AR010'!$C$200:$C$20063)*('EaR Opt1 &amp; Opt2 AR010'!$C$200:$C$20063&gt;J175)))-J175*MATCH(J175,'EaR Opt1 &amp; Opt2 AR010'!$C$200:$C$20063,-1)),0)</f>
        <v>0</v>
      </c>
      <c r="K184" s="302" cm="1">
        <f t="array" ref="K184">IF(K175&lt;1,K169*((SUMPRODUCT(('EaR Opt1 &amp; Opt2 AR010'!$C$200:$C$20063)*('EaR Opt1 &amp; Opt2 AR010'!$C$200:$C$20063&gt;K175)))-K175*MATCH(K175,'EaR Opt1 &amp; Opt2 AR010'!$C$200:$C$20063,-1)),0)</f>
        <v>0</v>
      </c>
      <c r="L184" s="302" cm="1">
        <f t="array" ref="L184">IF(L175&lt;1,L169*((SUMPRODUCT(('EaR Opt1 &amp; Opt2 AR010'!$C$200:$C$20063)*('EaR Opt1 &amp; Opt2 AR010'!$C$200:$C$20063&gt;L175)))-L175*MATCH(L175,'EaR Opt1 &amp; Opt2 AR010'!$C$200:$C$20063,-1)),0)</f>
        <v>0</v>
      </c>
      <c r="M184" s="302" cm="1">
        <f t="array" ref="M184">IF(M175&lt;1,M169*((SUMPRODUCT(('EaR Opt1 &amp; Opt2 AR010'!$C$200:$C$20063)*('EaR Opt1 &amp; Opt2 AR010'!$C$200:$C$20063&gt;M175)))-M175*MATCH(M175,'EaR Opt1 &amp; Opt2 AR010'!$C$200:$C$20063,-1)),0)</f>
        <v>0</v>
      </c>
      <c r="N184" s="302" cm="1">
        <f t="array" ref="N184">IF(N175&lt;1,N169*((SUMPRODUCT(('EaR Opt1 &amp; Opt2 AR010'!$C$200:$C$20063)*('EaR Opt1 &amp; Opt2 AR010'!$C$200:$C$20063&gt;N175)))-N175*MATCH(N175,'EaR Opt1 &amp; Opt2 AR010'!$C$200:$C$20063,-1)),0)</f>
        <v>0.56973860313885039</v>
      </c>
      <c r="O184" s="302" cm="1">
        <f t="array" ref="O184">IF(O175&lt;1,O169*((SUMPRODUCT(('EaR Opt1 &amp; Opt2 AR010'!$C$200:$C$20063)*('EaR Opt1 &amp; Opt2 AR010'!$C$200:$C$20063&gt;O175)))-O175*MATCH(O175,'EaR Opt1 &amp; Opt2 AR010'!$C$200:$C$20063,-1)),0)</f>
        <v>10.478467785831443</v>
      </c>
      <c r="P184" s="302" cm="1">
        <f t="array" ref="P184">IF(P175&lt;1,P169*((SUMPRODUCT(('EaR Opt1 &amp; Opt2 AR010'!$C$200:$C$20063)*('EaR Opt1 &amp; Opt2 AR010'!$C$200:$C$20063&gt;P175)))-P175*MATCH(P175,'EaR Opt1 &amp; Opt2 AR010'!$C$200:$C$20063,-1)),0)</f>
        <v>51.673482012576208</v>
      </c>
      <c r="Q184" s="302" cm="1">
        <f t="array" ref="Q184">IF(Q175&lt;1,Q169*((SUMPRODUCT(('EaR Opt1 &amp; Opt2 AR010'!$C$200:$C$20063)*('EaR Opt1 &amp; Opt2 AR010'!$C$200:$C$20063&gt;Q175)))-Q175*MATCH(Q175,'EaR Opt1 &amp; Opt2 AR010'!$C$200:$C$20063,-1)),0)</f>
        <v>142.3918581854636</v>
      </c>
      <c r="R184" s="302" cm="1">
        <f t="array" ref="R184">IF(R175&lt;1,R169*((SUMPRODUCT(('EaR Opt1 &amp; Opt2 AR010'!$C$200:$C$20063)*('EaR Opt1 &amp; Opt2 AR010'!$C$200:$C$20063&gt;R175)))-R175*MATCH(R175,'EaR Opt1 &amp; Opt2 AR010'!$C$200:$C$20063,-1)),0)</f>
        <v>142.3918581854636</v>
      </c>
      <c r="S184" s="302" cm="1">
        <f t="array" ref="S184">IF(S175&lt;1,S169*((SUMPRODUCT(('EaR Opt1 &amp; Opt2 AR010'!$C$200:$C$20063)*('EaR Opt1 &amp; Opt2 AR010'!$C$200:$C$20063&gt;S175)))-S175*MATCH(S175,'EaR Opt1 &amp; Opt2 AR010'!$C$200:$C$20063,-1)),0)</f>
        <v>142.3918581854636</v>
      </c>
      <c r="T184" s="302" cm="1">
        <f t="array" ref="T184">IF(T175&lt;1,T169*((SUMPRODUCT(('EaR Opt1 &amp; Opt2 AR010'!$C$200:$C$20063)*('EaR Opt1 &amp; Opt2 AR010'!$C$200:$C$20063&gt;T175)))-T175*MATCH(T175,'EaR Opt1 &amp; Opt2 AR010'!$C$200:$C$20063,-1)),0)</f>
        <v>142.3918581854636</v>
      </c>
      <c r="U184" s="302" cm="1">
        <f t="array" ref="U184">IF(U175&lt;1,U169*((SUMPRODUCT(('EaR Opt1 &amp; Opt2 AR010'!$C$200:$C$20063)*('EaR Opt1 &amp; Opt2 AR010'!$C$200:$C$20063&gt;U175)))-U175*MATCH(U175,'EaR Opt1 &amp; Opt2 AR010'!$C$200:$C$20063,-1)),0)</f>
        <v>142.3918581854636</v>
      </c>
      <c r="V184" s="302" cm="1">
        <f t="array" ref="V184">IF(V175&lt;1,V169*((SUMPRODUCT(('EaR Opt1 &amp; Opt2 AR010'!$C$200:$C$20063)*('EaR Opt1 &amp; Opt2 AR010'!$C$200:$C$20063&gt;V175)))-V175*MATCH(V175,'EaR Opt1 &amp; Opt2 AR010'!$C$200:$C$20063,-1)),0)</f>
        <v>142.3918581854636</v>
      </c>
      <c r="W184" s="302" cm="1">
        <f t="array" ref="W184">IF(W175&lt;1,W169*((SUMPRODUCT(('EaR Opt1 &amp; Opt2 AR010'!$C$200:$C$20063)*('EaR Opt1 &amp; Opt2 AR010'!$C$200:$C$20063&gt;W175)))-W175*MATCH(W175,'EaR Opt1 &amp; Opt2 AR010'!$C$200:$C$20063,-1)),0)</f>
        <v>142.3918581854636</v>
      </c>
      <c r="X184" s="302" cm="1">
        <f t="array" ref="X184">IF(X175&lt;1,X169*((SUMPRODUCT(('EaR Opt1 &amp; Opt2 AR010'!$C$200:$C$20063)*('EaR Opt1 &amp; Opt2 AR010'!$C$200:$C$20063&gt;X175)))-X175*MATCH(X175,'EaR Opt1 &amp; Opt2 AR010'!$C$200:$C$20063,-1)),0)</f>
        <v>142.3918581854636</v>
      </c>
      <c r="Y184" s="302" cm="1">
        <f t="array" ref="Y184">IF(Y175&lt;1,Y169*((SUMPRODUCT(('EaR Opt1 &amp; Opt2 AR010'!$C$200:$C$20063)*('EaR Opt1 &amp; Opt2 AR010'!$C$200:$C$20063&gt;Y175)))-Y175*MATCH(Y175,'EaR Opt1 &amp; Opt2 AR010'!$C$200:$C$20063,-1)),0)</f>
        <v>142.3918581854636</v>
      </c>
      <c r="Z184" s="302" cm="1">
        <f t="array" ref="Z184">IF(Z175&lt;1,Z169*((SUMPRODUCT(('EaR Opt1 &amp; Opt2 AR010'!$C$200:$C$20063)*('EaR Opt1 &amp; Opt2 AR010'!$C$200:$C$20063&gt;Z175)))-Z175*MATCH(Z175,'EaR Opt1 &amp; Opt2 AR010'!$C$200:$C$20063,-1)),0)</f>
        <v>142.3918581854636</v>
      </c>
      <c r="AA184" s="302" cm="1">
        <f t="array" ref="AA184">IF(AA175&lt;1,AA169*((SUMPRODUCT(('EaR Opt1 &amp; Opt2 AR010'!$C$200:$C$20063)*('EaR Opt1 &amp; Opt2 AR010'!$C$200:$C$20063&gt;AA175)))-AA175*MATCH(AA175,'EaR Opt1 &amp; Opt2 AR010'!$C$200:$C$20063,-1)),0)</f>
        <v>142.3918581854636</v>
      </c>
      <c r="AB184" s="302" cm="1">
        <f t="array" ref="AB184">IF(AB175&lt;1,AB169*((SUMPRODUCT(('EaR Opt1 &amp; Opt2 AR010'!$C$200:$C$20063)*('EaR Opt1 &amp; Opt2 AR010'!$C$200:$C$20063&gt;AB175)))-AB175*MATCH(AB175,'EaR Opt1 &amp; Opt2 AR010'!$C$200:$C$20063,-1)),0)</f>
        <v>142.3918581854636</v>
      </c>
      <c r="AC184" s="302" cm="1">
        <f t="array" ref="AC184">IF(AC175&lt;1,AC169*((SUMPRODUCT(('EaR Opt1 &amp; Opt2 AR010'!$C$200:$C$20063)*('EaR Opt1 &amp; Opt2 AR010'!$C$200:$C$20063&gt;AC175)))-AC175*MATCH(AC175,'EaR Opt1 &amp; Opt2 AR010'!$C$200:$C$20063,-1)),0)</f>
        <v>142.3918581854636</v>
      </c>
      <c r="AD184" s="302" cm="1">
        <f t="array" ref="AD184">IF(AD175&lt;1,AD169*((SUMPRODUCT(('EaR Opt1 &amp; Opt2 AR010'!$C$200:$C$20063)*('EaR Opt1 &amp; Opt2 AR010'!$C$200:$C$20063&gt;AD175)))-AD175*MATCH(AD175,'EaR Opt1 &amp; Opt2 AR010'!$C$200:$C$20063,-1)),0)</f>
        <v>142.3918581854636</v>
      </c>
      <c r="AE184" s="302" cm="1">
        <f t="array" ref="AE184">IF(AE175&lt;1,AE169*((SUMPRODUCT(('EaR Opt1 &amp; Opt2 AR010'!$C$200:$C$20063)*('EaR Opt1 &amp; Opt2 AR010'!$C$200:$C$20063&gt;AE175)))-AE175*MATCH(AE175,'EaR Opt1 &amp; Opt2 AR010'!$C$200:$C$20063,-1)),0)</f>
        <v>142.3918581854636</v>
      </c>
      <c r="AF184" s="302" cm="1">
        <f t="array" ref="AF184">IF(AF175&lt;1,AF169*((SUMPRODUCT(('EaR Opt1 &amp; Opt2 AR010'!$C$200:$C$20063)*('EaR Opt1 &amp; Opt2 AR010'!$C$200:$C$20063&gt;AF175)))-AF175*MATCH(AF175,'EaR Opt1 &amp; Opt2 AR010'!$C$200:$C$20063,-1)),0)</f>
        <v>142.3918581854636</v>
      </c>
    </row>
    <row r="185" spans="1:32" x14ac:dyDescent="0.2">
      <c r="A185" s="294" t="s">
        <v>137</v>
      </c>
      <c r="B185" s="294" t="s">
        <v>255</v>
      </c>
      <c r="E185" s="294" t="s">
        <v>259</v>
      </c>
      <c r="F185" s="302" cm="1">
        <f t="array" ref="F185">IF(F176&lt;1,IF(F176=0,F167*SUMPRODUCT(('EaR Opt1 &amp; Opt2 AR010'!$C$200:$C$20063)*('EaR Opt1 &amp; Opt2 AR010'!$C$200:$C$20063&gt;F176)),F169*(SUMPRODUCT(('EaR Opt1 &amp; Opt2 AR010'!$C$200:$C$20063)*('EaR Opt1 &amp; Opt2 AR010'!$C$200:$C$20063&gt;F176))-F176*MATCH(F176,'EaR Opt1 &amp; Opt2 AR010'!$C$200:$C$20063,-1)))-F184,0)</f>
        <v>0</v>
      </c>
      <c r="G185" s="302" cm="1">
        <f t="array" ref="G185">IF(G176&lt;1,IF(G176=0,G167*SUMPRODUCT(('EaR Opt1 &amp; Opt2 AR010'!$C$200:$C$20063)*('EaR Opt1 &amp; Opt2 AR010'!$C$200:$C$20063&gt;G176)),G169*(SUMPRODUCT(('EaR Opt1 &amp; Opt2 AR010'!$C$200:$C$20063)*('EaR Opt1 &amp; Opt2 AR010'!$C$200:$C$20063&gt;G176))-G176*MATCH(G176,'EaR Opt1 &amp; Opt2 AR010'!$C$200:$C$20063,-1)))-G184,0)</f>
        <v>0</v>
      </c>
      <c r="H185" s="302" cm="1">
        <f t="array" ref="H185">IF(H176&lt;1,IF(H176=0,H167*SUMPRODUCT(('EaR Opt1 &amp; Opt2 AR010'!$C$200:$C$20063)*('EaR Opt1 &amp; Opt2 AR010'!$C$200:$C$20063&gt;H176)),H169*(SUMPRODUCT(('EaR Opt1 &amp; Opt2 AR010'!$C$200:$C$20063)*('EaR Opt1 &amp; Opt2 AR010'!$C$200:$C$20063&gt;H176))-H176*MATCH(H176,'EaR Opt1 &amp; Opt2 AR010'!$C$200:$C$20063,-1)))-H184,0)</f>
        <v>0</v>
      </c>
      <c r="I185" s="302" cm="1">
        <f t="array" ref="I185">IF(I176&lt;1,IF(I176=0,I167*SUMPRODUCT(('EaR Opt1 &amp; Opt2 AR010'!$C$200:$C$20063)*('EaR Opt1 &amp; Opt2 AR010'!$C$200:$C$20063&gt;I176)),I169*(SUMPRODUCT(('EaR Opt1 &amp; Opt2 AR010'!$C$200:$C$20063)*('EaR Opt1 &amp; Opt2 AR010'!$C$200:$C$20063&gt;I176))-I176*MATCH(I176,'EaR Opt1 &amp; Opt2 AR010'!$C$200:$C$20063,-1)))-I184,0)</f>
        <v>0</v>
      </c>
      <c r="J185" s="302" cm="1">
        <f t="array" ref="J185">IF(J176&lt;1,IF(J176=0,J167*SUMPRODUCT(('EaR Opt1 &amp; Opt2 AR010'!$C$200:$C$20063)*('EaR Opt1 &amp; Opt2 AR010'!$C$200:$C$20063&gt;J176)),J169*(SUMPRODUCT(('EaR Opt1 &amp; Opt2 AR010'!$C$200:$C$20063)*('EaR Opt1 &amp; Opt2 AR010'!$C$200:$C$20063&gt;J176))-J176*MATCH(J176,'EaR Opt1 &amp; Opt2 AR010'!$C$200:$C$20063,-1)))-J184,0)</f>
        <v>0</v>
      </c>
      <c r="K185" s="302" cm="1">
        <f t="array" ref="K185">IF(K176&lt;1,IF(K176=0,K167*SUMPRODUCT(('EaR Opt1 &amp; Opt2 AR010'!$C$200:$C$20063)*('EaR Opt1 &amp; Opt2 AR010'!$C$200:$C$20063&gt;K176)),K169*(SUMPRODUCT(('EaR Opt1 &amp; Opt2 AR010'!$C$200:$C$20063)*('EaR Opt1 &amp; Opt2 AR010'!$C$200:$C$20063&gt;K176))-K176*MATCH(K176,'EaR Opt1 &amp; Opt2 AR010'!$C$200:$C$20063,-1)))-K184,0)</f>
        <v>0</v>
      </c>
      <c r="L185" s="302" cm="1">
        <f t="array" ref="L185">IF(L176&lt;1,IF(L176=0,L167*SUMPRODUCT(('EaR Opt1 &amp; Opt2 AR010'!$C$200:$C$20063)*('EaR Opt1 &amp; Opt2 AR010'!$C$200:$C$20063&gt;L176)),L169*(SUMPRODUCT(('EaR Opt1 &amp; Opt2 AR010'!$C$200:$C$20063)*('EaR Opt1 &amp; Opt2 AR010'!$C$200:$C$20063&gt;L176))-L176*MATCH(L176,'EaR Opt1 &amp; Opt2 AR010'!$C$200:$C$20063,-1)))-L184,0)</f>
        <v>0</v>
      </c>
      <c r="M185" s="302" cm="1">
        <f t="array" ref="M185">IF(M176&lt;1,IF(M176=0,M167*SUMPRODUCT(('EaR Opt1 &amp; Opt2 AR010'!$C$200:$C$20063)*('EaR Opt1 &amp; Opt2 AR010'!$C$200:$C$20063&gt;M176)),M169*(SUMPRODUCT(('EaR Opt1 &amp; Opt2 AR010'!$C$200:$C$20063)*('EaR Opt1 &amp; Opt2 AR010'!$C$200:$C$20063&gt;M176))-M176*MATCH(M176,'EaR Opt1 &amp; Opt2 AR010'!$C$200:$C$20063,-1)))-M184,0)</f>
        <v>0</v>
      </c>
      <c r="N185" s="302" cm="1">
        <f t="array" ref="N185">IF(N176&lt;1,IF(N176=0,N167*SUMPRODUCT(('EaR Opt1 &amp; Opt2 AR010'!$C$200:$C$20063)*('EaR Opt1 &amp; Opt2 AR010'!$C$200:$C$20063&gt;N176)),N169*(SUMPRODUCT(('EaR Opt1 &amp; Opt2 AR010'!$C$200:$C$20063)*('EaR Opt1 &amp; Opt2 AR010'!$C$200:$C$20063&gt;N176))-N176*MATCH(N176,'EaR Opt1 &amp; Opt2 AR010'!$C$200:$C$20063,-1)))-N184,0)</f>
        <v>0</v>
      </c>
      <c r="O185" s="302" cm="1">
        <f t="array" ref="O185">IF(O176&lt;1,IF(O176=0,O167*SUMPRODUCT(('EaR Opt1 &amp; Opt2 AR010'!$C$200:$C$20063)*('EaR Opt1 &amp; Opt2 AR010'!$C$200:$C$20063&gt;O176)),O169*(SUMPRODUCT(('EaR Opt1 &amp; Opt2 AR010'!$C$200:$C$20063)*('EaR Opt1 &amp; Opt2 AR010'!$C$200:$C$20063&gt;O176))-O176*MATCH(O176,'EaR Opt1 &amp; Opt2 AR010'!$C$200:$C$20063,-1)))-O184,0)</f>
        <v>0</v>
      </c>
      <c r="P185" s="302" cm="1">
        <f t="array" ref="P185">IF(P176&lt;1,IF(P176=0,P167*SUMPRODUCT(('EaR Opt1 &amp; Opt2 AR010'!$C$200:$C$20063)*('EaR Opt1 &amp; Opt2 AR010'!$C$200:$C$20063&gt;P176)),P169*(SUMPRODUCT(('EaR Opt1 &amp; Opt2 AR010'!$C$200:$C$20063)*('EaR Opt1 &amp; Opt2 AR010'!$C$200:$C$20063&gt;P176))-P176*MATCH(P176,'EaR Opt1 &amp; Opt2 AR010'!$C$200:$C$20063,-1)))-P184,0)</f>
        <v>0</v>
      </c>
      <c r="Q185" s="302" cm="1">
        <f t="array" ref="Q185">IF(Q176&lt;1,IF(Q176=0,Q167*SUMPRODUCT(('EaR Opt1 &amp; Opt2 AR010'!$C$200:$C$20063)*('EaR Opt1 &amp; Opt2 AR010'!$C$200:$C$20063&gt;Q176)),Q169*(SUMPRODUCT(('EaR Opt1 &amp; Opt2 AR010'!$C$200:$C$20063)*('EaR Opt1 &amp; Opt2 AR010'!$C$200:$C$20063&gt;Q176))-Q176*MATCH(Q176,'EaR Opt1 &amp; Opt2 AR010'!$C$200:$C$20063,-1)))-Q184,0)</f>
        <v>0</v>
      </c>
      <c r="R185" s="302" cm="1">
        <f t="array" ref="R185">IF(R176&lt;1,IF(R176=0,R167*SUMPRODUCT(('EaR Opt1 &amp; Opt2 AR010'!$C$200:$C$20063)*('EaR Opt1 &amp; Opt2 AR010'!$C$200:$C$20063&gt;R176)),R169*(SUMPRODUCT(('EaR Opt1 &amp; Opt2 AR010'!$C$200:$C$20063)*('EaR Opt1 &amp; Opt2 AR010'!$C$200:$C$20063&gt;R176))-R176*MATCH(R176,'EaR Opt1 &amp; Opt2 AR010'!$C$200:$C$20063,-1)))-R184,0)</f>
        <v>0</v>
      </c>
      <c r="S185" s="302" cm="1">
        <f t="array" ref="S185">IF(S176&lt;1,IF(S176=0,S167*SUMPRODUCT(('EaR Opt1 &amp; Opt2 AR010'!$C$200:$C$20063)*('EaR Opt1 &amp; Opt2 AR010'!$C$200:$C$20063&gt;S176)),S169*(SUMPRODUCT(('EaR Opt1 &amp; Opt2 AR010'!$C$200:$C$20063)*('EaR Opt1 &amp; Opt2 AR010'!$C$200:$C$20063&gt;S176))-S176*MATCH(S176,'EaR Opt1 &amp; Opt2 AR010'!$C$200:$C$20063,-1)))-S184,0)</f>
        <v>0</v>
      </c>
      <c r="T185" s="302" cm="1">
        <f t="array" ref="T185">IF(T176&lt;1,IF(T176=0,T167*SUMPRODUCT(('EaR Opt1 &amp; Opt2 AR010'!$C$200:$C$20063)*('EaR Opt1 &amp; Opt2 AR010'!$C$200:$C$20063&gt;T176)),T169*(SUMPRODUCT(('EaR Opt1 &amp; Opt2 AR010'!$C$200:$C$20063)*('EaR Opt1 &amp; Opt2 AR010'!$C$200:$C$20063&gt;T176))-T176*MATCH(T176,'EaR Opt1 &amp; Opt2 AR010'!$C$200:$C$20063,-1)))-T184,0)</f>
        <v>0</v>
      </c>
      <c r="U185" s="302" cm="1">
        <f t="array" ref="U185">IF(U176&lt;1,IF(U176=0,U167*SUMPRODUCT(('EaR Opt1 &amp; Opt2 AR010'!$C$200:$C$20063)*('EaR Opt1 &amp; Opt2 AR010'!$C$200:$C$20063&gt;U176)),U169*(SUMPRODUCT(('EaR Opt1 &amp; Opt2 AR010'!$C$200:$C$20063)*('EaR Opt1 &amp; Opt2 AR010'!$C$200:$C$20063&gt;U176))-U176*MATCH(U176,'EaR Opt1 &amp; Opt2 AR010'!$C$200:$C$20063,-1)))-U184,0)</f>
        <v>0</v>
      </c>
      <c r="V185" s="302" cm="1">
        <f t="array" ref="V185">IF(V176&lt;1,IF(V176=0,V167*SUMPRODUCT(('EaR Opt1 &amp; Opt2 AR010'!$C$200:$C$20063)*('EaR Opt1 &amp; Opt2 AR010'!$C$200:$C$20063&gt;V176)),V169*(SUMPRODUCT(('EaR Opt1 &amp; Opt2 AR010'!$C$200:$C$20063)*('EaR Opt1 &amp; Opt2 AR010'!$C$200:$C$20063&gt;V176))-V176*MATCH(V176,'EaR Opt1 &amp; Opt2 AR010'!$C$200:$C$20063,-1)))-V184,0)</f>
        <v>0</v>
      </c>
      <c r="W185" s="302" cm="1">
        <f t="array" ref="W185">IF(W176&lt;1,IF(W176=0,W167*SUMPRODUCT(('EaR Opt1 &amp; Opt2 AR010'!$C$200:$C$20063)*('EaR Opt1 &amp; Opt2 AR010'!$C$200:$C$20063&gt;W176)),W169*(SUMPRODUCT(('EaR Opt1 &amp; Opt2 AR010'!$C$200:$C$20063)*('EaR Opt1 &amp; Opt2 AR010'!$C$200:$C$20063&gt;W176))-W176*MATCH(W176,'EaR Opt1 &amp; Opt2 AR010'!$C$200:$C$20063,-1)))-W184,0)</f>
        <v>0</v>
      </c>
      <c r="X185" s="302" cm="1">
        <f t="array" ref="X185">IF(X176&lt;1,IF(X176=0,X167*SUMPRODUCT(('EaR Opt1 &amp; Opt2 AR010'!$C$200:$C$20063)*('EaR Opt1 &amp; Opt2 AR010'!$C$200:$C$20063&gt;X176)),X169*(SUMPRODUCT(('EaR Opt1 &amp; Opt2 AR010'!$C$200:$C$20063)*('EaR Opt1 &amp; Opt2 AR010'!$C$200:$C$20063&gt;X176))-X176*MATCH(X176,'EaR Opt1 &amp; Opt2 AR010'!$C$200:$C$20063,-1)))-X184,0)</f>
        <v>0</v>
      </c>
      <c r="Y185" s="302" cm="1">
        <f t="array" ref="Y185">IF(Y176&lt;1,IF(Y176=0,Y167*SUMPRODUCT(('EaR Opt1 &amp; Opt2 AR010'!$C$200:$C$20063)*('EaR Opt1 &amp; Opt2 AR010'!$C$200:$C$20063&gt;Y176)),Y169*(SUMPRODUCT(('EaR Opt1 &amp; Opt2 AR010'!$C$200:$C$20063)*('EaR Opt1 &amp; Opt2 AR010'!$C$200:$C$20063&gt;Y176))-Y176*MATCH(Y176,'EaR Opt1 &amp; Opt2 AR010'!$C$200:$C$20063,-1)))-Y184,0)</f>
        <v>0</v>
      </c>
      <c r="Z185" s="302" cm="1">
        <f t="array" ref="Z185">IF(Z176&lt;1,IF(Z176=0,Z167*SUMPRODUCT(('EaR Opt1 &amp; Opt2 AR010'!$C$200:$C$20063)*('EaR Opt1 &amp; Opt2 AR010'!$C$200:$C$20063&gt;Z176)),Z169*(SUMPRODUCT(('EaR Opt1 &amp; Opt2 AR010'!$C$200:$C$20063)*('EaR Opt1 &amp; Opt2 AR010'!$C$200:$C$20063&gt;Z176))-Z176*MATCH(Z176,'EaR Opt1 &amp; Opt2 AR010'!$C$200:$C$20063,-1)))-Z184,0)</f>
        <v>0</v>
      </c>
      <c r="AA185" s="302" cm="1">
        <f t="array" ref="AA185">IF(AA176&lt;1,IF(AA176=0,AA167*SUMPRODUCT(('EaR Opt1 &amp; Opt2 AR010'!$C$200:$C$20063)*('EaR Opt1 &amp; Opt2 AR010'!$C$200:$C$20063&gt;AA176)),AA169*(SUMPRODUCT(('EaR Opt1 &amp; Opt2 AR010'!$C$200:$C$20063)*('EaR Opt1 &amp; Opt2 AR010'!$C$200:$C$20063&gt;AA176))-AA176*MATCH(AA176,'EaR Opt1 &amp; Opt2 AR010'!$C$200:$C$20063,-1)))-AA184,0)</f>
        <v>0</v>
      </c>
      <c r="AB185" s="302" cm="1">
        <f t="array" ref="AB185">IF(AB176&lt;1,IF(AB176=0,AB167*SUMPRODUCT(('EaR Opt1 &amp; Opt2 AR010'!$C$200:$C$20063)*('EaR Opt1 &amp; Opt2 AR010'!$C$200:$C$20063&gt;AB176)),AB169*(SUMPRODUCT(('EaR Opt1 &amp; Opt2 AR010'!$C$200:$C$20063)*('EaR Opt1 &amp; Opt2 AR010'!$C$200:$C$20063&gt;AB176))-AB176*MATCH(AB176,'EaR Opt1 &amp; Opt2 AR010'!$C$200:$C$20063,-1)))-AB184,0)</f>
        <v>0</v>
      </c>
      <c r="AC185" s="302" cm="1">
        <f t="array" ref="AC185">IF(AC176&lt;1,IF(AC176=0,AC167*SUMPRODUCT(('EaR Opt1 &amp; Opt2 AR010'!$C$200:$C$20063)*('EaR Opt1 &amp; Opt2 AR010'!$C$200:$C$20063&gt;AC176)),AC169*(SUMPRODUCT(('EaR Opt1 &amp; Opt2 AR010'!$C$200:$C$20063)*('EaR Opt1 &amp; Opt2 AR010'!$C$200:$C$20063&gt;AC176))-AC176*MATCH(AC176,'EaR Opt1 &amp; Opt2 AR010'!$C$200:$C$20063,-1)))-AC184,0)</f>
        <v>0</v>
      </c>
      <c r="AD185" s="302" cm="1">
        <f t="array" ref="AD185">IF(AD176&lt;1,IF(AD176=0,AD167*SUMPRODUCT(('EaR Opt1 &amp; Opt2 AR010'!$C$200:$C$20063)*('EaR Opt1 &amp; Opt2 AR010'!$C$200:$C$20063&gt;AD176)),AD169*(SUMPRODUCT(('EaR Opt1 &amp; Opt2 AR010'!$C$200:$C$20063)*('EaR Opt1 &amp; Opt2 AR010'!$C$200:$C$20063&gt;AD176))-AD176*MATCH(AD176,'EaR Opt1 &amp; Opt2 AR010'!$C$200:$C$20063,-1)))-AD184,0)</f>
        <v>0</v>
      </c>
      <c r="AE185" s="302" cm="1">
        <f t="array" ref="AE185">IF(AE176&lt;1,IF(AE176=0,AE167*SUMPRODUCT(('EaR Opt1 &amp; Opt2 AR010'!$C$200:$C$20063)*('EaR Opt1 &amp; Opt2 AR010'!$C$200:$C$20063&gt;AE176)),AE169*(SUMPRODUCT(('EaR Opt1 &amp; Opt2 AR010'!$C$200:$C$20063)*('EaR Opt1 &amp; Opt2 AR010'!$C$200:$C$20063&gt;AE176))-AE176*MATCH(AE176,'EaR Opt1 &amp; Opt2 AR010'!$C$200:$C$20063,-1)))-AE184,0)</f>
        <v>0</v>
      </c>
      <c r="AF185" s="302" cm="1">
        <f t="array" ref="AF185">IF(AF176&lt;1,IF(AF176=0,AF167*SUMPRODUCT(('EaR Opt1 &amp; Opt2 AR010'!$C$200:$C$20063)*('EaR Opt1 &amp; Opt2 AR010'!$C$200:$C$20063&gt;AF176)),AF169*(SUMPRODUCT(('EaR Opt1 &amp; Opt2 AR010'!$C$200:$C$20063)*('EaR Opt1 &amp; Opt2 AR010'!$C$200:$C$20063&gt;AF176))-AF176*MATCH(AF176,'EaR Opt1 &amp; Opt2 AR010'!$C$200:$C$20063,-1)))-AF184,0)</f>
        <v>0</v>
      </c>
    </row>
    <row r="186" spans="1:32" x14ac:dyDescent="0.2">
      <c r="A186" s="294" t="s">
        <v>256</v>
      </c>
      <c r="B186" s="294" t="s">
        <v>257</v>
      </c>
      <c r="E186" s="294" t="s">
        <v>259</v>
      </c>
      <c r="F186" s="302" cm="1">
        <f t="array" ref="F186">IF(F182&lt;1,F169*$C$179*((SUMPRODUCT(('EaR Opt1 &amp; Opt2 AR010'!$C$200:$C$20063)*('EaR Opt1 &amp; Opt2 AR010'!$C$200:$C$20063&gt;F182)))-F182*MATCH(F182,'EaR Opt1 &amp; Opt2 AR010'!$C$200:$C$20063,-1)),0)</f>
        <v>0</v>
      </c>
      <c r="G186" s="302" cm="1">
        <f t="array" ref="G186">IF(G182&lt;1,G169*$C$179*((SUMPRODUCT(('EaR Opt1 &amp; Opt2 AR010'!$C$200:$C$20063)*('EaR Opt1 &amp; Opt2 AR010'!$C$200:$C$20063&gt;G182)))-G182*MATCH(G182,'EaR Opt1 &amp; Opt2 AR010'!$C$200:$C$20063,-1)),0)</f>
        <v>0</v>
      </c>
      <c r="H186" s="302" cm="1">
        <f t="array" ref="H186">IF(H182&lt;1,H169*$C$179*((SUMPRODUCT(('EaR Opt1 &amp; Opt2 AR010'!$C$200:$C$20063)*('EaR Opt1 &amp; Opt2 AR010'!$C$200:$C$20063&gt;H182)))-H182*MATCH(H182,'EaR Opt1 &amp; Opt2 AR010'!$C$200:$C$20063,-1)),0)</f>
        <v>0</v>
      </c>
      <c r="I186" s="302" cm="1">
        <f t="array" ref="I186">IF(I182&lt;1,I169*$C$179*((SUMPRODUCT(('EaR Opt1 &amp; Opt2 AR010'!$C$200:$C$20063)*('EaR Opt1 &amp; Opt2 AR010'!$C$200:$C$20063&gt;I182)))-I182*MATCH(I182,'EaR Opt1 &amp; Opt2 AR010'!$C$200:$C$20063,-1)),0)</f>
        <v>0</v>
      </c>
      <c r="J186" s="302" cm="1">
        <f t="array" ref="J186">IF(J182&lt;1,J169*$C$179*((SUMPRODUCT(('EaR Opt1 &amp; Opt2 AR010'!$C$200:$C$20063)*('EaR Opt1 &amp; Opt2 AR010'!$C$200:$C$20063&gt;J182)))-J182*MATCH(J182,'EaR Opt1 &amp; Opt2 AR010'!$C$200:$C$20063,-1)),0)</f>
        <v>0</v>
      </c>
      <c r="K186" s="302" cm="1">
        <f t="array" ref="K186">IF(K182&lt;1,K169*$C$179*((SUMPRODUCT(('EaR Opt1 &amp; Opt2 AR010'!$C$200:$C$20063)*('EaR Opt1 &amp; Opt2 AR010'!$C$200:$C$20063&gt;K182)))-K182*MATCH(K182,'EaR Opt1 &amp; Opt2 AR010'!$C$200:$C$20063,-1)),0)</f>
        <v>0</v>
      </c>
      <c r="L186" s="302" cm="1">
        <f t="array" ref="L186">IF(L182&lt;1,L169*$C$179*((SUMPRODUCT(('EaR Opt1 &amp; Opt2 AR010'!$C$200:$C$20063)*('EaR Opt1 &amp; Opt2 AR010'!$C$200:$C$20063&gt;L182)))-L182*MATCH(L182,'EaR Opt1 &amp; Opt2 AR010'!$C$200:$C$20063,-1)),0)</f>
        <v>0</v>
      </c>
      <c r="M186" s="302" cm="1">
        <f t="array" ref="M186">IF(M182&lt;1,M169*$C$179*((SUMPRODUCT(('EaR Opt1 &amp; Opt2 AR010'!$C$200:$C$20063)*('EaR Opt1 &amp; Opt2 AR010'!$C$200:$C$20063&gt;M182)))-M182*MATCH(M182,'EaR Opt1 &amp; Opt2 AR010'!$C$200:$C$20063,-1)),0)</f>
        <v>0</v>
      </c>
      <c r="N186" s="302" cm="1">
        <f t="array" ref="N186">IF(N182&lt;1,N169*$C$179*((SUMPRODUCT(('EaR Opt1 &amp; Opt2 AR010'!$C$200:$C$20063)*('EaR Opt1 &amp; Opt2 AR010'!$C$200:$C$20063&gt;N182)))-N182*MATCH(N182,'EaR Opt1 &amp; Opt2 AR010'!$C$200:$C$20063,-1)),0)</f>
        <v>4.4789150697577123</v>
      </c>
      <c r="O186" s="302" cm="1">
        <f t="array" ref="O186">IF(O182&lt;1,O169*$C$179*((SUMPRODUCT(('EaR Opt1 &amp; Opt2 AR010'!$C$200:$C$20063)*('EaR Opt1 &amp; Opt2 AR010'!$C$200:$C$20063&gt;O182)))-O182*MATCH(O182,'EaR Opt1 &amp; Opt2 AR010'!$C$200:$C$20063,-1)),0)</f>
        <v>38.559277749996049</v>
      </c>
      <c r="P186" s="302" cm="1">
        <f t="array" ref="P186">IF(P182&lt;1,P169*$C$179*((SUMPRODUCT(('EaR Opt1 &amp; Opt2 AR010'!$C$200:$C$20063)*('EaR Opt1 &amp; Opt2 AR010'!$C$200:$C$20063&gt;P182)))-P182*MATCH(P182,'EaR Opt1 &amp; Opt2 AR010'!$C$200:$C$20063,-1)),0)</f>
        <v>134.37789718925819</v>
      </c>
      <c r="Q186" s="302" cm="1">
        <f t="array" ref="Q186">IF(Q182&lt;1,Q169*$C$179*((SUMPRODUCT(('EaR Opt1 &amp; Opt2 AR010'!$C$200:$C$20063)*('EaR Opt1 &amp; Opt2 AR010'!$C$200:$C$20063&gt;Q182)))-Q182*MATCH(Q182,'EaR Opt1 &amp; Opt2 AR010'!$C$200:$C$20063,-1)),0)</f>
        <v>301.22388333196471</v>
      </c>
      <c r="R186" s="302" cm="1">
        <f t="array" ref="R186">IF(R182&lt;1,R169*$C$179*((SUMPRODUCT(('EaR Opt1 &amp; Opt2 AR010'!$C$200:$C$20063)*('EaR Opt1 &amp; Opt2 AR010'!$C$200:$C$20063&gt;R182)))-R182*MATCH(R182,'EaR Opt1 &amp; Opt2 AR010'!$C$200:$C$20063,-1)),0)</f>
        <v>301.22388333196471</v>
      </c>
      <c r="S186" s="302" cm="1">
        <f t="array" ref="S186">IF(S182&lt;1,S169*$C$179*((SUMPRODUCT(('EaR Opt1 &amp; Opt2 AR010'!$C$200:$C$20063)*('EaR Opt1 &amp; Opt2 AR010'!$C$200:$C$20063&gt;S182)))-S182*MATCH(S182,'EaR Opt1 &amp; Opt2 AR010'!$C$200:$C$20063,-1)),0)</f>
        <v>301.22388333196471</v>
      </c>
      <c r="T186" s="302" cm="1">
        <f t="array" ref="T186">IF(T182&lt;1,T169*$C$179*((SUMPRODUCT(('EaR Opt1 &amp; Opt2 AR010'!$C$200:$C$20063)*('EaR Opt1 &amp; Opt2 AR010'!$C$200:$C$20063&gt;T182)))-T182*MATCH(T182,'EaR Opt1 &amp; Opt2 AR010'!$C$200:$C$20063,-1)),0)</f>
        <v>301.22388333196471</v>
      </c>
      <c r="U186" s="302" cm="1">
        <f t="array" ref="U186">IF(U182&lt;1,U169*$C$179*((SUMPRODUCT(('EaR Opt1 &amp; Opt2 AR010'!$C$200:$C$20063)*('EaR Opt1 &amp; Opt2 AR010'!$C$200:$C$20063&gt;U182)))-U182*MATCH(U182,'EaR Opt1 &amp; Opt2 AR010'!$C$200:$C$20063,-1)),0)</f>
        <v>301.22388333196471</v>
      </c>
      <c r="V186" s="302" cm="1">
        <f t="array" ref="V186">IF(V182&lt;1,V169*$C$179*((SUMPRODUCT(('EaR Opt1 &amp; Opt2 AR010'!$C$200:$C$20063)*('EaR Opt1 &amp; Opt2 AR010'!$C$200:$C$20063&gt;V182)))-V182*MATCH(V182,'EaR Opt1 &amp; Opt2 AR010'!$C$200:$C$20063,-1)),0)</f>
        <v>301.22388333196471</v>
      </c>
      <c r="W186" s="302" cm="1">
        <f t="array" ref="W186">IF(W182&lt;1,W169*$C$179*((SUMPRODUCT(('EaR Opt1 &amp; Opt2 AR010'!$C$200:$C$20063)*('EaR Opt1 &amp; Opt2 AR010'!$C$200:$C$20063&gt;W182)))-W182*MATCH(W182,'EaR Opt1 &amp; Opt2 AR010'!$C$200:$C$20063,-1)),0)</f>
        <v>301.22388333196471</v>
      </c>
      <c r="X186" s="302" cm="1">
        <f t="array" ref="X186">IF(X182&lt;1,X169*$C$179*((SUMPRODUCT(('EaR Opt1 &amp; Opt2 AR010'!$C$200:$C$20063)*('EaR Opt1 &amp; Opt2 AR010'!$C$200:$C$20063&gt;X182)))-X182*MATCH(X182,'EaR Opt1 &amp; Opt2 AR010'!$C$200:$C$20063,-1)),0)</f>
        <v>301.22388333196471</v>
      </c>
      <c r="Y186" s="302" cm="1">
        <f t="array" ref="Y186">IF(Y182&lt;1,Y169*$C$179*((SUMPRODUCT(('EaR Opt1 &amp; Opt2 AR010'!$C$200:$C$20063)*('EaR Opt1 &amp; Opt2 AR010'!$C$200:$C$20063&gt;Y182)))-Y182*MATCH(Y182,'EaR Opt1 &amp; Opt2 AR010'!$C$200:$C$20063,-1)),0)</f>
        <v>301.22388333196471</v>
      </c>
      <c r="Z186" s="302" cm="1">
        <f t="array" ref="Z186">IF(Z182&lt;1,Z169*$C$179*((SUMPRODUCT(('EaR Opt1 &amp; Opt2 AR010'!$C$200:$C$20063)*('EaR Opt1 &amp; Opt2 AR010'!$C$200:$C$20063&gt;Z182)))-Z182*MATCH(Z182,'EaR Opt1 &amp; Opt2 AR010'!$C$200:$C$20063,-1)),0)</f>
        <v>301.22388333196471</v>
      </c>
      <c r="AA186" s="302" cm="1">
        <f t="array" ref="AA186">IF(AA182&lt;1,AA169*$C$179*((SUMPRODUCT(('EaR Opt1 &amp; Opt2 AR010'!$C$200:$C$20063)*('EaR Opt1 &amp; Opt2 AR010'!$C$200:$C$20063&gt;AA182)))-AA182*MATCH(AA182,'EaR Opt1 &amp; Opt2 AR010'!$C$200:$C$20063,-1)),0)</f>
        <v>301.22388333196471</v>
      </c>
      <c r="AB186" s="302" cm="1">
        <f t="array" ref="AB186">IF(AB182&lt;1,AB169*$C$179*((SUMPRODUCT(('EaR Opt1 &amp; Opt2 AR010'!$C$200:$C$20063)*('EaR Opt1 &amp; Opt2 AR010'!$C$200:$C$20063&gt;AB182)))-AB182*MATCH(AB182,'EaR Opt1 &amp; Opt2 AR010'!$C$200:$C$20063,-1)),0)</f>
        <v>301.22388333196471</v>
      </c>
      <c r="AC186" s="302" cm="1">
        <f t="array" ref="AC186">IF(AC182&lt;1,AC169*$C$179*((SUMPRODUCT(('EaR Opt1 &amp; Opt2 AR010'!$C$200:$C$20063)*('EaR Opt1 &amp; Opt2 AR010'!$C$200:$C$20063&gt;AC182)))-AC182*MATCH(AC182,'EaR Opt1 &amp; Opt2 AR010'!$C$200:$C$20063,-1)),0)</f>
        <v>301.22388333196471</v>
      </c>
      <c r="AD186" s="302" cm="1">
        <f t="array" ref="AD186">IF(AD182&lt;1,AD169*$C$179*((SUMPRODUCT(('EaR Opt1 &amp; Opt2 AR010'!$C$200:$C$20063)*('EaR Opt1 &amp; Opt2 AR010'!$C$200:$C$20063&gt;AD182)))-AD182*MATCH(AD182,'EaR Opt1 &amp; Opt2 AR010'!$C$200:$C$20063,-1)),0)</f>
        <v>301.22388333196471</v>
      </c>
      <c r="AE186" s="302" cm="1">
        <f t="array" ref="AE186">IF(AE182&lt;1,AE169*$C$179*((SUMPRODUCT(('EaR Opt1 &amp; Opt2 AR010'!$C$200:$C$20063)*('EaR Opt1 &amp; Opt2 AR010'!$C$200:$C$20063&gt;AE182)))-AE182*MATCH(AE182,'EaR Opt1 &amp; Opt2 AR010'!$C$200:$C$20063,-1)),0)</f>
        <v>301.22388333196471</v>
      </c>
      <c r="AF186" s="302" cm="1">
        <f t="array" ref="AF186">IF(AF182&lt;1,AF169*$C$179*((SUMPRODUCT(('EaR Opt1 &amp; Opt2 AR010'!$C$200:$C$20063)*('EaR Opt1 &amp; Opt2 AR010'!$C$200:$C$20063&gt;AF182)))-AF182*MATCH(AF182,'EaR Opt1 &amp; Opt2 AR010'!$C$200:$C$20063,-1)),0)</f>
        <v>301.22388333196471</v>
      </c>
    </row>
    <row r="187" spans="1:32" x14ac:dyDescent="0.2">
      <c r="A187" s="294" t="s">
        <v>256</v>
      </c>
      <c r="B187" s="294" t="s">
        <v>255</v>
      </c>
      <c r="E187" s="294" t="s">
        <v>259</v>
      </c>
      <c r="F187" s="302" cm="1">
        <f t="array" ref="F187">IF(F183&lt;1,IF(F183=0,F169*$C$179*SUMPRODUCT(('EaR Opt1 &amp; Opt2 AR010'!$C$200:$C$20063)*('EaR Opt1 &amp; Opt2 AR010'!$C$200:$C$20063&gt;F183)),F171*$C$179*(SUMPRODUCT(('EaR Opt1 &amp; Opt2 AR010'!$C$200:$C$20063)*('EaR Opt1 &amp; Opt2 AR010'!$C$200:$C$20063&gt;F183))-F183*MATCH(F183,'EaR Opt1 &amp; Opt2 AR010'!$C$200:$C$20063,-1)))-F186,0)</f>
        <v>0</v>
      </c>
      <c r="G187" s="302" cm="1">
        <f t="array" ref="G187">IF(G183&lt;1,IF(G183=0,G169*$C$179*SUMPRODUCT(('EaR Opt1 &amp; Opt2 AR010'!$C$200:$C$20063)*('EaR Opt1 &amp; Opt2 AR010'!$C$200:$C$20063&gt;G183)),G171*$C$179*(SUMPRODUCT(('EaR Opt1 &amp; Opt2 AR010'!$C$200:$C$20063)*('EaR Opt1 &amp; Opt2 AR010'!$C$200:$C$20063&gt;G183))-G183*MATCH(G183,'EaR Opt1 &amp; Opt2 AR010'!$C$200:$C$20063,-1)))-G186,0)</f>
        <v>0</v>
      </c>
      <c r="H187" s="302" cm="1">
        <f t="array" ref="H187">IF(H183&lt;1,IF(H183=0,H169*$C$179*SUMPRODUCT(('EaR Opt1 &amp; Opt2 AR010'!$C$200:$C$20063)*('EaR Opt1 &amp; Opt2 AR010'!$C$200:$C$20063&gt;H183)),H171*$C$179*(SUMPRODUCT(('EaR Opt1 &amp; Opt2 AR010'!$C$200:$C$20063)*('EaR Opt1 &amp; Opt2 AR010'!$C$200:$C$20063&gt;H183))-H183*MATCH(H183,'EaR Opt1 &amp; Opt2 AR010'!$C$200:$C$20063,-1)))-H186,0)</f>
        <v>0</v>
      </c>
      <c r="I187" s="302" cm="1">
        <f t="array" ref="I187">IF(I183&lt;1,IF(I183=0,I169*$C$179*SUMPRODUCT(('EaR Opt1 &amp; Opt2 AR010'!$C$200:$C$20063)*('EaR Opt1 &amp; Opt2 AR010'!$C$200:$C$20063&gt;I183)),I171*$C$179*(SUMPRODUCT(('EaR Opt1 &amp; Opt2 AR010'!$C$200:$C$20063)*('EaR Opt1 &amp; Opt2 AR010'!$C$200:$C$20063&gt;I183))-I183*MATCH(I183,'EaR Opt1 &amp; Opt2 AR010'!$C$200:$C$20063,-1)))-I186,0)</f>
        <v>0</v>
      </c>
      <c r="J187" s="302" cm="1">
        <f t="array" ref="J187">IF(J183&lt;1,IF(J183=0,J169*$C$179*SUMPRODUCT(('EaR Opt1 &amp; Opt2 AR010'!$C$200:$C$20063)*('EaR Opt1 &amp; Opt2 AR010'!$C$200:$C$20063&gt;J183)),J171*$C$179*(SUMPRODUCT(('EaR Opt1 &amp; Opt2 AR010'!$C$200:$C$20063)*('EaR Opt1 &amp; Opt2 AR010'!$C$200:$C$20063&gt;J183))-J183*MATCH(J183,'EaR Opt1 &amp; Opt2 AR010'!$C$200:$C$20063,-1)))-J186,0)</f>
        <v>0</v>
      </c>
      <c r="K187" s="302" cm="1">
        <f t="array" ref="K187">IF(K183&lt;1,IF(K183=0,K169*$C$179*SUMPRODUCT(('EaR Opt1 &amp; Opt2 AR010'!$C$200:$C$20063)*('EaR Opt1 &amp; Opt2 AR010'!$C$200:$C$20063&gt;K183)),K171*$C$179*(SUMPRODUCT(('EaR Opt1 &amp; Opt2 AR010'!$C$200:$C$20063)*('EaR Opt1 &amp; Opt2 AR010'!$C$200:$C$20063&gt;K183))-K183*MATCH(K183,'EaR Opt1 &amp; Opt2 AR010'!$C$200:$C$20063,-1)))-K186,0)</f>
        <v>0</v>
      </c>
      <c r="L187" s="302" cm="1">
        <f t="array" ref="L187">IF(L183&lt;1,IF(L183=0,L169*$C$179*SUMPRODUCT(('EaR Opt1 &amp; Opt2 AR010'!$C$200:$C$20063)*('EaR Opt1 &amp; Opt2 AR010'!$C$200:$C$20063&gt;L183)),L171*$C$179*(SUMPRODUCT(('EaR Opt1 &amp; Opt2 AR010'!$C$200:$C$20063)*('EaR Opt1 &amp; Opt2 AR010'!$C$200:$C$20063&gt;L183))-L183*MATCH(L183,'EaR Opt1 &amp; Opt2 AR010'!$C$200:$C$20063,-1)))-L186,0)</f>
        <v>0</v>
      </c>
      <c r="M187" s="302" cm="1">
        <f t="array" ref="M187">IF(M183&lt;1,IF(M183=0,M169*$C$179*SUMPRODUCT(('EaR Opt1 &amp; Opt2 AR010'!$C$200:$C$20063)*('EaR Opt1 &amp; Opt2 AR010'!$C$200:$C$20063&gt;M183)),M171*$C$179*(SUMPRODUCT(('EaR Opt1 &amp; Opt2 AR010'!$C$200:$C$20063)*('EaR Opt1 &amp; Opt2 AR010'!$C$200:$C$20063&gt;M183))-M183*MATCH(M183,'EaR Opt1 &amp; Opt2 AR010'!$C$200:$C$20063,-1)))-M186,0)</f>
        <v>0</v>
      </c>
      <c r="N187" s="302" cm="1">
        <f t="array" ref="N187">IF(N183&lt;1,IF(N183=0,N169*$C$179*SUMPRODUCT(('EaR Opt1 &amp; Opt2 AR010'!$C$200:$C$20063)*('EaR Opt1 &amp; Opt2 AR010'!$C$200:$C$20063&gt;N183)),N171*$C$179*(SUMPRODUCT(('EaR Opt1 &amp; Opt2 AR010'!$C$200:$C$20063)*('EaR Opt1 &amp; Opt2 AR010'!$C$200:$C$20063&gt;N183))-N183*MATCH(N183,'EaR Opt1 &amp; Opt2 AR010'!$C$200:$C$20063,-1)))-N186,0)</f>
        <v>9.6671503930778613E-5</v>
      </c>
      <c r="O187" s="302" cm="1">
        <f t="array" ref="O187">IF(O183&lt;1,IF(O183=0,O169*$C$179*SUMPRODUCT(('EaR Opt1 &amp; Opt2 AR010'!$C$200:$C$20063)*('EaR Opt1 &amp; Opt2 AR010'!$C$200:$C$20063&gt;O183)),O171*$C$179*(SUMPRODUCT(('EaR Opt1 &amp; Opt2 AR010'!$C$200:$C$20063)*('EaR Opt1 &amp; Opt2 AR010'!$C$200:$C$20063&gt;O183))-O183*MATCH(O183,'EaR Opt1 &amp; Opt2 AR010'!$C$200:$C$20063,-1)))-O186,0)</f>
        <v>8.3225140741660653E-4</v>
      </c>
      <c r="P187" s="302" cm="1">
        <f t="array" ref="P187">IF(P183&lt;1,IF(P183=0,P169*$C$179*SUMPRODUCT(('EaR Opt1 &amp; Opt2 AR010'!$C$200:$C$20063)*('EaR Opt1 &amp; Opt2 AR010'!$C$200:$C$20063&gt;P183)),P171*$C$179*(SUMPRODUCT(('EaR Opt1 &amp; Opt2 AR010'!$C$200:$C$20063)*('EaR Opt1 &amp; Opt2 AR010'!$C$200:$C$20063&gt;P183))-P183*MATCH(P183,'EaR Opt1 &amp; Opt2 AR010'!$C$200:$C$20063,-1)))-P186,0)</f>
        <v>2.9003705616048592E-3</v>
      </c>
      <c r="Q187" s="302" cm="1">
        <f t="array" ref="Q187">IF(Q183&lt;1,IF(Q183=0,Q169*$C$179*SUMPRODUCT(('EaR Opt1 &amp; Opt2 AR010'!$C$200:$C$20063)*('EaR Opt1 &amp; Opt2 AR010'!$C$200:$C$20063&gt;Q183)),Q171*$C$179*(SUMPRODUCT(('EaR Opt1 &amp; Opt2 AR010'!$C$200:$C$20063)*('EaR Opt1 &amp; Opt2 AR010'!$C$200:$C$20063&gt;Q183))-Q183*MATCH(Q183,'EaR Opt1 &amp; Opt2 AR010'!$C$200:$C$20063,-1)))-Q186,0)</f>
        <v>6.5015222141369122E-3</v>
      </c>
      <c r="R187" s="302" cm="1">
        <f t="array" ref="R187">IF(R183&lt;1,IF(R183=0,R169*$C$179*SUMPRODUCT(('EaR Opt1 &amp; Opt2 AR010'!$C$200:$C$20063)*('EaR Opt1 &amp; Opt2 AR010'!$C$200:$C$20063&gt;R183)),R171*$C$179*(SUMPRODUCT(('EaR Opt1 &amp; Opt2 AR010'!$C$200:$C$20063)*('EaR Opt1 &amp; Opt2 AR010'!$C$200:$C$20063&gt;R183))-R183*MATCH(R183,'EaR Opt1 &amp; Opt2 AR010'!$C$200:$C$20063,-1)))-R186,0)</f>
        <v>6.5015222141369122E-3</v>
      </c>
      <c r="S187" s="302" cm="1">
        <f t="array" ref="S187">IF(S183&lt;1,IF(S183=0,S169*$C$179*SUMPRODUCT(('EaR Opt1 &amp; Opt2 AR010'!$C$200:$C$20063)*('EaR Opt1 &amp; Opt2 AR010'!$C$200:$C$20063&gt;S183)),S171*$C$179*(SUMPRODUCT(('EaR Opt1 &amp; Opt2 AR010'!$C$200:$C$20063)*('EaR Opt1 &amp; Opt2 AR010'!$C$200:$C$20063&gt;S183))-S183*MATCH(S183,'EaR Opt1 &amp; Opt2 AR010'!$C$200:$C$20063,-1)))-S186,0)</f>
        <v>6.5015222141369122E-3</v>
      </c>
      <c r="T187" s="302" cm="1">
        <f t="array" ref="T187">IF(T183&lt;1,IF(T183=0,T169*$C$179*SUMPRODUCT(('EaR Opt1 &amp; Opt2 AR010'!$C$200:$C$20063)*('EaR Opt1 &amp; Opt2 AR010'!$C$200:$C$20063&gt;T183)),T171*$C$179*(SUMPRODUCT(('EaR Opt1 &amp; Opt2 AR010'!$C$200:$C$20063)*('EaR Opt1 &amp; Opt2 AR010'!$C$200:$C$20063&gt;T183))-T183*MATCH(T183,'EaR Opt1 &amp; Opt2 AR010'!$C$200:$C$20063,-1)))-T186,0)</f>
        <v>6.5015222141369122E-3</v>
      </c>
      <c r="U187" s="302" cm="1">
        <f t="array" ref="U187">IF(U183&lt;1,IF(U183=0,U169*$C$179*SUMPRODUCT(('EaR Opt1 &amp; Opt2 AR010'!$C$200:$C$20063)*('EaR Opt1 &amp; Opt2 AR010'!$C$200:$C$20063&gt;U183)),U171*$C$179*(SUMPRODUCT(('EaR Opt1 &amp; Opt2 AR010'!$C$200:$C$20063)*('EaR Opt1 &amp; Opt2 AR010'!$C$200:$C$20063&gt;U183))-U183*MATCH(U183,'EaR Opt1 &amp; Opt2 AR010'!$C$200:$C$20063,-1)))-U186,0)</f>
        <v>6.5015222141369122E-3</v>
      </c>
      <c r="V187" s="302" cm="1">
        <f t="array" ref="V187">IF(V183&lt;1,IF(V183=0,V169*$C$179*SUMPRODUCT(('EaR Opt1 &amp; Opt2 AR010'!$C$200:$C$20063)*('EaR Opt1 &amp; Opt2 AR010'!$C$200:$C$20063&gt;V183)),V171*$C$179*(SUMPRODUCT(('EaR Opt1 &amp; Opt2 AR010'!$C$200:$C$20063)*('EaR Opt1 &amp; Opt2 AR010'!$C$200:$C$20063&gt;V183))-V183*MATCH(V183,'EaR Opt1 &amp; Opt2 AR010'!$C$200:$C$20063,-1)))-V186,0)</f>
        <v>6.5015222141369122E-3</v>
      </c>
      <c r="W187" s="302" cm="1">
        <f t="array" ref="W187">IF(W183&lt;1,IF(W183=0,W169*$C$179*SUMPRODUCT(('EaR Opt1 &amp; Opt2 AR010'!$C$200:$C$20063)*('EaR Opt1 &amp; Opt2 AR010'!$C$200:$C$20063&gt;W183)),W171*$C$179*(SUMPRODUCT(('EaR Opt1 &amp; Opt2 AR010'!$C$200:$C$20063)*('EaR Opt1 &amp; Opt2 AR010'!$C$200:$C$20063&gt;W183))-W183*MATCH(W183,'EaR Opt1 &amp; Opt2 AR010'!$C$200:$C$20063,-1)))-W186,0)</f>
        <v>6.5015222141369122E-3</v>
      </c>
      <c r="X187" s="302" cm="1">
        <f t="array" ref="X187">IF(X183&lt;1,IF(X183=0,X169*$C$179*SUMPRODUCT(('EaR Opt1 &amp; Opt2 AR010'!$C$200:$C$20063)*('EaR Opt1 &amp; Opt2 AR010'!$C$200:$C$20063&gt;X183)),X171*$C$179*(SUMPRODUCT(('EaR Opt1 &amp; Opt2 AR010'!$C$200:$C$20063)*('EaR Opt1 &amp; Opt2 AR010'!$C$200:$C$20063&gt;X183))-X183*MATCH(X183,'EaR Opt1 &amp; Opt2 AR010'!$C$200:$C$20063,-1)))-X186,0)</f>
        <v>6.5015222141369122E-3</v>
      </c>
      <c r="Y187" s="302" cm="1">
        <f t="array" ref="Y187">IF(Y183&lt;1,IF(Y183=0,Y169*$C$179*SUMPRODUCT(('EaR Opt1 &amp; Opt2 AR010'!$C$200:$C$20063)*('EaR Opt1 &amp; Opt2 AR010'!$C$200:$C$20063&gt;Y183)),Y171*$C$179*(SUMPRODUCT(('EaR Opt1 &amp; Opt2 AR010'!$C$200:$C$20063)*('EaR Opt1 &amp; Opt2 AR010'!$C$200:$C$20063&gt;Y183))-Y183*MATCH(Y183,'EaR Opt1 &amp; Opt2 AR010'!$C$200:$C$20063,-1)))-Y186,0)</f>
        <v>6.5015222141369122E-3</v>
      </c>
      <c r="Z187" s="302" cm="1">
        <f t="array" ref="Z187">IF(Z183&lt;1,IF(Z183=0,Z169*$C$179*SUMPRODUCT(('EaR Opt1 &amp; Opt2 AR010'!$C$200:$C$20063)*('EaR Opt1 &amp; Opt2 AR010'!$C$200:$C$20063&gt;Z183)),Z171*$C$179*(SUMPRODUCT(('EaR Opt1 &amp; Opt2 AR010'!$C$200:$C$20063)*('EaR Opt1 &amp; Opt2 AR010'!$C$200:$C$20063&gt;Z183))-Z183*MATCH(Z183,'EaR Opt1 &amp; Opt2 AR010'!$C$200:$C$20063,-1)))-Z186,0)</f>
        <v>6.5015222141369122E-3</v>
      </c>
      <c r="AA187" s="302" cm="1">
        <f t="array" ref="AA187">IF(AA183&lt;1,IF(AA183=0,AA169*$C$179*SUMPRODUCT(('EaR Opt1 &amp; Opt2 AR010'!$C$200:$C$20063)*('EaR Opt1 &amp; Opt2 AR010'!$C$200:$C$20063&gt;AA183)),AA171*$C$179*(SUMPRODUCT(('EaR Opt1 &amp; Opt2 AR010'!$C$200:$C$20063)*('EaR Opt1 &amp; Opt2 AR010'!$C$200:$C$20063&gt;AA183))-AA183*MATCH(AA183,'EaR Opt1 &amp; Opt2 AR010'!$C$200:$C$20063,-1)))-AA186,0)</f>
        <v>6.5015222141369122E-3</v>
      </c>
      <c r="AB187" s="302" cm="1">
        <f t="array" ref="AB187">IF(AB183&lt;1,IF(AB183=0,AB169*$C$179*SUMPRODUCT(('EaR Opt1 &amp; Opt2 AR010'!$C$200:$C$20063)*('EaR Opt1 &amp; Opt2 AR010'!$C$200:$C$20063&gt;AB183)),AB171*$C$179*(SUMPRODUCT(('EaR Opt1 &amp; Opt2 AR010'!$C$200:$C$20063)*('EaR Opt1 &amp; Opt2 AR010'!$C$200:$C$20063&gt;AB183))-AB183*MATCH(AB183,'EaR Opt1 &amp; Opt2 AR010'!$C$200:$C$20063,-1)))-AB186,0)</f>
        <v>6.5015222141369122E-3</v>
      </c>
      <c r="AC187" s="302" cm="1">
        <f t="array" ref="AC187">IF(AC183&lt;1,IF(AC183=0,AC169*$C$179*SUMPRODUCT(('EaR Opt1 &amp; Opt2 AR010'!$C$200:$C$20063)*('EaR Opt1 &amp; Opt2 AR010'!$C$200:$C$20063&gt;AC183)),AC171*$C$179*(SUMPRODUCT(('EaR Opt1 &amp; Opt2 AR010'!$C$200:$C$20063)*('EaR Opt1 &amp; Opt2 AR010'!$C$200:$C$20063&gt;AC183))-AC183*MATCH(AC183,'EaR Opt1 &amp; Opt2 AR010'!$C$200:$C$20063,-1)))-AC186,0)</f>
        <v>6.5015222141369122E-3</v>
      </c>
      <c r="AD187" s="302" cm="1">
        <f t="array" ref="AD187">IF(AD183&lt;1,IF(AD183=0,AD169*$C$179*SUMPRODUCT(('EaR Opt1 &amp; Opt2 AR010'!$C$200:$C$20063)*('EaR Opt1 &amp; Opt2 AR010'!$C$200:$C$20063&gt;AD183)),AD171*$C$179*(SUMPRODUCT(('EaR Opt1 &amp; Opt2 AR010'!$C$200:$C$20063)*('EaR Opt1 &amp; Opt2 AR010'!$C$200:$C$20063&gt;AD183))-AD183*MATCH(AD183,'EaR Opt1 &amp; Opt2 AR010'!$C$200:$C$20063,-1)))-AD186,0)</f>
        <v>6.5015222141369122E-3</v>
      </c>
      <c r="AE187" s="302" cm="1">
        <f t="array" ref="AE187">IF(AE183&lt;1,IF(AE183=0,AE169*$C$179*SUMPRODUCT(('EaR Opt1 &amp; Opt2 AR010'!$C$200:$C$20063)*('EaR Opt1 &amp; Opt2 AR010'!$C$200:$C$20063&gt;AE183)),AE171*$C$179*(SUMPRODUCT(('EaR Opt1 &amp; Opt2 AR010'!$C$200:$C$20063)*('EaR Opt1 &amp; Opt2 AR010'!$C$200:$C$20063&gt;AE183))-AE183*MATCH(AE183,'EaR Opt1 &amp; Opt2 AR010'!$C$200:$C$20063,-1)))-AE186,0)</f>
        <v>6.5015222141369122E-3</v>
      </c>
      <c r="AF187" s="302" cm="1">
        <f t="array" ref="AF187">IF(AF183&lt;1,IF(AF183=0,AF169*$C$179*SUMPRODUCT(('EaR Opt1 &amp; Opt2 AR010'!$C$200:$C$20063)*('EaR Opt1 &amp; Opt2 AR010'!$C$200:$C$20063&gt;AF183)),AF171*$C$179*(SUMPRODUCT(('EaR Opt1 &amp; Opt2 AR010'!$C$200:$C$20063)*('EaR Opt1 &amp; Opt2 AR010'!$C$200:$C$20063&gt;AF183))-AF183*MATCH(AF183,'EaR Opt1 &amp; Opt2 AR010'!$C$200:$C$20063,-1)))-AF186,0)</f>
        <v>6.5015222141369122E-3</v>
      </c>
    </row>
    <row r="188" spans="1:32" x14ac:dyDescent="0.2">
      <c r="A188" s="294" t="s">
        <v>258</v>
      </c>
      <c r="F188" s="302">
        <f t="shared" ref="F188:AF188" si="81">F163</f>
        <v>1</v>
      </c>
      <c r="G188" s="302">
        <f t="shared" si="81"/>
        <v>1</v>
      </c>
      <c r="H188" s="302">
        <f t="shared" si="81"/>
        <v>1</v>
      </c>
      <c r="I188" s="302">
        <f t="shared" si="81"/>
        <v>1</v>
      </c>
      <c r="J188" s="302">
        <f t="shared" si="81"/>
        <v>1</v>
      </c>
      <c r="K188" s="302">
        <f t="shared" si="81"/>
        <v>1</v>
      </c>
      <c r="L188" s="302">
        <f t="shared" si="81"/>
        <v>1</v>
      </c>
      <c r="M188" s="302">
        <f t="shared" si="81"/>
        <v>1</v>
      </c>
      <c r="N188" s="302">
        <f t="shared" si="81"/>
        <v>1</v>
      </c>
      <c r="O188" s="302">
        <f t="shared" si="81"/>
        <v>1</v>
      </c>
      <c r="P188" s="302">
        <f t="shared" si="81"/>
        <v>1</v>
      </c>
      <c r="Q188" s="302">
        <f t="shared" si="81"/>
        <v>1</v>
      </c>
      <c r="R188" s="302">
        <f t="shared" si="81"/>
        <v>1</v>
      </c>
      <c r="S188" s="302">
        <f t="shared" si="81"/>
        <v>1</v>
      </c>
      <c r="T188" s="302">
        <f t="shared" si="81"/>
        <v>1</v>
      </c>
      <c r="U188" s="302">
        <f t="shared" si="81"/>
        <v>1</v>
      </c>
      <c r="V188" s="302">
        <f t="shared" si="81"/>
        <v>1</v>
      </c>
      <c r="W188" s="302">
        <f t="shared" si="81"/>
        <v>1</v>
      </c>
      <c r="X188" s="302">
        <f t="shared" si="81"/>
        <v>1</v>
      </c>
      <c r="Y188" s="302">
        <f t="shared" si="81"/>
        <v>1</v>
      </c>
      <c r="Z188" s="302">
        <f t="shared" si="81"/>
        <v>1</v>
      </c>
      <c r="AA188" s="302">
        <f t="shared" si="81"/>
        <v>1</v>
      </c>
      <c r="AB188" s="302">
        <f t="shared" si="81"/>
        <v>1</v>
      </c>
      <c r="AC188" s="302">
        <f t="shared" si="81"/>
        <v>1</v>
      </c>
      <c r="AD188" s="302">
        <f t="shared" si="81"/>
        <v>1</v>
      </c>
      <c r="AE188" s="302">
        <f t="shared" si="81"/>
        <v>1</v>
      </c>
      <c r="AF188" s="302">
        <f t="shared" si="81"/>
        <v>1</v>
      </c>
    </row>
    <row r="189" spans="1:32" x14ac:dyDescent="0.2">
      <c r="A189" s="294" t="s">
        <v>137</v>
      </c>
      <c r="B189" s="294" t="s">
        <v>257</v>
      </c>
      <c r="C189" s="301">
        <v>1</v>
      </c>
      <c r="E189" s="294" t="s">
        <v>254</v>
      </c>
      <c r="F189" s="299">
        <f t="shared" ref="F189:AF189" si="82">F184*$C189</f>
        <v>0</v>
      </c>
      <c r="G189" s="299">
        <f t="shared" si="82"/>
        <v>0</v>
      </c>
      <c r="H189" s="299">
        <f t="shared" si="82"/>
        <v>0</v>
      </c>
      <c r="I189" s="299">
        <f t="shared" si="82"/>
        <v>0</v>
      </c>
      <c r="J189" s="299">
        <f t="shared" si="82"/>
        <v>0</v>
      </c>
      <c r="K189" s="299">
        <f t="shared" si="82"/>
        <v>0</v>
      </c>
      <c r="L189" s="299">
        <f t="shared" si="82"/>
        <v>0</v>
      </c>
      <c r="M189" s="299">
        <f t="shared" si="82"/>
        <v>0</v>
      </c>
      <c r="N189" s="299">
        <f t="shared" si="82"/>
        <v>0.56973860313885039</v>
      </c>
      <c r="O189" s="299">
        <f t="shared" si="82"/>
        <v>10.478467785831443</v>
      </c>
      <c r="P189" s="299">
        <f t="shared" si="82"/>
        <v>51.673482012576208</v>
      </c>
      <c r="Q189" s="299">
        <f t="shared" si="82"/>
        <v>142.3918581854636</v>
      </c>
      <c r="R189" s="299">
        <f t="shared" si="82"/>
        <v>142.3918581854636</v>
      </c>
      <c r="S189" s="299">
        <f t="shared" si="82"/>
        <v>142.3918581854636</v>
      </c>
      <c r="T189" s="299">
        <f t="shared" si="82"/>
        <v>142.3918581854636</v>
      </c>
      <c r="U189" s="299">
        <f t="shared" si="82"/>
        <v>142.3918581854636</v>
      </c>
      <c r="V189" s="299">
        <f t="shared" si="82"/>
        <v>142.3918581854636</v>
      </c>
      <c r="W189" s="299">
        <f t="shared" si="82"/>
        <v>142.3918581854636</v>
      </c>
      <c r="X189" s="299">
        <f t="shared" si="82"/>
        <v>142.3918581854636</v>
      </c>
      <c r="Y189" s="299">
        <f t="shared" si="82"/>
        <v>142.3918581854636</v>
      </c>
      <c r="Z189" s="299">
        <f t="shared" si="82"/>
        <v>142.3918581854636</v>
      </c>
      <c r="AA189" s="299">
        <f t="shared" si="82"/>
        <v>142.3918581854636</v>
      </c>
      <c r="AB189" s="299">
        <f t="shared" si="82"/>
        <v>142.3918581854636</v>
      </c>
      <c r="AC189" s="299">
        <f t="shared" si="82"/>
        <v>142.3918581854636</v>
      </c>
      <c r="AD189" s="299">
        <f t="shared" si="82"/>
        <v>142.3918581854636</v>
      </c>
      <c r="AE189" s="299">
        <f t="shared" si="82"/>
        <v>142.3918581854636</v>
      </c>
      <c r="AF189" s="299">
        <f t="shared" si="82"/>
        <v>142.3918581854636</v>
      </c>
    </row>
    <row r="190" spans="1:32" x14ac:dyDescent="0.2">
      <c r="A190" s="294" t="s">
        <v>137</v>
      </c>
      <c r="B190" s="294" t="s">
        <v>255</v>
      </c>
      <c r="C190" s="300">
        <f>C142</f>
        <v>3.744292237442922E-2</v>
      </c>
      <c r="E190" s="294" t="s">
        <v>254</v>
      </c>
      <c r="F190" s="299">
        <f t="shared" ref="F190:AF190" si="83">F185*$C190*F188</f>
        <v>0</v>
      </c>
      <c r="G190" s="299">
        <f t="shared" si="83"/>
        <v>0</v>
      </c>
      <c r="H190" s="299">
        <f t="shared" si="83"/>
        <v>0</v>
      </c>
      <c r="I190" s="299">
        <f t="shared" si="83"/>
        <v>0</v>
      </c>
      <c r="J190" s="299">
        <f t="shared" si="83"/>
        <v>0</v>
      </c>
      <c r="K190" s="299">
        <f t="shared" si="83"/>
        <v>0</v>
      </c>
      <c r="L190" s="299">
        <f t="shared" si="83"/>
        <v>0</v>
      </c>
      <c r="M190" s="299">
        <f t="shared" si="83"/>
        <v>0</v>
      </c>
      <c r="N190" s="299">
        <f t="shared" si="83"/>
        <v>0</v>
      </c>
      <c r="O190" s="299">
        <f t="shared" si="83"/>
        <v>0</v>
      </c>
      <c r="P190" s="299">
        <f t="shared" si="83"/>
        <v>0</v>
      </c>
      <c r="Q190" s="299">
        <f t="shared" si="83"/>
        <v>0</v>
      </c>
      <c r="R190" s="299">
        <f t="shared" si="83"/>
        <v>0</v>
      </c>
      <c r="S190" s="299">
        <f t="shared" si="83"/>
        <v>0</v>
      </c>
      <c r="T190" s="299">
        <f t="shared" si="83"/>
        <v>0</v>
      </c>
      <c r="U190" s="299">
        <f t="shared" si="83"/>
        <v>0</v>
      </c>
      <c r="V190" s="299">
        <f t="shared" si="83"/>
        <v>0</v>
      </c>
      <c r="W190" s="299">
        <f t="shared" si="83"/>
        <v>0</v>
      </c>
      <c r="X190" s="299">
        <f t="shared" si="83"/>
        <v>0</v>
      </c>
      <c r="Y190" s="299">
        <f t="shared" si="83"/>
        <v>0</v>
      </c>
      <c r="Z190" s="299">
        <f t="shared" si="83"/>
        <v>0</v>
      </c>
      <c r="AA190" s="299">
        <f t="shared" si="83"/>
        <v>0</v>
      </c>
      <c r="AB190" s="299">
        <f t="shared" si="83"/>
        <v>0</v>
      </c>
      <c r="AC190" s="299">
        <f t="shared" si="83"/>
        <v>0</v>
      </c>
      <c r="AD190" s="299">
        <f t="shared" si="83"/>
        <v>0</v>
      </c>
      <c r="AE190" s="299">
        <f t="shared" si="83"/>
        <v>0</v>
      </c>
      <c r="AF190" s="299">
        <f t="shared" si="83"/>
        <v>0</v>
      </c>
    </row>
    <row r="191" spans="1:32" x14ac:dyDescent="0.2">
      <c r="A191" s="294" t="s">
        <v>256</v>
      </c>
      <c r="B191" s="294" t="s">
        <v>257</v>
      </c>
      <c r="C191" s="301">
        <v>1</v>
      </c>
      <c r="E191" s="294" t="s">
        <v>254</v>
      </c>
      <c r="F191" s="299">
        <f t="shared" ref="F191:AF191" si="84">F186*$C191</f>
        <v>0</v>
      </c>
      <c r="G191" s="299">
        <f t="shared" si="84"/>
        <v>0</v>
      </c>
      <c r="H191" s="299">
        <f t="shared" si="84"/>
        <v>0</v>
      </c>
      <c r="I191" s="299">
        <f t="shared" si="84"/>
        <v>0</v>
      </c>
      <c r="J191" s="299">
        <f t="shared" si="84"/>
        <v>0</v>
      </c>
      <c r="K191" s="299">
        <f t="shared" si="84"/>
        <v>0</v>
      </c>
      <c r="L191" s="299">
        <f t="shared" si="84"/>
        <v>0</v>
      </c>
      <c r="M191" s="299">
        <f t="shared" si="84"/>
        <v>0</v>
      </c>
      <c r="N191" s="299">
        <f t="shared" si="84"/>
        <v>4.4789150697577123</v>
      </c>
      <c r="O191" s="299">
        <f t="shared" si="84"/>
        <v>38.559277749996049</v>
      </c>
      <c r="P191" s="299">
        <f t="shared" si="84"/>
        <v>134.37789718925819</v>
      </c>
      <c r="Q191" s="299">
        <f t="shared" si="84"/>
        <v>301.22388333196471</v>
      </c>
      <c r="R191" s="299">
        <f t="shared" si="84"/>
        <v>301.22388333196471</v>
      </c>
      <c r="S191" s="299">
        <f t="shared" si="84"/>
        <v>301.22388333196471</v>
      </c>
      <c r="T191" s="299">
        <f t="shared" si="84"/>
        <v>301.22388333196471</v>
      </c>
      <c r="U191" s="299">
        <f t="shared" si="84"/>
        <v>301.22388333196471</v>
      </c>
      <c r="V191" s="299">
        <f t="shared" si="84"/>
        <v>301.22388333196471</v>
      </c>
      <c r="W191" s="299">
        <f t="shared" si="84"/>
        <v>301.22388333196471</v>
      </c>
      <c r="X191" s="299">
        <f t="shared" si="84"/>
        <v>301.22388333196471</v>
      </c>
      <c r="Y191" s="299">
        <f t="shared" si="84"/>
        <v>301.22388333196471</v>
      </c>
      <c r="Z191" s="299">
        <f t="shared" si="84"/>
        <v>301.22388333196471</v>
      </c>
      <c r="AA191" s="299">
        <f t="shared" si="84"/>
        <v>301.22388333196471</v>
      </c>
      <c r="AB191" s="299">
        <f t="shared" si="84"/>
        <v>301.22388333196471</v>
      </c>
      <c r="AC191" s="299">
        <f t="shared" si="84"/>
        <v>301.22388333196471</v>
      </c>
      <c r="AD191" s="299">
        <f t="shared" si="84"/>
        <v>301.22388333196471</v>
      </c>
      <c r="AE191" s="299">
        <f t="shared" si="84"/>
        <v>301.22388333196471</v>
      </c>
      <c r="AF191" s="299">
        <f t="shared" si="84"/>
        <v>301.22388333196471</v>
      </c>
    </row>
    <row r="192" spans="1:32" x14ac:dyDescent="0.2">
      <c r="A192" s="294" t="s">
        <v>256</v>
      </c>
      <c r="B192" s="294" t="s">
        <v>255</v>
      </c>
      <c r="C192" s="300">
        <f>C190</f>
        <v>3.744292237442922E-2</v>
      </c>
      <c r="E192" s="294" t="s">
        <v>254</v>
      </c>
      <c r="F192" s="299">
        <f t="shared" ref="F192:AF192" si="85">F187*$C192*F188</f>
        <v>0</v>
      </c>
      <c r="G192" s="299">
        <f t="shared" si="85"/>
        <v>0</v>
      </c>
      <c r="H192" s="299">
        <f t="shared" si="85"/>
        <v>0</v>
      </c>
      <c r="I192" s="299">
        <f t="shared" si="85"/>
        <v>0</v>
      </c>
      <c r="J192" s="299">
        <f t="shared" si="85"/>
        <v>0</v>
      </c>
      <c r="K192" s="299">
        <f t="shared" si="85"/>
        <v>0</v>
      </c>
      <c r="L192" s="299">
        <f t="shared" si="85"/>
        <v>0</v>
      </c>
      <c r="M192" s="299">
        <f t="shared" si="85"/>
        <v>0</v>
      </c>
      <c r="N192" s="299">
        <f t="shared" si="85"/>
        <v>3.6196636174994728E-6</v>
      </c>
      <c r="O192" s="299">
        <f t="shared" si="85"/>
        <v>3.1161924843909465E-5</v>
      </c>
      <c r="P192" s="299">
        <f t="shared" si="85"/>
        <v>1.0859834979525043E-4</v>
      </c>
      <c r="Q192" s="299">
        <f t="shared" si="85"/>
        <v>2.434359915795556E-4</v>
      </c>
      <c r="R192" s="299">
        <f t="shared" si="85"/>
        <v>2.434359915795556E-4</v>
      </c>
      <c r="S192" s="299">
        <f t="shared" si="85"/>
        <v>2.434359915795556E-4</v>
      </c>
      <c r="T192" s="299">
        <f t="shared" si="85"/>
        <v>2.434359915795556E-4</v>
      </c>
      <c r="U192" s="299">
        <f t="shared" si="85"/>
        <v>2.434359915795556E-4</v>
      </c>
      <c r="V192" s="299">
        <f t="shared" si="85"/>
        <v>2.434359915795556E-4</v>
      </c>
      <c r="W192" s="299">
        <f t="shared" si="85"/>
        <v>2.434359915795556E-4</v>
      </c>
      <c r="X192" s="299">
        <f t="shared" si="85"/>
        <v>2.434359915795556E-4</v>
      </c>
      <c r="Y192" s="299">
        <f t="shared" si="85"/>
        <v>2.434359915795556E-4</v>
      </c>
      <c r="Z192" s="299">
        <f t="shared" si="85"/>
        <v>2.434359915795556E-4</v>
      </c>
      <c r="AA192" s="299">
        <f t="shared" si="85"/>
        <v>2.434359915795556E-4</v>
      </c>
      <c r="AB192" s="299">
        <f t="shared" si="85"/>
        <v>2.434359915795556E-4</v>
      </c>
      <c r="AC192" s="299">
        <f t="shared" si="85"/>
        <v>2.434359915795556E-4</v>
      </c>
      <c r="AD192" s="299">
        <f t="shared" si="85"/>
        <v>2.434359915795556E-4</v>
      </c>
      <c r="AE192" s="299">
        <f t="shared" si="85"/>
        <v>2.434359915795556E-4</v>
      </c>
      <c r="AF192" s="299">
        <f t="shared" si="85"/>
        <v>2.434359915795556E-4</v>
      </c>
    </row>
    <row r="196" spans="1:31" x14ac:dyDescent="0.2">
      <c r="A196" s="298" t="s">
        <v>253</v>
      </c>
      <c r="B196" s="298"/>
      <c r="C196" s="298"/>
      <c r="D196" s="298"/>
      <c r="E196" s="298"/>
      <c r="F196" s="298"/>
      <c r="G196" s="298"/>
      <c r="H196" s="298"/>
      <c r="I196" s="298"/>
      <c r="J196" s="298"/>
      <c r="K196" s="298"/>
      <c r="L196" s="298"/>
      <c r="M196" s="298"/>
      <c r="N196" s="298"/>
      <c r="O196" s="298"/>
      <c r="P196" s="298"/>
      <c r="Q196" s="298"/>
      <c r="R196" s="298"/>
      <c r="S196" s="298"/>
      <c r="T196" s="298"/>
      <c r="U196" s="298"/>
      <c r="V196" s="298"/>
      <c r="W196" s="298"/>
      <c r="X196" s="298"/>
      <c r="Y196" s="298"/>
      <c r="Z196" s="298"/>
      <c r="AA196" s="298"/>
      <c r="AB196" s="298"/>
      <c r="AC196" s="298"/>
      <c r="AD196" s="298"/>
      <c r="AE196" s="298"/>
    </row>
    <row r="198" spans="1:31" x14ac:dyDescent="0.2">
      <c r="A198" s="297" t="s">
        <v>252</v>
      </c>
      <c r="B198" s="297"/>
      <c r="C198" s="297" t="s">
        <v>251</v>
      </c>
      <c r="D198" s="297"/>
    </row>
    <row r="199" spans="1:31" x14ac:dyDescent="0.2">
      <c r="A199" s="296" t="s">
        <v>313</v>
      </c>
      <c r="B199" s="296" t="s">
        <v>314</v>
      </c>
      <c r="C199" s="296" t="s">
        <v>313</v>
      </c>
      <c r="D199" s="296" t="s">
        <v>314</v>
      </c>
    </row>
    <row r="200" spans="1:31" x14ac:dyDescent="0.2">
      <c r="A200" s="295">
        <v>1</v>
      </c>
      <c r="B200" s="295"/>
      <c r="C200" s="295">
        <v>1</v>
      </c>
      <c r="D200" s="295"/>
    </row>
    <row r="201" spans="1:31" x14ac:dyDescent="0.2">
      <c r="A201" s="295">
        <v>0.99462459999999997</v>
      </c>
      <c r="B201" s="295"/>
      <c r="C201" s="295">
        <v>0.99282619999999999</v>
      </c>
      <c r="D201" s="295"/>
    </row>
    <row r="202" spans="1:31" x14ac:dyDescent="0.2">
      <c r="A202" s="295">
        <v>0.9892687</v>
      </c>
      <c r="B202" s="295"/>
      <c r="C202" s="295">
        <v>0.98661750000000004</v>
      </c>
      <c r="D202" s="295"/>
    </row>
    <row r="203" spans="1:31" x14ac:dyDescent="0.2">
      <c r="A203" s="295">
        <v>0.98375710000000005</v>
      </c>
      <c r="B203" s="295"/>
      <c r="C203" s="295">
        <v>0.97916939999999997</v>
      </c>
      <c r="D203" s="295"/>
    </row>
    <row r="204" spans="1:31" x14ac:dyDescent="0.2">
      <c r="A204" s="295">
        <v>0.97628020000000004</v>
      </c>
      <c r="B204" s="295"/>
      <c r="C204" s="295">
        <v>0.97262099999999996</v>
      </c>
      <c r="D204" s="295"/>
    </row>
    <row r="205" spans="1:31" x14ac:dyDescent="0.2">
      <c r="A205" s="295">
        <v>0.9721824</v>
      </c>
      <c r="B205" s="295"/>
      <c r="C205" s="295">
        <v>0.96520399999999995</v>
      </c>
      <c r="D205" s="295"/>
    </row>
    <row r="206" spans="1:31" x14ac:dyDescent="0.2">
      <c r="A206" s="295">
        <v>0.96792509999999998</v>
      </c>
      <c r="B206" s="295"/>
      <c r="C206" s="295">
        <v>0.96228619999999998</v>
      </c>
      <c r="D206" s="295"/>
    </row>
    <row r="207" spans="1:31" x14ac:dyDescent="0.2">
      <c r="A207" s="295">
        <v>0.96375100000000002</v>
      </c>
      <c r="B207" s="295"/>
      <c r="C207" s="295">
        <v>0.96060970000000001</v>
      </c>
      <c r="D207" s="295"/>
    </row>
    <row r="208" spans="1:31" x14ac:dyDescent="0.2">
      <c r="A208" s="295">
        <v>0.95641489999999996</v>
      </c>
      <c r="B208" s="295"/>
      <c r="C208" s="295">
        <v>0.9576327</v>
      </c>
      <c r="D208" s="295"/>
    </row>
    <row r="209" spans="1:4" x14ac:dyDescent="0.2">
      <c r="A209" s="295">
        <v>0.95322459999999998</v>
      </c>
      <c r="B209" s="295"/>
      <c r="C209" s="295">
        <v>0.95321990000000001</v>
      </c>
      <c r="D209" s="295"/>
    </row>
    <row r="210" spans="1:4" x14ac:dyDescent="0.2">
      <c r="A210" s="295">
        <v>0.94482149999999998</v>
      </c>
      <c r="B210" s="295"/>
      <c r="C210" s="295">
        <v>0.94811529999999999</v>
      </c>
      <c r="D210" s="295"/>
    </row>
    <row r="211" spans="1:4" x14ac:dyDescent="0.2">
      <c r="A211" s="295">
        <v>0.93754800000000005</v>
      </c>
      <c r="B211" s="295"/>
      <c r="C211" s="295">
        <v>0.94416659999999997</v>
      </c>
      <c r="D211" s="295"/>
    </row>
    <row r="212" spans="1:4" x14ac:dyDescent="0.2">
      <c r="A212" s="295">
        <v>0.93076769999999998</v>
      </c>
      <c r="B212" s="295"/>
      <c r="C212" s="295">
        <v>0.94061930000000005</v>
      </c>
      <c r="D212" s="295"/>
    </row>
    <row r="213" spans="1:4" x14ac:dyDescent="0.2">
      <c r="A213" s="295">
        <v>0.9193675</v>
      </c>
      <c r="B213" s="295"/>
      <c r="C213" s="295">
        <v>0.93764000000000003</v>
      </c>
      <c r="D213" s="295"/>
    </row>
    <row r="214" spans="1:4" x14ac:dyDescent="0.2">
      <c r="A214" s="295">
        <v>0.91477569999999997</v>
      </c>
      <c r="B214" s="295"/>
      <c r="C214" s="295">
        <v>0.93581959999999997</v>
      </c>
      <c r="D214" s="295"/>
    </row>
    <row r="215" spans="1:4" x14ac:dyDescent="0.2">
      <c r="A215" s="295">
        <v>0.90325800000000001</v>
      </c>
      <c r="B215" s="295"/>
      <c r="C215" s="295">
        <v>0.93302499999999999</v>
      </c>
      <c r="D215" s="295"/>
    </row>
    <row r="216" spans="1:4" x14ac:dyDescent="0.2">
      <c r="A216" s="295">
        <v>0.89826740000000005</v>
      </c>
      <c r="B216" s="295"/>
      <c r="C216" s="295">
        <v>0.93146499999999999</v>
      </c>
      <c r="D216" s="295"/>
    </row>
    <row r="217" spans="1:4" x14ac:dyDescent="0.2">
      <c r="A217" s="295">
        <v>0.89476319999999998</v>
      </c>
      <c r="B217" s="295"/>
      <c r="C217" s="295">
        <v>0.92875920000000001</v>
      </c>
      <c r="D217" s="295"/>
    </row>
    <row r="218" spans="1:4" x14ac:dyDescent="0.2">
      <c r="A218" s="295">
        <v>0.88716499999999998</v>
      </c>
      <c r="B218" s="295"/>
      <c r="C218" s="295">
        <v>0.92766000000000004</v>
      </c>
      <c r="D218" s="295"/>
    </row>
    <row r="219" spans="1:4" x14ac:dyDescent="0.2">
      <c r="A219" s="295">
        <v>0.88486900000000002</v>
      </c>
      <c r="B219" s="295"/>
      <c r="C219" s="295">
        <v>0.92673070000000002</v>
      </c>
      <c r="D219" s="295"/>
    </row>
    <row r="220" spans="1:4" x14ac:dyDescent="0.2">
      <c r="A220" s="295">
        <v>0.87817319999999999</v>
      </c>
      <c r="B220" s="295"/>
      <c r="C220" s="295">
        <v>0.92515230000000004</v>
      </c>
      <c r="D220" s="295"/>
    </row>
    <row r="221" spans="1:4" x14ac:dyDescent="0.2">
      <c r="A221" s="295">
        <v>0.87452209999999997</v>
      </c>
      <c r="B221" s="295"/>
      <c r="C221" s="295">
        <v>0.92397660000000004</v>
      </c>
      <c r="D221" s="295"/>
    </row>
    <row r="222" spans="1:4" x14ac:dyDescent="0.2">
      <c r="A222" s="295">
        <v>0.87113050000000003</v>
      </c>
      <c r="B222" s="295"/>
      <c r="C222" s="295">
        <v>0.92317979999999999</v>
      </c>
      <c r="D222" s="295"/>
    </row>
    <row r="223" spans="1:4" x14ac:dyDescent="0.2">
      <c r="A223" s="295">
        <v>0.86822569999999999</v>
      </c>
      <c r="B223" s="295"/>
      <c r="C223" s="295">
        <v>0.9214715</v>
      </c>
      <c r="D223" s="295"/>
    </row>
    <row r="224" spans="1:4" x14ac:dyDescent="0.2">
      <c r="A224" s="295">
        <v>0.86399919999999997</v>
      </c>
      <c r="B224" s="295"/>
      <c r="C224" s="295">
        <v>0.91946280000000002</v>
      </c>
      <c r="D224" s="295"/>
    </row>
    <row r="225" spans="1:4" x14ac:dyDescent="0.2">
      <c r="A225" s="295">
        <v>0.85714509999999999</v>
      </c>
      <c r="B225" s="295"/>
      <c r="C225" s="295">
        <v>0.91747540000000005</v>
      </c>
      <c r="D225" s="295"/>
    </row>
    <row r="226" spans="1:4" x14ac:dyDescent="0.2">
      <c r="A226" s="295">
        <v>0.85297780000000001</v>
      </c>
      <c r="B226" s="295"/>
      <c r="C226" s="295">
        <v>0.91609680000000004</v>
      </c>
      <c r="D226" s="295"/>
    </row>
    <row r="227" spans="1:4" x14ac:dyDescent="0.2">
      <c r="A227" s="295">
        <v>0.84954110000000005</v>
      </c>
      <c r="B227" s="295"/>
      <c r="C227" s="295">
        <v>0.91509890000000005</v>
      </c>
      <c r="D227" s="295"/>
    </row>
    <row r="228" spans="1:4" x14ac:dyDescent="0.2">
      <c r="A228" s="295">
        <v>0.84554580000000001</v>
      </c>
      <c r="B228" s="295"/>
      <c r="C228" s="295">
        <v>0.91382459999999999</v>
      </c>
      <c r="D228" s="295"/>
    </row>
    <row r="229" spans="1:4" x14ac:dyDescent="0.2">
      <c r="A229" s="295">
        <v>0.84041149999999998</v>
      </c>
      <c r="B229" s="295"/>
      <c r="C229" s="295">
        <v>0.91292229999999996</v>
      </c>
      <c r="D229" s="295"/>
    </row>
    <row r="230" spans="1:4" x14ac:dyDescent="0.2">
      <c r="A230" s="295">
        <v>0.83942360000000005</v>
      </c>
      <c r="B230" s="295"/>
      <c r="C230" s="295">
        <v>0.91148850000000003</v>
      </c>
      <c r="D230" s="295"/>
    </row>
    <row r="231" spans="1:4" x14ac:dyDescent="0.2">
      <c r="A231" s="295">
        <v>0.83727450000000003</v>
      </c>
      <c r="B231" s="295"/>
      <c r="C231" s="295">
        <v>0.91005879999999995</v>
      </c>
      <c r="D231" s="295"/>
    </row>
    <row r="232" spans="1:4" x14ac:dyDescent="0.2">
      <c r="A232" s="295">
        <v>0.83575860000000002</v>
      </c>
      <c r="B232" s="295"/>
      <c r="C232" s="295">
        <v>0.9086322</v>
      </c>
      <c r="D232" s="295"/>
    </row>
    <row r="233" spans="1:4" x14ac:dyDescent="0.2">
      <c r="A233" s="295">
        <v>0.83413740000000003</v>
      </c>
      <c r="B233" s="295"/>
      <c r="C233" s="295">
        <v>0.90803630000000002</v>
      </c>
      <c r="D233" s="295"/>
    </row>
    <row r="234" spans="1:4" x14ac:dyDescent="0.2">
      <c r="A234" s="295">
        <v>0.83351330000000001</v>
      </c>
      <c r="B234" s="295"/>
      <c r="C234" s="295">
        <v>0.90741059999999996</v>
      </c>
      <c r="D234" s="295"/>
    </row>
    <row r="235" spans="1:4" x14ac:dyDescent="0.2">
      <c r="A235" s="295">
        <v>0.8321191</v>
      </c>
      <c r="B235" s="295"/>
      <c r="C235" s="295">
        <v>0.90659769999999995</v>
      </c>
      <c r="D235" s="295"/>
    </row>
    <row r="236" spans="1:4" x14ac:dyDescent="0.2">
      <c r="A236" s="295">
        <v>0.82925720000000003</v>
      </c>
      <c r="B236" s="295"/>
      <c r="C236" s="295">
        <v>0.90624280000000002</v>
      </c>
      <c r="D236" s="295"/>
    </row>
    <row r="237" spans="1:4" x14ac:dyDescent="0.2">
      <c r="A237" s="295">
        <v>0.82771969999999995</v>
      </c>
      <c r="B237" s="295"/>
      <c r="C237" s="295">
        <v>0.90533039999999998</v>
      </c>
      <c r="D237" s="295"/>
    </row>
    <row r="238" spans="1:4" x14ac:dyDescent="0.2">
      <c r="A238" s="295">
        <v>0.82522090000000003</v>
      </c>
      <c r="B238" s="295"/>
      <c r="C238" s="295">
        <v>0.90361460000000005</v>
      </c>
      <c r="D238" s="295"/>
    </row>
    <row r="239" spans="1:4" x14ac:dyDescent="0.2">
      <c r="A239" s="295">
        <v>0.82288430000000001</v>
      </c>
      <c r="B239" s="295"/>
      <c r="C239" s="295">
        <v>0.90279949999999998</v>
      </c>
      <c r="D239" s="295"/>
    </row>
    <row r="240" spans="1:4" x14ac:dyDescent="0.2">
      <c r="A240" s="295">
        <v>0.82182770000000005</v>
      </c>
      <c r="B240" s="295"/>
      <c r="C240" s="295">
        <v>0.90201200000000004</v>
      </c>
      <c r="D240" s="295"/>
    </row>
    <row r="241" spans="1:4" x14ac:dyDescent="0.2">
      <c r="A241" s="295">
        <v>0.81980509999999995</v>
      </c>
      <c r="B241" s="295"/>
      <c r="C241" s="295">
        <v>0.90106410000000003</v>
      </c>
      <c r="D241" s="295"/>
    </row>
    <row r="242" spans="1:4" x14ac:dyDescent="0.2">
      <c r="A242" s="295">
        <v>0.81654749999999998</v>
      </c>
      <c r="B242" s="295"/>
      <c r="C242" s="295">
        <v>0.89943890000000004</v>
      </c>
      <c r="D242" s="295"/>
    </row>
    <row r="243" spans="1:4" x14ac:dyDescent="0.2">
      <c r="A243" s="295">
        <v>0.81459590000000004</v>
      </c>
      <c r="B243" s="295"/>
      <c r="C243" s="295">
        <v>0.89828140000000001</v>
      </c>
      <c r="D243" s="295"/>
    </row>
    <row r="244" spans="1:4" x14ac:dyDescent="0.2">
      <c r="A244" s="295">
        <v>0.81386259999999999</v>
      </c>
      <c r="B244" s="295"/>
      <c r="C244" s="295">
        <v>0.89771540000000005</v>
      </c>
      <c r="D244" s="295"/>
    </row>
    <row r="245" spans="1:4" x14ac:dyDescent="0.2">
      <c r="A245" s="295">
        <v>0.81184730000000005</v>
      </c>
      <c r="B245" s="295"/>
      <c r="C245" s="295">
        <v>0.89697470000000001</v>
      </c>
      <c r="D245" s="295"/>
    </row>
    <row r="246" spans="1:4" x14ac:dyDescent="0.2">
      <c r="A246" s="295">
        <v>0.80977809999999995</v>
      </c>
      <c r="B246" s="295"/>
      <c r="C246" s="295">
        <v>0.89615769999999995</v>
      </c>
      <c r="D246" s="295"/>
    </row>
    <row r="247" spans="1:4" x14ac:dyDescent="0.2">
      <c r="A247" s="295">
        <v>0.80929810000000002</v>
      </c>
      <c r="B247" s="295"/>
      <c r="C247" s="295">
        <v>0.89525010000000005</v>
      </c>
      <c r="D247" s="295"/>
    </row>
    <row r="248" spans="1:4" x14ac:dyDescent="0.2">
      <c r="A248" s="295">
        <v>0.80748470000000006</v>
      </c>
      <c r="B248" s="295"/>
      <c r="C248" s="295">
        <v>0.89422349999999995</v>
      </c>
      <c r="D248" s="295"/>
    </row>
    <row r="249" spans="1:4" x14ac:dyDescent="0.2">
      <c r="A249" s="295">
        <v>0.80639939999999999</v>
      </c>
      <c r="B249" s="295"/>
      <c r="C249" s="295">
        <v>0.89364529999999998</v>
      </c>
      <c r="D249" s="295"/>
    </row>
    <row r="250" spans="1:4" x14ac:dyDescent="0.2">
      <c r="A250" s="295">
        <v>0.80553750000000002</v>
      </c>
      <c r="B250" s="295"/>
      <c r="C250" s="295">
        <v>0.89274209999999998</v>
      </c>
      <c r="D250" s="295"/>
    </row>
    <row r="251" spans="1:4" x14ac:dyDescent="0.2">
      <c r="A251" s="295">
        <v>0.80520290000000005</v>
      </c>
      <c r="B251" s="295"/>
      <c r="C251" s="295">
        <v>0.89188920000000005</v>
      </c>
      <c r="D251" s="295"/>
    </row>
    <row r="252" spans="1:4" x14ac:dyDescent="0.2">
      <c r="A252" s="295">
        <v>0.80354270000000005</v>
      </c>
      <c r="B252" s="295"/>
      <c r="C252" s="295">
        <v>0.89162090000000005</v>
      </c>
      <c r="D252" s="295"/>
    </row>
    <row r="253" spans="1:4" x14ac:dyDescent="0.2">
      <c r="A253" s="295">
        <v>0.8015835</v>
      </c>
      <c r="B253" s="295"/>
      <c r="C253" s="295">
        <v>0.89087479999999997</v>
      </c>
      <c r="D253" s="295"/>
    </row>
    <row r="254" spans="1:4" x14ac:dyDescent="0.2">
      <c r="A254" s="295">
        <v>0.79994799999999999</v>
      </c>
      <c r="B254" s="295"/>
      <c r="C254" s="295">
        <v>0.89028350000000001</v>
      </c>
      <c r="D254" s="295"/>
    </row>
    <row r="255" spans="1:4" x14ac:dyDescent="0.2">
      <c r="A255" s="295">
        <v>0.79807309999999998</v>
      </c>
      <c r="B255" s="295"/>
      <c r="C255" s="295">
        <v>0.88979870000000005</v>
      </c>
      <c r="D255" s="295"/>
    </row>
    <row r="256" spans="1:4" x14ac:dyDescent="0.2">
      <c r="A256" s="295">
        <v>0.79637899999999995</v>
      </c>
      <c r="B256" s="295"/>
      <c r="C256" s="295">
        <v>0.88949679999999998</v>
      </c>
      <c r="D256" s="295"/>
    </row>
    <row r="257" spans="1:4" x14ac:dyDescent="0.2">
      <c r="A257" s="295">
        <v>0.79451680000000002</v>
      </c>
      <c r="B257" s="295"/>
      <c r="C257" s="295">
        <v>0.88895570000000002</v>
      </c>
      <c r="D257" s="295"/>
    </row>
    <row r="258" spans="1:4" x14ac:dyDescent="0.2">
      <c r="A258" s="295">
        <v>0.7937052</v>
      </c>
      <c r="B258" s="295"/>
      <c r="C258" s="295">
        <v>0.88812089999999999</v>
      </c>
      <c r="D258" s="295"/>
    </row>
    <row r="259" spans="1:4" x14ac:dyDescent="0.2">
      <c r="A259" s="295">
        <v>0.79280499999999998</v>
      </c>
      <c r="B259" s="295"/>
      <c r="C259" s="295">
        <v>0.88795049999999998</v>
      </c>
      <c r="D259" s="295"/>
    </row>
    <row r="260" spans="1:4" x14ac:dyDescent="0.2">
      <c r="A260" s="295">
        <v>0.79083380000000003</v>
      </c>
      <c r="B260" s="295"/>
      <c r="C260" s="295">
        <v>0.88746530000000001</v>
      </c>
      <c r="D260" s="295"/>
    </row>
    <row r="261" spans="1:4" x14ac:dyDescent="0.2">
      <c r="A261" s="295">
        <v>0.78990079999999996</v>
      </c>
      <c r="B261" s="295"/>
      <c r="C261" s="295">
        <v>0.88660649999999996</v>
      </c>
      <c r="D261" s="295"/>
    </row>
    <row r="262" spans="1:4" x14ac:dyDescent="0.2">
      <c r="A262" s="295">
        <v>0.7883597</v>
      </c>
      <c r="B262" s="295"/>
      <c r="C262" s="295">
        <v>0.88616209999999995</v>
      </c>
      <c r="D262" s="295"/>
    </row>
    <row r="263" spans="1:4" x14ac:dyDescent="0.2">
      <c r="A263" s="295">
        <v>0.78758450000000002</v>
      </c>
      <c r="B263" s="295"/>
      <c r="C263" s="295">
        <v>0.88510169999999999</v>
      </c>
      <c r="D263" s="295"/>
    </row>
    <row r="264" spans="1:4" x14ac:dyDescent="0.2">
      <c r="A264" s="295">
        <v>0.78652339999999998</v>
      </c>
      <c r="B264" s="295"/>
      <c r="C264" s="295">
        <v>0.88406039999999997</v>
      </c>
      <c r="D264" s="295"/>
    </row>
    <row r="265" spans="1:4" x14ac:dyDescent="0.2">
      <c r="A265" s="295">
        <v>0.78512899999999997</v>
      </c>
      <c r="B265" s="295"/>
      <c r="C265" s="295">
        <v>0.88367569999999995</v>
      </c>
      <c r="D265" s="295"/>
    </row>
    <row r="266" spans="1:4" x14ac:dyDescent="0.2">
      <c r="A266" s="295">
        <v>0.78357350000000003</v>
      </c>
      <c r="B266" s="295"/>
      <c r="C266" s="295">
        <v>0.88343020000000005</v>
      </c>
      <c r="D266" s="295"/>
    </row>
    <row r="267" spans="1:4" x14ac:dyDescent="0.2">
      <c r="A267" s="295">
        <v>0.78295230000000005</v>
      </c>
      <c r="B267" s="295"/>
      <c r="C267" s="295">
        <v>0.88236959999999998</v>
      </c>
      <c r="D267" s="295"/>
    </row>
    <row r="268" spans="1:4" x14ac:dyDescent="0.2">
      <c r="A268" s="295">
        <v>0.78219079999999996</v>
      </c>
      <c r="B268" s="295"/>
      <c r="C268" s="295">
        <v>0.88158190000000003</v>
      </c>
      <c r="D268" s="295"/>
    </row>
    <row r="269" spans="1:4" x14ac:dyDescent="0.2">
      <c r="A269" s="295">
        <v>0.7811555</v>
      </c>
      <c r="B269" s="295"/>
      <c r="C269" s="295">
        <v>0.88128910000000005</v>
      </c>
      <c r="D269" s="295"/>
    </row>
    <row r="270" spans="1:4" x14ac:dyDescent="0.2">
      <c r="A270" s="295">
        <v>0.78009090000000003</v>
      </c>
      <c r="B270" s="295"/>
      <c r="C270" s="295">
        <v>0.88101479999999999</v>
      </c>
      <c r="D270" s="295"/>
    </row>
    <row r="271" spans="1:4" x14ac:dyDescent="0.2">
      <c r="A271" s="295">
        <v>0.77868190000000004</v>
      </c>
      <c r="B271" s="295"/>
      <c r="C271" s="295">
        <v>0.88042379999999998</v>
      </c>
      <c r="D271" s="295"/>
    </row>
    <row r="272" spans="1:4" x14ac:dyDescent="0.2">
      <c r="A272" s="295">
        <v>0.77832650000000003</v>
      </c>
      <c r="B272" s="295"/>
      <c r="C272" s="295">
        <v>0.88001450000000003</v>
      </c>
      <c r="D272" s="295"/>
    </row>
    <row r="273" spans="1:4" x14ac:dyDescent="0.2">
      <c r="A273" s="295">
        <v>0.77715420000000002</v>
      </c>
      <c r="B273" s="295"/>
      <c r="C273" s="295">
        <v>0.87971390000000005</v>
      </c>
      <c r="D273" s="295"/>
    </row>
    <row r="274" spans="1:4" x14ac:dyDescent="0.2">
      <c r="A274" s="295">
        <v>0.77631260000000002</v>
      </c>
      <c r="B274" s="295"/>
      <c r="C274" s="295">
        <v>0.87939900000000004</v>
      </c>
      <c r="D274" s="295"/>
    </row>
    <row r="275" spans="1:4" x14ac:dyDescent="0.2">
      <c r="A275" s="295">
        <v>0.77520610000000001</v>
      </c>
      <c r="B275" s="295"/>
      <c r="C275" s="295">
        <v>0.87877179999999999</v>
      </c>
      <c r="D275" s="295"/>
    </row>
    <row r="276" spans="1:4" x14ac:dyDescent="0.2">
      <c r="A276" s="295">
        <v>0.77310160000000006</v>
      </c>
      <c r="B276" s="295"/>
      <c r="C276" s="295">
        <v>0.87829800000000002</v>
      </c>
      <c r="D276" s="295"/>
    </row>
    <row r="277" spans="1:4" x14ac:dyDescent="0.2">
      <c r="A277" s="295">
        <v>0.77226969999999995</v>
      </c>
      <c r="B277" s="295"/>
      <c r="C277" s="295">
        <v>0.87794130000000004</v>
      </c>
      <c r="D277" s="295"/>
    </row>
    <row r="278" spans="1:4" x14ac:dyDescent="0.2">
      <c r="A278" s="295">
        <v>0.77077099999999998</v>
      </c>
      <c r="B278" s="295"/>
      <c r="C278" s="295">
        <v>0.87775409999999998</v>
      </c>
      <c r="D278" s="295"/>
    </row>
    <row r="279" spans="1:4" x14ac:dyDescent="0.2">
      <c r="A279" s="295">
        <v>0.76963610000000005</v>
      </c>
      <c r="B279" s="295"/>
      <c r="C279" s="295">
        <v>0.87726680000000001</v>
      </c>
      <c r="D279" s="295"/>
    </row>
    <row r="280" spans="1:4" x14ac:dyDescent="0.2">
      <c r="A280" s="295">
        <v>0.76842929999999998</v>
      </c>
      <c r="B280" s="295"/>
      <c r="C280" s="295">
        <v>0.87667119999999998</v>
      </c>
      <c r="D280" s="295"/>
    </row>
    <row r="281" spans="1:4" x14ac:dyDescent="0.2">
      <c r="A281" s="295">
        <v>0.7664377</v>
      </c>
      <c r="B281" s="295"/>
      <c r="C281" s="295">
        <v>0.87590129999999999</v>
      </c>
      <c r="D281" s="295"/>
    </row>
    <row r="282" spans="1:4" x14ac:dyDescent="0.2">
      <c r="A282" s="295">
        <v>0.76527900000000004</v>
      </c>
      <c r="B282" s="295"/>
      <c r="C282" s="295">
        <v>0.87569070000000004</v>
      </c>
      <c r="D282" s="295"/>
    </row>
    <row r="283" spans="1:4" x14ac:dyDescent="0.2">
      <c r="A283" s="295">
        <v>0.76366780000000001</v>
      </c>
      <c r="B283" s="295"/>
      <c r="C283" s="295">
        <v>0.87543919999999997</v>
      </c>
      <c r="D283" s="295"/>
    </row>
    <row r="284" spans="1:4" x14ac:dyDescent="0.2">
      <c r="A284" s="295">
        <v>0.76288639999999996</v>
      </c>
      <c r="B284" s="295"/>
      <c r="C284" s="295">
        <v>0.87504939999999998</v>
      </c>
      <c r="D284" s="295"/>
    </row>
    <row r="285" spans="1:4" x14ac:dyDescent="0.2">
      <c r="A285" s="295">
        <v>0.76197820000000005</v>
      </c>
      <c r="B285" s="295"/>
      <c r="C285" s="295">
        <v>0.87462669999999998</v>
      </c>
      <c r="D285" s="295"/>
    </row>
    <row r="286" spans="1:4" x14ac:dyDescent="0.2">
      <c r="A286" s="295">
        <v>0.75976999999999995</v>
      </c>
      <c r="B286" s="295"/>
      <c r="C286" s="295">
        <v>0.87402869999999999</v>
      </c>
      <c r="D286" s="295"/>
    </row>
    <row r="287" spans="1:4" x14ac:dyDescent="0.2">
      <c r="A287" s="295">
        <v>0.7587083</v>
      </c>
      <c r="B287" s="295"/>
      <c r="C287" s="295">
        <v>0.87330229999999998</v>
      </c>
      <c r="D287" s="295"/>
    </row>
    <row r="288" spans="1:4" x14ac:dyDescent="0.2">
      <c r="A288" s="295">
        <v>0.75802159999999996</v>
      </c>
      <c r="B288" s="295"/>
      <c r="C288" s="295">
        <v>0.87290040000000002</v>
      </c>
      <c r="D288" s="295"/>
    </row>
    <row r="289" spans="1:4" x14ac:dyDescent="0.2">
      <c r="A289" s="295">
        <v>0.75703600000000004</v>
      </c>
      <c r="B289" s="295"/>
      <c r="C289" s="295">
        <v>0.87250819999999996</v>
      </c>
      <c r="D289" s="295"/>
    </row>
    <row r="290" spans="1:4" x14ac:dyDescent="0.2">
      <c r="A290" s="295">
        <v>0.75624740000000001</v>
      </c>
      <c r="B290" s="295"/>
      <c r="C290" s="295">
        <v>0.87170020000000004</v>
      </c>
      <c r="D290" s="295"/>
    </row>
    <row r="291" spans="1:4" x14ac:dyDescent="0.2">
      <c r="A291" s="295">
        <v>0.75552209999999997</v>
      </c>
      <c r="B291" s="295"/>
      <c r="C291" s="295">
        <v>0.87145850000000002</v>
      </c>
      <c r="D291" s="295"/>
    </row>
    <row r="292" spans="1:4" x14ac:dyDescent="0.2">
      <c r="A292" s="295">
        <v>0.75414409999999998</v>
      </c>
      <c r="B292" s="295"/>
      <c r="C292" s="295">
        <v>0.87068259999999997</v>
      </c>
      <c r="D292" s="295"/>
    </row>
    <row r="293" spans="1:4" x14ac:dyDescent="0.2">
      <c r="A293" s="295">
        <v>0.7522259</v>
      </c>
      <c r="B293" s="295"/>
      <c r="C293" s="295">
        <v>0.87039420000000001</v>
      </c>
      <c r="D293" s="295"/>
    </row>
    <row r="294" spans="1:4" x14ac:dyDescent="0.2">
      <c r="A294" s="295">
        <v>0.75118569999999996</v>
      </c>
      <c r="B294" s="295"/>
      <c r="C294" s="295">
        <v>0.86963020000000002</v>
      </c>
      <c r="D294" s="295"/>
    </row>
    <row r="295" spans="1:4" x14ac:dyDescent="0.2">
      <c r="A295" s="295">
        <v>0.75061069999999996</v>
      </c>
      <c r="B295" s="295"/>
      <c r="C295" s="295">
        <v>0.86892080000000005</v>
      </c>
      <c r="D295" s="295"/>
    </row>
    <row r="296" spans="1:4" x14ac:dyDescent="0.2">
      <c r="A296" s="295">
        <v>0.74956869999999998</v>
      </c>
      <c r="B296" s="295"/>
      <c r="C296" s="295">
        <v>0.8684904</v>
      </c>
      <c r="D296" s="295"/>
    </row>
    <row r="297" spans="1:4" x14ac:dyDescent="0.2">
      <c r="A297" s="295">
        <v>0.74857870000000004</v>
      </c>
      <c r="B297" s="295"/>
      <c r="C297" s="295">
        <v>0.86814829999999998</v>
      </c>
      <c r="D297" s="295"/>
    </row>
    <row r="298" spans="1:4" x14ac:dyDescent="0.2">
      <c r="A298" s="295">
        <v>0.74740200000000001</v>
      </c>
      <c r="B298" s="295"/>
      <c r="C298" s="295">
        <v>0.86766160000000003</v>
      </c>
      <c r="D298" s="295"/>
    </row>
    <row r="299" spans="1:4" x14ac:dyDescent="0.2">
      <c r="A299" s="295">
        <v>0.74652090000000004</v>
      </c>
      <c r="B299" s="295"/>
      <c r="C299" s="295">
        <v>0.86751350000000005</v>
      </c>
      <c r="D299" s="295"/>
    </row>
    <row r="300" spans="1:4" x14ac:dyDescent="0.2">
      <c r="A300" s="295">
        <v>0.74545499999999998</v>
      </c>
      <c r="B300" s="295"/>
      <c r="C300" s="295">
        <v>0.86711059999999995</v>
      </c>
      <c r="D300" s="295"/>
    </row>
    <row r="301" spans="1:4" x14ac:dyDescent="0.2">
      <c r="A301" s="295">
        <v>0.74494899999999997</v>
      </c>
      <c r="B301" s="295"/>
      <c r="C301" s="295">
        <v>0.86661929999999998</v>
      </c>
      <c r="D301" s="295"/>
    </row>
    <row r="302" spans="1:4" x14ac:dyDescent="0.2">
      <c r="A302" s="295">
        <v>0.74419749999999996</v>
      </c>
      <c r="B302" s="295"/>
      <c r="C302" s="295">
        <v>0.86617149999999998</v>
      </c>
      <c r="D302" s="295"/>
    </row>
    <row r="303" spans="1:4" x14ac:dyDescent="0.2">
      <c r="A303" s="295">
        <v>0.74322840000000001</v>
      </c>
      <c r="B303" s="295"/>
      <c r="C303" s="295">
        <v>0.86589419999999995</v>
      </c>
      <c r="D303" s="295"/>
    </row>
    <row r="304" spans="1:4" x14ac:dyDescent="0.2">
      <c r="A304" s="295">
        <v>0.74202389999999996</v>
      </c>
      <c r="B304" s="295"/>
      <c r="C304" s="295">
        <v>0.86561869999999996</v>
      </c>
      <c r="D304" s="295"/>
    </row>
    <row r="305" spans="1:4" x14ac:dyDescent="0.2">
      <c r="A305" s="295">
        <v>0.74131619999999998</v>
      </c>
      <c r="B305" s="295"/>
      <c r="C305" s="295">
        <v>0.86502219999999996</v>
      </c>
      <c r="D305" s="295"/>
    </row>
    <row r="306" spans="1:4" x14ac:dyDescent="0.2">
      <c r="A306" s="295">
        <v>0.73990820000000002</v>
      </c>
      <c r="B306" s="295"/>
      <c r="C306" s="295">
        <v>0.86465080000000005</v>
      </c>
      <c r="D306" s="295"/>
    </row>
    <row r="307" spans="1:4" x14ac:dyDescent="0.2">
      <c r="A307" s="295">
        <v>0.73888419999999999</v>
      </c>
      <c r="B307" s="295"/>
      <c r="C307" s="295">
        <v>0.86411439999999995</v>
      </c>
      <c r="D307" s="295"/>
    </row>
    <row r="308" spans="1:4" x14ac:dyDescent="0.2">
      <c r="A308" s="295">
        <v>0.73747019999999996</v>
      </c>
      <c r="B308" s="295"/>
      <c r="C308" s="295">
        <v>0.86386180000000001</v>
      </c>
      <c r="D308" s="295"/>
    </row>
    <row r="309" spans="1:4" x14ac:dyDescent="0.2">
      <c r="A309" s="295">
        <v>0.73681830000000004</v>
      </c>
      <c r="B309" s="295"/>
      <c r="C309" s="295">
        <v>0.86314380000000002</v>
      </c>
      <c r="D309" s="295"/>
    </row>
    <row r="310" spans="1:4" x14ac:dyDescent="0.2">
      <c r="A310" s="295">
        <v>0.73595379999999999</v>
      </c>
      <c r="B310" s="295"/>
      <c r="C310" s="295">
        <v>0.86287369999999997</v>
      </c>
      <c r="D310" s="295"/>
    </row>
    <row r="311" spans="1:4" x14ac:dyDescent="0.2">
      <c r="A311" s="295">
        <v>0.73457050000000002</v>
      </c>
      <c r="B311" s="295"/>
      <c r="C311" s="295">
        <v>0.86261500000000002</v>
      </c>
      <c r="D311" s="295"/>
    </row>
    <row r="312" spans="1:4" x14ac:dyDescent="0.2">
      <c r="A312" s="295">
        <v>0.73379249999999996</v>
      </c>
      <c r="B312" s="295"/>
      <c r="C312" s="295">
        <v>0.86197330000000005</v>
      </c>
      <c r="D312" s="295"/>
    </row>
    <row r="313" spans="1:4" x14ac:dyDescent="0.2">
      <c r="A313" s="295">
        <v>0.73319049999999997</v>
      </c>
      <c r="B313" s="295"/>
      <c r="C313" s="295">
        <v>0.86173860000000002</v>
      </c>
      <c r="D313" s="295"/>
    </row>
    <row r="314" spans="1:4" x14ac:dyDescent="0.2">
      <c r="A314" s="295">
        <v>0.73155809999999999</v>
      </c>
      <c r="B314" s="295"/>
      <c r="C314" s="295">
        <v>0.861209</v>
      </c>
      <c r="D314" s="295"/>
    </row>
    <row r="315" spans="1:4" x14ac:dyDescent="0.2">
      <c r="A315" s="295">
        <v>0.73032189999999997</v>
      </c>
      <c r="B315" s="295"/>
      <c r="C315" s="295">
        <v>0.8601761</v>
      </c>
      <c r="D315" s="295"/>
    </row>
    <row r="316" spans="1:4" x14ac:dyDescent="0.2">
      <c r="A316" s="295">
        <v>0.72980920000000005</v>
      </c>
      <c r="B316" s="295"/>
      <c r="C316" s="295">
        <v>0.85969260000000003</v>
      </c>
      <c r="D316" s="295"/>
    </row>
    <row r="317" spans="1:4" x14ac:dyDescent="0.2">
      <c r="A317" s="295">
        <v>0.72862229999999995</v>
      </c>
      <c r="B317" s="295"/>
      <c r="C317" s="295">
        <v>0.85931860000000004</v>
      </c>
      <c r="D317" s="295"/>
    </row>
    <row r="318" spans="1:4" x14ac:dyDescent="0.2">
      <c r="A318" s="295">
        <v>0.72819820000000002</v>
      </c>
      <c r="B318" s="295"/>
      <c r="C318" s="295">
        <v>0.85893600000000003</v>
      </c>
      <c r="D318" s="295"/>
    </row>
    <row r="319" spans="1:4" x14ac:dyDescent="0.2">
      <c r="A319" s="295">
        <v>0.72763120000000003</v>
      </c>
      <c r="B319" s="295"/>
      <c r="C319" s="295">
        <v>0.85853760000000001</v>
      </c>
      <c r="D319" s="295"/>
    </row>
    <row r="320" spans="1:4" x14ac:dyDescent="0.2">
      <c r="A320" s="295">
        <v>0.72571129999999995</v>
      </c>
      <c r="B320" s="295"/>
      <c r="C320" s="295">
        <v>0.85790299999999997</v>
      </c>
      <c r="D320" s="295"/>
    </row>
    <row r="321" spans="1:4" x14ac:dyDescent="0.2">
      <c r="A321" s="295">
        <v>0.72480429999999996</v>
      </c>
      <c r="B321" s="295"/>
      <c r="C321" s="295">
        <v>0.85710229999999998</v>
      </c>
      <c r="D321" s="295"/>
    </row>
    <row r="322" spans="1:4" x14ac:dyDescent="0.2">
      <c r="A322" s="295">
        <v>0.72429140000000003</v>
      </c>
      <c r="B322" s="295"/>
      <c r="C322" s="295">
        <v>0.85633230000000005</v>
      </c>
      <c r="D322" s="295"/>
    </row>
    <row r="323" spans="1:4" x14ac:dyDescent="0.2">
      <c r="A323" s="295">
        <v>0.72383399999999998</v>
      </c>
      <c r="B323" s="295"/>
      <c r="C323" s="295">
        <v>0.8560603</v>
      </c>
      <c r="D323" s="295"/>
    </row>
    <row r="324" spans="1:4" x14ac:dyDescent="0.2">
      <c r="A324" s="295">
        <v>0.72298189999999996</v>
      </c>
      <c r="B324" s="295"/>
      <c r="C324" s="295">
        <v>0.85583330000000002</v>
      </c>
      <c r="D324" s="295"/>
    </row>
    <row r="325" spans="1:4" x14ac:dyDescent="0.2">
      <c r="A325" s="295">
        <v>0.72255530000000001</v>
      </c>
      <c r="B325" s="295"/>
      <c r="C325" s="295">
        <v>0.85544949999999997</v>
      </c>
      <c r="D325" s="295"/>
    </row>
    <row r="326" spans="1:4" x14ac:dyDescent="0.2">
      <c r="A326" s="295">
        <v>0.72151589999999999</v>
      </c>
      <c r="B326" s="295"/>
      <c r="C326" s="295">
        <v>0.8551609</v>
      </c>
      <c r="D326" s="295"/>
    </row>
    <row r="327" spans="1:4" x14ac:dyDescent="0.2">
      <c r="A327" s="295">
        <v>0.72085779999999999</v>
      </c>
      <c r="B327" s="295"/>
      <c r="C327" s="295">
        <v>0.85490730000000004</v>
      </c>
      <c r="D327" s="295"/>
    </row>
    <row r="328" spans="1:4" x14ac:dyDescent="0.2">
      <c r="A328" s="295">
        <v>0.7205819</v>
      </c>
      <c r="B328" s="295"/>
      <c r="C328" s="295">
        <v>0.85418139999999998</v>
      </c>
      <c r="D328" s="295"/>
    </row>
    <row r="329" spans="1:4" x14ac:dyDescent="0.2">
      <c r="A329" s="295">
        <v>0.71908340000000004</v>
      </c>
      <c r="B329" s="295"/>
      <c r="C329" s="295">
        <v>0.8539757</v>
      </c>
      <c r="D329" s="295"/>
    </row>
    <row r="330" spans="1:4" x14ac:dyDescent="0.2">
      <c r="A330" s="295">
        <v>0.718553</v>
      </c>
      <c r="B330" s="295"/>
      <c r="C330" s="295">
        <v>0.85381569999999996</v>
      </c>
      <c r="D330" s="295"/>
    </row>
    <row r="331" spans="1:4" x14ac:dyDescent="0.2">
      <c r="A331" s="295">
        <v>0.71768460000000001</v>
      </c>
      <c r="B331" s="295"/>
      <c r="C331" s="295">
        <v>0.85359739999999995</v>
      </c>
      <c r="D331" s="295"/>
    </row>
    <row r="332" spans="1:4" x14ac:dyDescent="0.2">
      <c r="A332" s="295">
        <v>0.71706110000000001</v>
      </c>
      <c r="B332" s="295"/>
      <c r="C332" s="295">
        <v>0.85336710000000005</v>
      </c>
      <c r="D332" s="295"/>
    </row>
    <row r="333" spans="1:4" x14ac:dyDescent="0.2">
      <c r="A333" s="295">
        <v>0.71615320000000005</v>
      </c>
      <c r="B333" s="295"/>
      <c r="C333" s="295">
        <v>0.8528791</v>
      </c>
      <c r="D333" s="295"/>
    </row>
    <row r="334" spans="1:4" x14ac:dyDescent="0.2">
      <c r="A334" s="295">
        <v>0.71550849999999999</v>
      </c>
      <c r="B334" s="295"/>
      <c r="C334" s="295">
        <v>0.85257210000000005</v>
      </c>
      <c r="D334" s="295"/>
    </row>
    <row r="335" spans="1:4" x14ac:dyDescent="0.2">
      <c r="A335" s="295">
        <v>0.71430539999999998</v>
      </c>
      <c r="B335" s="295"/>
      <c r="C335" s="295">
        <v>0.85237989999999997</v>
      </c>
      <c r="D335" s="295"/>
    </row>
    <row r="336" spans="1:4" x14ac:dyDescent="0.2">
      <c r="A336" s="295">
        <v>0.71378030000000003</v>
      </c>
      <c r="B336" s="295"/>
      <c r="C336" s="295">
        <v>0.85205209999999998</v>
      </c>
      <c r="D336" s="295"/>
    </row>
    <row r="337" spans="1:4" x14ac:dyDescent="0.2">
      <c r="A337" s="295">
        <v>0.71292979999999995</v>
      </c>
      <c r="B337" s="295"/>
      <c r="C337" s="295">
        <v>0.85166200000000003</v>
      </c>
      <c r="D337" s="295"/>
    </row>
    <row r="338" spans="1:4" x14ac:dyDescent="0.2">
      <c r="A338" s="295">
        <v>0.71244949999999996</v>
      </c>
      <c r="B338" s="295"/>
      <c r="C338" s="295">
        <v>0.85120649999999998</v>
      </c>
      <c r="D338" s="295"/>
    </row>
    <row r="339" spans="1:4" x14ac:dyDescent="0.2">
      <c r="A339" s="295">
        <v>0.71121800000000002</v>
      </c>
      <c r="B339" s="295"/>
      <c r="C339" s="295">
        <v>0.85102610000000001</v>
      </c>
      <c r="D339" s="295"/>
    </row>
    <row r="340" spans="1:4" x14ac:dyDescent="0.2">
      <c r="A340" s="295">
        <v>0.71027660000000004</v>
      </c>
      <c r="B340" s="295"/>
      <c r="C340" s="295">
        <v>0.85064830000000002</v>
      </c>
      <c r="D340" s="295"/>
    </row>
    <row r="341" spans="1:4" x14ac:dyDescent="0.2">
      <c r="A341" s="295">
        <v>0.71008260000000001</v>
      </c>
      <c r="B341" s="295"/>
      <c r="C341" s="295">
        <v>0.85048380000000001</v>
      </c>
      <c r="D341" s="295"/>
    </row>
    <row r="342" spans="1:4" x14ac:dyDescent="0.2">
      <c r="A342" s="295">
        <v>0.70942629999999995</v>
      </c>
      <c r="B342" s="295"/>
      <c r="C342" s="295">
        <v>0.85011289999999995</v>
      </c>
      <c r="D342" s="295"/>
    </row>
    <row r="343" spans="1:4" x14ac:dyDescent="0.2">
      <c r="A343" s="295">
        <v>0.70817529999999995</v>
      </c>
      <c r="B343" s="295"/>
      <c r="C343" s="295">
        <v>0.84987250000000003</v>
      </c>
      <c r="D343" s="295"/>
    </row>
    <row r="344" spans="1:4" x14ac:dyDescent="0.2">
      <c r="A344" s="295">
        <v>0.70739989999999997</v>
      </c>
      <c r="B344" s="295"/>
      <c r="C344" s="295">
        <v>0.84948749999999995</v>
      </c>
      <c r="D344" s="295"/>
    </row>
    <row r="345" spans="1:4" x14ac:dyDescent="0.2">
      <c r="A345" s="295">
        <v>0.70664159999999998</v>
      </c>
      <c r="B345" s="295"/>
      <c r="C345" s="295">
        <v>0.84907060000000001</v>
      </c>
      <c r="D345" s="295"/>
    </row>
    <row r="346" spans="1:4" x14ac:dyDescent="0.2">
      <c r="A346" s="295">
        <v>0.70569090000000001</v>
      </c>
      <c r="B346" s="295"/>
      <c r="C346" s="295">
        <v>0.84883690000000001</v>
      </c>
      <c r="D346" s="295"/>
    </row>
    <row r="347" spans="1:4" x14ac:dyDescent="0.2">
      <c r="A347" s="295">
        <v>0.7051695</v>
      </c>
      <c r="B347" s="295"/>
      <c r="C347" s="295">
        <v>0.84843789999999997</v>
      </c>
      <c r="D347" s="295"/>
    </row>
    <row r="348" spans="1:4" x14ac:dyDescent="0.2">
      <c r="A348" s="295">
        <v>0.70431509999999997</v>
      </c>
      <c r="B348" s="295"/>
      <c r="C348" s="295">
        <v>0.84814319999999999</v>
      </c>
      <c r="D348" s="295"/>
    </row>
    <row r="349" spans="1:4" x14ac:dyDescent="0.2">
      <c r="A349" s="295">
        <v>0.70406120000000005</v>
      </c>
      <c r="B349" s="295"/>
      <c r="C349" s="295">
        <v>0.8478618</v>
      </c>
      <c r="D349" s="295"/>
    </row>
    <row r="350" spans="1:4" x14ac:dyDescent="0.2">
      <c r="A350" s="295">
        <v>0.70306080000000004</v>
      </c>
      <c r="B350" s="295"/>
      <c r="C350" s="295">
        <v>0.84737030000000002</v>
      </c>
      <c r="D350" s="295"/>
    </row>
    <row r="351" spans="1:4" x14ac:dyDescent="0.2">
      <c r="A351" s="295">
        <v>0.70250230000000002</v>
      </c>
      <c r="B351" s="295"/>
      <c r="C351" s="295">
        <v>0.84721349999999995</v>
      </c>
      <c r="D351" s="295"/>
    </row>
    <row r="352" spans="1:4" x14ac:dyDescent="0.2">
      <c r="A352" s="295">
        <v>0.70155889999999999</v>
      </c>
      <c r="B352" s="295"/>
      <c r="C352" s="295">
        <v>0.84687900000000005</v>
      </c>
      <c r="D352" s="295"/>
    </row>
    <row r="353" spans="1:4" x14ac:dyDescent="0.2">
      <c r="A353" s="295">
        <v>0.70091840000000005</v>
      </c>
      <c r="B353" s="295"/>
      <c r="C353" s="295">
        <v>0.84635349999999998</v>
      </c>
      <c r="D353" s="295"/>
    </row>
    <row r="354" spans="1:4" x14ac:dyDescent="0.2">
      <c r="A354" s="295">
        <v>0.70062880000000005</v>
      </c>
      <c r="B354" s="295"/>
      <c r="C354" s="295">
        <v>0.84604670000000004</v>
      </c>
      <c r="D354" s="295"/>
    </row>
    <row r="355" spans="1:4" x14ac:dyDescent="0.2">
      <c r="A355" s="295">
        <v>0.70011769999999995</v>
      </c>
      <c r="B355" s="295"/>
      <c r="C355" s="295">
        <v>0.84581360000000005</v>
      </c>
      <c r="D355" s="295"/>
    </row>
    <row r="356" spans="1:4" x14ac:dyDescent="0.2">
      <c r="A356" s="295">
        <v>0.69930049999999999</v>
      </c>
      <c r="B356" s="295"/>
      <c r="C356" s="295">
        <v>0.84545709999999996</v>
      </c>
      <c r="D356" s="295"/>
    </row>
    <row r="357" spans="1:4" x14ac:dyDescent="0.2">
      <c r="A357" s="295">
        <v>0.69871729999999999</v>
      </c>
      <c r="B357" s="295"/>
      <c r="C357" s="295">
        <v>0.84474519999999997</v>
      </c>
      <c r="D357" s="295"/>
    </row>
    <row r="358" spans="1:4" x14ac:dyDescent="0.2">
      <c r="A358" s="295">
        <v>0.69826529999999998</v>
      </c>
      <c r="B358" s="295"/>
      <c r="C358" s="295">
        <v>0.84458460000000002</v>
      </c>
      <c r="D358" s="295"/>
    </row>
    <row r="359" spans="1:4" x14ac:dyDescent="0.2">
      <c r="A359" s="295">
        <v>0.69781230000000005</v>
      </c>
      <c r="B359" s="295"/>
      <c r="C359" s="295">
        <v>0.84410289999999999</v>
      </c>
      <c r="D359" s="295"/>
    </row>
    <row r="360" spans="1:4" x14ac:dyDescent="0.2">
      <c r="A360" s="295">
        <v>0.69719339999999996</v>
      </c>
      <c r="B360" s="295"/>
      <c r="C360" s="295">
        <v>0.84373520000000002</v>
      </c>
      <c r="D360" s="295"/>
    </row>
    <row r="361" spans="1:4" x14ac:dyDescent="0.2">
      <c r="A361" s="295">
        <v>0.69663529999999996</v>
      </c>
      <c r="B361" s="295"/>
      <c r="C361" s="295">
        <v>0.8433408</v>
      </c>
      <c r="D361" s="295"/>
    </row>
    <row r="362" spans="1:4" x14ac:dyDescent="0.2">
      <c r="A362" s="295">
        <v>0.69618800000000003</v>
      </c>
      <c r="B362" s="295"/>
      <c r="C362" s="295">
        <v>0.84284550000000003</v>
      </c>
      <c r="D362" s="295"/>
    </row>
    <row r="363" spans="1:4" x14ac:dyDescent="0.2">
      <c r="A363" s="295">
        <v>0.69571300000000003</v>
      </c>
      <c r="B363" s="295"/>
      <c r="C363" s="295">
        <v>0.84215790000000001</v>
      </c>
      <c r="D363" s="295"/>
    </row>
    <row r="364" spans="1:4" x14ac:dyDescent="0.2">
      <c r="A364" s="295">
        <v>0.69471729999999998</v>
      </c>
      <c r="B364" s="295"/>
      <c r="C364" s="295">
        <v>0.84165400000000001</v>
      </c>
      <c r="D364" s="295"/>
    </row>
    <row r="365" spans="1:4" x14ac:dyDescent="0.2">
      <c r="A365" s="295">
        <v>0.69406199999999996</v>
      </c>
      <c r="B365" s="295"/>
      <c r="C365" s="295">
        <v>0.84121409999999996</v>
      </c>
      <c r="D365" s="295"/>
    </row>
    <row r="366" spans="1:4" x14ac:dyDescent="0.2">
      <c r="A366" s="295">
        <v>0.69354079999999996</v>
      </c>
      <c r="B366" s="295"/>
      <c r="C366" s="295">
        <v>0.84104690000000004</v>
      </c>
      <c r="D366" s="295"/>
    </row>
    <row r="367" spans="1:4" x14ac:dyDescent="0.2">
      <c r="A367" s="295">
        <v>0.69259090000000001</v>
      </c>
      <c r="B367" s="295"/>
      <c r="C367" s="295">
        <v>0.84085049999999995</v>
      </c>
      <c r="D367" s="295"/>
    </row>
    <row r="368" spans="1:4" x14ac:dyDescent="0.2">
      <c r="A368" s="295">
        <v>0.69222249999999996</v>
      </c>
      <c r="B368" s="295"/>
      <c r="C368" s="295">
        <v>0.84059640000000002</v>
      </c>
      <c r="D368" s="295"/>
    </row>
    <row r="369" spans="1:4" x14ac:dyDescent="0.2">
      <c r="A369" s="295">
        <v>0.69178770000000001</v>
      </c>
      <c r="B369" s="295"/>
      <c r="C369" s="295">
        <v>0.84034660000000005</v>
      </c>
      <c r="D369" s="295"/>
    </row>
    <row r="370" spans="1:4" x14ac:dyDescent="0.2">
      <c r="A370" s="295">
        <v>0.6912798</v>
      </c>
      <c r="B370" s="295"/>
      <c r="C370" s="295">
        <v>0.83999239999999997</v>
      </c>
      <c r="D370" s="295"/>
    </row>
    <row r="371" spans="1:4" x14ac:dyDescent="0.2">
      <c r="A371" s="295">
        <v>0.69001820000000003</v>
      </c>
      <c r="B371" s="295"/>
      <c r="C371" s="295">
        <v>0.83974269999999995</v>
      </c>
      <c r="D371" s="295"/>
    </row>
    <row r="372" spans="1:4" x14ac:dyDescent="0.2">
      <c r="A372" s="295">
        <v>0.68942329999999996</v>
      </c>
      <c r="B372" s="295"/>
      <c r="C372" s="295">
        <v>0.83944260000000004</v>
      </c>
      <c r="D372" s="295"/>
    </row>
    <row r="373" spans="1:4" x14ac:dyDescent="0.2">
      <c r="A373" s="295">
        <v>0.6888107</v>
      </c>
      <c r="B373" s="295"/>
      <c r="C373" s="295">
        <v>0.83931180000000005</v>
      </c>
      <c r="D373" s="295"/>
    </row>
    <row r="374" spans="1:4" x14ac:dyDescent="0.2">
      <c r="A374" s="295">
        <v>0.68825890000000001</v>
      </c>
      <c r="B374" s="295"/>
      <c r="C374" s="295">
        <v>0.83901939999999997</v>
      </c>
      <c r="D374" s="295"/>
    </row>
    <row r="375" spans="1:4" x14ac:dyDescent="0.2">
      <c r="A375" s="295">
        <v>0.68764150000000002</v>
      </c>
      <c r="B375" s="295"/>
      <c r="C375" s="295">
        <v>0.83893740000000006</v>
      </c>
      <c r="D375" s="295"/>
    </row>
    <row r="376" spans="1:4" x14ac:dyDescent="0.2">
      <c r="A376" s="295">
        <v>0.68659769999999998</v>
      </c>
      <c r="B376" s="295"/>
      <c r="C376" s="295">
        <v>0.83859209999999995</v>
      </c>
      <c r="D376" s="295"/>
    </row>
    <row r="377" spans="1:4" x14ac:dyDescent="0.2">
      <c r="A377" s="295">
        <v>0.68567880000000003</v>
      </c>
      <c r="B377" s="295"/>
      <c r="C377" s="295">
        <v>0.83816690000000005</v>
      </c>
      <c r="D377" s="295"/>
    </row>
    <row r="378" spans="1:4" x14ac:dyDescent="0.2">
      <c r="A378" s="295">
        <v>0.68507830000000003</v>
      </c>
      <c r="B378" s="295"/>
      <c r="C378" s="295">
        <v>0.83801389999999998</v>
      </c>
      <c r="D378" s="295"/>
    </row>
    <row r="379" spans="1:4" x14ac:dyDescent="0.2">
      <c r="A379" s="295">
        <v>0.68461689999999997</v>
      </c>
      <c r="B379" s="295"/>
      <c r="C379" s="295">
        <v>0.83750290000000005</v>
      </c>
      <c r="D379" s="295"/>
    </row>
    <row r="380" spans="1:4" x14ac:dyDescent="0.2">
      <c r="A380" s="295">
        <v>0.68406219999999995</v>
      </c>
      <c r="B380" s="295"/>
      <c r="C380" s="295">
        <v>0.83717319999999995</v>
      </c>
      <c r="D380" s="295"/>
    </row>
    <row r="381" spans="1:4" x14ac:dyDescent="0.2">
      <c r="A381" s="295">
        <v>0.68353719999999996</v>
      </c>
      <c r="B381" s="295"/>
      <c r="C381" s="295">
        <v>0.83690759999999997</v>
      </c>
      <c r="D381" s="295"/>
    </row>
    <row r="382" spans="1:4" x14ac:dyDescent="0.2">
      <c r="A382" s="295">
        <v>0.68316790000000005</v>
      </c>
      <c r="B382" s="295"/>
      <c r="C382" s="295">
        <v>0.83659430000000001</v>
      </c>
      <c r="D382" s="295"/>
    </row>
    <row r="383" spans="1:4" x14ac:dyDescent="0.2">
      <c r="A383" s="295">
        <v>0.68287310000000001</v>
      </c>
      <c r="B383" s="295"/>
      <c r="C383" s="295">
        <v>0.8362832</v>
      </c>
      <c r="D383" s="295"/>
    </row>
    <row r="384" spans="1:4" x14ac:dyDescent="0.2">
      <c r="A384" s="295">
        <v>0.68251320000000004</v>
      </c>
      <c r="B384" s="295"/>
      <c r="C384" s="295">
        <v>0.83611159999999995</v>
      </c>
      <c r="D384" s="295"/>
    </row>
    <row r="385" spans="1:4" x14ac:dyDescent="0.2">
      <c r="A385" s="295">
        <v>0.68200519999999998</v>
      </c>
      <c r="B385" s="295"/>
      <c r="C385" s="295">
        <v>0.83588030000000002</v>
      </c>
      <c r="D385" s="295"/>
    </row>
    <row r="386" spans="1:4" x14ac:dyDescent="0.2">
      <c r="A386" s="295">
        <v>0.68147040000000003</v>
      </c>
      <c r="B386" s="295"/>
      <c r="C386" s="295">
        <v>0.83513850000000001</v>
      </c>
      <c r="D386" s="295"/>
    </row>
    <row r="387" spans="1:4" x14ac:dyDescent="0.2">
      <c r="A387" s="295">
        <v>0.68079109999999998</v>
      </c>
      <c r="B387" s="295"/>
      <c r="C387" s="295">
        <v>0.83504409999999996</v>
      </c>
      <c r="D387" s="295"/>
    </row>
    <row r="388" spans="1:4" x14ac:dyDescent="0.2">
      <c r="A388" s="295">
        <v>0.68048160000000002</v>
      </c>
      <c r="B388" s="295"/>
      <c r="C388" s="295">
        <v>0.83486340000000003</v>
      </c>
      <c r="D388" s="295"/>
    </row>
    <row r="389" spans="1:4" x14ac:dyDescent="0.2">
      <c r="A389" s="295">
        <v>0.67983210000000005</v>
      </c>
      <c r="B389" s="295"/>
      <c r="C389" s="295">
        <v>0.83468169999999997</v>
      </c>
      <c r="D389" s="295"/>
    </row>
    <row r="390" spans="1:4" x14ac:dyDescent="0.2">
      <c r="A390" s="295">
        <v>0.67921019999999999</v>
      </c>
      <c r="B390" s="295"/>
      <c r="C390" s="295">
        <v>0.83436940000000004</v>
      </c>
      <c r="D390" s="295"/>
    </row>
    <row r="391" spans="1:4" x14ac:dyDescent="0.2">
      <c r="A391" s="295">
        <v>0.67876190000000003</v>
      </c>
      <c r="B391" s="295"/>
      <c r="C391" s="295">
        <v>0.83403919999999998</v>
      </c>
      <c r="D391" s="295"/>
    </row>
    <row r="392" spans="1:4" x14ac:dyDescent="0.2">
      <c r="A392" s="295">
        <v>0.67774840000000003</v>
      </c>
      <c r="B392" s="295"/>
      <c r="C392" s="295">
        <v>0.83390799999999998</v>
      </c>
      <c r="D392" s="295"/>
    </row>
    <row r="393" spans="1:4" x14ac:dyDescent="0.2">
      <c r="A393" s="295">
        <v>0.67687370000000002</v>
      </c>
      <c r="B393" s="295"/>
      <c r="C393" s="295">
        <v>0.83376969999999995</v>
      </c>
      <c r="D393" s="295"/>
    </row>
    <row r="394" spans="1:4" x14ac:dyDescent="0.2">
      <c r="A394" s="295">
        <v>0.67658609999999997</v>
      </c>
      <c r="B394" s="295"/>
      <c r="C394" s="295">
        <v>0.83360029999999996</v>
      </c>
      <c r="D394" s="295"/>
    </row>
    <row r="395" spans="1:4" x14ac:dyDescent="0.2">
      <c r="A395" s="295">
        <v>0.67570949999999996</v>
      </c>
      <c r="B395" s="295"/>
      <c r="C395" s="295">
        <v>0.8332986</v>
      </c>
      <c r="D395" s="295"/>
    </row>
    <row r="396" spans="1:4" x14ac:dyDescent="0.2">
      <c r="A396" s="295">
        <v>0.67507569999999995</v>
      </c>
      <c r="B396" s="295"/>
      <c r="C396" s="295">
        <v>0.83317699999999995</v>
      </c>
      <c r="D396" s="295"/>
    </row>
    <row r="397" spans="1:4" x14ac:dyDescent="0.2">
      <c r="A397" s="295">
        <v>0.67484710000000003</v>
      </c>
      <c r="B397" s="295"/>
      <c r="C397" s="295">
        <v>0.83309960000000005</v>
      </c>
      <c r="D397" s="295"/>
    </row>
    <row r="398" spans="1:4" x14ac:dyDescent="0.2">
      <c r="A398" s="295">
        <v>0.67398279999999999</v>
      </c>
      <c r="B398" s="295"/>
      <c r="C398" s="295">
        <v>0.83297080000000001</v>
      </c>
      <c r="D398" s="295"/>
    </row>
    <row r="399" spans="1:4" x14ac:dyDescent="0.2">
      <c r="A399" s="295">
        <v>0.67360690000000001</v>
      </c>
      <c r="B399" s="295"/>
      <c r="C399" s="295">
        <v>0.83252329999999997</v>
      </c>
      <c r="D399" s="295"/>
    </row>
    <row r="400" spans="1:4" x14ac:dyDescent="0.2">
      <c r="A400" s="295">
        <v>0.67298089999999999</v>
      </c>
      <c r="B400" s="295"/>
      <c r="C400" s="295">
        <v>0.83236880000000002</v>
      </c>
      <c r="D400" s="295"/>
    </row>
    <row r="401" spans="1:4" x14ac:dyDescent="0.2">
      <c r="A401" s="295">
        <v>0.67229539999999999</v>
      </c>
      <c r="B401" s="295"/>
      <c r="C401" s="295">
        <v>0.83212509999999995</v>
      </c>
      <c r="D401" s="295"/>
    </row>
    <row r="402" spans="1:4" x14ac:dyDescent="0.2">
      <c r="A402" s="295">
        <v>0.67135909999999999</v>
      </c>
      <c r="B402" s="295"/>
      <c r="C402" s="295">
        <v>0.83194590000000002</v>
      </c>
      <c r="D402" s="295"/>
    </row>
    <row r="403" spans="1:4" x14ac:dyDescent="0.2">
      <c r="A403" s="295">
        <v>0.6711627</v>
      </c>
      <c r="B403" s="295"/>
      <c r="C403" s="295">
        <v>0.83174840000000005</v>
      </c>
      <c r="D403" s="295"/>
    </row>
    <row r="404" spans="1:4" x14ac:dyDescent="0.2">
      <c r="A404" s="295">
        <v>0.67084960000000005</v>
      </c>
      <c r="B404" s="295"/>
      <c r="C404" s="295">
        <v>0.83139589999999997</v>
      </c>
      <c r="D404" s="295"/>
    </row>
    <row r="405" spans="1:4" x14ac:dyDescent="0.2">
      <c r="A405" s="295">
        <v>0.67055810000000005</v>
      </c>
      <c r="B405" s="295"/>
      <c r="C405" s="295">
        <v>0.83117430000000003</v>
      </c>
      <c r="D405" s="295"/>
    </row>
    <row r="406" spans="1:4" x14ac:dyDescent="0.2">
      <c r="A406" s="295">
        <v>0.67020150000000001</v>
      </c>
      <c r="B406" s="295"/>
      <c r="C406" s="295">
        <v>0.8304781</v>
      </c>
      <c r="D406" s="295"/>
    </row>
    <row r="407" spans="1:4" x14ac:dyDescent="0.2">
      <c r="A407" s="295">
        <v>0.66989160000000003</v>
      </c>
      <c r="B407" s="295"/>
      <c r="C407" s="295">
        <v>0.83026199999999994</v>
      </c>
      <c r="D407" s="295"/>
    </row>
    <row r="408" spans="1:4" x14ac:dyDescent="0.2">
      <c r="A408" s="295">
        <v>0.66950390000000004</v>
      </c>
      <c r="B408" s="295"/>
      <c r="C408" s="295">
        <v>0.83002240000000005</v>
      </c>
      <c r="D408" s="295"/>
    </row>
    <row r="409" spans="1:4" x14ac:dyDescent="0.2">
      <c r="A409" s="295">
        <v>0.66866510000000001</v>
      </c>
      <c r="B409" s="295"/>
      <c r="C409" s="295">
        <v>0.8296926</v>
      </c>
      <c r="D409" s="295"/>
    </row>
    <row r="410" spans="1:4" x14ac:dyDescent="0.2">
      <c r="A410" s="295">
        <v>0.66817839999999995</v>
      </c>
      <c r="B410" s="295"/>
      <c r="C410" s="295">
        <v>0.8295865</v>
      </c>
      <c r="D410" s="295"/>
    </row>
    <row r="411" spans="1:4" x14ac:dyDescent="0.2">
      <c r="A411" s="295">
        <v>0.66780620000000002</v>
      </c>
      <c r="B411" s="295"/>
      <c r="C411" s="295">
        <v>0.829461</v>
      </c>
      <c r="D411" s="295"/>
    </row>
    <row r="412" spans="1:4" x14ac:dyDescent="0.2">
      <c r="A412" s="295">
        <v>0.66754979999999997</v>
      </c>
      <c r="B412" s="295"/>
      <c r="C412" s="295">
        <v>0.82923970000000002</v>
      </c>
      <c r="D412" s="295"/>
    </row>
    <row r="413" spans="1:4" x14ac:dyDescent="0.2">
      <c r="A413" s="295">
        <v>0.6672285</v>
      </c>
      <c r="B413" s="295"/>
      <c r="C413" s="295">
        <v>0.82907260000000005</v>
      </c>
      <c r="D413" s="295"/>
    </row>
    <row r="414" spans="1:4" x14ac:dyDescent="0.2">
      <c r="A414" s="295">
        <v>0.66611310000000001</v>
      </c>
      <c r="B414" s="295"/>
      <c r="C414" s="295">
        <v>0.82885819999999999</v>
      </c>
      <c r="D414" s="295"/>
    </row>
    <row r="415" spans="1:4" x14ac:dyDescent="0.2">
      <c r="A415" s="295">
        <v>0.66564939999999995</v>
      </c>
      <c r="B415" s="295"/>
      <c r="C415" s="295">
        <v>0.82876340000000004</v>
      </c>
      <c r="D415" s="295"/>
    </row>
    <row r="416" spans="1:4" x14ac:dyDescent="0.2">
      <c r="A416" s="295">
        <v>0.66549020000000003</v>
      </c>
      <c r="B416" s="295"/>
      <c r="C416" s="295">
        <v>0.8285399</v>
      </c>
      <c r="D416" s="295"/>
    </row>
    <row r="417" spans="1:4" x14ac:dyDescent="0.2">
      <c r="A417" s="295">
        <v>0.66439930000000003</v>
      </c>
      <c r="B417" s="295"/>
      <c r="C417" s="295">
        <v>0.8283722</v>
      </c>
      <c r="D417" s="295"/>
    </row>
    <row r="418" spans="1:4" x14ac:dyDescent="0.2">
      <c r="A418" s="295">
        <v>0.66359199999999996</v>
      </c>
      <c r="B418" s="295"/>
      <c r="C418" s="295">
        <v>0.82805989999999996</v>
      </c>
      <c r="D418" s="295"/>
    </row>
    <row r="419" spans="1:4" x14ac:dyDescent="0.2">
      <c r="A419" s="295">
        <v>0.66298880000000004</v>
      </c>
      <c r="B419" s="295"/>
      <c r="C419" s="295">
        <v>0.82786630000000005</v>
      </c>
      <c r="D419" s="295"/>
    </row>
    <row r="420" spans="1:4" x14ac:dyDescent="0.2">
      <c r="A420" s="295">
        <v>0.66203460000000003</v>
      </c>
      <c r="B420" s="295"/>
      <c r="C420" s="295">
        <v>0.82735990000000004</v>
      </c>
      <c r="D420" s="295"/>
    </row>
    <row r="421" spans="1:4" x14ac:dyDescent="0.2">
      <c r="A421" s="295">
        <v>0.66166139999999996</v>
      </c>
      <c r="B421" s="295"/>
      <c r="C421" s="295">
        <v>0.8270904</v>
      </c>
      <c r="D421" s="295"/>
    </row>
    <row r="422" spans="1:4" x14ac:dyDescent="0.2">
      <c r="A422" s="295">
        <v>0.66092150000000005</v>
      </c>
      <c r="B422" s="295"/>
      <c r="C422" s="295">
        <v>0.82684159999999995</v>
      </c>
      <c r="D422" s="295"/>
    </row>
    <row r="423" spans="1:4" x14ac:dyDescent="0.2">
      <c r="A423" s="295">
        <v>0.66006140000000002</v>
      </c>
      <c r="B423" s="295"/>
      <c r="C423" s="295">
        <v>0.82623489999999999</v>
      </c>
      <c r="D423" s="295"/>
    </row>
    <row r="424" spans="1:4" x14ac:dyDescent="0.2">
      <c r="A424" s="295">
        <v>0.65919919999999999</v>
      </c>
      <c r="B424" s="295"/>
      <c r="C424" s="295">
        <v>0.82586590000000004</v>
      </c>
      <c r="D424" s="295"/>
    </row>
    <row r="425" spans="1:4" x14ac:dyDescent="0.2">
      <c r="A425" s="295">
        <v>0.65849769999999996</v>
      </c>
      <c r="B425" s="295"/>
      <c r="C425" s="295">
        <v>0.82568059999999999</v>
      </c>
      <c r="D425" s="295"/>
    </row>
    <row r="426" spans="1:4" x14ac:dyDescent="0.2">
      <c r="A426" s="295">
        <v>0.65800020000000004</v>
      </c>
      <c r="B426" s="295"/>
      <c r="C426" s="295">
        <v>0.8255477</v>
      </c>
      <c r="D426" s="295"/>
    </row>
    <row r="427" spans="1:4" x14ac:dyDescent="0.2">
      <c r="A427" s="295">
        <v>0.65701560000000003</v>
      </c>
      <c r="B427" s="295"/>
      <c r="C427" s="295">
        <v>0.82533259999999997</v>
      </c>
      <c r="D427" s="295"/>
    </row>
    <row r="428" spans="1:4" x14ac:dyDescent="0.2">
      <c r="A428" s="295">
        <v>0.65674869999999996</v>
      </c>
      <c r="B428" s="295"/>
      <c r="C428" s="295">
        <v>0.82505189999999995</v>
      </c>
      <c r="D428" s="295"/>
    </row>
    <row r="429" spans="1:4" x14ac:dyDescent="0.2">
      <c r="A429" s="295">
        <v>0.65626309999999999</v>
      </c>
      <c r="B429" s="295"/>
      <c r="C429" s="295">
        <v>0.82489480000000004</v>
      </c>
      <c r="D429" s="295"/>
    </row>
    <row r="430" spans="1:4" x14ac:dyDescent="0.2">
      <c r="A430" s="295">
        <v>0.65588820000000003</v>
      </c>
      <c r="B430" s="295"/>
      <c r="C430" s="295">
        <v>0.82468909999999995</v>
      </c>
      <c r="D430" s="295"/>
    </row>
    <row r="431" spans="1:4" x14ac:dyDescent="0.2">
      <c r="A431" s="295">
        <v>0.65568919999999997</v>
      </c>
      <c r="B431" s="295"/>
      <c r="C431" s="295">
        <v>0.82449119999999998</v>
      </c>
      <c r="D431" s="295"/>
    </row>
    <row r="432" spans="1:4" x14ac:dyDescent="0.2">
      <c r="A432" s="295">
        <v>0.65509249999999997</v>
      </c>
      <c r="B432" s="295"/>
      <c r="C432" s="295">
        <v>0.82423139999999995</v>
      </c>
      <c r="D432" s="295"/>
    </row>
    <row r="433" spans="1:4" x14ac:dyDescent="0.2">
      <c r="A433" s="295">
        <v>0.65428889999999995</v>
      </c>
      <c r="B433" s="295"/>
      <c r="C433" s="295">
        <v>0.82416800000000001</v>
      </c>
      <c r="D433" s="295"/>
    </row>
    <row r="434" spans="1:4" x14ac:dyDescent="0.2">
      <c r="A434" s="295">
        <v>0.65352259999999995</v>
      </c>
      <c r="B434" s="295"/>
      <c r="C434" s="295">
        <v>0.82406330000000005</v>
      </c>
      <c r="D434" s="295"/>
    </row>
    <row r="435" spans="1:4" x14ac:dyDescent="0.2">
      <c r="A435" s="295">
        <v>0.6529121</v>
      </c>
      <c r="B435" s="295"/>
      <c r="C435" s="295">
        <v>0.82368770000000002</v>
      </c>
      <c r="D435" s="295"/>
    </row>
    <row r="436" spans="1:4" x14ac:dyDescent="0.2">
      <c r="A436" s="295">
        <v>0.65278919999999996</v>
      </c>
      <c r="B436" s="295"/>
      <c r="C436" s="295">
        <v>0.82345659999999998</v>
      </c>
      <c r="D436" s="295"/>
    </row>
    <row r="437" spans="1:4" x14ac:dyDescent="0.2">
      <c r="A437" s="295">
        <v>0.65250680000000005</v>
      </c>
      <c r="B437" s="295"/>
      <c r="C437" s="295">
        <v>0.82321169999999999</v>
      </c>
      <c r="D437" s="295"/>
    </row>
    <row r="438" spans="1:4" x14ac:dyDescent="0.2">
      <c r="A438" s="295">
        <v>0.65224360000000003</v>
      </c>
      <c r="B438" s="295"/>
      <c r="C438" s="295">
        <v>0.82285059999999999</v>
      </c>
      <c r="D438" s="295"/>
    </row>
    <row r="439" spans="1:4" x14ac:dyDescent="0.2">
      <c r="A439" s="295">
        <v>0.65184810000000004</v>
      </c>
      <c r="B439" s="295"/>
      <c r="C439" s="295">
        <v>0.82240959999999996</v>
      </c>
      <c r="D439" s="295"/>
    </row>
    <row r="440" spans="1:4" x14ac:dyDescent="0.2">
      <c r="A440" s="295">
        <v>0.65117619999999998</v>
      </c>
      <c r="B440" s="295"/>
      <c r="C440" s="295">
        <v>0.8221347</v>
      </c>
      <c r="D440" s="295"/>
    </row>
    <row r="441" spans="1:4" x14ac:dyDescent="0.2">
      <c r="A441" s="295">
        <v>0.65022530000000001</v>
      </c>
      <c r="B441" s="295"/>
      <c r="C441" s="295">
        <v>0.82192730000000003</v>
      </c>
      <c r="D441" s="295"/>
    </row>
    <row r="442" spans="1:4" x14ac:dyDescent="0.2">
      <c r="A442" s="295">
        <v>0.64953159999999999</v>
      </c>
      <c r="B442" s="295"/>
      <c r="C442" s="295">
        <v>0.82175880000000001</v>
      </c>
      <c r="D442" s="295"/>
    </row>
    <row r="443" spans="1:4" x14ac:dyDescent="0.2">
      <c r="A443" s="295">
        <v>0.64881350000000004</v>
      </c>
      <c r="B443" s="295"/>
      <c r="C443" s="295">
        <v>0.82142879999999996</v>
      </c>
      <c r="D443" s="295"/>
    </row>
    <row r="444" spans="1:4" x14ac:dyDescent="0.2">
      <c r="A444" s="295">
        <v>0.64788760000000001</v>
      </c>
      <c r="B444" s="295"/>
      <c r="C444" s="295">
        <v>0.82122439999999997</v>
      </c>
      <c r="D444" s="295"/>
    </row>
    <row r="445" spans="1:4" x14ac:dyDescent="0.2">
      <c r="A445" s="295">
        <v>0.64755879999999999</v>
      </c>
      <c r="B445" s="295"/>
      <c r="C445" s="295">
        <v>0.82116140000000004</v>
      </c>
      <c r="D445" s="295"/>
    </row>
    <row r="446" spans="1:4" x14ac:dyDescent="0.2">
      <c r="A446" s="295">
        <v>0.64716169999999995</v>
      </c>
      <c r="B446" s="295"/>
      <c r="C446" s="295">
        <v>0.82095169999999995</v>
      </c>
      <c r="D446" s="295"/>
    </row>
    <row r="447" spans="1:4" x14ac:dyDescent="0.2">
      <c r="A447" s="295">
        <v>0.64713489999999996</v>
      </c>
      <c r="B447" s="295"/>
      <c r="C447" s="295">
        <v>0.82063330000000001</v>
      </c>
      <c r="D447" s="295"/>
    </row>
    <row r="448" spans="1:4" x14ac:dyDescent="0.2">
      <c r="A448" s="295">
        <v>0.64669410000000005</v>
      </c>
      <c r="B448" s="295"/>
      <c r="C448" s="295">
        <v>0.82017700000000004</v>
      </c>
      <c r="D448" s="295"/>
    </row>
    <row r="449" spans="1:4" x14ac:dyDescent="0.2">
      <c r="A449" s="295">
        <v>0.64583299999999999</v>
      </c>
      <c r="B449" s="295"/>
      <c r="C449" s="295">
        <v>0.82007660000000004</v>
      </c>
      <c r="D449" s="295"/>
    </row>
    <row r="450" spans="1:4" x14ac:dyDescent="0.2">
      <c r="A450" s="295">
        <v>0.64541040000000005</v>
      </c>
      <c r="B450" s="295"/>
      <c r="C450" s="295">
        <v>0.81993389999999999</v>
      </c>
      <c r="D450" s="295"/>
    </row>
    <row r="451" spans="1:4" x14ac:dyDescent="0.2">
      <c r="A451" s="295">
        <v>0.64478820000000003</v>
      </c>
      <c r="B451" s="295"/>
      <c r="C451" s="295">
        <v>0.81971479999999997</v>
      </c>
      <c r="D451" s="295"/>
    </row>
    <row r="452" spans="1:4" x14ac:dyDescent="0.2">
      <c r="A452" s="295">
        <v>0.64423589999999997</v>
      </c>
      <c r="B452" s="295"/>
      <c r="C452" s="295">
        <v>0.81947139999999996</v>
      </c>
      <c r="D452" s="295"/>
    </row>
    <row r="453" spans="1:4" x14ac:dyDescent="0.2">
      <c r="A453" s="295">
        <v>0.64397450000000001</v>
      </c>
      <c r="B453" s="295"/>
      <c r="C453" s="295">
        <v>0.8193513</v>
      </c>
      <c r="D453" s="295"/>
    </row>
    <row r="454" spans="1:4" x14ac:dyDescent="0.2">
      <c r="A454" s="295">
        <v>0.64313799999999999</v>
      </c>
      <c r="B454" s="295"/>
      <c r="C454" s="295">
        <v>0.81923170000000001</v>
      </c>
      <c r="D454" s="295"/>
    </row>
    <row r="455" spans="1:4" x14ac:dyDescent="0.2">
      <c r="A455" s="295">
        <v>0.6430555</v>
      </c>
      <c r="B455" s="295"/>
      <c r="C455" s="295">
        <v>0.81887869999999996</v>
      </c>
      <c r="D455" s="295"/>
    </row>
    <row r="456" spans="1:4" x14ac:dyDescent="0.2">
      <c r="A456" s="295">
        <v>0.64268130000000001</v>
      </c>
      <c r="B456" s="295"/>
      <c r="C456" s="295">
        <v>0.81873549999999995</v>
      </c>
      <c r="D456" s="295"/>
    </row>
    <row r="457" spans="1:4" x14ac:dyDescent="0.2">
      <c r="A457" s="295">
        <v>0.64215219999999995</v>
      </c>
      <c r="B457" s="295"/>
      <c r="C457" s="295">
        <v>0.81860440000000001</v>
      </c>
      <c r="D457" s="295"/>
    </row>
    <row r="458" spans="1:4" x14ac:dyDescent="0.2">
      <c r="A458" s="295">
        <v>0.64175230000000005</v>
      </c>
      <c r="B458" s="295"/>
      <c r="C458" s="295">
        <v>0.81834220000000002</v>
      </c>
      <c r="D458" s="295"/>
    </row>
    <row r="459" spans="1:4" x14ac:dyDescent="0.2">
      <c r="A459" s="295">
        <v>0.64137960000000005</v>
      </c>
      <c r="B459" s="295"/>
      <c r="C459" s="295">
        <v>0.81820959999999998</v>
      </c>
      <c r="D459" s="295"/>
    </row>
    <row r="460" spans="1:4" x14ac:dyDescent="0.2">
      <c r="A460" s="295">
        <v>0.64105449999999997</v>
      </c>
      <c r="B460" s="295"/>
      <c r="C460" s="295">
        <v>0.81795870000000004</v>
      </c>
      <c r="D460" s="295"/>
    </row>
    <row r="461" spans="1:4" x14ac:dyDescent="0.2">
      <c r="A461" s="295">
        <v>0.64069540000000003</v>
      </c>
      <c r="B461" s="295"/>
      <c r="C461" s="295">
        <v>0.81782630000000001</v>
      </c>
      <c r="D461" s="295"/>
    </row>
    <row r="462" spans="1:4" x14ac:dyDescent="0.2">
      <c r="A462" s="295">
        <v>0.64044630000000002</v>
      </c>
      <c r="B462" s="295"/>
      <c r="C462" s="295">
        <v>0.81756229999999996</v>
      </c>
      <c r="D462" s="295"/>
    </row>
    <row r="463" spans="1:4" x14ac:dyDescent="0.2">
      <c r="A463" s="295">
        <v>0.63951440000000004</v>
      </c>
      <c r="B463" s="295"/>
      <c r="C463" s="295">
        <v>0.81734070000000003</v>
      </c>
      <c r="D463" s="295"/>
    </row>
    <row r="464" spans="1:4" x14ac:dyDescent="0.2">
      <c r="A464" s="295">
        <v>0.63866350000000005</v>
      </c>
      <c r="B464" s="295"/>
      <c r="C464" s="295">
        <v>0.8169864</v>
      </c>
      <c r="D464" s="295"/>
    </row>
    <row r="465" spans="1:4" x14ac:dyDescent="0.2">
      <c r="A465" s="295">
        <v>0.63791220000000004</v>
      </c>
      <c r="B465" s="295"/>
      <c r="C465" s="295">
        <v>0.81684190000000001</v>
      </c>
      <c r="D465" s="295"/>
    </row>
    <row r="466" spans="1:4" x14ac:dyDescent="0.2">
      <c r="A466" s="295">
        <v>0.63744599999999996</v>
      </c>
      <c r="B466" s="295"/>
      <c r="C466" s="295">
        <v>0.81642340000000002</v>
      </c>
      <c r="D466" s="295"/>
    </row>
    <row r="467" spans="1:4" x14ac:dyDescent="0.2">
      <c r="A467" s="295">
        <v>0.63701790000000003</v>
      </c>
      <c r="B467" s="295"/>
      <c r="C467" s="295">
        <v>0.81627479999999997</v>
      </c>
      <c r="D467" s="295"/>
    </row>
    <row r="468" spans="1:4" x14ac:dyDescent="0.2">
      <c r="A468" s="295">
        <v>0.63663749999999997</v>
      </c>
      <c r="B468" s="295"/>
      <c r="C468" s="295">
        <v>0.81610970000000005</v>
      </c>
      <c r="D468" s="295"/>
    </row>
    <row r="469" spans="1:4" x14ac:dyDescent="0.2">
      <c r="A469" s="295">
        <v>0.63617979999999996</v>
      </c>
      <c r="B469" s="295"/>
      <c r="C469" s="295">
        <v>0.8158067</v>
      </c>
      <c r="D469" s="295"/>
    </row>
    <row r="470" spans="1:4" x14ac:dyDescent="0.2">
      <c r="A470" s="295">
        <v>0.63566959999999995</v>
      </c>
      <c r="B470" s="295"/>
      <c r="C470" s="295">
        <v>0.81560750000000004</v>
      </c>
      <c r="D470" s="295"/>
    </row>
    <row r="471" spans="1:4" x14ac:dyDescent="0.2">
      <c r="A471" s="295">
        <v>0.63535909999999995</v>
      </c>
      <c r="B471" s="295"/>
      <c r="C471" s="295">
        <v>0.81540290000000004</v>
      </c>
      <c r="D471" s="295"/>
    </row>
    <row r="472" spans="1:4" x14ac:dyDescent="0.2">
      <c r="A472" s="295">
        <v>0.6348935</v>
      </c>
      <c r="B472" s="295"/>
      <c r="C472" s="295">
        <v>0.81510899999999997</v>
      </c>
      <c r="D472" s="295"/>
    </row>
    <row r="473" spans="1:4" x14ac:dyDescent="0.2">
      <c r="A473" s="295">
        <v>0.63427319999999998</v>
      </c>
      <c r="B473" s="295"/>
      <c r="C473" s="295">
        <v>0.81487100000000001</v>
      </c>
      <c r="D473" s="295"/>
    </row>
    <row r="474" spans="1:4" x14ac:dyDescent="0.2">
      <c r="A474" s="295">
        <v>0.63379269999999999</v>
      </c>
      <c r="B474" s="295"/>
      <c r="C474" s="295">
        <v>0.81480419999999998</v>
      </c>
      <c r="D474" s="295"/>
    </row>
    <row r="475" spans="1:4" x14ac:dyDescent="0.2">
      <c r="A475" s="295">
        <v>0.63305310000000004</v>
      </c>
      <c r="B475" s="295"/>
      <c r="C475" s="295">
        <v>0.81464119999999995</v>
      </c>
      <c r="D475" s="295"/>
    </row>
    <row r="476" spans="1:4" x14ac:dyDescent="0.2">
      <c r="A476" s="295">
        <v>0.63263389999999997</v>
      </c>
      <c r="B476" s="295"/>
      <c r="C476" s="295">
        <v>0.81448189999999998</v>
      </c>
      <c r="D476" s="295"/>
    </row>
    <row r="477" spans="1:4" x14ac:dyDescent="0.2">
      <c r="A477" s="295">
        <v>0.63234199999999996</v>
      </c>
      <c r="B477" s="295"/>
      <c r="C477" s="295">
        <v>0.81426129999999997</v>
      </c>
      <c r="D477" s="295"/>
    </row>
    <row r="478" spans="1:4" x14ac:dyDescent="0.2">
      <c r="A478" s="295">
        <v>0.63189059999999997</v>
      </c>
      <c r="B478" s="295"/>
      <c r="C478" s="295">
        <v>0.81407339999999995</v>
      </c>
      <c r="D478" s="295"/>
    </row>
    <row r="479" spans="1:4" x14ac:dyDescent="0.2">
      <c r="A479" s="295">
        <v>0.63092899999999996</v>
      </c>
      <c r="B479" s="295"/>
      <c r="C479" s="295">
        <v>0.81393800000000005</v>
      </c>
      <c r="D479" s="295"/>
    </row>
    <row r="480" spans="1:4" x14ac:dyDescent="0.2">
      <c r="A480" s="295">
        <v>0.63080590000000003</v>
      </c>
      <c r="B480" s="295"/>
      <c r="C480" s="295">
        <v>0.81380419999999998</v>
      </c>
      <c r="D480" s="295"/>
    </row>
    <row r="481" spans="1:4" x14ac:dyDescent="0.2">
      <c r="A481" s="295">
        <v>0.63041990000000003</v>
      </c>
      <c r="B481" s="295"/>
      <c r="C481" s="295">
        <v>0.81360730000000003</v>
      </c>
      <c r="D481" s="295"/>
    </row>
    <row r="482" spans="1:4" x14ac:dyDescent="0.2">
      <c r="A482" s="295">
        <v>0.63009899999999996</v>
      </c>
      <c r="B482" s="295"/>
      <c r="C482" s="295">
        <v>0.81347369999999997</v>
      </c>
      <c r="D482" s="295"/>
    </row>
    <row r="483" spans="1:4" x14ac:dyDescent="0.2">
      <c r="A483" s="295">
        <v>0.62986660000000005</v>
      </c>
      <c r="B483" s="295"/>
      <c r="C483" s="295">
        <v>0.81316690000000003</v>
      </c>
      <c r="D483" s="295"/>
    </row>
    <row r="484" spans="1:4" x14ac:dyDescent="0.2">
      <c r="A484" s="295">
        <v>0.62968869999999999</v>
      </c>
      <c r="B484" s="295"/>
      <c r="C484" s="295">
        <v>0.81304650000000001</v>
      </c>
      <c r="D484" s="295"/>
    </row>
    <row r="485" spans="1:4" x14ac:dyDescent="0.2">
      <c r="A485" s="295">
        <v>0.62953219999999999</v>
      </c>
      <c r="B485" s="295"/>
      <c r="C485" s="295">
        <v>0.81277869999999997</v>
      </c>
      <c r="D485" s="295"/>
    </row>
    <row r="486" spans="1:4" x14ac:dyDescent="0.2">
      <c r="A486" s="295">
        <v>0.62909150000000003</v>
      </c>
      <c r="B486" s="295"/>
      <c r="C486" s="295">
        <v>0.8125869</v>
      </c>
      <c r="D486" s="295"/>
    </row>
    <row r="487" spans="1:4" x14ac:dyDescent="0.2">
      <c r="A487" s="295">
        <v>0.62882850000000001</v>
      </c>
      <c r="B487" s="295"/>
      <c r="C487" s="295">
        <v>0.81238969999999999</v>
      </c>
      <c r="D487" s="295"/>
    </row>
    <row r="488" spans="1:4" x14ac:dyDescent="0.2">
      <c r="A488" s="295">
        <v>0.6282432</v>
      </c>
      <c r="B488" s="295"/>
      <c r="C488" s="295">
        <v>0.81226679999999996</v>
      </c>
      <c r="D488" s="295"/>
    </row>
    <row r="489" spans="1:4" x14ac:dyDescent="0.2">
      <c r="A489" s="295">
        <v>0.62796039999999997</v>
      </c>
      <c r="B489" s="295"/>
      <c r="C489" s="295">
        <v>0.81204160000000003</v>
      </c>
      <c r="D489" s="295"/>
    </row>
    <row r="490" spans="1:4" x14ac:dyDescent="0.2">
      <c r="A490" s="295">
        <v>0.62777380000000005</v>
      </c>
      <c r="B490" s="295"/>
      <c r="C490" s="295">
        <v>0.81193720000000003</v>
      </c>
      <c r="D490" s="295"/>
    </row>
    <row r="491" spans="1:4" x14ac:dyDescent="0.2">
      <c r="A491" s="295">
        <v>0.62701039999999997</v>
      </c>
      <c r="B491" s="295"/>
      <c r="C491" s="295">
        <v>0.81179420000000002</v>
      </c>
      <c r="D491" s="295"/>
    </row>
    <row r="492" spans="1:4" x14ac:dyDescent="0.2">
      <c r="A492" s="295">
        <v>0.62657890000000005</v>
      </c>
      <c r="B492" s="295"/>
      <c r="C492" s="295">
        <v>0.81173640000000002</v>
      </c>
      <c r="D492" s="295"/>
    </row>
    <row r="493" spans="1:4" x14ac:dyDescent="0.2">
      <c r="A493" s="295">
        <v>0.62644100000000003</v>
      </c>
      <c r="B493" s="295"/>
      <c r="C493" s="295">
        <v>0.81166329999999998</v>
      </c>
      <c r="D493" s="295"/>
    </row>
    <row r="494" spans="1:4" x14ac:dyDescent="0.2">
      <c r="A494" s="295">
        <v>0.62620710000000002</v>
      </c>
      <c r="B494" s="295"/>
      <c r="C494" s="295">
        <v>0.81147320000000001</v>
      </c>
      <c r="D494" s="295"/>
    </row>
    <row r="495" spans="1:4" x14ac:dyDescent="0.2">
      <c r="A495" s="295">
        <v>0.6257935</v>
      </c>
      <c r="B495" s="295"/>
      <c r="C495" s="295">
        <v>0.81132610000000005</v>
      </c>
      <c r="D495" s="295"/>
    </row>
    <row r="496" spans="1:4" x14ac:dyDescent="0.2">
      <c r="A496" s="295">
        <v>0.62556750000000005</v>
      </c>
      <c r="B496" s="295"/>
      <c r="C496" s="295">
        <v>0.81116860000000002</v>
      </c>
      <c r="D496" s="295"/>
    </row>
    <row r="497" spans="1:4" x14ac:dyDescent="0.2">
      <c r="A497" s="295">
        <v>0.62503960000000003</v>
      </c>
      <c r="B497" s="295"/>
      <c r="C497" s="295">
        <v>0.81100159999999999</v>
      </c>
      <c r="D497" s="295"/>
    </row>
    <row r="498" spans="1:4" x14ac:dyDescent="0.2">
      <c r="A498" s="295">
        <v>0.62448369999999997</v>
      </c>
      <c r="B498" s="295"/>
      <c r="C498" s="295">
        <v>0.81076490000000001</v>
      </c>
      <c r="D498" s="295"/>
    </row>
    <row r="499" spans="1:4" x14ac:dyDescent="0.2">
      <c r="A499" s="295">
        <v>0.62427069999999996</v>
      </c>
      <c r="B499" s="295"/>
      <c r="C499" s="295">
        <v>0.81060620000000005</v>
      </c>
      <c r="D499" s="295"/>
    </row>
    <row r="500" spans="1:4" x14ac:dyDescent="0.2">
      <c r="A500" s="295">
        <v>0.62381679999999995</v>
      </c>
      <c r="B500" s="295"/>
      <c r="C500" s="295">
        <v>0.81045009999999995</v>
      </c>
      <c r="D500" s="295"/>
    </row>
    <row r="501" spans="1:4" x14ac:dyDescent="0.2">
      <c r="A501" s="295">
        <v>0.6234674</v>
      </c>
      <c r="B501" s="295"/>
      <c r="C501" s="295">
        <v>0.81028129999999998</v>
      </c>
      <c r="D501" s="295"/>
    </row>
    <row r="502" spans="1:4" x14ac:dyDescent="0.2">
      <c r="A502" s="295">
        <v>0.62324230000000003</v>
      </c>
      <c r="B502" s="295"/>
      <c r="C502" s="295">
        <v>0.81020190000000003</v>
      </c>
      <c r="D502" s="295"/>
    </row>
    <row r="503" spans="1:4" x14ac:dyDescent="0.2">
      <c r="A503" s="295">
        <v>0.62277899999999997</v>
      </c>
      <c r="B503" s="295"/>
      <c r="C503" s="295">
        <v>0.8098843</v>
      </c>
      <c r="D503" s="295"/>
    </row>
    <row r="504" spans="1:4" x14ac:dyDescent="0.2">
      <c r="A504" s="295">
        <v>0.62225799999999998</v>
      </c>
      <c r="B504" s="295"/>
      <c r="C504" s="295">
        <v>0.80974250000000003</v>
      </c>
      <c r="D504" s="295"/>
    </row>
    <row r="505" spans="1:4" x14ac:dyDescent="0.2">
      <c r="A505" s="295">
        <v>0.62181909999999996</v>
      </c>
      <c r="B505" s="295"/>
      <c r="C505" s="295">
        <v>0.8094654</v>
      </c>
      <c r="D505" s="295"/>
    </row>
    <row r="506" spans="1:4" x14ac:dyDescent="0.2">
      <c r="A506" s="295">
        <v>0.62154319999999996</v>
      </c>
      <c r="B506" s="295"/>
      <c r="C506" s="295">
        <v>0.80917799999999995</v>
      </c>
      <c r="D506" s="295"/>
    </row>
    <row r="507" spans="1:4" x14ac:dyDescent="0.2">
      <c r="A507" s="295">
        <v>0.62098430000000004</v>
      </c>
      <c r="B507" s="295"/>
      <c r="C507" s="295">
        <v>0.80905459999999996</v>
      </c>
      <c r="D507" s="295"/>
    </row>
    <row r="508" spans="1:4" x14ac:dyDescent="0.2">
      <c r="A508" s="295">
        <v>0.62045070000000002</v>
      </c>
      <c r="B508" s="295"/>
      <c r="C508" s="295">
        <v>0.80882659999999995</v>
      </c>
      <c r="D508" s="295"/>
    </row>
    <row r="509" spans="1:4" x14ac:dyDescent="0.2">
      <c r="A509" s="295">
        <v>0.62016660000000001</v>
      </c>
      <c r="B509" s="295"/>
      <c r="C509" s="295">
        <v>0.80862429999999996</v>
      </c>
      <c r="D509" s="295"/>
    </row>
    <row r="510" spans="1:4" x14ac:dyDescent="0.2">
      <c r="A510" s="295">
        <v>0.61966549999999998</v>
      </c>
      <c r="B510" s="295"/>
      <c r="C510" s="295">
        <v>0.80843399999999999</v>
      </c>
      <c r="D510" s="295"/>
    </row>
    <row r="511" spans="1:4" x14ac:dyDescent="0.2">
      <c r="A511" s="295">
        <v>0.61946500000000004</v>
      </c>
      <c r="B511" s="295"/>
      <c r="C511" s="295">
        <v>0.80822700000000003</v>
      </c>
      <c r="D511" s="295"/>
    </row>
    <row r="512" spans="1:4" x14ac:dyDescent="0.2">
      <c r="A512" s="295">
        <v>0.6192571</v>
      </c>
      <c r="B512" s="295"/>
      <c r="C512" s="295">
        <v>0.80783090000000002</v>
      </c>
      <c r="D512" s="295"/>
    </row>
    <row r="513" spans="1:4" x14ac:dyDescent="0.2">
      <c r="A513" s="295">
        <v>0.61912210000000001</v>
      </c>
      <c r="B513" s="295"/>
      <c r="C513" s="295">
        <v>0.80773950000000005</v>
      </c>
      <c r="D513" s="295"/>
    </row>
    <row r="514" spans="1:4" x14ac:dyDescent="0.2">
      <c r="A514" s="295">
        <v>0.61867240000000001</v>
      </c>
      <c r="B514" s="295"/>
      <c r="C514" s="295">
        <v>0.80735679999999999</v>
      </c>
      <c r="D514" s="295"/>
    </row>
    <row r="515" spans="1:4" x14ac:dyDescent="0.2">
      <c r="A515" s="295">
        <v>0.61846780000000001</v>
      </c>
      <c r="B515" s="295"/>
      <c r="C515" s="295">
        <v>0.80707779999999996</v>
      </c>
      <c r="D515" s="295"/>
    </row>
    <row r="516" spans="1:4" x14ac:dyDescent="0.2">
      <c r="A516" s="295">
        <v>0.61788330000000002</v>
      </c>
      <c r="B516" s="295"/>
      <c r="C516" s="295">
        <v>0.80691809999999997</v>
      </c>
      <c r="D516" s="295"/>
    </row>
    <row r="517" spans="1:4" x14ac:dyDescent="0.2">
      <c r="A517" s="295">
        <v>0.61769859999999999</v>
      </c>
      <c r="B517" s="295"/>
      <c r="C517" s="295">
        <v>0.80686720000000001</v>
      </c>
      <c r="D517" s="295"/>
    </row>
    <row r="518" spans="1:4" x14ac:dyDescent="0.2">
      <c r="A518" s="295">
        <v>0.61704040000000004</v>
      </c>
      <c r="B518" s="295"/>
      <c r="C518" s="295">
        <v>0.80674880000000004</v>
      </c>
      <c r="D518" s="295"/>
    </row>
    <row r="519" spans="1:4" x14ac:dyDescent="0.2">
      <c r="A519" s="295">
        <v>0.61680270000000004</v>
      </c>
      <c r="B519" s="295"/>
      <c r="C519" s="295">
        <v>0.80646770000000001</v>
      </c>
      <c r="D519" s="295"/>
    </row>
    <row r="520" spans="1:4" x14ac:dyDescent="0.2">
      <c r="A520" s="295">
        <v>0.61648919999999996</v>
      </c>
      <c r="B520" s="295"/>
      <c r="C520" s="295">
        <v>0.80628999999999995</v>
      </c>
      <c r="D520" s="295"/>
    </row>
    <row r="521" spans="1:4" x14ac:dyDescent="0.2">
      <c r="A521" s="295">
        <v>0.61631749999999996</v>
      </c>
      <c r="B521" s="295"/>
      <c r="C521" s="295">
        <v>0.80612740000000005</v>
      </c>
      <c r="D521" s="295"/>
    </row>
    <row r="522" spans="1:4" x14ac:dyDescent="0.2">
      <c r="A522" s="295">
        <v>0.61608070000000004</v>
      </c>
      <c r="B522" s="295"/>
      <c r="C522" s="295">
        <v>0.80599690000000002</v>
      </c>
      <c r="D522" s="295"/>
    </row>
    <row r="523" spans="1:4" x14ac:dyDescent="0.2">
      <c r="A523" s="295">
        <v>0.61574720000000005</v>
      </c>
      <c r="B523" s="295"/>
      <c r="C523" s="295">
        <v>0.80581910000000001</v>
      </c>
      <c r="D523" s="295"/>
    </row>
    <row r="524" spans="1:4" x14ac:dyDescent="0.2">
      <c r="A524" s="295">
        <v>0.61543910000000002</v>
      </c>
      <c r="B524" s="295"/>
      <c r="C524" s="295">
        <v>0.80559420000000004</v>
      </c>
      <c r="D524" s="295"/>
    </row>
    <row r="525" spans="1:4" x14ac:dyDescent="0.2">
      <c r="A525" s="295">
        <v>0.61524509999999999</v>
      </c>
      <c r="B525" s="295"/>
      <c r="C525" s="295">
        <v>0.80544150000000003</v>
      </c>
      <c r="D525" s="295"/>
    </row>
    <row r="526" spans="1:4" x14ac:dyDescent="0.2">
      <c r="A526" s="295">
        <v>0.61491169999999995</v>
      </c>
      <c r="B526" s="295"/>
      <c r="C526" s="295">
        <v>0.80504319999999996</v>
      </c>
      <c r="D526" s="295"/>
    </row>
    <row r="527" spans="1:4" x14ac:dyDescent="0.2">
      <c r="A527" s="295">
        <v>0.61444929999999998</v>
      </c>
      <c r="B527" s="295"/>
      <c r="C527" s="295">
        <v>0.80481599999999998</v>
      </c>
      <c r="D527" s="295"/>
    </row>
    <row r="528" spans="1:4" x14ac:dyDescent="0.2">
      <c r="A528" s="295">
        <v>0.61408099999999999</v>
      </c>
      <c r="B528" s="295"/>
      <c r="C528" s="295">
        <v>0.80460419999999999</v>
      </c>
      <c r="D528" s="295"/>
    </row>
    <row r="529" spans="1:4" x14ac:dyDescent="0.2">
      <c r="A529" s="295">
        <v>0.61382539999999997</v>
      </c>
      <c r="B529" s="295"/>
      <c r="C529" s="295">
        <v>0.80439280000000002</v>
      </c>
      <c r="D529" s="295"/>
    </row>
    <row r="530" spans="1:4" x14ac:dyDescent="0.2">
      <c r="A530" s="295">
        <v>0.61326190000000003</v>
      </c>
      <c r="B530" s="295"/>
      <c r="C530" s="295">
        <v>0.80421120000000001</v>
      </c>
      <c r="D530" s="295"/>
    </row>
    <row r="531" spans="1:4" x14ac:dyDescent="0.2">
      <c r="A531" s="295">
        <v>0.61279649999999997</v>
      </c>
      <c r="B531" s="295"/>
      <c r="C531" s="295">
        <v>0.80399350000000003</v>
      </c>
      <c r="D531" s="295"/>
    </row>
    <row r="532" spans="1:4" x14ac:dyDescent="0.2">
      <c r="A532" s="295">
        <v>0.61238420000000005</v>
      </c>
      <c r="B532" s="295"/>
      <c r="C532" s="295">
        <v>0.80374730000000005</v>
      </c>
      <c r="D532" s="295"/>
    </row>
    <row r="533" spans="1:4" x14ac:dyDescent="0.2">
      <c r="A533" s="295">
        <v>0.61216910000000002</v>
      </c>
      <c r="B533" s="295"/>
      <c r="C533" s="295">
        <v>0.80355989999999999</v>
      </c>
      <c r="D533" s="295"/>
    </row>
    <row r="534" spans="1:4" x14ac:dyDescent="0.2">
      <c r="A534" s="295">
        <v>0.611815</v>
      </c>
      <c r="B534" s="295"/>
      <c r="C534" s="295">
        <v>0.80330950000000001</v>
      </c>
      <c r="D534" s="295"/>
    </row>
    <row r="535" spans="1:4" x14ac:dyDescent="0.2">
      <c r="A535" s="295">
        <v>0.61147450000000003</v>
      </c>
      <c r="B535" s="295"/>
      <c r="C535" s="295">
        <v>0.80325449999999998</v>
      </c>
      <c r="D535" s="295"/>
    </row>
    <row r="536" spans="1:4" x14ac:dyDescent="0.2">
      <c r="A536" s="295">
        <v>0.61092230000000003</v>
      </c>
      <c r="B536" s="295"/>
      <c r="C536" s="295">
        <v>0.80303060000000004</v>
      </c>
      <c r="D536" s="295"/>
    </row>
    <row r="537" spans="1:4" x14ac:dyDescent="0.2">
      <c r="A537" s="295">
        <v>0.61055130000000002</v>
      </c>
      <c r="B537" s="295"/>
      <c r="C537" s="295">
        <v>0.80274069999999997</v>
      </c>
      <c r="D537" s="295"/>
    </row>
    <row r="538" spans="1:4" x14ac:dyDescent="0.2">
      <c r="A538" s="295">
        <v>0.61037750000000002</v>
      </c>
      <c r="B538" s="295"/>
      <c r="C538" s="295">
        <v>0.80254979999999998</v>
      </c>
      <c r="D538" s="295"/>
    </row>
    <row r="539" spans="1:4" x14ac:dyDescent="0.2">
      <c r="A539" s="295">
        <v>0.6099947</v>
      </c>
      <c r="B539" s="295"/>
      <c r="C539" s="295">
        <v>0.80232829999999999</v>
      </c>
      <c r="D539" s="295"/>
    </row>
    <row r="540" spans="1:4" x14ac:dyDescent="0.2">
      <c r="A540" s="295">
        <v>0.60968149999999999</v>
      </c>
      <c r="B540" s="295"/>
      <c r="C540" s="295">
        <v>0.80214870000000005</v>
      </c>
      <c r="D540" s="295"/>
    </row>
    <row r="541" spans="1:4" x14ac:dyDescent="0.2">
      <c r="A541" s="295">
        <v>0.60948899999999995</v>
      </c>
      <c r="B541" s="295"/>
      <c r="C541" s="295">
        <v>0.80205490000000002</v>
      </c>
      <c r="D541" s="295"/>
    </row>
    <row r="542" spans="1:4" x14ac:dyDescent="0.2">
      <c r="A542" s="295">
        <v>0.60856929999999998</v>
      </c>
      <c r="B542" s="295"/>
      <c r="C542" s="295">
        <v>0.80190309999999998</v>
      </c>
      <c r="D542" s="295"/>
    </row>
    <row r="543" spans="1:4" x14ac:dyDescent="0.2">
      <c r="A543" s="295">
        <v>0.60831610000000003</v>
      </c>
      <c r="B543" s="295"/>
      <c r="C543" s="295">
        <v>0.80171389999999998</v>
      </c>
      <c r="D543" s="295"/>
    </row>
    <row r="544" spans="1:4" x14ac:dyDescent="0.2">
      <c r="A544" s="295">
        <v>0.60816409999999999</v>
      </c>
      <c r="B544" s="295"/>
      <c r="C544" s="295">
        <v>0.80158200000000002</v>
      </c>
      <c r="D544" s="295"/>
    </row>
    <row r="545" spans="1:4" x14ac:dyDescent="0.2">
      <c r="A545" s="295">
        <v>0.60791030000000001</v>
      </c>
      <c r="B545" s="295"/>
      <c r="C545" s="295">
        <v>0.80152950000000001</v>
      </c>
      <c r="D545" s="295"/>
    </row>
    <row r="546" spans="1:4" x14ac:dyDescent="0.2">
      <c r="A546" s="295">
        <v>0.60726449999999998</v>
      </c>
      <c r="B546" s="295"/>
      <c r="C546" s="295">
        <v>0.80121819999999999</v>
      </c>
      <c r="D546" s="295"/>
    </row>
    <row r="547" spans="1:4" x14ac:dyDescent="0.2">
      <c r="A547" s="295">
        <v>0.6068751</v>
      </c>
      <c r="B547" s="295"/>
      <c r="C547" s="295">
        <v>0.8009946</v>
      </c>
      <c r="D547" s="295"/>
    </row>
    <row r="548" spans="1:4" x14ac:dyDescent="0.2">
      <c r="A548" s="295">
        <v>0.60667760000000004</v>
      </c>
      <c r="B548" s="295"/>
      <c r="C548" s="295">
        <v>0.800709</v>
      </c>
      <c r="D548" s="295"/>
    </row>
    <row r="549" spans="1:4" x14ac:dyDescent="0.2">
      <c r="A549" s="295">
        <v>0.60638250000000005</v>
      </c>
      <c r="B549" s="295"/>
      <c r="C549" s="295">
        <v>0.80045040000000001</v>
      </c>
      <c r="D549" s="295"/>
    </row>
    <row r="550" spans="1:4" x14ac:dyDescent="0.2">
      <c r="A550" s="295">
        <v>0.60598759999999996</v>
      </c>
      <c r="B550" s="295"/>
      <c r="C550" s="295">
        <v>0.8002766</v>
      </c>
      <c r="D550" s="295"/>
    </row>
    <row r="551" spans="1:4" x14ac:dyDescent="0.2">
      <c r="A551" s="295">
        <v>0.60567950000000004</v>
      </c>
      <c r="B551" s="295"/>
      <c r="C551" s="295">
        <v>0.80013339999999999</v>
      </c>
      <c r="D551" s="295"/>
    </row>
    <row r="552" spans="1:4" x14ac:dyDescent="0.2">
      <c r="A552" s="295">
        <v>0.60538610000000004</v>
      </c>
      <c r="B552" s="295"/>
      <c r="C552" s="295">
        <v>0.79974270000000003</v>
      </c>
      <c r="D552" s="295"/>
    </row>
    <row r="553" spans="1:4" x14ac:dyDescent="0.2">
      <c r="A553" s="295">
        <v>0.60513479999999997</v>
      </c>
      <c r="B553" s="295"/>
      <c r="C553" s="295">
        <v>0.79968859999999997</v>
      </c>
      <c r="D553" s="295"/>
    </row>
    <row r="554" spans="1:4" x14ac:dyDescent="0.2">
      <c r="A554" s="295">
        <v>0.604881</v>
      </c>
      <c r="B554" s="295"/>
      <c r="C554" s="295">
        <v>0.79951939999999999</v>
      </c>
      <c r="D554" s="295"/>
    </row>
    <row r="555" spans="1:4" x14ac:dyDescent="0.2">
      <c r="A555" s="295">
        <v>0.60443999999999998</v>
      </c>
      <c r="B555" s="295"/>
      <c r="C555" s="295">
        <v>0.79940060000000002</v>
      </c>
      <c r="D555" s="295"/>
    </row>
    <row r="556" spans="1:4" x14ac:dyDescent="0.2">
      <c r="A556" s="295">
        <v>0.60428899999999997</v>
      </c>
      <c r="B556" s="295"/>
      <c r="C556" s="295">
        <v>0.79915009999999997</v>
      </c>
      <c r="D556" s="295"/>
    </row>
    <row r="557" spans="1:4" x14ac:dyDescent="0.2">
      <c r="A557" s="295">
        <v>0.6039466</v>
      </c>
      <c r="B557" s="295"/>
      <c r="C557" s="295">
        <v>0.79898340000000001</v>
      </c>
      <c r="D557" s="295"/>
    </row>
    <row r="558" spans="1:4" x14ac:dyDescent="0.2">
      <c r="A558" s="295">
        <v>0.60371350000000001</v>
      </c>
      <c r="B558" s="295"/>
      <c r="C558" s="295">
        <v>0.79890530000000004</v>
      </c>
      <c r="D558" s="295"/>
    </row>
    <row r="559" spans="1:4" x14ac:dyDescent="0.2">
      <c r="A559" s="295">
        <v>0.60345009999999999</v>
      </c>
      <c r="B559" s="295"/>
      <c r="C559" s="295">
        <v>0.79877730000000002</v>
      </c>
      <c r="D559" s="295"/>
    </row>
    <row r="560" spans="1:4" x14ac:dyDescent="0.2">
      <c r="A560" s="295">
        <v>0.60310980000000003</v>
      </c>
      <c r="B560" s="295"/>
      <c r="C560" s="295">
        <v>0.79873729999999998</v>
      </c>
      <c r="D560" s="295"/>
    </row>
    <row r="561" spans="1:4" x14ac:dyDescent="0.2">
      <c r="A561" s="295">
        <v>0.60209679999999999</v>
      </c>
      <c r="B561" s="295"/>
      <c r="C561" s="295">
        <v>0.7985409</v>
      </c>
      <c r="D561" s="295"/>
    </row>
    <row r="562" spans="1:4" x14ac:dyDescent="0.2">
      <c r="A562" s="295">
        <v>0.60193600000000003</v>
      </c>
      <c r="B562" s="295"/>
      <c r="C562" s="295">
        <v>0.79842290000000005</v>
      </c>
      <c r="D562" s="295"/>
    </row>
    <row r="563" spans="1:4" x14ac:dyDescent="0.2">
      <c r="A563" s="295">
        <v>0.60169170000000005</v>
      </c>
      <c r="B563" s="295"/>
      <c r="C563" s="295">
        <v>0.79831300000000005</v>
      </c>
      <c r="D563" s="295"/>
    </row>
    <row r="564" spans="1:4" x14ac:dyDescent="0.2">
      <c r="A564" s="295">
        <v>0.60141290000000003</v>
      </c>
      <c r="B564" s="295"/>
      <c r="C564" s="295">
        <v>0.79813999999999996</v>
      </c>
      <c r="D564" s="295"/>
    </row>
    <row r="565" spans="1:4" x14ac:dyDescent="0.2">
      <c r="A565" s="295">
        <v>0.60113799999999995</v>
      </c>
      <c r="B565" s="295"/>
      <c r="C565" s="295">
        <v>0.79790240000000001</v>
      </c>
      <c r="D565" s="295"/>
    </row>
    <row r="566" spans="1:4" x14ac:dyDescent="0.2">
      <c r="A566" s="295">
        <v>0.60097259999999997</v>
      </c>
      <c r="B566" s="295"/>
      <c r="C566" s="295">
        <v>0.79752389999999995</v>
      </c>
      <c r="D566" s="295"/>
    </row>
    <row r="567" spans="1:4" x14ac:dyDescent="0.2">
      <c r="A567" s="295">
        <v>0.60064169999999995</v>
      </c>
      <c r="B567" s="295"/>
      <c r="C567" s="295">
        <v>0.79736340000000006</v>
      </c>
      <c r="D567" s="295"/>
    </row>
    <row r="568" spans="1:4" x14ac:dyDescent="0.2">
      <c r="A568" s="295">
        <v>0.60051699999999997</v>
      </c>
      <c r="B568" s="295"/>
      <c r="C568" s="295">
        <v>0.79717360000000004</v>
      </c>
      <c r="D568" s="295"/>
    </row>
    <row r="569" spans="1:4" x14ac:dyDescent="0.2">
      <c r="A569" s="295">
        <v>0.60014769999999995</v>
      </c>
      <c r="B569" s="295"/>
      <c r="C569" s="295">
        <v>0.7969929</v>
      </c>
      <c r="D569" s="295"/>
    </row>
    <row r="570" spans="1:4" x14ac:dyDescent="0.2">
      <c r="A570" s="295">
        <v>0.60004009999999997</v>
      </c>
      <c r="B570" s="295"/>
      <c r="C570" s="295">
        <v>0.79687370000000002</v>
      </c>
      <c r="D570" s="295"/>
    </row>
    <row r="571" spans="1:4" x14ac:dyDescent="0.2">
      <c r="A571" s="295">
        <v>0.59963230000000001</v>
      </c>
      <c r="B571" s="295"/>
      <c r="C571" s="295">
        <v>0.79674100000000003</v>
      </c>
      <c r="D571" s="295"/>
    </row>
    <row r="572" spans="1:4" x14ac:dyDescent="0.2">
      <c r="A572" s="295">
        <v>0.59865729999999995</v>
      </c>
      <c r="B572" s="295"/>
      <c r="C572" s="295">
        <v>0.79648039999999998</v>
      </c>
      <c r="D572" s="295"/>
    </row>
    <row r="573" spans="1:4" x14ac:dyDescent="0.2">
      <c r="A573" s="295">
        <v>0.59846529999999998</v>
      </c>
      <c r="B573" s="295"/>
      <c r="C573" s="295">
        <v>0.7962882</v>
      </c>
      <c r="D573" s="295"/>
    </row>
    <row r="574" spans="1:4" x14ac:dyDescent="0.2">
      <c r="A574" s="295">
        <v>0.59798379999999995</v>
      </c>
      <c r="B574" s="295"/>
      <c r="C574" s="295">
        <v>0.79616730000000002</v>
      </c>
      <c r="D574" s="295"/>
    </row>
    <row r="575" spans="1:4" x14ac:dyDescent="0.2">
      <c r="A575" s="295">
        <v>0.59754689999999999</v>
      </c>
      <c r="B575" s="295"/>
      <c r="C575" s="295">
        <v>0.79581349999999995</v>
      </c>
      <c r="D575" s="295"/>
    </row>
    <row r="576" spans="1:4" x14ac:dyDescent="0.2">
      <c r="A576" s="295">
        <v>0.59715770000000001</v>
      </c>
      <c r="B576" s="295"/>
      <c r="C576" s="295">
        <v>0.79549270000000005</v>
      </c>
      <c r="D576" s="295"/>
    </row>
    <row r="577" spans="1:4" x14ac:dyDescent="0.2">
      <c r="A577" s="295">
        <v>0.59699040000000003</v>
      </c>
      <c r="B577" s="295"/>
      <c r="C577" s="295">
        <v>0.79540169999999999</v>
      </c>
      <c r="D577" s="295"/>
    </row>
    <row r="578" spans="1:4" x14ac:dyDescent="0.2">
      <c r="A578" s="295">
        <v>0.59672780000000003</v>
      </c>
      <c r="B578" s="295"/>
      <c r="C578" s="295">
        <v>0.7952224</v>
      </c>
      <c r="D578" s="295"/>
    </row>
    <row r="579" spans="1:4" x14ac:dyDescent="0.2">
      <c r="A579" s="295">
        <v>0.59619840000000002</v>
      </c>
      <c r="B579" s="295"/>
      <c r="C579" s="295">
        <v>0.79497260000000003</v>
      </c>
      <c r="D579" s="295"/>
    </row>
    <row r="580" spans="1:4" x14ac:dyDescent="0.2">
      <c r="A580" s="295">
        <v>0.59595489999999995</v>
      </c>
      <c r="B580" s="295"/>
      <c r="C580" s="295">
        <v>0.79478720000000003</v>
      </c>
      <c r="D580" s="295"/>
    </row>
    <row r="581" spans="1:4" x14ac:dyDescent="0.2">
      <c r="A581" s="295">
        <v>0.59549890000000005</v>
      </c>
      <c r="B581" s="295"/>
      <c r="C581" s="295">
        <v>0.79466829999999999</v>
      </c>
      <c r="D581" s="295"/>
    </row>
    <row r="582" spans="1:4" x14ac:dyDescent="0.2">
      <c r="A582" s="295">
        <v>0.59534849999999995</v>
      </c>
      <c r="B582" s="295"/>
      <c r="C582" s="295">
        <v>0.79444729999999997</v>
      </c>
      <c r="D582" s="295"/>
    </row>
    <row r="583" spans="1:4" x14ac:dyDescent="0.2">
      <c r="A583" s="295">
        <v>0.59522220000000003</v>
      </c>
      <c r="B583" s="295"/>
      <c r="C583" s="295">
        <v>0.79434389999999999</v>
      </c>
      <c r="D583" s="295"/>
    </row>
    <row r="584" spans="1:4" x14ac:dyDescent="0.2">
      <c r="A584" s="295">
        <v>0.59492829999999997</v>
      </c>
      <c r="B584" s="295"/>
      <c r="C584" s="295">
        <v>0.79421980000000003</v>
      </c>
      <c r="D584" s="295"/>
    </row>
    <row r="585" spans="1:4" x14ac:dyDescent="0.2">
      <c r="A585" s="295">
        <v>0.59472800000000003</v>
      </c>
      <c r="B585" s="295"/>
      <c r="C585" s="295">
        <v>0.79399509999999995</v>
      </c>
      <c r="D585" s="295"/>
    </row>
    <row r="586" spans="1:4" x14ac:dyDescent="0.2">
      <c r="A586" s="295">
        <v>0.59431979999999995</v>
      </c>
      <c r="B586" s="295"/>
      <c r="C586" s="295">
        <v>0.79372739999999997</v>
      </c>
      <c r="D586" s="295"/>
    </row>
    <row r="587" spans="1:4" x14ac:dyDescent="0.2">
      <c r="A587" s="295">
        <v>0.59384409999999999</v>
      </c>
      <c r="B587" s="295"/>
      <c r="C587" s="295">
        <v>0.79364970000000001</v>
      </c>
      <c r="D587" s="295"/>
    </row>
    <row r="588" spans="1:4" x14ac:dyDescent="0.2">
      <c r="A588" s="295">
        <v>0.5936285</v>
      </c>
      <c r="B588" s="295"/>
      <c r="C588" s="295">
        <v>0.7935411</v>
      </c>
      <c r="D588" s="295"/>
    </row>
    <row r="589" spans="1:4" x14ac:dyDescent="0.2">
      <c r="A589" s="295">
        <v>0.59347190000000005</v>
      </c>
      <c r="B589" s="295"/>
      <c r="C589" s="295">
        <v>0.79340730000000004</v>
      </c>
      <c r="D589" s="295"/>
    </row>
    <row r="590" spans="1:4" x14ac:dyDescent="0.2">
      <c r="A590" s="295">
        <v>0.59297089999999997</v>
      </c>
      <c r="B590" s="295"/>
      <c r="C590" s="295">
        <v>0.79318080000000002</v>
      </c>
      <c r="D590" s="295"/>
    </row>
    <row r="591" spans="1:4" x14ac:dyDescent="0.2">
      <c r="A591" s="295">
        <v>0.59281660000000003</v>
      </c>
      <c r="B591" s="295"/>
      <c r="C591" s="295">
        <v>0.79296860000000002</v>
      </c>
      <c r="D591" s="295"/>
    </row>
    <row r="592" spans="1:4" x14ac:dyDescent="0.2">
      <c r="A592" s="295">
        <v>0.59243389999999996</v>
      </c>
      <c r="B592" s="295"/>
      <c r="C592" s="295">
        <v>0.79286270000000003</v>
      </c>
      <c r="D592" s="295"/>
    </row>
    <row r="593" spans="1:4" x14ac:dyDescent="0.2">
      <c r="A593" s="295">
        <v>0.59231909999999999</v>
      </c>
      <c r="B593" s="295"/>
      <c r="C593" s="295">
        <v>0.79259990000000002</v>
      </c>
      <c r="D593" s="295"/>
    </row>
    <row r="594" spans="1:4" x14ac:dyDescent="0.2">
      <c r="A594" s="295">
        <v>0.59197100000000002</v>
      </c>
      <c r="B594" s="295"/>
      <c r="C594" s="295">
        <v>0.79231359999999995</v>
      </c>
      <c r="D594" s="295"/>
    </row>
    <row r="595" spans="1:4" x14ac:dyDescent="0.2">
      <c r="A595" s="295">
        <v>0.59175909999999998</v>
      </c>
      <c r="B595" s="295"/>
      <c r="C595" s="295">
        <v>0.79212389999999999</v>
      </c>
      <c r="D595" s="295"/>
    </row>
    <row r="596" spans="1:4" x14ac:dyDescent="0.2">
      <c r="A596" s="295">
        <v>0.591665</v>
      </c>
      <c r="B596" s="295"/>
      <c r="C596" s="295">
        <v>0.79202090000000003</v>
      </c>
      <c r="D596" s="295"/>
    </row>
    <row r="597" spans="1:4" x14ac:dyDescent="0.2">
      <c r="A597" s="295">
        <v>0.59115660000000003</v>
      </c>
      <c r="B597" s="295"/>
      <c r="C597" s="295">
        <v>0.79195579999999999</v>
      </c>
      <c r="D597" s="295"/>
    </row>
    <row r="598" spans="1:4" x14ac:dyDescent="0.2">
      <c r="A598" s="295">
        <v>0.59038000000000002</v>
      </c>
      <c r="B598" s="295"/>
      <c r="C598" s="295">
        <v>0.79166740000000002</v>
      </c>
      <c r="D598" s="295"/>
    </row>
    <row r="599" spans="1:4" x14ac:dyDescent="0.2">
      <c r="A599" s="295">
        <v>0.59028939999999996</v>
      </c>
      <c r="B599" s="295"/>
      <c r="C599" s="295">
        <v>0.79140299999999997</v>
      </c>
      <c r="D599" s="295"/>
    </row>
    <row r="600" spans="1:4" x14ac:dyDescent="0.2">
      <c r="A600" s="295">
        <v>0.59007209999999999</v>
      </c>
      <c r="B600" s="295"/>
      <c r="C600" s="295">
        <v>0.79113440000000002</v>
      </c>
      <c r="D600" s="295"/>
    </row>
    <row r="601" spans="1:4" x14ac:dyDescent="0.2">
      <c r="A601" s="295">
        <v>0.58937989999999996</v>
      </c>
      <c r="B601" s="295"/>
      <c r="C601" s="295">
        <v>0.79099509999999995</v>
      </c>
      <c r="D601" s="295"/>
    </row>
    <row r="602" spans="1:4" x14ac:dyDescent="0.2">
      <c r="A602" s="295">
        <v>0.58906999999999998</v>
      </c>
      <c r="B602" s="295"/>
      <c r="C602" s="295">
        <v>0.79071590000000003</v>
      </c>
      <c r="D602" s="295"/>
    </row>
    <row r="603" spans="1:4" x14ac:dyDescent="0.2">
      <c r="A603" s="295">
        <v>0.58865789999999996</v>
      </c>
      <c r="B603" s="295"/>
      <c r="C603" s="295">
        <v>0.79061669999999995</v>
      </c>
      <c r="D603" s="295"/>
    </row>
    <row r="604" spans="1:4" x14ac:dyDescent="0.2">
      <c r="A604" s="295">
        <v>0.58851180000000003</v>
      </c>
      <c r="B604" s="295"/>
      <c r="C604" s="295">
        <v>0.79044479999999995</v>
      </c>
      <c r="D604" s="295"/>
    </row>
    <row r="605" spans="1:4" x14ac:dyDescent="0.2">
      <c r="A605" s="295">
        <v>0.58822079999999999</v>
      </c>
      <c r="B605" s="295"/>
      <c r="C605" s="295">
        <v>0.79019609999999996</v>
      </c>
      <c r="D605" s="295"/>
    </row>
    <row r="606" spans="1:4" x14ac:dyDescent="0.2">
      <c r="A606" s="295">
        <v>0.58787109999999998</v>
      </c>
      <c r="B606" s="295"/>
      <c r="C606" s="295">
        <v>0.78995740000000003</v>
      </c>
      <c r="D606" s="295"/>
    </row>
    <row r="607" spans="1:4" x14ac:dyDescent="0.2">
      <c r="A607" s="295">
        <v>0.58764810000000001</v>
      </c>
      <c r="B607" s="295"/>
      <c r="C607" s="295">
        <v>0.78973760000000004</v>
      </c>
      <c r="D607" s="295"/>
    </row>
    <row r="608" spans="1:4" x14ac:dyDescent="0.2">
      <c r="A608" s="295">
        <v>0.58739589999999997</v>
      </c>
      <c r="B608" s="295"/>
      <c r="C608" s="295">
        <v>0.78964489999999998</v>
      </c>
      <c r="D608" s="295"/>
    </row>
    <row r="609" spans="1:4" x14ac:dyDescent="0.2">
      <c r="A609" s="295">
        <v>0.58702940000000003</v>
      </c>
      <c r="B609" s="295"/>
      <c r="C609" s="295">
        <v>0.78956490000000001</v>
      </c>
      <c r="D609" s="295"/>
    </row>
    <row r="610" spans="1:4" x14ac:dyDescent="0.2">
      <c r="A610" s="295">
        <v>0.58662150000000002</v>
      </c>
      <c r="B610" s="295"/>
      <c r="C610" s="295">
        <v>0.78934680000000002</v>
      </c>
      <c r="D610" s="295"/>
    </row>
    <row r="611" spans="1:4" x14ac:dyDescent="0.2">
      <c r="A611" s="295">
        <v>0.58620150000000004</v>
      </c>
      <c r="B611" s="295"/>
      <c r="C611" s="295">
        <v>0.78922079999999994</v>
      </c>
      <c r="D611" s="295"/>
    </row>
    <row r="612" spans="1:4" x14ac:dyDescent="0.2">
      <c r="A612" s="295">
        <v>0.58580390000000004</v>
      </c>
      <c r="B612" s="295"/>
      <c r="C612" s="295">
        <v>0.78914419999999996</v>
      </c>
      <c r="D612" s="295"/>
    </row>
    <row r="613" spans="1:4" x14ac:dyDescent="0.2">
      <c r="A613" s="295">
        <v>0.58558449999999995</v>
      </c>
      <c r="B613" s="295"/>
      <c r="C613" s="295">
        <v>0.78900159999999997</v>
      </c>
      <c r="D613" s="295"/>
    </row>
    <row r="614" spans="1:4" x14ac:dyDescent="0.2">
      <c r="A614" s="295">
        <v>0.58543800000000001</v>
      </c>
      <c r="B614" s="295"/>
      <c r="C614" s="295">
        <v>0.78864860000000003</v>
      </c>
      <c r="D614" s="295"/>
    </row>
    <row r="615" spans="1:4" x14ac:dyDescent="0.2">
      <c r="A615" s="295">
        <v>0.58518320000000001</v>
      </c>
      <c r="B615" s="295"/>
      <c r="C615" s="295">
        <v>0.78849820000000004</v>
      </c>
      <c r="D615" s="295"/>
    </row>
    <row r="616" spans="1:4" x14ac:dyDescent="0.2">
      <c r="A616" s="295">
        <v>0.58477159999999995</v>
      </c>
      <c r="B616" s="295"/>
      <c r="C616" s="295">
        <v>0.7883696</v>
      </c>
      <c r="D616" s="295"/>
    </row>
    <row r="617" spans="1:4" x14ac:dyDescent="0.2">
      <c r="A617" s="295">
        <v>0.58454030000000001</v>
      </c>
      <c r="B617" s="295"/>
      <c r="C617" s="295">
        <v>0.78823929999999998</v>
      </c>
      <c r="D617" s="295"/>
    </row>
    <row r="618" spans="1:4" x14ac:dyDescent="0.2">
      <c r="A618" s="295">
        <v>0.5844665</v>
      </c>
      <c r="B618" s="295"/>
      <c r="C618" s="295">
        <v>0.78813809999999995</v>
      </c>
      <c r="D618" s="295"/>
    </row>
    <row r="619" spans="1:4" x14ac:dyDescent="0.2">
      <c r="A619" s="295">
        <v>0.58429719999999996</v>
      </c>
      <c r="B619" s="295"/>
      <c r="C619" s="295">
        <v>0.78801719999999997</v>
      </c>
      <c r="D619" s="295"/>
    </row>
    <row r="620" spans="1:4" x14ac:dyDescent="0.2">
      <c r="A620" s="295">
        <v>0.58412710000000001</v>
      </c>
      <c r="B620" s="295"/>
      <c r="C620" s="295">
        <v>0.7879564</v>
      </c>
      <c r="D620" s="295"/>
    </row>
    <row r="621" spans="1:4" x14ac:dyDescent="0.2">
      <c r="A621" s="295">
        <v>0.58366459999999998</v>
      </c>
      <c r="B621" s="295"/>
      <c r="C621" s="295">
        <v>0.78775269999999997</v>
      </c>
      <c r="D621" s="295"/>
    </row>
    <row r="622" spans="1:4" x14ac:dyDescent="0.2">
      <c r="A622" s="295">
        <v>0.58348560000000005</v>
      </c>
      <c r="B622" s="295"/>
      <c r="C622" s="295">
        <v>0.78761210000000004</v>
      </c>
      <c r="D622" s="295"/>
    </row>
    <row r="623" spans="1:4" x14ac:dyDescent="0.2">
      <c r="A623" s="295">
        <v>0.58343210000000001</v>
      </c>
      <c r="B623" s="295"/>
      <c r="C623" s="295">
        <v>0.78747659999999997</v>
      </c>
      <c r="D623" s="295"/>
    </row>
    <row r="624" spans="1:4" x14ac:dyDescent="0.2">
      <c r="A624" s="295">
        <v>0.58308300000000002</v>
      </c>
      <c r="B624" s="295"/>
      <c r="C624" s="295">
        <v>0.78735069999999996</v>
      </c>
      <c r="D624" s="295"/>
    </row>
    <row r="625" spans="1:4" x14ac:dyDescent="0.2">
      <c r="A625" s="295">
        <v>0.58287080000000002</v>
      </c>
      <c r="B625" s="295"/>
      <c r="C625" s="295">
        <v>0.78724360000000004</v>
      </c>
      <c r="D625" s="295"/>
    </row>
    <row r="626" spans="1:4" x14ac:dyDescent="0.2">
      <c r="A626" s="295">
        <v>0.58272619999999997</v>
      </c>
      <c r="B626" s="295"/>
      <c r="C626" s="295">
        <v>0.78714640000000002</v>
      </c>
      <c r="D626" s="295"/>
    </row>
    <row r="627" spans="1:4" x14ac:dyDescent="0.2">
      <c r="A627" s="295">
        <v>0.58251620000000004</v>
      </c>
      <c r="B627" s="295"/>
      <c r="C627" s="295">
        <v>0.78694180000000002</v>
      </c>
      <c r="D627" s="295"/>
    </row>
    <row r="628" spans="1:4" x14ac:dyDescent="0.2">
      <c r="A628" s="295">
        <v>0.5821539</v>
      </c>
      <c r="B628" s="295"/>
      <c r="C628" s="295">
        <v>0.78686109999999998</v>
      </c>
      <c r="D628" s="295"/>
    </row>
    <row r="629" spans="1:4" x14ac:dyDescent="0.2">
      <c r="A629" s="295">
        <v>0.58181430000000001</v>
      </c>
      <c r="B629" s="295"/>
      <c r="C629" s="295">
        <v>0.78669699999999998</v>
      </c>
      <c r="D629" s="295"/>
    </row>
    <row r="630" spans="1:4" x14ac:dyDescent="0.2">
      <c r="A630" s="295">
        <v>0.58167930000000001</v>
      </c>
      <c r="B630" s="295"/>
      <c r="C630" s="295">
        <v>0.78663019999999995</v>
      </c>
      <c r="D630" s="295"/>
    </row>
    <row r="631" spans="1:4" x14ac:dyDescent="0.2">
      <c r="A631" s="295">
        <v>0.58137229999999995</v>
      </c>
      <c r="B631" s="295"/>
      <c r="C631" s="295">
        <v>0.78656570000000003</v>
      </c>
      <c r="D631" s="295"/>
    </row>
    <row r="632" spans="1:4" x14ac:dyDescent="0.2">
      <c r="A632" s="295">
        <v>0.58109929999999999</v>
      </c>
      <c r="B632" s="295"/>
      <c r="C632" s="295">
        <v>0.78629879999999996</v>
      </c>
      <c r="D632" s="295"/>
    </row>
    <row r="633" spans="1:4" x14ac:dyDescent="0.2">
      <c r="A633" s="295">
        <v>0.5809453</v>
      </c>
      <c r="B633" s="295"/>
      <c r="C633" s="295">
        <v>0.78601410000000005</v>
      </c>
      <c r="D633" s="295"/>
    </row>
    <row r="634" spans="1:4" x14ac:dyDescent="0.2">
      <c r="A634" s="295">
        <v>0.58080120000000002</v>
      </c>
      <c r="B634" s="295"/>
      <c r="C634" s="295">
        <v>0.78593489999999999</v>
      </c>
      <c r="D634" s="295"/>
    </row>
    <row r="635" spans="1:4" x14ac:dyDescent="0.2">
      <c r="A635" s="295">
        <v>0.58048250000000001</v>
      </c>
      <c r="B635" s="295"/>
      <c r="C635" s="295">
        <v>0.78585430000000001</v>
      </c>
      <c r="D635" s="295"/>
    </row>
    <row r="636" spans="1:4" x14ac:dyDescent="0.2">
      <c r="A636" s="295">
        <v>0.5802754</v>
      </c>
      <c r="B636" s="295"/>
      <c r="C636" s="295">
        <v>0.78571369999999996</v>
      </c>
      <c r="D636" s="295"/>
    </row>
    <row r="637" spans="1:4" x14ac:dyDescent="0.2">
      <c r="A637" s="295">
        <v>0.58012189999999997</v>
      </c>
      <c r="B637" s="295"/>
      <c r="C637" s="295">
        <v>0.78562580000000004</v>
      </c>
      <c r="D637" s="295"/>
    </row>
    <row r="638" spans="1:4" x14ac:dyDescent="0.2">
      <c r="A638" s="295">
        <v>0.57995430000000003</v>
      </c>
      <c r="B638" s="295"/>
      <c r="C638" s="295">
        <v>0.78545949999999998</v>
      </c>
      <c r="D638" s="295"/>
    </row>
    <row r="639" spans="1:4" x14ac:dyDescent="0.2">
      <c r="A639" s="295">
        <v>0.57947559999999998</v>
      </c>
      <c r="B639" s="295"/>
      <c r="C639" s="295">
        <v>0.78525880000000003</v>
      </c>
      <c r="D639" s="295"/>
    </row>
    <row r="640" spans="1:4" x14ac:dyDescent="0.2">
      <c r="A640" s="295">
        <v>0.57922649999999998</v>
      </c>
      <c r="B640" s="295"/>
      <c r="C640" s="295">
        <v>0.78499600000000003</v>
      </c>
      <c r="D640" s="295"/>
    </row>
    <row r="641" spans="1:4" x14ac:dyDescent="0.2">
      <c r="A641" s="295">
        <v>0.57906089999999999</v>
      </c>
      <c r="B641" s="295"/>
      <c r="C641" s="295">
        <v>0.78487969999999996</v>
      </c>
      <c r="D641" s="295"/>
    </row>
    <row r="642" spans="1:4" x14ac:dyDescent="0.2">
      <c r="A642" s="295">
        <v>0.57875569999999998</v>
      </c>
      <c r="B642" s="295"/>
      <c r="C642" s="295">
        <v>0.78477989999999997</v>
      </c>
      <c r="D642" s="295"/>
    </row>
    <row r="643" spans="1:4" x14ac:dyDescent="0.2">
      <c r="A643" s="295">
        <v>0.57848630000000001</v>
      </c>
      <c r="B643" s="295"/>
      <c r="C643" s="295">
        <v>0.78468830000000001</v>
      </c>
      <c r="D643" s="295"/>
    </row>
    <row r="644" spans="1:4" x14ac:dyDescent="0.2">
      <c r="A644" s="295">
        <v>0.57816279999999998</v>
      </c>
      <c r="B644" s="295"/>
      <c r="C644" s="295">
        <v>0.78462480000000001</v>
      </c>
      <c r="D644" s="295"/>
    </row>
    <row r="645" spans="1:4" x14ac:dyDescent="0.2">
      <c r="A645" s="295">
        <v>0.57783059999999997</v>
      </c>
      <c r="B645" s="295"/>
      <c r="C645" s="295">
        <v>0.78447690000000003</v>
      </c>
      <c r="D645" s="295"/>
    </row>
    <row r="646" spans="1:4" x14ac:dyDescent="0.2">
      <c r="A646" s="295">
        <v>0.57769510000000002</v>
      </c>
      <c r="B646" s="295"/>
      <c r="C646" s="295">
        <v>0.78433109999999995</v>
      </c>
      <c r="D646" s="295"/>
    </row>
    <row r="647" spans="1:4" x14ac:dyDescent="0.2">
      <c r="A647" s="295">
        <v>0.5775787</v>
      </c>
      <c r="B647" s="295"/>
      <c r="C647" s="295">
        <v>0.78422080000000005</v>
      </c>
      <c r="D647" s="295"/>
    </row>
    <row r="648" spans="1:4" x14ac:dyDescent="0.2">
      <c r="A648" s="295">
        <v>0.57738449999999997</v>
      </c>
      <c r="B648" s="295"/>
      <c r="C648" s="295">
        <v>0.78403889999999998</v>
      </c>
      <c r="D648" s="295"/>
    </row>
    <row r="649" spans="1:4" x14ac:dyDescent="0.2">
      <c r="A649" s="295">
        <v>0.57716999999999996</v>
      </c>
      <c r="B649" s="295"/>
      <c r="C649" s="295">
        <v>0.78382589999999996</v>
      </c>
      <c r="D649" s="295"/>
    </row>
    <row r="650" spans="1:4" x14ac:dyDescent="0.2">
      <c r="A650" s="295">
        <v>0.57698130000000003</v>
      </c>
      <c r="B650" s="295"/>
      <c r="C650" s="295">
        <v>0.78361499999999995</v>
      </c>
      <c r="D650" s="295"/>
    </row>
    <row r="651" spans="1:4" x14ac:dyDescent="0.2">
      <c r="A651" s="295">
        <v>0.57678059999999998</v>
      </c>
      <c r="B651" s="295"/>
      <c r="C651" s="295">
        <v>0.78325909999999999</v>
      </c>
      <c r="D651" s="295"/>
    </row>
    <row r="652" spans="1:4" x14ac:dyDescent="0.2">
      <c r="A652" s="295">
        <v>0.57645860000000004</v>
      </c>
      <c r="B652" s="295"/>
      <c r="C652" s="295">
        <v>0.78303579999999995</v>
      </c>
      <c r="D652" s="295"/>
    </row>
    <row r="653" spans="1:4" x14ac:dyDescent="0.2">
      <c r="A653" s="295">
        <v>0.57584190000000002</v>
      </c>
      <c r="B653" s="295"/>
      <c r="C653" s="295">
        <v>0.78286610000000001</v>
      </c>
      <c r="D653" s="295"/>
    </row>
    <row r="654" spans="1:4" x14ac:dyDescent="0.2">
      <c r="A654" s="295">
        <v>0.57565630000000001</v>
      </c>
      <c r="B654" s="295"/>
      <c r="C654" s="295">
        <v>0.7827752</v>
      </c>
      <c r="D654" s="295"/>
    </row>
    <row r="655" spans="1:4" x14ac:dyDescent="0.2">
      <c r="A655" s="295">
        <v>0.57540550000000001</v>
      </c>
      <c r="B655" s="295"/>
      <c r="C655" s="295">
        <v>0.7824025</v>
      </c>
      <c r="D655" s="295"/>
    </row>
    <row r="656" spans="1:4" x14ac:dyDescent="0.2">
      <c r="A656" s="295">
        <v>0.57527419999999996</v>
      </c>
      <c r="B656" s="295"/>
      <c r="C656" s="295">
        <v>0.78226810000000002</v>
      </c>
      <c r="D656" s="295"/>
    </row>
    <row r="657" spans="1:4" x14ac:dyDescent="0.2">
      <c r="A657" s="295">
        <v>0.57501100000000005</v>
      </c>
      <c r="B657" s="295"/>
      <c r="C657" s="295">
        <v>0.78213120000000003</v>
      </c>
      <c r="D657" s="295"/>
    </row>
    <row r="658" spans="1:4" x14ac:dyDescent="0.2">
      <c r="A658" s="295">
        <v>0.57490909999999995</v>
      </c>
      <c r="B658" s="295"/>
      <c r="C658" s="295">
        <v>0.78200179999999997</v>
      </c>
      <c r="D658" s="295"/>
    </row>
    <row r="659" spans="1:4" x14ac:dyDescent="0.2">
      <c r="A659" s="295">
        <v>0.57481970000000004</v>
      </c>
      <c r="B659" s="295"/>
      <c r="C659" s="295">
        <v>0.78181290000000003</v>
      </c>
      <c r="D659" s="295"/>
    </row>
    <row r="660" spans="1:4" x14ac:dyDescent="0.2">
      <c r="A660" s="295">
        <v>0.57454550000000004</v>
      </c>
      <c r="B660" s="295"/>
      <c r="C660" s="295">
        <v>0.78153890000000004</v>
      </c>
      <c r="D660" s="295"/>
    </row>
    <row r="661" spans="1:4" x14ac:dyDescent="0.2">
      <c r="A661" s="295">
        <v>0.57438610000000001</v>
      </c>
      <c r="B661" s="295"/>
      <c r="C661" s="295">
        <v>0.78129210000000004</v>
      </c>
      <c r="D661" s="295"/>
    </row>
    <row r="662" spans="1:4" x14ac:dyDescent="0.2">
      <c r="A662" s="295">
        <v>0.57428959999999996</v>
      </c>
      <c r="B662" s="295"/>
      <c r="C662" s="295">
        <v>0.78121439999999998</v>
      </c>
      <c r="D662" s="295"/>
    </row>
    <row r="663" spans="1:4" x14ac:dyDescent="0.2">
      <c r="A663" s="295">
        <v>0.57419469999999995</v>
      </c>
      <c r="B663" s="295"/>
      <c r="C663" s="295">
        <v>0.78097000000000005</v>
      </c>
      <c r="D663" s="295"/>
    </row>
    <row r="664" spans="1:4" x14ac:dyDescent="0.2">
      <c r="A664" s="295">
        <v>0.57385439999999999</v>
      </c>
      <c r="B664" s="295"/>
      <c r="C664" s="295">
        <v>0.78053890000000004</v>
      </c>
      <c r="D664" s="295"/>
    </row>
    <row r="665" spans="1:4" x14ac:dyDescent="0.2">
      <c r="A665" s="295">
        <v>0.57378759999999995</v>
      </c>
      <c r="B665" s="295"/>
      <c r="C665" s="295">
        <v>0.78039199999999997</v>
      </c>
      <c r="D665" s="295"/>
    </row>
    <row r="666" spans="1:4" x14ac:dyDescent="0.2">
      <c r="A666" s="295">
        <v>0.57346600000000003</v>
      </c>
      <c r="B666" s="295"/>
      <c r="C666" s="295">
        <v>0.78008029999999995</v>
      </c>
      <c r="D666" s="295"/>
    </row>
    <row r="667" spans="1:4" x14ac:dyDescent="0.2">
      <c r="A667" s="295">
        <v>0.57333290000000003</v>
      </c>
      <c r="B667" s="295"/>
      <c r="C667" s="295">
        <v>0.77999689999999999</v>
      </c>
      <c r="D667" s="295"/>
    </row>
    <row r="668" spans="1:4" x14ac:dyDescent="0.2">
      <c r="A668" s="295">
        <v>0.57307859999999999</v>
      </c>
      <c r="B668" s="295"/>
      <c r="C668" s="295">
        <v>0.77993369999999995</v>
      </c>
      <c r="D668" s="295"/>
    </row>
    <row r="669" spans="1:4" x14ac:dyDescent="0.2">
      <c r="A669" s="295">
        <v>0.57292050000000005</v>
      </c>
      <c r="B669" s="295"/>
      <c r="C669" s="295">
        <v>0.77972600000000003</v>
      </c>
      <c r="D669" s="295"/>
    </row>
    <row r="670" spans="1:4" x14ac:dyDescent="0.2">
      <c r="A670" s="295">
        <v>0.57270889999999997</v>
      </c>
      <c r="B670" s="295"/>
      <c r="C670" s="295">
        <v>0.77955450000000004</v>
      </c>
      <c r="D670" s="295"/>
    </row>
    <row r="671" spans="1:4" x14ac:dyDescent="0.2">
      <c r="A671" s="295">
        <v>0.57251019999999997</v>
      </c>
      <c r="B671" s="295"/>
      <c r="C671" s="295">
        <v>0.77937860000000003</v>
      </c>
      <c r="D671" s="295"/>
    </row>
    <row r="672" spans="1:4" x14ac:dyDescent="0.2">
      <c r="A672" s="295">
        <v>0.57236860000000001</v>
      </c>
      <c r="B672" s="295"/>
      <c r="C672" s="295">
        <v>0.7791998</v>
      </c>
      <c r="D672" s="295"/>
    </row>
    <row r="673" spans="1:4" x14ac:dyDescent="0.2">
      <c r="A673" s="295">
        <v>0.57195220000000002</v>
      </c>
      <c r="B673" s="295"/>
      <c r="C673" s="295">
        <v>0.77905740000000001</v>
      </c>
      <c r="D673" s="295"/>
    </row>
    <row r="674" spans="1:4" x14ac:dyDescent="0.2">
      <c r="A674" s="295">
        <v>0.57159550000000003</v>
      </c>
      <c r="B674" s="295"/>
      <c r="C674" s="295">
        <v>0.77860249999999998</v>
      </c>
      <c r="D674" s="295"/>
    </row>
    <row r="675" spans="1:4" x14ac:dyDescent="0.2">
      <c r="A675" s="295">
        <v>0.57141070000000005</v>
      </c>
      <c r="B675" s="295"/>
      <c r="C675" s="295">
        <v>0.77830049999999995</v>
      </c>
      <c r="D675" s="295"/>
    </row>
    <row r="676" spans="1:4" x14ac:dyDescent="0.2">
      <c r="A676" s="295">
        <v>0.57135709999999995</v>
      </c>
      <c r="B676" s="295"/>
      <c r="C676" s="295">
        <v>0.77821180000000001</v>
      </c>
      <c r="D676" s="295"/>
    </row>
    <row r="677" spans="1:4" x14ac:dyDescent="0.2">
      <c r="A677" s="295">
        <v>0.57106570000000001</v>
      </c>
      <c r="B677" s="295"/>
      <c r="C677" s="295">
        <v>0.77813560000000004</v>
      </c>
      <c r="D677" s="295"/>
    </row>
    <row r="678" spans="1:4" x14ac:dyDescent="0.2">
      <c r="A678" s="295">
        <v>0.57057340000000001</v>
      </c>
      <c r="B678" s="295"/>
      <c r="C678" s="295">
        <v>0.77794649999999999</v>
      </c>
      <c r="D678" s="295"/>
    </row>
    <row r="679" spans="1:4" x14ac:dyDescent="0.2">
      <c r="A679" s="295">
        <v>0.57027340000000004</v>
      </c>
      <c r="B679" s="295"/>
      <c r="C679" s="295">
        <v>0.77786909999999998</v>
      </c>
      <c r="D679" s="295"/>
    </row>
    <row r="680" spans="1:4" x14ac:dyDescent="0.2">
      <c r="A680" s="295">
        <v>0.57015700000000002</v>
      </c>
      <c r="B680" s="295"/>
      <c r="C680" s="295">
        <v>0.77754160000000005</v>
      </c>
      <c r="D680" s="295"/>
    </row>
    <row r="681" spans="1:4" x14ac:dyDescent="0.2">
      <c r="A681" s="295">
        <v>0.56994440000000002</v>
      </c>
      <c r="B681" s="295"/>
      <c r="C681" s="295">
        <v>0.77744800000000003</v>
      </c>
      <c r="D681" s="295"/>
    </row>
    <row r="682" spans="1:4" x14ac:dyDescent="0.2">
      <c r="A682" s="295">
        <v>0.56960359999999999</v>
      </c>
      <c r="B682" s="295"/>
      <c r="C682" s="295">
        <v>0.77714870000000003</v>
      </c>
      <c r="D682" s="295"/>
    </row>
    <row r="683" spans="1:4" x14ac:dyDescent="0.2">
      <c r="A683" s="295">
        <v>0.56939989999999996</v>
      </c>
      <c r="B683" s="295"/>
      <c r="C683" s="295">
        <v>0.77698290000000003</v>
      </c>
      <c r="D683" s="295"/>
    </row>
    <row r="684" spans="1:4" x14ac:dyDescent="0.2">
      <c r="A684" s="295">
        <v>0.56904840000000001</v>
      </c>
      <c r="B684" s="295"/>
      <c r="C684" s="295">
        <v>0.77683170000000001</v>
      </c>
      <c r="D684" s="295"/>
    </row>
    <row r="685" spans="1:4" x14ac:dyDescent="0.2">
      <c r="A685" s="295">
        <v>0.56889769999999995</v>
      </c>
      <c r="B685" s="295"/>
      <c r="C685" s="295">
        <v>0.77670930000000005</v>
      </c>
      <c r="D685" s="295"/>
    </row>
    <row r="686" spans="1:4" x14ac:dyDescent="0.2">
      <c r="A686" s="295">
        <v>0.56874089999999999</v>
      </c>
      <c r="B686" s="295"/>
      <c r="C686" s="295">
        <v>0.77652390000000004</v>
      </c>
      <c r="D686" s="295"/>
    </row>
    <row r="687" spans="1:4" x14ac:dyDescent="0.2">
      <c r="A687" s="295">
        <v>0.56857310000000005</v>
      </c>
      <c r="B687" s="295"/>
      <c r="C687" s="295">
        <v>0.77650920000000001</v>
      </c>
      <c r="D687" s="295"/>
    </row>
    <row r="688" spans="1:4" x14ac:dyDescent="0.2">
      <c r="A688" s="295">
        <v>0.56832729999999998</v>
      </c>
      <c r="B688" s="295"/>
      <c r="C688" s="295">
        <v>0.77634939999999997</v>
      </c>
      <c r="D688" s="295"/>
    </row>
    <row r="689" spans="1:4" x14ac:dyDescent="0.2">
      <c r="A689" s="295">
        <v>0.56817629999999997</v>
      </c>
      <c r="B689" s="295"/>
      <c r="C689" s="295">
        <v>0.77620509999999998</v>
      </c>
      <c r="D689" s="295"/>
    </row>
    <row r="690" spans="1:4" x14ac:dyDescent="0.2">
      <c r="A690" s="295">
        <v>0.56777670000000002</v>
      </c>
      <c r="B690" s="295"/>
      <c r="C690" s="295">
        <v>0.77607939999999997</v>
      </c>
      <c r="D690" s="295"/>
    </row>
    <row r="691" spans="1:4" x14ac:dyDescent="0.2">
      <c r="A691" s="295">
        <v>0.56756119999999999</v>
      </c>
      <c r="B691" s="295"/>
      <c r="C691" s="295">
        <v>0.77597649999999996</v>
      </c>
      <c r="D691" s="295"/>
    </row>
    <row r="692" spans="1:4" x14ac:dyDescent="0.2">
      <c r="A692" s="295">
        <v>0.56739989999999996</v>
      </c>
      <c r="B692" s="295"/>
      <c r="C692" s="295">
        <v>0.77585020000000005</v>
      </c>
      <c r="D692" s="295"/>
    </row>
    <row r="693" spans="1:4" x14ac:dyDescent="0.2">
      <c r="A693" s="295">
        <v>0.56703199999999998</v>
      </c>
      <c r="B693" s="295"/>
      <c r="C693" s="295">
        <v>0.77562229999999999</v>
      </c>
      <c r="D693" s="295"/>
    </row>
    <row r="694" spans="1:4" x14ac:dyDescent="0.2">
      <c r="A694" s="295">
        <v>0.56686000000000003</v>
      </c>
      <c r="B694" s="295"/>
      <c r="C694" s="295">
        <v>0.77554469999999998</v>
      </c>
      <c r="D694" s="295"/>
    </row>
    <row r="695" spans="1:4" x14ac:dyDescent="0.2">
      <c r="A695" s="295">
        <v>0.56673130000000005</v>
      </c>
      <c r="B695" s="295"/>
      <c r="C695" s="295">
        <v>0.7754105</v>
      </c>
      <c r="D695" s="295"/>
    </row>
    <row r="696" spans="1:4" x14ac:dyDescent="0.2">
      <c r="A696" s="295">
        <v>0.56624600000000003</v>
      </c>
      <c r="B696" s="295"/>
      <c r="C696" s="295">
        <v>0.77520160000000005</v>
      </c>
      <c r="D696" s="295"/>
    </row>
    <row r="697" spans="1:4" x14ac:dyDescent="0.2">
      <c r="A697" s="295">
        <v>0.56606970000000001</v>
      </c>
      <c r="B697" s="295"/>
      <c r="C697" s="295">
        <v>0.7750996</v>
      </c>
      <c r="D697" s="295"/>
    </row>
    <row r="698" spans="1:4" x14ac:dyDescent="0.2">
      <c r="A698" s="295">
        <v>0.56583760000000005</v>
      </c>
      <c r="B698" s="295"/>
      <c r="C698" s="295">
        <v>0.77475959999999999</v>
      </c>
      <c r="D698" s="295"/>
    </row>
    <row r="699" spans="1:4" x14ac:dyDescent="0.2">
      <c r="A699" s="295">
        <v>0.56531900000000002</v>
      </c>
      <c r="B699" s="295"/>
      <c r="C699" s="295">
        <v>0.77470620000000001</v>
      </c>
      <c r="D699" s="295"/>
    </row>
    <row r="700" spans="1:4" x14ac:dyDescent="0.2">
      <c r="A700" s="295">
        <v>0.56495379999999995</v>
      </c>
      <c r="B700" s="295"/>
      <c r="C700" s="295">
        <v>0.7744529</v>
      </c>
      <c r="D700" s="295"/>
    </row>
    <row r="701" spans="1:4" x14ac:dyDescent="0.2">
      <c r="A701" s="295">
        <v>0.56488669999999996</v>
      </c>
      <c r="B701" s="295"/>
      <c r="C701" s="295">
        <v>0.77436000000000005</v>
      </c>
      <c r="D701" s="295"/>
    </row>
    <row r="702" spans="1:4" x14ac:dyDescent="0.2">
      <c r="A702" s="295">
        <v>0.56467840000000002</v>
      </c>
      <c r="B702" s="295"/>
      <c r="C702" s="295">
        <v>0.77425080000000002</v>
      </c>
      <c r="D702" s="295"/>
    </row>
    <row r="703" spans="1:4" x14ac:dyDescent="0.2">
      <c r="A703" s="295">
        <v>0.5644034</v>
      </c>
      <c r="B703" s="295"/>
      <c r="C703" s="295">
        <v>0.77405880000000005</v>
      </c>
      <c r="D703" s="295"/>
    </row>
    <row r="704" spans="1:4" x14ac:dyDescent="0.2">
      <c r="A704" s="295">
        <v>0.56411469999999997</v>
      </c>
      <c r="B704" s="295"/>
      <c r="C704" s="295">
        <v>0.77392070000000002</v>
      </c>
      <c r="D704" s="295"/>
    </row>
    <row r="705" spans="1:4" x14ac:dyDescent="0.2">
      <c r="A705" s="295">
        <v>0.56385700000000005</v>
      </c>
      <c r="B705" s="295"/>
      <c r="C705" s="295">
        <v>0.77357299999999996</v>
      </c>
      <c r="D705" s="295"/>
    </row>
    <row r="706" spans="1:4" x14ac:dyDescent="0.2">
      <c r="A706" s="295">
        <v>0.56376110000000001</v>
      </c>
      <c r="B706" s="295"/>
      <c r="C706" s="295">
        <v>0.77353380000000005</v>
      </c>
      <c r="D706" s="295"/>
    </row>
    <row r="707" spans="1:4" x14ac:dyDescent="0.2">
      <c r="A707" s="295">
        <v>0.5635464</v>
      </c>
      <c r="B707" s="295"/>
      <c r="C707" s="295">
        <v>0.77347840000000001</v>
      </c>
      <c r="D707" s="295"/>
    </row>
    <row r="708" spans="1:4" x14ac:dyDescent="0.2">
      <c r="A708" s="295">
        <v>0.56344179999999999</v>
      </c>
      <c r="B708" s="295"/>
      <c r="C708" s="295">
        <v>0.77320540000000004</v>
      </c>
      <c r="D708" s="295"/>
    </row>
    <row r="709" spans="1:4" x14ac:dyDescent="0.2">
      <c r="A709" s="295">
        <v>0.56323610000000002</v>
      </c>
      <c r="B709" s="295"/>
      <c r="C709" s="295">
        <v>0.77305199999999996</v>
      </c>
      <c r="D709" s="295"/>
    </row>
    <row r="710" spans="1:4" x14ac:dyDescent="0.2">
      <c r="A710" s="295">
        <v>0.56286510000000001</v>
      </c>
      <c r="B710" s="295"/>
      <c r="C710" s="295">
        <v>0.77287340000000004</v>
      </c>
      <c r="D710" s="295"/>
    </row>
    <row r="711" spans="1:4" x14ac:dyDescent="0.2">
      <c r="A711" s="295">
        <v>0.5625909</v>
      </c>
      <c r="B711" s="295"/>
      <c r="C711" s="295">
        <v>0.77283409999999997</v>
      </c>
      <c r="D711" s="295"/>
    </row>
    <row r="712" spans="1:4" x14ac:dyDescent="0.2">
      <c r="A712" s="295">
        <v>0.56242300000000001</v>
      </c>
      <c r="B712" s="295"/>
      <c r="C712" s="295">
        <v>0.77270950000000005</v>
      </c>
      <c r="D712" s="295"/>
    </row>
    <row r="713" spans="1:4" x14ac:dyDescent="0.2">
      <c r="A713" s="295">
        <v>0.56234450000000002</v>
      </c>
      <c r="B713" s="295"/>
      <c r="C713" s="295">
        <v>0.77262629999999999</v>
      </c>
      <c r="D713" s="295"/>
    </row>
    <row r="714" spans="1:4" x14ac:dyDescent="0.2">
      <c r="A714" s="295">
        <v>0.56222879999999997</v>
      </c>
      <c r="B714" s="295"/>
      <c r="C714" s="295">
        <v>0.77225540000000004</v>
      </c>
      <c r="D714" s="295"/>
    </row>
    <row r="715" spans="1:4" x14ac:dyDescent="0.2">
      <c r="A715" s="295">
        <v>0.5620079</v>
      </c>
      <c r="B715" s="295"/>
      <c r="C715" s="295">
        <v>0.77217769999999997</v>
      </c>
      <c r="D715" s="295"/>
    </row>
    <row r="716" spans="1:4" x14ac:dyDescent="0.2">
      <c r="A716" s="295">
        <v>0.56190249999999997</v>
      </c>
      <c r="B716" s="295"/>
      <c r="C716" s="295">
        <v>0.77205029999999997</v>
      </c>
      <c r="D716" s="295"/>
    </row>
    <row r="717" spans="1:4" x14ac:dyDescent="0.2">
      <c r="A717" s="295">
        <v>0.56170949999999997</v>
      </c>
      <c r="B717" s="295"/>
      <c r="C717" s="295">
        <v>0.77189870000000005</v>
      </c>
      <c r="D717" s="295"/>
    </row>
    <row r="718" spans="1:4" x14ac:dyDescent="0.2">
      <c r="A718" s="295">
        <v>0.56148520000000002</v>
      </c>
      <c r="B718" s="295"/>
      <c r="C718" s="295">
        <v>0.77159069999999996</v>
      </c>
      <c r="D718" s="295"/>
    </row>
    <row r="719" spans="1:4" x14ac:dyDescent="0.2">
      <c r="A719" s="295">
        <v>0.56124890000000005</v>
      </c>
      <c r="B719" s="295"/>
      <c r="C719" s="295">
        <v>0.77142390000000005</v>
      </c>
      <c r="D719" s="295"/>
    </row>
    <row r="720" spans="1:4" x14ac:dyDescent="0.2">
      <c r="A720" s="295">
        <v>0.56096159999999995</v>
      </c>
      <c r="B720" s="295"/>
      <c r="C720" s="295">
        <v>0.77126760000000005</v>
      </c>
      <c r="D720" s="295"/>
    </row>
    <row r="721" spans="1:4" x14ac:dyDescent="0.2">
      <c r="A721" s="295">
        <v>0.56055109999999997</v>
      </c>
      <c r="B721" s="295"/>
      <c r="C721" s="295">
        <v>0.77122869999999999</v>
      </c>
      <c r="D721" s="295"/>
    </row>
    <row r="722" spans="1:4" x14ac:dyDescent="0.2">
      <c r="A722" s="295">
        <v>0.56037079999999995</v>
      </c>
      <c r="B722" s="295"/>
      <c r="C722" s="295">
        <v>0.77110730000000005</v>
      </c>
      <c r="D722" s="295"/>
    </row>
    <row r="723" spans="1:4" x14ac:dyDescent="0.2">
      <c r="A723" s="295">
        <v>0.56024799999999997</v>
      </c>
      <c r="B723" s="295"/>
      <c r="C723" s="295">
        <v>0.77092859999999996</v>
      </c>
      <c r="D723" s="295"/>
    </row>
    <row r="724" spans="1:4" x14ac:dyDescent="0.2">
      <c r="A724" s="295">
        <v>0.55999840000000001</v>
      </c>
      <c r="B724" s="295"/>
      <c r="C724" s="295">
        <v>0.77068840000000005</v>
      </c>
      <c r="D724" s="295"/>
    </row>
    <row r="725" spans="1:4" x14ac:dyDescent="0.2">
      <c r="A725" s="295">
        <v>0.55981809999999999</v>
      </c>
      <c r="B725" s="295"/>
      <c r="C725" s="295">
        <v>0.77057609999999999</v>
      </c>
      <c r="D725" s="295"/>
    </row>
    <row r="726" spans="1:4" x14ac:dyDescent="0.2">
      <c r="A726" s="295">
        <v>0.55953299999999995</v>
      </c>
      <c r="B726" s="295"/>
      <c r="C726" s="295">
        <v>0.77049590000000001</v>
      </c>
      <c r="D726" s="295"/>
    </row>
    <row r="727" spans="1:4" x14ac:dyDescent="0.2">
      <c r="A727" s="295">
        <v>0.55925009999999997</v>
      </c>
      <c r="B727" s="295"/>
      <c r="C727" s="295">
        <v>0.77036939999999998</v>
      </c>
      <c r="D727" s="295"/>
    </row>
    <row r="728" spans="1:4" x14ac:dyDescent="0.2">
      <c r="A728" s="295">
        <v>0.55909600000000004</v>
      </c>
      <c r="B728" s="295"/>
      <c r="C728" s="295">
        <v>0.77030319999999997</v>
      </c>
      <c r="D728" s="295"/>
    </row>
    <row r="729" spans="1:4" x14ac:dyDescent="0.2">
      <c r="A729" s="295">
        <v>0.55874970000000002</v>
      </c>
      <c r="B729" s="295"/>
      <c r="C729" s="295">
        <v>0.77011960000000002</v>
      </c>
      <c r="D729" s="295"/>
    </row>
    <row r="730" spans="1:4" x14ac:dyDescent="0.2">
      <c r="A730" s="295">
        <v>0.55846439999999997</v>
      </c>
      <c r="B730" s="295"/>
      <c r="C730" s="295">
        <v>0.77006859999999999</v>
      </c>
      <c r="D730" s="295"/>
    </row>
    <row r="731" spans="1:4" x14ac:dyDescent="0.2">
      <c r="A731" s="295">
        <v>0.55821500000000002</v>
      </c>
      <c r="B731" s="295"/>
      <c r="C731" s="295">
        <v>0.76991860000000001</v>
      </c>
      <c r="D731" s="295"/>
    </row>
    <row r="732" spans="1:4" x14ac:dyDescent="0.2">
      <c r="A732" s="295">
        <v>0.55784509999999998</v>
      </c>
      <c r="B732" s="295"/>
      <c r="C732" s="295">
        <v>0.76982810000000002</v>
      </c>
      <c r="D732" s="295"/>
    </row>
    <row r="733" spans="1:4" x14ac:dyDescent="0.2">
      <c r="A733" s="295">
        <v>0.55766499999999997</v>
      </c>
      <c r="B733" s="295"/>
      <c r="C733" s="295">
        <v>0.76965110000000003</v>
      </c>
      <c r="D733" s="295"/>
    </row>
    <row r="734" spans="1:4" x14ac:dyDescent="0.2">
      <c r="A734" s="295">
        <v>0.55747089999999999</v>
      </c>
      <c r="B734" s="295"/>
      <c r="C734" s="295">
        <v>0.76947560000000004</v>
      </c>
      <c r="D734" s="295"/>
    </row>
    <row r="735" spans="1:4" x14ac:dyDescent="0.2">
      <c r="A735" s="295">
        <v>0.55724289999999999</v>
      </c>
      <c r="B735" s="295"/>
      <c r="C735" s="295">
        <v>0.76929709999999996</v>
      </c>
      <c r="D735" s="295"/>
    </row>
    <row r="736" spans="1:4" x14ac:dyDescent="0.2">
      <c r="A736" s="295">
        <v>0.5570872</v>
      </c>
      <c r="B736" s="295"/>
      <c r="C736" s="295">
        <v>0.76918319999999996</v>
      </c>
      <c r="D736" s="295"/>
    </row>
    <row r="737" spans="1:4" x14ac:dyDescent="0.2">
      <c r="A737" s="295">
        <v>0.55696650000000003</v>
      </c>
      <c r="B737" s="295"/>
      <c r="C737" s="295">
        <v>0.76903650000000001</v>
      </c>
      <c r="D737" s="295"/>
    </row>
    <row r="738" spans="1:4" x14ac:dyDescent="0.2">
      <c r="A738" s="295">
        <v>0.55669290000000005</v>
      </c>
      <c r="B738" s="295"/>
      <c r="C738" s="295">
        <v>0.76891339999999997</v>
      </c>
      <c r="D738" s="295"/>
    </row>
    <row r="739" spans="1:4" x14ac:dyDescent="0.2">
      <c r="A739" s="295">
        <v>0.55618749999999995</v>
      </c>
      <c r="B739" s="295"/>
      <c r="C739" s="295">
        <v>0.76875400000000005</v>
      </c>
      <c r="D739" s="295"/>
    </row>
    <row r="740" spans="1:4" x14ac:dyDescent="0.2">
      <c r="A740" s="295">
        <v>0.55613630000000003</v>
      </c>
      <c r="B740" s="295"/>
      <c r="C740" s="295">
        <v>0.76862149999999996</v>
      </c>
      <c r="D740" s="295"/>
    </row>
    <row r="741" spans="1:4" x14ac:dyDescent="0.2">
      <c r="A741" s="295">
        <v>0.55588340000000003</v>
      </c>
      <c r="B741" s="295"/>
      <c r="C741" s="295">
        <v>0.76849909999999999</v>
      </c>
      <c r="D741" s="295"/>
    </row>
    <row r="742" spans="1:4" x14ac:dyDescent="0.2">
      <c r="A742" s="295">
        <v>0.55555650000000001</v>
      </c>
      <c r="B742" s="295"/>
      <c r="C742" s="295">
        <v>0.76830969999999998</v>
      </c>
      <c r="D742" s="295"/>
    </row>
    <row r="743" spans="1:4" x14ac:dyDescent="0.2">
      <c r="A743" s="295">
        <v>0.55524640000000003</v>
      </c>
      <c r="B743" s="295"/>
      <c r="C743" s="295">
        <v>0.76806949999999996</v>
      </c>
      <c r="D743" s="295"/>
    </row>
    <row r="744" spans="1:4" x14ac:dyDescent="0.2">
      <c r="A744" s="295">
        <v>0.55518089999999998</v>
      </c>
      <c r="B744" s="295"/>
      <c r="C744" s="295">
        <v>0.76789890000000005</v>
      </c>
      <c r="D744" s="295"/>
    </row>
    <row r="745" spans="1:4" x14ac:dyDescent="0.2">
      <c r="A745" s="295">
        <v>0.55498510000000001</v>
      </c>
      <c r="B745" s="295"/>
      <c r="C745" s="295">
        <v>0.76780990000000005</v>
      </c>
      <c r="D745" s="295"/>
    </row>
    <row r="746" spans="1:4" x14ac:dyDescent="0.2">
      <c r="A746" s="295">
        <v>0.55478450000000001</v>
      </c>
      <c r="B746" s="295"/>
      <c r="C746" s="295">
        <v>0.7675476</v>
      </c>
      <c r="D746" s="295"/>
    </row>
    <row r="747" spans="1:4" x14ac:dyDescent="0.2">
      <c r="A747" s="295">
        <v>0.55461479999999996</v>
      </c>
      <c r="B747" s="295"/>
      <c r="C747" s="295">
        <v>0.76748479999999997</v>
      </c>
      <c r="D747" s="295"/>
    </row>
    <row r="748" spans="1:4" x14ac:dyDescent="0.2">
      <c r="A748" s="295">
        <v>0.55449190000000004</v>
      </c>
      <c r="B748" s="295"/>
      <c r="C748" s="295">
        <v>0.76730050000000005</v>
      </c>
      <c r="D748" s="295"/>
    </row>
    <row r="749" spans="1:4" x14ac:dyDescent="0.2">
      <c r="A749" s="295">
        <v>0.55432979999999998</v>
      </c>
      <c r="B749" s="295"/>
      <c r="C749" s="295">
        <v>0.76716150000000005</v>
      </c>
      <c r="D749" s="295"/>
    </row>
    <row r="750" spans="1:4" x14ac:dyDescent="0.2">
      <c r="A750" s="295">
        <v>0.55414770000000002</v>
      </c>
      <c r="B750" s="295"/>
      <c r="C750" s="295">
        <v>0.76700449999999998</v>
      </c>
      <c r="D750" s="295"/>
    </row>
    <row r="751" spans="1:4" x14ac:dyDescent="0.2">
      <c r="A751" s="295">
        <v>0.55402949999999995</v>
      </c>
      <c r="B751" s="295"/>
      <c r="C751" s="295">
        <v>0.76681480000000002</v>
      </c>
      <c r="D751" s="295"/>
    </row>
    <row r="752" spans="1:4" x14ac:dyDescent="0.2">
      <c r="A752" s="295">
        <v>0.55376689999999995</v>
      </c>
      <c r="B752" s="295"/>
      <c r="C752" s="295">
        <v>0.76669799999999999</v>
      </c>
      <c r="D752" s="295"/>
    </row>
    <row r="753" spans="1:4" x14ac:dyDescent="0.2">
      <c r="A753" s="295">
        <v>0.55343249999999999</v>
      </c>
      <c r="B753" s="295"/>
      <c r="C753" s="295">
        <v>0.76661800000000002</v>
      </c>
      <c r="D753" s="295"/>
    </row>
    <row r="754" spans="1:4" x14ac:dyDescent="0.2">
      <c r="A754" s="295">
        <v>0.55306999999999995</v>
      </c>
      <c r="B754" s="295"/>
      <c r="C754" s="295">
        <v>0.76639889999999999</v>
      </c>
      <c r="D754" s="295"/>
    </row>
    <row r="755" spans="1:4" x14ac:dyDescent="0.2">
      <c r="A755" s="295">
        <v>0.55278539999999998</v>
      </c>
      <c r="B755" s="295"/>
      <c r="C755" s="295">
        <v>0.76623520000000001</v>
      </c>
      <c r="D755" s="295"/>
    </row>
    <row r="756" spans="1:4" x14ac:dyDescent="0.2">
      <c r="A756" s="295">
        <v>0.55251969999999995</v>
      </c>
      <c r="B756" s="295"/>
      <c r="C756" s="295">
        <v>0.76609300000000002</v>
      </c>
      <c r="D756" s="295"/>
    </row>
    <row r="757" spans="1:4" x14ac:dyDescent="0.2">
      <c r="A757" s="295">
        <v>0.55230409999999996</v>
      </c>
      <c r="B757" s="295"/>
      <c r="C757" s="295">
        <v>0.76591430000000005</v>
      </c>
      <c r="D757" s="295"/>
    </row>
    <row r="758" spans="1:4" x14ac:dyDescent="0.2">
      <c r="A758" s="295">
        <v>0.5521237</v>
      </c>
      <c r="B758" s="295"/>
      <c r="C758" s="295">
        <v>0.7657583</v>
      </c>
      <c r="D758" s="295"/>
    </row>
    <row r="759" spans="1:4" x14ac:dyDescent="0.2">
      <c r="A759" s="295">
        <v>0.55190439999999996</v>
      </c>
      <c r="B759" s="295"/>
      <c r="C759" s="295">
        <v>0.76560709999999998</v>
      </c>
      <c r="D759" s="295"/>
    </row>
    <row r="760" spans="1:4" x14ac:dyDescent="0.2">
      <c r="A760" s="295">
        <v>0.55179469999999997</v>
      </c>
      <c r="B760" s="295"/>
      <c r="C760" s="295">
        <v>0.76543799999999995</v>
      </c>
      <c r="D760" s="295"/>
    </row>
    <row r="761" spans="1:4" x14ac:dyDescent="0.2">
      <c r="A761" s="295">
        <v>0.55173179999999999</v>
      </c>
      <c r="B761" s="295"/>
      <c r="C761" s="295">
        <v>0.76534440000000004</v>
      </c>
      <c r="D761" s="295"/>
    </row>
    <row r="762" spans="1:4" x14ac:dyDescent="0.2">
      <c r="A762" s="295">
        <v>0.55154789999999998</v>
      </c>
      <c r="B762" s="295"/>
      <c r="C762" s="295">
        <v>0.76523319999999995</v>
      </c>
      <c r="D762" s="295"/>
    </row>
    <row r="763" spans="1:4" x14ac:dyDescent="0.2">
      <c r="A763" s="295">
        <v>0.55138860000000001</v>
      </c>
      <c r="B763" s="295"/>
      <c r="C763" s="295">
        <v>0.76508290000000001</v>
      </c>
      <c r="D763" s="295"/>
    </row>
    <row r="764" spans="1:4" x14ac:dyDescent="0.2">
      <c r="A764" s="295">
        <v>0.55118230000000001</v>
      </c>
      <c r="B764" s="295"/>
      <c r="C764" s="295">
        <v>0.76482839999999996</v>
      </c>
      <c r="D764" s="295"/>
    </row>
    <row r="765" spans="1:4" x14ac:dyDescent="0.2">
      <c r="A765" s="295">
        <v>0.55084770000000005</v>
      </c>
      <c r="B765" s="295"/>
      <c r="C765" s="295">
        <v>0.76469330000000002</v>
      </c>
      <c r="D765" s="295"/>
    </row>
    <row r="766" spans="1:4" x14ac:dyDescent="0.2">
      <c r="A766" s="295">
        <v>0.55039800000000005</v>
      </c>
      <c r="B766" s="295"/>
      <c r="C766" s="295">
        <v>0.76451040000000003</v>
      </c>
      <c r="D766" s="295"/>
    </row>
    <row r="767" spans="1:4" x14ac:dyDescent="0.2">
      <c r="A767" s="295">
        <v>0.55033710000000002</v>
      </c>
      <c r="B767" s="295"/>
      <c r="C767" s="295">
        <v>0.76439319999999999</v>
      </c>
      <c r="D767" s="295"/>
    </row>
    <row r="768" spans="1:4" x14ac:dyDescent="0.2">
      <c r="A768" s="295">
        <v>0.55011299999999996</v>
      </c>
      <c r="B768" s="295"/>
      <c r="C768" s="295">
        <v>0.76428569999999996</v>
      </c>
      <c r="D768" s="295"/>
    </row>
    <row r="769" spans="1:4" x14ac:dyDescent="0.2">
      <c r="A769" s="295">
        <v>0.54989909999999997</v>
      </c>
      <c r="B769" s="295"/>
      <c r="C769" s="295">
        <v>0.76408779999999998</v>
      </c>
      <c r="D769" s="295"/>
    </row>
    <row r="770" spans="1:4" x14ac:dyDescent="0.2">
      <c r="A770" s="295">
        <v>0.54975569999999996</v>
      </c>
      <c r="B770" s="295"/>
      <c r="C770" s="295">
        <v>0.76403770000000004</v>
      </c>
      <c r="D770" s="295"/>
    </row>
    <row r="771" spans="1:4" x14ac:dyDescent="0.2">
      <c r="A771" s="295">
        <v>0.5495987</v>
      </c>
      <c r="B771" s="295"/>
      <c r="C771" s="295">
        <v>0.76374719999999996</v>
      </c>
      <c r="D771" s="295"/>
    </row>
    <row r="772" spans="1:4" x14ac:dyDescent="0.2">
      <c r="A772" s="295">
        <v>0.54924600000000001</v>
      </c>
      <c r="B772" s="295"/>
      <c r="C772" s="295">
        <v>0.76356020000000002</v>
      </c>
      <c r="D772" s="295"/>
    </row>
    <row r="773" spans="1:4" x14ac:dyDescent="0.2">
      <c r="A773" s="295">
        <v>0.549153</v>
      </c>
      <c r="B773" s="295"/>
      <c r="C773" s="295">
        <v>0.76342239999999995</v>
      </c>
      <c r="D773" s="295"/>
    </row>
    <row r="774" spans="1:4" x14ac:dyDescent="0.2">
      <c r="A774" s="295">
        <v>0.54899299999999995</v>
      </c>
      <c r="B774" s="295"/>
      <c r="C774" s="295">
        <v>0.76337010000000005</v>
      </c>
      <c r="D774" s="295"/>
    </row>
    <row r="775" spans="1:4" x14ac:dyDescent="0.2">
      <c r="A775" s="295">
        <v>0.54879409999999995</v>
      </c>
      <c r="B775" s="295"/>
      <c r="C775" s="295">
        <v>0.76327869999999998</v>
      </c>
      <c r="D775" s="295"/>
    </row>
    <row r="776" spans="1:4" x14ac:dyDescent="0.2">
      <c r="A776" s="295">
        <v>0.54863499999999998</v>
      </c>
      <c r="B776" s="295"/>
      <c r="C776" s="295">
        <v>0.7631308</v>
      </c>
      <c r="D776" s="295"/>
    </row>
    <row r="777" spans="1:4" x14ac:dyDescent="0.2">
      <c r="A777" s="295">
        <v>0.54846329999999999</v>
      </c>
      <c r="B777" s="295"/>
      <c r="C777" s="295">
        <v>0.76293630000000001</v>
      </c>
      <c r="D777" s="295"/>
    </row>
    <row r="778" spans="1:4" x14ac:dyDescent="0.2">
      <c r="A778" s="295">
        <v>0.54825959999999996</v>
      </c>
      <c r="B778" s="295"/>
      <c r="C778" s="295">
        <v>0.76284300000000005</v>
      </c>
      <c r="D778" s="295"/>
    </row>
    <row r="779" spans="1:4" x14ac:dyDescent="0.2">
      <c r="A779" s="295">
        <v>0.54808109999999999</v>
      </c>
      <c r="B779" s="295"/>
      <c r="C779" s="295">
        <v>0.76273489999999999</v>
      </c>
      <c r="D779" s="295"/>
    </row>
    <row r="780" spans="1:4" x14ac:dyDescent="0.2">
      <c r="A780" s="295">
        <v>0.54797560000000001</v>
      </c>
      <c r="B780" s="295"/>
      <c r="C780" s="295">
        <v>0.76254339999999998</v>
      </c>
      <c r="D780" s="295"/>
    </row>
    <row r="781" spans="1:4" x14ac:dyDescent="0.2">
      <c r="A781" s="295">
        <v>0.54781820000000003</v>
      </c>
      <c r="B781" s="295"/>
      <c r="C781" s="295">
        <v>0.76247529999999997</v>
      </c>
      <c r="D781" s="295"/>
    </row>
    <row r="782" spans="1:4" x14ac:dyDescent="0.2">
      <c r="A782" s="295">
        <v>0.54769679999999998</v>
      </c>
      <c r="B782" s="295"/>
      <c r="C782" s="295">
        <v>0.76234060000000003</v>
      </c>
      <c r="D782" s="295"/>
    </row>
    <row r="783" spans="1:4" x14ac:dyDescent="0.2">
      <c r="A783" s="295">
        <v>0.54752590000000001</v>
      </c>
      <c r="B783" s="295"/>
      <c r="C783" s="295">
        <v>0.76223589999999997</v>
      </c>
      <c r="D783" s="295"/>
    </row>
    <row r="784" spans="1:4" x14ac:dyDescent="0.2">
      <c r="A784" s="295">
        <v>0.54734020000000005</v>
      </c>
      <c r="B784" s="295"/>
      <c r="C784" s="295">
        <v>0.76213200000000003</v>
      </c>
      <c r="D784" s="295"/>
    </row>
    <row r="785" spans="1:4" x14ac:dyDescent="0.2">
      <c r="A785" s="295">
        <v>0.54713979999999995</v>
      </c>
      <c r="B785" s="295"/>
      <c r="C785" s="295">
        <v>0.7620403</v>
      </c>
      <c r="D785" s="295"/>
    </row>
    <row r="786" spans="1:4" x14ac:dyDescent="0.2">
      <c r="A786" s="295">
        <v>0.54703400000000002</v>
      </c>
      <c r="B786" s="295"/>
      <c r="C786" s="295">
        <v>0.76198809999999995</v>
      </c>
      <c r="D786" s="295"/>
    </row>
    <row r="787" spans="1:4" x14ac:dyDescent="0.2">
      <c r="A787" s="295">
        <v>0.54678939999999998</v>
      </c>
      <c r="B787" s="295"/>
      <c r="C787" s="295">
        <v>0.76190659999999999</v>
      </c>
      <c r="D787" s="295"/>
    </row>
    <row r="788" spans="1:4" x14ac:dyDescent="0.2">
      <c r="A788" s="295">
        <v>0.54658929999999994</v>
      </c>
      <c r="B788" s="295"/>
      <c r="C788" s="295">
        <v>0.7617488</v>
      </c>
      <c r="D788" s="295"/>
    </row>
    <row r="789" spans="1:4" x14ac:dyDescent="0.2">
      <c r="A789" s="295">
        <v>0.54640010000000006</v>
      </c>
      <c r="B789" s="295"/>
      <c r="C789" s="295">
        <v>0.76163479999999995</v>
      </c>
      <c r="D789" s="295"/>
    </row>
    <row r="790" spans="1:4" x14ac:dyDescent="0.2">
      <c r="A790" s="295">
        <v>0.5460836</v>
      </c>
      <c r="B790" s="295"/>
      <c r="C790" s="295">
        <v>0.76150150000000005</v>
      </c>
      <c r="D790" s="295"/>
    </row>
    <row r="791" spans="1:4" x14ac:dyDescent="0.2">
      <c r="A791" s="295">
        <v>0.54597830000000003</v>
      </c>
      <c r="B791" s="295"/>
      <c r="C791" s="295">
        <v>0.76139270000000003</v>
      </c>
      <c r="D791" s="295"/>
    </row>
    <row r="792" spans="1:4" x14ac:dyDescent="0.2">
      <c r="A792" s="295">
        <v>0.5458826</v>
      </c>
      <c r="B792" s="295"/>
      <c r="C792" s="295">
        <v>0.76122939999999994</v>
      </c>
      <c r="D792" s="295"/>
    </row>
    <row r="793" spans="1:4" x14ac:dyDescent="0.2">
      <c r="A793" s="295">
        <v>0.54570960000000002</v>
      </c>
      <c r="B793" s="295"/>
      <c r="C793" s="295">
        <v>0.76108659999999995</v>
      </c>
      <c r="D793" s="295"/>
    </row>
    <row r="794" spans="1:4" x14ac:dyDescent="0.2">
      <c r="A794" s="295">
        <v>0.54551450000000001</v>
      </c>
      <c r="B794" s="295"/>
      <c r="C794" s="295">
        <v>0.76092680000000001</v>
      </c>
      <c r="D794" s="295"/>
    </row>
    <row r="795" spans="1:4" x14ac:dyDescent="0.2">
      <c r="A795" s="295">
        <v>0.54543529999999996</v>
      </c>
      <c r="B795" s="295"/>
      <c r="C795" s="295">
        <v>0.76073939999999995</v>
      </c>
      <c r="D795" s="295"/>
    </row>
    <row r="796" spans="1:4" x14ac:dyDescent="0.2">
      <c r="A796" s="295">
        <v>0.54513500000000004</v>
      </c>
      <c r="B796" s="295"/>
      <c r="C796" s="295">
        <v>0.76059359999999998</v>
      </c>
      <c r="D796" s="295"/>
    </row>
    <row r="797" spans="1:4" x14ac:dyDescent="0.2">
      <c r="A797" s="295">
        <v>0.54499900000000001</v>
      </c>
      <c r="B797" s="295"/>
      <c r="C797" s="295">
        <v>0.76048850000000001</v>
      </c>
      <c r="D797" s="295"/>
    </row>
    <row r="798" spans="1:4" x14ac:dyDescent="0.2">
      <c r="A798" s="295">
        <v>0.5449444</v>
      </c>
      <c r="B798" s="295"/>
      <c r="C798" s="295">
        <v>0.76037390000000005</v>
      </c>
      <c r="D798" s="295"/>
    </row>
    <row r="799" spans="1:4" x14ac:dyDescent="0.2">
      <c r="A799" s="295">
        <v>0.54472770000000004</v>
      </c>
      <c r="B799" s="295"/>
      <c r="C799" s="295">
        <v>0.760181</v>
      </c>
      <c r="D799" s="295"/>
    </row>
    <row r="800" spans="1:4" x14ac:dyDescent="0.2">
      <c r="A800" s="295">
        <v>0.54458419999999996</v>
      </c>
      <c r="B800" s="295"/>
      <c r="C800" s="295">
        <v>0.76003880000000001</v>
      </c>
      <c r="D800" s="295"/>
    </row>
    <row r="801" spans="1:4" x14ac:dyDescent="0.2">
      <c r="A801" s="295">
        <v>0.54445319999999997</v>
      </c>
      <c r="B801" s="295"/>
      <c r="C801" s="295">
        <v>0.75979359999999996</v>
      </c>
      <c r="D801" s="295"/>
    </row>
    <row r="802" spans="1:4" x14ac:dyDescent="0.2">
      <c r="A802" s="295">
        <v>0.54424899999999998</v>
      </c>
      <c r="B802" s="295"/>
      <c r="C802" s="295">
        <v>0.75970150000000003</v>
      </c>
      <c r="D802" s="295"/>
    </row>
    <row r="803" spans="1:4" x14ac:dyDescent="0.2">
      <c r="A803" s="295">
        <v>0.54412000000000005</v>
      </c>
      <c r="B803" s="295"/>
      <c r="C803" s="295">
        <v>0.75959620000000005</v>
      </c>
      <c r="D803" s="295"/>
    </row>
    <row r="804" spans="1:4" x14ac:dyDescent="0.2">
      <c r="A804" s="295">
        <v>0.54386219999999996</v>
      </c>
      <c r="B804" s="295"/>
      <c r="C804" s="295">
        <v>0.75934959999999996</v>
      </c>
      <c r="D804" s="295"/>
    </row>
    <row r="805" spans="1:4" x14ac:dyDescent="0.2">
      <c r="A805" s="295">
        <v>0.54361029999999999</v>
      </c>
      <c r="B805" s="295"/>
      <c r="C805" s="295">
        <v>0.7592565</v>
      </c>
      <c r="D805" s="295"/>
    </row>
    <row r="806" spans="1:4" x14ac:dyDescent="0.2">
      <c r="A806" s="295">
        <v>0.54338850000000005</v>
      </c>
      <c r="B806" s="295"/>
      <c r="C806" s="295">
        <v>0.7591523</v>
      </c>
      <c r="D806" s="295"/>
    </row>
    <row r="807" spans="1:4" x14ac:dyDescent="0.2">
      <c r="A807" s="295">
        <v>0.54321129999999995</v>
      </c>
      <c r="B807" s="295"/>
      <c r="C807" s="295">
        <v>0.75906019999999996</v>
      </c>
      <c r="D807" s="295"/>
    </row>
    <row r="808" spans="1:4" x14ac:dyDescent="0.2">
      <c r="A808" s="295">
        <v>0.54311759999999998</v>
      </c>
      <c r="B808" s="295"/>
      <c r="C808" s="295">
        <v>0.75896989999999998</v>
      </c>
      <c r="D808" s="295"/>
    </row>
    <row r="809" spans="1:4" x14ac:dyDescent="0.2">
      <c r="A809" s="295">
        <v>0.54287879999999999</v>
      </c>
      <c r="B809" s="295"/>
      <c r="C809" s="295">
        <v>0.75890020000000002</v>
      </c>
      <c r="D809" s="295"/>
    </row>
    <row r="810" spans="1:4" x14ac:dyDescent="0.2">
      <c r="A810" s="295">
        <v>0.54274149999999999</v>
      </c>
      <c r="B810" s="295"/>
      <c r="C810" s="295">
        <v>0.75882419999999995</v>
      </c>
      <c r="D810" s="295"/>
    </row>
    <row r="811" spans="1:4" x14ac:dyDescent="0.2">
      <c r="A811" s="295">
        <v>0.54264199999999996</v>
      </c>
      <c r="B811" s="295"/>
      <c r="C811" s="295">
        <v>0.75870219999999999</v>
      </c>
      <c r="D811" s="295"/>
    </row>
    <row r="812" spans="1:4" x14ac:dyDescent="0.2">
      <c r="A812" s="295">
        <v>0.54255819999999999</v>
      </c>
      <c r="B812" s="295"/>
      <c r="C812" s="295">
        <v>0.75862430000000003</v>
      </c>
      <c r="D812" s="295"/>
    </row>
    <row r="813" spans="1:4" x14ac:dyDescent="0.2">
      <c r="A813" s="295">
        <v>0.54240619999999995</v>
      </c>
      <c r="B813" s="295"/>
      <c r="C813" s="295">
        <v>0.75840969999999996</v>
      </c>
      <c r="D813" s="295"/>
    </row>
    <row r="814" spans="1:4" x14ac:dyDescent="0.2">
      <c r="A814" s="295">
        <v>0.54225400000000001</v>
      </c>
      <c r="B814" s="295"/>
      <c r="C814" s="295">
        <v>0.75830969999999998</v>
      </c>
      <c r="D814" s="295"/>
    </row>
    <row r="815" spans="1:4" x14ac:dyDescent="0.2">
      <c r="A815" s="295">
        <v>0.54200139999999997</v>
      </c>
      <c r="B815" s="295"/>
      <c r="C815" s="295">
        <v>0.75814610000000004</v>
      </c>
      <c r="D815" s="295"/>
    </row>
    <row r="816" spans="1:4" x14ac:dyDescent="0.2">
      <c r="A816" s="295">
        <v>0.54191889999999998</v>
      </c>
      <c r="B816" s="295"/>
      <c r="C816" s="295">
        <v>0.75799890000000003</v>
      </c>
      <c r="D816" s="295"/>
    </row>
    <row r="817" spans="1:4" x14ac:dyDescent="0.2">
      <c r="A817" s="295">
        <v>0.54164800000000002</v>
      </c>
      <c r="B817" s="295"/>
      <c r="C817" s="295">
        <v>0.75786469999999995</v>
      </c>
      <c r="D817" s="295"/>
    </row>
    <row r="818" spans="1:4" x14ac:dyDescent="0.2">
      <c r="A818" s="295">
        <v>0.54151450000000001</v>
      </c>
      <c r="B818" s="295"/>
      <c r="C818" s="295">
        <v>0.75763720000000001</v>
      </c>
      <c r="D818" s="295"/>
    </row>
    <row r="819" spans="1:4" x14ac:dyDescent="0.2">
      <c r="A819" s="295">
        <v>0.54128209999999999</v>
      </c>
      <c r="B819" s="295"/>
      <c r="C819" s="295">
        <v>0.75744889999999998</v>
      </c>
      <c r="D819" s="295"/>
    </row>
    <row r="820" spans="1:4" x14ac:dyDescent="0.2">
      <c r="A820" s="295">
        <v>0.54120080000000004</v>
      </c>
      <c r="B820" s="295"/>
      <c r="C820" s="295">
        <v>0.75730739999999996</v>
      </c>
      <c r="D820" s="295"/>
    </row>
    <row r="821" spans="1:4" x14ac:dyDescent="0.2">
      <c r="A821" s="295">
        <v>0.54110950000000002</v>
      </c>
      <c r="B821" s="295"/>
      <c r="C821" s="295">
        <v>0.75719239999999999</v>
      </c>
      <c r="D821" s="295"/>
    </row>
    <row r="822" spans="1:4" x14ac:dyDescent="0.2">
      <c r="A822" s="295">
        <v>0.5408579</v>
      </c>
      <c r="B822" s="295"/>
      <c r="C822" s="295">
        <v>0.75712619999999997</v>
      </c>
      <c r="D822" s="295"/>
    </row>
    <row r="823" spans="1:4" x14ac:dyDescent="0.2">
      <c r="A823" s="295">
        <v>0.54075669999999998</v>
      </c>
      <c r="B823" s="295"/>
      <c r="C823" s="295">
        <v>0.75695670000000004</v>
      </c>
      <c r="D823" s="295"/>
    </row>
    <row r="824" spans="1:4" x14ac:dyDescent="0.2">
      <c r="A824" s="295">
        <v>0.54061139999999996</v>
      </c>
      <c r="B824" s="295"/>
      <c r="C824" s="295">
        <v>0.75684280000000004</v>
      </c>
      <c r="D824" s="295"/>
    </row>
    <row r="825" spans="1:4" x14ac:dyDescent="0.2">
      <c r="A825" s="295">
        <v>0.54037469999999999</v>
      </c>
      <c r="B825" s="295"/>
      <c r="C825" s="295">
        <v>0.75666509999999998</v>
      </c>
      <c r="D825" s="295"/>
    </row>
    <row r="826" spans="1:4" x14ac:dyDescent="0.2">
      <c r="A826" s="295">
        <v>0.54015749999999996</v>
      </c>
      <c r="B826" s="295"/>
      <c r="C826" s="295">
        <v>0.7565634</v>
      </c>
      <c r="D826" s="295"/>
    </row>
    <row r="827" spans="1:4" x14ac:dyDescent="0.2">
      <c r="A827" s="295">
        <v>0.53988650000000005</v>
      </c>
      <c r="B827" s="295"/>
      <c r="C827" s="295">
        <v>0.7564303</v>
      </c>
      <c r="D827" s="295"/>
    </row>
    <row r="828" spans="1:4" x14ac:dyDescent="0.2">
      <c r="A828" s="295">
        <v>0.53972299999999995</v>
      </c>
      <c r="B828" s="295"/>
      <c r="C828" s="295">
        <v>0.75628410000000001</v>
      </c>
      <c r="D828" s="295"/>
    </row>
    <row r="829" spans="1:4" x14ac:dyDescent="0.2">
      <c r="A829" s="295">
        <v>0.53962540000000003</v>
      </c>
      <c r="B829" s="295"/>
      <c r="C829" s="295">
        <v>0.75615339999999998</v>
      </c>
      <c r="D829" s="295"/>
    </row>
    <row r="830" spans="1:4" x14ac:dyDescent="0.2">
      <c r="A830" s="295">
        <v>0.53939740000000003</v>
      </c>
      <c r="B830" s="295"/>
      <c r="C830" s="295">
        <v>0.75598310000000002</v>
      </c>
      <c r="D830" s="295"/>
    </row>
    <row r="831" spans="1:4" x14ac:dyDescent="0.2">
      <c r="A831" s="295">
        <v>0.5392188</v>
      </c>
      <c r="B831" s="295"/>
      <c r="C831" s="295">
        <v>0.7559186</v>
      </c>
      <c r="D831" s="295"/>
    </row>
    <row r="832" spans="1:4" x14ac:dyDescent="0.2">
      <c r="A832" s="295">
        <v>0.53915279999999999</v>
      </c>
      <c r="B832" s="295"/>
      <c r="C832" s="295">
        <v>0.75574180000000002</v>
      </c>
      <c r="D832" s="295"/>
    </row>
    <row r="833" spans="1:4" x14ac:dyDescent="0.2">
      <c r="A833" s="295">
        <v>0.53897320000000004</v>
      </c>
      <c r="B833" s="295"/>
      <c r="C833" s="295">
        <v>0.75568420000000003</v>
      </c>
      <c r="D833" s="295"/>
    </row>
    <row r="834" spans="1:4" x14ac:dyDescent="0.2">
      <c r="A834" s="295">
        <v>0.53849670000000005</v>
      </c>
      <c r="B834" s="295"/>
      <c r="C834" s="295">
        <v>0.75551400000000002</v>
      </c>
      <c r="D834" s="295"/>
    </row>
    <row r="835" spans="1:4" x14ac:dyDescent="0.2">
      <c r="A835" s="295">
        <v>0.53830180000000005</v>
      </c>
      <c r="B835" s="295"/>
      <c r="C835" s="295">
        <v>0.75544739999999999</v>
      </c>
      <c r="D835" s="295"/>
    </row>
    <row r="836" spans="1:4" x14ac:dyDescent="0.2">
      <c r="A836" s="295">
        <v>0.53816850000000005</v>
      </c>
      <c r="B836" s="295"/>
      <c r="C836" s="295">
        <v>0.75534820000000003</v>
      </c>
      <c r="D836" s="295"/>
    </row>
    <row r="837" spans="1:4" x14ac:dyDescent="0.2">
      <c r="A837" s="295">
        <v>0.53798299999999999</v>
      </c>
      <c r="B837" s="295"/>
      <c r="C837" s="295">
        <v>0.75526590000000005</v>
      </c>
      <c r="D837" s="295"/>
    </row>
    <row r="838" spans="1:4" x14ac:dyDescent="0.2">
      <c r="A838" s="295">
        <v>0.53785910000000003</v>
      </c>
      <c r="B838" s="295"/>
      <c r="C838" s="295">
        <v>0.75513070000000004</v>
      </c>
      <c r="D838" s="295"/>
    </row>
    <row r="839" spans="1:4" x14ac:dyDescent="0.2">
      <c r="A839" s="295">
        <v>0.53762469999999996</v>
      </c>
      <c r="B839" s="295"/>
      <c r="C839" s="295">
        <v>0.75507780000000002</v>
      </c>
      <c r="D839" s="295"/>
    </row>
    <row r="840" spans="1:4" x14ac:dyDescent="0.2">
      <c r="A840" s="295">
        <v>0.5375103</v>
      </c>
      <c r="B840" s="295"/>
      <c r="C840" s="295">
        <v>0.75498449999999995</v>
      </c>
      <c r="D840" s="295"/>
    </row>
    <row r="841" spans="1:4" x14ac:dyDescent="0.2">
      <c r="A841" s="295">
        <v>0.53732970000000002</v>
      </c>
      <c r="B841" s="295"/>
      <c r="C841" s="295">
        <v>0.75489260000000002</v>
      </c>
      <c r="D841" s="295"/>
    </row>
    <row r="842" spans="1:4" x14ac:dyDescent="0.2">
      <c r="A842" s="295">
        <v>0.53703679999999998</v>
      </c>
      <c r="B842" s="295"/>
      <c r="C842" s="295">
        <v>0.75483869999999997</v>
      </c>
      <c r="D842" s="295"/>
    </row>
    <row r="843" spans="1:4" x14ac:dyDescent="0.2">
      <c r="A843" s="295">
        <v>0.53677620000000004</v>
      </c>
      <c r="B843" s="295"/>
      <c r="C843" s="295">
        <v>0.75452580000000002</v>
      </c>
      <c r="D843" s="295"/>
    </row>
    <row r="844" spans="1:4" x14ac:dyDescent="0.2">
      <c r="A844" s="295">
        <v>0.53652580000000005</v>
      </c>
      <c r="B844" s="295"/>
      <c r="C844" s="295">
        <v>0.75435969999999997</v>
      </c>
      <c r="D844" s="295"/>
    </row>
    <row r="845" spans="1:4" x14ac:dyDescent="0.2">
      <c r="A845" s="295">
        <v>0.53628929999999997</v>
      </c>
      <c r="B845" s="295"/>
      <c r="C845" s="295">
        <v>0.75427089999999997</v>
      </c>
      <c r="D845" s="295"/>
    </row>
    <row r="846" spans="1:4" x14ac:dyDescent="0.2">
      <c r="A846" s="295">
        <v>0.5360914</v>
      </c>
      <c r="B846" s="295"/>
      <c r="C846" s="295">
        <v>0.75416919999999998</v>
      </c>
      <c r="D846" s="295"/>
    </row>
    <row r="847" spans="1:4" x14ac:dyDescent="0.2">
      <c r="A847" s="295">
        <v>0.53581100000000004</v>
      </c>
      <c r="B847" s="295"/>
      <c r="C847" s="295">
        <v>0.75398149999999997</v>
      </c>
      <c r="D847" s="295"/>
    </row>
    <row r="848" spans="1:4" x14ac:dyDescent="0.2">
      <c r="A848" s="295">
        <v>0.53554570000000001</v>
      </c>
      <c r="B848" s="295"/>
      <c r="C848" s="295">
        <v>0.75387630000000005</v>
      </c>
      <c r="D848" s="295"/>
    </row>
    <row r="849" spans="1:4" x14ac:dyDescent="0.2">
      <c r="A849" s="295">
        <v>0.53537920000000006</v>
      </c>
      <c r="B849" s="295"/>
      <c r="C849" s="295">
        <v>0.75375270000000005</v>
      </c>
      <c r="D849" s="295"/>
    </row>
    <row r="850" spans="1:4" x14ac:dyDescent="0.2">
      <c r="A850" s="295">
        <v>0.53522400000000003</v>
      </c>
      <c r="B850" s="295"/>
      <c r="C850" s="295">
        <v>0.75360870000000002</v>
      </c>
      <c r="D850" s="295"/>
    </row>
    <row r="851" spans="1:4" x14ac:dyDescent="0.2">
      <c r="A851" s="295">
        <v>0.53513500000000003</v>
      </c>
      <c r="B851" s="295"/>
      <c r="C851" s="295">
        <v>0.7535847</v>
      </c>
      <c r="D851" s="295"/>
    </row>
    <row r="852" spans="1:4" x14ac:dyDescent="0.2">
      <c r="A852" s="295">
        <v>0.53500360000000002</v>
      </c>
      <c r="B852" s="295"/>
      <c r="C852" s="295">
        <v>0.75345580000000001</v>
      </c>
      <c r="D852" s="295"/>
    </row>
    <row r="853" spans="1:4" x14ac:dyDescent="0.2">
      <c r="A853" s="295">
        <v>0.53489160000000002</v>
      </c>
      <c r="B853" s="295"/>
      <c r="C853" s="295">
        <v>0.75329959999999996</v>
      </c>
      <c r="D853" s="295"/>
    </row>
    <row r="854" spans="1:4" x14ac:dyDescent="0.2">
      <c r="A854" s="295">
        <v>0.53462960000000004</v>
      </c>
      <c r="B854" s="295"/>
      <c r="C854" s="295">
        <v>0.75320620000000005</v>
      </c>
      <c r="D854" s="295"/>
    </row>
    <row r="855" spans="1:4" x14ac:dyDescent="0.2">
      <c r="A855" s="295">
        <v>0.53439329999999996</v>
      </c>
      <c r="B855" s="295"/>
      <c r="C855" s="295">
        <v>0.75308370000000002</v>
      </c>
      <c r="D855" s="295"/>
    </row>
    <row r="856" spans="1:4" x14ac:dyDescent="0.2">
      <c r="A856" s="295">
        <v>0.53428319999999996</v>
      </c>
      <c r="B856" s="295"/>
      <c r="C856" s="295">
        <v>0.75294620000000001</v>
      </c>
      <c r="D856" s="295"/>
    </row>
    <row r="857" spans="1:4" x14ac:dyDescent="0.2">
      <c r="A857" s="295">
        <v>0.53416379999999997</v>
      </c>
      <c r="B857" s="295"/>
      <c r="C857" s="295">
        <v>0.75269710000000001</v>
      </c>
      <c r="D857" s="295"/>
    </row>
    <row r="858" spans="1:4" x14ac:dyDescent="0.2">
      <c r="A858" s="295">
        <v>0.53408670000000003</v>
      </c>
      <c r="B858" s="295"/>
      <c r="C858" s="295">
        <v>0.75264589999999998</v>
      </c>
      <c r="D858" s="295"/>
    </row>
    <row r="859" spans="1:4" x14ac:dyDescent="0.2">
      <c r="A859" s="295">
        <v>0.5338849</v>
      </c>
      <c r="B859" s="295"/>
      <c r="C859" s="295">
        <v>0.75237670000000001</v>
      </c>
      <c r="D859" s="295"/>
    </row>
    <row r="860" spans="1:4" x14ac:dyDescent="0.2">
      <c r="A860" s="295">
        <v>0.53376829999999997</v>
      </c>
      <c r="B860" s="295"/>
      <c r="C860" s="295">
        <v>0.75230229999999998</v>
      </c>
      <c r="D860" s="295"/>
    </row>
    <row r="861" spans="1:4" x14ac:dyDescent="0.2">
      <c r="A861" s="295">
        <v>0.53368499999999996</v>
      </c>
      <c r="B861" s="295"/>
      <c r="C861" s="295">
        <v>0.75223850000000003</v>
      </c>
      <c r="D861" s="295"/>
    </row>
    <row r="862" spans="1:4" x14ac:dyDescent="0.2">
      <c r="A862" s="295">
        <v>0.53352639999999996</v>
      </c>
      <c r="B862" s="295"/>
      <c r="C862" s="295">
        <v>0.75213810000000003</v>
      </c>
      <c r="D862" s="295"/>
    </row>
    <row r="863" spans="1:4" x14ac:dyDescent="0.2">
      <c r="A863" s="295">
        <v>0.53344610000000003</v>
      </c>
      <c r="B863" s="295"/>
      <c r="C863" s="295">
        <v>0.75196370000000001</v>
      </c>
      <c r="D863" s="295"/>
    </row>
    <row r="864" spans="1:4" x14ac:dyDescent="0.2">
      <c r="A864" s="295">
        <v>0.53337809999999997</v>
      </c>
      <c r="B864" s="295"/>
      <c r="C864" s="295">
        <v>0.75185040000000003</v>
      </c>
      <c r="D864" s="295"/>
    </row>
    <row r="865" spans="1:4" x14ac:dyDescent="0.2">
      <c r="A865" s="295">
        <v>0.53333819999999998</v>
      </c>
      <c r="B865" s="295"/>
      <c r="C865" s="295">
        <v>0.75172760000000005</v>
      </c>
      <c r="D865" s="295"/>
    </row>
    <row r="866" spans="1:4" x14ac:dyDescent="0.2">
      <c r="A866" s="295">
        <v>0.53315409999999996</v>
      </c>
      <c r="B866" s="295"/>
      <c r="C866" s="295">
        <v>0.75167119999999998</v>
      </c>
      <c r="D866" s="295"/>
    </row>
    <row r="867" spans="1:4" x14ac:dyDescent="0.2">
      <c r="A867" s="295">
        <v>0.53297030000000001</v>
      </c>
      <c r="B867" s="295"/>
      <c r="C867" s="295">
        <v>0.75151800000000002</v>
      </c>
      <c r="D867" s="295"/>
    </row>
    <row r="868" spans="1:4" x14ac:dyDescent="0.2">
      <c r="A868" s="295">
        <v>0.53280879999999997</v>
      </c>
      <c r="B868" s="295"/>
      <c r="C868" s="295">
        <v>0.75135830000000003</v>
      </c>
      <c r="D868" s="295"/>
    </row>
    <row r="869" spans="1:4" x14ac:dyDescent="0.2">
      <c r="A869" s="295">
        <v>0.53271760000000001</v>
      </c>
      <c r="B869" s="295"/>
      <c r="C869" s="295">
        <v>0.75124849999999999</v>
      </c>
      <c r="D869" s="295"/>
    </row>
    <row r="870" spans="1:4" x14ac:dyDescent="0.2">
      <c r="A870" s="295">
        <v>0.53256309999999996</v>
      </c>
      <c r="B870" s="295"/>
      <c r="C870" s="295">
        <v>0.75107380000000001</v>
      </c>
      <c r="D870" s="295"/>
    </row>
    <row r="871" spans="1:4" x14ac:dyDescent="0.2">
      <c r="A871" s="295">
        <v>0.53245869999999995</v>
      </c>
      <c r="B871" s="295"/>
      <c r="C871" s="295">
        <v>0.75093659999999995</v>
      </c>
      <c r="D871" s="295"/>
    </row>
    <row r="872" spans="1:4" x14ac:dyDescent="0.2">
      <c r="A872" s="295">
        <v>0.5322867</v>
      </c>
      <c r="B872" s="295"/>
      <c r="C872" s="295">
        <v>0.75080279999999999</v>
      </c>
      <c r="D872" s="295"/>
    </row>
    <row r="873" spans="1:4" x14ac:dyDescent="0.2">
      <c r="A873" s="295">
        <v>0.53223430000000005</v>
      </c>
      <c r="B873" s="295"/>
      <c r="C873" s="295">
        <v>0.75068109999999999</v>
      </c>
      <c r="D873" s="295"/>
    </row>
    <row r="874" spans="1:4" x14ac:dyDescent="0.2">
      <c r="A874" s="295">
        <v>0.53219649999999996</v>
      </c>
      <c r="B874" s="295"/>
      <c r="C874" s="295">
        <v>0.75056610000000001</v>
      </c>
      <c r="D874" s="295"/>
    </row>
    <row r="875" spans="1:4" x14ac:dyDescent="0.2">
      <c r="A875" s="295">
        <v>0.53206750000000003</v>
      </c>
      <c r="B875" s="295"/>
      <c r="C875" s="295">
        <v>0.75051319999999999</v>
      </c>
      <c r="D875" s="295"/>
    </row>
    <row r="876" spans="1:4" x14ac:dyDescent="0.2">
      <c r="A876" s="295">
        <v>0.53179869999999996</v>
      </c>
      <c r="B876" s="295"/>
      <c r="C876" s="295">
        <v>0.7504459</v>
      </c>
      <c r="D876" s="295"/>
    </row>
    <row r="877" spans="1:4" x14ac:dyDescent="0.2">
      <c r="A877" s="295">
        <v>0.53164860000000003</v>
      </c>
      <c r="B877" s="295"/>
      <c r="C877" s="295">
        <v>0.75033720000000004</v>
      </c>
      <c r="D877" s="295"/>
    </row>
    <row r="878" spans="1:4" x14ac:dyDescent="0.2">
      <c r="A878" s="295">
        <v>0.53155160000000001</v>
      </c>
      <c r="B878" s="295"/>
      <c r="C878" s="295">
        <v>0.75012000000000001</v>
      </c>
      <c r="D878" s="295"/>
    </row>
    <row r="879" spans="1:4" x14ac:dyDescent="0.2">
      <c r="A879" s="295">
        <v>0.53135750000000004</v>
      </c>
      <c r="B879" s="295"/>
      <c r="C879" s="295">
        <v>0.74994130000000003</v>
      </c>
      <c r="D879" s="295"/>
    </row>
    <row r="880" spans="1:4" x14ac:dyDescent="0.2">
      <c r="A880" s="295">
        <v>0.53117990000000004</v>
      </c>
      <c r="B880" s="295"/>
      <c r="C880" s="295">
        <v>0.74983880000000003</v>
      </c>
      <c r="D880" s="295"/>
    </row>
    <row r="881" spans="1:4" x14ac:dyDescent="0.2">
      <c r="A881" s="295">
        <v>0.53081699999999998</v>
      </c>
      <c r="B881" s="295"/>
      <c r="C881" s="295">
        <v>0.74968780000000002</v>
      </c>
      <c r="D881" s="295"/>
    </row>
    <row r="882" spans="1:4" x14ac:dyDescent="0.2">
      <c r="A882" s="295">
        <v>0.53062430000000005</v>
      </c>
      <c r="B882" s="295"/>
      <c r="C882" s="295">
        <v>0.74957079999999998</v>
      </c>
      <c r="D882" s="295"/>
    </row>
    <row r="883" spans="1:4" x14ac:dyDescent="0.2">
      <c r="A883" s="295">
        <v>0.53054080000000003</v>
      </c>
      <c r="B883" s="295"/>
      <c r="C883" s="295">
        <v>0.7494748</v>
      </c>
      <c r="D883" s="295"/>
    </row>
    <row r="884" spans="1:4" x14ac:dyDescent="0.2">
      <c r="A884" s="295">
        <v>0.53036510000000003</v>
      </c>
      <c r="B884" s="295"/>
      <c r="C884" s="295">
        <v>0.7493649</v>
      </c>
      <c r="D884" s="295"/>
    </row>
    <row r="885" spans="1:4" x14ac:dyDescent="0.2">
      <c r="A885" s="295">
        <v>0.53016819999999998</v>
      </c>
      <c r="B885" s="295"/>
      <c r="C885" s="295">
        <v>0.74914250000000004</v>
      </c>
      <c r="D885" s="295"/>
    </row>
    <row r="886" spans="1:4" x14ac:dyDescent="0.2">
      <c r="A886" s="295">
        <v>0.53002450000000001</v>
      </c>
      <c r="B886" s="295"/>
      <c r="C886" s="295">
        <v>0.74900960000000005</v>
      </c>
      <c r="D886" s="295"/>
    </row>
    <row r="887" spans="1:4" x14ac:dyDescent="0.2">
      <c r="A887" s="295">
        <v>0.529802</v>
      </c>
      <c r="B887" s="295"/>
      <c r="C887" s="295">
        <v>0.74888929999999998</v>
      </c>
      <c r="D887" s="295"/>
    </row>
    <row r="888" spans="1:4" x14ac:dyDescent="0.2">
      <c r="A888" s="295">
        <v>0.52976100000000004</v>
      </c>
      <c r="B888" s="295"/>
      <c r="C888" s="295">
        <v>0.74878069999999997</v>
      </c>
      <c r="D888" s="295"/>
    </row>
    <row r="889" spans="1:4" x14ac:dyDescent="0.2">
      <c r="A889" s="295">
        <v>0.52956259999999999</v>
      </c>
      <c r="B889" s="295"/>
      <c r="C889" s="295">
        <v>0.74867790000000001</v>
      </c>
      <c r="D889" s="295"/>
    </row>
    <row r="890" spans="1:4" x14ac:dyDescent="0.2">
      <c r="A890" s="295">
        <v>0.5294856</v>
      </c>
      <c r="B890" s="295"/>
      <c r="C890" s="295">
        <v>0.74855039999999995</v>
      </c>
      <c r="D890" s="295"/>
    </row>
    <row r="891" spans="1:4" x14ac:dyDescent="0.2">
      <c r="A891" s="295">
        <v>0.52940889999999996</v>
      </c>
      <c r="B891" s="295"/>
      <c r="C891" s="295">
        <v>0.74847019999999997</v>
      </c>
      <c r="D891" s="295"/>
    </row>
    <row r="892" spans="1:4" x14ac:dyDescent="0.2">
      <c r="A892" s="295">
        <v>0.52935469999999996</v>
      </c>
      <c r="B892" s="295"/>
      <c r="C892" s="295">
        <v>0.74823490000000004</v>
      </c>
      <c r="D892" s="295"/>
    </row>
    <row r="893" spans="1:4" x14ac:dyDescent="0.2">
      <c r="A893" s="295">
        <v>0.52915230000000002</v>
      </c>
      <c r="B893" s="295"/>
      <c r="C893" s="295">
        <v>0.74802270000000004</v>
      </c>
      <c r="D893" s="295"/>
    </row>
    <row r="894" spans="1:4" x14ac:dyDescent="0.2">
      <c r="A894" s="295">
        <v>0.52902550000000004</v>
      </c>
      <c r="B894" s="295"/>
      <c r="C894" s="295">
        <v>0.74790440000000002</v>
      </c>
      <c r="D894" s="295"/>
    </row>
    <row r="895" spans="1:4" x14ac:dyDescent="0.2">
      <c r="A895" s="295">
        <v>0.528918</v>
      </c>
      <c r="B895" s="295"/>
      <c r="C895" s="295">
        <v>0.74783860000000002</v>
      </c>
      <c r="D895" s="295"/>
    </row>
    <row r="896" spans="1:4" x14ac:dyDescent="0.2">
      <c r="A896" s="295">
        <v>0.52860439999999997</v>
      </c>
      <c r="B896" s="295"/>
      <c r="C896" s="295">
        <v>0.74768699999999999</v>
      </c>
      <c r="D896" s="295"/>
    </row>
    <row r="897" spans="1:4" x14ac:dyDescent="0.2">
      <c r="A897" s="295">
        <v>0.52839519999999995</v>
      </c>
      <c r="B897" s="295"/>
      <c r="C897" s="295">
        <v>0.74754739999999997</v>
      </c>
      <c r="D897" s="295"/>
    </row>
    <row r="898" spans="1:4" x14ac:dyDescent="0.2">
      <c r="A898" s="295">
        <v>0.52827440000000003</v>
      </c>
      <c r="B898" s="295"/>
      <c r="C898" s="295">
        <v>0.74747410000000003</v>
      </c>
      <c r="D898" s="295"/>
    </row>
    <row r="899" spans="1:4" x14ac:dyDescent="0.2">
      <c r="A899" s="295">
        <v>0.52801169999999997</v>
      </c>
      <c r="B899" s="295"/>
      <c r="C899" s="295">
        <v>0.7473649</v>
      </c>
      <c r="D899" s="295"/>
    </row>
    <row r="900" spans="1:4" x14ac:dyDescent="0.2">
      <c r="A900" s="295">
        <v>0.52777949999999996</v>
      </c>
      <c r="B900" s="295"/>
      <c r="C900" s="295">
        <v>0.74727390000000005</v>
      </c>
      <c r="D900" s="295"/>
    </row>
    <row r="901" spans="1:4" x14ac:dyDescent="0.2">
      <c r="A901" s="295">
        <v>0.52757679999999996</v>
      </c>
      <c r="B901" s="295"/>
      <c r="C901" s="295">
        <v>0.74720379999999997</v>
      </c>
      <c r="D901" s="295"/>
    </row>
    <row r="902" spans="1:4" x14ac:dyDescent="0.2">
      <c r="A902" s="295">
        <v>0.52739510000000001</v>
      </c>
      <c r="B902" s="295"/>
      <c r="C902" s="295">
        <v>0.74707009999999996</v>
      </c>
      <c r="D902" s="295"/>
    </row>
    <row r="903" spans="1:4" x14ac:dyDescent="0.2">
      <c r="A903" s="295">
        <v>0.52727800000000002</v>
      </c>
      <c r="B903" s="295"/>
      <c r="C903" s="295">
        <v>0.7470019</v>
      </c>
      <c r="D903" s="295"/>
    </row>
    <row r="904" spans="1:4" x14ac:dyDescent="0.2">
      <c r="A904" s="295">
        <v>0.52713350000000003</v>
      </c>
      <c r="B904" s="295"/>
      <c r="C904" s="295">
        <v>0.74689640000000002</v>
      </c>
      <c r="D904" s="295"/>
    </row>
    <row r="905" spans="1:4" x14ac:dyDescent="0.2">
      <c r="A905" s="295">
        <v>0.52694390000000002</v>
      </c>
      <c r="B905" s="295"/>
      <c r="C905" s="295">
        <v>0.74680389999999996</v>
      </c>
      <c r="D905" s="295"/>
    </row>
    <row r="906" spans="1:4" x14ac:dyDescent="0.2">
      <c r="A906" s="295">
        <v>0.52673170000000002</v>
      </c>
      <c r="B906" s="295"/>
      <c r="C906" s="295">
        <v>0.74665340000000002</v>
      </c>
      <c r="D906" s="295"/>
    </row>
    <row r="907" spans="1:4" x14ac:dyDescent="0.2">
      <c r="A907" s="295">
        <v>0.52662430000000005</v>
      </c>
      <c r="B907" s="295"/>
      <c r="C907" s="295">
        <v>0.74658480000000005</v>
      </c>
      <c r="D907" s="295"/>
    </row>
    <row r="908" spans="1:4" x14ac:dyDescent="0.2">
      <c r="A908" s="295">
        <v>0.52648510000000004</v>
      </c>
      <c r="B908" s="295"/>
      <c r="C908" s="295">
        <v>0.74641049999999998</v>
      </c>
      <c r="D908" s="295"/>
    </row>
    <row r="909" spans="1:4" x14ac:dyDescent="0.2">
      <c r="A909" s="295">
        <v>0.52624760000000004</v>
      </c>
      <c r="B909" s="295"/>
      <c r="C909" s="295">
        <v>0.74637129999999996</v>
      </c>
      <c r="D909" s="295"/>
    </row>
    <row r="910" spans="1:4" x14ac:dyDescent="0.2">
      <c r="A910" s="295">
        <v>0.52611459999999999</v>
      </c>
      <c r="B910" s="295"/>
      <c r="C910" s="295">
        <v>0.74629440000000002</v>
      </c>
      <c r="D910" s="295"/>
    </row>
    <row r="911" spans="1:4" x14ac:dyDescent="0.2">
      <c r="A911" s="295">
        <v>0.52597830000000001</v>
      </c>
      <c r="B911" s="295"/>
      <c r="C911" s="295">
        <v>0.74607769999999995</v>
      </c>
      <c r="D911" s="295"/>
    </row>
    <row r="912" spans="1:4" x14ac:dyDescent="0.2">
      <c r="A912" s="295">
        <v>0.52564909999999998</v>
      </c>
      <c r="B912" s="295"/>
      <c r="C912" s="295">
        <v>0.74593759999999998</v>
      </c>
      <c r="D912" s="295"/>
    </row>
    <row r="913" spans="1:4" x14ac:dyDescent="0.2">
      <c r="A913" s="295">
        <v>0.52554210000000001</v>
      </c>
      <c r="B913" s="295"/>
      <c r="C913" s="295">
        <v>0.74587159999999997</v>
      </c>
      <c r="D913" s="295"/>
    </row>
    <row r="914" spans="1:4" x14ac:dyDescent="0.2">
      <c r="A914" s="295">
        <v>0.52542009999999995</v>
      </c>
      <c r="B914" s="295"/>
      <c r="C914" s="295">
        <v>0.74576410000000004</v>
      </c>
      <c r="D914" s="295"/>
    </row>
    <row r="915" spans="1:4" x14ac:dyDescent="0.2">
      <c r="A915" s="295">
        <v>0.52531680000000003</v>
      </c>
      <c r="B915" s="295"/>
      <c r="C915" s="295">
        <v>0.74559920000000002</v>
      </c>
      <c r="D915" s="295"/>
    </row>
    <row r="916" spans="1:4" x14ac:dyDescent="0.2">
      <c r="A916" s="295">
        <v>0.52516629999999997</v>
      </c>
      <c r="B916" s="295"/>
      <c r="C916" s="295">
        <v>0.74554739999999997</v>
      </c>
      <c r="D916" s="295"/>
    </row>
    <row r="917" spans="1:4" x14ac:dyDescent="0.2">
      <c r="A917" s="295">
        <v>0.525088</v>
      </c>
      <c r="B917" s="295"/>
      <c r="C917" s="295">
        <v>0.74550349999999999</v>
      </c>
      <c r="D917" s="295"/>
    </row>
    <row r="918" spans="1:4" x14ac:dyDescent="0.2">
      <c r="A918" s="295">
        <v>0.52489569999999997</v>
      </c>
      <c r="B918" s="295"/>
      <c r="C918" s="295">
        <v>0.74541170000000001</v>
      </c>
      <c r="D918" s="295"/>
    </row>
    <row r="919" spans="1:4" x14ac:dyDescent="0.2">
      <c r="A919" s="295">
        <v>0.52471489999999998</v>
      </c>
      <c r="B919" s="295"/>
      <c r="C919" s="295">
        <v>0.74528139999999998</v>
      </c>
      <c r="D919" s="295"/>
    </row>
    <row r="920" spans="1:4" x14ac:dyDescent="0.2">
      <c r="A920" s="295">
        <v>0.52461049999999998</v>
      </c>
      <c r="B920" s="295"/>
      <c r="C920" s="295">
        <v>0.7451373</v>
      </c>
      <c r="D920" s="295"/>
    </row>
    <row r="921" spans="1:4" x14ac:dyDescent="0.2">
      <c r="A921" s="295">
        <v>0.52437109999999998</v>
      </c>
      <c r="B921" s="295"/>
      <c r="C921" s="295">
        <v>0.74502809999999997</v>
      </c>
      <c r="D921" s="295"/>
    </row>
    <row r="922" spans="1:4" x14ac:dyDescent="0.2">
      <c r="A922" s="295">
        <v>0.52422789999999997</v>
      </c>
      <c r="B922" s="295"/>
      <c r="C922" s="295">
        <v>0.74486019999999997</v>
      </c>
      <c r="D922" s="295"/>
    </row>
    <row r="923" spans="1:4" x14ac:dyDescent="0.2">
      <c r="A923" s="295">
        <v>0.52397009999999999</v>
      </c>
      <c r="B923" s="295"/>
      <c r="C923" s="295">
        <v>0.74478219999999995</v>
      </c>
      <c r="D923" s="295"/>
    </row>
    <row r="924" spans="1:4" x14ac:dyDescent="0.2">
      <c r="A924" s="295">
        <v>0.52383250000000003</v>
      </c>
      <c r="B924" s="295"/>
      <c r="C924" s="295">
        <v>0.74467220000000001</v>
      </c>
      <c r="D924" s="295"/>
    </row>
    <row r="925" spans="1:4" x14ac:dyDescent="0.2">
      <c r="A925" s="295">
        <v>0.52377739999999995</v>
      </c>
      <c r="B925" s="295"/>
      <c r="C925" s="295">
        <v>0.74455380000000004</v>
      </c>
      <c r="D925" s="295"/>
    </row>
    <row r="926" spans="1:4" x14ac:dyDescent="0.2">
      <c r="A926" s="295">
        <v>0.5235533</v>
      </c>
      <c r="B926" s="295"/>
      <c r="C926" s="295">
        <v>0.74452580000000002</v>
      </c>
      <c r="D926" s="295"/>
    </row>
    <row r="927" spans="1:4" x14ac:dyDescent="0.2">
      <c r="A927" s="295">
        <v>0.52339360000000001</v>
      </c>
      <c r="B927" s="295"/>
      <c r="C927" s="295">
        <v>0.74438539999999997</v>
      </c>
      <c r="D927" s="295"/>
    </row>
    <row r="928" spans="1:4" x14ac:dyDescent="0.2">
      <c r="A928" s="295">
        <v>0.52323299999999995</v>
      </c>
      <c r="B928" s="295"/>
      <c r="C928" s="295">
        <v>0.74420560000000002</v>
      </c>
      <c r="D928" s="295"/>
    </row>
    <row r="929" spans="1:4" x14ac:dyDescent="0.2">
      <c r="A929" s="295">
        <v>0.52303529999999998</v>
      </c>
      <c r="B929" s="295"/>
      <c r="C929" s="295">
        <v>0.74392670000000005</v>
      </c>
      <c r="D929" s="295"/>
    </row>
    <row r="930" spans="1:4" x14ac:dyDescent="0.2">
      <c r="A930" s="295">
        <v>0.52295239999999998</v>
      </c>
      <c r="B930" s="295"/>
      <c r="C930" s="295">
        <v>0.74387250000000005</v>
      </c>
      <c r="D930" s="295"/>
    </row>
    <row r="931" spans="1:4" x14ac:dyDescent="0.2">
      <c r="A931" s="295">
        <v>0.52275280000000002</v>
      </c>
      <c r="B931" s="295"/>
      <c r="C931" s="295">
        <v>0.74376299999999995</v>
      </c>
      <c r="D931" s="295"/>
    </row>
    <row r="932" spans="1:4" x14ac:dyDescent="0.2">
      <c r="A932" s="295">
        <v>0.52264889999999997</v>
      </c>
      <c r="B932" s="295"/>
      <c r="C932" s="295">
        <v>0.7435273</v>
      </c>
      <c r="D932" s="295"/>
    </row>
    <row r="933" spans="1:4" x14ac:dyDescent="0.2">
      <c r="A933" s="295">
        <v>0.52252960000000004</v>
      </c>
      <c r="B933" s="295"/>
      <c r="C933" s="295">
        <v>0.74344829999999995</v>
      </c>
      <c r="D933" s="295"/>
    </row>
    <row r="934" spans="1:4" x14ac:dyDescent="0.2">
      <c r="A934" s="295">
        <v>0.52246519999999996</v>
      </c>
      <c r="B934" s="295"/>
      <c r="C934" s="295">
        <v>0.74338059999999995</v>
      </c>
      <c r="D934" s="295"/>
    </row>
    <row r="935" spans="1:4" x14ac:dyDescent="0.2">
      <c r="A935" s="295">
        <v>0.52221600000000001</v>
      </c>
      <c r="B935" s="295"/>
      <c r="C935" s="295">
        <v>0.74334060000000002</v>
      </c>
      <c r="D935" s="295"/>
    </row>
    <row r="936" spans="1:4" x14ac:dyDescent="0.2">
      <c r="A936" s="295">
        <v>0.52210060000000003</v>
      </c>
      <c r="B936" s="295"/>
      <c r="C936" s="295">
        <v>0.74320560000000002</v>
      </c>
      <c r="D936" s="295"/>
    </row>
    <row r="937" spans="1:4" x14ac:dyDescent="0.2">
      <c r="A937" s="295">
        <v>0.52180499999999996</v>
      </c>
      <c r="B937" s="295"/>
      <c r="C937" s="295">
        <v>0.74310259999999995</v>
      </c>
      <c r="D937" s="295"/>
    </row>
    <row r="938" spans="1:4" x14ac:dyDescent="0.2">
      <c r="A938" s="295">
        <v>0.52171129999999999</v>
      </c>
      <c r="B938" s="295"/>
      <c r="C938" s="295">
        <v>0.74303180000000002</v>
      </c>
      <c r="D938" s="295"/>
    </row>
    <row r="939" spans="1:4" x14ac:dyDescent="0.2">
      <c r="A939" s="295">
        <v>0.52149190000000001</v>
      </c>
      <c r="B939" s="295"/>
      <c r="C939" s="295">
        <v>0.74288529999999997</v>
      </c>
      <c r="D939" s="295"/>
    </row>
    <row r="940" spans="1:4" x14ac:dyDescent="0.2">
      <c r="A940" s="295">
        <v>0.52133010000000002</v>
      </c>
      <c r="B940" s="295"/>
      <c r="C940" s="295">
        <v>0.74273500000000003</v>
      </c>
      <c r="D940" s="295"/>
    </row>
    <row r="941" spans="1:4" x14ac:dyDescent="0.2">
      <c r="A941" s="295">
        <v>0.52122219999999997</v>
      </c>
      <c r="B941" s="295"/>
      <c r="C941" s="295">
        <v>0.74262379999999995</v>
      </c>
      <c r="D941" s="295"/>
    </row>
    <row r="942" spans="1:4" x14ac:dyDescent="0.2">
      <c r="A942" s="295">
        <v>0.52108109999999996</v>
      </c>
      <c r="B942" s="295"/>
      <c r="C942" s="295">
        <v>0.74251109999999998</v>
      </c>
      <c r="D942" s="295"/>
    </row>
    <row r="943" spans="1:4" x14ac:dyDescent="0.2">
      <c r="A943" s="295">
        <v>0.52094799999999997</v>
      </c>
      <c r="B943" s="295"/>
      <c r="C943" s="295">
        <v>0.74239330000000003</v>
      </c>
      <c r="D943" s="295"/>
    </row>
    <row r="944" spans="1:4" x14ac:dyDescent="0.2">
      <c r="A944" s="295">
        <v>0.52085300000000001</v>
      </c>
      <c r="B944" s="295"/>
      <c r="C944" s="295">
        <v>0.74232759999999998</v>
      </c>
      <c r="D944" s="295"/>
    </row>
    <row r="945" spans="1:4" x14ac:dyDescent="0.2">
      <c r="A945" s="295">
        <v>0.52064750000000004</v>
      </c>
      <c r="B945" s="295"/>
      <c r="C945" s="295">
        <v>0.74226139999999996</v>
      </c>
      <c r="D945" s="295"/>
    </row>
    <row r="946" spans="1:4" x14ac:dyDescent="0.2">
      <c r="A946" s="295">
        <v>0.52050149999999995</v>
      </c>
      <c r="B946" s="295"/>
      <c r="C946" s="295">
        <v>0.74206190000000005</v>
      </c>
      <c r="D946" s="295"/>
    </row>
    <row r="947" spans="1:4" x14ac:dyDescent="0.2">
      <c r="A947" s="295">
        <v>0.52034639999999999</v>
      </c>
      <c r="B947" s="295"/>
      <c r="C947" s="295">
        <v>0.74198189999999997</v>
      </c>
      <c r="D947" s="295"/>
    </row>
    <row r="948" spans="1:4" x14ac:dyDescent="0.2">
      <c r="A948" s="295">
        <v>0.52026539999999999</v>
      </c>
      <c r="B948" s="295"/>
      <c r="C948" s="295">
        <v>0.74184000000000005</v>
      </c>
      <c r="D948" s="295"/>
    </row>
    <row r="949" spans="1:4" x14ac:dyDescent="0.2">
      <c r="A949" s="295">
        <v>0.52009349999999999</v>
      </c>
      <c r="B949" s="295"/>
      <c r="C949" s="295">
        <v>0.74178860000000002</v>
      </c>
      <c r="D949" s="295"/>
    </row>
    <row r="950" spans="1:4" x14ac:dyDescent="0.2">
      <c r="A950" s="295">
        <v>0.51998679999999997</v>
      </c>
      <c r="B950" s="295"/>
      <c r="C950" s="295">
        <v>0.74167119999999997</v>
      </c>
      <c r="D950" s="295"/>
    </row>
    <row r="951" spans="1:4" x14ac:dyDescent="0.2">
      <c r="A951" s="295">
        <v>0.51977609999999996</v>
      </c>
      <c r="B951" s="295"/>
      <c r="C951" s="295">
        <v>0.74143999999999999</v>
      </c>
      <c r="D951" s="295"/>
    </row>
    <row r="952" spans="1:4" x14ac:dyDescent="0.2">
      <c r="A952" s="295">
        <v>0.51963930000000003</v>
      </c>
      <c r="B952" s="295"/>
      <c r="C952" s="295">
        <v>0.7413594</v>
      </c>
      <c r="D952" s="295"/>
    </row>
    <row r="953" spans="1:4" x14ac:dyDescent="0.2">
      <c r="A953" s="295">
        <v>0.51954029999999995</v>
      </c>
      <c r="B953" s="295"/>
      <c r="C953" s="295">
        <v>0.74123629999999996</v>
      </c>
      <c r="D953" s="295"/>
    </row>
    <row r="954" spans="1:4" x14ac:dyDescent="0.2">
      <c r="A954" s="295">
        <v>0.5194763</v>
      </c>
      <c r="B954" s="295"/>
      <c r="C954" s="295">
        <v>0.74114579999999997</v>
      </c>
      <c r="D954" s="295"/>
    </row>
    <row r="955" spans="1:4" x14ac:dyDescent="0.2">
      <c r="A955" s="295">
        <v>0.5193468</v>
      </c>
      <c r="B955" s="295"/>
      <c r="C955" s="295">
        <v>0.74100929999999998</v>
      </c>
      <c r="D955" s="295"/>
    </row>
    <row r="956" spans="1:4" x14ac:dyDescent="0.2">
      <c r="A956" s="295">
        <v>0.51930909999999997</v>
      </c>
      <c r="B956" s="295"/>
      <c r="C956" s="295">
        <v>0.74094740000000003</v>
      </c>
      <c r="D956" s="295"/>
    </row>
    <row r="957" spans="1:4" x14ac:dyDescent="0.2">
      <c r="A957" s="295">
        <v>0.51916660000000003</v>
      </c>
      <c r="B957" s="295"/>
      <c r="C957" s="295">
        <v>0.74089490000000002</v>
      </c>
      <c r="D957" s="295"/>
    </row>
    <row r="958" spans="1:4" x14ac:dyDescent="0.2">
      <c r="A958" s="295">
        <v>0.51899859999999998</v>
      </c>
      <c r="B958" s="295"/>
      <c r="C958" s="295">
        <v>0.74077820000000005</v>
      </c>
      <c r="D958" s="295"/>
    </row>
    <row r="959" spans="1:4" x14ac:dyDescent="0.2">
      <c r="A959" s="295">
        <v>0.51890769999999997</v>
      </c>
      <c r="B959" s="295"/>
      <c r="C959" s="295">
        <v>0.74069779999999996</v>
      </c>
      <c r="D959" s="295"/>
    </row>
    <row r="960" spans="1:4" x14ac:dyDescent="0.2">
      <c r="A960" s="295">
        <v>0.51879310000000001</v>
      </c>
      <c r="B960" s="295"/>
      <c r="C960" s="295">
        <v>0.74065479999999995</v>
      </c>
      <c r="D960" s="295"/>
    </row>
    <row r="961" spans="1:4" x14ac:dyDescent="0.2">
      <c r="A961" s="295">
        <v>0.51864809999999995</v>
      </c>
      <c r="B961" s="295"/>
      <c r="C961" s="295">
        <v>0.74049659999999995</v>
      </c>
      <c r="D961" s="295"/>
    </row>
    <row r="962" spans="1:4" x14ac:dyDescent="0.2">
      <c r="A962" s="295">
        <v>0.51852679999999995</v>
      </c>
      <c r="B962" s="295"/>
      <c r="C962" s="295">
        <v>0.74034880000000003</v>
      </c>
      <c r="D962" s="295"/>
    </row>
    <row r="963" spans="1:4" x14ac:dyDescent="0.2">
      <c r="A963" s="295">
        <v>0.5184029</v>
      </c>
      <c r="B963" s="295"/>
      <c r="C963" s="295">
        <v>0.74025960000000002</v>
      </c>
      <c r="D963" s="295"/>
    </row>
    <row r="964" spans="1:4" x14ac:dyDescent="0.2">
      <c r="A964" s="295">
        <v>0.51824119999999996</v>
      </c>
      <c r="B964" s="295"/>
      <c r="C964" s="295">
        <v>0.74013079999999998</v>
      </c>
      <c r="D964" s="295"/>
    </row>
    <row r="965" spans="1:4" x14ac:dyDescent="0.2">
      <c r="A965" s="295">
        <v>0.51812559999999996</v>
      </c>
      <c r="B965" s="295"/>
      <c r="C965" s="295">
        <v>0.73997029999999997</v>
      </c>
      <c r="D965" s="295"/>
    </row>
    <row r="966" spans="1:4" x14ac:dyDescent="0.2">
      <c r="A966" s="295">
        <v>0.51803109999999997</v>
      </c>
      <c r="B966" s="295"/>
      <c r="C966" s="295">
        <v>0.73991669999999998</v>
      </c>
      <c r="D966" s="295"/>
    </row>
    <row r="967" spans="1:4" x14ac:dyDescent="0.2">
      <c r="A967" s="295">
        <v>0.51793690000000003</v>
      </c>
      <c r="B967" s="295"/>
      <c r="C967" s="295">
        <v>0.73978370000000004</v>
      </c>
      <c r="D967" s="295"/>
    </row>
    <row r="968" spans="1:4" x14ac:dyDescent="0.2">
      <c r="A968" s="295">
        <v>0.51776560000000005</v>
      </c>
      <c r="B968" s="295"/>
      <c r="C968" s="295">
        <v>0.73963190000000001</v>
      </c>
      <c r="D968" s="295"/>
    </row>
    <row r="969" spans="1:4" x14ac:dyDescent="0.2">
      <c r="A969" s="295">
        <v>0.51759440000000001</v>
      </c>
      <c r="B969" s="295"/>
      <c r="C969" s="295">
        <v>0.73950099999999996</v>
      </c>
      <c r="D969" s="295"/>
    </row>
    <row r="970" spans="1:4" x14ac:dyDescent="0.2">
      <c r="A970" s="295">
        <v>0.51756709999999995</v>
      </c>
      <c r="B970" s="295"/>
      <c r="C970" s="295">
        <v>0.73940890000000004</v>
      </c>
      <c r="D970" s="295"/>
    </row>
    <row r="971" spans="1:4" x14ac:dyDescent="0.2">
      <c r="A971" s="295">
        <v>0.5174086</v>
      </c>
      <c r="B971" s="295"/>
      <c r="C971" s="295">
        <v>0.73928159999999998</v>
      </c>
      <c r="D971" s="295"/>
    </row>
    <row r="972" spans="1:4" x14ac:dyDescent="0.2">
      <c r="A972" s="295">
        <v>0.51720149999999998</v>
      </c>
      <c r="B972" s="295"/>
      <c r="C972" s="295">
        <v>0.73907259999999997</v>
      </c>
      <c r="D972" s="295"/>
    </row>
    <row r="973" spans="1:4" x14ac:dyDescent="0.2">
      <c r="A973" s="295">
        <v>0.51701859999999999</v>
      </c>
      <c r="B973" s="295"/>
      <c r="C973" s="295">
        <v>0.73897820000000003</v>
      </c>
      <c r="D973" s="295"/>
    </row>
    <row r="974" spans="1:4" x14ac:dyDescent="0.2">
      <c r="A974" s="295">
        <v>0.51686010000000004</v>
      </c>
      <c r="B974" s="295"/>
      <c r="C974" s="295">
        <v>0.73895109999999997</v>
      </c>
      <c r="D974" s="295"/>
    </row>
    <row r="975" spans="1:4" x14ac:dyDescent="0.2">
      <c r="A975" s="295">
        <v>0.51662960000000002</v>
      </c>
      <c r="B975" s="295"/>
      <c r="C975" s="295">
        <v>0.73888399999999999</v>
      </c>
      <c r="D975" s="295"/>
    </row>
    <row r="976" spans="1:4" x14ac:dyDescent="0.2">
      <c r="A976" s="295">
        <v>0.51657869999999995</v>
      </c>
      <c r="B976" s="295"/>
      <c r="C976" s="295">
        <v>0.73877700000000002</v>
      </c>
      <c r="D976" s="295"/>
    </row>
    <row r="977" spans="1:4" x14ac:dyDescent="0.2">
      <c r="A977" s="295">
        <v>0.516459</v>
      </c>
      <c r="B977" s="295"/>
      <c r="C977" s="295">
        <v>0.73861469999999996</v>
      </c>
      <c r="D977" s="295"/>
    </row>
    <row r="978" spans="1:4" x14ac:dyDescent="0.2">
      <c r="A978" s="295">
        <v>0.51629800000000003</v>
      </c>
      <c r="B978" s="295"/>
      <c r="C978" s="295">
        <v>0.73853219999999997</v>
      </c>
      <c r="D978" s="295"/>
    </row>
    <row r="979" spans="1:4" x14ac:dyDescent="0.2">
      <c r="A979" s="295">
        <v>0.51620350000000004</v>
      </c>
      <c r="B979" s="295"/>
      <c r="C979" s="295">
        <v>0.73840490000000003</v>
      </c>
      <c r="D979" s="295"/>
    </row>
    <row r="980" spans="1:4" x14ac:dyDescent="0.2">
      <c r="A980" s="295">
        <v>0.51611700000000005</v>
      </c>
      <c r="B980" s="295"/>
      <c r="C980" s="295">
        <v>0.73819650000000003</v>
      </c>
      <c r="D980" s="295"/>
    </row>
    <row r="981" spans="1:4" x14ac:dyDescent="0.2">
      <c r="A981" s="295">
        <v>0.51603310000000002</v>
      </c>
      <c r="B981" s="295"/>
      <c r="C981" s="295">
        <v>0.73809040000000004</v>
      </c>
      <c r="D981" s="295"/>
    </row>
    <row r="982" spans="1:4" x14ac:dyDescent="0.2">
      <c r="A982" s="295">
        <v>0.51596649999999999</v>
      </c>
      <c r="B982" s="295"/>
      <c r="C982" s="295">
        <v>0.73785699999999999</v>
      </c>
      <c r="D982" s="295"/>
    </row>
    <row r="983" spans="1:4" x14ac:dyDescent="0.2">
      <c r="A983" s="295">
        <v>0.51579629999999999</v>
      </c>
      <c r="B983" s="295"/>
      <c r="C983" s="295">
        <v>0.73776390000000003</v>
      </c>
      <c r="D983" s="295"/>
    </row>
    <row r="984" spans="1:4" x14ac:dyDescent="0.2">
      <c r="A984" s="295">
        <v>0.51565700000000003</v>
      </c>
      <c r="B984" s="295"/>
      <c r="C984" s="295">
        <v>0.73766909999999997</v>
      </c>
      <c r="D984" s="295"/>
    </row>
    <row r="985" spans="1:4" x14ac:dyDescent="0.2">
      <c r="A985" s="295">
        <v>0.51545879999999999</v>
      </c>
      <c r="B985" s="295"/>
      <c r="C985" s="295">
        <v>0.73756160000000004</v>
      </c>
      <c r="D985" s="295"/>
    </row>
    <row r="986" spans="1:4" x14ac:dyDescent="0.2">
      <c r="A986" s="295">
        <v>0.51532389999999995</v>
      </c>
      <c r="B986" s="295"/>
      <c r="C986" s="295">
        <v>0.73748199999999997</v>
      </c>
      <c r="D986" s="295"/>
    </row>
    <row r="987" spans="1:4" x14ac:dyDescent="0.2">
      <c r="A987" s="295">
        <v>0.51521150000000004</v>
      </c>
      <c r="B987" s="295"/>
      <c r="C987" s="295">
        <v>0.73736190000000001</v>
      </c>
      <c r="D987" s="295"/>
    </row>
    <row r="988" spans="1:4" x14ac:dyDescent="0.2">
      <c r="A988" s="295">
        <v>0.51512389999999997</v>
      </c>
      <c r="B988" s="295"/>
      <c r="C988" s="295">
        <v>0.73721349999999997</v>
      </c>
      <c r="D988" s="295"/>
    </row>
    <row r="989" spans="1:4" x14ac:dyDescent="0.2">
      <c r="A989" s="295">
        <v>0.51483429999999997</v>
      </c>
      <c r="B989" s="295"/>
      <c r="C989" s="295">
        <v>0.73709150000000001</v>
      </c>
      <c r="D989" s="295"/>
    </row>
    <row r="990" spans="1:4" x14ac:dyDescent="0.2">
      <c r="A990" s="295">
        <v>0.51475389999999999</v>
      </c>
      <c r="B990" s="295"/>
      <c r="C990" s="295">
        <v>0.73694230000000005</v>
      </c>
      <c r="D990" s="295"/>
    </row>
    <row r="991" spans="1:4" x14ac:dyDescent="0.2">
      <c r="A991" s="295">
        <v>0.51459730000000004</v>
      </c>
      <c r="B991" s="295"/>
      <c r="C991" s="295">
        <v>0.73683880000000002</v>
      </c>
      <c r="D991" s="295"/>
    </row>
    <row r="992" spans="1:4" x14ac:dyDescent="0.2">
      <c r="A992" s="295">
        <v>0.51441000000000003</v>
      </c>
      <c r="B992" s="295"/>
      <c r="C992" s="295">
        <v>0.73677239999999999</v>
      </c>
      <c r="D992" s="295"/>
    </row>
    <row r="993" spans="1:4" x14ac:dyDescent="0.2">
      <c r="A993" s="295">
        <v>0.51425849999999995</v>
      </c>
      <c r="B993" s="295"/>
      <c r="C993" s="295">
        <v>0.73668210000000001</v>
      </c>
      <c r="D993" s="295"/>
    </row>
    <row r="994" spans="1:4" x14ac:dyDescent="0.2">
      <c r="A994" s="295">
        <v>0.51408580000000004</v>
      </c>
      <c r="B994" s="295"/>
      <c r="C994" s="295">
        <v>0.73649759999999997</v>
      </c>
      <c r="D994" s="295"/>
    </row>
    <row r="995" spans="1:4" x14ac:dyDescent="0.2">
      <c r="A995" s="295">
        <v>0.51383630000000002</v>
      </c>
      <c r="B995" s="295"/>
      <c r="C995" s="295">
        <v>0.73641369999999995</v>
      </c>
      <c r="D995" s="295"/>
    </row>
    <row r="996" spans="1:4" x14ac:dyDescent="0.2">
      <c r="A996" s="295">
        <v>0.51375660000000001</v>
      </c>
      <c r="B996" s="295"/>
      <c r="C996" s="295">
        <v>0.73622779999999999</v>
      </c>
      <c r="D996" s="295"/>
    </row>
    <row r="997" spans="1:4" x14ac:dyDescent="0.2">
      <c r="A997" s="295">
        <v>0.51368469999999999</v>
      </c>
      <c r="B997" s="295"/>
      <c r="C997" s="295">
        <v>0.73620099999999999</v>
      </c>
      <c r="D997" s="295"/>
    </row>
    <row r="998" spans="1:4" x14ac:dyDescent="0.2">
      <c r="A998" s="295">
        <v>0.51350070000000003</v>
      </c>
      <c r="B998" s="295"/>
      <c r="C998" s="295">
        <v>0.73595820000000001</v>
      </c>
      <c r="D998" s="295"/>
    </row>
    <row r="999" spans="1:4" x14ac:dyDescent="0.2">
      <c r="A999" s="295">
        <v>0.5134107</v>
      </c>
      <c r="B999" s="295"/>
      <c r="C999" s="295">
        <v>0.73581169999999996</v>
      </c>
      <c r="D999" s="295"/>
    </row>
    <row r="1000" spans="1:4" x14ac:dyDescent="0.2">
      <c r="A1000" s="295">
        <v>0.51334500000000005</v>
      </c>
      <c r="B1000" s="295"/>
      <c r="C1000" s="295">
        <v>0.73577150000000002</v>
      </c>
      <c r="D1000" s="295"/>
    </row>
    <row r="1001" spans="1:4" x14ac:dyDescent="0.2">
      <c r="A1001" s="295">
        <v>0.51316070000000003</v>
      </c>
      <c r="B1001" s="295"/>
      <c r="C1001" s="295">
        <v>0.73567899999999997</v>
      </c>
      <c r="D1001" s="295"/>
    </row>
    <row r="1002" spans="1:4" x14ac:dyDescent="0.2">
      <c r="A1002" s="295">
        <v>0.51311090000000004</v>
      </c>
      <c r="B1002" s="295"/>
      <c r="C1002" s="295">
        <v>0.7356374</v>
      </c>
      <c r="D1002" s="295"/>
    </row>
    <row r="1003" spans="1:4" x14ac:dyDescent="0.2">
      <c r="A1003" s="295">
        <v>0.51305789999999996</v>
      </c>
      <c r="B1003" s="295"/>
      <c r="C1003" s="295">
        <v>0.73549730000000002</v>
      </c>
      <c r="D1003" s="295"/>
    </row>
    <row r="1004" spans="1:4" x14ac:dyDescent="0.2">
      <c r="A1004" s="295">
        <v>0.51299229999999996</v>
      </c>
      <c r="B1004" s="295"/>
      <c r="C1004" s="295">
        <v>0.73534160000000004</v>
      </c>
      <c r="D1004" s="295"/>
    </row>
    <row r="1005" spans="1:4" x14ac:dyDescent="0.2">
      <c r="A1005" s="295">
        <v>0.51293829999999996</v>
      </c>
      <c r="B1005" s="295"/>
      <c r="C1005" s="295">
        <v>0.7351993</v>
      </c>
      <c r="D1005" s="295"/>
    </row>
    <row r="1006" spans="1:4" x14ac:dyDescent="0.2">
      <c r="A1006" s="295">
        <v>0.51277680000000003</v>
      </c>
      <c r="B1006" s="295"/>
      <c r="C1006" s="295">
        <v>0.73505180000000003</v>
      </c>
      <c r="D1006" s="295"/>
    </row>
    <row r="1007" spans="1:4" x14ac:dyDescent="0.2">
      <c r="A1007" s="295">
        <v>0.51260419999999995</v>
      </c>
      <c r="B1007" s="295"/>
      <c r="C1007" s="295">
        <v>0.73496969999999995</v>
      </c>
      <c r="D1007" s="295"/>
    </row>
    <row r="1008" spans="1:4" x14ac:dyDescent="0.2">
      <c r="A1008" s="295">
        <v>0.51250249999999997</v>
      </c>
      <c r="B1008" s="295"/>
      <c r="C1008" s="295">
        <v>0.73477420000000004</v>
      </c>
      <c r="D1008" s="295"/>
    </row>
    <row r="1009" spans="1:4" x14ac:dyDescent="0.2">
      <c r="A1009" s="295">
        <v>0.51233019999999996</v>
      </c>
      <c r="B1009" s="295"/>
      <c r="C1009" s="295">
        <v>0.73463230000000002</v>
      </c>
      <c r="D1009" s="295"/>
    </row>
    <row r="1010" spans="1:4" x14ac:dyDescent="0.2">
      <c r="A1010" s="295">
        <v>0.51207429999999998</v>
      </c>
      <c r="B1010" s="295"/>
      <c r="C1010" s="295">
        <v>0.73448440000000004</v>
      </c>
      <c r="D1010" s="295"/>
    </row>
    <row r="1011" spans="1:4" x14ac:dyDescent="0.2">
      <c r="A1011" s="295">
        <v>0.51188509999999998</v>
      </c>
      <c r="B1011" s="295"/>
      <c r="C1011" s="295">
        <v>0.7343906</v>
      </c>
      <c r="D1011" s="295"/>
    </row>
    <row r="1012" spans="1:4" x14ac:dyDescent="0.2">
      <c r="A1012" s="295">
        <v>0.51177700000000004</v>
      </c>
      <c r="B1012" s="295"/>
      <c r="C1012" s="295">
        <v>0.73433420000000005</v>
      </c>
      <c r="D1012" s="295"/>
    </row>
    <row r="1013" spans="1:4" x14ac:dyDescent="0.2">
      <c r="A1013" s="295">
        <v>0.51162859999999999</v>
      </c>
      <c r="B1013" s="295"/>
      <c r="C1013" s="295">
        <v>0.73423159999999998</v>
      </c>
      <c r="D1013" s="295"/>
    </row>
    <row r="1014" spans="1:4" x14ac:dyDescent="0.2">
      <c r="A1014" s="295">
        <v>0.51140160000000001</v>
      </c>
      <c r="B1014" s="295"/>
      <c r="C1014" s="295">
        <v>0.73409460000000004</v>
      </c>
      <c r="D1014" s="295"/>
    </row>
    <row r="1015" spans="1:4" x14ac:dyDescent="0.2">
      <c r="A1015" s="295">
        <v>0.51124800000000004</v>
      </c>
      <c r="B1015" s="295"/>
      <c r="C1015" s="295">
        <v>0.73391550000000005</v>
      </c>
      <c r="D1015" s="295"/>
    </row>
    <row r="1016" spans="1:4" x14ac:dyDescent="0.2">
      <c r="A1016" s="295">
        <v>0.51107309999999995</v>
      </c>
      <c r="B1016" s="295"/>
      <c r="C1016" s="295">
        <v>0.73375509999999999</v>
      </c>
      <c r="D1016" s="295"/>
    </row>
    <row r="1017" spans="1:4" x14ac:dyDescent="0.2">
      <c r="A1017" s="295">
        <v>0.51089649999999998</v>
      </c>
      <c r="B1017" s="295"/>
      <c r="C1017" s="295">
        <v>0.73367309999999997</v>
      </c>
      <c r="D1017" s="295"/>
    </row>
    <row r="1018" spans="1:4" x14ac:dyDescent="0.2">
      <c r="A1018" s="295">
        <v>0.51075599999999999</v>
      </c>
      <c r="B1018" s="295"/>
      <c r="C1018" s="295">
        <v>0.73354260000000004</v>
      </c>
      <c r="D1018" s="295"/>
    </row>
    <row r="1019" spans="1:4" x14ac:dyDescent="0.2">
      <c r="A1019" s="295">
        <v>0.51059790000000005</v>
      </c>
      <c r="B1019" s="295"/>
      <c r="C1019" s="295">
        <v>0.73336349999999995</v>
      </c>
      <c r="D1019" s="295"/>
    </row>
    <row r="1020" spans="1:4" x14ac:dyDescent="0.2">
      <c r="A1020" s="295">
        <v>0.51052120000000001</v>
      </c>
      <c r="B1020" s="295"/>
      <c r="C1020" s="295">
        <v>0.73325980000000002</v>
      </c>
      <c r="D1020" s="295"/>
    </row>
    <row r="1021" spans="1:4" x14ac:dyDescent="0.2">
      <c r="A1021" s="295">
        <v>0.51032759999999999</v>
      </c>
      <c r="B1021" s="295"/>
      <c r="C1021" s="295">
        <v>0.73313240000000002</v>
      </c>
      <c r="D1021" s="295"/>
    </row>
    <row r="1022" spans="1:4" x14ac:dyDescent="0.2">
      <c r="A1022" s="295">
        <v>0.51020469999999996</v>
      </c>
      <c r="B1022" s="295"/>
      <c r="C1022" s="295">
        <v>0.73298859999999999</v>
      </c>
      <c r="D1022" s="295"/>
    </row>
    <row r="1023" spans="1:4" x14ac:dyDescent="0.2">
      <c r="A1023" s="295">
        <v>0.51000840000000003</v>
      </c>
      <c r="B1023" s="295"/>
      <c r="C1023" s="295">
        <v>0.73293649999999999</v>
      </c>
      <c r="D1023" s="295"/>
    </row>
    <row r="1024" spans="1:4" x14ac:dyDescent="0.2">
      <c r="A1024" s="295">
        <v>0.50987260000000001</v>
      </c>
      <c r="B1024" s="295"/>
      <c r="C1024" s="295">
        <v>0.7328325</v>
      </c>
      <c r="D1024" s="295"/>
    </row>
    <row r="1025" spans="1:4" x14ac:dyDescent="0.2">
      <c r="A1025" s="295">
        <v>0.50976549999999998</v>
      </c>
      <c r="B1025" s="295"/>
      <c r="C1025" s="295">
        <v>0.7326414</v>
      </c>
      <c r="D1025" s="295"/>
    </row>
    <row r="1026" spans="1:4" x14ac:dyDescent="0.2">
      <c r="A1026" s="295">
        <v>0.50965490000000002</v>
      </c>
      <c r="B1026" s="295"/>
      <c r="C1026" s="295">
        <v>0.73253520000000005</v>
      </c>
      <c r="D1026" s="295"/>
    </row>
    <row r="1027" spans="1:4" x14ac:dyDescent="0.2">
      <c r="A1027" s="295">
        <v>0.50956060000000003</v>
      </c>
      <c r="B1027" s="295"/>
      <c r="C1027" s="295">
        <v>0.73237819999999998</v>
      </c>
      <c r="D1027" s="295"/>
    </row>
    <row r="1028" spans="1:4" x14ac:dyDescent="0.2">
      <c r="A1028" s="295">
        <v>0.5093512</v>
      </c>
      <c r="B1028" s="295"/>
      <c r="C1028" s="295">
        <v>0.73233780000000004</v>
      </c>
      <c r="D1028" s="295"/>
    </row>
    <row r="1029" spans="1:4" x14ac:dyDescent="0.2">
      <c r="A1029" s="295">
        <v>0.5092757</v>
      </c>
      <c r="B1029" s="295"/>
      <c r="C1029" s="295">
        <v>0.73218380000000005</v>
      </c>
      <c r="D1029" s="295"/>
    </row>
    <row r="1030" spans="1:4" x14ac:dyDescent="0.2">
      <c r="A1030" s="295">
        <v>0.50917009999999996</v>
      </c>
      <c r="B1030" s="295"/>
      <c r="C1030" s="295">
        <v>0.7321434</v>
      </c>
      <c r="D1030" s="295"/>
    </row>
    <row r="1031" spans="1:4" x14ac:dyDescent="0.2">
      <c r="A1031" s="295">
        <v>0.50903699999999996</v>
      </c>
      <c r="B1031" s="295"/>
      <c r="C1031" s="295">
        <v>0.7319734</v>
      </c>
      <c r="D1031" s="295"/>
    </row>
    <row r="1032" spans="1:4" x14ac:dyDescent="0.2">
      <c r="A1032" s="295">
        <v>0.50893200000000005</v>
      </c>
      <c r="B1032" s="295"/>
      <c r="C1032" s="295">
        <v>0.7318306</v>
      </c>
      <c r="D1032" s="295"/>
    </row>
    <row r="1033" spans="1:4" x14ac:dyDescent="0.2">
      <c r="A1033" s="295">
        <v>0.50887890000000002</v>
      </c>
      <c r="B1033" s="295"/>
      <c r="C1033" s="295">
        <v>0.73177669999999995</v>
      </c>
      <c r="D1033" s="295"/>
    </row>
    <row r="1034" spans="1:4" x14ac:dyDescent="0.2">
      <c r="A1034" s="295">
        <v>0.50873310000000005</v>
      </c>
      <c r="B1034" s="295"/>
      <c r="C1034" s="295">
        <v>0.731734</v>
      </c>
      <c r="D1034" s="295"/>
    </row>
    <row r="1035" spans="1:4" x14ac:dyDescent="0.2">
      <c r="A1035" s="295">
        <v>0.5085655</v>
      </c>
      <c r="B1035" s="295"/>
      <c r="C1035" s="295">
        <v>0.73165740000000001</v>
      </c>
      <c r="D1035" s="295"/>
    </row>
    <row r="1036" spans="1:4" x14ac:dyDescent="0.2">
      <c r="A1036" s="295">
        <v>0.50841950000000002</v>
      </c>
      <c r="B1036" s="295"/>
      <c r="C1036" s="295">
        <v>0.73153619999999997</v>
      </c>
      <c r="D1036" s="295"/>
    </row>
    <row r="1037" spans="1:4" x14ac:dyDescent="0.2">
      <c r="A1037" s="295">
        <v>0.50830149999999996</v>
      </c>
      <c r="B1037" s="295"/>
      <c r="C1037" s="295">
        <v>0.73131760000000001</v>
      </c>
      <c r="D1037" s="295"/>
    </row>
    <row r="1038" spans="1:4" x14ac:dyDescent="0.2">
      <c r="A1038" s="295">
        <v>0.50810829999999996</v>
      </c>
      <c r="B1038" s="295"/>
      <c r="C1038" s="295">
        <v>0.73094320000000002</v>
      </c>
      <c r="D1038" s="295"/>
    </row>
    <row r="1039" spans="1:4" x14ac:dyDescent="0.2">
      <c r="A1039" s="295">
        <v>0.5080287</v>
      </c>
      <c r="B1039" s="295"/>
      <c r="C1039" s="295">
        <v>0.73085389999999995</v>
      </c>
      <c r="D1039" s="295"/>
    </row>
    <row r="1040" spans="1:4" x14ac:dyDescent="0.2">
      <c r="A1040" s="295">
        <v>0.50794470000000003</v>
      </c>
      <c r="B1040" s="295"/>
      <c r="C1040" s="295">
        <v>0.7307129</v>
      </c>
      <c r="D1040" s="295"/>
    </row>
    <row r="1041" spans="1:4" x14ac:dyDescent="0.2">
      <c r="A1041" s="295">
        <v>0.50785179999999996</v>
      </c>
      <c r="B1041" s="295"/>
      <c r="C1041" s="295">
        <v>0.73064700000000005</v>
      </c>
      <c r="D1041" s="295"/>
    </row>
    <row r="1042" spans="1:4" x14ac:dyDescent="0.2">
      <c r="A1042" s="295">
        <v>0.50774529999999995</v>
      </c>
      <c r="B1042" s="295"/>
      <c r="C1042" s="295">
        <v>0.73056399999999999</v>
      </c>
      <c r="D1042" s="295"/>
    </row>
    <row r="1043" spans="1:4" x14ac:dyDescent="0.2">
      <c r="A1043" s="295">
        <v>0.50766650000000002</v>
      </c>
      <c r="B1043" s="295"/>
      <c r="C1043" s="295">
        <v>0.73055029999999999</v>
      </c>
      <c r="D1043" s="295"/>
    </row>
    <row r="1044" spans="1:4" x14ac:dyDescent="0.2">
      <c r="A1044" s="295">
        <v>0.50759909999999997</v>
      </c>
      <c r="B1044" s="295"/>
      <c r="C1044" s="295">
        <v>0.73051029999999995</v>
      </c>
      <c r="D1044" s="295"/>
    </row>
    <row r="1045" spans="1:4" x14ac:dyDescent="0.2">
      <c r="A1045" s="295">
        <v>0.50746820000000004</v>
      </c>
      <c r="B1045" s="295"/>
      <c r="C1045" s="295">
        <v>0.73034619999999995</v>
      </c>
      <c r="D1045" s="295"/>
    </row>
    <row r="1046" spans="1:4" x14ac:dyDescent="0.2">
      <c r="A1046" s="295">
        <v>0.50740450000000004</v>
      </c>
      <c r="B1046" s="295"/>
      <c r="C1046" s="295">
        <v>0.73025180000000001</v>
      </c>
      <c r="D1046" s="295"/>
    </row>
    <row r="1047" spans="1:4" x14ac:dyDescent="0.2">
      <c r="A1047" s="295">
        <v>0.50727009999999995</v>
      </c>
      <c r="B1047" s="295"/>
      <c r="C1047" s="295">
        <v>0.73018879999999997</v>
      </c>
      <c r="D1047" s="295"/>
    </row>
    <row r="1048" spans="1:4" x14ac:dyDescent="0.2">
      <c r="A1048" s="295">
        <v>0.507162</v>
      </c>
      <c r="B1048" s="295"/>
      <c r="C1048" s="295">
        <v>0.73000109999999996</v>
      </c>
      <c r="D1048" s="295"/>
    </row>
    <row r="1049" spans="1:4" x14ac:dyDescent="0.2">
      <c r="A1049" s="295">
        <v>0.50701220000000002</v>
      </c>
      <c r="B1049" s="295"/>
      <c r="C1049" s="295">
        <v>0.72988189999999997</v>
      </c>
      <c r="D1049" s="295"/>
    </row>
    <row r="1050" spans="1:4" x14ac:dyDescent="0.2">
      <c r="A1050" s="295">
        <v>0.50671189999999999</v>
      </c>
      <c r="B1050" s="295"/>
      <c r="C1050" s="295">
        <v>0.72973829999999995</v>
      </c>
      <c r="D1050" s="295"/>
    </row>
    <row r="1051" spans="1:4" x14ac:dyDescent="0.2">
      <c r="A1051" s="295">
        <v>0.50656060000000003</v>
      </c>
      <c r="B1051" s="295"/>
      <c r="C1051" s="295">
        <v>0.72968840000000001</v>
      </c>
      <c r="D1051" s="295"/>
    </row>
    <row r="1052" spans="1:4" x14ac:dyDescent="0.2">
      <c r="A1052" s="295">
        <v>0.50640739999999995</v>
      </c>
      <c r="B1052" s="295"/>
      <c r="C1052" s="295">
        <v>0.72959680000000005</v>
      </c>
      <c r="D1052" s="295"/>
    </row>
    <row r="1053" spans="1:4" x14ac:dyDescent="0.2">
      <c r="A1053" s="295">
        <v>0.50629950000000001</v>
      </c>
      <c r="B1053" s="295"/>
      <c r="C1053" s="295">
        <v>0.72953040000000002</v>
      </c>
      <c r="D1053" s="295"/>
    </row>
    <row r="1054" spans="1:4" x14ac:dyDescent="0.2">
      <c r="A1054" s="295">
        <v>0.50608280000000005</v>
      </c>
      <c r="B1054" s="295"/>
      <c r="C1054" s="295">
        <v>0.72946290000000003</v>
      </c>
      <c r="D1054" s="295"/>
    </row>
    <row r="1055" spans="1:4" x14ac:dyDescent="0.2">
      <c r="A1055" s="295">
        <v>0.50596229999999998</v>
      </c>
      <c r="B1055" s="295"/>
      <c r="C1055" s="295">
        <v>0.72936080000000003</v>
      </c>
      <c r="D1055" s="295"/>
    </row>
    <row r="1056" spans="1:4" x14ac:dyDescent="0.2">
      <c r="A1056" s="295">
        <v>0.50588290000000002</v>
      </c>
      <c r="B1056" s="295"/>
      <c r="C1056" s="295">
        <v>0.72932269999999999</v>
      </c>
      <c r="D1056" s="295"/>
    </row>
    <row r="1057" spans="1:4" x14ac:dyDescent="0.2">
      <c r="A1057" s="295">
        <v>0.50577780000000006</v>
      </c>
      <c r="B1057" s="295"/>
      <c r="C1057" s="295">
        <v>0.72921650000000005</v>
      </c>
      <c r="D1057" s="295"/>
    </row>
    <row r="1058" spans="1:4" x14ac:dyDescent="0.2">
      <c r="A1058" s="295">
        <v>0.50568550000000001</v>
      </c>
      <c r="B1058" s="295"/>
      <c r="C1058" s="295">
        <v>0.72913839999999996</v>
      </c>
      <c r="D1058" s="295"/>
    </row>
    <row r="1059" spans="1:4" x14ac:dyDescent="0.2">
      <c r="A1059" s="295">
        <v>0.50553320000000002</v>
      </c>
      <c r="B1059" s="295"/>
      <c r="C1059" s="295">
        <v>0.72898149999999995</v>
      </c>
      <c r="D1059" s="295"/>
    </row>
    <row r="1060" spans="1:4" x14ac:dyDescent="0.2">
      <c r="A1060" s="295">
        <v>0.50542659999999995</v>
      </c>
      <c r="B1060" s="295"/>
      <c r="C1060" s="295">
        <v>0.72888529999999996</v>
      </c>
      <c r="D1060" s="295"/>
    </row>
    <row r="1061" spans="1:4" x14ac:dyDescent="0.2">
      <c r="A1061" s="295">
        <v>0.50535940000000001</v>
      </c>
      <c r="B1061" s="295"/>
      <c r="C1061" s="295">
        <v>0.72878339999999997</v>
      </c>
      <c r="D1061" s="295"/>
    </row>
    <row r="1062" spans="1:4" x14ac:dyDescent="0.2">
      <c r="A1062" s="295">
        <v>0.50521329999999998</v>
      </c>
      <c r="B1062" s="295"/>
      <c r="C1062" s="295">
        <v>0.72866640000000005</v>
      </c>
      <c r="D1062" s="295"/>
    </row>
    <row r="1063" spans="1:4" x14ac:dyDescent="0.2">
      <c r="A1063" s="295">
        <v>0.50501890000000005</v>
      </c>
      <c r="B1063" s="295"/>
      <c r="C1063" s="295">
        <v>0.72858449999999997</v>
      </c>
      <c r="D1063" s="295"/>
    </row>
    <row r="1064" spans="1:4" x14ac:dyDescent="0.2">
      <c r="A1064" s="295">
        <v>0.50493619999999995</v>
      </c>
      <c r="B1064" s="295"/>
      <c r="C1064" s="295">
        <v>0.72853159999999995</v>
      </c>
      <c r="D1064" s="295"/>
    </row>
    <row r="1065" spans="1:4" x14ac:dyDescent="0.2">
      <c r="A1065" s="295">
        <v>0.50473089999999998</v>
      </c>
      <c r="B1065" s="295"/>
      <c r="C1065" s="295">
        <v>0.72831729999999995</v>
      </c>
      <c r="D1065" s="295"/>
    </row>
    <row r="1066" spans="1:4" x14ac:dyDescent="0.2">
      <c r="A1066" s="295">
        <v>0.50457260000000004</v>
      </c>
      <c r="B1066" s="295"/>
      <c r="C1066" s="295">
        <v>0.72823979999999999</v>
      </c>
      <c r="D1066" s="295"/>
    </row>
    <row r="1067" spans="1:4" x14ac:dyDescent="0.2">
      <c r="A1067" s="295">
        <v>0.50447799999999998</v>
      </c>
      <c r="B1067" s="295"/>
      <c r="C1067" s="295">
        <v>0.72813810000000001</v>
      </c>
      <c r="D1067" s="295"/>
    </row>
    <row r="1068" spans="1:4" x14ac:dyDescent="0.2">
      <c r="A1068" s="295">
        <v>0.50437120000000002</v>
      </c>
      <c r="B1068" s="295"/>
      <c r="C1068" s="295">
        <v>0.7279909</v>
      </c>
      <c r="D1068" s="295"/>
    </row>
    <row r="1069" spans="1:4" x14ac:dyDescent="0.2">
      <c r="A1069" s="295">
        <v>0.50423300000000004</v>
      </c>
      <c r="B1069" s="295"/>
      <c r="C1069" s="295">
        <v>0.72785949999999999</v>
      </c>
      <c r="D1069" s="295"/>
    </row>
    <row r="1070" spans="1:4" x14ac:dyDescent="0.2">
      <c r="A1070" s="295">
        <v>0.50416419999999995</v>
      </c>
      <c r="B1070" s="295"/>
      <c r="C1070" s="295">
        <v>0.72773869999999996</v>
      </c>
      <c r="D1070" s="295"/>
    </row>
    <row r="1071" spans="1:4" x14ac:dyDescent="0.2">
      <c r="A1071" s="295">
        <v>0.50396969999999996</v>
      </c>
      <c r="B1071" s="295"/>
      <c r="C1071" s="295">
        <v>0.72758179999999995</v>
      </c>
      <c r="D1071" s="295"/>
    </row>
    <row r="1072" spans="1:4" x14ac:dyDescent="0.2">
      <c r="A1072" s="295">
        <v>0.50384439999999997</v>
      </c>
      <c r="B1072" s="295"/>
      <c r="C1072" s="295">
        <v>0.72749240000000004</v>
      </c>
      <c r="D1072" s="295"/>
    </row>
    <row r="1073" spans="1:4" x14ac:dyDescent="0.2">
      <c r="A1073" s="295">
        <v>0.50374890000000005</v>
      </c>
      <c r="B1073" s="295"/>
      <c r="C1073" s="295">
        <v>0.72742490000000004</v>
      </c>
      <c r="D1073" s="295"/>
    </row>
    <row r="1074" spans="1:4" x14ac:dyDescent="0.2">
      <c r="A1074" s="295">
        <v>0.50352529999999995</v>
      </c>
      <c r="B1074" s="295"/>
      <c r="C1074" s="295">
        <v>0.72734259999999995</v>
      </c>
      <c r="D1074" s="295"/>
    </row>
    <row r="1075" spans="1:4" x14ac:dyDescent="0.2">
      <c r="A1075" s="295">
        <v>0.50348579999999998</v>
      </c>
      <c r="B1075" s="295"/>
      <c r="C1075" s="295">
        <v>0.72729010000000005</v>
      </c>
      <c r="D1075" s="295"/>
    </row>
    <row r="1076" spans="1:4" x14ac:dyDescent="0.2">
      <c r="A1076" s="295">
        <v>0.50325830000000005</v>
      </c>
      <c r="B1076" s="295"/>
      <c r="C1076" s="295">
        <v>0.72719739999999999</v>
      </c>
      <c r="D1076" s="295"/>
    </row>
    <row r="1077" spans="1:4" x14ac:dyDescent="0.2">
      <c r="A1077" s="295">
        <v>0.50303799999999999</v>
      </c>
      <c r="B1077" s="295"/>
      <c r="C1077" s="295">
        <v>0.72705310000000001</v>
      </c>
      <c r="D1077" s="295"/>
    </row>
    <row r="1078" spans="1:4" x14ac:dyDescent="0.2">
      <c r="A1078" s="295">
        <v>0.50288350000000004</v>
      </c>
      <c r="B1078" s="295"/>
      <c r="C1078" s="295">
        <v>0.72697179999999995</v>
      </c>
      <c r="D1078" s="295"/>
    </row>
    <row r="1079" spans="1:4" x14ac:dyDescent="0.2">
      <c r="A1079" s="295">
        <v>0.50274189999999996</v>
      </c>
      <c r="B1079" s="295"/>
      <c r="C1079" s="295">
        <v>0.7269158</v>
      </c>
      <c r="D1079" s="295"/>
    </row>
    <row r="1080" spans="1:4" x14ac:dyDescent="0.2">
      <c r="A1080" s="295">
        <v>0.50271469999999996</v>
      </c>
      <c r="B1080" s="295"/>
      <c r="C1080" s="295">
        <v>0.72685350000000004</v>
      </c>
      <c r="D1080" s="295"/>
    </row>
    <row r="1081" spans="1:4" x14ac:dyDescent="0.2">
      <c r="A1081" s="295">
        <v>0.50255590000000006</v>
      </c>
      <c r="B1081" s="295"/>
      <c r="C1081" s="295">
        <v>0.72676320000000005</v>
      </c>
      <c r="D1081" s="295"/>
    </row>
    <row r="1082" spans="1:4" x14ac:dyDescent="0.2">
      <c r="A1082" s="295">
        <v>0.5024248</v>
      </c>
      <c r="B1082" s="295"/>
      <c r="C1082" s="295">
        <v>0.72667040000000005</v>
      </c>
      <c r="D1082" s="295"/>
    </row>
    <row r="1083" spans="1:4" x14ac:dyDescent="0.2">
      <c r="A1083" s="295">
        <v>0.50222140000000004</v>
      </c>
      <c r="B1083" s="295"/>
      <c r="C1083" s="295">
        <v>0.72656310000000002</v>
      </c>
      <c r="D1083" s="295"/>
    </row>
    <row r="1084" spans="1:4" x14ac:dyDescent="0.2">
      <c r="A1084" s="295">
        <v>0.5021835</v>
      </c>
      <c r="B1084" s="295"/>
      <c r="C1084" s="295">
        <v>0.72640740000000004</v>
      </c>
      <c r="D1084" s="295"/>
    </row>
    <row r="1085" spans="1:4" x14ac:dyDescent="0.2">
      <c r="A1085" s="295">
        <v>0.50205929999999999</v>
      </c>
      <c r="B1085" s="295"/>
      <c r="C1085" s="295">
        <v>0.72625839999999997</v>
      </c>
      <c r="D1085" s="295"/>
    </row>
    <row r="1086" spans="1:4" x14ac:dyDescent="0.2">
      <c r="A1086" s="295">
        <v>0.50199329999999998</v>
      </c>
      <c r="B1086" s="295"/>
      <c r="C1086" s="295">
        <v>0.72611340000000002</v>
      </c>
      <c r="D1086" s="295"/>
    </row>
    <row r="1087" spans="1:4" x14ac:dyDescent="0.2">
      <c r="A1087" s="295">
        <v>0.501749</v>
      </c>
      <c r="B1087" s="295"/>
      <c r="C1087" s="295">
        <v>0.72594029999999998</v>
      </c>
      <c r="D1087" s="295"/>
    </row>
    <row r="1088" spans="1:4" x14ac:dyDescent="0.2">
      <c r="A1088" s="295">
        <v>0.5016408</v>
      </c>
      <c r="B1088" s="295"/>
      <c r="C1088" s="295">
        <v>0.72581519999999999</v>
      </c>
      <c r="D1088" s="295"/>
    </row>
    <row r="1089" spans="1:4" x14ac:dyDescent="0.2">
      <c r="A1089" s="295">
        <v>0.50153740000000002</v>
      </c>
      <c r="B1089" s="295"/>
      <c r="C1089" s="295">
        <v>0.72556799999999999</v>
      </c>
      <c r="D1089" s="295"/>
    </row>
    <row r="1090" spans="1:4" x14ac:dyDescent="0.2">
      <c r="A1090" s="295">
        <v>0.50142779999999998</v>
      </c>
      <c r="B1090" s="295"/>
      <c r="C1090" s="295">
        <v>0.72547189999999995</v>
      </c>
      <c r="D1090" s="295"/>
    </row>
    <row r="1091" spans="1:4" x14ac:dyDescent="0.2">
      <c r="A1091" s="295">
        <v>0.50121159999999998</v>
      </c>
      <c r="B1091" s="295"/>
      <c r="C1091" s="295">
        <v>0.72539240000000005</v>
      </c>
      <c r="D1091" s="295"/>
    </row>
    <row r="1092" spans="1:4" x14ac:dyDescent="0.2">
      <c r="A1092" s="295">
        <v>0.50113010000000002</v>
      </c>
      <c r="B1092" s="295"/>
      <c r="C1092" s="295">
        <v>0.72525309999999998</v>
      </c>
      <c r="D1092" s="295"/>
    </row>
    <row r="1093" spans="1:4" x14ac:dyDescent="0.2">
      <c r="A1093" s="295">
        <v>0.50102369999999996</v>
      </c>
      <c r="B1093" s="295"/>
      <c r="C1093" s="295">
        <v>0.72517370000000003</v>
      </c>
      <c r="D1093" s="295"/>
    </row>
    <row r="1094" spans="1:4" x14ac:dyDescent="0.2">
      <c r="A1094" s="295">
        <v>0.50093129999999997</v>
      </c>
      <c r="B1094" s="295"/>
      <c r="C1094" s="295">
        <v>0.72514529999999999</v>
      </c>
      <c r="D1094" s="295"/>
    </row>
    <row r="1095" spans="1:4" x14ac:dyDescent="0.2">
      <c r="A1095" s="295">
        <v>0.50078290000000003</v>
      </c>
      <c r="B1095" s="295"/>
      <c r="C1095" s="295">
        <v>0.72502580000000005</v>
      </c>
      <c r="D1095" s="295"/>
    </row>
    <row r="1096" spans="1:4" x14ac:dyDescent="0.2">
      <c r="A1096" s="295">
        <v>0.50067269999999997</v>
      </c>
      <c r="B1096" s="295"/>
      <c r="C1096" s="295">
        <v>0.72490770000000004</v>
      </c>
      <c r="D1096" s="295"/>
    </row>
    <row r="1097" spans="1:4" x14ac:dyDescent="0.2">
      <c r="A1097" s="295">
        <v>0.50055859999999996</v>
      </c>
      <c r="B1097" s="295"/>
      <c r="C1097" s="295">
        <v>0.72479009999999999</v>
      </c>
      <c r="D1097" s="295"/>
    </row>
    <row r="1098" spans="1:4" x14ac:dyDescent="0.2">
      <c r="A1098" s="295">
        <v>0.50046349999999995</v>
      </c>
      <c r="B1098" s="295"/>
      <c r="C1098" s="295">
        <v>0.72470950000000001</v>
      </c>
      <c r="D1098" s="295"/>
    </row>
    <row r="1099" spans="1:4" x14ac:dyDescent="0.2">
      <c r="A1099" s="295">
        <v>0.50042430000000004</v>
      </c>
      <c r="B1099" s="295"/>
      <c r="C1099" s="295">
        <v>0.72467179999999998</v>
      </c>
      <c r="D1099" s="295"/>
    </row>
    <row r="1100" spans="1:4" x14ac:dyDescent="0.2">
      <c r="A1100" s="295">
        <v>0.50029579999999996</v>
      </c>
      <c r="B1100" s="295"/>
      <c r="C1100" s="295">
        <v>0.72452850000000002</v>
      </c>
      <c r="D1100" s="295"/>
    </row>
    <row r="1101" spans="1:4" x14ac:dyDescent="0.2">
      <c r="A1101" s="295">
        <v>0.50020549999999997</v>
      </c>
      <c r="B1101" s="295"/>
      <c r="C1101" s="295">
        <v>0.7244237</v>
      </c>
      <c r="D1101" s="295"/>
    </row>
    <row r="1102" spans="1:4" x14ac:dyDescent="0.2">
      <c r="A1102" s="295">
        <v>0.49994709999999998</v>
      </c>
      <c r="B1102" s="295"/>
      <c r="C1102" s="295">
        <v>0.72429489999999996</v>
      </c>
      <c r="D1102" s="295"/>
    </row>
    <row r="1103" spans="1:4" x14ac:dyDescent="0.2">
      <c r="A1103" s="295">
        <v>0.49986920000000001</v>
      </c>
      <c r="B1103" s="295"/>
      <c r="C1103" s="295">
        <v>0.72425600000000001</v>
      </c>
      <c r="D1103" s="295"/>
    </row>
    <row r="1104" spans="1:4" x14ac:dyDescent="0.2">
      <c r="A1104" s="295">
        <v>0.4997122</v>
      </c>
      <c r="B1104" s="295"/>
      <c r="C1104" s="295">
        <v>0.72406789999999999</v>
      </c>
      <c r="D1104" s="295"/>
    </row>
    <row r="1105" spans="1:4" x14ac:dyDescent="0.2">
      <c r="A1105" s="295">
        <v>0.4996158</v>
      </c>
      <c r="B1105" s="295"/>
      <c r="C1105" s="295">
        <v>0.72396070000000001</v>
      </c>
      <c r="D1105" s="295"/>
    </row>
    <row r="1106" spans="1:4" x14ac:dyDescent="0.2">
      <c r="A1106" s="295">
        <v>0.49945610000000001</v>
      </c>
      <c r="B1106" s="295"/>
      <c r="C1106" s="295">
        <v>0.72386910000000004</v>
      </c>
      <c r="D1106" s="295"/>
    </row>
    <row r="1107" spans="1:4" x14ac:dyDescent="0.2">
      <c r="A1107" s="295">
        <v>0.49930659999999999</v>
      </c>
      <c r="B1107" s="295"/>
      <c r="C1107" s="295">
        <v>0.72377340000000001</v>
      </c>
      <c r="D1107" s="295"/>
    </row>
    <row r="1108" spans="1:4" x14ac:dyDescent="0.2">
      <c r="A1108" s="295">
        <v>0.49909949999999997</v>
      </c>
      <c r="B1108" s="295"/>
      <c r="C1108" s="295">
        <v>0.72358259999999996</v>
      </c>
      <c r="D1108" s="295"/>
    </row>
    <row r="1109" spans="1:4" x14ac:dyDescent="0.2">
      <c r="A1109" s="295">
        <v>0.49897940000000002</v>
      </c>
      <c r="B1109" s="295"/>
      <c r="C1109" s="295">
        <v>0.72351639999999995</v>
      </c>
      <c r="D1109" s="295"/>
    </row>
    <row r="1110" spans="1:4" x14ac:dyDescent="0.2">
      <c r="A1110" s="295">
        <v>0.4988476</v>
      </c>
      <c r="B1110" s="295"/>
      <c r="C1110" s="295">
        <v>0.72344909999999996</v>
      </c>
      <c r="D1110" s="295"/>
    </row>
    <row r="1111" spans="1:4" x14ac:dyDescent="0.2">
      <c r="A1111" s="295">
        <v>0.498809</v>
      </c>
      <c r="B1111" s="295"/>
      <c r="C1111" s="295">
        <v>0.72342329999999999</v>
      </c>
      <c r="D1111" s="295"/>
    </row>
    <row r="1112" spans="1:4" x14ac:dyDescent="0.2">
      <c r="A1112" s="295">
        <v>0.4987183</v>
      </c>
      <c r="B1112" s="295"/>
      <c r="C1112" s="295">
        <v>0.72323939999999998</v>
      </c>
      <c r="D1112" s="295"/>
    </row>
    <row r="1113" spans="1:4" x14ac:dyDescent="0.2">
      <c r="A1113" s="295">
        <v>0.49861290000000003</v>
      </c>
      <c r="B1113" s="295"/>
      <c r="C1113" s="295">
        <v>0.72312189999999998</v>
      </c>
      <c r="D1113" s="295"/>
    </row>
    <row r="1114" spans="1:4" x14ac:dyDescent="0.2">
      <c r="A1114" s="295">
        <v>0.49843850000000001</v>
      </c>
      <c r="B1114" s="295"/>
      <c r="C1114" s="295">
        <v>0.72299979999999997</v>
      </c>
      <c r="D1114" s="295"/>
    </row>
    <row r="1115" spans="1:4" x14ac:dyDescent="0.2">
      <c r="A1115" s="295">
        <v>0.49837629999999999</v>
      </c>
      <c r="B1115" s="295"/>
      <c r="C1115" s="295">
        <v>0.72279740000000003</v>
      </c>
      <c r="D1115" s="295"/>
    </row>
    <row r="1116" spans="1:4" x14ac:dyDescent="0.2">
      <c r="A1116" s="295">
        <v>0.49828679999999997</v>
      </c>
      <c r="B1116" s="295"/>
      <c r="C1116" s="295">
        <v>0.7226532</v>
      </c>
      <c r="D1116" s="295"/>
    </row>
    <row r="1117" spans="1:4" x14ac:dyDescent="0.2">
      <c r="A1117" s="295">
        <v>0.4981198</v>
      </c>
      <c r="B1117" s="295"/>
      <c r="C1117" s="295">
        <v>0.72261319999999996</v>
      </c>
      <c r="D1117" s="295"/>
    </row>
    <row r="1118" spans="1:4" x14ac:dyDescent="0.2">
      <c r="A1118" s="295">
        <v>0.49806319999999998</v>
      </c>
      <c r="B1118" s="295"/>
      <c r="C1118" s="295">
        <v>0.7224334</v>
      </c>
      <c r="D1118" s="295"/>
    </row>
    <row r="1119" spans="1:4" x14ac:dyDescent="0.2">
      <c r="A1119" s="295">
        <v>0.49794500000000003</v>
      </c>
      <c r="B1119" s="295"/>
      <c r="C1119" s="295">
        <v>0.72237240000000003</v>
      </c>
      <c r="D1119" s="295"/>
    </row>
    <row r="1120" spans="1:4" x14ac:dyDescent="0.2">
      <c r="A1120" s="295">
        <v>0.4978031</v>
      </c>
      <c r="B1120" s="295"/>
      <c r="C1120" s="295">
        <v>0.72229690000000002</v>
      </c>
      <c r="D1120" s="295"/>
    </row>
    <row r="1121" spans="1:4" x14ac:dyDescent="0.2">
      <c r="A1121" s="295">
        <v>0.49772050000000001</v>
      </c>
      <c r="B1121" s="295"/>
      <c r="C1121" s="295">
        <v>0.72217690000000001</v>
      </c>
      <c r="D1121" s="295"/>
    </row>
    <row r="1122" spans="1:4" x14ac:dyDescent="0.2">
      <c r="A1122" s="295">
        <v>0.49765140000000002</v>
      </c>
      <c r="B1122" s="295"/>
      <c r="C1122" s="295">
        <v>0.72212229999999999</v>
      </c>
      <c r="D1122" s="295"/>
    </row>
    <row r="1123" spans="1:4" x14ac:dyDescent="0.2">
      <c r="A1123" s="295">
        <v>0.49757259999999998</v>
      </c>
      <c r="B1123" s="295"/>
      <c r="C1123" s="295">
        <v>0.72201470000000001</v>
      </c>
      <c r="D1123" s="295"/>
    </row>
    <row r="1124" spans="1:4" x14ac:dyDescent="0.2">
      <c r="A1124" s="295">
        <v>0.49749379999999999</v>
      </c>
      <c r="B1124" s="295"/>
      <c r="C1124" s="295">
        <v>0.72189820000000005</v>
      </c>
      <c r="D1124" s="295"/>
    </row>
    <row r="1125" spans="1:4" x14ac:dyDescent="0.2">
      <c r="A1125" s="295">
        <v>0.4974017</v>
      </c>
      <c r="B1125" s="295"/>
      <c r="C1125" s="295">
        <v>0.72189820000000005</v>
      </c>
      <c r="D1125" s="295"/>
    </row>
    <row r="1126" spans="1:4" x14ac:dyDescent="0.2">
      <c r="A1126" s="295">
        <v>0.49727359999999998</v>
      </c>
      <c r="B1126" s="295"/>
      <c r="C1126" s="295">
        <v>0.72179470000000001</v>
      </c>
      <c r="D1126" s="295"/>
    </row>
    <row r="1127" spans="1:4" x14ac:dyDescent="0.2">
      <c r="A1127" s="295">
        <v>0.49716860000000002</v>
      </c>
      <c r="B1127" s="295"/>
      <c r="C1127" s="295">
        <v>0.72172789999999998</v>
      </c>
      <c r="D1127" s="295"/>
    </row>
    <row r="1128" spans="1:4" x14ac:dyDescent="0.2">
      <c r="A1128" s="295">
        <v>0.49698700000000001</v>
      </c>
      <c r="B1128" s="295"/>
      <c r="C1128" s="295">
        <v>0.7217036</v>
      </c>
      <c r="D1128" s="295"/>
    </row>
    <row r="1129" spans="1:4" x14ac:dyDescent="0.2">
      <c r="A1129" s="295">
        <v>0.49688070000000001</v>
      </c>
      <c r="B1129" s="295"/>
      <c r="C1129" s="295">
        <v>0.72164039999999996</v>
      </c>
      <c r="D1129" s="295"/>
    </row>
    <row r="1130" spans="1:4" x14ac:dyDescent="0.2">
      <c r="A1130" s="295">
        <v>0.49672660000000002</v>
      </c>
      <c r="B1130" s="295"/>
      <c r="C1130" s="295">
        <v>0.72153279999999997</v>
      </c>
      <c r="D1130" s="295"/>
    </row>
    <row r="1131" spans="1:4" x14ac:dyDescent="0.2">
      <c r="A1131" s="295">
        <v>0.49667359999999999</v>
      </c>
      <c r="B1131" s="295"/>
      <c r="C1131" s="295">
        <v>0.72148020000000002</v>
      </c>
      <c r="D1131" s="295"/>
    </row>
    <row r="1132" spans="1:4" x14ac:dyDescent="0.2">
      <c r="A1132" s="295">
        <v>0.49658160000000001</v>
      </c>
      <c r="B1132" s="295"/>
      <c r="C1132" s="295">
        <v>0.72138690000000005</v>
      </c>
      <c r="D1132" s="295"/>
    </row>
    <row r="1133" spans="1:4" x14ac:dyDescent="0.2">
      <c r="A1133" s="295">
        <v>0.49646010000000002</v>
      </c>
      <c r="B1133" s="295"/>
      <c r="C1133" s="295">
        <v>0.72120070000000003</v>
      </c>
      <c r="D1133" s="295"/>
    </row>
    <row r="1134" spans="1:4" x14ac:dyDescent="0.2">
      <c r="A1134" s="295">
        <v>0.49634450000000002</v>
      </c>
      <c r="B1134" s="295"/>
      <c r="C1134" s="295">
        <v>0.72108709999999998</v>
      </c>
      <c r="D1134" s="295"/>
    </row>
    <row r="1135" spans="1:4" x14ac:dyDescent="0.2">
      <c r="A1135" s="295">
        <v>0.49624839999999998</v>
      </c>
      <c r="B1135" s="295"/>
      <c r="C1135" s="295">
        <v>0.72104789999999996</v>
      </c>
      <c r="D1135" s="295"/>
    </row>
    <row r="1136" spans="1:4" x14ac:dyDescent="0.2">
      <c r="A1136" s="295">
        <v>0.4961392</v>
      </c>
      <c r="B1136" s="295"/>
      <c r="C1136" s="295">
        <v>0.72101020000000005</v>
      </c>
      <c r="D1136" s="295"/>
    </row>
    <row r="1137" spans="1:4" x14ac:dyDescent="0.2">
      <c r="A1137" s="295">
        <v>0.496031</v>
      </c>
      <c r="B1137" s="295"/>
      <c r="C1137" s="295">
        <v>0.72096859999999996</v>
      </c>
      <c r="D1137" s="295"/>
    </row>
    <row r="1138" spans="1:4" x14ac:dyDescent="0.2">
      <c r="A1138" s="295">
        <v>0.49586439999999998</v>
      </c>
      <c r="B1138" s="295"/>
      <c r="C1138" s="295">
        <v>0.72089289999999995</v>
      </c>
      <c r="D1138" s="295"/>
    </row>
    <row r="1139" spans="1:4" x14ac:dyDescent="0.2">
      <c r="A1139" s="295">
        <v>0.49576880000000001</v>
      </c>
      <c r="B1139" s="295"/>
      <c r="C1139" s="295">
        <v>0.72072650000000005</v>
      </c>
      <c r="D1139" s="295"/>
    </row>
    <row r="1140" spans="1:4" x14ac:dyDescent="0.2">
      <c r="A1140" s="295">
        <v>0.49557899999999999</v>
      </c>
      <c r="B1140" s="295"/>
      <c r="C1140" s="295">
        <v>0.72063489999999997</v>
      </c>
      <c r="D1140" s="295"/>
    </row>
    <row r="1141" spans="1:4" x14ac:dyDescent="0.2">
      <c r="A1141" s="295">
        <v>0.49545929999999999</v>
      </c>
      <c r="B1141" s="295"/>
      <c r="C1141" s="295">
        <v>0.72052950000000004</v>
      </c>
      <c r="D1141" s="295"/>
    </row>
    <row r="1142" spans="1:4" x14ac:dyDescent="0.2">
      <c r="A1142" s="295">
        <v>0.4953476</v>
      </c>
      <c r="B1142" s="295"/>
      <c r="C1142" s="295">
        <v>0.72036979999999995</v>
      </c>
      <c r="D1142" s="295"/>
    </row>
    <row r="1143" spans="1:4" x14ac:dyDescent="0.2">
      <c r="A1143" s="295">
        <v>0.49529380000000001</v>
      </c>
      <c r="B1143" s="295"/>
      <c r="C1143" s="295">
        <v>0.72025709999999998</v>
      </c>
      <c r="D1143" s="295"/>
    </row>
    <row r="1144" spans="1:4" x14ac:dyDescent="0.2">
      <c r="A1144" s="295">
        <v>0.4952009</v>
      </c>
      <c r="B1144" s="295"/>
      <c r="C1144" s="295">
        <v>0.72018950000000004</v>
      </c>
      <c r="D1144" s="295"/>
    </row>
    <row r="1145" spans="1:4" x14ac:dyDescent="0.2">
      <c r="A1145" s="295">
        <v>0.49518770000000001</v>
      </c>
      <c r="B1145" s="295"/>
      <c r="C1145" s="295">
        <v>0.72013959999999999</v>
      </c>
      <c r="D1145" s="295"/>
    </row>
    <row r="1146" spans="1:4" x14ac:dyDescent="0.2">
      <c r="A1146" s="295">
        <v>0.49512309999999998</v>
      </c>
      <c r="B1146" s="295"/>
      <c r="C1146" s="295">
        <v>0.72007129999999997</v>
      </c>
      <c r="D1146" s="295"/>
    </row>
    <row r="1147" spans="1:4" x14ac:dyDescent="0.2">
      <c r="A1147" s="295">
        <v>0.49501600000000001</v>
      </c>
      <c r="B1147" s="295"/>
      <c r="C1147" s="295">
        <v>0.71999049999999998</v>
      </c>
      <c r="D1147" s="295"/>
    </row>
    <row r="1148" spans="1:4" x14ac:dyDescent="0.2">
      <c r="A1148" s="295">
        <v>0.49492789999999998</v>
      </c>
      <c r="B1148" s="295"/>
      <c r="C1148" s="295">
        <v>0.71990989999999999</v>
      </c>
      <c r="D1148" s="295"/>
    </row>
    <row r="1149" spans="1:4" x14ac:dyDescent="0.2">
      <c r="A1149" s="295">
        <v>0.49484099999999998</v>
      </c>
      <c r="B1149" s="295"/>
      <c r="C1149" s="295">
        <v>0.71975449999999996</v>
      </c>
      <c r="D1149" s="295"/>
    </row>
    <row r="1150" spans="1:4" x14ac:dyDescent="0.2">
      <c r="A1150" s="295">
        <v>0.4947473</v>
      </c>
      <c r="B1150" s="295"/>
      <c r="C1150" s="295">
        <v>0.71969229999999995</v>
      </c>
      <c r="D1150" s="295"/>
    </row>
    <row r="1151" spans="1:4" x14ac:dyDescent="0.2">
      <c r="A1151" s="295">
        <v>0.49466739999999998</v>
      </c>
      <c r="B1151" s="295"/>
      <c r="C1151" s="295">
        <v>0.71959740000000005</v>
      </c>
      <c r="D1151" s="295"/>
    </row>
    <row r="1152" spans="1:4" x14ac:dyDescent="0.2">
      <c r="A1152" s="295">
        <v>0.49450880000000003</v>
      </c>
      <c r="B1152" s="295"/>
      <c r="C1152" s="295">
        <v>0.7194448</v>
      </c>
      <c r="D1152" s="295"/>
    </row>
    <row r="1153" spans="1:4" x14ac:dyDescent="0.2">
      <c r="A1153" s="295">
        <v>0.4942472</v>
      </c>
      <c r="B1153" s="295"/>
      <c r="C1153" s="295">
        <v>0.71937770000000001</v>
      </c>
      <c r="D1153" s="295"/>
    </row>
    <row r="1154" spans="1:4" x14ac:dyDescent="0.2">
      <c r="A1154" s="295">
        <v>0.49409160000000002</v>
      </c>
      <c r="B1154" s="295"/>
      <c r="C1154" s="295">
        <v>0.71926040000000002</v>
      </c>
      <c r="D1154" s="295"/>
    </row>
    <row r="1155" spans="1:4" x14ac:dyDescent="0.2">
      <c r="A1155" s="295">
        <v>0.49391990000000002</v>
      </c>
      <c r="B1155" s="295"/>
      <c r="C1155" s="295">
        <v>0.71917989999999998</v>
      </c>
      <c r="D1155" s="295"/>
    </row>
    <row r="1156" spans="1:4" x14ac:dyDescent="0.2">
      <c r="A1156" s="295">
        <v>0.49384919999999999</v>
      </c>
      <c r="B1156" s="295"/>
      <c r="C1156" s="295">
        <v>0.71906639999999999</v>
      </c>
      <c r="D1156" s="295"/>
    </row>
    <row r="1157" spans="1:4" x14ac:dyDescent="0.2">
      <c r="A1157" s="295">
        <v>0.4937648</v>
      </c>
      <c r="B1157" s="295"/>
      <c r="C1157" s="295">
        <v>0.71900560000000002</v>
      </c>
      <c r="D1157" s="295"/>
    </row>
    <row r="1158" spans="1:4" x14ac:dyDescent="0.2">
      <c r="A1158" s="295">
        <v>0.4936121</v>
      </c>
      <c r="B1158" s="295"/>
      <c r="C1158" s="295">
        <v>0.71891459999999996</v>
      </c>
      <c r="D1158" s="295"/>
    </row>
    <row r="1159" spans="1:4" x14ac:dyDescent="0.2">
      <c r="A1159" s="295">
        <v>0.49346630000000002</v>
      </c>
      <c r="B1159" s="295"/>
      <c r="C1159" s="295">
        <v>0.71884599999999998</v>
      </c>
      <c r="D1159" s="295"/>
    </row>
    <row r="1160" spans="1:4" x14ac:dyDescent="0.2">
      <c r="A1160" s="295">
        <v>0.4932472</v>
      </c>
      <c r="B1160" s="295"/>
      <c r="C1160" s="295">
        <v>0.71874450000000001</v>
      </c>
      <c r="D1160" s="295"/>
    </row>
    <row r="1161" spans="1:4" x14ac:dyDescent="0.2">
      <c r="A1161" s="295">
        <v>0.49309910000000001</v>
      </c>
      <c r="B1161" s="295"/>
      <c r="C1161" s="295">
        <v>0.71863030000000006</v>
      </c>
      <c r="D1161" s="295"/>
    </row>
    <row r="1162" spans="1:4" x14ac:dyDescent="0.2">
      <c r="A1162" s="295">
        <v>0.49300579999999999</v>
      </c>
      <c r="B1162" s="295"/>
      <c r="C1162" s="295">
        <v>0.71848540000000005</v>
      </c>
      <c r="D1162" s="295"/>
    </row>
    <row r="1163" spans="1:4" x14ac:dyDescent="0.2">
      <c r="A1163" s="295">
        <v>0.4928728</v>
      </c>
      <c r="B1163" s="295"/>
      <c r="C1163" s="295">
        <v>0.71839379999999997</v>
      </c>
      <c r="D1163" s="295"/>
    </row>
    <row r="1164" spans="1:4" x14ac:dyDescent="0.2">
      <c r="A1164" s="295">
        <v>0.492614</v>
      </c>
      <c r="B1164" s="295"/>
      <c r="C1164" s="295">
        <v>0.71827359999999996</v>
      </c>
      <c r="D1164" s="295"/>
    </row>
    <row r="1165" spans="1:4" x14ac:dyDescent="0.2">
      <c r="A1165" s="295">
        <v>0.49246839999999997</v>
      </c>
      <c r="B1165" s="295"/>
      <c r="C1165" s="295">
        <v>0.71819659999999996</v>
      </c>
      <c r="D1165" s="295"/>
    </row>
    <row r="1166" spans="1:4" x14ac:dyDescent="0.2">
      <c r="A1166" s="295">
        <v>0.49242999999999998</v>
      </c>
      <c r="B1166" s="295"/>
      <c r="C1166" s="295">
        <v>0.71812089999999995</v>
      </c>
      <c r="D1166" s="295"/>
    </row>
    <row r="1167" spans="1:4" x14ac:dyDescent="0.2">
      <c r="A1167" s="295">
        <v>0.49225160000000001</v>
      </c>
      <c r="B1167" s="295"/>
      <c r="C1167" s="295">
        <v>0.71803919999999999</v>
      </c>
      <c r="D1167" s="295"/>
    </row>
    <row r="1168" spans="1:4" x14ac:dyDescent="0.2">
      <c r="A1168" s="295">
        <v>0.49218190000000001</v>
      </c>
      <c r="B1168" s="295"/>
      <c r="C1168" s="295">
        <v>0.71801340000000002</v>
      </c>
      <c r="D1168" s="295"/>
    </row>
    <row r="1169" spans="1:4" x14ac:dyDescent="0.2">
      <c r="A1169" s="295">
        <v>0.49208289999999999</v>
      </c>
      <c r="B1169" s="295"/>
      <c r="C1169" s="295">
        <v>0.71793039999999997</v>
      </c>
      <c r="D1169" s="295"/>
    </row>
    <row r="1170" spans="1:4" x14ac:dyDescent="0.2">
      <c r="A1170" s="295">
        <v>0.49191509999999999</v>
      </c>
      <c r="B1170" s="295"/>
      <c r="C1170" s="295">
        <v>0.71785149999999998</v>
      </c>
      <c r="D1170" s="295"/>
    </row>
    <row r="1171" spans="1:4" x14ac:dyDescent="0.2">
      <c r="A1171" s="295">
        <v>0.49180770000000001</v>
      </c>
      <c r="B1171" s="295"/>
      <c r="C1171" s="295">
        <v>0.71779950000000003</v>
      </c>
      <c r="D1171" s="295"/>
    </row>
    <row r="1172" spans="1:4" x14ac:dyDescent="0.2">
      <c r="A1172" s="295">
        <v>0.49174099999999998</v>
      </c>
      <c r="B1172" s="295"/>
      <c r="C1172" s="295">
        <v>0.71766700000000005</v>
      </c>
      <c r="D1172" s="295"/>
    </row>
    <row r="1173" spans="1:4" x14ac:dyDescent="0.2">
      <c r="A1173" s="295">
        <v>0.49161729999999998</v>
      </c>
      <c r="B1173" s="295"/>
      <c r="C1173" s="295">
        <v>0.7176129</v>
      </c>
      <c r="D1173" s="295"/>
    </row>
    <row r="1174" spans="1:4" x14ac:dyDescent="0.2">
      <c r="A1174" s="295">
        <v>0.4915252</v>
      </c>
      <c r="B1174" s="295"/>
      <c r="C1174" s="295">
        <v>0.71751200000000004</v>
      </c>
      <c r="D1174" s="295"/>
    </row>
    <row r="1175" spans="1:4" x14ac:dyDescent="0.2">
      <c r="A1175" s="295">
        <v>0.4914076</v>
      </c>
      <c r="B1175" s="295"/>
      <c r="C1175" s="295">
        <v>0.71741719999999998</v>
      </c>
      <c r="D1175" s="295"/>
    </row>
    <row r="1176" spans="1:4" x14ac:dyDescent="0.2">
      <c r="A1176" s="295">
        <v>0.49132720000000002</v>
      </c>
      <c r="B1176" s="295"/>
      <c r="C1176" s="295">
        <v>0.71737919999999999</v>
      </c>
      <c r="D1176" s="295"/>
    </row>
    <row r="1177" spans="1:4" x14ac:dyDescent="0.2">
      <c r="A1177" s="295">
        <v>0.49120779999999997</v>
      </c>
      <c r="B1177" s="295"/>
      <c r="C1177" s="295">
        <v>0.71731060000000002</v>
      </c>
      <c r="D1177" s="295"/>
    </row>
    <row r="1178" spans="1:4" x14ac:dyDescent="0.2">
      <c r="A1178" s="295">
        <v>0.49113000000000001</v>
      </c>
      <c r="B1178" s="295"/>
      <c r="C1178" s="295">
        <v>0.71717430000000004</v>
      </c>
      <c r="D1178" s="295"/>
    </row>
    <row r="1179" spans="1:4" x14ac:dyDescent="0.2">
      <c r="A1179" s="295">
        <v>0.49094169999999998</v>
      </c>
      <c r="B1179" s="295"/>
      <c r="C1179" s="295">
        <v>0.71709369999999995</v>
      </c>
      <c r="D1179" s="295"/>
    </row>
    <row r="1180" spans="1:4" x14ac:dyDescent="0.2">
      <c r="A1180" s="295">
        <v>0.49082730000000002</v>
      </c>
      <c r="B1180" s="295"/>
      <c r="C1180" s="295">
        <v>0.71705160000000001</v>
      </c>
      <c r="D1180" s="295"/>
    </row>
    <row r="1181" spans="1:4" x14ac:dyDescent="0.2">
      <c r="A1181" s="295">
        <v>0.49074519999999999</v>
      </c>
      <c r="B1181" s="295"/>
      <c r="C1181" s="295">
        <v>0.71687299999999998</v>
      </c>
      <c r="D1181" s="295"/>
    </row>
    <row r="1182" spans="1:4" x14ac:dyDescent="0.2">
      <c r="A1182" s="295">
        <v>0.49065340000000002</v>
      </c>
      <c r="B1182" s="295"/>
      <c r="C1182" s="295">
        <v>0.71683399999999997</v>
      </c>
      <c r="D1182" s="295"/>
    </row>
    <row r="1183" spans="1:4" x14ac:dyDescent="0.2">
      <c r="A1183" s="295">
        <v>0.49054130000000001</v>
      </c>
      <c r="B1183" s="295"/>
      <c r="C1183" s="295">
        <v>0.71677990000000003</v>
      </c>
      <c r="D1183" s="295"/>
    </row>
    <row r="1184" spans="1:4" x14ac:dyDescent="0.2">
      <c r="A1184" s="295">
        <v>0.49040220000000001</v>
      </c>
      <c r="B1184" s="295"/>
      <c r="C1184" s="295">
        <v>0.7167152</v>
      </c>
      <c r="D1184" s="295"/>
    </row>
    <row r="1185" spans="1:4" x14ac:dyDescent="0.2">
      <c r="A1185" s="295">
        <v>0.49026989999999998</v>
      </c>
      <c r="B1185" s="295"/>
      <c r="C1185" s="295">
        <v>0.71661090000000005</v>
      </c>
      <c r="D1185" s="295"/>
    </row>
    <row r="1186" spans="1:4" x14ac:dyDescent="0.2">
      <c r="A1186" s="295">
        <v>0.4902166</v>
      </c>
      <c r="B1186" s="295"/>
      <c r="C1186" s="295">
        <v>0.7164874</v>
      </c>
      <c r="D1186" s="295"/>
    </row>
    <row r="1187" spans="1:4" x14ac:dyDescent="0.2">
      <c r="A1187" s="295">
        <v>0.49010809999999999</v>
      </c>
      <c r="B1187" s="295"/>
      <c r="C1187" s="295">
        <v>0.7163853</v>
      </c>
      <c r="D1187" s="295"/>
    </row>
    <row r="1188" spans="1:4" x14ac:dyDescent="0.2">
      <c r="A1188" s="295">
        <v>0.48994939999999998</v>
      </c>
      <c r="B1188" s="295"/>
      <c r="C1188" s="295">
        <v>0.71627850000000004</v>
      </c>
      <c r="D1188" s="295"/>
    </row>
    <row r="1189" spans="1:4" x14ac:dyDescent="0.2">
      <c r="A1189" s="295">
        <v>0.4899231</v>
      </c>
      <c r="B1189" s="295"/>
      <c r="C1189" s="295">
        <v>0.71615759999999995</v>
      </c>
      <c r="D1189" s="295"/>
    </row>
    <row r="1190" spans="1:4" x14ac:dyDescent="0.2">
      <c r="A1190" s="295">
        <v>0.48983159999999998</v>
      </c>
      <c r="B1190" s="295"/>
      <c r="C1190" s="295">
        <v>0.7160919</v>
      </c>
      <c r="D1190" s="295"/>
    </row>
    <row r="1191" spans="1:4" x14ac:dyDescent="0.2">
      <c r="A1191" s="295">
        <v>0.48972080000000001</v>
      </c>
      <c r="B1191" s="295"/>
      <c r="C1191" s="295">
        <v>0.71591139999999998</v>
      </c>
      <c r="D1191" s="295"/>
    </row>
    <row r="1192" spans="1:4" x14ac:dyDescent="0.2">
      <c r="A1192" s="295">
        <v>0.48963479999999998</v>
      </c>
      <c r="B1192" s="295"/>
      <c r="C1192" s="295">
        <v>0.71583019999999997</v>
      </c>
      <c r="D1192" s="295"/>
    </row>
    <row r="1193" spans="1:4" x14ac:dyDescent="0.2">
      <c r="A1193" s="295">
        <v>0.48955419999999999</v>
      </c>
      <c r="B1193" s="295"/>
      <c r="C1193" s="295">
        <v>0.71577789999999997</v>
      </c>
      <c r="D1193" s="295"/>
    </row>
    <row r="1194" spans="1:4" x14ac:dyDescent="0.2">
      <c r="A1194" s="295">
        <v>0.48940830000000002</v>
      </c>
      <c r="B1194" s="295"/>
      <c r="C1194" s="295">
        <v>0.71575080000000002</v>
      </c>
      <c r="D1194" s="295"/>
    </row>
    <row r="1195" spans="1:4" x14ac:dyDescent="0.2">
      <c r="A1195" s="295">
        <v>0.48934159999999999</v>
      </c>
      <c r="B1195" s="295"/>
      <c r="C1195" s="295">
        <v>0.71563469999999996</v>
      </c>
      <c r="D1195" s="295"/>
    </row>
    <row r="1196" spans="1:4" x14ac:dyDescent="0.2">
      <c r="A1196" s="295">
        <v>0.48932639999999999</v>
      </c>
      <c r="B1196" s="295"/>
      <c r="C1196" s="295">
        <v>0.71555270000000004</v>
      </c>
      <c r="D1196" s="295"/>
    </row>
    <row r="1197" spans="1:4" x14ac:dyDescent="0.2">
      <c r="A1197" s="295">
        <v>0.4892263</v>
      </c>
      <c r="B1197" s="295"/>
      <c r="C1197" s="295">
        <v>0.71539770000000003</v>
      </c>
      <c r="D1197" s="295"/>
    </row>
    <row r="1198" spans="1:4" x14ac:dyDescent="0.2">
      <c r="A1198" s="295">
        <v>0.48916209999999999</v>
      </c>
      <c r="B1198" s="295"/>
      <c r="C1198" s="295">
        <v>0.71531809999999996</v>
      </c>
      <c r="D1198" s="295"/>
    </row>
    <row r="1199" spans="1:4" x14ac:dyDescent="0.2">
      <c r="A1199" s="295">
        <v>0.48897550000000001</v>
      </c>
      <c r="B1199" s="295"/>
      <c r="C1199" s="295">
        <v>0.71515470000000003</v>
      </c>
      <c r="D1199" s="295"/>
    </row>
    <row r="1200" spans="1:4" x14ac:dyDescent="0.2">
      <c r="A1200" s="295">
        <v>0.48885459999999997</v>
      </c>
      <c r="B1200" s="295"/>
      <c r="C1200" s="295">
        <v>0.71506420000000004</v>
      </c>
      <c r="D1200" s="295"/>
    </row>
    <row r="1201" spans="1:4" x14ac:dyDescent="0.2">
      <c r="A1201" s="295">
        <v>0.48885459999999997</v>
      </c>
      <c r="B1201" s="295"/>
      <c r="C1201" s="295">
        <v>0.7149472</v>
      </c>
      <c r="D1201" s="295"/>
    </row>
    <row r="1202" spans="1:4" x14ac:dyDescent="0.2">
      <c r="A1202" s="295">
        <v>0.48874489999999998</v>
      </c>
      <c r="B1202" s="295"/>
      <c r="C1202" s="295">
        <v>0.71486079999999996</v>
      </c>
      <c r="D1202" s="295"/>
    </row>
    <row r="1203" spans="1:4" x14ac:dyDescent="0.2">
      <c r="A1203" s="295">
        <v>0.48855579999999998</v>
      </c>
      <c r="B1203" s="295"/>
      <c r="C1203" s="295">
        <v>0.71479309999999996</v>
      </c>
      <c r="D1203" s="295"/>
    </row>
    <row r="1204" spans="1:4" x14ac:dyDescent="0.2">
      <c r="A1204" s="295">
        <v>0.48848619999999998</v>
      </c>
      <c r="B1204" s="295"/>
      <c r="C1204" s="295">
        <v>0.71461909999999995</v>
      </c>
      <c r="D1204" s="295"/>
    </row>
    <row r="1205" spans="1:4" x14ac:dyDescent="0.2">
      <c r="A1205" s="295">
        <v>0.4883594</v>
      </c>
      <c r="B1205" s="295"/>
      <c r="C1205" s="295">
        <v>0.71452360000000004</v>
      </c>
      <c r="D1205" s="295"/>
    </row>
    <row r="1206" spans="1:4" x14ac:dyDescent="0.2">
      <c r="A1206" s="295">
        <v>0.48826589999999997</v>
      </c>
      <c r="B1206" s="295"/>
      <c r="C1206" s="295">
        <v>0.71446719999999997</v>
      </c>
      <c r="D1206" s="295"/>
    </row>
    <row r="1207" spans="1:4" x14ac:dyDescent="0.2">
      <c r="A1207" s="295">
        <v>0.48822870000000002</v>
      </c>
      <c r="B1207" s="295"/>
      <c r="C1207" s="295">
        <v>0.71434489999999995</v>
      </c>
      <c r="D1207" s="295"/>
    </row>
    <row r="1208" spans="1:4" x14ac:dyDescent="0.2">
      <c r="A1208" s="295">
        <v>0.48811179999999998</v>
      </c>
      <c r="B1208" s="295"/>
      <c r="C1208" s="295">
        <v>0.71423890000000001</v>
      </c>
      <c r="D1208" s="295"/>
    </row>
    <row r="1209" spans="1:4" x14ac:dyDescent="0.2">
      <c r="A1209" s="295">
        <v>0.48796420000000001</v>
      </c>
      <c r="B1209" s="295"/>
      <c r="C1209" s="295">
        <v>0.71418579999999998</v>
      </c>
      <c r="D1209" s="295"/>
    </row>
    <row r="1210" spans="1:4" x14ac:dyDescent="0.2">
      <c r="A1210" s="295">
        <v>0.48792469999999999</v>
      </c>
      <c r="B1210" s="295"/>
      <c r="C1210" s="295">
        <v>0.71404769999999995</v>
      </c>
      <c r="D1210" s="295"/>
    </row>
    <row r="1211" spans="1:4" x14ac:dyDescent="0.2">
      <c r="A1211" s="295">
        <v>0.48777959999999998</v>
      </c>
      <c r="B1211" s="295"/>
      <c r="C1211" s="295">
        <v>0.71394449999999998</v>
      </c>
      <c r="D1211" s="295"/>
    </row>
    <row r="1212" spans="1:4" x14ac:dyDescent="0.2">
      <c r="A1212" s="295">
        <v>0.48760609999999999</v>
      </c>
      <c r="B1212" s="295"/>
      <c r="C1212" s="295">
        <v>0.71388110000000005</v>
      </c>
      <c r="D1212" s="295"/>
    </row>
    <row r="1213" spans="1:4" x14ac:dyDescent="0.2">
      <c r="A1213" s="295">
        <v>0.48755140000000002</v>
      </c>
      <c r="B1213" s="295"/>
      <c r="C1213" s="295">
        <v>0.71375</v>
      </c>
      <c r="D1213" s="295"/>
    </row>
    <row r="1214" spans="1:4" x14ac:dyDescent="0.2">
      <c r="A1214" s="295">
        <v>0.48743920000000002</v>
      </c>
      <c r="B1214" s="295"/>
      <c r="C1214" s="295">
        <v>0.7136266</v>
      </c>
      <c r="D1214" s="295"/>
    </row>
    <row r="1215" spans="1:4" x14ac:dyDescent="0.2">
      <c r="A1215" s="295">
        <v>0.48740129999999998</v>
      </c>
      <c r="B1215" s="295"/>
      <c r="C1215" s="295">
        <v>0.71358759999999999</v>
      </c>
      <c r="D1215" s="295"/>
    </row>
    <row r="1216" spans="1:4" x14ac:dyDescent="0.2">
      <c r="A1216" s="295">
        <v>0.48732209999999998</v>
      </c>
      <c r="B1216" s="295"/>
      <c r="C1216" s="295">
        <v>0.71353370000000005</v>
      </c>
      <c r="D1216" s="295"/>
    </row>
    <row r="1217" spans="1:4" x14ac:dyDescent="0.2">
      <c r="A1217" s="295">
        <v>0.48727009999999998</v>
      </c>
      <c r="B1217" s="295"/>
      <c r="C1217" s="295">
        <v>0.71346569999999998</v>
      </c>
      <c r="D1217" s="295"/>
    </row>
    <row r="1218" spans="1:4" x14ac:dyDescent="0.2">
      <c r="A1218" s="295">
        <v>0.48716169999999998</v>
      </c>
      <c r="B1218" s="295"/>
      <c r="C1218" s="295">
        <v>0.71341100000000002</v>
      </c>
      <c r="D1218" s="295"/>
    </row>
    <row r="1219" spans="1:4" x14ac:dyDescent="0.2">
      <c r="A1219" s="295">
        <v>0.4870642</v>
      </c>
      <c r="B1219" s="295"/>
      <c r="C1219" s="295">
        <v>0.71333100000000005</v>
      </c>
      <c r="D1219" s="295"/>
    </row>
    <row r="1220" spans="1:4" x14ac:dyDescent="0.2">
      <c r="A1220" s="295">
        <v>0.48691780000000001</v>
      </c>
      <c r="B1220" s="295"/>
      <c r="C1220" s="295">
        <v>0.71325269999999996</v>
      </c>
      <c r="D1220" s="295"/>
    </row>
    <row r="1221" spans="1:4" x14ac:dyDescent="0.2">
      <c r="A1221" s="295">
        <v>0.48674889999999998</v>
      </c>
      <c r="B1221" s="295"/>
      <c r="C1221" s="295">
        <v>0.71315870000000003</v>
      </c>
      <c r="D1221" s="295"/>
    </row>
    <row r="1222" spans="1:4" x14ac:dyDescent="0.2">
      <c r="A1222" s="295">
        <v>0.48662830000000001</v>
      </c>
      <c r="B1222" s="295"/>
      <c r="C1222" s="295">
        <v>0.71305110000000005</v>
      </c>
      <c r="D1222" s="295"/>
    </row>
    <row r="1223" spans="1:4" x14ac:dyDescent="0.2">
      <c r="A1223" s="295">
        <v>0.48653639999999998</v>
      </c>
      <c r="B1223" s="295"/>
      <c r="C1223" s="295">
        <v>0.71292230000000001</v>
      </c>
      <c r="D1223" s="295"/>
    </row>
    <row r="1224" spans="1:4" x14ac:dyDescent="0.2">
      <c r="A1224" s="295">
        <v>0.48643720000000001</v>
      </c>
      <c r="B1224" s="295"/>
      <c r="C1224" s="295">
        <v>0.71287029999999996</v>
      </c>
      <c r="D1224" s="295"/>
    </row>
    <row r="1225" spans="1:4" x14ac:dyDescent="0.2">
      <c r="A1225" s="295">
        <v>0.486288</v>
      </c>
      <c r="B1225" s="295"/>
      <c r="C1225" s="295">
        <v>0.71278160000000002</v>
      </c>
      <c r="D1225" s="295"/>
    </row>
    <row r="1226" spans="1:4" x14ac:dyDescent="0.2">
      <c r="A1226" s="295">
        <v>0.48623630000000001</v>
      </c>
      <c r="B1226" s="295"/>
      <c r="C1226" s="295">
        <v>0.71263980000000005</v>
      </c>
      <c r="D1226" s="295"/>
    </row>
    <row r="1227" spans="1:4" x14ac:dyDescent="0.2">
      <c r="A1227" s="295">
        <v>0.48608790000000002</v>
      </c>
      <c r="B1227" s="295"/>
      <c r="C1227" s="295">
        <v>0.71238619999999997</v>
      </c>
      <c r="D1227" s="295"/>
    </row>
    <row r="1228" spans="1:4" x14ac:dyDescent="0.2">
      <c r="A1228" s="295">
        <v>0.48596820000000002</v>
      </c>
      <c r="B1228" s="295"/>
      <c r="C1228" s="295">
        <v>0.71229030000000004</v>
      </c>
      <c r="D1228" s="295"/>
    </row>
    <row r="1229" spans="1:4" x14ac:dyDescent="0.2">
      <c r="A1229" s="295">
        <v>0.48588569999999998</v>
      </c>
      <c r="B1229" s="295"/>
      <c r="C1229" s="295">
        <v>0.71219659999999996</v>
      </c>
      <c r="D1229" s="295"/>
    </row>
    <row r="1230" spans="1:4" x14ac:dyDescent="0.2">
      <c r="A1230" s="295">
        <v>0.48580620000000002</v>
      </c>
      <c r="B1230" s="295"/>
      <c r="C1230" s="295">
        <v>0.71210370000000001</v>
      </c>
      <c r="D1230" s="295"/>
    </row>
    <row r="1231" spans="1:4" x14ac:dyDescent="0.2">
      <c r="A1231" s="295">
        <v>0.48573949999999999</v>
      </c>
      <c r="B1231" s="295"/>
      <c r="C1231" s="295">
        <v>0.71200669999999999</v>
      </c>
      <c r="D1231" s="295"/>
    </row>
    <row r="1232" spans="1:4" x14ac:dyDescent="0.2">
      <c r="A1232" s="295">
        <v>0.48562749999999999</v>
      </c>
      <c r="B1232" s="295"/>
      <c r="C1232" s="295">
        <v>0.71192</v>
      </c>
      <c r="D1232" s="295"/>
    </row>
    <row r="1233" spans="1:4" x14ac:dyDescent="0.2">
      <c r="A1233" s="295">
        <v>0.48556280000000002</v>
      </c>
      <c r="B1233" s="295"/>
      <c r="C1233" s="295">
        <v>0.71184460000000005</v>
      </c>
      <c r="D1233" s="295"/>
    </row>
    <row r="1234" spans="1:4" x14ac:dyDescent="0.2">
      <c r="A1234" s="295">
        <v>0.48549579999999998</v>
      </c>
      <c r="B1234" s="295"/>
      <c r="C1234" s="295">
        <v>0.71178079999999999</v>
      </c>
      <c r="D1234" s="295"/>
    </row>
    <row r="1235" spans="1:4" x14ac:dyDescent="0.2">
      <c r="A1235" s="295">
        <v>0.48540349999999999</v>
      </c>
      <c r="B1235" s="295"/>
      <c r="C1235" s="295">
        <v>0.71166050000000003</v>
      </c>
      <c r="D1235" s="295"/>
    </row>
    <row r="1236" spans="1:4" x14ac:dyDescent="0.2">
      <c r="A1236" s="295">
        <v>0.48528670000000002</v>
      </c>
      <c r="B1236" s="295"/>
      <c r="C1236" s="295">
        <v>0.71157170000000003</v>
      </c>
      <c r="D1236" s="295"/>
    </row>
    <row r="1237" spans="1:4" x14ac:dyDescent="0.2">
      <c r="A1237" s="295">
        <v>0.48505559999999998</v>
      </c>
      <c r="B1237" s="295"/>
      <c r="C1237" s="295">
        <v>0.71142890000000003</v>
      </c>
      <c r="D1237" s="295"/>
    </row>
    <row r="1238" spans="1:4" x14ac:dyDescent="0.2">
      <c r="A1238" s="295">
        <v>0.48493890000000001</v>
      </c>
      <c r="B1238" s="295"/>
      <c r="C1238" s="295">
        <v>0.71133389999999996</v>
      </c>
      <c r="D1238" s="295"/>
    </row>
    <row r="1239" spans="1:4" x14ac:dyDescent="0.2">
      <c r="A1239" s="295">
        <v>0.4846511</v>
      </c>
      <c r="B1239" s="295"/>
      <c r="C1239" s="295">
        <v>0.71125519999999998</v>
      </c>
      <c r="D1239" s="295"/>
    </row>
    <row r="1240" spans="1:4" x14ac:dyDescent="0.2">
      <c r="A1240" s="295">
        <v>0.48457529999999999</v>
      </c>
      <c r="B1240" s="295"/>
      <c r="C1240" s="295">
        <v>0.71117569999999997</v>
      </c>
      <c r="D1240" s="295"/>
    </row>
    <row r="1241" spans="1:4" x14ac:dyDescent="0.2">
      <c r="A1241" s="295">
        <v>0.48449609999999999</v>
      </c>
      <c r="B1241" s="295"/>
      <c r="C1241" s="295">
        <v>0.71112059999999999</v>
      </c>
      <c r="D1241" s="295"/>
    </row>
    <row r="1242" spans="1:4" x14ac:dyDescent="0.2">
      <c r="A1242" s="295">
        <v>0.48439080000000001</v>
      </c>
      <c r="B1242" s="295"/>
      <c r="C1242" s="295">
        <v>0.71105459999999998</v>
      </c>
      <c r="D1242" s="295"/>
    </row>
    <row r="1243" spans="1:4" x14ac:dyDescent="0.2">
      <c r="A1243" s="295">
        <v>0.48428460000000001</v>
      </c>
      <c r="B1243" s="295"/>
      <c r="C1243" s="295">
        <v>0.71097120000000003</v>
      </c>
      <c r="D1243" s="295"/>
    </row>
    <row r="1244" spans="1:4" x14ac:dyDescent="0.2">
      <c r="A1244" s="295">
        <v>0.48418139999999998</v>
      </c>
      <c r="B1244" s="295"/>
      <c r="C1244" s="295">
        <v>0.71084930000000002</v>
      </c>
      <c r="D1244" s="295"/>
    </row>
    <row r="1245" spans="1:4" x14ac:dyDescent="0.2">
      <c r="A1245" s="295">
        <v>0.48416769999999998</v>
      </c>
      <c r="B1245" s="295"/>
      <c r="C1245" s="295">
        <v>0.71079559999999997</v>
      </c>
      <c r="D1245" s="295"/>
    </row>
    <row r="1246" spans="1:4" x14ac:dyDescent="0.2">
      <c r="A1246" s="295">
        <v>0.48411009999999999</v>
      </c>
      <c r="B1246" s="295"/>
      <c r="C1246" s="295">
        <v>0.71063489999999996</v>
      </c>
      <c r="D1246" s="295"/>
    </row>
    <row r="1247" spans="1:4" x14ac:dyDescent="0.2">
      <c r="A1247" s="295">
        <v>0.4839948</v>
      </c>
      <c r="B1247" s="295"/>
      <c r="C1247" s="295">
        <v>0.71047859999999996</v>
      </c>
      <c r="D1247" s="295"/>
    </row>
    <row r="1248" spans="1:4" x14ac:dyDescent="0.2">
      <c r="A1248" s="295">
        <v>0.48381239999999998</v>
      </c>
      <c r="B1248" s="295"/>
      <c r="C1248" s="295">
        <v>0.71031359999999999</v>
      </c>
      <c r="D1248" s="295"/>
    </row>
    <row r="1249" spans="1:4" x14ac:dyDescent="0.2">
      <c r="A1249" s="295">
        <v>0.48373480000000002</v>
      </c>
      <c r="B1249" s="295"/>
      <c r="C1249" s="295">
        <v>0.71019779999999999</v>
      </c>
      <c r="D1249" s="295"/>
    </row>
    <row r="1250" spans="1:4" x14ac:dyDescent="0.2">
      <c r="A1250" s="295">
        <v>0.48359099999999999</v>
      </c>
      <c r="B1250" s="295"/>
      <c r="C1250" s="295">
        <v>0.71003939999999999</v>
      </c>
      <c r="D1250" s="295"/>
    </row>
    <row r="1251" spans="1:4" x14ac:dyDescent="0.2">
      <c r="A1251" s="295">
        <v>0.48354079999999999</v>
      </c>
      <c r="B1251" s="295"/>
      <c r="C1251" s="295">
        <v>0.70990589999999998</v>
      </c>
      <c r="D1251" s="295"/>
    </row>
    <row r="1252" spans="1:4" x14ac:dyDescent="0.2">
      <c r="A1252" s="295">
        <v>0.4834599</v>
      </c>
      <c r="B1252" s="295"/>
      <c r="C1252" s="295">
        <v>0.70982970000000001</v>
      </c>
      <c r="D1252" s="295"/>
    </row>
    <row r="1253" spans="1:4" x14ac:dyDescent="0.2">
      <c r="A1253" s="295">
        <v>0.48335709999999998</v>
      </c>
      <c r="B1253" s="295"/>
      <c r="C1253" s="295">
        <v>0.70975029999999995</v>
      </c>
      <c r="D1253" s="295"/>
    </row>
    <row r="1254" spans="1:4" x14ac:dyDescent="0.2">
      <c r="A1254" s="295">
        <v>0.48321029999999998</v>
      </c>
      <c r="B1254" s="295"/>
      <c r="C1254" s="295">
        <v>0.70971399999999996</v>
      </c>
      <c r="D1254" s="295"/>
    </row>
    <row r="1255" spans="1:4" x14ac:dyDescent="0.2">
      <c r="A1255" s="295">
        <v>0.48319519999999999</v>
      </c>
      <c r="B1255" s="295"/>
      <c r="C1255" s="295">
        <v>0.70960760000000001</v>
      </c>
      <c r="D1255" s="295"/>
    </row>
    <row r="1256" spans="1:4" x14ac:dyDescent="0.2">
      <c r="A1256" s="295">
        <v>0.4831143</v>
      </c>
      <c r="B1256" s="295"/>
      <c r="C1256" s="295">
        <v>0.70955179999999995</v>
      </c>
      <c r="D1256" s="295"/>
    </row>
    <row r="1257" spans="1:4" x14ac:dyDescent="0.2">
      <c r="A1257" s="295">
        <v>0.48298039999999998</v>
      </c>
      <c r="B1257" s="295"/>
      <c r="C1257" s="295">
        <v>0.70948619999999996</v>
      </c>
      <c r="D1257" s="295"/>
    </row>
    <row r="1258" spans="1:4" x14ac:dyDescent="0.2">
      <c r="A1258" s="295">
        <v>0.48274650000000002</v>
      </c>
      <c r="B1258" s="295"/>
      <c r="C1258" s="295">
        <v>0.70944870000000004</v>
      </c>
      <c r="D1258" s="295"/>
    </row>
    <row r="1259" spans="1:4" x14ac:dyDescent="0.2">
      <c r="A1259" s="295">
        <v>0.48241230000000002</v>
      </c>
      <c r="B1259" s="295"/>
      <c r="C1259" s="295">
        <v>0.70927739999999995</v>
      </c>
      <c r="D1259" s="295"/>
    </row>
    <row r="1260" spans="1:4" x14ac:dyDescent="0.2">
      <c r="A1260" s="295">
        <v>0.48234729999999998</v>
      </c>
      <c r="B1260" s="295"/>
      <c r="C1260" s="295">
        <v>0.70923860000000005</v>
      </c>
      <c r="D1260" s="295"/>
    </row>
    <row r="1261" spans="1:4" x14ac:dyDescent="0.2">
      <c r="A1261" s="295">
        <v>0.48222920000000002</v>
      </c>
      <c r="B1261" s="295"/>
      <c r="C1261" s="295">
        <v>0.7091594</v>
      </c>
      <c r="D1261" s="295"/>
    </row>
    <row r="1262" spans="1:4" x14ac:dyDescent="0.2">
      <c r="A1262" s="295">
        <v>0.48214580000000001</v>
      </c>
      <c r="B1262" s="295"/>
      <c r="C1262" s="295">
        <v>0.70906530000000001</v>
      </c>
      <c r="D1262" s="295"/>
    </row>
    <row r="1263" spans="1:4" x14ac:dyDescent="0.2">
      <c r="A1263" s="295">
        <v>0.48201329999999998</v>
      </c>
      <c r="B1263" s="295"/>
      <c r="C1263" s="295">
        <v>0.70891599999999999</v>
      </c>
      <c r="D1263" s="295"/>
    </row>
    <row r="1264" spans="1:4" x14ac:dyDescent="0.2">
      <c r="A1264" s="295">
        <v>0.48194789999999998</v>
      </c>
      <c r="B1264" s="295"/>
      <c r="C1264" s="295">
        <v>0.70875670000000002</v>
      </c>
      <c r="D1264" s="295"/>
    </row>
    <row r="1265" spans="1:4" x14ac:dyDescent="0.2">
      <c r="A1265" s="295">
        <v>0.48181550000000001</v>
      </c>
      <c r="B1265" s="295"/>
      <c r="C1265" s="295">
        <v>0.70862899999999995</v>
      </c>
      <c r="D1265" s="295"/>
    </row>
    <row r="1266" spans="1:4" x14ac:dyDescent="0.2">
      <c r="A1266" s="295">
        <v>0.48174860000000003</v>
      </c>
      <c r="B1266" s="295"/>
      <c r="C1266" s="295">
        <v>0.70849580000000001</v>
      </c>
      <c r="D1266" s="295"/>
    </row>
    <row r="1267" spans="1:4" x14ac:dyDescent="0.2">
      <c r="A1267" s="295">
        <v>0.48165829999999998</v>
      </c>
      <c r="B1267" s="295"/>
      <c r="C1267" s="295">
        <v>0.70845320000000001</v>
      </c>
      <c r="D1267" s="295"/>
    </row>
    <row r="1268" spans="1:4" x14ac:dyDescent="0.2">
      <c r="A1268" s="295">
        <v>0.48152020000000001</v>
      </c>
      <c r="B1268" s="295"/>
      <c r="C1268" s="295">
        <v>0.70838849999999998</v>
      </c>
      <c r="D1268" s="295"/>
    </row>
    <row r="1269" spans="1:4" x14ac:dyDescent="0.2">
      <c r="A1269" s="295">
        <v>0.48140519999999998</v>
      </c>
      <c r="B1269" s="295"/>
      <c r="C1269" s="295">
        <v>0.7082986</v>
      </c>
      <c r="D1269" s="295"/>
    </row>
    <row r="1270" spans="1:4" x14ac:dyDescent="0.2">
      <c r="A1270" s="295">
        <v>0.48132530000000001</v>
      </c>
      <c r="B1270" s="295"/>
      <c r="C1270" s="295">
        <v>0.70821940000000005</v>
      </c>
      <c r="D1270" s="295"/>
    </row>
    <row r="1271" spans="1:4" x14ac:dyDescent="0.2">
      <c r="A1271" s="295">
        <v>0.48126059999999998</v>
      </c>
      <c r="B1271" s="295"/>
      <c r="C1271" s="295">
        <v>0.70814969999999999</v>
      </c>
      <c r="D1271" s="295"/>
    </row>
    <row r="1272" spans="1:4" x14ac:dyDescent="0.2">
      <c r="A1272" s="295">
        <v>0.4811378</v>
      </c>
      <c r="B1272" s="295"/>
      <c r="C1272" s="295">
        <v>0.70804109999999998</v>
      </c>
      <c r="D1272" s="295"/>
    </row>
    <row r="1273" spans="1:4" x14ac:dyDescent="0.2">
      <c r="A1273" s="295">
        <v>0.48106949999999998</v>
      </c>
      <c r="B1273" s="295"/>
      <c r="C1273" s="295">
        <v>0.70791510000000002</v>
      </c>
      <c r="D1273" s="295"/>
    </row>
    <row r="1274" spans="1:4" x14ac:dyDescent="0.2">
      <c r="A1274" s="295">
        <v>0.48099219999999998</v>
      </c>
      <c r="B1274" s="295"/>
      <c r="C1274" s="295">
        <v>0.7078643</v>
      </c>
      <c r="D1274" s="295"/>
    </row>
    <row r="1275" spans="1:4" x14ac:dyDescent="0.2">
      <c r="A1275" s="295">
        <v>0.48089989999999999</v>
      </c>
      <c r="B1275" s="295"/>
      <c r="C1275" s="295">
        <v>0.70771879999999998</v>
      </c>
      <c r="D1275" s="295"/>
    </row>
    <row r="1276" spans="1:4" x14ac:dyDescent="0.2">
      <c r="A1276" s="295">
        <v>0.48079250000000001</v>
      </c>
      <c r="B1276" s="295"/>
      <c r="C1276" s="295">
        <v>0.70766569999999995</v>
      </c>
      <c r="D1276" s="295"/>
    </row>
    <row r="1277" spans="1:4" x14ac:dyDescent="0.2">
      <c r="A1277" s="295">
        <v>0.48064950000000001</v>
      </c>
      <c r="B1277" s="295"/>
      <c r="C1277" s="295">
        <v>0.70755809999999997</v>
      </c>
      <c r="D1277" s="295"/>
    </row>
    <row r="1278" spans="1:4" x14ac:dyDescent="0.2">
      <c r="A1278" s="295">
        <v>0.48060750000000002</v>
      </c>
      <c r="B1278" s="295"/>
      <c r="C1278" s="295">
        <v>0.70749309999999999</v>
      </c>
      <c r="D1278" s="295"/>
    </row>
    <row r="1279" spans="1:4" x14ac:dyDescent="0.2">
      <c r="A1279" s="295">
        <v>0.4805277</v>
      </c>
      <c r="B1279" s="295"/>
      <c r="C1279" s="295">
        <v>0.70735840000000005</v>
      </c>
      <c r="D1279" s="295"/>
    </row>
    <row r="1280" spans="1:4" x14ac:dyDescent="0.2">
      <c r="A1280" s="295">
        <v>0.48041270000000003</v>
      </c>
      <c r="B1280" s="295"/>
      <c r="C1280" s="295">
        <v>0.70723990000000003</v>
      </c>
      <c r="D1280" s="295"/>
    </row>
    <row r="1281" spans="1:4" x14ac:dyDescent="0.2">
      <c r="A1281" s="295">
        <v>0.48021510000000001</v>
      </c>
      <c r="B1281" s="295"/>
      <c r="C1281" s="295">
        <v>0.70719019999999999</v>
      </c>
      <c r="D1281" s="295"/>
    </row>
    <row r="1282" spans="1:4" x14ac:dyDescent="0.2">
      <c r="A1282" s="295">
        <v>0.48009649999999998</v>
      </c>
      <c r="B1282" s="295"/>
      <c r="C1282" s="295">
        <v>0.70710899999999999</v>
      </c>
      <c r="D1282" s="295"/>
    </row>
    <row r="1283" spans="1:4" x14ac:dyDescent="0.2">
      <c r="A1283" s="295">
        <v>0.48000710000000002</v>
      </c>
      <c r="B1283" s="295"/>
      <c r="C1283" s="295">
        <v>0.70704279999999997</v>
      </c>
      <c r="D1283" s="295"/>
    </row>
    <row r="1284" spans="1:4" x14ac:dyDescent="0.2">
      <c r="A1284" s="295">
        <v>0.47988910000000001</v>
      </c>
      <c r="B1284" s="295"/>
      <c r="C1284" s="295">
        <v>0.70696669999999995</v>
      </c>
      <c r="D1284" s="295"/>
    </row>
    <row r="1285" spans="1:4" x14ac:dyDescent="0.2">
      <c r="A1285" s="295">
        <v>0.47979050000000001</v>
      </c>
      <c r="B1285" s="295"/>
      <c r="C1285" s="295">
        <v>0.70678929999999995</v>
      </c>
      <c r="D1285" s="295"/>
    </row>
    <row r="1286" spans="1:4" x14ac:dyDescent="0.2">
      <c r="A1286" s="295">
        <v>0.479682</v>
      </c>
      <c r="B1286" s="295"/>
      <c r="C1286" s="295">
        <v>0.70667270000000004</v>
      </c>
      <c r="D1286" s="295"/>
    </row>
    <row r="1287" spans="1:4" x14ac:dyDescent="0.2">
      <c r="A1287" s="295">
        <v>0.47955999999999999</v>
      </c>
      <c r="B1287" s="295"/>
      <c r="C1287" s="295">
        <v>0.70655500000000004</v>
      </c>
      <c r="D1287" s="295"/>
    </row>
    <row r="1288" spans="1:4" x14ac:dyDescent="0.2">
      <c r="A1288" s="295">
        <v>0.47945090000000001</v>
      </c>
      <c r="B1288" s="295"/>
      <c r="C1288" s="295">
        <v>0.70647689999999996</v>
      </c>
      <c r="D1288" s="295"/>
    </row>
    <row r="1289" spans="1:4" x14ac:dyDescent="0.2">
      <c r="A1289" s="295">
        <v>0.47927199999999998</v>
      </c>
      <c r="B1289" s="295"/>
      <c r="C1289" s="295">
        <v>0.70637039999999995</v>
      </c>
      <c r="D1289" s="295"/>
    </row>
    <row r="1290" spans="1:4" x14ac:dyDescent="0.2">
      <c r="A1290" s="295">
        <v>0.47918820000000001</v>
      </c>
      <c r="B1290" s="295"/>
      <c r="C1290" s="295">
        <v>0.70621929999999999</v>
      </c>
      <c r="D1290" s="295"/>
    </row>
    <row r="1291" spans="1:4" x14ac:dyDescent="0.2">
      <c r="A1291" s="295">
        <v>0.4791012</v>
      </c>
      <c r="B1291" s="295"/>
      <c r="C1291" s="295">
        <v>0.70615240000000001</v>
      </c>
      <c r="D1291" s="295"/>
    </row>
    <row r="1292" spans="1:4" x14ac:dyDescent="0.2">
      <c r="A1292" s="295">
        <v>0.4788906</v>
      </c>
      <c r="B1292" s="295"/>
      <c r="C1292" s="295">
        <v>0.70608870000000001</v>
      </c>
      <c r="D1292" s="295"/>
    </row>
    <row r="1293" spans="1:4" x14ac:dyDescent="0.2">
      <c r="A1293" s="295">
        <v>0.47870469999999998</v>
      </c>
      <c r="B1293" s="295"/>
      <c r="C1293" s="295">
        <v>0.70598559999999999</v>
      </c>
      <c r="D1293" s="295"/>
    </row>
    <row r="1294" spans="1:4" x14ac:dyDescent="0.2">
      <c r="A1294" s="295">
        <v>0.47848039999999997</v>
      </c>
      <c r="B1294" s="295"/>
      <c r="C1294" s="295">
        <v>0.70587710000000004</v>
      </c>
      <c r="D1294" s="295"/>
    </row>
    <row r="1295" spans="1:4" x14ac:dyDescent="0.2">
      <c r="A1295" s="295">
        <v>0.47841679999999998</v>
      </c>
      <c r="B1295" s="295"/>
      <c r="C1295" s="295">
        <v>0.70582710000000004</v>
      </c>
      <c r="D1295" s="295"/>
    </row>
    <row r="1296" spans="1:4" x14ac:dyDescent="0.2">
      <c r="A1296" s="295">
        <v>0.47820390000000002</v>
      </c>
      <c r="B1296" s="295"/>
      <c r="C1296" s="295">
        <v>0.70573529999999995</v>
      </c>
      <c r="D1296" s="295"/>
    </row>
    <row r="1297" spans="1:4" x14ac:dyDescent="0.2">
      <c r="A1297" s="295">
        <v>0.47811300000000001</v>
      </c>
      <c r="B1297" s="295"/>
      <c r="C1297" s="295">
        <v>0.70564349999999998</v>
      </c>
      <c r="D1297" s="295"/>
    </row>
    <row r="1298" spans="1:4" x14ac:dyDescent="0.2">
      <c r="A1298" s="295">
        <v>0.47804930000000001</v>
      </c>
      <c r="B1298" s="295"/>
      <c r="C1298" s="295">
        <v>0.7055536</v>
      </c>
      <c r="D1298" s="295"/>
    </row>
    <row r="1299" spans="1:4" x14ac:dyDescent="0.2">
      <c r="A1299" s="295">
        <v>0.47795460000000001</v>
      </c>
      <c r="B1299" s="295"/>
      <c r="C1299" s="295">
        <v>0.70551600000000003</v>
      </c>
      <c r="D1299" s="295"/>
    </row>
    <row r="1300" spans="1:4" x14ac:dyDescent="0.2">
      <c r="A1300" s="295">
        <v>0.47782439999999998</v>
      </c>
      <c r="B1300" s="295"/>
      <c r="C1300" s="295">
        <v>0.70540829999999999</v>
      </c>
      <c r="D1300" s="295"/>
    </row>
    <row r="1301" spans="1:4" x14ac:dyDescent="0.2">
      <c r="A1301" s="295">
        <v>0.4775971</v>
      </c>
      <c r="B1301" s="295"/>
      <c r="C1301" s="295">
        <v>0.70527879999999998</v>
      </c>
      <c r="D1301" s="295"/>
    </row>
    <row r="1302" spans="1:4" x14ac:dyDescent="0.2">
      <c r="A1302" s="295">
        <v>0.47753250000000003</v>
      </c>
      <c r="B1302" s="295"/>
      <c r="C1302" s="295">
        <v>0.70522499999999999</v>
      </c>
      <c r="D1302" s="295"/>
    </row>
    <row r="1303" spans="1:4" x14ac:dyDescent="0.2">
      <c r="A1303" s="295">
        <v>0.47745369999999998</v>
      </c>
      <c r="B1303" s="295"/>
      <c r="C1303" s="295">
        <v>0.70510280000000003</v>
      </c>
      <c r="D1303" s="295"/>
    </row>
    <row r="1304" spans="1:4" x14ac:dyDescent="0.2">
      <c r="A1304" s="295">
        <v>0.47737859999999999</v>
      </c>
      <c r="B1304" s="295"/>
      <c r="C1304" s="295">
        <v>0.70498079999999996</v>
      </c>
      <c r="D1304" s="295"/>
    </row>
    <row r="1305" spans="1:4" x14ac:dyDescent="0.2">
      <c r="A1305" s="295">
        <v>0.47724509999999998</v>
      </c>
      <c r="B1305" s="295"/>
      <c r="C1305" s="295">
        <v>0.70487489999999997</v>
      </c>
      <c r="D1305" s="295"/>
    </row>
    <row r="1306" spans="1:4" x14ac:dyDescent="0.2">
      <c r="A1306" s="295">
        <v>0.47713499999999998</v>
      </c>
      <c r="B1306" s="295"/>
      <c r="C1306" s="295">
        <v>0.7047776</v>
      </c>
      <c r="D1306" s="295"/>
    </row>
    <row r="1307" spans="1:4" x14ac:dyDescent="0.2">
      <c r="A1307" s="295">
        <v>0.47706769999999998</v>
      </c>
      <c r="B1307" s="295"/>
      <c r="C1307" s="295">
        <v>0.70472539999999995</v>
      </c>
      <c r="D1307" s="295"/>
    </row>
    <row r="1308" spans="1:4" x14ac:dyDescent="0.2">
      <c r="A1308" s="295">
        <v>0.47699989999999998</v>
      </c>
      <c r="B1308" s="295"/>
      <c r="C1308" s="295">
        <v>0.7046211</v>
      </c>
      <c r="D1308" s="295"/>
    </row>
    <row r="1309" spans="1:4" x14ac:dyDescent="0.2">
      <c r="A1309" s="295">
        <v>0.47689589999999998</v>
      </c>
      <c r="B1309" s="295"/>
      <c r="C1309" s="295">
        <v>0.70450109999999999</v>
      </c>
      <c r="D1309" s="295"/>
    </row>
    <row r="1310" spans="1:4" x14ac:dyDescent="0.2">
      <c r="A1310" s="295">
        <v>0.47684379999999998</v>
      </c>
      <c r="B1310" s="295"/>
      <c r="C1310" s="295">
        <v>0.70444960000000001</v>
      </c>
      <c r="D1310" s="295"/>
    </row>
    <row r="1311" spans="1:4" x14ac:dyDescent="0.2">
      <c r="A1311" s="295">
        <v>0.47677510000000001</v>
      </c>
      <c r="B1311" s="295"/>
      <c r="C1311" s="295">
        <v>0.70430000000000004</v>
      </c>
      <c r="D1311" s="295"/>
    </row>
    <row r="1312" spans="1:4" x14ac:dyDescent="0.2">
      <c r="A1312" s="295">
        <v>0.47673670000000001</v>
      </c>
      <c r="B1312" s="295"/>
      <c r="C1312" s="295">
        <v>0.70420510000000003</v>
      </c>
      <c r="D1312" s="295"/>
    </row>
    <row r="1313" spans="1:4" x14ac:dyDescent="0.2">
      <c r="A1313" s="295">
        <v>0.47666809999999998</v>
      </c>
      <c r="B1313" s="295"/>
      <c r="C1313" s="295">
        <v>0.70406539999999995</v>
      </c>
      <c r="D1313" s="295"/>
    </row>
    <row r="1314" spans="1:4" x14ac:dyDescent="0.2">
      <c r="A1314" s="295">
        <v>0.4766048</v>
      </c>
      <c r="B1314" s="295"/>
      <c r="C1314" s="295">
        <v>0.70398669999999997</v>
      </c>
      <c r="D1314" s="295"/>
    </row>
    <row r="1315" spans="1:4" x14ac:dyDescent="0.2">
      <c r="A1315" s="295">
        <v>0.47648400000000002</v>
      </c>
      <c r="B1315" s="295"/>
      <c r="C1315" s="295">
        <v>0.70395839999999998</v>
      </c>
      <c r="D1315" s="295"/>
    </row>
    <row r="1316" spans="1:4" x14ac:dyDescent="0.2">
      <c r="A1316" s="295">
        <v>0.47642489999999998</v>
      </c>
      <c r="B1316" s="295"/>
      <c r="C1316" s="295">
        <v>0.70386700000000002</v>
      </c>
      <c r="D1316" s="295"/>
    </row>
    <row r="1317" spans="1:4" x14ac:dyDescent="0.2">
      <c r="A1317" s="295">
        <v>0.47632210000000003</v>
      </c>
      <c r="B1317" s="295"/>
      <c r="C1317" s="295">
        <v>0.70381340000000003</v>
      </c>
      <c r="D1317" s="295"/>
    </row>
    <row r="1318" spans="1:4" x14ac:dyDescent="0.2">
      <c r="A1318" s="295">
        <v>0.47620010000000002</v>
      </c>
      <c r="B1318" s="295"/>
      <c r="C1318" s="295">
        <v>0.70377579999999995</v>
      </c>
      <c r="D1318" s="295"/>
    </row>
    <row r="1319" spans="1:4" x14ac:dyDescent="0.2">
      <c r="A1319" s="295">
        <v>0.47620010000000002</v>
      </c>
      <c r="B1319" s="295"/>
      <c r="C1319" s="295">
        <v>0.7037331</v>
      </c>
      <c r="D1319" s="295"/>
    </row>
    <row r="1320" spans="1:4" x14ac:dyDescent="0.2">
      <c r="A1320" s="295">
        <v>0.47608020000000001</v>
      </c>
      <c r="B1320" s="295"/>
      <c r="C1320" s="295">
        <v>0.70369250000000005</v>
      </c>
      <c r="D1320" s="295"/>
    </row>
    <row r="1321" spans="1:4" x14ac:dyDescent="0.2">
      <c r="A1321" s="295">
        <v>0.4759988</v>
      </c>
      <c r="B1321" s="295"/>
      <c r="C1321" s="295">
        <v>0.70359210000000005</v>
      </c>
      <c r="D1321" s="295"/>
    </row>
    <row r="1322" spans="1:4" x14ac:dyDescent="0.2">
      <c r="A1322" s="295">
        <v>0.47595880000000002</v>
      </c>
      <c r="B1322" s="295"/>
      <c r="C1322" s="295">
        <v>0.70350500000000005</v>
      </c>
      <c r="D1322" s="295"/>
    </row>
    <row r="1323" spans="1:4" x14ac:dyDescent="0.2">
      <c r="A1323" s="295">
        <v>0.47578239999999999</v>
      </c>
      <c r="B1323" s="295"/>
      <c r="C1323" s="295">
        <v>0.70339989999999997</v>
      </c>
      <c r="D1323" s="295"/>
    </row>
    <row r="1324" spans="1:4" x14ac:dyDescent="0.2">
      <c r="A1324" s="295">
        <v>0.47566819999999999</v>
      </c>
      <c r="B1324" s="295"/>
      <c r="C1324" s="295">
        <v>0.70330369999999998</v>
      </c>
      <c r="D1324" s="295"/>
    </row>
    <row r="1325" spans="1:4" x14ac:dyDescent="0.2">
      <c r="A1325" s="295">
        <v>0.47558689999999998</v>
      </c>
      <c r="B1325" s="295"/>
      <c r="C1325" s="295">
        <v>0.70313539999999997</v>
      </c>
      <c r="D1325" s="295"/>
    </row>
    <row r="1326" spans="1:4" x14ac:dyDescent="0.2">
      <c r="A1326" s="295">
        <v>0.47552420000000001</v>
      </c>
      <c r="B1326" s="295"/>
      <c r="C1326" s="295">
        <v>0.70310850000000003</v>
      </c>
      <c r="D1326" s="295"/>
    </row>
    <row r="1327" spans="1:4" x14ac:dyDescent="0.2">
      <c r="A1327" s="295">
        <v>0.47539550000000003</v>
      </c>
      <c r="B1327" s="295"/>
      <c r="C1327" s="295">
        <v>0.70302880000000001</v>
      </c>
      <c r="D1327" s="295"/>
    </row>
    <row r="1328" spans="1:4" x14ac:dyDescent="0.2">
      <c r="A1328" s="295">
        <v>0.47529070000000001</v>
      </c>
      <c r="B1328" s="295"/>
      <c r="C1328" s="295">
        <v>0.70285330000000001</v>
      </c>
      <c r="D1328" s="295"/>
    </row>
    <row r="1329" spans="1:4" x14ac:dyDescent="0.2">
      <c r="A1329" s="295">
        <v>0.47522249999999999</v>
      </c>
      <c r="B1329" s="295"/>
      <c r="C1329" s="295">
        <v>0.70272650000000003</v>
      </c>
      <c r="D1329" s="295"/>
    </row>
    <row r="1330" spans="1:4" x14ac:dyDescent="0.2">
      <c r="A1330" s="295">
        <v>0.47518300000000002</v>
      </c>
      <c r="B1330" s="295"/>
      <c r="C1330" s="295">
        <v>0.70266220000000001</v>
      </c>
      <c r="D1330" s="295"/>
    </row>
    <row r="1331" spans="1:4" x14ac:dyDescent="0.2">
      <c r="A1331" s="295">
        <v>0.4750722</v>
      </c>
      <c r="B1331" s="295"/>
      <c r="C1331" s="295">
        <v>0.70258419999999999</v>
      </c>
      <c r="D1331" s="295"/>
    </row>
    <row r="1332" spans="1:4" x14ac:dyDescent="0.2">
      <c r="A1332" s="295">
        <v>0.47501870000000002</v>
      </c>
      <c r="B1332" s="295"/>
      <c r="C1332" s="295">
        <v>0.70243770000000005</v>
      </c>
      <c r="D1332" s="295"/>
    </row>
    <row r="1333" spans="1:4" x14ac:dyDescent="0.2">
      <c r="A1333" s="295">
        <v>0.47492659999999998</v>
      </c>
      <c r="B1333" s="295"/>
      <c r="C1333" s="295">
        <v>0.70242439999999995</v>
      </c>
      <c r="D1333" s="295"/>
    </row>
    <row r="1334" spans="1:4" x14ac:dyDescent="0.2">
      <c r="A1334" s="295">
        <v>0.47484569999999998</v>
      </c>
      <c r="B1334" s="295"/>
      <c r="C1334" s="295">
        <v>0.70233129999999999</v>
      </c>
      <c r="D1334" s="295"/>
    </row>
    <row r="1335" spans="1:4" x14ac:dyDescent="0.2">
      <c r="A1335" s="295">
        <v>0.47470879999999999</v>
      </c>
      <c r="B1335" s="295"/>
      <c r="C1335" s="295">
        <v>0.70220090000000002</v>
      </c>
      <c r="D1335" s="295"/>
    </row>
    <row r="1336" spans="1:4" x14ac:dyDescent="0.2">
      <c r="A1336" s="295">
        <v>0.47448560000000001</v>
      </c>
      <c r="B1336" s="295"/>
      <c r="C1336" s="295">
        <v>0.70210649999999997</v>
      </c>
      <c r="D1336" s="295"/>
    </row>
    <row r="1337" spans="1:4" x14ac:dyDescent="0.2">
      <c r="A1337" s="295">
        <v>0.47435709999999998</v>
      </c>
      <c r="B1337" s="295"/>
      <c r="C1337" s="295">
        <v>0.70203919999999997</v>
      </c>
      <c r="D1337" s="295"/>
    </row>
    <row r="1338" spans="1:4" x14ac:dyDescent="0.2">
      <c r="A1338" s="295">
        <v>0.4742905</v>
      </c>
      <c r="B1338" s="295"/>
      <c r="C1338" s="295">
        <v>0.70194869999999998</v>
      </c>
      <c r="D1338" s="295"/>
    </row>
    <row r="1339" spans="1:4" x14ac:dyDescent="0.2">
      <c r="A1339" s="295">
        <v>0.47423710000000002</v>
      </c>
      <c r="B1339" s="295"/>
      <c r="C1339" s="295">
        <v>0.70189769999999996</v>
      </c>
      <c r="D1339" s="295"/>
    </row>
    <row r="1340" spans="1:4" x14ac:dyDescent="0.2">
      <c r="A1340" s="295">
        <v>0.4741168</v>
      </c>
      <c r="B1340" s="295"/>
      <c r="C1340" s="295">
        <v>0.70183410000000002</v>
      </c>
      <c r="D1340" s="295"/>
    </row>
    <row r="1341" spans="1:4" x14ac:dyDescent="0.2">
      <c r="A1341" s="295">
        <v>0.47407329999999998</v>
      </c>
      <c r="B1341" s="295"/>
      <c r="C1341" s="295">
        <v>0.70171019999999995</v>
      </c>
      <c r="D1341" s="295"/>
    </row>
    <row r="1342" spans="1:4" x14ac:dyDescent="0.2">
      <c r="A1342" s="295">
        <v>0.4739487</v>
      </c>
      <c r="B1342" s="295"/>
      <c r="C1342" s="295">
        <v>0.70157999999999998</v>
      </c>
      <c r="D1342" s="295"/>
    </row>
    <row r="1343" spans="1:4" x14ac:dyDescent="0.2">
      <c r="A1343" s="295">
        <v>0.4739063</v>
      </c>
      <c r="B1343" s="295"/>
      <c r="C1343" s="295">
        <v>0.70145800000000003</v>
      </c>
      <c r="D1343" s="295"/>
    </row>
    <row r="1344" spans="1:4" x14ac:dyDescent="0.2">
      <c r="A1344" s="295">
        <v>0.47373019999999999</v>
      </c>
      <c r="B1344" s="295"/>
      <c r="C1344" s="295">
        <v>0.70141880000000001</v>
      </c>
      <c r="D1344" s="295"/>
    </row>
    <row r="1345" spans="1:4" x14ac:dyDescent="0.2">
      <c r="A1345" s="295">
        <v>0.47369020000000001</v>
      </c>
      <c r="B1345" s="295"/>
      <c r="C1345" s="295">
        <v>0.70137729999999998</v>
      </c>
      <c r="D1345" s="295"/>
    </row>
    <row r="1346" spans="1:4" x14ac:dyDescent="0.2">
      <c r="A1346" s="295">
        <v>0.4735473</v>
      </c>
      <c r="B1346" s="295"/>
      <c r="C1346" s="295">
        <v>0.70120749999999998</v>
      </c>
      <c r="D1346" s="295"/>
    </row>
    <row r="1347" spans="1:4" x14ac:dyDescent="0.2">
      <c r="A1347" s="295">
        <v>0.47350789999999998</v>
      </c>
      <c r="B1347" s="295"/>
      <c r="C1347" s="295">
        <v>0.70115649999999996</v>
      </c>
      <c r="D1347" s="295"/>
    </row>
    <row r="1348" spans="1:4" x14ac:dyDescent="0.2">
      <c r="A1348" s="295">
        <v>0.473186</v>
      </c>
      <c r="B1348" s="295"/>
      <c r="C1348" s="295">
        <v>0.70107730000000001</v>
      </c>
      <c r="D1348" s="295"/>
    </row>
    <row r="1349" spans="1:4" x14ac:dyDescent="0.2">
      <c r="A1349" s="295">
        <v>0.47306389999999998</v>
      </c>
      <c r="B1349" s="295"/>
      <c r="C1349" s="295">
        <v>0.701048</v>
      </c>
      <c r="D1349" s="295"/>
    </row>
    <row r="1350" spans="1:4" x14ac:dyDescent="0.2">
      <c r="A1350" s="295">
        <v>0.47299370000000002</v>
      </c>
      <c r="B1350" s="295"/>
      <c r="C1350" s="295">
        <v>0.70096789999999998</v>
      </c>
      <c r="D1350" s="295"/>
    </row>
    <row r="1351" spans="1:4" x14ac:dyDescent="0.2">
      <c r="A1351" s="295">
        <v>0.47295209999999999</v>
      </c>
      <c r="B1351" s="295"/>
      <c r="C1351" s="295">
        <v>0.70091910000000002</v>
      </c>
      <c r="D1351" s="295"/>
    </row>
    <row r="1352" spans="1:4" x14ac:dyDescent="0.2">
      <c r="A1352" s="295">
        <v>0.47288459999999999</v>
      </c>
      <c r="B1352" s="295"/>
      <c r="C1352" s="295">
        <v>0.70082770000000005</v>
      </c>
      <c r="D1352" s="295"/>
    </row>
    <row r="1353" spans="1:4" x14ac:dyDescent="0.2">
      <c r="A1353" s="295">
        <v>0.47266320000000001</v>
      </c>
      <c r="B1353" s="295"/>
      <c r="C1353" s="295">
        <v>0.70074729999999996</v>
      </c>
      <c r="D1353" s="295"/>
    </row>
    <row r="1354" spans="1:4" x14ac:dyDescent="0.2">
      <c r="A1354" s="295">
        <v>0.47256759999999998</v>
      </c>
      <c r="B1354" s="295"/>
      <c r="C1354" s="295">
        <v>0.70068149999999996</v>
      </c>
      <c r="D1354" s="295"/>
    </row>
    <row r="1355" spans="1:4" x14ac:dyDescent="0.2">
      <c r="A1355" s="295">
        <v>0.47243259999999998</v>
      </c>
      <c r="B1355" s="295"/>
      <c r="C1355" s="295">
        <v>0.70056410000000002</v>
      </c>
      <c r="D1355" s="295"/>
    </row>
    <row r="1356" spans="1:4" x14ac:dyDescent="0.2">
      <c r="A1356" s="295">
        <v>0.47232990000000002</v>
      </c>
      <c r="B1356" s="295"/>
      <c r="C1356" s="295">
        <v>0.70049830000000002</v>
      </c>
      <c r="D1356" s="295"/>
    </row>
    <row r="1357" spans="1:4" x14ac:dyDescent="0.2">
      <c r="A1357" s="295">
        <v>0.4721669</v>
      </c>
      <c r="B1357" s="295"/>
      <c r="C1357" s="295">
        <v>0.70046989999999998</v>
      </c>
      <c r="D1357" s="295"/>
    </row>
    <row r="1358" spans="1:4" x14ac:dyDescent="0.2">
      <c r="A1358" s="295">
        <v>0.47210029999999997</v>
      </c>
      <c r="B1358" s="295"/>
      <c r="C1358" s="295">
        <v>0.70038800000000001</v>
      </c>
      <c r="D1358" s="295"/>
    </row>
    <row r="1359" spans="1:4" x14ac:dyDescent="0.2">
      <c r="A1359" s="295">
        <v>0.4720028</v>
      </c>
      <c r="B1359" s="295"/>
      <c r="C1359" s="295">
        <v>0.70036240000000005</v>
      </c>
      <c r="D1359" s="295"/>
    </row>
    <row r="1360" spans="1:4" x14ac:dyDescent="0.2">
      <c r="A1360" s="295">
        <v>0.47190739999999998</v>
      </c>
      <c r="B1360" s="295"/>
      <c r="C1360" s="295">
        <v>0.70025850000000001</v>
      </c>
      <c r="D1360" s="295"/>
    </row>
    <row r="1361" spans="1:4" x14ac:dyDescent="0.2">
      <c r="A1361" s="295">
        <v>0.4718696</v>
      </c>
      <c r="B1361" s="295"/>
      <c r="C1361" s="295">
        <v>0.70020490000000002</v>
      </c>
      <c r="D1361" s="295"/>
    </row>
    <row r="1362" spans="1:4" x14ac:dyDescent="0.2">
      <c r="A1362" s="295">
        <v>0.47179359999999998</v>
      </c>
      <c r="B1362" s="295"/>
      <c r="C1362" s="295">
        <v>0.70006460000000004</v>
      </c>
      <c r="D1362" s="295"/>
    </row>
    <row r="1363" spans="1:4" x14ac:dyDescent="0.2">
      <c r="A1363" s="295">
        <v>0.47170099999999998</v>
      </c>
      <c r="B1363" s="295"/>
      <c r="C1363" s="295">
        <v>0.69995989999999997</v>
      </c>
      <c r="D1363" s="295"/>
    </row>
    <row r="1364" spans="1:4" x14ac:dyDescent="0.2">
      <c r="A1364" s="295">
        <v>0.47156940000000003</v>
      </c>
      <c r="B1364" s="295"/>
      <c r="C1364" s="295">
        <v>0.69990889999999994</v>
      </c>
      <c r="D1364" s="295"/>
    </row>
    <row r="1365" spans="1:4" x14ac:dyDescent="0.2">
      <c r="A1365" s="295">
        <v>0.47142079999999997</v>
      </c>
      <c r="B1365" s="295"/>
      <c r="C1365" s="295">
        <v>0.69986970000000004</v>
      </c>
      <c r="D1365" s="295"/>
    </row>
    <row r="1366" spans="1:4" x14ac:dyDescent="0.2">
      <c r="A1366" s="295">
        <v>0.47136909999999999</v>
      </c>
      <c r="B1366" s="295"/>
      <c r="C1366" s="295">
        <v>0.69977409999999995</v>
      </c>
      <c r="D1366" s="295"/>
    </row>
    <row r="1367" spans="1:4" x14ac:dyDescent="0.2">
      <c r="A1367" s="295">
        <v>0.4713291</v>
      </c>
      <c r="B1367" s="295"/>
      <c r="C1367" s="295">
        <v>0.69971989999999995</v>
      </c>
      <c r="D1367" s="295"/>
    </row>
    <row r="1368" spans="1:4" x14ac:dyDescent="0.2">
      <c r="A1368" s="295">
        <v>0.4712229</v>
      </c>
      <c r="B1368" s="295"/>
      <c r="C1368" s="295">
        <v>0.69951819999999998</v>
      </c>
      <c r="D1368" s="295"/>
    </row>
    <row r="1369" spans="1:4" x14ac:dyDescent="0.2">
      <c r="A1369" s="295">
        <v>0.47110479999999999</v>
      </c>
      <c r="B1369" s="295"/>
      <c r="C1369" s="295">
        <v>0.69941730000000002</v>
      </c>
      <c r="D1369" s="295"/>
    </row>
    <row r="1370" spans="1:4" x14ac:dyDescent="0.2">
      <c r="A1370" s="295">
        <v>0.47103679999999998</v>
      </c>
      <c r="B1370" s="295"/>
      <c r="C1370" s="295">
        <v>0.69931129999999997</v>
      </c>
      <c r="D1370" s="295"/>
    </row>
    <row r="1371" spans="1:4" x14ac:dyDescent="0.2">
      <c r="A1371" s="295">
        <v>0.47096939999999998</v>
      </c>
      <c r="B1371" s="295"/>
      <c r="C1371" s="295">
        <v>0.69927329999999999</v>
      </c>
      <c r="D1371" s="295"/>
    </row>
    <row r="1372" spans="1:4" x14ac:dyDescent="0.2">
      <c r="A1372" s="295">
        <v>0.47090349999999997</v>
      </c>
      <c r="B1372" s="295"/>
      <c r="C1372" s="295">
        <v>0.69917799999999997</v>
      </c>
      <c r="D1372" s="295"/>
    </row>
    <row r="1373" spans="1:4" x14ac:dyDescent="0.2">
      <c r="A1373" s="295">
        <v>0.47079680000000002</v>
      </c>
      <c r="B1373" s="295"/>
      <c r="C1373" s="295">
        <v>0.69913979999999998</v>
      </c>
      <c r="D1373" s="295"/>
    </row>
    <row r="1374" spans="1:4" x14ac:dyDescent="0.2">
      <c r="A1374" s="295">
        <v>0.47068660000000001</v>
      </c>
      <c r="B1374" s="295"/>
      <c r="C1374" s="295">
        <v>0.69908429999999999</v>
      </c>
      <c r="D1374" s="295"/>
    </row>
    <row r="1375" spans="1:4" x14ac:dyDescent="0.2">
      <c r="A1375" s="295">
        <v>0.4705937</v>
      </c>
      <c r="B1375" s="295"/>
      <c r="C1375" s="295">
        <v>0.69901139999999995</v>
      </c>
      <c r="D1375" s="295"/>
    </row>
    <row r="1376" spans="1:4" x14ac:dyDescent="0.2">
      <c r="A1376" s="295">
        <v>0.47054020000000002</v>
      </c>
      <c r="B1376" s="295"/>
      <c r="C1376" s="295">
        <v>0.69889199999999996</v>
      </c>
      <c r="D1376" s="295"/>
    </row>
    <row r="1377" spans="1:4" x14ac:dyDescent="0.2">
      <c r="A1377" s="295">
        <v>0.47040270000000001</v>
      </c>
      <c r="B1377" s="295"/>
      <c r="C1377" s="295">
        <v>0.69876990000000005</v>
      </c>
      <c r="D1377" s="295"/>
    </row>
    <row r="1378" spans="1:4" x14ac:dyDescent="0.2">
      <c r="A1378" s="295">
        <v>0.47028700000000001</v>
      </c>
      <c r="B1378" s="295"/>
      <c r="C1378" s="295">
        <v>0.69867500000000005</v>
      </c>
      <c r="D1378" s="295"/>
    </row>
    <row r="1379" spans="1:4" x14ac:dyDescent="0.2">
      <c r="A1379" s="295">
        <v>0.47021960000000002</v>
      </c>
      <c r="B1379" s="295"/>
      <c r="C1379" s="295">
        <v>0.69863520000000001</v>
      </c>
      <c r="D1379" s="295"/>
    </row>
    <row r="1380" spans="1:4" x14ac:dyDescent="0.2">
      <c r="A1380" s="295">
        <v>0.46999439999999998</v>
      </c>
      <c r="B1380" s="295"/>
      <c r="C1380" s="295">
        <v>0.69843679999999997</v>
      </c>
      <c r="D1380" s="295"/>
    </row>
    <row r="1381" spans="1:4" x14ac:dyDescent="0.2">
      <c r="A1381" s="295">
        <v>0.4699026</v>
      </c>
      <c r="B1381" s="295"/>
      <c r="C1381" s="295">
        <v>0.69838279999999997</v>
      </c>
      <c r="D1381" s="295"/>
    </row>
    <row r="1382" spans="1:4" x14ac:dyDescent="0.2">
      <c r="A1382" s="295">
        <v>0.46986309999999998</v>
      </c>
      <c r="B1382" s="295"/>
      <c r="C1382" s="295">
        <v>0.69828900000000005</v>
      </c>
      <c r="D1382" s="295"/>
    </row>
    <row r="1383" spans="1:4" x14ac:dyDescent="0.2">
      <c r="A1383" s="295">
        <v>0.4697287</v>
      </c>
      <c r="B1383" s="295"/>
      <c r="C1383" s="295">
        <v>0.69822450000000003</v>
      </c>
      <c r="D1383" s="295"/>
    </row>
    <row r="1384" spans="1:4" x14ac:dyDescent="0.2">
      <c r="A1384" s="295">
        <v>0.46966089999999999</v>
      </c>
      <c r="B1384" s="295"/>
      <c r="C1384" s="295">
        <v>0.69804840000000001</v>
      </c>
      <c r="D1384" s="295"/>
    </row>
    <row r="1385" spans="1:4" x14ac:dyDescent="0.2">
      <c r="A1385" s="295">
        <v>0.46961209999999998</v>
      </c>
      <c r="B1385" s="295"/>
      <c r="C1385" s="295">
        <v>0.69798530000000003</v>
      </c>
      <c r="D1385" s="295"/>
    </row>
    <row r="1386" spans="1:4" x14ac:dyDescent="0.2">
      <c r="A1386" s="295">
        <v>0.46954299999999999</v>
      </c>
      <c r="B1386" s="295"/>
      <c r="C1386" s="295">
        <v>0.69781539999999997</v>
      </c>
      <c r="D1386" s="295"/>
    </row>
    <row r="1387" spans="1:4" x14ac:dyDescent="0.2">
      <c r="A1387" s="295">
        <v>0.46947889999999998</v>
      </c>
      <c r="B1387" s="295"/>
      <c r="C1387" s="295">
        <v>0.6976812</v>
      </c>
      <c r="D1387" s="295"/>
    </row>
    <row r="1388" spans="1:4" x14ac:dyDescent="0.2">
      <c r="A1388" s="295">
        <v>0.46941470000000002</v>
      </c>
      <c r="B1388" s="295"/>
      <c r="C1388" s="295">
        <v>0.69760330000000004</v>
      </c>
      <c r="D1388" s="295"/>
    </row>
    <row r="1389" spans="1:4" x14ac:dyDescent="0.2">
      <c r="A1389" s="295">
        <v>0.46932160000000001</v>
      </c>
      <c r="B1389" s="295"/>
      <c r="C1389" s="295">
        <v>0.69751540000000001</v>
      </c>
      <c r="D1389" s="295"/>
    </row>
    <row r="1390" spans="1:4" x14ac:dyDescent="0.2">
      <c r="A1390" s="295">
        <v>0.46929690000000002</v>
      </c>
      <c r="B1390" s="295"/>
      <c r="C1390" s="295">
        <v>0.69740650000000004</v>
      </c>
      <c r="D1390" s="295"/>
    </row>
    <row r="1391" spans="1:4" x14ac:dyDescent="0.2">
      <c r="A1391" s="295">
        <v>0.4691901</v>
      </c>
      <c r="B1391" s="295"/>
      <c r="C1391" s="295">
        <v>0.697357</v>
      </c>
      <c r="D1391" s="295"/>
    </row>
    <row r="1392" spans="1:4" x14ac:dyDescent="0.2">
      <c r="A1392" s="295">
        <v>0.46912399999999999</v>
      </c>
      <c r="B1392" s="295"/>
      <c r="C1392" s="295">
        <v>0.69727939999999999</v>
      </c>
      <c r="D1392" s="295"/>
    </row>
    <row r="1393" spans="1:4" x14ac:dyDescent="0.2">
      <c r="A1393" s="295">
        <v>0.46904380000000001</v>
      </c>
      <c r="B1393" s="295"/>
      <c r="C1393" s="295">
        <v>0.69716909999999999</v>
      </c>
      <c r="D1393" s="295"/>
    </row>
    <row r="1394" spans="1:4" x14ac:dyDescent="0.2">
      <c r="A1394" s="295">
        <v>0.46897709999999998</v>
      </c>
      <c r="B1394" s="295"/>
      <c r="C1394" s="295">
        <v>0.69706100000000004</v>
      </c>
      <c r="D1394" s="295"/>
    </row>
    <row r="1395" spans="1:4" x14ac:dyDescent="0.2">
      <c r="A1395" s="295">
        <v>0.46891050000000001</v>
      </c>
      <c r="B1395" s="295"/>
      <c r="C1395" s="295">
        <v>0.69703669999999995</v>
      </c>
      <c r="D1395" s="295"/>
    </row>
    <row r="1396" spans="1:4" x14ac:dyDescent="0.2">
      <c r="A1396" s="295">
        <v>0.468885</v>
      </c>
      <c r="B1396" s="295"/>
      <c r="C1396" s="295">
        <v>0.69698700000000002</v>
      </c>
      <c r="D1396" s="295"/>
    </row>
    <row r="1397" spans="1:4" x14ac:dyDescent="0.2">
      <c r="A1397" s="295">
        <v>0.46875699999999998</v>
      </c>
      <c r="B1397" s="295"/>
      <c r="C1397" s="295">
        <v>0.69689440000000002</v>
      </c>
      <c r="D1397" s="295"/>
    </row>
    <row r="1398" spans="1:4" x14ac:dyDescent="0.2">
      <c r="A1398" s="295">
        <v>0.46868919999999997</v>
      </c>
      <c r="B1398" s="295"/>
      <c r="C1398" s="295">
        <v>0.69675169999999997</v>
      </c>
      <c r="D1398" s="295"/>
    </row>
    <row r="1399" spans="1:4" x14ac:dyDescent="0.2">
      <c r="A1399" s="295">
        <v>0.46858420000000001</v>
      </c>
      <c r="B1399" s="295"/>
      <c r="C1399" s="295">
        <v>0.69665580000000005</v>
      </c>
      <c r="D1399" s="295"/>
    </row>
    <row r="1400" spans="1:4" x14ac:dyDescent="0.2">
      <c r="A1400" s="295">
        <v>0.46851530000000002</v>
      </c>
      <c r="B1400" s="295"/>
      <c r="C1400" s="295">
        <v>0.69660089999999997</v>
      </c>
      <c r="D1400" s="295"/>
    </row>
    <row r="1401" spans="1:4" x14ac:dyDescent="0.2">
      <c r="A1401" s="295">
        <v>0.4683408</v>
      </c>
      <c r="B1401" s="295"/>
      <c r="C1401" s="295">
        <v>0.69653600000000004</v>
      </c>
      <c r="D1401" s="295"/>
    </row>
    <row r="1402" spans="1:4" x14ac:dyDescent="0.2">
      <c r="A1402" s="295">
        <v>0.46821439999999998</v>
      </c>
      <c r="B1402" s="295"/>
      <c r="C1402" s="295">
        <v>0.69637979999999999</v>
      </c>
      <c r="D1402" s="295"/>
    </row>
    <row r="1403" spans="1:4" x14ac:dyDescent="0.2">
      <c r="A1403" s="295">
        <v>0.46817599999999998</v>
      </c>
      <c r="B1403" s="295"/>
      <c r="C1403" s="295">
        <v>0.69629039999999998</v>
      </c>
      <c r="D1403" s="295"/>
    </row>
    <row r="1404" spans="1:4" x14ac:dyDescent="0.2">
      <c r="A1404" s="295">
        <v>0.46812140000000002</v>
      </c>
      <c r="B1404" s="295"/>
      <c r="C1404" s="295">
        <v>0.69623179999999996</v>
      </c>
      <c r="D1404" s="295"/>
    </row>
    <row r="1405" spans="1:4" x14ac:dyDescent="0.2">
      <c r="A1405" s="295">
        <v>0.46801510000000002</v>
      </c>
      <c r="B1405" s="295"/>
      <c r="C1405" s="295">
        <v>0.69611579999999995</v>
      </c>
      <c r="D1405" s="295"/>
    </row>
    <row r="1406" spans="1:4" x14ac:dyDescent="0.2">
      <c r="A1406" s="295">
        <v>0.468003</v>
      </c>
      <c r="B1406" s="295"/>
      <c r="C1406" s="295">
        <v>0.69599359999999999</v>
      </c>
      <c r="D1406" s="295"/>
    </row>
    <row r="1407" spans="1:4" x14ac:dyDescent="0.2">
      <c r="A1407" s="295">
        <v>0.46788400000000002</v>
      </c>
      <c r="B1407" s="295"/>
      <c r="C1407" s="295">
        <v>0.69574650000000005</v>
      </c>
      <c r="D1407" s="295"/>
    </row>
    <row r="1408" spans="1:4" x14ac:dyDescent="0.2">
      <c r="A1408" s="295">
        <v>0.46783140000000001</v>
      </c>
      <c r="B1408" s="295"/>
      <c r="C1408" s="295">
        <v>0.69572049999999996</v>
      </c>
      <c r="D1408" s="295"/>
    </row>
    <row r="1409" spans="1:4" x14ac:dyDescent="0.2">
      <c r="A1409" s="295">
        <v>0.46772370000000002</v>
      </c>
      <c r="B1409" s="295"/>
      <c r="C1409" s="295">
        <v>0.69560069999999996</v>
      </c>
      <c r="D1409" s="295"/>
    </row>
    <row r="1410" spans="1:4" x14ac:dyDescent="0.2">
      <c r="A1410" s="295">
        <v>0.4676438</v>
      </c>
      <c r="B1410" s="295"/>
      <c r="C1410" s="295">
        <v>0.69554819999999995</v>
      </c>
      <c r="D1410" s="295"/>
    </row>
    <row r="1411" spans="1:4" x14ac:dyDescent="0.2">
      <c r="A1411" s="295">
        <v>0.46755150000000001</v>
      </c>
      <c r="B1411" s="295"/>
      <c r="C1411" s="295">
        <v>0.69548049999999995</v>
      </c>
      <c r="D1411" s="295"/>
    </row>
    <row r="1412" spans="1:4" x14ac:dyDescent="0.2">
      <c r="A1412" s="295">
        <v>0.46748830000000002</v>
      </c>
      <c r="B1412" s="295"/>
      <c r="C1412" s="295">
        <v>0.69539819999999997</v>
      </c>
      <c r="D1412" s="295"/>
    </row>
    <row r="1413" spans="1:4" x14ac:dyDescent="0.2">
      <c r="A1413" s="295">
        <v>0.46739710000000001</v>
      </c>
      <c r="B1413" s="295"/>
      <c r="C1413" s="295">
        <v>0.69527539999999999</v>
      </c>
      <c r="D1413" s="295"/>
    </row>
    <row r="1414" spans="1:4" x14ac:dyDescent="0.2">
      <c r="A1414" s="295">
        <v>0.46729939999999998</v>
      </c>
      <c r="B1414" s="295"/>
      <c r="C1414" s="295">
        <v>0.69520999999999999</v>
      </c>
      <c r="D1414" s="295"/>
    </row>
    <row r="1415" spans="1:4" x14ac:dyDescent="0.2">
      <c r="A1415" s="295">
        <v>0.46717049999999999</v>
      </c>
      <c r="B1415" s="295"/>
      <c r="C1415" s="295">
        <v>0.69508159999999997</v>
      </c>
      <c r="D1415" s="295"/>
    </row>
    <row r="1416" spans="1:4" x14ac:dyDescent="0.2">
      <c r="A1416" s="295">
        <v>0.46714460000000002</v>
      </c>
      <c r="B1416" s="295"/>
      <c r="C1416" s="295">
        <v>0.69496239999999998</v>
      </c>
      <c r="D1416" s="295"/>
    </row>
    <row r="1417" spans="1:4" x14ac:dyDescent="0.2">
      <c r="A1417" s="295">
        <v>0.46710380000000001</v>
      </c>
      <c r="B1417" s="295"/>
      <c r="C1417" s="295">
        <v>0.694886</v>
      </c>
      <c r="D1417" s="295"/>
    </row>
    <row r="1418" spans="1:4" x14ac:dyDescent="0.2">
      <c r="A1418" s="295">
        <v>0.46703270000000002</v>
      </c>
      <c r="B1418" s="295"/>
      <c r="C1418" s="295">
        <v>0.69480799999999998</v>
      </c>
      <c r="D1418" s="295"/>
    </row>
    <row r="1419" spans="1:4" x14ac:dyDescent="0.2">
      <c r="A1419" s="295">
        <v>0.46695300000000001</v>
      </c>
      <c r="B1419" s="295"/>
      <c r="C1419" s="295">
        <v>0.69475549999999997</v>
      </c>
      <c r="D1419" s="295"/>
    </row>
    <row r="1420" spans="1:4" x14ac:dyDescent="0.2">
      <c r="A1420" s="295">
        <v>0.46688809999999997</v>
      </c>
      <c r="B1420" s="295"/>
      <c r="C1420" s="295">
        <v>0.69463640000000004</v>
      </c>
      <c r="D1420" s="295"/>
    </row>
    <row r="1421" spans="1:4" x14ac:dyDescent="0.2">
      <c r="A1421" s="295">
        <v>0.46680559999999999</v>
      </c>
      <c r="B1421" s="295"/>
      <c r="C1421" s="295">
        <v>0.6945848</v>
      </c>
      <c r="D1421" s="295"/>
    </row>
    <row r="1422" spans="1:4" x14ac:dyDescent="0.2">
      <c r="A1422" s="295">
        <v>0.46673809999999999</v>
      </c>
      <c r="B1422" s="295"/>
      <c r="C1422" s="295">
        <v>0.69445100000000004</v>
      </c>
      <c r="D1422" s="295"/>
    </row>
    <row r="1423" spans="1:4" x14ac:dyDescent="0.2">
      <c r="A1423" s="295">
        <v>0.46667029999999998</v>
      </c>
      <c r="B1423" s="295"/>
      <c r="C1423" s="295">
        <v>0.69437320000000002</v>
      </c>
      <c r="D1423" s="295"/>
    </row>
    <row r="1424" spans="1:4" x14ac:dyDescent="0.2">
      <c r="A1424" s="295">
        <v>0.46658179999999999</v>
      </c>
      <c r="B1424" s="295"/>
      <c r="C1424" s="295">
        <v>0.69429399999999997</v>
      </c>
      <c r="D1424" s="295"/>
    </row>
    <row r="1425" spans="1:4" x14ac:dyDescent="0.2">
      <c r="A1425" s="295">
        <v>0.46646539999999997</v>
      </c>
      <c r="B1425" s="295"/>
      <c r="C1425" s="295">
        <v>0.69418519999999995</v>
      </c>
      <c r="D1425" s="295"/>
    </row>
    <row r="1426" spans="1:4" x14ac:dyDescent="0.2">
      <c r="A1426" s="295">
        <v>0.46636909999999998</v>
      </c>
      <c r="B1426" s="295"/>
      <c r="C1426" s="295">
        <v>0.69401539999999995</v>
      </c>
      <c r="D1426" s="295"/>
    </row>
    <row r="1427" spans="1:4" x14ac:dyDescent="0.2">
      <c r="A1427" s="295">
        <v>0.46616439999999998</v>
      </c>
      <c r="B1427" s="295"/>
      <c r="C1427" s="295">
        <v>0.6938898</v>
      </c>
      <c r="D1427" s="295"/>
    </row>
    <row r="1428" spans="1:4" x14ac:dyDescent="0.2">
      <c r="A1428" s="295">
        <v>0.46606989999999998</v>
      </c>
      <c r="B1428" s="295"/>
      <c r="C1428" s="295">
        <v>0.69376380000000004</v>
      </c>
      <c r="D1428" s="295"/>
    </row>
    <row r="1429" spans="1:4" x14ac:dyDescent="0.2">
      <c r="A1429" s="295">
        <v>0.46598129999999999</v>
      </c>
      <c r="B1429" s="295"/>
      <c r="C1429" s="295">
        <v>0.69361870000000003</v>
      </c>
      <c r="D1429" s="295"/>
    </row>
    <row r="1430" spans="1:4" x14ac:dyDescent="0.2">
      <c r="A1430" s="295">
        <v>0.46590239999999999</v>
      </c>
      <c r="B1430" s="295"/>
      <c r="C1430" s="295">
        <v>0.69350339999999999</v>
      </c>
      <c r="D1430" s="295"/>
    </row>
    <row r="1431" spans="1:4" x14ac:dyDescent="0.2">
      <c r="A1431" s="295">
        <v>0.46580490000000002</v>
      </c>
      <c r="B1431" s="295"/>
      <c r="C1431" s="295">
        <v>0.69338200000000005</v>
      </c>
      <c r="D1431" s="295"/>
    </row>
    <row r="1432" spans="1:4" x14ac:dyDescent="0.2">
      <c r="A1432" s="295">
        <v>0.4657656</v>
      </c>
      <c r="B1432" s="295"/>
      <c r="C1432" s="295">
        <v>0.69331869999999995</v>
      </c>
      <c r="D1432" s="295"/>
    </row>
    <row r="1433" spans="1:4" x14ac:dyDescent="0.2">
      <c r="A1433" s="295">
        <v>0.46562569999999998</v>
      </c>
      <c r="B1433" s="295"/>
      <c r="C1433" s="295">
        <v>0.69326739999999998</v>
      </c>
      <c r="D1433" s="295"/>
    </row>
    <row r="1434" spans="1:4" x14ac:dyDescent="0.2">
      <c r="A1434" s="295">
        <v>0.46557219999999999</v>
      </c>
      <c r="B1434" s="295"/>
      <c r="C1434" s="295">
        <v>0.69320280000000001</v>
      </c>
      <c r="D1434" s="295"/>
    </row>
    <row r="1435" spans="1:4" x14ac:dyDescent="0.2">
      <c r="A1435" s="295">
        <v>0.46546090000000001</v>
      </c>
      <c r="B1435" s="295"/>
      <c r="C1435" s="295">
        <v>0.69312649999999998</v>
      </c>
      <c r="D1435" s="295"/>
    </row>
    <row r="1436" spans="1:4" x14ac:dyDescent="0.2">
      <c r="A1436" s="295">
        <v>0.46540959999999998</v>
      </c>
      <c r="B1436" s="295"/>
      <c r="C1436" s="295">
        <v>0.69300879999999998</v>
      </c>
      <c r="D1436" s="295"/>
    </row>
    <row r="1437" spans="1:4" x14ac:dyDescent="0.2">
      <c r="A1437" s="295">
        <v>0.46530149999999998</v>
      </c>
      <c r="B1437" s="295"/>
      <c r="C1437" s="295">
        <v>0.69295759999999995</v>
      </c>
      <c r="D1437" s="295"/>
    </row>
    <row r="1438" spans="1:4" x14ac:dyDescent="0.2">
      <c r="A1438" s="295">
        <v>0.46522180000000002</v>
      </c>
      <c r="B1438" s="295"/>
      <c r="C1438" s="295">
        <v>0.69278879999999998</v>
      </c>
      <c r="D1438" s="295"/>
    </row>
    <row r="1439" spans="1:4" x14ac:dyDescent="0.2">
      <c r="A1439" s="295">
        <v>0.4651421</v>
      </c>
      <c r="B1439" s="295"/>
      <c r="C1439" s="295">
        <v>0.69261229999999996</v>
      </c>
      <c r="D1439" s="295"/>
    </row>
    <row r="1440" spans="1:4" x14ac:dyDescent="0.2">
      <c r="A1440" s="295">
        <v>0.46507340000000003</v>
      </c>
      <c r="B1440" s="295"/>
      <c r="C1440" s="295">
        <v>0.69254910000000003</v>
      </c>
      <c r="D1440" s="295"/>
    </row>
    <row r="1441" spans="1:4" x14ac:dyDescent="0.2">
      <c r="A1441" s="295">
        <v>0.46503499999999998</v>
      </c>
      <c r="B1441" s="295"/>
      <c r="C1441" s="295">
        <v>0.69244050000000001</v>
      </c>
      <c r="D1441" s="295"/>
    </row>
    <row r="1442" spans="1:4" x14ac:dyDescent="0.2">
      <c r="A1442" s="295">
        <v>0.46495379999999997</v>
      </c>
      <c r="B1442" s="295"/>
      <c r="C1442" s="295">
        <v>0.69235869999999999</v>
      </c>
      <c r="D1442" s="295"/>
    </row>
    <row r="1443" spans="1:4" x14ac:dyDescent="0.2">
      <c r="A1443" s="295">
        <v>0.4648871</v>
      </c>
      <c r="B1443" s="295"/>
      <c r="C1443" s="295">
        <v>0.69226600000000005</v>
      </c>
      <c r="D1443" s="295"/>
    </row>
    <row r="1444" spans="1:4" x14ac:dyDescent="0.2">
      <c r="A1444" s="295">
        <v>0.46486159999999999</v>
      </c>
      <c r="B1444" s="295"/>
      <c r="C1444" s="295">
        <v>0.6922391</v>
      </c>
      <c r="D1444" s="295"/>
    </row>
    <row r="1445" spans="1:4" x14ac:dyDescent="0.2">
      <c r="A1445" s="295">
        <v>0.4647925</v>
      </c>
      <c r="B1445" s="295"/>
      <c r="C1445" s="295">
        <v>0.6921313</v>
      </c>
      <c r="D1445" s="295"/>
    </row>
    <row r="1446" spans="1:4" x14ac:dyDescent="0.2">
      <c r="A1446" s="295">
        <v>0.46475169999999999</v>
      </c>
      <c r="B1446" s="295"/>
      <c r="C1446" s="295">
        <v>0.69203859999999995</v>
      </c>
      <c r="D1446" s="295"/>
    </row>
    <row r="1447" spans="1:4" x14ac:dyDescent="0.2">
      <c r="A1447" s="295">
        <v>0.4646478</v>
      </c>
      <c r="B1447" s="295"/>
      <c r="C1447" s="295">
        <v>0.69190980000000002</v>
      </c>
      <c r="D1447" s="295"/>
    </row>
    <row r="1448" spans="1:4" x14ac:dyDescent="0.2">
      <c r="A1448" s="295">
        <v>0.46457110000000001</v>
      </c>
      <c r="B1448" s="295"/>
      <c r="C1448" s="295">
        <v>0.69181689999999996</v>
      </c>
      <c r="D1448" s="295"/>
    </row>
    <row r="1449" spans="1:4" x14ac:dyDescent="0.2">
      <c r="A1449" s="295">
        <v>0.4644761</v>
      </c>
      <c r="B1449" s="295"/>
      <c r="C1449" s="295">
        <v>0.69173549999999995</v>
      </c>
      <c r="D1449" s="295"/>
    </row>
    <row r="1450" spans="1:4" x14ac:dyDescent="0.2">
      <c r="A1450" s="295">
        <v>0.46439829999999999</v>
      </c>
      <c r="B1450" s="295"/>
      <c r="C1450" s="295">
        <v>0.69165810000000005</v>
      </c>
      <c r="D1450" s="295"/>
    </row>
    <row r="1451" spans="1:4" x14ac:dyDescent="0.2">
      <c r="A1451" s="295">
        <v>0.4643736</v>
      </c>
      <c r="B1451" s="295"/>
      <c r="C1451" s="295">
        <v>0.69159230000000005</v>
      </c>
      <c r="D1451" s="295"/>
    </row>
    <row r="1452" spans="1:4" x14ac:dyDescent="0.2">
      <c r="A1452" s="295">
        <v>0.46433259999999998</v>
      </c>
      <c r="B1452" s="295"/>
      <c r="C1452" s="295">
        <v>0.69153960000000003</v>
      </c>
      <c r="D1452" s="295"/>
    </row>
    <row r="1453" spans="1:4" x14ac:dyDescent="0.2">
      <c r="A1453" s="295">
        <v>0.4642366</v>
      </c>
      <c r="B1453" s="295"/>
      <c r="C1453" s="295">
        <v>0.69147420000000004</v>
      </c>
      <c r="D1453" s="295"/>
    </row>
    <row r="1454" spans="1:4" x14ac:dyDescent="0.2">
      <c r="A1454" s="295">
        <v>0.46418549999999997</v>
      </c>
      <c r="B1454" s="295"/>
      <c r="C1454" s="295">
        <v>0.69134569999999995</v>
      </c>
      <c r="D1454" s="295"/>
    </row>
    <row r="1455" spans="1:4" x14ac:dyDescent="0.2">
      <c r="A1455" s="295">
        <v>0.46412039999999999</v>
      </c>
      <c r="B1455" s="295"/>
      <c r="C1455" s="295">
        <v>0.69129580000000002</v>
      </c>
      <c r="D1455" s="295"/>
    </row>
    <row r="1456" spans="1:4" x14ac:dyDescent="0.2">
      <c r="A1456" s="295">
        <v>0.46406429999999999</v>
      </c>
      <c r="B1456" s="295"/>
      <c r="C1456" s="295">
        <v>0.69122830000000002</v>
      </c>
      <c r="D1456" s="295"/>
    </row>
    <row r="1457" spans="1:4" x14ac:dyDescent="0.2">
      <c r="A1457" s="295">
        <v>0.46401160000000002</v>
      </c>
      <c r="B1457" s="295"/>
      <c r="C1457" s="295">
        <v>0.69118789999999997</v>
      </c>
      <c r="D1457" s="295"/>
    </row>
    <row r="1458" spans="1:4" x14ac:dyDescent="0.2">
      <c r="A1458" s="295">
        <v>0.46394540000000001</v>
      </c>
      <c r="B1458" s="295"/>
      <c r="C1458" s="295">
        <v>0.69115020000000005</v>
      </c>
      <c r="D1458" s="295"/>
    </row>
    <row r="1459" spans="1:4" x14ac:dyDescent="0.2">
      <c r="A1459" s="295">
        <v>0.46382329999999999</v>
      </c>
      <c r="B1459" s="295"/>
      <c r="C1459" s="295">
        <v>0.69109659999999995</v>
      </c>
      <c r="D1459" s="295"/>
    </row>
    <row r="1460" spans="1:4" x14ac:dyDescent="0.2">
      <c r="A1460" s="295">
        <v>0.46354990000000001</v>
      </c>
      <c r="B1460" s="295"/>
      <c r="C1460" s="295">
        <v>0.69104290000000002</v>
      </c>
      <c r="D1460" s="295"/>
    </row>
    <row r="1461" spans="1:4" x14ac:dyDescent="0.2">
      <c r="A1461" s="295">
        <v>0.46337899999999999</v>
      </c>
      <c r="B1461" s="295"/>
      <c r="C1461" s="295">
        <v>0.69098649999999995</v>
      </c>
      <c r="D1461" s="295"/>
    </row>
    <row r="1462" spans="1:4" x14ac:dyDescent="0.2">
      <c r="A1462" s="295">
        <v>0.46325880000000003</v>
      </c>
      <c r="B1462" s="295"/>
      <c r="C1462" s="295">
        <v>0.69091849999999999</v>
      </c>
      <c r="D1462" s="295"/>
    </row>
    <row r="1463" spans="1:4" x14ac:dyDescent="0.2">
      <c r="A1463" s="295">
        <v>0.46319260000000001</v>
      </c>
      <c r="B1463" s="295"/>
      <c r="C1463" s="295">
        <v>0.6908533</v>
      </c>
      <c r="D1463" s="295"/>
    </row>
    <row r="1464" spans="1:4" x14ac:dyDescent="0.2">
      <c r="A1464" s="295">
        <v>0.4631228</v>
      </c>
      <c r="B1464" s="295"/>
      <c r="C1464" s="295">
        <v>0.69077540000000004</v>
      </c>
      <c r="D1464" s="295"/>
    </row>
    <row r="1465" spans="1:4" x14ac:dyDescent="0.2">
      <c r="A1465" s="295">
        <v>0.4631092</v>
      </c>
      <c r="B1465" s="295"/>
      <c r="C1465" s="295">
        <v>0.69070699999999996</v>
      </c>
      <c r="D1465" s="295"/>
    </row>
    <row r="1466" spans="1:4" x14ac:dyDescent="0.2">
      <c r="A1466" s="295">
        <v>0.4629877</v>
      </c>
      <c r="B1466" s="295"/>
      <c r="C1466" s="295">
        <v>0.69058889999999995</v>
      </c>
      <c r="D1466" s="295"/>
    </row>
    <row r="1467" spans="1:4" x14ac:dyDescent="0.2">
      <c r="A1467" s="295">
        <v>0.46293709999999999</v>
      </c>
      <c r="B1467" s="295"/>
      <c r="C1467" s="295">
        <v>0.69050920000000005</v>
      </c>
      <c r="D1467" s="295"/>
    </row>
    <row r="1468" spans="1:4" x14ac:dyDescent="0.2">
      <c r="A1468" s="295">
        <v>0.46288400000000002</v>
      </c>
      <c r="B1468" s="295"/>
      <c r="C1468" s="295">
        <v>0.6904711</v>
      </c>
      <c r="D1468" s="295"/>
    </row>
    <row r="1469" spans="1:4" x14ac:dyDescent="0.2">
      <c r="A1469" s="295">
        <v>0.46277079999999998</v>
      </c>
      <c r="B1469" s="295"/>
      <c r="C1469" s="295">
        <v>0.6903591</v>
      </c>
      <c r="D1469" s="295"/>
    </row>
    <row r="1470" spans="1:4" x14ac:dyDescent="0.2">
      <c r="A1470" s="295">
        <v>0.46274530000000003</v>
      </c>
      <c r="B1470" s="295"/>
      <c r="C1470" s="295">
        <v>0.69023080000000003</v>
      </c>
      <c r="D1470" s="295"/>
    </row>
    <row r="1471" spans="1:4" x14ac:dyDescent="0.2">
      <c r="A1471" s="295">
        <v>0.46266550000000001</v>
      </c>
      <c r="B1471" s="295"/>
      <c r="C1471" s="295">
        <v>0.69018780000000002</v>
      </c>
      <c r="D1471" s="295"/>
    </row>
    <row r="1472" spans="1:4" x14ac:dyDescent="0.2">
      <c r="A1472" s="295">
        <v>0.46254040000000002</v>
      </c>
      <c r="B1472" s="295"/>
      <c r="C1472" s="295">
        <v>0.69015150000000003</v>
      </c>
      <c r="D1472" s="295"/>
    </row>
    <row r="1473" spans="1:4" x14ac:dyDescent="0.2">
      <c r="A1473" s="295">
        <v>0.46246100000000001</v>
      </c>
      <c r="B1473" s="295"/>
      <c r="C1473" s="295">
        <v>0.69004929999999998</v>
      </c>
      <c r="D1473" s="295"/>
    </row>
    <row r="1474" spans="1:4" x14ac:dyDescent="0.2">
      <c r="A1474" s="295">
        <v>0.46238119999999999</v>
      </c>
      <c r="B1474" s="295"/>
      <c r="C1474" s="295">
        <v>0.68994049999999996</v>
      </c>
      <c r="D1474" s="295"/>
    </row>
    <row r="1475" spans="1:4" x14ac:dyDescent="0.2">
      <c r="A1475" s="295">
        <v>0.46227770000000001</v>
      </c>
      <c r="B1475" s="295"/>
      <c r="C1475" s="295">
        <v>0.68984990000000002</v>
      </c>
      <c r="D1475" s="295"/>
    </row>
    <row r="1476" spans="1:4" x14ac:dyDescent="0.2">
      <c r="A1476" s="295">
        <v>0.4621827</v>
      </c>
      <c r="B1476" s="295"/>
      <c r="C1476" s="295">
        <v>0.68970889999999996</v>
      </c>
      <c r="D1476" s="295"/>
    </row>
    <row r="1477" spans="1:4" x14ac:dyDescent="0.2">
      <c r="A1477" s="295">
        <v>0.46214440000000001</v>
      </c>
      <c r="B1477" s="295"/>
      <c r="C1477" s="295">
        <v>0.68961680000000003</v>
      </c>
      <c r="D1477" s="295"/>
    </row>
    <row r="1478" spans="1:4" x14ac:dyDescent="0.2">
      <c r="A1478" s="295">
        <v>0.46210400000000001</v>
      </c>
      <c r="B1478" s="295"/>
      <c r="C1478" s="295">
        <v>0.68953969999999998</v>
      </c>
      <c r="D1478" s="295"/>
    </row>
    <row r="1479" spans="1:4" x14ac:dyDescent="0.2">
      <c r="A1479" s="295">
        <v>0.46204099999999998</v>
      </c>
      <c r="B1479" s="295"/>
      <c r="C1479" s="295">
        <v>0.68950180000000005</v>
      </c>
      <c r="D1479" s="295"/>
    </row>
    <row r="1480" spans="1:4" x14ac:dyDescent="0.2">
      <c r="A1480" s="295">
        <v>0.46197579999999999</v>
      </c>
      <c r="B1480" s="295"/>
      <c r="C1480" s="295">
        <v>0.68930650000000004</v>
      </c>
      <c r="D1480" s="295"/>
    </row>
    <row r="1481" spans="1:4" x14ac:dyDescent="0.2">
      <c r="A1481" s="295">
        <v>0.46187129999999998</v>
      </c>
      <c r="B1481" s="295"/>
      <c r="C1481" s="295">
        <v>0.68925320000000001</v>
      </c>
      <c r="D1481" s="295"/>
    </row>
    <row r="1482" spans="1:4" x14ac:dyDescent="0.2">
      <c r="A1482" s="295">
        <v>0.46181610000000001</v>
      </c>
      <c r="B1482" s="295"/>
      <c r="C1482" s="295">
        <v>0.68919810000000004</v>
      </c>
      <c r="D1482" s="295"/>
    </row>
    <row r="1483" spans="1:4" x14ac:dyDescent="0.2">
      <c r="A1483" s="295">
        <v>0.46173599999999998</v>
      </c>
      <c r="B1483" s="295"/>
      <c r="C1483" s="295">
        <v>0.68913599999999997</v>
      </c>
      <c r="D1483" s="295"/>
    </row>
    <row r="1484" spans="1:4" x14ac:dyDescent="0.2">
      <c r="A1484" s="295">
        <v>0.46169569999999999</v>
      </c>
      <c r="B1484" s="295"/>
      <c r="C1484" s="295">
        <v>0.6890674</v>
      </c>
      <c r="D1484" s="295"/>
    </row>
    <row r="1485" spans="1:4" x14ac:dyDescent="0.2">
      <c r="A1485" s="295">
        <v>0.46158130000000003</v>
      </c>
      <c r="B1485" s="295"/>
      <c r="C1485" s="295">
        <v>0.6889805</v>
      </c>
      <c r="D1485" s="295"/>
    </row>
    <row r="1486" spans="1:4" x14ac:dyDescent="0.2">
      <c r="A1486" s="295">
        <v>0.4615303</v>
      </c>
      <c r="B1486" s="295"/>
      <c r="C1486" s="295">
        <v>0.68892330000000002</v>
      </c>
      <c r="D1486" s="295"/>
    </row>
    <row r="1487" spans="1:4" x14ac:dyDescent="0.2">
      <c r="A1487" s="295">
        <v>0.46143630000000002</v>
      </c>
      <c r="B1487" s="295"/>
      <c r="C1487" s="295">
        <v>0.68879060000000003</v>
      </c>
      <c r="D1487" s="295"/>
    </row>
    <row r="1488" spans="1:4" x14ac:dyDescent="0.2">
      <c r="A1488" s="295">
        <v>0.46137270000000002</v>
      </c>
      <c r="B1488" s="295"/>
      <c r="C1488" s="295">
        <v>0.68868620000000003</v>
      </c>
      <c r="D1488" s="295"/>
    </row>
    <row r="1489" spans="1:4" x14ac:dyDescent="0.2">
      <c r="A1489" s="295">
        <v>0.46135999999999999</v>
      </c>
      <c r="B1489" s="295"/>
      <c r="C1489" s="295">
        <v>0.68862270000000003</v>
      </c>
      <c r="D1489" s="295"/>
    </row>
    <row r="1490" spans="1:4" x14ac:dyDescent="0.2">
      <c r="A1490" s="295">
        <v>0.46130549999999998</v>
      </c>
      <c r="B1490" s="295"/>
      <c r="C1490" s="295">
        <v>0.68852029999999997</v>
      </c>
      <c r="D1490" s="295"/>
    </row>
    <row r="1491" spans="1:4" x14ac:dyDescent="0.2">
      <c r="A1491" s="295">
        <v>0.46115509999999998</v>
      </c>
      <c r="B1491" s="295"/>
      <c r="C1491" s="295">
        <v>0.68844360000000004</v>
      </c>
      <c r="D1491" s="295"/>
    </row>
    <row r="1492" spans="1:4" x14ac:dyDescent="0.2">
      <c r="A1492" s="295">
        <v>0.46106140000000001</v>
      </c>
      <c r="B1492" s="295"/>
      <c r="C1492" s="295">
        <v>0.68839130000000004</v>
      </c>
      <c r="D1492" s="295"/>
    </row>
    <row r="1493" spans="1:4" x14ac:dyDescent="0.2">
      <c r="A1493" s="295">
        <v>0.46098</v>
      </c>
      <c r="B1493" s="295"/>
      <c r="C1493" s="295">
        <v>0.68828339999999999</v>
      </c>
      <c r="D1493" s="295"/>
    </row>
    <row r="1494" spans="1:4" x14ac:dyDescent="0.2">
      <c r="A1494" s="295">
        <v>0.46088810000000002</v>
      </c>
      <c r="B1494" s="295"/>
      <c r="C1494" s="295">
        <v>0.68816920000000004</v>
      </c>
      <c r="D1494" s="295"/>
    </row>
    <row r="1495" spans="1:4" x14ac:dyDescent="0.2">
      <c r="A1495" s="295">
        <v>0.46080729999999998</v>
      </c>
      <c r="B1495" s="295"/>
      <c r="C1495" s="295">
        <v>0.68811630000000001</v>
      </c>
      <c r="D1495" s="295"/>
    </row>
    <row r="1496" spans="1:4" x14ac:dyDescent="0.2">
      <c r="A1496" s="295">
        <v>0.4607002</v>
      </c>
      <c r="B1496" s="295"/>
      <c r="C1496" s="295">
        <v>0.68794860000000002</v>
      </c>
      <c r="D1496" s="295"/>
    </row>
    <row r="1497" spans="1:4" x14ac:dyDescent="0.2">
      <c r="A1497" s="295">
        <v>0.46052369999999998</v>
      </c>
      <c r="B1497" s="295"/>
      <c r="C1497" s="295">
        <v>0.68784100000000004</v>
      </c>
      <c r="D1497" s="295"/>
    </row>
    <row r="1498" spans="1:4" x14ac:dyDescent="0.2">
      <c r="A1498" s="295">
        <v>0.46041680000000001</v>
      </c>
      <c r="B1498" s="295"/>
      <c r="C1498" s="295">
        <v>0.68776680000000001</v>
      </c>
      <c r="D1498" s="295"/>
    </row>
    <row r="1499" spans="1:4" x14ac:dyDescent="0.2">
      <c r="A1499" s="295">
        <v>0.46039000000000002</v>
      </c>
      <c r="B1499" s="295"/>
      <c r="C1499" s="295">
        <v>0.68766510000000003</v>
      </c>
      <c r="D1499" s="295"/>
    </row>
    <row r="1500" spans="1:4" x14ac:dyDescent="0.2">
      <c r="A1500" s="295">
        <v>0.46031309999999998</v>
      </c>
      <c r="B1500" s="295"/>
      <c r="C1500" s="295">
        <v>0.68758529999999995</v>
      </c>
      <c r="D1500" s="295"/>
    </row>
    <row r="1501" spans="1:4" x14ac:dyDescent="0.2">
      <c r="A1501" s="295">
        <v>0.46019379999999999</v>
      </c>
      <c r="B1501" s="295"/>
      <c r="C1501" s="295">
        <v>0.68749260000000001</v>
      </c>
      <c r="D1501" s="295"/>
    </row>
    <row r="1502" spans="1:4" x14ac:dyDescent="0.2">
      <c r="A1502" s="295">
        <v>0.46014450000000001</v>
      </c>
      <c r="B1502" s="295"/>
      <c r="C1502" s="295">
        <v>0.68744400000000006</v>
      </c>
      <c r="D1502" s="295"/>
    </row>
    <row r="1503" spans="1:4" x14ac:dyDescent="0.2">
      <c r="A1503" s="295">
        <v>0.46005390000000002</v>
      </c>
      <c r="B1503" s="295"/>
      <c r="C1503" s="295">
        <v>0.68730959999999997</v>
      </c>
      <c r="D1503" s="295"/>
    </row>
    <row r="1504" spans="1:4" x14ac:dyDescent="0.2">
      <c r="A1504" s="295">
        <v>0.45998850000000002</v>
      </c>
      <c r="B1504" s="295"/>
      <c r="C1504" s="295">
        <v>0.68724470000000004</v>
      </c>
      <c r="D1504" s="295"/>
    </row>
    <row r="1505" spans="1:4" x14ac:dyDescent="0.2">
      <c r="A1505" s="295">
        <v>0.45993460000000003</v>
      </c>
      <c r="B1505" s="295"/>
      <c r="C1505" s="295">
        <v>0.68712189999999995</v>
      </c>
      <c r="D1505" s="295"/>
    </row>
    <row r="1506" spans="1:4" x14ac:dyDescent="0.2">
      <c r="A1506" s="295">
        <v>0.45985599999999999</v>
      </c>
      <c r="B1506" s="295"/>
      <c r="C1506" s="295">
        <v>0.68704149999999997</v>
      </c>
      <c r="D1506" s="295"/>
    </row>
    <row r="1507" spans="1:4" x14ac:dyDescent="0.2">
      <c r="A1507" s="295">
        <v>0.45980140000000003</v>
      </c>
      <c r="B1507" s="295"/>
      <c r="C1507" s="295">
        <v>0.68700340000000004</v>
      </c>
      <c r="D1507" s="295"/>
    </row>
    <row r="1508" spans="1:4" x14ac:dyDescent="0.2">
      <c r="A1508" s="295">
        <v>0.45967960000000002</v>
      </c>
      <c r="B1508" s="295"/>
      <c r="C1508" s="295">
        <v>0.68693680000000001</v>
      </c>
      <c r="D1508" s="295"/>
    </row>
    <row r="1509" spans="1:4" x14ac:dyDescent="0.2">
      <c r="A1509" s="295">
        <v>0.45966760000000001</v>
      </c>
      <c r="B1509" s="295"/>
      <c r="C1509" s="295">
        <v>0.686782</v>
      </c>
      <c r="D1509" s="295"/>
    </row>
    <row r="1510" spans="1:4" x14ac:dyDescent="0.2">
      <c r="A1510" s="295">
        <v>0.45951690000000001</v>
      </c>
      <c r="B1510" s="295"/>
      <c r="C1510" s="295">
        <v>0.68674170000000001</v>
      </c>
      <c r="D1510" s="295"/>
    </row>
    <row r="1511" spans="1:4" x14ac:dyDescent="0.2">
      <c r="A1511" s="295">
        <v>0.45945039999999998</v>
      </c>
      <c r="B1511" s="295"/>
      <c r="C1511" s="295">
        <v>0.68669029999999998</v>
      </c>
      <c r="D1511" s="295"/>
    </row>
    <row r="1512" spans="1:4" x14ac:dyDescent="0.2">
      <c r="A1512" s="295">
        <v>0.45933000000000002</v>
      </c>
      <c r="B1512" s="295"/>
      <c r="C1512" s="295">
        <v>0.68660969999999999</v>
      </c>
      <c r="D1512" s="295"/>
    </row>
    <row r="1513" spans="1:4" x14ac:dyDescent="0.2">
      <c r="A1513" s="295">
        <v>0.4592598</v>
      </c>
      <c r="B1513" s="295"/>
      <c r="C1513" s="295">
        <v>0.68651289999999998</v>
      </c>
      <c r="D1513" s="295"/>
    </row>
    <row r="1514" spans="1:4" x14ac:dyDescent="0.2">
      <c r="A1514" s="295">
        <v>0.45920870000000003</v>
      </c>
      <c r="B1514" s="295"/>
      <c r="C1514" s="295">
        <v>0.68641050000000003</v>
      </c>
      <c r="D1514" s="295"/>
    </row>
    <row r="1515" spans="1:4" x14ac:dyDescent="0.2">
      <c r="A1515" s="295">
        <v>0.45911160000000001</v>
      </c>
      <c r="B1515" s="295"/>
      <c r="C1515" s="295">
        <v>0.68634309999999998</v>
      </c>
      <c r="D1515" s="295"/>
    </row>
    <row r="1516" spans="1:4" x14ac:dyDescent="0.2">
      <c r="A1516" s="295">
        <v>0.45909949999999999</v>
      </c>
      <c r="B1516" s="295"/>
      <c r="C1516" s="295">
        <v>0.68622090000000002</v>
      </c>
      <c r="D1516" s="295"/>
    </row>
    <row r="1517" spans="1:4" x14ac:dyDescent="0.2">
      <c r="A1517" s="295">
        <v>0.4590571</v>
      </c>
      <c r="B1517" s="295"/>
      <c r="C1517" s="295">
        <v>0.68620630000000005</v>
      </c>
      <c r="D1517" s="295"/>
    </row>
    <row r="1518" spans="1:4" x14ac:dyDescent="0.2">
      <c r="A1518" s="295">
        <v>0.45897919999999998</v>
      </c>
      <c r="B1518" s="295"/>
      <c r="C1518" s="295">
        <v>0.68608780000000003</v>
      </c>
      <c r="D1518" s="295"/>
    </row>
    <row r="1519" spans="1:4" x14ac:dyDescent="0.2">
      <c r="A1519" s="295">
        <v>0.45884999999999998</v>
      </c>
      <c r="B1519" s="295"/>
      <c r="C1519" s="295">
        <v>0.6859904</v>
      </c>
      <c r="D1519" s="295"/>
    </row>
    <row r="1520" spans="1:4" x14ac:dyDescent="0.2">
      <c r="A1520" s="295">
        <v>0.45880900000000002</v>
      </c>
      <c r="B1520" s="295"/>
      <c r="C1520" s="295">
        <v>0.68588260000000001</v>
      </c>
      <c r="D1520" s="295"/>
    </row>
    <row r="1521" spans="1:4" x14ac:dyDescent="0.2">
      <c r="A1521" s="295">
        <v>0.45872740000000001</v>
      </c>
      <c r="B1521" s="295"/>
      <c r="C1521" s="295">
        <v>0.68573300000000004</v>
      </c>
      <c r="D1521" s="295"/>
    </row>
    <row r="1522" spans="1:4" x14ac:dyDescent="0.2">
      <c r="A1522" s="295">
        <v>0.45858539999999998</v>
      </c>
      <c r="B1522" s="295"/>
      <c r="C1522" s="295">
        <v>0.68564270000000005</v>
      </c>
      <c r="D1522" s="295"/>
    </row>
    <row r="1523" spans="1:4" x14ac:dyDescent="0.2">
      <c r="A1523" s="295">
        <v>0.45850829999999998</v>
      </c>
      <c r="B1523" s="295"/>
      <c r="C1523" s="295">
        <v>0.6855194</v>
      </c>
      <c r="D1523" s="295"/>
    </row>
    <row r="1524" spans="1:4" x14ac:dyDescent="0.2">
      <c r="A1524" s="295">
        <v>0.45841700000000002</v>
      </c>
      <c r="B1524" s="295"/>
      <c r="C1524" s="295">
        <v>0.68544179999999999</v>
      </c>
      <c r="D1524" s="295"/>
    </row>
    <row r="1525" spans="1:4" x14ac:dyDescent="0.2">
      <c r="A1525" s="295">
        <v>0.45836280000000001</v>
      </c>
      <c r="B1525" s="295"/>
      <c r="C1525" s="295">
        <v>0.68539059999999996</v>
      </c>
      <c r="D1525" s="295"/>
    </row>
    <row r="1526" spans="1:4" x14ac:dyDescent="0.2">
      <c r="A1526" s="295">
        <v>0.4581944</v>
      </c>
      <c r="B1526" s="295"/>
      <c r="C1526" s="295">
        <v>0.68528670000000003</v>
      </c>
      <c r="D1526" s="295"/>
    </row>
    <row r="1527" spans="1:4" x14ac:dyDescent="0.2">
      <c r="A1527" s="295">
        <v>0.45813989999999999</v>
      </c>
      <c r="B1527" s="295"/>
      <c r="C1527" s="295">
        <v>0.68521989999999999</v>
      </c>
      <c r="D1527" s="295"/>
    </row>
    <row r="1528" spans="1:4" x14ac:dyDescent="0.2">
      <c r="A1528" s="295">
        <v>0.45810050000000002</v>
      </c>
      <c r="B1528" s="295"/>
      <c r="C1528" s="295">
        <v>0.68513179999999996</v>
      </c>
      <c r="D1528" s="295"/>
    </row>
    <row r="1529" spans="1:4" x14ac:dyDescent="0.2">
      <c r="A1529" s="295">
        <v>0.45800580000000002</v>
      </c>
      <c r="B1529" s="295"/>
      <c r="C1529" s="295">
        <v>0.68510510000000002</v>
      </c>
      <c r="D1529" s="295"/>
    </row>
    <row r="1530" spans="1:4" x14ac:dyDescent="0.2">
      <c r="A1530" s="295">
        <v>0.45796179999999997</v>
      </c>
      <c r="B1530" s="295"/>
      <c r="C1530" s="295">
        <v>0.68502490000000005</v>
      </c>
      <c r="D1530" s="295"/>
    </row>
    <row r="1531" spans="1:4" x14ac:dyDescent="0.2">
      <c r="A1531" s="295">
        <v>0.45786840000000001</v>
      </c>
      <c r="B1531" s="295"/>
      <c r="C1531" s="295">
        <v>0.68494670000000002</v>
      </c>
      <c r="D1531" s="295"/>
    </row>
    <row r="1532" spans="1:4" x14ac:dyDescent="0.2">
      <c r="A1532" s="295">
        <v>0.45784049999999998</v>
      </c>
      <c r="B1532" s="295"/>
      <c r="C1532" s="295">
        <v>0.68479869999999998</v>
      </c>
      <c r="D1532" s="295"/>
    </row>
    <row r="1533" spans="1:4" x14ac:dyDescent="0.2">
      <c r="A1533" s="295">
        <v>0.45773839999999999</v>
      </c>
      <c r="B1533" s="295"/>
      <c r="C1533" s="295">
        <v>0.68470059999999999</v>
      </c>
      <c r="D1533" s="295"/>
    </row>
    <row r="1534" spans="1:4" x14ac:dyDescent="0.2">
      <c r="A1534" s="295">
        <v>0.4576926</v>
      </c>
      <c r="B1534" s="295"/>
      <c r="C1534" s="295">
        <v>0.68460699999999997</v>
      </c>
      <c r="D1534" s="295"/>
    </row>
    <row r="1535" spans="1:4" x14ac:dyDescent="0.2">
      <c r="A1535" s="295">
        <v>0.4576172</v>
      </c>
      <c r="B1535" s="295"/>
      <c r="C1535" s="295">
        <v>0.68455200000000005</v>
      </c>
      <c r="D1535" s="295"/>
    </row>
    <row r="1536" spans="1:4" x14ac:dyDescent="0.2">
      <c r="A1536" s="295">
        <v>0.45751960000000003</v>
      </c>
      <c r="B1536" s="295"/>
      <c r="C1536" s="295">
        <v>0.68448569999999997</v>
      </c>
      <c r="D1536" s="295"/>
    </row>
    <row r="1537" spans="1:4" x14ac:dyDescent="0.2">
      <c r="A1537" s="295">
        <v>0.45741470000000001</v>
      </c>
      <c r="B1537" s="295"/>
      <c r="C1537" s="295">
        <v>0.68444749999999999</v>
      </c>
      <c r="D1537" s="295"/>
    </row>
    <row r="1538" spans="1:4" x14ac:dyDescent="0.2">
      <c r="A1538" s="295">
        <v>0.45728390000000002</v>
      </c>
      <c r="B1538" s="295"/>
      <c r="C1538" s="295">
        <v>0.68433330000000003</v>
      </c>
      <c r="D1538" s="295"/>
    </row>
    <row r="1539" spans="1:4" x14ac:dyDescent="0.2">
      <c r="A1539" s="295">
        <v>0.45723999999999998</v>
      </c>
      <c r="B1539" s="295"/>
      <c r="C1539" s="295">
        <v>0.68422550000000004</v>
      </c>
      <c r="D1539" s="295"/>
    </row>
    <row r="1540" spans="1:4" x14ac:dyDescent="0.2">
      <c r="A1540" s="295">
        <v>0.45719650000000001</v>
      </c>
      <c r="B1540" s="295"/>
      <c r="C1540" s="295">
        <v>0.68413480000000004</v>
      </c>
      <c r="D1540" s="295"/>
    </row>
    <row r="1541" spans="1:4" x14ac:dyDescent="0.2">
      <c r="A1541" s="295">
        <v>0.45711790000000002</v>
      </c>
      <c r="B1541" s="295"/>
      <c r="C1541" s="295">
        <v>0.68408400000000003</v>
      </c>
      <c r="D1541" s="295"/>
    </row>
    <row r="1542" spans="1:4" x14ac:dyDescent="0.2">
      <c r="A1542" s="295">
        <v>0.45703759999999999</v>
      </c>
      <c r="B1542" s="295"/>
      <c r="C1542" s="295">
        <v>0.68391829999999998</v>
      </c>
      <c r="D1542" s="295"/>
    </row>
    <row r="1543" spans="1:4" x14ac:dyDescent="0.2">
      <c r="A1543" s="295">
        <v>0.45701079999999999</v>
      </c>
      <c r="B1543" s="295"/>
      <c r="C1543" s="295">
        <v>0.68387770000000003</v>
      </c>
      <c r="D1543" s="295"/>
    </row>
    <row r="1544" spans="1:4" x14ac:dyDescent="0.2">
      <c r="A1544" s="295">
        <v>0.45694050000000003</v>
      </c>
      <c r="B1544" s="295"/>
      <c r="C1544" s="295">
        <v>0.68384840000000002</v>
      </c>
      <c r="D1544" s="295"/>
    </row>
    <row r="1545" spans="1:4" x14ac:dyDescent="0.2">
      <c r="A1545" s="295">
        <v>0.45688689999999998</v>
      </c>
      <c r="B1545" s="295"/>
      <c r="C1545" s="295">
        <v>0.68379630000000002</v>
      </c>
      <c r="D1545" s="295"/>
    </row>
    <row r="1546" spans="1:4" x14ac:dyDescent="0.2">
      <c r="A1546" s="295">
        <v>0.45685969999999998</v>
      </c>
      <c r="B1546" s="295"/>
      <c r="C1546" s="295">
        <v>0.68375569999999997</v>
      </c>
      <c r="D1546" s="295"/>
    </row>
    <row r="1547" spans="1:4" x14ac:dyDescent="0.2">
      <c r="A1547" s="295">
        <v>0.45674340000000002</v>
      </c>
      <c r="B1547" s="295"/>
      <c r="C1547" s="295">
        <v>0.68371660000000001</v>
      </c>
      <c r="D1547" s="295"/>
    </row>
    <row r="1548" spans="1:4" x14ac:dyDescent="0.2">
      <c r="A1548" s="295">
        <v>0.45657399999999998</v>
      </c>
      <c r="B1548" s="295"/>
      <c r="C1548" s="295">
        <v>0.68363739999999995</v>
      </c>
      <c r="D1548" s="295"/>
    </row>
    <row r="1549" spans="1:4" x14ac:dyDescent="0.2">
      <c r="A1549" s="295">
        <v>0.45652100000000001</v>
      </c>
      <c r="B1549" s="295"/>
      <c r="C1549" s="295">
        <v>0.68354429999999999</v>
      </c>
      <c r="D1549" s="295"/>
    </row>
    <row r="1550" spans="1:4" x14ac:dyDescent="0.2">
      <c r="A1550" s="295">
        <v>0.45646750000000003</v>
      </c>
      <c r="B1550" s="295"/>
      <c r="C1550" s="295">
        <v>0.68349590000000005</v>
      </c>
      <c r="D1550" s="295"/>
    </row>
    <row r="1551" spans="1:4" x14ac:dyDescent="0.2">
      <c r="A1551" s="295">
        <v>0.4564143</v>
      </c>
      <c r="B1551" s="295"/>
      <c r="C1551" s="295">
        <v>0.68342780000000003</v>
      </c>
      <c r="D1551" s="295"/>
    </row>
    <row r="1552" spans="1:4" x14ac:dyDescent="0.2">
      <c r="A1552" s="295">
        <v>0.45634999999999998</v>
      </c>
      <c r="B1552" s="295"/>
      <c r="C1552" s="295">
        <v>0.6832897</v>
      </c>
      <c r="D1552" s="295"/>
    </row>
    <row r="1553" spans="1:4" x14ac:dyDescent="0.2">
      <c r="A1553" s="295">
        <v>0.45622289999999999</v>
      </c>
      <c r="B1553" s="295"/>
      <c r="C1553" s="295">
        <v>0.68321109999999996</v>
      </c>
      <c r="D1553" s="295"/>
    </row>
    <row r="1554" spans="1:4" x14ac:dyDescent="0.2">
      <c r="A1554" s="295">
        <v>0.45611990000000002</v>
      </c>
      <c r="B1554" s="295"/>
      <c r="C1554" s="295">
        <v>0.68317110000000003</v>
      </c>
      <c r="D1554" s="295"/>
    </row>
    <row r="1555" spans="1:4" x14ac:dyDescent="0.2">
      <c r="A1555" s="295">
        <v>0.45602330000000002</v>
      </c>
      <c r="B1555" s="295"/>
      <c r="C1555" s="295">
        <v>0.68309560000000002</v>
      </c>
      <c r="D1555" s="295"/>
    </row>
    <row r="1556" spans="1:4" x14ac:dyDescent="0.2">
      <c r="A1556" s="295">
        <v>0.4559667</v>
      </c>
      <c r="B1556" s="295"/>
      <c r="C1556" s="295">
        <v>0.68308230000000003</v>
      </c>
      <c r="D1556" s="295"/>
    </row>
    <row r="1557" spans="1:4" x14ac:dyDescent="0.2">
      <c r="A1557" s="295">
        <v>0.45593990000000001</v>
      </c>
      <c r="B1557" s="295"/>
      <c r="C1557" s="295">
        <v>0.68291449999999998</v>
      </c>
      <c r="D1557" s="295"/>
    </row>
    <row r="1558" spans="1:4" x14ac:dyDescent="0.2">
      <c r="A1558" s="295">
        <v>0.45583360000000001</v>
      </c>
      <c r="B1558" s="295"/>
      <c r="C1558" s="295">
        <v>0.68284959999999995</v>
      </c>
      <c r="D1558" s="295"/>
    </row>
    <row r="1559" spans="1:4" x14ac:dyDescent="0.2">
      <c r="A1559" s="295">
        <v>0.4557794</v>
      </c>
      <c r="B1559" s="295"/>
      <c r="C1559" s="295">
        <v>0.68275260000000004</v>
      </c>
      <c r="D1559" s="295"/>
    </row>
    <row r="1560" spans="1:4" x14ac:dyDescent="0.2">
      <c r="A1560" s="295">
        <v>0.45574150000000002</v>
      </c>
      <c r="B1560" s="295"/>
      <c r="C1560" s="295">
        <v>0.68265240000000005</v>
      </c>
      <c r="D1560" s="295"/>
    </row>
    <row r="1561" spans="1:4" x14ac:dyDescent="0.2">
      <c r="A1561" s="295">
        <v>0.4556596</v>
      </c>
      <c r="B1561" s="295"/>
      <c r="C1561" s="295">
        <v>0.68253620000000004</v>
      </c>
      <c r="D1561" s="295"/>
    </row>
    <row r="1562" spans="1:4" x14ac:dyDescent="0.2">
      <c r="A1562" s="295">
        <v>0.45556740000000001</v>
      </c>
      <c r="B1562" s="295"/>
      <c r="C1562" s="295">
        <v>0.68251059999999997</v>
      </c>
      <c r="D1562" s="295"/>
    </row>
    <row r="1563" spans="1:4" x14ac:dyDescent="0.2">
      <c r="A1563" s="295">
        <v>0.45550069999999998</v>
      </c>
      <c r="B1563" s="295"/>
      <c r="C1563" s="295">
        <v>0.68244199999999999</v>
      </c>
      <c r="D1563" s="295"/>
    </row>
    <row r="1564" spans="1:4" x14ac:dyDescent="0.2">
      <c r="A1564" s="295">
        <v>0.45542060000000001</v>
      </c>
      <c r="B1564" s="295"/>
      <c r="C1564" s="295">
        <v>0.68236079999999999</v>
      </c>
      <c r="D1564" s="295"/>
    </row>
    <row r="1565" spans="1:4" x14ac:dyDescent="0.2">
      <c r="A1565" s="295">
        <v>0.45535680000000001</v>
      </c>
      <c r="B1565" s="295"/>
      <c r="C1565" s="295">
        <v>0.68229530000000005</v>
      </c>
      <c r="D1565" s="295"/>
    </row>
    <row r="1566" spans="1:4" x14ac:dyDescent="0.2">
      <c r="A1566" s="295">
        <v>0.45530399999999999</v>
      </c>
      <c r="B1566" s="295"/>
      <c r="C1566" s="295">
        <v>0.68220530000000001</v>
      </c>
      <c r="D1566" s="295"/>
    </row>
    <row r="1567" spans="1:4" x14ac:dyDescent="0.2">
      <c r="A1567" s="295">
        <v>0.45525120000000002</v>
      </c>
      <c r="B1567" s="295"/>
      <c r="C1567" s="295">
        <v>0.68205930000000003</v>
      </c>
      <c r="D1567" s="295"/>
    </row>
    <row r="1568" spans="1:4" x14ac:dyDescent="0.2">
      <c r="A1568" s="295">
        <v>0.45518589999999998</v>
      </c>
      <c r="B1568" s="295"/>
      <c r="C1568" s="295">
        <v>0.68188959999999998</v>
      </c>
      <c r="D1568" s="295"/>
    </row>
    <row r="1569" spans="1:4" x14ac:dyDescent="0.2">
      <c r="A1569" s="295">
        <v>0.45516109999999999</v>
      </c>
      <c r="B1569" s="295"/>
      <c r="C1569" s="295">
        <v>0.68178729999999999</v>
      </c>
      <c r="D1569" s="295"/>
    </row>
    <row r="1570" spans="1:4" x14ac:dyDescent="0.2">
      <c r="A1570" s="295">
        <v>0.45514840000000001</v>
      </c>
      <c r="B1570" s="295"/>
      <c r="C1570" s="295">
        <v>0.68167489999999997</v>
      </c>
      <c r="D1570" s="295"/>
    </row>
    <row r="1571" spans="1:4" x14ac:dyDescent="0.2">
      <c r="A1571" s="295">
        <v>0.45502219999999999</v>
      </c>
      <c r="B1571" s="295"/>
      <c r="C1571" s="295">
        <v>0.68163470000000004</v>
      </c>
      <c r="D1571" s="295"/>
    </row>
    <row r="1572" spans="1:4" x14ac:dyDescent="0.2">
      <c r="A1572" s="295">
        <v>0.45493339999999999</v>
      </c>
      <c r="B1572" s="295"/>
      <c r="C1572" s="295">
        <v>0.68152120000000005</v>
      </c>
      <c r="D1572" s="295"/>
    </row>
    <row r="1573" spans="1:4" x14ac:dyDescent="0.2">
      <c r="A1573" s="295">
        <v>0.45489259999999998</v>
      </c>
      <c r="B1573" s="295"/>
      <c r="C1573" s="295">
        <v>0.68135270000000003</v>
      </c>
      <c r="D1573" s="295"/>
    </row>
    <row r="1574" spans="1:4" x14ac:dyDescent="0.2">
      <c r="A1574" s="295">
        <v>0.45480199999999998</v>
      </c>
      <c r="B1574" s="295"/>
      <c r="C1574" s="295">
        <v>0.68130040000000003</v>
      </c>
      <c r="D1574" s="295"/>
    </row>
    <row r="1575" spans="1:4" x14ac:dyDescent="0.2">
      <c r="A1575" s="295">
        <v>0.45474870000000001</v>
      </c>
      <c r="B1575" s="295"/>
      <c r="C1575" s="295">
        <v>0.68120919999999996</v>
      </c>
      <c r="D1575" s="295"/>
    </row>
    <row r="1576" spans="1:4" x14ac:dyDescent="0.2">
      <c r="A1576" s="295">
        <v>0.45460339999999999</v>
      </c>
      <c r="B1576" s="295"/>
      <c r="C1576" s="295">
        <v>0.68108109999999999</v>
      </c>
      <c r="D1576" s="295"/>
    </row>
    <row r="1577" spans="1:4" x14ac:dyDescent="0.2">
      <c r="A1577" s="295">
        <v>0.45450869999999999</v>
      </c>
      <c r="B1577" s="295"/>
      <c r="C1577" s="295">
        <v>0.68101769999999995</v>
      </c>
      <c r="D1577" s="295"/>
    </row>
    <row r="1578" spans="1:4" x14ac:dyDescent="0.2">
      <c r="A1578" s="295">
        <v>0.45440560000000002</v>
      </c>
      <c r="B1578" s="295"/>
      <c r="C1578" s="295">
        <v>0.6809385</v>
      </c>
      <c r="D1578" s="295"/>
    </row>
    <row r="1579" spans="1:4" x14ac:dyDescent="0.2">
      <c r="A1579" s="295">
        <v>0.45432529999999999</v>
      </c>
      <c r="B1579" s="295"/>
      <c r="C1579" s="295">
        <v>0.68087120000000001</v>
      </c>
      <c r="D1579" s="295"/>
    </row>
    <row r="1580" spans="1:4" x14ac:dyDescent="0.2">
      <c r="A1580" s="295">
        <v>0.45423520000000001</v>
      </c>
      <c r="B1580" s="295"/>
      <c r="C1580" s="295">
        <v>0.68083090000000002</v>
      </c>
      <c r="D1580" s="295"/>
    </row>
    <row r="1581" spans="1:4" x14ac:dyDescent="0.2">
      <c r="A1581" s="295">
        <v>0.45417459999999998</v>
      </c>
      <c r="B1581" s="295"/>
      <c r="C1581" s="295">
        <v>0.68073879999999998</v>
      </c>
      <c r="D1581" s="295"/>
    </row>
    <row r="1582" spans="1:4" x14ac:dyDescent="0.2">
      <c r="A1582" s="295">
        <v>0.45416260000000003</v>
      </c>
      <c r="B1582" s="295"/>
      <c r="C1582" s="295">
        <v>0.68068379999999995</v>
      </c>
      <c r="D1582" s="295"/>
    </row>
    <row r="1583" spans="1:4" x14ac:dyDescent="0.2">
      <c r="A1583" s="295">
        <v>0.45410590000000001</v>
      </c>
      <c r="B1583" s="295"/>
      <c r="C1583" s="295">
        <v>0.68059000000000003</v>
      </c>
      <c r="D1583" s="295"/>
    </row>
    <row r="1584" spans="1:4" x14ac:dyDescent="0.2">
      <c r="A1584" s="295">
        <v>0.45406600000000003</v>
      </c>
      <c r="B1584" s="295"/>
      <c r="C1584" s="295">
        <v>0.68052460000000004</v>
      </c>
      <c r="D1584" s="295"/>
    </row>
    <row r="1585" spans="1:4" x14ac:dyDescent="0.2">
      <c r="A1585" s="295">
        <v>0.45402920000000002</v>
      </c>
      <c r="B1585" s="295"/>
      <c r="C1585" s="295">
        <v>0.68044680000000002</v>
      </c>
      <c r="D1585" s="295"/>
    </row>
    <row r="1586" spans="1:4" x14ac:dyDescent="0.2">
      <c r="A1586" s="295">
        <v>0.45392280000000002</v>
      </c>
      <c r="B1586" s="295"/>
      <c r="C1586" s="295">
        <v>0.68036839999999998</v>
      </c>
      <c r="D1586" s="295"/>
    </row>
    <row r="1587" spans="1:4" x14ac:dyDescent="0.2">
      <c r="A1587" s="295">
        <v>0.45388289999999998</v>
      </c>
      <c r="B1587" s="295"/>
      <c r="C1587" s="295">
        <v>0.68031719999999996</v>
      </c>
      <c r="D1587" s="295"/>
    </row>
    <row r="1588" spans="1:4" x14ac:dyDescent="0.2">
      <c r="A1588" s="295">
        <v>0.45384259999999998</v>
      </c>
      <c r="B1588" s="295"/>
      <c r="C1588" s="295">
        <v>0.68027919999999997</v>
      </c>
      <c r="D1588" s="295"/>
    </row>
    <row r="1589" spans="1:4" x14ac:dyDescent="0.2">
      <c r="A1589" s="295">
        <v>0.4536869</v>
      </c>
      <c r="B1589" s="295"/>
      <c r="C1589" s="295">
        <v>0.6802241</v>
      </c>
      <c r="D1589" s="295"/>
    </row>
    <row r="1590" spans="1:4" x14ac:dyDescent="0.2">
      <c r="A1590" s="295">
        <v>0.45362019999999997</v>
      </c>
      <c r="B1590" s="295"/>
      <c r="C1590" s="295">
        <v>0.68010519999999997</v>
      </c>
      <c r="D1590" s="295"/>
    </row>
    <row r="1591" spans="1:4" x14ac:dyDescent="0.2">
      <c r="A1591" s="295">
        <v>0.45359189999999999</v>
      </c>
      <c r="B1591" s="295"/>
      <c r="C1591" s="295">
        <v>0.68006650000000002</v>
      </c>
      <c r="D1591" s="295"/>
    </row>
    <row r="1592" spans="1:4" x14ac:dyDescent="0.2">
      <c r="A1592" s="295">
        <v>0.45352520000000002</v>
      </c>
      <c r="B1592" s="295"/>
      <c r="C1592" s="295">
        <v>0.68004109999999995</v>
      </c>
      <c r="D1592" s="295"/>
    </row>
    <row r="1593" spans="1:4" x14ac:dyDescent="0.2">
      <c r="A1593" s="295">
        <v>0.45347219999999999</v>
      </c>
      <c r="B1593" s="295"/>
      <c r="C1593" s="295">
        <v>0.68000309999999997</v>
      </c>
      <c r="D1593" s="295"/>
    </row>
    <row r="1594" spans="1:4" x14ac:dyDescent="0.2">
      <c r="A1594" s="295">
        <v>0.45336530000000003</v>
      </c>
      <c r="B1594" s="295"/>
      <c r="C1594" s="295">
        <v>0.67990910000000004</v>
      </c>
      <c r="D1594" s="295"/>
    </row>
    <row r="1595" spans="1:4" x14ac:dyDescent="0.2">
      <c r="A1595" s="295">
        <v>0.45324589999999998</v>
      </c>
      <c r="B1595" s="295"/>
      <c r="C1595" s="295">
        <v>0.67984219999999995</v>
      </c>
      <c r="D1595" s="295"/>
    </row>
    <row r="1596" spans="1:4" x14ac:dyDescent="0.2">
      <c r="A1596" s="295">
        <v>0.45317960000000002</v>
      </c>
      <c r="B1596" s="295"/>
      <c r="C1596" s="295">
        <v>0.67975059999999998</v>
      </c>
      <c r="D1596" s="295"/>
    </row>
    <row r="1597" spans="1:4" x14ac:dyDescent="0.2">
      <c r="A1597" s="295">
        <v>0.45310089999999997</v>
      </c>
      <c r="B1597" s="295"/>
      <c r="C1597" s="295">
        <v>0.67969659999999998</v>
      </c>
      <c r="D1597" s="295"/>
    </row>
    <row r="1598" spans="1:4" x14ac:dyDescent="0.2">
      <c r="A1598" s="295">
        <v>0.45300679999999999</v>
      </c>
      <c r="B1598" s="295"/>
      <c r="C1598" s="295">
        <v>0.67965540000000002</v>
      </c>
      <c r="D1598" s="295"/>
    </row>
    <row r="1599" spans="1:4" x14ac:dyDescent="0.2">
      <c r="A1599" s="295">
        <v>0.452901</v>
      </c>
      <c r="B1599" s="295"/>
      <c r="C1599" s="295">
        <v>0.67961629999999995</v>
      </c>
      <c r="D1599" s="295"/>
    </row>
    <row r="1600" spans="1:4" x14ac:dyDescent="0.2">
      <c r="A1600" s="295">
        <v>0.45287559999999999</v>
      </c>
      <c r="B1600" s="295"/>
      <c r="C1600" s="295">
        <v>0.67956369999999999</v>
      </c>
      <c r="D1600" s="295"/>
    </row>
    <row r="1601" spans="1:4" x14ac:dyDescent="0.2">
      <c r="A1601" s="295">
        <v>0.45282359999999999</v>
      </c>
      <c r="B1601" s="295"/>
      <c r="C1601" s="295">
        <v>0.67952460000000003</v>
      </c>
      <c r="D1601" s="295"/>
    </row>
    <row r="1602" spans="1:4" x14ac:dyDescent="0.2">
      <c r="A1602" s="295">
        <v>0.45275490000000002</v>
      </c>
      <c r="B1602" s="295"/>
      <c r="C1602" s="295">
        <v>0.67938960000000004</v>
      </c>
      <c r="D1602" s="295"/>
    </row>
    <row r="1603" spans="1:4" x14ac:dyDescent="0.2">
      <c r="A1603" s="295">
        <v>0.45260899999999998</v>
      </c>
      <c r="B1603" s="295"/>
      <c r="C1603" s="295">
        <v>0.67927179999999998</v>
      </c>
      <c r="D1603" s="295"/>
    </row>
    <row r="1604" spans="1:4" x14ac:dyDescent="0.2">
      <c r="A1604" s="295">
        <v>0.45253100000000002</v>
      </c>
      <c r="B1604" s="295"/>
      <c r="C1604" s="295">
        <v>0.67922300000000002</v>
      </c>
      <c r="D1604" s="295"/>
    </row>
    <row r="1605" spans="1:4" x14ac:dyDescent="0.2">
      <c r="A1605" s="295">
        <v>0.45247900000000002</v>
      </c>
      <c r="B1605" s="295"/>
      <c r="C1605" s="295">
        <v>0.67915729999999996</v>
      </c>
      <c r="D1605" s="295"/>
    </row>
    <row r="1606" spans="1:4" x14ac:dyDescent="0.2">
      <c r="A1606" s="295">
        <v>0.45245180000000002</v>
      </c>
      <c r="B1606" s="295"/>
      <c r="C1606" s="295">
        <v>0.67908959999999996</v>
      </c>
      <c r="D1606" s="295"/>
    </row>
    <row r="1607" spans="1:4" x14ac:dyDescent="0.2">
      <c r="A1607" s="295">
        <v>0.45241300000000001</v>
      </c>
      <c r="B1607" s="295"/>
      <c r="C1607" s="295">
        <v>0.67901029999999996</v>
      </c>
      <c r="D1607" s="295"/>
    </row>
    <row r="1608" spans="1:4" x14ac:dyDescent="0.2">
      <c r="A1608" s="295">
        <v>0.45230379999999998</v>
      </c>
      <c r="B1608" s="295"/>
      <c r="C1608" s="295">
        <v>0.67886349999999995</v>
      </c>
      <c r="D1608" s="295"/>
    </row>
    <row r="1609" spans="1:4" x14ac:dyDescent="0.2">
      <c r="A1609" s="295">
        <v>0.4522371</v>
      </c>
      <c r="B1609" s="295"/>
      <c r="C1609" s="295">
        <v>0.67878249999999996</v>
      </c>
      <c r="D1609" s="295"/>
    </row>
    <row r="1610" spans="1:4" x14ac:dyDescent="0.2">
      <c r="A1610" s="295">
        <v>0.4521461</v>
      </c>
      <c r="B1610" s="295"/>
      <c r="C1610" s="295">
        <v>0.67867409999999995</v>
      </c>
      <c r="D1610" s="295"/>
    </row>
    <row r="1611" spans="1:4" x14ac:dyDescent="0.2">
      <c r="A1611" s="295">
        <v>0.4521213</v>
      </c>
      <c r="B1611" s="295"/>
      <c r="C1611" s="295">
        <v>0.67853940000000001</v>
      </c>
      <c r="D1611" s="295"/>
    </row>
    <row r="1612" spans="1:4" x14ac:dyDescent="0.2">
      <c r="A1612" s="295">
        <v>0.45205620000000002</v>
      </c>
      <c r="B1612" s="295"/>
      <c r="C1612" s="295">
        <v>0.67850069999999996</v>
      </c>
      <c r="D1612" s="295"/>
    </row>
    <row r="1613" spans="1:4" x14ac:dyDescent="0.2">
      <c r="A1613" s="295">
        <v>0.451988</v>
      </c>
      <c r="B1613" s="295"/>
      <c r="C1613" s="295">
        <v>0.67846260000000003</v>
      </c>
      <c r="D1613" s="295"/>
    </row>
    <row r="1614" spans="1:4" x14ac:dyDescent="0.2">
      <c r="A1614" s="295">
        <v>0.45187860000000002</v>
      </c>
      <c r="B1614" s="295"/>
      <c r="C1614" s="295">
        <v>0.67837250000000004</v>
      </c>
      <c r="D1614" s="295"/>
    </row>
    <row r="1615" spans="1:4" x14ac:dyDescent="0.2">
      <c r="A1615" s="295">
        <v>0.45184020000000003</v>
      </c>
      <c r="B1615" s="295"/>
      <c r="C1615" s="295">
        <v>0.67830690000000005</v>
      </c>
      <c r="D1615" s="295"/>
    </row>
    <row r="1616" spans="1:4" x14ac:dyDescent="0.2">
      <c r="A1616" s="295">
        <v>0.45175880000000002</v>
      </c>
      <c r="B1616" s="295"/>
      <c r="C1616" s="295">
        <v>0.67820389999999997</v>
      </c>
      <c r="D1616" s="295"/>
    </row>
    <row r="1617" spans="1:4" x14ac:dyDescent="0.2">
      <c r="A1617" s="295">
        <v>0.45170729999999998</v>
      </c>
      <c r="B1617" s="295"/>
      <c r="C1617" s="295">
        <v>0.67812519999999998</v>
      </c>
      <c r="D1617" s="295"/>
    </row>
    <row r="1618" spans="1:4" x14ac:dyDescent="0.2">
      <c r="A1618" s="295">
        <v>0.45168009999999997</v>
      </c>
      <c r="B1618" s="295"/>
      <c r="C1618" s="295">
        <v>0.67807360000000005</v>
      </c>
      <c r="D1618" s="295"/>
    </row>
    <row r="1619" spans="1:4" x14ac:dyDescent="0.2">
      <c r="A1619" s="295">
        <v>0.45161269999999998</v>
      </c>
      <c r="B1619" s="295"/>
      <c r="C1619" s="295">
        <v>0.67802229999999997</v>
      </c>
      <c r="D1619" s="295"/>
    </row>
    <row r="1620" spans="1:4" x14ac:dyDescent="0.2">
      <c r="A1620" s="295">
        <v>0.45157459999999999</v>
      </c>
      <c r="B1620" s="295"/>
      <c r="C1620" s="295">
        <v>0.67792140000000001</v>
      </c>
      <c r="D1620" s="295"/>
    </row>
    <row r="1621" spans="1:4" x14ac:dyDescent="0.2">
      <c r="A1621" s="295">
        <v>0.45147979999999999</v>
      </c>
      <c r="B1621" s="295"/>
      <c r="C1621" s="295">
        <v>0.67782149999999997</v>
      </c>
      <c r="D1621" s="295"/>
    </row>
    <row r="1622" spans="1:4" x14ac:dyDescent="0.2">
      <c r="A1622" s="295">
        <v>0.45140010000000003</v>
      </c>
      <c r="B1622" s="295"/>
      <c r="C1622" s="295">
        <v>0.67771780000000004</v>
      </c>
      <c r="D1622" s="295"/>
    </row>
    <row r="1623" spans="1:4" x14ac:dyDescent="0.2">
      <c r="A1623" s="295">
        <v>0.45130969999999998</v>
      </c>
      <c r="B1623" s="295"/>
      <c r="C1623" s="295">
        <v>0.67760450000000005</v>
      </c>
      <c r="D1623" s="295"/>
    </row>
    <row r="1624" spans="1:4" x14ac:dyDescent="0.2">
      <c r="A1624" s="295">
        <v>0.45125359999999998</v>
      </c>
      <c r="B1624" s="295"/>
      <c r="C1624" s="295">
        <v>0.6775272</v>
      </c>
      <c r="D1624" s="295"/>
    </row>
    <row r="1625" spans="1:4" x14ac:dyDescent="0.2">
      <c r="A1625" s="295">
        <v>0.4511733</v>
      </c>
      <c r="B1625" s="295"/>
      <c r="C1625" s="295">
        <v>0.67748719999999996</v>
      </c>
      <c r="D1625" s="295"/>
    </row>
    <row r="1626" spans="1:4" x14ac:dyDescent="0.2">
      <c r="A1626" s="295">
        <v>0.45110299999999998</v>
      </c>
      <c r="B1626" s="295"/>
      <c r="C1626" s="295">
        <v>0.67742290000000005</v>
      </c>
      <c r="D1626" s="295"/>
    </row>
    <row r="1627" spans="1:4" x14ac:dyDescent="0.2">
      <c r="A1627" s="295">
        <v>0.45103700000000002</v>
      </c>
      <c r="B1627" s="295"/>
      <c r="C1627" s="295">
        <v>0.67738399999999999</v>
      </c>
      <c r="D1627" s="295"/>
    </row>
    <row r="1628" spans="1:4" x14ac:dyDescent="0.2">
      <c r="A1628" s="295">
        <v>0.45099919999999999</v>
      </c>
      <c r="B1628" s="295"/>
      <c r="C1628" s="295">
        <v>0.6772475</v>
      </c>
      <c r="D1628" s="295"/>
    </row>
    <row r="1629" spans="1:4" x14ac:dyDescent="0.2">
      <c r="A1629" s="295">
        <v>0.45097350000000003</v>
      </c>
      <c r="B1629" s="295"/>
      <c r="C1629" s="295">
        <v>0.67716929999999997</v>
      </c>
      <c r="D1629" s="295"/>
    </row>
    <row r="1630" spans="1:4" x14ac:dyDescent="0.2">
      <c r="A1630" s="295">
        <v>0.45090580000000002</v>
      </c>
      <c r="B1630" s="295"/>
      <c r="C1630" s="295">
        <v>0.67701659999999997</v>
      </c>
      <c r="D1630" s="295"/>
    </row>
    <row r="1631" spans="1:4" x14ac:dyDescent="0.2">
      <c r="A1631" s="295">
        <v>0.45079279999999999</v>
      </c>
      <c r="B1631" s="295"/>
      <c r="C1631" s="295">
        <v>0.67696210000000001</v>
      </c>
      <c r="D1631" s="295"/>
    </row>
    <row r="1632" spans="1:4" x14ac:dyDescent="0.2">
      <c r="A1632" s="295">
        <v>0.45075399999999999</v>
      </c>
      <c r="B1632" s="295"/>
      <c r="C1632" s="295">
        <v>0.67692030000000003</v>
      </c>
      <c r="D1632" s="295"/>
    </row>
    <row r="1633" spans="1:4" x14ac:dyDescent="0.2">
      <c r="A1633" s="295">
        <v>0.45066070000000003</v>
      </c>
      <c r="B1633" s="295"/>
      <c r="C1633" s="295">
        <v>0.67682730000000002</v>
      </c>
      <c r="D1633" s="295"/>
    </row>
    <row r="1634" spans="1:4" x14ac:dyDescent="0.2">
      <c r="A1634" s="295">
        <v>0.45054899999999998</v>
      </c>
      <c r="B1634" s="295"/>
      <c r="C1634" s="295">
        <v>0.67673399999999995</v>
      </c>
      <c r="D1634" s="295"/>
    </row>
    <row r="1635" spans="1:4" x14ac:dyDescent="0.2">
      <c r="A1635" s="295">
        <v>0.45045459999999998</v>
      </c>
      <c r="B1635" s="295"/>
      <c r="C1635" s="295">
        <v>0.67664670000000005</v>
      </c>
      <c r="D1635" s="295"/>
    </row>
    <row r="1636" spans="1:4" x14ac:dyDescent="0.2">
      <c r="A1636" s="295">
        <v>0.45033260000000003</v>
      </c>
      <c r="B1636" s="295"/>
      <c r="C1636" s="295">
        <v>0.67660759999999998</v>
      </c>
      <c r="D1636" s="295"/>
    </row>
    <row r="1637" spans="1:4" x14ac:dyDescent="0.2">
      <c r="A1637" s="295">
        <v>0.45031949999999998</v>
      </c>
      <c r="B1637" s="295"/>
      <c r="C1637" s="295">
        <v>0.6764829</v>
      </c>
      <c r="D1637" s="295"/>
    </row>
    <row r="1638" spans="1:4" x14ac:dyDescent="0.2">
      <c r="A1638" s="295">
        <v>0.45027889999999998</v>
      </c>
      <c r="B1638" s="295"/>
      <c r="C1638" s="295">
        <v>0.67635979999999996</v>
      </c>
      <c r="D1638" s="295"/>
    </row>
    <row r="1639" spans="1:4" x14ac:dyDescent="0.2">
      <c r="A1639" s="295">
        <v>0.45023809999999997</v>
      </c>
      <c r="B1639" s="295"/>
      <c r="C1639" s="295">
        <v>0.67623239999999996</v>
      </c>
      <c r="D1639" s="295"/>
    </row>
    <row r="1640" spans="1:4" x14ac:dyDescent="0.2">
      <c r="A1640" s="295">
        <v>0.45012849999999999</v>
      </c>
      <c r="B1640" s="295"/>
      <c r="C1640" s="295">
        <v>0.67617769999999999</v>
      </c>
      <c r="D1640" s="295"/>
    </row>
    <row r="1641" spans="1:4" x14ac:dyDescent="0.2">
      <c r="A1641" s="295">
        <v>0.45006940000000001</v>
      </c>
      <c r="B1641" s="295"/>
      <c r="C1641" s="295">
        <v>0.67604410000000004</v>
      </c>
      <c r="D1641" s="295"/>
    </row>
    <row r="1642" spans="1:4" x14ac:dyDescent="0.2">
      <c r="A1642" s="295">
        <v>0.44996350000000002</v>
      </c>
      <c r="B1642" s="295"/>
      <c r="C1642" s="295">
        <v>0.67595400000000005</v>
      </c>
      <c r="D1642" s="295"/>
    </row>
    <row r="1643" spans="1:4" x14ac:dyDescent="0.2">
      <c r="A1643" s="295">
        <v>0.44988620000000001</v>
      </c>
      <c r="B1643" s="295"/>
      <c r="C1643" s="295">
        <v>0.6758651</v>
      </c>
      <c r="D1643" s="295"/>
    </row>
    <row r="1644" spans="1:4" x14ac:dyDescent="0.2">
      <c r="A1644" s="295">
        <v>0.44981979999999999</v>
      </c>
      <c r="B1644" s="295"/>
      <c r="C1644" s="295">
        <v>0.67578340000000003</v>
      </c>
      <c r="D1644" s="295"/>
    </row>
    <row r="1645" spans="1:4" x14ac:dyDescent="0.2">
      <c r="A1645" s="295">
        <v>0.44972770000000001</v>
      </c>
      <c r="B1645" s="295"/>
      <c r="C1645" s="295">
        <v>0.67574409999999996</v>
      </c>
      <c r="D1645" s="295"/>
    </row>
    <row r="1646" spans="1:4" x14ac:dyDescent="0.2">
      <c r="A1646" s="295">
        <v>0.44962210000000002</v>
      </c>
      <c r="B1646" s="295"/>
      <c r="C1646" s="295">
        <v>0.67559950000000002</v>
      </c>
      <c r="D1646" s="295"/>
    </row>
    <row r="1647" spans="1:4" x14ac:dyDescent="0.2">
      <c r="A1647" s="295">
        <v>0.44954430000000001</v>
      </c>
      <c r="B1647" s="295"/>
      <c r="C1647" s="295">
        <v>0.6755198</v>
      </c>
      <c r="D1647" s="295"/>
    </row>
    <row r="1648" spans="1:4" x14ac:dyDescent="0.2">
      <c r="A1648" s="295">
        <v>0.44943929999999999</v>
      </c>
      <c r="B1648" s="295"/>
      <c r="C1648" s="295">
        <v>0.67538989999999999</v>
      </c>
      <c r="D1648" s="295"/>
    </row>
    <row r="1649" spans="1:4" x14ac:dyDescent="0.2">
      <c r="A1649" s="295">
        <v>0.44933070000000003</v>
      </c>
      <c r="B1649" s="295"/>
      <c r="C1649" s="295">
        <v>0.67525440000000003</v>
      </c>
      <c r="D1649" s="295"/>
    </row>
    <row r="1650" spans="1:4" x14ac:dyDescent="0.2">
      <c r="A1650" s="295">
        <v>0.44924839999999999</v>
      </c>
      <c r="B1650" s="295"/>
      <c r="C1650" s="295">
        <v>0.67524220000000001</v>
      </c>
      <c r="D1650" s="295"/>
    </row>
    <row r="1651" spans="1:4" x14ac:dyDescent="0.2">
      <c r="A1651" s="295">
        <v>0.4491675</v>
      </c>
      <c r="B1651" s="295"/>
      <c r="C1651" s="295">
        <v>0.67521509999999996</v>
      </c>
      <c r="D1651" s="295"/>
    </row>
    <row r="1652" spans="1:4" x14ac:dyDescent="0.2">
      <c r="A1652" s="295">
        <v>0.44910109999999998</v>
      </c>
      <c r="B1652" s="295"/>
      <c r="C1652" s="295">
        <v>0.67513880000000004</v>
      </c>
      <c r="D1652" s="295"/>
    </row>
    <row r="1653" spans="1:4" x14ac:dyDescent="0.2">
      <c r="A1653" s="295">
        <v>0.44899600000000001</v>
      </c>
      <c r="B1653" s="295"/>
      <c r="C1653" s="295">
        <v>0.67511279999999996</v>
      </c>
      <c r="D1653" s="295"/>
    </row>
    <row r="1654" spans="1:4" x14ac:dyDescent="0.2">
      <c r="A1654" s="295">
        <v>0.44896920000000001</v>
      </c>
      <c r="B1654" s="295"/>
      <c r="C1654" s="295">
        <v>0.67507300000000003</v>
      </c>
      <c r="D1654" s="295"/>
    </row>
    <row r="1655" spans="1:4" x14ac:dyDescent="0.2">
      <c r="A1655" s="295">
        <v>0.44892720000000003</v>
      </c>
      <c r="B1655" s="295"/>
      <c r="C1655" s="295">
        <v>0.67496420000000001</v>
      </c>
      <c r="D1655" s="295"/>
    </row>
    <row r="1656" spans="1:4" x14ac:dyDescent="0.2">
      <c r="A1656" s="295">
        <v>0.4488857</v>
      </c>
      <c r="B1656" s="295"/>
      <c r="C1656" s="295">
        <v>0.67486959999999996</v>
      </c>
      <c r="D1656" s="295"/>
    </row>
    <row r="1657" spans="1:4" x14ac:dyDescent="0.2">
      <c r="A1657" s="295">
        <v>0.44883319999999999</v>
      </c>
      <c r="B1657" s="295"/>
      <c r="C1657" s="295">
        <v>0.6747628</v>
      </c>
      <c r="D1657" s="295"/>
    </row>
    <row r="1658" spans="1:4" x14ac:dyDescent="0.2">
      <c r="A1658" s="295">
        <v>0.44875029999999999</v>
      </c>
      <c r="B1658" s="295"/>
      <c r="C1658" s="295">
        <v>0.67472220000000005</v>
      </c>
      <c r="D1658" s="295"/>
    </row>
    <row r="1659" spans="1:4" x14ac:dyDescent="0.2">
      <c r="A1659" s="295">
        <v>0.44868459999999999</v>
      </c>
      <c r="B1659" s="295"/>
      <c r="C1659" s="295">
        <v>0.67463589999999996</v>
      </c>
      <c r="D1659" s="295"/>
    </row>
    <row r="1660" spans="1:4" x14ac:dyDescent="0.2">
      <c r="A1660" s="295">
        <v>0.44859470000000001</v>
      </c>
      <c r="B1660" s="295"/>
      <c r="C1660" s="295">
        <v>0.67453260000000004</v>
      </c>
      <c r="D1660" s="295"/>
    </row>
    <row r="1661" spans="1:4" x14ac:dyDescent="0.2">
      <c r="A1661" s="295">
        <v>0.44852979999999998</v>
      </c>
      <c r="B1661" s="295"/>
      <c r="C1661" s="295">
        <v>0.67449000000000003</v>
      </c>
      <c r="D1661" s="295"/>
    </row>
    <row r="1662" spans="1:4" x14ac:dyDescent="0.2">
      <c r="A1662" s="295">
        <v>0.44847619999999999</v>
      </c>
      <c r="B1662" s="295"/>
      <c r="C1662" s="295">
        <v>0.67443660000000005</v>
      </c>
      <c r="D1662" s="295"/>
    </row>
    <row r="1663" spans="1:4" x14ac:dyDescent="0.2">
      <c r="A1663" s="295">
        <v>0.44842149999999997</v>
      </c>
      <c r="B1663" s="295"/>
      <c r="C1663" s="295">
        <v>0.67441070000000003</v>
      </c>
      <c r="D1663" s="295"/>
    </row>
    <row r="1664" spans="1:4" x14ac:dyDescent="0.2">
      <c r="A1664" s="295">
        <v>0.44835580000000003</v>
      </c>
      <c r="B1664" s="295"/>
      <c r="C1664" s="295">
        <v>0.67435540000000005</v>
      </c>
      <c r="D1664" s="295"/>
    </row>
    <row r="1665" spans="1:4" x14ac:dyDescent="0.2">
      <c r="A1665" s="295">
        <v>0.44820080000000001</v>
      </c>
      <c r="B1665" s="295"/>
      <c r="C1665" s="295">
        <v>0.67428900000000003</v>
      </c>
      <c r="D1665" s="295"/>
    </row>
    <row r="1666" spans="1:4" x14ac:dyDescent="0.2">
      <c r="A1666" s="295">
        <v>0.44814520000000002</v>
      </c>
      <c r="B1666" s="295"/>
      <c r="C1666" s="295">
        <v>0.67416989999999999</v>
      </c>
      <c r="D1666" s="295"/>
    </row>
    <row r="1667" spans="1:4" x14ac:dyDescent="0.2">
      <c r="A1667" s="295">
        <v>0.44810369999999999</v>
      </c>
      <c r="B1667" s="295"/>
      <c r="C1667" s="295">
        <v>0.67402989999999996</v>
      </c>
      <c r="D1667" s="295"/>
    </row>
    <row r="1668" spans="1:4" x14ac:dyDescent="0.2">
      <c r="A1668" s="295">
        <v>0.44802389999999997</v>
      </c>
      <c r="B1668" s="295"/>
      <c r="C1668" s="295">
        <v>0.67396420000000001</v>
      </c>
      <c r="D1668" s="295"/>
    </row>
    <row r="1669" spans="1:4" x14ac:dyDescent="0.2">
      <c r="A1669" s="295">
        <v>0.44794489999999998</v>
      </c>
      <c r="B1669" s="295"/>
      <c r="C1669" s="295">
        <v>0.67385790000000001</v>
      </c>
      <c r="D1669" s="295"/>
    </row>
    <row r="1670" spans="1:4" x14ac:dyDescent="0.2">
      <c r="A1670" s="295">
        <v>0.4478492</v>
      </c>
      <c r="B1670" s="295"/>
      <c r="C1670" s="295">
        <v>0.67381990000000003</v>
      </c>
      <c r="D1670" s="295"/>
    </row>
    <row r="1671" spans="1:4" x14ac:dyDescent="0.2">
      <c r="A1671" s="295">
        <v>0.44780969999999998</v>
      </c>
      <c r="B1671" s="295"/>
      <c r="C1671" s="295">
        <v>0.67369939999999995</v>
      </c>
      <c r="D1671" s="295"/>
    </row>
    <row r="1672" spans="1:4" x14ac:dyDescent="0.2">
      <c r="A1672" s="295">
        <v>0.44768730000000001</v>
      </c>
      <c r="B1672" s="295"/>
      <c r="C1672" s="295">
        <v>0.67358039999999997</v>
      </c>
      <c r="D1672" s="295"/>
    </row>
    <row r="1673" spans="1:4" x14ac:dyDescent="0.2">
      <c r="A1673" s="295">
        <v>0.44767459999999998</v>
      </c>
      <c r="B1673" s="295"/>
      <c r="C1673" s="295">
        <v>0.67351439999999996</v>
      </c>
      <c r="D1673" s="295"/>
    </row>
    <row r="1674" spans="1:4" x14ac:dyDescent="0.2">
      <c r="A1674" s="295">
        <v>0.447542</v>
      </c>
      <c r="B1674" s="295"/>
      <c r="C1674" s="295">
        <v>0.67331269999999999</v>
      </c>
      <c r="D1674" s="295"/>
    </row>
    <row r="1675" spans="1:4" x14ac:dyDescent="0.2">
      <c r="A1675" s="295">
        <v>0.4474495</v>
      </c>
      <c r="B1675" s="295"/>
      <c r="C1675" s="295">
        <v>0.67323460000000002</v>
      </c>
      <c r="D1675" s="295"/>
    </row>
    <row r="1676" spans="1:4" x14ac:dyDescent="0.2">
      <c r="A1676" s="295">
        <v>0.4473973</v>
      </c>
      <c r="B1676" s="295"/>
      <c r="C1676" s="295">
        <v>0.67319569999999995</v>
      </c>
      <c r="D1676" s="295"/>
    </row>
    <row r="1677" spans="1:4" x14ac:dyDescent="0.2">
      <c r="A1677" s="295">
        <v>0.44731929999999998</v>
      </c>
      <c r="B1677" s="295"/>
      <c r="C1677" s="295">
        <v>0.67311620000000005</v>
      </c>
      <c r="D1677" s="295"/>
    </row>
    <row r="1678" spans="1:4" x14ac:dyDescent="0.2">
      <c r="A1678" s="295">
        <v>0.44723990000000002</v>
      </c>
      <c r="B1678" s="295"/>
      <c r="C1678" s="295">
        <v>0.67309039999999998</v>
      </c>
      <c r="D1678" s="295"/>
    </row>
    <row r="1679" spans="1:4" x14ac:dyDescent="0.2">
      <c r="A1679" s="295">
        <v>0.44713639999999999</v>
      </c>
      <c r="B1679" s="295"/>
      <c r="C1679" s="295">
        <v>0.67297470000000004</v>
      </c>
      <c r="D1679" s="295"/>
    </row>
    <row r="1680" spans="1:4" x14ac:dyDescent="0.2">
      <c r="A1680" s="295">
        <v>0.44702310000000001</v>
      </c>
      <c r="B1680" s="295"/>
      <c r="C1680" s="295">
        <v>0.67290870000000003</v>
      </c>
      <c r="D1680" s="295"/>
    </row>
    <row r="1681" spans="1:4" x14ac:dyDescent="0.2">
      <c r="A1681" s="295">
        <v>0.4469979</v>
      </c>
      <c r="B1681" s="295"/>
      <c r="C1681" s="295">
        <v>0.67287070000000004</v>
      </c>
      <c r="D1681" s="295"/>
    </row>
    <row r="1682" spans="1:4" x14ac:dyDescent="0.2">
      <c r="A1682" s="295">
        <v>0.44694329999999999</v>
      </c>
      <c r="B1682" s="295"/>
      <c r="C1682" s="295">
        <v>0.67280549999999995</v>
      </c>
      <c r="D1682" s="295"/>
    </row>
    <row r="1683" spans="1:4" x14ac:dyDescent="0.2">
      <c r="A1683" s="295">
        <v>0.44685180000000002</v>
      </c>
      <c r="B1683" s="295"/>
      <c r="C1683" s="295">
        <v>0.67275419999999997</v>
      </c>
      <c r="D1683" s="295"/>
    </row>
    <row r="1684" spans="1:4" x14ac:dyDescent="0.2">
      <c r="A1684" s="295">
        <v>0.4468125</v>
      </c>
      <c r="B1684" s="295"/>
      <c r="C1684" s="295">
        <v>0.67268819999999996</v>
      </c>
      <c r="D1684" s="295"/>
    </row>
    <row r="1685" spans="1:4" x14ac:dyDescent="0.2">
      <c r="A1685" s="295">
        <v>0.44674570000000002</v>
      </c>
      <c r="B1685" s="295"/>
      <c r="C1685" s="295">
        <v>0.67253419999999997</v>
      </c>
      <c r="D1685" s="295"/>
    </row>
    <row r="1686" spans="1:4" x14ac:dyDescent="0.2">
      <c r="A1686" s="295">
        <v>0.44667849999999998</v>
      </c>
      <c r="B1686" s="295"/>
      <c r="C1686" s="295">
        <v>0.67249669999999995</v>
      </c>
      <c r="D1686" s="295"/>
    </row>
    <row r="1687" spans="1:4" x14ac:dyDescent="0.2">
      <c r="A1687" s="295">
        <v>0.44661109999999998</v>
      </c>
      <c r="B1687" s="295"/>
      <c r="C1687" s="295">
        <v>0.67243109999999995</v>
      </c>
      <c r="D1687" s="295"/>
    </row>
    <row r="1688" spans="1:4" x14ac:dyDescent="0.2">
      <c r="A1688" s="295">
        <v>0.44659840000000001</v>
      </c>
      <c r="B1688" s="295"/>
      <c r="C1688" s="295">
        <v>0.67236790000000002</v>
      </c>
      <c r="D1688" s="295"/>
    </row>
    <row r="1689" spans="1:4" x14ac:dyDescent="0.2">
      <c r="A1689" s="295">
        <v>0.44653920000000002</v>
      </c>
      <c r="B1689" s="295"/>
      <c r="C1689" s="295">
        <v>0.67227619999999999</v>
      </c>
      <c r="D1689" s="295"/>
    </row>
    <row r="1690" spans="1:4" x14ac:dyDescent="0.2">
      <c r="A1690" s="295">
        <v>0.4464727</v>
      </c>
      <c r="B1690" s="295"/>
      <c r="C1690" s="295">
        <v>0.67222199999999999</v>
      </c>
      <c r="D1690" s="295"/>
    </row>
    <row r="1691" spans="1:4" x14ac:dyDescent="0.2">
      <c r="A1691" s="295">
        <v>0.4463782</v>
      </c>
      <c r="B1691" s="295"/>
      <c r="C1691" s="295">
        <v>0.67215879999999995</v>
      </c>
      <c r="D1691" s="295"/>
    </row>
    <row r="1692" spans="1:4" x14ac:dyDescent="0.2">
      <c r="A1692" s="295">
        <v>0.44629580000000002</v>
      </c>
      <c r="B1692" s="295"/>
      <c r="C1692" s="295">
        <v>0.67206650000000001</v>
      </c>
      <c r="D1692" s="295"/>
    </row>
    <row r="1693" spans="1:4" x14ac:dyDescent="0.2">
      <c r="A1693" s="295">
        <v>0.44622709999999999</v>
      </c>
      <c r="B1693" s="295"/>
      <c r="C1693" s="295">
        <v>0.67202870000000003</v>
      </c>
      <c r="D1693" s="295"/>
    </row>
    <row r="1694" spans="1:4" x14ac:dyDescent="0.2">
      <c r="A1694" s="295">
        <v>0.44617109999999999</v>
      </c>
      <c r="B1694" s="295"/>
      <c r="C1694" s="295">
        <v>0.67198990000000003</v>
      </c>
      <c r="D1694" s="295"/>
    </row>
    <row r="1695" spans="1:4" x14ac:dyDescent="0.2">
      <c r="A1695" s="295">
        <v>0.44610129999999998</v>
      </c>
      <c r="B1695" s="295"/>
      <c r="C1695" s="295">
        <v>0.67188890000000001</v>
      </c>
      <c r="D1695" s="295"/>
    </row>
    <row r="1696" spans="1:4" x14ac:dyDescent="0.2">
      <c r="A1696" s="295">
        <v>0.44607449999999998</v>
      </c>
      <c r="B1696" s="295"/>
      <c r="C1696" s="295">
        <v>0.67173879999999997</v>
      </c>
      <c r="D1696" s="295"/>
    </row>
    <row r="1697" spans="1:4" x14ac:dyDescent="0.2">
      <c r="A1697" s="295">
        <v>0.44603150000000003</v>
      </c>
      <c r="B1697" s="295"/>
      <c r="C1697" s="295">
        <v>0.67167299999999996</v>
      </c>
      <c r="D1697" s="295"/>
    </row>
    <row r="1698" spans="1:4" x14ac:dyDescent="0.2">
      <c r="A1698" s="295">
        <v>0.44599070000000002</v>
      </c>
      <c r="B1698" s="295"/>
      <c r="C1698" s="295">
        <v>0.67156950000000004</v>
      </c>
      <c r="D1698" s="295"/>
    </row>
    <row r="1699" spans="1:4" x14ac:dyDescent="0.2">
      <c r="A1699" s="295">
        <v>0.44592480000000001</v>
      </c>
      <c r="B1699" s="295"/>
      <c r="C1699" s="295">
        <v>0.6715063</v>
      </c>
      <c r="D1699" s="295"/>
    </row>
    <row r="1700" spans="1:4" x14ac:dyDescent="0.2">
      <c r="A1700" s="295">
        <v>0.44588280000000002</v>
      </c>
      <c r="B1700" s="295"/>
      <c r="C1700" s="295">
        <v>0.67145259999999996</v>
      </c>
      <c r="D1700" s="295"/>
    </row>
    <row r="1701" spans="1:4" x14ac:dyDescent="0.2">
      <c r="A1701" s="295">
        <v>0.44581710000000002</v>
      </c>
      <c r="B1701" s="295"/>
      <c r="C1701" s="295">
        <v>0.67132309999999995</v>
      </c>
      <c r="D1701" s="295"/>
    </row>
    <row r="1702" spans="1:4" x14ac:dyDescent="0.2">
      <c r="A1702" s="295">
        <v>0.44571430000000001</v>
      </c>
      <c r="B1702" s="295"/>
      <c r="C1702" s="295">
        <v>0.67116779999999998</v>
      </c>
      <c r="D1702" s="295"/>
    </row>
    <row r="1703" spans="1:4" x14ac:dyDescent="0.2">
      <c r="A1703" s="295">
        <v>0.44567279999999998</v>
      </c>
      <c r="B1703" s="295"/>
      <c r="C1703" s="295">
        <v>0.67111469999999995</v>
      </c>
      <c r="D1703" s="295"/>
    </row>
    <row r="1704" spans="1:4" x14ac:dyDescent="0.2">
      <c r="A1704" s="295">
        <v>0.4455788</v>
      </c>
      <c r="B1704" s="295"/>
      <c r="C1704" s="295">
        <v>0.67106010000000005</v>
      </c>
      <c r="D1704" s="295"/>
    </row>
    <row r="1705" spans="1:4" x14ac:dyDescent="0.2">
      <c r="A1705" s="295">
        <v>0.44554050000000001</v>
      </c>
      <c r="B1705" s="295"/>
      <c r="C1705" s="295">
        <v>0.67099169999999997</v>
      </c>
      <c r="D1705" s="295"/>
    </row>
    <row r="1706" spans="1:4" x14ac:dyDescent="0.2">
      <c r="A1706" s="295">
        <v>0.44550230000000002</v>
      </c>
      <c r="B1706" s="295"/>
      <c r="C1706" s="295">
        <v>0.67092220000000002</v>
      </c>
      <c r="D1706" s="295"/>
    </row>
    <row r="1707" spans="1:4" x14ac:dyDescent="0.2">
      <c r="A1707" s="295">
        <v>0.44542330000000002</v>
      </c>
      <c r="B1707" s="295"/>
      <c r="C1707" s="295">
        <v>0.67087819999999998</v>
      </c>
      <c r="D1707" s="295"/>
    </row>
    <row r="1708" spans="1:4" x14ac:dyDescent="0.2">
      <c r="A1708" s="295">
        <v>0.4453453</v>
      </c>
      <c r="B1708" s="295"/>
      <c r="C1708" s="295">
        <v>0.67069699999999999</v>
      </c>
      <c r="D1708" s="295"/>
    </row>
    <row r="1709" spans="1:4" x14ac:dyDescent="0.2">
      <c r="A1709" s="295">
        <v>0.44528030000000002</v>
      </c>
      <c r="B1709" s="295"/>
      <c r="C1709" s="295">
        <v>0.67065799999999998</v>
      </c>
      <c r="D1709" s="295"/>
    </row>
    <row r="1710" spans="1:4" x14ac:dyDescent="0.2">
      <c r="A1710" s="295">
        <v>0.44520009999999999</v>
      </c>
      <c r="B1710" s="295"/>
      <c r="C1710" s="295">
        <v>0.67054340000000001</v>
      </c>
      <c r="D1710" s="295"/>
    </row>
    <row r="1711" spans="1:4" x14ac:dyDescent="0.2">
      <c r="A1711" s="295">
        <v>0.44517370000000001</v>
      </c>
      <c r="B1711" s="295"/>
      <c r="C1711" s="295">
        <v>0.67047999999999996</v>
      </c>
      <c r="D1711" s="295"/>
    </row>
    <row r="1712" spans="1:4" x14ac:dyDescent="0.2">
      <c r="A1712" s="295">
        <v>0.44514779999999998</v>
      </c>
      <c r="B1712" s="295"/>
      <c r="C1712" s="295">
        <v>0.67042780000000002</v>
      </c>
      <c r="D1712" s="295"/>
    </row>
    <row r="1713" spans="1:4" x14ac:dyDescent="0.2">
      <c r="A1713" s="295">
        <v>0.44506960000000001</v>
      </c>
      <c r="B1713" s="295"/>
      <c r="C1713" s="295">
        <v>0.67036620000000002</v>
      </c>
      <c r="D1713" s="295"/>
    </row>
    <row r="1714" spans="1:4" x14ac:dyDescent="0.2">
      <c r="A1714" s="295">
        <v>0.44496609999999998</v>
      </c>
      <c r="B1714" s="295"/>
      <c r="C1714" s="295">
        <v>0.67032559999999997</v>
      </c>
      <c r="D1714" s="295"/>
    </row>
    <row r="1715" spans="1:4" x14ac:dyDescent="0.2">
      <c r="A1715" s="295">
        <v>0.44492369999999998</v>
      </c>
      <c r="B1715" s="295"/>
      <c r="C1715" s="295">
        <v>0.6702882</v>
      </c>
      <c r="D1715" s="295"/>
    </row>
    <row r="1716" spans="1:4" x14ac:dyDescent="0.2">
      <c r="A1716" s="295">
        <v>0.44488329999999998</v>
      </c>
      <c r="B1716" s="295"/>
      <c r="C1716" s="295">
        <v>0.67018310000000003</v>
      </c>
      <c r="D1716" s="295"/>
    </row>
    <row r="1717" spans="1:4" x14ac:dyDescent="0.2">
      <c r="A1717" s="295">
        <v>0.4447798</v>
      </c>
      <c r="B1717" s="295"/>
      <c r="C1717" s="295">
        <v>0.67012970000000005</v>
      </c>
      <c r="D1717" s="295"/>
    </row>
    <row r="1718" spans="1:4" x14ac:dyDescent="0.2">
      <c r="A1718" s="295">
        <v>0.44476670000000001</v>
      </c>
      <c r="B1718" s="295"/>
      <c r="C1718" s="295">
        <v>0.67006500000000002</v>
      </c>
      <c r="D1718" s="295"/>
    </row>
    <row r="1719" spans="1:4" x14ac:dyDescent="0.2">
      <c r="A1719" s="295">
        <v>0.44468990000000003</v>
      </c>
      <c r="B1719" s="295"/>
      <c r="C1719" s="295">
        <v>0.67003919999999995</v>
      </c>
      <c r="D1719" s="295"/>
    </row>
    <row r="1720" spans="1:4" x14ac:dyDescent="0.2">
      <c r="A1720" s="295">
        <v>0.4445983</v>
      </c>
      <c r="B1720" s="295"/>
      <c r="C1720" s="295">
        <v>0.66996160000000005</v>
      </c>
      <c r="D1720" s="295"/>
    </row>
    <row r="1721" spans="1:4" x14ac:dyDescent="0.2">
      <c r="A1721" s="295">
        <v>0.44449240000000001</v>
      </c>
      <c r="B1721" s="295"/>
      <c r="C1721" s="295">
        <v>0.66988440000000005</v>
      </c>
      <c r="D1721" s="295"/>
    </row>
    <row r="1722" spans="1:4" x14ac:dyDescent="0.2">
      <c r="A1722" s="295">
        <v>0.44446449999999998</v>
      </c>
      <c r="B1722" s="295"/>
      <c r="C1722" s="295">
        <v>0.66977310000000001</v>
      </c>
      <c r="D1722" s="295"/>
    </row>
    <row r="1723" spans="1:4" x14ac:dyDescent="0.2">
      <c r="A1723" s="295">
        <v>0.44435989999999997</v>
      </c>
      <c r="B1723" s="295"/>
      <c r="C1723" s="295">
        <v>0.66968030000000001</v>
      </c>
      <c r="D1723" s="295"/>
    </row>
    <row r="1724" spans="1:4" x14ac:dyDescent="0.2">
      <c r="A1724" s="295">
        <v>0.44433450000000002</v>
      </c>
      <c r="B1724" s="295"/>
      <c r="C1724" s="295">
        <v>0.66963890000000004</v>
      </c>
      <c r="D1724" s="295"/>
    </row>
    <row r="1725" spans="1:4" x14ac:dyDescent="0.2">
      <c r="A1725" s="295">
        <v>0.44429259999999998</v>
      </c>
      <c r="B1725" s="295"/>
      <c r="C1725" s="295">
        <v>0.66948289999999999</v>
      </c>
      <c r="D1725" s="295"/>
    </row>
    <row r="1726" spans="1:4" x14ac:dyDescent="0.2">
      <c r="A1726" s="295">
        <v>0.44427939999999999</v>
      </c>
      <c r="B1726" s="295"/>
      <c r="C1726" s="295">
        <v>0.66940889999999997</v>
      </c>
      <c r="D1726" s="295"/>
    </row>
    <row r="1727" spans="1:4" x14ac:dyDescent="0.2">
      <c r="A1727" s="295">
        <v>0.44419839999999999</v>
      </c>
      <c r="B1727" s="295"/>
      <c r="C1727" s="295">
        <v>0.66933960000000003</v>
      </c>
      <c r="D1727" s="295"/>
    </row>
    <row r="1728" spans="1:4" x14ac:dyDescent="0.2">
      <c r="A1728" s="295">
        <v>0.44410470000000002</v>
      </c>
      <c r="B1728" s="295"/>
      <c r="C1728" s="295">
        <v>0.66930080000000003</v>
      </c>
      <c r="D1728" s="295"/>
    </row>
    <row r="1729" spans="1:4" x14ac:dyDescent="0.2">
      <c r="A1729" s="295">
        <v>0.44403480000000001</v>
      </c>
      <c r="B1729" s="295"/>
      <c r="C1729" s="295">
        <v>0.66923529999999998</v>
      </c>
      <c r="D1729" s="295"/>
    </row>
    <row r="1730" spans="1:4" x14ac:dyDescent="0.2">
      <c r="A1730" s="295">
        <v>0.4439958</v>
      </c>
      <c r="B1730" s="295"/>
      <c r="C1730" s="295">
        <v>0.66914209999999996</v>
      </c>
      <c r="D1730" s="295"/>
    </row>
    <row r="1731" spans="1:4" x14ac:dyDescent="0.2">
      <c r="A1731" s="295">
        <v>0.44393959999999999</v>
      </c>
      <c r="B1731" s="295"/>
      <c r="C1731" s="295">
        <v>0.66908679999999998</v>
      </c>
      <c r="D1731" s="295"/>
    </row>
    <row r="1732" spans="1:4" x14ac:dyDescent="0.2">
      <c r="A1732" s="295">
        <v>0.4439264</v>
      </c>
      <c r="B1732" s="295"/>
      <c r="C1732" s="295">
        <v>0.66898060000000004</v>
      </c>
      <c r="D1732" s="295"/>
    </row>
    <row r="1733" spans="1:4" x14ac:dyDescent="0.2">
      <c r="A1733" s="295">
        <v>0.44385970000000002</v>
      </c>
      <c r="B1733" s="295"/>
      <c r="C1733" s="295">
        <v>0.66883579999999998</v>
      </c>
      <c r="D1733" s="295"/>
    </row>
    <row r="1734" spans="1:4" x14ac:dyDescent="0.2">
      <c r="A1734" s="295">
        <v>0.4437854</v>
      </c>
      <c r="B1734" s="295"/>
      <c r="C1734" s="295">
        <v>0.66874069999999997</v>
      </c>
      <c r="D1734" s="295"/>
    </row>
    <row r="1735" spans="1:4" x14ac:dyDescent="0.2">
      <c r="A1735" s="295">
        <v>0.44370500000000002</v>
      </c>
      <c r="B1735" s="295"/>
      <c r="C1735" s="295">
        <v>0.66865929999999996</v>
      </c>
      <c r="D1735" s="295"/>
    </row>
    <row r="1736" spans="1:4" x14ac:dyDescent="0.2">
      <c r="A1736" s="295">
        <v>0.44366549999999999</v>
      </c>
      <c r="B1736" s="295"/>
      <c r="C1736" s="295">
        <v>0.66857999999999995</v>
      </c>
      <c r="D1736" s="295"/>
    </row>
    <row r="1737" spans="1:4" x14ac:dyDescent="0.2">
      <c r="A1737" s="295">
        <v>0.44363770000000002</v>
      </c>
      <c r="B1737" s="295"/>
      <c r="C1737" s="295">
        <v>0.66843169999999996</v>
      </c>
      <c r="D1737" s="295"/>
    </row>
    <row r="1738" spans="1:4" x14ac:dyDescent="0.2">
      <c r="A1738" s="295">
        <v>0.4435578</v>
      </c>
      <c r="B1738" s="295"/>
      <c r="C1738" s="295">
        <v>0.66840719999999998</v>
      </c>
      <c r="D1738" s="295"/>
    </row>
    <row r="1739" spans="1:4" x14ac:dyDescent="0.2">
      <c r="A1739" s="295">
        <v>0.44353150000000002</v>
      </c>
      <c r="B1739" s="295"/>
      <c r="C1739" s="295">
        <v>0.66830040000000002</v>
      </c>
      <c r="D1739" s="295"/>
    </row>
    <row r="1740" spans="1:4" x14ac:dyDescent="0.2">
      <c r="A1740" s="295">
        <v>0.44347569999999997</v>
      </c>
      <c r="B1740" s="295"/>
      <c r="C1740" s="295">
        <v>0.66824919999999999</v>
      </c>
      <c r="D1740" s="295"/>
    </row>
    <row r="1741" spans="1:4" x14ac:dyDescent="0.2">
      <c r="A1741" s="295">
        <v>0.44342150000000002</v>
      </c>
      <c r="B1741" s="295"/>
      <c r="C1741" s="295">
        <v>0.668153</v>
      </c>
      <c r="D1741" s="295"/>
    </row>
    <row r="1742" spans="1:4" x14ac:dyDescent="0.2">
      <c r="A1742" s="295">
        <v>0.44340879999999999</v>
      </c>
      <c r="B1742" s="295"/>
      <c r="C1742" s="295">
        <v>0.66806180000000004</v>
      </c>
      <c r="D1742" s="295"/>
    </row>
    <row r="1743" spans="1:4" x14ac:dyDescent="0.2">
      <c r="A1743" s="295">
        <v>0.44338250000000001</v>
      </c>
      <c r="B1743" s="295"/>
      <c r="C1743" s="295">
        <v>0.66801239999999995</v>
      </c>
      <c r="D1743" s="295"/>
    </row>
    <row r="1744" spans="1:4" x14ac:dyDescent="0.2">
      <c r="A1744" s="295">
        <v>0.44331219999999999</v>
      </c>
      <c r="B1744" s="295"/>
      <c r="C1744" s="295">
        <v>0.66793469999999999</v>
      </c>
      <c r="D1744" s="295"/>
    </row>
    <row r="1745" spans="1:4" x14ac:dyDescent="0.2">
      <c r="A1745" s="295">
        <v>0.443247</v>
      </c>
      <c r="B1745" s="295"/>
      <c r="C1745" s="295">
        <v>0.66787890000000005</v>
      </c>
      <c r="D1745" s="295"/>
    </row>
    <row r="1746" spans="1:4" x14ac:dyDescent="0.2">
      <c r="A1746" s="295">
        <v>0.44313010000000003</v>
      </c>
      <c r="B1746" s="295"/>
      <c r="C1746" s="295">
        <v>0.66781590000000002</v>
      </c>
      <c r="D1746" s="295"/>
    </row>
    <row r="1747" spans="1:4" x14ac:dyDescent="0.2">
      <c r="A1747" s="295">
        <v>0.44304939999999998</v>
      </c>
      <c r="B1747" s="295"/>
      <c r="C1747" s="295">
        <v>0.66776210000000003</v>
      </c>
      <c r="D1747" s="295"/>
    </row>
    <row r="1748" spans="1:4" x14ac:dyDescent="0.2">
      <c r="A1748" s="295">
        <v>0.44299119999999997</v>
      </c>
      <c r="B1748" s="295"/>
      <c r="C1748" s="295">
        <v>0.66770750000000001</v>
      </c>
      <c r="D1748" s="295"/>
    </row>
    <row r="1749" spans="1:4" x14ac:dyDescent="0.2">
      <c r="A1749" s="295">
        <v>0.44294919999999999</v>
      </c>
      <c r="B1749" s="295"/>
      <c r="C1749" s="295">
        <v>0.66760399999999998</v>
      </c>
      <c r="D1749" s="295"/>
    </row>
    <row r="1750" spans="1:4" x14ac:dyDescent="0.2">
      <c r="A1750" s="295">
        <v>0.4428705</v>
      </c>
      <c r="B1750" s="295"/>
      <c r="C1750" s="295">
        <v>0.667578</v>
      </c>
      <c r="D1750" s="295"/>
    </row>
    <row r="1751" spans="1:4" x14ac:dyDescent="0.2">
      <c r="A1751" s="295">
        <v>0.44283210000000001</v>
      </c>
      <c r="B1751" s="295"/>
      <c r="C1751" s="295">
        <v>0.66744360000000003</v>
      </c>
      <c r="D1751" s="295"/>
    </row>
    <row r="1752" spans="1:4" x14ac:dyDescent="0.2">
      <c r="A1752" s="295">
        <v>0.44276539999999998</v>
      </c>
      <c r="B1752" s="295"/>
      <c r="C1752" s="295">
        <v>0.66733949999999997</v>
      </c>
      <c r="D1752" s="295"/>
    </row>
    <row r="1753" spans="1:4" x14ac:dyDescent="0.2">
      <c r="A1753" s="295">
        <v>0.44274019999999997</v>
      </c>
      <c r="B1753" s="295"/>
      <c r="C1753" s="295">
        <v>0.66728529999999997</v>
      </c>
      <c r="D1753" s="295"/>
    </row>
    <row r="1754" spans="1:4" x14ac:dyDescent="0.2">
      <c r="A1754" s="295">
        <v>0.44268560000000001</v>
      </c>
      <c r="B1754" s="295"/>
      <c r="C1754" s="295">
        <v>0.66723120000000002</v>
      </c>
      <c r="D1754" s="295"/>
    </row>
    <row r="1755" spans="1:4" x14ac:dyDescent="0.2">
      <c r="A1755" s="295">
        <v>0.44263049999999998</v>
      </c>
      <c r="B1755" s="295"/>
      <c r="C1755" s="295">
        <v>0.66709030000000002</v>
      </c>
      <c r="D1755" s="295"/>
    </row>
    <row r="1756" spans="1:4" x14ac:dyDescent="0.2">
      <c r="A1756" s="295">
        <v>0.44254710000000003</v>
      </c>
      <c r="B1756" s="295"/>
      <c r="C1756" s="295">
        <v>0.66705250000000005</v>
      </c>
      <c r="D1756" s="295"/>
    </row>
    <row r="1757" spans="1:4" x14ac:dyDescent="0.2">
      <c r="A1757" s="295">
        <v>0.4424961</v>
      </c>
      <c r="B1757" s="295"/>
      <c r="C1757" s="295">
        <v>0.66698939999999995</v>
      </c>
      <c r="D1757" s="295"/>
    </row>
    <row r="1758" spans="1:4" x14ac:dyDescent="0.2">
      <c r="A1758" s="295">
        <v>0.4424593</v>
      </c>
      <c r="B1758" s="295"/>
      <c r="C1758" s="295">
        <v>0.66692340000000006</v>
      </c>
      <c r="D1758" s="295"/>
    </row>
    <row r="1759" spans="1:4" x14ac:dyDescent="0.2">
      <c r="A1759" s="295">
        <v>0.44234200000000001</v>
      </c>
      <c r="B1759" s="295"/>
      <c r="C1759" s="295">
        <v>0.66684840000000001</v>
      </c>
      <c r="D1759" s="295"/>
    </row>
    <row r="1760" spans="1:4" x14ac:dyDescent="0.2">
      <c r="A1760" s="295">
        <v>0.4422914</v>
      </c>
      <c r="B1760" s="295"/>
      <c r="C1760" s="295">
        <v>0.66677030000000004</v>
      </c>
      <c r="D1760" s="295"/>
    </row>
    <row r="1761" spans="1:4" x14ac:dyDescent="0.2">
      <c r="A1761" s="295">
        <v>0.44218679999999999</v>
      </c>
      <c r="B1761" s="295"/>
      <c r="C1761" s="295">
        <v>0.66677030000000004</v>
      </c>
      <c r="D1761" s="295"/>
    </row>
    <row r="1762" spans="1:4" x14ac:dyDescent="0.2">
      <c r="A1762" s="295">
        <v>0.44215959999999999</v>
      </c>
      <c r="B1762" s="295"/>
      <c r="C1762" s="295">
        <v>0.66670929999999995</v>
      </c>
      <c r="D1762" s="295"/>
    </row>
    <row r="1763" spans="1:4" x14ac:dyDescent="0.2">
      <c r="A1763" s="295">
        <v>0.44213279999999999</v>
      </c>
      <c r="B1763" s="295"/>
      <c r="C1763" s="295">
        <v>0.66665399999999997</v>
      </c>
      <c r="D1763" s="295"/>
    </row>
    <row r="1764" spans="1:4" x14ac:dyDescent="0.2">
      <c r="A1764" s="295">
        <v>0.44206400000000001</v>
      </c>
      <c r="B1764" s="295"/>
      <c r="C1764" s="295">
        <v>0.66659959999999996</v>
      </c>
      <c r="D1764" s="295"/>
    </row>
    <row r="1765" spans="1:4" x14ac:dyDescent="0.2">
      <c r="A1765" s="295">
        <v>0.4420116</v>
      </c>
      <c r="B1765" s="295"/>
      <c r="C1765" s="295">
        <v>0.66654840000000004</v>
      </c>
      <c r="D1765" s="295"/>
    </row>
    <row r="1766" spans="1:4" x14ac:dyDescent="0.2">
      <c r="A1766" s="295">
        <v>0.44192779999999998</v>
      </c>
      <c r="B1766" s="295"/>
      <c r="C1766" s="295">
        <v>0.66648390000000002</v>
      </c>
      <c r="D1766" s="295"/>
    </row>
    <row r="1767" spans="1:4" x14ac:dyDescent="0.2">
      <c r="A1767" s="295">
        <v>0.4418762</v>
      </c>
      <c r="B1767" s="295"/>
      <c r="C1767" s="295">
        <v>0.66641640000000002</v>
      </c>
      <c r="D1767" s="295"/>
    </row>
    <row r="1768" spans="1:4" x14ac:dyDescent="0.2">
      <c r="A1768" s="295">
        <v>0.44185150000000001</v>
      </c>
      <c r="B1768" s="295"/>
      <c r="C1768" s="295">
        <v>0.66634349999999998</v>
      </c>
      <c r="D1768" s="295"/>
    </row>
    <row r="1769" spans="1:4" x14ac:dyDescent="0.2">
      <c r="A1769" s="295">
        <v>0.44173370000000001</v>
      </c>
      <c r="B1769" s="295"/>
      <c r="C1769" s="295">
        <v>0.66627990000000004</v>
      </c>
      <c r="D1769" s="295"/>
    </row>
    <row r="1770" spans="1:4" x14ac:dyDescent="0.2">
      <c r="A1770" s="295">
        <v>0.44168030000000003</v>
      </c>
      <c r="B1770" s="295"/>
      <c r="C1770" s="295">
        <v>0.66625190000000001</v>
      </c>
      <c r="D1770" s="295"/>
    </row>
    <row r="1771" spans="1:4" x14ac:dyDescent="0.2">
      <c r="A1771" s="295">
        <v>0.4415984</v>
      </c>
      <c r="B1771" s="295"/>
      <c r="C1771" s="295">
        <v>0.66618719999999998</v>
      </c>
      <c r="D1771" s="295"/>
    </row>
    <row r="1772" spans="1:4" x14ac:dyDescent="0.2">
      <c r="A1772" s="295">
        <v>0.44157210000000002</v>
      </c>
      <c r="B1772" s="295"/>
      <c r="C1772" s="295">
        <v>0.66616030000000004</v>
      </c>
      <c r="D1772" s="295"/>
    </row>
    <row r="1773" spans="1:4" x14ac:dyDescent="0.2">
      <c r="A1773" s="295">
        <v>0.44153049999999999</v>
      </c>
      <c r="B1773" s="295"/>
      <c r="C1773" s="295">
        <v>0.66605300000000001</v>
      </c>
      <c r="D1773" s="295"/>
    </row>
    <row r="1774" spans="1:4" x14ac:dyDescent="0.2">
      <c r="A1774" s="295">
        <v>0.44149060000000001</v>
      </c>
      <c r="B1774" s="295"/>
      <c r="C1774" s="295">
        <v>0.66600159999999997</v>
      </c>
      <c r="D1774" s="295"/>
    </row>
    <row r="1775" spans="1:4" x14ac:dyDescent="0.2">
      <c r="A1775" s="295">
        <v>0.44143549999999998</v>
      </c>
      <c r="B1775" s="295"/>
      <c r="C1775" s="295">
        <v>0.66592320000000005</v>
      </c>
      <c r="D1775" s="295"/>
    </row>
    <row r="1776" spans="1:4" x14ac:dyDescent="0.2">
      <c r="A1776" s="295">
        <v>0.44139600000000001</v>
      </c>
      <c r="B1776" s="295"/>
      <c r="C1776" s="295">
        <v>0.66588150000000002</v>
      </c>
      <c r="D1776" s="295"/>
    </row>
    <row r="1777" spans="1:4" x14ac:dyDescent="0.2">
      <c r="A1777" s="295">
        <v>0.4413454</v>
      </c>
      <c r="B1777" s="295"/>
      <c r="C1777" s="295">
        <v>0.66581699999999999</v>
      </c>
      <c r="D1777" s="295"/>
    </row>
    <row r="1778" spans="1:4" x14ac:dyDescent="0.2">
      <c r="A1778" s="295">
        <v>0.44127939999999999</v>
      </c>
      <c r="B1778" s="295"/>
      <c r="C1778" s="295">
        <v>0.66576489999999999</v>
      </c>
      <c r="D1778" s="295"/>
    </row>
    <row r="1779" spans="1:4" x14ac:dyDescent="0.2">
      <c r="A1779" s="295">
        <v>0.44126670000000001</v>
      </c>
      <c r="B1779" s="295"/>
      <c r="C1779" s="295">
        <v>0.66571499999999995</v>
      </c>
      <c r="D1779" s="295"/>
    </row>
    <row r="1780" spans="1:4" x14ac:dyDescent="0.2">
      <c r="A1780" s="295">
        <v>0.44119730000000001</v>
      </c>
      <c r="B1780" s="295"/>
      <c r="C1780" s="295">
        <v>0.66564789999999996</v>
      </c>
      <c r="D1780" s="295"/>
    </row>
    <row r="1781" spans="1:4" x14ac:dyDescent="0.2">
      <c r="A1781" s="295">
        <v>0.44118370000000001</v>
      </c>
      <c r="B1781" s="295"/>
      <c r="C1781" s="295">
        <v>0.66558580000000001</v>
      </c>
      <c r="D1781" s="295"/>
    </row>
    <row r="1782" spans="1:4" x14ac:dyDescent="0.2">
      <c r="A1782" s="295">
        <v>0.44109150000000003</v>
      </c>
      <c r="B1782" s="295"/>
      <c r="C1782" s="295">
        <v>0.66551349999999998</v>
      </c>
      <c r="D1782" s="295"/>
    </row>
    <row r="1783" spans="1:4" x14ac:dyDescent="0.2">
      <c r="A1783" s="295">
        <v>0.44105430000000001</v>
      </c>
      <c r="B1783" s="295"/>
      <c r="C1783" s="295">
        <v>0.66539060000000005</v>
      </c>
      <c r="D1783" s="295"/>
    </row>
    <row r="1784" spans="1:4" x14ac:dyDescent="0.2">
      <c r="A1784" s="295">
        <v>0.44101590000000002</v>
      </c>
      <c r="B1784" s="295"/>
      <c r="C1784" s="295">
        <v>0.665238</v>
      </c>
      <c r="D1784" s="295"/>
    </row>
    <row r="1785" spans="1:4" x14ac:dyDescent="0.2">
      <c r="A1785" s="295">
        <v>0.44092049999999999</v>
      </c>
      <c r="B1785" s="295"/>
      <c r="C1785" s="295">
        <v>0.66522329999999996</v>
      </c>
      <c r="D1785" s="295"/>
    </row>
    <row r="1786" spans="1:4" x14ac:dyDescent="0.2">
      <c r="A1786" s="295">
        <v>0.44086579999999997</v>
      </c>
      <c r="B1786" s="295"/>
      <c r="C1786" s="295">
        <v>0.6651842</v>
      </c>
      <c r="D1786" s="295"/>
    </row>
    <row r="1787" spans="1:4" x14ac:dyDescent="0.2">
      <c r="A1787" s="295">
        <v>0.44078440000000002</v>
      </c>
      <c r="B1787" s="295"/>
      <c r="C1787" s="295">
        <v>0.66513169999999999</v>
      </c>
      <c r="D1787" s="295"/>
    </row>
    <row r="1788" spans="1:4" x14ac:dyDescent="0.2">
      <c r="A1788" s="295">
        <v>0.44068489999999999</v>
      </c>
      <c r="B1788" s="295"/>
      <c r="C1788" s="295">
        <v>0.66510740000000002</v>
      </c>
      <c r="D1788" s="295"/>
    </row>
    <row r="1789" spans="1:4" x14ac:dyDescent="0.2">
      <c r="A1789" s="295">
        <v>0.44064540000000002</v>
      </c>
      <c r="B1789" s="295"/>
      <c r="C1789" s="295">
        <v>0.66501750000000004</v>
      </c>
      <c r="D1789" s="295"/>
    </row>
    <row r="1790" spans="1:4" x14ac:dyDescent="0.2">
      <c r="A1790" s="295">
        <v>0.44056469999999998</v>
      </c>
      <c r="B1790" s="295"/>
      <c r="C1790" s="295">
        <v>0.66490819999999995</v>
      </c>
      <c r="D1790" s="295"/>
    </row>
    <row r="1791" spans="1:4" x14ac:dyDescent="0.2">
      <c r="A1791" s="295">
        <v>0.44045810000000002</v>
      </c>
      <c r="B1791" s="295"/>
      <c r="C1791" s="295">
        <v>0.66481310000000005</v>
      </c>
      <c r="D1791" s="295"/>
    </row>
    <row r="1792" spans="1:4" x14ac:dyDescent="0.2">
      <c r="A1792" s="295">
        <v>0.44040439999999997</v>
      </c>
      <c r="B1792" s="295"/>
      <c r="C1792" s="295">
        <v>0.66477310000000001</v>
      </c>
      <c r="D1792" s="295"/>
    </row>
    <row r="1793" spans="1:4" x14ac:dyDescent="0.2">
      <c r="A1793" s="295">
        <v>0.44025300000000001</v>
      </c>
      <c r="B1793" s="295"/>
      <c r="C1793" s="295">
        <v>0.66469270000000003</v>
      </c>
      <c r="D1793" s="295"/>
    </row>
    <row r="1794" spans="1:4" x14ac:dyDescent="0.2">
      <c r="A1794" s="295">
        <v>0.44015140000000003</v>
      </c>
      <c r="B1794" s="295"/>
      <c r="C1794" s="295">
        <v>0.6646415</v>
      </c>
      <c r="D1794" s="295"/>
    </row>
    <row r="1795" spans="1:4" x14ac:dyDescent="0.2">
      <c r="A1795" s="295">
        <v>0.44005899999999998</v>
      </c>
      <c r="B1795" s="295"/>
      <c r="C1795" s="295">
        <v>0.66460109999999994</v>
      </c>
      <c r="D1795" s="295"/>
    </row>
    <row r="1796" spans="1:4" x14ac:dyDescent="0.2">
      <c r="A1796" s="295">
        <v>0.43998939999999997</v>
      </c>
      <c r="B1796" s="295"/>
      <c r="C1796" s="295">
        <v>0.66454749999999996</v>
      </c>
      <c r="D1796" s="295"/>
    </row>
    <row r="1797" spans="1:4" x14ac:dyDescent="0.2">
      <c r="A1797" s="295">
        <v>0.43993680000000002</v>
      </c>
      <c r="B1797" s="295"/>
      <c r="C1797" s="295">
        <v>0.66446870000000002</v>
      </c>
      <c r="D1797" s="295"/>
    </row>
    <row r="1798" spans="1:4" x14ac:dyDescent="0.2">
      <c r="A1798" s="295">
        <v>0.43989620000000001</v>
      </c>
      <c r="B1798" s="295"/>
      <c r="C1798" s="295">
        <v>0.66440650000000001</v>
      </c>
      <c r="D1798" s="295"/>
    </row>
    <row r="1799" spans="1:4" x14ac:dyDescent="0.2">
      <c r="A1799" s="295">
        <v>0.43987100000000001</v>
      </c>
      <c r="B1799" s="295"/>
      <c r="C1799" s="295">
        <v>0.66435420000000001</v>
      </c>
      <c r="D1799" s="295"/>
    </row>
    <row r="1800" spans="1:4" x14ac:dyDescent="0.2">
      <c r="A1800" s="295">
        <v>0.43983149999999999</v>
      </c>
      <c r="B1800" s="295"/>
      <c r="C1800" s="295">
        <v>0.6642882</v>
      </c>
      <c r="D1800" s="295"/>
    </row>
    <row r="1801" spans="1:4" x14ac:dyDescent="0.2">
      <c r="A1801" s="295">
        <v>0.43978610000000001</v>
      </c>
      <c r="B1801" s="295"/>
      <c r="C1801" s="295">
        <v>0.66418849999999996</v>
      </c>
      <c r="D1801" s="295"/>
    </row>
    <row r="1802" spans="1:4" x14ac:dyDescent="0.2">
      <c r="A1802" s="295">
        <v>0.43975890000000001</v>
      </c>
      <c r="B1802" s="295"/>
      <c r="C1802" s="295">
        <v>0.66415230000000003</v>
      </c>
      <c r="D1802" s="295"/>
    </row>
    <row r="1803" spans="1:4" x14ac:dyDescent="0.2">
      <c r="A1803" s="295">
        <v>0.43969439999999999</v>
      </c>
      <c r="B1803" s="295"/>
      <c r="C1803" s="295">
        <v>0.66409989999999997</v>
      </c>
      <c r="D1803" s="295"/>
    </row>
    <row r="1804" spans="1:4" x14ac:dyDescent="0.2">
      <c r="A1804" s="295">
        <v>0.4395927</v>
      </c>
      <c r="B1804" s="295"/>
      <c r="C1804" s="295">
        <v>0.66403279999999998</v>
      </c>
      <c r="D1804" s="295"/>
    </row>
    <row r="1805" spans="1:4" x14ac:dyDescent="0.2">
      <c r="A1805" s="295">
        <v>0.43954929999999998</v>
      </c>
      <c r="B1805" s="295"/>
      <c r="C1805" s="295">
        <v>0.66394109999999995</v>
      </c>
      <c r="D1805" s="295"/>
    </row>
    <row r="1806" spans="1:4" x14ac:dyDescent="0.2">
      <c r="A1806" s="295">
        <v>0.43948209999999999</v>
      </c>
      <c r="B1806" s="295"/>
      <c r="C1806" s="295">
        <v>0.66386049999999996</v>
      </c>
      <c r="D1806" s="295"/>
    </row>
    <row r="1807" spans="1:4" x14ac:dyDescent="0.2">
      <c r="A1807" s="295">
        <v>0.4394421</v>
      </c>
      <c r="B1807" s="295"/>
      <c r="C1807" s="295">
        <v>0.66379080000000001</v>
      </c>
      <c r="D1807" s="295"/>
    </row>
    <row r="1808" spans="1:4" x14ac:dyDescent="0.2">
      <c r="A1808" s="295">
        <v>0.43933499999999998</v>
      </c>
      <c r="B1808" s="295"/>
      <c r="C1808" s="295">
        <v>0.66375450000000003</v>
      </c>
      <c r="D1808" s="295"/>
    </row>
    <row r="1809" spans="1:4" x14ac:dyDescent="0.2">
      <c r="A1809" s="295">
        <v>0.4392971</v>
      </c>
      <c r="B1809" s="295"/>
      <c r="C1809" s="295">
        <v>0.66371639999999998</v>
      </c>
      <c r="D1809" s="295"/>
    </row>
    <row r="1810" spans="1:4" x14ac:dyDescent="0.2">
      <c r="A1810" s="295">
        <v>0.43923040000000002</v>
      </c>
      <c r="B1810" s="295"/>
      <c r="C1810" s="295">
        <v>0.66366049999999999</v>
      </c>
      <c r="D1810" s="295"/>
    </row>
    <row r="1811" spans="1:4" x14ac:dyDescent="0.2">
      <c r="A1811" s="295">
        <v>0.43916149999999998</v>
      </c>
      <c r="B1811" s="295"/>
      <c r="C1811" s="295">
        <v>0.66359539999999995</v>
      </c>
      <c r="D1811" s="295"/>
    </row>
    <row r="1812" spans="1:4" x14ac:dyDescent="0.2">
      <c r="A1812" s="295">
        <v>0.43909179999999998</v>
      </c>
      <c r="B1812" s="295"/>
      <c r="C1812" s="295">
        <v>0.66357129999999998</v>
      </c>
      <c r="D1812" s="295"/>
    </row>
    <row r="1813" spans="1:4" x14ac:dyDescent="0.2">
      <c r="A1813" s="295">
        <v>0.4390252</v>
      </c>
      <c r="B1813" s="295"/>
      <c r="C1813" s="295">
        <v>0.66353110000000004</v>
      </c>
      <c r="D1813" s="295"/>
    </row>
    <row r="1814" spans="1:4" x14ac:dyDescent="0.2">
      <c r="A1814" s="295">
        <v>0.439</v>
      </c>
      <c r="B1814" s="295"/>
      <c r="C1814" s="295">
        <v>0.66346700000000003</v>
      </c>
      <c r="D1814" s="295"/>
    </row>
    <row r="1815" spans="1:4" x14ac:dyDescent="0.2">
      <c r="A1815" s="295">
        <v>0.43894569999999999</v>
      </c>
      <c r="B1815" s="295"/>
      <c r="C1815" s="295">
        <v>0.66338779999999997</v>
      </c>
      <c r="D1815" s="295"/>
    </row>
    <row r="1816" spans="1:4" x14ac:dyDescent="0.2">
      <c r="A1816" s="295">
        <v>0.43891790000000003</v>
      </c>
      <c r="B1816" s="295"/>
      <c r="C1816" s="295">
        <v>0.66334610000000005</v>
      </c>
      <c r="D1816" s="295"/>
    </row>
    <row r="1817" spans="1:4" x14ac:dyDescent="0.2">
      <c r="A1817" s="295">
        <v>0.43886419999999998</v>
      </c>
      <c r="B1817" s="295"/>
      <c r="C1817" s="295">
        <v>0.66325690000000004</v>
      </c>
      <c r="D1817" s="295"/>
    </row>
    <row r="1818" spans="1:4" x14ac:dyDescent="0.2">
      <c r="A1818" s="295">
        <v>0.438809</v>
      </c>
      <c r="B1818" s="295"/>
      <c r="C1818" s="295">
        <v>0.66321549999999996</v>
      </c>
      <c r="D1818" s="295"/>
    </row>
    <row r="1819" spans="1:4" x14ac:dyDescent="0.2">
      <c r="A1819" s="295">
        <v>0.43873069999999997</v>
      </c>
      <c r="B1819" s="295"/>
      <c r="C1819" s="295">
        <v>0.66316269999999999</v>
      </c>
      <c r="D1819" s="295"/>
    </row>
    <row r="1820" spans="1:4" x14ac:dyDescent="0.2">
      <c r="A1820" s="295">
        <v>0.43866129999999998</v>
      </c>
      <c r="B1820" s="295"/>
      <c r="C1820" s="295">
        <v>0.66311059999999999</v>
      </c>
      <c r="D1820" s="295"/>
    </row>
    <row r="1821" spans="1:4" x14ac:dyDescent="0.2">
      <c r="A1821" s="295">
        <v>0.43859550000000003</v>
      </c>
      <c r="B1821" s="295"/>
      <c r="C1821" s="295">
        <v>0.66303250000000002</v>
      </c>
      <c r="D1821" s="295"/>
    </row>
    <row r="1822" spans="1:4" x14ac:dyDescent="0.2">
      <c r="A1822" s="295">
        <v>0.43850650000000002</v>
      </c>
      <c r="B1822" s="295"/>
      <c r="C1822" s="295">
        <v>0.66293749999999996</v>
      </c>
      <c r="D1822" s="295"/>
    </row>
    <row r="1823" spans="1:4" x14ac:dyDescent="0.2">
      <c r="A1823" s="295">
        <v>0.43844460000000002</v>
      </c>
      <c r="B1823" s="295"/>
      <c r="C1823" s="295">
        <v>0.66291149999999999</v>
      </c>
      <c r="D1823" s="295"/>
    </row>
    <row r="1824" spans="1:4" x14ac:dyDescent="0.2">
      <c r="A1824" s="295">
        <v>0.43835370000000001</v>
      </c>
      <c r="B1824" s="295"/>
      <c r="C1824" s="295">
        <v>0.66287249999999998</v>
      </c>
      <c r="D1824" s="295"/>
    </row>
    <row r="1825" spans="1:4" x14ac:dyDescent="0.2">
      <c r="A1825" s="295">
        <v>0.43830350000000001</v>
      </c>
      <c r="B1825" s="295"/>
      <c r="C1825" s="295">
        <v>0.66281990000000002</v>
      </c>
      <c r="D1825" s="295"/>
    </row>
    <row r="1826" spans="1:4" x14ac:dyDescent="0.2">
      <c r="A1826" s="295">
        <v>0.43818839999999998</v>
      </c>
      <c r="B1826" s="295"/>
      <c r="C1826" s="295">
        <v>0.66276869999999999</v>
      </c>
      <c r="D1826" s="295"/>
    </row>
    <row r="1827" spans="1:4" x14ac:dyDescent="0.2">
      <c r="A1827" s="295">
        <v>0.43809999999999999</v>
      </c>
      <c r="B1827" s="295"/>
      <c r="C1827" s="295">
        <v>0.6627014</v>
      </c>
      <c r="D1827" s="295"/>
    </row>
    <row r="1828" spans="1:4" x14ac:dyDescent="0.2">
      <c r="A1828" s="295">
        <v>0.43809999999999999</v>
      </c>
      <c r="B1828" s="295"/>
      <c r="C1828" s="295">
        <v>0.66252160000000004</v>
      </c>
      <c r="D1828" s="295"/>
    </row>
    <row r="1829" spans="1:4" x14ac:dyDescent="0.2">
      <c r="A1829" s="295">
        <v>0.43800860000000003</v>
      </c>
      <c r="B1829" s="295"/>
      <c r="C1829" s="295">
        <v>0.66244289999999995</v>
      </c>
      <c r="D1829" s="295"/>
    </row>
    <row r="1830" spans="1:4" x14ac:dyDescent="0.2">
      <c r="A1830" s="295">
        <v>0.43795489999999998</v>
      </c>
      <c r="B1830" s="295"/>
      <c r="C1830" s="295">
        <v>0.66231859999999998</v>
      </c>
      <c r="D1830" s="295"/>
    </row>
    <row r="1831" spans="1:4" x14ac:dyDescent="0.2">
      <c r="A1831" s="295">
        <v>0.43792769999999998</v>
      </c>
      <c r="B1831" s="295"/>
      <c r="C1831" s="295">
        <v>0.66223759999999998</v>
      </c>
      <c r="D1831" s="295"/>
    </row>
    <row r="1832" spans="1:4" x14ac:dyDescent="0.2">
      <c r="A1832" s="295">
        <v>0.43788820000000001</v>
      </c>
      <c r="B1832" s="295"/>
      <c r="C1832" s="295">
        <v>0.66218639999999995</v>
      </c>
      <c r="D1832" s="295"/>
    </row>
    <row r="1833" spans="1:4" x14ac:dyDescent="0.2">
      <c r="A1833" s="295">
        <v>0.43787609999999999</v>
      </c>
      <c r="B1833" s="295"/>
      <c r="C1833" s="295">
        <v>0.66214510000000004</v>
      </c>
      <c r="D1833" s="295"/>
    </row>
    <row r="1834" spans="1:4" x14ac:dyDescent="0.2">
      <c r="A1834" s="295">
        <v>0.43779319999999999</v>
      </c>
      <c r="B1834" s="295"/>
      <c r="C1834" s="295">
        <v>0.66213129999999998</v>
      </c>
      <c r="D1834" s="295"/>
    </row>
    <row r="1835" spans="1:4" x14ac:dyDescent="0.2">
      <c r="A1835" s="295">
        <v>0.43774020000000002</v>
      </c>
      <c r="B1835" s="295"/>
      <c r="C1835" s="295">
        <v>0.66205409999999998</v>
      </c>
      <c r="D1835" s="295"/>
    </row>
    <row r="1836" spans="1:4" x14ac:dyDescent="0.2">
      <c r="A1836" s="295">
        <v>0.4376893</v>
      </c>
      <c r="B1836" s="295"/>
      <c r="C1836" s="295">
        <v>0.66202669999999997</v>
      </c>
      <c r="D1836" s="295"/>
    </row>
    <row r="1837" spans="1:4" x14ac:dyDescent="0.2">
      <c r="A1837" s="295">
        <v>0.43759759999999998</v>
      </c>
      <c r="B1837" s="295"/>
      <c r="C1837" s="295">
        <v>0.66200130000000001</v>
      </c>
      <c r="D1837" s="295"/>
    </row>
    <row r="1838" spans="1:4" x14ac:dyDescent="0.2">
      <c r="A1838" s="295">
        <v>0.43757180000000001</v>
      </c>
      <c r="B1838" s="295"/>
      <c r="C1838" s="295">
        <v>0.6619351</v>
      </c>
      <c r="D1838" s="295"/>
    </row>
    <row r="1839" spans="1:4" x14ac:dyDescent="0.2">
      <c r="A1839" s="295">
        <v>0.43748350000000003</v>
      </c>
      <c r="B1839" s="295"/>
      <c r="C1839" s="295">
        <v>0.66185159999999998</v>
      </c>
      <c r="D1839" s="295"/>
    </row>
    <row r="1840" spans="1:4" x14ac:dyDescent="0.2">
      <c r="A1840" s="295">
        <v>0.43739450000000002</v>
      </c>
      <c r="B1840" s="295"/>
      <c r="C1840" s="295">
        <v>0.66173420000000005</v>
      </c>
      <c r="D1840" s="295"/>
    </row>
    <row r="1841" spans="1:4" x14ac:dyDescent="0.2">
      <c r="A1841" s="295">
        <v>0.43731229999999999</v>
      </c>
      <c r="B1841" s="295"/>
      <c r="C1841" s="295">
        <v>0.66166429999999998</v>
      </c>
      <c r="D1841" s="295"/>
    </row>
    <row r="1842" spans="1:4" x14ac:dyDescent="0.2">
      <c r="A1842" s="295">
        <v>0.43727389999999999</v>
      </c>
      <c r="B1842" s="295"/>
      <c r="C1842" s="295">
        <v>0.66160059999999998</v>
      </c>
      <c r="D1842" s="295"/>
    </row>
    <row r="1843" spans="1:4" x14ac:dyDescent="0.2">
      <c r="A1843" s="295">
        <v>0.43718380000000001</v>
      </c>
      <c r="B1843" s="295"/>
      <c r="C1843" s="295">
        <v>0.66153759999999995</v>
      </c>
      <c r="D1843" s="295"/>
    </row>
    <row r="1844" spans="1:4" x14ac:dyDescent="0.2">
      <c r="A1844" s="295">
        <v>0.43715589999999999</v>
      </c>
      <c r="B1844" s="295"/>
      <c r="C1844" s="295">
        <v>0.66145849999999995</v>
      </c>
      <c r="D1844" s="295"/>
    </row>
    <row r="1845" spans="1:4" x14ac:dyDescent="0.2">
      <c r="A1845" s="295">
        <v>0.43708809999999998</v>
      </c>
      <c r="B1845" s="295"/>
      <c r="C1845" s="295">
        <v>0.66136499999999998</v>
      </c>
      <c r="D1845" s="295"/>
    </row>
    <row r="1846" spans="1:4" x14ac:dyDescent="0.2">
      <c r="A1846" s="295">
        <v>0.43704769999999998</v>
      </c>
      <c r="B1846" s="295"/>
      <c r="C1846" s="295">
        <v>0.66131059999999997</v>
      </c>
      <c r="D1846" s="295"/>
    </row>
    <row r="1847" spans="1:4" x14ac:dyDescent="0.2">
      <c r="A1847" s="295">
        <v>0.43692520000000001</v>
      </c>
      <c r="B1847" s="295"/>
      <c r="C1847" s="295">
        <v>0.66128629999999999</v>
      </c>
      <c r="D1847" s="295"/>
    </row>
    <row r="1848" spans="1:4" x14ac:dyDescent="0.2">
      <c r="A1848" s="295">
        <v>0.43684590000000001</v>
      </c>
      <c r="B1848" s="295"/>
      <c r="C1848" s="295">
        <v>0.66120679999999998</v>
      </c>
      <c r="D1848" s="295"/>
    </row>
    <row r="1849" spans="1:4" x14ac:dyDescent="0.2">
      <c r="A1849" s="295">
        <v>0.43682019999999999</v>
      </c>
      <c r="B1849" s="295"/>
      <c r="C1849" s="295">
        <v>0.66116790000000003</v>
      </c>
      <c r="D1849" s="295"/>
    </row>
    <row r="1850" spans="1:4" x14ac:dyDescent="0.2">
      <c r="A1850" s="295">
        <v>0.43675560000000002</v>
      </c>
      <c r="B1850" s="295"/>
      <c r="C1850" s="295">
        <v>0.66111580000000003</v>
      </c>
      <c r="D1850" s="295"/>
    </row>
    <row r="1851" spans="1:4" x14ac:dyDescent="0.2">
      <c r="A1851" s="295">
        <v>0.43670100000000001</v>
      </c>
      <c r="B1851" s="295"/>
      <c r="C1851" s="295">
        <v>0.66106330000000002</v>
      </c>
      <c r="D1851" s="295"/>
    </row>
    <row r="1852" spans="1:4" x14ac:dyDescent="0.2">
      <c r="A1852" s="295">
        <v>0.43663590000000002</v>
      </c>
      <c r="B1852" s="295"/>
      <c r="C1852" s="295">
        <v>0.66095610000000005</v>
      </c>
      <c r="D1852" s="295"/>
    </row>
    <row r="1853" spans="1:4" x14ac:dyDescent="0.2">
      <c r="A1853" s="295">
        <v>0.43660910000000003</v>
      </c>
      <c r="B1853" s="295"/>
      <c r="C1853" s="295">
        <v>0.6608581</v>
      </c>
      <c r="D1853" s="295"/>
    </row>
    <row r="1854" spans="1:4" x14ac:dyDescent="0.2">
      <c r="A1854" s="295">
        <v>0.43647799999999998</v>
      </c>
      <c r="B1854" s="295"/>
      <c r="C1854" s="295">
        <v>0.66078130000000002</v>
      </c>
      <c r="D1854" s="295"/>
    </row>
    <row r="1855" spans="1:4" x14ac:dyDescent="0.2">
      <c r="A1855" s="295">
        <v>0.43642540000000002</v>
      </c>
      <c r="B1855" s="295"/>
      <c r="C1855" s="295">
        <v>0.66073309999999996</v>
      </c>
      <c r="D1855" s="295"/>
    </row>
    <row r="1856" spans="1:4" x14ac:dyDescent="0.2">
      <c r="A1856" s="295">
        <v>0.43639909999999998</v>
      </c>
      <c r="B1856" s="295"/>
      <c r="C1856" s="295">
        <v>0.66065399999999996</v>
      </c>
      <c r="D1856" s="295"/>
    </row>
    <row r="1857" spans="1:4" x14ac:dyDescent="0.2">
      <c r="A1857" s="295">
        <v>0.43635980000000002</v>
      </c>
      <c r="B1857" s="295"/>
      <c r="C1857" s="295">
        <v>0.66059049999999997</v>
      </c>
      <c r="D1857" s="295"/>
    </row>
    <row r="1858" spans="1:4" x14ac:dyDescent="0.2">
      <c r="A1858" s="295">
        <v>0.4362279</v>
      </c>
      <c r="B1858" s="295"/>
      <c r="C1858" s="295">
        <v>0.66054990000000002</v>
      </c>
      <c r="D1858" s="295"/>
    </row>
    <row r="1859" spans="1:4" x14ac:dyDescent="0.2">
      <c r="A1859" s="295">
        <v>0.43617590000000001</v>
      </c>
      <c r="B1859" s="295"/>
      <c r="C1859" s="295">
        <v>0.66052279999999997</v>
      </c>
      <c r="D1859" s="295"/>
    </row>
    <row r="1860" spans="1:4" x14ac:dyDescent="0.2">
      <c r="A1860" s="295">
        <v>0.43611929999999999</v>
      </c>
      <c r="B1860" s="295"/>
      <c r="C1860" s="295">
        <v>0.66045350000000003</v>
      </c>
      <c r="D1860" s="295"/>
    </row>
    <row r="1861" spans="1:4" x14ac:dyDescent="0.2">
      <c r="A1861" s="295">
        <v>0.43609049999999999</v>
      </c>
      <c r="B1861" s="295"/>
      <c r="C1861" s="295">
        <v>0.66029249999999995</v>
      </c>
      <c r="D1861" s="295"/>
    </row>
    <row r="1862" spans="1:4" x14ac:dyDescent="0.2">
      <c r="A1862" s="295">
        <v>0.43602479999999999</v>
      </c>
      <c r="B1862" s="295"/>
      <c r="C1862" s="295">
        <v>0.66025230000000001</v>
      </c>
      <c r="D1862" s="295"/>
    </row>
    <row r="1863" spans="1:4" x14ac:dyDescent="0.2">
      <c r="A1863" s="295">
        <v>0.43597439999999998</v>
      </c>
      <c r="B1863" s="295"/>
      <c r="C1863" s="295">
        <v>0.6601745</v>
      </c>
      <c r="D1863" s="295"/>
    </row>
    <row r="1864" spans="1:4" x14ac:dyDescent="0.2">
      <c r="A1864" s="295">
        <v>0.43594850000000002</v>
      </c>
      <c r="B1864" s="295"/>
      <c r="C1864" s="295">
        <v>0.66007870000000002</v>
      </c>
      <c r="D1864" s="295"/>
    </row>
    <row r="1865" spans="1:4" x14ac:dyDescent="0.2">
      <c r="A1865" s="295">
        <v>0.43585869999999999</v>
      </c>
      <c r="B1865" s="295"/>
      <c r="C1865" s="295">
        <v>0.6600144</v>
      </c>
      <c r="D1865" s="295"/>
    </row>
    <row r="1866" spans="1:4" x14ac:dyDescent="0.2">
      <c r="A1866" s="295">
        <v>0.43577569999999999</v>
      </c>
      <c r="B1866" s="295"/>
      <c r="C1866" s="295">
        <v>0.65993409999999997</v>
      </c>
      <c r="D1866" s="295"/>
    </row>
    <row r="1867" spans="1:4" x14ac:dyDescent="0.2">
      <c r="A1867" s="295">
        <v>0.43572650000000002</v>
      </c>
      <c r="B1867" s="295"/>
      <c r="C1867" s="295">
        <v>0.65986639999999996</v>
      </c>
      <c r="D1867" s="295"/>
    </row>
    <row r="1868" spans="1:4" x14ac:dyDescent="0.2">
      <c r="A1868" s="295">
        <v>0.43567339999999999</v>
      </c>
      <c r="B1868" s="295"/>
      <c r="C1868" s="295">
        <v>0.65976060000000003</v>
      </c>
      <c r="D1868" s="295"/>
    </row>
    <row r="1869" spans="1:4" x14ac:dyDescent="0.2">
      <c r="A1869" s="295">
        <v>0.43564619999999998</v>
      </c>
      <c r="B1869" s="295"/>
      <c r="C1869" s="295">
        <v>0.65969500000000003</v>
      </c>
      <c r="D1869" s="295"/>
    </row>
    <row r="1870" spans="1:4" x14ac:dyDescent="0.2">
      <c r="A1870" s="295">
        <v>0.4356199</v>
      </c>
      <c r="B1870" s="295"/>
      <c r="C1870" s="295">
        <v>0.65968119999999997</v>
      </c>
      <c r="D1870" s="295"/>
    </row>
    <row r="1871" spans="1:4" x14ac:dyDescent="0.2">
      <c r="A1871" s="295">
        <v>0.4356199</v>
      </c>
      <c r="B1871" s="295"/>
      <c r="C1871" s="295">
        <v>0.65964120000000004</v>
      </c>
      <c r="D1871" s="295"/>
    </row>
    <row r="1872" spans="1:4" x14ac:dyDescent="0.2">
      <c r="A1872" s="295">
        <v>0.43559399999999998</v>
      </c>
      <c r="B1872" s="295"/>
      <c r="C1872" s="295">
        <v>0.65955109999999995</v>
      </c>
      <c r="D1872" s="295"/>
    </row>
    <row r="1873" spans="1:4" x14ac:dyDescent="0.2">
      <c r="A1873" s="295">
        <v>0.43551459999999997</v>
      </c>
      <c r="B1873" s="295"/>
      <c r="C1873" s="295">
        <v>0.65943370000000001</v>
      </c>
      <c r="D1873" s="295"/>
    </row>
    <row r="1874" spans="1:4" x14ac:dyDescent="0.2">
      <c r="A1874" s="295">
        <v>0.4354751</v>
      </c>
      <c r="B1874" s="295"/>
      <c r="C1874" s="295">
        <v>0.65939499999999995</v>
      </c>
      <c r="D1874" s="295"/>
    </row>
    <row r="1875" spans="1:4" x14ac:dyDescent="0.2">
      <c r="A1875" s="295">
        <v>0.43540839999999997</v>
      </c>
      <c r="B1875" s="295"/>
      <c r="C1875" s="295">
        <v>0.65934340000000002</v>
      </c>
      <c r="D1875" s="295"/>
    </row>
    <row r="1876" spans="1:4" x14ac:dyDescent="0.2">
      <c r="A1876" s="295">
        <v>0.43533169999999999</v>
      </c>
      <c r="B1876" s="295"/>
      <c r="C1876" s="295">
        <v>0.65928039999999999</v>
      </c>
      <c r="D1876" s="295"/>
    </row>
    <row r="1877" spans="1:4" x14ac:dyDescent="0.2">
      <c r="A1877" s="295">
        <v>0.43524170000000001</v>
      </c>
      <c r="B1877" s="295"/>
      <c r="C1877" s="295">
        <v>0.65925460000000002</v>
      </c>
      <c r="D1877" s="295"/>
    </row>
    <row r="1878" spans="1:4" x14ac:dyDescent="0.2">
      <c r="A1878" s="295">
        <v>0.43521530000000003</v>
      </c>
      <c r="B1878" s="295"/>
      <c r="C1878" s="295">
        <v>0.65920199999999995</v>
      </c>
      <c r="D1878" s="295"/>
    </row>
    <row r="1879" spans="1:4" x14ac:dyDescent="0.2">
      <c r="A1879" s="295">
        <v>0.43512060000000002</v>
      </c>
      <c r="B1879" s="295"/>
      <c r="C1879" s="295">
        <v>0.65916260000000004</v>
      </c>
      <c r="D1879" s="295"/>
    </row>
    <row r="1880" spans="1:4" x14ac:dyDescent="0.2">
      <c r="A1880" s="295">
        <v>0.43509229999999999</v>
      </c>
      <c r="B1880" s="295"/>
      <c r="C1880" s="295">
        <v>0.65910760000000002</v>
      </c>
      <c r="D1880" s="295"/>
    </row>
    <row r="1881" spans="1:4" x14ac:dyDescent="0.2">
      <c r="A1881" s="295">
        <v>0.43500050000000001</v>
      </c>
      <c r="B1881" s="295"/>
      <c r="C1881" s="295">
        <v>0.65901469999999995</v>
      </c>
      <c r="D1881" s="295"/>
    </row>
    <row r="1882" spans="1:4" x14ac:dyDescent="0.2">
      <c r="A1882" s="295">
        <v>0.4349228</v>
      </c>
      <c r="B1882" s="295"/>
      <c r="C1882" s="295">
        <v>0.65898630000000002</v>
      </c>
      <c r="D1882" s="295"/>
    </row>
    <row r="1883" spans="1:4" x14ac:dyDescent="0.2">
      <c r="A1883" s="295">
        <v>0.4348552</v>
      </c>
      <c r="B1883" s="295"/>
      <c r="C1883" s="295">
        <v>0.6589197</v>
      </c>
      <c r="D1883" s="295"/>
    </row>
    <row r="1884" spans="1:4" x14ac:dyDescent="0.2">
      <c r="A1884" s="295">
        <v>0.43480550000000001</v>
      </c>
      <c r="B1884" s="295"/>
      <c r="C1884" s="295">
        <v>0.65883979999999998</v>
      </c>
      <c r="D1884" s="295"/>
    </row>
    <row r="1885" spans="1:4" x14ac:dyDescent="0.2">
      <c r="A1885" s="295">
        <v>0.43476350000000002</v>
      </c>
      <c r="B1885" s="295"/>
      <c r="C1885" s="295">
        <v>0.65877339999999995</v>
      </c>
      <c r="D1885" s="295"/>
    </row>
    <row r="1886" spans="1:4" x14ac:dyDescent="0.2">
      <c r="A1886" s="295">
        <v>0.43474839999999998</v>
      </c>
      <c r="B1886" s="295"/>
      <c r="C1886" s="295">
        <v>0.65869529999999998</v>
      </c>
      <c r="D1886" s="295"/>
    </row>
    <row r="1887" spans="1:4" x14ac:dyDescent="0.2">
      <c r="A1887" s="295">
        <v>0.43467610000000001</v>
      </c>
      <c r="B1887" s="295"/>
      <c r="C1887" s="295">
        <v>0.6586708</v>
      </c>
      <c r="D1887" s="295"/>
    </row>
    <row r="1888" spans="1:4" x14ac:dyDescent="0.2">
      <c r="A1888" s="295">
        <v>0.4345986</v>
      </c>
      <c r="B1888" s="295"/>
      <c r="C1888" s="295">
        <v>0.6585898</v>
      </c>
      <c r="D1888" s="295"/>
    </row>
    <row r="1889" spans="1:4" x14ac:dyDescent="0.2">
      <c r="A1889" s="295">
        <v>0.4345598</v>
      </c>
      <c r="B1889" s="295"/>
      <c r="C1889" s="295">
        <v>0.65854029999999997</v>
      </c>
      <c r="D1889" s="295"/>
    </row>
    <row r="1890" spans="1:4" x14ac:dyDescent="0.2">
      <c r="A1890" s="295">
        <v>0.43454710000000002</v>
      </c>
      <c r="B1890" s="295"/>
      <c r="C1890" s="295">
        <v>0.6584487</v>
      </c>
      <c r="D1890" s="295"/>
    </row>
    <row r="1891" spans="1:4" x14ac:dyDescent="0.2">
      <c r="A1891" s="295">
        <v>0.43448039999999999</v>
      </c>
      <c r="B1891" s="295"/>
      <c r="C1891" s="295">
        <v>0.65836870000000003</v>
      </c>
      <c r="D1891" s="295"/>
    </row>
    <row r="1892" spans="1:4" x14ac:dyDescent="0.2">
      <c r="A1892" s="295">
        <v>0.43438640000000001</v>
      </c>
      <c r="B1892" s="295"/>
      <c r="C1892" s="295">
        <v>0.65831669999999998</v>
      </c>
      <c r="D1892" s="295"/>
    </row>
    <row r="1893" spans="1:4" x14ac:dyDescent="0.2">
      <c r="A1893" s="295">
        <v>0.43431819999999999</v>
      </c>
      <c r="B1893" s="295"/>
      <c r="C1893" s="295">
        <v>0.65828010000000003</v>
      </c>
      <c r="D1893" s="295"/>
    </row>
    <row r="1894" spans="1:4" x14ac:dyDescent="0.2">
      <c r="A1894" s="295">
        <v>0.43427830000000001</v>
      </c>
      <c r="B1894" s="295"/>
      <c r="C1894" s="295">
        <v>0.65821540000000001</v>
      </c>
      <c r="D1894" s="295"/>
    </row>
    <row r="1895" spans="1:4" x14ac:dyDescent="0.2">
      <c r="A1895" s="295">
        <v>0.43418220000000002</v>
      </c>
      <c r="B1895" s="295"/>
      <c r="C1895" s="295">
        <v>0.65813909999999998</v>
      </c>
      <c r="D1895" s="295"/>
    </row>
    <row r="1896" spans="1:4" x14ac:dyDescent="0.2">
      <c r="A1896" s="295">
        <v>0.43413119999999999</v>
      </c>
      <c r="B1896" s="295"/>
      <c r="C1896" s="295">
        <v>0.65807099999999996</v>
      </c>
      <c r="D1896" s="295"/>
    </row>
    <row r="1897" spans="1:4" x14ac:dyDescent="0.2">
      <c r="A1897" s="295">
        <v>0.43410480000000001</v>
      </c>
      <c r="B1897" s="295"/>
      <c r="C1897" s="295">
        <v>0.65799220000000003</v>
      </c>
      <c r="D1897" s="295"/>
    </row>
    <row r="1898" spans="1:4" x14ac:dyDescent="0.2">
      <c r="A1898" s="295">
        <v>0.43406339999999999</v>
      </c>
      <c r="B1898" s="295"/>
      <c r="C1898" s="295">
        <v>0.65790380000000004</v>
      </c>
      <c r="D1898" s="295"/>
    </row>
    <row r="1899" spans="1:4" x14ac:dyDescent="0.2">
      <c r="A1899" s="295">
        <v>0.43396430000000003</v>
      </c>
      <c r="B1899" s="295"/>
      <c r="C1899" s="295">
        <v>0.65786469999999997</v>
      </c>
      <c r="D1899" s="295"/>
    </row>
    <row r="1900" spans="1:4" x14ac:dyDescent="0.2">
      <c r="A1900" s="295">
        <v>0.43391039999999997</v>
      </c>
      <c r="B1900" s="295"/>
      <c r="C1900" s="295">
        <v>0.65781310000000004</v>
      </c>
      <c r="D1900" s="295"/>
    </row>
    <row r="1901" spans="1:4" x14ac:dyDescent="0.2">
      <c r="A1901" s="295">
        <v>0.43384519999999999</v>
      </c>
      <c r="B1901" s="295"/>
      <c r="C1901" s="295">
        <v>0.6577731</v>
      </c>
      <c r="D1901" s="295"/>
    </row>
    <row r="1902" spans="1:4" x14ac:dyDescent="0.2">
      <c r="A1902" s="295">
        <v>0.43378119999999998</v>
      </c>
      <c r="B1902" s="295"/>
      <c r="C1902" s="295">
        <v>0.65770430000000002</v>
      </c>
      <c r="D1902" s="295"/>
    </row>
    <row r="1903" spans="1:4" x14ac:dyDescent="0.2">
      <c r="A1903" s="295">
        <v>0.43371399999999999</v>
      </c>
      <c r="B1903" s="295"/>
      <c r="C1903" s="295">
        <v>0.65766279999999999</v>
      </c>
      <c r="D1903" s="295"/>
    </row>
    <row r="1904" spans="1:4" x14ac:dyDescent="0.2">
      <c r="A1904" s="295">
        <v>0.4337008</v>
      </c>
      <c r="B1904" s="295"/>
      <c r="C1904" s="295">
        <v>0.65758240000000001</v>
      </c>
      <c r="D1904" s="295"/>
    </row>
    <row r="1905" spans="1:4" x14ac:dyDescent="0.2">
      <c r="A1905" s="295">
        <v>0.43363350000000001</v>
      </c>
      <c r="B1905" s="295"/>
      <c r="C1905" s="295">
        <v>0.65750690000000001</v>
      </c>
      <c r="D1905" s="295"/>
    </row>
    <row r="1906" spans="1:4" x14ac:dyDescent="0.2">
      <c r="A1906" s="295">
        <v>0.43358190000000002</v>
      </c>
      <c r="B1906" s="295"/>
      <c r="C1906" s="295">
        <v>0.65741510000000003</v>
      </c>
      <c r="D1906" s="295"/>
    </row>
    <row r="1907" spans="1:4" x14ac:dyDescent="0.2">
      <c r="A1907" s="295">
        <v>0.43354199999999998</v>
      </c>
      <c r="B1907" s="295"/>
      <c r="C1907" s="295">
        <v>0.6573367</v>
      </c>
      <c r="D1907" s="295"/>
    </row>
    <row r="1908" spans="1:4" x14ac:dyDescent="0.2">
      <c r="A1908" s="295">
        <v>0.43349009999999999</v>
      </c>
      <c r="B1908" s="295"/>
      <c r="C1908" s="295">
        <v>0.65728569999999997</v>
      </c>
      <c r="D1908" s="295"/>
    </row>
    <row r="1909" spans="1:4" x14ac:dyDescent="0.2">
      <c r="A1909" s="295">
        <v>0.43346420000000002</v>
      </c>
      <c r="B1909" s="295"/>
      <c r="C1909" s="295">
        <v>0.65721980000000002</v>
      </c>
      <c r="D1909" s="295"/>
    </row>
    <row r="1910" spans="1:4" x14ac:dyDescent="0.2">
      <c r="A1910" s="295">
        <v>0.43340810000000002</v>
      </c>
      <c r="B1910" s="295"/>
      <c r="C1910" s="295">
        <v>0.65718160000000003</v>
      </c>
      <c r="D1910" s="295"/>
    </row>
    <row r="1911" spans="1:4" x14ac:dyDescent="0.2">
      <c r="A1911" s="295">
        <v>0.43330220000000003</v>
      </c>
      <c r="B1911" s="295"/>
      <c r="C1911" s="295">
        <v>0.65703829999999996</v>
      </c>
      <c r="D1911" s="295"/>
    </row>
    <row r="1912" spans="1:4" x14ac:dyDescent="0.2">
      <c r="A1912" s="295">
        <v>0.43325000000000002</v>
      </c>
      <c r="B1912" s="295"/>
      <c r="C1912" s="295">
        <v>0.65698460000000003</v>
      </c>
      <c r="D1912" s="295"/>
    </row>
    <row r="1913" spans="1:4" x14ac:dyDescent="0.2">
      <c r="A1913" s="295">
        <v>0.4331933</v>
      </c>
      <c r="B1913" s="295"/>
      <c r="C1913" s="295">
        <v>0.6569699</v>
      </c>
      <c r="D1913" s="295"/>
    </row>
    <row r="1914" spans="1:4" x14ac:dyDescent="0.2">
      <c r="A1914" s="295">
        <v>0.43316850000000001</v>
      </c>
      <c r="B1914" s="295"/>
      <c r="C1914" s="295">
        <v>0.65693060000000003</v>
      </c>
      <c r="D1914" s="295"/>
    </row>
    <row r="1915" spans="1:4" x14ac:dyDescent="0.2">
      <c r="A1915" s="295">
        <v>0.4331277</v>
      </c>
      <c r="B1915" s="295"/>
      <c r="C1915" s="295">
        <v>0.65688239999999998</v>
      </c>
      <c r="D1915" s="295"/>
    </row>
    <row r="1916" spans="1:4" x14ac:dyDescent="0.2">
      <c r="A1916" s="295">
        <v>0.43310189999999998</v>
      </c>
      <c r="B1916" s="295"/>
      <c r="C1916" s="295">
        <v>0.65678599999999998</v>
      </c>
      <c r="D1916" s="295"/>
    </row>
    <row r="1917" spans="1:4" x14ac:dyDescent="0.2">
      <c r="A1917" s="295">
        <v>0.4330505</v>
      </c>
      <c r="B1917" s="295"/>
      <c r="C1917" s="295">
        <v>0.65671999999999997</v>
      </c>
      <c r="D1917" s="295"/>
    </row>
    <row r="1918" spans="1:4" x14ac:dyDescent="0.2">
      <c r="A1918" s="295">
        <v>0.43303779999999997</v>
      </c>
      <c r="B1918" s="295"/>
      <c r="C1918" s="295">
        <v>0.65666729999999995</v>
      </c>
      <c r="D1918" s="295"/>
    </row>
    <row r="1919" spans="1:4" x14ac:dyDescent="0.2">
      <c r="A1919" s="295">
        <v>0.4329711</v>
      </c>
      <c r="B1919" s="295"/>
      <c r="C1919" s="295">
        <v>0.65662600000000004</v>
      </c>
      <c r="D1919" s="295"/>
    </row>
    <row r="1920" spans="1:4" x14ac:dyDescent="0.2">
      <c r="A1920" s="295">
        <v>0.43295899999999998</v>
      </c>
      <c r="B1920" s="295"/>
      <c r="C1920" s="295">
        <v>0.65649610000000003</v>
      </c>
      <c r="D1920" s="295"/>
    </row>
    <row r="1921" spans="1:4" x14ac:dyDescent="0.2">
      <c r="A1921" s="295">
        <v>0.43291950000000001</v>
      </c>
      <c r="B1921" s="295"/>
      <c r="C1921" s="295">
        <v>0.65648269999999997</v>
      </c>
      <c r="D1921" s="295"/>
    </row>
    <row r="1922" spans="1:4" x14ac:dyDescent="0.2">
      <c r="A1922" s="295">
        <v>0.43287969999999998</v>
      </c>
      <c r="B1922" s="295"/>
      <c r="C1922" s="295">
        <v>0.65641930000000004</v>
      </c>
      <c r="D1922" s="295"/>
    </row>
    <row r="1923" spans="1:4" x14ac:dyDescent="0.2">
      <c r="A1923" s="295">
        <v>0.43284289999999997</v>
      </c>
      <c r="B1923" s="295"/>
      <c r="C1923" s="295">
        <v>0.65634130000000002</v>
      </c>
      <c r="D1923" s="295"/>
    </row>
    <row r="1924" spans="1:4" x14ac:dyDescent="0.2">
      <c r="A1924" s="295">
        <v>0.43274980000000002</v>
      </c>
      <c r="B1924" s="295"/>
      <c r="C1924" s="295">
        <v>0.65628730000000002</v>
      </c>
      <c r="D1924" s="295"/>
    </row>
    <row r="1925" spans="1:4" x14ac:dyDescent="0.2">
      <c r="A1925" s="295">
        <v>0.43266650000000001</v>
      </c>
      <c r="B1925" s="295"/>
      <c r="C1925" s="295">
        <v>0.65626189999999995</v>
      </c>
      <c r="D1925" s="295"/>
    </row>
    <row r="1926" spans="1:4" x14ac:dyDescent="0.2">
      <c r="A1926" s="295">
        <v>0.43265439999999999</v>
      </c>
      <c r="B1926" s="295"/>
      <c r="C1926" s="295">
        <v>0.6561555</v>
      </c>
      <c r="D1926" s="295"/>
    </row>
    <row r="1927" spans="1:4" x14ac:dyDescent="0.2">
      <c r="A1927" s="295">
        <v>0.43259979999999998</v>
      </c>
      <c r="B1927" s="295"/>
      <c r="C1927" s="295">
        <v>0.65610199999999996</v>
      </c>
      <c r="D1927" s="295"/>
    </row>
    <row r="1928" spans="1:4" x14ac:dyDescent="0.2">
      <c r="A1928" s="295">
        <v>0.43254579999999998</v>
      </c>
      <c r="B1928" s="295"/>
      <c r="C1928" s="295">
        <v>0.65603690000000003</v>
      </c>
      <c r="D1928" s="295"/>
    </row>
    <row r="1929" spans="1:4" x14ac:dyDescent="0.2">
      <c r="A1929" s="295">
        <v>0.43250670000000002</v>
      </c>
      <c r="B1929" s="295"/>
      <c r="C1929" s="295">
        <v>0.65601229999999999</v>
      </c>
      <c r="D1929" s="295"/>
    </row>
    <row r="1930" spans="1:4" x14ac:dyDescent="0.2">
      <c r="A1930" s="295">
        <v>0.43249359999999998</v>
      </c>
      <c r="B1930" s="295"/>
      <c r="C1930" s="295">
        <v>0.65598559999999995</v>
      </c>
      <c r="D1930" s="295"/>
    </row>
    <row r="1931" spans="1:4" x14ac:dyDescent="0.2">
      <c r="A1931" s="295">
        <v>0.43239660000000002</v>
      </c>
      <c r="B1931" s="295"/>
      <c r="C1931" s="295">
        <v>0.65583639999999999</v>
      </c>
      <c r="D1931" s="295"/>
    </row>
    <row r="1932" spans="1:4" x14ac:dyDescent="0.2">
      <c r="A1932" s="295">
        <v>0.4323845</v>
      </c>
      <c r="B1932" s="295"/>
      <c r="C1932" s="295">
        <v>0.65577260000000004</v>
      </c>
      <c r="D1932" s="295"/>
    </row>
    <row r="1933" spans="1:4" x14ac:dyDescent="0.2">
      <c r="A1933" s="295">
        <v>0.43230610000000003</v>
      </c>
      <c r="B1933" s="295"/>
      <c r="C1933" s="295">
        <v>0.6557094</v>
      </c>
      <c r="D1933" s="295"/>
    </row>
    <row r="1934" spans="1:4" x14ac:dyDescent="0.2">
      <c r="A1934" s="295">
        <v>0.43221540000000003</v>
      </c>
      <c r="B1934" s="295"/>
      <c r="C1934" s="295">
        <v>0.65562969999999998</v>
      </c>
      <c r="D1934" s="295"/>
    </row>
    <row r="1935" spans="1:4" x14ac:dyDescent="0.2">
      <c r="A1935" s="295">
        <v>0.43217699999999998</v>
      </c>
      <c r="B1935" s="295"/>
      <c r="C1935" s="295">
        <v>0.65557759999999998</v>
      </c>
      <c r="D1935" s="295"/>
    </row>
    <row r="1936" spans="1:4" x14ac:dyDescent="0.2">
      <c r="A1936" s="295">
        <v>0.43213869999999999</v>
      </c>
      <c r="B1936" s="295"/>
      <c r="C1936" s="295">
        <v>0.65551179999999998</v>
      </c>
      <c r="D1936" s="295"/>
    </row>
    <row r="1937" spans="1:4" x14ac:dyDescent="0.2">
      <c r="A1937" s="295">
        <v>0.43211349999999998</v>
      </c>
      <c r="B1937" s="295"/>
      <c r="C1937" s="295">
        <v>0.65546059999999995</v>
      </c>
      <c r="D1937" s="295"/>
    </row>
    <row r="1938" spans="1:4" x14ac:dyDescent="0.2">
      <c r="A1938" s="295">
        <v>0.43203160000000002</v>
      </c>
      <c r="B1938" s="295"/>
      <c r="C1938" s="295">
        <v>0.65530029999999995</v>
      </c>
      <c r="D1938" s="295"/>
    </row>
    <row r="1939" spans="1:4" x14ac:dyDescent="0.2">
      <c r="A1939" s="295">
        <v>0.43201650000000003</v>
      </c>
      <c r="B1939" s="295"/>
      <c r="C1939" s="295">
        <v>0.65527329999999995</v>
      </c>
      <c r="D1939" s="295"/>
    </row>
    <row r="1940" spans="1:4" x14ac:dyDescent="0.2">
      <c r="A1940" s="295">
        <v>0.43198769999999997</v>
      </c>
      <c r="B1940" s="295"/>
      <c r="C1940" s="295">
        <v>0.65517009999999998</v>
      </c>
      <c r="D1940" s="295"/>
    </row>
    <row r="1941" spans="1:4" x14ac:dyDescent="0.2">
      <c r="A1941" s="295">
        <v>0.4318845</v>
      </c>
      <c r="B1941" s="295"/>
      <c r="C1941" s="295">
        <v>0.65508909999999998</v>
      </c>
      <c r="D1941" s="295"/>
    </row>
    <row r="1942" spans="1:4" x14ac:dyDescent="0.2">
      <c r="A1942" s="295">
        <v>0.43184099999999997</v>
      </c>
      <c r="B1942" s="295"/>
      <c r="C1942" s="295">
        <v>0.65506160000000002</v>
      </c>
      <c r="D1942" s="295"/>
    </row>
    <row r="1943" spans="1:4" x14ac:dyDescent="0.2">
      <c r="A1943" s="295">
        <v>0.43181219999999998</v>
      </c>
      <c r="B1943" s="295"/>
      <c r="C1943" s="295">
        <v>0.6549431</v>
      </c>
      <c r="D1943" s="295"/>
    </row>
    <row r="1944" spans="1:4" x14ac:dyDescent="0.2">
      <c r="A1944" s="295">
        <v>0.43171959999999998</v>
      </c>
      <c r="B1944" s="295"/>
      <c r="C1944" s="295">
        <v>0.65489169999999997</v>
      </c>
      <c r="D1944" s="295"/>
    </row>
    <row r="1945" spans="1:4" x14ac:dyDescent="0.2">
      <c r="A1945" s="295">
        <v>0.43167810000000001</v>
      </c>
      <c r="B1945" s="295"/>
      <c r="C1945" s="295">
        <v>0.65482260000000003</v>
      </c>
      <c r="D1945" s="295"/>
    </row>
    <row r="1946" spans="1:4" x14ac:dyDescent="0.2">
      <c r="A1946" s="295">
        <v>0.43165229999999999</v>
      </c>
      <c r="B1946" s="295"/>
      <c r="C1946" s="295">
        <v>0.65473139999999996</v>
      </c>
      <c r="D1946" s="295"/>
    </row>
    <row r="1947" spans="1:4" x14ac:dyDescent="0.2">
      <c r="A1947" s="295">
        <v>0.43160229999999999</v>
      </c>
      <c r="B1947" s="295"/>
      <c r="C1947" s="295">
        <v>0.65466310000000005</v>
      </c>
      <c r="D1947" s="295"/>
    </row>
    <row r="1948" spans="1:4" x14ac:dyDescent="0.2">
      <c r="A1948" s="295">
        <v>0.4315872</v>
      </c>
      <c r="B1948" s="295"/>
      <c r="C1948" s="295">
        <v>0.65458490000000003</v>
      </c>
      <c r="D1948" s="295"/>
    </row>
    <row r="1949" spans="1:4" x14ac:dyDescent="0.2">
      <c r="A1949" s="295">
        <v>0.431506</v>
      </c>
      <c r="B1949" s="295"/>
      <c r="C1949" s="295">
        <v>0.65449570000000001</v>
      </c>
      <c r="D1949" s="295"/>
    </row>
    <row r="1950" spans="1:4" x14ac:dyDescent="0.2">
      <c r="A1950" s="295">
        <v>0.43145270000000002</v>
      </c>
      <c r="B1950" s="295"/>
      <c r="C1950" s="295">
        <v>0.65443079999999998</v>
      </c>
      <c r="D1950" s="295"/>
    </row>
    <row r="1951" spans="1:4" x14ac:dyDescent="0.2">
      <c r="A1951" s="295">
        <v>0.4313997</v>
      </c>
      <c r="B1951" s="295"/>
      <c r="C1951" s="295">
        <v>0.65439159999999996</v>
      </c>
      <c r="D1951" s="295"/>
    </row>
    <row r="1952" spans="1:4" x14ac:dyDescent="0.2">
      <c r="A1952" s="295">
        <v>0.4313457</v>
      </c>
      <c r="B1952" s="295"/>
      <c r="C1952" s="295">
        <v>0.65427230000000003</v>
      </c>
      <c r="D1952" s="295"/>
    </row>
    <row r="1953" spans="1:4" x14ac:dyDescent="0.2">
      <c r="A1953" s="295">
        <v>0.43130819999999997</v>
      </c>
      <c r="B1953" s="295"/>
      <c r="C1953" s="295">
        <v>0.65420389999999995</v>
      </c>
      <c r="D1953" s="295"/>
    </row>
    <row r="1954" spans="1:4" x14ac:dyDescent="0.2">
      <c r="A1954" s="295">
        <v>0.43128240000000001</v>
      </c>
      <c r="B1954" s="295"/>
      <c r="C1954" s="295">
        <v>0.65415160000000006</v>
      </c>
      <c r="D1954" s="295"/>
    </row>
    <row r="1955" spans="1:4" x14ac:dyDescent="0.2">
      <c r="A1955" s="295">
        <v>0.43124240000000003</v>
      </c>
      <c r="B1955" s="295"/>
      <c r="C1955" s="295">
        <v>0.65405979999999997</v>
      </c>
      <c r="D1955" s="295"/>
    </row>
    <row r="1956" spans="1:4" x14ac:dyDescent="0.2">
      <c r="A1956" s="295">
        <v>0.43122919999999998</v>
      </c>
      <c r="B1956" s="295"/>
      <c r="C1956" s="295">
        <v>0.6540089</v>
      </c>
      <c r="D1956" s="295"/>
    </row>
    <row r="1957" spans="1:4" x14ac:dyDescent="0.2">
      <c r="A1957" s="295">
        <v>0.4311893</v>
      </c>
      <c r="B1957" s="295"/>
      <c r="C1957" s="295">
        <v>0.65392830000000002</v>
      </c>
      <c r="D1957" s="295"/>
    </row>
    <row r="1958" spans="1:4" x14ac:dyDescent="0.2">
      <c r="A1958" s="295">
        <v>0.43116149999999998</v>
      </c>
      <c r="B1958" s="295"/>
      <c r="C1958" s="295">
        <v>0.65384969999999998</v>
      </c>
      <c r="D1958" s="295"/>
    </row>
    <row r="1959" spans="1:4" x14ac:dyDescent="0.2">
      <c r="A1959" s="295">
        <v>0.4311219</v>
      </c>
      <c r="B1959" s="295"/>
      <c r="C1959" s="295">
        <v>0.65371729999999995</v>
      </c>
      <c r="D1959" s="295"/>
    </row>
    <row r="1960" spans="1:4" x14ac:dyDescent="0.2">
      <c r="A1960" s="295">
        <v>0.43108200000000002</v>
      </c>
      <c r="B1960" s="295"/>
      <c r="C1960" s="295">
        <v>0.65366919999999995</v>
      </c>
      <c r="D1960" s="295"/>
    </row>
    <row r="1961" spans="1:4" x14ac:dyDescent="0.2">
      <c r="A1961" s="295">
        <v>0.43097390000000002</v>
      </c>
      <c r="B1961" s="295"/>
      <c r="C1961" s="295">
        <v>0.65363020000000005</v>
      </c>
      <c r="D1961" s="295"/>
    </row>
    <row r="1962" spans="1:4" x14ac:dyDescent="0.2">
      <c r="A1962" s="295">
        <v>0.4309481</v>
      </c>
      <c r="B1962" s="295"/>
      <c r="C1962" s="295">
        <v>0.65354999999999996</v>
      </c>
      <c r="D1962" s="295"/>
    </row>
    <row r="1963" spans="1:4" x14ac:dyDescent="0.2">
      <c r="A1963" s="295">
        <v>0.43091980000000002</v>
      </c>
      <c r="B1963" s="295"/>
      <c r="C1963" s="295">
        <v>0.65345909999999996</v>
      </c>
      <c r="D1963" s="295"/>
    </row>
    <row r="1964" spans="1:4" x14ac:dyDescent="0.2">
      <c r="A1964" s="295">
        <v>0.43084420000000001</v>
      </c>
      <c r="B1964" s="295"/>
      <c r="C1964" s="295">
        <v>0.65339290000000005</v>
      </c>
      <c r="D1964" s="295"/>
    </row>
    <row r="1965" spans="1:4" x14ac:dyDescent="0.2">
      <c r="A1965" s="295">
        <v>0.43079060000000002</v>
      </c>
      <c r="B1965" s="295"/>
      <c r="C1965" s="295">
        <v>0.65333870000000005</v>
      </c>
      <c r="D1965" s="295"/>
    </row>
    <row r="1966" spans="1:4" x14ac:dyDescent="0.2">
      <c r="A1966" s="295">
        <v>0.43077700000000002</v>
      </c>
      <c r="B1966" s="295"/>
      <c r="C1966" s="295">
        <v>0.65328509999999995</v>
      </c>
      <c r="D1966" s="295"/>
    </row>
    <row r="1967" spans="1:4" x14ac:dyDescent="0.2">
      <c r="A1967" s="295">
        <v>0.43073660000000003</v>
      </c>
      <c r="B1967" s="295"/>
      <c r="C1967" s="295">
        <v>0.65324470000000001</v>
      </c>
      <c r="D1967" s="295"/>
    </row>
    <row r="1968" spans="1:4" x14ac:dyDescent="0.2">
      <c r="A1968" s="295">
        <v>0.43066929999999998</v>
      </c>
      <c r="B1968" s="295"/>
      <c r="C1968" s="295">
        <v>0.65320469999999997</v>
      </c>
      <c r="D1968" s="295"/>
    </row>
    <row r="1969" spans="1:4" x14ac:dyDescent="0.2">
      <c r="A1969" s="295">
        <v>0.43061870000000002</v>
      </c>
      <c r="B1969" s="295"/>
      <c r="C1969" s="295">
        <v>0.65314110000000003</v>
      </c>
      <c r="D1969" s="295"/>
    </row>
    <row r="1970" spans="1:4" x14ac:dyDescent="0.2">
      <c r="A1970" s="295">
        <v>0.4305928</v>
      </c>
      <c r="B1970" s="295"/>
      <c r="C1970" s="295">
        <v>0.6530629</v>
      </c>
      <c r="D1970" s="295"/>
    </row>
    <row r="1971" spans="1:4" x14ac:dyDescent="0.2">
      <c r="A1971" s="295">
        <v>0.4305388</v>
      </c>
      <c r="B1971" s="295"/>
      <c r="C1971" s="295">
        <v>0.65299720000000006</v>
      </c>
      <c r="D1971" s="295"/>
    </row>
    <row r="1972" spans="1:4" x14ac:dyDescent="0.2">
      <c r="A1972" s="295">
        <v>0.4304578</v>
      </c>
      <c r="B1972" s="295"/>
      <c r="C1972" s="295">
        <v>0.65284880000000001</v>
      </c>
      <c r="D1972" s="295"/>
    </row>
    <row r="1973" spans="1:4" x14ac:dyDescent="0.2">
      <c r="A1973" s="295">
        <v>0.4303514</v>
      </c>
      <c r="B1973" s="295"/>
      <c r="C1973" s="295">
        <v>0.65279350000000003</v>
      </c>
      <c r="D1973" s="295"/>
    </row>
    <row r="1974" spans="1:4" x14ac:dyDescent="0.2">
      <c r="A1974" s="295">
        <v>0.43029879999999998</v>
      </c>
      <c r="B1974" s="295"/>
      <c r="C1974" s="295">
        <v>0.65271999999999997</v>
      </c>
      <c r="D1974" s="295"/>
    </row>
    <row r="1975" spans="1:4" x14ac:dyDescent="0.2">
      <c r="A1975" s="295">
        <v>0.43021389999999998</v>
      </c>
      <c r="B1975" s="295"/>
      <c r="C1975" s="295">
        <v>0.65266599999999997</v>
      </c>
      <c r="D1975" s="295"/>
    </row>
    <row r="1976" spans="1:4" x14ac:dyDescent="0.2">
      <c r="A1976" s="295">
        <v>0.43013449999999998</v>
      </c>
      <c r="B1976" s="295"/>
      <c r="C1976" s="295">
        <v>0.6526402</v>
      </c>
      <c r="D1976" s="295"/>
    </row>
    <row r="1977" spans="1:4" x14ac:dyDescent="0.2">
      <c r="A1977" s="295">
        <v>0.43010660000000001</v>
      </c>
      <c r="B1977" s="295"/>
      <c r="C1977" s="295">
        <v>0.65258519999999998</v>
      </c>
      <c r="D1977" s="295"/>
    </row>
    <row r="1978" spans="1:4" x14ac:dyDescent="0.2">
      <c r="A1978" s="295">
        <v>0.43007780000000001</v>
      </c>
      <c r="B1978" s="295"/>
      <c r="C1978" s="295">
        <v>0.65249250000000003</v>
      </c>
      <c r="D1978" s="295"/>
    </row>
    <row r="1979" spans="1:4" x14ac:dyDescent="0.2">
      <c r="A1979" s="295">
        <v>0.43000159999999998</v>
      </c>
      <c r="B1979" s="295"/>
      <c r="C1979" s="295">
        <v>0.65243910000000005</v>
      </c>
      <c r="D1979" s="295"/>
    </row>
    <row r="1980" spans="1:4" x14ac:dyDescent="0.2">
      <c r="A1980" s="295">
        <v>0.42996479999999998</v>
      </c>
      <c r="B1980" s="295"/>
      <c r="C1980" s="295">
        <v>0.65228359999999996</v>
      </c>
      <c r="D1980" s="295"/>
    </row>
    <row r="1981" spans="1:4" x14ac:dyDescent="0.2">
      <c r="A1981" s="295">
        <v>0.42988150000000003</v>
      </c>
      <c r="B1981" s="295"/>
      <c r="C1981" s="295">
        <v>0.6522211</v>
      </c>
      <c r="D1981" s="295"/>
    </row>
    <row r="1982" spans="1:4" x14ac:dyDescent="0.2">
      <c r="A1982" s="295">
        <v>0.42980170000000001</v>
      </c>
      <c r="B1982" s="295"/>
      <c r="C1982" s="295">
        <v>0.65214839999999996</v>
      </c>
      <c r="D1982" s="295"/>
    </row>
    <row r="1983" spans="1:4" x14ac:dyDescent="0.2">
      <c r="A1983" s="295">
        <v>0.42976310000000001</v>
      </c>
      <c r="B1983" s="295"/>
      <c r="C1983" s="295">
        <v>0.65203420000000001</v>
      </c>
      <c r="D1983" s="295"/>
    </row>
    <row r="1984" spans="1:4" x14ac:dyDescent="0.2">
      <c r="A1984" s="295">
        <v>0.42975099999999999</v>
      </c>
      <c r="B1984" s="295"/>
      <c r="C1984" s="295">
        <v>0.65192369999999999</v>
      </c>
      <c r="D1984" s="295"/>
    </row>
    <row r="1985" spans="1:4" x14ac:dyDescent="0.2">
      <c r="A1985" s="295">
        <v>0.42973739999999999</v>
      </c>
      <c r="B1985" s="295"/>
      <c r="C1985" s="295">
        <v>0.65187170000000005</v>
      </c>
      <c r="D1985" s="295"/>
    </row>
    <row r="1986" spans="1:4" x14ac:dyDescent="0.2">
      <c r="A1986" s="295">
        <v>0.42967159999999999</v>
      </c>
      <c r="B1986" s="295"/>
      <c r="C1986" s="295">
        <v>0.65180760000000004</v>
      </c>
      <c r="D1986" s="295"/>
    </row>
    <row r="1987" spans="1:4" x14ac:dyDescent="0.2">
      <c r="A1987" s="295">
        <v>0.42961769999999999</v>
      </c>
      <c r="B1987" s="295"/>
      <c r="C1987" s="295">
        <v>0.65176460000000003</v>
      </c>
      <c r="D1987" s="295"/>
    </row>
    <row r="1988" spans="1:4" x14ac:dyDescent="0.2">
      <c r="A1988" s="295">
        <v>0.42956709999999998</v>
      </c>
      <c r="B1988" s="295"/>
      <c r="C1988" s="295">
        <v>0.65170030000000001</v>
      </c>
      <c r="D1988" s="295"/>
    </row>
    <row r="1989" spans="1:4" x14ac:dyDescent="0.2">
      <c r="A1989" s="295">
        <v>0.42951600000000001</v>
      </c>
      <c r="B1989" s="295"/>
      <c r="C1989" s="295">
        <v>0.6516246</v>
      </c>
      <c r="D1989" s="295"/>
    </row>
    <row r="1990" spans="1:4" x14ac:dyDescent="0.2">
      <c r="A1990" s="295">
        <v>0.4294752</v>
      </c>
      <c r="B1990" s="295"/>
      <c r="C1990" s="295">
        <v>0.65155580000000002</v>
      </c>
      <c r="D1990" s="295"/>
    </row>
    <row r="1991" spans="1:4" x14ac:dyDescent="0.2">
      <c r="A1991" s="295">
        <v>0.42943520000000002</v>
      </c>
      <c r="B1991" s="295"/>
      <c r="C1991" s="295">
        <v>0.65150149999999996</v>
      </c>
      <c r="D1991" s="295"/>
    </row>
    <row r="1992" spans="1:4" x14ac:dyDescent="0.2">
      <c r="A1992" s="295">
        <v>0.42940970000000001</v>
      </c>
      <c r="B1992" s="295"/>
      <c r="C1992" s="295">
        <v>0.65146320000000002</v>
      </c>
      <c r="D1992" s="295"/>
    </row>
    <row r="1993" spans="1:4" x14ac:dyDescent="0.2">
      <c r="A1993" s="295">
        <v>0.42930220000000002</v>
      </c>
      <c r="B1993" s="295"/>
      <c r="C1993" s="295">
        <v>0.65143649999999997</v>
      </c>
      <c r="D1993" s="295"/>
    </row>
    <row r="1994" spans="1:4" x14ac:dyDescent="0.2">
      <c r="A1994" s="295">
        <v>0.42923539999999999</v>
      </c>
      <c r="B1994" s="295"/>
      <c r="C1994" s="295">
        <v>0.65137199999999995</v>
      </c>
      <c r="D1994" s="295"/>
    </row>
    <row r="1995" spans="1:4" x14ac:dyDescent="0.2">
      <c r="A1995" s="295">
        <v>0.42921019999999999</v>
      </c>
      <c r="B1995" s="295"/>
      <c r="C1995" s="295">
        <v>0.65131839999999996</v>
      </c>
      <c r="D1995" s="295"/>
    </row>
    <row r="1996" spans="1:4" x14ac:dyDescent="0.2">
      <c r="A1996" s="295">
        <v>0.4291565</v>
      </c>
      <c r="B1996" s="295"/>
      <c r="C1996" s="295">
        <v>0.65126870000000003</v>
      </c>
      <c r="D1996" s="295"/>
    </row>
    <row r="1997" spans="1:4" x14ac:dyDescent="0.2">
      <c r="A1997" s="295">
        <v>0.42911250000000001</v>
      </c>
      <c r="B1997" s="295"/>
      <c r="C1997" s="295">
        <v>0.65119990000000005</v>
      </c>
      <c r="D1997" s="295"/>
    </row>
    <row r="1998" spans="1:4" x14ac:dyDescent="0.2">
      <c r="A1998" s="295">
        <v>0.42905539999999998</v>
      </c>
      <c r="B1998" s="295"/>
      <c r="C1998" s="295">
        <v>0.65113520000000003</v>
      </c>
      <c r="D1998" s="295"/>
    </row>
    <row r="1999" spans="1:4" x14ac:dyDescent="0.2">
      <c r="A1999" s="295">
        <v>0.42901860000000003</v>
      </c>
      <c r="B1999" s="295"/>
      <c r="C1999" s="295">
        <v>0.65112320000000001</v>
      </c>
      <c r="D1999" s="295"/>
    </row>
    <row r="2000" spans="1:4" x14ac:dyDescent="0.2">
      <c r="A2000" s="295">
        <v>0.4289519</v>
      </c>
      <c r="B2000" s="295"/>
      <c r="C2000" s="295">
        <v>0.65103460000000002</v>
      </c>
      <c r="D2000" s="295"/>
    </row>
    <row r="2001" spans="1:4" x14ac:dyDescent="0.2">
      <c r="A2001" s="295">
        <v>0.42892619999999998</v>
      </c>
      <c r="B2001" s="295"/>
      <c r="C2001" s="295">
        <v>0.65094399999999997</v>
      </c>
      <c r="D2001" s="295"/>
    </row>
    <row r="2002" spans="1:4" x14ac:dyDescent="0.2">
      <c r="A2002" s="295">
        <v>0.42887160000000002</v>
      </c>
      <c r="B2002" s="295"/>
      <c r="C2002" s="295">
        <v>0.65085740000000003</v>
      </c>
      <c r="D2002" s="295"/>
    </row>
    <row r="2003" spans="1:4" x14ac:dyDescent="0.2">
      <c r="A2003" s="295">
        <v>0.4288595</v>
      </c>
      <c r="B2003" s="295"/>
      <c r="C2003" s="295">
        <v>0.65073669999999995</v>
      </c>
      <c r="D2003" s="295"/>
    </row>
    <row r="2004" spans="1:4" x14ac:dyDescent="0.2">
      <c r="A2004" s="295">
        <v>0.4287801</v>
      </c>
      <c r="B2004" s="295"/>
      <c r="C2004" s="295">
        <v>0.65069759999999999</v>
      </c>
      <c r="D2004" s="295"/>
    </row>
    <row r="2005" spans="1:4" x14ac:dyDescent="0.2">
      <c r="A2005" s="295">
        <v>0.42869829999999998</v>
      </c>
      <c r="B2005" s="295"/>
      <c r="C2005" s="295">
        <v>0.65062960000000003</v>
      </c>
      <c r="D2005" s="295"/>
    </row>
    <row r="2006" spans="1:4" x14ac:dyDescent="0.2">
      <c r="A2006" s="295">
        <v>0.4286604</v>
      </c>
      <c r="B2006" s="295"/>
      <c r="C2006" s="295">
        <v>0.65049539999999995</v>
      </c>
      <c r="D2006" s="295"/>
    </row>
    <row r="2007" spans="1:4" x14ac:dyDescent="0.2">
      <c r="A2007" s="295">
        <v>0.42862159999999999</v>
      </c>
      <c r="B2007" s="295"/>
      <c r="C2007" s="295">
        <v>0.65040500000000001</v>
      </c>
      <c r="D2007" s="295"/>
    </row>
    <row r="2008" spans="1:4" x14ac:dyDescent="0.2">
      <c r="A2008" s="295">
        <v>0.42856850000000002</v>
      </c>
      <c r="B2008" s="295"/>
      <c r="C2008" s="295">
        <v>0.65028459999999999</v>
      </c>
      <c r="D2008" s="295"/>
    </row>
    <row r="2009" spans="1:4" x14ac:dyDescent="0.2">
      <c r="A2009" s="295">
        <v>0.42853069999999999</v>
      </c>
      <c r="B2009" s="295"/>
      <c r="C2009" s="295">
        <v>0.65025889999999997</v>
      </c>
      <c r="D2009" s="295"/>
    </row>
    <row r="2010" spans="1:4" x14ac:dyDescent="0.2">
      <c r="A2010" s="295">
        <v>0.4284789</v>
      </c>
      <c r="B2010" s="295"/>
      <c r="C2010" s="295">
        <v>0.65021989999999996</v>
      </c>
      <c r="D2010" s="295"/>
    </row>
    <row r="2011" spans="1:4" x14ac:dyDescent="0.2">
      <c r="A2011" s="295">
        <v>0.42845250000000001</v>
      </c>
      <c r="B2011" s="295"/>
      <c r="C2011" s="295">
        <v>0.65008770000000005</v>
      </c>
      <c r="D2011" s="295"/>
    </row>
    <row r="2012" spans="1:4" x14ac:dyDescent="0.2">
      <c r="A2012" s="295">
        <v>0.42838540000000003</v>
      </c>
      <c r="B2012" s="295"/>
      <c r="C2012" s="295">
        <v>0.65004770000000001</v>
      </c>
      <c r="D2012" s="295"/>
    </row>
    <row r="2013" spans="1:4" x14ac:dyDescent="0.2">
      <c r="A2013" s="295">
        <v>0.42833480000000002</v>
      </c>
      <c r="B2013" s="295"/>
      <c r="C2013" s="295">
        <v>0.65000880000000005</v>
      </c>
      <c r="D2013" s="295"/>
    </row>
    <row r="2014" spans="1:4" x14ac:dyDescent="0.2">
      <c r="A2014" s="295">
        <v>0.42832199999999998</v>
      </c>
      <c r="B2014" s="295"/>
      <c r="C2014" s="295">
        <v>0.64995630000000004</v>
      </c>
      <c r="D2014" s="295"/>
    </row>
    <row r="2015" spans="1:4" x14ac:dyDescent="0.2">
      <c r="A2015" s="295">
        <v>0.4282842</v>
      </c>
      <c r="B2015" s="295"/>
      <c r="C2015" s="295">
        <v>0.64982640000000003</v>
      </c>
      <c r="D2015" s="295"/>
    </row>
    <row r="2016" spans="1:4" x14ac:dyDescent="0.2">
      <c r="A2016" s="295">
        <v>0.42818830000000002</v>
      </c>
      <c r="B2016" s="295"/>
      <c r="C2016" s="295">
        <v>0.64978769999999997</v>
      </c>
      <c r="D2016" s="295"/>
    </row>
    <row r="2017" spans="1:4" x14ac:dyDescent="0.2">
      <c r="A2017" s="295">
        <v>0.42813630000000003</v>
      </c>
      <c r="B2017" s="295"/>
      <c r="C2017" s="295">
        <v>0.64973230000000004</v>
      </c>
      <c r="D2017" s="295"/>
    </row>
    <row r="2018" spans="1:4" x14ac:dyDescent="0.2">
      <c r="A2018" s="295">
        <v>0.42808239999999997</v>
      </c>
      <c r="B2018" s="295"/>
      <c r="C2018" s="295">
        <v>0.64960969999999996</v>
      </c>
      <c r="D2018" s="295"/>
    </row>
    <row r="2019" spans="1:4" x14ac:dyDescent="0.2">
      <c r="A2019" s="295">
        <v>0.42800339999999998</v>
      </c>
      <c r="B2019" s="295"/>
      <c r="C2019" s="295">
        <v>0.64951530000000002</v>
      </c>
      <c r="D2019" s="295"/>
    </row>
    <row r="2020" spans="1:4" x14ac:dyDescent="0.2">
      <c r="A2020" s="295">
        <v>0.42793759999999997</v>
      </c>
      <c r="B2020" s="295"/>
      <c r="C2020" s="295">
        <v>0.64945359999999996</v>
      </c>
      <c r="D2020" s="295"/>
    </row>
    <row r="2021" spans="1:4" x14ac:dyDescent="0.2">
      <c r="A2021" s="295">
        <v>0.42792400000000003</v>
      </c>
      <c r="B2021" s="295"/>
      <c r="C2021" s="295">
        <v>0.64939849999999999</v>
      </c>
      <c r="D2021" s="295"/>
    </row>
    <row r="2022" spans="1:4" x14ac:dyDescent="0.2">
      <c r="A2022" s="295">
        <v>0.42789569999999999</v>
      </c>
      <c r="B2022" s="295"/>
      <c r="C2022" s="295">
        <v>0.6493082</v>
      </c>
      <c r="D2022" s="295"/>
    </row>
    <row r="2023" spans="1:4" x14ac:dyDescent="0.2">
      <c r="A2023" s="295">
        <v>0.42785260000000003</v>
      </c>
      <c r="B2023" s="295"/>
      <c r="C2023" s="295">
        <v>0.64926519999999999</v>
      </c>
      <c r="D2023" s="295"/>
    </row>
    <row r="2024" spans="1:4" x14ac:dyDescent="0.2">
      <c r="A2024" s="295">
        <v>0.42780220000000002</v>
      </c>
      <c r="B2024" s="295"/>
      <c r="C2024" s="295">
        <v>0.6491846</v>
      </c>
      <c r="D2024" s="295"/>
    </row>
    <row r="2025" spans="1:4" x14ac:dyDescent="0.2">
      <c r="A2025" s="295">
        <v>0.42776029999999998</v>
      </c>
      <c r="B2025" s="295"/>
      <c r="C2025" s="295">
        <v>0.64908010000000005</v>
      </c>
      <c r="D2025" s="295"/>
    </row>
    <row r="2026" spans="1:4" x14ac:dyDescent="0.2">
      <c r="A2026" s="295">
        <v>0.4277108</v>
      </c>
      <c r="B2026" s="295"/>
      <c r="C2026" s="295">
        <v>0.64901410000000004</v>
      </c>
      <c r="D2026" s="295"/>
    </row>
    <row r="2027" spans="1:4" x14ac:dyDescent="0.2">
      <c r="A2027" s="295">
        <v>0.42765170000000002</v>
      </c>
      <c r="B2027" s="295"/>
      <c r="C2027" s="295">
        <v>0.64897490000000002</v>
      </c>
      <c r="D2027" s="295"/>
    </row>
    <row r="2028" spans="1:4" x14ac:dyDescent="0.2">
      <c r="A2028" s="295">
        <v>0.42760009999999998</v>
      </c>
      <c r="B2028" s="295"/>
      <c r="C2028" s="295">
        <v>0.64886980000000005</v>
      </c>
      <c r="D2028" s="295"/>
    </row>
    <row r="2029" spans="1:4" x14ac:dyDescent="0.2">
      <c r="A2029" s="295">
        <v>0.4275718</v>
      </c>
      <c r="B2029" s="295"/>
      <c r="C2029" s="295">
        <v>0.64880409999999999</v>
      </c>
      <c r="D2029" s="295"/>
    </row>
    <row r="2030" spans="1:4" x14ac:dyDescent="0.2">
      <c r="A2030" s="295">
        <v>0.427533</v>
      </c>
      <c r="B2030" s="295"/>
      <c r="C2030" s="295">
        <v>0.64876630000000002</v>
      </c>
      <c r="D2030" s="295"/>
    </row>
    <row r="2031" spans="1:4" x14ac:dyDescent="0.2">
      <c r="A2031" s="295">
        <v>0.4274482</v>
      </c>
      <c r="B2031" s="295"/>
      <c r="C2031" s="295">
        <v>0.64870439999999996</v>
      </c>
      <c r="D2031" s="295"/>
    </row>
    <row r="2032" spans="1:4" x14ac:dyDescent="0.2">
      <c r="A2032" s="295">
        <v>0.42736730000000001</v>
      </c>
      <c r="B2032" s="295"/>
      <c r="C2032" s="295">
        <v>0.64864929999999998</v>
      </c>
      <c r="D2032" s="295"/>
    </row>
    <row r="2033" spans="1:4" x14ac:dyDescent="0.2">
      <c r="A2033" s="295">
        <v>0.42731059999999998</v>
      </c>
      <c r="B2033" s="295"/>
      <c r="C2033" s="295">
        <v>0.6485708</v>
      </c>
      <c r="D2033" s="295"/>
    </row>
    <row r="2034" spans="1:4" x14ac:dyDescent="0.2">
      <c r="A2034" s="295">
        <v>0.42727270000000001</v>
      </c>
      <c r="B2034" s="295"/>
      <c r="C2034" s="295">
        <v>0.64847829999999995</v>
      </c>
      <c r="D2034" s="295"/>
    </row>
    <row r="2035" spans="1:4" x14ac:dyDescent="0.2">
      <c r="A2035" s="295">
        <v>0.42722090000000001</v>
      </c>
      <c r="B2035" s="295"/>
      <c r="C2035" s="295">
        <v>0.64837129999999998</v>
      </c>
      <c r="D2035" s="295"/>
    </row>
    <row r="2036" spans="1:4" x14ac:dyDescent="0.2">
      <c r="A2036" s="295">
        <v>0.4271663</v>
      </c>
      <c r="B2036" s="295"/>
      <c r="C2036" s="295">
        <v>0.64830529999999997</v>
      </c>
      <c r="D2036" s="295"/>
    </row>
    <row r="2037" spans="1:4" x14ac:dyDescent="0.2">
      <c r="A2037" s="295">
        <v>0.4271295</v>
      </c>
      <c r="B2037" s="295"/>
      <c r="C2037" s="295">
        <v>0.64824490000000001</v>
      </c>
      <c r="D2037" s="295"/>
    </row>
    <row r="2038" spans="1:4" x14ac:dyDescent="0.2">
      <c r="A2038" s="295">
        <v>0.42711640000000001</v>
      </c>
      <c r="B2038" s="295"/>
      <c r="C2038" s="295">
        <v>0.64818900000000002</v>
      </c>
      <c r="D2038" s="295"/>
    </row>
    <row r="2039" spans="1:4" x14ac:dyDescent="0.2">
      <c r="A2039" s="295">
        <v>0.42700680000000002</v>
      </c>
      <c r="B2039" s="295"/>
      <c r="C2039" s="295">
        <v>0.64813399999999999</v>
      </c>
      <c r="D2039" s="295"/>
    </row>
    <row r="2040" spans="1:4" x14ac:dyDescent="0.2">
      <c r="A2040" s="295">
        <v>0.42698000000000003</v>
      </c>
      <c r="B2040" s="295"/>
      <c r="C2040" s="295">
        <v>0.64802870000000001</v>
      </c>
      <c r="D2040" s="295"/>
    </row>
    <row r="2041" spans="1:4" x14ac:dyDescent="0.2">
      <c r="A2041" s="295">
        <v>0.4269385</v>
      </c>
      <c r="B2041" s="295"/>
      <c r="C2041" s="295">
        <v>0.64799099999999998</v>
      </c>
      <c r="D2041" s="295"/>
    </row>
    <row r="2042" spans="1:4" x14ac:dyDescent="0.2">
      <c r="A2042" s="295">
        <v>0.426875</v>
      </c>
      <c r="B2042" s="295"/>
      <c r="C2042" s="295">
        <v>0.647899</v>
      </c>
      <c r="D2042" s="295"/>
    </row>
    <row r="2043" spans="1:4" x14ac:dyDescent="0.2">
      <c r="A2043" s="295">
        <v>0.42683510000000002</v>
      </c>
      <c r="B2043" s="295"/>
      <c r="C2043" s="295">
        <v>0.64786270000000001</v>
      </c>
      <c r="D2043" s="295"/>
    </row>
    <row r="2044" spans="1:4" x14ac:dyDescent="0.2">
      <c r="A2044" s="295">
        <v>0.4267936</v>
      </c>
      <c r="B2044" s="295"/>
      <c r="C2044" s="295">
        <v>0.64778760000000002</v>
      </c>
      <c r="D2044" s="295"/>
    </row>
    <row r="2045" spans="1:4" x14ac:dyDescent="0.2">
      <c r="A2045" s="295">
        <v>0.42668830000000002</v>
      </c>
      <c r="B2045" s="295"/>
      <c r="C2045" s="295">
        <v>0.64771299999999998</v>
      </c>
      <c r="D2045" s="295"/>
    </row>
    <row r="2046" spans="1:4" x14ac:dyDescent="0.2">
      <c r="A2046" s="295">
        <v>0.42666199999999999</v>
      </c>
      <c r="B2046" s="295"/>
      <c r="C2046" s="295">
        <v>0.6476885</v>
      </c>
      <c r="D2046" s="295"/>
    </row>
    <row r="2047" spans="1:4" x14ac:dyDescent="0.2">
      <c r="A2047" s="295">
        <v>0.42663649999999997</v>
      </c>
      <c r="B2047" s="295"/>
      <c r="C2047" s="295">
        <v>0.64758570000000004</v>
      </c>
      <c r="D2047" s="295"/>
    </row>
    <row r="2048" spans="1:4" x14ac:dyDescent="0.2">
      <c r="A2048" s="295">
        <v>0.42659619999999998</v>
      </c>
      <c r="B2048" s="295"/>
      <c r="C2048" s="295">
        <v>0.64750770000000002</v>
      </c>
      <c r="D2048" s="295"/>
    </row>
    <row r="2049" spans="1:4" x14ac:dyDescent="0.2">
      <c r="A2049" s="295">
        <v>0.42655670000000001</v>
      </c>
      <c r="B2049" s="295"/>
      <c r="C2049" s="295">
        <v>0.64744100000000004</v>
      </c>
      <c r="D2049" s="295"/>
    </row>
    <row r="2050" spans="1:4" x14ac:dyDescent="0.2">
      <c r="A2050" s="295">
        <v>0.42648049999999998</v>
      </c>
      <c r="B2050" s="295"/>
      <c r="C2050" s="295">
        <v>0.64734789999999998</v>
      </c>
      <c r="D2050" s="295"/>
    </row>
    <row r="2051" spans="1:4" x14ac:dyDescent="0.2">
      <c r="A2051" s="295">
        <v>0.42642679999999999</v>
      </c>
      <c r="B2051" s="295"/>
      <c r="C2051" s="295">
        <v>0.64724320000000002</v>
      </c>
      <c r="D2051" s="295"/>
    </row>
    <row r="2052" spans="1:4" x14ac:dyDescent="0.2">
      <c r="A2052" s="295">
        <v>0.42638799999999999</v>
      </c>
      <c r="B2052" s="295"/>
      <c r="C2052" s="295">
        <v>0.64717610000000003</v>
      </c>
      <c r="D2052" s="295"/>
    </row>
    <row r="2053" spans="1:4" x14ac:dyDescent="0.2">
      <c r="A2053" s="295">
        <v>0.42635970000000001</v>
      </c>
      <c r="B2053" s="295"/>
      <c r="C2053" s="295">
        <v>0.64711399999999997</v>
      </c>
      <c r="D2053" s="295"/>
    </row>
    <row r="2054" spans="1:4" x14ac:dyDescent="0.2">
      <c r="A2054" s="295">
        <v>0.42632009999999998</v>
      </c>
      <c r="B2054" s="295"/>
      <c r="C2054" s="295">
        <v>0.64705089999999998</v>
      </c>
      <c r="D2054" s="295"/>
    </row>
    <row r="2055" spans="1:4" x14ac:dyDescent="0.2">
      <c r="A2055" s="295">
        <v>0.4262938</v>
      </c>
      <c r="B2055" s="295"/>
      <c r="C2055" s="295">
        <v>0.64698509999999998</v>
      </c>
      <c r="D2055" s="295"/>
    </row>
    <row r="2056" spans="1:4" x14ac:dyDescent="0.2">
      <c r="A2056" s="295">
        <v>0.42622719999999997</v>
      </c>
      <c r="B2056" s="295"/>
      <c r="C2056" s="295">
        <v>0.64693290000000003</v>
      </c>
      <c r="D2056" s="295"/>
    </row>
    <row r="2057" spans="1:4" x14ac:dyDescent="0.2">
      <c r="A2057" s="295">
        <v>0.42619990000000002</v>
      </c>
      <c r="B2057" s="295"/>
      <c r="C2057" s="295">
        <v>0.64685479999999995</v>
      </c>
      <c r="D2057" s="295"/>
    </row>
    <row r="2058" spans="1:4" x14ac:dyDescent="0.2">
      <c r="A2058" s="295">
        <v>0.42612169999999999</v>
      </c>
      <c r="B2058" s="295"/>
      <c r="C2058" s="295">
        <v>0.64677790000000002</v>
      </c>
      <c r="D2058" s="295"/>
    </row>
    <row r="2059" spans="1:4" x14ac:dyDescent="0.2">
      <c r="A2059" s="295">
        <v>0.4260969</v>
      </c>
      <c r="B2059" s="295"/>
      <c r="C2059" s="295">
        <v>0.64673740000000002</v>
      </c>
      <c r="D2059" s="295"/>
    </row>
    <row r="2060" spans="1:4" x14ac:dyDescent="0.2">
      <c r="A2060" s="295">
        <v>0.42606860000000002</v>
      </c>
      <c r="B2060" s="295"/>
      <c r="C2060" s="295">
        <v>0.64665810000000001</v>
      </c>
      <c r="D2060" s="295"/>
    </row>
    <row r="2061" spans="1:4" x14ac:dyDescent="0.2">
      <c r="A2061" s="295">
        <v>0.42604229999999998</v>
      </c>
      <c r="B2061" s="295"/>
      <c r="C2061" s="295">
        <v>0.6466461</v>
      </c>
      <c r="D2061" s="295"/>
    </row>
    <row r="2062" spans="1:4" x14ac:dyDescent="0.2">
      <c r="A2062" s="295">
        <v>0.42599880000000001</v>
      </c>
      <c r="B2062" s="295"/>
      <c r="C2062" s="295">
        <v>0.6465921</v>
      </c>
      <c r="D2062" s="295"/>
    </row>
    <row r="2063" spans="1:4" x14ac:dyDescent="0.2">
      <c r="A2063" s="295">
        <v>0.42591760000000001</v>
      </c>
      <c r="B2063" s="295"/>
      <c r="C2063" s="295">
        <v>0.64650390000000002</v>
      </c>
      <c r="D2063" s="295"/>
    </row>
    <row r="2064" spans="1:4" x14ac:dyDescent="0.2">
      <c r="A2064" s="295">
        <v>0.42584040000000001</v>
      </c>
      <c r="B2064" s="295"/>
      <c r="C2064" s="295">
        <v>0.64649179999999995</v>
      </c>
      <c r="D2064" s="295"/>
    </row>
    <row r="2065" spans="1:4" x14ac:dyDescent="0.2">
      <c r="A2065" s="295">
        <v>0.42578870000000002</v>
      </c>
      <c r="B2065" s="295"/>
      <c r="C2065" s="295">
        <v>0.64640969999999998</v>
      </c>
      <c r="D2065" s="295"/>
    </row>
    <row r="2066" spans="1:4" x14ac:dyDescent="0.2">
      <c r="A2066" s="295">
        <v>0.42577350000000003</v>
      </c>
      <c r="B2066" s="295"/>
      <c r="C2066" s="295">
        <v>0.64638410000000002</v>
      </c>
      <c r="D2066" s="295"/>
    </row>
    <row r="2067" spans="1:4" x14ac:dyDescent="0.2">
      <c r="A2067" s="295">
        <v>0.42573420000000001</v>
      </c>
      <c r="B2067" s="295"/>
      <c r="C2067" s="295">
        <v>0.64631269999999996</v>
      </c>
      <c r="D2067" s="295"/>
    </row>
    <row r="2068" spans="1:4" x14ac:dyDescent="0.2">
      <c r="A2068" s="295">
        <v>0.42570629999999998</v>
      </c>
      <c r="B2068" s="295"/>
      <c r="C2068" s="295">
        <v>0.64630069999999995</v>
      </c>
      <c r="D2068" s="295"/>
    </row>
    <row r="2069" spans="1:4" x14ac:dyDescent="0.2">
      <c r="A2069" s="295">
        <v>0.42562299999999997</v>
      </c>
      <c r="B2069" s="295"/>
      <c r="C2069" s="295">
        <v>0.6462601</v>
      </c>
      <c r="D2069" s="295"/>
    </row>
    <row r="2070" spans="1:4" x14ac:dyDescent="0.2">
      <c r="A2070" s="295">
        <v>0.4255835</v>
      </c>
      <c r="B2070" s="295"/>
      <c r="C2070" s="295">
        <v>0.64612939999999996</v>
      </c>
      <c r="D2070" s="295"/>
    </row>
    <row r="2071" spans="1:4" x14ac:dyDescent="0.2">
      <c r="A2071" s="295">
        <v>0.4255275</v>
      </c>
      <c r="B2071" s="295"/>
      <c r="C2071" s="295">
        <v>0.64602590000000004</v>
      </c>
      <c r="D2071" s="295"/>
    </row>
    <row r="2072" spans="1:4" x14ac:dyDescent="0.2">
      <c r="A2072" s="295">
        <v>0.42551480000000003</v>
      </c>
      <c r="B2072" s="295"/>
      <c r="C2072" s="295">
        <v>0.64594799999999997</v>
      </c>
      <c r="D2072" s="295"/>
    </row>
    <row r="2073" spans="1:4" x14ac:dyDescent="0.2">
      <c r="A2073" s="295">
        <v>0.4254597</v>
      </c>
      <c r="B2073" s="295"/>
      <c r="C2073" s="295">
        <v>0.6458796</v>
      </c>
      <c r="D2073" s="295"/>
    </row>
    <row r="2074" spans="1:4" x14ac:dyDescent="0.2">
      <c r="A2074" s="295">
        <v>0.4254349</v>
      </c>
      <c r="B2074" s="295"/>
      <c r="C2074" s="295">
        <v>0.64580990000000005</v>
      </c>
      <c r="D2074" s="295"/>
    </row>
    <row r="2075" spans="1:4" x14ac:dyDescent="0.2">
      <c r="A2075" s="295">
        <v>0.42540709999999998</v>
      </c>
      <c r="B2075" s="295"/>
      <c r="C2075" s="295">
        <v>0.64573639999999999</v>
      </c>
      <c r="D2075" s="295"/>
    </row>
    <row r="2076" spans="1:4" x14ac:dyDescent="0.2">
      <c r="A2076" s="295">
        <v>0.42538029999999999</v>
      </c>
      <c r="B2076" s="295"/>
      <c r="C2076" s="295">
        <v>0.64564310000000003</v>
      </c>
      <c r="D2076" s="295"/>
    </row>
    <row r="2077" spans="1:4" x14ac:dyDescent="0.2">
      <c r="A2077" s="295">
        <v>0.42535240000000002</v>
      </c>
      <c r="B2077" s="295"/>
      <c r="C2077" s="295">
        <v>0.6455554</v>
      </c>
      <c r="D2077" s="295"/>
    </row>
    <row r="2078" spans="1:4" x14ac:dyDescent="0.2">
      <c r="A2078" s="295">
        <v>0.42531560000000002</v>
      </c>
      <c r="B2078" s="295"/>
      <c r="C2078" s="295">
        <v>0.6454453</v>
      </c>
      <c r="D2078" s="295"/>
    </row>
    <row r="2079" spans="1:4" x14ac:dyDescent="0.2">
      <c r="A2079" s="295">
        <v>0.42530289999999998</v>
      </c>
      <c r="B2079" s="295"/>
      <c r="C2079" s="295">
        <v>0.64540759999999997</v>
      </c>
      <c r="D2079" s="295"/>
    </row>
    <row r="2080" spans="1:4" x14ac:dyDescent="0.2">
      <c r="A2080" s="295">
        <v>0.42523620000000001</v>
      </c>
      <c r="B2080" s="295"/>
      <c r="C2080" s="295">
        <v>0.64534550000000002</v>
      </c>
      <c r="D2080" s="295"/>
    </row>
    <row r="2081" spans="1:4" x14ac:dyDescent="0.2">
      <c r="A2081" s="295">
        <v>0.42523620000000001</v>
      </c>
      <c r="B2081" s="295"/>
      <c r="C2081" s="295">
        <v>0.64522440000000003</v>
      </c>
      <c r="D2081" s="295"/>
    </row>
    <row r="2082" spans="1:4" x14ac:dyDescent="0.2">
      <c r="A2082" s="295">
        <v>0.42518470000000003</v>
      </c>
      <c r="B2082" s="295"/>
      <c r="C2082" s="295">
        <v>0.64514780000000005</v>
      </c>
      <c r="D2082" s="295"/>
    </row>
    <row r="2083" spans="1:4" x14ac:dyDescent="0.2">
      <c r="A2083" s="295">
        <v>0.42518470000000003</v>
      </c>
      <c r="B2083" s="295"/>
      <c r="C2083" s="295">
        <v>0.64508069999999995</v>
      </c>
      <c r="D2083" s="295"/>
    </row>
    <row r="2084" spans="1:4" x14ac:dyDescent="0.2">
      <c r="A2084" s="295">
        <v>0.42510379999999998</v>
      </c>
      <c r="B2084" s="295"/>
      <c r="C2084" s="295">
        <v>0.64508069999999995</v>
      </c>
      <c r="D2084" s="295"/>
    </row>
    <row r="2085" spans="1:4" x14ac:dyDescent="0.2">
      <c r="A2085" s="295">
        <v>0.42507810000000001</v>
      </c>
      <c r="B2085" s="295"/>
      <c r="C2085" s="295">
        <v>0.64501450000000005</v>
      </c>
      <c r="D2085" s="295"/>
    </row>
    <row r="2086" spans="1:4" x14ac:dyDescent="0.2">
      <c r="A2086" s="295">
        <v>0.42502479999999998</v>
      </c>
      <c r="B2086" s="295"/>
      <c r="C2086" s="295">
        <v>0.64489160000000001</v>
      </c>
      <c r="D2086" s="295"/>
    </row>
    <row r="2087" spans="1:4" x14ac:dyDescent="0.2">
      <c r="A2087" s="295">
        <v>0.42499959999999998</v>
      </c>
      <c r="B2087" s="295"/>
      <c r="C2087" s="295">
        <v>0.64485420000000004</v>
      </c>
      <c r="D2087" s="295"/>
    </row>
    <row r="2088" spans="1:4" x14ac:dyDescent="0.2">
      <c r="A2088" s="295">
        <v>0.42497439999999997</v>
      </c>
      <c r="B2088" s="295"/>
      <c r="C2088" s="295">
        <v>0.64481409999999995</v>
      </c>
      <c r="D2088" s="295"/>
    </row>
    <row r="2089" spans="1:4" x14ac:dyDescent="0.2">
      <c r="A2089" s="295">
        <v>0.42491980000000001</v>
      </c>
      <c r="B2089" s="295"/>
      <c r="C2089" s="295">
        <v>0.64473630000000004</v>
      </c>
      <c r="D2089" s="295"/>
    </row>
    <row r="2090" spans="1:4" x14ac:dyDescent="0.2">
      <c r="A2090" s="295">
        <v>0.4249078</v>
      </c>
      <c r="B2090" s="295"/>
      <c r="C2090" s="295">
        <v>0.64467010000000002</v>
      </c>
      <c r="D2090" s="295"/>
    </row>
    <row r="2091" spans="1:4" x14ac:dyDescent="0.2">
      <c r="A2091" s="295">
        <v>0.4248941</v>
      </c>
      <c r="B2091" s="295"/>
      <c r="C2091" s="295">
        <v>0.64458879999999996</v>
      </c>
      <c r="D2091" s="295"/>
    </row>
    <row r="2092" spans="1:4" x14ac:dyDescent="0.2">
      <c r="A2092" s="295">
        <v>0.4248538</v>
      </c>
      <c r="B2092" s="295"/>
      <c r="C2092" s="295">
        <v>0.64450260000000004</v>
      </c>
      <c r="D2092" s="295"/>
    </row>
    <row r="2093" spans="1:4" x14ac:dyDescent="0.2">
      <c r="A2093" s="295">
        <v>0.4248152</v>
      </c>
      <c r="B2093" s="295"/>
      <c r="C2093" s="295">
        <v>0.64445140000000001</v>
      </c>
      <c r="D2093" s="295"/>
    </row>
    <row r="2094" spans="1:4" x14ac:dyDescent="0.2">
      <c r="A2094" s="295">
        <v>0.42474810000000002</v>
      </c>
      <c r="B2094" s="295"/>
      <c r="C2094" s="295">
        <v>0.64435739999999997</v>
      </c>
      <c r="D2094" s="295"/>
    </row>
    <row r="2095" spans="1:4" x14ac:dyDescent="0.2">
      <c r="A2095" s="295">
        <v>0.42473539999999999</v>
      </c>
      <c r="B2095" s="295"/>
      <c r="C2095" s="295">
        <v>0.64431850000000002</v>
      </c>
      <c r="D2095" s="295"/>
    </row>
    <row r="2096" spans="1:4" x14ac:dyDescent="0.2">
      <c r="A2096" s="295">
        <v>0.42472019999999999</v>
      </c>
      <c r="B2096" s="295"/>
      <c r="C2096" s="295">
        <v>0.64429139999999996</v>
      </c>
      <c r="D2096" s="295"/>
    </row>
    <row r="2097" spans="1:4" x14ac:dyDescent="0.2">
      <c r="A2097" s="295">
        <v>0.42467870000000002</v>
      </c>
      <c r="B2097" s="295"/>
      <c r="C2097" s="295">
        <v>0.64422409999999997</v>
      </c>
      <c r="D2097" s="295"/>
    </row>
    <row r="2098" spans="1:4" x14ac:dyDescent="0.2">
      <c r="A2098" s="295">
        <v>0.42466559999999998</v>
      </c>
      <c r="B2098" s="295"/>
      <c r="C2098" s="295">
        <v>0.64419700000000002</v>
      </c>
      <c r="D2098" s="295"/>
    </row>
    <row r="2099" spans="1:4" x14ac:dyDescent="0.2">
      <c r="A2099" s="295">
        <v>0.4245989</v>
      </c>
      <c r="B2099" s="295"/>
      <c r="C2099" s="295">
        <v>0.64407789999999998</v>
      </c>
      <c r="D2099" s="295"/>
    </row>
    <row r="2100" spans="1:4" x14ac:dyDescent="0.2">
      <c r="A2100" s="295">
        <v>0.42458679999999999</v>
      </c>
      <c r="B2100" s="295"/>
      <c r="C2100" s="295">
        <v>0.64403980000000005</v>
      </c>
      <c r="D2100" s="295"/>
    </row>
    <row r="2101" spans="1:4" x14ac:dyDescent="0.2">
      <c r="A2101" s="295">
        <v>0.42454890000000001</v>
      </c>
      <c r="B2101" s="295"/>
      <c r="C2101" s="295">
        <v>0.64401549999999996</v>
      </c>
      <c r="D2101" s="295"/>
    </row>
    <row r="2102" spans="1:4" x14ac:dyDescent="0.2">
      <c r="A2102" s="295">
        <v>0.42452010000000001</v>
      </c>
      <c r="B2102" s="295"/>
      <c r="C2102" s="295">
        <v>0.64397550000000003</v>
      </c>
      <c r="D2102" s="295"/>
    </row>
    <row r="2103" spans="1:4" x14ac:dyDescent="0.2">
      <c r="A2103" s="295">
        <v>0.42444359999999998</v>
      </c>
      <c r="B2103" s="295"/>
      <c r="C2103" s="295">
        <v>0.64395009999999997</v>
      </c>
      <c r="D2103" s="295"/>
    </row>
    <row r="2104" spans="1:4" x14ac:dyDescent="0.2">
      <c r="A2104" s="295">
        <v>0.42441570000000001</v>
      </c>
      <c r="B2104" s="295"/>
      <c r="C2104" s="295">
        <v>0.64383809999999997</v>
      </c>
      <c r="D2104" s="295"/>
    </row>
    <row r="2105" spans="1:4" x14ac:dyDescent="0.2">
      <c r="A2105" s="295">
        <v>0.42436420000000002</v>
      </c>
      <c r="B2105" s="295"/>
      <c r="C2105" s="295">
        <v>0.64378860000000004</v>
      </c>
      <c r="D2105" s="295"/>
    </row>
    <row r="2106" spans="1:4" x14ac:dyDescent="0.2">
      <c r="A2106" s="295">
        <v>0.4243111</v>
      </c>
      <c r="B2106" s="295"/>
      <c r="C2106" s="295">
        <v>0.64366069999999997</v>
      </c>
      <c r="D2106" s="295"/>
    </row>
    <row r="2107" spans="1:4" x14ac:dyDescent="0.2">
      <c r="A2107" s="295">
        <v>0.42429840000000002</v>
      </c>
      <c r="B2107" s="295"/>
      <c r="C2107" s="295">
        <v>0.64361939999999995</v>
      </c>
      <c r="D2107" s="295"/>
    </row>
    <row r="2108" spans="1:4" x14ac:dyDescent="0.2">
      <c r="A2108" s="295">
        <v>0.4242554</v>
      </c>
      <c r="B2108" s="295"/>
      <c r="C2108" s="295">
        <v>0.64352849999999995</v>
      </c>
      <c r="D2108" s="295"/>
    </row>
    <row r="2109" spans="1:4" x14ac:dyDescent="0.2">
      <c r="A2109" s="295">
        <v>0.42420449999999998</v>
      </c>
      <c r="B2109" s="295"/>
      <c r="C2109" s="295">
        <v>0.64350019999999997</v>
      </c>
      <c r="D2109" s="295"/>
    </row>
    <row r="2110" spans="1:4" x14ac:dyDescent="0.2">
      <c r="A2110" s="295">
        <v>0.42415219999999998</v>
      </c>
      <c r="B2110" s="295"/>
      <c r="C2110" s="295">
        <v>0.64345989999999997</v>
      </c>
      <c r="D2110" s="295"/>
    </row>
    <row r="2111" spans="1:4" x14ac:dyDescent="0.2">
      <c r="A2111" s="295">
        <v>0.42411270000000001</v>
      </c>
      <c r="B2111" s="295"/>
      <c r="C2111" s="295">
        <v>0.64336979999999999</v>
      </c>
      <c r="D2111" s="295"/>
    </row>
    <row r="2112" spans="1:4" x14ac:dyDescent="0.2">
      <c r="A2112" s="295">
        <v>0.42402190000000001</v>
      </c>
      <c r="B2112" s="295"/>
      <c r="C2112" s="295">
        <v>0.64332140000000004</v>
      </c>
      <c r="D2112" s="295"/>
    </row>
    <row r="2113" spans="1:4" x14ac:dyDescent="0.2">
      <c r="A2113" s="295">
        <v>0.4239677</v>
      </c>
      <c r="B2113" s="295"/>
      <c r="C2113" s="295">
        <v>0.64322800000000002</v>
      </c>
      <c r="D2113" s="295"/>
    </row>
    <row r="2114" spans="1:4" x14ac:dyDescent="0.2">
      <c r="A2114" s="295">
        <v>0.423931</v>
      </c>
      <c r="B2114" s="295"/>
      <c r="C2114" s="295">
        <v>0.6431597</v>
      </c>
      <c r="D2114" s="295"/>
    </row>
    <row r="2115" spans="1:4" x14ac:dyDescent="0.2">
      <c r="A2115" s="295">
        <v>0.42388949999999997</v>
      </c>
      <c r="B2115" s="295"/>
      <c r="C2115" s="295">
        <v>0.64303699999999997</v>
      </c>
      <c r="D2115" s="295"/>
    </row>
    <row r="2116" spans="1:4" x14ac:dyDescent="0.2">
      <c r="A2116" s="295">
        <v>0.42381410000000003</v>
      </c>
      <c r="B2116" s="295"/>
      <c r="C2116" s="295">
        <v>0.6429686</v>
      </c>
      <c r="D2116" s="295"/>
    </row>
    <row r="2117" spans="1:4" x14ac:dyDescent="0.2">
      <c r="A2117" s="295">
        <v>0.42377369999999998</v>
      </c>
      <c r="B2117" s="295"/>
      <c r="C2117" s="295">
        <v>0.6428722</v>
      </c>
      <c r="D2117" s="295"/>
    </row>
    <row r="2118" spans="1:4" x14ac:dyDescent="0.2">
      <c r="A2118" s="295">
        <v>0.4236798</v>
      </c>
      <c r="B2118" s="295"/>
      <c r="C2118" s="295">
        <v>0.64279969999999997</v>
      </c>
      <c r="D2118" s="295"/>
    </row>
    <row r="2119" spans="1:4" x14ac:dyDescent="0.2">
      <c r="A2119" s="295">
        <v>0.42364079999999998</v>
      </c>
      <c r="B2119" s="295"/>
      <c r="C2119" s="295">
        <v>0.6427718</v>
      </c>
      <c r="D2119" s="295"/>
    </row>
    <row r="2120" spans="1:4" x14ac:dyDescent="0.2">
      <c r="A2120" s="295">
        <v>0.4235873</v>
      </c>
      <c r="B2120" s="295"/>
      <c r="C2120" s="295">
        <v>0.6427195</v>
      </c>
      <c r="D2120" s="295"/>
    </row>
    <row r="2121" spans="1:4" x14ac:dyDescent="0.2">
      <c r="A2121" s="295">
        <v>0.4235621</v>
      </c>
      <c r="B2121" s="295"/>
      <c r="C2121" s="295">
        <v>0.64268040000000004</v>
      </c>
      <c r="D2121" s="295"/>
    </row>
    <row r="2122" spans="1:4" x14ac:dyDescent="0.2">
      <c r="A2122" s="295">
        <v>0.423508</v>
      </c>
      <c r="B2122" s="295"/>
      <c r="C2122" s="295">
        <v>0.64260620000000002</v>
      </c>
      <c r="D2122" s="295"/>
    </row>
    <row r="2123" spans="1:4" x14ac:dyDescent="0.2">
      <c r="A2123" s="295">
        <v>0.4234812</v>
      </c>
      <c r="B2123" s="295"/>
      <c r="C2123" s="295">
        <v>0.64259250000000001</v>
      </c>
      <c r="D2123" s="295"/>
    </row>
    <row r="2124" spans="1:4" x14ac:dyDescent="0.2">
      <c r="A2124" s="295">
        <v>0.42342819999999998</v>
      </c>
      <c r="B2124" s="295"/>
      <c r="C2124" s="295">
        <v>0.64255329999999999</v>
      </c>
      <c r="D2124" s="295"/>
    </row>
    <row r="2125" spans="1:4" x14ac:dyDescent="0.2">
      <c r="A2125" s="295">
        <v>0.42338730000000002</v>
      </c>
      <c r="B2125" s="295"/>
      <c r="C2125" s="295">
        <v>0.64248749999999999</v>
      </c>
      <c r="D2125" s="295"/>
    </row>
    <row r="2126" spans="1:4" x14ac:dyDescent="0.2">
      <c r="A2126" s="295">
        <v>0.4233171</v>
      </c>
      <c r="B2126" s="295"/>
      <c r="C2126" s="295">
        <v>0.64244730000000005</v>
      </c>
      <c r="D2126" s="295"/>
    </row>
    <row r="2127" spans="1:4" x14ac:dyDescent="0.2">
      <c r="A2127" s="295">
        <v>0.42329070000000002</v>
      </c>
      <c r="B2127" s="295"/>
      <c r="C2127" s="295">
        <v>0.6423702</v>
      </c>
      <c r="D2127" s="295"/>
    </row>
    <row r="2128" spans="1:4" x14ac:dyDescent="0.2">
      <c r="A2128" s="295">
        <v>0.42319370000000001</v>
      </c>
      <c r="B2128" s="295"/>
      <c r="C2128" s="295">
        <v>0.64232990000000001</v>
      </c>
      <c r="D2128" s="295"/>
    </row>
    <row r="2129" spans="1:4" x14ac:dyDescent="0.2">
      <c r="A2129" s="295">
        <v>0.42315380000000002</v>
      </c>
      <c r="B2129" s="295"/>
      <c r="C2129" s="295">
        <v>0.64226280000000002</v>
      </c>
      <c r="D2129" s="295"/>
    </row>
    <row r="2130" spans="1:4" x14ac:dyDescent="0.2">
      <c r="A2130" s="295">
        <v>0.42311660000000001</v>
      </c>
      <c r="B2130" s="295"/>
      <c r="C2130" s="295">
        <v>0.64219680000000001</v>
      </c>
      <c r="D2130" s="295"/>
    </row>
    <row r="2131" spans="1:4" x14ac:dyDescent="0.2">
      <c r="A2131" s="295">
        <v>0.42308780000000001</v>
      </c>
      <c r="B2131" s="295"/>
      <c r="C2131" s="295">
        <v>0.64215880000000003</v>
      </c>
      <c r="D2131" s="295"/>
    </row>
    <row r="2132" spans="1:4" x14ac:dyDescent="0.2">
      <c r="A2132" s="295">
        <v>0.4230758</v>
      </c>
      <c r="B2132" s="295"/>
      <c r="C2132" s="295">
        <v>0.6421076</v>
      </c>
      <c r="D2132" s="295"/>
    </row>
    <row r="2133" spans="1:4" x14ac:dyDescent="0.2">
      <c r="A2133" s="295">
        <v>0.42304789999999998</v>
      </c>
      <c r="B2133" s="295"/>
      <c r="C2133" s="295">
        <v>0.64200619999999997</v>
      </c>
      <c r="D2133" s="295"/>
    </row>
    <row r="2134" spans="1:4" x14ac:dyDescent="0.2">
      <c r="A2134" s="295">
        <v>0.423008</v>
      </c>
      <c r="B2134" s="295"/>
      <c r="C2134" s="295">
        <v>0.64196439999999999</v>
      </c>
      <c r="D2134" s="295"/>
    </row>
    <row r="2135" spans="1:4" x14ac:dyDescent="0.2">
      <c r="A2135" s="295">
        <v>0.4229928</v>
      </c>
      <c r="B2135" s="295"/>
      <c r="C2135" s="295">
        <v>0.64194010000000001</v>
      </c>
      <c r="D2135" s="295"/>
    </row>
    <row r="2136" spans="1:4" x14ac:dyDescent="0.2">
      <c r="A2136" s="295">
        <v>0.42295250000000001</v>
      </c>
      <c r="B2136" s="295"/>
      <c r="C2136" s="295">
        <v>0.64183670000000004</v>
      </c>
      <c r="D2136" s="295"/>
    </row>
    <row r="2137" spans="1:4" x14ac:dyDescent="0.2">
      <c r="A2137" s="295">
        <v>0.42288369999999997</v>
      </c>
      <c r="B2137" s="295"/>
      <c r="C2137" s="295">
        <v>0.64175769999999999</v>
      </c>
      <c r="D2137" s="295"/>
    </row>
    <row r="2138" spans="1:4" x14ac:dyDescent="0.2">
      <c r="A2138" s="295">
        <v>0.42276259999999999</v>
      </c>
      <c r="B2138" s="295"/>
      <c r="C2138" s="295">
        <v>0.64170689999999997</v>
      </c>
      <c r="D2138" s="295"/>
    </row>
    <row r="2139" spans="1:4" x14ac:dyDescent="0.2">
      <c r="A2139" s="295">
        <v>0.42271110000000001</v>
      </c>
      <c r="B2139" s="295"/>
      <c r="C2139" s="295">
        <v>0.64160410000000001</v>
      </c>
      <c r="D2139" s="295"/>
    </row>
    <row r="2140" spans="1:4" x14ac:dyDescent="0.2">
      <c r="A2140" s="295">
        <v>0.422711</v>
      </c>
      <c r="B2140" s="295"/>
      <c r="C2140" s="295">
        <v>0.64157850000000005</v>
      </c>
      <c r="D2140" s="295"/>
    </row>
    <row r="2141" spans="1:4" x14ac:dyDescent="0.2">
      <c r="A2141" s="295">
        <v>0.42267070000000001</v>
      </c>
      <c r="B2141" s="295"/>
      <c r="C2141" s="295">
        <v>0.64156619999999998</v>
      </c>
      <c r="D2141" s="295"/>
    </row>
    <row r="2142" spans="1:4" x14ac:dyDescent="0.2">
      <c r="A2142" s="295">
        <v>0.42259239999999998</v>
      </c>
      <c r="B2142" s="295"/>
      <c r="C2142" s="295">
        <v>0.64149970000000001</v>
      </c>
      <c r="D2142" s="295"/>
    </row>
    <row r="2143" spans="1:4" x14ac:dyDescent="0.2">
      <c r="A2143" s="295">
        <v>0.42256769999999999</v>
      </c>
      <c r="B2143" s="295"/>
      <c r="C2143" s="295">
        <v>0.64146069999999999</v>
      </c>
      <c r="D2143" s="295"/>
    </row>
    <row r="2144" spans="1:4" x14ac:dyDescent="0.2">
      <c r="A2144" s="295">
        <v>0.4225409</v>
      </c>
      <c r="B2144" s="295"/>
      <c r="C2144" s="295">
        <v>0.6413816</v>
      </c>
      <c r="D2144" s="295"/>
    </row>
    <row r="2145" spans="1:4" x14ac:dyDescent="0.2">
      <c r="A2145" s="295">
        <v>0.4225006</v>
      </c>
      <c r="B2145" s="295"/>
      <c r="C2145" s="295">
        <v>0.64127540000000005</v>
      </c>
      <c r="D2145" s="295"/>
    </row>
    <row r="2146" spans="1:4" x14ac:dyDescent="0.2">
      <c r="A2146" s="295">
        <v>0.42247420000000002</v>
      </c>
      <c r="B2146" s="295"/>
      <c r="C2146" s="295">
        <v>0.64121240000000002</v>
      </c>
      <c r="D2146" s="295"/>
    </row>
    <row r="2147" spans="1:4" x14ac:dyDescent="0.2">
      <c r="A2147" s="295">
        <v>0.42245899999999997</v>
      </c>
      <c r="B2147" s="295"/>
      <c r="C2147" s="295">
        <v>0.6411597</v>
      </c>
      <c r="D2147" s="295"/>
    </row>
    <row r="2148" spans="1:4" x14ac:dyDescent="0.2">
      <c r="A2148" s="295">
        <v>0.422404</v>
      </c>
      <c r="B2148" s="295"/>
      <c r="C2148" s="295">
        <v>0.64105690000000004</v>
      </c>
      <c r="D2148" s="295"/>
    </row>
    <row r="2149" spans="1:4" x14ac:dyDescent="0.2">
      <c r="A2149" s="295">
        <v>0.42239189999999999</v>
      </c>
      <c r="B2149" s="295"/>
      <c r="C2149" s="295">
        <v>0.64101949999999996</v>
      </c>
      <c r="D2149" s="295"/>
    </row>
    <row r="2150" spans="1:4" x14ac:dyDescent="0.2">
      <c r="A2150" s="295">
        <v>0.42233730000000003</v>
      </c>
      <c r="B2150" s="295"/>
      <c r="C2150" s="295">
        <v>0.64093990000000001</v>
      </c>
      <c r="D2150" s="295"/>
    </row>
    <row r="2151" spans="1:4" x14ac:dyDescent="0.2">
      <c r="A2151" s="295">
        <v>0.42229739999999999</v>
      </c>
      <c r="B2151" s="295"/>
      <c r="C2151" s="295">
        <v>0.64088769999999995</v>
      </c>
      <c r="D2151" s="295"/>
    </row>
    <row r="2152" spans="1:4" x14ac:dyDescent="0.2">
      <c r="A2152" s="295">
        <v>0.42226059999999999</v>
      </c>
      <c r="B2152" s="295"/>
      <c r="C2152" s="295">
        <v>0.64083129999999999</v>
      </c>
      <c r="D2152" s="295"/>
    </row>
    <row r="2153" spans="1:4" x14ac:dyDescent="0.2">
      <c r="A2153" s="295">
        <v>0.42223539999999998</v>
      </c>
      <c r="B2153" s="295"/>
      <c r="C2153" s="295">
        <v>0.64079330000000001</v>
      </c>
      <c r="D2153" s="295"/>
    </row>
    <row r="2154" spans="1:4" x14ac:dyDescent="0.2">
      <c r="A2154" s="295">
        <v>0.422209</v>
      </c>
      <c r="B2154" s="295"/>
      <c r="C2154" s="295">
        <v>0.64078120000000005</v>
      </c>
      <c r="D2154" s="295"/>
    </row>
    <row r="2155" spans="1:4" x14ac:dyDescent="0.2">
      <c r="A2155" s="295">
        <v>0.4221819</v>
      </c>
      <c r="B2155" s="295"/>
      <c r="C2155" s="295">
        <v>0.64072879999999999</v>
      </c>
      <c r="D2155" s="295"/>
    </row>
    <row r="2156" spans="1:4" x14ac:dyDescent="0.2">
      <c r="A2156" s="295">
        <v>0.42214400000000002</v>
      </c>
      <c r="B2156" s="295"/>
      <c r="C2156" s="295">
        <v>0.64060170000000005</v>
      </c>
      <c r="D2156" s="295"/>
    </row>
    <row r="2157" spans="1:4" x14ac:dyDescent="0.2">
      <c r="A2157" s="295">
        <v>0.42206349999999998</v>
      </c>
      <c r="B2157" s="295"/>
      <c r="C2157" s="295">
        <v>0.64052319999999996</v>
      </c>
      <c r="D2157" s="295"/>
    </row>
    <row r="2158" spans="1:4" x14ac:dyDescent="0.2">
      <c r="A2158" s="295">
        <v>0.42199750000000003</v>
      </c>
      <c r="B2158" s="295"/>
      <c r="C2158" s="295">
        <v>0.64051089999999999</v>
      </c>
      <c r="D2158" s="295"/>
    </row>
    <row r="2159" spans="1:4" x14ac:dyDescent="0.2">
      <c r="A2159" s="295">
        <v>0.42198479999999999</v>
      </c>
      <c r="B2159" s="295"/>
      <c r="C2159" s="295">
        <v>0.64042319999999997</v>
      </c>
      <c r="D2159" s="295"/>
    </row>
    <row r="2160" spans="1:4" x14ac:dyDescent="0.2">
      <c r="A2160" s="295">
        <v>0.4219444</v>
      </c>
      <c r="B2160" s="295"/>
      <c r="C2160" s="295">
        <v>0.64033910000000005</v>
      </c>
      <c r="D2160" s="295"/>
    </row>
    <row r="2161" spans="1:4" x14ac:dyDescent="0.2">
      <c r="A2161" s="295">
        <v>0.42190559999999999</v>
      </c>
      <c r="B2161" s="295"/>
      <c r="C2161" s="295">
        <v>0.64030010000000004</v>
      </c>
      <c r="D2161" s="295"/>
    </row>
    <row r="2162" spans="1:4" x14ac:dyDescent="0.2">
      <c r="A2162" s="295">
        <v>0.42184339999999998</v>
      </c>
      <c r="B2162" s="295"/>
      <c r="C2162" s="295">
        <v>0.64024879999999995</v>
      </c>
      <c r="D2162" s="295"/>
    </row>
    <row r="2163" spans="1:4" x14ac:dyDescent="0.2">
      <c r="A2163" s="295">
        <v>0.42180400000000001</v>
      </c>
      <c r="B2163" s="295"/>
      <c r="C2163" s="295">
        <v>0.64021240000000001</v>
      </c>
      <c r="D2163" s="295"/>
    </row>
    <row r="2164" spans="1:4" x14ac:dyDescent="0.2">
      <c r="A2164" s="295">
        <v>0.42173620000000001</v>
      </c>
      <c r="B2164" s="295"/>
      <c r="C2164" s="295">
        <v>0.64019910000000002</v>
      </c>
      <c r="D2164" s="295"/>
    </row>
    <row r="2165" spans="1:4" x14ac:dyDescent="0.2">
      <c r="A2165" s="295">
        <v>0.42171049999999999</v>
      </c>
      <c r="B2165" s="295"/>
      <c r="C2165" s="295">
        <v>0.64016090000000003</v>
      </c>
      <c r="D2165" s="295"/>
    </row>
    <row r="2166" spans="1:4" x14ac:dyDescent="0.2">
      <c r="A2166" s="295">
        <v>0.42167300000000002</v>
      </c>
      <c r="B2166" s="295"/>
      <c r="C2166" s="295">
        <v>0.64009389999999999</v>
      </c>
      <c r="D2166" s="295"/>
    </row>
    <row r="2167" spans="1:4" x14ac:dyDescent="0.2">
      <c r="A2167" s="295">
        <v>0.42162149999999998</v>
      </c>
      <c r="B2167" s="295"/>
      <c r="C2167" s="295">
        <v>0.64005179999999995</v>
      </c>
      <c r="D2167" s="295"/>
    </row>
    <row r="2168" spans="1:4" x14ac:dyDescent="0.2">
      <c r="A2168" s="295">
        <v>0.42158000000000001</v>
      </c>
      <c r="B2168" s="295"/>
      <c r="C2168" s="295">
        <v>0.63997590000000004</v>
      </c>
      <c r="D2168" s="295"/>
    </row>
    <row r="2169" spans="1:4" x14ac:dyDescent="0.2">
      <c r="A2169" s="295">
        <v>0.42155429999999999</v>
      </c>
      <c r="B2169" s="295"/>
      <c r="C2169" s="295">
        <v>0.63985919999999996</v>
      </c>
      <c r="D2169" s="295"/>
    </row>
    <row r="2170" spans="1:4" x14ac:dyDescent="0.2">
      <c r="A2170" s="295">
        <v>0.42147400000000002</v>
      </c>
      <c r="B2170" s="295"/>
      <c r="C2170" s="295">
        <v>0.63981889999999997</v>
      </c>
      <c r="D2170" s="295"/>
    </row>
    <row r="2171" spans="1:4" x14ac:dyDescent="0.2">
      <c r="A2171" s="295">
        <v>0.42144510000000002</v>
      </c>
      <c r="B2171" s="295"/>
      <c r="C2171" s="295">
        <v>0.63975590000000004</v>
      </c>
      <c r="D2171" s="295"/>
    </row>
    <row r="2172" spans="1:4" x14ac:dyDescent="0.2">
      <c r="A2172" s="295">
        <v>0.42143000000000003</v>
      </c>
      <c r="B2172" s="295"/>
      <c r="C2172" s="295">
        <v>0.6397275</v>
      </c>
      <c r="D2172" s="295"/>
    </row>
    <row r="2173" spans="1:4" x14ac:dyDescent="0.2">
      <c r="A2173" s="295">
        <v>0.42139209999999999</v>
      </c>
      <c r="B2173" s="295"/>
      <c r="C2173" s="295">
        <v>0.63962019999999997</v>
      </c>
      <c r="D2173" s="295"/>
    </row>
    <row r="2174" spans="1:4" x14ac:dyDescent="0.2">
      <c r="A2174" s="295">
        <v>0.42136420000000002</v>
      </c>
      <c r="B2174" s="295"/>
      <c r="C2174" s="295">
        <v>0.63952679999999995</v>
      </c>
      <c r="D2174" s="295"/>
    </row>
    <row r="2175" spans="1:4" x14ac:dyDescent="0.2">
      <c r="A2175" s="295">
        <v>0.42133739999999997</v>
      </c>
      <c r="B2175" s="295"/>
      <c r="C2175" s="295">
        <v>0.6394881</v>
      </c>
      <c r="D2175" s="295"/>
    </row>
    <row r="2176" spans="1:4" x14ac:dyDescent="0.2">
      <c r="A2176" s="295">
        <v>0.4212862</v>
      </c>
      <c r="B2176" s="295"/>
      <c r="C2176" s="295">
        <v>0.63942129999999997</v>
      </c>
      <c r="D2176" s="295"/>
    </row>
    <row r="2177" spans="1:4" x14ac:dyDescent="0.2">
      <c r="A2177" s="295">
        <v>0.42124070000000002</v>
      </c>
      <c r="B2177" s="295"/>
      <c r="C2177" s="295">
        <v>0.63938390000000001</v>
      </c>
      <c r="D2177" s="295"/>
    </row>
    <row r="2178" spans="1:4" x14ac:dyDescent="0.2">
      <c r="A2178" s="295">
        <v>0.42114620000000003</v>
      </c>
      <c r="B2178" s="295"/>
      <c r="C2178" s="295">
        <v>0.63934599999999997</v>
      </c>
      <c r="D2178" s="295"/>
    </row>
    <row r="2179" spans="1:4" x14ac:dyDescent="0.2">
      <c r="A2179" s="295">
        <v>0.42110829999999999</v>
      </c>
      <c r="B2179" s="295"/>
      <c r="C2179" s="295">
        <v>0.63929309999999995</v>
      </c>
      <c r="D2179" s="295"/>
    </row>
    <row r="2180" spans="1:4" x14ac:dyDescent="0.2">
      <c r="A2180" s="295">
        <v>0.42108420000000002</v>
      </c>
      <c r="B2180" s="295"/>
      <c r="C2180" s="295">
        <v>0.63920290000000002</v>
      </c>
      <c r="D2180" s="295"/>
    </row>
    <row r="2181" spans="1:4" x14ac:dyDescent="0.2">
      <c r="A2181" s="295">
        <v>0.42104469999999999</v>
      </c>
      <c r="B2181" s="295"/>
      <c r="C2181" s="295">
        <v>0.63919079999999995</v>
      </c>
      <c r="D2181" s="295"/>
    </row>
    <row r="2182" spans="1:4" x14ac:dyDescent="0.2">
      <c r="A2182" s="295">
        <v>0.42099120000000001</v>
      </c>
      <c r="B2182" s="295"/>
      <c r="C2182" s="295">
        <v>0.63909899999999997</v>
      </c>
      <c r="D2182" s="295"/>
    </row>
    <row r="2183" spans="1:4" x14ac:dyDescent="0.2">
      <c r="A2183" s="295">
        <v>0.42096709999999998</v>
      </c>
      <c r="B2183" s="295"/>
      <c r="C2183" s="295">
        <v>0.63903189999999999</v>
      </c>
      <c r="D2183" s="295"/>
    </row>
    <row r="2184" spans="1:4" x14ac:dyDescent="0.2">
      <c r="A2184" s="295">
        <v>0.4209407</v>
      </c>
      <c r="B2184" s="295"/>
      <c r="C2184" s="295">
        <v>0.63901819999999998</v>
      </c>
      <c r="D2184" s="295"/>
    </row>
    <row r="2185" spans="1:4" x14ac:dyDescent="0.2">
      <c r="A2185" s="295">
        <v>0.42084519999999997</v>
      </c>
      <c r="B2185" s="295"/>
      <c r="C2185" s="295">
        <v>0.63895480000000004</v>
      </c>
      <c r="D2185" s="295"/>
    </row>
    <row r="2186" spans="1:4" x14ac:dyDescent="0.2">
      <c r="A2186" s="295">
        <v>0.42082009999999997</v>
      </c>
      <c r="B2186" s="295"/>
      <c r="C2186" s="295">
        <v>0.63887079999999996</v>
      </c>
      <c r="D2186" s="295"/>
    </row>
    <row r="2187" spans="1:4" x14ac:dyDescent="0.2">
      <c r="A2187" s="295">
        <v>0.4207668</v>
      </c>
      <c r="B2187" s="295"/>
      <c r="C2187" s="295">
        <v>0.63880490000000001</v>
      </c>
      <c r="D2187" s="295"/>
    </row>
    <row r="2188" spans="1:4" x14ac:dyDescent="0.2">
      <c r="A2188" s="295">
        <v>0.42072480000000001</v>
      </c>
      <c r="B2188" s="295"/>
      <c r="C2188" s="295">
        <v>0.63871020000000001</v>
      </c>
      <c r="D2188" s="295"/>
    </row>
    <row r="2189" spans="1:4" x14ac:dyDescent="0.2">
      <c r="A2189" s="295">
        <v>0.42072480000000001</v>
      </c>
      <c r="B2189" s="295"/>
      <c r="C2189" s="295">
        <v>0.63864509999999997</v>
      </c>
      <c r="D2189" s="295"/>
    </row>
    <row r="2190" spans="1:4" x14ac:dyDescent="0.2">
      <c r="A2190" s="295">
        <v>0.4207128</v>
      </c>
      <c r="B2190" s="295"/>
      <c r="C2190" s="295">
        <v>0.63856570000000001</v>
      </c>
      <c r="D2190" s="295"/>
    </row>
    <row r="2191" spans="1:4" x14ac:dyDescent="0.2">
      <c r="A2191" s="295">
        <v>0.42061409999999999</v>
      </c>
      <c r="B2191" s="295"/>
      <c r="C2191" s="295">
        <v>0.63851440000000004</v>
      </c>
      <c r="D2191" s="295"/>
    </row>
    <row r="2192" spans="1:4" x14ac:dyDescent="0.2">
      <c r="A2192" s="295">
        <v>0.42051509999999998</v>
      </c>
      <c r="B2192" s="295"/>
      <c r="C2192" s="295">
        <v>0.63841610000000004</v>
      </c>
      <c r="D2192" s="295"/>
    </row>
    <row r="2193" spans="1:4" x14ac:dyDescent="0.2">
      <c r="A2193" s="295">
        <v>0.42048999999999997</v>
      </c>
      <c r="B2193" s="295"/>
      <c r="C2193" s="295">
        <v>0.63833819999999997</v>
      </c>
      <c r="D2193" s="295"/>
    </row>
    <row r="2194" spans="1:4" x14ac:dyDescent="0.2">
      <c r="A2194" s="295">
        <v>0.42046359999999999</v>
      </c>
      <c r="B2194" s="295"/>
      <c r="C2194" s="295">
        <v>0.63823200000000002</v>
      </c>
      <c r="D2194" s="295"/>
    </row>
    <row r="2195" spans="1:4" x14ac:dyDescent="0.2">
      <c r="A2195" s="295">
        <v>0.42038510000000001</v>
      </c>
      <c r="B2195" s="295"/>
      <c r="C2195" s="295">
        <v>0.63818490000000005</v>
      </c>
      <c r="D2195" s="295"/>
    </row>
    <row r="2196" spans="1:4" x14ac:dyDescent="0.2">
      <c r="A2196" s="295">
        <v>0.42028799999999999</v>
      </c>
      <c r="B2196" s="295"/>
      <c r="C2196" s="295">
        <v>0.63814179999999998</v>
      </c>
      <c r="D2196" s="295"/>
    </row>
    <row r="2197" spans="1:4" x14ac:dyDescent="0.2">
      <c r="A2197" s="295">
        <v>0.42023250000000001</v>
      </c>
      <c r="B2197" s="295"/>
      <c r="C2197" s="295">
        <v>0.63810319999999998</v>
      </c>
      <c r="D2197" s="295"/>
    </row>
    <row r="2198" spans="1:4" x14ac:dyDescent="0.2">
      <c r="A2198" s="295">
        <v>0.42023250000000001</v>
      </c>
      <c r="B2198" s="295"/>
      <c r="C2198" s="295">
        <v>0.63792349999999998</v>
      </c>
      <c r="D2198" s="295"/>
    </row>
    <row r="2199" spans="1:4" x14ac:dyDescent="0.2">
      <c r="A2199" s="295">
        <v>0.42017949999999998</v>
      </c>
      <c r="B2199" s="295"/>
      <c r="C2199" s="295">
        <v>0.63782930000000004</v>
      </c>
      <c r="D2199" s="295"/>
    </row>
    <row r="2200" spans="1:4" x14ac:dyDescent="0.2">
      <c r="A2200" s="295">
        <v>0.4201531</v>
      </c>
      <c r="B2200" s="295"/>
      <c r="C2200" s="295">
        <v>0.63777689999999998</v>
      </c>
      <c r="D2200" s="295"/>
    </row>
    <row r="2201" spans="1:4" x14ac:dyDescent="0.2">
      <c r="A2201" s="295">
        <v>0.42011480000000001</v>
      </c>
      <c r="B2201" s="295"/>
      <c r="C2201" s="295">
        <v>0.63777680000000003</v>
      </c>
      <c r="D2201" s="295"/>
    </row>
    <row r="2202" spans="1:4" x14ac:dyDescent="0.2">
      <c r="A2202" s="295">
        <v>0.420074</v>
      </c>
      <c r="B2202" s="295"/>
      <c r="C2202" s="295">
        <v>0.63769949999999997</v>
      </c>
      <c r="D2202" s="295"/>
    </row>
    <row r="2203" spans="1:4" x14ac:dyDescent="0.2">
      <c r="A2203" s="295">
        <v>0.42006080000000001</v>
      </c>
      <c r="B2203" s="295"/>
      <c r="C2203" s="295">
        <v>0.63763479999999995</v>
      </c>
      <c r="D2203" s="295"/>
    </row>
    <row r="2204" spans="1:4" x14ac:dyDescent="0.2">
      <c r="A2204" s="295">
        <v>0.42003249999999998</v>
      </c>
      <c r="B2204" s="295"/>
      <c r="C2204" s="295">
        <v>0.63755360000000005</v>
      </c>
      <c r="D2204" s="295"/>
    </row>
    <row r="2205" spans="1:4" x14ac:dyDescent="0.2">
      <c r="A2205" s="295">
        <v>0.41996869999999997</v>
      </c>
      <c r="B2205" s="295"/>
      <c r="C2205" s="295">
        <v>0.63744469999999998</v>
      </c>
      <c r="D2205" s="295"/>
    </row>
    <row r="2206" spans="1:4" x14ac:dyDescent="0.2">
      <c r="A2206" s="295">
        <v>0.419956</v>
      </c>
      <c r="B2206" s="295"/>
      <c r="C2206" s="295">
        <v>0.63735310000000001</v>
      </c>
      <c r="D2206" s="295"/>
    </row>
    <row r="2207" spans="1:4" x14ac:dyDescent="0.2">
      <c r="A2207" s="295">
        <v>0.41990080000000002</v>
      </c>
      <c r="B2207" s="295"/>
      <c r="C2207" s="295">
        <v>0.63731369999999998</v>
      </c>
      <c r="D2207" s="295"/>
    </row>
    <row r="2208" spans="1:4" x14ac:dyDescent="0.2">
      <c r="A2208" s="295">
        <v>0.41988880000000001</v>
      </c>
      <c r="B2208" s="295"/>
      <c r="C2208" s="295">
        <v>0.6372331</v>
      </c>
      <c r="D2208" s="295"/>
    </row>
    <row r="2209" spans="1:4" x14ac:dyDescent="0.2">
      <c r="A2209" s="295">
        <v>0.41983779999999998</v>
      </c>
      <c r="B2209" s="295"/>
      <c r="C2209" s="295">
        <v>0.6371656</v>
      </c>
      <c r="D2209" s="295"/>
    </row>
    <row r="2210" spans="1:4" x14ac:dyDescent="0.2">
      <c r="A2210" s="295">
        <v>0.41975230000000002</v>
      </c>
      <c r="B2210" s="295"/>
      <c r="C2210" s="295">
        <v>0.6371116</v>
      </c>
      <c r="D2210" s="295"/>
    </row>
    <row r="2211" spans="1:4" x14ac:dyDescent="0.2">
      <c r="A2211" s="295">
        <v>0.4196821</v>
      </c>
      <c r="B2211" s="295"/>
      <c r="C2211" s="295">
        <v>0.63706019999999997</v>
      </c>
      <c r="D2211" s="295"/>
    </row>
    <row r="2212" spans="1:4" x14ac:dyDescent="0.2">
      <c r="A2212" s="295">
        <v>0.41966890000000001</v>
      </c>
      <c r="B2212" s="295"/>
      <c r="C2212" s="295">
        <v>0.63698069999999996</v>
      </c>
      <c r="D2212" s="295"/>
    </row>
    <row r="2213" spans="1:4" x14ac:dyDescent="0.2">
      <c r="A2213" s="295">
        <v>0.41961660000000001</v>
      </c>
      <c r="B2213" s="295"/>
      <c r="C2213" s="295">
        <v>0.63694010000000001</v>
      </c>
      <c r="D2213" s="295"/>
    </row>
    <row r="2214" spans="1:4" x14ac:dyDescent="0.2">
      <c r="A2214" s="295">
        <v>0.41957800000000001</v>
      </c>
      <c r="B2214" s="295"/>
      <c r="C2214" s="295">
        <v>0.63690179999999996</v>
      </c>
      <c r="D2214" s="295"/>
    </row>
    <row r="2215" spans="1:4" x14ac:dyDescent="0.2">
      <c r="A2215" s="295">
        <v>0.41951129999999998</v>
      </c>
      <c r="B2215" s="295"/>
      <c r="C2215" s="295">
        <v>0.63683469999999998</v>
      </c>
      <c r="D2215" s="295"/>
    </row>
    <row r="2216" spans="1:4" x14ac:dyDescent="0.2">
      <c r="A2216" s="295">
        <v>0.41949819999999999</v>
      </c>
      <c r="B2216" s="295"/>
      <c r="C2216" s="295">
        <v>0.63675769999999998</v>
      </c>
      <c r="D2216" s="295"/>
    </row>
    <row r="2217" spans="1:4" x14ac:dyDescent="0.2">
      <c r="A2217" s="295">
        <v>0.41944759999999998</v>
      </c>
      <c r="B2217" s="295"/>
      <c r="C2217" s="295">
        <v>0.63670550000000004</v>
      </c>
      <c r="D2217" s="295"/>
    </row>
    <row r="2218" spans="1:4" x14ac:dyDescent="0.2">
      <c r="A2218" s="295">
        <v>0.41943550000000002</v>
      </c>
      <c r="B2218" s="295"/>
      <c r="C2218" s="295">
        <v>0.63663539999999996</v>
      </c>
      <c r="D2218" s="295"/>
    </row>
    <row r="2219" spans="1:4" x14ac:dyDescent="0.2">
      <c r="A2219" s="295">
        <v>0.41938180000000003</v>
      </c>
      <c r="B2219" s="295"/>
      <c r="C2219" s="295">
        <v>0.63661080000000003</v>
      </c>
      <c r="D2219" s="295"/>
    </row>
    <row r="2220" spans="1:4" x14ac:dyDescent="0.2">
      <c r="A2220" s="295">
        <v>0.41935499999999998</v>
      </c>
      <c r="B2220" s="295"/>
      <c r="C2220" s="295">
        <v>0.63655709999999999</v>
      </c>
      <c r="D2220" s="295"/>
    </row>
    <row r="2221" spans="1:4" x14ac:dyDescent="0.2">
      <c r="A2221" s="295">
        <v>0.41931469999999998</v>
      </c>
      <c r="B2221" s="295"/>
      <c r="C2221" s="295">
        <v>0.63650309999999999</v>
      </c>
      <c r="D2221" s="295"/>
    </row>
    <row r="2222" spans="1:4" x14ac:dyDescent="0.2">
      <c r="A2222" s="295">
        <v>0.41928989999999999</v>
      </c>
      <c r="B2222" s="295"/>
      <c r="C2222" s="295">
        <v>0.63644900000000004</v>
      </c>
      <c r="D2222" s="295"/>
    </row>
    <row r="2223" spans="1:4" x14ac:dyDescent="0.2">
      <c r="A2223" s="295">
        <v>0.41925200000000001</v>
      </c>
      <c r="B2223" s="295"/>
      <c r="C2223" s="295">
        <v>0.63642100000000001</v>
      </c>
      <c r="D2223" s="295"/>
    </row>
    <row r="2224" spans="1:4" x14ac:dyDescent="0.2">
      <c r="A2224" s="295">
        <v>0.41921320000000001</v>
      </c>
      <c r="B2224" s="295"/>
      <c r="C2224" s="295">
        <v>0.63632920000000004</v>
      </c>
      <c r="D2224" s="295"/>
    </row>
    <row r="2225" spans="1:4" x14ac:dyDescent="0.2">
      <c r="A2225" s="295">
        <v>0.41918850000000002</v>
      </c>
      <c r="B2225" s="295"/>
      <c r="C2225" s="295">
        <v>0.63628079999999998</v>
      </c>
      <c r="D2225" s="295"/>
    </row>
    <row r="2226" spans="1:4" x14ac:dyDescent="0.2">
      <c r="A2226" s="295">
        <v>0.4191338</v>
      </c>
      <c r="B2226" s="295"/>
      <c r="C2226" s="295">
        <v>0.63624289999999994</v>
      </c>
      <c r="D2226" s="295"/>
    </row>
    <row r="2227" spans="1:4" x14ac:dyDescent="0.2">
      <c r="A2227" s="295">
        <v>0.41910910000000001</v>
      </c>
      <c r="B2227" s="295"/>
      <c r="C2227" s="295">
        <v>0.63619029999999999</v>
      </c>
      <c r="D2227" s="295"/>
    </row>
    <row r="2228" spans="1:4" x14ac:dyDescent="0.2">
      <c r="A2228" s="295">
        <v>0.41907070000000002</v>
      </c>
      <c r="B2228" s="295"/>
      <c r="C2228" s="295">
        <v>0.63608209999999998</v>
      </c>
      <c r="D2228" s="295"/>
    </row>
    <row r="2229" spans="1:4" x14ac:dyDescent="0.2">
      <c r="A2229" s="295">
        <v>0.41905750000000003</v>
      </c>
      <c r="B2229" s="295"/>
      <c r="C2229" s="295">
        <v>0.63601770000000002</v>
      </c>
      <c r="D2229" s="295"/>
    </row>
    <row r="2230" spans="1:4" x14ac:dyDescent="0.2">
      <c r="A2230" s="295">
        <v>0.41899069999999999</v>
      </c>
      <c r="B2230" s="295"/>
      <c r="C2230" s="295">
        <v>0.63601770000000002</v>
      </c>
      <c r="D2230" s="295"/>
    </row>
    <row r="2231" spans="1:4" x14ac:dyDescent="0.2">
      <c r="A2231" s="295">
        <v>0.4189639</v>
      </c>
      <c r="B2231" s="295"/>
      <c r="C2231" s="295">
        <v>0.63596660000000005</v>
      </c>
      <c r="D2231" s="295"/>
    </row>
    <row r="2232" spans="1:4" x14ac:dyDescent="0.2">
      <c r="A2232" s="295">
        <v>0.41889789999999999</v>
      </c>
      <c r="B2232" s="295"/>
      <c r="C2232" s="295">
        <v>0.63590630000000004</v>
      </c>
      <c r="D2232" s="295"/>
    </row>
    <row r="2233" spans="1:4" x14ac:dyDescent="0.2">
      <c r="A2233" s="295">
        <v>0.41887200000000002</v>
      </c>
      <c r="B2233" s="295"/>
      <c r="C2233" s="295">
        <v>0.63587179999999999</v>
      </c>
      <c r="D2233" s="295"/>
    </row>
    <row r="2234" spans="1:4" x14ac:dyDescent="0.2">
      <c r="A2234" s="295">
        <v>0.4188462</v>
      </c>
      <c r="B2234" s="295"/>
      <c r="C2234" s="295">
        <v>0.63582070000000002</v>
      </c>
      <c r="D2234" s="295"/>
    </row>
    <row r="2235" spans="1:4" x14ac:dyDescent="0.2">
      <c r="A2235" s="295">
        <v>0.41879420000000001</v>
      </c>
      <c r="B2235" s="295"/>
      <c r="C2235" s="295">
        <v>0.63579609999999998</v>
      </c>
      <c r="D2235" s="295"/>
    </row>
    <row r="2236" spans="1:4" x14ac:dyDescent="0.2">
      <c r="A2236" s="295">
        <v>0.41875430000000002</v>
      </c>
      <c r="B2236" s="295"/>
      <c r="C2236" s="295">
        <v>0.63572600000000001</v>
      </c>
      <c r="D2236" s="295"/>
    </row>
    <row r="2237" spans="1:4" x14ac:dyDescent="0.2">
      <c r="A2237" s="295">
        <v>0.41872910000000002</v>
      </c>
      <c r="B2237" s="295"/>
      <c r="C2237" s="295">
        <v>0.63559589999999999</v>
      </c>
      <c r="D2237" s="295"/>
    </row>
    <row r="2238" spans="1:4" x14ac:dyDescent="0.2">
      <c r="A2238" s="295">
        <v>0.4186705</v>
      </c>
      <c r="B2238" s="295"/>
      <c r="C2238" s="295">
        <v>0.63553269999999995</v>
      </c>
      <c r="D2238" s="295"/>
    </row>
    <row r="2239" spans="1:4" x14ac:dyDescent="0.2">
      <c r="A2239" s="295">
        <v>0.4186317</v>
      </c>
      <c r="B2239" s="295"/>
      <c r="C2239" s="295">
        <v>0.63543890000000003</v>
      </c>
      <c r="D2239" s="295"/>
    </row>
    <row r="2240" spans="1:4" x14ac:dyDescent="0.2">
      <c r="A2240" s="295">
        <v>0.4185661</v>
      </c>
      <c r="B2240" s="295"/>
      <c r="C2240" s="295">
        <v>0.6354109</v>
      </c>
      <c r="D2240" s="295"/>
    </row>
    <row r="2241" spans="1:4" x14ac:dyDescent="0.2">
      <c r="A2241" s="295">
        <v>0.41855100000000001</v>
      </c>
      <c r="B2241" s="295"/>
      <c r="C2241" s="295">
        <v>0.6353972</v>
      </c>
      <c r="D2241" s="295"/>
    </row>
    <row r="2242" spans="1:4" x14ac:dyDescent="0.2">
      <c r="A2242" s="295">
        <v>0.41853780000000002</v>
      </c>
      <c r="B2242" s="295"/>
      <c r="C2242" s="295">
        <v>0.63535799999999998</v>
      </c>
      <c r="D2242" s="295"/>
    </row>
    <row r="2243" spans="1:4" x14ac:dyDescent="0.2">
      <c r="A2243" s="295">
        <v>0.41850749999999998</v>
      </c>
      <c r="B2243" s="295"/>
      <c r="C2243" s="295">
        <v>0.63528260000000003</v>
      </c>
      <c r="D2243" s="295"/>
    </row>
    <row r="2244" spans="1:4" x14ac:dyDescent="0.2">
      <c r="A2244" s="295">
        <v>0.41846650000000002</v>
      </c>
      <c r="B2244" s="295"/>
      <c r="C2244" s="295">
        <v>0.63520639999999995</v>
      </c>
      <c r="D2244" s="295"/>
    </row>
    <row r="2245" spans="1:4" x14ac:dyDescent="0.2">
      <c r="A2245" s="295">
        <v>0.4184274</v>
      </c>
      <c r="B2245" s="295"/>
      <c r="C2245" s="295">
        <v>0.63515500000000003</v>
      </c>
      <c r="D2245" s="295"/>
    </row>
    <row r="2246" spans="1:4" x14ac:dyDescent="0.2">
      <c r="A2246" s="295">
        <v>0.4184022</v>
      </c>
      <c r="B2246" s="295"/>
      <c r="C2246" s="295">
        <v>0.63510259999999996</v>
      </c>
      <c r="D2246" s="295"/>
    </row>
    <row r="2247" spans="1:4" x14ac:dyDescent="0.2">
      <c r="A2247" s="295">
        <v>0.41837540000000001</v>
      </c>
      <c r="B2247" s="295"/>
      <c r="C2247" s="295">
        <v>0.63504660000000002</v>
      </c>
      <c r="D2247" s="295"/>
    </row>
    <row r="2248" spans="1:4" x14ac:dyDescent="0.2">
      <c r="A2248" s="295">
        <v>0.41833310000000001</v>
      </c>
      <c r="B2248" s="295"/>
      <c r="C2248" s="295">
        <v>0.63498100000000002</v>
      </c>
      <c r="D2248" s="295"/>
    </row>
    <row r="2249" spans="1:4" x14ac:dyDescent="0.2">
      <c r="A2249" s="295">
        <v>0.41827740000000002</v>
      </c>
      <c r="B2249" s="295"/>
      <c r="C2249" s="295">
        <v>0.63490250000000004</v>
      </c>
      <c r="D2249" s="295"/>
    </row>
    <row r="2250" spans="1:4" x14ac:dyDescent="0.2">
      <c r="A2250" s="295">
        <v>0.41820760000000001</v>
      </c>
      <c r="B2250" s="295"/>
      <c r="C2250" s="295">
        <v>0.63485029999999998</v>
      </c>
      <c r="D2250" s="295"/>
    </row>
    <row r="2251" spans="1:4" x14ac:dyDescent="0.2">
      <c r="A2251" s="295">
        <v>0.41812860000000002</v>
      </c>
      <c r="B2251" s="295"/>
      <c r="C2251" s="295">
        <v>0.63474600000000003</v>
      </c>
      <c r="D2251" s="295"/>
    </row>
    <row r="2252" spans="1:4" x14ac:dyDescent="0.2">
      <c r="A2252" s="295">
        <v>0.41810380000000003</v>
      </c>
      <c r="B2252" s="295"/>
      <c r="C2252" s="295">
        <v>0.63469129999999996</v>
      </c>
      <c r="D2252" s="295"/>
    </row>
    <row r="2253" spans="1:4" x14ac:dyDescent="0.2">
      <c r="A2253" s="295">
        <v>0.41806500000000002</v>
      </c>
      <c r="B2253" s="295"/>
      <c r="C2253" s="295">
        <v>0.6346522</v>
      </c>
      <c r="D2253" s="295"/>
    </row>
    <row r="2254" spans="1:4" x14ac:dyDescent="0.2">
      <c r="A2254" s="295">
        <v>0.41803709999999999</v>
      </c>
      <c r="B2254" s="295"/>
      <c r="C2254" s="295">
        <v>0.63460090000000002</v>
      </c>
      <c r="D2254" s="295"/>
    </row>
    <row r="2255" spans="1:4" x14ac:dyDescent="0.2">
      <c r="A2255" s="295">
        <v>0.41799920000000002</v>
      </c>
      <c r="B2255" s="295"/>
      <c r="C2255" s="295">
        <v>0.63454820000000001</v>
      </c>
      <c r="D2255" s="295"/>
    </row>
    <row r="2256" spans="1:4" x14ac:dyDescent="0.2">
      <c r="A2256" s="295">
        <v>0.41798560000000001</v>
      </c>
      <c r="B2256" s="295"/>
      <c r="C2256" s="295">
        <v>0.63448729999999998</v>
      </c>
      <c r="D2256" s="295"/>
    </row>
    <row r="2257" spans="1:4" x14ac:dyDescent="0.2">
      <c r="A2257" s="295">
        <v>0.41791430000000002</v>
      </c>
      <c r="B2257" s="295"/>
      <c r="C2257" s="295">
        <v>0.63444520000000004</v>
      </c>
      <c r="D2257" s="295"/>
    </row>
    <row r="2258" spans="1:4" x14ac:dyDescent="0.2">
      <c r="A2258" s="295">
        <v>0.41785610000000001</v>
      </c>
      <c r="B2258" s="295"/>
      <c r="C2258" s="295">
        <v>0.6343915</v>
      </c>
      <c r="D2258" s="295"/>
    </row>
    <row r="2259" spans="1:4" x14ac:dyDescent="0.2">
      <c r="A2259" s="295">
        <v>0.41781770000000001</v>
      </c>
      <c r="B2259" s="295"/>
      <c r="C2259" s="295">
        <v>0.63436590000000004</v>
      </c>
      <c r="D2259" s="295"/>
    </row>
    <row r="2260" spans="1:4" x14ac:dyDescent="0.2">
      <c r="A2260" s="295">
        <v>0.41777979999999998</v>
      </c>
      <c r="B2260" s="295"/>
      <c r="C2260" s="295">
        <v>0.63428490000000004</v>
      </c>
      <c r="D2260" s="295"/>
    </row>
    <row r="2261" spans="1:4" x14ac:dyDescent="0.2">
      <c r="A2261" s="295">
        <v>0.41770849999999998</v>
      </c>
      <c r="B2261" s="295"/>
      <c r="C2261" s="295">
        <v>0.63421919999999998</v>
      </c>
      <c r="D2261" s="295"/>
    </row>
    <row r="2262" spans="1:4" x14ac:dyDescent="0.2">
      <c r="A2262" s="295">
        <v>0.41770849999999998</v>
      </c>
      <c r="B2262" s="295"/>
      <c r="C2262" s="295">
        <v>0.63415180000000004</v>
      </c>
      <c r="D2262" s="295"/>
    </row>
    <row r="2263" spans="1:4" x14ac:dyDescent="0.2">
      <c r="A2263" s="295">
        <v>0.41765380000000002</v>
      </c>
      <c r="B2263" s="295"/>
      <c r="C2263" s="295">
        <v>0.63408319999999996</v>
      </c>
      <c r="D2263" s="295"/>
    </row>
    <row r="2264" spans="1:4" x14ac:dyDescent="0.2">
      <c r="A2264" s="295">
        <v>0.41764180000000001</v>
      </c>
      <c r="B2264" s="295"/>
      <c r="C2264" s="295">
        <v>0.63404309999999997</v>
      </c>
      <c r="D2264" s="295"/>
    </row>
    <row r="2265" spans="1:4" x14ac:dyDescent="0.2">
      <c r="A2265" s="295">
        <v>0.41761300000000001</v>
      </c>
      <c r="B2265" s="295"/>
      <c r="C2265" s="295">
        <v>0.63396359999999996</v>
      </c>
      <c r="D2265" s="295"/>
    </row>
    <row r="2266" spans="1:4" x14ac:dyDescent="0.2">
      <c r="A2266" s="295">
        <v>0.41754869999999999</v>
      </c>
      <c r="B2266" s="295"/>
      <c r="C2266" s="295">
        <v>0.63392479999999995</v>
      </c>
      <c r="D2266" s="295"/>
    </row>
    <row r="2267" spans="1:4" x14ac:dyDescent="0.2">
      <c r="A2267" s="295">
        <v>0.41753669999999998</v>
      </c>
      <c r="B2267" s="295"/>
      <c r="C2267" s="295">
        <v>0.63386810000000005</v>
      </c>
      <c r="D2267" s="295"/>
    </row>
    <row r="2268" spans="1:4" x14ac:dyDescent="0.2">
      <c r="A2268" s="295">
        <v>0.41751260000000001</v>
      </c>
      <c r="B2268" s="295"/>
      <c r="C2268" s="295">
        <v>0.63382989999999995</v>
      </c>
      <c r="D2268" s="295"/>
    </row>
    <row r="2269" spans="1:4" x14ac:dyDescent="0.2">
      <c r="A2269" s="295">
        <v>0.41744429999999999</v>
      </c>
      <c r="B2269" s="295"/>
      <c r="C2269" s="295">
        <v>0.63377740000000005</v>
      </c>
      <c r="D2269" s="295"/>
    </row>
    <row r="2270" spans="1:4" x14ac:dyDescent="0.2">
      <c r="A2270" s="295">
        <v>0.41740549999999998</v>
      </c>
      <c r="B2270" s="295"/>
      <c r="C2270" s="295">
        <v>0.63375049999999999</v>
      </c>
      <c r="D2270" s="295"/>
    </row>
    <row r="2271" spans="1:4" x14ac:dyDescent="0.2">
      <c r="A2271" s="295">
        <v>0.41735250000000002</v>
      </c>
      <c r="B2271" s="295"/>
      <c r="C2271" s="295">
        <v>0.63367249999999997</v>
      </c>
      <c r="D2271" s="295"/>
    </row>
    <row r="2272" spans="1:4" x14ac:dyDescent="0.2">
      <c r="A2272" s="295">
        <v>0.41729490000000002</v>
      </c>
      <c r="B2272" s="295"/>
      <c r="C2272" s="295">
        <v>0.63359569999999998</v>
      </c>
      <c r="D2272" s="295"/>
    </row>
    <row r="2273" spans="1:4" x14ac:dyDescent="0.2">
      <c r="A2273" s="295">
        <v>0.41728169999999998</v>
      </c>
      <c r="B2273" s="295"/>
      <c r="C2273" s="295">
        <v>0.63353289999999995</v>
      </c>
      <c r="D2273" s="295"/>
    </row>
    <row r="2274" spans="1:4" x14ac:dyDescent="0.2">
      <c r="A2274" s="295">
        <v>0.41721659999999999</v>
      </c>
      <c r="B2274" s="295"/>
      <c r="C2274" s="295">
        <v>0.6334938</v>
      </c>
      <c r="D2274" s="295"/>
    </row>
    <row r="2275" spans="1:4" x14ac:dyDescent="0.2">
      <c r="A2275" s="295">
        <v>0.41719099999999998</v>
      </c>
      <c r="B2275" s="295"/>
      <c r="C2275" s="295">
        <v>0.63345430000000003</v>
      </c>
      <c r="D2275" s="295"/>
    </row>
    <row r="2276" spans="1:4" x14ac:dyDescent="0.2">
      <c r="A2276" s="295">
        <v>0.41712539999999998</v>
      </c>
      <c r="B2276" s="295"/>
      <c r="C2276" s="295">
        <v>0.63333269999999997</v>
      </c>
      <c r="D2276" s="295"/>
    </row>
    <row r="2277" spans="1:4" x14ac:dyDescent="0.2">
      <c r="A2277" s="295">
        <v>0.41707270000000002</v>
      </c>
      <c r="B2277" s="295"/>
      <c r="C2277" s="295">
        <v>0.63328010000000001</v>
      </c>
      <c r="D2277" s="295"/>
    </row>
    <row r="2278" spans="1:4" x14ac:dyDescent="0.2">
      <c r="A2278" s="295">
        <v>0.41703430000000002</v>
      </c>
      <c r="B2278" s="295"/>
      <c r="C2278" s="295">
        <v>0.63321119999999997</v>
      </c>
      <c r="D2278" s="295"/>
    </row>
    <row r="2279" spans="1:4" x14ac:dyDescent="0.2">
      <c r="A2279" s="295">
        <v>0.41702070000000002</v>
      </c>
      <c r="B2279" s="295"/>
      <c r="C2279" s="295">
        <v>0.63313059999999999</v>
      </c>
      <c r="D2279" s="295"/>
    </row>
    <row r="2280" spans="1:4" x14ac:dyDescent="0.2">
      <c r="A2280" s="295">
        <v>0.41698190000000002</v>
      </c>
      <c r="B2280" s="295"/>
      <c r="C2280" s="295">
        <v>0.63307939999999996</v>
      </c>
      <c r="D2280" s="295"/>
    </row>
    <row r="2281" spans="1:4" x14ac:dyDescent="0.2">
      <c r="A2281" s="295">
        <v>0.41692760000000001</v>
      </c>
      <c r="B2281" s="295"/>
      <c r="C2281" s="295">
        <v>0.63301229999999997</v>
      </c>
      <c r="D2281" s="295"/>
    </row>
    <row r="2282" spans="1:4" x14ac:dyDescent="0.2">
      <c r="A2282" s="295">
        <v>0.41690359999999999</v>
      </c>
      <c r="B2282" s="295"/>
      <c r="C2282" s="295">
        <v>0.6329747</v>
      </c>
      <c r="D2282" s="295"/>
    </row>
    <row r="2283" spans="1:4" x14ac:dyDescent="0.2">
      <c r="A2283" s="295">
        <v>0.41687639999999998</v>
      </c>
      <c r="B2283" s="295"/>
      <c r="C2283" s="295">
        <v>0.63294760000000005</v>
      </c>
      <c r="D2283" s="295"/>
    </row>
    <row r="2284" spans="1:4" x14ac:dyDescent="0.2">
      <c r="A2284" s="295">
        <v>0.41682259999999999</v>
      </c>
      <c r="B2284" s="295"/>
      <c r="C2284" s="295">
        <v>0.63289249999999997</v>
      </c>
      <c r="D2284" s="295"/>
    </row>
    <row r="2285" spans="1:4" x14ac:dyDescent="0.2">
      <c r="A2285" s="295">
        <v>0.41681059999999998</v>
      </c>
      <c r="B2285" s="295"/>
      <c r="C2285" s="295">
        <v>0.63283750000000005</v>
      </c>
      <c r="D2285" s="295"/>
    </row>
    <row r="2286" spans="1:4" x14ac:dyDescent="0.2">
      <c r="A2286" s="295">
        <v>0.41672789999999998</v>
      </c>
      <c r="B2286" s="295"/>
      <c r="C2286" s="295">
        <v>0.63275789999999998</v>
      </c>
      <c r="D2286" s="295"/>
    </row>
    <row r="2287" spans="1:4" x14ac:dyDescent="0.2">
      <c r="A2287" s="295">
        <v>0.41671520000000001</v>
      </c>
      <c r="B2287" s="295"/>
      <c r="C2287" s="295">
        <v>0.63267600000000002</v>
      </c>
      <c r="D2287" s="295"/>
    </row>
    <row r="2288" spans="1:4" x14ac:dyDescent="0.2">
      <c r="A2288" s="295">
        <v>0.41668959999999999</v>
      </c>
      <c r="B2288" s="295"/>
      <c r="C2288" s="295">
        <v>0.63258740000000002</v>
      </c>
      <c r="D2288" s="295"/>
    </row>
    <row r="2289" spans="1:4" x14ac:dyDescent="0.2">
      <c r="A2289" s="295">
        <v>0.41662009999999999</v>
      </c>
      <c r="B2289" s="295"/>
      <c r="C2289" s="295">
        <v>0.63254929999999998</v>
      </c>
      <c r="D2289" s="295"/>
    </row>
    <row r="2290" spans="1:4" x14ac:dyDescent="0.2">
      <c r="A2290" s="295">
        <v>0.41658230000000002</v>
      </c>
      <c r="B2290" s="295"/>
      <c r="C2290" s="295">
        <v>0.63245770000000001</v>
      </c>
      <c r="D2290" s="295"/>
    </row>
    <row r="2291" spans="1:4" x14ac:dyDescent="0.2">
      <c r="A2291" s="295">
        <v>0.41655589999999998</v>
      </c>
      <c r="B2291" s="295"/>
      <c r="C2291" s="295">
        <v>0.63240689999999999</v>
      </c>
      <c r="D2291" s="295"/>
    </row>
    <row r="2292" spans="1:4" x14ac:dyDescent="0.2">
      <c r="A2292" s="295">
        <v>0.4165124</v>
      </c>
      <c r="B2292" s="295"/>
      <c r="C2292" s="295">
        <v>0.63238119999999998</v>
      </c>
      <c r="D2292" s="295"/>
    </row>
    <row r="2293" spans="1:4" x14ac:dyDescent="0.2">
      <c r="A2293" s="295">
        <v>0.41644779999999998</v>
      </c>
      <c r="B2293" s="295"/>
      <c r="C2293" s="295">
        <v>0.6323569</v>
      </c>
      <c r="D2293" s="295"/>
    </row>
    <row r="2294" spans="1:4" x14ac:dyDescent="0.2">
      <c r="A2294" s="295">
        <v>0.41642299999999999</v>
      </c>
      <c r="B2294" s="295"/>
      <c r="C2294" s="295">
        <v>0.6322816</v>
      </c>
      <c r="D2294" s="295"/>
    </row>
    <row r="2295" spans="1:4" x14ac:dyDescent="0.2">
      <c r="A2295" s="295">
        <v>0.41636840000000003</v>
      </c>
      <c r="B2295" s="295"/>
      <c r="C2295" s="295">
        <v>0.63219879999999995</v>
      </c>
      <c r="D2295" s="295"/>
    </row>
    <row r="2296" spans="1:4" x14ac:dyDescent="0.2">
      <c r="A2296" s="295">
        <v>0.41629919999999998</v>
      </c>
      <c r="B2296" s="295"/>
      <c r="C2296" s="295">
        <v>0.632185</v>
      </c>
      <c r="D2296" s="295"/>
    </row>
    <row r="2297" spans="1:4" x14ac:dyDescent="0.2">
      <c r="A2297" s="295">
        <v>0.41628409999999999</v>
      </c>
      <c r="B2297" s="295"/>
      <c r="C2297" s="295">
        <v>0.63208050000000005</v>
      </c>
      <c r="D2297" s="295"/>
    </row>
    <row r="2298" spans="1:4" x14ac:dyDescent="0.2">
      <c r="A2298" s="295">
        <v>0.41625620000000002</v>
      </c>
      <c r="B2298" s="295"/>
      <c r="C2298" s="295">
        <v>0.63199019999999995</v>
      </c>
      <c r="D2298" s="295"/>
    </row>
    <row r="2299" spans="1:4" x14ac:dyDescent="0.2">
      <c r="A2299" s="295">
        <v>0.41621740000000002</v>
      </c>
      <c r="B2299" s="295"/>
      <c r="C2299" s="295">
        <v>0.6319631</v>
      </c>
      <c r="D2299" s="295"/>
    </row>
    <row r="2300" spans="1:4" x14ac:dyDescent="0.2">
      <c r="A2300" s="295">
        <v>0.4161782</v>
      </c>
      <c r="B2300" s="295"/>
      <c r="C2300" s="295">
        <v>0.63188259999999996</v>
      </c>
      <c r="D2300" s="295"/>
    </row>
    <row r="2301" spans="1:4" x14ac:dyDescent="0.2">
      <c r="A2301" s="295">
        <v>0.41613660000000002</v>
      </c>
      <c r="B2301" s="295"/>
      <c r="C2301" s="295">
        <v>0.63181940000000003</v>
      </c>
      <c r="D2301" s="295"/>
    </row>
    <row r="2302" spans="1:4" x14ac:dyDescent="0.2">
      <c r="A2302" s="295">
        <v>0.41612349999999998</v>
      </c>
      <c r="B2302" s="295"/>
      <c r="C2302" s="295">
        <v>0.63180610000000004</v>
      </c>
      <c r="D2302" s="295"/>
    </row>
    <row r="2303" spans="1:4" x14ac:dyDescent="0.2">
      <c r="A2303" s="295">
        <v>0.4160836</v>
      </c>
      <c r="B2303" s="295"/>
      <c r="C2303" s="295">
        <v>0.63172410000000001</v>
      </c>
      <c r="D2303" s="295"/>
    </row>
    <row r="2304" spans="1:4" x14ac:dyDescent="0.2">
      <c r="A2304" s="295">
        <v>0.4160836</v>
      </c>
      <c r="B2304" s="295"/>
      <c r="C2304" s="295">
        <v>0.63169750000000002</v>
      </c>
      <c r="D2304" s="295"/>
    </row>
    <row r="2305" spans="1:4" x14ac:dyDescent="0.2">
      <c r="A2305" s="295">
        <v>0.41601939999999998</v>
      </c>
      <c r="B2305" s="295"/>
      <c r="C2305" s="295">
        <v>0.63160640000000001</v>
      </c>
      <c r="D2305" s="295"/>
    </row>
    <row r="2306" spans="1:4" x14ac:dyDescent="0.2">
      <c r="A2306" s="295">
        <v>0.41599219999999998</v>
      </c>
      <c r="B2306" s="295"/>
      <c r="C2306" s="295">
        <v>0.63156590000000001</v>
      </c>
      <c r="D2306" s="295"/>
    </row>
    <row r="2307" spans="1:4" x14ac:dyDescent="0.2">
      <c r="A2307" s="295">
        <v>0.4159795</v>
      </c>
      <c r="B2307" s="295"/>
      <c r="C2307" s="295">
        <v>0.63146020000000003</v>
      </c>
      <c r="D2307" s="295"/>
    </row>
    <row r="2308" spans="1:4" x14ac:dyDescent="0.2">
      <c r="A2308" s="295">
        <v>0.4159543</v>
      </c>
      <c r="B2308" s="295"/>
      <c r="C2308" s="295">
        <v>0.63139380000000001</v>
      </c>
      <c r="D2308" s="295"/>
    </row>
    <row r="2309" spans="1:4" x14ac:dyDescent="0.2">
      <c r="A2309" s="295">
        <v>0.41592600000000002</v>
      </c>
      <c r="B2309" s="295"/>
      <c r="C2309" s="295">
        <v>0.63134420000000002</v>
      </c>
      <c r="D2309" s="295"/>
    </row>
    <row r="2310" spans="1:4" x14ac:dyDescent="0.2">
      <c r="A2310" s="295">
        <v>0.41586220000000002</v>
      </c>
      <c r="B2310" s="295"/>
      <c r="C2310" s="295">
        <v>0.63131820000000005</v>
      </c>
      <c r="D2310" s="295"/>
    </row>
    <row r="2311" spans="1:4" x14ac:dyDescent="0.2">
      <c r="A2311" s="295">
        <v>0.4158191</v>
      </c>
      <c r="B2311" s="295"/>
      <c r="C2311" s="295">
        <v>0.63127560000000005</v>
      </c>
      <c r="D2311" s="295"/>
    </row>
    <row r="2312" spans="1:4" x14ac:dyDescent="0.2">
      <c r="A2312" s="295">
        <v>0.415767</v>
      </c>
      <c r="B2312" s="295"/>
      <c r="C2312" s="295">
        <v>0.63123770000000001</v>
      </c>
      <c r="D2312" s="295"/>
    </row>
    <row r="2313" spans="1:4" x14ac:dyDescent="0.2">
      <c r="A2313" s="295">
        <v>0.4157518</v>
      </c>
      <c r="B2313" s="295"/>
      <c r="C2313" s="295">
        <v>0.6311369</v>
      </c>
      <c r="D2313" s="295"/>
    </row>
    <row r="2314" spans="1:4" x14ac:dyDescent="0.2">
      <c r="A2314" s="295">
        <v>0.4157382</v>
      </c>
      <c r="B2314" s="295"/>
      <c r="C2314" s="295">
        <v>0.63105670000000003</v>
      </c>
      <c r="D2314" s="295"/>
    </row>
    <row r="2315" spans="1:4" x14ac:dyDescent="0.2">
      <c r="A2315" s="295">
        <v>0.41569869999999998</v>
      </c>
      <c r="B2315" s="295"/>
      <c r="C2315" s="295">
        <v>0.63099300000000003</v>
      </c>
      <c r="D2315" s="295"/>
    </row>
    <row r="2316" spans="1:4" x14ac:dyDescent="0.2">
      <c r="A2316" s="295">
        <v>0.4156608</v>
      </c>
      <c r="B2316" s="295"/>
      <c r="C2316" s="295">
        <v>0.63092459999999995</v>
      </c>
      <c r="D2316" s="295"/>
    </row>
    <row r="2317" spans="1:4" x14ac:dyDescent="0.2">
      <c r="A2317" s="295">
        <v>0.41558850000000003</v>
      </c>
      <c r="B2317" s="295"/>
      <c r="C2317" s="295">
        <v>0.63089770000000001</v>
      </c>
      <c r="D2317" s="295"/>
    </row>
    <row r="2318" spans="1:4" x14ac:dyDescent="0.2">
      <c r="A2318" s="295">
        <v>0.41556070000000001</v>
      </c>
      <c r="B2318" s="295"/>
      <c r="C2318" s="295">
        <v>0.63089770000000001</v>
      </c>
      <c r="D2318" s="295"/>
    </row>
    <row r="2319" spans="1:4" x14ac:dyDescent="0.2">
      <c r="A2319" s="295">
        <v>0.41553390000000001</v>
      </c>
      <c r="B2319" s="295"/>
      <c r="C2319" s="295">
        <v>0.63083250000000002</v>
      </c>
      <c r="D2319" s="295"/>
    </row>
    <row r="2320" spans="1:4" x14ac:dyDescent="0.2">
      <c r="A2320" s="295">
        <v>0.41550910000000002</v>
      </c>
      <c r="B2320" s="295"/>
      <c r="C2320" s="295">
        <v>0.63078009999999995</v>
      </c>
      <c r="D2320" s="295"/>
    </row>
    <row r="2321" spans="1:4" x14ac:dyDescent="0.2">
      <c r="A2321" s="295">
        <v>0.41549550000000002</v>
      </c>
      <c r="B2321" s="295"/>
      <c r="C2321" s="295">
        <v>0.63075170000000003</v>
      </c>
      <c r="D2321" s="295"/>
    </row>
    <row r="2322" spans="1:4" x14ac:dyDescent="0.2">
      <c r="A2322" s="295">
        <v>0.41545670000000001</v>
      </c>
      <c r="B2322" s="295"/>
      <c r="C2322" s="295">
        <v>0.63072379999999995</v>
      </c>
      <c r="D2322" s="295"/>
    </row>
    <row r="2323" spans="1:4" x14ac:dyDescent="0.2">
      <c r="A2323" s="295">
        <v>0.41538890000000001</v>
      </c>
      <c r="B2323" s="295"/>
      <c r="C2323" s="295">
        <v>0.63060879999999997</v>
      </c>
      <c r="D2323" s="295"/>
    </row>
    <row r="2324" spans="1:4" x14ac:dyDescent="0.2">
      <c r="A2324" s="295">
        <v>0.41534539999999998</v>
      </c>
      <c r="B2324" s="295"/>
      <c r="C2324" s="295">
        <v>0.63053130000000002</v>
      </c>
      <c r="D2324" s="295"/>
    </row>
    <row r="2325" spans="1:4" x14ac:dyDescent="0.2">
      <c r="A2325" s="295">
        <v>0.41527920000000001</v>
      </c>
      <c r="B2325" s="295"/>
      <c r="C2325" s="295">
        <v>0.63043890000000002</v>
      </c>
      <c r="D2325" s="295"/>
    </row>
    <row r="2326" spans="1:4" x14ac:dyDescent="0.2">
      <c r="A2326" s="295">
        <v>0.4152672</v>
      </c>
      <c r="B2326" s="295"/>
      <c r="C2326" s="295">
        <v>0.63041290000000005</v>
      </c>
      <c r="D2326" s="295"/>
    </row>
    <row r="2327" spans="1:4" x14ac:dyDescent="0.2">
      <c r="A2327" s="295">
        <v>0.41518909999999998</v>
      </c>
      <c r="B2327" s="295"/>
      <c r="C2327" s="295">
        <v>0.63037460000000001</v>
      </c>
      <c r="D2327" s="295"/>
    </row>
    <row r="2328" spans="1:4" x14ac:dyDescent="0.2">
      <c r="A2328" s="295">
        <v>0.41513610000000001</v>
      </c>
      <c r="B2328" s="295"/>
      <c r="C2328" s="295">
        <v>0.63027010000000006</v>
      </c>
      <c r="D2328" s="295"/>
    </row>
    <row r="2329" spans="1:4" x14ac:dyDescent="0.2">
      <c r="A2329" s="295">
        <v>0.41509750000000001</v>
      </c>
      <c r="B2329" s="295"/>
      <c r="C2329" s="295">
        <v>0.63021910000000003</v>
      </c>
      <c r="D2329" s="295"/>
    </row>
    <row r="2330" spans="1:4" x14ac:dyDescent="0.2">
      <c r="A2330" s="295">
        <v>0.41506959999999998</v>
      </c>
      <c r="B2330" s="295"/>
      <c r="C2330" s="295">
        <v>0.63019080000000005</v>
      </c>
      <c r="D2330" s="295"/>
    </row>
    <row r="2331" spans="1:4" x14ac:dyDescent="0.2">
      <c r="A2331" s="295">
        <v>0.41500579999999998</v>
      </c>
      <c r="B2331" s="295"/>
      <c r="C2331" s="295">
        <v>0.63011309999999998</v>
      </c>
      <c r="D2331" s="295"/>
    </row>
    <row r="2332" spans="1:4" x14ac:dyDescent="0.2">
      <c r="A2332" s="295">
        <v>0.4149775</v>
      </c>
      <c r="B2332" s="295"/>
      <c r="C2332" s="295">
        <v>0.63001770000000001</v>
      </c>
      <c r="D2332" s="295"/>
    </row>
    <row r="2333" spans="1:4" x14ac:dyDescent="0.2">
      <c r="A2333" s="295">
        <v>0.4149272</v>
      </c>
      <c r="B2333" s="295"/>
      <c r="C2333" s="295">
        <v>0.6299496</v>
      </c>
      <c r="D2333" s="295"/>
    </row>
    <row r="2334" spans="1:4" x14ac:dyDescent="0.2">
      <c r="A2334" s="295">
        <v>0.41489930000000003</v>
      </c>
      <c r="B2334" s="295"/>
      <c r="C2334" s="295">
        <v>0.62985939999999996</v>
      </c>
      <c r="D2334" s="295"/>
    </row>
    <row r="2335" spans="1:4" x14ac:dyDescent="0.2">
      <c r="A2335" s="295">
        <v>0.41484890000000002</v>
      </c>
      <c r="B2335" s="295"/>
      <c r="C2335" s="295">
        <v>0.62979750000000001</v>
      </c>
      <c r="D2335" s="295"/>
    </row>
    <row r="2336" spans="1:4" x14ac:dyDescent="0.2">
      <c r="A2336" s="295">
        <v>0.41481849999999998</v>
      </c>
      <c r="B2336" s="295"/>
      <c r="C2336" s="295">
        <v>0.62972130000000004</v>
      </c>
      <c r="D2336" s="295"/>
    </row>
    <row r="2337" spans="1:4" x14ac:dyDescent="0.2">
      <c r="A2337" s="295">
        <v>0.41479339999999998</v>
      </c>
      <c r="B2337" s="295"/>
      <c r="C2337" s="295">
        <v>0.62963340000000001</v>
      </c>
      <c r="D2337" s="295"/>
    </row>
    <row r="2338" spans="1:4" x14ac:dyDescent="0.2">
      <c r="A2338" s="295">
        <v>0.41473910000000003</v>
      </c>
      <c r="B2338" s="295"/>
      <c r="C2338" s="295">
        <v>0.62952160000000001</v>
      </c>
      <c r="D2338" s="295"/>
    </row>
    <row r="2339" spans="1:4" x14ac:dyDescent="0.2">
      <c r="A2339" s="295">
        <v>0.41470010000000002</v>
      </c>
      <c r="B2339" s="295"/>
      <c r="C2339" s="295">
        <v>0.62949600000000006</v>
      </c>
      <c r="D2339" s="295"/>
    </row>
    <row r="2340" spans="1:4" x14ac:dyDescent="0.2">
      <c r="A2340" s="295">
        <v>0.41468650000000001</v>
      </c>
      <c r="B2340" s="295"/>
      <c r="C2340" s="295">
        <v>0.62948400000000004</v>
      </c>
      <c r="D2340" s="295"/>
    </row>
    <row r="2341" spans="1:4" x14ac:dyDescent="0.2">
      <c r="A2341" s="295">
        <v>0.41465819999999998</v>
      </c>
      <c r="B2341" s="295"/>
      <c r="C2341" s="295">
        <v>0.62940589999999996</v>
      </c>
      <c r="D2341" s="295"/>
    </row>
    <row r="2342" spans="1:4" x14ac:dyDescent="0.2">
      <c r="A2342" s="295">
        <v>0.41461940000000003</v>
      </c>
      <c r="B2342" s="295"/>
      <c r="C2342" s="295">
        <v>0.62934159999999995</v>
      </c>
      <c r="D2342" s="295"/>
    </row>
    <row r="2343" spans="1:4" x14ac:dyDescent="0.2">
      <c r="A2343" s="295">
        <v>0.41455069999999999</v>
      </c>
      <c r="B2343" s="295"/>
      <c r="C2343" s="295">
        <v>0.62926519999999997</v>
      </c>
      <c r="D2343" s="295"/>
    </row>
    <row r="2344" spans="1:4" x14ac:dyDescent="0.2">
      <c r="A2344" s="295">
        <v>0.4145102</v>
      </c>
      <c r="B2344" s="295"/>
      <c r="C2344" s="295">
        <v>0.62911130000000004</v>
      </c>
      <c r="D2344" s="295"/>
    </row>
    <row r="2345" spans="1:4" x14ac:dyDescent="0.2">
      <c r="A2345" s="295">
        <v>0.41442380000000001</v>
      </c>
      <c r="B2345" s="295"/>
      <c r="C2345" s="295">
        <v>0.62905690000000003</v>
      </c>
      <c r="D2345" s="295"/>
    </row>
    <row r="2346" spans="1:4" x14ac:dyDescent="0.2">
      <c r="A2346" s="295">
        <v>0.41435260000000002</v>
      </c>
      <c r="B2346" s="295"/>
      <c r="C2346" s="295">
        <v>0.62903129999999996</v>
      </c>
      <c r="D2346" s="295"/>
    </row>
    <row r="2347" spans="1:4" x14ac:dyDescent="0.2">
      <c r="A2347" s="295">
        <v>0.41429640000000001</v>
      </c>
      <c r="B2347" s="295"/>
      <c r="C2347" s="295">
        <v>0.62894289999999997</v>
      </c>
      <c r="D2347" s="295"/>
    </row>
    <row r="2348" spans="1:4" x14ac:dyDescent="0.2">
      <c r="A2348" s="295">
        <v>0.41424290000000002</v>
      </c>
      <c r="B2348" s="295"/>
      <c r="C2348" s="295">
        <v>0.62890290000000004</v>
      </c>
      <c r="D2348" s="295"/>
    </row>
    <row r="2349" spans="1:4" x14ac:dyDescent="0.2">
      <c r="A2349" s="295">
        <v>0.41420089999999998</v>
      </c>
      <c r="B2349" s="295"/>
      <c r="C2349" s="295">
        <v>0.62885409999999997</v>
      </c>
      <c r="D2349" s="295"/>
    </row>
    <row r="2350" spans="1:4" x14ac:dyDescent="0.2">
      <c r="A2350" s="295">
        <v>0.414161</v>
      </c>
      <c r="B2350" s="295"/>
      <c r="C2350" s="295">
        <v>0.62878529999999999</v>
      </c>
      <c r="D2350" s="295"/>
    </row>
    <row r="2351" spans="1:4" x14ac:dyDescent="0.2">
      <c r="A2351" s="295">
        <v>0.41413270000000002</v>
      </c>
      <c r="B2351" s="295"/>
      <c r="C2351" s="295">
        <v>0.62869059999999999</v>
      </c>
      <c r="D2351" s="295"/>
    </row>
    <row r="2352" spans="1:4" x14ac:dyDescent="0.2">
      <c r="A2352" s="295">
        <v>0.41409190000000001</v>
      </c>
      <c r="B2352" s="295"/>
      <c r="C2352" s="295">
        <v>0.62863659999999999</v>
      </c>
      <c r="D2352" s="295"/>
    </row>
    <row r="2353" spans="1:4" x14ac:dyDescent="0.2">
      <c r="A2353" s="295">
        <v>0.41402620000000001</v>
      </c>
      <c r="B2353" s="295"/>
      <c r="C2353" s="295">
        <v>0.62858400000000003</v>
      </c>
      <c r="D2353" s="295"/>
    </row>
    <row r="2354" spans="1:4" x14ac:dyDescent="0.2">
      <c r="A2354" s="295">
        <v>0.41399010000000003</v>
      </c>
      <c r="B2354" s="295"/>
      <c r="C2354" s="295">
        <v>0.62853110000000001</v>
      </c>
      <c r="D2354" s="295"/>
    </row>
    <row r="2355" spans="1:4" x14ac:dyDescent="0.2">
      <c r="A2355" s="295">
        <v>0.41396329999999998</v>
      </c>
      <c r="B2355" s="295"/>
      <c r="C2355" s="295">
        <v>0.62850510000000004</v>
      </c>
      <c r="D2355" s="295"/>
    </row>
    <row r="2356" spans="1:4" x14ac:dyDescent="0.2">
      <c r="A2356" s="295">
        <v>0.41392180000000001</v>
      </c>
      <c r="B2356" s="295"/>
      <c r="C2356" s="295">
        <v>0.62848079999999995</v>
      </c>
      <c r="D2356" s="295"/>
    </row>
    <row r="2357" spans="1:4" x14ac:dyDescent="0.2">
      <c r="A2357" s="295">
        <v>0.4138966</v>
      </c>
      <c r="B2357" s="295"/>
      <c r="C2357" s="295">
        <v>0.62840560000000001</v>
      </c>
      <c r="D2357" s="295"/>
    </row>
    <row r="2358" spans="1:4" x14ac:dyDescent="0.2">
      <c r="A2358" s="295">
        <v>0.4138966</v>
      </c>
      <c r="B2358" s="295"/>
      <c r="C2358" s="295">
        <v>0.62837980000000004</v>
      </c>
      <c r="D2358" s="295"/>
    </row>
    <row r="2359" spans="1:4" x14ac:dyDescent="0.2">
      <c r="A2359" s="295">
        <v>0.41386980000000001</v>
      </c>
      <c r="B2359" s="295"/>
      <c r="C2359" s="295">
        <v>0.62825229999999999</v>
      </c>
      <c r="D2359" s="295"/>
    </row>
    <row r="2360" spans="1:4" x14ac:dyDescent="0.2">
      <c r="A2360" s="295">
        <v>0.41384189999999998</v>
      </c>
      <c r="B2360" s="295"/>
      <c r="C2360" s="295">
        <v>0.62822630000000002</v>
      </c>
      <c r="D2360" s="295"/>
    </row>
    <row r="2361" spans="1:4" x14ac:dyDescent="0.2">
      <c r="A2361" s="295">
        <v>0.413775</v>
      </c>
      <c r="B2361" s="295"/>
      <c r="C2361" s="295">
        <v>0.62818739999999995</v>
      </c>
      <c r="D2361" s="295"/>
    </row>
    <row r="2362" spans="1:4" x14ac:dyDescent="0.2">
      <c r="A2362" s="295">
        <v>0.4137246</v>
      </c>
      <c r="B2362" s="295"/>
      <c r="C2362" s="295">
        <v>0.62811450000000002</v>
      </c>
      <c r="D2362" s="295"/>
    </row>
    <row r="2363" spans="1:4" x14ac:dyDescent="0.2">
      <c r="A2363" s="295">
        <v>0.41371150000000001</v>
      </c>
      <c r="B2363" s="295"/>
      <c r="C2363" s="295">
        <v>0.62803299999999995</v>
      </c>
      <c r="D2363" s="295"/>
    </row>
    <row r="2364" spans="1:4" x14ac:dyDescent="0.2">
      <c r="A2364" s="295">
        <v>0.413657</v>
      </c>
      <c r="B2364" s="295"/>
      <c r="C2364" s="295">
        <v>0.62796240000000003</v>
      </c>
      <c r="D2364" s="295"/>
    </row>
    <row r="2365" spans="1:4" x14ac:dyDescent="0.2">
      <c r="A2365" s="295">
        <v>0.41364430000000002</v>
      </c>
      <c r="B2365" s="295"/>
      <c r="C2365" s="295">
        <v>0.62793810000000005</v>
      </c>
      <c r="D2365" s="295"/>
    </row>
    <row r="2366" spans="1:4" x14ac:dyDescent="0.2">
      <c r="A2366" s="295">
        <v>0.41360229999999998</v>
      </c>
      <c r="B2366" s="295"/>
      <c r="C2366" s="295">
        <v>0.6278977</v>
      </c>
      <c r="D2366" s="295"/>
    </row>
    <row r="2367" spans="1:4" x14ac:dyDescent="0.2">
      <c r="A2367" s="295">
        <v>0.41358919999999999</v>
      </c>
      <c r="B2367" s="295"/>
      <c r="C2367" s="295">
        <v>0.62785840000000004</v>
      </c>
      <c r="D2367" s="295"/>
    </row>
    <row r="2368" spans="1:4" x14ac:dyDescent="0.2">
      <c r="A2368" s="295">
        <v>0.41354839999999998</v>
      </c>
      <c r="B2368" s="295"/>
      <c r="C2368" s="295">
        <v>0.62779799999999997</v>
      </c>
      <c r="D2368" s="295"/>
    </row>
    <row r="2369" spans="1:4" x14ac:dyDescent="0.2">
      <c r="A2369" s="295">
        <v>0.4135105</v>
      </c>
      <c r="B2369" s="295"/>
      <c r="C2369" s="295">
        <v>0.62775800000000004</v>
      </c>
      <c r="D2369" s="295"/>
    </row>
    <row r="2370" spans="1:4" x14ac:dyDescent="0.2">
      <c r="A2370" s="295">
        <v>0.41347099999999998</v>
      </c>
      <c r="B2370" s="295"/>
      <c r="C2370" s="295">
        <v>0.62767879999999998</v>
      </c>
      <c r="D2370" s="295"/>
    </row>
    <row r="2371" spans="1:4" x14ac:dyDescent="0.2">
      <c r="A2371" s="295">
        <v>0.41341860000000002</v>
      </c>
      <c r="B2371" s="295"/>
      <c r="C2371" s="295">
        <v>0.62766659999999996</v>
      </c>
      <c r="D2371" s="295"/>
    </row>
    <row r="2372" spans="1:4" x14ac:dyDescent="0.2">
      <c r="A2372" s="295">
        <v>0.41336309999999998</v>
      </c>
      <c r="B2372" s="295"/>
      <c r="C2372" s="295">
        <v>0.62761169999999999</v>
      </c>
      <c r="D2372" s="295"/>
    </row>
    <row r="2373" spans="1:4" x14ac:dyDescent="0.2">
      <c r="A2373" s="295">
        <v>0.41335040000000001</v>
      </c>
      <c r="B2373" s="295"/>
      <c r="C2373" s="295">
        <v>0.62759969999999998</v>
      </c>
      <c r="D2373" s="295"/>
    </row>
    <row r="2374" spans="1:4" x14ac:dyDescent="0.2">
      <c r="A2374" s="295">
        <v>0.41330850000000002</v>
      </c>
      <c r="B2374" s="295"/>
      <c r="C2374" s="295">
        <v>0.62753159999999997</v>
      </c>
      <c r="D2374" s="295"/>
    </row>
    <row r="2375" spans="1:4" x14ac:dyDescent="0.2">
      <c r="A2375" s="295">
        <v>0.41327170000000002</v>
      </c>
      <c r="B2375" s="295"/>
      <c r="C2375" s="295">
        <v>0.62745090000000003</v>
      </c>
      <c r="D2375" s="295"/>
    </row>
    <row r="2376" spans="1:4" x14ac:dyDescent="0.2">
      <c r="A2376" s="295">
        <v>0.41325800000000001</v>
      </c>
      <c r="B2376" s="295"/>
      <c r="C2376" s="295">
        <v>0.62739889999999998</v>
      </c>
      <c r="D2376" s="295"/>
    </row>
    <row r="2377" spans="1:4" x14ac:dyDescent="0.2">
      <c r="A2377" s="295">
        <v>0.41320190000000001</v>
      </c>
      <c r="B2377" s="295"/>
      <c r="C2377" s="295">
        <v>0.6273299</v>
      </c>
      <c r="D2377" s="295"/>
    </row>
    <row r="2378" spans="1:4" x14ac:dyDescent="0.2">
      <c r="A2378" s="295">
        <v>0.41317779999999998</v>
      </c>
      <c r="B2378" s="295"/>
      <c r="C2378" s="295">
        <v>0.62729349999999995</v>
      </c>
      <c r="D2378" s="295"/>
    </row>
    <row r="2379" spans="1:4" x14ac:dyDescent="0.2">
      <c r="A2379" s="295">
        <v>0.41317779999999998</v>
      </c>
      <c r="B2379" s="295"/>
      <c r="C2379" s="295">
        <v>0.6272413</v>
      </c>
      <c r="D2379" s="295"/>
    </row>
    <row r="2380" spans="1:4" x14ac:dyDescent="0.2">
      <c r="A2380" s="295">
        <v>0.41312330000000003</v>
      </c>
      <c r="B2380" s="295"/>
      <c r="C2380" s="295">
        <v>0.62721420000000006</v>
      </c>
      <c r="D2380" s="295"/>
    </row>
    <row r="2381" spans="1:4" x14ac:dyDescent="0.2">
      <c r="A2381" s="295">
        <v>0.41304049999999998</v>
      </c>
      <c r="B2381" s="295"/>
      <c r="C2381" s="295">
        <v>0.62718960000000001</v>
      </c>
      <c r="D2381" s="295"/>
    </row>
    <row r="2382" spans="1:4" x14ac:dyDescent="0.2">
      <c r="A2382" s="295">
        <v>0.41301579999999999</v>
      </c>
      <c r="B2382" s="295"/>
      <c r="C2382" s="295">
        <v>0.62705759999999999</v>
      </c>
      <c r="D2382" s="295"/>
    </row>
    <row r="2383" spans="1:4" x14ac:dyDescent="0.2">
      <c r="A2383" s="295">
        <v>0.4130027</v>
      </c>
      <c r="B2383" s="295"/>
      <c r="C2383" s="295">
        <v>0.62698129999999996</v>
      </c>
      <c r="D2383" s="295"/>
    </row>
    <row r="2384" spans="1:4" x14ac:dyDescent="0.2">
      <c r="A2384" s="295">
        <v>0.41298990000000002</v>
      </c>
      <c r="B2384" s="295"/>
      <c r="C2384" s="295">
        <v>0.62691790000000003</v>
      </c>
      <c r="D2384" s="295"/>
    </row>
    <row r="2385" spans="1:4" x14ac:dyDescent="0.2">
      <c r="A2385" s="295">
        <v>0.41296260000000001</v>
      </c>
      <c r="B2385" s="295"/>
      <c r="C2385" s="295">
        <v>0.62683699999999998</v>
      </c>
      <c r="D2385" s="295"/>
    </row>
    <row r="2386" spans="1:4" x14ac:dyDescent="0.2">
      <c r="A2386" s="295">
        <v>0.41292269999999998</v>
      </c>
      <c r="B2386" s="295"/>
      <c r="C2386" s="295">
        <v>0.62679700000000005</v>
      </c>
      <c r="D2386" s="295"/>
    </row>
    <row r="2387" spans="1:4" x14ac:dyDescent="0.2">
      <c r="A2387" s="295">
        <v>0.41286850000000003</v>
      </c>
      <c r="B2387" s="295"/>
      <c r="C2387" s="295">
        <v>0.62674359999999996</v>
      </c>
      <c r="D2387" s="295"/>
    </row>
    <row r="2388" spans="1:4" x14ac:dyDescent="0.2">
      <c r="A2388" s="295">
        <v>0.41281230000000002</v>
      </c>
      <c r="B2388" s="295"/>
      <c r="C2388" s="295">
        <v>0.6267182</v>
      </c>
      <c r="D2388" s="295"/>
    </row>
    <row r="2389" spans="1:4" x14ac:dyDescent="0.2">
      <c r="A2389" s="295">
        <v>0.41279870000000002</v>
      </c>
      <c r="B2389" s="295"/>
      <c r="C2389" s="295">
        <v>0.62663630000000003</v>
      </c>
      <c r="D2389" s="295"/>
    </row>
    <row r="2390" spans="1:4" x14ac:dyDescent="0.2">
      <c r="A2390" s="295">
        <v>0.4127866</v>
      </c>
      <c r="B2390" s="295"/>
      <c r="C2390" s="295">
        <v>0.62659719999999997</v>
      </c>
      <c r="D2390" s="295"/>
    </row>
    <row r="2391" spans="1:4" x14ac:dyDescent="0.2">
      <c r="A2391" s="295">
        <v>0.41274559999999999</v>
      </c>
      <c r="B2391" s="295"/>
      <c r="C2391" s="295">
        <v>0.62657119999999999</v>
      </c>
      <c r="D2391" s="295"/>
    </row>
    <row r="2392" spans="1:4" x14ac:dyDescent="0.2">
      <c r="A2392" s="295">
        <v>0.41269169999999999</v>
      </c>
      <c r="B2392" s="295"/>
      <c r="C2392" s="295">
        <v>0.62653119999999995</v>
      </c>
      <c r="D2392" s="295"/>
    </row>
    <row r="2393" spans="1:4" x14ac:dyDescent="0.2">
      <c r="A2393" s="295">
        <v>0.41267890000000002</v>
      </c>
      <c r="B2393" s="295"/>
      <c r="C2393" s="295">
        <v>0.6264691</v>
      </c>
      <c r="D2393" s="295"/>
    </row>
    <row r="2394" spans="1:4" x14ac:dyDescent="0.2">
      <c r="A2394" s="295">
        <v>0.41267890000000002</v>
      </c>
      <c r="B2394" s="295"/>
      <c r="C2394" s="295">
        <v>0.62640200000000001</v>
      </c>
      <c r="D2394" s="295"/>
    </row>
    <row r="2395" spans="1:4" x14ac:dyDescent="0.2">
      <c r="A2395" s="295">
        <v>0.4126417</v>
      </c>
      <c r="B2395" s="295"/>
      <c r="C2395" s="295">
        <v>0.626336</v>
      </c>
      <c r="D2395" s="295"/>
    </row>
    <row r="2396" spans="1:4" x14ac:dyDescent="0.2">
      <c r="A2396" s="295">
        <v>0.41257139999999998</v>
      </c>
      <c r="B2396" s="295"/>
      <c r="C2396" s="295">
        <v>0.62627169999999999</v>
      </c>
      <c r="D2396" s="295"/>
    </row>
    <row r="2397" spans="1:4" x14ac:dyDescent="0.2">
      <c r="A2397" s="295">
        <v>0.4125587</v>
      </c>
      <c r="B2397" s="295"/>
      <c r="C2397" s="295">
        <v>0.62621939999999998</v>
      </c>
      <c r="D2397" s="295"/>
    </row>
    <row r="2398" spans="1:4" x14ac:dyDescent="0.2">
      <c r="A2398" s="295">
        <v>0.41254560000000001</v>
      </c>
      <c r="B2398" s="295"/>
      <c r="C2398" s="295">
        <v>0.62613339999999995</v>
      </c>
      <c r="D2398" s="295"/>
    </row>
    <row r="2399" spans="1:4" x14ac:dyDescent="0.2">
      <c r="A2399" s="295">
        <v>0.4125335</v>
      </c>
      <c r="B2399" s="295"/>
      <c r="C2399" s="295">
        <v>0.626054</v>
      </c>
      <c r="D2399" s="295"/>
    </row>
    <row r="2400" spans="1:4" x14ac:dyDescent="0.2">
      <c r="A2400" s="295">
        <v>0.41252040000000001</v>
      </c>
      <c r="B2400" s="295"/>
      <c r="C2400" s="295">
        <v>0.62600129999999998</v>
      </c>
      <c r="D2400" s="295"/>
    </row>
    <row r="2401" spans="1:4" x14ac:dyDescent="0.2">
      <c r="A2401" s="295">
        <v>0.41247889999999998</v>
      </c>
      <c r="B2401" s="295"/>
      <c r="C2401" s="295">
        <v>0.62593220000000005</v>
      </c>
      <c r="D2401" s="295"/>
    </row>
    <row r="2402" spans="1:4" x14ac:dyDescent="0.2">
      <c r="A2402" s="295">
        <v>0.41247889999999998</v>
      </c>
      <c r="B2402" s="295"/>
      <c r="C2402" s="295">
        <v>0.62586869999999994</v>
      </c>
      <c r="D2402" s="295"/>
    </row>
    <row r="2403" spans="1:4" x14ac:dyDescent="0.2">
      <c r="A2403" s="295">
        <v>0.412441</v>
      </c>
      <c r="B2403" s="295"/>
      <c r="C2403" s="295">
        <v>0.62584340000000005</v>
      </c>
      <c r="D2403" s="295"/>
    </row>
    <row r="2404" spans="1:4" x14ac:dyDescent="0.2">
      <c r="A2404" s="295">
        <v>0.41236020000000001</v>
      </c>
      <c r="B2404" s="295"/>
      <c r="C2404" s="295">
        <v>0.6258051</v>
      </c>
      <c r="D2404" s="295"/>
    </row>
    <row r="2405" spans="1:4" x14ac:dyDescent="0.2">
      <c r="A2405" s="295">
        <v>0.4123482</v>
      </c>
      <c r="B2405" s="295"/>
      <c r="C2405" s="295">
        <v>0.6257161</v>
      </c>
      <c r="D2405" s="295"/>
    </row>
    <row r="2406" spans="1:4" x14ac:dyDescent="0.2">
      <c r="A2406" s="295">
        <v>0.41229399999999999</v>
      </c>
      <c r="B2406" s="295"/>
      <c r="C2406" s="295">
        <v>0.62564679999999995</v>
      </c>
      <c r="D2406" s="295"/>
    </row>
    <row r="2407" spans="1:4" x14ac:dyDescent="0.2">
      <c r="A2407" s="295">
        <v>0.41224050000000001</v>
      </c>
      <c r="B2407" s="295"/>
      <c r="C2407" s="295">
        <v>0.62555490000000002</v>
      </c>
      <c r="D2407" s="295"/>
    </row>
    <row r="2408" spans="1:4" x14ac:dyDescent="0.2">
      <c r="A2408" s="295">
        <v>0.41221259999999998</v>
      </c>
      <c r="B2408" s="295"/>
      <c r="C2408" s="295">
        <v>0.62550349999999999</v>
      </c>
      <c r="D2408" s="295"/>
    </row>
    <row r="2409" spans="1:4" x14ac:dyDescent="0.2">
      <c r="A2409" s="295">
        <v>0.41213080000000002</v>
      </c>
      <c r="B2409" s="295"/>
      <c r="C2409" s="295">
        <v>0.62550349999999999</v>
      </c>
      <c r="D2409" s="295"/>
    </row>
    <row r="2410" spans="1:4" x14ac:dyDescent="0.2">
      <c r="A2410" s="295">
        <v>0.4120605</v>
      </c>
      <c r="B2410" s="295"/>
      <c r="C2410" s="295">
        <v>0.62543599999999999</v>
      </c>
      <c r="D2410" s="295"/>
    </row>
    <row r="2411" spans="1:4" x14ac:dyDescent="0.2">
      <c r="A2411" s="295">
        <v>0.41204780000000002</v>
      </c>
      <c r="B2411" s="295"/>
      <c r="C2411" s="295">
        <v>0.62540899999999999</v>
      </c>
      <c r="D2411" s="295"/>
    </row>
    <row r="2412" spans="1:4" x14ac:dyDescent="0.2">
      <c r="A2412" s="295">
        <v>0.41198380000000001</v>
      </c>
      <c r="B2412" s="295"/>
      <c r="C2412" s="295">
        <v>0.62534199999999995</v>
      </c>
      <c r="D2412" s="295"/>
    </row>
    <row r="2413" spans="1:4" x14ac:dyDescent="0.2">
      <c r="A2413" s="295">
        <v>0.4119448</v>
      </c>
      <c r="B2413" s="295"/>
      <c r="C2413" s="295">
        <v>0.62532739999999998</v>
      </c>
      <c r="D2413" s="295"/>
    </row>
    <row r="2414" spans="1:4" x14ac:dyDescent="0.2">
      <c r="A2414" s="295">
        <v>0.41190450000000001</v>
      </c>
      <c r="B2414" s="295"/>
      <c r="C2414" s="295">
        <v>0.62530180000000002</v>
      </c>
      <c r="D2414" s="295"/>
    </row>
    <row r="2415" spans="1:4" x14ac:dyDescent="0.2">
      <c r="A2415" s="295">
        <v>0.41189140000000002</v>
      </c>
      <c r="B2415" s="295"/>
      <c r="C2415" s="295">
        <v>0.62522120000000003</v>
      </c>
      <c r="D2415" s="295"/>
    </row>
    <row r="2416" spans="1:4" x14ac:dyDescent="0.2">
      <c r="A2416" s="295">
        <v>0.41185050000000001</v>
      </c>
      <c r="B2416" s="295"/>
      <c r="C2416" s="295">
        <v>0.62518050000000003</v>
      </c>
      <c r="D2416" s="295"/>
    </row>
    <row r="2417" spans="1:4" x14ac:dyDescent="0.2">
      <c r="A2417" s="295">
        <v>0.41182370000000001</v>
      </c>
      <c r="B2417" s="295"/>
      <c r="C2417" s="295">
        <v>0.62515310000000002</v>
      </c>
      <c r="D2417" s="295"/>
    </row>
    <row r="2418" spans="1:4" x14ac:dyDescent="0.2">
      <c r="A2418" s="295">
        <v>0.41179860000000001</v>
      </c>
      <c r="B2418" s="295"/>
      <c r="C2418" s="295">
        <v>0.6250888</v>
      </c>
      <c r="D2418" s="295"/>
    </row>
    <row r="2419" spans="1:4" x14ac:dyDescent="0.2">
      <c r="A2419" s="295">
        <v>0.41176020000000002</v>
      </c>
      <c r="B2419" s="295"/>
      <c r="C2419" s="295">
        <v>0.62506039999999996</v>
      </c>
      <c r="D2419" s="295"/>
    </row>
    <row r="2420" spans="1:4" x14ac:dyDescent="0.2">
      <c r="A2420" s="295">
        <v>0.41173290000000001</v>
      </c>
      <c r="B2420" s="295"/>
      <c r="C2420" s="295">
        <v>0.62499689999999997</v>
      </c>
      <c r="D2420" s="295"/>
    </row>
    <row r="2421" spans="1:4" x14ac:dyDescent="0.2">
      <c r="A2421" s="295">
        <v>0.41169090000000003</v>
      </c>
      <c r="B2421" s="295"/>
      <c r="C2421" s="295">
        <v>0.62495909999999999</v>
      </c>
      <c r="D2421" s="295"/>
    </row>
    <row r="2422" spans="1:4" x14ac:dyDescent="0.2">
      <c r="A2422" s="295">
        <v>0.41167819999999999</v>
      </c>
      <c r="B2422" s="295"/>
      <c r="C2422" s="295">
        <v>0.62494680000000002</v>
      </c>
      <c r="D2422" s="295"/>
    </row>
    <row r="2423" spans="1:4" x14ac:dyDescent="0.2">
      <c r="A2423" s="295">
        <v>0.41165180000000001</v>
      </c>
      <c r="B2423" s="295"/>
      <c r="C2423" s="295">
        <v>0.6248821</v>
      </c>
      <c r="D2423" s="295"/>
    </row>
    <row r="2424" spans="1:4" x14ac:dyDescent="0.2">
      <c r="A2424" s="295">
        <v>0.41162670000000001</v>
      </c>
      <c r="B2424" s="295"/>
      <c r="C2424" s="295">
        <v>0.62485610000000003</v>
      </c>
      <c r="D2424" s="295"/>
    </row>
    <row r="2425" spans="1:4" x14ac:dyDescent="0.2">
      <c r="A2425" s="295">
        <v>0.41159950000000001</v>
      </c>
      <c r="B2425" s="295"/>
      <c r="C2425" s="295">
        <v>0.62481719999999996</v>
      </c>
      <c r="D2425" s="295"/>
    </row>
    <row r="2426" spans="1:4" x14ac:dyDescent="0.2">
      <c r="A2426" s="295">
        <v>0.41152169999999999</v>
      </c>
      <c r="B2426" s="295"/>
      <c r="C2426" s="295">
        <v>0.62473540000000005</v>
      </c>
      <c r="D2426" s="295"/>
    </row>
    <row r="2427" spans="1:4" x14ac:dyDescent="0.2">
      <c r="A2427" s="295">
        <v>0.4115065</v>
      </c>
      <c r="B2427" s="295"/>
      <c r="C2427" s="295">
        <v>0.62469779999999997</v>
      </c>
      <c r="D2427" s="295"/>
    </row>
    <row r="2428" spans="1:4" x14ac:dyDescent="0.2">
      <c r="A2428" s="295">
        <v>0.41146749999999999</v>
      </c>
      <c r="B2428" s="295"/>
      <c r="C2428" s="295">
        <v>0.62466980000000005</v>
      </c>
      <c r="D2428" s="295"/>
    </row>
    <row r="2429" spans="1:4" x14ac:dyDescent="0.2">
      <c r="A2429" s="295">
        <v>0.4114372</v>
      </c>
      <c r="B2429" s="295"/>
      <c r="C2429" s="295">
        <v>0.62460579999999999</v>
      </c>
      <c r="D2429" s="295"/>
    </row>
    <row r="2430" spans="1:4" x14ac:dyDescent="0.2">
      <c r="A2430" s="295">
        <v>0.411412</v>
      </c>
      <c r="B2430" s="295"/>
      <c r="C2430" s="295">
        <v>0.62453959999999997</v>
      </c>
      <c r="D2430" s="295"/>
    </row>
    <row r="2431" spans="1:4" x14ac:dyDescent="0.2">
      <c r="A2431" s="295">
        <v>0.41138659999999999</v>
      </c>
      <c r="B2431" s="295"/>
      <c r="C2431" s="295">
        <v>0.62447450000000004</v>
      </c>
      <c r="D2431" s="295"/>
    </row>
    <row r="2432" spans="1:4" x14ac:dyDescent="0.2">
      <c r="A2432" s="295">
        <v>0.41137449999999998</v>
      </c>
      <c r="B2432" s="295"/>
      <c r="C2432" s="295">
        <v>0.62440960000000001</v>
      </c>
      <c r="D2432" s="295"/>
    </row>
    <row r="2433" spans="1:4" x14ac:dyDescent="0.2">
      <c r="A2433" s="295">
        <v>0.41134870000000001</v>
      </c>
      <c r="B2433" s="295"/>
      <c r="C2433" s="295">
        <v>0.62436979999999997</v>
      </c>
      <c r="D2433" s="295"/>
    </row>
    <row r="2434" spans="1:4" x14ac:dyDescent="0.2">
      <c r="A2434" s="295">
        <v>0.41129399999999999</v>
      </c>
      <c r="B2434" s="295"/>
      <c r="C2434" s="295">
        <v>0.62434409999999996</v>
      </c>
      <c r="D2434" s="295"/>
    </row>
    <row r="2435" spans="1:4" x14ac:dyDescent="0.2">
      <c r="A2435" s="295">
        <v>0.41126859999999998</v>
      </c>
      <c r="B2435" s="295"/>
      <c r="C2435" s="295">
        <v>0.62425260000000005</v>
      </c>
      <c r="D2435" s="295"/>
    </row>
    <row r="2436" spans="1:4" x14ac:dyDescent="0.2">
      <c r="A2436" s="295">
        <v>0.41121459999999999</v>
      </c>
      <c r="B2436" s="295"/>
      <c r="C2436" s="295">
        <v>0.62419979999999997</v>
      </c>
      <c r="D2436" s="295"/>
    </row>
    <row r="2437" spans="1:4" x14ac:dyDescent="0.2">
      <c r="A2437" s="295">
        <v>0.4112015</v>
      </c>
      <c r="B2437" s="295"/>
      <c r="C2437" s="295">
        <v>0.62415949999999998</v>
      </c>
      <c r="D2437" s="295"/>
    </row>
    <row r="2438" spans="1:4" x14ac:dyDescent="0.2">
      <c r="A2438" s="295">
        <v>0.41113880000000003</v>
      </c>
      <c r="B2438" s="295"/>
      <c r="C2438" s="295">
        <v>0.62414749999999997</v>
      </c>
      <c r="D2438" s="295"/>
    </row>
    <row r="2439" spans="1:4" x14ac:dyDescent="0.2">
      <c r="A2439" s="295">
        <v>0.41111310000000001</v>
      </c>
      <c r="B2439" s="295"/>
      <c r="C2439" s="295">
        <v>0.62405140000000003</v>
      </c>
      <c r="D2439" s="295"/>
    </row>
    <row r="2440" spans="1:4" x14ac:dyDescent="0.2">
      <c r="A2440" s="295">
        <v>0.41107519999999997</v>
      </c>
      <c r="B2440" s="295"/>
      <c r="C2440" s="295">
        <v>0.62401379999999995</v>
      </c>
      <c r="D2440" s="295"/>
    </row>
    <row r="2441" spans="1:4" x14ac:dyDescent="0.2">
      <c r="A2441" s="295">
        <v>0.41103279999999998</v>
      </c>
      <c r="B2441" s="295"/>
      <c r="C2441" s="295">
        <v>0.62400169999999999</v>
      </c>
      <c r="D2441" s="295"/>
    </row>
    <row r="2442" spans="1:4" x14ac:dyDescent="0.2">
      <c r="A2442" s="295">
        <v>0.4110087</v>
      </c>
      <c r="B2442" s="295"/>
      <c r="C2442" s="295">
        <v>0.62396240000000003</v>
      </c>
      <c r="D2442" s="295"/>
    </row>
    <row r="2443" spans="1:4" x14ac:dyDescent="0.2">
      <c r="A2443" s="295">
        <v>0.41096840000000001</v>
      </c>
      <c r="B2443" s="295"/>
      <c r="C2443" s="295">
        <v>0.62395009999999995</v>
      </c>
      <c r="D2443" s="295"/>
    </row>
    <row r="2444" spans="1:4" x14ac:dyDescent="0.2">
      <c r="A2444" s="295">
        <v>0.41091490000000003</v>
      </c>
      <c r="B2444" s="295"/>
      <c r="C2444" s="295">
        <v>0.62388670000000002</v>
      </c>
      <c r="D2444" s="295"/>
    </row>
    <row r="2445" spans="1:4" x14ac:dyDescent="0.2">
      <c r="A2445" s="295">
        <v>0.41088770000000002</v>
      </c>
      <c r="B2445" s="295"/>
      <c r="C2445" s="295">
        <v>0.62382389999999999</v>
      </c>
      <c r="D2445" s="295"/>
    </row>
    <row r="2446" spans="1:4" x14ac:dyDescent="0.2">
      <c r="A2446" s="295">
        <v>0.41087400000000002</v>
      </c>
      <c r="B2446" s="295"/>
      <c r="C2446" s="295">
        <v>0.62379700000000005</v>
      </c>
      <c r="D2446" s="295"/>
    </row>
    <row r="2447" spans="1:4" x14ac:dyDescent="0.2">
      <c r="A2447" s="295">
        <v>0.410833</v>
      </c>
      <c r="B2447" s="295"/>
      <c r="C2447" s="295">
        <v>0.6237433</v>
      </c>
      <c r="D2447" s="295"/>
    </row>
    <row r="2448" spans="1:4" x14ac:dyDescent="0.2">
      <c r="A2448" s="295">
        <v>0.4107808</v>
      </c>
      <c r="B2448" s="295"/>
      <c r="C2448" s="295">
        <v>0.62366440000000001</v>
      </c>
      <c r="D2448" s="295"/>
    </row>
    <row r="2449" spans="1:4" x14ac:dyDescent="0.2">
      <c r="A2449" s="295">
        <v>0.41075600000000001</v>
      </c>
      <c r="B2449" s="295"/>
      <c r="C2449" s="295">
        <v>0.62358619999999998</v>
      </c>
      <c r="D2449" s="295"/>
    </row>
    <row r="2450" spans="1:4" x14ac:dyDescent="0.2">
      <c r="A2450" s="295">
        <v>0.41071649999999998</v>
      </c>
      <c r="B2450" s="295"/>
      <c r="C2450" s="295">
        <v>0.62349759999999999</v>
      </c>
      <c r="D2450" s="295"/>
    </row>
    <row r="2451" spans="1:4" x14ac:dyDescent="0.2">
      <c r="A2451" s="295">
        <v>0.41063729999999998</v>
      </c>
      <c r="B2451" s="295"/>
      <c r="C2451" s="295">
        <v>0.62344599999999994</v>
      </c>
      <c r="D2451" s="295"/>
    </row>
    <row r="2452" spans="1:4" x14ac:dyDescent="0.2">
      <c r="A2452" s="295">
        <v>0.4105974</v>
      </c>
      <c r="B2452" s="295"/>
      <c r="C2452" s="295">
        <v>0.62340779999999996</v>
      </c>
      <c r="D2452" s="295"/>
    </row>
    <row r="2453" spans="1:4" x14ac:dyDescent="0.2">
      <c r="A2453" s="295">
        <v>0.4105974</v>
      </c>
      <c r="B2453" s="295"/>
      <c r="C2453" s="295">
        <v>0.62333139999999998</v>
      </c>
      <c r="D2453" s="295"/>
    </row>
    <row r="2454" spans="1:4" x14ac:dyDescent="0.2">
      <c r="A2454" s="295">
        <v>0.41058470000000002</v>
      </c>
      <c r="B2454" s="295"/>
      <c r="C2454" s="295">
        <v>0.62326839999999994</v>
      </c>
      <c r="D2454" s="295"/>
    </row>
    <row r="2455" spans="1:4" x14ac:dyDescent="0.2">
      <c r="A2455" s="295">
        <v>0.41055789999999998</v>
      </c>
      <c r="B2455" s="295"/>
      <c r="C2455" s="295">
        <v>0.62324040000000003</v>
      </c>
      <c r="D2455" s="295"/>
    </row>
    <row r="2456" spans="1:4" x14ac:dyDescent="0.2">
      <c r="A2456" s="295">
        <v>0.41053149999999999</v>
      </c>
      <c r="B2456" s="295"/>
      <c r="C2456" s="295">
        <v>0.62316499999999997</v>
      </c>
      <c r="D2456" s="295"/>
    </row>
    <row r="2457" spans="1:4" x14ac:dyDescent="0.2">
      <c r="A2457" s="295">
        <v>0.41049160000000001</v>
      </c>
      <c r="B2457" s="295"/>
      <c r="C2457" s="295">
        <v>0.62310989999999999</v>
      </c>
      <c r="D2457" s="295"/>
    </row>
    <row r="2458" spans="1:4" x14ac:dyDescent="0.2">
      <c r="A2458" s="295">
        <v>0.41047850000000002</v>
      </c>
      <c r="B2458" s="295"/>
      <c r="C2458" s="295">
        <v>0.62305849999999996</v>
      </c>
      <c r="D2458" s="295"/>
    </row>
    <row r="2459" spans="1:4" x14ac:dyDescent="0.2">
      <c r="A2459" s="295">
        <v>0.41045300000000001</v>
      </c>
      <c r="B2459" s="295"/>
      <c r="C2459" s="295">
        <v>0.62296759999999995</v>
      </c>
      <c r="D2459" s="295"/>
    </row>
    <row r="2460" spans="1:4" x14ac:dyDescent="0.2">
      <c r="A2460" s="295">
        <v>0.41042469999999998</v>
      </c>
      <c r="B2460" s="295"/>
      <c r="C2460" s="295">
        <v>0.62287380000000003</v>
      </c>
      <c r="D2460" s="295"/>
    </row>
    <row r="2461" spans="1:4" x14ac:dyDescent="0.2">
      <c r="A2461" s="295">
        <v>0.41039910000000002</v>
      </c>
      <c r="B2461" s="295"/>
      <c r="C2461" s="295">
        <v>0.62284810000000002</v>
      </c>
      <c r="D2461" s="295"/>
    </row>
    <row r="2462" spans="1:4" x14ac:dyDescent="0.2">
      <c r="A2462" s="295">
        <v>0.41038639999999998</v>
      </c>
      <c r="B2462" s="295"/>
      <c r="C2462" s="295">
        <v>0.62274229999999997</v>
      </c>
      <c r="D2462" s="295"/>
    </row>
    <row r="2463" spans="1:4" x14ac:dyDescent="0.2">
      <c r="A2463" s="295">
        <v>0.41034749999999998</v>
      </c>
      <c r="B2463" s="295"/>
      <c r="C2463" s="295">
        <v>0.62271540000000003</v>
      </c>
      <c r="D2463" s="295"/>
    </row>
    <row r="2464" spans="1:4" x14ac:dyDescent="0.2">
      <c r="A2464" s="295">
        <v>0.41031869999999998</v>
      </c>
      <c r="B2464" s="295"/>
      <c r="C2464" s="295">
        <v>0.62264569999999997</v>
      </c>
      <c r="D2464" s="295"/>
    </row>
    <row r="2465" spans="1:4" x14ac:dyDescent="0.2">
      <c r="A2465" s="295">
        <v>0.41028100000000001</v>
      </c>
      <c r="B2465" s="295"/>
      <c r="C2465" s="295">
        <v>0.62260780000000004</v>
      </c>
      <c r="D2465" s="295"/>
    </row>
    <row r="2466" spans="1:4" x14ac:dyDescent="0.2">
      <c r="A2466" s="295">
        <v>0.41023999999999999</v>
      </c>
      <c r="B2466" s="295"/>
      <c r="C2466" s="295">
        <v>0.62252680000000005</v>
      </c>
      <c r="D2466" s="295"/>
    </row>
    <row r="2467" spans="1:4" x14ac:dyDescent="0.2">
      <c r="A2467" s="295">
        <v>0.41022730000000002</v>
      </c>
      <c r="B2467" s="295"/>
      <c r="C2467" s="295">
        <v>0.62246380000000001</v>
      </c>
      <c r="D2467" s="295"/>
    </row>
    <row r="2468" spans="1:4" x14ac:dyDescent="0.2">
      <c r="A2468" s="295">
        <v>0.41015819999999997</v>
      </c>
      <c r="B2468" s="295"/>
      <c r="C2468" s="295">
        <v>0.62239909999999998</v>
      </c>
      <c r="D2468" s="295"/>
    </row>
    <row r="2469" spans="1:4" x14ac:dyDescent="0.2">
      <c r="A2469" s="295">
        <v>0.41013230000000001</v>
      </c>
      <c r="B2469" s="295"/>
      <c r="C2469" s="295">
        <v>0.62235910000000005</v>
      </c>
      <c r="D2469" s="295"/>
    </row>
    <row r="2470" spans="1:4" x14ac:dyDescent="0.2">
      <c r="A2470" s="295">
        <v>0.41007880000000002</v>
      </c>
      <c r="B2470" s="295"/>
      <c r="C2470" s="295">
        <v>0.62229590000000001</v>
      </c>
      <c r="D2470" s="295"/>
    </row>
    <row r="2471" spans="1:4" x14ac:dyDescent="0.2">
      <c r="A2471" s="295">
        <v>0.41006670000000001</v>
      </c>
      <c r="B2471" s="295"/>
      <c r="C2471" s="295">
        <v>0.62226899999999996</v>
      </c>
      <c r="D2471" s="295"/>
    </row>
    <row r="2472" spans="1:4" x14ac:dyDescent="0.2">
      <c r="A2472" s="295">
        <v>0.41005160000000002</v>
      </c>
      <c r="B2472" s="295"/>
      <c r="C2472" s="295">
        <v>0.62217109999999998</v>
      </c>
      <c r="D2472" s="295"/>
    </row>
    <row r="2473" spans="1:4" x14ac:dyDescent="0.2">
      <c r="A2473" s="295">
        <v>0.41</v>
      </c>
      <c r="B2473" s="295"/>
      <c r="C2473" s="295">
        <v>0.62213180000000001</v>
      </c>
      <c r="D2473" s="295"/>
    </row>
    <row r="2474" spans="1:4" x14ac:dyDescent="0.2">
      <c r="A2474" s="295">
        <v>0.40998489999999999</v>
      </c>
      <c r="B2474" s="295"/>
      <c r="C2474" s="295">
        <v>0.62210509999999997</v>
      </c>
      <c r="D2474" s="295"/>
    </row>
    <row r="2475" spans="1:4" x14ac:dyDescent="0.2">
      <c r="A2475" s="295">
        <v>0.40995939999999997</v>
      </c>
      <c r="B2475" s="295"/>
      <c r="C2475" s="295">
        <v>0.622027</v>
      </c>
      <c r="D2475" s="295"/>
    </row>
    <row r="2476" spans="1:4" x14ac:dyDescent="0.2">
      <c r="A2476" s="295">
        <v>0.40987960000000001</v>
      </c>
      <c r="B2476" s="295"/>
      <c r="C2476" s="295">
        <v>0.62199870000000002</v>
      </c>
      <c r="D2476" s="295"/>
    </row>
    <row r="2477" spans="1:4" x14ac:dyDescent="0.2">
      <c r="A2477" s="295">
        <v>0.40985490000000002</v>
      </c>
      <c r="B2477" s="295"/>
      <c r="C2477" s="295">
        <v>0.62196229999999997</v>
      </c>
      <c r="D2477" s="295"/>
    </row>
    <row r="2478" spans="1:4" x14ac:dyDescent="0.2">
      <c r="A2478" s="295">
        <v>0.40985490000000002</v>
      </c>
      <c r="B2478" s="295"/>
      <c r="C2478" s="295">
        <v>0.62190860000000003</v>
      </c>
      <c r="D2478" s="295"/>
    </row>
    <row r="2479" spans="1:4" x14ac:dyDescent="0.2">
      <c r="A2479" s="295">
        <v>0.40982659999999999</v>
      </c>
      <c r="B2479" s="295"/>
      <c r="C2479" s="295">
        <v>0.62190849999999998</v>
      </c>
      <c r="D2479" s="295"/>
    </row>
    <row r="2480" spans="1:4" x14ac:dyDescent="0.2">
      <c r="A2480" s="295">
        <v>0.409775</v>
      </c>
      <c r="B2480" s="295"/>
      <c r="C2480" s="295">
        <v>0.62184349999999999</v>
      </c>
      <c r="D2480" s="295"/>
    </row>
    <row r="2481" spans="1:4" x14ac:dyDescent="0.2">
      <c r="A2481" s="295">
        <v>0.4097614</v>
      </c>
      <c r="B2481" s="295"/>
      <c r="C2481" s="295">
        <v>0.62181660000000005</v>
      </c>
      <c r="D2481" s="295"/>
    </row>
    <row r="2482" spans="1:4" x14ac:dyDescent="0.2">
      <c r="A2482" s="295">
        <v>0.40974820000000001</v>
      </c>
      <c r="B2482" s="295"/>
      <c r="C2482" s="295">
        <v>0.62175080000000005</v>
      </c>
      <c r="D2482" s="295"/>
    </row>
    <row r="2483" spans="1:4" x14ac:dyDescent="0.2">
      <c r="A2483" s="295">
        <v>0.40970519999999999</v>
      </c>
      <c r="B2483" s="295"/>
      <c r="C2483" s="295">
        <v>0.62167360000000005</v>
      </c>
      <c r="D2483" s="295"/>
    </row>
    <row r="2484" spans="1:4" x14ac:dyDescent="0.2">
      <c r="A2484" s="295">
        <v>0.4096784</v>
      </c>
      <c r="B2484" s="295"/>
      <c r="C2484" s="295">
        <v>0.62155470000000002</v>
      </c>
      <c r="D2484" s="295"/>
    </row>
    <row r="2485" spans="1:4" x14ac:dyDescent="0.2">
      <c r="A2485" s="295">
        <v>0.40963690000000003</v>
      </c>
      <c r="B2485" s="295"/>
      <c r="C2485" s="295">
        <v>0.62147370000000002</v>
      </c>
      <c r="D2485" s="295"/>
    </row>
    <row r="2486" spans="1:4" x14ac:dyDescent="0.2">
      <c r="A2486" s="295">
        <v>0.40959659999999998</v>
      </c>
      <c r="B2486" s="295"/>
      <c r="C2486" s="295">
        <v>0.62140669999999998</v>
      </c>
      <c r="D2486" s="295"/>
    </row>
    <row r="2487" spans="1:4" x14ac:dyDescent="0.2">
      <c r="A2487" s="295">
        <v>0.40957110000000002</v>
      </c>
      <c r="B2487" s="295"/>
      <c r="C2487" s="295">
        <v>0.62136499999999995</v>
      </c>
      <c r="D2487" s="295"/>
    </row>
    <row r="2488" spans="1:4" x14ac:dyDescent="0.2">
      <c r="A2488" s="295">
        <v>0.40955599999999998</v>
      </c>
      <c r="B2488" s="295"/>
      <c r="C2488" s="295">
        <v>0.62132730000000003</v>
      </c>
      <c r="D2488" s="295"/>
    </row>
    <row r="2489" spans="1:4" x14ac:dyDescent="0.2">
      <c r="A2489" s="295">
        <v>0.40952569999999999</v>
      </c>
      <c r="B2489" s="295"/>
      <c r="C2489" s="295">
        <v>0.62130039999999997</v>
      </c>
      <c r="D2489" s="295"/>
    </row>
    <row r="2490" spans="1:4" x14ac:dyDescent="0.2">
      <c r="A2490" s="295">
        <v>0.40949930000000001</v>
      </c>
      <c r="B2490" s="295"/>
      <c r="C2490" s="295">
        <v>0.62123700000000004</v>
      </c>
      <c r="D2490" s="295"/>
    </row>
    <row r="2491" spans="1:4" x14ac:dyDescent="0.2">
      <c r="A2491" s="295">
        <v>0.4094603</v>
      </c>
      <c r="B2491" s="295"/>
      <c r="C2491" s="295">
        <v>0.62123700000000004</v>
      </c>
      <c r="D2491" s="295"/>
    </row>
    <row r="2492" spans="1:4" x14ac:dyDescent="0.2">
      <c r="A2492" s="295">
        <v>0.40942190000000001</v>
      </c>
      <c r="B2492" s="295"/>
      <c r="C2492" s="295">
        <v>0.62115770000000003</v>
      </c>
      <c r="D2492" s="295"/>
    </row>
    <row r="2493" spans="1:4" x14ac:dyDescent="0.2">
      <c r="A2493" s="295">
        <v>0.40937849999999998</v>
      </c>
      <c r="B2493" s="295"/>
      <c r="C2493" s="295">
        <v>0.62113339999999995</v>
      </c>
      <c r="D2493" s="295"/>
    </row>
    <row r="2494" spans="1:4" x14ac:dyDescent="0.2">
      <c r="A2494" s="295">
        <v>0.40932740000000001</v>
      </c>
      <c r="B2494" s="295"/>
      <c r="C2494" s="295">
        <v>0.62105509999999997</v>
      </c>
      <c r="D2494" s="295"/>
    </row>
    <row r="2495" spans="1:4" x14ac:dyDescent="0.2">
      <c r="A2495" s="295">
        <v>0.40931420000000002</v>
      </c>
      <c r="B2495" s="295"/>
      <c r="C2495" s="295">
        <v>0.62100440000000001</v>
      </c>
      <c r="D2495" s="295"/>
    </row>
    <row r="2496" spans="1:4" x14ac:dyDescent="0.2">
      <c r="A2496" s="295">
        <v>0.40924909999999998</v>
      </c>
      <c r="B2496" s="295"/>
      <c r="C2496" s="295">
        <v>0.62097599999999997</v>
      </c>
      <c r="D2496" s="295"/>
    </row>
    <row r="2497" spans="1:4" x14ac:dyDescent="0.2">
      <c r="A2497" s="295">
        <v>0.40919250000000001</v>
      </c>
      <c r="B2497" s="295"/>
      <c r="C2497" s="295">
        <v>0.62095</v>
      </c>
      <c r="D2497" s="295"/>
    </row>
    <row r="2498" spans="1:4" x14ac:dyDescent="0.2">
      <c r="A2498" s="295">
        <v>0.40915299999999999</v>
      </c>
      <c r="B2498" s="295"/>
      <c r="C2498" s="295">
        <v>0.62092440000000004</v>
      </c>
      <c r="D2498" s="295"/>
    </row>
    <row r="2499" spans="1:4" x14ac:dyDescent="0.2">
      <c r="A2499" s="295">
        <v>0.40912730000000003</v>
      </c>
      <c r="B2499" s="295"/>
      <c r="C2499" s="295">
        <v>0.62092440000000004</v>
      </c>
      <c r="D2499" s="295"/>
    </row>
    <row r="2500" spans="1:4" x14ac:dyDescent="0.2">
      <c r="A2500" s="295">
        <v>0.40909849999999998</v>
      </c>
      <c r="B2500" s="295"/>
      <c r="C2500" s="295">
        <v>0.6208844</v>
      </c>
      <c r="D2500" s="295"/>
    </row>
    <row r="2501" spans="1:4" x14ac:dyDescent="0.2">
      <c r="A2501" s="295">
        <v>0.40908480000000003</v>
      </c>
      <c r="B2501" s="295"/>
      <c r="C2501" s="295">
        <v>0.62079130000000005</v>
      </c>
      <c r="D2501" s="295"/>
    </row>
    <row r="2502" spans="1:4" x14ac:dyDescent="0.2">
      <c r="A2502" s="295">
        <v>0.40905760000000002</v>
      </c>
      <c r="B2502" s="295"/>
      <c r="C2502" s="295">
        <v>0.62071069999999995</v>
      </c>
      <c r="D2502" s="295"/>
    </row>
    <row r="2503" spans="1:4" x14ac:dyDescent="0.2">
      <c r="A2503" s="295">
        <v>0.4090318</v>
      </c>
      <c r="B2503" s="295"/>
      <c r="C2503" s="295">
        <v>0.62063389999999996</v>
      </c>
      <c r="D2503" s="295"/>
    </row>
    <row r="2504" spans="1:4" x14ac:dyDescent="0.2">
      <c r="A2504" s="295">
        <v>0.40899190000000002</v>
      </c>
      <c r="B2504" s="295"/>
      <c r="C2504" s="295">
        <v>0.62062050000000002</v>
      </c>
      <c r="D2504" s="295"/>
    </row>
    <row r="2505" spans="1:4" x14ac:dyDescent="0.2">
      <c r="A2505" s="295">
        <v>0.40895140000000002</v>
      </c>
      <c r="B2505" s="295"/>
      <c r="C2505" s="295">
        <v>0.62051219999999996</v>
      </c>
      <c r="D2505" s="295"/>
    </row>
    <row r="2506" spans="1:4" x14ac:dyDescent="0.2">
      <c r="A2506" s="295">
        <v>0.40889750000000002</v>
      </c>
      <c r="B2506" s="295"/>
      <c r="C2506" s="295">
        <v>0.62045159999999999</v>
      </c>
      <c r="D2506" s="295"/>
    </row>
    <row r="2507" spans="1:4" x14ac:dyDescent="0.2">
      <c r="A2507" s="295">
        <v>0.40888469999999999</v>
      </c>
      <c r="B2507" s="295"/>
      <c r="C2507" s="295">
        <v>0.62039869999999997</v>
      </c>
      <c r="D2507" s="295"/>
    </row>
    <row r="2508" spans="1:4" x14ac:dyDescent="0.2">
      <c r="A2508" s="295">
        <v>0.40884389999999998</v>
      </c>
      <c r="B2508" s="295"/>
      <c r="C2508" s="295">
        <v>0.62030719999999995</v>
      </c>
      <c r="D2508" s="295"/>
    </row>
    <row r="2509" spans="1:4" x14ac:dyDescent="0.2">
      <c r="A2509" s="295">
        <v>0.40881709999999999</v>
      </c>
      <c r="B2509" s="295"/>
      <c r="C2509" s="295">
        <v>0.62022480000000002</v>
      </c>
      <c r="D2509" s="295"/>
    </row>
    <row r="2510" spans="1:4" x14ac:dyDescent="0.2">
      <c r="A2510" s="295">
        <v>0.40878829999999999</v>
      </c>
      <c r="B2510" s="295"/>
      <c r="C2510" s="295">
        <v>0.62017650000000002</v>
      </c>
      <c r="D2510" s="295"/>
    </row>
    <row r="2511" spans="1:4" x14ac:dyDescent="0.2">
      <c r="A2511" s="295">
        <v>0.4087074</v>
      </c>
      <c r="B2511" s="295"/>
      <c r="C2511" s="295">
        <v>0.62010860000000001</v>
      </c>
      <c r="D2511" s="295"/>
    </row>
    <row r="2512" spans="1:4" x14ac:dyDescent="0.2">
      <c r="A2512" s="295">
        <v>0.408669</v>
      </c>
      <c r="B2512" s="295"/>
      <c r="C2512" s="295">
        <v>0.62003200000000003</v>
      </c>
      <c r="D2512" s="295"/>
    </row>
    <row r="2513" spans="1:4" x14ac:dyDescent="0.2">
      <c r="A2513" s="295">
        <v>0.40864220000000001</v>
      </c>
      <c r="B2513" s="295"/>
      <c r="C2513" s="295">
        <v>0.61999139999999997</v>
      </c>
      <c r="D2513" s="295"/>
    </row>
    <row r="2514" spans="1:4" x14ac:dyDescent="0.2">
      <c r="A2514" s="295">
        <v>0.40858870000000003</v>
      </c>
      <c r="B2514" s="295"/>
      <c r="C2514" s="295">
        <v>0.61986520000000001</v>
      </c>
      <c r="D2514" s="295"/>
    </row>
    <row r="2515" spans="1:4" x14ac:dyDescent="0.2">
      <c r="A2515" s="295">
        <v>0.40856189999999998</v>
      </c>
      <c r="B2515" s="295"/>
      <c r="C2515" s="295">
        <v>0.61980100000000005</v>
      </c>
      <c r="D2515" s="295"/>
    </row>
    <row r="2516" spans="1:4" x14ac:dyDescent="0.2">
      <c r="A2516" s="295">
        <v>0.408522</v>
      </c>
      <c r="B2516" s="295"/>
      <c r="C2516" s="295">
        <v>0.61970899999999995</v>
      </c>
      <c r="D2516" s="295"/>
    </row>
    <row r="2517" spans="1:4" x14ac:dyDescent="0.2">
      <c r="A2517" s="295">
        <v>0.4084836</v>
      </c>
      <c r="B2517" s="295"/>
      <c r="C2517" s="295">
        <v>0.61965780000000004</v>
      </c>
      <c r="D2517" s="295"/>
    </row>
    <row r="2518" spans="1:4" x14ac:dyDescent="0.2">
      <c r="A2518" s="295">
        <v>0.4084314</v>
      </c>
      <c r="B2518" s="295"/>
      <c r="C2518" s="295">
        <v>0.61960380000000004</v>
      </c>
      <c r="D2518" s="295"/>
    </row>
    <row r="2519" spans="1:4" x14ac:dyDescent="0.2">
      <c r="A2519" s="295">
        <v>0.40841820000000001</v>
      </c>
      <c r="B2519" s="295"/>
      <c r="C2519" s="295">
        <v>0.61954019999999999</v>
      </c>
      <c r="D2519" s="295"/>
    </row>
    <row r="2520" spans="1:4" x14ac:dyDescent="0.2">
      <c r="A2520" s="295">
        <v>0.408391</v>
      </c>
      <c r="B2520" s="295"/>
      <c r="C2520" s="295">
        <v>0.61951330000000004</v>
      </c>
      <c r="D2520" s="295"/>
    </row>
    <row r="2521" spans="1:4" x14ac:dyDescent="0.2">
      <c r="A2521" s="295">
        <v>0.40829700000000002</v>
      </c>
      <c r="B2521" s="295"/>
      <c r="C2521" s="295">
        <v>0.61946120000000005</v>
      </c>
      <c r="D2521" s="295"/>
    </row>
    <row r="2522" spans="1:4" x14ac:dyDescent="0.2">
      <c r="A2522" s="295">
        <v>0.40828189999999998</v>
      </c>
      <c r="B2522" s="295"/>
      <c r="C2522" s="295">
        <v>0.6193843</v>
      </c>
      <c r="D2522" s="295"/>
    </row>
    <row r="2523" spans="1:4" x14ac:dyDescent="0.2">
      <c r="A2523" s="295">
        <v>0.4082133</v>
      </c>
      <c r="B2523" s="295"/>
      <c r="C2523" s="295">
        <v>0.61928300000000003</v>
      </c>
      <c r="D2523" s="295"/>
    </row>
    <row r="2524" spans="1:4" x14ac:dyDescent="0.2">
      <c r="A2524" s="295">
        <v>0.40819810000000001</v>
      </c>
      <c r="B2524" s="295"/>
      <c r="C2524" s="295">
        <v>0.6192569</v>
      </c>
      <c r="D2524" s="295"/>
    </row>
    <row r="2525" spans="1:4" x14ac:dyDescent="0.2">
      <c r="A2525" s="295">
        <v>0.40814410000000001</v>
      </c>
      <c r="B2525" s="295"/>
      <c r="C2525" s="295">
        <v>0.61917849999999997</v>
      </c>
      <c r="D2525" s="295"/>
    </row>
    <row r="2526" spans="1:4" x14ac:dyDescent="0.2">
      <c r="A2526" s="295">
        <v>0.40813139999999998</v>
      </c>
      <c r="B2526" s="295"/>
      <c r="C2526" s="295">
        <v>0.61912670000000003</v>
      </c>
      <c r="D2526" s="295"/>
    </row>
    <row r="2527" spans="1:4" x14ac:dyDescent="0.2">
      <c r="A2527" s="295">
        <v>0.40811829999999999</v>
      </c>
      <c r="B2527" s="295"/>
      <c r="C2527" s="295">
        <v>0.61906070000000002</v>
      </c>
      <c r="D2527" s="295"/>
    </row>
    <row r="2528" spans="1:4" x14ac:dyDescent="0.2">
      <c r="A2528" s="295">
        <v>0.40809000000000001</v>
      </c>
      <c r="B2528" s="295"/>
      <c r="C2528" s="295">
        <v>0.6189907</v>
      </c>
      <c r="D2528" s="295"/>
    </row>
    <row r="2529" spans="1:4" x14ac:dyDescent="0.2">
      <c r="A2529" s="295">
        <v>0.40809000000000001</v>
      </c>
      <c r="B2529" s="295"/>
      <c r="C2529" s="295">
        <v>0.61891110000000005</v>
      </c>
      <c r="D2529" s="295"/>
    </row>
    <row r="2530" spans="1:4" x14ac:dyDescent="0.2">
      <c r="A2530" s="295">
        <v>0.40806209999999998</v>
      </c>
      <c r="B2530" s="295"/>
      <c r="C2530" s="295">
        <v>0.61884320000000004</v>
      </c>
      <c r="D2530" s="295"/>
    </row>
    <row r="2531" spans="1:4" x14ac:dyDescent="0.2">
      <c r="A2531" s="295">
        <v>0.40806209999999998</v>
      </c>
      <c r="B2531" s="295"/>
      <c r="C2531" s="295">
        <v>0.61881889999999995</v>
      </c>
      <c r="D2531" s="295"/>
    </row>
    <row r="2532" spans="1:4" x14ac:dyDescent="0.2">
      <c r="A2532" s="295">
        <v>0.40802329999999998</v>
      </c>
      <c r="B2532" s="295"/>
      <c r="C2532" s="295">
        <v>0.61875219999999997</v>
      </c>
      <c r="D2532" s="295"/>
    </row>
    <row r="2533" spans="1:4" x14ac:dyDescent="0.2">
      <c r="A2533" s="295">
        <v>0.40800809999999998</v>
      </c>
      <c r="B2533" s="295"/>
      <c r="C2533" s="295">
        <v>0.61868610000000002</v>
      </c>
      <c r="D2533" s="295"/>
    </row>
    <row r="2534" spans="1:4" x14ac:dyDescent="0.2">
      <c r="A2534" s="295">
        <v>0.40798030000000002</v>
      </c>
      <c r="B2534" s="295"/>
      <c r="C2534" s="295">
        <v>0.61862200000000001</v>
      </c>
      <c r="D2534" s="295"/>
    </row>
    <row r="2535" spans="1:4" x14ac:dyDescent="0.2">
      <c r="A2535" s="295">
        <v>0.40794989999999998</v>
      </c>
      <c r="B2535" s="295"/>
      <c r="C2535" s="295">
        <v>0.61849209999999999</v>
      </c>
      <c r="D2535" s="295"/>
    </row>
    <row r="2536" spans="1:4" x14ac:dyDescent="0.2">
      <c r="A2536" s="295">
        <v>0.40786250000000002</v>
      </c>
      <c r="B2536" s="295"/>
      <c r="C2536" s="295">
        <v>0.61844080000000001</v>
      </c>
      <c r="D2536" s="295"/>
    </row>
    <row r="2537" spans="1:4" x14ac:dyDescent="0.2">
      <c r="A2537" s="295">
        <v>0.40784979999999998</v>
      </c>
      <c r="B2537" s="295"/>
      <c r="C2537" s="295">
        <v>0.6183881</v>
      </c>
      <c r="D2537" s="295"/>
    </row>
    <row r="2538" spans="1:4" x14ac:dyDescent="0.2">
      <c r="A2538" s="295">
        <v>0.40781099999999998</v>
      </c>
      <c r="B2538" s="295"/>
      <c r="C2538" s="295">
        <v>0.61836400000000002</v>
      </c>
      <c r="D2538" s="295"/>
    </row>
    <row r="2539" spans="1:4" x14ac:dyDescent="0.2">
      <c r="A2539" s="295">
        <v>0.4077983</v>
      </c>
      <c r="B2539" s="295"/>
      <c r="C2539" s="295">
        <v>0.61825980000000003</v>
      </c>
      <c r="D2539" s="295"/>
    </row>
    <row r="2540" spans="1:4" x14ac:dyDescent="0.2">
      <c r="A2540" s="295">
        <v>0.40775749999999999</v>
      </c>
      <c r="B2540" s="295"/>
      <c r="C2540" s="295">
        <v>0.61814539999999996</v>
      </c>
      <c r="D2540" s="295"/>
    </row>
    <row r="2541" spans="1:4" x14ac:dyDescent="0.2">
      <c r="A2541" s="295">
        <v>0.40773160000000003</v>
      </c>
      <c r="B2541" s="295"/>
      <c r="C2541" s="295">
        <v>0.6180911</v>
      </c>
      <c r="D2541" s="295"/>
    </row>
    <row r="2542" spans="1:4" x14ac:dyDescent="0.2">
      <c r="A2542" s="295">
        <v>0.40769129999999998</v>
      </c>
      <c r="B2542" s="295"/>
      <c r="C2542" s="295">
        <v>0.61803949999999996</v>
      </c>
      <c r="D2542" s="295"/>
    </row>
    <row r="2543" spans="1:4" x14ac:dyDescent="0.2">
      <c r="A2543" s="295">
        <v>0.4076649</v>
      </c>
      <c r="B2543" s="295"/>
      <c r="C2543" s="295">
        <v>0.61803949999999996</v>
      </c>
      <c r="D2543" s="295"/>
    </row>
    <row r="2544" spans="1:4" x14ac:dyDescent="0.2">
      <c r="A2544" s="295">
        <v>0.40763969999999999</v>
      </c>
      <c r="B2544" s="295"/>
      <c r="C2544" s="295">
        <v>0.61795979999999995</v>
      </c>
      <c r="D2544" s="295"/>
    </row>
    <row r="2545" spans="1:4" x14ac:dyDescent="0.2">
      <c r="A2545" s="295">
        <v>0.40758620000000001</v>
      </c>
      <c r="B2545" s="295"/>
      <c r="C2545" s="295">
        <v>0.61791929999999995</v>
      </c>
      <c r="D2545" s="295"/>
    </row>
    <row r="2546" spans="1:4" x14ac:dyDescent="0.2">
      <c r="A2546" s="295">
        <v>0.40757300000000002</v>
      </c>
      <c r="B2546" s="295"/>
      <c r="C2546" s="295">
        <v>0.61786430000000003</v>
      </c>
      <c r="D2546" s="295"/>
    </row>
    <row r="2547" spans="1:4" x14ac:dyDescent="0.2">
      <c r="A2547" s="295">
        <v>0.4075472</v>
      </c>
      <c r="B2547" s="295"/>
      <c r="C2547" s="295">
        <v>0.61779949999999995</v>
      </c>
      <c r="D2547" s="295"/>
    </row>
    <row r="2548" spans="1:4" x14ac:dyDescent="0.2">
      <c r="A2548" s="295">
        <v>0.40750629999999999</v>
      </c>
      <c r="B2548" s="295"/>
      <c r="C2548" s="295">
        <v>0.61773250000000002</v>
      </c>
      <c r="D2548" s="295"/>
    </row>
    <row r="2549" spans="1:4" x14ac:dyDescent="0.2">
      <c r="A2549" s="295">
        <v>0.40747909999999998</v>
      </c>
      <c r="B2549" s="295"/>
      <c r="C2549" s="295">
        <v>0.61770689999999995</v>
      </c>
      <c r="D2549" s="295"/>
    </row>
    <row r="2550" spans="1:4" x14ac:dyDescent="0.2">
      <c r="A2550" s="295">
        <v>0.40745130000000002</v>
      </c>
      <c r="B2550" s="295"/>
      <c r="C2550" s="295">
        <v>0.61768250000000002</v>
      </c>
      <c r="D2550" s="295"/>
    </row>
    <row r="2551" spans="1:4" x14ac:dyDescent="0.2">
      <c r="A2551" s="295">
        <v>0.40741100000000002</v>
      </c>
      <c r="B2551" s="295"/>
      <c r="C2551" s="295">
        <v>0.61760930000000003</v>
      </c>
      <c r="D2551" s="295"/>
    </row>
    <row r="2552" spans="1:4" x14ac:dyDescent="0.2">
      <c r="A2552" s="295">
        <v>0.40739890000000001</v>
      </c>
      <c r="B2552" s="295"/>
      <c r="C2552" s="295">
        <v>0.61754600000000004</v>
      </c>
      <c r="D2552" s="295"/>
    </row>
    <row r="2553" spans="1:4" x14ac:dyDescent="0.2">
      <c r="A2553" s="295">
        <v>0.40734740000000003</v>
      </c>
      <c r="B2553" s="295"/>
      <c r="C2553" s="295">
        <v>0.61750570000000005</v>
      </c>
      <c r="D2553" s="295"/>
    </row>
    <row r="2554" spans="1:4" x14ac:dyDescent="0.2">
      <c r="A2554" s="295">
        <v>0.40734740000000003</v>
      </c>
      <c r="B2554" s="295"/>
      <c r="C2554" s="295">
        <v>0.61747730000000001</v>
      </c>
      <c r="D2554" s="295"/>
    </row>
    <row r="2555" spans="1:4" x14ac:dyDescent="0.2">
      <c r="A2555" s="295">
        <v>0.40731859999999998</v>
      </c>
      <c r="B2555" s="295"/>
      <c r="C2555" s="295">
        <v>0.61738400000000004</v>
      </c>
      <c r="D2555" s="295"/>
    </row>
    <row r="2556" spans="1:4" x14ac:dyDescent="0.2">
      <c r="A2556" s="295">
        <v>0.40725479999999997</v>
      </c>
      <c r="B2556" s="295"/>
      <c r="C2556" s="295">
        <v>0.61735790000000001</v>
      </c>
      <c r="D2556" s="295"/>
    </row>
    <row r="2557" spans="1:4" x14ac:dyDescent="0.2">
      <c r="A2557" s="295">
        <v>0.40722649999999999</v>
      </c>
      <c r="B2557" s="295"/>
      <c r="C2557" s="295">
        <v>0.6172936</v>
      </c>
      <c r="D2557" s="295"/>
    </row>
    <row r="2558" spans="1:4" x14ac:dyDescent="0.2">
      <c r="A2558" s="295">
        <v>0.40722649999999999</v>
      </c>
      <c r="B2558" s="295"/>
      <c r="C2558" s="295">
        <v>0.61726829999999999</v>
      </c>
      <c r="D2558" s="295"/>
    </row>
    <row r="2559" spans="1:4" x14ac:dyDescent="0.2">
      <c r="A2559" s="295">
        <v>0.40718660000000001</v>
      </c>
      <c r="B2559" s="295"/>
      <c r="C2559" s="295">
        <v>0.61725450000000004</v>
      </c>
      <c r="D2559" s="295"/>
    </row>
    <row r="2560" spans="1:4" x14ac:dyDescent="0.2">
      <c r="A2560" s="295">
        <v>0.40718660000000001</v>
      </c>
      <c r="B2560" s="295"/>
      <c r="C2560" s="295">
        <v>0.61716400000000005</v>
      </c>
      <c r="D2560" s="295"/>
    </row>
    <row r="2561" spans="1:4" x14ac:dyDescent="0.2">
      <c r="A2561" s="295">
        <v>0.407161</v>
      </c>
      <c r="B2561" s="295"/>
      <c r="C2561" s="295">
        <v>0.61712359999999999</v>
      </c>
      <c r="D2561" s="295"/>
    </row>
    <row r="2562" spans="1:4" x14ac:dyDescent="0.2">
      <c r="A2562" s="295">
        <v>0.40713270000000001</v>
      </c>
      <c r="B2562" s="295"/>
      <c r="C2562" s="295">
        <v>0.61705500000000002</v>
      </c>
      <c r="D2562" s="295"/>
    </row>
    <row r="2563" spans="1:4" x14ac:dyDescent="0.2">
      <c r="A2563" s="295">
        <v>0.40711989999999998</v>
      </c>
      <c r="B2563" s="295"/>
      <c r="C2563" s="295">
        <v>0.61701609999999996</v>
      </c>
      <c r="D2563" s="295"/>
    </row>
    <row r="2564" spans="1:4" x14ac:dyDescent="0.2">
      <c r="A2564" s="295">
        <v>0.40707759999999998</v>
      </c>
      <c r="B2564" s="295"/>
      <c r="C2564" s="295">
        <v>0.61698940000000002</v>
      </c>
      <c r="D2564" s="295"/>
    </row>
    <row r="2565" spans="1:4" x14ac:dyDescent="0.2">
      <c r="A2565" s="295">
        <v>0.4070261</v>
      </c>
      <c r="B2565" s="295"/>
      <c r="C2565" s="295">
        <v>0.61694870000000002</v>
      </c>
      <c r="D2565" s="295"/>
    </row>
    <row r="2566" spans="1:4" x14ac:dyDescent="0.2">
      <c r="A2566" s="295">
        <v>0.40701340000000003</v>
      </c>
      <c r="B2566" s="295"/>
      <c r="C2566" s="295">
        <v>0.61688569999999998</v>
      </c>
      <c r="D2566" s="295"/>
    </row>
    <row r="2567" spans="1:4" x14ac:dyDescent="0.2">
      <c r="A2567" s="295">
        <v>0.40697660000000002</v>
      </c>
      <c r="B2567" s="295"/>
      <c r="C2567" s="295">
        <v>0.61680579999999996</v>
      </c>
      <c r="D2567" s="295"/>
    </row>
    <row r="2568" spans="1:4" x14ac:dyDescent="0.2">
      <c r="A2568" s="295">
        <v>0.40694780000000003</v>
      </c>
      <c r="B2568" s="295"/>
      <c r="C2568" s="295">
        <v>0.61674980000000001</v>
      </c>
      <c r="D2568" s="295"/>
    </row>
    <row r="2569" spans="1:4" x14ac:dyDescent="0.2">
      <c r="A2569" s="295">
        <v>0.40691749999999999</v>
      </c>
      <c r="B2569" s="295"/>
      <c r="C2569" s="295">
        <v>0.61665970000000003</v>
      </c>
      <c r="D2569" s="295"/>
    </row>
    <row r="2570" spans="1:4" x14ac:dyDescent="0.2">
      <c r="A2570" s="295">
        <v>0.40690539999999997</v>
      </c>
      <c r="B2570" s="295"/>
      <c r="C2570" s="295">
        <v>0.61659220000000003</v>
      </c>
      <c r="D2570" s="295"/>
    </row>
    <row r="2571" spans="1:4" x14ac:dyDescent="0.2">
      <c r="A2571" s="295">
        <v>0.40683809999999998</v>
      </c>
      <c r="B2571" s="295"/>
      <c r="C2571" s="295">
        <v>0.61653950000000002</v>
      </c>
      <c r="D2571" s="295"/>
    </row>
    <row r="2572" spans="1:4" x14ac:dyDescent="0.2">
      <c r="A2572" s="295">
        <v>0.40679959999999998</v>
      </c>
      <c r="B2572" s="295"/>
      <c r="C2572" s="295">
        <v>0.61643740000000002</v>
      </c>
      <c r="D2572" s="295"/>
    </row>
    <row r="2573" spans="1:4" x14ac:dyDescent="0.2">
      <c r="A2573" s="295">
        <v>0.40677390000000002</v>
      </c>
      <c r="B2573" s="295"/>
      <c r="C2573" s="295">
        <v>0.6163748</v>
      </c>
      <c r="D2573" s="295"/>
    </row>
    <row r="2574" spans="1:4" x14ac:dyDescent="0.2">
      <c r="A2574" s="295">
        <v>0.40675869999999997</v>
      </c>
      <c r="B2574" s="295"/>
      <c r="C2574" s="295">
        <v>0.61628240000000001</v>
      </c>
      <c r="D2574" s="295"/>
    </row>
    <row r="2575" spans="1:4" x14ac:dyDescent="0.2">
      <c r="A2575" s="295">
        <v>0.40672079999999999</v>
      </c>
      <c r="B2575" s="295"/>
      <c r="C2575" s="295">
        <v>0.61622960000000004</v>
      </c>
      <c r="D2575" s="295"/>
    </row>
    <row r="2576" spans="1:4" x14ac:dyDescent="0.2">
      <c r="A2576" s="295">
        <v>0.40672079999999999</v>
      </c>
      <c r="B2576" s="295"/>
      <c r="C2576" s="295">
        <v>0.61620359999999996</v>
      </c>
      <c r="D2576" s="295"/>
    </row>
    <row r="2577" spans="1:4" x14ac:dyDescent="0.2">
      <c r="A2577" s="295">
        <v>0.406692</v>
      </c>
      <c r="B2577" s="295"/>
      <c r="C2577" s="295">
        <v>0.61614869999999999</v>
      </c>
      <c r="D2577" s="295"/>
    </row>
    <row r="2578" spans="1:4" x14ac:dyDescent="0.2">
      <c r="A2578" s="295">
        <v>0.40664169999999999</v>
      </c>
      <c r="B2578" s="295"/>
      <c r="C2578" s="295">
        <v>0.6160677</v>
      </c>
      <c r="D2578" s="295"/>
    </row>
    <row r="2579" spans="1:4" x14ac:dyDescent="0.2">
      <c r="A2579" s="295">
        <v>0.40660220000000002</v>
      </c>
      <c r="B2579" s="295"/>
      <c r="C2579" s="295">
        <v>0.6160137</v>
      </c>
      <c r="D2579" s="295"/>
    </row>
    <row r="2580" spans="1:4" x14ac:dyDescent="0.2">
      <c r="A2580" s="295">
        <v>0.40658699999999998</v>
      </c>
      <c r="B2580" s="295"/>
      <c r="C2580" s="295">
        <v>0.61594749999999998</v>
      </c>
      <c r="D2580" s="295"/>
    </row>
    <row r="2581" spans="1:4" x14ac:dyDescent="0.2">
      <c r="A2581" s="295">
        <v>0.40653280000000003</v>
      </c>
      <c r="B2581" s="295"/>
      <c r="C2581" s="295">
        <v>0.61593529999999996</v>
      </c>
      <c r="D2581" s="295"/>
    </row>
    <row r="2582" spans="1:4" x14ac:dyDescent="0.2">
      <c r="A2582" s="295">
        <v>0.40646969999999999</v>
      </c>
      <c r="B2582" s="295"/>
      <c r="C2582" s="295">
        <v>0.61590840000000002</v>
      </c>
      <c r="D2582" s="295"/>
    </row>
    <row r="2583" spans="1:4" x14ac:dyDescent="0.2">
      <c r="A2583" s="295">
        <v>0.40645609999999999</v>
      </c>
      <c r="B2583" s="295"/>
      <c r="C2583" s="295">
        <v>0.61585610000000002</v>
      </c>
      <c r="D2583" s="295"/>
    </row>
    <row r="2584" spans="1:4" x14ac:dyDescent="0.2">
      <c r="A2584" s="295">
        <v>0.4064297</v>
      </c>
      <c r="B2584" s="295"/>
      <c r="C2584" s="295">
        <v>0.61579399999999995</v>
      </c>
      <c r="D2584" s="295"/>
    </row>
    <row r="2585" spans="1:4" x14ac:dyDescent="0.2">
      <c r="A2585" s="295">
        <v>0.4064297</v>
      </c>
      <c r="B2585" s="295"/>
      <c r="C2585" s="295">
        <v>0.61574019999999996</v>
      </c>
      <c r="D2585" s="295"/>
    </row>
    <row r="2586" spans="1:4" x14ac:dyDescent="0.2">
      <c r="A2586" s="295">
        <v>0.40638780000000002</v>
      </c>
      <c r="B2586" s="295"/>
      <c r="C2586" s="295">
        <v>0.61566489999999996</v>
      </c>
      <c r="D2586" s="295"/>
    </row>
    <row r="2587" spans="1:4" x14ac:dyDescent="0.2">
      <c r="A2587" s="295">
        <v>0.40637509999999999</v>
      </c>
      <c r="B2587" s="295"/>
      <c r="C2587" s="295">
        <v>0.61566489999999996</v>
      </c>
      <c r="D2587" s="295"/>
    </row>
    <row r="2588" spans="1:4" x14ac:dyDescent="0.2">
      <c r="A2588" s="295">
        <v>0.40633419999999998</v>
      </c>
      <c r="B2588" s="295"/>
      <c r="C2588" s="295">
        <v>0.61562490000000003</v>
      </c>
      <c r="D2588" s="295"/>
    </row>
    <row r="2589" spans="1:4" x14ac:dyDescent="0.2">
      <c r="A2589" s="295">
        <v>0.40628500000000001</v>
      </c>
      <c r="B2589" s="295"/>
      <c r="C2589" s="295">
        <v>0.61559900000000001</v>
      </c>
      <c r="D2589" s="295"/>
    </row>
    <row r="2590" spans="1:4" x14ac:dyDescent="0.2">
      <c r="A2590" s="295">
        <v>0.40627229999999998</v>
      </c>
      <c r="B2590" s="295"/>
      <c r="C2590" s="295">
        <v>0.61555939999999998</v>
      </c>
      <c r="D2590" s="295"/>
    </row>
    <row r="2591" spans="1:4" x14ac:dyDescent="0.2">
      <c r="A2591" s="295">
        <v>0.40625709999999998</v>
      </c>
      <c r="B2591" s="295"/>
      <c r="C2591" s="295">
        <v>0.61553380000000002</v>
      </c>
      <c r="D2591" s="295"/>
    </row>
    <row r="2592" spans="1:4" x14ac:dyDescent="0.2">
      <c r="A2592" s="295">
        <v>0.40621810000000003</v>
      </c>
      <c r="B2592" s="295"/>
      <c r="C2592" s="295">
        <v>0.61552010000000001</v>
      </c>
      <c r="D2592" s="295"/>
    </row>
    <row r="2593" spans="1:4" x14ac:dyDescent="0.2">
      <c r="A2593" s="295">
        <v>0.40617619999999999</v>
      </c>
      <c r="B2593" s="295"/>
      <c r="C2593" s="295">
        <v>0.6154326</v>
      </c>
      <c r="D2593" s="295"/>
    </row>
    <row r="2594" spans="1:4" x14ac:dyDescent="0.2">
      <c r="A2594" s="295">
        <v>0.40615099999999998</v>
      </c>
      <c r="B2594" s="295"/>
      <c r="C2594" s="295">
        <v>0.61535320000000004</v>
      </c>
      <c r="D2594" s="295"/>
    </row>
    <row r="2595" spans="1:4" x14ac:dyDescent="0.2">
      <c r="A2595" s="295">
        <v>0.40613579999999999</v>
      </c>
      <c r="B2595" s="295"/>
      <c r="C2595" s="295">
        <v>0.61530099999999999</v>
      </c>
      <c r="D2595" s="295"/>
    </row>
    <row r="2596" spans="1:4" x14ac:dyDescent="0.2">
      <c r="A2596" s="295">
        <v>0.40609430000000002</v>
      </c>
      <c r="B2596" s="295"/>
      <c r="C2596" s="295">
        <v>0.61524719999999999</v>
      </c>
      <c r="D2596" s="295"/>
    </row>
    <row r="2597" spans="1:4" x14ac:dyDescent="0.2">
      <c r="A2597" s="295">
        <v>0.40608159999999999</v>
      </c>
      <c r="B2597" s="295"/>
      <c r="C2597" s="295">
        <v>0.61518530000000005</v>
      </c>
      <c r="D2597" s="295"/>
    </row>
    <row r="2598" spans="1:4" x14ac:dyDescent="0.2">
      <c r="A2598" s="295">
        <v>0.40604279999999998</v>
      </c>
      <c r="B2598" s="295"/>
      <c r="C2598" s="295">
        <v>0.61513260000000003</v>
      </c>
      <c r="D2598" s="295"/>
    </row>
    <row r="2599" spans="1:4" x14ac:dyDescent="0.2">
      <c r="A2599" s="295">
        <v>0.40597499999999997</v>
      </c>
      <c r="B2599" s="295"/>
      <c r="C2599" s="295">
        <v>0.61512040000000001</v>
      </c>
      <c r="D2599" s="295"/>
    </row>
    <row r="2600" spans="1:4" x14ac:dyDescent="0.2">
      <c r="A2600" s="295">
        <v>0.4059335</v>
      </c>
      <c r="B2600" s="295"/>
      <c r="C2600" s="295">
        <v>0.61501170000000005</v>
      </c>
      <c r="D2600" s="295"/>
    </row>
    <row r="2601" spans="1:4" x14ac:dyDescent="0.2">
      <c r="A2601" s="295">
        <v>0.4059335</v>
      </c>
      <c r="B2601" s="295"/>
      <c r="C2601" s="295">
        <v>0.61498640000000004</v>
      </c>
      <c r="D2601" s="295"/>
    </row>
    <row r="2602" spans="1:4" x14ac:dyDescent="0.2">
      <c r="A2602" s="295">
        <v>0.40590520000000002</v>
      </c>
      <c r="B2602" s="295"/>
      <c r="C2602" s="295">
        <v>0.61495949999999999</v>
      </c>
      <c r="D2602" s="295"/>
    </row>
    <row r="2603" spans="1:4" x14ac:dyDescent="0.2">
      <c r="A2603" s="295">
        <v>0.40582780000000002</v>
      </c>
      <c r="B2603" s="295"/>
      <c r="C2603" s="295">
        <v>0.61494740000000003</v>
      </c>
      <c r="D2603" s="295"/>
    </row>
    <row r="2604" spans="1:4" x14ac:dyDescent="0.2">
      <c r="A2604" s="295">
        <v>0.405746</v>
      </c>
      <c r="B2604" s="295"/>
      <c r="C2604" s="295">
        <v>0.61492329999999995</v>
      </c>
      <c r="D2604" s="295"/>
    </row>
    <row r="2605" spans="1:4" x14ac:dyDescent="0.2">
      <c r="A2605" s="295">
        <v>0.40573389999999998</v>
      </c>
      <c r="B2605" s="295"/>
      <c r="C2605" s="295">
        <v>0.61486700000000005</v>
      </c>
      <c r="D2605" s="295"/>
    </row>
    <row r="2606" spans="1:4" x14ac:dyDescent="0.2">
      <c r="A2606" s="295">
        <v>0.40566809999999998</v>
      </c>
      <c r="B2606" s="295"/>
      <c r="C2606" s="295">
        <v>0.61481819999999998</v>
      </c>
      <c r="D2606" s="295"/>
    </row>
    <row r="2607" spans="1:4" x14ac:dyDescent="0.2">
      <c r="A2607" s="295">
        <v>0.40564030000000001</v>
      </c>
      <c r="B2607" s="295"/>
      <c r="C2607" s="295">
        <v>0.61477820000000005</v>
      </c>
      <c r="D2607" s="295"/>
    </row>
    <row r="2608" spans="1:4" x14ac:dyDescent="0.2">
      <c r="A2608" s="295">
        <v>0.40559970000000001</v>
      </c>
      <c r="B2608" s="295"/>
      <c r="C2608" s="295">
        <v>0.6147648</v>
      </c>
      <c r="D2608" s="295"/>
    </row>
    <row r="2609" spans="1:4" x14ac:dyDescent="0.2">
      <c r="A2609" s="295">
        <v>0.405586</v>
      </c>
      <c r="B2609" s="295"/>
      <c r="C2609" s="295">
        <v>0.61471500000000001</v>
      </c>
      <c r="D2609" s="295"/>
    </row>
    <row r="2610" spans="1:4" x14ac:dyDescent="0.2">
      <c r="A2610" s="295">
        <v>0.40554499999999999</v>
      </c>
      <c r="B2610" s="295"/>
      <c r="C2610" s="295">
        <v>0.61460910000000002</v>
      </c>
      <c r="D2610" s="295"/>
    </row>
    <row r="2611" spans="1:4" x14ac:dyDescent="0.2">
      <c r="A2611" s="295">
        <v>0.40550580000000003</v>
      </c>
      <c r="B2611" s="295"/>
      <c r="C2611" s="295">
        <v>0.61455899999999997</v>
      </c>
      <c r="D2611" s="295"/>
    </row>
    <row r="2612" spans="1:4" x14ac:dyDescent="0.2">
      <c r="A2612" s="295">
        <v>0.40547850000000002</v>
      </c>
      <c r="B2612" s="295"/>
      <c r="C2612" s="295">
        <v>0.61453199999999997</v>
      </c>
      <c r="D2612" s="295"/>
    </row>
    <row r="2613" spans="1:4" x14ac:dyDescent="0.2">
      <c r="A2613" s="295">
        <v>0.40545379999999998</v>
      </c>
      <c r="B2613" s="295"/>
      <c r="C2613" s="295">
        <v>0.61448170000000002</v>
      </c>
      <c r="D2613" s="295"/>
    </row>
    <row r="2614" spans="1:4" x14ac:dyDescent="0.2">
      <c r="A2614" s="295">
        <v>0.40542499999999998</v>
      </c>
      <c r="B2614" s="295"/>
      <c r="C2614" s="295">
        <v>0.61445329999999998</v>
      </c>
      <c r="D2614" s="295"/>
    </row>
    <row r="2615" spans="1:4" x14ac:dyDescent="0.2">
      <c r="A2615" s="295">
        <v>0.40539910000000001</v>
      </c>
      <c r="B2615" s="295"/>
      <c r="C2615" s="295">
        <v>0.61436299999999999</v>
      </c>
      <c r="D2615" s="295"/>
    </row>
    <row r="2616" spans="1:4" x14ac:dyDescent="0.2">
      <c r="A2616" s="295">
        <v>0.40537390000000001</v>
      </c>
      <c r="B2616" s="295"/>
      <c r="C2616" s="295">
        <v>0.61432489999999995</v>
      </c>
      <c r="D2616" s="295"/>
    </row>
    <row r="2617" spans="1:4" x14ac:dyDescent="0.2">
      <c r="A2617" s="295">
        <v>0.40533239999999998</v>
      </c>
      <c r="B2617" s="295"/>
      <c r="C2617" s="295">
        <v>0.61428320000000003</v>
      </c>
      <c r="D2617" s="295"/>
    </row>
    <row r="2618" spans="1:4" x14ac:dyDescent="0.2">
      <c r="A2618" s="295">
        <v>0.40531929999999999</v>
      </c>
      <c r="B2618" s="295"/>
      <c r="C2618" s="295">
        <v>0.61425390000000002</v>
      </c>
      <c r="D2618" s="295"/>
    </row>
    <row r="2619" spans="1:4" x14ac:dyDescent="0.2">
      <c r="A2619" s="295">
        <v>0.4052753</v>
      </c>
      <c r="B2619" s="295"/>
      <c r="C2619" s="295">
        <v>0.61419089999999998</v>
      </c>
      <c r="D2619" s="295"/>
    </row>
    <row r="2620" spans="1:4" x14ac:dyDescent="0.2">
      <c r="A2620" s="295">
        <v>0.40523540000000002</v>
      </c>
      <c r="B2620" s="295"/>
      <c r="C2620" s="295">
        <v>0.61407929999999999</v>
      </c>
      <c r="D2620" s="295"/>
    </row>
    <row r="2621" spans="1:4" x14ac:dyDescent="0.2">
      <c r="A2621" s="295">
        <v>0.40518120000000002</v>
      </c>
      <c r="B2621" s="295"/>
      <c r="C2621" s="295">
        <v>0.61399139999999996</v>
      </c>
      <c r="D2621" s="295"/>
    </row>
    <row r="2622" spans="1:4" x14ac:dyDescent="0.2">
      <c r="A2622" s="295">
        <v>0.4051556</v>
      </c>
      <c r="B2622" s="295"/>
      <c r="C2622" s="295">
        <v>0.61394839999999995</v>
      </c>
      <c r="D2622" s="295"/>
    </row>
    <row r="2623" spans="1:4" x14ac:dyDescent="0.2">
      <c r="A2623" s="295">
        <v>0.405115</v>
      </c>
      <c r="B2623" s="295"/>
      <c r="C2623" s="295">
        <v>0.61387069999999999</v>
      </c>
      <c r="D2623" s="295"/>
    </row>
    <row r="2624" spans="1:4" x14ac:dyDescent="0.2">
      <c r="A2624" s="295">
        <v>0.40507660000000001</v>
      </c>
      <c r="B2624" s="295"/>
      <c r="C2624" s="295">
        <v>0.61384380000000005</v>
      </c>
      <c r="D2624" s="295"/>
    </row>
    <row r="2625" spans="1:4" x14ac:dyDescent="0.2">
      <c r="A2625" s="295">
        <v>0.40506140000000002</v>
      </c>
      <c r="B2625" s="295"/>
      <c r="C2625" s="295">
        <v>0.61379150000000005</v>
      </c>
      <c r="D2625" s="295"/>
    </row>
    <row r="2626" spans="1:4" x14ac:dyDescent="0.2">
      <c r="A2626" s="295">
        <v>0.40500809999999998</v>
      </c>
      <c r="B2626" s="295"/>
      <c r="C2626" s="295">
        <v>0.61373560000000005</v>
      </c>
      <c r="D2626" s="295"/>
    </row>
    <row r="2627" spans="1:4" x14ac:dyDescent="0.2">
      <c r="A2627" s="295">
        <v>0.40498299999999998</v>
      </c>
      <c r="B2627" s="295"/>
      <c r="C2627" s="295">
        <v>0.61368180000000006</v>
      </c>
      <c r="D2627" s="295"/>
    </row>
    <row r="2628" spans="1:4" x14ac:dyDescent="0.2">
      <c r="A2628" s="295">
        <v>0.40496779999999999</v>
      </c>
      <c r="B2628" s="295"/>
      <c r="C2628" s="295">
        <v>0.61361359999999998</v>
      </c>
      <c r="D2628" s="295"/>
    </row>
    <row r="2629" spans="1:4" x14ac:dyDescent="0.2">
      <c r="A2629" s="295">
        <v>0.40491739999999998</v>
      </c>
      <c r="B2629" s="295"/>
      <c r="C2629" s="295">
        <v>0.61355280000000001</v>
      </c>
      <c r="D2629" s="295"/>
    </row>
    <row r="2630" spans="1:4" x14ac:dyDescent="0.2">
      <c r="A2630" s="295">
        <v>0.40490530000000002</v>
      </c>
      <c r="B2630" s="295"/>
      <c r="C2630" s="295">
        <v>0.61348930000000002</v>
      </c>
      <c r="D2630" s="295"/>
    </row>
    <row r="2631" spans="1:4" x14ac:dyDescent="0.2">
      <c r="A2631" s="295">
        <v>0.40489219999999998</v>
      </c>
      <c r="B2631" s="295"/>
      <c r="C2631" s="295">
        <v>0.61342229999999998</v>
      </c>
      <c r="D2631" s="295"/>
    </row>
    <row r="2632" spans="1:4" x14ac:dyDescent="0.2">
      <c r="A2632" s="295">
        <v>0.40487699999999999</v>
      </c>
      <c r="B2632" s="295"/>
      <c r="C2632" s="295">
        <v>0.61337920000000001</v>
      </c>
      <c r="D2632" s="295"/>
    </row>
    <row r="2633" spans="1:4" x14ac:dyDescent="0.2">
      <c r="A2633" s="295">
        <v>0.40486430000000001</v>
      </c>
      <c r="B2633" s="295"/>
      <c r="C2633" s="295">
        <v>0.61331239999999998</v>
      </c>
      <c r="D2633" s="295"/>
    </row>
    <row r="2634" spans="1:4" x14ac:dyDescent="0.2">
      <c r="A2634" s="295">
        <v>0.40482750000000001</v>
      </c>
      <c r="B2634" s="295"/>
      <c r="C2634" s="295">
        <v>0.61328669999999996</v>
      </c>
      <c r="D2634" s="295"/>
    </row>
    <row r="2635" spans="1:4" x14ac:dyDescent="0.2">
      <c r="A2635" s="295">
        <v>0.40477089999999999</v>
      </c>
      <c r="B2635" s="295"/>
      <c r="C2635" s="295">
        <v>0.61325870000000005</v>
      </c>
      <c r="D2635" s="295"/>
    </row>
    <row r="2636" spans="1:4" x14ac:dyDescent="0.2">
      <c r="A2636" s="295">
        <v>0.40471940000000001</v>
      </c>
      <c r="B2636" s="295"/>
      <c r="C2636" s="295">
        <v>0.61321950000000003</v>
      </c>
      <c r="D2636" s="295"/>
    </row>
    <row r="2637" spans="1:4" x14ac:dyDescent="0.2">
      <c r="A2637" s="295">
        <v>0.40470660000000003</v>
      </c>
      <c r="B2637" s="295"/>
      <c r="C2637" s="295">
        <v>0.61316579999999998</v>
      </c>
      <c r="D2637" s="295"/>
    </row>
    <row r="2638" spans="1:4" x14ac:dyDescent="0.2">
      <c r="A2638" s="295">
        <v>0.40466560000000001</v>
      </c>
      <c r="B2638" s="295"/>
      <c r="C2638" s="295">
        <v>0.61312670000000002</v>
      </c>
      <c r="D2638" s="295"/>
    </row>
    <row r="2639" spans="1:4" x14ac:dyDescent="0.2">
      <c r="A2639" s="295">
        <v>0.40465250000000003</v>
      </c>
      <c r="B2639" s="295"/>
      <c r="C2639" s="295">
        <v>0.61306470000000002</v>
      </c>
      <c r="D2639" s="295"/>
    </row>
    <row r="2640" spans="1:4" x14ac:dyDescent="0.2">
      <c r="A2640" s="295">
        <v>0.4046109</v>
      </c>
      <c r="B2640" s="295"/>
      <c r="C2640" s="295">
        <v>0.61300299999999996</v>
      </c>
      <c r="D2640" s="295"/>
    </row>
    <row r="2641" spans="1:4" x14ac:dyDescent="0.2">
      <c r="A2641" s="295">
        <v>0.40459889999999998</v>
      </c>
      <c r="B2641" s="295"/>
      <c r="C2641" s="295">
        <v>0.61292310000000005</v>
      </c>
      <c r="D2641" s="295"/>
    </row>
    <row r="2642" spans="1:4" x14ac:dyDescent="0.2">
      <c r="A2642" s="295">
        <v>0.40454630000000003</v>
      </c>
      <c r="B2642" s="295"/>
      <c r="C2642" s="295">
        <v>0.61284240000000001</v>
      </c>
      <c r="D2642" s="295"/>
    </row>
    <row r="2643" spans="1:4" x14ac:dyDescent="0.2">
      <c r="A2643" s="295">
        <v>0.40451799999999999</v>
      </c>
      <c r="B2643" s="295"/>
      <c r="C2643" s="295">
        <v>0.61281699999999995</v>
      </c>
      <c r="D2643" s="295"/>
    </row>
    <row r="2644" spans="1:4" x14ac:dyDescent="0.2">
      <c r="A2644" s="295">
        <v>0.4044644</v>
      </c>
      <c r="B2644" s="295"/>
      <c r="C2644" s="295">
        <v>0.6127631</v>
      </c>
      <c r="D2644" s="295"/>
    </row>
    <row r="2645" spans="1:4" x14ac:dyDescent="0.2">
      <c r="A2645" s="295">
        <v>0.40443610000000002</v>
      </c>
      <c r="B2645" s="295"/>
      <c r="C2645" s="295">
        <v>0.61275100000000005</v>
      </c>
      <c r="D2645" s="295"/>
    </row>
    <row r="2646" spans="1:4" x14ac:dyDescent="0.2">
      <c r="A2646" s="295">
        <v>0.40441070000000001</v>
      </c>
      <c r="B2646" s="295"/>
      <c r="C2646" s="295">
        <v>0.61273770000000005</v>
      </c>
      <c r="D2646" s="295"/>
    </row>
    <row r="2647" spans="1:4" x14ac:dyDescent="0.2">
      <c r="A2647" s="295">
        <v>0.40435710000000002</v>
      </c>
      <c r="B2647" s="295"/>
      <c r="C2647" s="295">
        <v>0.61268</v>
      </c>
      <c r="D2647" s="295"/>
    </row>
    <row r="2648" spans="1:4" x14ac:dyDescent="0.2">
      <c r="A2648" s="295">
        <v>0.40432879999999999</v>
      </c>
      <c r="B2648" s="295"/>
      <c r="C2648" s="295">
        <v>0.61265550000000002</v>
      </c>
      <c r="D2648" s="295"/>
    </row>
    <row r="2649" spans="1:4" x14ac:dyDescent="0.2">
      <c r="A2649" s="295">
        <v>0.40428799999999998</v>
      </c>
      <c r="B2649" s="295"/>
      <c r="C2649" s="295">
        <v>0.61253369999999996</v>
      </c>
      <c r="D2649" s="295"/>
    </row>
    <row r="2650" spans="1:4" x14ac:dyDescent="0.2">
      <c r="A2650" s="295">
        <v>0.40428799999999998</v>
      </c>
      <c r="B2650" s="295"/>
      <c r="C2650" s="295">
        <v>0.61248080000000005</v>
      </c>
      <c r="D2650" s="295"/>
    </row>
    <row r="2651" spans="1:4" x14ac:dyDescent="0.2">
      <c r="A2651" s="295">
        <v>0.4042501</v>
      </c>
      <c r="B2651" s="295"/>
      <c r="C2651" s="295">
        <v>0.6124271</v>
      </c>
      <c r="D2651" s="295"/>
    </row>
    <row r="2652" spans="1:4" x14ac:dyDescent="0.2">
      <c r="A2652" s="295">
        <v>0.40418359999999998</v>
      </c>
      <c r="B2652" s="295"/>
      <c r="C2652" s="295">
        <v>0.61229849999999997</v>
      </c>
      <c r="D2652" s="295"/>
    </row>
    <row r="2653" spans="1:4" x14ac:dyDescent="0.2">
      <c r="A2653" s="295">
        <v>0.40412900000000002</v>
      </c>
      <c r="B2653" s="295"/>
      <c r="C2653" s="295">
        <v>0.61226100000000006</v>
      </c>
      <c r="D2653" s="295"/>
    </row>
    <row r="2654" spans="1:4" x14ac:dyDescent="0.2">
      <c r="A2654" s="295">
        <v>0.40410489999999999</v>
      </c>
      <c r="B2654" s="295"/>
      <c r="C2654" s="295">
        <v>0.61218300000000003</v>
      </c>
      <c r="D2654" s="295"/>
    </row>
    <row r="2655" spans="1:4" x14ac:dyDescent="0.2">
      <c r="A2655" s="295">
        <v>0.4040279</v>
      </c>
      <c r="B2655" s="295"/>
      <c r="C2655" s="295">
        <v>0.6121413</v>
      </c>
      <c r="D2655" s="295"/>
    </row>
    <row r="2656" spans="1:4" x14ac:dyDescent="0.2">
      <c r="A2656" s="295">
        <v>0.40401280000000001</v>
      </c>
      <c r="B2656" s="295"/>
      <c r="C2656" s="295">
        <v>0.61212920000000004</v>
      </c>
      <c r="D2656" s="295"/>
    </row>
    <row r="2657" spans="1:4" x14ac:dyDescent="0.2">
      <c r="A2657" s="295">
        <v>0.4040127</v>
      </c>
      <c r="B2657" s="295"/>
      <c r="C2657" s="295">
        <v>0.61211590000000005</v>
      </c>
      <c r="D2657" s="295"/>
    </row>
    <row r="2658" spans="1:4" x14ac:dyDescent="0.2">
      <c r="A2658" s="295">
        <v>0.40395609999999998</v>
      </c>
      <c r="B2658" s="295"/>
      <c r="C2658" s="295">
        <v>0.61203949999999996</v>
      </c>
      <c r="D2658" s="295"/>
    </row>
    <row r="2659" spans="1:4" x14ac:dyDescent="0.2">
      <c r="A2659" s="295">
        <v>0.40389320000000001</v>
      </c>
      <c r="B2659" s="295"/>
      <c r="C2659" s="295">
        <v>0.61198410000000003</v>
      </c>
      <c r="D2659" s="295"/>
    </row>
    <row r="2660" spans="1:4" x14ac:dyDescent="0.2">
      <c r="A2660" s="295">
        <v>0.40387800000000001</v>
      </c>
      <c r="B2660" s="295"/>
      <c r="C2660" s="295">
        <v>0.61191980000000001</v>
      </c>
      <c r="D2660" s="295"/>
    </row>
    <row r="2661" spans="1:4" x14ac:dyDescent="0.2">
      <c r="A2661" s="295">
        <v>0.40385330000000003</v>
      </c>
      <c r="B2661" s="295"/>
      <c r="C2661" s="295">
        <v>0.61183030000000005</v>
      </c>
      <c r="D2661" s="295"/>
    </row>
    <row r="2662" spans="1:4" x14ac:dyDescent="0.2">
      <c r="A2662" s="295">
        <v>0.40384059999999999</v>
      </c>
      <c r="B2662" s="295"/>
      <c r="C2662" s="295">
        <v>0.61175250000000003</v>
      </c>
      <c r="D2662" s="295"/>
    </row>
    <row r="2663" spans="1:4" x14ac:dyDescent="0.2">
      <c r="A2663" s="295">
        <v>0.40380070000000001</v>
      </c>
      <c r="B2663" s="295"/>
      <c r="C2663" s="295">
        <v>0.61172559999999998</v>
      </c>
      <c r="D2663" s="295"/>
    </row>
    <row r="2664" spans="1:4" x14ac:dyDescent="0.2">
      <c r="A2664" s="295">
        <v>0.4037886</v>
      </c>
      <c r="B2664" s="295"/>
      <c r="C2664" s="295">
        <v>0.61164549999999995</v>
      </c>
      <c r="D2664" s="295"/>
    </row>
    <row r="2665" spans="1:4" x14ac:dyDescent="0.2">
      <c r="A2665" s="295">
        <v>0.4037886</v>
      </c>
      <c r="B2665" s="295"/>
      <c r="C2665" s="295">
        <v>0.61158420000000002</v>
      </c>
      <c r="D2665" s="295"/>
    </row>
    <row r="2666" spans="1:4" x14ac:dyDescent="0.2">
      <c r="A2666" s="295">
        <v>0.40376040000000002</v>
      </c>
      <c r="B2666" s="295"/>
      <c r="C2666" s="295">
        <v>0.61145419999999995</v>
      </c>
      <c r="D2666" s="295"/>
    </row>
    <row r="2667" spans="1:4" x14ac:dyDescent="0.2">
      <c r="A2667" s="295">
        <v>0.40374670000000001</v>
      </c>
      <c r="B2667" s="295"/>
      <c r="C2667" s="295">
        <v>0.61137410000000003</v>
      </c>
      <c r="D2667" s="295"/>
    </row>
    <row r="2668" spans="1:4" x14ac:dyDescent="0.2">
      <c r="A2668" s="295">
        <v>0.40369319999999997</v>
      </c>
      <c r="B2668" s="295"/>
      <c r="C2668" s="295">
        <v>0.61130589999999996</v>
      </c>
      <c r="D2668" s="295"/>
    </row>
    <row r="2669" spans="1:4" x14ac:dyDescent="0.2">
      <c r="A2669" s="295">
        <v>0.40368039999999999</v>
      </c>
      <c r="B2669" s="295"/>
      <c r="C2669" s="295">
        <v>0.61121749999999997</v>
      </c>
      <c r="D2669" s="295"/>
    </row>
    <row r="2670" spans="1:4" x14ac:dyDescent="0.2">
      <c r="A2670" s="295">
        <v>0.40364139999999998</v>
      </c>
      <c r="B2670" s="295"/>
      <c r="C2670" s="295">
        <v>0.61120280000000005</v>
      </c>
      <c r="D2670" s="295"/>
    </row>
    <row r="2671" spans="1:4" x14ac:dyDescent="0.2">
      <c r="A2671" s="295">
        <v>0.40360030000000002</v>
      </c>
      <c r="B2671" s="295"/>
      <c r="C2671" s="295">
        <v>0.61110390000000003</v>
      </c>
      <c r="D2671" s="295"/>
    </row>
    <row r="2672" spans="1:4" x14ac:dyDescent="0.2">
      <c r="A2672" s="295">
        <v>0.40357559999999998</v>
      </c>
      <c r="B2672" s="295"/>
      <c r="C2672" s="295">
        <v>0.61107719999999999</v>
      </c>
      <c r="D2672" s="295"/>
    </row>
    <row r="2673" spans="1:4" x14ac:dyDescent="0.2">
      <c r="A2673" s="295">
        <v>0.40353679999999997</v>
      </c>
      <c r="B2673" s="295"/>
      <c r="C2673" s="295">
        <v>0.6109985</v>
      </c>
      <c r="D2673" s="295"/>
    </row>
    <row r="2674" spans="1:4" x14ac:dyDescent="0.2">
      <c r="A2674" s="295">
        <v>0.40350649999999999</v>
      </c>
      <c r="B2674" s="295"/>
      <c r="C2674" s="295">
        <v>0.61095809999999995</v>
      </c>
      <c r="D2674" s="295"/>
    </row>
    <row r="2675" spans="1:4" x14ac:dyDescent="0.2">
      <c r="A2675" s="295">
        <v>0.40350639999999999</v>
      </c>
      <c r="B2675" s="295"/>
      <c r="C2675" s="295">
        <v>0.61093379999999997</v>
      </c>
      <c r="D2675" s="295"/>
    </row>
    <row r="2676" spans="1:4" x14ac:dyDescent="0.2">
      <c r="A2676" s="295">
        <v>0.40345490000000001</v>
      </c>
      <c r="B2676" s="295"/>
      <c r="C2676" s="295">
        <v>0.61087930000000001</v>
      </c>
      <c r="D2676" s="295"/>
    </row>
    <row r="2677" spans="1:4" x14ac:dyDescent="0.2">
      <c r="A2677" s="295">
        <v>0.40345490000000001</v>
      </c>
      <c r="B2677" s="295"/>
      <c r="C2677" s="295">
        <v>0.61080140000000005</v>
      </c>
      <c r="D2677" s="295"/>
    </row>
    <row r="2678" spans="1:4" x14ac:dyDescent="0.2">
      <c r="A2678" s="295">
        <v>0.40342610000000001</v>
      </c>
      <c r="B2678" s="295"/>
      <c r="C2678" s="295">
        <v>0.6107378</v>
      </c>
      <c r="D2678" s="295"/>
    </row>
    <row r="2679" spans="1:4" x14ac:dyDescent="0.2">
      <c r="A2679" s="295">
        <v>0.4034141</v>
      </c>
      <c r="B2679" s="295"/>
      <c r="C2679" s="295">
        <v>0.61068549999999999</v>
      </c>
      <c r="D2679" s="295"/>
    </row>
    <row r="2680" spans="1:4" x14ac:dyDescent="0.2">
      <c r="A2680" s="295">
        <v>0.40338819999999997</v>
      </c>
      <c r="B2680" s="295"/>
      <c r="C2680" s="295">
        <v>0.61063259999999997</v>
      </c>
      <c r="D2680" s="295"/>
    </row>
    <row r="2681" spans="1:4" x14ac:dyDescent="0.2">
      <c r="A2681" s="295">
        <v>0.40337460000000003</v>
      </c>
      <c r="B2681" s="295"/>
      <c r="C2681" s="295">
        <v>0.61055440000000005</v>
      </c>
      <c r="D2681" s="295"/>
    </row>
    <row r="2682" spans="1:4" x14ac:dyDescent="0.2">
      <c r="A2682" s="295">
        <v>0.40332089999999998</v>
      </c>
      <c r="B2682" s="295"/>
      <c r="C2682" s="295">
        <v>0.61048970000000002</v>
      </c>
      <c r="D2682" s="295"/>
    </row>
    <row r="2683" spans="1:4" x14ac:dyDescent="0.2">
      <c r="A2683" s="295">
        <v>0.40330719999999998</v>
      </c>
      <c r="B2683" s="295"/>
      <c r="C2683" s="295">
        <v>0.61046259999999997</v>
      </c>
      <c r="D2683" s="295"/>
    </row>
    <row r="2684" spans="1:4" x14ac:dyDescent="0.2">
      <c r="A2684" s="295">
        <v>0.4032693</v>
      </c>
      <c r="B2684" s="295"/>
      <c r="C2684" s="295">
        <v>0.61042240000000003</v>
      </c>
      <c r="D2684" s="295"/>
    </row>
    <row r="2685" spans="1:4" x14ac:dyDescent="0.2">
      <c r="A2685" s="295">
        <v>0.40322629999999998</v>
      </c>
      <c r="B2685" s="295"/>
      <c r="C2685" s="295">
        <v>0.61034259999999996</v>
      </c>
      <c r="D2685" s="295"/>
    </row>
    <row r="2686" spans="1:4" x14ac:dyDescent="0.2">
      <c r="A2686" s="295">
        <v>0.40318530000000002</v>
      </c>
      <c r="B2686" s="295"/>
      <c r="C2686" s="295">
        <v>0.61028930000000003</v>
      </c>
      <c r="D2686" s="295"/>
    </row>
    <row r="2687" spans="1:4" x14ac:dyDescent="0.2">
      <c r="A2687" s="295">
        <v>0.40315960000000001</v>
      </c>
      <c r="B2687" s="295"/>
      <c r="C2687" s="295">
        <v>0.61028919999999998</v>
      </c>
      <c r="D2687" s="295"/>
    </row>
    <row r="2688" spans="1:4" x14ac:dyDescent="0.2">
      <c r="A2688" s="295">
        <v>0.40310629999999997</v>
      </c>
      <c r="B2688" s="295"/>
      <c r="C2688" s="295">
        <v>0.61022730000000003</v>
      </c>
      <c r="D2688" s="295"/>
    </row>
    <row r="2689" spans="1:4" x14ac:dyDescent="0.2">
      <c r="A2689" s="295">
        <v>0.4030648</v>
      </c>
      <c r="B2689" s="295"/>
      <c r="C2689" s="295">
        <v>0.61014539999999995</v>
      </c>
      <c r="D2689" s="295"/>
    </row>
    <row r="2690" spans="1:4" x14ac:dyDescent="0.2">
      <c r="A2690" s="295">
        <v>0.4030648</v>
      </c>
      <c r="B2690" s="295"/>
      <c r="C2690" s="295">
        <v>0.61009360000000001</v>
      </c>
      <c r="D2690" s="295"/>
    </row>
    <row r="2691" spans="1:4" x14ac:dyDescent="0.2">
      <c r="A2691" s="295">
        <v>0.40302379999999999</v>
      </c>
      <c r="B2691" s="295"/>
      <c r="C2691" s="295">
        <v>0.61006519999999997</v>
      </c>
      <c r="D2691" s="295"/>
    </row>
    <row r="2692" spans="1:4" x14ac:dyDescent="0.2">
      <c r="A2692" s="295">
        <v>0.40301169999999997</v>
      </c>
      <c r="B2692" s="295"/>
      <c r="C2692" s="295">
        <v>0.60999970000000003</v>
      </c>
      <c r="D2692" s="295"/>
    </row>
    <row r="2693" spans="1:4" x14ac:dyDescent="0.2">
      <c r="A2693" s="295">
        <v>0.40299859999999998</v>
      </c>
      <c r="B2693" s="295"/>
      <c r="C2693" s="295">
        <v>0.60996079999999997</v>
      </c>
      <c r="D2693" s="295"/>
    </row>
    <row r="2694" spans="1:4" x14ac:dyDescent="0.2">
      <c r="A2694" s="295">
        <v>0.40296979999999999</v>
      </c>
      <c r="B2694" s="295"/>
      <c r="C2694" s="295">
        <v>0.60994749999999998</v>
      </c>
      <c r="D2694" s="295"/>
    </row>
    <row r="2695" spans="1:4" x14ac:dyDescent="0.2">
      <c r="A2695" s="295">
        <v>0.40296979999999999</v>
      </c>
      <c r="B2695" s="295"/>
      <c r="C2695" s="295">
        <v>0.60989479999999996</v>
      </c>
      <c r="D2695" s="295"/>
    </row>
    <row r="2696" spans="1:4" x14ac:dyDescent="0.2">
      <c r="A2696" s="295">
        <v>0.40294459999999999</v>
      </c>
      <c r="B2696" s="295"/>
      <c r="C2696" s="295">
        <v>0.60985480000000003</v>
      </c>
      <c r="D2696" s="295"/>
    </row>
    <row r="2697" spans="1:4" x14ac:dyDescent="0.2">
      <c r="A2697" s="295">
        <v>0.40290399999999998</v>
      </c>
      <c r="B2697" s="295"/>
      <c r="C2697" s="295">
        <v>0.6097901</v>
      </c>
      <c r="D2697" s="295"/>
    </row>
    <row r="2698" spans="1:4" x14ac:dyDescent="0.2">
      <c r="A2698" s="295">
        <v>0.40287840000000003</v>
      </c>
      <c r="B2698" s="295"/>
      <c r="C2698" s="295">
        <v>0.60976209999999997</v>
      </c>
      <c r="D2698" s="295"/>
    </row>
    <row r="2699" spans="1:4" x14ac:dyDescent="0.2">
      <c r="A2699" s="295">
        <v>0.40287830000000002</v>
      </c>
      <c r="B2699" s="295"/>
      <c r="C2699" s="295">
        <v>0.60973540000000004</v>
      </c>
      <c r="D2699" s="295"/>
    </row>
    <row r="2700" spans="1:4" x14ac:dyDescent="0.2">
      <c r="A2700" s="295">
        <v>0.40283730000000001</v>
      </c>
      <c r="B2700" s="295"/>
      <c r="C2700" s="295">
        <v>0.60965990000000003</v>
      </c>
      <c r="D2700" s="295"/>
    </row>
    <row r="2701" spans="1:4" x14ac:dyDescent="0.2">
      <c r="A2701" s="295">
        <v>0.40281099999999997</v>
      </c>
      <c r="B2701" s="295"/>
      <c r="C2701" s="295">
        <v>0.60963560000000006</v>
      </c>
      <c r="D2701" s="295"/>
    </row>
    <row r="2702" spans="1:4" x14ac:dyDescent="0.2">
      <c r="A2702" s="295">
        <v>0.4027731</v>
      </c>
      <c r="B2702" s="295"/>
      <c r="C2702" s="295">
        <v>0.60956149999999998</v>
      </c>
      <c r="D2702" s="295"/>
    </row>
    <row r="2703" spans="1:4" x14ac:dyDescent="0.2">
      <c r="A2703" s="295">
        <v>0.40274520000000003</v>
      </c>
      <c r="B2703" s="295"/>
      <c r="C2703" s="295">
        <v>0.60953310000000005</v>
      </c>
      <c r="D2703" s="295"/>
    </row>
    <row r="2704" spans="1:4" x14ac:dyDescent="0.2">
      <c r="A2704" s="295">
        <v>0.40270119999999998</v>
      </c>
      <c r="B2704" s="295"/>
      <c r="C2704" s="295">
        <v>0.60952110000000004</v>
      </c>
      <c r="D2704" s="295"/>
    </row>
    <row r="2705" spans="1:4" x14ac:dyDescent="0.2">
      <c r="A2705" s="295">
        <v>0.40265879999999998</v>
      </c>
      <c r="B2705" s="295"/>
      <c r="C2705" s="295">
        <v>0.60943060000000004</v>
      </c>
      <c r="D2705" s="295"/>
    </row>
    <row r="2706" spans="1:4" x14ac:dyDescent="0.2">
      <c r="A2706" s="295">
        <v>0.40263159999999998</v>
      </c>
      <c r="B2706" s="295"/>
      <c r="C2706" s="295">
        <v>0.6094022</v>
      </c>
      <c r="D2706" s="295"/>
    </row>
    <row r="2707" spans="1:4" x14ac:dyDescent="0.2">
      <c r="A2707" s="295">
        <v>0.40259060000000002</v>
      </c>
      <c r="B2707" s="295"/>
      <c r="C2707" s="295">
        <v>0.60936199999999996</v>
      </c>
      <c r="D2707" s="295"/>
    </row>
    <row r="2708" spans="1:4" x14ac:dyDescent="0.2">
      <c r="A2708" s="295">
        <v>0.40255069999999998</v>
      </c>
      <c r="B2708" s="295"/>
      <c r="C2708" s="295">
        <v>0.60933360000000003</v>
      </c>
      <c r="D2708" s="295"/>
    </row>
    <row r="2709" spans="1:4" x14ac:dyDescent="0.2">
      <c r="A2709" s="295">
        <v>0.4025204</v>
      </c>
      <c r="B2709" s="295"/>
      <c r="C2709" s="295">
        <v>0.60929699999999998</v>
      </c>
      <c r="D2709" s="295"/>
    </row>
    <row r="2710" spans="1:4" x14ac:dyDescent="0.2">
      <c r="A2710" s="295">
        <v>0.40249449999999998</v>
      </c>
      <c r="B2710" s="295"/>
      <c r="C2710" s="295">
        <v>0.60924310000000004</v>
      </c>
      <c r="D2710" s="295"/>
    </row>
    <row r="2711" spans="1:4" x14ac:dyDescent="0.2">
      <c r="A2711" s="295">
        <v>0.40243069999999997</v>
      </c>
      <c r="B2711" s="295"/>
      <c r="C2711" s="295">
        <v>0.60920359999999996</v>
      </c>
      <c r="D2711" s="295"/>
    </row>
    <row r="2712" spans="1:4" x14ac:dyDescent="0.2">
      <c r="A2712" s="295">
        <v>0.402418</v>
      </c>
      <c r="B2712" s="295"/>
      <c r="C2712" s="295">
        <v>0.60917929999999998</v>
      </c>
      <c r="D2712" s="295"/>
    </row>
    <row r="2713" spans="1:4" x14ac:dyDescent="0.2">
      <c r="A2713" s="295">
        <v>0.4023756</v>
      </c>
      <c r="B2713" s="295"/>
      <c r="C2713" s="295">
        <v>0.6091375</v>
      </c>
      <c r="D2713" s="295"/>
    </row>
    <row r="2714" spans="1:4" x14ac:dyDescent="0.2">
      <c r="A2714" s="295">
        <v>0.40233409999999997</v>
      </c>
      <c r="B2714" s="295"/>
      <c r="C2714" s="295">
        <v>0.60906919999999998</v>
      </c>
      <c r="D2714" s="295"/>
    </row>
    <row r="2715" spans="1:4" x14ac:dyDescent="0.2">
      <c r="A2715" s="295">
        <v>0.40230769999999999</v>
      </c>
      <c r="B2715" s="295"/>
      <c r="C2715" s="295">
        <v>0.60904320000000001</v>
      </c>
      <c r="D2715" s="295"/>
    </row>
    <row r="2716" spans="1:4" x14ac:dyDescent="0.2">
      <c r="A2716" s="295">
        <v>0.40228259999999999</v>
      </c>
      <c r="B2716" s="295"/>
      <c r="C2716" s="295">
        <v>0.6090044</v>
      </c>
      <c r="D2716" s="295"/>
    </row>
    <row r="2717" spans="1:4" x14ac:dyDescent="0.2">
      <c r="A2717" s="295">
        <v>0.4022674</v>
      </c>
      <c r="B2717" s="295"/>
      <c r="C2717" s="295">
        <v>0.60896550000000005</v>
      </c>
      <c r="D2717" s="295"/>
    </row>
    <row r="2718" spans="1:4" x14ac:dyDescent="0.2">
      <c r="A2718" s="295">
        <v>0.40224270000000001</v>
      </c>
      <c r="B2718" s="295"/>
      <c r="C2718" s="295">
        <v>0.6089251</v>
      </c>
      <c r="D2718" s="295"/>
    </row>
    <row r="2719" spans="1:4" x14ac:dyDescent="0.2">
      <c r="A2719" s="295">
        <v>0.40224260000000001</v>
      </c>
      <c r="B2719" s="295"/>
      <c r="C2719" s="295">
        <v>0.60887219999999997</v>
      </c>
      <c r="D2719" s="295"/>
    </row>
    <row r="2720" spans="1:4" x14ac:dyDescent="0.2">
      <c r="A2720" s="295">
        <v>0.40217530000000001</v>
      </c>
      <c r="B2720" s="295"/>
      <c r="C2720" s="295">
        <v>0.60879059999999996</v>
      </c>
      <c r="D2720" s="295"/>
    </row>
    <row r="2721" spans="1:4" x14ac:dyDescent="0.2">
      <c r="A2721" s="295">
        <v>0.40214810000000001</v>
      </c>
      <c r="B2721" s="295"/>
      <c r="C2721" s="295">
        <v>0.60875319999999999</v>
      </c>
      <c r="D2721" s="295"/>
    </row>
    <row r="2722" spans="1:4" x14ac:dyDescent="0.2">
      <c r="A2722" s="295">
        <v>0.4021344</v>
      </c>
      <c r="B2722" s="295"/>
      <c r="C2722" s="295">
        <v>0.6086994</v>
      </c>
      <c r="D2722" s="295"/>
    </row>
    <row r="2723" spans="1:4" x14ac:dyDescent="0.2">
      <c r="A2723" s="295">
        <v>0.40210859999999998</v>
      </c>
      <c r="B2723" s="295"/>
      <c r="C2723" s="295">
        <v>0.60864569999999996</v>
      </c>
      <c r="D2723" s="295"/>
    </row>
    <row r="2724" spans="1:4" x14ac:dyDescent="0.2">
      <c r="A2724" s="295">
        <v>0.40204079999999998</v>
      </c>
      <c r="B2724" s="295"/>
      <c r="C2724" s="295">
        <v>0.60859370000000002</v>
      </c>
      <c r="D2724" s="295"/>
    </row>
    <row r="2725" spans="1:4" x14ac:dyDescent="0.2">
      <c r="A2725" s="295">
        <v>0.40199829999999998</v>
      </c>
      <c r="B2725" s="295"/>
      <c r="C2725" s="295">
        <v>0.60856829999999995</v>
      </c>
      <c r="D2725" s="295"/>
    </row>
    <row r="2726" spans="1:4" x14ac:dyDescent="0.2">
      <c r="A2726" s="295">
        <v>0.40198630000000002</v>
      </c>
      <c r="B2726" s="295"/>
      <c r="C2726" s="295">
        <v>0.60853900000000005</v>
      </c>
      <c r="D2726" s="295"/>
    </row>
    <row r="2727" spans="1:4" x14ac:dyDescent="0.2">
      <c r="A2727" s="295">
        <v>0.40194530000000001</v>
      </c>
      <c r="B2727" s="295"/>
      <c r="C2727" s="295">
        <v>0.6084851</v>
      </c>
      <c r="D2727" s="295"/>
    </row>
    <row r="2728" spans="1:4" x14ac:dyDescent="0.2">
      <c r="A2728" s="295">
        <v>0.4019045</v>
      </c>
      <c r="B2728" s="295"/>
      <c r="C2728" s="295">
        <v>0.6084176</v>
      </c>
      <c r="D2728" s="295"/>
    </row>
    <row r="2729" spans="1:4" x14ac:dyDescent="0.2">
      <c r="A2729" s="295">
        <v>0.40187659999999997</v>
      </c>
      <c r="B2729" s="295"/>
      <c r="C2729" s="295">
        <v>0.60840380000000005</v>
      </c>
      <c r="D2729" s="295"/>
    </row>
    <row r="2730" spans="1:4" x14ac:dyDescent="0.2">
      <c r="A2730" s="295">
        <v>0.40183799999999997</v>
      </c>
      <c r="B2730" s="295"/>
      <c r="C2730" s="295">
        <v>0.60836120000000005</v>
      </c>
      <c r="D2730" s="295"/>
    </row>
    <row r="2731" spans="1:4" x14ac:dyDescent="0.2">
      <c r="A2731" s="295">
        <v>0.40182600000000002</v>
      </c>
      <c r="B2731" s="295"/>
      <c r="C2731" s="295">
        <v>0.60829909999999998</v>
      </c>
      <c r="D2731" s="295"/>
    </row>
    <row r="2732" spans="1:4" x14ac:dyDescent="0.2">
      <c r="A2732" s="295">
        <v>0.40182600000000002</v>
      </c>
      <c r="B2732" s="295"/>
      <c r="C2732" s="295">
        <v>0.60827370000000003</v>
      </c>
      <c r="D2732" s="295"/>
    </row>
    <row r="2733" spans="1:4" x14ac:dyDescent="0.2">
      <c r="A2733" s="295">
        <v>0.40178399999999997</v>
      </c>
      <c r="B2733" s="295"/>
      <c r="C2733" s="295">
        <v>0.60819690000000004</v>
      </c>
      <c r="D2733" s="295"/>
    </row>
    <row r="2734" spans="1:4" x14ac:dyDescent="0.2">
      <c r="A2734" s="295">
        <v>0.4017713</v>
      </c>
      <c r="B2734" s="295"/>
      <c r="C2734" s="295">
        <v>0.60814559999999995</v>
      </c>
      <c r="D2734" s="295"/>
    </row>
    <row r="2735" spans="1:4" x14ac:dyDescent="0.2">
      <c r="A2735" s="295">
        <v>0.40174409999999999</v>
      </c>
      <c r="B2735" s="295"/>
      <c r="C2735" s="295">
        <v>0.60809400000000002</v>
      </c>
      <c r="D2735" s="295"/>
    </row>
    <row r="2736" spans="1:4" x14ac:dyDescent="0.2">
      <c r="A2736" s="295">
        <v>0.401729</v>
      </c>
      <c r="B2736" s="295"/>
      <c r="C2736" s="295">
        <v>0.60809400000000002</v>
      </c>
      <c r="D2736" s="295"/>
    </row>
    <row r="2737" spans="1:4" x14ac:dyDescent="0.2">
      <c r="A2737" s="295">
        <v>0.40168949999999998</v>
      </c>
      <c r="B2737" s="295"/>
      <c r="C2737" s="295">
        <v>0.60806970000000005</v>
      </c>
      <c r="D2737" s="295"/>
    </row>
    <row r="2738" spans="1:4" x14ac:dyDescent="0.2">
      <c r="A2738" s="295">
        <v>0.40166069999999998</v>
      </c>
      <c r="B2738" s="295"/>
      <c r="C2738" s="295">
        <v>0.60799159999999997</v>
      </c>
      <c r="D2738" s="295"/>
    </row>
    <row r="2739" spans="1:4" x14ac:dyDescent="0.2">
      <c r="A2739" s="295">
        <v>0.40162320000000001</v>
      </c>
      <c r="B2739" s="295"/>
      <c r="C2739" s="295">
        <v>0.60790069999999996</v>
      </c>
      <c r="D2739" s="295"/>
    </row>
    <row r="2740" spans="1:4" x14ac:dyDescent="0.2">
      <c r="A2740" s="295">
        <v>0.40157100000000001</v>
      </c>
      <c r="B2740" s="295"/>
      <c r="C2740" s="295">
        <v>0.60783730000000002</v>
      </c>
      <c r="D2740" s="295"/>
    </row>
    <row r="2741" spans="1:4" x14ac:dyDescent="0.2">
      <c r="A2741" s="295">
        <v>0.40153109999999997</v>
      </c>
      <c r="B2741" s="295"/>
      <c r="C2741" s="295">
        <v>0.60782530000000001</v>
      </c>
      <c r="D2741" s="295"/>
    </row>
    <row r="2742" spans="1:4" x14ac:dyDescent="0.2">
      <c r="A2742" s="295">
        <v>0.4014896</v>
      </c>
      <c r="B2742" s="295"/>
      <c r="C2742" s="295">
        <v>0.60778460000000001</v>
      </c>
      <c r="D2742" s="295"/>
    </row>
    <row r="2743" spans="1:4" x14ac:dyDescent="0.2">
      <c r="A2743" s="295">
        <v>0.4014896</v>
      </c>
      <c r="B2743" s="295"/>
      <c r="C2743" s="295">
        <v>0.60770310000000005</v>
      </c>
      <c r="D2743" s="295"/>
    </row>
    <row r="2744" spans="1:4" x14ac:dyDescent="0.2">
      <c r="A2744" s="295">
        <v>0.40144930000000001</v>
      </c>
      <c r="B2744" s="295"/>
      <c r="C2744" s="295">
        <v>0.60765130000000001</v>
      </c>
      <c r="D2744" s="295"/>
    </row>
    <row r="2745" spans="1:4" x14ac:dyDescent="0.2">
      <c r="A2745" s="295">
        <v>0.40142050000000001</v>
      </c>
      <c r="B2745" s="295"/>
      <c r="C2745" s="295">
        <v>0.60762419999999995</v>
      </c>
      <c r="D2745" s="295"/>
    </row>
    <row r="2746" spans="1:4" x14ac:dyDescent="0.2">
      <c r="A2746" s="295">
        <v>0.40137909999999999</v>
      </c>
      <c r="B2746" s="295"/>
      <c r="C2746" s="295">
        <v>0.60757050000000001</v>
      </c>
      <c r="D2746" s="295"/>
    </row>
    <row r="2747" spans="1:4" x14ac:dyDescent="0.2">
      <c r="A2747" s="295">
        <v>0.4013543</v>
      </c>
      <c r="B2747" s="295"/>
      <c r="C2747" s="295">
        <v>0.60752079999999997</v>
      </c>
      <c r="D2747" s="295"/>
    </row>
    <row r="2748" spans="1:4" x14ac:dyDescent="0.2">
      <c r="A2748" s="295">
        <v>0.40132859999999998</v>
      </c>
      <c r="B2748" s="295"/>
      <c r="C2748" s="295">
        <v>0.60745349999999998</v>
      </c>
      <c r="D2748" s="295"/>
    </row>
    <row r="2749" spans="1:4" x14ac:dyDescent="0.2">
      <c r="A2749" s="295">
        <v>0.40130349999999998</v>
      </c>
      <c r="B2749" s="295"/>
      <c r="C2749" s="295">
        <v>0.60741179999999995</v>
      </c>
      <c r="D2749" s="295"/>
    </row>
    <row r="2750" spans="1:4" x14ac:dyDescent="0.2">
      <c r="A2750" s="295">
        <v>0.40127560000000001</v>
      </c>
      <c r="B2750" s="295"/>
      <c r="C2750" s="295">
        <v>0.60738749999999997</v>
      </c>
      <c r="D2750" s="295"/>
    </row>
    <row r="2751" spans="1:4" x14ac:dyDescent="0.2">
      <c r="A2751" s="295">
        <v>0.4012114</v>
      </c>
      <c r="B2751" s="295"/>
      <c r="C2751" s="295">
        <v>0.60733380000000003</v>
      </c>
      <c r="D2751" s="295"/>
    </row>
    <row r="2752" spans="1:4" x14ac:dyDescent="0.2">
      <c r="A2752" s="295">
        <v>0.40119769999999999</v>
      </c>
      <c r="B2752" s="295"/>
      <c r="C2752" s="295">
        <v>0.60730919999999999</v>
      </c>
      <c r="D2752" s="295"/>
    </row>
    <row r="2753" spans="1:4" x14ac:dyDescent="0.2">
      <c r="A2753" s="295">
        <v>0.40118500000000001</v>
      </c>
      <c r="B2753" s="295"/>
      <c r="C2753" s="295">
        <v>0.60725530000000005</v>
      </c>
      <c r="D2753" s="295"/>
    </row>
    <row r="2754" spans="1:4" x14ac:dyDescent="0.2">
      <c r="A2754" s="295">
        <v>0.40116980000000002</v>
      </c>
      <c r="B2754" s="295"/>
      <c r="C2754" s="295">
        <v>0.60723099999999997</v>
      </c>
      <c r="D2754" s="295"/>
    </row>
    <row r="2755" spans="1:4" x14ac:dyDescent="0.2">
      <c r="A2755" s="295">
        <v>0.40111669999999999</v>
      </c>
      <c r="B2755" s="295"/>
      <c r="C2755" s="295">
        <v>0.60715160000000001</v>
      </c>
      <c r="D2755" s="295"/>
    </row>
    <row r="2756" spans="1:4" x14ac:dyDescent="0.2">
      <c r="A2756" s="295">
        <v>0.40106360000000002</v>
      </c>
      <c r="B2756" s="295"/>
      <c r="C2756" s="295">
        <v>0.60712359999999999</v>
      </c>
      <c r="D2756" s="295"/>
    </row>
    <row r="2757" spans="1:4" x14ac:dyDescent="0.2">
      <c r="A2757" s="295">
        <v>0.40103480000000002</v>
      </c>
      <c r="B2757" s="295"/>
      <c r="C2757" s="295">
        <v>0.60708320000000005</v>
      </c>
      <c r="D2757" s="295"/>
    </row>
    <row r="2758" spans="1:4" x14ac:dyDescent="0.2">
      <c r="A2758" s="295">
        <v>0.40100940000000002</v>
      </c>
      <c r="B2758" s="295"/>
      <c r="C2758" s="295">
        <v>0.6070179</v>
      </c>
      <c r="D2758" s="295"/>
    </row>
    <row r="2759" spans="1:4" x14ac:dyDescent="0.2">
      <c r="A2759" s="295">
        <v>0.40098220000000001</v>
      </c>
      <c r="B2759" s="295"/>
      <c r="C2759" s="295">
        <v>0.60697769999999995</v>
      </c>
      <c r="D2759" s="295"/>
    </row>
    <row r="2760" spans="1:4" x14ac:dyDescent="0.2">
      <c r="A2760" s="295">
        <v>0.40094410000000003</v>
      </c>
      <c r="B2760" s="295"/>
      <c r="C2760" s="295">
        <v>0.60693870000000005</v>
      </c>
      <c r="D2760" s="295"/>
    </row>
    <row r="2761" spans="1:4" x14ac:dyDescent="0.2">
      <c r="A2761" s="295">
        <v>0.40089249999999998</v>
      </c>
      <c r="B2761" s="295"/>
      <c r="C2761" s="295">
        <v>0.60689850000000001</v>
      </c>
      <c r="D2761" s="295"/>
    </row>
    <row r="2762" spans="1:4" x14ac:dyDescent="0.2">
      <c r="A2762" s="295">
        <v>0.40086569999999999</v>
      </c>
      <c r="B2762" s="295"/>
      <c r="C2762" s="295">
        <v>0.60685960000000005</v>
      </c>
      <c r="D2762" s="295"/>
    </row>
    <row r="2763" spans="1:4" x14ac:dyDescent="0.2">
      <c r="A2763" s="295">
        <v>0.40086569999999999</v>
      </c>
      <c r="B2763" s="295"/>
      <c r="C2763" s="295">
        <v>0.60680540000000005</v>
      </c>
      <c r="D2763" s="295"/>
    </row>
    <row r="2764" spans="1:4" x14ac:dyDescent="0.2">
      <c r="A2764" s="295">
        <v>0.40083790000000002</v>
      </c>
      <c r="B2764" s="295"/>
      <c r="C2764" s="295">
        <v>0.60670029999999997</v>
      </c>
      <c r="D2764" s="295"/>
    </row>
    <row r="2765" spans="1:4" x14ac:dyDescent="0.2">
      <c r="A2765" s="295">
        <v>0.40080909999999997</v>
      </c>
      <c r="B2765" s="295"/>
      <c r="C2765" s="295">
        <v>0.60668690000000003</v>
      </c>
      <c r="D2765" s="295"/>
    </row>
    <row r="2766" spans="1:4" x14ac:dyDescent="0.2">
      <c r="A2766" s="295">
        <v>0.400785</v>
      </c>
      <c r="B2766" s="295"/>
      <c r="C2766" s="295">
        <v>0.60657859999999997</v>
      </c>
      <c r="D2766" s="295"/>
    </row>
    <row r="2767" spans="1:4" x14ac:dyDescent="0.2">
      <c r="A2767" s="295">
        <v>0.40074460000000001</v>
      </c>
      <c r="B2767" s="295"/>
      <c r="C2767" s="295">
        <v>0.60655190000000003</v>
      </c>
      <c r="D2767" s="295"/>
    </row>
    <row r="2768" spans="1:4" x14ac:dyDescent="0.2">
      <c r="A2768" s="295">
        <v>0.40071669999999998</v>
      </c>
      <c r="B2768" s="295"/>
      <c r="C2768" s="295">
        <v>0.60652499999999998</v>
      </c>
      <c r="D2768" s="295"/>
    </row>
    <row r="2769" spans="1:4" x14ac:dyDescent="0.2">
      <c r="A2769" s="295">
        <v>0.40069189999999999</v>
      </c>
      <c r="B2769" s="295"/>
      <c r="C2769" s="295">
        <v>0.60647229999999996</v>
      </c>
      <c r="D2769" s="295"/>
    </row>
    <row r="2770" spans="1:4" x14ac:dyDescent="0.2">
      <c r="A2770" s="295">
        <v>0.40067829999999999</v>
      </c>
      <c r="B2770" s="295"/>
      <c r="C2770" s="295">
        <v>0.60643320000000001</v>
      </c>
      <c r="D2770" s="295"/>
    </row>
    <row r="2771" spans="1:4" x14ac:dyDescent="0.2">
      <c r="A2771" s="295">
        <v>0.40065309999999998</v>
      </c>
      <c r="B2771" s="295"/>
      <c r="C2771" s="295">
        <v>0.6063674</v>
      </c>
      <c r="D2771" s="295"/>
    </row>
    <row r="2772" spans="1:4" x14ac:dyDescent="0.2">
      <c r="A2772" s="295">
        <v>0.40062429999999999</v>
      </c>
      <c r="B2772" s="295"/>
      <c r="C2772" s="295">
        <v>0.6063286</v>
      </c>
      <c r="D2772" s="295"/>
    </row>
    <row r="2773" spans="1:4" x14ac:dyDescent="0.2">
      <c r="A2773" s="295">
        <v>0.40061160000000001</v>
      </c>
      <c r="B2773" s="295"/>
      <c r="C2773" s="295">
        <v>0.60630260000000002</v>
      </c>
      <c r="D2773" s="295"/>
    </row>
    <row r="2774" spans="1:4" x14ac:dyDescent="0.2">
      <c r="A2774" s="295">
        <v>0.40058640000000001</v>
      </c>
      <c r="B2774" s="295"/>
      <c r="C2774" s="295">
        <v>0.60622480000000001</v>
      </c>
      <c r="D2774" s="295"/>
    </row>
    <row r="2775" spans="1:4" x14ac:dyDescent="0.2">
      <c r="A2775" s="295">
        <v>0.40058640000000001</v>
      </c>
      <c r="B2775" s="295"/>
      <c r="C2775" s="295">
        <v>0.60618700000000003</v>
      </c>
      <c r="D2775" s="295"/>
    </row>
    <row r="2776" spans="1:4" x14ac:dyDescent="0.2">
      <c r="A2776" s="295">
        <v>0.40055760000000001</v>
      </c>
      <c r="B2776" s="295"/>
      <c r="C2776" s="295">
        <v>0.60610660000000005</v>
      </c>
      <c r="D2776" s="295"/>
    </row>
    <row r="2777" spans="1:4" x14ac:dyDescent="0.2">
      <c r="A2777" s="295">
        <v>0.40053080000000002</v>
      </c>
      <c r="B2777" s="295"/>
      <c r="C2777" s="295">
        <v>0.60609429999999997</v>
      </c>
      <c r="D2777" s="295"/>
    </row>
    <row r="2778" spans="1:4" x14ac:dyDescent="0.2">
      <c r="A2778" s="295">
        <v>0.40047729999999998</v>
      </c>
      <c r="B2778" s="295"/>
      <c r="C2778" s="295">
        <v>0.60602940000000005</v>
      </c>
      <c r="D2778" s="295"/>
    </row>
    <row r="2779" spans="1:4" x14ac:dyDescent="0.2">
      <c r="A2779" s="295">
        <v>0.40046359999999998</v>
      </c>
      <c r="B2779" s="295"/>
      <c r="C2779" s="295">
        <v>0.60597650000000003</v>
      </c>
      <c r="D2779" s="295"/>
    </row>
    <row r="2780" spans="1:4" x14ac:dyDescent="0.2">
      <c r="A2780" s="295">
        <v>0.40042260000000002</v>
      </c>
      <c r="B2780" s="295"/>
      <c r="C2780" s="295">
        <v>0.60593889999999995</v>
      </c>
      <c r="D2780" s="295"/>
    </row>
    <row r="2781" spans="1:4" x14ac:dyDescent="0.2">
      <c r="A2781" s="295">
        <v>0.40036860000000002</v>
      </c>
      <c r="B2781" s="295"/>
      <c r="C2781" s="295">
        <v>0.60587049999999998</v>
      </c>
      <c r="D2781" s="295"/>
    </row>
    <row r="2782" spans="1:4" x14ac:dyDescent="0.2">
      <c r="A2782" s="295">
        <v>0.40035549999999998</v>
      </c>
      <c r="B2782" s="295"/>
      <c r="C2782" s="295">
        <v>0.60583019999999999</v>
      </c>
      <c r="D2782" s="295"/>
    </row>
    <row r="2783" spans="1:4" x14ac:dyDescent="0.2">
      <c r="A2783" s="295">
        <v>0.40031709999999998</v>
      </c>
      <c r="B2783" s="295"/>
      <c r="C2783" s="295">
        <v>0.60581819999999997</v>
      </c>
      <c r="D2783" s="295"/>
    </row>
    <row r="2784" spans="1:4" x14ac:dyDescent="0.2">
      <c r="A2784" s="295">
        <v>0.40030399999999999</v>
      </c>
      <c r="B2784" s="295"/>
      <c r="C2784" s="295">
        <v>0.60569450000000002</v>
      </c>
      <c r="D2784" s="295"/>
    </row>
    <row r="2785" spans="1:4" x14ac:dyDescent="0.2">
      <c r="A2785" s="295">
        <v>0.40027610000000002</v>
      </c>
      <c r="B2785" s="295"/>
      <c r="C2785" s="295">
        <v>0.60566759999999997</v>
      </c>
      <c r="D2785" s="295"/>
    </row>
    <row r="2786" spans="1:4" x14ac:dyDescent="0.2">
      <c r="A2786" s="295">
        <v>0.40027610000000002</v>
      </c>
      <c r="B2786" s="295"/>
      <c r="C2786" s="295">
        <v>0.6056165</v>
      </c>
      <c r="D2786" s="295"/>
    </row>
    <row r="2787" spans="1:4" x14ac:dyDescent="0.2">
      <c r="A2787" s="295">
        <v>0.40023730000000002</v>
      </c>
      <c r="B2787" s="295"/>
      <c r="C2787" s="295">
        <v>0.60557620000000001</v>
      </c>
      <c r="D2787" s="295"/>
    </row>
    <row r="2788" spans="1:4" x14ac:dyDescent="0.2">
      <c r="A2788" s="295">
        <v>0.40017330000000001</v>
      </c>
      <c r="B2788" s="295"/>
      <c r="C2788" s="295">
        <v>0.60553749999999995</v>
      </c>
      <c r="D2788" s="295"/>
    </row>
    <row r="2789" spans="1:4" x14ac:dyDescent="0.2">
      <c r="A2789" s="295">
        <v>0.40013379999999998</v>
      </c>
      <c r="B2789" s="295"/>
      <c r="C2789" s="295">
        <v>0.60550910000000002</v>
      </c>
      <c r="D2789" s="295"/>
    </row>
    <row r="2790" spans="1:4" x14ac:dyDescent="0.2">
      <c r="A2790" s="295">
        <v>0.4001207</v>
      </c>
      <c r="B2790" s="295"/>
      <c r="C2790" s="295">
        <v>0.60548349999999995</v>
      </c>
      <c r="D2790" s="295"/>
    </row>
    <row r="2791" spans="1:4" x14ac:dyDescent="0.2">
      <c r="A2791" s="295">
        <v>0.40010859999999998</v>
      </c>
      <c r="B2791" s="295"/>
      <c r="C2791" s="295">
        <v>0.60544679999999995</v>
      </c>
      <c r="D2791" s="295"/>
    </row>
    <row r="2792" spans="1:4" x14ac:dyDescent="0.2">
      <c r="A2792" s="295">
        <v>0.4000823</v>
      </c>
      <c r="B2792" s="295"/>
      <c r="C2792" s="295">
        <v>0.6054214</v>
      </c>
      <c r="D2792" s="295"/>
    </row>
    <row r="2793" spans="1:4" x14ac:dyDescent="0.2">
      <c r="A2793" s="295">
        <v>0.4000571</v>
      </c>
      <c r="B2793" s="295"/>
      <c r="C2793" s="295">
        <v>0.60535450000000002</v>
      </c>
      <c r="D2793" s="295"/>
    </row>
    <row r="2794" spans="1:4" x14ac:dyDescent="0.2">
      <c r="A2794" s="295">
        <v>0.40001360000000002</v>
      </c>
      <c r="B2794" s="295"/>
      <c r="C2794" s="295">
        <v>0.60531789999999996</v>
      </c>
      <c r="D2794" s="295"/>
    </row>
    <row r="2795" spans="1:4" x14ac:dyDescent="0.2">
      <c r="A2795" s="295">
        <v>0.3999878</v>
      </c>
      <c r="B2795" s="295"/>
      <c r="C2795" s="295">
        <v>0.60524909999999998</v>
      </c>
      <c r="D2795" s="295"/>
    </row>
    <row r="2796" spans="1:4" x14ac:dyDescent="0.2">
      <c r="A2796" s="295">
        <v>0.39993410000000001</v>
      </c>
      <c r="B2796" s="295"/>
      <c r="C2796" s="295">
        <v>0.60522370000000003</v>
      </c>
      <c r="D2796" s="295"/>
    </row>
    <row r="2797" spans="1:4" x14ac:dyDescent="0.2">
      <c r="A2797" s="295">
        <v>0.39990730000000002</v>
      </c>
      <c r="B2797" s="295"/>
      <c r="C2797" s="295">
        <v>0.60514920000000005</v>
      </c>
      <c r="D2797" s="295"/>
    </row>
    <row r="2798" spans="1:4" x14ac:dyDescent="0.2">
      <c r="A2798" s="295">
        <v>0.39987899999999998</v>
      </c>
      <c r="B2798" s="295"/>
      <c r="C2798" s="295">
        <v>0.60508079999999997</v>
      </c>
      <c r="D2798" s="295"/>
    </row>
    <row r="2799" spans="1:4" x14ac:dyDescent="0.2">
      <c r="A2799" s="295">
        <v>0.39985419999999999</v>
      </c>
      <c r="B2799" s="295"/>
      <c r="C2799" s="295">
        <v>0.6050565</v>
      </c>
      <c r="D2799" s="295"/>
    </row>
    <row r="2800" spans="1:4" x14ac:dyDescent="0.2">
      <c r="A2800" s="295">
        <v>0.39984219999999998</v>
      </c>
      <c r="B2800" s="295"/>
      <c r="C2800" s="295">
        <v>0.60495370000000004</v>
      </c>
      <c r="D2800" s="295"/>
    </row>
    <row r="2801" spans="1:4" x14ac:dyDescent="0.2">
      <c r="A2801" s="295">
        <v>0.39980310000000002</v>
      </c>
      <c r="B2801" s="295"/>
      <c r="C2801" s="295">
        <v>0.60492440000000003</v>
      </c>
      <c r="D2801" s="295"/>
    </row>
    <row r="2802" spans="1:4" x14ac:dyDescent="0.2">
      <c r="A2802" s="295">
        <v>0.3997773</v>
      </c>
      <c r="B2802" s="295"/>
      <c r="C2802" s="295">
        <v>0.60487429999999998</v>
      </c>
      <c r="D2802" s="295"/>
    </row>
    <row r="2803" spans="1:4" x14ac:dyDescent="0.2">
      <c r="A2803" s="295">
        <v>0.3997773</v>
      </c>
      <c r="B2803" s="295"/>
      <c r="C2803" s="295">
        <v>0.6048367</v>
      </c>
      <c r="D2803" s="295"/>
    </row>
    <row r="2804" spans="1:4" x14ac:dyDescent="0.2">
      <c r="A2804" s="295">
        <v>0.39976410000000001</v>
      </c>
      <c r="B2804" s="295"/>
      <c r="C2804" s="295">
        <v>0.60478379999999998</v>
      </c>
      <c r="D2804" s="295"/>
    </row>
    <row r="2805" spans="1:4" x14ac:dyDescent="0.2">
      <c r="A2805" s="295">
        <v>0.39972419999999997</v>
      </c>
      <c r="B2805" s="295"/>
      <c r="C2805" s="295">
        <v>0.60474340000000004</v>
      </c>
      <c r="D2805" s="295"/>
    </row>
    <row r="2806" spans="1:4" x14ac:dyDescent="0.2">
      <c r="A2806" s="295">
        <v>0.39971109999999999</v>
      </c>
      <c r="B2806" s="295"/>
      <c r="C2806" s="295">
        <v>0.60466390000000003</v>
      </c>
      <c r="D2806" s="295"/>
    </row>
    <row r="2807" spans="1:4" x14ac:dyDescent="0.2">
      <c r="A2807" s="295">
        <v>0.39966859999999998</v>
      </c>
      <c r="B2807" s="295"/>
      <c r="C2807" s="295">
        <v>0.604572</v>
      </c>
      <c r="D2807" s="295"/>
    </row>
    <row r="2808" spans="1:4" x14ac:dyDescent="0.2">
      <c r="A2808" s="295">
        <v>0.39965499999999998</v>
      </c>
      <c r="B2808" s="295"/>
      <c r="C2808" s="295">
        <v>0.60448219999999997</v>
      </c>
      <c r="D2808" s="295"/>
    </row>
    <row r="2809" spans="1:4" x14ac:dyDescent="0.2">
      <c r="A2809" s="295">
        <v>0.39963019999999999</v>
      </c>
      <c r="B2809" s="295"/>
      <c r="C2809" s="295">
        <v>0.60443139999999995</v>
      </c>
      <c r="D2809" s="295"/>
    </row>
    <row r="2810" spans="1:4" x14ac:dyDescent="0.2">
      <c r="A2810" s="295">
        <v>0.39960190000000001</v>
      </c>
      <c r="B2810" s="295"/>
      <c r="C2810" s="295">
        <v>0.60437890000000005</v>
      </c>
      <c r="D2810" s="295"/>
    </row>
    <row r="2811" spans="1:4" x14ac:dyDescent="0.2">
      <c r="A2811" s="295">
        <v>0.39956399999999997</v>
      </c>
      <c r="B2811" s="295"/>
      <c r="C2811" s="295">
        <v>0.60433939999999997</v>
      </c>
      <c r="D2811" s="295"/>
    </row>
    <row r="2812" spans="1:4" x14ac:dyDescent="0.2">
      <c r="A2812" s="295">
        <v>0.39954889999999998</v>
      </c>
      <c r="B2812" s="295"/>
      <c r="C2812" s="295">
        <v>0.60427750000000002</v>
      </c>
      <c r="D2812" s="295"/>
    </row>
    <row r="2813" spans="1:4" x14ac:dyDescent="0.2">
      <c r="A2813" s="295">
        <v>0.39948020000000001</v>
      </c>
      <c r="B2813" s="295"/>
      <c r="C2813" s="295">
        <v>0.60422410000000004</v>
      </c>
      <c r="D2813" s="295"/>
    </row>
    <row r="2814" spans="1:4" x14ac:dyDescent="0.2">
      <c r="A2814" s="295">
        <v>0.39948020000000001</v>
      </c>
      <c r="B2814" s="295"/>
      <c r="C2814" s="295">
        <v>0.60417270000000001</v>
      </c>
      <c r="D2814" s="295"/>
    </row>
    <row r="2815" spans="1:4" x14ac:dyDescent="0.2">
      <c r="A2815" s="295">
        <v>0.39943919999999999</v>
      </c>
      <c r="B2815" s="295"/>
      <c r="C2815" s="295">
        <v>0.6040816</v>
      </c>
      <c r="D2815" s="295"/>
    </row>
    <row r="2816" spans="1:4" x14ac:dyDescent="0.2">
      <c r="A2816" s="295">
        <v>0.39939980000000003</v>
      </c>
      <c r="B2816" s="295"/>
      <c r="C2816" s="295">
        <v>0.60403150000000005</v>
      </c>
      <c r="D2816" s="295"/>
    </row>
    <row r="2817" spans="1:4" x14ac:dyDescent="0.2">
      <c r="A2817" s="295">
        <v>0.39938469999999998</v>
      </c>
      <c r="B2817" s="295"/>
      <c r="C2817" s="295">
        <v>0.60400350000000003</v>
      </c>
      <c r="D2817" s="295"/>
    </row>
    <row r="2818" spans="1:4" x14ac:dyDescent="0.2">
      <c r="A2818" s="295">
        <v>0.399372</v>
      </c>
      <c r="B2818" s="295"/>
      <c r="C2818" s="295">
        <v>0.60399119999999995</v>
      </c>
      <c r="D2818" s="295"/>
    </row>
    <row r="2819" spans="1:4" x14ac:dyDescent="0.2">
      <c r="A2819" s="295">
        <v>0.3993331</v>
      </c>
      <c r="B2819" s="295"/>
      <c r="C2819" s="295">
        <v>0.60395189999999999</v>
      </c>
      <c r="D2819" s="295"/>
    </row>
    <row r="2820" spans="1:4" x14ac:dyDescent="0.2">
      <c r="A2820" s="295">
        <v>0.39929320000000001</v>
      </c>
      <c r="B2820" s="295"/>
      <c r="C2820" s="295">
        <v>0.60385809999999995</v>
      </c>
      <c r="D2820" s="295"/>
    </row>
    <row r="2821" spans="1:4" x14ac:dyDescent="0.2">
      <c r="A2821" s="295">
        <v>0.39926689999999998</v>
      </c>
      <c r="B2821" s="295"/>
      <c r="C2821" s="295">
        <v>0.6038327</v>
      </c>
      <c r="D2821" s="295"/>
    </row>
    <row r="2822" spans="1:4" x14ac:dyDescent="0.2">
      <c r="A2822" s="295">
        <v>0.3992386</v>
      </c>
      <c r="B2822" s="295"/>
      <c r="C2822" s="295">
        <v>0.60375250000000003</v>
      </c>
      <c r="D2822" s="295"/>
    </row>
    <row r="2823" spans="1:4" x14ac:dyDescent="0.2">
      <c r="A2823" s="295">
        <v>0.39920020000000001</v>
      </c>
      <c r="B2823" s="295"/>
      <c r="C2823" s="295">
        <v>0.60371339999999996</v>
      </c>
      <c r="D2823" s="295"/>
    </row>
    <row r="2824" spans="1:4" x14ac:dyDescent="0.2">
      <c r="A2824" s="295">
        <v>0.39917229999999998</v>
      </c>
      <c r="B2824" s="295"/>
      <c r="C2824" s="295">
        <v>0.60364799999999996</v>
      </c>
      <c r="D2824" s="295"/>
    </row>
    <row r="2825" spans="1:4" x14ac:dyDescent="0.2">
      <c r="A2825" s="295">
        <v>0.3991596</v>
      </c>
      <c r="B2825" s="295"/>
      <c r="C2825" s="295">
        <v>0.6035954</v>
      </c>
      <c r="D2825" s="295"/>
    </row>
    <row r="2826" spans="1:4" x14ac:dyDescent="0.2">
      <c r="A2826" s="295">
        <v>0.3991036</v>
      </c>
      <c r="B2826" s="295"/>
      <c r="C2826" s="295">
        <v>0.60354050000000004</v>
      </c>
      <c r="D2826" s="295"/>
    </row>
    <row r="2827" spans="1:4" x14ac:dyDescent="0.2">
      <c r="A2827" s="295">
        <v>0.39909050000000001</v>
      </c>
      <c r="B2827" s="295"/>
      <c r="C2827" s="295">
        <v>0.60347689999999998</v>
      </c>
      <c r="D2827" s="295"/>
    </row>
    <row r="2828" spans="1:4" x14ac:dyDescent="0.2">
      <c r="A2828" s="295">
        <v>0.39903620000000001</v>
      </c>
      <c r="B2828" s="295"/>
      <c r="C2828" s="295">
        <v>0.60343939999999996</v>
      </c>
      <c r="D2828" s="295"/>
    </row>
    <row r="2829" spans="1:4" x14ac:dyDescent="0.2">
      <c r="A2829" s="295">
        <v>0.3989974</v>
      </c>
      <c r="B2829" s="295"/>
      <c r="C2829" s="295">
        <v>0.60338400000000003</v>
      </c>
      <c r="D2829" s="295"/>
    </row>
    <row r="2830" spans="1:4" x14ac:dyDescent="0.2">
      <c r="A2830" s="295">
        <v>0.39898470000000003</v>
      </c>
      <c r="B2830" s="295"/>
      <c r="C2830" s="295">
        <v>0.60333130000000001</v>
      </c>
      <c r="D2830" s="295"/>
    </row>
    <row r="2831" spans="1:4" x14ac:dyDescent="0.2">
      <c r="A2831" s="295">
        <v>0.39895789999999998</v>
      </c>
      <c r="B2831" s="295"/>
      <c r="C2831" s="295">
        <v>0.6032535</v>
      </c>
      <c r="D2831" s="295"/>
    </row>
    <row r="2832" spans="1:4" x14ac:dyDescent="0.2">
      <c r="A2832" s="295">
        <v>0.39891710000000002</v>
      </c>
      <c r="B2832" s="295"/>
      <c r="C2832" s="295">
        <v>0.6032402</v>
      </c>
      <c r="D2832" s="295"/>
    </row>
    <row r="2833" spans="1:4" x14ac:dyDescent="0.2">
      <c r="A2833" s="295">
        <v>0.39890429999999999</v>
      </c>
      <c r="B2833" s="295"/>
      <c r="C2833" s="295">
        <v>0.60313260000000002</v>
      </c>
      <c r="D2833" s="295"/>
    </row>
    <row r="2834" spans="1:4" x14ac:dyDescent="0.2">
      <c r="A2834" s="295">
        <v>0.39890429999999999</v>
      </c>
      <c r="B2834" s="295"/>
      <c r="C2834" s="295">
        <v>0.60304659999999999</v>
      </c>
      <c r="D2834" s="295"/>
    </row>
    <row r="2835" spans="1:4" x14ac:dyDescent="0.2">
      <c r="A2835" s="295">
        <v>0.39886529999999998</v>
      </c>
      <c r="B2835" s="295"/>
      <c r="C2835" s="295">
        <v>0.60296680000000002</v>
      </c>
      <c r="D2835" s="295"/>
    </row>
    <row r="2836" spans="1:4" x14ac:dyDescent="0.2">
      <c r="A2836" s="295">
        <v>0.39881179999999999</v>
      </c>
      <c r="B2836" s="295"/>
      <c r="C2836" s="295">
        <v>0.60293980000000003</v>
      </c>
      <c r="D2836" s="295"/>
    </row>
    <row r="2837" spans="1:4" x14ac:dyDescent="0.2">
      <c r="A2837" s="295">
        <v>0.3987966</v>
      </c>
      <c r="B2837" s="295"/>
      <c r="C2837" s="295">
        <v>0.60291550000000005</v>
      </c>
      <c r="D2837" s="295"/>
    </row>
    <row r="2838" spans="1:4" x14ac:dyDescent="0.2">
      <c r="A2838" s="295">
        <v>0.39876879999999998</v>
      </c>
      <c r="B2838" s="295"/>
      <c r="C2838" s="295">
        <v>0.6028888</v>
      </c>
      <c r="D2838" s="295"/>
    </row>
    <row r="2839" spans="1:4" x14ac:dyDescent="0.2">
      <c r="A2839" s="295">
        <v>0.39873039999999998</v>
      </c>
      <c r="B2839" s="295"/>
      <c r="C2839" s="295">
        <v>0.60283500000000001</v>
      </c>
      <c r="D2839" s="295"/>
    </row>
    <row r="2840" spans="1:4" x14ac:dyDescent="0.2">
      <c r="A2840" s="295">
        <v>0.3987021</v>
      </c>
      <c r="B2840" s="295"/>
      <c r="C2840" s="295">
        <v>0.60279479999999996</v>
      </c>
      <c r="D2840" s="295"/>
    </row>
    <row r="2841" spans="1:4" x14ac:dyDescent="0.2">
      <c r="A2841" s="295">
        <v>0.39866109999999999</v>
      </c>
      <c r="B2841" s="295"/>
      <c r="C2841" s="295">
        <v>0.60274070000000002</v>
      </c>
      <c r="D2841" s="295"/>
    </row>
    <row r="2842" spans="1:4" x14ac:dyDescent="0.2">
      <c r="A2842" s="295">
        <v>0.3986459</v>
      </c>
      <c r="B2842" s="295"/>
      <c r="C2842" s="295">
        <v>0.60271490000000005</v>
      </c>
      <c r="D2842" s="295"/>
    </row>
    <row r="2843" spans="1:4" x14ac:dyDescent="0.2">
      <c r="A2843" s="295">
        <v>0.39860909999999999</v>
      </c>
      <c r="B2843" s="295"/>
      <c r="C2843" s="295">
        <v>0.6026513</v>
      </c>
      <c r="D2843" s="295"/>
    </row>
    <row r="2844" spans="1:4" x14ac:dyDescent="0.2">
      <c r="A2844" s="295">
        <v>0.39858080000000001</v>
      </c>
      <c r="B2844" s="295"/>
      <c r="C2844" s="295">
        <v>0.60262530000000003</v>
      </c>
      <c r="D2844" s="295"/>
    </row>
    <row r="2845" spans="1:4" x14ac:dyDescent="0.2">
      <c r="A2845" s="295">
        <v>0.39855449999999998</v>
      </c>
      <c r="B2845" s="295"/>
      <c r="C2845" s="295">
        <v>0.60254700000000005</v>
      </c>
      <c r="D2845" s="295"/>
    </row>
    <row r="2846" spans="1:4" x14ac:dyDescent="0.2">
      <c r="A2846" s="295">
        <v>0.39852660000000001</v>
      </c>
      <c r="B2846" s="295"/>
      <c r="C2846" s="295">
        <v>0.60252030000000001</v>
      </c>
      <c r="D2846" s="295"/>
    </row>
    <row r="2847" spans="1:4" x14ac:dyDescent="0.2">
      <c r="A2847" s="295">
        <v>0.39850140000000001</v>
      </c>
      <c r="B2847" s="295"/>
      <c r="C2847" s="295">
        <v>0.60245280000000001</v>
      </c>
      <c r="D2847" s="295"/>
    </row>
    <row r="2848" spans="1:4" x14ac:dyDescent="0.2">
      <c r="A2848" s="295">
        <v>0.39850140000000001</v>
      </c>
      <c r="B2848" s="295"/>
      <c r="C2848" s="295">
        <v>0.60240020000000005</v>
      </c>
      <c r="D2848" s="295"/>
    </row>
    <row r="2849" spans="1:4" x14ac:dyDescent="0.2">
      <c r="A2849" s="295">
        <v>0.39848830000000002</v>
      </c>
      <c r="B2849" s="295"/>
      <c r="C2849" s="295">
        <v>0.60236120000000004</v>
      </c>
      <c r="D2849" s="295"/>
    </row>
    <row r="2850" spans="1:4" x14ac:dyDescent="0.2">
      <c r="A2850" s="295">
        <v>0.39847460000000001</v>
      </c>
      <c r="B2850" s="295"/>
      <c r="C2850" s="295">
        <v>0.60231009999999996</v>
      </c>
      <c r="D2850" s="295"/>
    </row>
    <row r="2851" spans="1:4" x14ac:dyDescent="0.2">
      <c r="A2851" s="295">
        <v>0.398422</v>
      </c>
      <c r="B2851" s="295"/>
      <c r="C2851" s="295">
        <v>0.60226970000000002</v>
      </c>
      <c r="D2851" s="295"/>
    </row>
    <row r="2852" spans="1:4" x14ac:dyDescent="0.2">
      <c r="A2852" s="295">
        <v>0.39838289999999998</v>
      </c>
      <c r="B2852" s="295"/>
      <c r="C2852" s="295">
        <v>0.60224390000000005</v>
      </c>
      <c r="D2852" s="295"/>
    </row>
    <row r="2853" spans="1:4" x14ac:dyDescent="0.2">
      <c r="A2853" s="295">
        <v>0.39832919999999999</v>
      </c>
      <c r="B2853" s="295"/>
      <c r="C2853" s="295">
        <v>0.60217200000000004</v>
      </c>
      <c r="D2853" s="295"/>
    </row>
    <row r="2854" spans="1:4" x14ac:dyDescent="0.2">
      <c r="A2854" s="295">
        <v>0.39832919999999999</v>
      </c>
      <c r="B2854" s="295"/>
      <c r="C2854" s="295">
        <v>0.60215969999999996</v>
      </c>
      <c r="D2854" s="295"/>
    </row>
    <row r="2855" spans="1:4" x14ac:dyDescent="0.2">
      <c r="A2855" s="295">
        <v>0.39829039999999999</v>
      </c>
      <c r="B2855" s="295"/>
      <c r="C2855" s="295">
        <v>0.60214769999999995</v>
      </c>
      <c r="D2855" s="295"/>
    </row>
    <row r="2856" spans="1:4" x14ac:dyDescent="0.2">
      <c r="A2856" s="295">
        <v>0.39826250000000002</v>
      </c>
      <c r="B2856" s="295"/>
      <c r="C2856" s="295">
        <v>0.60210750000000002</v>
      </c>
      <c r="D2856" s="295"/>
    </row>
    <row r="2857" spans="1:4" x14ac:dyDescent="0.2">
      <c r="A2857" s="295">
        <v>0.39823619999999998</v>
      </c>
      <c r="B2857" s="295"/>
      <c r="C2857" s="295">
        <v>0.60205609999999998</v>
      </c>
      <c r="D2857" s="295"/>
    </row>
    <row r="2858" spans="1:4" x14ac:dyDescent="0.2">
      <c r="A2858" s="295">
        <v>0.39822299999999999</v>
      </c>
      <c r="B2858" s="295"/>
      <c r="C2858" s="295">
        <v>0.60197029999999996</v>
      </c>
      <c r="D2858" s="295"/>
    </row>
    <row r="2859" spans="1:4" x14ac:dyDescent="0.2">
      <c r="A2859" s="295">
        <v>0.39818310000000001</v>
      </c>
      <c r="B2859" s="295"/>
      <c r="C2859" s="295">
        <v>0.60193260000000004</v>
      </c>
      <c r="D2859" s="295"/>
    </row>
    <row r="2860" spans="1:4" x14ac:dyDescent="0.2">
      <c r="A2860" s="295">
        <v>0.3981423</v>
      </c>
      <c r="B2860" s="295"/>
      <c r="C2860" s="295">
        <v>0.60191890000000003</v>
      </c>
      <c r="D2860" s="295"/>
    </row>
    <row r="2861" spans="1:4" x14ac:dyDescent="0.2">
      <c r="A2861" s="295">
        <v>0.39812959999999997</v>
      </c>
      <c r="B2861" s="295"/>
      <c r="C2861" s="295">
        <v>0.60188019999999998</v>
      </c>
      <c r="D2861" s="295"/>
    </row>
    <row r="2862" spans="1:4" x14ac:dyDescent="0.2">
      <c r="A2862" s="295">
        <v>0.3981037</v>
      </c>
      <c r="B2862" s="295"/>
      <c r="C2862" s="295">
        <v>0.60185219999999995</v>
      </c>
      <c r="D2862" s="295"/>
    </row>
    <row r="2863" spans="1:4" x14ac:dyDescent="0.2">
      <c r="A2863" s="295">
        <v>0.39806229999999998</v>
      </c>
      <c r="B2863" s="295"/>
      <c r="C2863" s="295">
        <v>0.60180080000000002</v>
      </c>
      <c r="D2863" s="295"/>
    </row>
    <row r="2864" spans="1:4" x14ac:dyDescent="0.2">
      <c r="A2864" s="295">
        <v>0.39800940000000001</v>
      </c>
      <c r="B2864" s="295"/>
      <c r="C2864" s="295">
        <v>0.6017496</v>
      </c>
      <c r="D2864" s="295"/>
    </row>
    <row r="2865" spans="1:4" x14ac:dyDescent="0.2">
      <c r="A2865" s="295">
        <v>0.39797080000000001</v>
      </c>
      <c r="B2865" s="295"/>
      <c r="C2865" s="295">
        <v>0.60172389999999998</v>
      </c>
      <c r="D2865" s="295"/>
    </row>
    <row r="2866" spans="1:4" x14ac:dyDescent="0.2">
      <c r="A2866" s="295">
        <v>0.39794299999999999</v>
      </c>
      <c r="B2866" s="295"/>
      <c r="C2866" s="295">
        <v>0.60168730000000004</v>
      </c>
      <c r="D2866" s="295"/>
    </row>
    <row r="2867" spans="1:4" x14ac:dyDescent="0.2">
      <c r="A2867" s="295">
        <v>0.39794289999999999</v>
      </c>
      <c r="B2867" s="295"/>
      <c r="C2867" s="295">
        <v>0.60163230000000001</v>
      </c>
      <c r="D2867" s="295"/>
    </row>
    <row r="2868" spans="1:4" x14ac:dyDescent="0.2">
      <c r="A2868" s="295">
        <v>0.39786310000000003</v>
      </c>
      <c r="B2868" s="295"/>
      <c r="C2868" s="295">
        <v>0.60160389999999997</v>
      </c>
      <c r="D2868" s="295"/>
    </row>
    <row r="2869" spans="1:4" x14ac:dyDescent="0.2">
      <c r="A2869" s="295">
        <v>0.39783679999999999</v>
      </c>
      <c r="B2869" s="295"/>
      <c r="C2869" s="295">
        <v>0.60155049999999999</v>
      </c>
      <c r="D2869" s="295"/>
    </row>
    <row r="2870" spans="1:4" x14ac:dyDescent="0.2">
      <c r="A2870" s="295">
        <v>0.39779569999999997</v>
      </c>
      <c r="B2870" s="295"/>
      <c r="C2870" s="295">
        <v>0.60151049999999995</v>
      </c>
      <c r="D2870" s="295"/>
    </row>
    <row r="2871" spans="1:4" x14ac:dyDescent="0.2">
      <c r="A2871" s="295">
        <v>0.39777170000000001</v>
      </c>
      <c r="B2871" s="295"/>
      <c r="C2871" s="295">
        <v>0.60148449999999998</v>
      </c>
      <c r="D2871" s="295"/>
    </row>
    <row r="2872" spans="1:4" x14ac:dyDescent="0.2">
      <c r="A2872" s="295">
        <v>0.39773019999999998</v>
      </c>
      <c r="B2872" s="295"/>
      <c r="C2872" s="295">
        <v>0.60140610000000005</v>
      </c>
      <c r="D2872" s="295"/>
    </row>
    <row r="2873" spans="1:4" x14ac:dyDescent="0.2">
      <c r="A2873" s="295">
        <v>0.39771699999999999</v>
      </c>
      <c r="B2873" s="295"/>
      <c r="C2873" s="295">
        <v>0.60135620000000001</v>
      </c>
      <c r="D2873" s="295"/>
    </row>
    <row r="2874" spans="1:4" x14ac:dyDescent="0.2">
      <c r="A2874" s="295">
        <v>0.3977019</v>
      </c>
      <c r="B2874" s="295"/>
      <c r="C2874" s="295">
        <v>0.60130609999999995</v>
      </c>
      <c r="D2874" s="295"/>
    </row>
    <row r="2875" spans="1:4" x14ac:dyDescent="0.2">
      <c r="A2875" s="295">
        <v>0.39767550000000002</v>
      </c>
      <c r="B2875" s="295"/>
      <c r="C2875" s="295">
        <v>0.60125269999999997</v>
      </c>
      <c r="D2875" s="295"/>
    </row>
    <row r="2876" spans="1:4" x14ac:dyDescent="0.2">
      <c r="A2876" s="295">
        <v>0.39764830000000001</v>
      </c>
      <c r="B2876" s="295"/>
      <c r="C2876" s="295">
        <v>0.60113289999999997</v>
      </c>
      <c r="D2876" s="295"/>
    </row>
    <row r="2877" spans="1:4" x14ac:dyDescent="0.2">
      <c r="A2877" s="295">
        <v>0.39763559999999998</v>
      </c>
      <c r="B2877" s="295"/>
      <c r="C2877" s="295">
        <v>0.60107929999999998</v>
      </c>
      <c r="D2877" s="295"/>
    </row>
    <row r="2878" spans="1:4" x14ac:dyDescent="0.2">
      <c r="A2878" s="295">
        <v>0.39760970000000001</v>
      </c>
      <c r="B2878" s="295"/>
      <c r="C2878" s="295">
        <v>0.60102860000000002</v>
      </c>
      <c r="D2878" s="295"/>
    </row>
    <row r="2879" spans="1:4" x14ac:dyDescent="0.2">
      <c r="A2879" s="295">
        <v>0.39759460000000002</v>
      </c>
      <c r="B2879" s="295"/>
      <c r="C2879" s="295">
        <v>0.60101479999999996</v>
      </c>
      <c r="D2879" s="295"/>
    </row>
    <row r="2880" spans="1:4" x14ac:dyDescent="0.2">
      <c r="A2880" s="295">
        <v>0.39755580000000001</v>
      </c>
      <c r="B2880" s="295"/>
      <c r="C2880" s="295">
        <v>0.60098819999999997</v>
      </c>
      <c r="D2880" s="295"/>
    </row>
    <row r="2881" spans="1:4" x14ac:dyDescent="0.2">
      <c r="A2881" s="295">
        <v>0.39754260000000002</v>
      </c>
      <c r="B2881" s="295"/>
      <c r="C2881" s="295">
        <v>0.60090790000000005</v>
      </c>
      <c r="D2881" s="295"/>
    </row>
    <row r="2882" spans="1:4" x14ac:dyDescent="0.2">
      <c r="A2882" s="295">
        <v>0.39752989999999999</v>
      </c>
      <c r="B2882" s="295"/>
      <c r="C2882" s="295">
        <v>0.60086620000000002</v>
      </c>
      <c r="D2882" s="295"/>
    </row>
    <row r="2883" spans="1:4" x14ac:dyDescent="0.2">
      <c r="A2883" s="295">
        <v>0.3975011</v>
      </c>
      <c r="B2883" s="295"/>
      <c r="C2883" s="295">
        <v>0.60080149999999999</v>
      </c>
      <c r="D2883" s="295"/>
    </row>
    <row r="2884" spans="1:4" x14ac:dyDescent="0.2">
      <c r="A2884" s="295">
        <v>0.3974743</v>
      </c>
      <c r="B2884" s="295"/>
      <c r="C2884" s="295">
        <v>0.60075140000000005</v>
      </c>
      <c r="D2884" s="295"/>
    </row>
    <row r="2885" spans="1:4" x14ac:dyDescent="0.2">
      <c r="A2885" s="295">
        <v>0.39746229999999999</v>
      </c>
      <c r="B2885" s="295"/>
      <c r="C2885" s="295">
        <v>0.60066960000000003</v>
      </c>
      <c r="D2885" s="295"/>
    </row>
    <row r="2886" spans="1:4" x14ac:dyDescent="0.2">
      <c r="A2886" s="295">
        <v>0.39743440000000002</v>
      </c>
      <c r="B2886" s="295"/>
      <c r="C2886" s="295">
        <v>0.60064269999999997</v>
      </c>
      <c r="D2886" s="295"/>
    </row>
    <row r="2887" spans="1:4" x14ac:dyDescent="0.2">
      <c r="A2887" s="295">
        <v>0.39740609999999998</v>
      </c>
      <c r="B2887" s="295"/>
      <c r="C2887" s="295">
        <v>0.60057819999999995</v>
      </c>
      <c r="D2887" s="295"/>
    </row>
    <row r="2888" spans="1:4" x14ac:dyDescent="0.2">
      <c r="A2888" s="295">
        <v>0.39738069999999998</v>
      </c>
      <c r="B2888" s="295"/>
      <c r="C2888" s="295">
        <v>0.60056449999999995</v>
      </c>
      <c r="D2888" s="295"/>
    </row>
    <row r="2889" spans="1:4" x14ac:dyDescent="0.2">
      <c r="A2889" s="295">
        <v>0.39735549999999997</v>
      </c>
      <c r="B2889" s="295"/>
      <c r="C2889" s="295">
        <v>0.60053780000000001</v>
      </c>
      <c r="D2889" s="295"/>
    </row>
    <row r="2890" spans="1:4" x14ac:dyDescent="0.2">
      <c r="A2890" s="295">
        <v>0.397314</v>
      </c>
      <c r="B2890" s="295"/>
      <c r="C2890" s="295">
        <v>0.60048400000000002</v>
      </c>
      <c r="D2890" s="295"/>
    </row>
    <row r="2891" spans="1:4" x14ac:dyDescent="0.2">
      <c r="A2891" s="295">
        <v>0.397314</v>
      </c>
      <c r="B2891" s="295"/>
      <c r="C2891" s="295">
        <v>0.60043380000000002</v>
      </c>
      <c r="D2891" s="295"/>
    </row>
    <row r="2892" spans="1:4" x14ac:dyDescent="0.2">
      <c r="A2892" s="295">
        <v>0.397314</v>
      </c>
      <c r="B2892" s="295"/>
      <c r="C2892" s="295">
        <v>0.60037830000000003</v>
      </c>
      <c r="D2892" s="295"/>
    </row>
    <row r="2893" spans="1:4" x14ac:dyDescent="0.2">
      <c r="A2893" s="295">
        <v>0.39726339999999999</v>
      </c>
      <c r="B2893" s="295"/>
      <c r="C2893" s="295">
        <v>0.60035269999999996</v>
      </c>
      <c r="D2893" s="295"/>
    </row>
    <row r="2894" spans="1:4" x14ac:dyDescent="0.2">
      <c r="A2894" s="295">
        <v>0.3972502</v>
      </c>
      <c r="B2894" s="295"/>
      <c r="C2894" s="295">
        <v>0.60032859999999999</v>
      </c>
      <c r="D2894" s="295"/>
    </row>
    <row r="2895" spans="1:4" x14ac:dyDescent="0.2">
      <c r="A2895" s="295">
        <v>0.39723510000000001</v>
      </c>
      <c r="B2895" s="295"/>
      <c r="C2895" s="295">
        <v>0.60024109999999997</v>
      </c>
      <c r="D2895" s="295"/>
    </row>
    <row r="2896" spans="1:4" x14ac:dyDescent="0.2">
      <c r="A2896" s="295">
        <v>0.39720830000000001</v>
      </c>
      <c r="B2896" s="295"/>
      <c r="C2896" s="295">
        <v>0.60018760000000004</v>
      </c>
      <c r="D2896" s="295"/>
    </row>
    <row r="2897" spans="1:4" x14ac:dyDescent="0.2">
      <c r="A2897" s="295">
        <v>0.39716990000000002</v>
      </c>
      <c r="B2897" s="295"/>
      <c r="C2897" s="295">
        <v>0.60014880000000004</v>
      </c>
      <c r="D2897" s="295"/>
    </row>
    <row r="2898" spans="1:4" x14ac:dyDescent="0.2">
      <c r="A2898" s="295">
        <v>0.397142</v>
      </c>
      <c r="B2898" s="295"/>
      <c r="C2898" s="295">
        <v>0.60005850000000005</v>
      </c>
      <c r="D2898" s="295"/>
    </row>
    <row r="2899" spans="1:4" x14ac:dyDescent="0.2">
      <c r="A2899" s="295">
        <v>0.39711619999999997</v>
      </c>
      <c r="B2899" s="295"/>
      <c r="C2899" s="295">
        <v>0.59999179999999996</v>
      </c>
      <c r="D2899" s="295"/>
    </row>
    <row r="2900" spans="1:4" x14ac:dyDescent="0.2">
      <c r="A2900" s="295">
        <v>0.39709139999999998</v>
      </c>
      <c r="B2900" s="295"/>
      <c r="C2900" s="295">
        <v>0.59993549999999995</v>
      </c>
      <c r="D2900" s="295"/>
    </row>
    <row r="2901" spans="1:4" x14ac:dyDescent="0.2">
      <c r="A2901" s="295">
        <v>0.3970495</v>
      </c>
      <c r="B2901" s="295"/>
      <c r="C2901" s="295">
        <v>0.59990969999999999</v>
      </c>
      <c r="D2901" s="295"/>
    </row>
    <row r="2902" spans="1:4" x14ac:dyDescent="0.2">
      <c r="A2902" s="295">
        <v>0.39702409999999999</v>
      </c>
      <c r="B2902" s="295"/>
      <c r="C2902" s="295">
        <v>0.59988430000000004</v>
      </c>
      <c r="D2902" s="295"/>
    </row>
    <row r="2903" spans="1:4" x14ac:dyDescent="0.2">
      <c r="A2903" s="295">
        <v>0.3969973</v>
      </c>
      <c r="B2903" s="295"/>
      <c r="C2903" s="295">
        <v>0.59981810000000002</v>
      </c>
      <c r="D2903" s="295"/>
    </row>
    <row r="2904" spans="1:4" x14ac:dyDescent="0.2">
      <c r="A2904" s="295">
        <v>0.39694420000000002</v>
      </c>
      <c r="B2904" s="295"/>
      <c r="C2904" s="295">
        <v>0.59979400000000005</v>
      </c>
      <c r="D2904" s="295"/>
    </row>
    <row r="2905" spans="1:4" x14ac:dyDescent="0.2">
      <c r="A2905" s="295">
        <v>0.39691949999999998</v>
      </c>
      <c r="B2905" s="295"/>
      <c r="C2905" s="295">
        <v>0.5997401</v>
      </c>
      <c r="D2905" s="295"/>
    </row>
    <row r="2906" spans="1:4" x14ac:dyDescent="0.2">
      <c r="A2906" s="295">
        <v>0.39689229999999998</v>
      </c>
      <c r="B2906" s="295"/>
      <c r="C2906" s="295">
        <v>0.59968860000000002</v>
      </c>
      <c r="D2906" s="295"/>
    </row>
    <row r="2907" spans="1:4" x14ac:dyDescent="0.2">
      <c r="A2907" s="295">
        <v>0.3968682</v>
      </c>
      <c r="B2907" s="295"/>
      <c r="C2907" s="295">
        <v>0.59966030000000003</v>
      </c>
      <c r="D2907" s="295"/>
    </row>
    <row r="2908" spans="1:4" x14ac:dyDescent="0.2">
      <c r="A2908" s="295">
        <v>0.39685310000000001</v>
      </c>
      <c r="B2908" s="295"/>
      <c r="C2908" s="295">
        <v>0.59956810000000005</v>
      </c>
      <c r="D2908" s="295"/>
    </row>
    <row r="2909" spans="1:4" x14ac:dyDescent="0.2">
      <c r="A2909" s="295">
        <v>0.39682630000000002</v>
      </c>
      <c r="B2909" s="295"/>
      <c r="C2909" s="295">
        <v>0.59951319999999997</v>
      </c>
      <c r="D2909" s="295"/>
    </row>
    <row r="2910" spans="1:4" x14ac:dyDescent="0.2">
      <c r="A2910" s="295">
        <v>0.39678639999999998</v>
      </c>
      <c r="B2910" s="295"/>
      <c r="C2910" s="295">
        <v>0.59948610000000002</v>
      </c>
      <c r="D2910" s="295"/>
    </row>
    <row r="2911" spans="1:4" x14ac:dyDescent="0.2">
      <c r="A2911" s="295">
        <v>0.39677119999999999</v>
      </c>
      <c r="B2911" s="295"/>
      <c r="C2911" s="295">
        <v>0.59945950000000003</v>
      </c>
      <c r="D2911" s="295"/>
    </row>
    <row r="2912" spans="1:4" x14ac:dyDescent="0.2">
      <c r="A2912" s="295">
        <v>0.39674330000000002</v>
      </c>
      <c r="B2912" s="295"/>
      <c r="C2912" s="295">
        <v>0.5994448</v>
      </c>
      <c r="D2912" s="295"/>
    </row>
    <row r="2913" spans="1:4" x14ac:dyDescent="0.2">
      <c r="A2913" s="295">
        <v>0.39671820000000002</v>
      </c>
      <c r="B2913" s="295"/>
      <c r="C2913" s="295">
        <v>0.59935510000000003</v>
      </c>
      <c r="D2913" s="295"/>
    </row>
    <row r="2914" spans="1:4" x14ac:dyDescent="0.2">
      <c r="A2914" s="295">
        <v>0.3966903</v>
      </c>
      <c r="B2914" s="295"/>
      <c r="C2914" s="295">
        <v>0.59929969999999999</v>
      </c>
      <c r="D2914" s="295"/>
    </row>
    <row r="2915" spans="1:4" x14ac:dyDescent="0.2">
      <c r="A2915" s="295">
        <v>0.3966615</v>
      </c>
      <c r="B2915" s="295"/>
      <c r="C2915" s="295">
        <v>0.59921179999999996</v>
      </c>
      <c r="D2915" s="295"/>
    </row>
    <row r="2916" spans="1:4" x14ac:dyDescent="0.2">
      <c r="A2916" s="295">
        <v>0.39663670000000001</v>
      </c>
      <c r="B2916" s="295"/>
      <c r="C2916" s="295">
        <v>0.5991417</v>
      </c>
      <c r="D2916" s="295"/>
    </row>
    <row r="2917" spans="1:4" x14ac:dyDescent="0.2">
      <c r="A2917" s="295">
        <v>0.3965957</v>
      </c>
      <c r="B2917" s="295"/>
      <c r="C2917" s="295">
        <v>0.59911460000000005</v>
      </c>
      <c r="D2917" s="295"/>
    </row>
    <row r="2918" spans="1:4" x14ac:dyDescent="0.2">
      <c r="A2918" s="295">
        <v>0.39658300000000002</v>
      </c>
      <c r="B2918" s="295"/>
      <c r="C2918" s="295">
        <v>0.59896899999999997</v>
      </c>
      <c r="D2918" s="295"/>
    </row>
    <row r="2919" spans="1:4" x14ac:dyDescent="0.2">
      <c r="A2919" s="295">
        <v>0.39655899999999999</v>
      </c>
      <c r="B2919" s="295"/>
      <c r="C2919" s="295">
        <v>0.59896899999999997</v>
      </c>
      <c r="D2919" s="295"/>
    </row>
    <row r="2920" spans="1:4" x14ac:dyDescent="0.2">
      <c r="A2920" s="295">
        <v>0.39655899999999999</v>
      </c>
      <c r="B2920" s="295"/>
      <c r="C2920" s="295">
        <v>0.59890560000000004</v>
      </c>
      <c r="D2920" s="295"/>
    </row>
    <row r="2921" spans="1:4" x14ac:dyDescent="0.2">
      <c r="A2921" s="295">
        <v>0.39649119999999999</v>
      </c>
      <c r="B2921" s="295"/>
      <c r="C2921" s="295">
        <v>0.59887760000000001</v>
      </c>
      <c r="D2921" s="295"/>
    </row>
    <row r="2922" spans="1:4" x14ac:dyDescent="0.2">
      <c r="A2922" s="295">
        <v>0.39649119999999999</v>
      </c>
      <c r="B2922" s="295"/>
      <c r="C2922" s="295">
        <v>0.59884130000000002</v>
      </c>
      <c r="D2922" s="295"/>
    </row>
    <row r="2923" spans="1:4" x14ac:dyDescent="0.2">
      <c r="A2923" s="295">
        <v>0.39646330000000002</v>
      </c>
      <c r="B2923" s="295"/>
      <c r="C2923" s="295">
        <v>0.59882789999999997</v>
      </c>
      <c r="D2923" s="295"/>
    </row>
    <row r="2924" spans="1:4" x14ac:dyDescent="0.2">
      <c r="A2924" s="295">
        <v>0.39642579999999999</v>
      </c>
      <c r="B2924" s="295"/>
      <c r="C2924" s="295">
        <v>0.59878750000000003</v>
      </c>
      <c r="D2924" s="295"/>
    </row>
    <row r="2925" spans="1:4" x14ac:dyDescent="0.2">
      <c r="A2925" s="295">
        <v>0.39641379999999998</v>
      </c>
      <c r="B2925" s="295"/>
      <c r="C2925" s="295">
        <v>0.59873480000000001</v>
      </c>
      <c r="D2925" s="295"/>
    </row>
    <row r="2926" spans="1:4" x14ac:dyDescent="0.2">
      <c r="A2926" s="295">
        <v>0.39641379999999998</v>
      </c>
      <c r="B2926" s="295"/>
      <c r="C2926" s="295">
        <v>0.59872150000000002</v>
      </c>
      <c r="D2926" s="295"/>
    </row>
    <row r="2927" spans="1:4" x14ac:dyDescent="0.2">
      <c r="A2927" s="295">
        <v>0.39637280000000003</v>
      </c>
      <c r="B2927" s="295"/>
      <c r="C2927" s="295">
        <v>0.59861529999999996</v>
      </c>
      <c r="D2927" s="295"/>
    </row>
    <row r="2928" spans="1:4" x14ac:dyDescent="0.2">
      <c r="A2928" s="295">
        <v>0.39634639999999999</v>
      </c>
      <c r="B2928" s="295"/>
      <c r="C2928" s="295">
        <v>0.59859119999999999</v>
      </c>
      <c r="D2928" s="295"/>
    </row>
    <row r="2929" spans="1:4" x14ac:dyDescent="0.2">
      <c r="A2929" s="295">
        <v>0.39631919999999998</v>
      </c>
      <c r="B2929" s="295"/>
      <c r="C2929" s="295">
        <v>0.59856690000000001</v>
      </c>
      <c r="D2929" s="295"/>
    </row>
    <row r="2930" spans="1:4" x14ac:dyDescent="0.2">
      <c r="A2930" s="295">
        <v>0.39629239999999999</v>
      </c>
      <c r="B2930" s="295"/>
      <c r="C2930" s="295">
        <v>0.59849969999999997</v>
      </c>
      <c r="D2930" s="295"/>
    </row>
    <row r="2931" spans="1:4" x14ac:dyDescent="0.2">
      <c r="A2931" s="295">
        <v>0.39626679999999997</v>
      </c>
      <c r="B2931" s="295"/>
      <c r="C2931" s="295">
        <v>0.59843610000000003</v>
      </c>
      <c r="D2931" s="295"/>
    </row>
    <row r="2932" spans="1:4" x14ac:dyDescent="0.2">
      <c r="A2932" s="295">
        <v>0.39623960000000003</v>
      </c>
      <c r="B2932" s="295"/>
      <c r="C2932" s="295">
        <v>0.59841029999999995</v>
      </c>
      <c r="D2932" s="295"/>
    </row>
    <row r="2933" spans="1:4" x14ac:dyDescent="0.2">
      <c r="A2933" s="295">
        <v>0.39618490000000001</v>
      </c>
      <c r="B2933" s="295"/>
      <c r="C2933" s="295">
        <v>0.59838239999999998</v>
      </c>
      <c r="D2933" s="295"/>
    </row>
    <row r="2934" spans="1:4" x14ac:dyDescent="0.2">
      <c r="A2934" s="295">
        <v>0.39614539999999998</v>
      </c>
      <c r="B2934" s="295"/>
      <c r="C2934" s="295">
        <v>0.59834330000000002</v>
      </c>
      <c r="D2934" s="295"/>
    </row>
    <row r="2935" spans="1:4" x14ac:dyDescent="0.2">
      <c r="A2935" s="295">
        <v>0.39610820000000002</v>
      </c>
      <c r="B2935" s="295"/>
      <c r="C2935" s="295">
        <v>0.59833119999999995</v>
      </c>
      <c r="D2935" s="295"/>
    </row>
    <row r="2936" spans="1:4" x14ac:dyDescent="0.2">
      <c r="A2936" s="295">
        <v>0.39606570000000002</v>
      </c>
      <c r="B2936" s="295"/>
      <c r="C2936" s="295">
        <v>0.59829209999999999</v>
      </c>
      <c r="D2936" s="295"/>
    </row>
    <row r="2937" spans="1:4" x14ac:dyDescent="0.2">
      <c r="A2937" s="295">
        <v>0.39605299999999999</v>
      </c>
      <c r="B2937" s="295"/>
      <c r="C2937" s="295">
        <v>0.59827739999999996</v>
      </c>
      <c r="D2937" s="295"/>
    </row>
    <row r="2938" spans="1:4" x14ac:dyDescent="0.2">
      <c r="A2938" s="295">
        <v>0.39600000000000002</v>
      </c>
      <c r="B2938" s="295"/>
      <c r="C2938" s="295">
        <v>0.5982016</v>
      </c>
      <c r="D2938" s="295"/>
    </row>
    <row r="2939" spans="1:4" x14ac:dyDescent="0.2">
      <c r="A2939" s="295">
        <v>0.39597169999999998</v>
      </c>
      <c r="B2939" s="295"/>
      <c r="C2939" s="295">
        <v>0.59817560000000003</v>
      </c>
      <c r="D2939" s="295"/>
    </row>
    <row r="2940" spans="1:4" x14ac:dyDescent="0.2">
      <c r="A2940" s="295">
        <v>0.39597169999999998</v>
      </c>
      <c r="B2940" s="295"/>
      <c r="C2940" s="295">
        <v>0.59809590000000001</v>
      </c>
      <c r="D2940" s="295"/>
    </row>
    <row r="2941" spans="1:4" x14ac:dyDescent="0.2">
      <c r="A2941" s="295">
        <v>0.39591500000000002</v>
      </c>
      <c r="B2941" s="295"/>
      <c r="C2941" s="295">
        <v>0.59806789999999999</v>
      </c>
      <c r="D2941" s="295"/>
    </row>
    <row r="2942" spans="1:4" x14ac:dyDescent="0.2">
      <c r="A2942" s="295">
        <v>0.3958892</v>
      </c>
      <c r="B2942" s="295"/>
      <c r="C2942" s="295">
        <v>0.59801559999999998</v>
      </c>
      <c r="D2942" s="295"/>
    </row>
    <row r="2943" spans="1:4" x14ac:dyDescent="0.2">
      <c r="A2943" s="295">
        <v>0.39586090000000002</v>
      </c>
      <c r="B2943" s="295"/>
      <c r="C2943" s="295">
        <v>0.59800330000000002</v>
      </c>
      <c r="D2943" s="295"/>
    </row>
    <row r="2944" spans="1:4" x14ac:dyDescent="0.2">
      <c r="A2944" s="295">
        <v>0.39583449999999998</v>
      </c>
      <c r="B2944" s="295"/>
      <c r="C2944" s="295">
        <v>0.59795089999999995</v>
      </c>
      <c r="D2944" s="295"/>
    </row>
    <row r="2945" spans="1:4" x14ac:dyDescent="0.2">
      <c r="A2945" s="295">
        <v>0.39583449999999998</v>
      </c>
      <c r="B2945" s="295"/>
      <c r="C2945" s="295">
        <v>0.5979004</v>
      </c>
      <c r="D2945" s="295"/>
    </row>
    <row r="2946" spans="1:4" x14ac:dyDescent="0.2">
      <c r="A2946" s="295">
        <v>0.39577980000000001</v>
      </c>
      <c r="B2946" s="295"/>
      <c r="C2946" s="295">
        <v>0.59784899999999996</v>
      </c>
      <c r="D2946" s="295"/>
    </row>
    <row r="2947" spans="1:4" x14ac:dyDescent="0.2">
      <c r="A2947" s="295">
        <v>0.3957678</v>
      </c>
      <c r="B2947" s="295"/>
      <c r="C2947" s="295">
        <v>0.59781030000000002</v>
      </c>
      <c r="D2947" s="295"/>
    </row>
    <row r="2948" spans="1:4" x14ac:dyDescent="0.2">
      <c r="A2948" s="295">
        <v>0.39575510000000003</v>
      </c>
      <c r="B2948" s="295"/>
      <c r="C2948" s="295">
        <v>0.59773480000000001</v>
      </c>
      <c r="D2948" s="295"/>
    </row>
    <row r="2949" spans="1:4" x14ac:dyDescent="0.2">
      <c r="A2949" s="295">
        <v>0.39574239999999999</v>
      </c>
      <c r="B2949" s="295"/>
      <c r="C2949" s="295">
        <v>0.59771050000000003</v>
      </c>
      <c r="D2949" s="295"/>
    </row>
    <row r="2950" spans="1:4" x14ac:dyDescent="0.2">
      <c r="A2950" s="295">
        <v>0.39567730000000001</v>
      </c>
      <c r="B2950" s="295"/>
      <c r="C2950" s="295">
        <v>0.59763100000000002</v>
      </c>
      <c r="D2950" s="295"/>
    </row>
    <row r="2951" spans="1:4" x14ac:dyDescent="0.2">
      <c r="A2951" s="295">
        <v>0.39567730000000001</v>
      </c>
      <c r="B2951" s="295"/>
      <c r="C2951" s="295">
        <v>0.59758089999999997</v>
      </c>
      <c r="D2951" s="295"/>
    </row>
    <row r="2952" spans="1:4" x14ac:dyDescent="0.2">
      <c r="A2952" s="295">
        <v>0.39562269999999999</v>
      </c>
      <c r="B2952" s="295"/>
      <c r="C2952" s="295">
        <v>0.5975298</v>
      </c>
      <c r="D2952" s="295"/>
    </row>
    <row r="2953" spans="1:4" x14ac:dyDescent="0.2">
      <c r="A2953" s="295">
        <v>0.39560990000000001</v>
      </c>
      <c r="B2953" s="295"/>
      <c r="C2953" s="295">
        <v>0.59747620000000001</v>
      </c>
      <c r="D2953" s="295"/>
    </row>
    <row r="2954" spans="1:4" x14ac:dyDescent="0.2">
      <c r="A2954" s="295">
        <v>0.3955979</v>
      </c>
      <c r="B2954" s="295"/>
      <c r="C2954" s="295">
        <v>0.59743749999999995</v>
      </c>
      <c r="D2954" s="295"/>
    </row>
    <row r="2955" spans="1:4" x14ac:dyDescent="0.2">
      <c r="A2955" s="295">
        <v>0.39556019999999997</v>
      </c>
      <c r="B2955" s="295"/>
      <c r="C2955" s="295">
        <v>0.59740910000000003</v>
      </c>
      <c r="D2955" s="295"/>
    </row>
    <row r="2956" spans="1:4" x14ac:dyDescent="0.2">
      <c r="A2956" s="295">
        <v>0.39551920000000002</v>
      </c>
      <c r="B2956" s="295"/>
      <c r="C2956" s="295">
        <v>0.59735939999999998</v>
      </c>
      <c r="D2956" s="295"/>
    </row>
    <row r="2957" spans="1:4" x14ac:dyDescent="0.2">
      <c r="A2957" s="295">
        <v>0.39551920000000002</v>
      </c>
      <c r="B2957" s="295"/>
      <c r="C2957" s="295">
        <v>0.59732160000000001</v>
      </c>
      <c r="D2957" s="295"/>
    </row>
    <row r="2958" spans="1:4" x14ac:dyDescent="0.2">
      <c r="A2958" s="295">
        <v>0.39550600000000002</v>
      </c>
      <c r="B2958" s="295"/>
      <c r="C2958" s="295">
        <v>0.59727019999999997</v>
      </c>
      <c r="D2958" s="295"/>
    </row>
    <row r="2959" spans="1:4" x14ac:dyDescent="0.2">
      <c r="A2959" s="295">
        <v>0.39549089999999998</v>
      </c>
      <c r="B2959" s="295"/>
      <c r="C2959" s="295">
        <v>0.59723000000000004</v>
      </c>
      <c r="D2959" s="295"/>
    </row>
    <row r="2960" spans="1:4" x14ac:dyDescent="0.2">
      <c r="A2960" s="295">
        <v>0.39545249999999998</v>
      </c>
      <c r="B2960" s="295"/>
      <c r="C2960" s="295">
        <v>0.59719199999999995</v>
      </c>
      <c r="D2960" s="295"/>
    </row>
    <row r="2961" spans="1:4" x14ac:dyDescent="0.2">
      <c r="A2961" s="295">
        <v>0.39544040000000003</v>
      </c>
      <c r="B2961" s="295"/>
      <c r="C2961" s="295">
        <v>0.59708490000000003</v>
      </c>
      <c r="D2961" s="295"/>
    </row>
    <row r="2962" spans="1:4" x14ac:dyDescent="0.2">
      <c r="A2962" s="295">
        <v>0.39540370000000002</v>
      </c>
      <c r="B2962" s="295"/>
      <c r="C2962" s="295">
        <v>0.59707259999999995</v>
      </c>
      <c r="D2962" s="295"/>
    </row>
    <row r="2963" spans="1:4" x14ac:dyDescent="0.2">
      <c r="A2963" s="295">
        <v>0.39536209999999999</v>
      </c>
      <c r="B2963" s="295"/>
      <c r="C2963" s="295">
        <v>0.59701890000000002</v>
      </c>
      <c r="D2963" s="295"/>
    </row>
    <row r="2964" spans="1:4" x14ac:dyDescent="0.2">
      <c r="A2964" s="295">
        <v>0.39534900000000001</v>
      </c>
      <c r="B2964" s="295"/>
      <c r="C2964" s="295">
        <v>0.59701269999999995</v>
      </c>
      <c r="D2964" s="295"/>
    </row>
    <row r="2965" spans="1:4" x14ac:dyDescent="0.2">
      <c r="A2965" s="295">
        <v>0.3953082</v>
      </c>
      <c r="B2965" s="295"/>
      <c r="C2965" s="295">
        <v>0.59695379999999998</v>
      </c>
      <c r="D2965" s="295"/>
    </row>
    <row r="2966" spans="1:4" x14ac:dyDescent="0.2">
      <c r="A2966" s="295">
        <v>0.39529550000000002</v>
      </c>
      <c r="B2966" s="295"/>
      <c r="C2966" s="295">
        <v>0.59689740000000002</v>
      </c>
      <c r="D2966" s="295"/>
    </row>
    <row r="2967" spans="1:4" x14ac:dyDescent="0.2">
      <c r="A2967" s="295">
        <v>0.39528340000000001</v>
      </c>
      <c r="B2967" s="295"/>
      <c r="C2967" s="295">
        <v>0.59681669999999998</v>
      </c>
      <c r="D2967" s="295"/>
    </row>
    <row r="2968" spans="1:4" x14ac:dyDescent="0.2">
      <c r="A2968" s="295">
        <v>0.39528340000000001</v>
      </c>
      <c r="B2968" s="295"/>
      <c r="C2968" s="295">
        <v>0.59676680000000004</v>
      </c>
      <c r="D2968" s="295"/>
    </row>
    <row r="2969" spans="1:4" x14ac:dyDescent="0.2">
      <c r="A2969" s="295">
        <v>0.39522879999999999</v>
      </c>
      <c r="B2969" s="295"/>
      <c r="C2969" s="295">
        <v>0.59672639999999999</v>
      </c>
      <c r="D2969" s="295"/>
    </row>
    <row r="2970" spans="1:4" x14ac:dyDescent="0.2">
      <c r="A2970" s="295">
        <v>0.39519090000000001</v>
      </c>
      <c r="B2970" s="295"/>
      <c r="C2970" s="295">
        <v>0.59666070000000004</v>
      </c>
      <c r="D2970" s="295"/>
    </row>
    <row r="2971" spans="1:4" x14ac:dyDescent="0.2">
      <c r="A2971" s="295">
        <v>0.39517720000000001</v>
      </c>
      <c r="B2971" s="295"/>
      <c r="C2971" s="295">
        <v>0.59660590000000002</v>
      </c>
      <c r="D2971" s="295"/>
    </row>
    <row r="2972" spans="1:4" x14ac:dyDescent="0.2">
      <c r="A2972" s="295">
        <v>0.39516210000000002</v>
      </c>
      <c r="B2972" s="295"/>
      <c r="C2972" s="295">
        <v>0.59656690000000001</v>
      </c>
      <c r="D2972" s="295"/>
    </row>
    <row r="2973" spans="1:4" x14ac:dyDescent="0.2">
      <c r="A2973" s="295">
        <v>0.39513419999999999</v>
      </c>
      <c r="B2973" s="295"/>
      <c r="C2973" s="295">
        <v>0.59651449999999995</v>
      </c>
      <c r="D2973" s="295"/>
    </row>
    <row r="2974" spans="1:4" x14ac:dyDescent="0.2">
      <c r="A2974" s="295">
        <v>0.39509339999999998</v>
      </c>
      <c r="B2974" s="295"/>
      <c r="C2974" s="295">
        <v>0.59641089999999997</v>
      </c>
      <c r="D2974" s="295"/>
    </row>
    <row r="2975" spans="1:4" x14ac:dyDescent="0.2">
      <c r="A2975" s="295">
        <v>0.3950671</v>
      </c>
      <c r="B2975" s="295"/>
      <c r="C2975" s="295">
        <v>0.59630090000000002</v>
      </c>
      <c r="D2975" s="295"/>
    </row>
    <row r="2976" spans="1:4" x14ac:dyDescent="0.2">
      <c r="A2976" s="295">
        <v>0.3950265</v>
      </c>
      <c r="B2976" s="295"/>
      <c r="C2976" s="295">
        <v>0.59624699999999997</v>
      </c>
      <c r="D2976" s="295"/>
    </row>
    <row r="2977" spans="1:4" x14ac:dyDescent="0.2">
      <c r="A2977" s="295">
        <v>0.3950128</v>
      </c>
      <c r="B2977" s="295"/>
      <c r="C2977" s="295">
        <v>0.59619730000000004</v>
      </c>
      <c r="D2977" s="295"/>
    </row>
    <row r="2978" spans="1:4" x14ac:dyDescent="0.2">
      <c r="A2978" s="295">
        <v>0.39498810000000001</v>
      </c>
      <c r="B2978" s="295"/>
      <c r="C2978" s="295">
        <v>0.5961689</v>
      </c>
      <c r="D2978" s="295"/>
    </row>
    <row r="2979" spans="1:4" x14ac:dyDescent="0.2">
      <c r="A2979" s="295">
        <v>0.39496170000000003</v>
      </c>
      <c r="B2979" s="295"/>
      <c r="C2979" s="295">
        <v>0.59610289999999999</v>
      </c>
      <c r="D2979" s="295"/>
    </row>
    <row r="2980" spans="1:4" x14ac:dyDescent="0.2">
      <c r="A2980" s="295">
        <v>0.39493660000000003</v>
      </c>
      <c r="B2980" s="295"/>
      <c r="C2980" s="295">
        <v>0.59605129999999995</v>
      </c>
      <c r="D2980" s="295"/>
    </row>
    <row r="2981" spans="1:4" x14ac:dyDescent="0.2">
      <c r="A2981" s="295">
        <v>0.39493650000000002</v>
      </c>
      <c r="B2981" s="295"/>
      <c r="C2981" s="295">
        <v>0.59598549999999995</v>
      </c>
      <c r="D2981" s="295"/>
    </row>
    <row r="2982" spans="1:4" x14ac:dyDescent="0.2">
      <c r="A2982" s="295">
        <v>0.39488190000000001</v>
      </c>
      <c r="B2982" s="295"/>
      <c r="C2982" s="295">
        <v>0.59594749999999996</v>
      </c>
      <c r="D2982" s="295"/>
    </row>
    <row r="2983" spans="1:4" x14ac:dyDescent="0.2">
      <c r="A2983" s="295">
        <v>0.39484399999999997</v>
      </c>
      <c r="B2983" s="295"/>
      <c r="C2983" s="295">
        <v>0.59593549999999995</v>
      </c>
      <c r="D2983" s="295"/>
    </row>
    <row r="2984" spans="1:4" x14ac:dyDescent="0.2">
      <c r="A2984" s="295">
        <v>0.39481680000000002</v>
      </c>
      <c r="B2984" s="295"/>
      <c r="C2984" s="295">
        <v>0.59588580000000002</v>
      </c>
      <c r="D2984" s="295"/>
    </row>
    <row r="2985" spans="1:4" x14ac:dyDescent="0.2">
      <c r="A2985" s="295">
        <v>0.39481680000000002</v>
      </c>
      <c r="B2985" s="295"/>
      <c r="C2985" s="295">
        <v>0.59586039999999996</v>
      </c>
      <c r="D2985" s="295"/>
    </row>
    <row r="2986" spans="1:4" x14ac:dyDescent="0.2">
      <c r="A2986" s="295">
        <v>0.39476529999999999</v>
      </c>
      <c r="B2986" s="295"/>
      <c r="C2986" s="295">
        <v>0.59579289999999996</v>
      </c>
      <c r="D2986" s="295"/>
    </row>
    <row r="2987" spans="1:4" x14ac:dyDescent="0.2">
      <c r="A2987" s="295">
        <v>0.39474049999999999</v>
      </c>
      <c r="B2987" s="295"/>
      <c r="C2987" s="295">
        <v>0.5957673</v>
      </c>
      <c r="D2987" s="295"/>
    </row>
    <row r="2988" spans="1:4" x14ac:dyDescent="0.2">
      <c r="A2988" s="295">
        <v>0.39469710000000002</v>
      </c>
      <c r="B2988" s="295"/>
      <c r="C2988" s="295">
        <v>0.59566759999999996</v>
      </c>
      <c r="D2988" s="295"/>
    </row>
    <row r="2989" spans="1:4" x14ac:dyDescent="0.2">
      <c r="A2989" s="295">
        <v>0.39467069999999999</v>
      </c>
      <c r="B2989" s="295"/>
      <c r="C2989" s="295">
        <v>0.59563120000000003</v>
      </c>
      <c r="D2989" s="295"/>
    </row>
    <row r="2990" spans="1:4" x14ac:dyDescent="0.2">
      <c r="A2990" s="295">
        <v>0.39464389999999999</v>
      </c>
      <c r="B2990" s="295"/>
      <c r="C2990" s="295">
        <v>0.5955532</v>
      </c>
      <c r="D2990" s="295"/>
    </row>
    <row r="2991" spans="1:4" x14ac:dyDescent="0.2">
      <c r="A2991" s="295">
        <v>0.39460709999999999</v>
      </c>
      <c r="B2991" s="295"/>
      <c r="C2991" s="295">
        <v>0.59551149999999997</v>
      </c>
      <c r="D2991" s="295"/>
    </row>
    <row r="2992" spans="1:4" x14ac:dyDescent="0.2">
      <c r="A2992" s="295">
        <v>0.394592</v>
      </c>
      <c r="B2992" s="295"/>
      <c r="C2992" s="295">
        <v>0.59548480000000004</v>
      </c>
      <c r="D2992" s="295"/>
    </row>
    <row r="2993" spans="1:4" x14ac:dyDescent="0.2">
      <c r="A2993" s="295">
        <v>0.39455210000000002</v>
      </c>
      <c r="B2993" s="295"/>
      <c r="C2993" s="295">
        <v>0.5954334</v>
      </c>
      <c r="D2993" s="295"/>
    </row>
    <row r="2994" spans="1:4" x14ac:dyDescent="0.2">
      <c r="A2994" s="295">
        <v>0.39452579999999998</v>
      </c>
      <c r="B2994" s="295"/>
      <c r="C2994" s="295">
        <v>0.5953908</v>
      </c>
      <c r="D2994" s="295"/>
    </row>
    <row r="2995" spans="1:4" x14ac:dyDescent="0.2">
      <c r="A2995" s="295">
        <v>0.3944995</v>
      </c>
      <c r="B2995" s="295"/>
      <c r="C2995" s="295">
        <v>0.59536389999999995</v>
      </c>
      <c r="D2995" s="295"/>
    </row>
    <row r="2996" spans="1:4" x14ac:dyDescent="0.2">
      <c r="A2996" s="295">
        <v>0.39448739999999999</v>
      </c>
      <c r="B2996" s="295"/>
      <c r="C2996" s="295">
        <v>0.59533959999999997</v>
      </c>
      <c r="D2996" s="295"/>
    </row>
    <row r="2997" spans="1:4" x14ac:dyDescent="0.2">
      <c r="A2997" s="295">
        <v>0.3944743</v>
      </c>
      <c r="B2997" s="295"/>
      <c r="C2997" s="295">
        <v>0.59526179999999995</v>
      </c>
      <c r="D2997" s="295"/>
    </row>
    <row r="2998" spans="1:4" x14ac:dyDescent="0.2">
      <c r="A2998" s="295">
        <v>0.39444859999999998</v>
      </c>
      <c r="B2998" s="295"/>
      <c r="C2998" s="295">
        <v>0.59519699999999998</v>
      </c>
      <c r="D2998" s="295"/>
    </row>
    <row r="2999" spans="1:4" x14ac:dyDescent="0.2">
      <c r="A2999" s="295">
        <v>0.39441979999999999</v>
      </c>
      <c r="B2999" s="295"/>
      <c r="C2999" s="295">
        <v>0.5951824</v>
      </c>
      <c r="D2999" s="295"/>
    </row>
    <row r="3000" spans="1:4" x14ac:dyDescent="0.2">
      <c r="A3000" s="295">
        <v>0.3944066</v>
      </c>
      <c r="B3000" s="295"/>
      <c r="C3000" s="295">
        <v>0.59514460000000002</v>
      </c>
      <c r="D3000" s="295"/>
    </row>
    <row r="3001" spans="1:4" x14ac:dyDescent="0.2">
      <c r="A3001" s="295">
        <v>0.39436359999999998</v>
      </c>
      <c r="B3001" s="295"/>
      <c r="C3001" s="295">
        <v>0.59512019999999999</v>
      </c>
      <c r="D3001" s="295"/>
    </row>
    <row r="3002" spans="1:4" x14ac:dyDescent="0.2">
      <c r="A3002" s="295">
        <v>0.39430969999999999</v>
      </c>
      <c r="B3002" s="295"/>
      <c r="C3002" s="295">
        <v>0.59505059999999999</v>
      </c>
      <c r="D3002" s="295"/>
    </row>
    <row r="3003" spans="1:4" x14ac:dyDescent="0.2">
      <c r="A3003" s="295">
        <v>0.39428079999999999</v>
      </c>
      <c r="B3003" s="295"/>
      <c r="C3003" s="295">
        <v>0.59499659999999999</v>
      </c>
      <c r="D3003" s="295"/>
    </row>
    <row r="3004" spans="1:4" x14ac:dyDescent="0.2">
      <c r="A3004" s="295">
        <v>0.39426810000000001</v>
      </c>
      <c r="B3004" s="295"/>
      <c r="C3004" s="295">
        <v>0.59495759999999998</v>
      </c>
      <c r="D3004" s="295"/>
    </row>
    <row r="3005" spans="1:4" x14ac:dyDescent="0.2">
      <c r="A3005" s="295">
        <v>0.39424300000000001</v>
      </c>
      <c r="B3005" s="295"/>
      <c r="C3005" s="295">
        <v>0.59490390000000004</v>
      </c>
      <c r="D3005" s="295"/>
    </row>
    <row r="3006" spans="1:4" x14ac:dyDescent="0.2">
      <c r="A3006" s="295">
        <v>0.39421509999999998</v>
      </c>
      <c r="B3006" s="295"/>
      <c r="C3006" s="295">
        <v>0.59484170000000003</v>
      </c>
      <c r="D3006" s="295"/>
    </row>
    <row r="3007" spans="1:4" x14ac:dyDescent="0.2">
      <c r="A3007" s="295">
        <v>0.39420309999999997</v>
      </c>
      <c r="B3007" s="295"/>
      <c r="C3007" s="295">
        <v>0.59480109999999997</v>
      </c>
      <c r="D3007" s="295"/>
    </row>
    <row r="3008" spans="1:4" x14ac:dyDescent="0.2">
      <c r="A3008" s="295">
        <v>0.39417429999999998</v>
      </c>
      <c r="B3008" s="295"/>
      <c r="C3008" s="295">
        <v>0.59471510000000005</v>
      </c>
      <c r="D3008" s="295"/>
    </row>
    <row r="3009" spans="1:4" x14ac:dyDescent="0.2">
      <c r="A3009" s="295">
        <v>0.394146</v>
      </c>
      <c r="B3009" s="295"/>
      <c r="C3009" s="295">
        <v>0.594665</v>
      </c>
      <c r="D3009" s="295"/>
    </row>
    <row r="3010" spans="1:4" x14ac:dyDescent="0.2">
      <c r="A3010" s="295">
        <v>0.39409509999999998</v>
      </c>
      <c r="B3010" s="295"/>
      <c r="C3010" s="295">
        <v>0.59463759999999999</v>
      </c>
      <c r="D3010" s="295"/>
    </row>
    <row r="3011" spans="1:4" x14ac:dyDescent="0.2">
      <c r="A3011" s="295">
        <v>0.3940572</v>
      </c>
      <c r="B3011" s="295"/>
      <c r="C3011" s="295">
        <v>0.59455860000000005</v>
      </c>
      <c r="D3011" s="295"/>
    </row>
    <row r="3012" spans="1:4" x14ac:dyDescent="0.2">
      <c r="A3012" s="295">
        <v>0.3940304</v>
      </c>
      <c r="B3012" s="295"/>
      <c r="C3012" s="295">
        <v>0.5945182</v>
      </c>
      <c r="D3012" s="295"/>
    </row>
    <row r="3013" spans="1:4" x14ac:dyDescent="0.2">
      <c r="A3013" s="295">
        <v>0.3940304</v>
      </c>
      <c r="B3013" s="295"/>
      <c r="C3013" s="295">
        <v>0.5944642</v>
      </c>
      <c r="D3013" s="295"/>
    </row>
    <row r="3014" spans="1:4" x14ac:dyDescent="0.2">
      <c r="A3014" s="295">
        <v>0.39399089999999998</v>
      </c>
      <c r="B3014" s="295"/>
      <c r="C3014" s="295">
        <v>0.59443970000000002</v>
      </c>
      <c r="D3014" s="295"/>
    </row>
    <row r="3015" spans="1:4" x14ac:dyDescent="0.2">
      <c r="A3015" s="295">
        <v>0.39396619999999999</v>
      </c>
      <c r="B3015" s="295"/>
      <c r="C3015" s="295">
        <v>0.59441560000000004</v>
      </c>
      <c r="D3015" s="295"/>
    </row>
    <row r="3016" spans="1:4" x14ac:dyDescent="0.2">
      <c r="A3016" s="295">
        <v>0.39393790000000001</v>
      </c>
      <c r="B3016" s="295"/>
      <c r="C3016" s="295">
        <v>0.59436060000000002</v>
      </c>
      <c r="D3016" s="295"/>
    </row>
    <row r="3017" spans="1:4" x14ac:dyDescent="0.2">
      <c r="A3017" s="295">
        <v>0.39388269999999997</v>
      </c>
      <c r="B3017" s="295"/>
      <c r="C3017" s="295">
        <v>0.59430570000000005</v>
      </c>
      <c r="D3017" s="295"/>
    </row>
    <row r="3018" spans="1:4" x14ac:dyDescent="0.2">
      <c r="A3018" s="295">
        <v>0.39386959999999999</v>
      </c>
      <c r="B3018" s="295"/>
      <c r="C3018" s="295">
        <v>0.594279</v>
      </c>
      <c r="D3018" s="295"/>
    </row>
    <row r="3019" spans="1:4" x14ac:dyDescent="0.2">
      <c r="A3019" s="295">
        <v>0.39386959999999999</v>
      </c>
      <c r="B3019" s="295"/>
      <c r="C3019" s="295">
        <v>0.59419750000000005</v>
      </c>
      <c r="D3019" s="295"/>
    </row>
    <row r="3020" spans="1:4" x14ac:dyDescent="0.2">
      <c r="A3020" s="295">
        <v>0.39384170000000002</v>
      </c>
      <c r="B3020" s="295"/>
      <c r="C3020" s="295">
        <v>0.59415680000000004</v>
      </c>
      <c r="D3020" s="295"/>
    </row>
    <row r="3021" spans="1:4" x14ac:dyDescent="0.2">
      <c r="A3021" s="295">
        <v>0.39375539999999998</v>
      </c>
      <c r="B3021" s="295"/>
      <c r="C3021" s="295">
        <v>0.59411729999999996</v>
      </c>
      <c r="D3021" s="295"/>
    </row>
    <row r="3022" spans="1:4" x14ac:dyDescent="0.2">
      <c r="A3022" s="295">
        <v>0.39371460000000003</v>
      </c>
      <c r="B3022" s="295"/>
      <c r="C3022" s="295">
        <v>0.59407840000000001</v>
      </c>
      <c r="D3022" s="295"/>
    </row>
    <row r="3023" spans="1:4" x14ac:dyDescent="0.2">
      <c r="A3023" s="295">
        <v>0.39371460000000003</v>
      </c>
      <c r="B3023" s="295"/>
      <c r="C3023" s="295">
        <v>0.59404060000000003</v>
      </c>
      <c r="D3023" s="295"/>
    </row>
    <row r="3024" spans="1:4" x14ac:dyDescent="0.2">
      <c r="A3024" s="295">
        <v>0.3936615</v>
      </c>
      <c r="B3024" s="295"/>
      <c r="C3024" s="295">
        <v>0.59398919999999999</v>
      </c>
      <c r="D3024" s="295"/>
    </row>
    <row r="3025" spans="1:4" x14ac:dyDescent="0.2">
      <c r="A3025" s="295">
        <v>0.39363579999999998</v>
      </c>
      <c r="B3025" s="295"/>
      <c r="C3025" s="295">
        <v>0.59397690000000003</v>
      </c>
      <c r="D3025" s="295"/>
    </row>
    <row r="3026" spans="1:4" x14ac:dyDescent="0.2">
      <c r="A3026" s="295">
        <v>0.3935959</v>
      </c>
      <c r="B3026" s="295"/>
      <c r="C3026" s="295">
        <v>0.59394990000000003</v>
      </c>
      <c r="D3026" s="295"/>
    </row>
    <row r="3027" spans="1:4" x14ac:dyDescent="0.2">
      <c r="A3027" s="295">
        <v>0.39358320000000002</v>
      </c>
      <c r="B3027" s="295"/>
      <c r="C3027" s="295">
        <v>0.59387460000000003</v>
      </c>
      <c r="D3027" s="295"/>
    </row>
    <row r="3028" spans="1:4" x14ac:dyDescent="0.2">
      <c r="A3028" s="295">
        <v>0.3935574</v>
      </c>
      <c r="B3028" s="295"/>
      <c r="C3028" s="295">
        <v>0.59383549999999996</v>
      </c>
      <c r="D3028" s="295"/>
    </row>
    <row r="3029" spans="1:4" x14ac:dyDescent="0.2">
      <c r="A3029" s="295">
        <v>0.39353169999999998</v>
      </c>
      <c r="B3029" s="295"/>
      <c r="C3029" s="295">
        <v>0.59379550000000003</v>
      </c>
      <c r="D3029" s="295"/>
    </row>
    <row r="3030" spans="1:4" x14ac:dyDescent="0.2">
      <c r="A3030" s="295">
        <v>0.39349339999999999</v>
      </c>
      <c r="B3030" s="295"/>
      <c r="C3030" s="295">
        <v>0.59372950000000002</v>
      </c>
      <c r="D3030" s="295"/>
    </row>
    <row r="3031" spans="1:4" x14ac:dyDescent="0.2">
      <c r="A3031" s="295">
        <v>0.39343719999999999</v>
      </c>
      <c r="B3031" s="295"/>
      <c r="C3031" s="295">
        <v>0.59372950000000002</v>
      </c>
      <c r="D3031" s="295"/>
    </row>
    <row r="3032" spans="1:4" x14ac:dyDescent="0.2">
      <c r="A3032" s="295">
        <v>0.39339570000000001</v>
      </c>
      <c r="B3032" s="295"/>
      <c r="C3032" s="295">
        <v>0.59368940000000003</v>
      </c>
      <c r="D3032" s="295"/>
    </row>
    <row r="3033" spans="1:4" x14ac:dyDescent="0.2">
      <c r="A3033" s="295">
        <v>0.39335819999999999</v>
      </c>
      <c r="B3033" s="295"/>
      <c r="C3033" s="295">
        <v>0.59365159999999995</v>
      </c>
      <c r="D3033" s="295"/>
    </row>
    <row r="3034" spans="1:4" x14ac:dyDescent="0.2">
      <c r="A3034" s="295">
        <v>0.3933451</v>
      </c>
      <c r="B3034" s="295"/>
      <c r="C3034" s="295">
        <v>0.59357309999999996</v>
      </c>
      <c r="D3034" s="295"/>
    </row>
    <row r="3035" spans="1:4" x14ac:dyDescent="0.2">
      <c r="A3035" s="295">
        <v>0.39330270000000001</v>
      </c>
      <c r="B3035" s="295"/>
      <c r="C3035" s="295">
        <v>0.59354640000000003</v>
      </c>
      <c r="D3035" s="295"/>
    </row>
    <row r="3036" spans="1:4" x14ac:dyDescent="0.2">
      <c r="A3036" s="295">
        <v>0.39322240000000003</v>
      </c>
      <c r="B3036" s="295"/>
      <c r="C3036" s="295">
        <v>0.59350820000000004</v>
      </c>
      <c r="D3036" s="295"/>
    </row>
    <row r="3037" spans="1:4" x14ac:dyDescent="0.2">
      <c r="A3037" s="295">
        <v>0.39322240000000003</v>
      </c>
      <c r="B3037" s="295"/>
      <c r="C3037" s="295">
        <v>0.59349479999999999</v>
      </c>
      <c r="D3037" s="295"/>
    </row>
    <row r="3038" spans="1:4" x14ac:dyDescent="0.2">
      <c r="A3038" s="295">
        <v>0.39319209999999999</v>
      </c>
      <c r="B3038" s="295"/>
      <c r="C3038" s="295">
        <v>0.59342899999999998</v>
      </c>
      <c r="D3038" s="295"/>
    </row>
    <row r="3039" spans="1:4" x14ac:dyDescent="0.2">
      <c r="A3039" s="295">
        <v>0.39317940000000001</v>
      </c>
      <c r="B3039" s="295"/>
      <c r="C3039" s="295">
        <v>0.59336149999999999</v>
      </c>
      <c r="D3039" s="295"/>
    </row>
    <row r="3040" spans="1:4" x14ac:dyDescent="0.2">
      <c r="A3040" s="295">
        <v>0.3931405</v>
      </c>
      <c r="B3040" s="295"/>
      <c r="C3040" s="295">
        <v>0.59331069999999997</v>
      </c>
      <c r="D3040" s="295"/>
    </row>
    <row r="3041" spans="1:4" x14ac:dyDescent="0.2">
      <c r="A3041" s="295">
        <v>0.3931269</v>
      </c>
      <c r="B3041" s="295"/>
      <c r="C3041" s="295">
        <v>0.59327010000000002</v>
      </c>
      <c r="D3041" s="295"/>
    </row>
    <row r="3042" spans="1:4" x14ac:dyDescent="0.2">
      <c r="A3042" s="295">
        <v>0.39307360000000002</v>
      </c>
      <c r="B3042" s="295"/>
      <c r="C3042" s="295">
        <v>0.59318599999999999</v>
      </c>
      <c r="D3042" s="295"/>
    </row>
    <row r="3043" spans="1:4" x14ac:dyDescent="0.2">
      <c r="A3043" s="295">
        <v>0.39307360000000002</v>
      </c>
      <c r="B3043" s="295"/>
      <c r="C3043" s="295">
        <v>0.59314429999999996</v>
      </c>
      <c r="D3043" s="295"/>
    </row>
    <row r="3044" spans="1:4" x14ac:dyDescent="0.2">
      <c r="A3044" s="295">
        <v>0.39307360000000002</v>
      </c>
      <c r="B3044" s="295"/>
      <c r="C3044" s="295">
        <v>0.5931322</v>
      </c>
      <c r="D3044" s="295"/>
    </row>
    <row r="3045" spans="1:4" x14ac:dyDescent="0.2">
      <c r="A3045" s="295">
        <v>0.39306089999999999</v>
      </c>
      <c r="B3045" s="295"/>
      <c r="C3045" s="295">
        <v>0.59306619999999999</v>
      </c>
      <c r="D3045" s="295"/>
    </row>
    <row r="3046" spans="1:4" x14ac:dyDescent="0.2">
      <c r="A3046" s="295">
        <v>0.3930189</v>
      </c>
      <c r="B3046" s="295"/>
      <c r="C3046" s="295">
        <v>0.5929991</v>
      </c>
      <c r="D3046" s="295"/>
    </row>
    <row r="3047" spans="1:4" x14ac:dyDescent="0.2">
      <c r="A3047" s="295">
        <v>0.39300689999999999</v>
      </c>
      <c r="B3047" s="295"/>
      <c r="C3047" s="295">
        <v>0.59294309999999995</v>
      </c>
      <c r="D3047" s="295"/>
    </row>
    <row r="3048" spans="1:4" x14ac:dyDescent="0.2">
      <c r="A3048" s="295">
        <v>0.39297900000000002</v>
      </c>
      <c r="B3048" s="295"/>
      <c r="C3048" s="295">
        <v>0.59286269999999996</v>
      </c>
      <c r="D3048" s="295"/>
    </row>
    <row r="3049" spans="1:4" x14ac:dyDescent="0.2">
      <c r="A3049" s="295">
        <v>0.39295390000000002</v>
      </c>
      <c r="B3049" s="295"/>
      <c r="C3049" s="295">
        <v>0.59284899999999996</v>
      </c>
      <c r="D3049" s="295"/>
    </row>
    <row r="3050" spans="1:4" x14ac:dyDescent="0.2">
      <c r="A3050" s="295">
        <v>0.39289879999999999</v>
      </c>
      <c r="B3050" s="295"/>
      <c r="C3050" s="295">
        <v>0.59282469999999998</v>
      </c>
      <c r="D3050" s="295"/>
    </row>
    <row r="3051" spans="1:4" x14ac:dyDescent="0.2">
      <c r="A3051" s="295">
        <v>0.39285930000000002</v>
      </c>
      <c r="B3051" s="295"/>
      <c r="C3051" s="295">
        <v>0.59276980000000001</v>
      </c>
      <c r="D3051" s="295"/>
    </row>
    <row r="3052" spans="1:4" x14ac:dyDescent="0.2">
      <c r="A3052" s="295">
        <v>0.39283390000000001</v>
      </c>
      <c r="B3052" s="295"/>
      <c r="C3052" s="295">
        <v>0.59273109999999996</v>
      </c>
      <c r="D3052" s="295"/>
    </row>
    <row r="3053" spans="1:4" x14ac:dyDescent="0.2">
      <c r="A3053" s="295">
        <v>0.39279039999999998</v>
      </c>
      <c r="B3053" s="295"/>
      <c r="C3053" s="295">
        <v>0.59266160000000001</v>
      </c>
      <c r="D3053" s="295"/>
    </row>
    <row r="3054" spans="1:4" x14ac:dyDescent="0.2">
      <c r="A3054" s="295">
        <v>0.39277840000000003</v>
      </c>
      <c r="B3054" s="295"/>
      <c r="C3054" s="295">
        <v>0.59263560000000004</v>
      </c>
      <c r="D3054" s="295"/>
    </row>
    <row r="3055" spans="1:4" x14ac:dyDescent="0.2">
      <c r="A3055" s="295">
        <v>0.39276470000000002</v>
      </c>
      <c r="B3055" s="295"/>
      <c r="C3055" s="295">
        <v>0.59261019999999998</v>
      </c>
      <c r="D3055" s="295"/>
    </row>
    <row r="3056" spans="1:4" x14ac:dyDescent="0.2">
      <c r="A3056" s="295">
        <v>0.3927001</v>
      </c>
      <c r="B3056" s="295"/>
      <c r="C3056" s="295">
        <v>0.59256810000000004</v>
      </c>
      <c r="D3056" s="295"/>
    </row>
    <row r="3057" spans="1:4" x14ac:dyDescent="0.2">
      <c r="A3057" s="295">
        <v>0.39267220000000003</v>
      </c>
      <c r="B3057" s="295"/>
      <c r="C3057" s="295">
        <v>0.59252919999999998</v>
      </c>
      <c r="D3057" s="295"/>
    </row>
    <row r="3058" spans="1:4" x14ac:dyDescent="0.2">
      <c r="A3058" s="295">
        <v>0.39267220000000003</v>
      </c>
      <c r="B3058" s="295"/>
      <c r="C3058" s="295">
        <v>0.59248849999999997</v>
      </c>
      <c r="D3058" s="295"/>
    </row>
    <row r="3059" spans="1:4" x14ac:dyDescent="0.2">
      <c r="A3059" s="295">
        <v>0.3926193</v>
      </c>
      <c r="B3059" s="295"/>
      <c r="C3059" s="295">
        <v>0.59244850000000004</v>
      </c>
      <c r="D3059" s="295"/>
    </row>
    <row r="3060" spans="1:4" x14ac:dyDescent="0.2">
      <c r="A3060" s="295">
        <v>0.39259959999999999</v>
      </c>
      <c r="B3060" s="295"/>
      <c r="C3060" s="295">
        <v>0.5924218</v>
      </c>
      <c r="D3060" s="295"/>
    </row>
    <row r="3061" spans="1:4" x14ac:dyDescent="0.2">
      <c r="A3061" s="295">
        <v>0.39258029999999999</v>
      </c>
      <c r="B3061" s="295"/>
      <c r="C3061" s="295">
        <v>0.59238360000000001</v>
      </c>
      <c r="D3061" s="295"/>
    </row>
    <row r="3062" spans="1:4" x14ac:dyDescent="0.2">
      <c r="A3062" s="295">
        <v>0.39255309999999999</v>
      </c>
      <c r="B3062" s="295"/>
      <c r="C3062" s="295">
        <v>0.59232039999999997</v>
      </c>
      <c r="D3062" s="295"/>
    </row>
    <row r="3063" spans="1:4" x14ac:dyDescent="0.2">
      <c r="A3063" s="295">
        <v>0.39252480000000001</v>
      </c>
      <c r="B3063" s="295"/>
      <c r="C3063" s="295">
        <v>0.59229350000000003</v>
      </c>
      <c r="D3063" s="295"/>
    </row>
    <row r="3064" spans="1:4" x14ac:dyDescent="0.2">
      <c r="A3064" s="295">
        <v>0.39249849999999997</v>
      </c>
      <c r="B3064" s="295"/>
      <c r="C3064" s="295">
        <v>0.59225209999999995</v>
      </c>
      <c r="D3064" s="295"/>
    </row>
    <row r="3065" spans="1:4" x14ac:dyDescent="0.2">
      <c r="A3065" s="295">
        <v>0.39248640000000001</v>
      </c>
      <c r="B3065" s="295"/>
      <c r="C3065" s="295">
        <v>0.59220099999999998</v>
      </c>
      <c r="D3065" s="295"/>
    </row>
    <row r="3066" spans="1:4" x14ac:dyDescent="0.2">
      <c r="A3066" s="295">
        <v>0.39247369999999998</v>
      </c>
      <c r="B3066" s="295"/>
      <c r="C3066" s="295">
        <v>0.59216060000000004</v>
      </c>
      <c r="D3066" s="295"/>
    </row>
    <row r="3067" spans="1:4" x14ac:dyDescent="0.2">
      <c r="A3067" s="295">
        <v>0.39241979999999999</v>
      </c>
      <c r="B3067" s="295"/>
      <c r="C3067" s="295">
        <v>0.59210569999999996</v>
      </c>
      <c r="D3067" s="295"/>
    </row>
    <row r="3068" spans="1:4" x14ac:dyDescent="0.2">
      <c r="A3068" s="295">
        <v>0.39240459999999999</v>
      </c>
      <c r="B3068" s="295"/>
      <c r="C3068" s="295">
        <v>0.59207880000000002</v>
      </c>
      <c r="D3068" s="295"/>
    </row>
    <row r="3069" spans="1:4" x14ac:dyDescent="0.2">
      <c r="A3069" s="295">
        <v>0.39239190000000002</v>
      </c>
      <c r="B3069" s="295"/>
      <c r="C3069" s="295">
        <v>0.59202650000000001</v>
      </c>
      <c r="D3069" s="295"/>
    </row>
    <row r="3070" spans="1:4" x14ac:dyDescent="0.2">
      <c r="A3070" s="295">
        <v>0.39232519999999999</v>
      </c>
      <c r="B3070" s="295"/>
      <c r="C3070" s="295">
        <v>0.59197529999999998</v>
      </c>
      <c r="D3070" s="295"/>
    </row>
    <row r="3071" spans="1:4" x14ac:dyDescent="0.2">
      <c r="A3071" s="295">
        <v>0.39231149999999998</v>
      </c>
      <c r="B3071" s="295"/>
      <c r="C3071" s="295">
        <v>0.59194930000000001</v>
      </c>
      <c r="D3071" s="295"/>
    </row>
    <row r="3072" spans="1:4" x14ac:dyDescent="0.2">
      <c r="A3072" s="295">
        <v>0.39229950000000002</v>
      </c>
      <c r="B3072" s="295"/>
      <c r="C3072" s="295">
        <v>0.59191130000000003</v>
      </c>
      <c r="D3072" s="295"/>
    </row>
    <row r="3073" spans="1:4" x14ac:dyDescent="0.2">
      <c r="A3073" s="295">
        <v>0.39226070000000002</v>
      </c>
      <c r="B3073" s="295"/>
      <c r="C3073" s="295">
        <v>0.59180619999999995</v>
      </c>
      <c r="D3073" s="295"/>
    </row>
    <row r="3074" spans="1:4" x14ac:dyDescent="0.2">
      <c r="A3074" s="295">
        <v>0.39226070000000002</v>
      </c>
      <c r="B3074" s="295"/>
      <c r="C3074" s="295">
        <v>0.59177950000000001</v>
      </c>
      <c r="D3074" s="295"/>
    </row>
    <row r="3075" spans="1:4" x14ac:dyDescent="0.2">
      <c r="A3075" s="295">
        <v>0.39222119999999999</v>
      </c>
      <c r="B3075" s="295"/>
      <c r="C3075" s="295">
        <v>0.59175390000000005</v>
      </c>
      <c r="D3075" s="295"/>
    </row>
    <row r="3076" spans="1:4" x14ac:dyDescent="0.2">
      <c r="A3076" s="295">
        <v>0.39218130000000001</v>
      </c>
      <c r="B3076" s="295"/>
      <c r="C3076" s="295">
        <v>0.5917268</v>
      </c>
      <c r="D3076" s="295"/>
    </row>
    <row r="3077" spans="1:4" x14ac:dyDescent="0.2">
      <c r="A3077" s="295">
        <v>0.39215100000000003</v>
      </c>
      <c r="B3077" s="295"/>
      <c r="C3077" s="295">
        <v>0.5917268</v>
      </c>
      <c r="D3077" s="295"/>
    </row>
    <row r="3078" spans="1:4" x14ac:dyDescent="0.2">
      <c r="A3078" s="295">
        <v>0.3921231</v>
      </c>
      <c r="B3078" s="295"/>
      <c r="C3078" s="295">
        <v>0.59164380000000005</v>
      </c>
      <c r="D3078" s="295"/>
    </row>
    <row r="3079" spans="1:4" x14ac:dyDescent="0.2">
      <c r="A3079" s="295">
        <v>0.3920691</v>
      </c>
      <c r="B3079" s="295"/>
      <c r="C3079" s="295">
        <v>0.5915416</v>
      </c>
      <c r="D3079" s="295"/>
    </row>
    <row r="3080" spans="1:4" x14ac:dyDescent="0.2">
      <c r="A3080" s="295">
        <v>0.39205640000000003</v>
      </c>
      <c r="B3080" s="295"/>
      <c r="C3080" s="295">
        <v>0.59150270000000005</v>
      </c>
      <c r="D3080" s="295"/>
    </row>
    <row r="3081" spans="1:4" x14ac:dyDescent="0.2">
      <c r="A3081" s="295">
        <v>0.39205640000000003</v>
      </c>
      <c r="B3081" s="295"/>
      <c r="C3081" s="295">
        <v>0.59146359999999998</v>
      </c>
      <c r="D3081" s="295"/>
    </row>
    <row r="3082" spans="1:4" x14ac:dyDescent="0.2">
      <c r="A3082" s="295">
        <v>0.39201550000000002</v>
      </c>
      <c r="B3082" s="295"/>
      <c r="C3082" s="295">
        <v>0.59138900000000005</v>
      </c>
      <c r="D3082" s="295"/>
    </row>
    <row r="3083" spans="1:4" x14ac:dyDescent="0.2">
      <c r="A3083" s="295">
        <v>0.39194889999999999</v>
      </c>
      <c r="B3083" s="295"/>
      <c r="C3083" s="295">
        <v>0.59132070000000003</v>
      </c>
      <c r="D3083" s="295"/>
    </row>
    <row r="3084" spans="1:4" x14ac:dyDescent="0.2">
      <c r="A3084" s="295">
        <v>0.39194889999999999</v>
      </c>
      <c r="B3084" s="295"/>
      <c r="C3084" s="295">
        <v>0.59124140000000003</v>
      </c>
      <c r="D3084" s="295"/>
    </row>
    <row r="3085" spans="1:4" x14ac:dyDescent="0.2">
      <c r="A3085" s="295">
        <v>0.39192369999999999</v>
      </c>
      <c r="B3085" s="295"/>
      <c r="C3085" s="295">
        <v>0.59120240000000002</v>
      </c>
      <c r="D3085" s="295"/>
    </row>
    <row r="3086" spans="1:4" x14ac:dyDescent="0.2">
      <c r="A3086" s="295">
        <v>0.39191049999999999</v>
      </c>
      <c r="B3086" s="295"/>
      <c r="C3086" s="295">
        <v>0.59120240000000002</v>
      </c>
      <c r="D3086" s="295"/>
    </row>
    <row r="3087" spans="1:4" x14ac:dyDescent="0.2">
      <c r="A3087" s="295">
        <v>0.3918412</v>
      </c>
      <c r="B3087" s="295"/>
      <c r="C3087" s="295">
        <v>0.59112010000000004</v>
      </c>
      <c r="D3087" s="295"/>
    </row>
    <row r="3088" spans="1:4" x14ac:dyDescent="0.2">
      <c r="A3088" s="295">
        <v>0.39181480000000002</v>
      </c>
      <c r="B3088" s="295"/>
      <c r="C3088" s="295">
        <v>0.59105280000000004</v>
      </c>
      <c r="D3088" s="295"/>
    </row>
    <row r="3089" spans="1:4" x14ac:dyDescent="0.2">
      <c r="A3089" s="295">
        <v>0.39177380000000001</v>
      </c>
      <c r="B3089" s="295"/>
      <c r="C3089" s="295">
        <v>0.59100439999999999</v>
      </c>
      <c r="D3089" s="295"/>
    </row>
    <row r="3090" spans="1:4" x14ac:dyDescent="0.2">
      <c r="A3090" s="295">
        <v>0.3917601</v>
      </c>
      <c r="B3090" s="295"/>
      <c r="C3090" s="295">
        <v>0.59094899999999995</v>
      </c>
      <c r="D3090" s="295"/>
    </row>
    <row r="3091" spans="1:4" x14ac:dyDescent="0.2">
      <c r="A3091" s="295">
        <v>0.3917601</v>
      </c>
      <c r="B3091" s="295"/>
      <c r="C3091" s="295">
        <v>0.59092339999999999</v>
      </c>
      <c r="D3091" s="295"/>
    </row>
    <row r="3092" spans="1:4" x14ac:dyDescent="0.2">
      <c r="A3092" s="295">
        <v>0.39173540000000001</v>
      </c>
      <c r="B3092" s="295"/>
      <c r="C3092" s="295">
        <v>0.59088529999999995</v>
      </c>
      <c r="D3092" s="295"/>
    </row>
    <row r="3093" spans="1:4" x14ac:dyDescent="0.2">
      <c r="A3093" s="295">
        <v>0.39172020000000002</v>
      </c>
      <c r="B3093" s="295"/>
      <c r="C3093" s="295">
        <v>0.59084769999999998</v>
      </c>
      <c r="D3093" s="295"/>
    </row>
    <row r="3094" spans="1:4" x14ac:dyDescent="0.2">
      <c r="A3094" s="295">
        <v>0.39169189999999998</v>
      </c>
      <c r="B3094" s="295"/>
      <c r="C3094" s="295">
        <v>0.59080469999999996</v>
      </c>
      <c r="D3094" s="295"/>
    </row>
    <row r="3095" spans="1:4" x14ac:dyDescent="0.2">
      <c r="A3095" s="295">
        <v>0.3916656</v>
      </c>
      <c r="B3095" s="295"/>
      <c r="C3095" s="295">
        <v>0.59079099999999996</v>
      </c>
      <c r="D3095" s="295"/>
    </row>
    <row r="3096" spans="1:4" x14ac:dyDescent="0.2">
      <c r="A3096" s="295">
        <v>0.39164080000000001</v>
      </c>
      <c r="B3096" s="295"/>
      <c r="C3096" s="295">
        <v>0.59075440000000001</v>
      </c>
      <c r="D3096" s="295"/>
    </row>
    <row r="3097" spans="1:4" x14ac:dyDescent="0.2">
      <c r="A3097" s="295">
        <v>0.3916288</v>
      </c>
      <c r="B3097" s="295"/>
      <c r="C3097" s="295">
        <v>0.59072599999999997</v>
      </c>
      <c r="D3097" s="295"/>
    </row>
    <row r="3098" spans="1:4" x14ac:dyDescent="0.2">
      <c r="A3098" s="295">
        <v>0.39158690000000002</v>
      </c>
      <c r="B3098" s="295"/>
      <c r="C3098" s="295">
        <v>0.59066030000000003</v>
      </c>
      <c r="D3098" s="295"/>
    </row>
    <row r="3099" spans="1:4" x14ac:dyDescent="0.2">
      <c r="A3099" s="295">
        <v>0.39157409999999998</v>
      </c>
      <c r="B3099" s="295"/>
      <c r="C3099" s="295">
        <v>0.59064799999999995</v>
      </c>
      <c r="D3099" s="295"/>
    </row>
    <row r="3100" spans="1:4" x14ac:dyDescent="0.2">
      <c r="A3100" s="295">
        <v>0.39156099999999999</v>
      </c>
      <c r="B3100" s="295"/>
      <c r="C3100" s="295">
        <v>0.59058120000000003</v>
      </c>
      <c r="D3100" s="295"/>
    </row>
    <row r="3101" spans="1:4" x14ac:dyDescent="0.2">
      <c r="A3101" s="295">
        <v>0.39154830000000002</v>
      </c>
      <c r="B3101" s="295"/>
      <c r="C3101" s="295">
        <v>0.59048979999999995</v>
      </c>
      <c r="D3101" s="295"/>
    </row>
    <row r="3102" spans="1:4" x14ac:dyDescent="0.2">
      <c r="A3102" s="295">
        <v>0.39152350000000002</v>
      </c>
      <c r="B3102" s="295"/>
      <c r="C3102" s="295">
        <v>0.59045060000000005</v>
      </c>
      <c r="D3102" s="295"/>
    </row>
    <row r="3103" spans="1:4" x14ac:dyDescent="0.2">
      <c r="A3103" s="295">
        <v>0.39150839999999998</v>
      </c>
      <c r="B3103" s="295"/>
      <c r="C3103" s="295">
        <v>0.59041299999999997</v>
      </c>
      <c r="D3103" s="295"/>
    </row>
    <row r="3104" spans="1:4" x14ac:dyDescent="0.2">
      <c r="A3104" s="295">
        <v>0.3914801</v>
      </c>
      <c r="B3104" s="295"/>
      <c r="C3104" s="295">
        <v>0.59034830000000005</v>
      </c>
      <c r="D3104" s="295"/>
    </row>
    <row r="3105" spans="1:4" x14ac:dyDescent="0.2">
      <c r="A3105" s="295">
        <v>0.39142700000000002</v>
      </c>
      <c r="B3105" s="295"/>
      <c r="C3105" s="295">
        <v>0.59033360000000001</v>
      </c>
      <c r="D3105" s="295"/>
    </row>
    <row r="3106" spans="1:4" x14ac:dyDescent="0.2">
      <c r="A3106" s="295">
        <v>0.39141429999999999</v>
      </c>
      <c r="B3106" s="295"/>
      <c r="C3106" s="295">
        <v>0.59030780000000005</v>
      </c>
      <c r="D3106" s="295"/>
    </row>
    <row r="3107" spans="1:4" x14ac:dyDescent="0.2">
      <c r="A3107" s="295">
        <v>0.39138889999999998</v>
      </c>
      <c r="B3107" s="295"/>
      <c r="C3107" s="295">
        <v>0.59022889999999995</v>
      </c>
      <c r="D3107" s="295"/>
    </row>
    <row r="3108" spans="1:4" x14ac:dyDescent="0.2">
      <c r="A3108" s="295">
        <v>0.39137519999999998</v>
      </c>
      <c r="B3108" s="295"/>
      <c r="C3108" s="295">
        <v>0.59021690000000004</v>
      </c>
      <c r="D3108" s="295"/>
    </row>
    <row r="3109" spans="1:4" x14ac:dyDescent="0.2">
      <c r="A3109" s="295">
        <v>0.39136009999999999</v>
      </c>
      <c r="B3109" s="295"/>
      <c r="C3109" s="295">
        <v>0.59017620000000004</v>
      </c>
      <c r="D3109" s="295"/>
    </row>
    <row r="3110" spans="1:4" x14ac:dyDescent="0.2">
      <c r="A3110" s="295">
        <v>0.39132220000000001</v>
      </c>
      <c r="B3110" s="295"/>
      <c r="C3110" s="295">
        <v>0.59014920000000004</v>
      </c>
      <c r="D3110" s="295"/>
    </row>
    <row r="3111" spans="1:4" x14ac:dyDescent="0.2">
      <c r="A3111" s="295">
        <v>0.39130949999999998</v>
      </c>
      <c r="B3111" s="295"/>
      <c r="C3111" s="295">
        <v>0.59009780000000001</v>
      </c>
      <c r="D3111" s="295"/>
    </row>
    <row r="3112" spans="1:4" x14ac:dyDescent="0.2">
      <c r="A3112" s="295">
        <v>0.3912564</v>
      </c>
      <c r="B3112" s="295"/>
      <c r="C3112" s="295">
        <v>0.59006009999999998</v>
      </c>
      <c r="D3112" s="295"/>
    </row>
    <row r="3113" spans="1:4" x14ac:dyDescent="0.2">
      <c r="A3113" s="295">
        <v>0.39122760000000001</v>
      </c>
      <c r="B3113" s="295"/>
      <c r="C3113" s="295">
        <v>0.58998189999999995</v>
      </c>
      <c r="D3113" s="295"/>
    </row>
    <row r="3114" spans="1:4" x14ac:dyDescent="0.2">
      <c r="A3114" s="295">
        <v>0.3912022</v>
      </c>
      <c r="B3114" s="295"/>
      <c r="C3114" s="295">
        <v>0.58996959999999998</v>
      </c>
      <c r="D3114" s="295"/>
    </row>
    <row r="3115" spans="1:4" x14ac:dyDescent="0.2">
      <c r="A3115" s="295">
        <v>0.39118700000000001</v>
      </c>
      <c r="B3115" s="295"/>
      <c r="C3115" s="295">
        <v>0.58995739999999997</v>
      </c>
      <c r="D3115" s="295"/>
    </row>
    <row r="3116" spans="1:4" x14ac:dyDescent="0.2">
      <c r="A3116" s="295">
        <v>0.39117499999999999</v>
      </c>
      <c r="B3116" s="295"/>
      <c r="C3116" s="295">
        <v>0.58986919999999998</v>
      </c>
      <c r="D3116" s="295"/>
    </row>
    <row r="3117" spans="1:4" x14ac:dyDescent="0.2">
      <c r="A3117" s="295">
        <v>0.39117499999999999</v>
      </c>
      <c r="B3117" s="295"/>
      <c r="C3117" s="295">
        <v>0.5898021</v>
      </c>
      <c r="D3117" s="295"/>
    </row>
    <row r="3118" spans="1:4" x14ac:dyDescent="0.2">
      <c r="A3118" s="295">
        <v>0.39112039999999998</v>
      </c>
      <c r="B3118" s="295"/>
      <c r="C3118" s="295">
        <v>0.58974939999999998</v>
      </c>
      <c r="D3118" s="295"/>
    </row>
    <row r="3119" spans="1:4" x14ac:dyDescent="0.2">
      <c r="A3119" s="295">
        <v>0.39112029999999998</v>
      </c>
      <c r="B3119" s="295"/>
      <c r="C3119" s="295">
        <v>0.58972380000000002</v>
      </c>
      <c r="D3119" s="295"/>
    </row>
    <row r="3120" spans="1:4" x14ac:dyDescent="0.2">
      <c r="A3120" s="295">
        <v>0.39109470000000002</v>
      </c>
      <c r="B3120" s="295"/>
      <c r="C3120" s="295">
        <v>0.58968489999999996</v>
      </c>
      <c r="D3120" s="295"/>
    </row>
    <row r="3121" spans="1:4" x14ac:dyDescent="0.2">
      <c r="A3121" s="295">
        <v>0.39106920000000001</v>
      </c>
      <c r="B3121" s="295"/>
      <c r="C3121" s="295">
        <v>0.58964589999999995</v>
      </c>
      <c r="D3121" s="295"/>
    </row>
    <row r="3122" spans="1:4" x14ac:dyDescent="0.2">
      <c r="A3122" s="295">
        <v>0.39102999999999999</v>
      </c>
      <c r="B3122" s="295"/>
      <c r="C3122" s="295">
        <v>0.58957970000000004</v>
      </c>
      <c r="D3122" s="295"/>
    </row>
    <row r="3123" spans="1:4" x14ac:dyDescent="0.2">
      <c r="A3123" s="295">
        <v>0.39098660000000002</v>
      </c>
      <c r="B3123" s="295"/>
      <c r="C3123" s="295">
        <v>0.58956770000000003</v>
      </c>
      <c r="D3123" s="295"/>
    </row>
    <row r="3124" spans="1:4" x14ac:dyDescent="0.2">
      <c r="A3124" s="295">
        <v>0.39095940000000001</v>
      </c>
      <c r="B3124" s="295"/>
      <c r="C3124" s="295">
        <v>0.58953840000000002</v>
      </c>
      <c r="D3124" s="295"/>
    </row>
    <row r="3125" spans="1:4" x14ac:dyDescent="0.2">
      <c r="A3125" s="295">
        <v>0.39090619999999998</v>
      </c>
      <c r="B3125" s="295"/>
      <c r="C3125" s="295">
        <v>0.58949819999999997</v>
      </c>
      <c r="D3125" s="295"/>
    </row>
    <row r="3126" spans="1:4" x14ac:dyDescent="0.2">
      <c r="A3126" s="295">
        <v>0.39090619999999998</v>
      </c>
      <c r="B3126" s="295"/>
      <c r="C3126" s="295">
        <v>0.58948610000000001</v>
      </c>
      <c r="D3126" s="295"/>
    </row>
    <row r="3127" spans="1:4" x14ac:dyDescent="0.2">
      <c r="A3127" s="295">
        <v>0.39089309999999999</v>
      </c>
      <c r="B3127" s="295"/>
      <c r="C3127" s="295">
        <v>0.58944589999999997</v>
      </c>
      <c r="D3127" s="295"/>
    </row>
    <row r="3128" spans="1:4" x14ac:dyDescent="0.2">
      <c r="A3128" s="295">
        <v>0.39086670000000001</v>
      </c>
      <c r="B3128" s="295"/>
      <c r="C3128" s="295">
        <v>0.58943219999999996</v>
      </c>
      <c r="D3128" s="295"/>
    </row>
    <row r="3129" spans="1:4" x14ac:dyDescent="0.2">
      <c r="A3129" s="295">
        <v>0.3908547</v>
      </c>
      <c r="B3129" s="295"/>
      <c r="C3129" s="295">
        <v>0.58934819999999999</v>
      </c>
      <c r="D3129" s="295"/>
    </row>
    <row r="3130" spans="1:4" x14ac:dyDescent="0.2">
      <c r="A3130" s="295">
        <v>0.39081369999999999</v>
      </c>
      <c r="B3130" s="295"/>
      <c r="C3130" s="295">
        <v>0.58928329999999995</v>
      </c>
      <c r="D3130" s="295"/>
    </row>
    <row r="3131" spans="1:4" x14ac:dyDescent="0.2">
      <c r="A3131" s="295">
        <v>0.39078800000000002</v>
      </c>
      <c r="B3131" s="295"/>
      <c r="C3131" s="295">
        <v>0.58920360000000005</v>
      </c>
      <c r="D3131" s="295"/>
    </row>
    <row r="3132" spans="1:4" x14ac:dyDescent="0.2">
      <c r="A3132" s="295">
        <v>0.39075969999999999</v>
      </c>
      <c r="B3132" s="295"/>
      <c r="C3132" s="295">
        <v>0.58919149999999998</v>
      </c>
      <c r="D3132" s="295"/>
    </row>
    <row r="3133" spans="1:4" x14ac:dyDescent="0.2">
      <c r="A3133" s="295">
        <v>0.3907294</v>
      </c>
      <c r="B3133" s="295"/>
      <c r="C3133" s="295">
        <v>0.58913760000000004</v>
      </c>
      <c r="D3133" s="295"/>
    </row>
    <row r="3134" spans="1:4" x14ac:dyDescent="0.2">
      <c r="A3134" s="295">
        <v>0.39069100000000001</v>
      </c>
      <c r="B3134" s="295"/>
      <c r="C3134" s="295">
        <v>0.58912549999999997</v>
      </c>
      <c r="D3134" s="295"/>
    </row>
    <row r="3135" spans="1:4" x14ac:dyDescent="0.2">
      <c r="A3135" s="295">
        <v>0.39066380000000001</v>
      </c>
      <c r="B3135" s="295"/>
      <c r="C3135" s="295">
        <v>0.58903019999999995</v>
      </c>
      <c r="D3135" s="295"/>
    </row>
    <row r="3136" spans="1:4" x14ac:dyDescent="0.2">
      <c r="A3136" s="295">
        <v>0.39063700000000001</v>
      </c>
      <c r="B3136" s="295"/>
      <c r="C3136" s="295">
        <v>0.58900419999999998</v>
      </c>
      <c r="D3136" s="295"/>
    </row>
    <row r="3137" spans="1:4" x14ac:dyDescent="0.2">
      <c r="A3137" s="295">
        <v>0.3905864</v>
      </c>
      <c r="B3137" s="295"/>
      <c r="C3137" s="295">
        <v>0.58897730000000004</v>
      </c>
      <c r="D3137" s="295"/>
    </row>
    <row r="3138" spans="1:4" x14ac:dyDescent="0.2">
      <c r="A3138" s="295">
        <v>0.39057130000000001</v>
      </c>
      <c r="B3138" s="295"/>
      <c r="C3138" s="295">
        <v>0.58895039999999999</v>
      </c>
      <c r="D3138" s="295"/>
    </row>
    <row r="3139" spans="1:4" x14ac:dyDescent="0.2">
      <c r="A3139" s="295">
        <v>0.39052779999999998</v>
      </c>
      <c r="B3139" s="295"/>
      <c r="C3139" s="295">
        <v>0.58889820000000004</v>
      </c>
      <c r="D3139" s="295"/>
    </row>
    <row r="3140" spans="1:4" x14ac:dyDescent="0.2">
      <c r="A3140" s="295">
        <v>0.3905151</v>
      </c>
      <c r="B3140" s="295"/>
      <c r="C3140" s="295">
        <v>0.58882230000000002</v>
      </c>
      <c r="D3140" s="295"/>
    </row>
    <row r="3141" spans="1:4" x14ac:dyDescent="0.2">
      <c r="A3141" s="295">
        <v>0.39048719999999998</v>
      </c>
      <c r="B3141" s="295"/>
      <c r="C3141" s="295">
        <v>0.58879519999999996</v>
      </c>
      <c r="D3141" s="295"/>
    </row>
    <row r="3142" spans="1:4" x14ac:dyDescent="0.2">
      <c r="A3142" s="295">
        <v>0.39044879999999998</v>
      </c>
      <c r="B3142" s="295"/>
      <c r="C3142" s="295">
        <v>0.58876850000000003</v>
      </c>
      <c r="D3142" s="295"/>
    </row>
    <row r="3143" spans="1:4" x14ac:dyDescent="0.2">
      <c r="A3143" s="295">
        <v>0.39039570000000001</v>
      </c>
      <c r="B3143" s="295"/>
      <c r="C3143" s="295">
        <v>0.58869159999999998</v>
      </c>
      <c r="D3143" s="295"/>
    </row>
    <row r="3144" spans="1:4" x14ac:dyDescent="0.2">
      <c r="A3144" s="295">
        <v>0.39038200000000001</v>
      </c>
      <c r="B3144" s="295"/>
      <c r="C3144" s="295">
        <v>0.58864209999999995</v>
      </c>
      <c r="D3144" s="295"/>
    </row>
    <row r="3145" spans="1:4" x14ac:dyDescent="0.2">
      <c r="A3145" s="295">
        <v>0.39032899999999998</v>
      </c>
      <c r="B3145" s="295"/>
      <c r="C3145" s="295">
        <v>0.58861410000000003</v>
      </c>
      <c r="D3145" s="295"/>
    </row>
    <row r="3146" spans="1:4" x14ac:dyDescent="0.2">
      <c r="A3146" s="295">
        <v>0.39032899999999998</v>
      </c>
      <c r="B3146" s="295"/>
      <c r="C3146" s="295">
        <v>0.58857020000000004</v>
      </c>
      <c r="D3146" s="295"/>
    </row>
    <row r="3147" spans="1:4" x14ac:dyDescent="0.2">
      <c r="A3147" s="295">
        <v>0.3902911</v>
      </c>
      <c r="B3147" s="295"/>
      <c r="C3147" s="295">
        <v>0.58843579999999995</v>
      </c>
      <c r="D3147" s="295"/>
    </row>
    <row r="3148" spans="1:4" x14ac:dyDescent="0.2">
      <c r="A3148" s="295">
        <v>0.39026230000000001</v>
      </c>
      <c r="B3148" s="295"/>
      <c r="C3148" s="295">
        <v>0.58836960000000005</v>
      </c>
      <c r="D3148" s="295"/>
    </row>
    <row r="3149" spans="1:4" x14ac:dyDescent="0.2">
      <c r="A3149" s="295">
        <v>0.39024710000000001</v>
      </c>
      <c r="B3149" s="295"/>
      <c r="C3149" s="295">
        <v>0.58833150000000001</v>
      </c>
      <c r="D3149" s="295"/>
    </row>
    <row r="3150" spans="1:4" x14ac:dyDescent="0.2">
      <c r="A3150" s="295">
        <v>0.39019379999999998</v>
      </c>
      <c r="B3150" s="295"/>
      <c r="C3150" s="295">
        <v>0.58831820000000001</v>
      </c>
      <c r="D3150" s="295"/>
    </row>
    <row r="3151" spans="1:4" x14ac:dyDescent="0.2">
      <c r="A3151" s="295">
        <v>0.39015149999999998</v>
      </c>
      <c r="B3151" s="295"/>
      <c r="C3151" s="295">
        <v>0.58829019999999999</v>
      </c>
      <c r="D3151" s="295"/>
    </row>
    <row r="3152" spans="1:4" x14ac:dyDescent="0.2">
      <c r="A3152" s="295">
        <v>0.39011200000000001</v>
      </c>
      <c r="B3152" s="295"/>
      <c r="C3152" s="295">
        <v>0.58822379999999996</v>
      </c>
      <c r="D3152" s="295"/>
    </row>
    <row r="3153" spans="1:4" x14ac:dyDescent="0.2">
      <c r="A3153" s="295">
        <v>0.39007049999999999</v>
      </c>
      <c r="B3153" s="295"/>
      <c r="C3153" s="295">
        <v>0.58822379999999996</v>
      </c>
      <c r="D3153" s="295"/>
    </row>
    <row r="3154" spans="1:4" x14ac:dyDescent="0.2">
      <c r="A3154" s="295">
        <v>0.39004529999999998</v>
      </c>
      <c r="B3154" s="295"/>
      <c r="C3154" s="295">
        <v>0.58815910000000005</v>
      </c>
      <c r="D3154" s="295"/>
    </row>
    <row r="3155" spans="1:4" x14ac:dyDescent="0.2">
      <c r="A3155" s="295">
        <v>0.39003260000000001</v>
      </c>
      <c r="B3155" s="295"/>
      <c r="C3155" s="295">
        <v>0.58813349999999998</v>
      </c>
      <c r="D3155" s="295"/>
    </row>
    <row r="3156" spans="1:4" x14ac:dyDescent="0.2">
      <c r="A3156" s="295">
        <v>0.3900189</v>
      </c>
      <c r="B3156" s="295"/>
      <c r="C3156" s="295">
        <v>0.58807849999999995</v>
      </c>
      <c r="D3156" s="295"/>
    </row>
    <row r="3157" spans="1:4" x14ac:dyDescent="0.2">
      <c r="A3157" s="295">
        <v>0.39000380000000001</v>
      </c>
      <c r="B3157" s="295"/>
      <c r="C3157" s="295">
        <v>0.58799849999999998</v>
      </c>
      <c r="D3157" s="295"/>
    </row>
    <row r="3158" spans="1:4" x14ac:dyDescent="0.2">
      <c r="A3158" s="295">
        <v>0.3899917</v>
      </c>
      <c r="B3158" s="295"/>
      <c r="C3158" s="295">
        <v>0.58799849999999998</v>
      </c>
      <c r="D3158" s="295"/>
    </row>
    <row r="3159" spans="1:4" x14ac:dyDescent="0.2">
      <c r="A3159" s="295">
        <v>0.38994869999999998</v>
      </c>
      <c r="B3159" s="295"/>
      <c r="C3159" s="295">
        <v>0.58795960000000003</v>
      </c>
      <c r="D3159" s="295"/>
    </row>
    <row r="3160" spans="1:4" x14ac:dyDescent="0.2">
      <c r="A3160" s="295">
        <v>0.38994869999999998</v>
      </c>
      <c r="B3160" s="295"/>
      <c r="C3160" s="295">
        <v>0.58792040000000001</v>
      </c>
      <c r="D3160" s="295"/>
    </row>
    <row r="3161" spans="1:4" x14ac:dyDescent="0.2">
      <c r="A3161" s="295">
        <v>0.38993509999999998</v>
      </c>
      <c r="B3161" s="295"/>
      <c r="C3161" s="295">
        <v>0.58787909999999999</v>
      </c>
      <c r="D3161" s="295"/>
    </row>
    <row r="3162" spans="1:4" x14ac:dyDescent="0.2">
      <c r="A3162" s="295">
        <v>0.38989269999999998</v>
      </c>
      <c r="B3162" s="295"/>
      <c r="C3162" s="295">
        <v>0.58781570000000005</v>
      </c>
      <c r="D3162" s="295"/>
    </row>
    <row r="3163" spans="1:4" x14ac:dyDescent="0.2">
      <c r="A3163" s="295">
        <v>0.38988</v>
      </c>
      <c r="B3163" s="295"/>
      <c r="C3163" s="295">
        <v>0.58776209999999995</v>
      </c>
      <c r="D3163" s="295"/>
    </row>
    <row r="3164" spans="1:4" x14ac:dyDescent="0.2">
      <c r="A3164" s="295">
        <v>0.38985409999999998</v>
      </c>
      <c r="B3164" s="295"/>
      <c r="C3164" s="295">
        <v>0.58773640000000005</v>
      </c>
      <c r="D3164" s="295"/>
    </row>
    <row r="3165" spans="1:4" x14ac:dyDescent="0.2">
      <c r="A3165" s="295">
        <v>0.38982689999999998</v>
      </c>
      <c r="B3165" s="295"/>
      <c r="C3165" s="295">
        <v>0.5877097</v>
      </c>
      <c r="D3165" s="295"/>
    </row>
    <row r="3166" spans="1:4" x14ac:dyDescent="0.2">
      <c r="A3166" s="295">
        <v>0.38978800000000002</v>
      </c>
      <c r="B3166" s="295"/>
      <c r="C3166" s="295">
        <v>0.58768410000000004</v>
      </c>
      <c r="D3166" s="295"/>
    </row>
    <row r="3167" spans="1:4" x14ac:dyDescent="0.2">
      <c r="A3167" s="295">
        <v>0.38977529999999999</v>
      </c>
      <c r="B3167" s="295"/>
      <c r="C3167" s="295">
        <v>0.58761719999999995</v>
      </c>
      <c r="D3167" s="295"/>
    </row>
    <row r="3168" spans="1:4" x14ac:dyDescent="0.2">
      <c r="A3168" s="295">
        <v>0.3897622</v>
      </c>
      <c r="B3168" s="295"/>
      <c r="C3168" s="295">
        <v>0.58757839999999995</v>
      </c>
      <c r="D3168" s="295"/>
    </row>
    <row r="3169" spans="1:4" x14ac:dyDescent="0.2">
      <c r="A3169" s="295">
        <v>0.38974700000000001</v>
      </c>
      <c r="B3169" s="295"/>
      <c r="C3169" s="295">
        <v>0.58752539999999998</v>
      </c>
      <c r="D3169" s="295"/>
    </row>
    <row r="3170" spans="1:4" x14ac:dyDescent="0.2">
      <c r="A3170" s="295">
        <v>0.38968239999999998</v>
      </c>
      <c r="B3170" s="295"/>
      <c r="C3170" s="295">
        <v>0.58748540000000005</v>
      </c>
      <c r="D3170" s="295"/>
    </row>
    <row r="3171" spans="1:4" x14ac:dyDescent="0.2">
      <c r="A3171" s="295">
        <v>0.38965359999999999</v>
      </c>
      <c r="B3171" s="295"/>
      <c r="C3171" s="295">
        <v>0.58742300000000003</v>
      </c>
      <c r="D3171" s="295"/>
    </row>
    <row r="3172" spans="1:4" x14ac:dyDescent="0.2">
      <c r="A3172" s="295">
        <v>0.3895998</v>
      </c>
      <c r="B3172" s="295"/>
      <c r="C3172" s="295">
        <v>0.58738170000000001</v>
      </c>
      <c r="D3172" s="295"/>
    </row>
    <row r="3173" spans="1:4" x14ac:dyDescent="0.2">
      <c r="A3173" s="295">
        <v>0.3895575</v>
      </c>
      <c r="B3173" s="295"/>
      <c r="C3173" s="295">
        <v>0.5873292</v>
      </c>
      <c r="D3173" s="295"/>
    </row>
    <row r="3174" spans="1:4" x14ac:dyDescent="0.2">
      <c r="A3174" s="295">
        <v>0.38954230000000001</v>
      </c>
      <c r="B3174" s="295"/>
      <c r="C3174" s="295">
        <v>0.58725130000000003</v>
      </c>
      <c r="D3174" s="295"/>
    </row>
    <row r="3175" spans="1:4" x14ac:dyDescent="0.2">
      <c r="A3175" s="295">
        <v>0.38952959999999998</v>
      </c>
      <c r="B3175" s="295"/>
      <c r="C3175" s="295">
        <v>0.58719909999999997</v>
      </c>
      <c r="D3175" s="295"/>
    </row>
    <row r="3176" spans="1:4" x14ac:dyDescent="0.2">
      <c r="A3176" s="295">
        <v>0.38951449999999999</v>
      </c>
      <c r="B3176" s="295"/>
      <c r="C3176" s="295">
        <v>0.58713459999999995</v>
      </c>
      <c r="D3176" s="295"/>
    </row>
    <row r="3177" spans="1:4" x14ac:dyDescent="0.2">
      <c r="A3177" s="295">
        <v>0.38950079999999998</v>
      </c>
      <c r="B3177" s="295"/>
      <c r="C3177" s="295">
        <v>0.58705499999999999</v>
      </c>
      <c r="D3177" s="295"/>
    </row>
    <row r="3178" spans="1:4" x14ac:dyDescent="0.2">
      <c r="A3178" s="295">
        <v>0.38947559999999998</v>
      </c>
      <c r="B3178" s="295"/>
      <c r="C3178" s="295">
        <v>0.58704270000000003</v>
      </c>
      <c r="D3178" s="295"/>
    </row>
    <row r="3179" spans="1:4" x14ac:dyDescent="0.2">
      <c r="A3179" s="295">
        <v>0.38947559999999998</v>
      </c>
      <c r="B3179" s="295"/>
      <c r="C3179" s="295">
        <v>0.58697710000000003</v>
      </c>
      <c r="D3179" s="295"/>
    </row>
    <row r="3180" spans="1:4" x14ac:dyDescent="0.2">
      <c r="A3180" s="295">
        <v>0.38946199999999997</v>
      </c>
      <c r="B3180" s="295"/>
      <c r="C3180" s="295">
        <v>0.58693910000000005</v>
      </c>
      <c r="D3180" s="295"/>
    </row>
    <row r="3181" spans="1:4" x14ac:dyDescent="0.2">
      <c r="A3181" s="295">
        <v>0.38943480000000003</v>
      </c>
      <c r="B3181" s="295"/>
      <c r="C3181" s="295">
        <v>0.58684789999999998</v>
      </c>
      <c r="D3181" s="295"/>
    </row>
    <row r="3182" spans="1:4" x14ac:dyDescent="0.2">
      <c r="A3182" s="295">
        <v>0.38940900000000001</v>
      </c>
      <c r="B3182" s="295"/>
      <c r="C3182" s="295">
        <v>0.58681000000000005</v>
      </c>
      <c r="D3182" s="295"/>
    </row>
    <row r="3183" spans="1:4" x14ac:dyDescent="0.2">
      <c r="A3183" s="295">
        <v>0.3894089</v>
      </c>
      <c r="B3183" s="295"/>
      <c r="C3183" s="295">
        <v>0.58675739999999998</v>
      </c>
      <c r="D3183" s="295"/>
    </row>
    <row r="3184" spans="1:4" x14ac:dyDescent="0.2">
      <c r="A3184" s="295">
        <v>0.38935540000000002</v>
      </c>
      <c r="B3184" s="295"/>
      <c r="C3184" s="295">
        <v>0.58673050000000004</v>
      </c>
      <c r="D3184" s="295"/>
    </row>
    <row r="3185" spans="1:4" x14ac:dyDescent="0.2">
      <c r="A3185" s="295">
        <v>0.38932709999999998</v>
      </c>
      <c r="B3185" s="295"/>
      <c r="C3185" s="295">
        <v>0.58667670000000005</v>
      </c>
      <c r="D3185" s="295"/>
    </row>
    <row r="3186" spans="1:4" x14ac:dyDescent="0.2">
      <c r="A3186" s="295">
        <v>0.3892872</v>
      </c>
      <c r="B3186" s="295"/>
      <c r="C3186" s="295">
        <v>0.58663779999999999</v>
      </c>
      <c r="D3186" s="295"/>
    </row>
    <row r="3187" spans="1:4" x14ac:dyDescent="0.2">
      <c r="A3187" s="295">
        <v>0.38926040000000001</v>
      </c>
      <c r="B3187" s="295"/>
      <c r="C3187" s="295">
        <v>0.58661350000000001</v>
      </c>
      <c r="D3187" s="295"/>
    </row>
    <row r="3188" spans="1:4" x14ac:dyDescent="0.2">
      <c r="A3188" s="295">
        <v>0.38924530000000002</v>
      </c>
      <c r="B3188" s="295"/>
      <c r="C3188" s="295">
        <v>0.58658750000000004</v>
      </c>
      <c r="D3188" s="295"/>
    </row>
    <row r="3189" spans="1:4" x14ac:dyDescent="0.2">
      <c r="A3189" s="295">
        <v>0.38919419999999999</v>
      </c>
      <c r="B3189" s="295"/>
      <c r="C3189" s="295">
        <v>0.58654709999999999</v>
      </c>
      <c r="D3189" s="295"/>
    </row>
    <row r="3190" spans="1:4" x14ac:dyDescent="0.2">
      <c r="A3190" s="295">
        <v>0.38918140000000001</v>
      </c>
      <c r="B3190" s="295"/>
      <c r="C3190" s="295">
        <v>0.58650449999999998</v>
      </c>
      <c r="D3190" s="295"/>
    </row>
    <row r="3191" spans="1:4" x14ac:dyDescent="0.2">
      <c r="A3191" s="295">
        <v>0.38915359999999999</v>
      </c>
      <c r="B3191" s="295"/>
      <c r="C3191" s="295">
        <v>0.58648020000000001</v>
      </c>
      <c r="D3191" s="295"/>
    </row>
    <row r="3192" spans="1:4" x14ac:dyDescent="0.2">
      <c r="A3192" s="295">
        <v>0.38912809999999998</v>
      </c>
      <c r="B3192" s="295"/>
      <c r="C3192" s="295">
        <v>0.5864509</v>
      </c>
      <c r="D3192" s="295"/>
    </row>
    <row r="3193" spans="1:4" x14ac:dyDescent="0.2">
      <c r="A3193" s="295">
        <v>0.38910129999999998</v>
      </c>
      <c r="B3193" s="295"/>
      <c r="C3193" s="295">
        <v>0.58639450000000004</v>
      </c>
      <c r="D3193" s="295"/>
    </row>
    <row r="3194" spans="1:4" x14ac:dyDescent="0.2">
      <c r="A3194" s="295">
        <v>0.38907659999999999</v>
      </c>
      <c r="B3194" s="295"/>
      <c r="C3194" s="295">
        <v>0.58632890000000004</v>
      </c>
      <c r="D3194" s="295"/>
    </row>
    <row r="3195" spans="1:4" x14ac:dyDescent="0.2">
      <c r="A3195" s="295">
        <v>0.38906459999999998</v>
      </c>
      <c r="B3195" s="295"/>
      <c r="C3195" s="295">
        <v>0.58631520000000004</v>
      </c>
      <c r="D3195" s="295"/>
    </row>
    <row r="3196" spans="1:4" x14ac:dyDescent="0.2">
      <c r="A3196" s="295">
        <v>0.38906459999999998</v>
      </c>
      <c r="B3196" s="295"/>
      <c r="C3196" s="295">
        <v>0.58628849999999999</v>
      </c>
      <c r="D3196" s="295"/>
    </row>
    <row r="3197" spans="1:4" x14ac:dyDescent="0.2">
      <c r="A3197" s="295">
        <v>0.3890226</v>
      </c>
      <c r="B3197" s="295"/>
      <c r="C3197" s="295">
        <v>0.58626270000000003</v>
      </c>
      <c r="D3197" s="295"/>
    </row>
    <row r="3198" spans="1:4" x14ac:dyDescent="0.2">
      <c r="A3198" s="295">
        <v>0.38899790000000001</v>
      </c>
      <c r="B3198" s="295"/>
      <c r="C3198" s="295">
        <v>0.58619840000000001</v>
      </c>
      <c r="D3198" s="295"/>
    </row>
    <row r="3199" spans="1:4" x14ac:dyDescent="0.2">
      <c r="A3199" s="295">
        <v>0.38894519999999999</v>
      </c>
      <c r="B3199" s="295"/>
      <c r="C3199" s="295">
        <v>0.58615930000000005</v>
      </c>
      <c r="D3199" s="295"/>
    </row>
    <row r="3200" spans="1:4" x14ac:dyDescent="0.2">
      <c r="A3200" s="295">
        <v>0.38889020000000002</v>
      </c>
      <c r="B3200" s="295"/>
      <c r="C3200" s="295">
        <v>0.58611630000000003</v>
      </c>
      <c r="D3200" s="295"/>
    </row>
    <row r="3201" spans="1:4" x14ac:dyDescent="0.2">
      <c r="A3201" s="295">
        <v>0.38886500000000002</v>
      </c>
      <c r="B3201" s="295"/>
      <c r="C3201" s="295">
        <v>0.58611630000000003</v>
      </c>
      <c r="D3201" s="295"/>
    </row>
    <row r="3202" spans="1:4" x14ac:dyDescent="0.2">
      <c r="A3202" s="295">
        <v>0.38885140000000001</v>
      </c>
      <c r="B3202" s="295"/>
      <c r="C3202" s="295">
        <v>0.58604970000000001</v>
      </c>
      <c r="D3202" s="295"/>
    </row>
    <row r="3203" spans="1:4" x14ac:dyDescent="0.2">
      <c r="A3203" s="295">
        <v>0.3888393</v>
      </c>
      <c r="B3203" s="295"/>
      <c r="C3203" s="295">
        <v>0.58600960000000002</v>
      </c>
      <c r="D3203" s="295"/>
    </row>
    <row r="3204" spans="1:4" x14ac:dyDescent="0.2">
      <c r="A3204" s="295">
        <v>0.38878600000000002</v>
      </c>
      <c r="B3204" s="295"/>
      <c r="C3204" s="295">
        <v>0.58598130000000004</v>
      </c>
      <c r="D3204" s="295"/>
    </row>
    <row r="3205" spans="1:4" x14ac:dyDescent="0.2">
      <c r="A3205" s="295">
        <v>0.38876090000000002</v>
      </c>
      <c r="B3205" s="295"/>
      <c r="C3205" s="295">
        <v>0.58596749999999997</v>
      </c>
      <c r="D3205" s="295"/>
    </row>
    <row r="3206" spans="1:4" x14ac:dyDescent="0.2">
      <c r="A3206" s="295">
        <v>0.38873449999999998</v>
      </c>
      <c r="B3206" s="295"/>
      <c r="C3206" s="295">
        <v>0.58592840000000002</v>
      </c>
      <c r="D3206" s="295"/>
    </row>
    <row r="3207" spans="1:4" x14ac:dyDescent="0.2">
      <c r="A3207" s="295">
        <v>0.38868150000000001</v>
      </c>
      <c r="B3207" s="295"/>
      <c r="C3207" s="295">
        <v>0.58589190000000002</v>
      </c>
      <c r="D3207" s="295"/>
    </row>
    <row r="3208" spans="1:4" x14ac:dyDescent="0.2">
      <c r="A3208" s="295">
        <v>0.38866869999999998</v>
      </c>
      <c r="B3208" s="295"/>
      <c r="C3208" s="295">
        <v>0.58586519999999997</v>
      </c>
      <c r="D3208" s="295"/>
    </row>
    <row r="3209" spans="1:4" x14ac:dyDescent="0.2">
      <c r="A3209" s="295">
        <v>0.38866240000000002</v>
      </c>
      <c r="B3209" s="295"/>
      <c r="C3209" s="295">
        <v>0.58585149999999997</v>
      </c>
      <c r="D3209" s="295"/>
    </row>
    <row r="3210" spans="1:4" x14ac:dyDescent="0.2">
      <c r="A3210" s="295">
        <v>0.388656</v>
      </c>
      <c r="B3210" s="295"/>
      <c r="C3210" s="295">
        <v>0.58581380000000005</v>
      </c>
      <c r="D3210" s="295"/>
    </row>
    <row r="3211" spans="1:4" x14ac:dyDescent="0.2">
      <c r="A3211" s="295">
        <v>0.38861519999999999</v>
      </c>
      <c r="B3211" s="295"/>
      <c r="C3211" s="295">
        <v>0.58577210000000002</v>
      </c>
      <c r="D3211" s="295"/>
    </row>
    <row r="3212" spans="1:4" x14ac:dyDescent="0.2">
      <c r="A3212" s="295">
        <v>0.38860250000000002</v>
      </c>
      <c r="B3212" s="295"/>
      <c r="C3212" s="295">
        <v>0.58575840000000001</v>
      </c>
      <c r="D3212" s="295"/>
    </row>
    <row r="3213" spans="1:4" x14ac:dyDescent="0.2">
      <c r="A3213" s="295">
        <v>0.38858880000000001</v>
      </c>
      <c r="B3213" s="295"/>
      <c r="C3213" s="295">
        <v>0.58571810000000002</v>
      </c>
      <c r="D3213" s="295"/>
    </row>
    <row r="3214" spans="1:4" x14ac:dyDescent="0.2">
      <c r="A3214" s="295">
        <v>0.38856049999999998</v>
      </c>
      <c r="B3214" s="295"/>
      <c r="C3214" s="295">
        <v>0.58566589999999996</v>
      </c>
      <c r="D3214" s="295"/>
    </row>
    <row r="3215" spans="1:4" x14ac:dyDescent="0.2">
      <c r="A3215" s="295">
        <v>0.38850699999999999</v>
      </c>
      <c r="B3215" s="295"/>
      <c r="C3215" s="295">
        <v>0.58562619999999999</v>
      </c>
      <c r="D3215" s="295"/>
    </row>
    <row r="3216" spans="1:4" x14ac:dyDescent="0.2">
      <c r="A3216" s="295">
        <v>0.3884938</v>
      </c>
      <c r="B3216" s="295"/>
      <c r="C3216" s="295">
        <v>0.58558589999999999</v>
      </c>
      <c r="D3216" s="295"/>
    </row>
    <row r="3217" spans="1:4" x14ac:dyDescent="0.2">
      <c r="A3217" s="295">
        <v>0.3884938</v>
      </c>
      <c r="B3217" s="295"/>
      <c r="C3217" s="295">
        <v>0.58555889999999999</v>
      </c>
      <c r="D3217" s="295"/>
    </row>
    <row r="3218" spans="1:4" x14ac:dyDescent="0.2">
      <c r="A3218" s="295">
        <v>0.3884532</v>
      </c>
      <c r="B3218" s="295"/>
      <c r="C3218" s="295">
        <v>0.58553219999999995</v>
      </c>
      <c r="D3218" s="295"/>
    </row>
    <row r="3219" spans="1:4" x14ac:dyDescent="0.2">
      <c r="A3219" s="295">
        <v>0.38841439999999999</v>
      </c>
      <c r="B3219" s="295"/>
      <c r="C3219" s="295">
        <v>0.58546880000000001</v>
      </c>
      <c r="D3219" s="295"/>
    </row>
    <row r="3220" spans="1:4" x14ac:dyDescent="0.2">
      <c r="A3220" s="295">
        <v>0.38837290000000002</v>
      </c>
      <c r="B3220" s="295"/>
      <c r="C3220" s="295">
        <v>0.58544209999999997</v>
      </c>
      <c r="D3220" s="295"/>
    </row>
    <row r="3221" spans="1:4" x14ac:dyDescent="0.2">
      <c r="A3221" s="295">
        <v>0.38835979999999998</v>
      </c>
      <c r="B3221" s="295"/>
      <c r="C3221" s="295">
        <v>0.58538959999999995</v>
      </c>
      <c r="D3221" s="295"/>
    </row>
    <row r="3222" spans="1:4" x14ac:dyDescent="0.2">
      <c r="A3222" s="295">
        <v>0.38835979999999998</v>
      </c>
      <c r="B3222" s="295"/>
      <c r="C3222" s="295">
        <v>0.58535199999999998</v>
      </c>
      <c r="D3222" s="295"/>
    </row>
    <row r="3223" spans="1:4" x14ac:dyDescent="0.2">
      <c r="A3223" s="295">
        <v>0.3882951</v>
      </c>
      <c r="B3223" s="295"/>
      <c r="C3223" s="295">
        <v>0.58532620000000002</v>
      </c>
      <c r="D3223" s="295"/>
    </row>
    <row r="3224" spans="1:4" x14ac:dyDescent="0.2">
      <c r="A3224" s="295">
        <v>0.38828240000000003</v>
      </c>
      <c r="B3224" s="295"/>
      <c r="C3224" s="295">
        <v>0.58528729999999995</v>
      </c>
      <c r="D3224" s="295"/>
    </row>
    <row r="3225" spans="1:4" x14ac:dyDescent="0.2">
      <c r="A3225" s="295">
        <v>0.38828240000000003</v>
      </c>
      <c r="B3225" s="295"/>
      <c r="C3225" s="295">
        <v>0.58526149999999999</v>
      </c>
      <c r="D3225" s="295"/>
    </row>
    <row r="3226" spans="1:4" x14ac:dyDescent="0.2">
      <c r="A3226" s="295">
        <v>0.38826719999999998</v>
      </c>
      <c r="B3226" s="295"/>
      <c r="C3226" s="295">
        <v>0.58517989999999998</v>
      </c>
      <c r="D3226" s="295"/>
    </row>
    <row r="3227" spans="1:4" x14ac:dyDescent="0.2">
      <c r="A3227" s="295">
        <v>0.38824140000000001</v>
      </c>
      <c r="B3227" s="295"/>
      <c r="C3227" s="295">
        <v>0.58512620000000004</v>
      </c>
      <c r="D3227" s="295"/>
    </row>
    <row r="3228" spans="1:4" x14ac:dyDescent="0.2">
      <c r="A3228" s="295">
        <v>0.38821420000000001</v>
      </c>
      <c r="B3228" s="295"/>
      <c r="C3228" s="295">
        <v>0.58508649999999995</v>
      </c>
      <c r="D3228" s="295"/>
    </row>
    <row r="3229" spans="1:4" x14ac:dyDescent="0.2">
      <c r="A3229" s="295">
        <v>0.38818940000000002</v>
      </c>
      <c r="B3229" s="295"/>
      <c r="C3229" s="295">
        <v>0.58505850000000004</v>
      </c>
      <c r="D3229" s="295"/>
    </row>
    <row r="3230" spans="1:4" x14ac:dyDescent="0.2">
      <c r="A3230" s="295">
        <v>0.38813789999999998</v>
      </c>
      <c r="B3230" s="295"/>
      <c r="C3230" s="295">
        <v>0.58500620000000003</v>
      </c>
      <c r="D3230" s="295"/>
    </row>
    <row r="3231" spans="1:4" x14ac:dyDescent="0.2">
      <c r="A3231" s="295">
        <v>0.38813789999999998</v>
      </c>
      <c r="B3231" s="295"/>
      <c r="C3231" s="295">
        <v>0.58499420000000002</v>
      </c>
      <c r="D3231" s="295"/>
    </row>
    <row r="3232" spans="1:4" x14ac:dyDescent="0.2">
      <c r="A3232" s="295">
        <v>0.38812580000000002</v>
      </c>
      <c r="B3232" s="295"/>
      <c r="C3232" s="295">
        <v>0.58498079999999997</v>
      </c>
      <c r="D3232" s="295"/>
    </row>
    <row r="3233" spans="1:4" x14ac:dyDescent="0.2">
      <c r="A3233" s="295">
        <v>0.38809709999999997</v>
      </c>
      <c r="B3233" s="295"/>
      <c r="C3233" s="295">
        <v>0.58495379999999997</v>
      </c>
      <c r="D3233" s="295"/>
    </row>
    <row r="3234" spans="1:4" x14ac:dyDescent="0.2">
      <c r="A3234" s="295">
        <v>0.38808429999999999</v>
      </c>
      <c r="B3234" s="295"/>
      <c r="C3234" s="295">
        <v>0.58494000000000002</v>
      </c>
      <c r="D3234" s="295"/>
    </row>
    <row r="3235" spans="1:4" x14ac:dyDescent="0.2">
      <c r="A3235" s="295">
        <v>0.3880575</v>
      </c>
      <c r="B3235" s="295"/>
      <c r="C3235" s="295">
        <v>0.58490109999999995</v>
      </c>
      <c r="D3235" s="295"/>
    </row>
    <row r="3236" spans="1:4" x14ac:dyDescent="0.2">
      <c r="A3236" s="295">
        <v>0.3880016</v>
      </c>
      <c r="B3236" s="295"/>
      <c r="C3236" s="295">
        <v>0.58484670000000005</v>
      </c>
      <c r="D3236" s="295"/>
    </row>
    <row r="3237" spans="1:4" x14ac:dyDescent="0.2">
      <c r="A3237" s="295">
        <v>0.38798880000000002</v>
      </c>
      <c r="B3237" s="295"/>
      <c r="C3237" s="295">
        <v>0.58480909999999997</v>
      </c>
      <c r="D3237" s="295"/>
    </row>
    <row r="3238" spans="1:4" x14ac:dyDescent="0.2">
      <c r="A3238" s="295">
        <v>0.38796340000000001</v>
      </c>
      <c r="B3238" s="295"/>
      <c r="C3238" s="295">
        <v>0.58478200000000002</v>
      </c>
      <c r="D3238" s="295"/>
    </row>
    <row r="3239" spans="1:4" x14ac:dyDescent="0.2">
      <c r="A3239" s="295">
        <v>0.3879377</v>
      </c>
      <c r="B3239" s="295"/>
      <c r="C3239" s="295">
        <v>0.58474329999999997</v>
      </c>
      <c r="D3239" s="295"/>
    </row>
    <row r="3240" spans="1:4" x14ac:dyDescent="0.2">
      <c r="A3240" s="295">
        <v>0.38788400000000001</v>
      </c>
      <c r="B3240" s="295"/>
      <c r="C3240" s="295">
        <v>0.58469190000000004</v>
      </c>
      <c r="D3240" s="295"/>
    </row>
    <row r="3241" spans="1:4" x14ac:dyDescent="0.2">
      <c r="A3241" s="295">
        <v>0.38788400000000001</v>
      </c>
      <c r="B3241" s="295"/>
      <c r="C3241" s="295">
        <v>0.58469190000000004</v>
      </c>
      <c r="D3241" s="295"/>
    </row>
    <row r="3242" spans="1:4" x14ac:dyDescent="0.2">
      <c r="A3242" s="295">
        <v>0.3878703</v>
      </c>
      <c r="B3242" s="295"/>
      <c r="C3242" s="295">
        <v>0.58461240000000003</v>
      </c>
      <c r="D3242" s="295"/>
    </row>
    <row r="3243" spans="1:4" x14ac:dyDescent="0.2">
      <c r="A3243" s="295">
        <v>0.38784449999999998</v>
      </c>
      <c r="B3243" s="295"/>
      <c r="C3243" s="295">
        <v>0.58458549999999998</v>
      </c>
      <c r="D3243" s="295"/>
    </row>
    <row r="3244" spans="1:4" x14ac:dyDescent="0.2">
      <c r="A3244" s="295">
        <v>0.38781729999999998</v>
      </c>
      <c r="B3244" s="295"/>
      <c r="C3244" s="295">
        <v>0.58453169999999999</v>
      </c>
      <c r="D3244" s="295"/>
    </row>
    <row r="3245" spans="1:4" x14ac:dyDescent="0.2">
      <c r="A3245" s="295">
        <v>0.38780369999999997</v>
      </c>
      <c r="B3245" s="295"/>
      <c r="C3245" s="295">
        <v>0.58446830000000005</v>
      </c>
      <c r="D3245" s="295"/>
    </row>
    <row r="3246" spans="1:4" x14ac:dyDescent="0.2">
      <c r="A3246" s="295">
        <v>0.38778849999999998</v>
      </c>
      <c r="B3246" s="295"/>
      <c r="C3246" s="295">
        <v>0.58440190000000003</v>
      </c>
      <c r="D3246" s="295"/>
    </row>
    <row r="3247" spans="1:4" x14ac:dyDescent="0.2">
      <c r="A3247" s="295">
        <v>0.38776310000000003</v>
      </c>
      <c r="B3247" s="295"/>
      <c r="C3247" s="295">
        <v>0.58434699999999995</v>
      </c>
      <c r="D3247" s="295"/>
    </row>
    <row r="3248" spans="1:4" x14ac:dyDescent="0.2">
      <c r="A3248" s="295">
        <v>0.38772319999999999</v>
      </c>
      <c r="B3248" s="295"/>
      <c r="C3248" s="295">
        <v>0.58431069999999996</v>
      </c>
      <c r="D3248" s="295"/>
    </row>
    <row r="3249" spans="1:4" x14ac:dyDescent="0.2">
      <c r="A3249" s="295">
        <v>0.38771</v>
      </c>
      <c r="B3249" s="295"/>
      <c r="C3249" s="295">
        <v>0.58423480000000005</v>
      </c>
      <c r="D3249" s="295"/>
    </row>
    <row r="3250" spans="1:4" x14ac:dyDescent="0.2">
      <c r="A3250" s="295">
        <v>0.38769799999999999</v>
      </c>
      <c r="B3250" s="295"/>
      <c r="C3250" s="295">
        <v>0.58419589999999999</v>
      </c>
      <c r="D3250" s="295"/>
    </row>
    <row r="3251" spans="1:4" x14ac:dyDescent="0.2">
      <c r="A3251" s="295">
        <v>0.38767160000000001</v>
      </c>
      <c r="B3251" s="295"/>
      <c r="C3251" s="295">
        <v>0.58416840000000003</v>
      </c>
      <c r="D3251" s="295"/>
    </row>
    <row r="3252" spans="1:4" x14ac:dyDescent="0.2">
      <c r="A3252" s="295">
        <v>0.38765889999999997</v>
      </c>
      <c r="B3252" s="295"/>
      <c r="C3252" s="295">
        <v>0.58408910000000003</v>
      </c>
      <c r="D3252" s="295"/>
    </row>
    <row r="3253" spans="1:4" x14ac:dyDescent="0.2">
      <c r="A3253" s="295">
        <v>0.38760489999999997</v>
      </c>
      <c r="B3253" s="295"/>
      <c r="C3253" s="295">
        <v>0.58404840000000002</v>
      </c>
      <c r="D3253" s="295"/>
    </row>
    <row r="3254" spans="1:4" x14ac:dyDescent="0.2">
      <c r="A3254" s="295">
        <v>0.3875922</v>
      </c>
      <c r="B3254" s="295"/>
      <c r="C3254" s="295">
        <v>0.58399590000000001</v>
      </c>
      <c r="D3254" s="295"/>
    </row>
    <row r="3255" spans="1:4" x14ac:dyDescent="0.2">
      <c r="A3255" s="295">
        <v>0.38758019999999999</v>
      </c>
      <c r="B3255" s="295"/>
      <c r="C3255" s="295">
        <v>0.58398130000000004</v>
      </c>
      <c r="D3255" s="295"/>
    </row>
    <row r="3256" spans="1:4" x14ac:dyDescent="0.2">
      <c r="A3256" s="295">
        <v>0.38755479999999998</v>
      </c>
      <c r="B3256" s="295"/>
      <c r="C3256" s="295">
        <v>0.58394219999999997</v>
      </c>
      <c r="D3256" s="295"/>
    </row>
    <row r="3257" spans="1:4" x14ac:dyDescent="0.2">
      <c r="A3257" s="295">
        <v>0.38754110000000003</v>
      </c>
      <c r="B3257" s="295"/>
      <c r="C3257" s="295">
        <v>0.5839299</v>
      </c>
      <c r="D3257" s="295"/>
    </row>
    <row r="3258" spans="1:4" x14ac:dyDescent="0.2">
      <c r="A3258" s="295">
        <v>0.38751229999999998</v>
      </c>
      <c r="B3258" s="295"/>
      <c r="C3258" s="295">
        <v>0.58386289999999996</v>
      </c>
      <c r="D3258" s="295"/>
    </row>
    <row r="3259" spans="1:4" x14ac:dyDescent="0.2">
      <c r="A3259" s="295">
        <v>0.38750030000000002</v>
      </c>
      <c r="B3259" s="295"/>
      <c r="C3259" s="295">
        <v>0.58381150000000004</v>
      </c>
      <c r="D3259" s="295"/>
    </row>
    <row r="3260" spans="1:4" x14ac:dyDescent="0.2">
      <c r="A3260" s="295">
        <v>0.38747239999999999</v>
      </c>
      <c r="B3260" s="295"/>
      <c r="C3260" s="295">
        <v>0.58375750000000004</v>
      </c>
      <c r="D3260" s="295"/>
    </row>
    <row r="3261" spans="1:4" x14ac:dyDescent="0.2">
      <c r="A3261" s="295">
        <v>0.38744610000000002</v>
      </c>
      <c r="B3261" s="295"/>
      <c r="C3261" s="295">
        <v>0.58374550000000003</v>
      </c>
      <c r="D3261" s="295"/>
    </row>
    <row r="3262" spans="1:4" x14ac:dyDescent="0.2">
      <c r="A3262" s="295">
        <v>0.38741730000000002</v>
      </c>
      <c r="B3262" s="295"/>
      <c r="C3262" s="295">
        <v>0.58366870000000004</v>
      </c>
      <c r="D3262" s="295"/>
    </row>
    <row r="3263" spans="1:4" x14ac:dyDescent="0.2">
      <c r="A3263" s="295">
        <v>0.38740459999999999</v>
      </c>
      <c r="B3263" s="295"/>
      <c r="C3263" s="295">
        <v>0.58364309999999997</v>
      </c>
      <c r="D3263" s="295"/>
    </row>
    <row r="3264" spans="1:4" x14ac:dyDescent="0.2">
      <c r="A3264" s="295">
        <v>0.38737820000000001</v>
      </c>
      <c r="B3264" s="295"/>
      <c r="C3264" s="295">
        <v>0.58360100000000004</v>
      </c>
      <c r="D3264" s="295"/>
    </row>
    <row r="3265" spans="1:4" x14ac:dyDescent="0.2">
      <c r="A3265" s="295">
        <v>0.38736310000000002</v>
      </c>
      <c r="B3265" s="295"/>
      <c r="C3265" s="295">
        <v>0.58358770000000004</v>
      </c>
      <c r="D3265" s="295"/>
    </row>
    <row r="3266" spans="1:4" x14ac:dyDescent="0.2">
      <c r="A3266" s="295">
        <v>0.38733719999999999</v>
      </c>
      <c r="B3266" s="295"/>
      <c r="C3266" s="295">
        <v>0.58353370000000004</v>
      </c>
      <c r="D3266" s="295"/>
    </row>
    <row r="3267" spans="1:4" x14ac:dyDescent="0.2">
      <c r="A3267" s="295">
        <v>0.38732519999999998</v>
      </c>
      <c r="B3267" s="295"/>
      <c r="C3267" s="295">
        <v>0.58344209999999996</v>
      </c>
      <c r="D3267" s="295"/>
    </row>
    <row r="3268" spans="1:4" x14ac:dyDescent="0.2">
      <c r="A3268" s="295">
        <v>0.38727099999999998</v>
      </c>
      <c r="B3268" s="295"/>
      <c r="C3268" s="295">
        <v>0.58337890000000003</v>
      </c>
      <c r="D3268" s="295"/>
    </row>
    <row r="3269" spans="1:4" x14ac:dyDescent="0.2">
      <c r="A3269" s="295">
        <v>0.38725779999999999</v>
      </c>
      <c r="B3269" s="295"/>
      <c r="C3269" s="295">
        <v>0.58330749999999998</v>
      </c>
      <c r="D3269" s="295"/>
    </row>
    <row r="3270" spans="1:4" x14ac:dyDescent="0.2">
      <c r="A3270" s="295">
        <v>0.3872179</v>
      </c>
      <c r="B3270" s="295"/>
      <c r="C3270" s="295">
        <v>0.58326840000000002</v>
      </c>
      <c r="D3270" s="295"/>
    </row>
    <row r="3271" spans="1:4" x14ac:dyDescent="0.2">
      <c r="A3271" s="295">
        <v>0.38717240000000003</v>
      </c>
      <c r="B3271" s="295"/>
      <c r="C3271" s="295">
        <v>0.58321520000000004</v>
      </c>
      <c r="D3271" s="295"/>
    </row>
    <row r="3272" spans="1:4" x14ac:dyDescent="0.2">
      <c r="A3272" s="295">
        <v>0.3871597</v>
      </c>
      <c r="B3272" s="295"/>
      <c r="C3272" s="295">
        <v>0.58315150000000004</v>
      </c>
      <c r="D3272" s="295"/>
    </row>
    <row r="3273" spans="1:4" x14ac:dyDescent="0.2">
      <c r="A3273" s="295">
        <v>0.3871346</v>
      </c>
      <c r="B3273" s="295"/>
      <c r="C3273" s="295">
        <v>0.5831115</v>
      </c>
      <c r="D3273" s="295"/>
    </row>
    <row r="3274" spans="1:4" x14ac:dyDescent="0.2">
      <c r="A3274" s="295">
        <v>0.3871058</v>
      </c>
      <c r="B3274" s="295"/>
      <c r="C3274" s="295">
        <v>0.58304549999999999</v>
      </c>
      <c r="D3274" s="295"/>
    </row>
    <row r="3275" spans="1:4" x14ac:dyDescent="0.2">
      <c r="A3275" s="295">
        <v>0.38709300000000002</v>
      </c>
      <c r="B3275" s="295"/>
      <c r="C3275" s="295">
        <v>0.58299040000000002</v>
      </c>
      <c r="D3275" s="295"/>
    </row>
    <row r="3276" spans="1:4" x14ac:dyDescent="0.2">
      <c r="A3276" s="295">
        <v>0.38709300000000002</v>
      </c>
      <c r="B3276" s="295"/>
      <c r="C3276" s="295">
        <v>0.5829782</v>
      </c>
      <c r="D3276" s="295"/>
    </row>
    <row r="3277" spans="1:4" x14ac:dyDescent="0.2">
      <c r="A3277" s="295">
        <v>0.38707789999999997</v>
      </c>
      <c r="B3277" s="295"/>
      <c r="C3277" s="295">
        <v>0.58293910000000004</v>
      </c>
      <c r="D3277" s="295"/>
    </row>
    <row r="3278" spans="1:4" x14ac:dyDescent="0.2">
      <c r="A3278" s="295">
        <v>0.38706580000000002</v>
      </c>
      <c r="B3278" s="295"/>
      <c r="C3278" s="295">
        <v>0.58292679999999997</v>
      </c>
      <c r="D3278" s="295"/>
    </row>
    <row r="3279" spans="1:4" x14ac:dyDescent="0.2">
      <c r="A3279" s="295">
        <v>0.38702700000000001</v>
      </c>
      <c r="B3279" s="295"/>
      <c r="C3279" s="295">
        <v>0.58286039999999995</v>
      </c>
      <c r="D3279" s="295"/>
    </row>
    <row r="3280" spans="1:4" x14ac:dyDescent="0.2">
      <c r="A3280" s="295">
        <v>0.38700069999999998</v>
      </c>
      <c r="B3280" s="295"/>
      <c r="C3280" s="295">
        <v>0.58276530000000004</v>
      </c>
      <c r="D3280" s="295"/>
    </row>
    <row r="3281" spans="1:4" x14ac:dyDescent="0.2">
      <c r="A3281" s="295">
        <v>0.38698860000000002</v>
      </c>
      <c r="B3281" s="295"/>
      <c r="C3281" s="295">
        <v>0.58276530000000004</v>
      </c>
      <c r="D3281" s="295"/>
    </row>
    <row r="3282" spans="1:4" x14ac:dyDescent="0.2">
      <c r="A3282" s="295">
        <v>0.38696029999999998</v>
      </c>
      <c r="B3282" s="295"/>
      <c r="C3282" s="295">
        <v>0.58270169999999999</v>
      </c>
      <c r="D3282" s="295"/>
    </row>
    <row r="3283" spans="1:4" x14ac:dyDescent="0.2">
      <c r="A3283" s="295">
        <v>0.3869184</v>
      </c>
      <c r="B3283" s="295"/>
      <c r="C3283" s="295">
        <v>0.58264910000000003</v>
      </c>
      <c r="D3283" s="295"/>
    </row>
    <row r="3284" spans="1:4" x14ac:dyDescent="0.2">
      <c r="A3284" s="295">
        <v>0.3868936</v>
      </c>
      <c r="B3284" s="295"/>
      <c r="C3284" s="295">
        <v>0.58264899999999997</v>
      </c>
      <c r="D3284" s="295"/>
    </row>
    <row r="3285" spans="1:4" x14ac:dyDescent="0.2">
      <c r="A3285" s="295">
        <v>0.38687850000000001</v>
      </c>
      <c r="B3285" s="295"/>
      <c r="C3285" s="295">
        <v>0.58262210000000003</v>
      </c>
      <c r="D3285" s="295"/>
    </row>
    <row r="3286" spans="1:4" x14ac:dyDescent="0.2">
      <c r="A3286" s="295">
        <v>0.38682339999999998</v>
      </c>
      <c r="B3286" s="295"/>
      <c r="C3286" s="295">
        <v>0.58254189999999995</v>
      </c>
      <c r="D3286" s="295"/>
    </row>
    <row r="3287" spans="1:4" x14ac:dyDescent="0.2">
      <c r="A3287" s="295">
        <v>0.38679859999999999</v>
      </c>
      <c r="B3287" s="295"/>
      <c r="C3287" s="295">
        <v>0.5825148</v>
      </c>
      <c r="D3287" s="295"/>
    </row>
    <row r="3288" spans="1:4" x14ac:dyDescent="0.2">
      <c r="A3288" s="295">
        <v>0.38675670000000001</v>
      </c>
      <c r="B3288" s="295"/>
      <c r="C3288" s="295">
        <v>0.5825148</v>
      </c>
      <c r="D3288" s="295"/>
    </row>
    <row r="3289" spans="1:4" x14ac:dyDescent="0.2">
      <c r="A3289" s="295">
        <v>0.38674399999999998</v>
      </c>
      <c r="B3289" s="295"/>
      <c r="C3289" s="295">
        <v>0.58244879999999999</v>
      </c>
      <c r="D3289" s="295"/>
    </row>
    <row r="3290" spans="1:4" x14ac:dyDescent="0.2">
      <c r="A3290" s="295">
        <v>0.38671680000000003</v>
      </c>
      <c r="B3290" s="295"/>
      <c r="C3290" s="295">
        <v>0.58242450000000001</v>
      </c>
      <c r="D3290" s="295"/>
    </row>
    <row r="3291" spans="1:4" x14ac:dyDescent="0.2">
      <c r="A3291" s="295">
        <v>0.38669039999999999</v>
      </c>
      <c r="B3291" s="295"/>
      <c r="C3291" s="295">
        <v>0.58239649999999998</v>
      </c>
      <c r="D3291" s="295"/>
    </row>
    <row r="3292" spans="1:4" x14ac:dyDescent="0.2">
      <c r="A3292" s="295">
        <v>0.3866405</v>
      </c>
      <c r="B3292" s="295"/>
      <c r="C3292" s="295">
        <v>0.58230179999999998</v>
      </c>
      <c r="D3292" s="295"/>
    </row>
    <row r="3293" spans="1:4" x14ac:dyDescent="0.2">
      <c r="A3293" s="295">
        <v>0.38662540000000001</v>
      </c>
      <c r="B3293" s="295"/>
      <c r="C3293" s="295">
        <v>0.58226259999999996</v>
      </c>
      <c r="D3293" s="295"/>
    </row>
    <row r="3294" spans="1:4" x14ac:dyDescent="0.2">
      <c r="A3294" s="295">
        <v>0.38658379999999998</v>
      </c>
      <c r="B3294" s="295"/>
      <c r="C3294" s="295">
        <v>0.58223599999999998</v>
      </c>
      <c r="D3294" s="295"/>
    </row>
    <row r="3295" spans="1:4" x14ac:dyDescent="0.2">
      <c r="A3295" s="295">
        <v>0.38657180000000002</v>
      </c>
      <c r="B3295" s="295"/>
      <c r="C3295" s="295">
        <v>0.58220890000000003</v>
      </c>
      <c r="D3295" s="295"/>
    </row>
    <row r="3296" spans="1:4" x14ac:dyDescent="0.2">
      <c r="A3296" s="295">
        <v>0.38653080000000001</v>
      </c>
      <c r="B3296" s="295"/>
      <c r="C3296" s="295">
        <v>0.58215490000000003</v>
      </c>
      <c r="D3296" s="295"/>
    </row>
    <row r="3297" spans="1:4" x14ac:dyDescent="0.2">
      <c r="A3297" s="295">
        <v>0.38648890000000002</v>
      </c>
      <c r="B3297" s="295"/>
      <c r="C3297" s="295">
        <v>0.58212819999999998</v>
      </c>
      <c r="D3297" s="295"/>
    </row>
    <row r="3298" spans="1:4" x14ac:dyDescent="0.2">
      <c r="A3298" s="295">
        <v>0.38644790000000001</v>
      </c>
      <c r="B3298" s="295"/>
      <c r="C3298" s="295">
        <v>0.58205859999999998</v>
      </c>
      <c r="D3298" s="295"/>
    </row>
    <row r="3299" spans="1:4" x14ac:dyDescent="0.2">
      <c r="A3299" s="295">
        <v>0.38644780000000001</v>
      </c>
      <c r="B3299" s="295"/>
      <c r="C3299" s="295">
        <v>0.58204630000000002</v>
      </c>
      <c r="D3299" s="295"/>
    </row>
    <row r="3300" spans="1:4" x14ac:dyDescent="0.2">
      <c r="A3300" s="295">
        <v>0.38639560000000001</v>
      </c>
      <c r="B3300" s="295"/>
      <c r="C3300" s="295">
        <v>0.58202089999999995</v>
      </c>
      <c r="D3300" s="295"/>
    </row>
    <row r="3301" spans="1:4" x14ac:dyDescent="0.2">
      <c r="A3301" s="295">
        <v>0.38636730000000002</v>
      </c>
      <c r="B3301" s="295"/>
      <c r="C3301" s="295">
        <v>0.58196700000000001</v>
      </c>
      <c r="D3301" s="295"/>
    </row>
    <row r="3302" spans="1:4" x14ac:dyDescent="0.2">
      <c r="A3302" s="295">
        <v>0.38635530000000001</v>
      </c>
      <c r="B3302" s="295"/>
      <c r="C3302" s="295">
        <v>0.58196689999999995</v>
      </c>
      <c r="D3302" s="295"/>
    </row>
    <row r="3303" spans="1:4" x14ac:dyDescent="0.2">
      <c r="A3303" s="295">
        <v>0.38632739999999999</v>
      </c>
      <c r="B3303" s="295"/>
      <c r="C3303" s="295">
        <v>0.58191360000000003</v>
      </c>
      <c r="D3303" s="295"/>
    </row>
    <row r="3304" spans="1:4" x14ac:dyDescent="0.2">
      <c r="A3304" s="295">
        <v>0.38631379999999998</v>
      </c>
      <c r="B3304" s="295"/>
      <c r="C3304" s="295">
        <v>0.5818624</v>
      </c>
      <c r="D3304" s="295"/>
    </row>
    <row r="3305" spans="1:4" x14ac:dyDescent="0.2">
      <c r="A3305" s="295">
        <v>0.3862739</v>
      </c>
      <c r="B3305" s="295"/>
      <c r="C3305" s="295">
        <v>0.5818354</v>
      </c>
      <c r="D3305" s="295"/>
    </row>
    <row r="3306" spans="1:4" x14ac:dyDescent="0.2">
      <c r="A3306" s="295">
        <v>0.38626070000000001</v>
      </c>
      <c r="B3306" s="295"/>
      <c r="C3306" s="295">
        <v>0.58179460000000005</v>
      </c>
      <c r="D3306" s="295"/>
    </row>
    <row r="3307" spans="1:4" x14ac:dyDescent="0.2">
      <c r="A3307" s="295">
        <v>0.38626070000000001</v>
      </c>
      <c r="B3307" s="295"/>
      <c r="C3307" s="295">
        <v>0.58174060000000005</v>
      </c>
      <c r="D3307" s="295"/>
    </row>
    <row r="3308" spans="1:4" x14ac:dyDescent="0.2">
      <c r="A3308" s="295">
        <v>0.38620719999999997</v>
      </c>
      <c r="B3308" s="295"/>
      <c r="C3308" s="295">
        <v>0.58168880000000001</v>
      </c>
      <c r="D3308" s="295"/>
    </row>
    <row r="3309" spans="1:4" x14ac:dyDescent="0.2">
      <c r="A3309" s="295">
        <v>0.38620719999999997</v>
      </c>
      <c r="B3309" s="295"/>
      <c r="C3309" s="295">
        <v>0.5816751</v>
      </c>
      <c r="D3309" s="295"/>
    </row>
    <row r="3310" spans="1:4" x14ac:dyDescent="0.2">
      <c r="A3310" s="295">
        <v>0.38618039999999998</v>
      </c>
      <c r="B3310" s="295"/>
      <c r="C3310" s="295">
        <v>0.58163489999999995</v>
      </c>
      <c r="D3310" s="295"/>
    </row>
    <row r="3311" spans="1:4" x14ac:dyDescent="0.2">
      <c r="A3311" s="295">
        <v>0.38615250000000001</v>
      </c>
      <c r="B3311" s="295"/>
      <c r="C3311" s="295">
        <v>0.58159680000000002</v>
      </c>
      <c r="D3311" s="295"/>
    </row>
    <row r="3312" spans="1:4" x14ac:dyDescent="0.2">
      <c r="A3312" s="295">
        <v>0.38613979999999998</v>
      </c>
      <c r="B3312" s="295"/>
      <c r="C3312" s="295">
        <v>0.58158460000000001</v>
      </c>
      <c r="D3312" s="295"/>
    </row>
    <row r="3313" spans="1:4" x14ac:dyDescent="0.2">
      <c r="A3313" s="295">
        <v>0.38611259999999997</v>
      </c>
      <c r="B3313" s="295"/>
      <c r="C3313" s="295">
        <v>0.58154459999999997</v>
      </c>
      <c r="D3313" s="295"/>
    </row>
    <row r="3314" spans="1:4" x14ac:dyDescent="0.2">
      <c r="A3314" s="295">
        <v>0.38607419999999998</v>
      </c>
      <c r="B3314" s="295"/>
      <c r="C3314" s="295">
        <v>0.58150480000000004</v>
      </c>
      <c r="D3314" s="295"/>
    </row>
    <row r="3315" spans="1:4" x14ac:dyDescent="0.2">
      <c r="A3315" s="295">
        <v>0.38605909999999999</v>
      </c>
      <c r="B3315" s="295"/>
      <c r="C3315" s="295">
        <v>0.58138429999999997</v>
      </c>
      <c r="D3315" s="295"/>
    </row>
    <row r="3316" spans="1:4" x14ac:dyDescent="0.2">
      <c r="A3316" s="295">
        <v>0.38605909999999999</v>
      </c>
      <c r="B3316" s="295"/>
      <c r="C3316" s="295">
        <v>0.58134520000000001</v>
      </c>
      <c r="D3316" s="295"/>
    </row>
    <row r="3317" spans="1:4" x14ac:dyDescent="0.2">
      <c r="A3317" s="295">
        <v>0.38603320000000002</v>
      </c>
      <c r="B3317" s="295"/>
      <c r="C3317" s="295">
        <v>0.58131829999999995</v>
      </c>
      <c r="D3317" s="295"/>
    </row>
    <row r="3318" spans="1:4" x14ac:dyDescent="0.2">
      <c r="A3318" s="295">
        <v>0.38599480000000003</v>
      </c>
      <c r="B3318" s="295"/>
      <c r="C3318" s="295">
        <v>0.58126599999999995</v>
      </c>
      <c r="D3318" s="295"/>
    </row>
    <row r="3319" spans="1:4" x14ac:dyDescent="0.2">
      <c r="A3319" s="295">
        <v>0.38595420000000003</v>
      </c>
      <c r="B3319" s="295"/>
      <c r="C3319" s="295">
        <v>0.58121590000000001</v>
      </c>
      <c r="D3319" s="295"/>
    </row>
    <row r="3320" spans="1:4" x14ac:dyDescent="0.2">
      <c r="A3320" s="295">
        <v>0.38595420000000003</v>
      </c>
      <c r="B3320" s="295"/>
      <c r="C3320" s="295">
        <v>0.58116129999999999</v>
      </c>
      <c r="D3320" s="295"/>
    </row>
    <row r="3321" spans="1:4" x14ac:dyDescent="0.2">
      <c r="A3321" s="295">
        <v>0.38594109999999998</v>
      </c>
      <c r="B3321" s="295"/>
      <c r="C3321" s="295">
        <v>0.58105309999999999</v>
      </c>
      <c r="D3321" s="295"/>
    </row>
    <row r="3322" spans="1:4" x14ac:dyDescent="0.2">
      <c r="A3322" s="295">
        <v>0.38590029999999997</v>
      </c>
      <c r="B3322" s="295"/>
      <c r="C3322" s="295">
        <v>0.58098450000000001</v>
      </c>
      <c r="D3322" s="295"/>
    </row>
    <row r="3323" spans="1:4" x14ac:dyDescent="0.2">
      <c r="A3323" s="295">
        <v>0.38586039999999999</v>
      </c>
      <c r="B3323" s="295"/>
      <c r="C3323" s="295">
        <v>0.58093419999999996</v>
      </c>
      <c r="D3323" s="295"/>
    </row>
    <row r="3324" spans="1:4" x14ac:dyDescent="0.2">
      <c r="A3324" s="295">
        <v>0.3858452</v>
      </c>
      <c r="B3324" s="295"/>
      <c r="C3324" s="295">
        <v>0.58089380000000002</v>
      </c>
      <c r="D3324" s="295"/>
    </row>
    <row r="3325" spans="1:4" x14ac:dyDescent="0.2">
      <c r="A3325" s="295">
        <v>0.38580439999999999</v>
      </c>
      <c r="B3325" s="295"/>
      <c r="C3325" s="295">
        <v>0.5808411</v>
      </c>
      <c r="D3325" s="295"/>
    </row>
    <row r="3326" spans="1:4" x14ac:dyDescent="0.2">
      <c r="A3326" s="295">
        <v>0.38577869999999997</v>
      </c>
      <c r="B3326" s="295"/>
      <c r="C3326" s="295">
        <v>0.58081419999999995</v>
      </c>
      <c r="D3326" s="295"/>
    </row>
    <row r="3327" spans="1:4" x14ac:dyDescent="0.2">
      <c r="A3327" s="295">
        <v>0.3857508</v>
      </c>
      <c r="B3327" s="295"/>
      <c r="C3327" s="295">
        <v>0.58075100000000002</v>
      </c>
      <c r="D3327" s="295"/>
    </row>
    <row r="3328" spans="1:4" x14ac:dyDescent="0.2">
      <c r="A3328" s="295">
        <v>0.38573770000000002</v>
      </c>
      <c r="B3328" s="295"/>
      <c r="C3328" s="295">
        <v>0.58070089999999996</v>
      </c>
      <c r="D3328" s="295"/>
    </row>
    <row r="3329" spans="1:4" x14ac:dyDescent="0.2">
      <c r="A3329" s="295">
        <v>0.38573770000000002</v>
      </c>
      <c r="B3329" s="295"/>
      <c r="C3329" s="295">
        <v>0.58067420000000003</v>
      </c>
      <c r="D3329" s="295"/>
    </row>
    <row r="3330" spans="1:4" x14ac:dyDescent="0.2">
      <c r="A3330" s="295">
        <v>0.38571050000000001</v>
      </c>
      <c r="B3330" s="295"/>
      <c r="C3330" s="295">
        <v>0.58063489999999995</v>
      </c>
      <c r="D3330" s="295"/>
    </row>
    <row r="3331" spans="1:4" x14ac:dyDescent="0.2">
      <c r="A3331" s="295">
        <v>0.38566800000000001</v>
      </c>
      <c r="B3331" s="295"/>
      <c r="C3331" s="295">
        <v>0.58062279999999999</v>
      </c>
      <c r="D3331" s="295"/>
    </row>
    <row r="3332" spans="1:4" x14ac:dyDescent="0.2">
      <c r="A3332" s="295">
        <v>0.38563009999999998</v>
      </c>
      <c r="B3332" s="295"/>
      <c r="C3332" s="295">
        <v>0.58055710000000005</v>
      </c>
      <c r="D3332" s="295"/>
    </row>
    <row r="3333" spans="1:4" x14ac:dyDescent="0.2">
      <c r="A3333" s="295">
        <v>0.38561649999999997</v>
      </c>
      <c r="B3333" s="295"/>
      <c r="C3333" s="295">
        <v>0.58051960000000002</v>
      </c>
      <c r="D3333" s="295"/>
    </row>
    <row r="3334" spans="1:4" x14ac:dyDescent="0.2">
      <c r="A3334" s="295">
        <v>0.38557659999999999</v>
      </c>
      <c r="B3334" s="295"/>
      <c r="C3334" s="295">
        <v>0.58045100000000005</v>
      </c>
      <c r="D3334" s="295"/>
    </row>
    <row r="3335" spans="1:4" x14ac:dyDescent="0.2">
      <c r="A3335" s="295">
        <v>0.38557659999999999</v>
      </c>
      <c r="B3335" s="295"/>
      <c r="C3335" s="295">
        <v>0.5804241</v>
      </c>
      <c r="D3335" s="295"/>
    </row>
    <row r="3336" spans="1:4" x14ac:dyDescent="0.2">
      <c r="A3336" s="295">
        <v>0.38555139999999999</v>
      </c>
      <c r="B3336" s="295"/>
      <c r="C3336" s="295">
        <v>0.58039870000000005</v>
      </c>
      <c r="D3336" s="295"/>
    </row>
    <row r="3337" spans="1:4" x14ac:dyDescent="0.2">
      <c r="A3337" s="295">
        <v>0.38553779999999999</v>
      </c>
      <c r="B3337" s="295"/>
      <c r="C3337" s="295">
        <v>0.58037280000000002</v>
      </c>
      <c r="D3337" s="295"/>
    </row>
    <row r="3338" spans="1:4" x14ac:dyDescent="0.2">
      <c r="A3338" s="295">
        <v>0.38553779999999999</v>
      </c>
      <c r="B3338" s="295"/>
      <c r="C3338" s="295">
        <v>0.58035809999999999</v>
      </c>
      <c r="D3338" s="295"/>
    </row>
    <row r="3339" spans="1:4" x14ac:dyDescent="0.2">
      <c r="A3339" s="295">
        <v>0.3855246</v>
      </c>
      <c r="B3339" s="295"/>
      <c r="C3339" s="295">
        <v>0.58034609999999998</v>
      </c>
      <c r="D3339" s="295"/>
    </row>
    <row r="3340" spans="1:4" x14ac:dyDescent="0.2">
      <c r="A3340" s="295">
        <v>0.38548470000000001</v>
      </c>
      <c r="B3340" s="295"/>
      <c r="C3340" s="295">
        <v>0.58028009999999997</v>
      </c>
      <c r="D3340" s="295"/>
    </row>
    <row r="3341" spans="1:4" x14ac:dyDescent="0.2">
      <c r="A3341" s="295">
        <v>0.38547160000000003</v>
      </c>
      <c r="B3341" s="295"/>
      <c r="C3341" s="295">
        <v>0.58021319999999998</v>
      </c>
      <c r="D3341" s="295"/>
    </row>
    <row r="3342" spans="1:4" x14ac:dyDescent="0.2">
      <c r="A3342" s="295">
        <v>0.3854301</v>
      </c>
      <c r="B3342" s="295"/>
      <c r="C3342" s="295">
        <v>0.58021310000000004</v>
      </c>
      <c r="D3342" s="295"/>
    </row>
    <row r="3343" spans="1:4" x14ac:dyDescent="0.2">
      <c r="A3343" s="295">
        <v>0.3854301</v>
      </c>
      <c r="B3343" s="295"/>
      <c r="C3343" s="295">
        <v>0.58018479999999995</v>
      </c>
      <c r="D3343" s="295"/>
    </row>
    <row r="3344" spans="1:4" x14ac:dyDescent="0.2">
      <c r="A3344" s="295">
        <v>0.38541690000000001</v>
      </c>
      <c r="B3344" s="295"/>
      <c r="C3344" s="295">
        <v>0.58013099999999995</v>
      </c>
      <c r="D3344" s="295"/>
    </row>
    <row r="3345" spans="1:4" x14ac:dyDescent="0.2">
      <c r="A3345" s="295">
        <v>0.38536340000000002</v>
      </c>
      <c r="B3345" s="295"/>
      <c r="C3345" s="295">
        <v>0.58006930000000001</v>
      </c>
      <c r="D3345" s="295"/>
    </row>
    <row r="3346" spans="1:4" x14ac:dyDescent="0.2">
      <c r="A3346" s="295">
        <v>0.3853087</v>
      </c>
      <c r="B3346" s="295"/>
      <c r="C3346" s="295">
        <v>0.58006930000000001</v>
      </c>
      <c r="D3346" s="295"/>
    </row>
    <row r="3347" spans="1:4" x14ac:dyDescent="0.2">
      <c r="A3347" s="295">
        <v>0.38527030000000001</v>
      </c>
      <c r="B3347" s="295"/>
      <c r="C3347" s="295">
        <v>0.58001389999999997</v>
      </c>
      <c r="D3347" s="295"/>
    </row>
    <row r="3348" spans="1:4" x14ac:dyDescent="0.2">
      <c r="A3348" s="295">
        <v>0.38523039999999997</v>
      </c>
      <c r="B3348" s="295"/>
      <c r="C3348" s="295">
        <v>0.57995050000000004</v>
      </c>
      <c r="D3348" s="295"/>
    </row>
    <row r="3349" spans="1:4" x14ac:dyDescent="0.2">
      <c r="A3349" s="295">
        <v>0.38523039999999997</v>
      </c>
      <c r="B3349" s="295"/>
      <c r="C3349" s="295">
        <v>0.57990980000000003</v>
      </c>
      <c r="D3349" s="295"/>
    </row>
    <row r="3350" spans="1:4" x14ac:dyDescent="0.2">
      <c r="A3350" s="295">
        <v>0.38518940000000002</v>
      </c>
      <c r="B3350" s="295"/>
      <c r="C3350" s="295">
        <v>0.57986939999999998</v>
      </c>
      <c r="D3350" s="295"/>
    </row>
    <row r="3351" spans="1:4" x14ac:dyDescent="0.2">
      <c r="A3351" s="295">
        <v>0.38518940000000002</v>
      </c>
      <c r="B3351" s="295"/>
      <c r="C3351" s="295">
        <v>0.57983010000000001</v>
      </c>
      <c r="D3351" s="295"/>
    </row>
    <row r="3352" spans="1:4" x14ac:dyDescent="0.2">
      <c r="A3352" s="295">
        <v>0.3851774</v>
      </c>
      <c r="B3352" s="295"/>
      <c r="C3352" s="295">
        <v>0.57980469999999995</v>
      </c>
      <c r="D3352" s="295"/>
    </row>
    <row r="3353" spans="1:4" x14ac:dyDescent="0.2">
      <c r="A3353" s="295">
        <v>0.38514949999999998</v>
      </c>
      <c r="B3353" s="295"/>
      <c r="C3353" s="295">
        <v>0.57976430000000001</v>
      </c>
      <c r="D3353" s="295"/>
    </row>
    <row r="3354" spans="1:4" x14ac:dyDescent="0.2">
      <c r="A3354" s="295">
        <v>0.385098</v>
      </c>
      <c r="B3354" s="295"/>
      <c r="C3354" s="295">
        <v>0.57973870000000005</v>
      </c>
      <c r="D3354" s="295"/>
    </row>
    <row r="3355" spans="1:4" x14ac:dyDescent="0.2">
      <c r="A3355" s="295">
        <v>0.38508429999999999</v>
      </c>
      <c r="B3355" s="295"/>
      <c r="C3355" s="295">
        <v>0.57971309999999998</v>
      </c>
      <c r="D3355" s="295"/>
    </row>
    <row r="3356" spans="1:4" x14ac:dyDescent="0.2">
      <c r="A3356" s="295">
        <v>0.3850712</v>
      </c>
      <c r="B3356" s="295"/>
      <c r="C3356" s="295">
        <v>0.57964519999999997</v>
      </c>
      <c r="D3356" s="295"/>
    </row>
    <row r="3357" spans="1:4" x14ac:dyDescent="0.2">
      <c r="A3357" s="295">
        <v>0.38505600000000001</v>
      </c>
      <c r="B3357" s="295"/>
      <c r="C3357" s="295">
        <v>0.57960630000000002</v>
      </c>
      <c r="D3357" s="295"/>
    </row>
    <row r="3358" spans="1:4" x14ac:dyDescent="0.2">
      <c r="A3358" s="295">
        <v>0.38501760000000002</v>
      </c>
      <c r="B3358" s="295"/>
      <c r="C3358" s="295">
        <v>0.57956700000000005</v>
      </c>
      <c r="D3358" s="295"/>
    </row>
    <row r="3359" spans="1:4" x14ac:dyDescent="0.2">
      <c r="A3359" s="295">
        <v>0.38497569999999998</v>
      </c>
      <c r="B3359" s="295"/>
      <c r="C3359" s="295">
        <v>0.57954119999999998</v>
      </c>
      <c r="D3359" s="295"/>
    </row>
    <row r="3360" spans="1:4" x14ac:dyDescent="0.2">
      <c r="A3360" s="295">
        <v>0.38497569999999998</v>
      </c>
      <c r="B3360" s="295"/>
      <c r="C3360" s="295">
        <v>0.57947630000000006</v>
      </c>
      <c r="D3360" s="295"/>
    </row>
    <row r="3361" spans="1:4" x14ac:dyDescent="0.2">
      <c r="A3361" s="295">
        <v>0.38492169999999998</v>
      </c>
      <c r="B3361" s="295"/>
      <c r="C3361" s="295">
        <v>0.57943860000000003</v>
      </c>
      <c r="D3361" s="295"/>
    </row>
    <row r="3362" spans="1:4" x14ac:dyDescent="0.2">
      <c r="A3362" s="295">
        <v>0.38488169999999999</v>
      </c>
      <c r="B3362" s="295"/>
      <c r="C3362" s="295">
        <v>0.57938460000000003</v>
      </c>
      <c r="D3362" s="295"/>
    </row>
    <row r="3363" spans="1:4" x14ac:dyDescent="0.2">
      <c r="A3363" s="295">
        <v>0.38486959999999998</v>
      </c>
      <c r="B3363" s="295"/>
      <c r="C3363" s="295">
        <v>0.57933069999999998</v>
      </c>
      <c r="D3363" s="295"/>
    </row>
    <row r="3364" spans="1:4" x14ac:dyDescent="0.2">
      <c r="A3364" s="295">
        <v>0.38484380000000001</v>
      </c>
      <c r="B3364" s="295"/>
      <c r="C3364" s="295">
        <v>0.57931860000000002</v>
      </c>
      <c r="D3364" s="295"/>
    </row>
    <row r="3365" spans="1:4" x14ac:dyDescent="0.2">
      <c r="A3365" s="295">
        <v>0.38480300000000001</v>
      </c>
      <c r="B3365" s="295"/>
      <c r="C3365" s="295">
        <v>0.57924240000000005</v>
      </c>
      <c r="D3365" s="295"/>
    </row>
    <row r="3366" spans="1:4" x14ac:dyDescent="0.2">
      <c r="A3366" s="295">
        <v>0.38478980000000002</v>
      </c>
      <c r="B3366" s="295"/>
      <c r="C3366" s="295">
        <v>0.57921659999999997</v>
      </c>
      <c r="D3366" s="295"/>
    </row>
    <row r="3367" spans="1:4" x14ac:dyDescent="0.2">
      <c r="A3367" s="295">
        <v>0.38475100000000001</v>
      </c>
      <c r="B3367" s="295"/>
      <c r="C3367" s="295">
        <v>0.57916449999999997</v>
      </c>
      <c r="D3367" s="295"/>
    </row>
    <row r="3368" spans="1:4" x14ac:dyDescent="0.2">
      <c r="A3368" s="295">
        <v>0.38473580000000002</v>
      </c>
      <c r="B3368" s="295"/>
      <c r="C3368" s="295">
        <v>0.57907120000000001</v>
      </c>
      <c r="D3368" s="295"/>
    </row>
    <row r="3369" spans="1:4" x14ac:dyDescent="0.2">
      <c r="A3369" s="295">
        <v>0.38469629999999999</v>
      </c>
      <c r="B3369" s="295"/>
      <c r="C3369" s="295">
        <v>0.5790575</v>
      </c>
      <c r="D3369" s="295"/>
    </row>
    <row r="3370" spans="1:4" x14ac:dyDescent="0.2">
      <c r="A3370" s="295">
        <v>0.38469629999999999</v>
      </c>
      <c r="B3370" s="295"/>
      <c r="C3370" s="295">
        <v>0.57901860000000005</v>
      </c>
      <c r="D3370" s="295"/>
    </row>
    <row r="3371" spans="1:4" x14ac:dyDescent="0.2">
      <c r="A3371" s="295">
        <v>0.38468269999999999</v>
      </c>
      <c r="B3371" s="295"/>
      <c r="C3371" s="295">
        <v>0.57898050000000001</v>
      </c>
      <c r="D3371" s="295"/>
    </row>
    <row r="3372" spans="1:4" x14ac:dyDescent="0.2">
      <c r="A3372" s="295">
        <v>0.38466899999999998</v>
      </c>
      <c r="B3372" s="295"/>
      <c r="C3372" s="295">
        <v>0.57889080000000004</v>
      </c>
      <c r="D3372" s="295"/>
    </row>
    <row r="3373" spans="1:4" x14ac:dyDescent="0.2">
      <c r="A3373" s="295">
        <v>0.38464219999999999</v>
      </c>
      <c r="B3373" s="295"/>
      <c r="C3373" s="295">
        <v>0.57883689999999999</v>
      </c>
      <c r="D3373" s="295"/>
    </row>
    <row r="3374" spans="1:4" x14ac:dyDescent="0.2">
      <c r="A3374" s="295">
        <v>0.38460230000000001</v>
      </c>
      <c r="B3374" s="295"/>
      <c r="C3374" s="295">
        <v>0.57883689999999999</v>
      </c>
      <c r="D3374" s="295"/>
    </row>
    <row r="3375" spans="1:4" x14ac:dyDescent="0.2">
      <c r="A3375" s="295">
        <v>0.38457599999999997</v>
      </c>
      <c r="B3375" s="295"/>
      <c r="C3375" s="295">
        <v>0.57879780000000003</v>
      </c>
      <c r="D3375" s="295"/>
    </row>
    <row r="3376" spans="1:4" x14ac:dyDescent="0.2">
      <c r="A3376" s="295">
        <v>0.38453720000000002</v>
      </c>
      <c r="B3376" s="295"/>
      <c r="C3376" s="295">
        <v>0.57873300000000005</v>
      </c>
      <c r="D3376" s="295"/>
    </row>
    <row r="3377" spans="1:4" x14ac:dyDescent="0.2">
      <c r="A3377" s="295">
        <v>0.38452439999999999</v>
      </c>
      <c r="B3377" s="295"/>
      <c r="C3377" s="295">
        <v>0.5786694</v>
      </c>
      <c r="D3377" s="295"/>
    </row>
    <row r="3378" spans="1:4" x14ac:dyDescent="0.2">
      <c r="A3378" s="295">
        <v>0.3844997</v>
      </c>
      <c r="B3378" s="295"/>
      <c r="C3378" s="295">
        <v>0.57861309999999999</v>
      </c>
      <c r="D3378" s="295"/>
    </row>
    <row r="3379" spans="1:4" x14ac:dyDescent="0.2">
      <c r="A3379" s="295">
        <v>0.38447140000000002</v>
      </c>
      <c r="B3379" s="295"/>
      <c r="C3379" s="295">
        <v>0.57856209999999997</v>
      </c>
      <c r="D3379" s="295"/>
    </row>
    <row r="3380" spans="1:4" x14ac:dyDescent="0.2">
      <c r="A3380" s="295">
        <v>0.3844457</v>
      </c>
      <c r="B3380" s="295"/>
      <c r="C3380" s="295">
        <v>0.57853410000000005</v>
      </c>
      <c r="D3380" s="295"/>
    </row>
    <row r="3381" spans="1:4" x14ac:dyDescent="0.2">
      <c r="A3381" s="295">
        <v>0.38442029999999999</v>
      </c>
      <c r="B3381" s="295"/>
      <c r="C3381" s="295">
        <v>0.57845440000000004</v>
      </c>
      <c r="D3381" s="295"/>
    </row>
    <row r="3382" spans="1:4" x14ac:dyDescent="0.2">
      <c r="A3382" s="295">
        <v>0.3844051</v>
      </c>
      <c r="B3382" s="295"/>
      <c r="C3382" s="295">
        <v>0.57842859999999996</v>
      </c>
      <c r="D3382" s="295"/>
    </row>
    <row r="3383" spans="1:4" x14ac:dyDescent="0.2">
      <c r="A3383" s="295">
        <v>0.38436769999999998</v>
      </c>
      <c r="B3383" s="295"/>
      <c r="C3383" s="295">
        <v>0.57838800000000001</v>
      </c>
      <c r="D3383" s="295"/>
    </row>
    <row r="3384" spans="1:4" x14ac:dyDescent="0.2">
      <c r="A3384" s="295">
        <v>0.38435449999999999</v>
      </c>
      <c r="B3384" s="295"/>
      <c r="C3384" s="295">
        <v>0.57831960000000004</v>
      </c>
      <c r="D3384" s="295"/>
    </row>
    <row r="3385" spans="1:4" x14ac:dyDescent="0.2">
      <c r="A3385" s="295">
        <v>0.38430029999999998</v>
      </c>
      <c r="B3385" s="295"/>
      <c r="C3385" s="295">
        <v>0.57825360000000003</v>
      </c>
      <c r="D3385" s="295"/>
    </row>
    <row r="3386" spans="1:4" x14ac:dyDescent="0.2">
      <c r="A3386" s="295">
        <v>0.38428760000000001</v>
      </c>
      <c r="B3386" s="295"/>
      <c r="C3386" s="295">
        <v>0.57817589999999996</v>
      </c>
      <c r="D3386" s="295"/>
    </row>
    <row r="3387" spans="1:4" x14ac:dyDescent="0.2">
      <c r="A3387" s="295">
        <v>0.38425930000000003</v>
      </c>
      <c r="B3387" s="295"/>
      <c r="C3387" s="295">
        <v>0.57811990000000002</v>
      </c>
      <c r="D3387" s="295"/>
    </row>
    <row r="3388" spans="1:4" x14ac:dyDescent="0.2">
      <c r="A3388" s="295">
        <v>0.38423380000000001</v>
      </c>
      <c r="B3388" s="295"/>
      <c r="C3388" s="295">
        <v>0.57806769999999996</v>
      </c>
      <c r="D3388" s="295"/>
    </row>
    <row r="3389" spans="1:4" x14ac:dyDescent="0.2">
      <c r="A3389" s="295">
        <v>0.38422020000000001</v>
      </c>
      <c r="B3389" s="295"/>
      <c r="C3389" s="295">
        <v>0.57804169999999999</v>
      </c>
      <c r="D3389" s="295"/>
    </row>
    <row r="3390" spans="1:4" x14ac:dyDescent="0.2">
      <c r="A3390" s="295">
        <v>0.3842082</v>
      </c>
      <c r="B3390" s="295"/>
      <c r="C3390" s="295">
        <v>0.57799029999999996</v>
      </c>
      <c r="D3390" s="295"/>
    </row>
    <row r="3391" spans="1:4" x14ac:dyDescent="0.2">
      <c r="A3391" s="295">
        <v>0.3841678</v>
      </c>
      <c r="B3391" s="295"/>
      <c r="C3391" s="295">
        <v>0.5779649</v>
      </c>
      <c r="D3391" s="295"/>
    </row>
    <row r="3392" spans="1:4" x14ac:dyDescent="0.2">
      <c r="A3392" s="295">
        <v>0.38414100000000001</v>
      </c>
      <c r="B3392" s="295"/>
      <c r="C3392" s="295">
        <v>0.57791519999999996</v>
      </c>
      <c r="D3392" s="295"/>
    </row>
    <row r="3393" spans="1:4" x14ac:dyDescent="0.2">
      <c r="A3393" s="295">
        <v>0.38412829999999998</v>
      </c>
      <c r="B3393" s="295"/>
      <c r="C3393" s="295">
        <v>0.57788859999999997</v>
      </c>
      <c r="D3393" s="295"/>
    </row>
    <row r="3394" spans="1:4" x14ac:dyDescent="0.2">
      <c r="A3394" s="295">
        <v>0.38409949999999998</v>
      </c>
      <c r="B3394" s="295"/>
      <c r="C3394" s="295">
        <v>0.57785050000000004</v>
      </c>
      <c r="D3394" s="295"/>
    </row>
    <row r="3395" spans="1:4" x14ac:dyDescent="0.2">
      <c r="A3395" s="295">
        <v>0.38408750000000003</v>
      </c>
      <c r="B3395" s="295"/>
      <c r="C3395" s="295">
        <v>0.57782350000000005</v>
      </c>
      <c r="D3395" s="295"/>
    </row>
    <row r="3396" spans="1:4" x14ac:dyDescent="0.2">
      <c r="A3396" s="295">
        <v>0.38403399999999999</v>
      </c>
      <c r="B3396" s="295"/>
      <c r="C3396" s="295">
        <v>0.57778689999999999</v>
      </c>
      <c r="D3396" s="295"/>
    </row>
    <row r="3397" spans="1:4" x14ac:dyDescent="0.2">
      <c r="A3397" s="295">
        <v>0.38403389999999998</v>
      </c>
      <c r="B3397" s="295"/>
      <c r="C3397" s="295">
        <v>0.57773410000000003</v>
      </c>
      <c r="D3397" s="295"/>
    </row>
    <row r="3398" spans="1:4" x14ac:dyDescent="0.2">
      <c r="A3398" s="295">
        <v>0.38399539999999999</v>
      </c>
      <c r="B3398" s="295"/>
      <c r="C3398" s="295">
        <v>0.57769619999999999</v>
      </c>
      <c r="D3398" s="295"/>
    </row>
    <row r="3399" spans="1:4" x14ac:dyDescent="0.2">
      <c r="A3399" s="295">
        <v>0.38399539999999999</v>
      </c>
      <c r="B3399" s="295"/>
      <c r="C3399" s="295">
        <v>0.57765599999999995</v>
      </c>
      <c r="D3399" s="295"/>
    </row>
    <row r="3400" spans="1:4" x14ac:dyDescent="0.2">
      <c r="A3400" s="295">
        <v>0.38395699999999999</v>
      </c>
      <c r="B3400" s="295"/>
      <c r="C3400" s="295">
        <v>0.57760500000000004</v>
      </c>
      <c r="D3400" s="295"/>
    </row>
    <row r="3401" spans="1:4" x14ac:dyDescent="0.2">
      <c r="A3401" s="295">
        <v>0.38392870000000001</v>
      </c>
      <c r="B3401" s="295"/>
      <c r="C3401" s="295">
        <v>0.5775766</v>
      </c>
      <c r="D3401" s="295"/>
    </row>
    <row r="3402" spans="1:4" x14ac:dyDescent="0.2">
      <c r="A3402" s="295">
        <v>0.38391599999999998</v>
      </c>
      <c r="B3402" s="295"/>
      <c r="C3402" s="295">
        <v>0.57754970000000005</v>
      </c>
      <c r="D3402" s="295"/>
    </row>
    <row r="3403" spans="1:4" x14ac:dyDescent="0.2">
      <c r="A3403" s="295">
        <v>0.38387660000000001</v>
      </c>
      <c r="B3403" s="295"/>
      <c r="C3403" s="295">
        <v>0.57750950000000001</v>
      </c>
      <c r="D3403" s="295"/>
    </row>
    <row r="3404" spans="1:4" x14ac:dyDescent="0.2">
      <c r="A3404" s="295">
        <v>0.38386350000000002</v>
      </c>
      <c r="B3404" s="295"/>
      <c r="C3404" s="295">
        <v>0.57745709999999995</v>
      </c>
      <c r="D3404" s="295"/>
    </row>
    <row r="3405" spans="1:4" x14ac:dyDescent="0.2">
      <c r="A3405" s="295">
        <v>0.38383469999999997</v>
      </c>
      <c r="B3405" s="295"/>
      <c r="C3405" s="295">
        <v>0.577457</v>
      </c>
      <c r="D3405" s="295"/>
    </row>
    <row r="3406" spans="1:4" x14ac:dyDescent="0.2">
      <c r="A3406" s="295">
        <v>0.38380750000000002</v>
      </c>
      <c r="B3406" s="295"/>
      <c r="C3406" s="295">
        <v>0.57740480000000005</v>
      </c>
      <c r="D3406" s="295"/>
    </row>
    <row r="3407" spans="1:4" x14ac:dyDescent="0.2">
      <c r="A3407" s="295">
        <v>0.38378109999999999</v>
      </c>
      <c r="B3407" s="295"/>
      <c r="C3407" s="295">
        <v>0.57737769999999999</v>
      </c>
      <c r="D3407" s="295"/>
    </row>
    <row r="3408" spans="1:4" x14ac:dyDescent="0.2">
      <c r="A3408" s="295">
        <v>0.383768</v>
      </c>
      <c r="B3408" s="295"/>
      <c r="C3408" s="295">
        <v>0.57733880000000004</v>
      </c>
      <c r="D3408" s="295"/>
    </row>
    <row r="3409" spans="1:4" x14ac:dyDescent="0.2">
      <c r="A3409" s="295">
        <v>0.38372879999999998</v>
      </c>
      <c r="B3409" s="295"/>
      <c r="C3409" s="295">
        <v>0.57729839999999999</v>
      </c>
      <c r="D3409" s="295"/>
    </row>
    <row r="3410" spans="1:4" x14ac:dyDescent="0.2">
      <c r="A3410" s="295">
        <v>0.38371559999999999</v>
      </c>
      <c r="B3410" s="295"/>
      <c r="C3410" s="295">
        <v>0.5772583</v>
      </c>
      <c r="D3410" s="295"/>
    </row>
    <row r="3411" spans="1:4" x14ac:dyDescent="0.2">
      <c r="A3411" s="295">
        <v>0.38367410000000002</v>
      </c>
      <c r="B3411" s="295"/>
      <c r="C3411" s="295">
        <v>0.57716409999999996</v>
      </c>
      <c r="D3411" s="295"/>
    </row>
    <row r="3412" spans="1:4" x14ac:dyDescent="0.2">
      <c r="A3412" s="295">
        <v>0.38367410000000002</v>
      </c>
      <c r="B3412" s="295"/>
      <c r="C3412" s="295">
        <v>0.57715209999999995</v>
      </c>
      <c r="D3412" s="295"/>
    </row>
    <row r="3413" spans="1:4" x14ac:dyDescent="0.2">
      <c r="A3413" s="295">
        <v>0.38367410000000002</v>
      </c>
      <c r="B3413" s="295"/>
      <c r="C3413" s="295">
        <v>0.57711040000000002</v>
      </c>
      <c r="D3413" s="295"/>
    </row>
    <row r="3414" spans="1:4" x14ac:dyDescent="0.2">
      <c r="A3414" s="295">
        <v>0.38363419999999998</v>
      </c>
      <c r="B3414" s="295"/>
      <c r="C3414" s="295">
        <v>0.57708610000000005</v>
      </c>
      <c r="D3414" s="295"/>
    </row>
    <row r="3415" spans="1:4" x14ac:dyDescent="0.2">
      <c r="A3415" s="295">
        <v>0.38360739999999999</v>
      </c>
      <c r="B3415" s="295"/>
      <c r="C3415" s="295">
        <v>0.57704659999999997</v>
      </c>
      <c r="D3415" s="295"/>
    </row>
    <row r="3416" spans="1:4" x14ac:dyDescent="0.2">
      <c r="A3416" s="295">
        <v>0.38359539999999998</v>
      </c>
      <c r="B3416" s="295"/>
      <c r="C3416" s="295">
        <v>0.57699429999999996</v>
      </c>
      <c r="D3416" s="295"/>
    </row>
    <row r="3417" spans="1:4" x14ac:dyDescent="0.2">
      <c r="A3417" s="295">
        <v>0.38355440000000002</v>
      </c>
      <c r="B3417" s="295"/>
      <c r="C3417" s="295">
        <v>0.57699429999999996</v>
      </c>
      <c r="D3417" s="295"/>
    </row>
    <row r="3418" spans="1:4" x14ac:dyDescent="0.2">
      <c r="A3418" s="295">
        <v>0.3835423</v>
      </c>
      <c r="B3418" s="295"/>
      <c r="C3418" s="295">
        <v>0.57691729999999997</v>
      </c>
      <c r="D3418" s="295"/>
    </row>
    <row r="3419" spans="1:4" x14ac:dyDescent="0.2">
      <c r="A3419" s="295">
        <v>0.38350240000000002</v>
      </c>
      <c r="B3419" s="295"/>
      <c r="C3419" s="295">
        <v>0.57687690000000003</v>
      </c>
      <c r="D3419" s="295"/>
    </row>
    <row r="3420" spans="1:4" x14ac:dyDescent="0.2">
      <c r="A3420" s="295">
        <v>0.38348880000000002</v>
      </c>
      <c r="B3420" s="295"/>
      <c r="C3420" s="295">
        <v>0.57686490000000001</v>
      </c>
      <c r="D3420" s="295"/>
    </row>
    <row r="3421" spans="1:4" x14ac:dyDescent="0.2">
      <c r="A3421" s="295">
        <v>0.3834629</v>
      </c>
      <c r="B3421" s="295"/>
      <c r="C3421" s="295">
        <v>0.57683949999999995</v>
      </c>
      <c r="D3421" s="295"/>
    </row>
    <row r="3422" spans="1:4" x14ac:dyDescent="0.2">
      <c r="A3422" s="295">
        <v>0.38342510000000002</v>
      </c>
      <c r="B3422" s="295"/>
      <c r="C3422" s="295">
        <v>0.57678680000000004</v>
      </c>
      <c r="D3422" s="295"/>
    </row>
    <row r="3423" spans="1:4" x14ac:dyDescent="0.2">
      <c r="A3423" s="295">
        <v>0.38339630000000002</v>
      </c>
      <c r="B3423" s="295"/>
      <c r="C3423" s="295">
        <v>0.57677350000000005</v>
      </c>
      <c r="D3423" s="295"/>
    </row>
    <row r="3424" spans="1:4" x14ac:dyDescent="0.2">
      <c r="A3424" s="295">
        <v>0.38339620000000002</v>
      </c>
      <c r="B3424" s="295"/>
      <c r="C3424" s="295">
        <v>0.57677350000000005</v>
      </c>
      <c r="D3424" s="295"/>
    </row>
    <row r="3425" spans="1:4" x14ac:dyDescent="0.2">
      <c r="A3425" s="295">
        <v>0.38336999999999999</v>
      </c>
      <c r="B3425" s="295"/>
      <c r="C3425" s="295">
        <v>0.57665339999999998</v>
      </c>
      <c r="D3425" s="295"/>
    </row>
    <row r="3426" spans="1:4" x14ac:dyDescent="0.2">
      <c r="A3426" s="295">
        <v>0.38335629999999998</v>
      </c>
      <c r="B3426" s="295"/>
      <c r="C3426" s="295">
        <v>0.57662670000000005</v>
      </c>
      <c r="D3426" s="295"/>
    </row>
    <row r="3427" spans="1:4" x14ac:dyDescent="0.2">
      <c r="A3427" s="295">
        <v>0.3833164</v>
      </c>
      <c r="B3427" s="295"/>
      <c r="C3427" s="295">
        <v>0.57660129999999998</v>
      </c>
      <c r="D3427" s="295"/>
    </row>
    <row r="3428" spans="1:4" x14ac:dyDescent="0.2">
      <c r="A3428" s="295">
        <v>0.38330330000000001</v>
      </c>
      <c r="B3428" s="295"/>
      <c r="C3428" s="295">
        <v>0.57653430000000006</v>
      </c>
      <c r="D3428" s="295"/>
    </row>
    <row r="3429" spans="1:4" x14ac:dyDescent="0.2">
      <c r="A3429" s="295">
        <v>0.38327539999999999</v>
      </c>
      <c r="B3429" s="295"/>
      <c r="C3429" s="295">
        <v>0.57646830000000004</v>
      </c>
      <c r="D3429" s="295"/>
    </row>
    <row r="3430" spans="1:4" x14ac:dyDescent="0.2">
      <c r="A3430" s="295">
        <v>0.38326339999999998</v>
      </c>
      <c r="B3430" s="295"/>
      <c r="C3430" s="295">
        <v>0.57646830000000004</v>
      </c>
      <c r="D3430" s="295"/>
    </row>
    <row r="3431" spans="1:4" x14ac:dyDescent="0.2">
      <c r="A3431" s="295">
        <v>0.38323550000000001</v>
      </c>
      <c r="B3431" s="295"/>
      <c r="C3431" s="295">
        <v>0.57643009999999995</v>
      </c>
      <c r="D3431" s="295"/>
    </row>
    <row r="3432" spans="1:4" x14ac:dyDescent="0.2">
      <c r="A3432" s="295">
        <v>0.3832218</v>
      </c>
      <c r="B3432" s="295"/>
      <c r="C3432" s="295">
        <v>0.57640210000000003</v>
      </c>
      <c r="D3432" s="295"/>
    </row>
    <row r="3433" spans="1:4" x14ac:dyDescent="0.2">
      <c r="A3433" s="295">
        <v>0.3832218</v>
      </c>
      <c r="B3433" s="295"/>
      <c r="C3433" s="295">
        <v>0.57633630000000002</v>
      </c>
      <c r="D3433" s="295"/>
    </row>
    <row r="3434" spans="1:4" x14ac:dyDescent="0.2">
      <c r="A3434" s="295">
        <v>0.38316879999999998</v>
      </c>
      <c r="B3434" s="295"/>
      <c r="C3434" s="295">
        <v>0.57632159999999999</v>
      </c>
      <c r="D3434" s="295"/>
    </row>
    <row r="3435" spans="1:4" x14ac:dyDescent="0.2">
      <c r="A3435" s="295">
        <v>0.38316879999999998</v>
      </c>
      <c r="B3435" s="295"/>
      <c r="C3435" s="295">
        <v>0.57625590000000004</v>
      </c>
      <c r="D3435" s="295"/>
    </row>
    <row r="3436" spans="1:4" x14ac:dyDescent="0.2">
      <c r="A3436" s="295">
        <v>0.38316879999999998</v>
      </c>
      <c r="B3436" s="295"/>
      <c r="C3436" s="295">
        <v>0.57621520000000004</v>
      </c>
      <c r="D3436" s="295"/>
    </row>
    <row r="3437" spans="1:4" x14ac:dyDescent="0.2">
      <c r="A3437" s="295">
        <v>0.38316879999999998</v>
      </c>
      <c r="B3437" s="295"/>
      <c r="C3437" s="295">
        <v>0.57617759999999996</v>
      </c>
      <c r="D3437" s="295"/>
    </row>
    <row r="3438" spans="1:4" x14ac:dyDescent="0.2">
      <c r="A3438" s="295">
        <v>0.38314310000000001</v>
      </c>
      <c r="B3438" s="295"/>
      <c r="C3438" s="295">
        <v>0.57615090000000002</v>
      </c>
      <c r="D3438" s="295"/>
    </row>
    <row r="3439" spans="1:4" x14ac:dyDescent="0.2">
      <c r="A3439" s="295">
        <v>0.38308940000000002</v>
      </c>
      <c r="B3439" s="295"/>
      <c r="C3439" s="295">
        <v>0.57611179999999995</v>
      </c>
      <c r="D3439" s="295"/>
    </row>
    <row r="3440" spans="1:4" x14ac:dyDescent="0.2">
      <c r="A3440" s="295">
        <v>0.38307419999999998</v>
      </c>
      <c r="B3440" s="295"/>
      <c r="C3440" s="295">
        <v>0.57604770000000005</v>
      </c>
      <c r="D3440" s="295"/>
    </row>
    <row r="3441" spans="1:4" x14ac:dyDescent="0.2">
      <c r="A3441" s="295">
        <v>0.38304539999999998</v>
      </c>
      <c r="B3441" s="295"/>
      <c r="C3441" s="295">
        <v>0.57600859999999998</v>
      </c>
      <c r="D3441" s="295"/>
    </row>
    <row r="3442" spans="1:4" x14ac:dyDescent="0.2">
      <c r="A3442" s="295">
        <v>0.38303340000000002</v>
      </c>
      <c r="B3442" s="295"/>
      <c r="C3442" s="295">
        <v>0.57599630000000002</v>
      </c>
      <c r="D3442" s="295"/>
    </row>
    <row r="3443" spans="1:4" x14ac:dyDescent="0.2">
      <c r="A3443" s="295">
        <v>0.38301980000000002</v>
      </c>
      <c r="B3443" s="295"/>
      <c r="C3443" s="295">
        <v>0.57594520000000005</v>
      </c>
      <c r="D3443" s="295"/>
    </row>
    <row r="3444" spans="1:4" x14ac:dyDescent="0.2">
      <c r="A3444" s="295">
        <v>0.38297870000000001</v>
      </c>
      <c r="B3444" s="295"/>
      <c r="C3444" s="295">
        <v>0.57589179999999995</v>
      </c>
      <c r="D3444" s="295"/>
    </row>
    <row r="3445" spans="1:4" x14ac:dyDescent="0.2">
      <c r="A3445" s="295">
        <v>0.38295089999999998</v>
      </c>
      <c r="B3445" s="295"/>
      <c r="C3445" s="295">
        <v>0.57587949999999999</v>
      </c>
      <c r="D3445" s="295"/>
    </row>
    <row r="3446" spans="1:4" x14ac:dyDescent="0.2">
      <c r="A3446" s="295">
        <v>0.38290000000000002</v>
      </c>
      <c r="B3446" s="295"/>
      <c r="C3446" s="295">
        <v>0.57585500000000001</v>
      </c>
      <c r="D3446" s="295"/>
    </row>
    <row r="3447" spans="1:4" x14ac:dyDescent="0.2">
      <c r="A3447" s="295">
        <v>0.3828722</v>
      </c>
      <c r="B3447" s="295"/>
      <c r="C3447" s="295">
        <v>0.57582829999999996</v>
      </c>
      <c r="D3447" s="295"/>
    </row>
    <row r="3448" spans="1:4" x14ac:dyDescent="0.2">
      <c r="A3448" s="295">
        <v>0.38285940000000002</v>
      </c>
      <c r="B3448" s="295"/>
      <c r="C3448" s="295">
        <v>0.575789</v>
      </c>
      <c r="D3448" s="295"/>
    </row>
    <row r="3449" spans="1:4" x14ac:dyDescent="0.2">
      <c r="A3449" s="295">
        <v>0.38285940000000002</v>
      </c>
      <c r="B3449" s="295"/>
      <c r="C3449" s="295">
        <v>0.57574860000000005</v>
      </c>
      <c r="D3449" s="295"/>
    </row>
    <row r="3450" spans="1:4" x14ac:dyDescent="0.2">
      <c r="A3450" s="295">
        <v>0.38284629999999997</v>
      </c>
      <c r="B3450" s="295"/>
      <c r="C3450" s="295">
        <v>0.57570600000000005</v>
      </c>
      <c r="D3450" s="295"/>
    </row>
    <row r="3451" spans="1:4" x14ac:dyDescent="0.2">
      <c r="A3451" s="295">
        <v>0.38283270000000003</v>
      </c>
      <c r="B3451" s="295"/>
      <c r="C3451" s="295">
        <v>0.57566709999999999</v>
      </c>
      <c r="D3451" s="295"/>
    </row>
    <row r="3452" spans="1:4" x14ac:dyDescent="0.2">
      <c r="A3452" s="295">
        <v>0.38280789999999998</v>
      </c>
      <c r="B3452" s="295"/>
      <c r="C3452" s="295">
        <v>0.57562679999999999</v>
      </c>
      <c r="D3452" s="295"/>
    </row>
    <row r="3453" spans="1:4" x14ac:dyDescent="0.2">
      <c r="A3453" s="295">
        <v>0.38279429999999998</v>
      </c>
      <c r="B3453" s="295"/>
      <c r="C3453" s="295">
        <v>0.57556099999999999</v>
      </c>
      <c r="D3453" s="295"/>
    </row>
    <row r="3454" spans="1:4" x14ac:dyDescent="0.2">
      <c r="A3454" s="295">
        <v>0.38277909999999998</v>
      </c>
      <c r="B3454" s="295"/>
      <c r="C3454" s="295">
        <v>0.57549669999999997</v>
      </c>
      <c r="D3454" s="295"/>
    </row>
    <row r="3455" spans="1:4" x14ac:dyDescent="0.2">
      <c r="A3455" s="295">
        <v>0.3827296</v>
      </c>
      <c r="B3455" s="295"/>
      <c r="C3455" s="295">
        <v>0.57546920000000001</v>
      </c>
      <c r="D3455" s="295"/>
    </row>
    <row r="3456" spans="1:4" x14ac:dyDescent="0.2">
      <c r="A3456" s="295">
        <v>0.38270080000000001</v>
      </c>
      <c r="B3456" s="295"/>
      <c r="C3456" s="295">
        <v>0.57537819999999995</v>
      </c>
      <c r="D3456" s="295"/>
    </row>
    <row r="3457" spans="1:4" x14ac:dyDescent="0.2">
      <c r="A3457" s="295">
        <v>0.38267250000000003</v>
      </c>
      <c r="B3457" s="295"/>
      <c r="C3457" s="295">
        <v>0.57533679999999998</v>
      </c>
      <c r="D3457" s="295"/>
    </row>
    <row r="3458" spans="1:4" x14ac:dyDescent="0.2">
      <c r="A3458" s="295">
        <v>0.38264779999999998</v>
      </c>
      <c r="B3458" s="295"/>
      <c r="C3458" s="295">
        <v>0.57528509999999999</v>
      </c>
      <c r="D3458" s="295"/>
    </row>
    <row r="3459" spans="1:4" x14ac:dyDescent="0.2">
      <c r="A3459" s="295">
        <v>0.38264769999999998</v>
      </c>
      <c r="B3459" s="295"/>
      <c r="C3459" s="295">
        <v>0.57524759999999997</v>
      </c>
      <c r="D3459" s="295"/>
    </row>
    <row r="3460" spans="1:4" x14ac:dyDescent="0.2">
      <c r="A3460" s="295">
        <v>0.38262190000000001</v>
      </c>
      <c r="B3460" s="295"/>
      <c r="C3460" s="295">
        <v>0.57522070000000003</v>
      </c>
      <c r="D3460" s="295"/>
    </row>
    <row r="3461" spans="1:4" x14ac:dyDescent="0.2">
      <c r="A3461" s="295">
        <v>0.38260919999999998</v>
      </c>
      <c r="B3461" s="295"/>
      <c r="C3461" s="295">
        <v>0.57515479999999997</v>
      </c>
      <c r="D3461" s="295"/>
    </row>
    <row r="3462" spans="1:4" x14ac:dyDescent="0.2">
      <c r="A3462" s="295">
        <v>0.3825672</v>
      </c>
      <c r="B3462" s="295"/>
      <c r="C3462" s="295">
        <v>0.57514270000000001</v>
      </c>
      <c r="D3462" s="295"/>
    </row>
    <row r="3463" spans="1:4" x14ac:dyDescent="0.2">
      <c r="A3463" s="295">
        <v>0.3825421</v>
      </c>
      <c r="B3463" s="295"/>
      <c r="C3463" s="295">
        <v>0.57507520000000001</v>
      </c>
      <c r="D3463" s="295"/>
    </row>
    <row r="3464" spans="1:4" x14ac:dyDescent="0.2">
      <c r="A3464" s="295">
        <v>0.3825153</v>
      </c>
      <c r="B3464" s="295"/>
      <c r="C3464" s="295">
        <v>0.57504849999999996</v>
      </c>
      <c r="D3464" s="295"/>
    </row>
    <row r="3465" spans="1:4" x14ac:dyDescent="0.2">
      <c r="A3465" s="295">
        <v>0.3824747</v>
      </c>
      <c r="B3465" s="295"/>
      <c r="C3465" s="295">
        <v>0.57498360000000004</v>
      </c>
      <c r="D3465" s="295"/>
    </row>
    <row r="3466" spans="1:4" x14ac:dyDescent="0.2">
      <c r="A3466" s="295">
        <v>0.382461</v>
      </c>
      <c r="B3466" s="295"/>
      <c r="C3466" s="295">
        <v>0.57494619999999996</v>
      </c>
      <c r="D3466" s="295"/>
    </row>
    <row r="3467" spans="1:4" x14ac:dyDescent="0.2">
      <c r="A3467" s="295">
        <v>0.38243700000000003</v>
      </c>
      <c r="B3467" s="295"/>
      <c r="C3467" s="295">
        <v>0.57490560000000002</v>
      </c>
      <c r="D3467" s="295"/>
    </row>
    <row r="3468" spans="1:4" x14ac:dyDescent="0.2">
      <c r="A3468" s="295">
        <v>0.38240819999999998</v>
      </c>
      <c r="B3468" s="295"/>
      <c r="C3468" s="295">
        <v>0.57485569999999997</v>
      </c>
      <c r="D3468" s="295"/>
    </row>
    <row r="3469" spans="1:4" x14ac:dyDescent="0.2">
      <c r="A3469" s="295">
        <v>0.38239499999999998</v>
      </c>
      <c r="B3469" s="295"/>
      <c r="C3469" s="295">
        <v>0.57484360000000001</v>
      </c>
      <c r="D3469" s="295"/>
    </row>
    <row r="3470" spans="1:4" x14ac:dyDescent="0.2">
      <c r="A3470" s="295">
        <v>0.38238230000000001</v>
      </c>
      <c r="B3470" s="295"/>
      <c r="C3470" s="295">
        <v>0.57481760000000004</v>
      </c>
      <c r="D3470" s="295"/>
    </row>
    <row r="3471" spans="1:4" x14ac:dyDescent="0.2">
      <c r="A3471" s="295">
        <v>0.38232929999999998</v>
      </c>
      <c r="B3471" s="295"/>
      <c r="C3471" s="295">
        <v>0.57476669999999996</v>
      </c>
      <c r="D3471" s="295"/>
    </row>
    <row r="3472" spans="1:4" x14ac:dyDescent="0.2">
      <c r="A3472" s="295">
        <v>0.38231559999999998</v>
      </c>
      <c r="B3472" s="295"/>
      <c r="C3472" s="295">
        <v>0.5747544</v>
      </c>
      <c r="D3472" s="295"/>
    </row>
    <row r="3473" spans="1:4" x14ac:dyDescent="0.2">
      <c r="A3473" s="295">
        <v>0.3822873</v>
      </c>
      <c r="B3473" s="295"/>
      <c r="C3473" s="295">
        <v>0.57471510000000003</v>
      </c>
      <c r="D3473" s="295"/>
    </row>
    <row r="3474" spans="1:4" x14ac:dyDescent="0.2">
      <c r="A3474" s="295">
        <v>0.38227369999999999</v>
      </c>
      <c r="B3474" s="295"/>
      <c r="C3474" s="295">
        <v>0.57464919999999997</v>
      </c>
      <c r="D3474" s="295"/>
    </row>
    <row r="3475" spans="1:4" x14ac:dyDescent="0.2">
      <c r="A3475" s="295">
        <v>0.38226159999999998</v>
      </c>
      <c r="B3475" s="295"/>
      <c r="C3475" s="295">
        <v>0.57462349999999995</v>
      </c>
      <c r="D3475" s="295"/>
    </row>
    <row r="3476" spans="1:4" x14ac:dyDescent="0.2">
      <c r="A3476" s="295">
        <v>0.38224960000000002</v>
      </c>
      <c r="B3476" s="295"/>
      <c r="C3476" s="295">
        <v>0.57459420000000005</v>
      </c>
      <c r="D3476" s="295"/>
    </row>
    <row r="3477" spans="1:4" x14ac:dyDescent="0.2">
      <c r="A3477" s="295">
        <v>0.3822238</v>
      </c>
      <c r="B3477" s="295"/>
      <c r="C3477" s="295">
        <v>0.57450480000000004</v>
      </c>
      <c r="D3477" s="295"/>
    </row>
    <row r="3478" spans="1:4" x14ac:dyDescent="0.2">
      <c r="A3478" s="295">
        <v>0.3822238</v>
      </c>
      <c r="B3478" s="295"/>
      <c r="C3478" s="295">
        <v>0.57450480000000004</v>
      </c>
      <c r="D3478" s="295"/>
    </row>
    <row r="3479" spans="1:4" x14ac:dyDescent="0.2">
      <c r="A3479" s="295">
        <v>0.38220860000000001</v>
      </c>
      <c r="B3479" s="295"/>
      <c r="C3479" s="295">
        <v>0.57445080000000004</v>
      </c>
      <c r="D3479" s="295"/>
    </row>
    <row r="3480" spans="1:4" x14ac:dyDescent="0.2">
      <c r="A3480" s="295">
        <v>0.38214189999999998</v>
      </c>
      <c r="B3480" s="295"/>
      <c r="C3480" s="295">
        <v>0.57439750000000001</v>
      </c>
      <c r="D3480" s="295"/>
    </row>
    <row r="3481" spans="1:4" x14ac:dyDescent="0.2">
      <c r="A3481" s="295">
        <v>0.3821292</v>
      </c>
      <c r="B3481" s="295"/>
      <c r="C3481" s="295">
        <v>0.57437039999999995</v>
      </c>
      <c r="D3481" s="295"/>
    </row>
    <row r="3482" spans="1:4" x14ac:dyDescent="0.2">
      <c r="A3482" s="295">
        <v>0.38211610000000001</v>
      </c>
      <c r="B3482" s="295"/>
      <c r="C3482" s="295">
        <v>0.57429339999999995</v>
      </c>
      <c r="D3482" s="295"/>
    </row>
    <row r="3483" spans="1:4" x14ac:dyDescent="0.2">
      <c r="A3483" s="295">
        <v>0.38211610000000001</v>
      </c>
      <c r="B3483" s="295"/>
      <c r="C3483" s="295">
        <v>0.57425300000000001</v>
      </c>
      <c r="D3483" s="295"/>
    </row>
    <row r="3484" spans="1:4" x14ac:dyDescent="0.2">
      <c r="A3484" s="295">
        <v>0.3820752</v>
      </c>
      <c r="B3484" s="295"/>
      <c r="C3484" s="295">
        <v>0.57421480000000003</v>
      </c>
      <c r="D3484" s="295"/>
    </row>
    <row r="3485" spans="1:4" x14ac:dyDescent="0.2">
      <c r="A3485" s="295">
        <v>0.38204840000000001</v>
      </c>
      <c r="B3485" s="295"/>
      <c r="C3485" s="295">
        <v>0.57421480000000003</v>
      </c>
      <c r="D3485" s="295"/>
    </row>
    <row r="3486" spans="1:4" x14ac:dyDescent="0.2">
      <c r="A3486" s="295">
        <v>0.38202209999999998</v>
      </c>
      <c r="B3486" s="295"/>
      <c r="C3486" s="295">
        <v>0.57413539999999996</v>
      </c>
      <c r="D3486" s="295"/>
    </row>
    <row r="3487" spans="1:4" x14ac:dyDescent="0.2">
      <c r="A3487" s="295">
        <v>0.38200689999999998</v>
      </c>
      <c r="B3487" s="295"/>
      <c r="C3487" s="295">
        <v>0.57412169999999996</v>
      </c>
      <c r="D3487" s="295"/>
    </row>
    <row r="3488" spans="1:4" x14ac:dyDescent="0.2">
      <c r="A3488" s="295">
        <v>0.38197809999999999</v>
      </c>
      <c r="B3488" s="295"/>
      <c r="C3488" s="295">
        <v>0.5740963</v>
      </c>
      <c r="D3488" s="295"/>
    </row>
    <row r="3489" spans="1:4" x14ac:dyDescent="0.2">
      <c r="A3489" s="295">
        <v>0.38195220000000002</v>
      </c>
      <c r="B3489" s="295"/>
      <c r="C3489" s="295">
        <v>0.57408400000000004</v>
      </c>
      <c r="D3489" s="295"/>
    </row>
    <row r="3490" spans="1:4" x14ac:dyDescent="0.2">
      <c r="A3490" s="295">
        <v>0.38194020000000001</v>
      </c>
      <c r="B3490" s="295"/>
      <c r="C3490" s="295">
        <v>0.57404339999999998</v>
      </c>
      <c r="D3490" s="295"/>
    </row>
    <row r="3491" spans="1:4" x14ac:dyDescent="0.2">
      <c r="A3491" s="295">
        <v>0.38188559999999999</v>
      </c>
      <c r="B3491" s="295"/>
      <c r="C3491" s="295">
        <v>0.57400320000000005</v>
      </c>
      <c r="D3491" s="295"/>
    </row>
    <row r="3492" spans="1:4" x14ac:dyDescent="0.2">
      <c r="A3492" s="295">
        <v>0.38185970000000002</v>
      </c>
      <c r="B3492" s="295"/>
      <c r="C3492" s="295">
        <v>0.57397739999999997</v>
      </c>
      <c r="D3492" s="295"/>
    </row>
    <row r="3493" spans="1:4" x14ac:dyDescent="0.2">
      <c r="A3493" s="295">
        <v>0.38185970000000002</v>
      </c>
      <c r="B3493" s="295"/>
      <c r="C3493" s="295">
        <v>0.5739628</v>
      </c>
      <c r="D3493" s="295"/>
    </row>
    <row r="3494" spans="1:4" x14ac:dyDescent="0.2">
      <c r="A3494" s="295">
        <v>0.38183499999999998</v>
      </c>
      <c r="B3494" s="295"/>
      <c r="C3494" s="295">
        <v>0.57392509999999997</v>
      </c>
      <c r="D3494" s="295"/>
    </row>
    <row r="3495" spans="1:4" x14ac:dyDescent="0.2">
      <c r="A3495" s="295">
        <v>0.38182129999999997</v>
      </c>
      <c r="B3495" s="295"/>
      <c r="C3495" s="295">
        <v>0.57389590000000001</v>
      </c>
      <c r="D3495" s="295"/>
    </row>
    <row r="3496" spans="1:4" x14ac:dyDescent="0.2">
      <c r="A3496" s="295">
        <v>0.38179299999999999</v>
      </c>
      <c r="B3496" s="295"/>
      <c r="C3496" s="295">
        <v>0.57387010000000005</v>
      </c>
      <c r="D3496" s="295"/>
    </row>
    <row r="3497" spans="1:4" x14ac:dyDescent="0.2">
      <c r="A3497" s="295">
        <v>0.3817779</v>
      </c>
      <c r="B3497" s="295"/>
      <c r="C3497" s="295">
        <v>0.57381629999999995</v>
      </c>
      <c r="D3497" s="295"/>
    </row>
    <row r="3498" spans="1:4" x14ac:dyDescent="0.2">
      <c r="A3498" s="295">
        <v>0.3817642</v>
      </c>
      <c r="B3498" s="295"/>
      <c r="C3498" s="295">
        <v>0.57379199999999997</v>
      </c>
      <c r="D3498" s="295"/>
    </row>
    <row r="3499" spans="1:4" x14ac:dyDescent="0.2">
      <c r="A3499" s="295">
        <v>0.38171060000000001</v>
      </c>
      <c r="B3499" s="295"/>
      <c r="C3499" s="295">
        <v>0.57375180000000003</v>
      </c>
      <c r="D3499" s="295"/>
    </row>
    <row r="3500" spans="1:4" x14ac:dyDescent="0.2">
      <c r="A3500" s="295">
        <v>0.38168180000000002</v>
      </c>
      <c r="B3500" s="295"/>
      <c r="C3500" s="295">
        <v>0.57371289999999997</v>
      </c>
      <c r="D3500" s="295"/>
    </row>
    <row r="3501" spans="1:4" x14ac:dyDescent="0.2">
      <c r="A3501" s="295">
        <v>0.3816698</v>
      </c>
      <c r="B3501" s="295"/>
      <c r="C3501" s="295">
        <v>0.57363589999999998</v>
      </c>
      <c r="D3501" s="295"/>
    </row>
    <row r="3502" spans="1:4" x14ac:dyDescent="0.2">
      <c r="A3502" s="295">
        <v>0.38164399999999998</v>
      </c>
      <c r="B3502" s="295"/>
      <c r="C3502" s="295">
        <v>0.57359789999999999</v>
      </c>
      <c r="D3502" s="295"/>
    </row>
    <row r="3503" spans="1:4" x14ac:dyDescent="0.2">
      <c r="A3503" s="295">
        <v>0.38161519999999999</v>
      </c>
      <c r="B3503" s="295"/>
      <c r="C3503" s="295">
        <v>0.57354649999999996</v>
      </c>
      <c r="D3503" s="295"/>
    </row>
    <row r="3504" spans="1:4" x14ac:dyDescent="0.2">
      <c r="A3504" s="295">
        <v>0.3815848</v>
      </c>
      <c r="B3504" s="295"/>
      <c r="C3504" s="295">
        <v>0.57352239999999999</v>
      </c>
      <c r="D3504" s="295"/>
    </row>
    <row r="3505" spans="1:4" x14ac:dyDescent="0.2">
      <c r="A3505" s="295">
        <v>0.38154700000000003</v>
      </c>
      <c r="B3505" s="295"/>
      <c r="C3505" s="295">
        <v>0.57345769999999996</v>
      </c>
      <c r="D3505" s="295"/>
    </row>
    <row r="3506" spans="1:4" x14ac:dyDescent="0.2">
      <c r="A3506" s="295">
        <v>0.38154090000000002</v>
      </c>
      <c r="B3506" s="295"/>
      <c r="C3506" s="295">
        <v>0.57341710000000001</v>
      </c>
      <c r="D3506" s="295"/>
    </row>
    <row r="3507" spans="1:4" x14ac:dyDescent="0.2">
      <c r="A3507" s="295">
        <v>0.3814823</v>
      </c>
      <c r="B3507" s="295"/>
      <c r="C3507" s="295">
        <v>0.57339169999999995</v>
      </c>
      <c r="D3507" s="295"/>
    </row>
    <row r="3508" spans="1:4" x14ac:dyDescent="0.2">
      <c r="A3508" s="295">
        <v>0.3814671</v>
      </c>
      <c r="B3508" s="295"/>
      <c r="C3508" s="295">
        <v>0.57336569999999998</v>
      </c>
      <c r="D3508" s="295"/>
    </row>
    <row r="3509" spans="1:4" x14ac:dyDescent="0.2">
      <c r="A3509" s="295">
        <v>0.38144080000000002</v>
      </c>
      <c r="B3509" s="295"/>
      <c r="C3509" s="295">
        <v>0.57332530000000004</v>
      </c>
      <c r="D3509" s="295"/>
    </row>
    <row r="3510" spans="1:4" x14ac:dyDescent="0.2">
      <c r="A3510" s="295">
        <v>0.38142870000000001</v>
      </c>
      <c r="B3510" s="295"/>
      <c r="C3510" s="295">
        <v>0.57325689999999996</v>
      </c>
      <c r="D3510" s="295"/>
    </row>
    <row r="3511" spans="1:4" x14ac:dyDescent="0.2">
      <c r="A3511" s="295">
        <v>0.38140089999999999</v>
      </c>
      <c r="B3511" s="295"/>
      <c r="C3511" s="295">
        <v>0.57320070000000001</v>
      </c>
      <c r="D3511" s="295"/>
    </row>
    <row r="3512" spans="1:4" x14ac:dyDescent="0.2">
      <c r="A3512" s="295">
        <v>0.38138810000000001</v>
      </c>
      <c r="B3512" s="295"/>
      <c r="C3512" s="295">
        <v>0.57317530000000005</v>
      </c>
      <c r="D3512" s="295"/>
    </row>
    <row r="3513" spans="1:4" x14ac:dyDescent="0.2">
      <c r="A3513" s="295">
        <v>0.38136249999999999</v>
      </c>
      <c r="B3513" s="295"/>
      <c r="C3513" s="295">
        <v>0.5731349</v>
      </c>
      <c r="D3513" s="295"/>
    </row>
    <row r="3514" spans="1:4" x14ac:dyDescent="0.2">
      <c r="A3514" s="295">
        <v>0.38132090000000002</v>
      </c>
      <c r="B3514" s="295"/>
      <c r="C3514" s="295">
        <v>0.57312289999999999</v>
      </c>
      <c r="D3514" s="295"/>
    </row>
    <row r="3515" spans="1:4" x14ac:dyDescent="0.2">
      <c r="A3515" s="295">
        <v>0.38130779999999997</v>
      </c>
      <c r="B3515" s="295"/>
      <c r="C3515" s="295">
        <v>0.57306889999999999</v>
      </c>
      <c r="D3515" s="295"/>
    </row>
    <row r="3516" spans="1:4" x14ac:dyDescent="0.2">
      <c r="A3516" s="295">
        <v>0.38128139999999999</v>
      </c>
      <c r="B3516" s="295"/>
      <c r="C3516" s="295">
        <v>0.57305519999999999</v>
      </c>
      <c r="D3516" s="295"/>
    </row>
    <row r="3517" spans="1:4" x14ac:dyDescent="0.2">
      <c r="A3517" s="295">
        <v>0.38126939999999998</v>
      </c>
      <c r="B3517" s="295"/>
      <c r="C3517" s="295">
        <v>0.57301519999999995</v>
      </c>
      <c r="D3517" s="295"/>
    </row>
    <row r="3518" spans="1:4" x14ac:dyDescent="0.2">
      <c r="A3518" s="295">
        <v>0.38124150000000001</v>
      </c>
      <c r="B3518" s="295"/>
      <c r="C3518" s="295">
        <v>0.57295989999999997</v>
      </c>
      <c r="D3518" s="295"/>
    </row>
    <row r="3519" spans="1:4" x14ac:dyDescent="0.2">
      <c r="A3519" s="295">
        <v>0.38122790000000001</v>
      </c>
      <c r="B3519" s="295"/>
      <c r="C3519" s="295">
        <v>0.57295989999999997</v>
      </c>
      <c r="D3519" s="295"/>
    </row>
    <row r="3520" spans="1:4" x14ac:dyDescent="0.2">
      <c r="A3520" s="295">
        <v>0.38121470000000002</v>
      </c>
      <c r="B3520" s="295"/>
      <c r="C3520" s="295">
        <v>0.57287829999999995</v>
      </c>
      <c r="D3520" s="295"/>
    </row>
    <row r="3521" spans="1:4" x14ac:dyDescent="0.2">
      <c r="A3521" s="295">
        <v>0.38117479999999998</v>
      </c>
      <c r="B3521" s="295"/>
      <c r="C3521" s="295">
        <v>0.57286630000000005</v>
      </c>
      <c r="D3521" s="295"/>
    </row>
    <row r="3522" spans="1:4" x14ac:dyDescent="0.2">
      <c r="A3522" s="295">
        <v>0.3811621</v>
      </c>
      <c r="B3522" s="295"/>
      <c r="C3522" s="295">
        <v>0.57281360000000003</v>
      </c>
      <c r="D3522" s="295"/>
    </row>
    <row r="3523" spans="1:4" x14ac:dyDescent="0.2">
      <c r="A3523" s="295">
        <v>0.38112059999999998</v>
      </c>
      <c r="B3523" s="295"/>
      <c r="C3523" s="295">
        <v>0.57278560000000001</v>
      </c>
      <c r="D3523" s="295"/>
    </row>
    <row r="3524" spans="1:4" x14ac:dyDescent="0.2">
      <c r="A3524" s="295">
        <v>0.38109539999999997</v>
      </c>
      <c r="B3524" s="295"/>
      <c r="C3524" s="295">
        <v>0.57274670000000005</v>
      </c>
      <c r="D3524" s="295"/>
    </row>
    <row r="3525" spans="1:4" x14ac:dyDescent="0.2">
      <c r="A3525" s="295">
        <v>0.38106659999999998</v>
      </c>
      <c r="B3525" s="295"/>
      <c r="C3525" s="295">
        <v>0.57271870000000002</v>
      </c>
      <c r="D3525" s="295"/>
    </row>
    <row r="3526" spans="1:4" x14ac:dyDescent="0.2">
      <c r="A3526" s="295">
        <v>0.3810267</v>
      </c>
      <c r="B3526" s="295"/>
      <c r="C3526" s="295">
        <v>0.57269289999999995</v>
      </c>
      <c r="D3526" s="295"/>
    </row>
    <row r="3527" spans="1:4" x14ac:dyDescent="0.2">
      <c r="A3527" s="295">
        <v>0.38101360000000001</v>
      </c>
      <c r="B3527" s="295"/>
      <c r="C3527" s="295">
        <v>0.57269289999999995</v>
      </c>
      <c r="D3527" s="295"/>
    </row>
    <row r="3528" spans="1:4" x14ac:dyDescent="0.2">
      <c r="A3528" s="295">
        <v>0.3809864</v>
      </c>
      <c r="B3528" s="295"/>
      <c r="C3528" s="295">
        <v>0.5726407</v>
      </c>
      <c r="D3528" s="295"/>
    </row>
    <row r="3529" spans="1:4" x14ac:dyDescent="0.2">
      <c r="A3529" s="295">
        <v>0.38094800000000001</v>
      </c>
      <c r="B3529" s="295"/>
      <c r="C3529" s="295">
        <v>0.57260299999999997</v>
      </c>
      <c r="D3529" s="295"/>
    </row>
    <row r="3530" spans="1:4" x14ac:dyDescent="0.2">
      <c r="A3530" s="295">
        <v>0.38090800000000002</v>
      </c>
      <c r="B3530" s="295"/>
      <c r="C3530" s="295">
        <v>0.57255040000000001</v>
      </c>
      <c r="D3530" s="295"/>
    </row>
    <row r="3531" spans="1:4" x14ac:dyDescent="0.2">
      <c r="A3531" s="295">
        <v>0.38090800000000002</v>
      </c>
      <c r="B3531" s="295"/>
      <c r="C3531" s="295">
        <v>0.57251099999999999</v>
      </c>
      <c r="D3531" s="295"/>
    </row>
    <row r="3532" spans="1:4" x14ac:dyDescent="0.2">
      <c r="A3532" s="295">
        <v>0.38086769999999998</v>
      </c>
      <c r="B3532" s="295"/>
      <c r="C3532" s="295">
        <v>0.57247150000000002</v>
      </c>
      <c r="D3532" s="295"/>
    </row>
    <row r="3533" spans="1:4" x14ac:dyDescent="0.2">
      <c r="A3533" s="295">
        <v>0.3808549</v>
      </c>
      <c r="B3533" s="295"/>
      <c r="C3533" s="295">
        <v>0.57244229999999996</v>
      </c>
      <c r="D3533" s="295"/>
    </row>
    <row r="3534" spans="1:4" x14ac:dyDescent="0.2">
      <c r="A3534" s="295">
        <v>0.38081609999999999</v>
      </c>
      <c r="B3534" s="295"/>
      <c r="C3534" s="295">
        <v>0.57241799999999998</v>
      </c>
      <c r="D3534" s="295"/>
    </row>
    <row r="3535" spans="1:4" x14ac:dyDescent="0.2">
      <c r="A3535" s="295">
        <v>0.38081609999999999</v>
      </c>
      <c r="B3535" s="295"/>
      <c r="C3535" s="295">
        <v>0.57235320000000001</v>
      </c>
      <c r="D3535" s="295"/>
    </row>
    <row r="3536" spans="1:4" x14ac:dyDescent="0.2">
      <c r="A3536" s="295">
        <v>0.38080340000000001</v>
      </c>
      <c r="B3536" s="295"/>
      <c r="C3536" s="295">
        <v>0.57227799999999995</v>
      </c>
      <c r="D3536" s="295"/>
    </row>
    <row r="3537" spans="1:4" x14ac:dyDescent="0.2">
      <c r="A3537" s="295">
        <v>0.3807777</v>
      </c>
      <c r="B3537" s="295"/>
      <c r="C3537" s="295">
        <v>0.57222510000000004</v>
      </c>
      <c r="D3537" s="295"/>
    </row>
    <row r="3538" spans="1:4" x14ac:dyDescent="0.2">
      <c r="A3538" s="295">
        <v>0.38073580000000001</v>
      </c>
      <c r="B3538" s="295"/>
      <c r="C3538" s="295">
        <v>0.57218599999999997</v>
      </c>
      <c r="D3538" s="295"/>
    </row>
    <row r="3539" spans="1:4" x14ac:dyDescent="0.2">
      <c r="A3539" s="295">
        <v>0.38072309999999998</v>
      </c>
      <c r="B3539" s="295"/>
      <c r="C3539" s="295">
        <v>0.57206049999999997</v>
      </c>
      <c r="D3539" s="295"/>
    </row>
    <row r="3540" spans="1:4" x14ac:dyDescent="0.2">
      <c r="A3540" s="295">
        <v>0.38070939999999998</v>
      </c>
      <c r="B3540" s="295"/>
      <c r="C3540" s="295">
        <v>0.57203210000000004</v>
      </c>
      <c r="D3540" s="295"/>
    </row>
    <row r="3541" spans="1:4" x14ac:dyDescent="0.2">
      <c r="A3541" s="295">
        <v>0.38069740000000002</v>
      </c>
      <c r="B3541" s="295"/>
      <c r="C3541" s="295">
        <v>0.57202010000000003</v>
      </c>
      <c r="D3541" s="295"/>
    </row>
    <row r="3542" spans="1:4" x14ac:dyDescent="0.2">
      <c r="A3542" s="295">
        <v>0.38069740000000002</v>
      </c>
      <c r="B3542" s="295"/>
      <c r="C3542" s="295">
        <v>0.5719784</v>
      </c>
      <c r="D3542" s="295"/>
    </row>
    <row r="3543" spans="1:4" x14ac:dyDescent="0.2">
      <c r="A3543" s="295">
        <v>0.38065900000000003</v>
      </c>
      <c r="B3543" s="295"/>
      <c r="C3543" s="295">
        <v>0.57196630000000004</v>
      </c>
      <c r="D3543" s="295"/>
    </row>
    <row r="3544" spans="1:4" x14ac:dyDescent="0.2">
      <c r="A3544" s="295">
        <v>0.38061699999999998</v>
      </c>
      <c r="B3544" s="295"/>
      <c r="C3544" s="295">
        <v>0.57194029999999996</v>
      </c>
      <c r="D3544" s="295"/>
    </row>
    <row r="3545" spans="1:4" x14ac:dyDescent="0.2">
      <c r="A3545" s="295">
        <v>0.38058989999999998</v>
      </c>
      <c r="B3545" s="295"/>
      <c r="C3545" s="295">
        <v>0.57191630000000004</v>
      </c>
      <c r="D3545" s="295"/>
    </row>
    <row r="3546" spans="1:4" x14ac:dyDescent="0.2">
      <c r="A3546" s="295">
        <v>0.3805771</v>
      </c>
      <c r="B3546" s="295"/>
      <c r="C3546" s="295">
        <v>0.57185129999999995</v>
      </c>
      <c r="D3546" s="295"/>
    </row>
    <row r="3547" spans="1:4" x14ac:dyDescent="0.2">
      <c r="A3547" s="295">
        <v>0.3805771</v>
      </c>
      <c r="B3547" s="295"/>
      <c r="C3547" s="295">
        <v>0.57185129999999995</v>
      </c>
      <c r="D3547" s="295"/>
    </row>
    <row r="3548" spans="1:4" x14ac:dyDescent="0.2">
      <c r="A3548" s="295">
        <v>0.38054929999999998</v>
      </c>
      <c r="B3548" s="295"/>
      <c r="C3548" s="295">
        <v>0.5718124</v>
      </c>
      <c r="D3548" s="295"/>
    </row>
    <row r="3549" spans="1:4" x14ac:dyDescent="0.2">
      <c r="A3549" s="295">
        <v>0.38052249999999999</v>
      </c>
      <c r="B3549" s="295"/>
      <c r="C3549" s="295">
        <v>0.57178490000000004</v>
      </c>
      <c r="D3549" s="295"/>
    </row>
    <row r="3550" spans="1:4" x14ac:dyDescent="0.2">
      <c r="A3550" s="295">
        <v>0.38050729999999999</v>
      </c>
      <c r="B3550" s="295"/>
      <c r="C3550" s="295">
        <v>0.57173379999999996</v>
      </c>
      <c r="D3550" s="295"/>
    </row>
    <row r="3551" spans="1:4" x14ac:dyDescent="0.2">
      <c r="A3551" s="295">
        <v>0.3804826</v>
      </c>
      <c r="B3551" s="295"/>
      <c r="C3551" s="295">
        <v>0.57170710000000002</v>
      </c>
      <c r="D3551" s="295"/>
    </row>
    <row r="3552" spans="1:4" x14ac:dyDescent="0.2">
      <c r="A3552" s="295">
        <v>0.38045469999999998</v>
      </c>
      <c r="B3552" s="295"/>
      <c r="C3552" s="295">
        <v>0.57168169999999996</v>
      </c>
      <c r="D3552" s="295"/>
    </row>
    <row r="3553" spans="1:4" x14ac:dyDescent="0.2">
      <c r="A3553" s="295">
        <v>0.38044159999999999</v>
      </c>
      <c r="B3553" s="295"/>
      <c r="C3553" s="295">
        <v>0.57161720000000005</v>
      </c>
      <c r="D3553" s="295"/>
    </row>
    <row r="3554" spans="1:4" x14ac:dyDescent="0.2">
      <c r="A3554" s="295">
        <v>0.38042880000000001</v>
      </c>
      <c r="B3554" s="295"/>
      <c r="C3554" s="295">
        <v>0.57159119999999997</v>
      </c>
      <c r="D3554" s="295"/>
    </row>
    <row r="3555" spans="1:4" x14ac:dyDescent="0.2">
      <c r="A3555" s="295">
        <v>0.3804168</v>
      </c>
      <c r="B3555" s="295"/>
      <c r="C3555" s="295">
        <v>0.57150069999999997</v>
      </c>
      <c r="D3555" s="295"/>
    </row>
    <row r="3556" spans="1:4" x14ac:dyDescent="0.2">
      <c r="A3556" s="295">
        <v>0.3804032</v>
      </c>
      <c r="B3556" s="295"/>
      <c r="C3556" s="295">
        <v>0.57148739999999998</v>
      </c>
      <c r="D3556" s="295"/>
    </row>
    <row r="3557" spans="1:4" x14ac:dyDescent="0.2">
      <c r="A3557" s="295">
        <v>0.38039040000000002</v>
      </c>
      <c r="B3557" s="295"/>
      <c r="C3557" s="295">
        <v>0.57143359999999999</v>
      </c>
      <c r="D3557" s="295"/>
    </row>
    <row r="3558" spans="1:4" x14ac:dyDescent="0.2">
      <c r="A3558" s="295">
        <v>0.38034649999999998</v>
      </c>
      <c r="B3558" s="295"/>
      <c r="C3558" s="295">
        <v>0.57140650000000004</v>
      </c>
      <c r="D3558" s="295"/>
    </row>
    <row r="3559" spans="1:4" x14ac:dyDescent="0.2">
      <c r="A3559" s="295">
        <v>0.3803182</v>
      </c>
      <c r="B3559" s="295"/>
      <c r="C3559" s="295">
        <v>0.57134070000000003</v>
      </c>
      <c r="D3559" s="295"/>
    </row>
    <row r="3560" spans="1:4" x14ac:dyDescent="0.2">
      <c r="A3560" s="295">
        <v>0.38029230000000003</v>
      </c>
      <c r="B3560" s="295"/>
      <c r="C3560" s="295">
        <v>0.57128849999999998</v>
      </c>
      <c r="D3560" s="295"/>
    </row>
    <row r="3561" spans="1:4" x14ac:dyDescent="0.2">
      <c r="A3561" s="295">
        <v>0.38028030000000002</v>
      </c>
      <c r="B3561" s="295"/>
      <c r="C3561" s="295">
        <v>0.57124799999999998</v>
      </c>
      <c r="D3561" s="295"/>
    </row>
    <row r="3562" spans="1:4" x14ac:dyDescent="0.2">
      <c r="A3562" s="295">
        <v>0.38025150000000002</v>
      </c>
      <c r="B3562" s="295"/>
      <c r="C3562" s="295">
        <v>0.57117989999999996</v>
      </c>
      <c r="D3562" s="295"/>
    </row>
    <row r="3563" spans="1:4" x14ac:dyDescent="0.2">
      <c r="A3563" s="295">
        <v>0.38023879999999999</v>
      </c>
      <c r="B3563" s="295"/>
      <c r="C3563" s="295">
        <v>0.57114229999999999</v>
      </c>
      <c r="D3563" s="295"/>
    </row>
    <row r="3564" spans="1:4" x14ac:dyDescent="0.2">
      <c r="A3564" s="295">
        <v>0.38019799999999998</v>
      </c>
      <c r="B3564" s="295"/>
      <c r="C3564" s="295">
        <v>0.57111670000000003</v>
      </c>
      <c r="D3564" s="295"/>
    </row>
    <row r="3565" spans="1:4" x14ac:dyDescent="0.2">
      <c r="A3565" s="295">
        <v>0.38017210000000001</v>
      </c>
      <c r="B3565" s="295"/>
      <c r="C3565" s="295">
        <v>0.57108829999999999</v>
      </c>
      <c r="D3565" s="295"/>
    </row>
    <row r="3566" spans="1:4" x14ac:dyDescent="0.2">
      <c r="A3566" s="295">
        <v>0.38014490000000001</v>
      </c>
      <c r="B3566" s="295"/>
      <c r="C3566" s="295">
        <v>0.57103999999999999</v>
      </c>
      <c r="D3566" s="295"/>
    </row>
    <row r="3567" spans="1:4" x14ac:dyDescent="0.2">
      <c r="A3567" s="295">
        <v>0.38010339999999998</v>
      </c>
      <c r="B3567" s="295"/>
      <c r="C3567" s="295">
        <v>0.57099960000000005</v>
      </c>
      <c r="D3567" s="295"/>
    </row>
    <row r="3568" spans="1:4" x14ac:dyDescent="0.2">
      <c r="A3568" s="295">
        <v>0.38007659999999999</v>
      </c>
      <c r="B3568" s="295"/>
      <c r="C3568" s="295">
        <v>0.57095929999999995</v>
      </c>
      <c r="D3568" s="295"/>
    </row>
    <row r="3569" spans="1:4" x14ac:dyDescent="0.2">
      <c r="A3569" s="295">
        <v>0.38005119999999998</v>
      </c>
      <c r="B3569" s="295"/>
      <c r="C3569" s="295">
        <v>0.57087960000000004</v>
      </c>
      <c r="D3569" s="295"/>
    </row>
    <row r="3570" spans="1:4" x14ac:dyDescent="0.2">
      <c r="A3570" s="295">
        <v>0.38001400000000002</v>
      </c>
      <c r="B3570" s="295"/>
      <c r="C3570" s="295">
        <v>0.57085529999999995</v>
      </c>
      <c r="D3570" s="295"/>
    </row>
    <row r="3571" spans="1:4" x14ac:dyDescent="0.2">
      <c r="A3571" s="295">
        <v>0.37999880000000003</v>
      </c>
      <c r="B3571" s="295"/>
      <c r="C3571" s="295">
        <v>0.57081530000000003</v>
      </c>
      <c r="D3571" s="295"/>
    </row>
    <row r="3572" spans="1:4" x14ac:dyDescent="0.2">
      <c r="A3572" s="295">
        <v>0.37998609999999999</v>
      </c>
      <c r="B3572" s="295"/>
      <c r="C3572" s="295">
        <v>0.57076260000000001</v>
      </c>
      <c r="D3572" s="295"/>
    </row>
    <row r="3573" spans="1:4" x14ac:dyDescent="0.2">
      <c r="A3573" s="295">
        <v>0.37994529999999999</v>
      </c>
      <c r="B3573" s="295"/>
      <c r="C3573" s="295">
        <v>0.57072339999999999</v>
      </c>
      <c r="D3573" s="295"/>
    </row>
    <row r="3574" spans="1:4" x14ac:dyDescent="0.2">
      <c r="A3574" s="295">
        <v>0.3799189</v>
      </c>
      <c r="B3574" s="295"/>
      <c r="C3574" s="295">
        <v>0.57069910000000001</v>
      </c>
      <c r="D3574" s="295"/>
    </row>
    <row r="3575" spans="1:4" x14ac:dyDescent="0.2">
      <c r="A3575" s="295">
        <v>0.3799052</v>
      </c>
      <c r="B3575" s="295"/>
      <c r="C3575" s="295">
        <v>0.57060540000000004</v>
      </c>
      <c r="D3575" s="295"/>
    </row>
    <row r="3576" spans="1:4" x14ac:dyDescent="0.2">
      <c r="A3576" s="295">
        <v>0.37989210000000001</v>
      </c>
      <c r="B3576" s="295"/>
      <c r="C3576" s="295">
        <v>0.57056410000000002</v>
      </c>
      <c r="D3576" s="295"/>
    </row>
    <row r="3577" spans="1:4" x14ac:dyDescent="0.2">
      <c r="A3577" s="295">
        <v>0.37985219999999997</v>
      </c>
      <c r="B3577" s="295"/>
      <c r="C3577" s="295">
        <v>0.57053699999999996</v>
      </c>
      <c r="D3577" s="295"/>
    </row>
    <row r="3578" spans="1:4" x14ac:dyDescent="0.2">
      <c r="A3578" s="295">
        <v>0.37983850000000002</v>
      </c>
      <c r="B3578" s="295"/>
      <c r="C3578" s="295">
        <v>0.5704979</v>
      </c>
      <c r="D3578" s="295"/>
    </row>
    <row r="3579" spans="1:4" x14ac:dyDescent="0.2">
      <c r="A3579" s="295">
        <v>0.37981029999999999</v>
      </c>
      <c r="B3579" s="295"/>
      <c r="C3579" s="295">
        <v>0.57043330000000003</v>
      </c>
      <c r="D3579" s="295"/>
    </row>
    <row r="3580" spans="1:4" x14ac:dyDescent="0.2">
      <c r="A3580" s="295">
        <v>0.3797855</v>
      </c>
      <c r="B3580" s="295"/>
      <c r="C3580" s="295">
        <v>0.57036560000000003</v>
      </c>
      <c r="D3580" s="295"/>
    </row>
    <row r="3581" spans="1:4" x14ac:dyDescent="0.2">
      <c r="A3581" s="295">
        <v>0.37977240000000001</v>
      </c>
      <c r="B3581" s="295"/>
      <c r="C3581" s="295">
        <v>0.57033869999999998</v>
      </c>
      <c r="D3581" s="295"/>
    </row>
    <row r="3582" spans="1:4" x14ac:dyDescent="0.2">
      <c r="A3582" s="295">
        <v>0.37974360000000001</v>
      </c>
      <c r="B3582" s="295"/>
      <c r="C3582" s="295">
        <v>0.57032649999999996</v>
      </c>
      <c r="D3582" s="295"/>
    </row>
    <row r="3583" spans="1:4" x14ac:dyDescent="0.2">
      <c r="A3583" s="295">
        <v>0.37974360000000001</v>
      </c>
      <c r="B3583" s="295"/>
      <c r="C3583" s="295">
        <v>0.57027229999999995</v>
      </c>
      <c r="D3583" s="295"/>
    </row>
    <row r="3584" spans="1:4" x14ac:dyDescent="0.2">
      <c r="A3584" s="295">
        <v>0.37973040000000002</v>
      </c>
      <c r="B3584" s="295"/>
      <c r="C3584" s="295">
        <v>0.57024699999999995</v>
      </c>
      <c r="D3584" s="295"/>
    </row>
    <row r="3585" spans="1:4" x14ac:dyDescent="0.2">
      <c r="A3585" s="295">
        <v>0.37973040000000002</v>
      </c>
      <c r="B3585" s="295"/>
      <c r="C3585" s="295">
        <v>0.57019189999999997</v>
      </c>
      <c r="D3585" s="295"/>
    </row>
    <row r="3586" spans="1:4" x14ac:dyDescent="0.2">
      <c r="A3586" s="295">
        <v>0.37968940000000001</v>
      </c>
      <c r="B3586" s="295"/>
      <c r="C3586" s="295">
        <v>0.57016630000000001</v>
      </c>
      <c r="D3586" s="295"/>
    </row>
    <row r="3587" spans="1:4" x14ac:dyDescent="0.2">
      <c r="A3587" s="295">
        <v>0.37966060000000001</v>
      </c>
      <c r="B3587" s="295"/>
      <c r="C3587" s="295">
        <v>0.57014050000000005</v>
      </c>
      <c r="D3587" s="295"/>
    </row>
    <row r="3588" spans="1:4" x14ac:dyDescent="0.2">
      <c r="A3588" s="295">
        <v>0.3796486</v>
      </c>
      <c r="B3588" s="295"/>
      <c r="C3588" s="295">
        <v>0.57009880000000002</v>
      </c>
      <c r="D3588" s="295"/>
    </row>
    <row r="3589" spans="1:4" x14ac:dyDescent="0.2">
      <c r="A3589" s="295">
        <v>0.37960769999999999</v>
      </c>
      <c r="B3589" s="295"/>
      <c r="C3589" s="295">
        <v>0.57008550000000002</v>
      </c>
      <c r="D3589" s="295"/>
    </row>
    <row r="3590" spans="1:4" x14ac:dyDescent="0.2">
      <c r="A3590" s="295">
        <v>0.37960769999999999</v>
      </c>
      <c r="B3590" s="295"/>
      <c r="C3590" s="295">
        <v>0.57004520000000003</v>
      </c>
      <c r="D3590" s="295"/>
    </row>
    <row r="3591" spans="1:4" x14ac:dyDescent="0.2">
      <c r="A3591" s="295">
        <v>0.37957990000000003</v>
      </c>
      <c r="B3591" s="295"/>
      <c r="C3591" s="295">
        <v>0.57001690000000005</v>
      </c>
      <c r="D3591" s="295"/>
    </row>
    <row r="3592" spans="1:4" x14ac:dyDescent="0.2">
      <c r="A3592" s="295">
        <v>0.37954100000000002</v>
      </c>
      <c r="B3592" s="295"/>
      <c r="C3592" s="295">
        <v>0.56999</v>
      </c>
      <c r="D3592" s="295"/>
    </row>
    <row r="3593" spans="1:4" x14ac:dyDescent="0.2">
      <c r="A3593" s="295">
        <v>0.37954100000000002</v>
      </c>
      <c r="B3593" s="295"/>
      <c r="C3593" s="295">
        <v>0.56995090000000004</v>
      </c>
      <c r="D3593" s="295"/>
    </row>
    <row r="3594" spans="1:4" x14ac:dyDescent="0.2">
      <c r="A3594" s="295">
        <v>0.37948769999999998</v>
      </c>
      <c r="B3594" s="295"/>
      <c r="C3594" s="295">
        <v>0.56993879999999997</v>
      </c>
      <c r="D3594" s="295"/>
    </row>
    <row r="3595" spans="1:4" x14ac:dyDescent="0.2">
      <c r="A3595" s="295">
        <v>0.37946059999999998</v>
      </c>
      <c r="B3595" s="295"/>
      <c r="C3595" s="295">
        <v>0.56988589999999995</v>
      </c>
      <c r="D3595" s="295"/>
    </row>
    <row r="3596" spans="1:4" x14ac:dyDescent="0.2">
      <c r="A3596" s="295">
        <v>0.37944850000000002</v>
      </c>
      <c r="B3596" s="295"/>
      <c r="C3596" s="295">
        <v>0.56986060000000005</v>
      </c>
      <c r="D3596" s="295"/>
    </row>
    <row r="3597" spans="1:4" x14ac:dyDescent="0.2">
      <c r="A3597" s="295">
        <v>0.37943579999999999</v>
      </c>
      <c r="B3597" s="295"/>
      <c r="C3597" s="295">
        <v>0.5698339</v>
      </c>
      <c r="D3597" s="295"/>
    </row>
    <row r="3598" spans="1:4" x14ac:dyDescent="0.2">
      <c r="A3598" s="295">
        <v>0.37940699999999999</v>
      </c>
      <c r="B3598" s="295"/>
      <c r="C3598" s="295">
        <v>0.56976789999999999</v>
      </c>
      <c r="D3598" s="295"/>
    </row>
    <row r="3599" spans="1:4" x14ac:dyDescent="0.2">
      <c r="A3599" s="295">
        <v>0.37939499999999998</v>
      </c>
      <c r="B3599" s="295"/>
      <c r="C3599" s="295">
        <v>0.56976789999999999</v>
      </c>
      <c r="D3599" s="295"/>
    </row>
    <row r="3600" spans="1:4" x14ac:dyDescent="0.2">
      <c r="A3600" s="295">
        <v>0.37935400000000002</v>
      </c>
      <c r="B3600" s="295"/>
      <c r="C3600" s="295">
        <v>0.56972920000000005</v>
      </c>
      <c r="D3600" s="295"/>
    </row>
    <row r="3601" spans="1:4" x14ac:dyDescent="0.2">
      <c r="A3601" s="295">
        <v>0.37932759999999999</v>
      </c>
      <c r="B3601" s="295"/>
      <c r="C3601" s="295">
        <v>0.56968750000000001</v>
      </c>
      <c r="D3601" s="295"/>
    </row>
    <row r="3602" spans="1:4" x14ac:dyDescent="0.2">
      <c r="A3602" s="295">
        <v>0.37931559999999998</v>
      </c>
      <c r="B3602" s="295"/>
      <c r="C3602" s="295">
        <v>0.56963759999999997</v>
      </c>
      <c r="D3602" s="295"/>
    </row>
    <row r="3603" spans="1:4" x14ac:dyDescent="0.2">
      <c r="A3603" s="295">
        <v>0.379274</v>
      </c>
      <c r="B3603" s="295"/>
      <c r="C3603" s="295">
        <v>0.56962290000000004</v>
      </c>
      <c r="D3603" s="295"/>
    </row>
    <row r="3604" spans="1:4" x14ac:dyDescent="0.2">
      <c r="A3604" s="295">
        <v>0.3792604</v>
      </c>
      <c r="B3604" s="295"/>
      <c r="C3604" s="295">
        <v>0.56962290000000004</v>
      </c>
      <c r="D3604" s="295"/>
    </row>
    <row r="3605" spans="1:4" x14ac:dyDescent="0.2">
      <c r="A3605" s="295">
        <v>0.37923010000000001</v>
      </c>
      <c r="B3605" s="295"/>
      <c r="C3605" s="295">
        <v>0.56959360000000003</v>
      </c>
      <c r="D3605" s="295"/>
    </row>
    <row r="3606" spans="1:4" x14ac:dyDescent="0.2">
      <c r="A3606" s="295">
        <v>0.37921690000000002</v>
      </c>
      <c r="B3606" s="295"/>
      <c r="C3606" s="295">
        <v>0.56951430000000003</v>
      </c>
      <c r="D3606" s="295"/>
    </row>
    <row r="3607" spans="1:4" x14ac:dyDescent="0.2">
      <c r="A3607" s="295">
        <v>0.37920379999999998</v>
      </c>
      <c r="B3607" s="295"/>
      <c r="C3607" s="295">
        <v>0.56943010000000005</v>
      </c>
      <c r="D3607" s="295"/>
    </row>
    <row r="3608" spans="1:4" x14ac:dyDescent="0.2">
      <c r="A3608" s="295">
        <v>0.37919069999999999</v>
      </c>
      <c r="B3608" s="295"/>
      <c r="C3608" s="295">
        <v>0.56933739999999999</v>
      </c>
      <c r="D3608" s="295"/>
    </row>
    <row r="3609" spans="1:4" x14ac:dyDescent="0.2">
      <c r="A3609" s="295">
        <v>0.37912469999999998</v>
      </c>
      <c r="B3609" s="295"/>
      <c r="C3609" s="295">
        <v>0.56932369999999999</v>
      </c>
      <c r="D3609" s="295"/>
    </row>
    <row r="3610" spans="1:4" x14ac:dyDescent="0.2">
      <c r="A3610" s="295">
        <v>0.37910949999999999</v>
      </c>
      <c r="B3610" s="295"/>
      <c r="C3610" s="295">
        <v>0.56928610000000002</v>
      </c>
      <c r="D3610" s="295"/>
    </row>
    <row r="3611" spans="1:4" x14ac:dyDescent="0.2">
      <c r="A3611" s="295">
        <v>0.37909680000000001</v>
      </c>
      <c r="B3611" s="295"/>
      <c r="C3611" s="295">
        <v>0.56924710000000001</v>
      </c>
      <c r="D3611" s="295"/>
    </row>
    <row r="3612" spans="1:4" x14ac:dyDescent="0.2">
      <c r="A3612" s="295">
        <v>0.37906960000000001</v>
      </c>
      <c r="B3612" s="295"/>
      <c r="C3612" s="295">
        <v>0.56920649999999995</v>
      </c>
      <c r="D3612" s="295"/>
    </row>
    <row r="3613" spans="1:4" x14ac:dyDescent="0.2">
      <c r="A3613" s="295">
        <v>0.3790308</v>
      </c>
      <c r="B3613" s="295"/>
      <c r="C3613" s="295">
        <v>0.5691678</v>
      </c>
      <c r="D3613" s="295"/>
    </row>
    <row r="3614" spans="1:4" x14ac:dyDescent="0.2">
      <c r="A3614" s="295">
        <v>0.37900529999999999</v>
      </c>
      <c r="B3614" s="295"/>
      <c r="C3614" s="295">
        <v>0.56911100000000003</v>
      </c>
      <c r="D3614" s="295"/>
    </row>
    <row r="3615" spans="1:4" x14ac:dyDescent="0.2">
      <c r="A3615" s="295">
        <v>0.37897969999999997</v>
      </c>
      <c r="B3615" s="295"/>
      <c r="C3615" s="295">
        <v>0.56908530000000002</v>
      </c>
      <c r="D3615" s="295"/>
    </row>
    <row r="3616" spans="1:4" x14ac:dyDescent="0.2">
      <c r="A3616" s="295">
        <v>0.37897969999999997</v>
      </c>
      <c r="B3616" s="295"/>
      <c r="C3616" s="295">
        <v>0.56905969999999995</v>
      </c>
      <c r="D3616" s="295"/>
    </row>
    <row r="3617" spans="1:4" x14ac:dyDescent="0.2">
      <c r="A3617" s="295">
        <v>0.37894939999999999</v>
      </c>
      <c r="B3617" s="295"/>
      <c r="C3617" s="295">
        <v>0.56901970000000002</v>
      </c>
      <c r="D3617" s="295"/>
    </row>
    <row r="3618" spans="1:4" x14ac:dyDescent="0.2">
      <c r="A3618" s="295">
        <v>0.3789362</v>
      </c>
      <c r="B3618" s="295"/>
      <c r="C3618" s="295">
        <v>0.56899390000000005</v>
      </c>
      <c r="D3618" s="295"/>
    </row>
    <row r="3619" spans="1:4" x14ac:dyDescent="0.2">
      <c r="A3619" s="295">
        <v>0.378911</v>
      </c>
      <c r="B3619" s="295"/>
      <c r="C3619" s="295">
        <v>0.56895490000000004</v>
      </c>
      <c r="D3619" s="295"/>
    </row>
    <row r="3620" spans="1:4" x14ac:dyDescent="0.2">
      <c r="A3620" s="295">
        <v>0.378911</v>
      </c>
      <c r="B3620" s="295"/>
      <c r="C3620" s="295">
        <v>0.56891429999999998</v>
      </c>
      <c r="D3620" s="295"/>
    </row>
    <row r="3621" spans="1:4" x14ac:dyDescent="0.2">
      <c r="A3621" s="295">
        <v>0.37888369999999999</v>
      </c>
      <c r="B3621" s="295"/>
      <c r="C3621" s="295">
        <v>0.56887670000000001</v>
      </c>
      <c r="D3621" s="295"/>
    </row>
    <row r="3622" spans="1:4" x14ac:dyDescent="0.2">
      <c r="A3622" s="295">
        <v>0.37885590000000002</v>
      </c>
      <c r="B3622" s="295"/>
      <c r="C3622" s="295">
        <v>0.56879970000000002</v>
      </c>
      <c r="D3622" s="295"/>
    </row>
    <row r="3623" spans="1:4" x14ac:dyDescent="0.2">
      <c r="A3623" s="295">
        <v>0.37882710000000003</v>
      </c>
      <c r="B3623" s="295"/>
      <c r="C3623" s="295">
        <v>0.56873370000000001</v>
      </c>
      <c r="D3623" s="295"/>
    </row>
    <row r="3624" spans="1:4" x14ac:dyDescent="0.2">
      <c r="A3624" s="295">
        <v>0.37880190000000002</v>
      </c>
      <c r="B3624" s="295"/>
      <c r="C3624" s="295">
        <v>0.56870790000000004</v>
      </c>
      <c r="D3624" s="295"/>
    </row>
    <row r="3625" spans="1:4" x14ac:dyDescent="0.2">
      <c r="A3625" s="295">
        <v>0.37880190000000002</v>
      </c>
      <c r="B3625" s="295"/>
      <c r="C3625" s="295">
        <v>0.56862990000000002</v>
      </c>
      <c r="D3625" s="295"/>
    </row>
    <row r="3626" spans="1:4" x14ac:dyDescent="0.2">
      <c r="A3626" s="295">
        <v>0.37876900000000002</v>
      </c>
      <c r="B3626" s="295"/>
      <c r="C3626" s="295">
        <v>0.56860239999999995</v>
      </c>
      <c r="D3626" s="295"/>
    </row>
    <row r="3627" spans="1:4" x14ac:dyDescent="0.2">
      <c r="A3627" s="295">
        <v>0.37873519999999999</v>
      </c>
      <c r="B3627" s="295"/>
      <c r="C3627" s="295">
        <v>0.56857530000000001</v>
      </c>
      <c r="D3627" s="295"/>
    </row>
    <row r="3628" spans="1:4" x14ac:dyDescent="0.2">
      <c r="A3628" s="295">
        <v>0.37872210000000001</v>
      </c>
      <c r="B3628" s="295"/>
      <c r="C3628" s="295">
        <v>0.56849729999999998</v>
      </c>
      <c r="D3628" s="295"/>
    </row>
    <row r="3629" spans="1:4" x14ac:dyDescent="0.2">
      <c r="A3629" s="295">
        <v>0.37869330000000001</v>
      </c>
      <c r="B3629" s="295"/>
      <c r="C3629" s="295">
        <v>0.56845820000000002</v>
      </c>
      <c r="D3629" s="295"/>
    </row>
    <row r="3630" spans="1:4" x14ac:dyDescent="0.2">
      <c r="A3630" s="295">
        <v>0.3786543</v>
      </c>
      <c r="B3630" s="295"/>
      <c r="C3630" s="295">
        <v>0.56844589999999995</v>
      </c>
      <c r="D3630" s="295"/>
    </row>
    <row r="3631" spans="1:4" x14ac:dyDescent="0.2">
      <c r="A3631" s="295">
        <v>0.37864150000000002</v>
      </c>
      <c r="B3631" s="295"/>
      <c r="C3631" s="295">
        <v>0.56833690000000003</v>
      </c>
      <c r="D3631" s="295"/>
    </row>
    <row r="3632" spans="1:4" x14ac:dyDescent="0.2">
      <c r="A3632" s="295">
        <v>0.37861679999999998</v>
      </c>
      <c r="B3632" s="295"/>
      <c r="C3632" s="295">
        <v>0.56824399999999997</v>
      </c>
      <c r="D3632" s="295"/>
    </row>
    <row r="3633" spans="1:4" x14ac:dyDescent="0.2">
      <c r="A3633" s="295">
        <v>0.37860159999999998</v>
      </c>
      <c r="B3633" s="295"/>
      <c r="C3633" s="295">
        <v>0.56817799999999996</v>
      </c>
      <c r="D3633" s="295"/>
    </row>
    <row r="3634" spans="1:4" x14ac:dyDescent="0.2">
      <c r="A3634" s="295">
        <v>0.37860159999999998</v>
      </c>
      <c r="B3634" s="295"/>
      <c r="C3634" s="295">
        <v>0.56815260000000001</v>
      </c>
      <c r="D3634" s="295"/>
    </row>
    <row r="3635" spans="1:4" x14ac:dyDescent="0.2">
      <c r="A3635" s="295">
        <v>0.37858849999999999</v>
      </c>
      <c r="B3635" s="295"/>
      <c r="C3635" s="295">
        <v>0.56811330000000004</v>
      </c>
      <c r="D3635" s="295"/>
    </row>
    <row r="3636" spans="1:4" x14ac:dyDescent="0.2">
      <c r="A3636" s="295">
        <v>0.3785733</v>
      </c>
      <c r="B3636" s="295"/>
      <c r="C3636" s="295">
        <v>0.56807289999999999</v>
      </c>
      <c r="D3636" s="295"/>
    </row>
    <row r="3637" spans="1:4" x14ac:dyDescent="0.2">
      <c r="A3637" s="295">
        <v>0.37851980000000002</v>
      </c>
      <c r="B3637" s="295"/>
      <c r="C3637" s="295">
        <v>0.56800620000000002</v>
      </c>
      <c r="D3637" s="295"/>
    </row>
    <row r="3638" spans="1:4" x14ac:dyDescent="0.2">
      <c r="A3638" s="295">
        <v>0.37851980000000002</v>
      </c>
      <c r="B3638" s="295"/>
      <c r="C3638" s="295">
        <v>0.56799239999999995</v>
      </c>
      <c r="D3638" s="295"/>
    </row>
    <row r="3639" spans="1:4" x14ac:dyDescent="0.2">
      <c r="A3639" s="295">
        <v>0.37851980000000002</v>
      </c>
      <c r="B3639" s="295"/>
      <c r="C3639" s="295">
        <v>0.56795479999999998</v>
      </c>
      <c r="D3639" s="295"/>
    </row>
    <row r="3640" spans="1:4" x14ac:dyDescent="0.2">
      <c r="A3640" s="295">
        <v>0.37848949999999998</v>
      </c>
      <c r="B3640" s="295"/>
      <c r="C3640" s="295">
        <v>0.56790209999999997</v>
      </c>
      <c r="D3640" s="295"/>
    </row>
    <row r="3641" spans="1:4" x14ac:dyDescent="0.2">
      <c r="A3641" s="295">
        <v>0.37843890000000002</v>
      </c>
      <c r="B3641" s="295"/>
      <c r="C3641" s="295">
        <v>0.56784990000000002</v>
      </c>
      <c r="D3641" s="295"/>
    </row>
    <row r="3642" spans="1:4" x14ac:dyDescent="0.2">
      <c r="A3642" s="295">
        <v>0.37843890000000002</v>
      </c>
      <c r="B3642" s="295"/>
      <c r="C3642" s="295">
        <v>0.56781110000000001</v>
      </c>
      <c r="D3642" s="295"/>
    </row>
    <row r="3643" spans="1:4" x14ac:dyDescent="0.2">
      <c r="A3643" s="295">
        <v>0.3783842</v>
      </c>
      <c r="B3643" s="295"/>
      <c r="C3643" s="295">
        <v>0.56775730000000002</v>
      </c>
      <c r="D3643" s="295"/>
    </row>
    <row r="3644" spans="1:4" x14ac:dyDescent="0.2">
      <c r="A3644" s="295">
        <v>0.3783842</v>
      </c>
      <c r="B3644" s="295"/>
      <c r="C3644" s="295">
        <v>0.5677316</v>
      </c>
      <c r="D3644" s="295"/>
    </row>
    <row r="3645" spans="1:4" x14ac:dyDescent="0.2">
      <c r="A3645" s="295">
        <v>0.3783706</v>
      </c>
      <c r="B3645" s="295"/>
      <c r="C3645" s="295">
        <v>0.56767849999999997</v>
      </c>
      <c r="D3645" s="295"/>
    </row>
    <row r="3646" spans="1:4" x14ac:dyDescent="0.2">
      <c r="A3646" s="295">
        <v>0.37834469999999998</v>
      </c>
      <c r="B3646" s="295"/>
      <c r="C3646" s="295">
        <v>0.56763830000000004</v>
      </c>
      <c r="D3646" s="295"/>
    </row>
    <row r="3647" spans="1:4" x14ac:dyDescent="0.2">
      <c r="A3647" s="295">
        <v>0.37831999999999999</v>
      </c>
      <c r="B3647" s="295"/>
      <c r="C3647" s="295">
        <v>0.5675888</v>
      </c>
      <c r="D3647" s="295"/>
    </row>
    <row r="3648" spans="1:4" x14ac:dyDescent="0.2">
      <c r="A3648" s="295">
        <v>0.3783048</v>
      </c>
      <c r="B3648" s="295"/>
      <c r="C3648" s="295">
        <v>0.56757420000000003</v>
      </c>
      <c r="D3648" s="295"/>
    </row>
    <row r="3649" spans="1:4" x14ac:dyDescent="0.2">
      <c r="A3649" s="295">
        <v>0.37826530000000003</v>
      </c>
      <c r="B3649" s="295"/>
      <c r="C3649" s="295">
        <v>0.56750840000000002</v>
      </c>
      <c r="D3649" s="295"/>
    </row>
    <row r="3650" spans="1:4" x14ac:dyDescent="0.2">
      <c r="A3650" s="295">
        <v>0.37825219999999998</v>
      </c>
      <c r="B3650" s="295"/>
      <c r="C3650" s="295">
        <v>0.56745659999999998</v>
      </c>
      <c r="D3650" s="295"/>
    </row>
    <row r="3651" spans="1:4" x14ac:dyDescent="0.2">
      <c r="A3651" s="295">
        <v>0.3782218</v>
      </c>
      <c r="B3651" s="295"/>
      <c r="C3651" s="295">
        <v>0.56739119999999998</v>
      </c>
      <c r="D3651" s="295"/>
    </row>
    <row r="3652" spans="1:4" x14ac:dyDescent="0.2">
      <c r="A3652" s="295">
        <v>0.37816719999999998</v>
      </c>
      <c r="B3652" s="295"/>
      <c r="C3652" s="295">
        <v>0.56736540000000002</v>
      </c>
      <c r="D3652" s="295"/>
    </row>
    <row r="3653" spans="1:4" x14ac:dyDescent="0.2">
      <c r="A3653" s="295">
        <v>0.37812839999999998</v>
      </c>
      <c r="B3653" s="295"/>
      <c r="C3653" s="295">
        <v>0.56732479999999996</v>
      </c>
      <c r="D3653" s="295"/>
    </row>
    <row r="3654" spans="1:4" x14ac:dyDescent="0.2">
      <c r="A3654" s="295">
        <v>0.37812839999999998</v>
      </c>
      <c r="B3654" s="295"/>
      <c r="C3654" s="295">
        <v>0.56728480000000003</v>
      </c>
      <c r="D3654" s="295"/>
    </row>
    <row r="3655" spans="1:4" x14ac:dyDescent="0.2">
      <c r="A3655" s="295">
        <v>0.37812839999999998</v>
      </c>
      <c r="B3655" s="295"/>
      <c r="C3655" s="295">
        <v>0.56724419999999998</v>
      </c>
      <c r="D3655" s="295"/>
    </row>
    <row r="3656" spans="1:4" x14ac:dyDescent="0.2">
      <c r="A3656" s="295">
        <v>0.37810159999999998</v>
      </c>
      <c r="B3656" s="295"/>
      <c r="C3656" s="295">
        <v>0.56721880000000002</v>
      </c>
      <c r="D3656" s="295"/>
    </row>
    <row r="3657" spans="1:4" x14ac:dyDescent="0.2">
      <c r="A3657" s="295">
        <v>0.3780617</v>
      </c>
      <c r="B3657" s="295"/>
      <c r="C3657" s="295">
        <v>0.56718000000000002</v>
      </c>
      <c r="D3657" s="295"/>
    </row>
    <row r="3658" spans="1:4" x14ac:dyDescent="0.2">
      <c r="A3658" s="295">
        <v>0.37803599999999998</v>
      </c>
      <c r="B3658" s="295"/>
      <c r="C3658" s="295">
        <v>0.56714070000000005</v>
      </c>
      <c r="D3658" s="295"/>
    </row>
    <row r="3659" spans="1:4" x14ac:dyDescent="0.2">
      <c r="A3659" s="295">
        <v>0.37802330000000001</v>
      </c>
      <c r="B3659" s="295"/>
      <c r="C3659" s="295">
        <v>0.56712739999999995</v>
      </c>
      <c r="D3659" s="295"/>
    </row>
    <row r="3660" spans="1:4" x14ac:dyDescent="0.2">
      <c r="A3660" s="295">
        <v>0.37799500000000003</v>
      </c>
      <c r="B3660" s="295"/>
      <c r="C3660" s="295">
        <v>0.56708610000000004</v>
      </c>
      <c r="D3660" s="295"/>
    </row>
    <row r="3661" spans="1:4" x14ac:dyDescent="0.2">
      <c r="A3661" s="295">
        <v>0.37798300000000001</v>
      </c>
      <c r="B3661" s="295"/>
      <c r="C3661" s="295">
        <v>0.56706069999999997</v>
      </c>
      <c r="D3661" s="295"/>
    </row>
    <row r="3662" spans="1:4" x14ac:dyDescent="0.2">
      <c r="A3662" s="295">
        <v>0.37795659999999998</v>
      </c>
      <c r="B3662" s="295"/>
      <c r="C3662" s="295">
        <v>0.56702260000000004</v>
      </c>
      <c r="D3662" s="295"/>
    </row>
    <row r="3663" spans="1:4" x14ac:dyDescent="0.2">
      <c r="A3663" s="295">
        <v>0.37790960000000001</v>
      </c>
      <c r="B3663" s="295"/>
      <c r="C3663" s="295">
        <v>0.56699560000000004</v>
      </c>
      <c r="D3663" s="295"/>
    </row>
    <row r="3664" spans="1:4" x14ac:dyDescent="0.2">
      <c r="A3664" s="295">
        <v>0.37787769999999998</v>
      </c>
      <c r="B3664" s="295"/>
      <c r="C3664" s="295">
        <v>0.56694219999999995</v>
      </c>
      <c r="D3664" s="295"/>
    </row>
    <row r="3665" spans="1:4" x14ac:dyDescent="0.2">
      <c r="A3665" s="295">
        <v>0.37786570000000003</v>
      </c>
      <c r="B3665" s="295"/>
      <c r="C3665" s="295">
        <v>0.56691809999999998</v>
      </c>
      <c r="D3665" s="295"/>
    </row>
    <row r="3666" spans="1:4" x14ac:dyDescent="0.2">
      <c r="A3666" s="295">
        <v>0.37785249999999998</v>
      </c>
      <c r="B3666" s="295"/>
      <c r="C3666" s="295">
        <v>0.56684970000000001</v>
      </c>
      <c r="D3666" s="295"/>
    </row>
    <row r="3667" spans="1:4" x14ac:dyDescent="0.2">
      <c r="A3667" s="295">
        <v>0.37779489999999999</v>
      </c>
      <c r="B3667" s="295"/>
      <c r="C3667" s="295">
        <v>0.56682180000000004</v>
      </c>
      <c r="D3667" s="295"/>
    </row>
    <row r="3668" spans="1:4" x14ac:dyDescent="0.2">
      <c r="A3668" s="295">
        <v>0.37778289999999998</v>
      </c>
      <c r="B3668" s="295"/>
      <c r="C3668" s="295">
        <v>0.56677299999999997</v>
      </c>
      <c r="D3668" s="295"/>
    </row>
    <row r="3669" spans="1:4" x14ac:dyDescent="0.2">
      <c r="A3669" s="295">
        <v>0.37775700000000001</v>
      </c>
      <c r="B3669" s="295"/>
      <c r="C3669" s="295">
        <v>0.56671899999999997</v>
      </c>
      <c r="D3669" s="295"/>
    </row>
    <row r="3670" spans="1:4" x14ac:dyDescent="0.2">
      <c r="A3670" s="295">
        <v>0.37772869999999997</v>
      </c>
      <c r="B3670" s="295"/>
      <c r="C3670" s="295">
        <v>0.56669320000000001</v>
      </c>
      <c r="D3670" s="295"/>
    </row>
    <row r="3671" spans="1:4" x14ac:dyDescent="0.2">
      <c r="A3671" s="295">
        <v>0.37772869999999997</v>
      </c>
      <c r="B3671" s="295"/>
      <c r="C3671" s="295">
        <v>0.56667990000000001</v>
      </c>
      <c r="D3671" s="295"/>
    </row>
    <row r="3672" spans="1:4" x14ac:dyDescent="0.2">
      <c r="A3672" s="295">
        <v>0.37771510000000003</v>
      </c>
      <c r="B3672" s="295"/>
      <c r="C3672" s="295">
        <v>0.56663859999999999</v>
      </c>
      <c r="D3672" s="295"/>
    </row>
    <row r="3673" spans="1:4" x14ac:dyDescent="0.2">
      <c r="A3673" s="295">
        <v>0.37768790000000002</v>
      </c>
      <c r="B3673" s="295"/>
      <c r="C3673" s="295">
        <v>0.56659959999999998</v>
      </c>
      <c r="D3673" s="295"/>
    </row>
    <row r="3674" spans="1:4" x14ac:dyDescent="0.2">
      <c r="A3674" s="295">
        <v>0.377662</v>
      </c>
      <c r="B3674" s="295"/>
      <c r="C3674" s="295">
        <v>0.56659959999999998</v>
      </c>
      <c r="D3674" s="295"/>
    </row>
    <row r="3675" spans="1:4" x14ac:dyDescent="0.2">
      <c r="A3675" s="295">
        <v>0.377662</v>
      </c>
      <c r="B3675" s="295"/>
      <c r="C3675" s="295">
        <v>0.56654599999999999</v>
      </c>
      <c r="D3675" s="295"/>
    </row>
    <row r="3676" spans="1:4" x14ac:dyDescent="0.2">
      <c r="A3676" s="295">
        <v>0.37762010000000001</v>
      </c>
      <c r="B3676" s="295"/>
      <c r="C3676" s="295">
        <v>0.56648969999999998</v>
      </c>
      <c r="D3676" s="295"/>
    </row>
    <row r="3677" spans="1:4" x14ac:dyDescent="0.2">
      <c r="A3677" s="295">
        <v>0.37762010000000001</v>
      </c>
      <c r="B3677" s="295"/>
      <c r="C3677" s="295">
        <v>0.56647769999999997</v>
      </c>
      <c r="D3677" s="295"/>
    </row>
    <row r="3678" spans="1:4" x14ac:dyDescent="0.2">
      <c r="A3678" s="295">
        <v>0.37760490000000002</v>
      </c>
      <c r="B3678" s="295"/>
      <c r="C3678" s="295">
        <v>0.56645330000000005</v>
      </c>
      <c r="D3678" s="295"/>
    </row>
    <row r="3679" spans="1:4" x14ac:dyDescent="0.2">
      <c r="A3679" s="295">
        <v>0.3775792</v>
      </c>
      <c r="B3679" s="295"/>
      <c r="C3679" s="295">
        <v>0.5664129</v>
      </c>
      <c r="D3679" s="295"/>
    </row>
    <row r="3680" spans="1:4" x14ac:dyDescent="0.2">
      <c r="A3680" s="295">
        <v>0.37756650000000003</v>
      </c>
      <c r="B3680" s="295"/>
      <c r="C3680" s="295">
        <v>0.5663996</v>
      </c>
      <c r="D3680" s="295"/>
    </row>
    <row r="3681" spans="1:4" x14ac:dyDescent="0.2">
      <c r="A3681" s="295">
        <v>0.37752859999999999</v>
      </c>
      <c r="B3681" s="295"/>
      <c r="C3681" s="295">
        <v>0.56634459999999998</v>
      </c>
      <c r="D3681" s="295"/>
    </row>
    <row r="3682" spans="1:4" x14ac:dyDescent="0.2">
      <c r="A3682" s="295">
        <v>0.37748670000000001</v>
      </c>
      <c r="B3682" s="295"/>
      <c r="C3682" s="295">
        <v>0.56625360000000002</v>
      </c>
      <c r="D3682" s="295"/>
    </row>
    <row r="3683" spans="1:4" x14ac:dyDescent="0.2">
      <c r="A3683" s="295">
        <v>0.3774613</v>
      </c>
      <c r="B3683" s="295"/>
      <c r="C3683" s="295">
        <v>0.56621549999999998</v>
      </c>
      <c r="D3683" s="295"/>
    </row>
    <row r="3684" spans="1:4" x14ac:dyDescent="0.2">
      <c r="A3684" s="295">
        <v>0.37743559999999998</v>
      </c>
      <c r="B3684" s="295"/>
      <c r="C3684" s="295">
        <v>0.56616670000000002</v>
      </c>
      <c r="D3684" s="295"/>
    </row>
    <row r="3685" spans="1:4" x14ac:dyDescent="0.2">
      <c r="A3685" s="295">
        <v>0.37743559999999998</v>
      </c>
      <c r="B3685" s="295"/>
      <c r="C3685" s="295">
        <v>0.56611299999999998</v>
      </c>
      <c r="D3685" s="295"/>
    </row>
    <row r="3686" spans="1:4" x14ac:dyDescent="0.2">
      <c r="A3686" s="295">
        <v>0.37742239999999999</v>
      </c>
      <c r="B3686" s="295"/>
      <c r="C3686" s="295">
        <v>0.56606160000000005</v>
      </c>
      <c r="D3686" s="295"/>
    </row>
    <row r="3687" spans="1:4" x14ac:dyDescent="0.2">
      <c r="A3687" s="295">
        <v>0.3773801</v>
      </c>
      <c r="B3687" s="295"/>
      <c r="C3687" s="295">
        <v>0.5660347</v>
      </c>
      <c r="D3687" s="295"/>
    </row>
    <row r="3688" spans="1:4" x14ac:dyDescent="0.2">
      <c r="A3688" s="295">
        <v>0.37736740000000002</v>
      </c>
      <c r="B3688" s="295"/>
      <c r="C3688" s="295">
        <v>0.56596610000000003</v>
      </c>
      <c r="D3688" s="295"/>
    </row>
    <row r="3689" spans="1:4" x14ac:dyDescent="0.2">
      <c r="A3689" s="295">
        <v>0.37732710000000003</v>
      </c>
      <c r="B3689" s="295"/>
      <c r="C3689" s="295">
        <v>0.56595379999999995</v>
      </c>
      <c r="D3689" s="295"/>
    </row>
    <row r="3690" spans="1:4" x14ac:dyDescent="0.2">
      <c r="A3690" s="295">
        <v>0.37730069999999999</v>
      </c>
      <c r="B3690" s="295"/>
      <c r="C3690" s="295">
        <v>0.56593919999999998</v>
      </c>
      <c r="D3690" s="295"/>
    </row>
    <row r="3691" spans="1:4" x14ac:dyDescent="0.2">
      <c r="A3691" s="295">
        <v>0.37727189999999999</v>
      </c>
      <c r="B3691" s="295"/>
      <c r="C3691" s="295">
        <v>0.56591340000000001</v>
      </c>
      <c r="D3691" s="295"/>
    </row>
    <row r="3692" spans="1:4" x14ac:dyDescent="0.2">
      <c r="A3692" s="295">
        <v>0.3772471</v>
      </c>
      <c r="B3692" s="295"/>
      <c r="C3692" s="295">
        <v>0.5658474</v>
      </c>
      <c r="D3692" s="295"/>
    </row>
    <row r="3693" spans="1:4" x14ac:dyDescent="0.2">
      <c r="A3693" s="295">
        <v>0.3772471</v>
      </c>
      <c r="B3693" s="295"/>
      <c r="C3693" s="295">
        <v>0.56580960000000002</v>
      </c>
      <c r="D3693" s="295"/>
    </row>
    <row r="3694" spans="1:4" x14ac:dyDescent="0.2">
      <c r="A3694" s="295">
        <v>0.3772083</v>
      </c>
      <c r="B3694" s="295"/>
      <c r="C3694" s="295">
        <v>0.56572960000000005</v>
      </c>
      <c r="D3694" s="295"/>
    </row>
    <row r="3695" spans="1:4" x14ac:dyDescent="0.2">
      <c r="A3695" s="295">
        <v>0.3772083</v>
      </c>
      <c r="B3695" s="295"/>
      <c r="C3695" s="295">
        <v>0.56571760000000004</v>
      </c>
      <c r="D3695" s="295"/>
    </row>
    <row r="3696" spans="1:4" x14ac:dyDescent="0.2">
      <c r="A3696" s="295">
        <v>0.37716880000000003</v>
      </c>
      <c r="B3696" s="295"/>
      <c r="C3696" s="295">
        <v>0.56567699999999999</v>
      </c>
      <c r="D3696" s="295"/>
    </row>
    <row r="3697" spans="1:4" x14ac:dyDescent="0.2">
      <c r="A3697" s="295">
        <v>0.37714160000000002</v>
      </c>
      <c r="B3697" s="295"/>
      <c r="C3697" s="295">
        <v>0.56561130000000004</v>
      </c>
      <c r="D3697" s="295"/>
    </row>
    <row r="3698" spans="1:4" x14ac:dyDescent="0.2">
      <c r="A3698" s="295">
        <v>0.37711650000000002</v>
      </c>
      <c r="B3698" s="295"/>
      <c r="C3698" s="295">
        <v>0.56558600000000003</v>
      </c>
      <c r="D3698" s="295"/>
    </row>
    <row r="3699" spans="1:4" x14ac:dyDescent="0.2">
      <c r="A3699" s="295">
        <v>0.37708770000000003</v>
      </c>
      <c r="B3699" s="295"/>
      <c r="C3699" s="295">
        <v>0.56556019999999996</v>
      </c>
      <c r="D3699" s="295"/>
    </row>
    <row r="3700" spans="1:4" x14ac:dyDescent="0.2">
      <c r="A3700" s="295">
        <v>0.37707560000000001</v>
      </c>
      <c r="B3700" s="295"/>
      <c r="C3700" s="295">
        <v>0.56552020000000003</v>
      </c>
      <c r="D3700" s="295"/>
    </row>
    <row r="3701" spans="1:4" x14ac:dyDescent="0.2">
      <c r="A3701" s="295">
        <v>0.37704779999999999</v>
      </c>
      <c r="B3701" s="295"/>
      <c r="C3701" s="295">
        <v>0.56550789999999995</v>
      </c>
      <c r="D3701" s="295"/>
    </row>
    <row r="3702" spans="1:4" x14ac:dyDescent="0.2">
      <c r="A3702" s="295">
        <v>0.37704769999999999</v>
      </c>
      <c r="B3702" s="295"/>
      <c r="C3702" s="295">
        <v>0.56549329999999998</v>
      </c>
      <c r="D3702" s="295"/>
    </row>
    <row r="3703" spans="1:4" x14ac:dyDescent="0.2">
      <c r="A3703" s="295">
        <v>0.377021</v>
      </c>
      <c r="B3703" s="295"/>
      <c r="C3703" s="295">
        <v>0.56544300000000003</v>
      </c>
      <c r="D3703" s="295"/>
    </row>
    <row r="3704" spans="1:4" x14ac:dyDescent="0.2">
      <c r="A3704" s="295">
        <v>0.3770058</v>
      </c>
      <c r="B3704" s="295"/>
      <c r="C3704" s="295">
        <v>0.56542959999999998</v>
      </c>
      <c r="D3704" s="295"/>
    </row>
    <row r="3705" spans="1:4" x14ac:dyDescent="0.2">
      <c r="A3705" s="295">
        <v>0.376942</v>
      </c>
      <c r="B3705" s="295"/>
      <c r="C3705" s="295">
        <v>0.56538759999999999</v>
      </c>
      <c r="D3705" s="295"/>
    </row>
    <row r="3706" spans="1:4" x14ac:dyDescent="0.2">
      <c r="A3706" s="295">
        <v>0.37692680000000001</v>
      </c>
      <c r="B3706" s="295"/>
      <c r="C3706" s="295">
        <v>0.56537550000000003</v>
      </c>
      <c r="D3706" s="295"/>
    </row>
    <row r="3707" spans="1:4" x14ac:dyDescent="0.2">
      <c r="A3707" s="295">
        <v>0.37691409999999997</v>
      </c>
      <c r="B3707" s="295"/>
      <c r="C3707" s="295">
        <v>0.56536220000000004</v>
      </c>
      <c r="D3707" s="295"/>
    </row>
    <row r="3708" spans="1:4" x14ac:dyDescent="0.2">
      <c r="A3708" s="295">
        <v>0.37687219999999999</v>
      </c>
      <c r="B3708" s="295"/>
      <c r="C3708" s="295">
        <v>0.56529810000000003</v>
      </c>
      <c r="D3708" s="295"/>
    </row>
    <row r="3709" spans="1:4" x14ac:dyDescent="0.2">
      <c r="A3709" s="295">
        <v>0.37685849999999999</v>
      </c>
      <c r="B3709" s="295"/>
      <c r="C3709" s="295">
        <v>0.56528429999999996</v>
      </c>
      <c r="D3709" s="295"/>
    </row>
    <row r="3710" spans="1:4" x14ac:dyDescent="0.2">
      <c r="A3710" s="295">
        <v>0.37683270000000002</v>
      </c>
      <c r="B3710" s="295"/>
      <c r="C3710" s="295">
        <v>0.56524540000000001</v>
      </c>
      <c r="D3710" s="295"/>
    </row>
    <row r="3711" spans="1:4" x14ac:dyDescent="0.2">
      <c r="A3711" s="295">
        <v>0.37679279999999998</v>
      </c>
      <c r="B3711" s="295"/>
      <c r="C3711" s="295">
        <v>0.56521790000000005</v>
      </c>
      <c r="D3711" s="295"/>
    </row>
    <row r="3712" spans="1:4" x14ac:dyDescent="0.2">
      <c r="A3712" s="295">
        <v>0.3767645</v>
      </c>
      <c r="B3712" s="295"/>
      <c r="C3712" s="295">
        <v>0.56513990000000003</v>
      </c>
      <c r="D3712" s="295"/>
    </row>
    <row r="3713" spans="1:4" x14ac:dyDescent="0.2">
      <c r="A3713" s="295">
        <v>0.37673719999999999</v>
      </c>
      <c r="B3713" s="295"/>
      <c r="C3713" s="295">
        <v>0.56513990000000003</v>
      </c>
      <c r="D3713" s="295"/>
    </row>
    <row r="3714" spans="1:4" x14ac:dyDescent="0.2">
      <c r="A3714" s="295">
        <v>0.37670999999999999</v>
      </c>
      <c r="B3714" s="295"/>
      <c r="C3714" s="295">
        <v>0.56511409999999995</v>
      </c>
      <c r="D3714" s="295"/>
    </row>
    <row r="3715" spans="1:4" x14ac:dyDescent="0.2">
      <c r="A3715" s="295">
        <v>0.37669629999999998</v>
      </c>
      <c r="B3715" s="295"/>
      <c r="C3715" s="295">
        <v>0.56506160000000005</v>
      </c>
      <c r="D3715" s="295"/>
    </row>
    <row r="3716" spans="1:4" x14ac:dyDescent="0.2">
      <c r="A3716" s="295">
        <v>0.376668</v>
      </c>
      <c r="B3716" s="295"/>
      <c r="C3716" s="295">
        <v>0.56503749999999997</v>
      </c>
      <c r="D3716" s="295"/>
    </row>
    <row r="3717" spans="1:4" x14ac:dyDescent="0.2">
      <c r="A3717" s="295">
        <v>0.37665530000000003</v>
      </c>
      <c r="B3717" s="295"/>
      <c r="C3717" s="295">
        <v>0.56494529999999998</v>
      </c>
      <c r="D3717" s="295"/>
    </row>
    <row r="3718" spans="1:4" x14ac:dyDescent="0.2">
      <c r="A3718" s="295">
        <v>0.37662960000000001</v>
      </c>
      <c r="B3718" s="295"/>
      <c r="C3718" s="295">
        <v>0.56489029999999996</v>
      </c>
      <c r="D3718" s="295"/>
    </row>
    <row r="3719" spans="1:4" x14ac:dyDescent="0.2">
      <c r="A3719" s="295">
        <v>0.37660379999999999</v>
      </c>
      <c r="B3719" s="295"/>
      <c r="C3719" s="295">
        <v>0.56486449999999999</v>
      </c>
      <c r="D3719" s="295"/>
    </row>
    <row r="3720" spans="1:4" x14ac:dyDescent="0.2">
      <c r="A3720" s="295">
        <v>0.37657810000000003</v>
      </c>
      <c r="B3720" s="295"/>
      <c r="C3720" s="295">
        <v>0.56484020000000001</v>
      </c>
      <c r="D3720" s="295"/>
    </row>
    <row r="3721" spans="1:4" x14ac:dyDescent="0.2">
      <c r="A3721" s="295">
        <v>0.37656539999999999</v>
      </c>
      <c r="B3721" s="295"/>
      <c r="C3721" s="295">
        <v>0.5647742</v>
      </c>
      <c r="D3721" s="295"/>
    </row>
    <row r="3722" spans="1:4" x14ac:dyDescent="0.2">
      <c r="A3722" s="295">
        <v>0.37653710000000001</v>
      </c>
      <c r="B3722" s="295"/>
      <c r="C3722" s="295">
        <v>0.5647742</v>
      </c>
      <c r="D3722" s="295"/>
    </row>
    <row r="3723" spans="1:4" x14ac:dyDescent="0.2">
      <c r="A3723" s="295">
        <v>0.37652439999999998</v>
      </c>
      <c r="B3723" s="295"/>
      <c r="C3723" s="295">
        <v>0.56476040000000005</v>
      </c>
      <c r="D3723" s="295"/>
    </row>
    <row r="3724" spans="1:4" x14ac:dyDescent="0.2">
      <c r="A3724" s="295">
        <v>0.37652439999999998</v>
      </c>
      <c r="B3724" s="295"/>
      <c r="C3724" s="295">
        <v>0.56467789999999995</v>
      </c>
      <c r="D3724" s="295"/>
    </row>
    <row r="3725" spans="1:4" x14ac:dyDescent="0.2">
      <c r="A3725" s="295">
        <v>0.37649719999999998</v>
      </c>
      <c r="B3725" s="295"/>
      <c r="C3725" s="295">
        <v>0.56466570000000005</v>
      </c>
      <c r="D3725" s="295"/>
    </row>
    <row r="3726" spans="1:4" x14ac:dyDescent="0.2">
      <c r="A3726" s="295">
        <v>0.37647079999999999</v>
      </c>
      <c r="B3726" s="295"/>
      <c r="C3726" s="295">
        <v>0.5646523</v>
      </c>
      <c r="D3726" s="295"/>
    </row>
    <row r="3727" spans="1:4" x14ac:dyDescent="0.2">
      <c r="A3727" s="295">
        <v>0.37644610000000001</v>
      </c>
      <c r="B3727" s="295"/>
      <c r="C3727" s="295">
        <v>0.5645869</v>
      </c>
      <c r="D3727" s="295"/>
    </row>
    <row r="3728" spans="1:4" x14ac:dyDescent="0.2">
      <c r="A3728" s="295">
        <v>0.37641930000000001</v>
      </c>
      <c r="B3728" s="295"/>
      <c r="C3728" s="295">
        <v>0.56456249999999997</v>
      </c>
      <c r="D3728" s="295"/>
    </row>
    <row r="3729" spans="1:4" x14ac:dyDescent="0.2">
      <c r="A3729" s="295">
        <v>0.3763939</v>
      </c>
      <c r="B3729" s="295"/>
      <c r="C3729" s="295">
        <v>0.56454879999999996</v>
      </c>
      <c r="D3729" s="295"/>
    </row>
    <row r="3730" spans="1:4" x14ac:dyDescent="0.2">
      <c r="A3730" s="295">
        <v>0.3763938</v>
      </c>
      <c r="B3730" s="295"/>
      <c r="C3730" s="295">
        <v>0.56450880000000003</v>
      </c>
      <c r="D3730" s="295"/>
    </row>
    <row r="3731" spans="1:4" x14ac:dyDescent="0.2">
      <c r="A3731" s="295">
        <v>0.37635279999999999</v>
      </c>
      <c r="B3731" s="295"/>
      <c r="C3731" s="295">
        <v>0.56448039999999999</v>
      </c>
      <c r="D3731" s="295"/>
    </row>
    <row r="3732" spans="1:4" x14ac:dyDescent="0.2">
      <c r="A3732" s="295">
        <v>0.37632450000000001</v>
      </c>
      <c r="B3732" s="295"/>
      <c r="C3732" s="295">
        <v>0.56444280000000002</v>
      </c>
      <c r="D3732" s="295"/>
    </row>
    <row r="3733" spans="1:4" x14ac:dyDescent="0.2">
      <c r="A3733" s="295">
        <v>0.37631249999999999</v>
      </c>
      <c r="B3733" s="295"/>
      <c r="C3733" s="295">
        <v>0.56441479999999999</v>
      </c>
      <c r="D3733" s="295"/>
    </row>
    <row r="3734" spans="1:4" x14ac:dyDescent="0.2">
      <c r="A3734" s="295">
        <v>0.37628420000000001</v>
      </c>
      <c r="B3734" s="295"/>
      <c r="C3734" s="295">
        <v>0.56440279999999998</v>
      </c>
      <c r="D3734" s="295"/>
    </row>
    <row r="3735" spans="1:4" x14ac:dyDescent="0.2">
      <c r="A3735" s="295">
        <v>0.37625779999999998</v>
      </c>
      <c r="B3735" s="295"/>
      <c r="C3735" s="295">
        <v>0.56433909999999998</v>
      </c>
      <c r="D3735" s="295"/>
    </row>
    <row r="3736" spans="1:4" x14ac:dyDescent="0.2">
      <c r="A3736" s="295">
        <v>0.37623069999999997</v>
      </c>
      <c r="B3736" s="295"/>
      <c r="C3736" s="295">
        <v>0.56425899999999996</v>
      </c>
      <c r="D3736" s="295"/>
    </row>
    <row r="3737" spans="1:4" x14ac:dyDescent="0.2">
      <c r="A3737" s="295">
        <v>0.37621549999999998</v>
      </c>
      <c r="B3737" s="295"/>
      <c r="C3737" s="295">
        <v>0.56419540000000001</v>
      </c>
      <c r="D3737" s="295"/>
    </row>
    <row r="3738" spans="1:4" x14ac:dyDescent="0.2">
      <c r="A3738" s="295">
        <v>0.37620239999999999</v>
      </c>
      <c r="B3738" s="295"/>
      <c r="C3738" s="295">
        <v>0.56416869999999997</v>
      </c>
      <c r="D3738" s="295"/>
    </row>
    <row r="3739" spans="1:4" x14ac:dyDescent="0.2">
      <c r="A3739" s="295">
        <v>0.37618869999999999</v>
      </c>
      <c r="B3739" s="295"/>
      <c r="C3739" s="295">
        <v>0.56416869999999997</v>
      </c>
      <c r="D3739" s="295"/>
    </row>
    <row r="3740" spans="1:4" x14ac:dyDescent="0.2">
      <c r="A3740" s="295">
        <v>0.37616149999999998</v>
      </c>
      <c r="B3740" s="295"/>
      <c r="C3740" s="295">
        <v>0.56410249999999995</v>
      </c>
      <c r="D3740" s="295"/>
    </row>
    <row r="3741" spans="1:4" x14ac:dyDescent="0.2">
      <c r="A3741" s="295">
        <v>0.37613679999999999</v>
      </c>
      <c r="B3741" s="295"/>
      <c r="C3741" s="295">
        <v>0.56406210000000001</v>
      </c>
      <c r="D3741" s="295"/>
    </row>
    <row r="3742" spans="1:4" x14ac:dyDescent="0.2">
      <c r="A3742" s="295">
        <v>0.37612309999999999</v>
      </c>
      <c r="B3742" s="295"/>
      <c r="C3742" s="295">
        <v>0.56404980000000005</v>
      </c>
      <c r="D3742" s="295"/>
    </row>
    <row r="3743" spans="1:4" x14ac:dyDescent="0.2">
      <c r="A3743" s="295">
        <v>0.37609599999999999</v>
      </c>
      <c r="B3743" s="295"/>
      <c r="C3743" s="295">
        <v>0.56400939999999999</v>
      </c>
      <c r="D3743" s="295"/>
    </row>
    <row r="3744" spans="1:4" x14ac:dyDescent="0.2">
      <c r="A3744" s="295">
        <v>0.37607049999999997</v>
      </c>
      <c r="B3744" s="295"/>
      <c r="C3744" s="295">
        <v>0.56397039999999998</v>
      </c>
      <c r="D3744" s="295"/>
    </row>
    <row r="3745" spans="1:4" x14ac:dyDescent="0.2">
      <c r="A3745" s="295">
        <v>0.37605739999999999</v>
      </c>
      <c r="B3745" s="295"/>
      <c r="C3745" s="295">
        <v>0.56390580000000001</v>
      </c>
      <c r="D3745" s="295"/>
    </row>
    <row r="3746" spans="1:4" x14ac:dyDescent="0.2">
      <c r="A3746" s="295">
        <v>0.37605739999999999</v>
      </c>
      <c r="B3746" s="295"/>
      <c r="C3746" s="295">
        <v>0.56387779999999998</v>
      </c>
      <c r="D3746" s="295"/>
    </row>
    <row r="3747" spans="1:4" x14ac:dyDescent="0.2">
      <c r="A3747" s="295">
        <v>0.37602859999999999</v>
      </c>
      <c r="B3747" s="295"/>
      <c r="C3747" s="295">
        <v>0.56381150000000002</v>
      </c>
      <c r="D3747" s="295"/>
    </row>
    <row r="3748" spans="1:4" x14ac:dyDescent="0.2">
      <c r="A3748" s="295">
        <v>0.3760154</v>
      </c>
      <c r="B3748" s="295"/>
      <c r="C3748" s="295">
        <v>0.56379690000000005</v>
      </c>
      <c r="D3748" s="295"/>
    </row>
    <row r="3749" spans="1:4" x14ac:dyDescent="0.2">
      <c r="A3749" s="295">
        <v>0.3760154</v>
      </c>
      <c r="B3749" s="295"/>
      <c r="C3749" s="295">
        <v>0.56374290000000005</v>
      </c>
      <c r="D3749" s="295"/>
    </row>
    <row r="3750" spans="1:4" x14ac:dyDescent="0.2">
      <c r="A3750" s="295">
        <v>0.37597619999999998</v>
      </c>
      <c r="B3750" s="295"/>
      <c r="C3750" s="295">
        <v>0.56371760000000004</v>
      </c>
      <c r="D3750" s="295"/>
    </row>
    <row r="3751" spans="1:4" x14ac:dyDescent="0.2">
      <c r="A3751" s="295">
        <v>0.37593520000000002</v>
      </c>
      <c r="B3751" s="295"/>
      <c r="C3751" s="295">
        <v>0.56370379999999998</v>
      </c>
      <c r="D3751" s="295"/>
    </row>
    <row r="3752" spans="1:4" x14ac:dyDescent="0.2">
      <c r="A3752" s="295">
        <v>0.37588319999999997</v>
      </c>
      <c r="B3752" s="295"/>
      <c r="C3752" s="295">
        <v>0.56365390000000004</v>
      </c>
      <c r="D3752" s="295"/>
    </row>
    <row r="3753" spans="1:4" x14ac:dyDescent="0.2">
      <c r="A3753" s="295">
        <v>0.37585770000000002</v>
      </c>
      <c r="B3753" s="295"/>
      <c r="C3753" s="295">
        <v>0.56364020000000004</v>
      </c>
      <c r="D3753" s="295"/>
    </row>
    <row r="3754" spans="1:4" x14ac:dyDescent="0.2">
      <c r="A3754" s="295">
        <v>0.37584459999999997</v>
      </c>
      <c r="B3754" s="295"/>
      <c r="C3754" s="295">
        <v>0.56354689999999996</v>
      </c>
      <c r="D3754" s="295"/>
    </row>
    <row r="3755" spans="1:4" x14ac:dyDescent="0.2">
      <c r="A3755" s="295">
        <v>0.37582939999999998</v>
      </c>
      <c r="B3755" s="295"/>
      <c r="C3755" s="295">
        <v>0.56354689999999996</v>
      </c>
      <c r="D3755" s="295"/>
    </row>
    <row r="3756" spans="1:4" x14ac:dyDescent="0.2">
      <c r="A3756" s="295">
        <v>0.37581629999999999</v>
      </c>
      <c r="B3756" s="295"/>
      <c r="C3756" s="295">
        <v>0.56353359999999997</v>
      </c>
      <c r="D3756" s="295"/>
    </row>
    <row r="3757" spans="1:4" x14ac:dyDescent="0.2">
      <c r="A3757" s="295">
        <v>0.37581629999999999</v>
      </c>
      <c r="B3757" s="295"/>
      <c r="C3757" s="295">
        <v>0.5635078</v>
      </c>
      <c r="D3757" s="295"/>
    </row>
    <row r="3758" spans="1:4" x14ac:dyDescent="0.2">
      <c r="A3758" s="295">
        <v>0.37580259999999999</v>
      </c>
      <c r="B3758" s="295"/>
      <c r="C3758" s="295">
        <v>0.56346719999999995</v>
      </c>
      <c r="D3758" s="295"/>
    </row>
    <row r="3759" spans="1:4" x14ac:dyDescent="0.2">
      <c r="A3759" s="295">
        <v>0.37577480000000002</v>
      </c>
      <c r="B3759" s="295"/>
      <c r="C3759" s="295">
        <v>0.56346719999999995</v>
      </c>
      <c r="D3759" s="295"/>
    </row>
    <row r="3760" spans="1:4" x14ac:dyDescent="0.2">
      <c r="A3760" s="295">
        <v>0.37576270000000001</v>
      </c>
      <c r="B3760" s="295"/>
      <c r="C3760" s="295">
        <v>0.5634538</v>
      </c>
      <c r="D3760" s="295"/>
    </row>
    <row r="3761" spans="1:4" x14ac:dyDescent="0.2">
      <c r="A3761" s="295">
        <v>0.37569469999999999</v>
      </c>
      <c r="B3761" s="295"/>
      <c r="C3761" s="295">
        <v>0.56344150000000004</v>
      </c>
      <c r="D3761" s="295"/>
    </row>
    <row r="3762" spans="1:4" x14ac:dyDescent="0.2">
      <c r="A3762" s="295">
        <v>0.37569469999999999</v>
      </c>
      <c r="B3762" s="295"/>
      <c r="C3762" s="295">
        <v>0.56332590000000005</v>
      </c>
      <c r="D3762" s="295"/>
    </row>
    <row r="3763" spans="1:4" x14ac:dyDescent="0.2">
      <c r="A3763" s="295">
        <v>0.37565589999999999</v>
      </c>
      <c r="B3763" s="295"/>
      <c r="C3763" s="295">
        <v>0.56332590000000005</v>
      </c>
      <c r="D3763" s="295"/>
    </row>
    <row r="3764" spans="1:4" x14ac:dyDescent="0.2">
      <c r="A3764" s="295">
        <v>0.37565589999999999</v>
      </c>
      <c r="B3764" s="295"/>
      <c r="C3764" s="295">
        <v>0.56331359999999997</v>
      </c>
      <c r="D3764" s="295"/>
    </row>
    <row r="3765" spans="1:4" x14ac:dyDescent="0.2">
      <c r="A3765" s="295">
        <v>0.37564320000000001</v>
      </c>
      <c r="B3765" s="295"/>
      <c r="C3765" s="295">
        <v>0.56328780000000001</v>
      </c>
      <c r="D3765" s="295"/>
    </row>
    <row r="3766" spans="1:4" x14ac:dyDescent="0.2">
      <c r="A3766" s="295">
        <v>0.3756023</v>
      </c>
      <c r="B3766" s="295"/>
      <c r="C3766" s="295">
        <v>0.56323299999999998</v>
      </c>
      <c r="D3766" s="295"/>
    </row>
    <row r="3767" spans="1:4" x14ac:dyDescent="0.2">
      <c r="A3767" s="295">
        <v>0.3756023</v>
      </c>
      <c r="B3767" s="295"/>
      <c r="C3767" s="295">
        <v>0.56319490000000005</v>
      </c>
      <c r="D3767" s="295"/>
    </row>
    <row r="3768" spans="1:4" x14ac:dyDescent="0.2">
      <c r="A3768" s="295">
        <v>0.37554880000000002</v>
      </c>
      <c r="B3768" s="295"/>
      <c r="C3768" s="295">
        <v>0.56316790000000005</v>
      </c>
      <c r="D3768" s="295"/>
    </row>
    <row r="3769" spans="1:4" x14ac:dyDescent="0.2">
      <c r="A3769" s="295">
        <v>0.37553560000000002</v>
      </c>
      <c r="B3769" s="295"/>
      <c r="C3769" s="295">
        <v>0.56315559999999998</v>
      </c>
      <c r="D3769" s="295"/>
    </row>
    <row r="3770" spans="1:4" x14ac:dyDescent="0.2">
      <c r="A3770" s="295">
        <v>0.37552049999999998</v>
      </c>
      <c r="B3770" s="295"/>
      <c r="C3770" s="295">
        <v>0.56310289999999996</v>
      </c>
      <c r="D3770" s="295"/>
    </row>
    <row r="3771" spans="1:4" x14ac:dyDescent="0.2">
      <c r="A3771" s="295">
        <v>0.3754941</v>
      </c>
      <c r="B3771" s="295"/>
      <c r="C3771" s="295">
        <v>0.56306509999999999</v>
      </c>
      <c r="D3771" s="295"/>
    </row>
    <row r="3772" spans="1:4" x14ac:dyDescent="0.2">
      <c r="A3772" s="295">
        <v>0.37546829999999998</v>
      </c>
      <c r="B3772" s="295"/>
      <c r="C3772" s="295">
        <v>0.56301349999999994</v>
      </c>
      <c r="D3772" s="295"/>
    </row>
    <row r="3773" spans="1:4" x14ac:dyDescent="0.2">
      <c r="A3773" s="295">
        <v>0.3754556</v>
      </c>
      <c r="B3773" s="295"/>
      <c r="C3773" s="295">
        <v>0.56290739999999995</v>
      </c>
      <c r="D3773" s="295"/>
    </row>
    <row r="3774" spans="1:4" x14ac:dyDescent="0.2">
      <c r="A3774" s="295">
        <v>0.37544240000000001</v>
      </c>
      <c r="B3774" s="295"/>
      <c r="C3774" s="295">
        <v>0.56286999999999998</v>
      </c>
      <c r="D3774" s="295"/>
    </row>
    <row r="3775" spans="1:4" x14ac:dyDescent="0.2">
      <c r="A3775" s="295">
        <v>0.37541449999999998</v>
      </c>
      <c r="B3775" s="295"/>
      <c r="C3775" s="295">
        <v>0.56284160000000005</v>
      </c>
      <c r="D3775" s="295"/>
    </row>
    <row r="3776" spans="1:4" x14ac:dyDescent="0.2">
      <c r="A3776" s="295">
        <v>0.37541449999999998</v>
      </c>
      <c r="B3776" s="295"/>
      <c r="C3776" s="295">
        <v>0.562801</v>
      </c>
      <c r="D3776" s="295"/>
    </row>
    <row r="3777" spans="1:4" x14ac:dyDescent="0.2">
      <c r="A3777" s="295">
        <v>0.37538939999999998</v>
      </c>
      <c r="B3777" s="295"/>
      <c r="C3777" s="295">
        <v>0.56278760000000005</v>
      </c>
      <c r="D3777" s="295"/>
    </row>
    <row r="3778" spans="1:4" x14ac:dyDescent="0.2">
      <c r="A3778" s="295">
        <v>0.37535099999999999</v>
      </c>
      <c r="B3778" s="295"/>
      <c r="C3778" s="295">
        <v>0.56274999999999997</v>
      </c>
      <c r="D3778" s="295"/>
    </row>
    <row r="3779" spans="1:4" x14ac:dyDescent="0.2">
      <c r="A3779" s="295">
        <v>0.37532270000000001</v>
      </c>
      <c r="B3779" s="295"/>
      <c r="C3779" s="295">
        <v>0.56269630000000004</v>
      </c>
      <c r="D3779" s="295"/>
    </row>
    <row r="3780" spans="1:4" x14ac:dyDescent="0.2">
      <c r="A3780" s="295">
        <v>0.37529390000000001</v>
      </c>
      <c r="B3780" s="295"/>
      <c r="C3780" s="295">
        <v>0.56268419999999997</v>
      </c>
      <c r="D3780" s="295"/>
    </row>
    <row r="3781" spans="1:4" x14ac:dyDescent="0.2">
      <c r="A3781" s="295">
        <v>0.37527870000000002</v>
      </c>
      <c r="B3781" s="295"/>
      <c r="C3781" s="295">
        <v>0.56264400000000003</v>
      </c>
      <c r="D3781" s="295"/>
    </row>
    <row r="3782" spans="1:4" x14ac:dyDescent="0.2">
      <c r="A3782" s="295">
        <v>0.37526559999999998</v>
      </c>
      <c r="B3782" s="295"/>
      <c r="C3782" s="295">
        <v>0.56263059999999998</v>
      </c>
      <c r="D3782" s="295"/>
    </row>
    <row r="3783" spans="1:4" x14ac:dyDescent="0.2">
      <c r="A3783" s="295">
        <v>0.3752529</v>
      </c>
      <c r="B3783" s="295"/>
      <c r="C3783" s="295">
        <v>0.56259020000000004</v>
      </c>
      <c r="D3783" s="295"/>
    </row>
    <row r="3784" spans="1:4" x14ac:dyDescent="0.2">
      <c r="A3784" s="295">
        <v>0.37523919999999999</v>
      </c>
      <c r="B3784" s="295"/>
      <c r="C3784" s="295">
        <v>0.56256589999999995</v>
      </c>
      <c r="D3784" s="295"/>
    </row>
    <row r="3785" spans="1:4" x14ac:dyDescent="0.2">
      <c r="A3785" s="295">
        <v>0.37522559999999999</v>
      </c>
      <c r="B3785" s="295"/>
      <c r="C3785" s="295">
        <v>0.56254029999999999</v>
      </c>
      <c r="D3785" s="295"/>
    </row>
    <row r="3786" spans="1:4" x14ac:dyDescent="0.2">
      <c r="A3786" s="295">
        <v>0.37519989999999998</v>
      </c>
      <c r="B3786" s="295"/>
      <c r="C3786" s="295">
        <v>0.56247199999999997</v>
      </c>
      <c r="D3786" s="295"/>
    </row>
    <row r="3787" spans="1:4" x14ac:dyDescent="0.2">
      <c r="A3787" s="295">
        <v>0.37517200000000001</v>
      </c>
      <c r="B3787" s="295"/>
      <c r="C3787" s="295">
        <v>0.56245970000000001</v>
      </c>
      <c r="D3787" s="295"/>
    </row>
    <row r="3788" spans="1:4" x14ac:dyDescent="0.2">
      <c r="A3788" s="295">
        <v>0.37513360000000001</v>
      </c>
      <c r="B3788" s="295"/>
      <c r="C3788" s="295">
        <v>0.5624074</v>
      </c>
      <c r="D3788" s="295"/>
    </row>
    <row r="3789" spans="1:4" x14ac:dyDescent="0.2">
      <c r="A3789" s="295">
        <v>0.37511850000000002</v>
      </c>
      <c r="B3789" s="295"/>
      <c r="C3789" s="295">
        <v>0.5623264</v>
      </c>
      <c r="D3789" s="295"/>
    </row>
    <row r="3790" spans="1:4" x14ac:dyDescent="0.2">
      <c r="A3790" s="295">
        <v>0.37511850000000002</v>
      </c>
      <c r="B3790" s="295"/>
      <c r="C3790" s="295">
        <v>0.56229969999999996</v>
      </c>
      <c r="D3790" s="295"/>
    </row>
    <row r="3791" spans="1:4" x14ac:dyDescent="0.2">
      <c r="A3791" s="295">
        <v>0.37507750000000001</v>
      </c>
      <c r="B3791" s="295"/>
      <c r="C3791" s="295">
        <v>0.56229969999999996</v>
      </c>
      <c r="D3791" s="295"/>
    </row>
    <row r="3792" spans="1:4" x14ac:dyDescent="0.2">
      <c r="A3792" s="295">
        <v>0.3750638</v>
      </c>
      <c r="B3792" s="295"/>
      <c r="C3792" s="295">
        <v>0.56225930000000002</v>
      </c>
      <c r="D3792" s="295"/>
    </row>
    <row r="3793" spans="1:4" x14ac:dyDescent="0.2">
      <c r="A3793" s="295">
        <v>0.37503809999999999</v>
      </c>
      <c r="B3793" s="295"/>
      <c r="C3793" s="295">
        <v>0.56220700000000001</v>
      </c>
      <c r="D3793" s="295"/>
    </row>
    <row r="3794" spans="1:4" x14ac:dyDescent="0.2">
      <c r="A3794" s="295">
        <v>0.37501240000000002</v>
      </c>
      <c r="B3794" s="295"/>
      <c r="C3794" s="295">
        <v>0.56218250000000003</v>
      </c>
      <c r="D3794" s="295"/>
    </row>
    <row r="3795" spans="1:4" x14ac:dyDescent="0.2">
      <c r="A3795" s="295">
        <v>0.37499969999999999</v>
      </c>
      <c r="B3795" s="295"/>
      <c r="C3795" s="295">
        <v>0.56215669999999995</v>
      </c>
      <c r="D3795" s="295"/>
    </row>
    <row r="3796" spans="1:4" x14ac:dyDescent="0.2">
      <c r="A3796" s="295">
        <v>0.3749846</v>
      </c>
      <c r="B3796" s="295"/>
      <c r="C3796" s="295">
        <v>0.56212870000000004</v>
      </c>
      <c r="D3796" s="295"/>
    </row>
    <row r="3797" spans="1:4" x14ac:dyDescent="0.2">
      <c r="A3797" s="295">
        <v>0.37495869999999998</v>
      </c>
      <c r="B3797" s="295"/>
      <c r="C3797" s="295">
        <v>0.56205879999999997</v>
      </c>
      <c r="D3797" s="295"/>
    </row>
    <row r="3798" spans="1:4" x14ac:dyDescent="0.2">
      <c r="A3798" s="295">
        <v>0.37494509999999998</v>
      </c>
      <c r="B3798" s="295"/>
      <c r="C3798" s="295">
        <v>0.56205879999999997</v>
      </c>
      <c r="D3798" s="295"/>
    </row>
    <row r="3799" spans="1:4" x14ac:dyDescent="0.2">
      <c r="A3799" s="295">
        <v>0.37491720000000001</v>
      </c>
      <c r="B3799" s="295"/>
      <c r="C3799" s="295">
        <v>0.56205879999999997</v>
      </c>
      <c r="D3799" s="295"/>
    </row>
    <row r="3800" spans="1:4" x14ac:dyDescent="0.2">
      <c r="A3800" s="295">
        <v>0.37490519999999999</v>
      </c>
      <c r="B3800" s="295"/>
      <c r="C3800" s="295">
        <v>0.56196919999999995</v>
      </c>
      <c r="D3800" s="295"/>
    </row>
    <row r="3801" spans="1:4" x14ac:dyDescent="0.2">
      <c r="A3801" s="295">
        <v>0.37490519999999999</v>
      </c>
      <c r="B3801" s="295"/>
      <c r="C3801" s="295">
        <v>0.56195700000000004</v>
      </c>
      <c r="D3801" s="295"/>
    </row>
    <row r="3802" spans="1:4" x14ac:dyDescent="0.2">
      <c r="A3802" s="295">
        <v>0.37485160000000001</v>
      </c>
      <c r="B3802" s="295"/>
      <c r="C3802" s="295">
        <v>0.56193139999999997</v>
      </c>
      <c r="D3802" s="295"/>
    </row>
    <row r="3803" spans="1:4" x14ac:dyDescent="0.2">
      <c r="A3803" s="295">
        <v>0.37485160000000001</v>
      </c>
      <c r="B3803" s="295"/>
      <c r="C3803" s="295">
        <v>0.56190340000000005</v>
      </c>
      <c r="D3803" s="295"/>
    </row>
    <row r="3804" spans="1:4" x14ac:dyDescent="0.2">
      <c r="A3804" s="295">
        <v>0.37482589999999999</v>
      </c>
      <c r="B3804" s="295"/>
      <c r="C3804" s="295">
        <v>0.56185309999999999</v>
      </c>
      <c r="D3804" s="295"/>
    </row>
    <row r="3805" spans="1:4" x14ac:dyDescent="0.2">
      <c r="A3805" s="295">
        <v>0.37479960000000001</v>
      </c>
      <c r="B3805" s="295"/>
      <c r="C3805" s="295">
        <v>0.56182509999999997</v>
      </c>
      <c r="D3805" s="295"/>
    </row>
    <row r="3806" spans="1:4" x14ac:dyDescent="0.2">
      <c r="A3806" s="295">
        <v>0.37478640000000002</v>
      </c>
      <c r="B3806" s="295"/>
      <c r="C3806" s="295">
        <v>0.56179840000000003</v>
      </c>
      <c r="D3806" s="295"/>
    </row>
    <row r="3807" spans="1:4" x14ac:dyDescent="0.2">
      <c r="A3807" s="295">
        <v>0.37474560000000001</v>
      </c>
      <c r="B3807" s="295"/>
      <c r="C3807" s="295">
        <v>0.5617567</v>
      </c>
      <c r="D3807" s="295"/>
    </row>
    <row r="3808" spans="1:4" x14ac:dyDescent="0.2">
      <c r="A3808" s="295">
        <v>0.37474560000000001</v>
      </c>
      <c r="B3808" s="295"/>
      <c r="C3808" s="295">
        <v>0.5617567</v>
      </c>
      <c r="D3808" s="295"/>
    </row>
    <row r="3809" spans="1:4" x14ac:dyDescent="0.2">
      <c r="A3809" s="295">
        <v>0.37473240000000002</v>
      </c>
      <c r="B3809" s="295"/>
      <c r="C3809" s="295">
        <v>0.56171780000000004</v>
      </c>
      <c r="D3809" s="295"/>
    </row>
    <row r="3810" spans="1:4" x14ac:dyDescent="0.2">
      <c r="A3810" s="295">
        <v>0.37470680000000001</v>
      </c>
      <c r="B3810" s="295"/>
      <c r="C3810" s="295">
        <v>0.56169239999999998</v>
      </c>
      <c r="D3810" s="295"/>
    </row>
    <row r="3811" spans="1:4" x14ac:dyDescent="0.2">
      <c r="A3811" s="295">
        <v>0.3747067</v>
      </c>
      <c r="B3811" s="295"/>
      <c r="C3811" s="295">
        <v>0.56165310000000002</v>
      </c>
      <c r="D3811" s="295"/>
    </row>
    <row r="3812" spans="1:4" x14ac:dyDescent="0.2">
      <c r="A3812" s="295">
        <v>0.37465209999999999</v>
      </c>
      <c r="B3812" s="295"/>
      <c r="C3812" s="295">
        <v>0.56162730000000005</v>
      </c>
      <c r="D3812" s="295"/>
    </row>
    <row r="3813" spans="1:4" x14ac:dyDescent="0.2">
      <c r="A3813" s="295">
        <v>0.37464009999999998</v>
      </c>
      <c r="B3813" s="295"/>
      <c r="C3813" s="295">
        <v>0.56160129999999997</v>
      </c>
      <c r="D3813" s="295"/>
    </row>
    <row r="3814" spans="1:4" x14ac:dyDescent="0.2">
      <c r="A3814" s="295">
        <v>0.37464009999999998</v>
      </c>
      <c r="B3814" s="295"/>
      <c r="C3814" s="295">
        <v>0.56158669999999999</v>
      </c>
      <c r="D3814" s="295"/>
    </row>
    <row r="3815" spans="1:4" x14ac:dyDescent="0.2">
      <c r="A3815" s="295">
        <v>0.37461220000000001</v>
      </c>
      <c r="B3815" s="295"/>
      <c r="C3815" s="295">
        <v>0.56149660000000001</v>
      </c>
      <c r="D3815" s="295"/>
    </row>
    <row r="3816" spans="1:4" x14ac:dyDescent="0.2">
      <c r="A3816" s="295">
        <v>0.3745734</v>
      </c>
      <c r="B3816" s="295"/>
      <c r="C3816" s="295">
        <v>0.56144559999999999</v>
      </c>
      <c r="D3816" s="295"/>
    </row>
    <row r="3817" spans="1:4" x14ac:dyDescent="0.2">
      <c r="A3817" s="295">
        <v>0.37454700000000002</v>
      </c>
      <c r="B3817" s="295"/>
      <c r="C3817" s="295">
        <v>0.56140639999999997</v>
      </c>
      <c r="D3817" s="295"/>
    </row>
    <row r="3818" spans="1:4" x14ac:dyDescent="0.2">
      <c r="A3818" s="295">
        <v>0.37454700000000002</v>
      </c>
      <c r="B3818" s="295"/>
      <c r="C3818" s="295">
        <v>0.56135139999999994</v>
      </c>
      <c r="D3818" s="295"/>
    </row>
    <row r="3819" spans="1:4" x14ac:dyDescent="0.2">
      <c r="A3819" s="295">
        <v>0.37452020000000003</v>
      </c>
      <c r="B3819" s="295"/>
      <c r="C3819" s="295">
        <v>0.56131359999999997</v>
      </c>
      <c r="D3819" s="295"/>
    </row>
    <row r="3820" spans="1:4" x14ac:dyDescent="0.2">
      <c r="A3820" s="295">
        <v>0.37450509999999998</v>
      </c>
      <c r="B3820" s="295"/>
      <c r="C3820" s="295">
        <v>0.56125150000000001</v>
      </c>
      <c r="D3820" s="295"/>
    </row>
    <row r="3821" spans="1:4" x14ac:dyDescent="0.2">
      <c r="A3821" s="295">
        <v>0.3744672</v>
      </c>
      <c r="B3821" s="295"/>
      <c r="C3821" s="295">
        <v>0.56121010000000005</v>
      </c>
      <c r="D3821" s="295"/>
    </row>
    <row r="3822" spans="1:4" x14ac:dyDescent="0.2">
      <c r="A3822" s="295">
        <v>0.3744672</v>
      </c>
      <c r="B3822" s="295"/>
      <c r="C3822" s="295">
        <v>0.56117249999999996</v>
      </c>
      <c r="D3822" s="295"/>
    </row>
    <row r="3823" spans="1:4" x14ac:dyDescent="0.2">
      <c r="A3823" s="295">
        <v>0.37442569999999997</v>
      </c>
      <c r="B3823" s="295"/>
      <c r="C3823" s="295">
        <v>0.56106500000000004</v>
      </c>
      <c r="D3823" s="295"/>
    </row>
    <row r="3824" spans="1:4" x14ac:dyDescent="0.2">
      <c r="A3824" s="295">
        <v>0.37441360000000001</v>
      </c>
      <c r="B3824" s="295"/>
      <c r="C3824" s="295">
        <v>0.56103700000000001</v>
      </c>
      <c r="D3824" s="295"/>
    </row>
    <row r="3825" spans="1:4" x14ac:dyDescent="0.2">
      <c r="A3825" s="295">
        <v>0.37438529999999998</v>
      </c>
      <c r="B3825" s="295"/>
      <c r="C3825" s="295">
        <v>0.56099940000000004</v>
      </c>
      <c r="D3825" s="295"/>
    </row>
    <row r="3826" spans="1:4" x14ac:dyDescent="0.2">
      <c r="A3826" s="295">
        <v>0.3743726</v>
      </c>
      <c r="B3826" s="295"/>
      <c r="C3826" s="295">
        <v>0.56097189999999997</v>
      </c>
      <c r="D3826" s="295"/>
    </row>
    <row r="3827" spans="1:4" x14ac:dyDescent="0.2">
      <c r="A3827" s="295">
        <v>0.37433159999999999</v>
      </c>
      <c r="B3827" s="295"/>
      <c r="C3827" s="295">
        <v>0.56091829999999998</v>
      </c>
      <c r="D3827" s="295"/>
    </row>
    <row r="3828" spans="1:4" x14ac:dyDescent="0.2">
      <c r="A3828" s="295">
        <v>0.37431799999999998</v>
      </c>
      <c r="B3828" s="295"/>
      <c r="C3828" s="295">
        <v>0.56089420000000001</v>
      </c>
      <c r="D3828" s="295"/>
    </row>
    <row r="3829" spans="1:4" x14ac:dyDescent="0.2">
      <c r="A3829" s="295">
        <v>0.37428919999999999</v>
      </c>
      <c r="B3829" s="295"/>
      <c r="C3829" s="295">
        <v>0.56082949999999998</v>
      </c>
      <c r="D3829" s="295"/>
    </row>
    <row r="3830" spans="1:4" x14ac:dyDescent="0.2">
      <c r="A3830" s="295">
        <v>0.37427549999999998</v>
      </c>
      <c r="B3830" s="295"/>
      <c r="C3830" s="295">
        <v>0.56078890000000003</v>
      </c>
      <c r="D3830" s="295"/>
    </row>
    <row r="3831" spans="1:4" x14ac:dyDescent="0.2">
      <c r="A3831" s="295">
        <v>0.37423669999999998</v>
      </c>
      <c r="B3831" s="295"/>
      <c r="C3831" s="295">
        <v>0.56076349999999997</v>
      </c>
      <c r="D3831" s="295"/>
    </row>
    <row r="3832" spans="1:4" x14ac:dyDescent="0.2">
      <c r="A3832" s="295">
        <v>0.37420880000000001</v>
      </c>
      <c r="B3832" s="295"/>
      <c r="C3832" s="295">
        <v>0.56074970000000002</v>
      </c>
      <c r="D3832" s="295"/>
    </row>
    <row r="3833" spans="1:4" x14ac:dyDescent="0.2">
      <c r="A3833" s="295">
        <v>0.37418410000000002</v>
      </c>
      <c r="B3833" s="295"/>
      <c r="C3833" s="295">
        <v>0.56073510000000004</v>
      </c>
      <c r="D3833" s="295"/>
    </row>
    <row r="3834" spans="1:4" x14ac:dyDescent="0.2">
      <c r="A3834" s="295">
        <v>0.37417040000000001</v>
      </c>
      <c r="B3834" s="295"/>
      <c r="C3834" s="295">
        <v>0.56072279999999997</v>
      </c>
      <c r="D3834" s="295"/>
    </row>
    <row r="3835" spans="1:4" x14ac:dyDescent="0.2">
      <c r="A3835" s="295">
        <v>0.37415530000000002</v>
      </c>
      <c r="B3835" s="295"/>
      <c r="C3835" s="295">
        <v>0.56069579999999997</v>
      </c>
      <c r="D3835" s="295"/>
    </row>
    <row r="3836" spans="1:4" x14ac:dyDescent="0.2">
      <c r="A3836" s="295">
        <v>0.37411640000000002</v>
      </c>
      <c r="B3836" s="295"/>
      <c r="C3836" s="295">
        <v>0.56068370000000001</v>
      </c>
      <c r="D3836" s="295"/>
    </row>
    <row r="3837" spans="1:4" x14ac:dyDescent="0.2">
      <c r="A3837" s="295">
        <v>0.37410130000000003</v>
      </c>
      <c r="B3837" s="295"/>
      <c r="C3837" s="295">
        <v>0.56064400000000003</v>
      </c>
      <c r="D3837" s="295"/>
    </row>
    <row r="3838" spans="1:4" x14ac:dyDescent="0.2">
      <c r="A3838" s="295">
        <v>0.37407489999999999</v>
      </c>
      <c r="B3838" s="295"/>
      <c r="C3838" s="295">
        <v>0.56061729999999999</v>
      </c>
      <c r="D3838" s="295"/>
    </row>
    <row r="3839" spans="1:4" x14ac:dyDescent="0.2">
      <c r="A3839" s="295">
        <v>0.37406129999999999</v>
      </c>
      <c r="B3839" s="295"/>
      <c r="C3839" s="295">
        <v>0.56056430000000002</v>
      </c>
      <c r="D3839" s="295"/>
    </row>
    <row r="3840" spans="1:4" x14ac:dyDescent="0.2">
      <c r="A3840" s="295">
        <v>0.37406129999999999</v>
      </c>
      <c r="B3840" s="295"/>
      <c r="C3840" s="295">
        <v>0.56052170000000001</v>
      </c>
      <c r="D3840" s="295"/>
    </row>
    <row r="3841" spans="1:4" x14ac:dyDescent="0.2">
      <c r="A3841" s="295">
        <v>0.37402180000000002</v>
      </c>
      <c r="B3841" s="295"/>
      <c r="C3841" s="295">
        <v>0.56048229999999999</v>
      </c>
      <c r="D3841" s="295"/>
    </row>
    <row r="3842" spans="1:4" x14ac:dyDescent="0.2">
      <c r="A3842" s="295">
        <v>0.37397940000000002</v>
      </c>
      <c r="B3842" s="295"/>
      <c r="C3842" s="295">
        <v>0.56046899999999999</v>
      </c>
      <c r="D3842" s="295"/>
    </row>
    <row r="3843" spans="1:4" x14ac:dyDescent="0.2">
      <c r="A3843" s="295">
        <v>0.37396629999999997</v>
      </c>
      <c r="B3843" s="295"/>
      <c r="C3843" s="295">
        <v>0.5604036</v>
      </c>
      <c r="D3843" s="295"/>
    </row>
    <row r="3844" spans="1:4" x14ac:dyDescent="0.2">
      <c r="A3844" s="295">
        <v>0.37390960000000001</v>
      </c>
      <c r="B3844" s="295"/>
      <c r="C3844" s="295">
        <v>0.5603899</v>
      </c>
      <c r="D3844" s="295"/>
    </row>
    <row r="3845" spans="1:4" x14ac:dyDescent="0.2">
      <c r="A3845" s="295">
        <v>0.37390960000000001</v>
      </c>
      <c r="B3845" s="295"/>
      <c r="C3845" s="295">
        <v>0.5603011</v>
      </c>
      <c r="D3845" s="295"/>
    </row>
    <row r="3846" spans="1:4" x14ac:dyDescent="0.2">
      <c r="A3846" s="295">
        <v>0.37388080000000001</v>
      </c>
      <c r="B3846" s="295"/>
      <c r="C3846" s="295">
        <v>0.56028730000000004</v>
      </c>
      <c r="D3846" s="295"/>
    </row>
    <row r="3847" spans="1:4" x14ac:dyDescent="0.2">
      <c r="A3847" s="295">
        <v>0.37386809999999998</v>
      </c>
      <c r="B3847" s="295"/>
      <c r="C3847" s="295">
        <v>0.5602606</v>
      </c>
      <c r="D3847" s="295"/>
    </row>
    <row r="3848" spans="1:4" x14ac:dyDescent="0.2">
      <c r="A3848" s="295">
        <v>0.37384089999999998</v>
      </c>
      <c r="B3848" s="295"/>
      <c r="C3848" s="295">
        <v>0.56022300000000003</v>
      </c>
      <c r="D3848" s="295"/>
    </row>
    <row r="3849" spans="1:4" x14ac:dyDescent="0.2">
      <c r="A3849" s="295">
        <v>0.37382779999999999</v>
      </c>
      <c r="B3849" s="295"/>
      <c r="C3849" s="295">
        <v>0.56019629999999998</v>
      </c>
      <c r="D3849" s="295"/>
    </row>
    <row r="3850" spans="1:4" x14ac:dyDescent="0.2">
      <c r="A3850" s="295">
        <v>0.37380049999999998</v>
      </c>
      <c r="B3850" s="295"/>
      <c r="C3850" s="295">
        <v>0.5601817</v>
      </c>
      <c r="D3850" s="295"/>
    </row>
    <row r="3851" spans="1:4" x14ac:dyDescent="0.2">
      <c r="A3851" s="295">
        <v>0.37378529999999999</v>
      </c>
      <c r="B3851" s="295"/>
      <c r="C3851" s="295">
        <v>0.56007490000000004</v>
      </c>
      <c r="D3851" s="295"/>
    </row>
    <row r="3852" spans="1:4" x14ac:dyDescent="0.2">
      <c r="A3852" s="295">
        <v>0.37377329999999998</v>
      </c>
      <c r="B3852" s="295"/>
      <c r="C3852" s="295">
        <v>0.56005079999999996</v>
      </c>
      <c r="D3852" s="295"/>
    </row>
    <row r="3853" spans="1:4" x14ac:dyDescent="0.2">
      <c r="A3853" s="295">
        <v>0.37377329999999998</v>
      </c>
      <c r="B3853" s="295"/>
      <c r="C3853" s="295">
        <v>0.56002479999999999</v>
      </c>
      <c r="D3853" s="295"/>
    </row>
    <row r="3854" spans="1:4" x14ac:dyDescent="0.2">
      <c r="A3854" s="295">
        <v>0.3737354</v>
      </c>
      <c r="B3854" s="295"/>
      <c r="C3854" s="295">
        <v>0.55999790000000005</v>
      </c>
      <c r="D3854" s="295"/>
    </row>
    <row r="3855" spans="1:4" x14ac:dyDescent="0.2">
      <c r="A3855" s="295">
        <v>0.37372169999999999</v>
      </c>
      <c r="B3855" s="295"/>
      <c r="C3855" s="295">
        <v>0.55995879999999998</v>
      </c>
      <c r="D3855" s="295"/>
    </row>
    <row r="3856" spans="1:4" x14ac:dyDescent="0.2">
      <c r="A3856" s="295">
        <v>0.3737066</v>
      </c>
      <c r="B3856" s="295"/>
      <c r="C3856" s="295">
        <v>0.55993190000000004</v>
      </c>
      <c r="D3856" s="295"/>
    </row>
    <row r="3857" spans="1:4" x14ac:dyDescent="0.2">
      <c r="A3857" s="295">
        <v>0.3737066</v>
      </c>
      <c r="B3857" s="295"/>
      <c r="C3857" s="295">
        <v>0.55989299999999997</v>
      </c>
      <c r="D3857" s="295"/>
    </row>
    <row r="3858" spans="1:4" x14ac:dyDescent="0.2">
      <c r="A3858" s="295">
        <v>0.37366709999999997</v>
      </c>
      <c r="B3858" s="295"/>
      <c r="C3858" s="295">
        <v>0.55981769999999997</v>
      </c>
      <c r="D3858" s="295"/>
    </row>
    <row r="3859" spans="1:4" x14ac:dyDescent="0.2">
      <c r="A3859" s="295">
        <v>0.37364229999999998</v>
      </c>
      <c r="B3859" s="295"/>
      <c r="C3859" s="295">
        <v>0.55976539999999997</v>
      </c>
      <c r="D3859" s="295"/>
    </row>
    <row r="3860" spans="1:4" x14ac:dyDescent="0.2">
      <c r="A3860" s="295">
        <v>0.37362719999999999</v>
      </c>
      <c r="B3860" s="295"/>
      <c r="C3860" s="295">
        <v>0.55975079999999999</v>
      </c>
      <c r="D3860" s="295"/>
    </row>
    <row r="3861" spans="1:4" x14ac:dyDescent="0.2">
      <c r="A3861" s="295">
        <v>0.37359930000000002</v>
      </c>
      <c r="B3861" s="295"/>
      <c r="C3861" s="295">
        <v>0.55971150000000003</v>
      </c>
      <c r="D3861" s="295"/>
    </row>
    <row r="3862" spans="1:4" x14ac:dyDescent="0.2">
      <c r="A3862" s="295">
        <v>0.37359930000000002</v>
      </c>
      <c r="B3862" s="295"/>
      <c r="C3862" s="295">
        <v>0.55967120000000004</v>
      </c>
      <c r="D3862" s="295"/>
    </row>
    <row r="3863" spans="1:4" x14ac:dyDescent="0.2">
      <c r="A3863" s="295">
        <v>0.37354530000000002</v>
      </c>
      <c r="B3863" s="295"/>
      <c r="C3863" s="295">
        <v>0.55963320000000005</v>
      </c>
      <c r="D3863" s="295"/>
    </row>
    <row r="3864" spans="1:4" x14ac:dyDescent="0.2">
      <c r="A3864" s="295">
        <v>0.37353259999999999</v>
      </c>
      <c r="B3864" s="295"/>
      <c r="C3864" s="295">
        <v>0.55960480000000001</v>
      </c>
      <c r="D3864" s="295"/>
    </row>
    <row r="3865" spans="1:4" x14ac:dyDescent="0.2">
      <c r="A3865" s="295">
        <v>0.37353259999999999</v>
      </c>
      <c r="B3865" s="295"/>
      <c r="C3865" s="295">
        <v>0.55956439999999996</v>
      </c>
      <c r="D3865" s="295"/>
    </row>
    <row r="3866" spans="1:4" x14ac:dyDescent="0.2">
      <c r="A3866" s="295">
        <v>0.37350430000000001</v>
      </c>
      <c r="B3866" s="295"/>
      <c r="C3866" s="295">
        <v>0.55951070000000003</v>
      </c>
      <c r="D3866" s="295"/>
    </row>
    <row r="3867" spans="1:4" x14ac:dyDescent="0.2">
      <c r="A3867" s="295">
        <v>0.37346479999999999</v>
      </c>
      <c r="B3867" s="295"/>
      <c r="C3867" s="295">
        <v>0.55946079999999998</v>
      </c>
      <c r="D3867" s="295"/>
    </row>
    <row r="3868" spans="1:4" x14ac:dyDescent="0.2">
      <c r="A3868" s="295">
        <v>0.3734497</v>
      </c>
      <c r="B3868" s="295"/>
      <c r="C3868" s="295">
        <v>0.55944609999999995</v>
      </c>
      <c r="D3868" s="295"/>
    </row>
    <row r="3869" spans="1:4" x14ac:dyDescent="0.2">
      <c r="A3869" s="295">
        <v>0.37338100000000002</v>
      </c>
      <c r="B3869" s="295"/>
      <c r="C3869" s="295">
        <v>0.55940789999999996</v>
      </c>
      <c r="D3869" s="295"/>
    </row>
    <row r="3870" spans="1:4" x14ac:dyDescent="0.2">
      <c r="A3870" s="295">
        <v>0.37338090000000002</v>
      </c>
      <c r="B3870" s="295"/>
      <c r="C3870" s="295">
        <v>0.55939459999999996</v>
      </c>
      <c r="D3870" s="295"/>
    </row>
    <row r="3871" spans="1:4" x14ac:dyDescent="0.2">
      <c r="A3871" s="295">
        <v>0.3733551</v>
      </c>
      <c r="B3871" s="295"/>
      <c r="C3871" s="295">
        <v>0.55938080000000001</v>
      </c>
      <c r="D3871" s="295"/>
    </row>
    <row r="3872" spans="1:4" x14ac:dyDescent="0.2">
      <c r="A3872" s="295">
        <v>0.3733551</v>
      </c>
      <c r="B3872" s="295"/>
      <c r="C3872" s="295">
        <v>0.55933909999999998</v>
      </c>
      <c r="D3872" s="295"/>
    </row>
    <row r="3873" spans="1:4" x14ac:dyDescent="0.2">
      <c r="A3873" s="295">
        <v>0.3733263</v>
      </c>
      <c r="B3873" s="295"/>
      <c r="C3873" s="295">
        <v>0.55932680000000001</v>
      </c>
      <c r="D3873" s="295"/>
    </row>
    <row r="3874" spans="1:4" x14ac:dyDescent="0.2">
      <c r="A3874" s="295">
        <v>0.37330150000000001</v>
      </c>
      <c r="B3874" s="295"/>
      <c r="C3874" s="295">
        <v>0.55926100000000001</v>
      </c>
      <c r="D3874" s="295"/>
    </row>
    <row r="3875" spans="1:4" x14ac:dyDescent="0.2">
      <c r="A3875" s="295">
        <v>0.37327329999999997</v>
      </c>
      <c r="B3875" s="295"/>
      <c r="C3875" s="295">
        <v>0.5592047</v>
      </c>
      <c r="D3875" s="295"/>
    </row>
    <row r="3876" spans="1:4" x14ac:dyDescent="0.2">
      <c r="A3876" s="295">
        <v>0.37327320000000003</v>
      </c>
      <c r="B3876" s="295"/>
      <c r="C3876" s="295">
        <v>0.55919240000000003</v>
      </c>
      <c r="D3876" s="295"/>
    </row>
    <row r="3877" spans="1:4" x14ac:dyDescent="0.2">
      <c r="A3877" s="295">
        <v>0.37327320000000003</v>
      </c>
      <c r="B3877" s="295"/>
      <c r="C3877" s="295">
        <v>0.55918040000000002</v>
      </c>
      <c r="D3877" s="295"/>
    </row>
    <row r="3878" spans="1:4" x14ac:dyDescent="0.2">
      <c r="A3878" s="295">
        <v>0.37323339999999999</v>
      </c>
      <c r="B3878" s="295"/>
      <c r="C3878" s="295">
        <v>0.55916809999999995</v>
      </c>
      <c r="D3878" s="295"/>
    </row>
    <row r="3879" spans="1:4" x14ac:dyDescent="0.2">
      <c r="A3879" s="295">
        <v>0.37321969999999999</v>
      </c>
      <c r="B3879" s="295"/>
      <c r="C3879" s="295">
        <v>0.55913970000000002</v>
      </c>
      <c r="D3879" s="295"/>
    </row>
    <row r="3880" spans="1:4" x14ac:dyDescent="0.2">
      <c r="A3880" s="295">
        <v>0.37321969999999999</v>
      </c>
      <c r="B3880" s="295"/>
      <c r="C3880" s="295">
        <v>0.55908729999999995</v>
      </c>
      <c r="D3880" s="295"/>
    </row>
    <row r="3881" spans="1:4" x14ac:dyDescent="0.2">
      <c r="A3881" s="295">
        <v>0.37320700000000001</v>
      </c>
      <c r="B3881" s="295"/>
      <c r="C3881" s="295">
        <v>0.55907519999999999</v>
      </c>
      <c r="D3881" s="295"/>
    </row>
    <row r="3882" spans="1:4" x14ac:dyDescent="0.2">
      <c r="A3882" s="295">
        <v>0.37318180000000001</v>
      </c>
      <c r="B3882" s="295"/>
      <c r="C3882" s="295">
        <v>0.55904920000000002</v>
      </c>
      <c r="D3882" s="295"/>
    </row>
    <row r="3883" spans="1:4" x14ac:dyDescent="0.2">
      <c r="A3883" s="295">
        <v>0.37316660000000001</v>
      </c>
      <c r="B3883" s="295"/>
      <c r="C3883" s="295">
        <v>0.5589809</v>
      </c>
      <c r="D3883" s="295"/>
    </row>
    <row r="3884" spans="1:4" x14ac:dyDescent="0.2">
      <c r="A3884" s="295">
        <v>0.37314029999999998</v>
      </c>
      <c r="B3884" s="295"/>
      <c r="C3884" s="295">
        <v>0.55888930000000003</v>
      </c>
      <c r="D3884" s="295"/>
    </row>
    <row r="3885" spans="1:4" x14ac:dyDescent="0.2">
      <c r="A3885" s="295">
        <v>0.37312509999999999</v>
      </c>
      <c r="B3885" s="295"/>
      <c r="C3885" s="295">
        <v>0.5588516</v>
      </c>
      <c r="D3885" s="295"/>
    </row>
    <row r="3886" spans="1:4" x14ac:dyDescent="0.2">
      <c r="A3886" s="295">
        <v>0.37309680000000001</v>
      </c>
      <c r="B3886" s="295"/>
      <c r="C3886" s="295">
        <v>0.55879769999999995</v>
      </c>
      <c r="D3886" s="295"/>
    </row>
    <row r="3887" spans="1:4" x14ac:dyDescent="0.2">
      <c r="A3887" s="295">
        <v>0.37309680000000001</v>
      </c>
      <c r="B3887" s="295"/>
      <c r="C3887" s="295">
        <v>0.55879769999999995</v>
      </c>
      <c r="D3887" s="295"/>
    </row>
    <row r="3888" spans="1:4" x14ac:dyDescent="0.2">
      <c r="A3888" s="295">
        <v>0.37305529999999998</v>
      </c>
      <c r="B3888" s="295"/>
      <c r="C3888" s="295">
        <v>0.55876970000000004</v>
      </c>
      <c r="D3888" s="295"/>
    </row>
    <row r="3889" spans="1:4" x14ac:dyDescent="0.2">
      <c r="A3889" s="295">
        <v>0.37305529999999998</v>
      </c>
      <c r="B3889" s="295"/>
      <c r="C3889" s="295">
        <v>0.55873200000000001</v>
      </c>
      <c r="D3889" s="295"/>
    </row>
    <row r="3890" spans="1:4" x14ac:dyDescent="0.2">
      <c r="A3890" s="295">
        <v>0.37301849999999998</v>
      </c>
      <c r="B3890" s="295"/>
      <c r="C3890" s="295">
        <v>0.55870540000000002</v>
      </c>
      <c r="D3890" s="295"/>
    </row>
    <row r="3891" spans="1:4" x14ac:dyDescent="0.2">
      <c r="A3891" s="295">
        <v>0.37300539999999999</v>
      </c>
      <c r="B3891" s="295"/>
      <c r="C3891" s="295">
        <v>0.55866729999999998</v>
      </c>
      <c r="D3891" s="295"/>
    </row>
    <row r="3892" spans="1:4" x14ac:dyDescent="0.2">
      <c r="A3892" s="295">
        <v>0.37300539999999999</v>
      </c>
      <c r="B3892" s="295"/>
      <c r="C3892" s="295">
        <v>0.55859999999999999</v>
      </c>
      <c r="D3892" s="295"/>
    </row>
    <row r="3893" spans="1:4" x14ac:dyDescent="0.2">
      <c r="A3893" s="295">
        <v>0.37297659999999999</v>
      </c>
      <c r="B3893" s="295"/>
      <c r="C3893" s="295">
        <v>0.55854709999999996</v>
      </c>
      <c r="D3893" s="295"/>
    </row>
    <row r="3894" spans="1:4" x14ac:dyDescent="0.2">
      <c r="A3894" s="295">
        <v>0.37293979999999999</v>
      </c>
      <c r="B3894" s="295"/>
      <c r="C3894" s="295">
        <v>0.55852259999999998</v>
      </c>
      <c r="D3894" s="295"/>
    </row>
    <row r="3895" spans="1:4" x14ac:dyDescent="0.2">
      <c r="A3895" s="295">
        <v>0.3729267</v>
      </c>
      <c r="B3895" s="295"/>
      <c r="C3895" s="295">
        <v>0.55848350000000002</v>
      </c>
      <c r="D3895" s="295"/>
    </row>
    <row r="3896" spans="1:4" x14ac:dyDescent="0.2">
      <c r="A3896" s="295">
        <v>0.37288520000000003</v>
      </c>
      <c r="B3896" s="295"/>
      <c r="C3896" s="295">
        <v>0.55844349999999998</v>
      </c>
      <c r="D3896" s="295"/>
    </row>
    <row r="3897" spans="1:4" x14ac:dyDescent="0.2">
      <c r="A3897" s="295">
        <v>0.37288510000000002</v>
      </c>
      <c r="B3897" s="295"/>
      <c r="C3897" s="295">
        <v>0.55839380000000005</v>
      </c>
      <c r="D3897" s="295"/>
    </row>
    <row r="3898" spans="1:4" x14ac:dyDescent="0.2">
      <c r="A3898" s="295">
        <v>0.372832</v>
      </c>
      <c r="B3898" s="295"/>
      <c r="C3898" s="295">
        <v>0.55838049999999995</v>
      </c>
      <c r="D3898" s="295"/>
    </row>
    <row r="3899" spans="1:4" x14ac:dyDescent="0.2">
      <c r="A3899" s="295">
        <v>0.37280410000000003</v>
      </c>
      <c r="B3899" s="295"/>
      <c r="C3899" s="295">
        <v>0.55835449999999998</v>
      </c>
      <c r="D3899" s="295"/>
    </row>
    <row r="3900" spans="1:4" x14ac:dyDescent="0.2">
      <c r="A3900" s="295">
        <v>0.37279099999999998</v>
      </c>
      <c r="B3900" s="295"/>
      <c r="C3900" s="295">
        <v>0.55831560000000002</v>
      </c>
      <c r="D3900" s="295"/>
    </row>
    <row r="3901" spans="1:4" x14ac:dyDescent="0.2">
      <c r="A3901" s="295">
        <v>0.37276619999999999</v>
      </c>
      <c r="B3901" s="295"/>
      <c r="C3901" s="295">
        <v>0.55827479999999996</v>
      </c>
      <c r="D3901" s="295"/>
    </row>
    <row r="3902" spans="1:4" x14ac:dyDescent="0.2">
      <c r="A3902" s="295">
        <v>0.37276619999999999</v>
      </c>
      <c r="B3902" s="295"/>
      <c r="C3902" s="295">
        <v>0.558249</v>
      </c>
      <c r="D3902" s="295"/>
    </row>
    <row r="3903" spans="1:4" x14ac:dyDescent="0.2">
      <c r="A3903" s="295">
        <v>0.3727374</v>
      </c>
      <c r="B3903" s="295"/>
      <c r="C3903" s="295">
        <v>0.55822190000000005</v>
      </c>
      <c r="D3903" s="295"/>
    </row>
    <row r="3904" spans="1:4" x14ac:dyDescent="0.2">
      <c r="A3904" s="295">
        <v>0.3727374</v>
      </c>
      <c r="B3904" s="295"/>
      <c r="C3904" s="295">
        <v>0.55817039999999996</v>
      </c>
      <c r="D3904" s="295"/>
    </row>
    <row r="3905" spans="1:4" x14ac:dyDescent="0.2">
      <c r="A3905" s="295">
        <v>0.37271110000000002</v>
      </c>
      <c r="B3905" s="295"/>
      <c r="C3905" s="295">
        <v>0.55813009999999996</v>
      </c>
      <c r="D3905" s="295"/>
    </row>
    <row r="3906" spans="1:4" x14ac:dyDescent="0.2">
      <c r="A3906" s="295">
        <v>0.37269790000000003</v>
      </c>
      <c r="B3906" s="295"/>
      <c r="C3906" s="295">
        <v>0.55809189999999997</v>
      </c>
      <c r="D3906" s="295"/>
    </row>
    <row r="3907" spans="1:4" x14ac:dyDescent="0.2">
      <c r="A3907" s="295">
        <v>0.37267070000000002</v>
      </c>
      <c r="B3907" s="295"/>
      <c r="C3907" s="295">
        <v>0.55807980000000001</v>
      </c>
      <c r="D3907" s="295"/>
    </row>
    <row r="3908" spans="1:4" x14ac:dyDescent="0.2">
      <c r="A3908" s="295">
        <v>0.37265759999999998</v>
      </c>
      <c r="B3908" s="295"/>
      <c r="C3908" s="295">
        <v>0.55804050000000005</v>
      </c>
      <c r="D3908" s="295"/>
    </row>
    <row r="3909" spans="1:4" x14ac:dyDescent="0.2">
      <c r="A3909" s="295">
        <v>0.3726312</v>
      </c>
      <c r="B3909" s="295"/>
      <c r="C3909" s="295">
        <v>0.55796159999999995</v>
      </c>
      <c r="D3909" s="295"/>
    </row>
    <row r="3910" spans="1:4" x14ac:dyDescent="0.2">
      <c r="A3910" s="295">
        <v>0.37260290000000001</v>
      </c>
      <c r="B3910" s="295"/>
      <c r="C3910" s="295">
        <v>0.55790720000000005</v>
      </c>
      <c r="D3910" s="295"/>
    </row>
    <row r="3911" spans="1:4" x14ac:dyDescent="0.2">
      <c r="A3911" s="295">
        <v>0.37256549999999999</v>
      </c>
      <c r="B3911" s="295"/>
      <c r="C3911" s="295">
        <v>0.55786979999999997</v>
      </c>
      <c r="D3911" s="295"/>
    </row>
    <row r="3912" spans="1:4" x14ac:dyDescent="0.2">
      <c r="A3912" s="295">
        <v>0.37255280000000002</v>
      </c>
      <c r="B3912" s="295"/>
      <c r="C3912" s="295">
        <v>0.55785750000000001</v>
      </c>
      <c r="D3912" s="295"/>
    </row>
    <row r="3913" spans="1:4" x14ac:dyDescent="0.2">
      <c r="A3913" s="295">
        <v>0.37253960000000003</v>
      </c>
      <c r="B3913" s="295"/>
      <c r="C3913" s="295">
        <v>0.55781579999999997</v>
      </c>
      <c r="D3913" s="295"/>
    </row>
    <row r="3914" spans="1:4" x14ac:dyDescent="0.2">
      <c r="A3914" s="295">
        <v>0.37251079999999998</v>
      </c>
      <c r="B3914" s="295"/>
      <c r="C3914" s="295">
        <v>0.55780359999999996</v>
      </c>
      <c r="D3914" s="295"/>
    </row>
    <row r="3915" spans="1:4" x14ac:dyDescent="0.2">
      <c r="A3915" s="295">
        <v>0.37251079999999998</v>
      </c>
      <c r="B3915" s="295"/>
      <c r="C3915" s="295">
        <v>0.55777690000000002</v>
      </c>
      <c r="D3915" s="295"/>
    </row>
    <row r="3916" spans="1:4" x14ac:dyDescent="0.2">
      <c r="A3916" s="295">
        <v>0.37244290000000002</v>
      </c>
      <c r="B3916" s="295"/>
      <c r="C3916" s="295">
        <v>0.55772200000000005</v>
      </c>
      <c r="D3916" s="295"/>
    </row>
    <row r="3917" spans="1:4" x14ac:dyDescent="0.2">
      <c r="A3917" s="295">
        <v>0.37242979999999998</v>
      </c>
      <c r="B3917" s="295"/>
      <c r="C3917" s="295">
        <v>0.55769619999999998</v>
      </c>
      <c r="D3917" s="295"/>
    </row>
    <row r="3918" spans="1:4" x14ac:dyDescent="0.2">
      <c r="A3918" s="295">
        <v>0.37239139999999998</v>
      </c>
      <c r="B3918" s="295"/>
      <c r="C3918" s="295">
        <v>0.55768399999999996</v>
      </c>
      <c r="D3918" s="295"/>
    </row>
    <row r="3919" spans="1:4" x14ac:dyDescent="0.2">
      <c r="A3919" s="295">
        <v>0.37237619999999999</v>
      </c>
      <c r="B3919" s="295"/>
      <c r="C3919" s="295">
        <v>0.55763149999999995</v>
      </c>
      <c r="D3919" s="295"/>
    </row>
    <row r="3920" spans="1:4" x14ac:dyDescent="0.2">
      <c r="A3920" s="295">
        <v>0.37234790000000001</v>
      </c>
      <c r="B3920" s="295"/>
      <c r="C3920" s="295">
        <v>0.55761689999999997</v>
      </c>
      <c r="D3920" s="295"/>
    </row>
    <row r="3921" spans="1:4" x14ac:dyDescent="0.2">
      <c r="A3921" s="295">
        <v>0.37230639999999998</v>
      </c>
      <c r="B3921" s="295"/>
      <c r="C3921" s="295">
        <v>0.55758980000000002</v>
      </c>
      <c r="D3921" s="295"/>
    </row>
    <row r="3922" spans="1:4" x14ac:dyDescent="0.2">
      <c r="A3922" s="295">
        <v>0.37230639999999998</v>
      </c>
      <c r="B3922" s="295"/>
      <c r="C3922" s="295">
        <v>0.5575369</v>
      </c>
      <c r="D3922" s="295"/>
    </row>
    <row r="3923" spans="1:4" x14ac:dyDescent="0.2">
      <c r="A3923" s="295">
        <v>0.37229440000000003</v>
      </c>
      <c r="B3923" s="295"/>
      <c r="C3923" s="295">
        <v>0.5575099</v>
      </c>
      <c r="D3923" s="295"/>
    </row>
    <row r="3924" spans="1:4" x14ac:dyDescent="0.2">
      <c r="A3924" s="295">
        <v>0.37226870000000001</v>
      </c>
      <c r="B3924" s="295"/>
      <c r="C3924" s="295">
        <v>0.55748319999999996</v>
      </c>
      <c r="D3924" s="295"/>
    </row>
    <row r="3925" spans="1:4" x14ac:dyDescent="0.2">
      <c r="A3925" s="295">
        <v>0.3722435</v>
      </c>
      <c r="B3925" s="295"/>
      <c r="C3925" s="295">
        <v>0.55746980000000002</v>
      </c>
      <c r="D3925" s="295"/>
    </row>
    <row r="3926" spans="1:4" x14ac:dyDescent="0.2">
      <c r="A3926" s="295">
        <v>0.3722435</v>
      </c>
      <c r="B3926" s="295"/>
      <c r="C3926" s="295">
        <v>0.55741719999999995</v>
      </c>
      <c r="D3926" s="295"/>
    </row>
    <row r="3927" spans="1:4" x14ac:dyDescent="0.2">
      <c r="A3927" s="295">
        <v>0.37220160000000002</v>
      </c>
      <c r="B3927" s="295"/>
      <c r="C3927" s="295">
        <v>0.55741719999999995</v>
      </c>
      <c r="D3927" s="295"/>
    </row>
    <row r="3928" spans="1:4" x14ac:dyDescent="0.2">
      <c r="A3928" s="295">
        <v>0.3721641</v>
      </c>
      <c r="B3928" s="295"/>
      <c r="C3928" s="295">
        <v>0.55738920000000003</v>
      </c>
      <c r="D3928" s="295"/>
    </row>
    <row r="3929" spans="1:4" x14ac:dyDescent="0.2">
      <c r="A3929" s="295">
        <v>0.37213940000000001</v>
      </c>
      <c r="B3929" s="295"/>
      <c r="C3929" s="295">
        <v>0.55735029999999997</v>
      </c>
      <c r="D3929" s="295"/>
    </row>
    <row r="3930" spans="1:4" x14ac:dyDescent="0.2">
      <c r="A3930" s="295">
        <v>0.37213940000000001</v>
      </c>
      <c r="B3930" s="295"/>
      <c r="C3930" s="295">
        <v>0.55732360000000003</v>
      </c>
      <c r="D3930" s="295"/>
    </row>
    <row r="3931" spans="1:4" x14ac:dyDescent="0.2">
      <c r="A3931" s="295">
        <v>0.37207269999999998</v>
      </c>
      <c r="B3931" s="295"/>
      <c r="C3931" s="295">
        <v>0.55729799999999996</v>
      </c>
      <c r="D3931" s="295"/>
    </row>
    <row r="3932" spans="1:4" x14ac:dyDescent="0.2">
      <c r="A3932" s="295">
        <v>0.37207269999999998</v>
      </c>
      <c r="B3932" s="295"/>
      <c r="C3932" s="295">
        <v>0.5572589</v>
      </c>
      <c r="D3932" s="295"/>
    </row>
    <row r="3933" spans="1:4" x14ac:dyDescent="0.2">
      <c r="A3933" s="295">
        <v>0.37203190000000003</v>
      </c>
      <c r="B3933" s="295"/>
      <c r="C3933" s="295">
        <v>0.55723089999999997</v>
      </c>
      <c r="D3933" s="295"/>
    </row>
    <row r="3934" spans="1:4" x14ac:dyDescent="0.2">
      <c r="A3934" s="295">
        <v>0.37201869999999998</v>
      </c>
      <c r="B3934" s="295"/>
      <c r="C3934" s="295">
        <v>0.5572066</v>
      </c>
      <c r="D3934" s="295"/>
    </row>
    <row r="3935" spans="1:4" x14ac:dyDescent="0.2">
      <c r="A3935" s="295">
        <v>0.37201869999999998</v>
      </c>
      <c r="B3935" s="295"/>
      <c r="C3935" s="295">
        <v>0.5571526</v>
      </c>
      <c r="D3935" s="295"/>
    </row>
    <row r="3936" spans="1:4" x14ac:dyDescent="0.2">
      <c r="A3936" s="295">
        <v>0.372006</v>
      </c>
      <c r="B3936" s="295"/>
      <c r="C3936" s="295">
        <v>0.5571526</v>
      </c>
      <c r="D3936" s="295"/>
    </row>
    <row r="3937" spans="1:4" x14ac:dyDescent="0.2">
      <c r="A3937" s="295">
        <v>0.3719788</v>
      </c>
      <c r="B3937" s="295"/>
      <c r="C3937" s="295">
        <v>0.55708530000000001</v>
      </c>
      <c r="D3937" s="295"/>
    </row>
    <row r="3938" spans="1:4" x14ac:dyDescent="0.2">
      <c r="A3938" s="295">
        <v>0.37193929999999997</v>
      </c>
      <c r="B3938" s="295"/>
      <c r="C3938" s="295">
        <v>0.55705819999999995</v>
      </c>
      <c r="D3938" s="295"/>
    </row>
    <row r="3939" spans="1:4" x14ac:dyDescent="0.2">
      <c r="A3939" s="295">
        <v>0.37193929999999997</v>
      </c>
      <c r="B3939" s="295"/>
      <c r="C3939" s="295">
        <v>0.55705819999999995</v>
      </c>
      <c r="D3939" s="295"/>
    </row>
    <row r="3940" spans="1:4" x14ac:dyDescent="0.2">
      <c r="A3940" s="295">
        <v>0.37188310000000002</v>
      </c>
      <c r="B3940" s="295"/>
      <c r="C3940" s="295">
        <v>0.55703150000000001</v>
      </c>
      <c r="D3940" s="295"/>
    </row>
    <row r="3941" spans="1:4" x14ac:dyDescent="0.2">
      <c r="A3941" s="295">
        <v>0.37184430000000002</v>
      </c>
      <c r="B3941" s="295"/>
      <c r="C3941" s="295">
        <v>0.55701109999999998</v>
      </c>
      <c r="D3941" s="295"/>
    </row>
    <row r="3942" spans="1:4" x14ac:dyDescent="0.2">
      <c r="A3942" s="295">
        <v>0.37180279999999999</v>
      </c>
      <c r="B3942" s="295"/>
      <c r="C3942" s="295">
        <v>0.55698979999999998</v>
      </c>
      <c r="D3942" s="295"/>
    </row>
    <row r="3943" spans="1:4" x14ac:dyDescent="0.2">
      <c r="A3943" s="295">
        <v>0.37180279999999999</v>
      </c>
      <c r="B3943" s="295"/>
      <c r="C3943" s="295">
        <v>0.55696389999999996</v>
      </c>
      <c r="D3943" s="295"/>
    </row>
    <row r="3944" spans="1:4" x14ac:dyDescent="0.2">
      <c r="A3944" s="295">
        <v>0.3717876</v>
      </c>
      <c r="B3944" s="295"/>
      <c r="C3944" s="295">
        <v>0.55693979999999998</v>
      </c>
      <c r="D3944" s="295"/>
    </row>
    <row r="3945" spans="1:4" x14ac:dyDescent="0.2">
      <c r="A3945" s="295">
        <v>0.37174679999999999</v>
      </c>
      <c r="B3945" s="295"/>
      <c r="C3945" s="295">
        <v>0.55691310000000005</v>
      </c>
      <c r="D3945" s="295"/>
    </row>
    <row r="3946" spans="1:4" x14ac:dyDescent="0.2">
      <c r="A3946" s="295">
        <v>0.37170579999999998</v>
      </c>
      <c r="B3946" s="295"/>
      <c r="C3946" s="295">
        <v>0.55689940000000004</v>
      </c>
      <c r="D3946" s="295"/>
    </row>
    <row r="3947" spans="1:4" x14ac:dyDescent="0.2">
      <c r="A3947" s="295">
        <v>0.37170579999999998</v>
      </c>
      <c r="B3947" s="295"/>
      <c r="C3947" s="295">
        <v>0.55687379999999997</v>
      </c>
      <c r="D3947" s="295"/>
    </row>
    <row r="3948" spans="1:4" x14ac:dyDescent="0.2">
      <c r="A3948" s="295">
        <v>0.37168010000000001</v>
      </c>
      <c r="B3948" s="295"/>
      <c r="C3948" s="295">
        <v>0.55683439999999995</v>
      </c>
      <c r="D3948" s="295"/>
    </row>
    <row r="3949" spans="1:4" x14ac:dyDescent="0.2">
      <c r="A3949" s="295">
        <v>0.37166739999999998</v>
      </c>
      <c r="B3949" s="295"/>
      <c r="C3949" s="295">
        <v>0.55677679999999996</v>
      </c>
      <c r="D3949" s="295"/>
    </row>
    <row r="3950" spans="1:4" x14ac:dyDescent="0.2">
      <c r="A3950" s="295">
        <v>0.37162600000000001</v>
      </c>
      <c r="B3950" s="295"/>
      <c r="C3950" s="295">
        <v>0.55673779999999995</v>
      </c>
      <c r="D3950" s="295"/>
    </row>
    <row r="3951" spans="1:4" x14ac:dyDescent="0.2">
      <c r="A3951" s="295">
        <v>0.37162590000000001</v>
      </c>
      <c r="B3951" s="295"/>
      <c r="C3951" s="295">
        <v>0.5566972</v>
      </c>
      <c r="D3951" s="295"/>
    </row>
    <row r="3952" spans="1:4" x14ac:dyDescent="0.2">
      <c r="A3952" s="295">
        <v>0.37158760000000002</v>
      </c>
      <c r="B3952" s="295"/>
      <c r="C3952" s="295">
        <v>0.55668490000000004</v>
      </c>
      <c r="D3952" s="295"/>
    </row>
    <row r="3953" spans="1:4" x14ac:dyDescent="0.2">
      <c r="A3953" s="295">
        <v>0.37154809999999999</v>
      </c>
      <c r="B3953" s="295"/>
      <c r="C3953" s="295">
        <v>0.55665830000000005</v>
      </c>
      <c r="D3953" s="295"/>
    </row>
    <row r="3954" spans="1:4" x14ac:dyDescent="0.2">
      <c r="A3954" s="295">
        <v>0.3715193</v>
      </c>
      <c r="B3954" s="295"/>
      <c r="C3954" s="295">
        <v>0.55661890000000003</v>
      </c>
      <c r="D3954" s="295"/>
    </row>
    <row r="3955" spans="1:4" x14ac:dyDescent="0.2">
      <c r="A3955" s="295">
        <v>0.37150719999999998</v>
      </c>
      <c r="B3955" s="295"/>
      <c r="C3955" s="295">
        <v>0.55657869999999998</v>
      </c>
      <c r="D3955" s="295"/>
    </row>
    <row r="3956" spans="1:4" x14ac:dyDescent="0.2">
      <c r="A3956" s="295">
        <v>0.37150719999999998</v>
      </c>
      <c r="B3956" s="295"/>
      <c r="C3956" s="295">
        <v>0.55652599999999997</v>
      </c>
      <c r="D3956" s="295"/>
    </row>
    <row r="3957" spans="1:4" x14ac:dyDescent="0.2">
      <c r="A3957" s="295">
        <v>0.3714633</v>
      </c>
      <c r="B3957" s="295"/>
      <c r="C3957" s="295">
        <v>0.55648470000000005</v>
      </c>
      <c r="D3957" s="295"/>
    </row>
    <row r="3958" spans="1:4" x14ac:dyDescent="0.2">
      <c r="A3958" s="295">
        <v>0.3714095</v>
      </c>
      <c r="B3958" s="295"/>
      <c r="C3958" s="295">
        <v>0.55647139999999995</v>
      </c>
      <c r="D3958" s="295"/>
    </row>
    <row r="3959" spans="1:4" x14ac:dyDescent="0.2">
      <c r="A3959" s="295">
        <v>0.37138389999999999</v>
      </c>
      <c r="B3959" s="295"/>
      <c r="C3959" s="295">
        <v>0.55645909999999998</v>
      </c>
      <c r="D3959" s="295"/>
    </row>
    <row r="3960" spans="1:4" x14ac:dyDescent="0.2">
      <c r="A3960" s="295">
        <v>0.37137019999999998</v>
      </c>
      <c r="B3960" s="295"/>
      <c r="C3960" s="295">
        <v>0.55643109999999996</v>
      </c>
      <c r="D3960" s="295"/>
    </row>
    <row r="3961" spans="1:4" x14ac:dyDescent="0.2">
      <c r="A3961" s="295">
        <v>0.37133179999999999</v>
      </c>
      <c r="B3961" s="295"/>
      <c r="C3961" s="295">
        <v>0.55639309999999997</v>
      </c>
      <c r="D3961" s="295"/>
    </row>
    <row r="3962" spans="1:4" x14ac:dyDescent="0.2">
      <c r="A3962" s="295">
        <v>0.37133179999999999</v>
      </c>
      <c r="B3962" s="295"/>
      <c r="C3962" s="295">
        <v>0.55636600000000003</v>
      </c>
      <c r="D3962" s="295"/>
    </row>
    <row r="3963" spans="1:4" x14ac:dyDescent="0.2">
      <c r="A3963" s="295">
        <v>0.37130350000000001</v>
      </c>
      <c r="B3963" s="295"/>
      <c r="C3963" s="295">
        <v>0.55632470000000001</v>
      </c>
      <c r="D3963" s="295"/>
    </row>
    <row r="3964" spans="1:4" x14ac:dyDescent="0.2">
      <c r="A3964" s="295">
        <v>0.3712763</v>
      </c>
      <c r="B3964" s="295"/>
      <c r="C3964" s="295">
        <v>0.55628670000000002</v>
      </c>
      <c r="D3964" s="295"/>
    </row>
    <row r="3965" spans="1:4" x14ac:dyDescent="0.2">
      <c r="A3965" s="295">
        <v>0.37126360000000003</v>
      </c>
      <c r="B3965" s="295"/>
      <c r="C3965" s="295">
        <v>0.55627199999999999</v>
      </c>
      <c r="D3965" s="295"/>
    </row>
    <row r="3966" spans="1:4" x14ac:dyDescent="0.2">
      <c r="A3966" s="295">
        <v>0.37123529999999999</v>
      </c>
      <c r="B3966" s="295"/>
      <c r="C3966" s="295">
        <v>0.55622070000000001</v>
      </c>
      <c r="D3966" s="295"/>
    </row>
    <row r="3967" spans="1:4" x14ac:dyDescent="0.2">
      <c r="A3967" s="295">
        <v>0.37120959999999997</v>
      </c>
      <c r="B3967" s="295"/>
      <c r="C3967" s="295">
        <v>0.55620599999999998</v>
      </c>
      <c r="D3967" s="295"/>
    </row>
    <row r="3968" spans="1:4" x14ac:dyDescent="0.2">
      <c r="A3968" s="295">
        <v>0.37118380000000001</v>
      </c>
      <c r="B3968" s="295"/>
      <c r="C3968" s="295">
        <v>0.556168</v>
      </c>
      <c r="D3968" s="295"/>
    </row>
    <row r="3969" spans="1:4" x14ac:dyDescent="0.2">
      <c r="A3969" s="295">
        <v>0.37114390000000003</v>
      </c>
      <c r="B3969" s="295"/>
      <c r="C3969" s="295">
        <v>0.55613999999999997</v>
      </c>
      <c r="D3969" s="295"/>
    </row>
    <row r="3970" spans="1:4" x14ac:dyDescent="0.2">
      <c r="A3970" s="295">
        <v>0.37114390000000003</v>
      </c>
      <c r="B3970" s="295"/>
      <c r="C3970" s="295">
        <v>0.55608869999999999</v>
      </c>
      <c r="D3970" s="295"/>
    </row>
    <row r="3971" spans="1:4" x14ac:dyDescent="0.2">
      <c r="A3971" s="295">
        <v>0.37111670000000002</v>
      </c>
      <c r="B3971" s="295"/>
      <c r="C3971" s="295">
        <v>0.55607399999999996</v>
      </c>
      <c r="D3971" s="295"/>
    </row>
    <row r="3972" spans="1:4" x14ac:dyDescent="0.2">
      <c r="A3972" s="295">
        <v>0.37111670000000002</v>
      </c>
      <c r="B3972" s="295"/>
      <c r="C3972" s="295">
        <v>0.55604830000000005</v>
      </c>
      <c r="D3972" s="295"/>
    </row>
    <row r="3973" spans="1:4" x14ac:dyDescent="0.2">
      <c r="A3973" s="295">
        <v>0.37110399999999999</v>
      </c>
      <c r="B3973" s="295"/>
      <c r="C3973" s="295">
        <v>0.55599730000000003</v>
      </c>
      <c r="D3973" s="295"/>
    </row>
    <row r="3974" spans="1:4" x14ac:dyDescent="0.2">
      <c r="A3974" s="295">
        <v>0.37104999999999999</v>
      </c>
      <c r="B3974" s="295"/>
      <c r="C3974" s="295">
        <v>0.55597149999999995</v>
      </c>
      <c r="D3974" s="295"/>
    </row>
    <row r="3975" spans="1:4" x14ac:dyDescent="0.2">
      <c r="A3975" s="295">
        <v>0.37103799999999998</v>
      </c>
      <c r="B3975" s="295"/>
      <c r="C3975" s="295">
        <v>0.55597149999999995</v>
      </c>
      <c r="D3975" s="295"/>
    </row>
    <row r="3976" spans="1:4" x14ac:dyDescent="0.2">
      <c r="A3976" s="295">
        <v>0.37099959999999998</v>
      </c>
      <c r="B3976" s="295"/>
      <c r="C3976" s="295">
        <v>0.55591780000000002</v>
      </c>
      <c r="D3976" s="295"/>
    </row>
    <row r="3977" spans="1:4" x14ac:dyDescent="0.2">
      <c r="A3977" s="295">
        <v>0.37099959999999998</v>
      </c>
      <c r="B3977" s="295"/>
      <c r="C3977" s="295">
        <v>0.55589219999999995</v>
      </c>
      <c r="D3977" s="295"/>
    </row>
    <row r="3978" spans="1:4" x14ac:dyDescent="0.2">
      <c r="A3978" s="295">
        <v>0.37095610000000001</v>
      </c>
      <c r="B3978" s="295"/>
      <c r="C3978" s="295">
        <v>0.55589219999999995</v>
      </c>
      <c r="D3978" s="295"/>
    </row>
    <row r="3979" spans="1:4" x14ac:dyDescent="0.2">
      <c r="A3979" s="295">
        <v>0.37093039999999999</v>
      </c>
      <c r="B3979" s="295"/>
      <c r="C3979" s="295">
        <v>0.5558921</v>
      </c>
      <c r="D3979" s="295"/>
    </row>
    <row r="3980" spans="1:4" x14ac:dyDescent="0.2">
      <c r="A3980" s="295">
        <v>0.37091770000000002</v>
      </c>
      <c r="B3980" s="295"/>
      <c r="C3980" s="295">
        <v>0.55579149999999999</v>
      </c>
      <c r="D3980" s="295"/>
    </row>
    <row r="3981" spans="1:4" x14ac:dyDescent="0.2">
      <c r="A3981" s="295">
        <v>0.37090260000000003</v>
      </c>
      <c r="B3981" s="295"/>
      <c r="C3981" s="295">
        <v>0.55579149999999999</v>
      </c>
      <c r="D3981" s="295"/>
    </row>
    <row r="3982" spans="1:4" x14ac:dyDescent="0.2">
      <c r="A3982" s="295">
        <v>0.37090260000000003</v>
      </c>
      <c r="B3982" s="295"/>
      <c r="C3982" s="295">
        <v>0.55574029999999996</v>
      </c>
      <c r="D3982" s="295"/>
    </row>
    <row r="3983" spans="1:4" x14ac:dyDescent="0.2">
      <c r="A3983" s="295">
        <v>0.37084909999999999</v>
      </c>
      <c r="B3983" s="295"/>
      <c r="C3983" s="295">
        <v>0.55572809999999995</v>
      </c>
      <c r="D3983" s="295"/>
    </row>
    <row r="3984" spans="1:4" x14ac:dyDescent="0.2">
      <c r="A3984" s="295">
        <v>0.37083640000000001</v>
      </c>
      <c r="B3984" s="295"/>
      <c r="C3984" s="295">
        <v>0.55571340000000002</v>
      </c>
      <c r="D3984" s="295"/>
    </row>
    <row r="3985" spans="1:4" x14ac:dyDescent="0.2">
      <c r="A3985" s="295">
        <v>0.37082270000000001</v>
      </c>
      <c r="B3985" s="295"/>
      <c r="C3985" s="295">
        <v>0.55566230000000005</v>
      </c>
      <c r="D3985" s="295"/>
    </row>
    <row r="3986" spans="1:4" x14ac:dyDescent="0.2">
      <c r="A3986" s="295">
        <v>0.37079699999999999</v>
      </c>
      <c r="B3986" s="295"/>
      <c r="C3986" s="295">
        <v>0.55563629999999997</v>
      </c>
      <c r="D3986" s="295"/>
    </row>
    <row r="3987" spans="1:4" x14ac:dyDescent="0.2">
      <c r="A3987" s="295">
        <v>0.37079699999999999</v>
      </c>
      <c r="B3987" s="295"/>
      <c r="C3987" s="295">
        <v>0.55559570000000003</v>
      </c>
      <c r="D3987" s="295"/>
    </row>
    <row r="3988" spans="1:4" x14ac:dyDescent="0.2">
      <c r="A3988" s="295">
        <v>0.37077189999999999</v>
      </c>
      <c r="B3988" s="295"/>
      <c r="C3988" s="295">
        <v>0.55554340000000002</v>
      </c>
      <c r="D3988" s="295"/>
    </row>
    <row r="3989" spans="1:4" x14ac:dyDescent="0.2">
      <c r="A3989" s="295">
        <v>0.37075669999999999</v>
      </c>
      <c r="B3989" s="295"/>
      <c r="C3989" s="295">
        <v>0.55551910000000004</v>
      </c>
      <c r="D3989" s="295"/>
    </row>
    <row r="3990" spans="1:4" x14ac:dyDescent="0.2">
      <c r="A3990" s="295">
        <v>0.37073040000000002</v>
      </c>
      <c r="B3990" s="295"/>
      <c r="C3990" s="295">
        <v>0.55550699999999997</v>
      </c>
      <c r="D3990" s="295"/>
    </row>
    <row r="3991" spans="1:4" x14ac:dyDescent="0.2">
      <c r="A3991" s="295">
        <v>0.37070520000000001</v>
      </c>
      <c r="B3991" s="295"/>
      <c r="C3991" s="295">
        <v>0.55549329999999997</v>
      </c>
      <c r="D3991" s="295"/>
    </row>
    <row r="3992" spans="1:4" x14ac:dyDescent="0.2">
      <c r="A3992" s="295">
        <v>0.37069249999999998</v>
      </c>
      <c r="B3992" s="295"/>
      <c r="C3992" s="295">
        <v>0.55542919999999996</v>
      </c>
      <c r="D3992" s="295"/>
    </row>
    <row r="3993" spans="1:4" x14ac:dyDescent="0.2">
      <c r="A3993" s="295">
        <v>0.37065100000000001</v>
      </c>
      <c r="B3993" s="295"/>
      <c r="C3993" s="295">
        <v>0.55540339999999999</v>
      </c>
      <c r="D3993" s="295"/>
    </row>
    <row r="3994" spans="1:4" x14ac:dyDescent="0.2">
      <c r="A3994" s="295">
        <v>0.37063780000000002</v>
      </c>
      <c r="B3994" s="295"/>
      <c r="C3994" s="295">
        <v>0.55536450000000004</v>
      </c>
      <c r="D3994" s="295"/>
    </row>
    <row r="3995" spans="1:4" x14ac:dyDescent="0.2">
      <c r="A3995" s="295">
        <v>0.37062509999999999</v>
      </c>
      <c r="B3995" s="295"/>
      <c r="C3995" s="295">
        <v>0.5553498</v>
      </c>
      <c r="D3995" s="295"/>
    </row>
    <row r="3996" spans="1:4" x14ac:dyDescent="0.2">
      <c r="A3996" s="295">
        <v>0.37060989999999999</v>
      </c>
      <c r="B3996" s="295"/>
      <c r="C3996" s="295">
        <v>0.55531079999999999</v>
      </c>
      <c r="D3996" s="295"/>
    </row>
    <row r="3997" spans="1:4" x14ac:dyDescent="0.2">
      <c r="A3997" s="295">
        <v>0.3705831</v>
      </c>
      <c r="B3997" s="295"/>
      <c r="C3997" s="295">
        <v>0.55528149999999998</v>
      </c>
      <c r="D3997" s="295"/>
    </row>
    <row r="3998" spans="1:4" x14ac:dyDescent="0.2">
      <c r="A3998" s="295">
        <v>0.3705831</v>
      </c>
      <c r="B3998" s="295"/>
      <c r="C3998" s="295">
        <v>0.55525480000000005</v>
      </c>
      <c r="D3998" s="295"/>
    </row>
    <row r="3999" spans="1:4" x14ac:dyDescent="0.2">
      <c r="A3999" s="295">
        <v>0.370556</v>
      </c>
      <c r="B3999" s="295"/>
      <c r="C3999" s="295">
        <v>0.5552414</v>
      </c>
      <c r="D3999" s="295"/>
    </row>
    <row r="4000" spans="1:4" x14ac:dyDescent="0.2">
      <c r="A4000" s="295">
        <v>0.37053009999999997</v>
      </c>
      <c r="B4000" s="295"/>
      <c r="C4000" s="295">
        <v>0.55519130000000005</v>
      </c>
      <c r="D4000" s="295"/>
    </row>
    <row r="4001" spans="1:4" x14ac:dyDescent="0.2">
      <c r="A4001" s="295">
        <v>0.37050329999999998</v>
      </c>
      <c r="B4001" s="295"/>
      <c r="C4001" s="295">
        <v>0.55515179999999997</v>
      </c>
      <c r="D4001" s="295"/>
    </row>
    <row r="4002" spans="1:4" x14ac:dyDescent="0.2">
      <c r="A4002" s="295">
        <v>0.37048969999999998</v>
      </c>
      <c r="B4002" s="295"/>
      <c r="C4002" s="295">
        <v>0.55508599999999997</v>
      </c>
      <c r="D4002" s="295"/>
    </row>
    <row r="4003" spans="1:4" x14ac:dyDescent="0.2">
      <c r="A4003" s="295">
        <v>0.37046180000000001</v>
      </c>
      <c r="B4003" s="295"/>
      <c r="C4003" s="295">
        <v>0.55507139999999999</v>
      </c>
      <c r="D4003" s="295"/>
    </row>
    <row r="4004" spans="1:4" x14ac:dyDescent="0.2">
      <c r="A4004" s="295">
        <v>0.37044870000000002</v>
      </c>
      <c r="B4004" s="295"/>
      <c r="C4004" s="295">
        <v>0.55505800000000005</v>
      </c>
      <c r="D4004" s="295"/>
    </row>
    <row r="4005" spans="1:4" x14ac:dyDescent="0.2">
      <c r="A4005" s="295">
        <v>0.37040810000000002</v>
      </c>
      <c r="B4005" s="295"/>
      <c r="C4005" s="295">
        <v>0.55502960000000001</v>
      </c>
      <c r="D4005" s="295"/>
    </row>
    <row r="4006" spans="1:4" x14ac:dyDescent="0.2">
      <c r="A4006" s="295">
        <v>0.37039490000000003</v>
      </c>
      <c r="B4006" s="295"/>
      <c r="C4006" s="295">
        <v>0.55497980000000002</v>
      </c>
      <c r="D4006" s="295"/>
    </row>
    <row r="4007" spans="1:4" x14ac:dyDescent="0.2">
      <c r="A4007" s="295">
        <v>0.37036980000000003</v>
      </c>
      <c r="B4007" s="295"/>
      <c r="C4007" s="295">
        <v>0.55495399999999995</v>
      </c>
      <c r="D4007" s="295"/>
    </row>
    <row r="4008" spans="1:4" x14ac:dyDescent="0.2">
      <c r="A4008" s="295">
        <v>0.37035699999999999</v>
      </c>
      <c r="B4008" s="295"/>
      <c r="C4008" s="295">
        <v>0.55494189999999999</v>
      </c>
      <c r="D4008" s="295"/>
    </row>
    <row r="4009" spans="1:4" x14ac:dyDescent="0.2">
      <c r="A4009" s="295">
        <v>0.37032989999999999</v>
      </c>
      <c r="B4009" s="295"/>
      <c r="C4009" s="295">
        <v>0.55491659999999998</v>
      </c>
      <c r="D4009" s="295"/>
    </row>
    <row r="4010" spans="1:4" x14ac:dyDescent="0.2">
      <c r="A4010" s="295">
        <v>0.37030419999999997</v>
      </c>
      <c r="B4010" s="295"/>
      <c r="C4010" s="295">
        <v>0.55487629999999999</v>
      </c>
      <c r="D4010" s="295"/>
    </row>
    <row r="4011" spans="1:4" x14ac:dyDescent="0.2">
      <c r="A4011" s="295">
        <v>0.37030419999999997</v>
      </c>
      <c r="B4011" s="295"/>
      <c r="C4011" s="295">
        <v>0.55483740000000004</v>
      </c>
      <c r="D4011" s="295"/>
    </row>
    <row r="4012" spans="1:4" x14ac:dyDescent="0.2">
      <c r="A4012" s="295">
        <v>0.37027589999999999</v>
      </c>
      <c r="B4012" s="295"/>
      <c r="C4012" s="295">
        <v>0.5547957</v>
      </c>
      <c r="D4012" s="295"/>
    </row>
    <row r="4013" spans="1:4" x14ac:dyDescent="0.2">
      <c r="A4013" s="295">
        <v>0.3702627</v>
      </c>
      <c r="B4013" s="295"/>
      <c r="C4013" s="295">
        <v>0.55471590000000004</v>
      </c>
      <c r="D4013" s="295"/>
    </row>
    <row r="4014" spans="1:4" x14ac:dyDescent="0.2">
      <c r="A4014" s="295">
        <v>0.37023699999999998</v>
      </c>
      <c r="B4014" s="295"/>
      <c r="C4014" s="295">
        <v>0.55471590000000004</v>
      </c>
      <c r="D4014" s="295"/>
    </row>
    <row r="4015" spans="1:4" x14ac:dyDescent="0.2">
      <c r="A4015" s="295">
        <v>0.37022430000000001</v>
      </c>
      <c r="B4015" s="295"/>
      <c r="C4015" s="295">
        <v>0.55463790000000002</v>
      </c>
      <c r="D4015" s="295"/>
    </row>
    <row r="4016" spans="1:4" x14ac:dyDescent="0.2">
      <c r="A4016" s="295">
        <v>0.37022430000000001</v>
      </c>
      <c r="B4016" s="295"/>
      <c r="C4016" s="295">
        <v>0.55461340000000003</v>
      </c>
      <c r="D4016" s="295"/>
    </row>
    <row r="4017" spans="1:4" x14ac:dyDescent="0.2">
      <c r="A4017" s="295">
        <v>0.37018240000000002</v>
      </c>
      <c r="B4017" s="295"/>
      <c r="C4017" s="295">
        <v>0.55458759999999996</v>
      </c>
      <c r="D4017" s="295"/>
    </row>
    <row r="4018" spans="1:4" x14ac:dyDescent="0.2">
      <c r="A4018" s="295">
        <v>0.37017040000000001</v>
      </c>
      <c r="B4018" s="295"/>
      <c r="C4018" s="295">
        <v>0.55453529999999995</v>
      </c>
      <c r="D4018" s="295"/>
    </row>
    <row r="4019" spans="1:4" x14ac:dyDescent="0.2">
      <c r="A4019" s="295">
        <v>0.37015670000000001</v>
      </c>
      <c r="B4019" s="295"/>
      <c r="C4019" s="295">
        <v>0.55452069999999998</v>
      </c>
      <c r="D4019" s="295"/>
    </row>
    <row r="4020" spans="1:4" x14ac:dyDescent="0.2">
      <c r="A4020" s="295">
        <v>0.37010369999999998</v>
      </c>
      <c r="B4020" s="295"/>
      <c r="C4020" s="295">
        <v>0.55450690000000002</v>
      </c>
      <c r="D4020" s="295"/>
    </row>
    <row r="4021" spans="1:4" x14ac:dyDescent="0.2">
      <c r="A4021" s="295">
        <v>0.37010369999999998</v>
      </c>
      <c r="B4021" s="295"/>
      <c r="C4021" s="295">
        <v>0.55442740000000001</v>
      </c>
      <c r="D4021" s="295"/>
    </row>
    <row r="4022" spans="1:4" x14ac:dyDescent="0.2">
      <c r="A4022" s="295">
        <v>0.37008999999999997</v>
      </c>
      <c r="B4022" s="295"/>
      <c r="C4022" s="295">
        <v>0.55441530000000006</v>
      </c>
      <c r="D4022" s="295"/>
    </row>
    <row r="4023" spans="1:4" x14ac:dyDescent="0.2">
      <c r="A4023" s="295">
        <v>0.37007689999999999</v>
      </c>
      <c r="B4023" s="295"/>
      <c r="C4023" s="295">
        <v>0.55438790000000004</v>
      </c>
      <c r="D4023" s="295"/>
    </row>
    <row r="4024" spans="1:4" x14ac:dyDescent="0.2">
      <c r="A4024" s="295">
        <v>0.37005139999999997</v>
      </c>
      <c r="B4024" s="295"/>
      <c r="C4024" s="295">
        <v>0.55436339999999995</v>
      </c>
      <c r="D4024" s="295"/>
    </row>
    <row r="4025" spans="1:4" x14ac:dyDescent="0.2">
      <c r="A4025" s="295">
        <v>0.3700232</v>
      </c>
      <c r="B4025" s="295"/>
      <c r="C4025" s="295">
        <v>0.55433670000000002</v>
      </c>
      <c r="D4025" s="295"/>
    </row>
    <row r="4026" spans="1:4" x14ac:dyDescent="0.2">
      <c r="A4026" s="295">
        <v>0.3699848</v>
      </c>
      <c r="B4026" s="295"/>
      <c r="C4026" s="295">
        <v>0.55430829999999998</v>
      </c>
      <c r="D4026" s="295"/>
    </row>
    <row r="4027" spans="1:4" x14ac:dyDescent="0.2">
      <c r="A4027" s="295">
        <v>0.3699576</v>
      </c>
      <c r="B4027" s="295"/>
      <c r="C4027" s="295">
        <v>0.55429629999999996</v>
      </c>
      <c r="D4027" s="295"/>
    </row>
    <row r="4028" spans="1:4" x14ac:dyDescent="0.2">
      <c r="A4028" s="295">
        <v>0.3699424</v>
      </c>
      <c r="B4028" s="295"/>
      <c r="C4028" s="295">
        <v>0.55426920000000002</v>
      </c>
      <c r="D4028" s="295"/>
    </row>
    <row r="4029" spans="1:4" x14ac:dyDescent="0.2">
      <c r="A4029" s="295">
        <v>0.3699424</v>
      </c>
      <c r="B4029" s="295"/>
      <c r="C4029" s="295">
        <v>0.55424490000000004</v>
      </c>
      <c r="D4029" s="295"/>
    </row>
    <row r="4030" spans="1:4" x14ac:dyDescent="0.2">
      <c r="A4030" s="295">
        <v>0.3699172</v>
      </c>
      <c r="B4030" s="295"/>
      <c r="C4030" s="295">
        <v>0.55420429999999998</v>
      </c>
      <c r="D4030" s="295"/>
    </row>
    <row r="4031" spans="1:4" x14ac:dyDescent="0.2">
      <c r="A4031" s="295">
        <v>0.36989090000000002</v>
      </c>
      <c r="B4031" s="295"/>
      <c r="C4031" s="295">
        <v>0.55418000000000001</v>
      </c>
      <c r="D4031" s="295"/>
    </row>
    <row r="4032" spans="1:4" x14ac:dyDescent="0.2">
      <c r="A4032" s="295">
        <v>0.36989090000000002</v>
      </c>
      <c r="B4032" s="295"/>
      <c r="C4032" s="295">
        <v>0.55416620000000005</v>
      </c>
      <c r="D4032" s="295"/>
    </row>
    <row r="4033" spans="1:4" x14ac:dyDescent="0.2">
      <c r="A4033" s="295">
        <v>0.36987769999999998</v>
      </c>
      <c r="B4033" s="295"/>
      <c r="C4033" s="295">
        <v>0.55415250000000005</v>
      </c>
      <c r="D4033" s="295"/>
    </row>
    <row r="4034" spans="1:4" x14ac:dyDescent="0.2">
      <c r="A4034" s="295">
        <v>0.36986409999999997</v>
      </c>
      <c r="B4034" s="295"/>
      <c r="C4034" s="295">
        <v>0.55407620000000002</v>
      </c>
      <c r="D4034" s="295"/>
    </row>
    <row r="4035" spans="1:4" x14ac:dyDescent="0.2">
      <c r="A4035" s="295">
        <v>0.36982310000000002</v>
      </c>
      <c r="B4035" s="295"/>
      <c r="C4035" s="295">
        <v>0.55406149999999998</v>
      </c>
      <c r="D4035" s="295"/>
    </row>
    <row r="4036" spans="1:4" x14ac:dyDescent="0.2">
      <c r="A4036" s="295">
        <v>0.36979830000000002</v>
      </c>
      <c r="B4036" s="295"/>
      <c r="C4036" s="295">
        <v>0.5540254</v>
      </c>
      <c r="D4036" s="295"/>
    </row>
    <row r="4037" spans="1:4" x14ac:dyDescent="0.2">
      <c r="A4037" s="295">
        <v>0.36978519999999998</v>
      </c>
      <c r="B4037" s="295"/>
      <c r="C4037" s="295">
        <v>0.55399849999999995</v>
      </c>
      <c r="D4037" s="295"/>
    </row>
    <row r="4038" spans="1:4" x14ac:dyDescent="0.2">
      <c r="A4038" s="295">
        <v>0.36978519999999998</v>
      </c>
      <c r="B4038" s="295"/>
      <c r="C4038" s="295">
        <v>0.55392030000000003</v>
      </c>
      <c r="D4038" s="295"/>
    </row>
    <row r="4039" spans="1:4" x14ac:dyDescent="0.2">
      <c r="A4039" s="295">
        <v>0.36977149999999998</v>
      </c>
      <c r="B4039" s="295"/>
      <c r="C4039" s="295">
        <v>0.55386630000000003</v>
      </c>
      <c r="D4039" s="295"/>
    </row>
    <row r="4040" spans="1:4" x14ac:dyDescent="0.2">
      <c r="A4040" s="295">
        <v>0.3697588</v>
      </c>
      <c r="B4040" s="295"/>
      <c r="C4040" s="295">
        <v>0.55386630000000003</v>
      </c>
      <c r="D4040" s="295"/>
    </row>
    <row r="4041" spans="1:4" x14ac:dyDescent="0.2">
      <c r="A4041" s="295">
        <v>0.36973</v>
      </c>
      <c r="B4041" s="295"/>
      <c r="C4041" s="295">
        <v>0.55382739999999997</v>
      </c>
      <c r="D4041" s="295"/>
    </row>
    <row r="4042" spans="1:4" x14ac:dyDescent="0.2">
      <c r="A4042" s="295">
        <v>0.36969210000000002</v>
      </c>
      <c r="B4042" s="295"/>
      <c r="C4042" s="295">
        <v>0.55379900000000004</v>
      </c>
      <c r="D4042" s="295"/>
    </row>
    <row r="4043" spans="1:4" x14ac:dyDescent="0.2">
      <c r="A4043" s="295">
        <v>0.36965330000000002</v>
      </c>
      <c r="B4043" s="295"/>
      <c r="C4043" s="295">
        <v>0.553759</v>
      </c>
      <c r="D4043" s="295"/>
    </row>
    <row r="4044" spans="1:4" x14ac:dyDescent="0.2">
      <c r="A4044" s="295">
        <v>0.36965330000000002</v>
      </c>
      <c r="B4044" s="295"/>
      <c r="C4044" s="295">
        <v>0.55370589999999997</v>
      </c>
      <c r="D4044" s="295"/>
    </row>
    <row r="4045" spans="1:4" x14ac:dyDescent="0.2">
      <c r="A4045" s="295">
        <v>0.3696123</v>
      </c>
      <c r="B4045" s="295"/>
      <c r="C4045" s="295">
        <v>0.55370589999999997</v>
      </c>
      <c r="D4045" s="295"/>
    </row>
    <row r="4046" spans="1:4" x14ac:dyDescent="0.2">
      <c r="A4046" s="295">
        <v>0.36959920000000002</v>
      </c>
      <c r="B4046" s="295"/>
      <c r="C4046" s="295">
        <v>0.55364120000000006</v>
      </c>
      <c r="D4046" s="295"/>
    </row>
    <row r="4047" spans="1:4" x14ac:dyDescent="0.2">
      <c r="A4047" s="295">
        <v>0.36957200000000001</v>
      </c>
      <c r="B4047" s="295"/>
      <c r="C4047" s="295">
        <v>0.55361579999999999</v>
      </c>
      <c r="D4047" s="295"/>
    </row>
    <row r="4048" spans="1:4" x14ac:dyDescent="0.2">
      <c r="A4048" s="295">
        <v>0.36952950000000001</v>
      </c>
      <c r="B4048" s="295"/>
      <c r="C4048" s="295">
        <v>0.55360379999999998</v>
      </c>
      <c r="D4048" s="295"/>
    </row>
    <row r="4049" spans="1:4" x14ac:dyDescent="0.2">
      <c r="A4049" s="295">
        <v>0.36951679999999998</v>
      </c>
      <c r="B4049" s="295"/>
      <c r="C4049" s="295">
        <v>0.55355149999999997</v>
      </c>
      <c r="D4049" s="295"/>
    </row>
    <row r="4050" spans="1:4" x14ac:dyDescent="0.2">
      <c r="A4050" s="295">
        <v>0.36950309999999997</v>
      </c>
      <c r="B4050" s="295"/>
      <c r="C4050" s="295">
        <v>0.5535139</v>
      </c>
      <c r="D4050" s="295"/>
    </row>
    <row r="4051" spans="1:4" x14ac:dyDescent="0.2">
      <c r="A4051" s="295">
        <v>0.36947489999999999</v>
      </c>
      <c r="B4051" s="295"/>
      <c r="C4051" s="295">
        <v>0.55347219999999997</v>
      </c>
      <c r="D4051" s="295"/>
    </row>
    <row r="4052" spans="1:4" x14ac:dyDescent="0.2">
      <c r="A4052" s="295">
        <v>0.36946210000000002</v>
      </c>
      <c r="B4052" s="295"/>
      <c r="C4052" s="295">
        <v>0.55347219999999997</v>
      </c>
      <c r="D4052" s="295"/>
    </row>
    <row r="4053" spans="1:4" x14ac:dyDescent="0.2">
      <c r="A4053" s="295">
        <v>0.36943330000000002</v>
      </c>
      <c r="B4053" s="295"/>
      <c r="C4053" s="295">
        <v>0.55344530000000003</v>
      </c>
      <c r="D4053" s="295"/>
    </row>
    <row r="4054" spans="1:4" x14ac:dyDescent="0.2">
      <c r="A4054" s="295">
        <v>0.36943330000000002</v>
      </c>
      <c r="B4054" s="295"/>
      <c r="C4054" s="295">
        <v>0.55340780000000001</v>
      </c>
      <c r="D4054" s="295"/>
    </row>
    <row r="4055" spans="1:4" x14ac:dyDescent="0.2">
      <c r="A4055" s="295">
        <v>0.36942130000000001</v>
      </c>
      <c r="B4055" s="295"/>
      <c r="C4055" s="295">
        <v>0.55338080000000001</v>
      </c>
      <c r="D4055" s="295"/>
    </row>
    <row r="4056" spans="1:4" x14ac:dyDescent="0.2">
      <c r="A4056" s="295">
        <v>0.3694076</v>
      </c>
      <c r="B4056" s="295"/>
      <c r="C4056" s="295">
        <v>0.55331819999999998</v>
      </c>
      <c r="D4056" s="295"/>
    </row>
    <row r="4057" spans="1:4" x14ac:dyDescent="0.2">
      <c r="A4057" s="295">
        <v>0.36935299999999999</v>
      </c>
      <c r="B4057" s="295"/>
      <c r="C4057" s="295">
        <v>0.55326660000000005</v>
      </c>
      <c r="D4057" s="295"/>
    </row>
    <row r="4058" spans="1:4" x14ac:dyDescent="0.2">
      <c r="A4058" s="295">
        <v>0.36935299999999999</v>
      </c>
      <c r="B4058" s="295"/>
      <c r="C4058" s="295">
        <v>0.55321160000000003</v>
      </c>
      <c r="D4058" s="295"/>
    </row>
    <row r="4059" spans="1:4" x14ac:dyDescent="0.2">
      <c r="A4059" s="295">
        <v>0.36935299999999999</v>
      </c>
      <c r="B4059" s="295"/>
      <c r="C4059" s="295">
        <v>0.55318619999999996</v>
      </c>
      <c r="D4059" s="295"/>
    </row>
    <row r="4060" spans="1:4" x14ac:dyDescent="0.2">
      <c r="A4060" s="295">
        <v>0.3693282</v>
      </c>
      <c r="B4060" s="295"/>
      <c r="C4060" s="295">
        <v>0.55317289999999997</v>
      </c>
      <c r="D4060" s="295"/>
    </row>
    <row r="4061" spans="1:4" x14ac:dyDescent="0.2">
      <c r="A4061" s="295">
        <v>0.3692994</v>
      </c>
      <c r="B4061" s="295"/>
      <c r="C4061" s="295">
        <v>0.55311010000000005</v>
      </c>
      <c r="D4061" s="295"/>
    </row>
    <row r="4062" spans="1:4" x14ac:dyDescent="0.2">
      <c r="A4062" s="295">
        <v>0.36927470000000001</v>
      </c>
      <c r="B4062" s="295"/>
      <c r="C4062" s="295">
        <v>0.55308299999999999</v>
      </c>
      <c r="D4062" s="295"/>
    </row>
    <row r="4063" spans="1:4" x14ac:dyDescent="0.2">
      <c r="A4063" s="295">
        <v>0.36926100000000001</v>
      </c>
      <c r="B4063" s="295"/>
      <c r="C4063" s="295">
        <v>0.55304169999999997</v>
      </c>
      <c r="D4063" s="295"/>
    </row>
    <row r="4064" spans="1:4" x14ac:dyDescent="0.2">
      <c r="A4064" s="295">
        <v>0.36923319999999998</v>
      </c>
      <c r="B4064" s="295"/>
      <c r="C4064" s="295">
        <v>0.55302969999999996</v>
      </c>
      <c r="D4064" s="295"/>
    </row>
    <row r="4065" spans="1:4" x14ac:dyDescent="0.2">
      <c r="A4065" s="295">
        <v>0.36918119999999999</v>
      </c>
      <c r="B4065" s="295"/>
      <c r="C4065" s="295">
        <v>0.55301500000000003</v>
      </c>
      <c r="D4065" s="295"/>
    </row>
    <row r="4066" spans="1:4" x14ac:dyDescent="0.2">
      <c r="A4066" s="295">
        <v>0.3691681</v>
      </c>
      <c r="B4066" s="295"/>
      <c r="C4066" s="295">
        <v>0.55296500000000004</v>
      </c>
      <c r="D4066" s="295"/>
    </row>
    <row r="4067" spans="1:4" x14ac:dyDescent="0.2">
      <c r="A4067" s="295">
        <v>0.36915540000000002</v>
      </c>
      <c r="B4067" s="295"/>
      <c r="C4067" s="295">
        <v>0.55295119999999998</v>
      </c>
      <c r="D4067" s="295"/>
    </row>
    <row r="4068" spans="1:4" x14ac:dyDescent="0.2">
      <c r="A4068" s="295">
        <v>0.36912820000000002</v>
      </c>
      <c r="B4068" s="295"/>
      <c r="C4068" s="295">
        <v>0.55291100000000004</v>
      </c>
      <c r="D4068" s="295"/>
    </row>
    <row r="4069" spans="1:4" x14ac:dyDescent="0.2">
      <c r="A4069" s="295">
        <v>0.36912820000000002</v>
      </c>
      <c r="B4069" s="295"/>
      <c r="C4069" s="295">
        <v>0.55285960000000001</v>
      </c>
      <c r="D4069" s="295"/>
    </row>
    <row r="4070" spans="1:4" x14ac:dyDescent="0.2">
      <c r="A4070" s="295">
        <v>0.36908619999999998</v>
      </c>
      <c r="B4070" s="295"/>
      <c r="C4070" s="295">
        <v>0.55280669999999998</v>
      </c>
      <c r="D4070" s="295"/>
    </row>
    <row r="4071" spans="1:4" x14ac:dyDescent="0.2">
      <c r="A4071" s="295">
        <v>0.36904559999999997</v>
      </c>
      <c r="B4071" s="295"/>
      <c r="C4071" s="295">
        <v>0.55276499999999995</v>
      </c>
      <c r="D4071" s="295"/>
    </row>
    <row r="4072" spans="1:4" x14ac:dyDescent="0.2">
      <c r="A4072" s="295">
        <v>0.36904559999999997</v>
      </c>
      <c r="B4072" s="295"/>
      <c r="C4072" s="295">
        <v>0.5527128</v>
      </c>
      <c r="D4072" s="295"/>
    </row>
    <row r="4073" spans="1:4" x14ac:dyDescent="0.2">
      <c r="A4073" s="295">
        <v>0.36903200000000003</v>
      </c>
      <c r="B4073" s="295"/>
      <c r="C4073" s="295">
        <v>0.55267330000000003</v>
      </c>
      <c r="D4073" s="295"/>
    </row>
    <row r="4074" spans="1:4" x14ac:dyDescent="0.2">
      <c r="A4074" s="295">
        <v>0.36898049999999999</v>
      </c>
      <c r="B4074" s="295"/>
      <c r="C4074" s="295">
        <v>0.55267330000000003</v>
      </c>
      <c r="D4074" s="295"/>
    </row>
    <row r="4075" spans="1:4" x14ac:dyDescent="0.2">
      <c r="A4075" s="295">
        <v>0.36898039999999999</v>
      </c>
      <c r="B4075" s="295"/>
      <c r="C4075" s="295">
        <v>0.55261950000000004</v>
      </c>
      <c r="D4075" s="295"/>
    </row>
    <row r="4076" spans="1:4" x14ac:dyDescent="0.2">
      <c r="A4076" s="295">
        <v>0.36893959999999998</v>
      </c>
      <c r="B4076" s="295"/>
      <c r="C4076" s="295">
        <v>0.55253660000000004</v>
      </c>
      <c r="D4076" s="295"/>
    </row>
    <row r="4077" spans="1:4" x14ac:dyDescent="0.2">
      <c r="A4077" s="295">
        <v>0.36892599999999998</v>
      </c>
      <c r="B4077" s="295"/>
      <c r="C4077" s="295">
        <v>0.55250960000000005</v>
      </c>
      <c r="D4077" s="295"/>
    </row>
    <row r="4078" spans="1:4" x14ac:dyDescent="0.2">
      <c r="A4078" s="295">
        <v>0.3689133</v>
      </c>
      <c r="B4078" s="295"/>
      <c r="C4078" s="295">
        <v>0.5524732</v>
      </c>
      <c r="D4078" s="295"/>
    </row>
    <row r="4079" spans="1:4" x14ac:dyDescent="0.2">
      <c r="A4079" s="295">
        <v>0.3689132</v>
      </c>
      <c r="B4079" s="295"/>
      <c r="C4079" s="295">
        <v>0.55243279999999995</v>
      </c>
      <c r="D4079" s="295"/>
    </row>
    <row r="4080" spans="1:4" x14ac:dyDescent="0.2">
      <c r="A4080" s="295">
        <v>0.3688881</v>
      </c>
      <c r="B4080" s="295"/>
      <c r="C4080" s="295">
        <v>0.55242060000000004</v>
      </c>
      <c r="D4080" s="295"/>
    </row>
    <row r="4081" spans="1:4" x14ac:dyDescent="0.2">
      <c r="A4081" s="295">
        <v>0.36884709999999998</v>
      </c>
      <c r="B4081" s="295"/>
      <c r="C4081" s="295">
        <v>0.55236940000000001</v>
      </c>
      <c r="D4081" s="295"/>
    </row>
    <row r="4082" spans="1:4" x14ac:dyDescent="0.2">
      <c r="A4082" s="295">
        <v>0.36884709999999998</v>
      </c>
      <c r="B4082" s="295"/>
      <c r="C4082" s="295">
        <v>0.55233030000000005</v>
      </c>
      <c r="D4082" s="295"/>
    </row>
    <row r="4083" spans="1:4" x14ac:dyDescent="0.2">
      <c r="A4083" s="295">
        <v>0.36882029999999999</v>
      </c>
      <c r="B4083" s="295"/>
      <c r="C4083" s="295">
        <v>0.55229260000000002</v>
      </c>
      <c r="D4083" s="295"/>
    </row>
    <row r="4084" spans="1:4" x14ac:dyDescent="0.2">
      <c r="A4084" s="295">
        <v>0.36877880000000002</v>
      </c>
      <c r="B4084" s="295"/>
      <c r="C4084" s="295">
        <v>0.55225259999999998</v>
      </c>
      <c r="D4084" s="295"/>
    </row>
    <row r="4085" spans="1:4" x14ac:dyDescent="0.2">
      <c r="A4085" s="295">
        <v>0.3687667</v>
      </c>
      <c r="B4085" s="295"/>
      <c r="C4085" s="295">
        <v>0.55218679999999998</v>
      </c>
      <c r="D4085" s="295"/>
    </row>
    <row r="4086" spans="1:4" x14ac:dyDescent="0.2">
      <c r="A4086" s="295">
        <v>0.36871680000000001</v>
      </c>
      <c r="B4086" s="295"/>
      <c r="C4086" s="295">
        <v>0.55216080000000001</v>
      </c>
      <c r="D4086" s="295"/>
    </row>
    <row r="4087" spans="1:4" x14ac:dyDescent="0.2">
      <c r="A4087" s="295">
        <v>0.36871680000000001</v>
      </c>
      <c r="B4087" s="295"/>
      <c r="C4087" s="295">
        <v>0.55214620000000003</v>
      </c>
      <c r="D4087" s="295"/>
    </row>
    <row r="4088" spans="1:4" x14ac:dyDescent="0.2">
      <c r="A4088" s="295">
        <v>0.36869109999999999</v>
      </c>
      <c r="B4088" s="295"/>
      <c r="C4088" s="295">
        <v>0.55212190000000005</v>
      </c>
      <c r="D4088" s="295"/>
    </row>
    <row r="4089" spans="1:4" x14ac:dyDescent="0.2">
      <c r="A4089" s="295">
        <v>0.36866480000000001</v>
      </c>
      <c r="B4089" s="295"/>
      <c r="C4089" s="295">
        <v>0.55208279999999998</v>
      </c>
      <c r="D4089" s="295"/>
    </row>
    <row r="4090" spans="1:4" x14ac:dyDescent="0.2">
      <c r="A4090" s="295">
        <v>0.36863649999999998</v>
      </c>
      <c r="B4090" s="295"/>
      <c r="C4090" s="295">
        <v>0.55204070000000005</v>
      </c>
      <c r="D4090" s="295"/>
    </row>
    <row r="4091" spans="1:4" x14ac:dyDescent="0.2">
      <c r="A4091" s="295">
        <v>0.36863649999999998</v>
      </c>
      <c r="B4091" s="295"/>
      <c r="C4091" s="295">
        <v>0.5520273</v>
      </c>
      <c r="D4091" s="295"/>
    </row>
    <row r="4092" spans="1:4" x14ac:dyDescent="0.2">
      <c r="A4092" s="295">
        <v>0.3686101</v>
      </c>
      <c r="B4092" s="295"/>
      <c r="C4092" s="295">
        <v>0.55200039999999995</v>
      </c>
      <c r="D4092" s="295"/>
    </row>
    <row r="4093" spans="1:4" x14ac:dyDescent="0.2">
      <c r="A4093" s="295">
        <v>0.36859809999999998</v>
      </c>
      <c r="B4093" s="295"/>
      <c r="C4093" s="295">
        <v>0.55198670000000005</v>
      </c>
      <c r="D4093" s="295"/>
    </row>
    <row r="4094" spans="1:4" x14ac:dyDescent="0.2">
      <c r="A4094" s="295">
        <v>0.36857129999999999</v>
      </c>
      <c r="B4094" s="295"/>
      <c r="C4094" s="295">
        <v>0.55196219999999996</v>
      </c>
      <c r="D4094" s="295"/>
    </row>
    <row r="4095" spans="1:4" x14ac:dyDescent="0.2">
      <c r="A4095" s="295">
        <v>0.36854579999999998</v>
      </c>
      <c r="B4095" s="295"/>
      <c r="C4095" s="295">
        <v>0.55192180000000002</v>
      </c>
      <c r="D4095" s="295"/>
    </row>
    <row r="4096" spans="1:4" x14ac:dyDescent="0.2">
      <c r="A4096" s="295">
        <v>0.36851699999999998</v>
      </c>
      <c r="B4096" s="295"/>
      <c r="C4096" s="295">
        <v>0.55189730000000004</v>
      </c>
      <c r="D4096" s="295"/>
    </row>
    <row r="4097" spans="1:4" x14ac:dyDescent="0.2">
      <c r="A4097" s="295">
        <v>0.36851699999999998</v>
      </c>
      <c r="B4097" s="295"/>
      <c r="C4097" s="295">
        <v>0.55185689999999998</v>
      </c>
      <c r="D4097" s="295"/>
    </row>
    <row r="4098" spans="1:4" x14ac:dyDescent="0.2">
      <c r="A4098" s="295">
        <v>0.36850500000000003</v>
      </c>
      <c r="B4098" s="295"/>
      <c r="C4098" s="295">
        <v>0.55180549999999995</v>
      </c>
      <c r="D4098" s="295"/>
    </row>
    <row r="4099" spans="1:4" x14ac:dyDescent="0.2">
      <c r="A4099" s="295">
        <v>0.36847920000000001</v>
      </c>
      <c r="B4099" s="295"/>
      <c r="C4099" s="295">
        <v>0.55178099999999997</v>
      </c>
      <c r="D4099" s="295"/>
    </row>
    <row r="4100" spans="1:4" x14ac:dyDescent="0.2">
      <c r="A4100" s="295">
        <v>0.36845129999999998</v>
      </c>
      <c r="B4100" s="295"/>
      <c r="C4100" s="295">
        <v>0.55176760000000002</v>
      </c>
      <c r="D4100" s="295"/>
    </row>
    <row r="4101" spans="1:4" x14ac:dyDescent="0.2">
      <c r="A4101" s="295">
        <v>0.36843809999999999</v>
      </c>
      <c r="B4101" s="295"/>
      <c r="C4101" s="295">
        <v>0.55171760000000003</v>
      </c>
      <c r="D4101" s="295"/>
    </row>
    <row r="4102" spans="1:4" x14ac:dyDescent="0.2">
      <c r="A4102" s="295">
        <v>0.36842540000000001</v>
      </c>
      <c r="B4102" s="295"/>
      <c r="C4102" s="295">
        <v>0.5516896</v>
      </c>
      <c r="D4102" s="295"/>
    </row>
    <row r="4103" spans="1:4" x14ac:dyDescent="0.2">
      <c r="A4103" s="295">
        <v>0.36838510000000002</v>
      </c>
      <c r="B4103" s="295"/>
      <c r="C4103" s="295">
        <v>0.55164100000000005</v>
      </c>
      <c r="D4103" s="295"/>
    </row>
    <row r="4104" spans="1:4" x14ac:dyDescent="0.2">
      <c r="A4104" s="295">
        <v>0.36837140000000002</v>
      </c>
      <c r="B4104" s="295"/>
      <c r="C4104" s="295">
        <v>0.55162630000000001</v>
      </c>
      <c r="D4104" s="295"/>
    </row>
    <row r="4105" spans="1:4" x14ac:dyDescent="0.2">
      <c r="A4105" s="295">
        <v>0.36837140000000002</v>
      </c>
      <c r="B4105" s="295"/>
      <c r="C4105" s="295">
        <v>0.5516006</v>
      </c>
      <c r="D4105" s="295"/>
    </row>
    <row r="4106" spans="1:4" x14ac:dyDescent="0.2">
      <c r="A4106" s="295">
        <v>0.36834509999999998</v>
      </c>
      <c r="B4106" s="295"/>
      <c r="C4106" s="295">
        <v>0.55157389999999995</v>
      </c>
      <c r="D4106" s="295"/>
    </row>
    <row r="4107" spans="1:4" x14ac:dyDescent="0.2">
      <c r="A4107" s="295">
        <v>0.36831720000000001</v>
      </c>
      <c r="B4107" s="295"/>
      <c r="C4107" s="295">
        <v>0.55154700000000001</v>
      </c>
      <c r="D4107" s="295"/>
    </row>
    <row r="4108" spans="1:4" x14ac:dyDescent="0.2">
      <c r="A4108" s="295">
        <v>0.36831720000000001</v>
      </c>
      <c r="B4108" s="295"/>
      <c r="C4108" s="295">
        <v>0.55150310000000002</v>
      </c>
      <c r="D4108" s="295"/>
    </row>
    <row r="4109" spans="1:4" x14ac:dyDescent="0.2">
      <c r="A4109" s="295">
        <v>0.36827840000000001</v>
      </c>
      <c r="B4109" s="295"/>
      <c r="C4109" s="295">
        <v>0.55144910000000003</v>
      </c>
      <c r="D4109" s="295"/>
    </row>
    <row r="4110" spans="1:4" x14ac:dyDescent="0.2">
      <c r="A4110" s="295">
        <v>0.36825049999999998</v>
      </c>
      <c r="B4110" s="295"/>
      <c r="C4110" s="295">
        <v>0.55139700000000003</v>
      </c>
      <c r="D4110" s="295"/>
    </row>
    <row r="4111" spans="1:4" x14ac:dyDescent="0.2">
      <c r="A4111" s="295">
        <v>0.36821209999999999</v>
      </c>
      <c r="B4111" s="295"/>
      <c r="C4111" s="295">
        <v>0.55135679999999998</v>
      </c>
      <c r="D4111" s="295"/>
    </row>
    <row r="4112" spans="1:4" x14ac:dyDescent="0.2">
      <c r="A4112" s="295">
        <v>0.36817260000000002</v>
      </c>
      <c r="B4112" s="295"/>
      <c r="C4112" s="295">
        <v>0.55135679999999998</v>
      </c>
      <c r="D4112" s="295"/>
    </row>
    <row r="4113" spans="1:4" x14ac:dyDescent="0.2">
      <c r="A4113" s="295">
        <v>0.36815750000000003</v>
      </c>
      <c r="B4113" s="295"/>
      <c r="C4113" s="295">
        <v>0.55130409999999996</v>
      </c>
      <c r="D4113" s="295"/>
    </row>
    <row r="4114" spans="1:4" x14ac:dyDescent="0.2">
      <c r="A4114" s="295">
        <v>0.36813109999999999</v>
      </c>
      <c r="B4114" s="295"/>
      <c r="C4114" s="295">
        <v>0.55129209999999995</v>
      </c>
      <c r="D4114" s="295"/>
    </row>
    <row r="4115" spans="1:4" x14ac:dyDescent="0.2">
      <c r="A4115" s="295">
        <v>0.3680908</v>
      </c>
      <c r="B4115" s="295"/>
      <c r="C4115" s="295">
        <v>0.5512667</v>
      </c>
      <c r="D4115" s="295"/>
    </row>
    <row r="4116" spans="1:4" x14ac:dyDescent="0.2">
      <c r="A4116" s="295">
        <v>0.3680756</v>
      </c>
      <c r="B4116" s="295"/>
      <c r="C4116" s="295">
        <v>0.55122649999999995</v>
      </c>
      <c r="D4116" s="295"/>
    </row>
    <row r="4117" spans="1:4" x14ac:dyDescent="0.2">
      <c r="A4117" s="295">
        <v>0.3680756</v>
      </c>
      <c r="B4117" s="295"/>
      <c r="C4117" s="295">
        <v>0.55116010000000004</v>
      </c>
      <c r="D4117" s="295"/>
    </row>
    <row r="4118" spans="1:4" x14ac:dyDescent="0.2">
      <c r="A4118" s="295">
        <v>0.36805090000000001</v>
      </c>
      <c r="B4118" s="295"/>
      <c r="C4118" s="295">
        <v>0.55114629999999998</v>
      </c>
      <c r="D4118" s="295"/>
    </row>
    <row r="4119" spans="1:4" x14ac:dyDescent="0.2">
      <c r="A4119" s="295">
        <v>0.36805090000000001</v>
      </c>
      <c r="B4119" s="295"/>
      <c r="C4119" s="295">
        <v>0.55110630000000005</v>
      </c>
      <c r="D4119" s="295"/>
    </row>
    <row r="4120" spans="1:4" x14ac:dyDescent="0.2">
      <c r="A4120" s="295">
        <v>0.36800890000000003</v>
      </c>
      <c r="B4120" s="295"/>
      <c r="C4120" s="295">
        <v>0.55106699999999997</v>
      </c>
      <c r="D4120" s="295"/>
    </row>
    <row r="4121" spans="1:4" x14ac:dyDescent="0.2">
      <c r="A4121" s="295">
        <v>0.36799530000000003</v>
      </c>
      <c r="B4121" s="295"/>
      <c r="C4121" s="295">
        <v>0.55101279999999997</v>
      </c>
      <c r="D4121" s="295"/>
    </row>
    <row r="4122" spans="1:4" x14ac:dyDescent="0.2">
      <c r="A4122" s="295">
        <v>0.36796889999999999</v>
      </c>
      <c r="B4122" s="295"/>
      <c r="C4122" s="295">
        <v>0.55096040000000002</v>
      </c>
      <c r="D4122" s="295"/>
    </row>
    <row r="4123" spans="1:4" x14ac:dyDescent="0.2">
      <c r="A4123" s="295">
        <v>0.36796889999999999</v>
      </c>
      <c r="B4123" s="295"/>
      <c r="C4123" s="295">
        <v>0.55092140000000001</v>
      </c>
      <c r="D4123" s="295"/>
    </row>
    <row r="4124" spans="1:4" x14ac:dyDescent="0.2">
      <c r="A4124" s="295">
        <v>0.3679442</v>
      </c>
      <c r="B4124" s="295"/>
      <c r="C4124" s="295">
        <v>0.55089710000000003</v>
      </c>
      <c r="D4124" s="295"/>
    </row>
    <row r="4125" spans="1:4" x14ac:dyDescent="0.2">
      <c r="A4125" s="295">
        <v>0.36793100000000001</v>
      </c>
      <c r="B4125" s="295"/>
      <c r="C4125" s="295">
        <v>0.55085799999999996</v>
      </c>
      <c r="D4125" s="295"/>
    </row>
    <row r="4126" spans="1:4" x14ac:dyDescent="0.2">
      <c r="A4126" s="295">
        <v>0.36790529999999999</v>
      </c>
      <c r="B4126" s="295"/>
      <c r="C4126" s="295">
        <v>0.55083110000000002</v>
      </c>
      <c r="D4126" s="295"/>
    </row>
    <row r="4127" spans="1:4" x14ac:dyDescent="0.2">
      <c r="A4127" s="295">
        <v>0.36787819999999999</v>
      </c>
      <c r="B4127" s="295"/>
      <c r="C4127" s="295">
        <v>0.55077909999999997</v>
      </c>
      <c r="D4127" s="295"/>
    </row>
    <row r="4128" spans="1:4" x14ac:dyDescent="0.2">
      <c r="A4128" s="295">
        <v>0.36785099999999998</v>
      </c>
      <c r="B4128" s="295"/>
      <c r="C4128" s="295">
        <v>0.55071309999999996</v>
      </c>
      <c r="D4128" s="295"/>
    </row>
    <row r="4129" spans="1:4" x14ac:dyDescent="0.2">
      <c r="A4129" s="295">
        <v>0.36782510000000002</v>
      </c>
      <c r="B4129" s="295"/>
      <c r="C4129" s="295">
        <v>0.55071309999999996</v>
      </c>
      <c r="D4129" s="295"/>
    </row>
    <row r="4130" spans="1:4" x14ac:dyDescent="0.2">
      <c r="A4130" s="295">
        <v>0.36782510000000002</v>
      </c>
      <c r="B4130" s="295"/>
      <c r="C4130" s="295">
        <v>0.5506875</v>
      </c>
      <c r="D4130" s="295"/>
    </row>
    <row r="4131" spans="1:4" x14ac:dyDescent="0.2">
      <c r="A4131" s="295">
        <v>0.36781199999999997</v>
      </c>
      <c r="B4131" s="295"/>
      <c r="C4131" s="295">
        <v>0.55064840000000004</v>
      </c>
      <c r="D4131" s="295"/>
    </row>
    <row r="4132" spans="1:4" x14ac:dyDescent="0.2">
      <c r="A4132" s="295">
        <v>0.36775839999999999</v>
      </c>
      <c r="B4132" s="295"/>
      <c r="C4132" s="295">
        <v>0.55062169999999999</v>
      </c>
      <c r="D4132" s="295"/>
    </row>
    <row r="4133" spans="1:4" x14ac:dyDescent="0.2">
      <c r="A4133" s="295">
        <v>0.36774570000000001</v>
      </c>
      <c r="B4133" s="295"/>
      <c r="C4133" s="295">
        <v>0.55059740000000001</v>
      </c>
      <c r="D4133" s="295"/>
    </row>
    <row r="4134" spans="1:4" x14ac:dyDescent="0.2">
      <c r="A4134" s="295">
        <v>0.36774570000000001</v>
      </c>
      <c r="B4134" s="295"/>
      <c r="C4134" s="295">
        <v>0.55054360000000002</v>
      </c>
      <c r="D4134" s="295"/>
    </row>
    <row r="4135" spans="1:4" x14ac:dyDescent="0.2">
      <c r="A4135" s="295">
        <v>0.36774570000000001</v>
      </c>
      <c r="B4135" s="295"/>
      <c r="C4135" s="295">
        <v>0.55053030000000003</v>
      </c>
      <c r="D4135" s="295"/>
    </row>
    <row r="4136" spans="1:4" x14ac:dyDescent="0.2">
      <c r="A4136" s="295">
        <v>0.36770730000000001</v>
      </c>
      <c r="B4136" s="295"/>
      <c r="C4136" s="295">
        <v>0.55047500000000005</v>
      </c>
      <c r="D4136" s="295"/>
    </row>
    <row r="4137" spans="1:4" x14ac:dyDescent="0.2">
      <c r="A4137" s="295">
        <v>0.36769420000000003</v>
      </c>
      <c r="B4137" s="295"/>
      <c r="C4137" s="295">
        <v>0.55044800000000005</v>
      </c>
      <c r="D4137" s="295"/>
    </row>
    <row r="4138" spans="1:4" x14ac:dyDescent="0.2">
      <c r="A4138" s="295">
        <v>0.36765429999999999</v>
      </c>
      <c r="B4138" s="295"/>
      <c r="C4138" s="295">
        <v>0.55043330000000001</v>
      </c>
      <c r="D4138" s="295"/>
    </row>
    <row r="4139" spans="1:4" x14ac:dyDescent="0.2">
      <c r="A4139" s="295">
        <v>0.36765429999999999</v>
      </c>
      <c r="B4139" s="295"/>
      <c r="C4139" s="295">
        <v>0.5504213</v>
      </c>
      <c r="D4139" s="295"/>
    </row>
    <row r="4140" spans="1:4" x14ac:dyDescent="0.2">
      <c r="A4140" s="295">
        <v>0.36764059999999998</v>
      </c>
      <c r="B4140" s="295"/>
      <c r="C4140" s="295">
        <v>0.55039329999999997</v>
      </c>
      <c r="D4140" s="295"/>
    </row>
    <row r="4141" spans="1:4" x14ac:dyDescent="0.2">
      <c r="A4141" s="295">
        <v>0.36764059999999998</v>
      </c>
      <c r="B4141" s="295"/>
      <c r="C4141" s="295">
        <v>0.5503673</v>
      </c>
      <c r="D4141" s="295"/>
    </row>
    <row r="4142" spans="1:4" x14ac:dyDescent="0.2">
      <c r="A4142" s="295">
        <v>0.36760179999999998</v>
      </c>
      <c r="B4142" s="295"/>
      <c r="C4142" s="295">
        <v>0.55034150000000004</v>
      </c>
      <c r="D4142" s="295"/>
    </row>
    <row r="4143" spans="1:4" x14ac:dyDescent="0.2">
      <c r="A4143" s="295">
        <v>0.36757390000000001</v>
      </c>
      <c r="B4143" s="295"/>
      <c r="C4143" s="295">
        <v>0.55030179999999995</v>
      </c>
      <c r="D4143" s="295"/>
    </row>
    <row r="4144" spans="1:4" x14ac:dyDescent="0.2">
      <c r="A4144" s="295">
        <v>0.36757390000000001</v>
      </c>
      <c r="B4144" s="295"/>
      <c r="C4144" s="295">
        <v>0.55026050000000004</v>
      </c>
      <c r="D4144" s="295"/>
    </row>
    <row r="4145" spans="1:4" x14ac:dyDescent="0.2">
      <c r="A4145" s="295">
        <v>0.36754510000000001</v>
      </c>
      <c r="B4145" s="295"/>
      <c r="C4145" s="295">
        <v>0.55024680000000004</v>
      </c>
      <c r="D4145" s="295"/>
    </row>
    <row r="4146" spans="1:4" x14ac:dyDescent="0.2">
      <c r="A4146" s="295">
        <v>0.36753239999999998</v>
      </c>
      <c r="B4146" s="295"/>
      <c r="C4146" s="295">
        <v>0.55018109999999998</v>
      </c>
      <c r="D4146" s="295"/>
    </row>
    <row r="4147" spans="1:4" x14ac:dyDescent="0.2">
      <c r="A4147" s="295">
        <v>0.36749359999999998</v>
      </c>
      <c r="B4147" s="295"/>
      <c r="C4147" s="295">
        <v>0.55015709999999995</v>
      </c>
      <c r="D4147" s="295"/>
    </row>
    <row r="4148" spans="1:4" x14ac:dyDescent="0.2">
      <c r="A4148" s="295">
        <v>0.36747839999999998</v>
      </c>
      <c r="B4148" s="295"/>
      <c r="C4148" s="295">
        <v>0.55011639999999995</v>
      </c>
      <c r="D4148" s="295"/>
    </row>
    <row r="4149" spans="1:4" x14ac:dyDescent="0.2">
      <c r="A4149" s="295">
        <v>0.36745260000000002</v>
      </c>
      <c r="B4149" s="295"/>
      <c r="C4149" s="295">
        <v>0.550091</v>
      </c>
      <c r="D4149" s="295"/>
    </row>
    <row r="4150" spans="1:4" x14ac:dyDescent="0.2">
      <c r="A4150" s="295">
        <v>0.36743740000000003</v>
      </c>
      <c r="B4150" s="295"/>
      <c r="C4150" s="295">
        <v>0.55003950000000001</v>
      </c>
      <c r="D4150" s="295"/>
    </row>
    <row r="4151" spans="1:4" x14ac:dyDescent="0.2">
      <c r="A4151" s="295">
        <v>0.36742380000000002</v>
      </c>
      <c r="B4151" s="295"/>
      <c r="C4151" s="295">
        <v>0.54996999999999996</v>
      </c>
      <c r="D4151" s="295"/>
    </row>
    <row r="4152" spans="1:4" x14ac:dyDescent="0.2">
      <c r="A4152" s="295">
        <v>0.36742380000000002</v>
      </c>
      <c r="B4152" s="295"/>
      <c r="C4152" s="295">
        <v>0.54995530000000004</v>
      </c>
      <c r="D4152" s="295"/>
    </row>
    <row r="4153" spans="1:4" x14ac:dyDescent="0.2">
      <c r="A4153" s="295">
        <v>0.36741099999999999</v>
      </c>
      <c r="B4153" s="295"/>
      <c r="C4153" s="295">
        <v>0.54994069999999995</v>
      </c>
      <c r="D4153" s="295"/>
    </row>
    <row r="4154" spans="1:4" x14ac:dyDescent="0.2">
      <c r="A4154" s="295">
        <v>0.3673959</v>
      </c>
      <c r="B4154" s="295"/>
      <c r="C4154" s="295">
        <v>0.54991380000000001</v>
      </c>
      <c r="D4154" s="295"/>
    </row>
    <row r="4155" spans="1:4" x14ac:dyDescent="0.2">
      <c r="A4155" s="295">
        <v>0.36737069999999999</v>
      </c>
      <c r="B4155" s="295"/>
      <c r="C4155" s="295">
        <v>0.54987609999999998</v>
      </c>
      <c r="D4155" s="295"/>
    </row>
    <row r="4156" spans="1:4" x14ac:dyDescent="0.2">
      <c r="A4156" s="295">
        <v>0.36735760000000001</v>
      </c>
      <c r="B4156" s="295"/>
      <c r="C4156" s="295">
        <v>0.54985039999999996</v>
      </c>
      <c r="D4156" s="295"/>
    </row>
    <row r="4157" spans="1:4" x14ac:dyDescent="0.2">
      <c r="A4157" s="295">
        <v>0.36733120000000002</v>
      </c>
      <c r="B4157" s="295"/>
      <c r="C4157" s="295">
        <v>0.5498381</v>
      </c>
      <c r="D4157" s="295"/>
    </row>
    <row r="4158" spans="1:4" x14ac:dyDescent="0.2">
      <c r="A4158" s="295">
        <v>0.36730550000000001</v>
      </c>
      <c r="B4158" s="295"/>
      <c r="C4158" s="295">
        <v>0.54981250000000004</v>
      </c>
      <c r="D4158" s="295"/>
    </row>
    <row r="4159" spans="1:4" x14ac:dyDescent="0.2">
      <c r="A4159" s="295">
        <v>0.36729040000000002</v>
      </c>
      <c r="B4159" s="295"/>
      <c r="C4159" s="295">
        <v>0.54978669999999996</v>
      </c>
      <c r="D4159" s="295"/>
    </row>
    <row r="4160" spans="1:4" x14ac:dyDescent="0.2">
      <c r="A4160" s="295">
        <v>0.36726520000000001</v>
      </c>
      <c r="B4160" s="295"/>
      <c r="C4160" s="295">
        <v>0.54974610000000002</v>
      </c>
      <c r="D4160" s="295"/>
    </row>
    <row r="4161" spans="1:4" x14ac:dyDescent="0.2">
      <c r="A4161" s="295">
        <v>0.36725249999999998</v>
      </c>
      <c r="B4161" s="295"/>
      <c r="C4161" s="295">
        <v>0.54974610000000002</v>
      </c>
      <c r="D4161" s="295"/>
    </row>
    <row r="4162" spans="1:4" x14ac:dyDescent="0.2">
      <c r="A4162" s="295">
        <v>0.36723980000000001</v>
      </c>
      <c r="B4162" s="295"/>
      <c r="C4162" s="295">
        <v>0.54969480000000004</v>
      </c>
      <c r="D4162" s="295"/>
    </row>
    <row r="4163" spans="1:4" x14ac:dyDescent="0.2">
      <c r="A4163" s="295">
        <v>0.36719889999999999</v>
      </c>
      <c r="B4163" s="295"/>
      <c r="C4163" s="295">
        <v>0.54969469999999998</v>
      </c>
      <c r="D4163" s="295"/>
    </row>
    <row r="4164" spans="1:4" x14ac:dyDescent="0.2">
      <c r="A4164" s="295">
        <v>0.36719889999999999</v>
      </c>
      <c r="B4164" s="295"/>
      <c r="C4164" s="295">
        <v>0.54963019999999996</v>
      </c>
      <c r="D4164" s="295"/>
    </row>
    <row r="4165" spans="1:4" x14ac:dyDescent="0.2">
      <c r="A4165" s="295">
        <v>0.36717060000000001</v>
      </c>
      <c r="B4165" s="295"/>
      <c r="C4165" s="295">
        <v>0.54960180000000003</v>
      </c>
      <c r="D4165" s="295"/>
    </row>
    <row r="4166" spans="1:4" x14ac:dyDescent="0.2">
      <c r="A4166" s="295">
        <v>0.36717060000000001</v>
      </c>
      <c r="B4166" s="295"/>
      <c r="C4166" s="295">
        <v>0.54957750000000005</v>
      </c>
      <c r="D4166" s="295"/>
    </row>
    <row r="4167" spans="1:4" x14ac:dyDescent="0.2">
      <c r="A4167" s="295">
        <v>0.367116</v>
      </c>
      <c r="B4167" s="295"/>
      <c r="C4167" s="295">
        <v>0.54956530000000003</v>
      </c>
      <c r="D4167" s="295"/>
    </row>
    <row r="4168" spans="1:4" x14ac:dyDescent="0.2">
      <c r="A4168" s="295">
        <v>0.367116</v>
      </c>
      <c r="B4168" s="295"/>
      <c r="C4168" s="295">
        <v>0.54953779999999997</v>
      </c>
      <c r="D4168" s="295"/>
    </row>
    <row r="4169" spans="1:4" x14ac:dyDescent="0.2">
      <c r="A4169" s="295">
        <v>0.36707250000000002</v>
      </c>
      <c r="B4169" s="295"/>
      <c r="C4169" s="295">
        <v>0.54947159999999995</v>
      </c>
      <c r="D4169" s="295"/>
    </row>
    <row r="4170" spans="1:4" x14ac:dyDescent="0.2">
      <c r="A4170" s="295">
        <v>0.36704779999999998</v>
      </c>
      <c r="B4170" s="295"/>
      <c r="C4170" s="295">
        <v>0.54942029999999997</v>
      </c>
      <c r="D4170" s="295"/>
    </row>
    <row r="4171" spans="1:4" x14ac:dyDescent="0.2">
      <c r="A4171" s="295">
        <v>0.36703409999999997</v>
      </c>
      <c r="B4171" s="295"/>
      <c r="C4171" s="295">
        <v>0.54938260000000005</v>
      </c>
      <c r="D4171" s="295"/>
    </row>
    <row r="4172" spans="1:4" x14ac:dyDescent="0.2">
      <c r="A4172" s="295">
        <v>0.36701899999999998</v>
      </c>
      <c r="B4172" s="295"/>
      <c r="C4172" s="295">
        <v>0.5493557</v>
      </c>
      <c r="D4172" s="295"/>
    </row>
    <row r="4173" spans="1:4" x14ac:dyDescent="0.2">
      <c r="A4173" s="295">
        <v>0.36700630000000001</v>
      </c>
      <c r="B4173" s="295"/>
      <c r="C4173" s="295">
        <v>0.549342</v>
      </c>
      <c r="D4173" s="295"/>
    </row>
    <row r="4174" spans="1:4" x14ac:dyDescent="0.2">
      <c r="A4174" s="295">
        <v>0.36694009999999999</v>
      </c>
      <c r="B4174" s="295"/>
      <c r="C4174" s="295">
        <v>0.5492882</v>
      </c>
      <c r="D4174" s="295"/>
    </row>
    <row r="4175" spans="1:4" x14ac:dyDescent="0.2">
      <c r="A4175" s="295">
        <v>0.36691230000000002</v>
      </c>
      <c r="B4175" s="295"/>
      <c r="C4175" s="295">
        <v>0.54923690000000003</v>
      </c>
      <c r="D4175" s="295"/>
    </row>
    <row r="4176" spans="1:4" x14ac:dyDescent="0.2">
      <c r="A4176" s="295">
        <v>0.36689860000000002</v>
      </c>
      <c r="B4176" s="295"/>
      <c r="C4176" s="295">
        <v>0.54922349999999998</v>
      </c>
      <c r="D4176" s="295"/>
    </row>
    <row r="4177" spans="1:4" x14ac:dyDescent="0.2">
      <c r="A4177" s="295">
        <v>0.36688660000000001</v>
      </c>
      <c r="B4177" s="295"/>
      <c r="C4177" s="295">
        <v>0.54920979999999997</v>
      </c>
      <c r="D4177" s="295"/>
    </row>
    <row r="4178" spans="1:4" x14ac:dyDescent="0.2">
      <c r="A4178" s="295">
        <v>0.36684749999999999</v>
      </c>
      <c r="B4178" s="295"/>
      <c r="C4178" s="295">
        <v>0.54915449999999999</v>
      </c>
      <c r="D4178" s="295"/>
    </row>
    <row r="4179" spans="1:4" x14ac:dyDescent="0.2">
      <c r="A4179" s="295">
        <v>0.36684749999999999</v>
      </c>
      <c r="B4179" s="295"/>
      <c r="C4179" s="295">
        <v>0.54911650000000001</v>
      </c>
      <c r="D4179" s="295"/>
    </row>
    <row r="4180" spans="1:4" x14ac:dyDescent="0.2">
      <c r="A4180" s="295">
        <v>0.3668324</v>
      </c>
      <c r="B4180" s="295"/>
      <c r="C4180" s="295">
        <v>0.54906279999999996</v>
      </c>
      <c r="D4180" s="295"/>
    </row>
    <row r="4181" spans="1:4" x14ac:dyDescent="0.2">
      <c r="A4181" s="295">
        <v>0.36680560000000001</v>
      </c>
      <c r="B4181" s="295"/>
      <c r="C4181" s="295">
        <v>0.54902300000000004</v>
      </c>
      <c r="D4181" s="295"/>
    </row>
    <row r="4182" spans="1:4" x14ac:dyDescent="0.2">
      <c r="A4182" s="295">
        <v>0.36680560000000001</v>
      </c>
      <c r="B4182" s="295"/>
      <c r="C4182" s="295">
        <v>0.54902300000000004</v>
      </c>
      <c r="D4182" s="295"/>
    </row>
    <row r="4183" spans="1:4" x14ac:dyDescent="0.2">
      <c r="A4183" s="295">
        <v>0.36678080000000002</v>
      </c>
      <c r="B4183" s="295"/>
      <c r="C4183" s="295">
        <v>0.54899500000000001</v>
      </c>
      <c r="D4183" s="295"/>
    </row>
    <row r="4184" spans="1:4" x14ac:dyDescent="0.2">
      <c r="A4184" s="295">
        <v>0.36675249999999998</v>
      </c>
      <c r="B4184" s="295"/>
      <c r="C4184" s="295">
        <v>0.54892909999999995</v>
      </c>
      <c r="D4184" s="295"/>
    </row>
    <row r="4185" spans="1:4" x14ac:dyDescent="0.2">
      <c r="A4185" s="295">
        <v>0.36673739999999999</v>
      </c>
      <c r="B4185" s="295"/>
      <c r="C4185" s="295">
        <v>0.54891529999999999</v>
      </c>
      <c r="D4185" s="295"/>
    </row>
    <row r="4186" spans="1:4" x14ac:dyDescent="0.2">
      <c r="A4186" s="295">
        <v>0.36671100000000001</v>
      </c>
      <c r="B4186" s="295"/>
      <c r="C4186" s="295">
        <v>0.54890329999999998</v>
      </c>
      <c r="D4186" s="295"/>
    </row>
    <row r="4187" spans="1:4" x14ac:dyDescent="0.2">
      <c r="A4187" s="295">
        <v>0.36671100000000001</v>
      </c>
      <c r="B4187" s="295"/>
      <c r="C4187" s="295">
        <v>0.54886290000000004</v>
      </c>
      <c r="D4187" s="295"/>
    </row>
    <row r="4188" spans="1:4" x14ac:dyDescent="0.2">
      <c r="A4188" s="295">
        <v>0.36667060000000001</v>
      </c>
      <c r="B4188" s="295"/>
      <c r="C4188" s="295">
        <v>0.548813</v>
      </c>
      <c r="D4188" s="295"/>
    </row>
    <row r="4189" spans="1:4" x14ac:dyDescent="0.2">
      <c r="A4189" s="295">
        <v>0.36663069999999998</v>
      </c>
      <c r="B4189" s="295"/>
      <c r="C4189" s="295">
        <v>0.54876329999999995</v>
      </c>
      <c r="D4189" s="295"/>
    </row>
    <row r="4190" spans="1:4" x14ac:dyDescent="0.2">
      <c r="A4190" s="295">
        <v>0.36663069999999998</v>
      </c>
      <c r="B4190" s="295"/>
      <c r="C4190" s="295">
        <v>0.54869730000000005</v>
      </c>
      <c r="D4190" s="295"/>
    </row>
    <row r="4191" spans="1:4" x14ac:dyDescent="0.2">
      <c r="A4191" s="295">
        <v>0.36660280000000001</v>
      </c>
      <c r="B4191" s="295"/>
      <c r="C4191" s="295">
        <v>0.54866930000000003</v>
      </c>
      <c r="D4191" s="295"/>
    </row>
    <row r="4192" spans="1:4" x14ac:dyDescent="0.2">
      <c r="A4192" s="295">
        <v>0.36657689999999998</v>
      </c>
      <c r="B4192" s="295"/>
      <c r="C4192" s="295">
        <v>0.54862160000000004</v>
      </c>
      <c r="D4192" s="295"/>
    </row>
    <row r="4193" spans="1:4" x14ac:dyDescent="0.2">
      <c r="A4193" s="295">
        <v>0.36656329999999998</v>
      </c>
      <c r="B4193" s="295"/>
      <c r="C4193" s="295">
        <v>0.54860200000000003</v>
      </c>
      <c r="D4193" s="295"/>
    </row>
    <row r="4194" spans="1:4" x14ac:dyDescent="0.2">
      <c r="A4194" s="295">
        <v>0.36653609999999998</v>
      </c>
      <c r="B4194" s="295"/>
      <c r="C4194" s="295">
        <v>0.54856130000000003</v>
      </c>
      <c r="D4194" s="295"/>
    </row>
    <row r="4195" spans="1:4" x14ac:dyDescent="0.2">
      <c r="A4195" s="295">
        <v>0.36650969999999999</v>
      </c>
      <c r="B4195" s="295"/>
      <c r="C4195" s="295">
        <v>0.54854930000000002</v>
      </c>
      <c r="D4195" s="295"/>
    </row>
    <row r="4196" spans="1:4" x14ac:dyDescent="0.2">
      <c r="A4196" s="295">
        <v>0.36649660000000001</v>
      </c>
      <c r="B4196" s="295"/>
      <c r="C4196" s="295">
        <v>0.54850670000000001</v>
      </c>
      <c r="D4196" s="295"/>
    </row>
    <row r="4197" spans="1:4" x14ac:dyDescent="0.2">
      <c r="A4197" s="295">
        <v>0.36645670000000002</v>
      </c>
      <c r="B4197" s="295"/>
      <c r="C4197" s="295">
        <v>0.54849300000000001</v>
      </c>
      <c r="D4197" s="295"/>
    </row>
    <row r="4198" spans="1:4" x14ac:dyDescent="0.2">
      <c r="A4198" s="295">
        <v>0.36644399999999999</v>
      </c>
      <c r="B4198" s="295"/>
      <c r="C4198" s="295">
        <v>0.54843120000000001</v>
      </c>
      <c r="D4198" s="295"/>
    </row>
    <row r="4199" spans="1:4" x14ac:dyDescent="0.2">
      <c r="A4199" s="295">
        <v>0.36643029999999999</v>
      </c>
      <c r="B4199" s="295"/>
      <c r="C4199" s="295">
        <v>0.54841899999999999</v>
      </c>
      <c r="D4199" s="295"/>
    </row>
    <row r="4200" spans="1:4" x14ac:dyDescent="0.2">
      <c r="A4200" s="295">
        <v>0.36643029999999999</v>
      </c>
      <c r="B4200" s="295"/>
      <c r="C4200" s="295">
        <v>0.54839320000000003</v>
      </c>
      <c r="D4200" s="295"/>
    </row>
    <row r="4201" spans="1:4" x14ac:dyDescent="0.2">
      <c r="A4201" s="295">
        <v>0.36640509999999998</v>
      </c>
      <c r="B4201" s="295"/>
      <c r="C4201" s="295">
        <v>0.54835429999999996</v>
      </c>
      <c r="D4201" s="295"/>
    </row>
    <row r="4202" spans="1:4" x14ac:dyDescent="0.2">
      <c r="A4202" s="295">
        <v>0.3663536</v>
      </c>
      <c r="B4202" s="295"/>
      <c r="C4202" s="295">
        <v>0.54832890000000001</v>
      </c>
      <c r="D4202" s="295"/>
    </row>
    <row r="4203" spans="1:4" x14ac:dyDescent="0.2">
      <c r="A4203" s="295">
        <v>0.3663536</v>
      </c>
      <c r="B4203" s="295"/>
      <c r="C4203" s="295">
        <v>0.54830049999999997</v>
      </c>
      <c r="D4203" s="295"/>
    </row>
    <row r="4204" spans="1:4" x14ac:dyDescent="0.2">
      <c r="A4204" s="295">
        <v>0.36628850000000002</v>
      </c>
      <c r="B4204" s="295"/>
      <c r="C4204" s="295">
        <v>0.54827210000000004</v>
      </c>
      <c r="D4204" s="295"/>
    </row>
    <row r="4205" spans="1:4" x14ac:dyDescent="0.2">
      <c r="A4205" s="295">
        <v>0.36628850000000002</v>
      </c>
      <c r="B4205" s="295"/>
      <c r="C4205" s="295">
        <v>0.54823</v>
      </c>
      <c r="D4205" s="295"/>
    </row>
    <row r="4206" spans="1:4" x14ac:dyDescent="0.2">
      <c r="A4206" s="295">
        <v>0.36627579999999998</v>
      </c>
      <c r="B4206" s="295"/>
      <c r="C4206" s="295">
        <v>0.54812550000000004</v>
      </c>
      <c r="D4206" s="295"/>
    </row>
    <row r="4207" spans="1:4" x14ac:dyDescent="0.2">
      <c r="A4207" s="295">
        <v>0.36624990000000002</v>
      </c>
      <c r="B4207" s="295"/>
      <c r="C4207" s="295">
        <v>0.54811080000000001</v>
      </c>
      <c r="D4207" s="295"/>
    </row>
    <row r="4208" spans="1:4" x14ac:dyDescent="0.2">
      <c r="A4208" s="295">
        <v>0.36620599999999998</v>
      </c>
      <c r="B4208" s="295"/>
      <c r="C4208" s="295">
        <v>0.54809750000000002</v>
      </c>
      <c r="D4208" s="295"/>
    </row>
    <row r="4209" spans="1:4" x14ac:dyDescent="0.2">
      <c r="A4209" s="295">
        <v>0.36616609999999999</v>
      </c>
      <c r="B4209" s="295"/>
      <c r="C4209" s="295">
        <v>0.54804719999999996</v>
      </c>
      <c r="D4209" s="295"/>
    </row>
    <row r="4210" spans="1:4" x14ac:dyDescent="0.2">
      <c r="A4210" s="295">
        <v>0.36615300000000001</v>
      </c>
      <c r="B4210" s="295"/>
      <c r="C4210" s="295">
        <v>0.54799469999999995</v>
      </c>
      <c r="D4210" s="295"/>
    </row>
    <row r="4211" spans="1:4" x14ac:dyDescent="0.2">
      <c r="A4211" s="295">
        <v>0.36614020000000003</v>
      </c>
      <c r="B4211" s="295"/>
      <c r="C4211" s="295">
        <v>0.54794209999999999</v>
      </c>
      <c r="D4211" s="295"/>
    </row>
    <row r="4212" spans="1:4" x14ac:dyDescent="0.2">
      <c r="A4212" s="295">
        <v>0.36612709999999998</v>
      </c>
      <c r="B4212" s="295"/>
      <c r="C4212" s="295">
        <v>0.54790439999999996</v>
      </c>
      <c r="D4212" s="295"/>
    </row>
    <row r="4213" spans="1:4" x14ac:dyDescent="0.2">
      <c r="A4213" s="295">
        <v>0.36610140000000002</v>
      </c>
      <c r="B4213" s="295"/>
      <c r="C4213" s="295">
        <v>0.54787640000000004</v>
      </c>
      <c r="D4213" s="295"/>
    </row>
    <row r="4214" spans="1:4" x14ac:dyDescent="0.2">
      <c r="A4214" s="295">
        <v>0.36610140000000002</v>
      </c>
      <c r="B4214" s="295"/>
      <c r="C4214" s="295">
        <v>0.54783559999999998</v>
      </c>
      <c r="D4214" s="295"/>
    </row>
    <row r="4215" spans="1:4" x14ac:dyDescent="0.2">
      <c r="A4215" s="295">
        <v>0.36608940000000001</v>
      </c>
      <c r="B4215" s="295"/>
      <c r="C4215" s="295">
        <v>0.54778170000000004</v>
      </c>
      <c r="D4215" s="295"/>
    </row>
    <row r="4216" spans="1:4" x14ac:dyDescent="0.2">
      <c r="A4216" s="295">
        <v>0.36606349999999999</v>
      </c>
      <c r="B4216" s="295"/>
      <c r="C4216" s="295">
        <v>0.54775459999999998</v>
      </c>
      <c r="D4216" s="295"/>
    </row>
    <row r="4217" spans="1:4" x14ac:dyDescent="0.2">
      <c r="A4217" s="295">
        <v>0.36602509999999999</v>
      </c>
      <c r="B4217" s="295"/>
      <c r="C4217" s="295">
        <v>0.54771700000000001</v>
      </c>
      <c r="D4217" s="295"/>
    </row>
    <row r="4218" spans="1:4" x14ac:dyDescent="0.2">
      <c r="A4218" s="295">
        <v>0.36598320000000001</v>
      </c>
      <c r="B4218" s="295"/>
      <c r="C4218" s="295">
        <v>0.54768950000000005</v>
      </c>
      <c r="D4218" s="295"/>
    </row>
    <row r="4219" spans="1:4" x14ac:dyDescent="0.2">
      <c r="A4219" s="295">
        <v>0.36597049999999998</v>
      </c>
      <c r="B4219" s="295"/>
      <c r="C4219" s="295">
        <v>0.54762200000000005</v>
      </c>
      <c r="D4219" s="295"/>
    </row>
    <row r="4220" spans="1:4" x14ac:dyDescent="0.2">
      <c r="A4220" s="295">
        <v>0.36592849999999999</v>
      </c>
      <c r="B4220" s="295"/>
      <c r="C4220" s="295">
        <v>0.54762200000000005</v>
      </c>
      <c r="D4220" s="295"/>
    </row>
    <row r="4221" spans="1:4" x14ac:dyDescent="0.2">
      <c r="A4221" s="295">
        <v>0.36592849999999999</v>
      </c>
      <c r="B4221" s="295"/>
      <c r="C4221" s="295">
        <v>0.54756930000000004</v>
      </c>
      <c r="D4221" s="295"/>
    </row>
    <row r="4222" spans="1:4" x14ac:dyDescent="0.2">
      <c r="A4222" s="295">
        <v>0.36591489999999999</v>
      </c>
      <c r="B4222" s="295"/>
      <c r="C4222" s="295">
        <v>0.54754380000000002</v>
      </c>
      <c r="D4222" s="295"/>
    </row>
    <row r="4223" spans="1:4" x14ac:dyDescent="0.2">
      <c r="A4223" s="295">
        <v>0.36587500000000001</v>
      </c>
      <c r="B4223" s="295"/>
      <c r="C4223" s="295">
        <v>0.54752909999999999</v>
      </c>
      <c r="D4223" s="295"/>
    </row>
    <row r="4224" spans="1:4" x14ac:dyDescent="0.2">
      <c r="A4224" s="295">
        <v>0.36587500000000001</v>
      </c>
      <c r="B4224" s="295"/>
      <c r="C4224" s="295">
        <v>0.54752909999999999</v>
      </c>
      <c r="D4224" s="295"/>
    </row>
    <row r="4225" spans="1:4" x14ac:dyDescent="0.2">
      <c r="A4225" s="295">
        <v>0.36584709999999998</v>
      </c>
      <c r="B4225" s="295"/>
      <c r="C4225" s="295">
        <v>0.54750310000000002</v>
      </c>
      <c r="D4225" s="295"/>
    </row>
    <row r="4226" spans="1:4" x14ac:dyDescent="0.2">
      <c r="A4226" s="295">
        <v>0.36578040000000001</v>
      </c>
      <c r="B4226" s="295"/>
      <c r="C4226" s="295">
        <v>0.54746399999999995</v>
      </c>
      <c r="D4226" s="295"/>
    </row>
    <row r="4227" spans="1:4" x14ac:dyDescent="0.2">
      <c r="A4227" s="295">
        <v>0.36578040000000001</v>
      </c>
      <c r="B4227" s="295"/>
      <c r="C4227" s="295">
        <v>0.54742250000000003</v>
      </c>
      <c r="D4227" s="295"/>
    </row>
    <row r="4228" spans="1:4" x14ac:dyDescent="0.2">
      <c r="A4228" s="295">
        <v>0.3657668</v>
      </c>
      <c r="B4228" s="295"/>
      <c r="C4228" s="295">
        <v>0.54742250000000003</v>
      </c>
      <c r="D4228" s="295"/>
    </row>
    <row r="4229" spans="1:4" x14ac:dyDescent="0.2">
      <c r="A4229" s="295">
        <v>0.36573850000000002</v>
      </c>
      <c r="B4229" s="295"/>
      <c r="C4229" s="295">
        <v>0.54738330000000002</v>
      </c>
      <c r="D4229" s="295"/>
    </row>
    <row r="4230" spans="1:4" x14ac:dyDescent="0.2">
      <c r="A4230" s="295">
        <v>0.36571209999999998</v>
      </c>
      <c r="B4230" s="295"/>
      <c r="C4230" s="295">
        <v>0.54733050000000005</v>
      </c>
      <c r="D4230" s="295"/>
    </row>
    <row r="4231" spans="1:4" x14ac:dyDescent="0.2">
      <c r="A4231" s="295">
        <v>0.36571209999999998</v>
      </c>
      <c r="B4231" s="295"/>
      <c r="C4231" s="295">
        <v>0.54729139999999998</v>
      </c>
      <c r="D4231" s="295"/>
    </row>
    <row r="4232" spans="1:4" x14ac:dyDescent="0.2">
      <c r="A4232" s="295">
        <v>0.36568420000000001</v>
      </c>
      <c r="B4232" s="295"/>
      <c r="C4232" s="295">
        <v>0.54726710000000001</v>
      </c>
      <c r="D4232" s="295"/>
    </row>
    <row r="4233" spans="1:4" x14ac:dyDescent="0.2">
      <c r="A4233" s="295">
        <v>0.36563069999999998</v>
      </c>
      <c r="B4233" s="295"/>
      <c r="C4233" s="295">
        <v>0.54725330000000005</v>
      </c>
      <c r="D4233" s="295"/>
    </row>
    <row r="4234" spans="1:4" x14ac:dyDescent="0.2">
      <c r="A4234" s="295">
        <v>0.36560239999999999</v>
      </c>
      <c r="B4234" s="295"/>
      <c r="C4234" s="295">
        <v>0.54721589999999998</v>
      </c>
      <c r="D4234" s="295"/>
    </row>
    <row r="4235" spans="1:4" x14ac:dyDescent="0.2">
      <c r="A4235" s="295">
        <v>0.36557650000000003</v>
      </c>
      <c r="B4235" s="295"/>
      <c r="C4235" s="295">
        <v>0.54717700000000002</v>
      </c>
      <c r="D4235" s="295"/>
    </row>
    <row r="4236" spans="1:4" x14ac:dyDescent="0.2">
      <c r="A4236" s="295">
        <v>0.36556450000000001</v>
      </c>
      <c r="B4236" s="295"/>
      <c r="C4236" s="295">
        <v>0.54713120000000004</v>
      </c>
      <c r="D4236" s="295"/>
    </row>
    <row r="4237" spans="1:4" x14ac:dyDescent="0.2">
      <c r="A4237" s="295">
        <v>0.36556450000000001</v>
      </c>
      <c r="B4237" s="295"/>
      <c r="C4237" s="295">
        <v>0.54709759999999996</v>
      </c>
      <c r="D4237" s="295"/>
    </row>
    <row r="4238" spans="1:4" x14ac:dyDescent="0.2">
      <c r="A4238" s="295">
        <v>0.36553619999999998</v>
      </c>
      <c r="B4238" s="295"/>
      <c r="C4238" s="295">
        <v>0.54704470000000005</v>
      </c>
      <c r="D4238" s="295"/>
    </row>
    <row r="4239" spans="1:4" x14ac:dyDescent="0.2">
      <c r="A4239" s="295">
        <v>0.36548360000000002</v>
      </c>
      <c r="B4239" s="295"/>
      <c r="C4239" s="295">
        <v>0.54701940000000004</v>
      </c>
      <c r="D4239" s="295"/>
    </row>
    <row r="4240" spans="1:4" x14ac:dyDescent="0.2">
      <c r="A4240" s="295">
        <v>0.3654579</v>
      </c>
      <c r="B4240" s="295"/>
      <c r="C4240" s="295">
        <v>0.54700559999999998</v>
      </c>
      <c r="D4240" s="295"/>
    </row>
    <row r="4241" spans="1:4" x14ac:dyDescent="0.2">
      <c r="A4241" s="295">
        <v>0.36542999999999998</v>
      </c>
      <c r="B4241" s="295"/>
      <c r="C4241" s="295">
        <v>0.54698000000000002</v>
      </c>
      <c r="D4241" s="295"/>
    </row>
    <row r="4242" spans="1:4" x14ac:dyDescent="0.2">
      <c r="A4242" s="295">
        <v>0.36542999999999998</v>
      </c>
      <c r="B4242" s="295"/>
      <c r="C4242" s="295">
        <v>0.54695340000000003</v>
      </c>
      <c r="D4242" s="295"/>
    </row>
    <row r="4243" spans="1:4" x14ac:dyDescent="0.2">
      <c r="A4243" s="295">
        <v>0.36541800000000002</v>
      </c>
      <c r="B4243" s="295"/>
      <c r="C4243" s="295">
        <v>0.54695329999999998</v>
      </c>
      <c r="D4243" s="295"/>
    </row>
    <row r="4244" spans="1:4" x14ac:dyDescent="0.2">
      <c r="A4244" s="295">
        <v>0.36540590000000001</v>
      </c>
      <c r="B4244" s="295"/>
      <c r="C4244" s="295">
        <v>0.54692759999999996</v>
      </c>
      <c r="D4244" s="295"/>
    </row>
    <row r="4245" spans="1:4" x14ac:dyDescent="0.2">
      <c r="A4245" s="295">
        <v>0.36536400000000002</v>
      </c>
      <c r="B4245" s="295"/>
      <c r="C4245" s="295">
        <v>0.54688859999999995</v>
      </c>
      <c r="D4245" s="295"/>
    </row>
    <row r="4246" spans="1:4" x14ac:dyDescent="0.2">
      <c r="A4246" s="295">
        <v>0.36536400000000002</v>
      </c>
      <c r="B4246" s="295"/>
      <c r="C4246" s="295">
        <v>0.54686259999999998</v>
      </c>
      <c r="D4246" s="295"/>
    </row>
    <row r="4247" spans="1:4" x14ac:dyDescent="0.2">
      <c r="A4247" s="295">
        <v>0.36533929999999998</v>
      </c>
      <c r="B4247" s="295"/>
      <c r="C4247" s="295">
        <v>0.54685059999999996</v>
      </c>
      <c r="D4247" s="295"/>
    </row>
    <row r="4248" spans="1:4" x14ac:dyDescent="0.2">
      <c r="A4248" s="295">
        <v>0.36532409999999998</v>
      </c>
      <c r="B4248" s="295"/>
      <c r="C4248" s="295">
        <v>0.54679920000000004</v>
      </c>
      <c r="D4248" s="295"/>
    </row>
    <row r="4249" spans="1:4" x14ac:dyDescent="0.2">
      <c r="A4249" s="295">
        <v>0.36531049999999998</v>
      </c>
      <c r="B4249" s="295"/>
      <c r="C4249" s="295">
        <v>0.54677129999999996</v>
      </c>
      <c r="D4249" s="295"/>
    </row>
    <row r="4250" spans="1:4" x14ac:dyDescent="0.2">
      <c r="A4250" s="295">
        <v>0.36531039999999998</v>
      </c>
      <c r="B4250" s="295"/>
      <c r="C4250" s="295">
        <v>0.54673229999999995</v>
      </c>
      <c r="D4250" s="295"/>
    </row>
    <row r="4251" spans="1:4" x14ac:dyDescent="0.2">
      <c r="A4251" s="295">
        <v>0.36525780000000002</v>
      </c>
      <c r="B4251" s="295"/>
      <c r="C4251" s="295">
        <v>0.54671769999999997</v>
      </c>
      <c r="D4251" s="295"/>
    </row>
    <row r="4252" spans="1:4" x14ac:dyDescent="0.2">
      <c r="A4252" s="295">
        <v>0.36521749999999997</v>
      </c>
      <c r="B4252" s="295"/>
      <c r="C4252" s="295">
        <v>0.54670390000000002</v>
      </c>
      <c r="D4252" s="295"/>
    </row>
    <row r="4253" spans="1:4" x14ac:dyDescent="0.2">
      <c r="A4253" s="295">
        <v>0.36520390000000003</v>
      </c>
      <c r="B4253" s="295"/>
      <c r="C4253" s="295">
        <v>0.54667940000000004</v>
      </c>
      <c r="D4253" s="295"/>
    </row>
    <row r="4254" spans="1:4" x14ac:dyDescent="0.2">
      <c r="A4254" s="295">
        <v>0.36517749999999999</v>
      </c>
      <c r="B4254" s="295"/>
      <c r="C4254" s="295">
        <v>0.54665379999999997</v>
      </c>
      <c r="D4254" s="295"/>
    </row>
    <row r="4255" spans="1:4" x14ac:dyDescent="0.2">
      <c r="A4255" s="295">
        <v>0.36517749999999999</v>
      </c>
      <c r="B4255" s="295"/>
      <c r="C4255" s="295">
        <v>0.54661340000000003</v>
      </c>
      <c r="D4255" s="295"/>
    </row>
    <row r="4256" spans="1:4" x14ac:dyDescent="0.2">
      <c r="A4256" s="295">
        <v>0.36515110000000001</v>
      </c>
      <c r="B4256" s="295"/>
      <c r="C4256" s="295">
        <v>0.54657599999999995</v>
      </c>
      <c r="D4256" s="295"/>
    </row>
    <row r="4257" spans="1:4" x14ac:dyDescent="0.2">
      <c r="A4257" s="295">
        <v>0.3651239</v>
      </c>
      <c r="B4257" s="295"/>
      <c r="C4257" s="295">
        <v>0.54655019999999999</v>
      </c>
      <c r="D4257" s="295"/>
    </row>
    <row r="4258" spans="1:4" x14ac:dyDescent="0.2">
      <c r="A4258" s="295">
        <v>0.3651239</v>
      </c>
      <c r="B4258" s="295"/>
      <c r="C4258" s="295">
        <v>0.54652420000000002</v>
      </c>
      <c r="D4258" s="295"/>
    </row>
    <row r="4259" spans="1:4" x14ac:dyDescent="0.2">
      <c r="A4259" s="295">
        <v>0.36509849999999999</v>
      </c>
      <c r="B4259" s="295"/>
      <c r="C4259" s="295">
        <v>0.54648399999999997</v>
      </c>
      <c r="D4259" s="295"/>
    </row>
    <row r="4260" spans="1:4" x14ac:dyDescent="0.2">
      <c r="A4260" s="295">
        <v>0.3650717</v>
      </c>
      <c r="B4260" s="295"/>
      <c r="C4260" s="295">
        <v>0.54645600000000005</v>
      </c>
      <c r="D4260" s="295"/>
    </row>
    <row r="4261" spans="1:4" x14ac:dyDescent="0.2">
      <c r="A4261" s="295">
        <v>0.36505900000000002</v>
      </c>
      <c r="B4261" s="295"/>
      <c r="C4261" s="295">
        <v>0.54642930000000001</v>
      </c>
      <c r="D4261" s="295"/>
    </row>
    <row r="4262" spans="1:4" x14ac:dyDescent="0.2">
      <c r="A4262" s="295">
        <v>0.36504700000000001</v>
      </c>
      <c r="B4262" s="295"/>
      <c r="C4262" s="295">
        <v>0.5463363</v>
      </c>
      <c r="D4262" s="295"/>
    </row>
    <row r="4263" spans="1:4" x14ac:dyDescent="0.2">
      <c r="A4263" s="295">
        <v>0.36499300000000001</v>
      </c>
      <c r="B4263" s="295"/>
      <c r="C4263" s="295">
        <v>0.54628790000000005</v>
      </c>
      <c r="D4263" s="295"/>
    </row>
    <row r="4264" spans="1:4" x14ac:dyDescent="0.2">
      <c r="A4264" s="295">
        <v>0.36497780000000002</v>
      </c>
      <c r="B4264" s="295"/>
      <c r="C4264" s="295">
        <v>0.546261</v>
      </c>
      <c r="D4264" s="295"/>
    </row>
    <row r="4265" spans="1:4" x14ac:dyDescent="0.2">
      <c r="A4265" s="295">
        <v>0.36496509999999999</v>
      </c>
      <c r="B4265" s="295"/>
      <c r="C4265" s="295">
        <v>0.546207</v>
      </c>
      <c r="D4265" s="295"/>
    </row>
    <row r="4266" spans="1:4" x14ac:dyDescent="0.2">
      <c r="A4266" s="295">
        <v>0.36493680000000001</v>
      </c>
      <c r="B4266" s="295"/>
      <c r="C4266" s="295">
        <v>0.54616679999999995</v>
      </c>
      <c r="D4266" s="295"/>
    </row>
    <row r="4267" spans="1:4" x14ac:dyDescent="0.2">
      <c r="A4267" s="295">
        <v>0.36492479999999999</v>
      </c>
      <c r="B4267" s="295"/>
      <c r="C4267" s="295">
        <v>0.54616679999999995</v>
      </c>
      <c r="D4267" s="295"/>
    </row>
    <row r="4268" spans="1:4" x14ac:dyDescent="0.2">
      <c r="A4268" s="295">
        <v>0.364896</v>
      </c>
      <c r="B4268" s="295"/>
      <c r="C4268" s="295">
        <v>0.54612810000000001</v>
      </c>
      <c r="D4268" s="295"/>
    </row>
    <row r="4269" spans="1:4" x14ac:dyDescent="0.2">
      <c r="A4269" s="295">
        <v>0.364896</v>
      </c>
      <c r="B4269" s="295"/>
      <c r="C4269" s="295">
        <v>0.54608590000000001</v>
      </c>
      <c r="D4269" s="295"/>
    </row>
    <row r="4270" spans="1:4" x14ac:dyDescent="0.2">
      <c r="A4270" s="295">
        <v>0.36485649999999997</v>
      </c>
      <c r="B4270" s="295"/>
      <c r="C4270" s="295">
        <v>0.54604529999999996</v>
      </c>
      <c r="D4270" s="295"/>
    </row>
    <row r="4271" spans="1:4" x14ac:dyDescent="0.2">
      <c r="A4271" s="295">
        <v>0.36484329999999998</v>
      </c>
      <c r="B4271" s="295"/>
      <c r="C4271" s="295">
        <v>0.54601820000000001</v>
      </c>
      <c r="D4271" s="295"/>
    </row>
    <row r="4272" spans="1:4" x14ac:dyDescent="0.2">
      <c r="A4272" s="295">
        <v>0.36481619999999998</v>
      </c>
      <c r="B4272" s="295"/>
      <c r="C4272" s="295">
        <v>0.54597949999999995</v>
      </c>
      <c r="D4272" s="295"/>
    </row>
    <row r="4273" spans="1:4" x14ac:dyDescent="0.2">
      <c r="A4273" s="295">
        <v>0.36481619999999998</v>
      </c>
      <c r="B4273" s="295"/>
      <c r="C4273" s="295">
        <v>0.54591219999999996</v>
      </c>
      <c r="D4273" s="295"/>
    </row>
    <row r="4274" spans="1:4" x14ac:dyDescent="0.2">
      <c r="A4274" s="295">
        <v>0.36480299999999999</v>
      </c>
      <c r="B4274" s="295"/>
      <c r="C4274" s="295">
        <v>0.54587459999999999</v>
      </c>
      <c r="D4274" s="295"/>
    </row>
    <row r="4275" spans="1:4" x14ac:dyDescent="0.2">
      <c r="A4275" s="295">
        <v>0.36474839999999997</v>
      </c>
      <c r="B4275" s="295"/>
      <c r="C4275" s="295">
        <v>0.54585030000000001</v>
      </c>
      <c r="D4275" s="295"/>
    </row>
    <row r="4276" spans="1:4" x14ac:dyDescent="0.2">
      <c r="A4276" s="295">
        <v>0.36474839999999997</v>
      </c>
      <c r="B4276" s="295"/>
      <c r="C4276" s="295">
        <v>0.54583820000000005</v>
      </c>
      <c r="D4276" s="295"/>
    </row>
    <row r="4277" spans="1:4" x14ac:dyDescent="0.2">
      <c r="A4277" s="295">
        <v>0.36472159999999998</v>
      </c>
      <c r="B4277" s="295"/>
      <c r="C4277" s="295">
        <v>0.54582359999999996</v>
      </c>
      <c r="D4277" s="295"/>
    </row>
    <row r="4278" spans="1:4" x14ac:dyDescent="0.2">
      <c r="A4278" s="295">
        <v>0.36470639999999999</v>
      </c>
      <c r="B4278" s="295"/>
      <c r="C4278" s="295">
        <v>0.54578559999999998</v>
      </c>
      <c r="D4278" s="295"/>
    </row>
    <row r="4279" spans="1:4" x14ac:dyDescent="0.2">
      <c r="A4279" s="295">
        <v>0.36469370000000001</v>
      </c>
      <c r="B4279" s="295"/>
      <c r="C4279" s="295">
        <v>0.54572240000000005</v>
      </c>
      <c r="D4279" s="295"/>
    </row>
    <row r="4280" spans="1:4" x14ac:dyDescent="0.2">
      <c r="A4280" s="295">
        <v>0.3646664</v>
      </c>
      <c r="B4280" s="295"/>
      <c r="C4280" s="295">
        <v>0.54571009999999998</v>
      </c>
      <c r="D4280" s="295"/>
    </row>
    <row r="4281" spans="1:4" x14ac:dyDescent="0.2">
      <c r="A4281" s="295">
        <v>0.3646412</v>
      </c>
      <c r="B4281" s="295"/>
      <c r="C4281" s="295">
        <v>0.54566840000000005</v>
      </c>
      <c r="D4281" s="295"/>
    </row>
    <row r="4282" spans="1:4" x14ac:dyDescent="0.2">
      <c r="A4282" s="295">
        <v>0.3646124</v>
      </c>
      <c r="B4282" s="295"/>
      <c r="C4282" s="295">
        <v>0.545655</v>
      </c>
      <c r="D4282" s="295"/>
    </row>
    <row r="4283" spans="1:4" x14ac:dyDescent="0.2">
      <c r="A4283" s="295">
        <v>0.3645718</v>
      </c>
      <c r="B4283" s="295"/>
      <c r="C4283" s="295">
        <v>0.54560500000000001</v>
      </c>
      <c r="D4283" s="295"/>
    </row>
    <row r="4284" spans="1:4" x14ac:dyDescent="0.2">
      <c r="A4284" s="295">
        <v>0.36455870000000001</v>
      </c>
      <c r="B4284" s="295"/>
      <c r="C4284" s="295">
        <v>0.5455757</v>
      </c>
      <c r="D4284" s="295"/>
    </row>
    <row r="4285" spans="1:4" x14ac:dyDescent="0.2">
      <c r="A4285" s="295">
        <v>0.36455870000000001</v>
      </c>
      <c r="B4285" s="295"/>
      <c r="C4285" s="295">
        <v>0.54554860000000005</v>
      </c>
      <c r="D4285" s="295"/>
    </row>
    <row r="4286" spans="1:4" x14ac:dyDescent="0.2">
      <c r="A4286" s="295">
        <v>0.36453279999999999</v>
      </c>
      <c r="B4286" s="295"/>
      <c r="C4286" s="295">
        <v>0.54552299999999998</v>
      </c>
      <c r="D4286" s="295"/>
    </row>
    <row r="4287" spans="1:4" x14ac:dyDescent="0.2">
      <c r="A4287" s="295">
        <v>0.36450500000000002</v>
      </c>
      <c r="B4287" s="295"/>
      <c r="C4287" s="295">
        <v>0.54551099999999997</v>
      </c>
      <c r="D4287" s="295"/>
    </row>
    <row r="4288" spans="1:4" x14ac:dyDescent="0.2">
      <c r="A4288" s="295">
        <v>0.36447930000000001</v>
      </c>
      <c r="B4288" s="295"/>
      <c r="C4288" s="295">
        <v>0.54547290000000004</v>
      </c>
      <c r="D4288" s="295"/>
    </row>
    <row r="4289" spans="1:4" x14ac:dyDescent="0.2">
      <c r="A4289" s="295">
        <v>0.36446610000000002</v>
      </c>
      <c r="B4289" s="295"/>
      <c r="C4289" s="295">
        <v>0.54542349999999995</v>
      </c>
      <c r="D4289" s="295"/>
    </row>
    <row r="4290" spans="1:4" x14ac:dyDescent="0.2">
      <c r="A4290" s="295">
        <v>0.3644405</v>
      </c>
      <c r="B4290" s="295"/>
      <c r="C4290" s="295">
        <v>0.54538430000000004</v>
      </c>
      <c r="D4290" s="295"/>
    </row>
    <row r="4291" spans="1:4" x14ac:dyDescent="0.2">
      <c r="A4291" s="295">
        <v>0.36441259999999998</v>
      </c>
      <c r="B4291" s="295"/>
      <c r="C4291" s="295">
        <v>0.54536969999999996</v>
      </c>
      <c r="D4291" s="295"/>
    </row>
    <row r="4292" spans="1:4" x14ac:dyDescent="0.2">
      <c r="A4292" s="295">
        <v>0.36439890000000003</v>
      </c>
      <c r="B4292" s="295"/>
      <c r="C4292" s="295">
        <v>0.54530540000000005</v>
      </c>
      <c r="D4292" s="295"/>
    </row>
    <row r="4293" spans="1:4" x14ac:dyDescent="0.2">
      <c r="A4293" s="295">
        <v>0.3643711</v>
      </c>
      <c r="B4293" s="295"/>
      <c r="C4293" s="295">
        <v>0.54525230000000002</v>
      </c>
      <c r="D4293" s="295"/>
    </row>
    <row r="4294" spans="1:4" x14ac:dyDescent="0.2">
      <c r="A4294" s="295">
        <v>0.36435790000000001</v>
      </c>
      <c r="B4294" s="295"/>
      <c r="C4294" s="295">
        <v>0.54522389999999998</v>
      </c>
      <c r="D4294" s="295"/>
    </row>
    <row r="4295" spans="1:4" x14ac:dyDescent="0.2">
      <c r="A4295" s="295">
        <v>0.36433110000000002</v>
      </c>
      <c r="B4295" s="295"/>
      <c r="C4295" s="295">
        <v>0.54518350000000004</v>
      </c>
      <c r="D4295" s="295"/>
    </row>
    <row r="4296" spans="1:4" x14ac:dyDescent="0.2">
      <c r="A4296" s="295">
        <v>0.36430639999999997</v>
      </c>
      <c r="B4296" s="295"/>
      <c r="C4296" s="295">
        <v>0.54517130000000003</v>
      </c>
      <c r="D4296" s="295"/>
    </row>
    <row r="4297" spans="1:4" x14ac:dyDescent="0.2">
      <c r="A4297" s="295">
        <v>0.36426449999999999</v>
      </c>
      <c r="B4297" s="295"/>
      <c r="C4297" s="295">
        <v>0.54513100000000003</v>
      </c>
      <c r="D4297" s="295"/>
    </row>
    <row r="4298" spans="1:4" x14ac:dyDescent="0.2">
      <c r="A4298" s="295">
        <v>0.3642493</v>
      </c>
      <c r="B4298" s="295"/>
      <c r="C4298" s="295">
        <v>0.54510270000000005</v>
      </c>
      <c r="D4298" s="295"/>
    </row>
    <row r="4299" spans="1:4" x14ac:dyDescent="0.2">
      <c r="A4299" s="295">
        <v>0.36422100000000002</v>
      </c>
      <c r="B4299" s="295"/>
      <c r="C4299" s="295">
        <v>0.54504980000000003</v>
      </c>
      <c r="D4299" s="295"/>
    </row>
    <row r="4300" spans="1:4" x14ac:dyDescent="0.2">
      <c r="A4300" s="295">
        <v>0.36420730000000001</v>
      </c>
      <c r="B4300" s="295"/>
      <c r="C4300" s="295">
        <v>0.54502309999999998</v>
      </c>
      <c r="D4300" s="295"/>
    </row>
    <row r="4301" spans="1:4" x14ac:dyDescent="0.2">
      <c r="A4301" s="295">
        <v>0.36420730000000001</v>
      </c>
      <c r="B4301" s="295"/>
      <c r="C4301" s="295">
        <v>0.54502309999999998</v>
      </c>
      <c r="D4301" s="295"/>
    </row>
    <row r="4302" spans="1:4" x14ac:dyDescent="0.2">
      <c r="A4302" s="295">
        <v>0.36416739999999997</v>
      </c>
      <c r="B4302" s="295"/>
      <c r="C4302" s="295">
        <v>0.54502309999999998</v>
      </c>
      <c r="D4302" s="295"/>
    </row>
    <row r="4303" spans="1:4" x14ac:dyDescent="0.2">
      <c r="A4303" s="295">
        <v>0.3641279</v>
      </c>
      <c r="B4303" s="295"/>
      <c r="C4303" s="295">
        <v>0.5449425</v>
      </c>
      <c r="D4303" s="295"/>
    </row>
    <row r="4304" spans="1:4" x14ac:dyDescent="0.2">
      <c r="A4304" s="295">
        <v>0.3641279</v>
      </c>
      <c r="B4304" s="295"/>
      <c r="C4304" s="295">
        <v>0.54492879999999999</v>
      </c>
      <c r="D4304" s="295"/>
    </row>
    <row r="4305" spans="1:4" x14ac:dyDescent="0.2">
      <c r="A4305" s="295">
        <v>0.36410320000000002</v>
      </c>
      <c r="B4305" s="295"/>
      <c r="C4305" s="295">
        <v>0.54490320000000003</v>
      </c>
      <c r="D4305" s="295"/>
    </row>
    <row r="4306" spans="1:4" x14ac:dyDescent="0.2">
      <c r="A4306" s="295">
        <v>0.36407529999999999</v>
      </c>
      <c r="B4306" s="295"/>
      <c r="C4306" s="295">
        <v>0.54489089999999996</v>
      </c>
      <c r="D4306" s="295"/>
    </row>
    <row r="4307" spans="1:4" x14ac:dyDescent="0.2">
      <c r="A4307" s="295">
        <v>0.36407529999999999</v>
      </c>
      <c r="B4307" s="295"/>
      <c r="C4307" s="295">
        <v>0.54481190000000002</v>
      </c>
      <c r="D4307" s="295"/>
    </row>
    <row r="4308" spans="1:4" x14ac:dyDescent="0.2">
      <c r="A4308" s="295">
        <v>0.36404900000000001</v>
      </c>
      <c r="B4308" s="295"/>
      <c r="C4308" s="295">
        <v>0.5447476</v>
      </c>
      <c r="D4308" s="295"/>
    </row>
    <row r="4309" spans="1:4" x14ac:dyDescent="0.2">
      <c r="A4309" s="295">
        <v>0.36402069999999997</v>
      </c>
      <c r="B4309" s="295"/>
      <c r="C4309" s="295">
        <v>0.54468159999999999</v>
      </c>
      <c r="D4309" s="295"/>
    </row>
    <row r="4310" spans="1:4" x14ac:dyDescent="0.2">
      <c r="A4310" s="295">
        <v>0.3640079</v>
      </c>
      <c r="B4310" s="295"/>
      <c r="C4310" s="295">
        <v>0.54465459999999999</v>
      </c>
      <c r="D4310" s="295"/>
    </row>
    <row r="4311" spans="1:4" x14ac:dyDescent="0.2">
      <c r="A4311" s="295">
        <v>0.36399280000000001</v>
      </c>
      <c r="B4311" s="295"/>
      <c r="C4311" s="295">
        <v>0.54464230000000002</v>
      </c>
      <c r="D4311" s="295"/>
    </row>
    <row r="4312" spans="1:4" x14ac:dyDescent="0.2">
      <c r="A4312" s="295">
        <v>0.36398079999999999</v>
      </c>
      <c r="B4312" s="295"/>
      <c r="C4312" s="295">
        <v>0.54460359999999997</v>
      </c>
      <c r="D4312" s="295"/>
    </row>
    <row r="4313" spans="1:4" x14ac:dyDescent="0.2">
      <c r="A4313" s="295">
        <v>0.36398079999999999</v>
      </c>
      <c r="B4313" s="295"/>
      <c r="C4313" s="295">
        <v>0.5445913</v>
      </c>
      <c r="D4313" s="295"/>
    </row>
    <row r="4314" spans="1:4" x14ac:dyDescent="0.2">
      <c r="A4314" s="295">
        <v>0.36395290000000002</v>
      </c>
      <c r="B4314" s="295"/>
      <c r="C4314" s="295">
        <v>0.54455089999999995</v>
      </c>
      <c r="D4314" s="295"/>
    </row>
    <row r="4315" spans="1:4" x14ac:dyDescent="0.2">
      <c r="A4315" s="295">
        <v>0.36394090000000001</v>
      </c>
      <c r="B4315" s="295"/>
      <c r="C4315" s="295">
        <v>0.54449950000000003</v>
      </c>
      <c r="D4315" s="295"/>
    </row>
    <row r="4316" spans="1:4" x14ac:dyDescent="0.2">
      <c r="A4316" s="295">
        <v>0.36392720000000001</v>
      </c>
      <c r="B4316" s="295"/>
      <c r="C4316" s="295">
        <v>0.5444715</v>
      </c>
      <c r="D4316" s="295"/>
    </row>
    <row r="4317" spans="1:4" x14ac:dyDescent="0.2">
      <c r="A4317" s="295">
        <v>0.36391410000000002</v>
      </c>
      <c r="B4317" s="295"/>
      <c r="C4317" s="295">
        <v>0.54439369999999998</v>
      </c>
      <c r="D4317" s="295"/>
    </row>
    <row r="4318" spans="1:4" x14ac:dyDescent="0.2">
      <c r="A4318" s="295">
        <v>0.36388930000000003</v>
      </c>
      <c r="B4318" s="295"/>
      <c r="C4318" s="295">
        <v>0.54435109999999998</v>
      </c>
      <c r="D4318" s="295"/>
    </row>
    <row r="4319" spans="1:4" x14ac:dyDescent="0.2">
      <c r="A4319" s="295">
        <v>0.36388930000000003</v>
      </c>
      <c r="B4319" s="295"/>
      <c r="C4319" s="295">
        <v>0.54429839999999996</v>
      </c>
      <c r="D4319" s="295"/>
    </row>
    <row r="4320" spans="1:4" x14ac:dyDescent="0.2">
      <c r="A4320" s="295">
        <v>0.36388930000000003</v>
      </c>
      <c r="B4320" s="295"/>
      <c r="C4320" s="295">
        <v>0.54427150000000002</v>
      </c>
      <c r="D4320" s="295"/>
    </row>
    <row r="4321" spans="1:4" x14ac:dyDescent="0.2">
      <c r="A4321" s="295">
        <v>0.3638226</v>
      </c>
      <c r="B4321" s="295"/>
      <c r="C4321" s="295">
        <v>0.54423129999999997</v>
      </c>
      <c r="D4321" s="295"/>
    </row>
    <row r="4322" spans="1:4" x14ac:dyDescent="0.2">
      <c r="A4322" s="295">
        <v>0.3638226</v>
      </c>
      <c r="B4322" s="295"/>
      <c r="C4322" s="295">
        <v>0.54420420000000003</v>
      </c>
      <c r="D4322" s="295"/>
    </row>
    <row r="4323" spans="1:4" x14ac:dyDescent="0.2">
      <c r="A4323" s="295">
        <v>0.36378379999999999</v>
      </c>
      <c r="B4323" s="295"/>
      <c r="C4323" s="295">
        <v>0.54416450000000005</v>
      </c>
      <c r="D4323" s="295"/>
    </row>
    <row r="4324" spans="1:4" x14ac:dyDescent="0.2">
      <c r="A4324" s="295">
        <v>0.36375590000000002</v>
      </c>
      <c r="B4324" s="295"/>
      <c r="C4324" s="295">
        <v>0.54412539999999998</v>
      </c>
      <c r="D4324" s="295"/>
    </row>
    <row r="4325" spans="1:4" x14ac:dyDescent="0.2">
      <c r="A4325" s="295">
        <v>0.36372959999999999</v>
      </c>
      <c r="B4325" s="295"/>
      <c r="C4325" s="295">
        <v>0.54406189999999999</v>
      </c>
      <c r="D4325" s="295"/>
    </row>
    <row r="4326" spans="1:4" x14ac:dyDescent="0.2">
      <c r="A4326" s="295">
        <v>0.36371439999999999</v>
      </c>
      <c r="B4326" s="295"/>
      <c r="C4326" s="295">
        <v>0.54402019999999995</v>
      </c>
      <c r="D4326" s="295"/>
    </row>
    <row r="4327" spans="1:4" x14ac:dyDescent="0.2">
      <c r="A4327" s="295">
        <v>0.36371439999999999</v>
      </c>
      <c r="B4327" s="295"/>
      <c r="C4327" s="295">
        <v>0.54400820000000005</v>
      </c>
      <c r="D4327" s="295"/>
    </row>
    <row r="4328" spans="1:4" x14ac:dyDescent="0.2">
      <c r="A4328" s="295">
        <v>0.3636876</v>
      </c>
      <c r="B4328" s="295"/>
      <c r="C4328" s="295">
        <v>0.54396880000000003</v>
      </c>
      <c r="D4328" s="295"/>
    </row>
    <row r="4329" spans="1:4" x14ac:dyDescent="0.2">
      <c r="A4329" s="295">
        <v>0.36366290000000001</v>
      </c>
      <c r="B4329" s="295"/>
      <c r="C4329" s="295">
        <v>0.54395660000000001</v>
      </c>
      <c r="D4329" s="295"/>
    </row>
    <row r="4330" spans="1:4" x14ac:dyDescent="0.2">
      <c r="A4330" s="295">
        <v>0.36364770000000002</v>
      </c>
      <c r="B4330" s="295"/>
      <c r="C4330" s="295">
        <v>0.54390430000000001</v>
      </c>
      <c r="D4330" s="295"/>
    </row>
    <row r="4331" spans="1:4" x14ac:dyDescent="0.2">
      <c r="A4331" s="295">
        <v>0.36363459999999997</v>
      </c>
      <c r="B4331" s="295"/>
      <c r="C4331" s="295">
        <v>0.54389089999999995</v>
      </c>
      <c r="D4331" s="295"/>
    </row>
    <row r="4332" spans="1:4" x14ac:dyDescent="0.2">
      <c r="A4332" s="295">
        <v>0.36360579999999998</v>
      </c>
      <c r="B4332" s="295"/>
      <c r="C4332" s="295">
        <v>0.54386500000000004</v>
      </c>
      <c r="D4332" s="295"/>
    </row>
    <row r="4333" spans="1:4" x14ac:dyDescent="0.2">
      <c r="A4333" s="295">
        <v>0.36360579999999998</v>
      </c>
      <c r="B4333" s="295"/>
      <c r="C4333" s="295">
        <v>0.54383959999999998</v>
      </c>
      <c r="D4333" s="295"/>
    </row>
    <row r="4334" spans="1:4" x14ac:dyDescent="0.2">
      <c r="A4334" s="295">
        <v>0.36360579999999998</v>
      </c>
      <c r="B4334" s="295"/>
      <c r="C4334" s="295">
        <v>0.54378689999999996</v>
      </c>
      <c r="D4334" s="295"/>
    </row>
    <row r="4335" spans="1:4" x14ac:dyDescent="0.2">
      <c r="A4335" s="295">
        <v>0.36358099999999999</v>
      </c>
      <c r="B4335" s="295"/>
      <c r="C4335" s="295">
        <v>0.54373309999999997</v>
      </c>
      <c r="D4335" s="295"/>
    </row>
    <row r="4336" spans="1:4" x14ac:dyDescent="0.2">
      <c r="A4336" s="295">
        <v>0.3635679</v>
      </c>
      <c r="B4336" s="295"/>
      <c r="C4336" s="295">
        <v>0.54368019999999995</v>
      </c>
      <c r="D4336" s="295"/>
    </row>
    <row r="4337" spans="1:4" x14ac:dyDescent="0.2">
      <c r="A4337" s="295">
        <v>0.36353960000000002</v>
      </c>
      <c r="B4337" s="295"/>
      <c r="C4337" s="295">
        <v>0.54365490000000005</v>
      </c>
      <c r="D4337" s="295"/>
    </row>
    <row r="4338" spans="1:4" x14ac:dyDescent="0.2">
      <c r="A4338" s="295">
        <v>0.36351319999999998</v>
      </c>
      <c r="B4338" s="295"/>
      <c r="C4338" s="295">
        <v>0.5436415</v>
      </c>
      <c r="D4338" s="295"/>
    </row>
    <row r="4339" spans="1:4" x14ac:dyDescent="0.2">
      <c r="A4339" s="295">
        <v>0.36350120000000002</v>
      </c>
      <c r="B4339" s="295"/>
      <c r="C4339" s="295">
        <v>0.54362690000000002</v>
      </c>
      <c r="D4339" s="295"/>
    </row>
    <row r="4340" spans="1:4" x14ac:dyDescent="0.2">
      <c r="A4340" s="295">
        <v>0.36348809999999998</v>
      </c>
      <c r="B4340" s="295"/>
      <c r="C4340" s="295">
        <v>0.54357420000000001</v>
      </c>
      <c r="D4340" s="295"/>
    </row>
    <row r="4341" spans="1:4" x14ac:dyDescent="0.2">
      <c r="A4341" s="295">
        <v>0.36346020000000001</v>
      </c>
      <c r="B4341" s="295"/>
      <c r="C4341" s="295">
        <v>0.5435622</v>
      </c>
      <c r="D4341" s="295"/>
    </row>
    <row r="4342" spans="1:4" x14ac:dyDescent="0.2">
      <c r="A4342" s="295">
        <v>0.36346020000000001</v>
      </c>
      <c r="B4342" s="295"/>
      <c r="C4342" s="295">
        <v>0.54352219999999996</v>
      </c>
      <c r="D4342" s="295"/>
    </row>
    <row r="4343" spans="1:4" x14ac:dyDescent="0.2">
      <c r="A4343" s="295">
        <v>0.36343379999999997</v>
      </c>
      <c r="B4343" s="295"/>
      <c r="C4343" s="295">
        <v>0.54352219999999996</v>
      </c>
      <c r="D4343" s="295"/>
    </row>
    <row r="4344" spans="1:4" x14ac:dyDescent="0.2">
      <c r="A4344" s="295">
        <v>0.36336639999999998</v>
      </c>
      <c r="B4344" s="295"/>
      <c r="C4344" s="295">
        <v>0.54349789999999998</v>
      </c>
      <c r="D4344" s="295"/>
    </row>
    <row r="4345" spans="1:4" x14ac:dyDescent="0.2">
      <c r="A4345" s="295">
        <v>0.36336639999999998</v>
      </c>
      <c r="B4345" s="295"/>
      <c r="C4345" s="295">
        <v>0.54345739999999998</v>
      </c>
      <c r="D4345" s="295"/>
    </row>
    <row r="4346" spans="1:4" x14ac:dyDescent="0.2">
      <c r="A4346" s="295">
        <v>0.36334169999999999</v>
      </c>
      <c r="B4346" s="295"/>
      <c r="C4346" s="295">
        <v>0.54343169999999996</v>
      </c>
      <c r="D4346" s="295"/>
    </row>
    <row r="4347" spans="1:4" x14ac:dyDescent="0.2">
      <c r="A4347" s="295">
        <v>0.36332799999999998</v>
      </c>
      <c r="B4347" s="295"/>
      <c r="C4347" s="295">
        <v>0.54336859999999998</v>
      </c>
      <c r="D4347" s="295"/>
    </row>
    <row r="4348" spans="1:4" x14ac:dyDescent="0.2">
      <c r="A4348" s="295">
        <v>0.36328769999999999</v>
      </c>
      <c r="B4348" s="295"/>
      <c r="C4348" s="295">
        <v>0.54332689999999995</v>
      </c>
      <c r="D4348" s="295"/>
    </row>
    <row r="4349" spans="1:4" x14ac:dyDescent="0.2">
      <c r="A4349" s="295">
        <v>0.36328769999999999</v>
      </c>
      <c r="B4349" s="295"/>
      <c r="C4349" s="295">
        <v>0.54328949999999998</v>
      </c>
      <c r="D4349" s="295"/>
    </row>
    <row r="4350" spans="1:4" x14ac:dyDescent="0.2">
      <c r="A4350" s="295">
        <v>0.36327409999999999</v>
      </c>
      <c r="B4350" s="295"/>
      <c r="C4350" s="295">
        <v>0.54327579999999998</v>
      </c>
      <c r="D4350" s="295"/>
    </row>
    <row r="4351" spans="1:4" x14ac:dyDescent="0.2">
      <c r="A4351" s="295">
        <v>0.36324820000000002</v>
      </c>
      <c r="B4351" s="295"/>
      <c r="C4351" s="295">
        <v>0.54324910000000004</v>
      </c>
      <c r="D4351" s="295"/>
    </row>
    <row r="4352" spans="1:4" x14ac:dyDescent="0.2">
      <c r="A4352" s="295">
        <v>0.36322100000000002</v>
      </c>
      <c r="B4352" s="295"/>
      <c r="C4352" s="295">
        <v>0.54317040000000005</v>
      </c>
      <c r="D4352" s="295"/>
    </row>
    <row r="4353" spans="1:4" x14ac:dyDescent="0.2">
      <c r="A4353" s="295">
        <v>0.36316880000000001</v>
      </c>
      <c r="B4353" s="295"/>
      <c r="C4353" s="295">
        <v>0.54314470000000004</v>
      </c>
      <c r="D4353" s="295"/>
    </row>
    <row r="4354" spans="1:4" x14ac:dyDescent="0.2">
      <c r="A4354" s="295">
        <v>0.36315570000000003</v>
      </c>
      <c r="B4354" s="295"/>
      <c r="C4354" s="295">
        <v>0.54310440000000004</v>
      </c>
      <c r="D4354" s="295"/>
    </row>
    <row r="4355" spans="1:4" x14ac:dyDescent="0.2">
      <c r="A4355" s="295">
        <v>0.36313089999999998</v>
      </c>
      <c r="B4355" s="295"/>
      <c r="C4355" s="295">
        <v>0.54309240000000003</v>
      </c>
      <c r="D4355" s="295"/>
    </row>
    <row r="4356" spans="1:4" x14ac:dyDescent="0.2">
      <c r="A4356" s="295">
        <v>0.36311579999999999</v>
      </c>
      <c r="B4356" s="295"/>
      <c r="C4356" s="295">
        <v>0.54304940000000002</v>
      </c>
      <c r="D4356" s="295"/>
    </row>
    <row r="4357" spans="1:4" x14ac:dyDescent="0.2">
      <c r="A4357" s="295">
        <v>0.36308790000000002</v>
      </c>
      <c r="B4357" s="295"/>
      <c r="C4357" s="295">
        <v>0.54303710000000005</v>
      </c>
      <c r="D4357" s="295"/>
    </row>
    <row r="4358" spans="1:4" x14ac:dyDescent="0.2">
      <c r="A4358" s="295">
        <v>0.36307469999999997</v>
      </c>
      <c r="B4358" s="295"/>
      <c r="C4358" s="295">
        <v>0.54301169999999999</v>
      </c>
      <c r="D4358" s="295"/>
    </row>
    <row r="4359" spans="1:4" x14ac:dyDescent="0.2">
      <c r="A4359" s="295">
        <v>0.36304690000000001</v>
      </c>
      <c r="B4359" s="295"/>
      <c r="C4359" s="295">
        <v>0.5429834</v>
      </c>
      <c r="D4359" s="295"/>
    </row>
    <row r="4360" spans="1:4" x14ac:dyDescent="0.2">
      <c r="A4360" s="295">
        <v>0.36304690000000001</v>
      </c>
      <c r="B4360" s="295"/>
      <c r="C4360" s="295">
        <v>0.54294310000000001</v>
      </c>
      <c r="D4360" s="295"/>
    </row>
    <row r="4361" spans="1:4" x14ac:dyDescent="0.2">
      <c r="A4361" s="295">
        <v>0.36301899999999998</v>
      </c>
      <c r="B4361" s="295"/>
      <c r="C4361" s="295">
        <v>0.54291769999999995</v>
      </c>
      <c r="D4361" s="295"/>
    </row>
    <row r="4362" spans="1:4" x14ac:dyDescent="0.2">
      <c r="A4362" s="295">
        <v>0.362987</v>
      </c>
      <c r="B4362" s="295"/>
      <c r="C4362" s="295">
        <v>0.54289069999999995</v>
      </c>
      <c r="D4362" s="295"/>
    </row>
    <row r="4363" spans="1:4" x14ac:dyDescent="0.2">
      <c r="A4363" s="295">
        <v>0.36296499999999998</v>
      </c>
      <c r="B4363" s="295"/>
      <c r="C4363" s="295">
        <v>0.54285410000000001</v>
      </c>
      <c r="D4363" s="295"/>
    </row>
    <row r="4364" spans="1:4" x14ac:dyDescent="0.2">
      <c r="A4364" s="295">
        <v>0.3629136</v>
      </c>
      <c r="B4364" s="295"/>
      <c r="C4364" s="295">
        <v>0.54282620000000004</v>
      </c>
      <c r="D4364" s="295"/>
    </row>
    <row r="4365" spans="1:4" x14ac:dyDescent="0.2">
      <c r="A4365" s="295">
        <v>0.36288569999999998</v>
      </c>
      <c r="B4365" s="295"/>
      <c r="C4365" s="295">
        <v>0.54280019999999995</v>
      </c>
      <c r="D4365" s="295"/>
    </row>
    <row r="4366" spans="1:4" x14ac:dyDescent="0.2">
      <c r="A4366" s="295">
        <v>0.36287209999999998</v>
      </c>
      <c r="B4366" s="295"/>
      <c r="C4366" s="295">
        <v>0.54276009999999997</v>
      </c>
      <c r="D4366" s="295"/>
    </row>
    <row r="4367" spans="1:4" x14ac:dyDescent="0.2">
      <c r="A4367" s="295">
        <v>0.36285889999999998</v>
      </c>
      <c r="B4367" s="295"/>
      <c r="C4367" s="295">
        <v>0.54273420000000006</v>
      </c>
      <c r="D4367" s="295"/>
    </row>
    <row r="4368" spans="1:4" x14ac:dyDescent="0.2">
      <c r="A4368" s="295">
        <v>0.36283320000000002</v>
      </c>
      <c r="B4368" s="295"/>
      <c r="C4368" s="295">
        <v>0.54269409999999996</v>
      </c>
      <c r="D4368" s="295"/>
    </row>
    <row r="4369" spans="1:4" x14ac:dyDescent="0.2">
      <c r="A4369" s="295">
        <v>0.36279329999999999</v>
      </c>
      <c r="B4369" s="295"/>
      <c r="C4369" s="295">
        <v>0.54265479999999999</v>
      </c>
      <c r="D4369" s="295"/>
    </row>
    <row r="4370" spans="1:4" x14ac:dyDescent="0.2">
      <c r="A4370" s="295">
        <v>0.36279329999999999</v>
      </c>
      <c r="B4370" s="295"/>
      <c r="C4370" s="295">
        <v>0.54264109999999999</v>
      </c>
      <c r="D4370" s="295"/>
    </row>
    <row r="4371" spans="1:4" x14ac:dyDescent="0.2">
      <c r="A4371" s="295">
        <v>0.36278060000000001</v>
      </c>
      <c r="B4371" s="295"/>
      <c r="C4371" s="295">
        <v>0.54261680000000001</v>
      </c>
      <c r="D4371" s="295"/>
    </row>
    <row r="4372" spans="1:4" x14ac:dyDescent="0.2">
      <c r="A4372" s="295">
        <v>0.36276750000000002</v>
      </c>
      <c r="B4372" s="295"/>
      <c r="C4372" s="295">
        <v>0.54259139999999995</v>
      </c>
      <c r="D4372" s="295"/>
    </row>
    <row r="4373" spans="1:4" x14ac:dyDescent="0.2">
      <c r="A4373" s="295">
        <v>0.3627396</v>
      </c>
      <c r="B4373" s="295"/>
      <c r="C4373" s="295">
        <v>0.54252409999999995</v>
      </c>
      <c r="D4373" s="295"/>
    </row>
    <row r="4374" spans="1:4" x14ac:dyDescent="0.2">
      <c r="A4374" s="295">
        <v>0.36272759999999998</v>
      </c>
      <c r="B4374" s="295"/>
      <c r="C4374" s="295">
        <v>0.54248620000000003</v>
      </c>
      <c r="D4374" s="295"/>
    </row>
    <row r="4375" spans="1:4" x14ac:dyDescent="0.2">
      <c r="A4375" s="295">
        <v>0.36271389999999998</v>
      </c>
      <c r="B4375" s="295"/>
      <c r="C4375" s="295">
        <v>0.54247160000000005</v>
      </c>
      <c r="D4375" s="295"/>
    </row>
    <row r="4376" spans="1:4" x14ac:dyDescent="0.2">
      <c r="A4376" s="295">
        <v>0.36268669999999997</v>
      </c>
      <c r="B4376" s="295"/>
      <c r="C4376" s="295">
        <v>0.54245949999999998</v>
      </c>
      <c r="D4376" s="295"/>
    </row>
    <row r="4377" spans="1:4" x14ac:dyDescent="0.2">
      <c r="A4377" s="295">
        <v>0.362674</v>
      </c>
      <c r="B4377" s="295"/>
      <c r="C4377" s="295">
        <v>0.54240580000000005</v>
      </c>
      <c r="D4377" s="295"/>
    </row>
    <row r="4378" spans="1:4" x14ac:dyDescent="0.2">
      <c r="A4378" s="295">
        <v>0.36264819999999998</v>
      </c>
      <c r="B4378" s="295"/>
      <c r="C4378" s="295">
        <v>0.542354</v>
      </c>
      <c r="D4378" s="295"/>
    </row>
    <row r="4379" spans="1:4" x14ac:dyDescent="0.2">
      <c r="A4379" s="295">
        <v>0.36264819999999998</v>
      </c>
      <c r="B4379" s="295"/>
      <c r="C4379" s="295">
        <v>0.54232829999999999</v>
      </c>
      <c r="D4379" s="295"/>
    </row>
    <row r="4380" spans="1:4" x14ac:dyDescent="0.2">
      <c r="A4380" s="295">
        <v>0.3626354</v>
      </c>
      <c r="B4380" s="295"/>
      <c r="C4380" s="295">
        <v>0.54228929999999997</v>
      </c>
      <c r="D4380" s="295"/>
    </row>
    <row r="4381" spans="1:4" x14ac:dyDescent="0.2">
      <c r="A4381" s="295">
        <v>0.36260710000000002</v>
      </c>
      <c r="B4381" s="295"/>
      <c r="C4381" s="295">
        <v>0.54226269999999999</v>
      </c>
      <c r="D4381" s="295"/>
    </row>
    <row r="4382" spans="1:4" x14ac:dyDescent="0.2">
      <c r="A4382" s="295">
        <v>0.36258079999999998</v>
      </c>
      <c r="B4382" s="295"/>
      <c r="C4382" s="295">
        <v>0.54225040000000002</v>
      </c>
      <c r="D4382" s="295"/>
    </row>
    <row r="4383" spans="1:4" x14ac:dyDescent="0.2">
      <c r="A4383" s="295">
        <v>0.36254219999999998</v>
      </c>
      <c r="B4383" s="295"/>
      <c r="C4383" s="295">
        <v>0.54221090000000005</v>
      </c>
      <c r="D4383" s="295"/>
    </row>
    <row r="4384" spans="1:4" x14ac:dyDescent="0.2">
      <c r="A4384" s="295">
        <v>0.36253020000000002</v>
      </c>
      <c r="B4384" s="295"/>
      <c r="C4384" s="295">
        <v>0.54219709999999999</v>
      </c>
      <c r="D4384" s="295"/>
    </row>
    <row r="4385" spans="1:4" x14ac:dyDescent="0.2">
      <c r="A4385" s="295">
        <v>0.36251699999999998</v>
      </c>
      <c r="B4385" s="295"/>
      <c r="C4385" s="295">
        <v>0.54215950000000002</v>
      </c>
      <c r="D4385" s="295"/>
    </row>
    <row r="4386" spans="1:4" x14ac:dyDescent="0.2">
      <c r="A4386" s="295">
        <v>0.36248819999999998</v>
      </c>
      <c r="B4386" s="295"/>
      <c r="C4386" s="295">
        <v>0.54213149999999999</v>
      </c>
      <c r="D4386" s="295"/>
    </row>
    <row r="4387" spans="1:4" x14ac:dyDescent="0.2">
      <c r="A4387" s="295">
        <v>0.36247620000000003</v>
      </c>
      <c r="B4387" s="295"/>
      <c r="C4387" s="295">
        <v>0.54211949999999998</v>
      </c>
      <c r="D4387" s="295"/>
    </row>
    <row r="4388" spans="1:4" x14ac:dyDescent="0.2">
      <c r="A4388" s="295">
        <v>0.36247620000000003</v>
      </c>
      <c r="B4388" s="295"/>
      <c r="C4388" s="295">
        <v>0.5420798</v>
      </c>
      <c r="D4388" s="295"/>
    </row>
    <row r="4389" spans="1:4" x14ac:dyDescent="0.2">
      <c r="A4389" s="295">
        <v>0.36245040000000001</v>
      </c>
      <c r="B4389" s="295"/>
      <c r="C4389" s="295">
        <v>0.54205179999999997</v>
      </c>
      <c r="D4389" s="295"/>
    </row>
    <row r="4390" spans="1:4" x14ac:dyDescent="0.2">
      <c r="A4390" s="295">
        <v>0.36242449999999998</v>
      </c>
      <c r="B4390" s="295"/>
      <c r="C4390" s="295">
        <v>0.54203800000000002</v>
      </c>
      <c r="D4390" s="295"/>
    </row>
    <row r="4391" spans="1:4" x14ac:dyDescent="0.2">
      <c r="A4391" s="295">
        <v>0.36242449999999998</v>
      </c>
      <c r="B4391" s="295"/>
      <c r="C4391" s="295">
        <v>0.54197079999999997</v>
      </c>
      <c r="D4391" s="295"/>
    </row>
    <row r="4392" spans="1:4" x14ac:dyDescent="0.2">
      <c r="A4392" s="295">
        <v>0.36239880000000002</v>
      </c>
      <c r="B4392" s="295"/>
      <c r="C4392" s="295">
        <v>0.54193290000000005</v>
      </c>
      <c r="D4392" s="295"/>
    </row>
    <row r="4393" spans="1:4" x14ac:dyDescent="0.2">
      <c r="A4393" s="295">
        <v>0.36235729999999999</v>
      </c>
      <c r="B4393" s="295"/>
      <c r="C4393" s="295">
        <v>0.54189290000000001</v>
      </c>
      <c r="D4393" s="295"/>
    </row>
    <row r="4394" spans="1:4" x14ac:dyDescent="0.2">
      <c r="A4394" s="295">
        <v>0.3623305</v>
      </c>
      <c r="B4394" s="295"/>
      <c r="C4394" s="295">
        <v>0.54187960000000002</v>
      </c>
      <c r="D4394" s="295"/>
    </row>
    <row r="4395" spans="1:4" x14ac:dyDescent="0.2">
      <c r="A4395" s="295">
        <v>0.36230259999999997</v>
      </c>
      <c r="B4395" s="295"/>
      <c r="C4395" s="295">
        <v>0.54183899999999996</v>
      </c>
      <c r="D4395" s="295"/>
    </row>
    <row r="4396" spans="1:4" x14ac:dyDescent="0.2">
      <c r="A4396" s="295">
        <v>0.36230259999999997</v>
      </c>
      <c r="B4396" s="295"/>
      <c r="C4396" s="295">
        <v>0.54178760000000004</v>
      </c>
      <c r="D4396" s="295"/>
    </row>
    <row r="4397" spans="1:4" x14ac:dyDescent="0.2">
      <c r="A4397" s="295">
        <v>0.36229060000000002</v>
      </c>
      <c r="B4397" s="295"/>
      <c r="C4397" s="295">
        <v>0.5417592</v>
      </c>
      <c r="D4397" s="295"/>
    </row>
    <row r="4398" spans="1:4" x14ac:dyDescent="0.2">
      <c r="A4398" s="295">
        <v>0.36227690000000001</v>
      </c>
      <c r="B4398" s="295"/>
      <c r="C4398" s="295">
        <v>0.54171899999999995</v>
      </c>
      <c r="D4398" s="295"/>
    </row>
    <row r="4399" spans="1:4" x14ac:dyDescent="0.2">
      <c r="A4399" s="295">
        <v>0.36226330000000001</v>
      </c>
      <c r="B4399" s="295"/>
      <c r="C4399" s="295">
        <v>0.54166519999999996</v>
      </c>
      <c r="D4399" s="295"/>
    </row>
    <row r="4400" spans="1:4" x14ac:dyDescent="0.2">
      <c r="A4400" s="295">
        <v>0.3622223</v>
      </c>
      <c r="B4400" s="295"/>
      <c r="C4400" s="295">
        <v>0.54162549999999998</v>
      </c>
      <c r="D4400" s="295"/>
    </row>
    <row r="4401" spans="1:4" x14ac:dyDescent="0.2">
      <c r="A4401" s="295">
        <v>0.36221029999999999</v>
      </c>
      <c r="B4401" s="295"/>
      <c r="C4401" s="295">
        <v>0.54157149999999998</v>
      </c>
      <c r="D4401" s="295"/>
    </row>
    <row r="4402" spans="1:4" x14ac:dyDescent="0.2">
      <c r="A4402" s="295">
        <v>0.36219509999999999</v>
      </c>
      <c r="B4402" s="295"/>
      <c r="C4402" s="295">
        <v>0.54154749999999996</v>
      </c>
      <c r="D4402" s="295"/>
    </row>
    <row r="4403" spans="1:4" x14ac:dyDescent="0.2">
      <c r="A4403" s="295">
        <v>0.36216920000000002</v>
      </c>
      <c r="B4403" s="295"/>
      <c r="C4403" s="295">
        <v>0.54153370000000001</v>
      </c>
      <c r="D4403" s="295"/>
    </row>
    <row r="4404" spans="1:4" x14ac:dyDescent="0.2">
      <c r="A4404" s="295">
        <v>0.36215560000000002</v>
      </c>
      <c r="B4404" s="295"/>
      <c r="C4404" s="295">
        <v>0.54149349999999996</v>
      </c>
      <c r="D4404" s="295"/>
    </row>
    <row r="4405" spans="1:4" x14ac:dyDescent="0.2">
      <c r="A4405" s="295">
        <v>0.36212840000000002</v>
      </c>
      <c r="B4405" s="295"/>
      <c r="C4405" s="295">
        <v>0.54146510000000003</v>
      </c>
      <c r="D4405" s="295"/>
    </row>
    <row r="4406" spans="1:4" x14ac:dyDescent="0.2">
      <c r="A4406" s="295">
        <v>0.36210199999999998</v>
      </c>
      <c r="B4406" s="295"/>
      <c r="C4406" s="295">
        <v>0.54143839999999999</v>
      </c>
      <c r="D4406" s="295"/>
    </row>
    <row r="4407" spans="1:4" x14ac:dyDescent="0.2">
      <c r="A4407" s="295">
        <v>0.36204740000000002</v>
      </c>
      <c r="B4407" s="295"/>
      <c r="C4407" s="295">
        <v>0.54141269999999997</v>
      </c>
      <c r="D4407" s="295"/>
    </row>
    <row r="4408" spans="1:4" x14ac:dyDescent="0.2">
      <c r="A4408" s="295">
        <v>0.36203370000000001</v>
      </c>
      <c r="B4408" s="295"/>
      <c r="C4408" s="295">
        <v>0.54135719999999998</v>
      </c>
      <c r="D4408" s="295"/>
    </row>
    <row r="4409" spans="1:4" x14ac:dyDescent="0.2">
      <c r="A4409" s="295">
        <v>0.36199290000000001</v>
      </c>
      <c r="B4409" s="295"/>
      <c r="C4409" s="295">
        <v>0.54133290000000001</v>
      </c>
      <c r="D4409" s="295"/>
    </row>
    <row r="4410" spans="1:4" x14ac:dyDescent="0.2">
      <c r="A4410" s="295">
        <v>0.36197980000000002</v>
      </c>
      <c r="B4410" s="295"/>
      <c r="C4410" s="295">
        <v>0.54127769999999997</v>
      </c>
      <c r="D4410" s="295"/>
    </row>
    <row r="4411" spans="1:4" x14ac:dyDescent="0.2">
      <c r="A4411" s="295">
        <v>0.36197980000000002</v>
      </c>
      <c r="B4411" s="295"/>
      <c r="C4411" s="295">
        <v>0.54126430000000003</v>
      </c>
      <c r="D4411" s="295"/>
    </row>
    <row r="4412" spans="1:4" x14ac:dyDescent="0.2">
      <c r="A4412" s="295">
        <v>0.36197980000000002</v>
      </c>
      <c r="B4412" s="295"/>
      <c r="C4412" s="295">
        <v>0.5412093</v>
      </c>
      <c r="D4412" s="295"/>
    </row>
    <row r="4413" spans="1:4" x14ac:dyDescent="0.2">
      <c r="A4413" s="295">
        <v>0.36195189999999999</v>
      </c>
      <c r="B4413" s="295"/>
      <c r="C4413" s="295">
        <v>0.54114490000000004</v>
      </c>
      <c r="D4413" s="295"/>
    </row>
    <row r="4414" spans="1:4" x14ac:dyDescent="0.2">
      <c r="A4414" s="295">
        <v>0.36189769999999999</v>
      </c>
      <c r="B4414" s="295"/>
      <c r="C4414" s="295">
        <v>0.54113029999999995</v>
      </c>
      <c r="D4414" s="295"/>
    </row>
    <row r="4415" spans="1:4" x14ac:dyDescent="0.2">
      <c r="A4415" s="295">
        <v>0.36187209999999997</v>
      </c>
      <c r="B4415" s="295"/>
      <c r="C4415" s="295">
        <v>0.54110449999999999</v>
      </c>
      <c r="D4415" s="295"/>
    </row>
    <row r="4416" spans="1:4" x14ac:dyDescent="0.2">
      <c r="A4416" s="295">
        <v>0.36187209999999997</v>
      </c>
      <c r="B4416" s="295"/>
      <c r="C4416" s="295">
        <v>0.54106560000000004</v>
      </c>
      <c r="D4416" s="295"/>
    </row>
    <row r="4417" spans="1:4" x14ac:dyDescent="0.2">
      <c r="A4417" s="295">
        <v>0.36185929999999999</v>
      </c>
      <c r="B4417" s="295"/>
      <c r="C4417" s="295">
        <v>0.54103979999999996</v>
      </c>
      <c r="D4417" s="295"/>
    </row>
    <row r="4418" spans="1:4" x14ac:dyDescent="0.2">
      <c r="A4418" s="295">
        <v>0.36185929999999999</v>
      </c>
      <c r="B4418" s="295"/>
      <c r="C4418" s="295">
        <v>0.54103979999999996</v>
      </c>
      <c r="D4418" s="295"/>
    </row>
    <row r="4419" spans="1:4" x14ac:dyDescent="0.2">
      <c r="A4419" s="295">
        <v>0.3618442</v>
      </c>
      <c r="B4419" s="295"/>
      <c r="C4419" s="295">
        <v>0.54099940000000002</v>
      </c>
      <c r="D4419" s="295"/>
    </row>
    <row r="4420" spans="1:4" x14ac:dyDescent="0.2">
      <c r="A4420" s="295">
        <v>0.36177989999999999</v>
      </c>
      <c r="B4420" s="295"/>
      <c r="C4420" s="295">
        <v>0.54096049999999996</v>
      </c>
      <c r="D4420" s="295"/>
    </row>
    <row r="4421" spans="1:4" x14ac:dyDescent="0.2">
      <c r="A4421" s="295">
        <v>0.36177989999999999</v>
      </c>
      <c r="B4421" s="295"/>
      <c r="C4421" s="295">
        <v>0.54096049999999996</v>
      </c>
      <c r="D4421" s="295"/>
    </row>
    <row r="4422" spans="1:4" x14ac:dyDescent="0.2">
      <c r="A4422" s="295">
        <v>0.36176629999999999</v>
      </c>
      <c r="B4422" s="295"/>
      <c r="C4422" s="295">
        <v>0.540933</v>
      </c>
      <c r="D4422" s="295"/>
    </row>
    <row r="4423" spans="1:4" x14ac:dyDescent="0.2">
      <c r="A4423" s="295">
        <v>0.36175309999999999</v>
      </c>
      <c r="B4423" s="295"/>
      <c r="C4423" s="295">
        <v>0.54090850000000001</v>
      </c>
      <c r="D4423" s="295"/>
    </row>
    <row r="4424" spans="1:4" x14ac:dyDescent="0.2">
      <c r="A4424" s="295">
        <v>0.36172599999999999</v>
      </c>
      <c r="B4424" s="295"/>
      <c r="C4424" s="295">
        <v>0.54089640000000005</v>
      </c>
      <c r="D4424" s="295"/>
    </row>
    <row r="4425" spans="1:4" x14ac:dyDescent="0.2">
      <c r="A4425" s="295">
        <v>0.36169960000000001</v>
      </c>
      <c r="B4425" s="295"/>
      <c r="C4425" s="295">
        <v>0.54085470000000002</v>
      </c>
      <c r="D4425" s="295"/>
    </row>
    <row r="4426" spans="1:4" x14ac:dyDescent="0.2">
      <c r="A4426" s="295">
        <v>0.36169960000000001</v>
      </c>
      <c r="B4426" s="295"/>
      <c r="C4426" s="295">
        <v>0.54080510000000004</v>
      </c>
      <c r="D4426" s="295"/>
    </row>
    <row r="4427" spans="1:4" x14ac:dyDescent="0.2">
      <c r="A4427" s="295">
        <v>0.36169960000000001</v>
      </c>
      <c r="B4427" s="295"/>
      <c r="C4427" s="295">
        <v>0.5407904</v>
      </c>
      <c r="D4427" s="295"/>
    </row>
    <row r="4428" spans="1:4" x14ac:dyDescent="0.2">
      <c r="A4428" s="295">
        <v>0.36165930000000002</v>
      </c>
      <c r="B4428" s="295"/>
      <c r="C4428" s="295">
        <v>0.54075130000000005</v>
      </c>
      <c r="D4428" s="295"/>
    </row>
    <row r="4429" spans="1:4" x14ac:dyDescent="0.2">
      <c r="A4429" s="295">
        <v>0.36163050000000002</v>
      </c>
      <c r="B4429" s="295"/>
      <c r="C4429" s="295">
        <v>0.54071329999999995</v>
      </c>
      <c r="D4429" s="295"/>
    </row>
    <row r="4430" spans="1:4" x14ac:dyDescent="0.2">
      <c r="A4430" s="295">
        <v>0.36163050000000002</v>
      </c>
      <c r="B4430" s="295"/>
      <c r="C4430" s="295">
        <v>0.54069990000000001</v>
      </c>
      <c r="D4430" s="295"/>
    </row>
    <row r="4431" spans="1:4" x14ac:dyDescent="0.2">
      <c r="A4431" s="295">
        <v>0.36160569999999997</v>
      </c>
      <c r="B4431" s="295"/>
      <c r="C4431" s="295">
        <v>0.54067160000000003</v>
      </c>
      <c r="D4431" s="295"/>
    </row>
    <row r="4432" spans="1:4" x14ac:dyDescent="0.2">
      <c r="A4432" s="295">
        <v>0.36157889999999998</v>
      </c>
      <c r="B4432" s="295"/>
      <c r="C4432" s="295">
        <v>0.54065929999999995</v>
      </c>
      <c r="D4432" s="295"/>
    </row>
    <row r="4433" spans="1:4" x14ac:dyDescent="0.2">
      <c r="A4433" s="295">
        <v>0.36156690000000002</v>
      </c>
      <c r="B4433" s="295"/>
      <c r="C4433" s="295">
        <v>0.54059380000000001</v>
      </c>
      <c r="D4433" s="295"/>
    </row>
    <row r="4434" spans="1:4" x14ac:dyDescent="0.2">
      <c r="A4434" s="295">
        <v>0.36154049999999999</v>
      </c>
      <c r="B4434" s="295"/>
      <c r="C4434" s="295">
        <v>0.54054369999999996</v>
      </c>
      <c r="D4434" s="295"/>
    </row>
    <row r="4435" spans="1:4" x14ac:dyDescent="0.2">
      <c r="A4435" s="295">
        <v>0.36151369999999999</v>
      </c>
      <c r="B4435" s="295"/>
      <c r="C4435" s="295">
        <v>0.54051680000000002</v>
      </c>
      <c r="D4435" s="295"/>
    </row>
    <row r="4436" spans="1:4" x14ac:dyDescent="0.2">
      <c r="A4436" s="295">
        <v>0.36151369999999999</v>
      </c>
      <c r="B4436" s="295"/>
      <c r="C4436" s="295">
        <v>0.54050480000000001</v>
      </c>
      <c r="D4436" s="295"/>
    </row>
    <row r="4437" spans="1:4" x14ac:dyDescent="0.2">
      <c r="A4437" s="295">
        <v>0.36148809999999998</v>
      </c>
      <c r="B4437" s="295"/>
      <c r="C4437" s="295">
        <v>0.54049139999999996</v>
      </c>
      <c r="D4437" s="295"/>
    </row>
    <row r="4438" spans="1:4" x14ac:dyDescent="0.2">
      <c r="A4438" s="295">
        <v>0.36146020000000001</v>
      </c>
      <c r="B4438" s="295"/>
      <c r="C4438" s="295">
        <v>0.5404388</v>
      </c>
      <c r="D4438" s="295"/>
    </row>
    <row r="4439" spans="1:4" x14ac:dyDescent="0.2">
      <c r="A4439" s="295">
        <v>0.3614465</v>
      </c>
      <c r="B4439" s="295"/>
      <c r="C4439" s="295">
        <v>0.5404388</v>
      </c>
      <c r="D4439" s="295"/>
    </row>
    <row r="4440" spans="1:4" x14ac:dyDescent="0.2">
      <c r="A4440" s="295">
        <v>0.36141869999999998</v>
      </c>
      <c r="B4440" s="295"/>
      <c r="C4440" s="295">
        <v>0.54039709999999996</v>
      </c>
      <c r="D4440" s="295"/>
    </row>
    <row r="4441" spans="1:4" x14ac:dyDescent="0.2">
      <c r="A4441" s="295">
        <v>0.36139189999999999</v>
      </c>
      <c r="B4441" s="295"/>
      <c r="C4441" s="295">
        <v>0.54039709999999996</v>
      </c>
      <c r="D4441" s="295"/>
    </row>
    <row r="4442" spans="1:4" x14ac:dyDescent="0.2">
      <c r="A4442" s="295">
        <v>0.3613767</v>
      </c>
      <c r="B4442" s="295"/>
      <c r="C4442" s="295">
        <v>0.54034740000000003</v>
      </c>
      <c r="D4442" s="295"/>
    </row>
    <row r="4443" spans="1:4" x14ac:dyDescent="0.2">
      <c r="A4443" s="295">
        <v>0.36136160000000001</v>
      </c>
      <c r="B4443" s="295"/>
      <c r="C4443" s="295">
        <v>0.54032049999999998</v>
      </c>
      <c r="D4443" s="295"/>
    </row>
    <row r="4444" spans="1:4" x14ac:dyDescent="0.2">
      <c r="A4444" s="295">
        <v>0.36134880000000003</v>
      </c>
      <c r="B4444" s="295"/>
      <c r="C4444" s="295">
        <v>0.54030820000000002</v>
      </c>
      <c r="D4444" s="295"/>
    </row>
    <row r="4445" spans="1:4" x14ac:dyDescent="0.2">
      <c r="A4445" s="295">
        <v>0.36129440000000002</v>
      </c>
      <c r="B4445" s="295"/>
      <c r="C4445" s="295">
        <v>0.54027990000000004</v>
      </c>
      <c r="D4445" s="295"/>
    </row>
    <row r="4446" spans="1:4" x14ac:dyDescent="0.2">
      <c r="A4446" s="295">
        <v>0.36129440000000002</v>
      </c>
      <c r="B4446" s="295"/>
      <c r="C4446" s="295">
        <v>0.54025319999999999</v>
      </c>
      <c r="D4446" s="295"/>
    </row>
    <row r="4447" spans="1:4" x14ac:dyDescent="0.2">
      <c r="A4447" s="295">
        <v>0.36126799999999998</v>
      </c>
      <c r="B4447" s="295"/>
      <c r="C4447" s="295">
        <v>0.54018759999999999</v>
      </c>
      <c r="D4447" s="295"/>
    </row>
    <row r="4448" spans="1:4" x14ac:dyDescent="0.2">
      <c r="A4448" s="295">
        <v>0.36126799999999998</v>
      </c>
      <c r="B4448" s="295"/>
      <c r="C4448" s="295">
        <v>0.54014589999999996</v>
      </c>
      <c r="D4448" s="295"/>
    </row>
    <row r="4449" spans="1:4" x14ac:dyDescent="0.2">
      <c r="A4449" s="295">
        <v>0.36124279999999998</v>
      </c>
      <c r="B4449" s="295"/>
      <c r="C4449" s="295">
        <v>0.54010590000000003</v>
      </c>
      <c r="D4449" s="295"/>
    </row>
    <row r="4450" spans="1:4" x14ac:dyDescent="0.2">
      <c r="A4450" s="295">
        <v>0.36122919999999997</v>
      </c>
      <c r="B4450" s="295"/>
      <c r="C4450" s="295">
        <v>0.54007839999999996</v>
      </c>
      <c r="D4450" s="295"/>
    </row>
    <row r="4451" spans="1:4" x14ac:dyDescent="0.2">
      <c r="A4451" s="295">
        <v>0.3612013</v>
      </c>
      <c r="B4451" s="295"/>
      <c r="C4451" s="295">
        <v>0.54005170000000002</v>
      </c>
      <c r="D4451" s="295"/>
    </row>
    <row r="4452" spans="1:4" x14ac:dyDescent="0.2">
      <c r="A4452" s="295">
        <v>0.3611607</v>
      </c>
      <c r="B4452" s="295"/>
      <c r="C4452" s="295">
        <v>0.54002609999999995</v>
      </c>
      <c r="D4452" s="295"/>
    </row>
    <row r="4453" spans="1:4" x14ac:dyDescent="0.2">
      <c r="A4453" s="295">
        <v>0.36113499999999998</v>
      </c>
      <c r="B4453" s="295"/>
      <c r="C4453" s="295">
        <v>0.54000029999999999</v>
      </c>
      <c r="D4453" s="295"/>
    </row>
    <row r="4454" spans="1:4" x14ac:dyDescent="0.2">
      <c r="A4454" s="295">
        <v>0.3611219</v>
      </c>
      <c r="B4454" s="295"/>
      <c r="C4454" s="295">
        <v>0.53996250000000001</v>
      </c>
      <c r="D4454" s="295"/>
    </row>
    <row r="4455" spans="1:4" x14ac:dyDescent="0.2">
      <c r="A4455" s="295">
        <v>0.3610931</v>
      </c>
      <c r="B4455" s="295"/>
      <c r="C4455" s="295">
        <v>0.53993820000000003</v>
      </c>
      <c r="D4455" s="295"/>
    </row>
    <row r="4456" spans="1:4" x14ac:dyDescent="0.2">
      <c r="A4456" s="295">
        <v>0.36108040000000002</v>
      </c>
      <c r="B4456" s="295"/>
      <c r="C4456" s="295">
        <v>0.53989759999999998</v>
      </c>
      <c r="D4456" s="295"/>
    </row>
    <row r="4457" spans="1:4" x14ac:dyDescent="0.2">
      <c r="A4457" s="295">
        <v>0.36106670000000002</v>
      </c>
      <c r="B4457" s="295"/>
      <c r="C4457" s="295">
        <v>0.53988530000000001</v>
      </c>
      <c r="D4457" s="295"/>
    </row>
    <row r="4458" spans="1:4" x14ac:dyDescent="0.2">
      <c r="A4458" s="295">
        <v>0.36106670000000002</v>
      </c>
      <c r="B4458" s="295"/>
      <c r="C4458" s="295">
        <v>0.5398598</v>
      </c>
      <c r="D4458" s="295"/>
    </row>
    <row r="4459" spans="1:4" x14ac:dyDescent="0.2">
      <c r="A4459" s="295">
        <v>0.36103790000000002</v>
      </c>
      <c r="B4459" s="295"/>
      <c r="C4459" s="295">
        <v>0.53982019999999997</v>
      </c>
      <c r="D4459" s="295"/>
    </row>
    <row r="4460" spans="1:4" x14ac:dyDescent="0.2">
      <c r="A4460" s="295">
        <v>0.3610121</v>
      </c>
      <c r="B4460" s="295"/>
      <c r="C4460" s="295">
        <v>0.53976780000000002</v>
      </c>
      <c r="D4460" s="295"/>
    </row>
    <row r="4461" spans="1:4" x14ac:dyDescent="0.2">
      <c r="A4461" s="295">
        <v>0.36099999999999999</v>
      </c>
      <c r="B4461" s="295"/>
      <c r="C4461" s="295">
        <v>0.53974029999999995</v>
      </c>
      <c r="D4461" s="295"/>
    </row>
    <row r="4462" spans="1:4" x14ac:dyDescent="0.2">
      <c r="A4462" s="295">
        <v>0.36098799999999998</v>
      </c>
      <c r="B4462" s="295"/>
      <c r="C4462" s="295">
        <v>0.53974029999999995</v>
      </c>
      <c r="D4462" s="295"/>
    </row>
    <row r="4463" spans="1:4" x14ac:dyDescent="0.2">
      <c r="A4463" s="295">
        <v>0.36095969999999999</v>
      </c>
      <c r="B4463" s="295"/>
      <c r="C4463" s="295">
        <v>0.53971469999999999</v>
      </c>
      <c r="D4463" s="295"/>
    </row>
    <row r="4464" spans="1:4" x14ac:dyDescent="0.2">
      <c r="A4464" s="295">
        <v>0.36093239999999999</v>
      </c>
      <c r="B4464" s="295"/>
      <c r="C4464" s="295">
        <v>0.53967670000000001</v>
      </c>
      <c r="D4464" s="295"/>
    </row>
    <row r="4465" spans="1:4" x14ac:dyDescent="0.2">
      <c r="A4465" s="295">
        <v>0.36090450000000002</v>
      </c>
      <c r="B4465" s="295"/>
      <c r="C4465" s="295">
        <v>0.53965129999999994</v>
      </c>
      <c r="D4465" s="295"/>
    </row>
    <row r="4466" spans="1:4" x14ac:dyDescent="0.2">
      <c r="A4466" s="295">
        <v>0.36086570000000001</v>
      </c>
      <c r="B4466" s="295"/>
      <c r="C4466" s="295">
        <v>0.5396109</v>
      </c>
      <c r="D4466" s="295"/>
    </row>
    <row r="4467" spans="1:4" x14ac:dyDescent="0.2">
      <c r="A4467" s="295">
        <v>0.36085210000000001</v>
      </c>
      <c r="B4467" s="295"/>
      <c r="C4467" s="295">
        <v>0.53958490000000003</v>
      </c>
      <c r="D4467" s="295"/>
    </row>
    <row r="4468" spans="1:4" x14ac:dyDescent="0.2">
      <c r="A4468" s="295">
        <v>0.36081210000000002</v>
      </c>
      <c r="B4468" s="295"/>
      <c r="C4468" s="295">
        <v>0.53954449999999998</v>
      </c>
      <c r="D4468" s="295"/>
    </row>
    <row r="4469" spans="1:4" x14ac:dyDescent="0.2">
      <c r="A4469" s="295">
        <v>0.36079689999999998</v>
      </c>
      <c r="B4469" s="295"/>
      <c r="C4469" s="295">
        <v>0.53951870000000002</v>
      </c>
      <c r="D4469" s="295"/>
    </row>
    <row r="4470" spans="1:4" x14ac:dyDescent="0.2">
      <c r="A4470" s="295">
        <v>0.36077169999999997</v>
      </c>
      <c r="B4470" s="295"/>
      <c r="C4470" s="295">
        <v>0.53950640000000005</v>
      </c>
      <c r="D4470" s="295"/>
    </row>
    <row r="4471" spans="1:4" x14ac:dyDescent="0.2">
      <c r="A4471" s="295">
        <v>0.36075659999999998</v>
      </c>
      <c r="B4471" s="295"/>
      <c r="C4471" s="295">
        <v>0.539466</v>
      </c>
      <c r="D4471" s="295"/>
    </row>
    <row r="4472" spans="1:4" x14ac:dyDescent="0.2">
      <c r="A4472" s="295">
        <v>0.3607438</v>
      </c>
      <c r="B4472" s="295"/>
      <c r="C4472" s="295">
        <v>0.53941479999999997</v>
      </c>
      <c r="D4472" s="295"/>
    </row>
    <row r="4473" spans="1:4" x14ac:dyDescent="0.2">
      <c r="A4473" s="295">
        <v>0.36071510000000001</v>
      </c>
      <c r="B4473" s="295"/>
      <c r="C4473" s="295">
        <v>0.5393888</v>
      </c>
      <c r="D4473" s="295"/>
    </row>
    <row r="4474" spans="1:4" x14ac:dyDescent="0.2">
      <c r="A4474" s="295">
        <v>0.36068990000000001</v>
      </c>
      <c r="B4474" s="295"/>
      <c r="C4474" s="295">
        <v>0.53933489999999995</v>
      </c>
      <c r="D4474" s="295"/>
    </row>
    <row r="4475" spans="1:4" x14ac:dyDescent="0.2">
      <c r="A4475" s="295">
        <v>0.36068990000000001</v>
      </c>
      <c r="B4475" s="295"/>
      <c r="C4475" s="295">
        <v>0.53929850000000001</v>
      </c>
      <c r="D4475" s="295"/>
    </row>
    <row r="4476" spans="1:4" x14ac:dyDescent="0.2">
      <c r="A4476" s="295">
        <v>0.3606762</v>
      </c>
      <c r="B4476" s="295"/>
      <c r="C4476" s="295">
        <v>0.53927250000000004</v>
      </c>
      <c r="D4476" s="295"/>
    </row>
    <row r="4477" spans="1:4" x14ac:dyDescent="0.2">
      <c r="A4477" s="295">
        <v>0.3606762</v>
      </c>
      <c r="B4477" s="295"/>
      <c r="C4477" s="295">
        <v>0.53920800000000002</v>
      </c>
      <c r="D4477" s="295"/>
    </row>
    <row r="4478" spans="1:4" x14ac:dyDescent="0.2">
      <c r="A4478" s="295">
        <v>0.36063519999999999</v>
      </c>
      <c r="B4478" s="295"/>
      <c r="C4478" s="295">
        <v>0.53919470000000003</v>
      </c>
      <c r="D4478" s="295"/>
    </row>
    <row r="4479" spans="1:4" x14ac:dyDescent="0.2">
      <c r="A4479" s="295">
        <v>0.36060789999999998</v>
      </c>
      <c r="B4479" s="295"/>
      <c r="C4479" s="295">
        <v>0.53918259999999996</v>
      </c>
      <c r="D4479" s="295"/>
    </row>
    <row r="4480" spans="1:4" x14ac:dyDescent="0.2">
      <c r="A4480" s="295">
        <v>0.36059479999999999</v>
      </c>
      <c r="B4480" s="295"/>
      <c r="C4480" s="295">
        <v>0.53916889999999995</v>
      </c>
      <c r="D4480" s="295"/>
    </row>
    <row r="4481" spans="1:4" x14ac:dyDescent="0.2">
      <c r="A4481" s="295">
        <v>0.36056909999999998</v>
      </c>
      <c r="B4481" s="295"/>
      <c r="C4481" s="295">
        <v>0.53910290000000005</v>
      </c>
      <c r="D4481" s="295"/>
    </row>
    <row r="4482" spans="1:4" x14ac:dyDescent="0.2">
      <c r="A4482" s="295">
        <v>0.3605564</v>
      </c>
      <c r="B4482" s="295"/>
      <c r="C4482" s="295">
        <v>0.53907749999999999</v>
      </c>
      <c r="D4482" s="295"/>
    </row>
    <row r="4483" spans="1:4" x14ac:dyDescent="0.2">
      <c r="A4483" s="295">
        <v>0.36054120000000001</v>
      </c>
      <c r="B4483" s="295"/>
      <c r="C4483" s="295">
        <v>0.53903449999999997</v>
      </c>
      <c r="D4483" s="295"/>
    </row>
    <row r="4484" spans="1:4" x14ac:dyDescent="0.2">
      <c r="A4484" s="295">
        <v>0.36052810000000002</v>
      </c>
      <c r="B4484" s="295"/>
      <c r="C4484" s="295">
        <v>0.53900780000000004</v>
      </c>
      <c r="D4484" s="295"/>
    </row>
    <row r="4485" spans="1:4" x14ac:dyDescent="0.2">
      <c r="A4485" s="295">
        <v>0.36047449999999998</v>
      </c>
      <c r="B4485" s="295"/>
      <c r="C4485" s="295">
        <v>0.53899560000000002</v>
      </c>
      <c r="D4485" s="295"/>
    </row>
    <row r="4486" spans="1:4" x14ac:dyDescent="0.2">
      <c r="A4486" s="295">
        <v>0.36045939999999999</v>
      </c>
      <c r="B4486" s="295"/>
      <c r="C4486" s="295">
        <v>0.53896630000000001</v>
      </c>
      <c r="D4486" s="295"/>
    </row>
    <row r="4487" spans="1:4" x14ac:dyDescent="0.2">
      <c r="A4487" s="295">
        <v>0.36044569999999998</v>
      </c>
      <c r="B4487" s="295"/>
      <c r="C4487" s="295">
        <v>0.53893919999999995</v>
      </c>
      <c r="D4487" s="295"/>
    </row>
    <row r="4488" spans="1:4" x14ac:dyDescent="0.2">
      <c r="A4488" s="295">
        <v>0.36044569999999998</v>
      </c>
      <c r="B4488" s="295"/>
      <c r="C4488" s="295">
        <v>0.53891080000000002</v>
      </c>
      <c r="D4488" s="295"/>
    </row>
    <row r="4489" spans="1:4" x14ac:dyDescent="0.2">
      <c r="A4489" s="295">
        <v>0.3603942</v>
      </c>
      <c r="B4489" s="295"/>
      <c r="C4489" s="295">
        <v>0.53887430000000003</v>
      </c>
      <c r="D4489" s="295"/>
    </row>
    <row r="4490" spans="1:4" x14ac:dyDescent="0.2">
      <c r="A4490" s="295">
        <v>0.3603942</v>
      </c>
      <c r="B4490" s="295"/>
      <c r="C4490" s="295">
        <v>0.53883349999999997</v>
      </c>
      <c r="D4490" s="295"/>
    </row>
    <row r="4491" spans="1:4" x14ac:dyDescent="0.2">
      <c r="A4491" s="295">
        <v>0.36036940000000001</v>
      </c>
      <c r="B4491" s="295"/>
      <c r="C4491" s="295">
        <v>0.53878119999999996</v>
      </c>
      <c r="D4491" s="295"/>
    </row>
    <row r="4492" spans="1:4" x14ac:dyDescent="0.2">
      <c r="A4492" s="295">
        <v>0.36036940000000001</v>
      </c>
      <c r="B4492" s="295"/>
      <c r="C4492" s="295">
        <v>0.53875280000000003</v>
      </c>
      <c r="D4492" s="295"/>
    </row>
    <row r="4493" spans="1:4" x14ac:dyDescent="0.2">
      <c r="A4493" s="295">
        <v>0.36034430000000001</v>
      </c>
      <c r="B4493" s="295"/>
      <c r="C4493" s="295">
        <v>0.53872850000000005</v>
      </c>
      <c r="D4493" s="295"/>
    </row>
    <row r="4494" spans="1:4" x14ac:dyDescent="0.2">
      <c r="A4494" s="295">
        <v>0.3603306</v>
      </c>
      <c r="B4494" s="295"/>
      <c r="C4494" s="295">
        <v>0.53870059999999997</v>
      </c>
      <c r="D4494" s="295"/>
    </row>
    <row r="4495" spans="1:4" x14ac:dyDescent="0.2">
      <c r="A4495" s="295">
        <v>0.36031750000000001</v>
      </c>
      <c r="B4495" s="295"/>
      <c r="C4495" s="295">
        <v>0.53867500000000001</v>
      </c>
      <c r="D4495" s="295"/>
    </row>
    <row r="4496" spans="1:4" x14ac:dyDescent="0.2">
      <c r="A4496" s="295">
        <v>0.36027759999999998</v>
      </c>
      <c r="B4496" s="295"/>
      <c r="C4496" s="295">
        <v>0.53864920000000005</v>
      </c>
      <c r="D4496" s="295"/>
    </row>
    <row r="4497" spans="1:4" x14ac:dyDescent="0.2">
      <c r="A4497" s="295">
        <v>0.36022609999999999</v>
      </c>
      <c r="B4497" s="295"/>
      <c r="C4497" s="295">
        <v>0.53862120000000002</v>
      </c>
      <c r="D4497" s="295"/>
    </row>
    <row r="4498" spans="1:4" x14ac:dyDescent="0.2">
      <c r="A4498" s="295">
        <v>0.36022599999999999</v>
      </c>
      <c r="B4498" s="295"/>
      <c r="C4498" s="295">
        <v>0.53856979999999999</v>
      </c>
      <c r="D4498" s="295"/>
    </row>
    <row r="4499" spans="1:4" x14ac:dyDescent="0.2">
      <c r="A4499" s="295">
        <v>0.36021330000000001</v>
      </c>
      <c r="B4499" s="295"/>
      <c r="C4499" s="295">
        <v>0.53854290000000005</v>
      </c>
      <c r="D4499" s="295"/>
    </row>
    <row r="4500" spans="1:4" x14ac:dyDescent="0.2">
      <c r="A4500" s="295">
        <v>0.36020020000000003</v>
      </c>
      <c r="B4500" s="295"/>
      <c r="C4500" s="295">
        <v>0.53849049999999998</v>
      </c>
      <c r="D4500" s="295"/>
    </row>
    <row r="4501" spans="1:4" x14ac:dyDescent="0.2">
      <c r="A4501" s="295">
        <v>0.36015920000000001</v>
      </c>
      <c r="B4501" s="295"/>
      <c r="C4501" s="295">
        <v>0.53847679999999998</v>
      </c>
      <c r="D4501" s="295"/>
    </row>
    <row r="4502" spans="1:4" x14ac:dyDescent="0.2">
      <c r="A4502" s="295">
        <v>0.36011979999999999</v>
      </c>
      <c r="B4502" s="295"/>
      <c r="C4502" s="295">
        <v>0.53842559999999995</v>
      </c>
      <c r="D4502" s="295"/>
    </row>
    <row r="4503" spans="1:4" x14ac:dyDescent="0.2">
      <c r="A4503" s="295">
        <v>0.3601047</v>
      </c>
      <c r="B4503" s="295"/>
      <c r="C4503" s="295">
        <v>0.53837270000000004</v>
      </c>
      <c r="D4503" s="295"/>
    </row>
    <row r="4504" spans="1:4" x14ac:dyDescent="0.2">
      <c r="A4504" s="295">
        <v>0.36009150000000001</v>
      </c>
      <c r="B4504" s="295"/>
      <c r="C4504" s="295">
        <v>0.53837270000000004</v>
      </c>
      <c r="D4504" s="295"/>
    </row>
    <row r="4505" spans="1:4" x14ac:dyDescent="0.2">
      <c r="A4505" s="295">
        <v>0.36007790000000001</v>
      </c>
      <c r="B4505" s="295"/>
      <c r="C4505" s="295">
        <v>0.53835809999999995</v>
      </c>
      <c r="D4505" s="295"/>
    </row>
    <row r="4506" spans="1:4" x14ac:dyDescent="0.2">
      <c r="A4506" s="295">
        <v>0.36005150000000002</v>
      </c>
      <c r="B4506" s="295"/>
      <c r="C4506" s="295">
        <v>0.5382787</v>
      </c>
      <c r="D4506" s="295"/>
    </row>
    <row r="4507" spans="1:4" x14ac:dyDescent="0.2">
      <c r="A4507" s="295">
        <v>0.36003839999999998</v>
      </c>
      <c r="B4507" s="295"/>
      <c r="C4507" s="295">
        <v>0.53825080000000003</v>
      </c>
      <c r="D4507" s="295"/>
    </row>
    <row r="4508" spans="1:4" x14ac:dyDescent="0.2">
      <c r="A4508" s="295">
        <v>0.36002640000000002</v>
      </c>
      <c r="B4508" s="295"/>
      <c r="C4508" s="295">
        <v>0.53821140000000001</v>
      </c>
      <c r="D4508" s="295"/>
    </row>
    <row r="4509" spans="1:4" x14ac:dyDescent="0.2">
      <c r="A4509" s="295">
        <v>0.35999609999999999</v>
      </c>
      <c r="B4509" s="295"/>
      <c r="C4509" s="295">
        <v>0.53819939999999999</v>
      </c>
      <c r="D4509" s="295"/>
    </row>
    <row r="4510" spans="1:4" x14ac:dyDescent="0.2">
      <c r="A4510" s="295">
        <v>0.35995820000000001</v>
      </c>
      <c r="B4510" s="295"/>
      <c r="C4510" s="295">
        <v>0.53812170000000004</v>
      </c>
      <c r="D4510" s="295"/>
    </row>
    <row r="4511" spans="1:4" x14ac:dyDescent="0.2">
      <c r="A4511" s="295">
        <v>0.35994300000000001</v>
      </c>
      <c r="B4511" s="295"/>
      <c r="C4511" s="295">
        <v>0.53810709999999995</v>
      </c>
      <c r="D4511" s="295"/>
    </row>
    <row r="4512" spans="1:4" x14ac:dyDescent="0.2">
      <c r="A4512" s="295">
        <v>0.35994300000000001</v>
      </c>
      <c r="B4512" s="295"/>
      <c r="C4512" s="295">
        <v>0.53805570000000003</v>
      </c>
      <c r="D4512" s="295"/>
    </row>
    <row r="4513" spans="1:4" x14ac:dyDescent="0.2">
      <c r="A4513" s="295">
        <v>0.35993029999999998</v>
      </c>
      <c r="B4513" s="295"/>
      <c r="C4513" s="295">
        <v>0.53805570000000003</v>
      </c>
      <c r="D4513" s="295"/>
    </row>
    <row r="4514" spans="1:4" x14ac:dyDescent="0.2">
      <c r="A4514" s="295">
        <v>0.35990509999999998</v>
      </c>
      <c r="B4514" s="295"/>
      <c r="C4514" s="295">
        <v>0.53801810000000005</v>
      </c>
      <c r="D4514" s="295"/>
    </row>
    <row r="4515" spans="1:4" x14ac:dyDescent="0.2">
      <c r="A4515" s="295">
        <v>0.35990509999999998</v>
      </c>
      <c r="B4515" s="295"/>
      <c r="C4515" s="295">
        <v>0.53796710000000003</v>
      </c>
      <c r="D4515" s="295"/>
    </row>
    <row r="4516" spans="1:4" x14ac:dyDescent="0.2">
      <c r="A4516" s="295">
        <v>0.359848</v>
      </c>
      <c r="B4516" s="295"/>
      <c r="C4516" s="295">
        <v>0.53795340000000003</v>
      </c>
      <c r="D4516" s="295"/>
    </row>
    <row r="4517" spans="1:4" x14ac:dyDescent="0.2">
      <c r="A4517" s="295">
        <v>0.35982259999999999</v>
      </c>
      <c r="B4517" s="295"/>
      <c r="C4517" s="295">
        <v>0.53792629999999997</v>
      </c>
      <c r="D4517" s="295"/>
    </row>
    <row r="4518" spans="1:4" x14ac:dyDescent="0.2">
      <c r="A4518" s="295">
        <v>0.35982259999999999</v>
      </c>
      <c r="B4518" s="295"/>
      <c r="C4518" s="295">
        <v>0.53790090000000002</v>
      </c>
      <c r="D4518" s="295"/>
    </row>
    <row r="4519" spans="1:4" x14ac:dyDescent="0.2">
      <c r="A4519" s="295">
        <v>0.35982259999999999</v>
      </c>
      <c r="B4519" s="295"/>
      <c r="C4519" s="295">
        <v>0.53787339999999995</v>
      </c>
      <c r="D4519" s="295"/>
    </row>
    <row r="4520" spans="1:4" x14ac:dyDescent="0.2">
      <c r="A4520" s="295">
        <v>0.35976859999999999</v>
      </c>
      <c r="B4520" s="295"/>
      <c r="C4520" s="295">
        <v>0.53785970000000005</v>
      </c>
      <c r="D4520" s="295"/>
    </row>
    <row r="4521" spans="1:4" x14ac:dyDescent="0.2">
      <c r="A4521" s="295">
        <v>0.35975590000000002</v>
      </c>
      <c r="B4521" s="295"/>
      <c r="C4521" s="295">
        <v>0.53782079999999999</v>
      </c>
      <c r="D4521" s="295"/>
    </row>
    <row r="4522" spans="1:4" x14ac:dyDescent="0.2">
      <c r="A4522" s="295">
        <v>0.35974070000000002</v>
      </c>
      <c r="B4522" s="295"/>
      <c r="C4522" s="295">
        <v>0.53780609999999995</v>
      </c>
      <c r="D4522" s="295"/>
    </row>
    <row r="4523" spans="1:4" x14ac:dyDescent="0.2">
      <c r="A4523" s="295">
        <v>0.35971560000000002</v>
      </c>
      <c r="B4523" s="295"/>
      <c r="C4523" s="295">
        <v>0.53778040000000005</v>
      </c>
      <c r="D4523" s="295"/>
    </row>
    <row r="4524" spans="1:4" x14ac:dyDescent="0.2">
      <c r="A4524" s="295">
        <v>0.35971560000000002</v>
      </c>
      <c r="B4524" s="295"/>
      <c r="C4524" s="295">
        <v>0.53775609999999996</v>
      </c>
      <c r="D4524" s="295"/>
    </row>
    <row r="4525" spans="1:4" x14ac:dyDescent="0.2">
      <c r="A4525" s="295">
        <v>0.35970190000000002</v>
      </c>
      <c r="B4525" s="295"/>
      <c r="C4525" s="295">
        <v>0.53774270000000002</v>
      </c>
      <c r="D4525" s="295"/>
    </row>
    <row r="4526" spans="1:4" x14ac:dyDescent="0.2">
      <c r="A4526" s="295">
        <v>0.35968919999999999</v>
      </c>
      <c r="B4526" s="295"/>
      <c r="C4526" s="295">
        <v>0.53770320000000005</v>
      </c>
      <c r="D4526" s="295"/>
    </row>
    <row r="4527" spans="1:4" x14ac:dyDescent="0.2">
      <c r="A4527" s="295">
        <v>0.35967650000000001</v>
      </c>
      <c r="B4527" s="295"/>
      <c r="C4527" s="295">
        <v>0.53767759999999998</v>
      </c>
      <c r="D4527" s="295"/>
    </row>
    <row r="4528" spans="1:4" x14ac:dyDescent="0.2">
      <c r="A4528" s="295">
        <v>0.35960979999999998</v>
      </c>
      <c r="B4528" s="295"/>
      <c r="C4528" s="295">
        <v>0.53763720000000004</v>
      </c>
      <c r="D4528" s="295"/>
    </row>
    <row r="4529" spans="1:4" x14ac:dyDescent="0.2">
      <c r="A4529" s="295">
        <v>0.35960979999999998</v>
      </c>
      <c r="B4529" s="295"/>
      <c r="C4529" s="295">
        <v>0.53757359999999998</v>
      </c>
      <c r="D4529" s="295"/>
    </row>
    <row r="4530" spans="1:4" x14ac:dyDescent="0.2">
      <c r="A4530" s="295">
        <v>0.35959459999999999</v>
      </c>
      <c r="B4530" s="295"/>
      <c r="C4530" s="295">
        <v>0.53756159999999997</v>
      </c>
      <c r="D4530" s="295"/>
    </row>
    <row r="4531" spans="1:4" x14ac:dyDescent="0.2">
      <c r="A4531" s="295">
        <v>0.35959459999999999</v>
      </c>
      <c r="B4531" s="295"/>
      <c r="C4531" s="295">
        <v>0.53756150000000003</v>
      </c>
      <c r="D4531" s="295"/>
    </row>
    <row r="4532" spans="1:4" x14ac:dyDescent="0.2">
      <c r="A4532" s="295">
        <v>0.35959459999999999</v>
      </c>
      <c r="B4532" s="295"/>
      <c r="C4532" s="295">
        <v>0.53752330000000004</v>
      </c>
      <c r="D4532" s="295"/>
    </row>
    <row r="4533" spans="1:4" x14ac:dyDescent="0.2">
      <c r="A4533" s="295">
        <v>0.35956949999999999</v>
      </c>
      <c r="B4533" s="295"/>
      <c r="C4533" s="295">
        <v>0.53749619999999998</v>
      </c>
      <c r="D4533" s="295"/>
    </row>
    <row r="4534" spans="1:4" x14ac:dyDescent="0.2">
      <c r="A4534" s="295">
        <v>0.3595431</v>
      </c>
      <c r="B4534" s="295"/>
      <c r="C4534" s="295">
        <v>0.53745730000000003</v>
      </c>
      <c r="D4534" s="295"/>
    </row>
    <row r="4535" spans="1:4" x14ac:dyDescent="0.2">
      <c r="A4535" s="295">
        <v>0.35951680000000003</v>
      </c>
      <c r="B4535" s="295"/>
      <c r="C4535" s="295">
        <v>0.53743300000000005</v>
      </c>
      <c r="D4535" s="295"/>
    </row>
    <row r="4536" spans="1:4" x14ac:dyDescent="0.2">
      <c r="A4536" s="295">
        <v>0.35948799999999997</v>
      </c>
      <c r="B4536" s="295"/>
      <c r="C4536" s="295">
        <v>0.5373926</v>
      </c>
      <c r="D4536" s="295"/>
    </row>
    <row r="4537" spans="1:4" x14ac:dyDescent="0.2">
      <c r="A4537" s="295">
        <v>0.35943649999999999</v>
      </c>
      <c r="B4537" s="295"/>
      <c r="C4537" s="295">
        <v>0.53737880000000005</v>
      </c>
      <c r="D4537" s="295"/>
    </row>
    <row r="4538" spans="1:4" x14ac:dyDescent="0.2">
      <c r="A4538" s="295">
        <v>0.35943649999999999</v>
      </c>
      <c r="B4538" s="295"/>
      <c r="C4538" s="295">
        <v>0.53734099999999996</v>
      </c>
      <c r="D4538" s="295"/>
    </row>
    <row r="4539" spans="1:4" x14ac:dyDescent="0.2">
      <c r="A4539" s="295">
        <v>0.35943649999999999</v>
      </c>
      <c r="B4539" s="295"/>
      <c r="C4539" s="295">
        <v>0.53729930000000004</v>
      </c>
      <c r="D4539" s="295"/>
    </row>
    <row r="4540" spans="1:4" x14ac:dyDescent="0.2">
      <c r="A4540" s="295">
        <v>0.35942380000000002</v>
      </c>
      <c r="B4540" s="295"/>
      <c r="C4540" s="295">
        <v>0.53727499999999995</v>
      </c>
      <c r="D4540" s="295"/>
    </row>
    <row r="4541" spans="1:4" x14ac:dyDescent="0.2">
      <c r="A4541" s="295">
        <v>0.35942380000000002</v>
      </c>
      <c r="B4541" s="295"/>
      <c r="C4541" s="295">
        <v>0.53724749999999999</v>
      </c>
      <c r="D4541" s="295"/>
    </row>
    <row r="4542" spans="1:4" x14ac:dyDescent="0.2">
      <c r="A4542" s="295">
        <v>0.35938629999999999</v>
      </c>
      <c r="B4542" s="295"/>
      <c r="C4542" s="295">
        <v>0.5372342</v>
      </c>
      <c r="D4542" s="295"/>
    </row>
    <row r="4543" spans="1:4" x14ac:dyDescent="0.2">
      <c r="A4543" s="295">
        <v>0.35937259999999999</v>
      </c>
      <c r="B4543" s="295"/>
      <c r="C4543" s="295">
        <v>0.53720860000000004</v>
      </c>
      <c r="D4543" s="295"/>
    </row>
    <row r="4544" spans="1:4" x14ac:dyDescent="0.2">
      <c r="A4544" s="295">
        <v>0.35934549999999998</v>
      </c>
      <c r="B4544" s="295"/>
      <c r="C4544" s="295">
        <v>0.53715610000000003</v>
      </c>
      <c r="D4544" s="295"/>
    </row>
    <row r="4545" spans="1:4" x14ac:dyDescent="0.2">
      <c r="A4545" s="295">
        <v>0.35933280000000001</v>
      </c>
      <c r="B4545" s="295"/>
      <c r="C4545" s="295">
        <v>0.53714240000000002</v>
      </c>
      <c r="D4545" s="295"/>
    </row>
    <row r="4546" spans="1:4" x14ac:dyDescent="0.2">
      <c r="A4546" s="295">
        <v>0.3593327</v>
      </c>
      <c r="B4546" s="295"/>
      <c r="C4546" s="295">
        <v>0.53711549999999997</v>
      </c>
      <c r="D4546" s="295"/>
    </row>
    <row r="4547" spans="1:4" x14ac:dyDescent="0.2">
      <c r="A4547" s="295">
        <v>0.35930689999999998</v>
      </c>
      <c r="B4547" s="295"/>
      <c r="C4547" s="295">
        <v>0.53709010000000001</v>
      </c>
      <c r="D4547" s="295"/>
    </row>
    <row r="4548" spans="1:4" x14ac:dyDescent="0.2">
      <c r="A4548" s="295">
        <v>0.35929169999999999</v>
      </c>
      <c r="B4548" s="295"/>
      <c r="C4548" s="295">
        <v>0.53706560000000003</v>
      </c>
      <c r="D4548" s="295"/>
    </row>
    <row r="4549" spans="1:4" x14ac:dyDescent="0.2">
      <c r="A4549" s="295">
        <v>0.35926609999999998</v>
      </c>
      <c r="B4549" s="295"/>
      <c r="C4549" s="295">
        <v>0.53703889999999999</v>
      </c>
      <c r="D4549" s="295"/>
    </row>
    <row r="4550" spans="1:4" x14ac:dyDescent="0.2">
      <c r="A4550" s="295">
        <v>0.35922510000000002</v>
      </c>
      <c r="B4550" s="295"/>
      <c r="C4550" s="295">
        <v>0.53699980000000003</v>
      </c>
      <c r="D4550" s="295"/>
    </row>
    <row r="4551" spans="1:4" x14ac:dyDescent="0.2">
      <c r="A4551" s="295">
        <v>0.35920029999999997</v>
      </c>
      <c r="B4551" s="295"/>
      <c r="C4551" s="295">
        <v>0.53698509999999999</v>
      </c>
      <c r="D4551" s="295"/>
    </row>
    <row r="4552" spans="1:4" x14ac:dyDescent="0.2">
      <c r="A4552" s="295">
        <v>0.35918670000000003</v>
      </c>
      <c r="B4552" s="295"/>
      <c r="C4552" s="295">
        <v>0.53694750000000002</v>
      </c>
      <c r="D4552" s="295"/>
    </row>
    <row r="4553" spans="1:4" x14ac:dyDescent="0.2">
      <c r="A4553" s="295">
        <v>0.35917349999999998</v>
      </c>
      <c r="B4553" s="295"/>
      <c r="C4553" s="295">
        <v>0.53693519999999995</v>
      </c>
      <c r="D4553" s="295"/>
    </row>
    <row r="4554" spans="1:4" x14ac:dyDescent="0.2">
      <c r="A4554" s="295">
        <v>0.35915829999999999</v>
      </c>
      <c r="B4554" s="295"/>
      <c r="C4554" s="295">
        <v>0.5368733</v>
      </c>
      <c r="D4554" s="295"/>
    </row>
    <row r="4555" spans="1:4" x14ac:dyDescent="0.2">
      <c r="A4555" s="295">
        <v>0.3591336</v>
      </c>
      <c r="B4555" s="295"/>
      <c r="C4555" s="295">
        <v>0.53684770000000004</v>
      </c>
      <c r="D4555" s="295"/>
    </row>
    <row r="4556" spans="1:4" x14ac:dyDescent="0.2">
      <c r="A4556" s="295">
        <v>0.35910789999999998</v>
      </c>
      <c r="B4556" s="295"/>
      <c r="C4556" s="295">
        <v>0.53678409999999999</v>
      </c>
      <c r="D4556" s="295"/>
    </row>
    <row r="4557" spans="1:4" x14ac:dyDescent="0.2">
      <c r="A4557" s="295">
        <v>0.359066</v>
      </c>
      <c r="B4557" s="295"/>
      <c r="C4557" s="295">
        <v>0.53675609999999996</v>
      </c>
      <c r="D4557" s="295"/>
    </row>
    <row r="4558" spans="1:4" x14ac:dyDescent="0.2">
      <c r="A4558" s="295">
        <v>0.35905280000000001</v>
      </c>
      <c r="B4558" s="295"/>
      <c r="C4558" s="295">
        <v>0.53674239999999995</v>
      </c>
      <c r="D4558" s="295"/>
    </row>
    <row r="4559" spans="1:4" x14ac:dyDescent="0.2">
      <c r="A4559" s="295">
        <v>0.35903770000000002</v>
      </c>
      <c r="B4559" s="295"/>
      <c r="C4559" s="295">
        <v>0.53669270000000002</v>
      </c>
      <c r="D4559" s="295"/>
    </row>
    <row r="4560" spans="1:4" x14ac:dyDescent="0.2">
      <c r="A4560" s="295">
        <v>0.35898439999999998</v>
      </c>
      <c r="B4560" s="295"/>
      <c r="C4560" s="295">
        <v>0.53665300000000005</v>
      </c>
      <c r="D4560" s="295"/>
    </row>
    <row r="4561" spans="1:4" x14ac:dyDescent="0.2">
      <c r="A4561" s="295">
        <v>0.35895919999999998</v>
      </c>
      <c r="B4561" s="295"/>
      <c r="C4561" s="295">
        <v>0.53658459999999997</v>
      </c>
      <c r="D4561" s="295"/>
    </row>
    <row r="4562" spans="1:4" x14ac:dyDescent="0.2">
      <c r="A4562" s="295">
        <v>0.35894559999999998</v>
      </c>
      <c r="B4562" s="295"/>
      <c r="C4562" s="295">
        <v>0.53657259999999996</v>
      </c>
      <c r="D4562" s="295"/>
    </row>
    <row r="4563" spans="1:4" x14ac:dyDescent="0.2">
      <c r="A4563" s="295">
        <v>0.35891919999999999</v>
      </c>
      <c r="B4563" s="295"/>
      <c r="C4563" s="295">
        <v>0.53650679999999995</v>
      </c>
      <c r="D4563" s="295"/>
    </row>
    <row r="4564" spans="1:4" x14ac:dyDescent="0.2">
      <c r="A4564" s="295">
        <v>0.35891919999999999</v>
      </c>
      <c r="B4564" s="295"/>
      <c r="C4564" s="295">
        <v>0.53648249999999997</v>
      </c>
      <c r="D4564" s="295"/>
    </row>
    <row r="4565" spans="1:4" x14ac:dyDescent="0.2">
      <c r="A4565" s="295">
        <v>0.358904</v>
      </c>
      <c r="B4565" s="295"/>
      <c r="C4565" s="295">
        <v>0.53644230000000004</v>
      </c>
      <c r="D4565" s="295"/>
    </row>
    <row r="4566" spans="1:4" x14ac:dyDescent="0.2">
      <c r="A4566" s="295">
        <v>0.35887580000000002</v>
      </c>
      <c r="B4566" s="295"/>
      <c r="C4566" s="295">
        <v>0.5363909</v>
      </c>
      <c r="D4566" s="295"/>
    </row>
    <row r="4567" spans="1:4" x14ac:dyDescent="0.2">
      <c r="A4567" s="295">
        <v>0.35887570000000002</v>
      </c>
      <c r="B4567" s="295"/>
      <c r="C4567" s="295">
        <v>0.5363909</v>
      </c>
      <c r="D4567" s="295"/>
    </row>
    <row r="4568" spans="1:4" x14ac:dyDescent="0.2">
      <c r="A4568" s="295">
        <v>0.35885010000000001</v>
      </c>
      <c r="B4568" s="295"/>
      <c r="C4568" s="295">
        <v>0.53633759999999997</v>
      </c>
      <c r="D4568" s="295"/>
    </row>
    <row r="4569" spans="1:4" x14ac:dyDescent="0.2">
      <c r="A4569" s="295">
        <v>0.35885010000000001</v>
      </c>
      <c r="B4569" s="295"/>
      <c r="C4569" s="295">
        <v>0.53632559999999996</v>
      </c>
      <c r="D4569" s="295"/>
    </row>
    <row r="4570" spans="1:4" x14ac:dyDescent="0.2">
      <c r="A4570" s="295">
        <v>0.35882419999999998</v>
      </c>
      <c r="B4570" s="295"/>
      <c r="C4570" s="295">
        <v>0.53628560000000003</v>
      </c>
      <c r="D4570" s="295"/>
    </row>
    <row r="4571" spans="1:4" x14ac:dyDescent="0.2">
      <c r="A4571" s="295">
        <v>0.35882419999999998</v>
      </c>
      <c r="B4571" s="295"/>
      <c r="C4571" s="295">
        <v>0.53625959999999995</v>
      </c>
      <c r="D4571" s="295"/>
    </row>
    <row r="4572" spans="1:4" x14ac:dyDescent="0.2">
      <c r="A4572" s="295">
        <v>0.35881059999999998</v>
      </c>
      <c r="B4572" s="295"/>
      <c r="C4572" s="295">
        <v>0.53622040000000004</v>
      </c>
      <c r="D4572" s="295"/>
    </row>
    <row r="4573" spans="1:4" x14ac:dyDescent="0.2">
      <c r="A4573" s="295">
        <v>0.35878270000000001</v>
      </c>
      <c r="B4573" s="295"/>
      <c r="C4573" s="295">
        <v>0.53616889999999995</v>
      </c>
      <c r="D4573" s="295"/>
    </row>
    <row r="4574" spans="1:4" x14ac:dyDescent="0.2">
      <c r="A4574" s="295">
        <v>0.3587555</v>
      </c>
      <c r="B4574" s="295"/>
      <c r="C4574" s="295">
        <v>0.53614220000000001</v>
      </c>
      <c r="D4574" s="295"/>
    </row>
    <row r="4575" spans="1:4" x14ac:dyDescent="0.2">
      <c r="A4575" s="295">
        <v>0.35872870000000001</v>
      </c>
      <c r="B4575" s="295"/>
      <c r="C4575" s="295">
        <v>0.53606209999999999</v>
      </c>
      <c r="D4575" s="295"/>
    </row>
    <row r="4576" spans="1:4" x14ac:dyDescent="0.2">
      <c r="A4576" s="295">
        <v>0.35872870000000001</v>
      </c>
      <c r="B4576" s="295"/>
      <c r="C4576" s="295">
        <v>0.53603409999999996</v>
      </c>
      <c r="D4576" s="295"/>
    </row>
    <row r="4577" spans="1:4" x14ac:dyDescent="0.2">
      <c r="A4577" s="295">
        <v>0.35871360000000002</v>
      </c>
      <c r="B4577" s="295"/>
      <c r="C4577" s="295">
        <v>0.535995</v>
      </c>
      <c r="D4577" s="295"/>
    </row>
    <row r="4578" spans="1:4" x14ac:dyDescent="0.2">
      <c r="A4578" s="295">
        <v>0.35870079999999999</v>
      </c>
      <c r="B4578" s="295"/>
      <c r="C4578" s="295">
        <v>0.53595599999999999</v>
      </c>
      <c r="D4578" s="295"/>
    </row>
    <row r="4579" spans="1:4" x14ac:dyDescent="0.2">
      <c r="A4579" s="295">
        <v>0.35867520000000003</v>
      </c>
      <c r="B4579" s="295"/>
      <c r="C4579" s="295">
        <v>0.53592930000000005</v>
      </c>
      <c r="D4579" s="295"/>
    </row>
    <row r="4580" spans="1:4" x14ac:dyDescent="0.2">
      <c r="A4580" s="295">
        <v>0.35864689999999999</v>
      </c>
      <c r="B4580" s="295"/>
      <c r="C4580" s="295">
        <v>0.53592930000000005</v>
      </c>
      <c r="D4580" s="295"/>
    </row>
    <row r="4581" spans="1:4" x14ac:dyDescent="0.2">
      <c r="A4581" s="295">
        <v>0.35863420000000001</v>
      </c>
      <c r="B4581" s="295"/>
      <c r="C4581" s="295">
        <v>0.53586330000000004</v>
      </c>
      <c r="D4581" s="295"/>
    </row>
    <row r="4582" spans="1:4" x14ac:dyDescent="0.2">
      <c r="A4582" s="295">
        <v>0.35862050000000001</v>
      </c>
      <c r="B4582" s="295"/>
      <c r="C4582" s="295">
        <v>0.53582549999999995</v>
      </c>
      <c r="D4582" s="295"/>
    </row>
    <row r="4583" spans="1:4" x14ac:dyDescent="0.2">
      <c r="A4583" s="295">
        <v>0.35862050000000001</v>
      </c>
      <c r="B4583" s="295"/>
      <c r="C4583" s="295">
        <v>0.53579840000000001</v>
      </c>
      <c r="D4583" s="295"/>
    </row>
    <row r="4584" spans="1:4" x14ac:dyDescent="0.2">
      <c r="A4584" s="295">
        <v>0.35860779999999998</v>
      </c>
      <c r="B4584" s="295"/>
      <c r="C4584" s="295">
        <v>0.5357461</v>
      </c>
      <c r="D4584" s="295"/>
    </row>
    <row r="4585" spans="1:4" x14ac:dyDescent="0.2">
      <c r="A4585" s="295">
        <v>0.3585795</v>
      </c>
      <c r="B4585" s="295"/>
      <c r="C4585" s="295">
        <v>0.53571780000000002</v>
      </c>
      <c r="D4585" s="295"/>
    </row>
    <row r="4586" spans="1:4" x14ac:dyDescent="0.2">
      <c r="A4586" s="295">
        <v>0.35855379999999998</v>
      </c>
      <c r="B4586" s="295"/>
      <c r="C4586" s="295">
        <v>0.5356784</v>
      </c>
      <c r="D4586" s="295"/>
    </row>
    <row r="4587" spans="1:4" x14ac:dyDescent="0.2">
      <c r="A4587" s="295">
        <v>0.3585411</v>
      </c>
      <c r="B4587" s="295"/>
      <c r="C4587" s="295">
        <v>0.53565410000000002</v>
      </c>
      <c r="D4587" s="295"/>
    </row>
    <row r="4588" spans="1:4" x14ac:dyDescent="0.2">
      <c r="A4588" s="295">
        <v>0.35852590000000001</v>
      </c>
      <c r="B4588" s="295"/>
      <c r="C4588" s="295">
        <v>0.53561239999999999</v>
      </c>
      <c r="D4588" s="295"/>
    </row>
    <row r="4589" spans="1:4" x14ac:dyDescent="0.2">
      <c r="A4589" s="295">
        <v>0.35850009999999999</v>
      </c>
      <c r="B4589" s="295"/>
      <c r="C4589" s="295">
        <v>0.53558810000000001</v>
      </c>
      <c r="D4589" s="295"/>
    </row>
    <row r="4590" spans="1:4" x14ac:dyDescent="0.2">
      <c r="A4590" s="295">
        <v>0.35848740000000001</v>
      </c>
      <c r="B4590" s="295"/>
      <c r="C4590" s="295">
        <v>0.53554900000000005</v>
      </c>
      <c r="D4590" s="295"/>
    </row>
    <row r="4591" spans="1:4" x14ac:dyDescent="0.2">
      <c r="A4591" s="295">
        <v>0.35848740000000001</v>
      </c>
      <c r="B4591" s="295"/>
      <c r="C4591" s="295">
        <v>0.53552469999999996</v>
      </c>
      <c r="D4591" s="295"/>
    </row>
    <row r="4592" spans="1:4" x14ac:dyDescent="0.2">
      <c r="A4592" s="295">
        <v>0.35846169999999999</v>
      </c>
      <c r="B4592" s="295"/>
      <c r="C4592" s="295">
        <v>0.53549670000000005</v>
      </c>
      <c r="D4592" s="295"/>
    </row>
    <row r="4593" spans="1:4" x14ac:dyDescent="0.2">
      <c r="A4593" s="295">
        <v>0.35846169999999999</v>
      </c>
      <c r="B4593" s="295"/>
      <c r="C4593" s="295">
        <v>0.53547009999999995</v>
      </c>
      <c r="D4593" s="295"/>
    </row>
    <row r="4594" spans="1:4" x14ac:dyDescent="0.2">
      <c r="A4594" s="295">
        <v>0.35843580000000003</v>
      </c>
      <c r="B4594" s="295"/>
      <c r="C4594" s="295">
        <v>0.53544320000000001</v>
      </c>
      <c r="D4594" s="295"/>
    </row>
    <row r="4595" spans="1:4" x14ac:dyDescent="0.2">
      <c r="A4595" s="295">
        <v>0.35839660000000001</v>
      </c>
      <c r="B4595" s="295"/>
      <c r="C4595" s="295">
        <v>0.53541749999999999</v>
      </c>
      <c r="D4595" s="295"/>
    </row>
    <row r="4596" spans="1:4" x14ac:dyDescent="0.2">
      <c r="A4596" s="295">
        <v>0.35839660000000001</v>
      </c>
      <c r="B4596" s="295"/>
      <c r="C4596" s="295">
        <v>0.53532769999999996</v>
      </c>
      <c r="D4596" s="295"/>
    </row>
    <row r="4597" spans="1:4" x14ac:dyDescent="0.2">
      <c r="A4597" s="295">
        <v>0.35836869999999998</v>
      </c>
      <c r="B4597" s="295"/>
      <c r="C4597" s="295">
        <v>0.5353154</v>
      </c>
      <c r="D4597" s="295"/>
    </row>
    <row r="4598" spans="1:4" x14ac:dyDescent="0.2">
      <c r="A4598" s="295">
        <v>0.35834149999999998</v>
      </c>
      <c r="B4598" s="295"/>
      <c r="C4598" s="295">
        <v>0.53527539999999996</v>
      </c>
      <c r="D4598" s="295"/>
    </row>
    <row r="4599" spans="1:4" x14ac:dyDescent="0.2">
      <c r="A4599" s="295">
        <v>0.35831439999999998</v>
      </c>
      <c r="B4599" s="295"/>
      <c r="C4599" s="295">
        <v>0.53526079999999998</v>
      </c>
      <c r="D4599" s="295"/>
    </row>
    <row r="4600" spans="1:4" x14ac:dyDescent="0.2">
      <c r="A4600" s="295">
        <v>0.35830070000000003</v>
      </c>
      <c r="B4600" s="295"/>
      <c r="C4600" s="295">
        <v>0.53522270000000005</v>
      </c>
      <c r="D4600" s="295"/>
    </row>
    <row r="4601" spans="1:4" x14ac:dyDescent="0.2">
      <c r="A4601" s="295">
        <v>0.3582748</v>
      </c>
      <c r="B4601" s="295"/>
      <c r="C4601" s="295">
        <v>0.53519740000000005</v>
      </c>
      <c r="D4601" s="295"/>
    </row>
    <row r="4602" spans="1:4" x14ac:dyDescent="0.2">
      <c r="A4602" s="295">
        <v>0.3582748</v>
      </c>
      <c r="B4602" s="295"/>
      <c r="C4602" s="295">
        <v>0.53518270000000001</v>
      </c>
      <c r="D4602" s="295"/>
    </row>
    <row r="4603" spans="1:4" x14ac:dyDescent="0.2">
      <c r="A4603" s="295">
        <v>0.35825010000000002</v>
      </c>
      <c r="B4603" s="295"/>
      <c r="C4603" s="295">
        <v>0.53515559999999995</v>
      </c>
      <c r="D4603" s="295"/>
    </row>
    <row r="4604" spans="1:4" x14ac:dyDescent="0.2">
      <c r="A4604" s="295">
        <v>0.35822179999999998</v>
      </c>
      <c r="B4604" s="295"/>
      <c r="C4604" s="295">
        <v>0.53513129999999998</v>
      </c>
      <c r="D4604" s="295"/>
    </row>
    <row r="4605" spans="1:4" x14ac:dyDescent="0.2">
      <c r="A4605" s="295">
        <v>0.3581954</v>
      </c>
      <c r="B4605" s="295"/>
      <c r="C4605" s="295">
        <v>0.53510429999999998</v>
      </c>
      <c r="D4605" s="295"/>
    </row>
    <row r="4606" spans="1:4" x14ac:dyDescent="0.2">
      <c r="A4606" s="295">
        <v>0.35818270000000002</v>
      </c>
      <c r="B4606" s="295"/>
      <c r="C4606" s="295">
        <v>0.53507499999999997</v>
      </c>
      <c r="D4606" s="295"/>
    </row>
    <row r="4607" spans="1:4" x14ac:dyDescent="0.2">
      <c r="A4607" s="295">
        <v>0.35816959999999998</v>
      </c>
      <c r="B4607" s="295"/>
      <c r="C4607" s="295">
        <v>0.53504960000000001</v>
      </c>
      <c r="D4607" s="295"/>
    </row>
    <row r="4608" spans="1:4" x14ac:dyDescent="0.2">
      <c r="A4608" s="295">
        <v>0.35814079999999998</v>
      </c>
      <c r="B4608" s="295"/>
      <c r="C4608" s="295">
        <v>0.53499629999999998</v>
      </c>
      <c r="D4608" s="295"/>
    </row>
    <row r="4609" spans="1:4" x14ac:dyDescent="0.2">
      <c r="A4609" s="295">
        <v>0.35812880000000002</v>
      </c>
      <c r="B4609" s="295"/>
      <c r="C4609" s="295">
        <v>0.53498400000000002</v>
      </c>
      <c r="D4609" s="295"/>
    </row>
    <row r="4610" spans="1:4" x14ac:dyDescent="0.2">
      <c r="A4610" s="295">
        <v>0.35809999999999997</v>
      </c>
      <c r="B4610" s="295"/>
      <c r="C4610" s="295">
        <v>0.5349313</v>
      </c>
      <c r="D4610" s="295"/>
    </row>
    <row r="4611" spans="1:4" x14ac:dyDescent="0.2">
      <c r="A4611" s="295">
        <v>0.35808719999999999</v>
      </c>
      <c r="B4611" s="295"/>
      <c r="C4611" s="295">
        <v>0.53490590000000005</v>
      </c>
      <c r="D4611" s="295"/>
    </row>
    <row r="4612" spans="1:4" x14ac:dyDescent="0.2">
      <c r="A4612" s="295">
        <v>0.35805999999999999</v>
      </c>
      <c r="B4612" s="295"/>
      <c r="C4612" s="295">
        <v>0.53488170000000002</v>
      </c>
      <c r="D4612" s="295"/>
    </row>
    <row r="4613" spans="1:4" x14ac:dyDescent="0.2">
      <c r="A4613" s="295">
        <v>0.3580469</v>
      </c>
      <c r="B4613" s="295"/>
      <c r="C4613" s="295">
        <v>0.53485329999999998</v>
      </c>
      <c r="D4613" s="295"/>
    </row>
    <row r="4614" spans="1:4" x14ac:dyDescent="0.2">
      <c r="A4614" s="295">
        <v>0.35802060000000002</v>
      </c>
      <c r="B4614" s="295"/>
      <c r="C4614" s="295">
        <v>0.53478709999999996</v>
      </c>
      <c r="D4614" s="295"/>
    </row>
    <row r="4615" spans="1:4" x14ac:dyDescent="0.2">
      <c r="A4615" s="295">
        <v>0.35802050000000002</v>
      </c>
      <c r="B4615" s="295"/>
      <c r="C4615" s="295">
        <v>0.53474650000000001</v>
      </c>
      <c r="D4615" s="295"/>
    </row>
    <row r="4616" spans="1:4" x14ac:dyDescent="0.2">
      <c r="A4616" s="295">
        <v>0.35798000000000002</v>
      </c>
      <c r="B4616" s="295"/>
      <c r="C4616" s="295">
        <v>0.53472070000000005</v>
      </c>
      <c r="D4616" s="295"/>
    </row>
    <row r="4617" spans="1:4" x14ac:dyDescent="0.2">
      <c r="A4617" s="295">
        <v>0.35796679999999997</v>
      </c>
      <c r="B4617" s="295"/>
      <c r="C4617" s="295">
        <v>0.53467019999999998</v>
      </c>
      <c r="D4617" s="295"/>
    </row>
    <row r="4618" spans="1:4" x14ac:dyDescent="0.2">
      <c r="A4618" s="295">
        <v>0.35792839999999998</v>
      </c>
      <c r="B4618" s="295"/>
      <c r="C4618" s="295">
        <v>0.53465549999999995</v>
      </c>
      <c r="D4618" s="295"/>
    </row>
    <row r="4619" spans="1:4" x14ac:dyDescent="0.2">
      <c r="A4619" s="295">
        <v>0.35791329999999999</v>
      </c>
      <c r="B4619" s="295"/>
      <c r="C4619" s="295">
        <v>0.53461639999999999</v>
      </c>
      <c r="D4619" s="295"/>
    </row>
    <row r="4620" spans="1:4" x14ac:dyDescent="0.2">
      <c r="A4620" s="295">
        <v>0.35788540000000002</v>
      </c>
      <c r="B4620" s="295"/>
      <c r="C4620" s="295">
        <v>0.53460269999999999</v>
      </c>
      <c r="D4620" s="295"/>
    </row>
    <row r="4621" spans="1:4" x14ac:dyDescent="0.2">
      <c r="A4621" s="295">
        <v>0.35785860000000003</v>
      </c>
      <c r="B4621" s="295"/>
      <c r="C4621" s="295">
        <v>0.53457670000000002</v>
      </c>
      <c r="D4621" s="295"/>
    </row>
    <row r="4622" spans="1:4" x14ac:dyDescent="0.2">
      <c r="A4622" s="295">
        <v>0.35784660000000001</v>
      </c>
      <c r="B4622" s="295"/>
      <c r="C4622" s="295">
        <v>0.53452469999999996</v>
      </c>
      <c r="D4622" s="295"/>
    </row>
    <row r="4623" spans="1:4" x14ac:dyDescent="0.2">
      <c r="A4623" s="295">
        <v>0.35784660000000001</v>
      </c>
      <c r="B4623" s="295"/>
      <c r="C4623" s="295">
        <v>0.53449630000000004</v>
      </c>
      <c r="D4623" s="295"/>
    </row>
    <row r="4624" spans="1:4" x14ac:dyDescent="0.2">
      <c r="A4624" s="295">
        <v>0.35783140000000002</v>
      </c>
      <c r="B4624" s="295"/>
      <c r="C4624" s="295">
        <v>0.5344449</v>
      </c>
      <c r="D4624" s="295"/>
    </row>
    <row r="4625" spans="1:4" x14ac:dyDescent="0.2">
      <c r="A4625" s="295">
        <v>0.35780669999999998</v>
      </c>
      <c r="B4625" s="295"/>
      <c r="C4625" s="295">
        <v>0.53440430000000005</v>
      </c>
      <c r="D4625" s="295"/>
    </row>
    <row r="4626" spans="1:4" x14ac:dyDescent="0.2">
      <c r="A4626" s="295">
        <v>0.35779349999999999</v>
      </c>
      <c r="B4626" s="295"/>
      <c r="C4626" s="295">
        <v>0.53436669999999997</v>
      </c>
      <c r="D4626" s="295"/>
    </row>
    <row r="4627" spans="1:4" x14ac:dyDescent="0.2">
      <c r="A4627" s="295">
        <v>0.35779349999999999</v>
      </c>
      <c r="B4627" s="295"/>
      <c r="C4627" s="295">
        <v>0.53432619999999997</v>
      </c>
      <c r="D4627" s="295"/>
    </row>
    <row r="4628" spans="1:4" x14ac:dyDescent="0.2">
      <c r="A4628" s="295">
        <v>0.35777989999999998</v>
      </c>
      <c r="B4628" s="295"/>
      <c r="C4628" s="295">
        <v>0.53430060000000001</v>
      </c>
      <c r="D4628" s="295"/>
    </row>
    <row r="4629" spans="1:4" x14ac:dyDescent="0.2">
      <c r="A4629" s="295">
        <v>0.35774</v>
      </c>
      <c r="B4629" s="295"/>
      <c r="C4629" s="295">
        <v>0.53424649999999996</v>
      </c>
      <c r="D4629" s="295"/>
    </row>
    <row r="4630" spans="1:4" x14ac:dyDescent="0.2">
      <c r="A4630" s="295">
        <v>0.35771320000000001</v>
      </c>
      <c r="B4630" s="295"/>
      <c r="C4630" s="295">
        <v>0.53419510000000003</v>
      </c>
      <c r="D4630" s="295"/>
    </row>
    <row r="4631" spans="1:4" x14ac:dyDescent="0.2">
      <c r="A4631" s="295">
        <v>0.35771320000000001</v>
      </c>
      <c r="B4631" s="295"/>
      <c r="C4631" s="295">
        <v>0.53419510000000003</v>
      </c>
      <c r="D4631" s="295"/>
    </row>
    <row r="4632" spans="1:4" x14ac:dyDescent="0.2">
      <c r="A4632" s="295">
        <v>0.35769800000000002</v>
      </c>
      <c r="B4632" s="295"/>
      <c r="C4632" s="295">
        <v>0.53415489999999999</v>
      </c>
      <c r="D4632" s="295"/>
    </row>
    <row r="4633" spans="1:4" x14ac:dyDescent="0.2">
      <c r="A4633" s="295">
        <v>0.35766969999999998</v>
      </c>
      <c r="B4633" s="295"/>
      <c r="C4633" s="295">
        <v>0.5341011</v>
      </c>
      <c r="D4633" s="295"/>
    </row>
    <row r="4634" spans="1:4" x14ac:dyDescent="0.2">
      <c r="A4634" s="295">
        <v>0.357657</v>
      </c>
      <c r="B4634" s="295"/>
      <c r="C4634" s="295">
        <v>0.53406140000000002</v>
      </c>
      <c r="D4634" s="295"/>
    </row>
    <row r="4635" spans="1:4" x14ac:dyDescent="0.2">
      <c r="A4635" s="295">
        <v>0.3576434</v>
      </c>
      <c r="B4635" s="295"/>
      <c r="C4635" s="295">
        <v>0.53404770000000001</v>
      </c>
      <c r="D4635" s="295"/>
    </row>
    <row r="4636" spans="1:4" x14ac:dyDescent="0.2">
      <c r="A4636" s="295">
        <v>0.3576162</v>
      </c>
      <c r="B4636" s="295"/>
      <c r="C4636" s="295">
        <v>0.53404770000000001</v>
      </c>
      <c r="D4636" s="295"/>
    </row>
    <row r="4637" spans="1:4" x14ac:dyDescent="0.2">
      <c r="A4637" s="295">
        <v>0.35758980000000001</v>
      </c>
      <c r="B4637" s="295"/>
      <c r="C4637" s="295">
        <v>0.53402059999999996</v>
      </c>
      <c r="D4637" s="295"/>
    </row>
    <row r="4638" spans="1:4" x14ac:dyDescent="0.2">
      <c r="A4638" s="295">
        <v>0.35758980000000001</v>
      </c>
      <c r="B4638" s="295"/>
      <c r="C4638" s="295">
        <v>0.53399370000000002</v>
      </c>
      <c r="D4638" s="295"/>
    </row>
    <row r="4639" spans="1:4" x14ac:dyDescent="0.2">
      <c r="A4639" s="295">
        <v>0.35757670000000003</v>
      </c>
      <c r="B4639" s="295"/>
      <c r="C4639" s="295">
        <v>0.5339817</v>
      </c>
      <c r="D4639" s="295"/>
    </row>
    <row r="4640" spans="1:4" x14ac:dyDescent="0.2">
      <c r="A4640" s="295">
        <v>0.3575488</v>
      </c>
      <c r="B4640" s="295"/>
      <c r="C4640" s="295">
        <v>0.53394129999999995</v>
      </c>
      <c r="D4640" s="295"/>
    </row>
    <row r="4641" spans="1:4" x14ac:dyDescent="0.2">
      <c r="A4641" s="295">
        <v>0.35749730000000002</v>
      </c>
      <c r="B4641" s="295"/>
      <c r="C4641" s="295">
        <v>0.5339275</v>
      </c>
      <c r="D4641" s="295"/>
    </row>
    <row r="4642" spans="1:4" x14ac:dyDescent="0.2">
      <c r="A4642" s="295">
        <v>0.3574852</v>
      </c>
      <c r="B4642" s="295"/>
      <c r="C4642" s="295">
        <v>0.53390219999999999</v>
      </c>
      <c r="D4642" s="295"/>
    </row>
    <row r="4643" spans="1:4" x14ac:dyDescent="0.2">
      <c r="A4643" s="295">
        <v>0.35747010000000001</v>
      </c>
      <c r="B4643" s="295"/>
      <c r="C4643" s="295">
        <v>0.5338619</v>
      </c>
      <c r="D4643" s="295"/>
    </row>
    <row r="4644" spans="1:4" x14ac:dyDescent="0.2">
      <c r="A4644" s="295">
        <v>0.35745490000000002</v>
      </c>
      <c r="B4644" s="295"/>
      <c r="C4644" s="295">
        <v>0.53383499999999995</v>
      </c>
      <c r="D4644" s="295"/>
    </row>
    <row r="4645" spans="1:4" x14ac:dyDescent="0.2">
      <c r="A4645" s="295">
        <v>0.35743019999999998</v>
      </c>
      <c r="B4645" s="295"/>
      <c r="C4645" s="295">
        <v>0.53382300000000005</v>
      </c>
      <c r="D4645" s="295"/>
    </row>
    <row r="4646" spans="1:4" x14ac:dyDescent="0.2">
      <c r="A4646" s="295">
        <v>0.35740339999999998</v>
      </c>
      <c r="B4646" s="295"/>
      <c r="C4646" s="295">
        <v>0.53376789999999996</v>
      </c>
      <c r="D4646" s="295"/>
    </row>
    <row r="4647" spans="1:4" x14ac:dyDescent="0.2">
      <c r="A4647" s="295">
        <v>0.35740339999999998</v>
      </c>
      <c r="B4647" s="295"/>
      <c r="C4647" s="295">
        <v>0.53372790000000003</v>
      </c>
      <c r="D4647" s="295"/>
    </row>
    <row r="4648" spans="1:4" x14ac:dyDescent="0.2">
      <c r="A4648" s="295">
        <v>0.35739070000000001</v>
      </c>
      <c r="B4648" s="295"/>
      <c r="C4648" s="295">
        <v>0.53370119999999999</v>
      </c>
      <c r="D4648" s="295"/>
    </row>
    <row r="4649" spans="1:4" x14ac:dyDescent="0.2">
      <c r="A4649" s="295">
        <v>0.3573635</v>
      </c>
      <c r="B4649" s="295"/>
      <c r="C4649" s="295">
        <v>0.53367690000000001</v>
      </c>
      <c r="D4649" s="295"/>
    </row>
    <row r="4650" spans="1:4" x14ac:dyDescent="0.2">
      <c r="A4650" s="295">
        <v>0.35733670000000001</v>
      </c>
      <c r="B4650" s="295"/>
      <c r="C4650" s="295">
        <v>0.5336632</v>
      </c>
      <c r="D4650" s="295"/>
    </row>
    <row r="4651" spans="1:4" x14ac:dyDescent="0.2">
      <c r="A4651" s="295">
        <v>0.35732399999999997</v>
      </c>
      <c r="B4651" s="295"/>
      <c r="C4651" s="295">
        <v>0.53362259999999995</v>
      </c>
      <c r="D4651" s="295"/>
    </row>
    <row r="4652" spans="1:4" x14ac:dyDescent="0.2">
      <c r="A4652" s="295">
        <v>0.35731030000000003</v>
      </c>
      <c r="B4652" s="295"/>
      <c r="C4652" s="295">
        <v>0.53358130000000004</v>
      </c>
      <c r="D4652" s="295"/>
    </row>
    <row r="4653" spans="1:4" x14ac:dyDescent="0.2">
      <c r="A4653" s="295">
        <v>0.35728310000000002</v>
      </c>
      <c r="B4653" s="295"/>
      <c r="C4653" s="295">
        <v>0.53355419999999998</v>
      </c>
      <c r="D4653" s="295"/>
    </row>
    <row r="4654" spans="1:4" x14ac:dyDescent="0.2">
      <c r="A4654" s="295">
        <v>0.35727039999999999</v>
      </c>
      <c r="B4654" s="295"/>
      <c r="C4654" s="295">
        <v>0.53352860000000002</v>
      </c>
      <c r="D4654" s="295"/>
    </row>
    <row r="4655" spans="1:4" x14ac:dyDescent="0.2">
      <c r="A4655" s="295">
        <v>0.35724479999999997</v>
      </c>
      <c r="B4655" s="295"/>
      <c r="C4655" s="295">
        <v>0.53350280000000005</v>
      </c>
      <c r="D4655" s="295"/>
    </row>
    <row r="4656" spans="1:4" x14ac:dyDescent="0.2">
      <c r="A4656" s="295">
        <v>0.35723199999999999</v>
      </c>
      <c r="B4656" s="295"/>
      <c r="C4656" s="295">
        <v>0.5334622</v>
      </c>
      <c r="D4656" s="295"/>
    </row>
    <row r="4657" spans="1:4" x14ac:dyDescent="0.2">
      <c r="A4657" s="295">
        <v>0.35720370000000001</v>
      </c>
      <c r="B4657" s="295"/>
      <c r="C4657" s="295">
        <v>0.5334622</v>
      </c>
      <c r="D4657" s="295"/>
    </row>
    <row r="4658" spans="1:4" x14ac:dyDescent="0.2">
      <c r="A4658" s="295">
        <v>0.35718860000000002</v>
      </c>
      <c r="B4658" s="295"/>
      <c r="C4658" s="295">
        <v>0.53344849999999999</v>
      </c>
      <c r="D4658" s="295"/>
    </row>
    <row r="4659" spans="1:4" x14ac:dyDescent="0.2">
      <c r="A4659" s="295">
        <v>0.35716379999999998</v>
      </c>
      <c r="B4659" s="295"/>
      <c r="C4659" s="295">
        <v>0.53338110000000005</v>
      </c>
      <c r="D4659" s="295"/>
    </row>
    <row r="4660" spans="1:4" x14ac:dyDescent="0.2">
      <c r="A4660" s="295">
        <v>0.35714869999999999</v>
      </c>
      <c r="B4660" s="295"/>
      <c r="C4660" s="295">
        <v>0.53336740000000005</v>
      </c>
      <c r="D4660" s="295"/>
    </row>
    <row r="4661" spans="1:4" x14ac:dyDescent="0.2">
      <c r="A4661" s="295">
        <v>0.35714869999999999</v>
      </c>
      <c r="B4661" s="295"/>
      <c r="C4661" s="295">
        <v>0.53334309999999996</v>
      </c>
      <c r="D4661" s="295"/>
    </row>
    <row r="4662" spans="1:4" x14ac:dyDescent="0.2">
      <c r="A4662" s="295">
        <v>0.35712300000000002</v>
      </c>
      <c r="B4662" s="295"/>
      <c r="C4662" s="295">
        <v>0.53330270000000002</v>
      </c>
      <c r="D4662" s="295"/>
    </row>
    <row r="4663" spans="1:4" x14ac:dyDescent="0.2">
      <c r="A4663" s="295">
        <v>0.35708200000000001</v>
      </c>
      <c r="B4663" s="295"/>
      <c r="C4663" s="295">
        <v>0.53328810000000004</v>
      </c>
      <c r="D4663" s="295"/>
    </row>
    <row r="4664" spans="1:4" x14ac:dyDescent="0.2">
      <c r="A4664" s="295">
        <v>0.35708200000000001</v>
      </c>
      <c r="B4664" s="295"/>
      <c r="C4664" s="295">
        <v>0.53326119999999999</v>
      </c>
      <c r="D4664" s="295"/>
    </row>
    <row r="4665" spans="1:4" x14ac:dyDescent="0.2">
      <c r="A4665" s="295">
        <v>0.35705409999999999</v>
      </c>
      <c r="B4665" s="295"/>
      <c r="C4665" s="295">
        <v>0.53322210000000003</v>
      </c>
      <c r="D4665" s="295"/>
    </row>
    <row r="4666" spans="1:4" x14ac:dyDescent="0.2">
      <c r="A4666" s="295">
        <v>0.35705409999999999</v>
      </c>
      <c r="B4666" s="295"/>
      <c r="C4666" s="295">
        <v>0.53319459999999996</v>
      </c>
      <c r="D4666" s="295"/>
    </row>
    <row r="4667" spans="1:4" x14ac:dyDescent="0.2">
      <c r="A4667" s="295">
        <v>0.35701620000000001</v>
      </c>
      <c r="B4667" s="295"/>
      <c r="C4667" s="295">
        <v>0.53316790000000003</v>
      </c>
      <c r="D4667" s="295"/>
    </row>
    <row r="4668" spans="1:4" x14ac:dyDescent="0.2">
      <c r="A4668" s="295">
        <v>0.35701620000000001</v>
      </c>
      <c r="B4668" s="295"/>
      <c r="C4668" s="295">
        <v>0.53312579999999998</v>
      </c>
      <c r="D4668" s="295"/>
    </row>
    <row r="4669" spans="1:4" x14ac:dyDescent="0.2">
      <c r="A4669" s="295">
        <v>0.356989</v>
      </c>
      <c r="B4669" s="295"/>
      <c r="C4669" s="295">
        <v>0.53310150000000001</v>
      </c>
      <c r="D4669" s="295"/>
    </row>
    <row r="4670" spans="1:4" x14ac:dyDescent="0.2">
      <c r="A4670" s="295">
        <v>0.35696270000000002</v>
      </c>
      <c r="B4670" s="295"/>
      <c r="C4670" s="295">
        <v>0.53307590000000005</v>
      </c>
      <c r="D4670" s="295"/>
    </row>
    <row r="4671" spans="1:4" x14ac:dyDescent="0.2">
      <c r="A4671" s="295">
        <v>0.35694749999999997</v>
      </c>
      <c r="B4671" s="295"/>
      <c r="C4671" s="295">
        <v>0.53300990000000004</v>
      </c>
      <c r="D4671" s="295"/>
    </row>
    <row r="4672" spans="1:4" x14ac:dyDescent="0.2">
      <c r="A4672" s="295">
        <v>0.35693439999999999</v>
      </c>
      <c r="B4672" s="295"/>
      <c r="C4672" s="295">
        <v>0.53299660000000004</v>
      </c>
      <c r="D4672" s="295"/>
    </row>
    <row r="4673" spans="1:4" x14ac:dyDescent="0.2">
      <c r="A4673" s="295">
        <v>0.35690959999999999</v>
      </c>
      <c r="B4673" s="295"/>
      <c r="C4673" s="295">
        <v>0.53296730000000003</v>
      </c>
      <c r="D4673" s="295"/>
    </row>
    <row r="4674" spans="1:4" x14ac:dyDescent="0.2">
      <c r="A4674" s="295">
        <v>0.35690959999999999</v>
      </c>
      <c r="B4674" s="295"/>
      <c r="C4674" s="295">
        <v>0.53292799999999996</v>
      </c>
      <c r="D4674" s="295"/>
    </row>
    <row r="4675" spans="1:4" x14ac:dyDescent="0.2">
      <c r="A4675" s="295">
        <v>0.3568828</v>
      </c>
      <c r="B4675" s="295"/>
      <c r="C4675" s="295">
        <v>0.53288849999999999</v>
      </c>
      <c r="D4675" s="295"/>
    </row>
    <row r="4676" spans="1:4" x14ac:dyDescent="0.2">
      <c r="A4676" s="295">
        <v>0.3568828</v>
      </c>
      <c r="B4676" s="295"/>
      <c r="C4676" s="295">
        <v>0.53286180000000005</v>
      </c>
      <c r="D4676" s="295"/>
    </row>
    <row r="4677" spans="1:4" x14ac:dyDescent="0.2">
      <c r="A4677" s="295">
        <v>0.35685810000000001</v>
      </c>
      <c r="B4677" s="295"/>
      <c r="C4677" s="295">
        <v>0.53279670000000001</v>
      </c>
      <c r="D4677" s="295"/>
    </row>
    <row r="4678" spans="1:4" x14ac:dyDescent="0.2">
      <c r="A4678" s="295">
        <v>0.35684290000000002</v>
      </c>
      <c r="B4678" s="295"/>
      <c r="C4678" s="295">
        <v>0.53277070000000004</v>
      </c>
      <c r="D4678" s="295"/>
    </row>
    <row r="4679" spans="1:4" x14ac:dyDescent="0.2">
      <c r="A4679" s="295">
        <v>0.35683019999999999</v>
      </c>
      <c r="B4679" s="295"/>
      <c r="C4679" s="295">
        <v>0.53274489999999997</v>
      </c>
      <c r="D4679" s="295"/>
    </row>
    <row r="4680" spans="1:4" x14ac:dyDescent="0.2">
      <c r="A4680" s="295">
        <v>0.3568171</v>
      </c>
      <c r="B4680" s="295"/>
      <c r="C4680" s="295">
        <v>0.53271800000000002</v>
      </c>
      <c r="D4680" s="295"/>
    </row>
    <row r="4681" spans="1:4" x14ac:dyDescent="0.2">
      <c r="A4681" s="295">
        <v>0.35677759999999997</v>
      </c>
      <c r="B4681" s="295"/>
      <c r="C4681" s="295">
        <v>0.53269259999999996</v>
      </c>
      <c r="D4681" s="295"/>
    </row>
    <row r="4682" spans="1:4" x14ac:dyDescent="0.2">
      <c r="A4682" s="295">
        <v>0.35677759999999997</v>
      </c>
      <c r="B4682" s="295"/>
      <c r="C4682" s="295">
        <v>0.53266670000000005</v>
      </c>
      <c r="D4682" s="295"/>
    </row>
    <row r="4683" spans="1:4" x14ac:dyDescent="0.2">
      <c r="A4683" s="295">
        <v>0.35675279999999998</v>
      </c>
      <c r="B4683" s="295"/>
      <c r="C4683" s="295">
        <v>0.53262620000000005</v>
      </c>
      <c r="D4683" s="295"/>
    </row>
    <row r="4684" spans="1:4" x14ac:dyDescent="0.2">
      <c r="A4684" s="295">
        <v>0.35672399999999999</v>
      </c>
      <c r="B4684" s="295"/>
      <c r="C4684" s="295">
        <v>0.53261250000000004</v>
      </c>
      <c r="D4684" s="295"/>
    </row>
    <row r="4685" spans="1:4" x14ac:dyDescent="0.2">
      <c r="A4685" s="295">
        <v>0.35671130000000001</v>
      </c>
      <c r="B4685" s="295"/>
      <c r="C4685" s="295">
        <v>0.53260019999999997</v>
      </c>
      <c r="D4685" s="295"/>
    </row>
    <row r="4686" spans="1:4" x14ac:dyDescent="0.2">
      <c r="A4686" s="295">
        <v>0.3566703</v>
      </c>
      <c r="B4686" s="295"/>
      <c r="C4686" s="295">
        <v>0.53255980000000003</v>
      </c>
      <c r="D4686" s="295"/>
    </row>
    <row r="4687" spans="1:4" x14ac:dyDescent="0.2">
      <c r="A4687" s="295">
        <v>0.3566703</v>
      </c>
      <c r="B4687" s="295"/>
      <c r="C4687" s="295">
        <v>0.53252089999999996</v>
      </c>
      <c r="D4687" s="295"/>
    </row>
    <row r="4688" spans="1:4" x14ac:dyDescent="0.2">
      <c r="A4688" s="295">
        <v>0.3566551</v>
      </c>
      <c r="B4688" s="295"/>
      <c r="C4688" s="295">
        <v>0.53249290000000005</v>
      </c>
      <c r="D4688" s="295"/>
    </row>
    <row r="4689" spans="1:4" x14ac:dyDescent="0.2">
      <c r="A4689" s="295">
        <v>0.35664240000000003</v>
      </c>
      <c r="B4689" s="295"/>
      <c r="C4689" s="295">
        <v>0.53248070000000003</v>
      </c>
      <c r="D4689" s="295"/>
    </row>
    <row r="4690" spans="1:4" x14ac:dyDescent="0.2">
      <c r="A4690" s="295">
        <v>0.35661769999999998</v>
      </c>
      <c r="B4690" s="295"/>
      <c r="C4690" s="295">
        <v>0.53245469999999995</v>
      </c>
      <c r="D4690" s="295"/>
    </row>
    <row r="4691" spans="1:4" x14ac:dyDescent="0.2">
      <c r="A4691" s="295">
        <v>0.35660500000000001</v>
      </c>
      <c r="B4691" s="295"/>
      <c r="C4691" s="295">
        <v>0.53242670000000003</v>
      </c>
      <c r="D4691" s="295"/>
    </row>
    <row r="4692" spans="1:4" x14ac:dyDescent="0.2">
      <c r="A4692" s="295">
        <v>0.35657670000000002</v>
      </c>
      <c r="B4692" s="295"/>
      <c r="C4692" s="295">
        <v>0.53233379999999997</v>
      </c>
      <c r="D4692" s="295"/>
    </row>
    <row r="4693" spans="1:4" x14ac:dyDescent="0.2">
      <c r="A4693" s="295">
        <v>0.35655029999999999</v>
      </c>
      <c r="B4693" s="295"/>
      <c r="C4693" s="295">
        <v>0.53232040000000003</v>
      </c>
      <c r="D4693" s="295"/>
    </row>
    <row r="4694" spans="1:4" x14ac:dyDescent="0.2">
      <c r="A4694" s="295">
        <v>0.35655029999999999</v>
      </c>
      <c r="B4694" s="295"/>
      <c r="C4694" s="295">
        <v>0.53229210000000005</v>
      </c>
      <c r="D4694" s="295"/>
    </row>
    <row r="4695" spans="1:4" x14ac:dyDescent="0.2">
      <c r="A4695" s="295">
        <v>0.35652509999999998</v>
      </c>
      <c r="B4695" s="295"/>
      <c r="C4695" s="295">
        <v>0.53229210000000005</v>
      </c>
      <c r="D4695" s="295"/>
    </row>
    <row r="4696" spans="1:4" x14ac:dyDescent="0.2">
      <c r="A4696" s="295">
        <v>0.3564988</v>
      </c>
      <c r="B4696" s="295"/>
      <c r="C4696" s="295">
        <v>0.53227740000000001</v>
      </c>
      <c r="D4696" s="295"/>
    </row>
    <row r="4697" spans="1:4" x14ac:dyDescent="0.2">
      <c r="A4697" s="295">
        <v>0.35645719999999997</v>
      </c>
      <c r="B4697" s="295"/>
      <c r="C4697" s="295">
        <v>0.53222440000000004</v>
      </c>
      <c r="D4697" s="295"/>
    </row>
    <row r="4698" spans="1:4" x14ac:dyDescent="0.2">
      <c r="A4698" s="295">
        <v>0.3564194</v>
      </c>
      <c r="B4698" s="295"/>
      <c r="C4698" s="295">
        <v>0.53221209999999997</v>
      </c>
      <c r="D4698" s="295"/>
    </row>
    <row r="4699" spans="1:4" x14ac:dyDescent="0.2">
      <c r="A4699" s="295">
        <v>0.35640620000000001</v>
      </c>
      <c r="B4699" s="295"/>
      <c r="C4699" s="295">
        <v>0.53219839999999996</v>
      </c>
      <c r="D4699" s="295"/>
    </row>
    <row r="4700" spans="1:4" x14ac:dyDescent="0.2">
      <c r="A4700" s="295">
        <v>0.35637740000000001</v>
      </c>
      <c r="B4700" s="295"/>
      <c r="C4700" s="295">
        <v>0.53217170000000003</v>
      </c>
      <c r="D4700" s="295"/>
    </row>
    <row r="4701" spans="1:4" x14ac:dyDescent="0.2">
      <c r="A4701" s="295">
        <v>0.35634949999999999</v>
      </c>
      <c r="B4701" s="295"/>
      <c r="C4701" s="295">
        <v>0.5321437</v>
      </c>
      <c r="D4701" s="295"/>
    </row>
    <row r="4702" spans="1:4" x14ac:dyDescent="0.2">
      <c r="A4702" s="295">
        <v>0.35634949999999999</v>
      </c>
      <c r="B4702" s="295"/>
      <c r="C4702" s="295">
        <v>0.53210480000000004</v>
      </c>
      <c r="D4702" s="295"/>
    </row>
    <row r="4703" spans="1:4" x14ac:dyDescent="0.2">
      <c r="A4703" s="295">
        <v>0.35633589999999998</v>
      </c>
      <c r="B4703" s="295"/>
      <c r="C4703" s="295">
        <v>0.53209099999999998</v>
      </c>
      <c r="D4703" s="295"/>
    </row>
    <row r="4704" spans="1:4" x14ac:dyDescent="0.2">
      <c r="A4704" s="295">
        <v>0.35630909999999999</v>
      </c>
      <c r="B4704" s="295"/>
      <c r="C4704" s="295">
        <v>0.53203880000000003</v>
      </c>
      <c r="D4704" s="295"/>
    </row>
    <row r="4705" spans="1:4" x14ac:dyDescent="0.2">
      <c r="A4705" s="295">
        <v>0.3562844</v>
      </c>
      <c r="B4705" s="295"/>
      <c r="C4705" s="295">
        <v>0.53202499999999997</v>
      </c>
      <c r="D4705" s="295"/>
    </row>
    <row r="4706" spans="1:4" x14ac:dyDescent="0.2">
      <c r="A4706" s="295">
        <v>0.35626920000000001</v>
      </c>
      <c r="B4706" s="295"/>
      <c r="C4706" s="295">
        <v>0.53201039999999999</v>
      </c>
      <c r="D4706" s="295"/>
    </row>
    <row r="4707" spans="1:4" x14ac:dyDescent="0.2">
      <c r="A4707" s="295">
        <v>0.35624280000000003</v>
      </c>
      <c r="B4707" s="295"/>
      <c r="C4707" s="295">
        <v>0.53198500000000004</v>
      </c>
      <c r="D4707" s="295"/>
    </row>
    <row r="4708" spans="1:4" x14ac:dyDescent="0.2">
      <c r="A4708" s="295">
        <v>0.35624280000000003</v>
      </c>
      <c r="B4708" s="295"/>
      <c r="C4708" s="295">
        <v>0.53195669999999995</v>
      </c>
      <c r="D4708" s="295"/>
    </row>
    <row r="4709" spans="1:4" x14ac:dyDescent="0.2">
      <c r="A4709" s="295">
        <v>0.35619220000000001</v>
      </c>
      <c r="B4709" s="295"/>
      <c r="C4709" s="295">
        <v>0.53192980000000001</v>
      </c>
      <c r="D4709" s="295"/>
    </row>
    <row r="4710" spans="1:4" x14ac:dyDescent="0.2">
      <c r="A4710" s="295">
        <v>0.35617710000000002</v>
      </c>
      <c r="B4710" s="295"/>
      <c r="C4710" s="295">
        <v>0.53192969999999995</v>
      </c>
      <c r="D4710" s="295"/>
    </row>
    <row r="4711" spans="1:4" x14ac:dyDescent="0.2">
      <c r="A4711" s="295">
        <v>0.35617710000000002</v>
      </c>
      <c r="B4711" s="295"/>
      <c r="C4711" s="295">
        <v>0.53187640000000003</v>
      </c>
      <c r="D4711" s="295"/>
    </row>
    <row r="4712" spans="1:4" x14ac:dyDescent="0.2">
      <c r="A4712" s="295">
        <v>0.35616189999999998</v>
      </c>
      <c r="B4712" s="295"/>
      <c r="C4712" s="295">
        <v>0.53186270000000002</v>
      </c>
      <c r="D4712" s="295"/>
    </row>
    <row r="4713" spans="1:4" x14ac:dyDescent="0.2">
      <c r="A4713" s="295">
        <v>0.3561492</v>
      </c>
      <c r="B4713" s="295"/>
      <c r="C4713" s="295">
        <v>0.53181279999999997</v>
      </c>
      <c r="D4713" s="295"/>
    </row>
    <row r="4714" spans="1:4" x14ac:dyDescent="0.2">
      <c r="A4714" s="295">
        <v>0.35612450000000001</v>
      </c>
      <c r="B4714" s="295"/>
      <c r="C4714" s="295">
        <v>0.53177110000000005</v>
      </c>
      <c r="D4714" s="295"/>
    </row>
    <row r="4715" spans="1:4" x14ac:dyDescent="0.2">
      <c r="A4715" s="295">
        <v>0.35609619999999997</v>
      </c>
      <c r="B4715" s="295"/>
      <c r="C4715" s="295">
        <v>0.53174569999999999</v>
      </c>
      <c r="D4715" s="295"/>
    </row>
    <row r="4716" spans="1:4" x14ac:dyDescent="0.2">
      <c r="A4716" s="295">
        <v>0.35603950000000001</v>
      </c>
      <c r="B4716" s="295"/>
      <c r="C4716" s="295">
        <v>0.53172140000000001</v>
      </c>
      <c r="D4716" s="295"/>
    </row>
    <row r="4717" spans="1:4" x14ac:dyDescent="0.2">
      <c r="A4717" s="295">
        <v>0.35600199999999999</v>
      </c>
      <c r="B4717" s="295"/>
      <c r="C4717" s="295">
        <v>0.53169299999999997</v>
      </c>
      <c r="D4717" s="295"/>
    </row>
    <row r="4718" spans="1:4" x14ac:dyDescent="0.2">
      <c r="A4718" s="295">
        <v>0.3559869</v>
      </c>
      <c r="B4718" s="295"/>
      <c r="C4718" s="295">
        <v>0.53166869999999999</v>
      </c>
      <c r="D4718" s="295"/>
    </row>
    <row r="4719" spans="1:4" x14ac:dyDescent="0.2">
      <c r="A4719" s="295">
        <v>0.35597420000000002</v>
      </c>
      <c r="B4719" s="295"/>
      <c r="C4719" s="295">
        <v>0.53165410000000002</v>
      </c>
      <c r="D4719" s="295"/>
    </row>
    <row r="4720" spans="1:4" x14ac:dyDescent="0.2">
      <c r="A4720" s="295">
        <v>0.35597410000000002</v>
      </c>
      <c r="B4720" s="295"/>
      <c r="C4720" s="295">
        <v>0.53162869999999995</v>
      </c>
      <c r="D4720" s="295"/>
    </row>
    <row r="4721" spans="1:4" x14ac:dyDescent="0.2">
      <c r="A4721" s="295">
        <v>0.35593330000000001</v>
      </c>
      <c r="B4721" s="295"/>
      <c r="C4721" s="295">
        <v>0.53159040000000002</v>
      </c>
      <c r="D4721" s="295"/>
    </row>
    <row r="4722" spans="1:4" x14ac:dyDescent="0.2">
      <c r="A4722" s="295">
        <v>0.35592059999999998</v>
      </c>
      <c r="B4722" s="295"/>
      <c r="C4722" s="295">
        <v>0.53155039999999998</v>
      </c>
      <c r="D4722" s="295"/>
    </row>
    <row r="4723" spans="1:4" x14ac:dyDescent="0.2">
      <c r="A4723" s="295">
        <v>0.35592059999999998</v>
      </c>
      <c r="B4723" s="295"/>
      <c r="C4723" s="295">
        <v>0.53155039999999998</v>
      </c>
      <c r="D4723" s="295"/>
    </row>
    <row r="4724" spans="1:4" x14ac:dyDescent="0.2">
      <c r="A4724" s="295">
        <v>0.35590749999999999</v>
      </c>
      <c r="B4724" s="295"/>
      <c r="C4724" s="295">
        <v>0.53151219999999999</v>
      </c>
      <c r="D4724" s="295"/>
    </row>
    <row r="4725" spans="1:4" x14ac:dyDescent="0.2">
      <c r="A4725" s="295">
        <v>0.35590749999999999</v>
      </c>
      <c r="B4725" s="295"/>
      <c r="C4725" s="295">
        <v>0.5314584</v>
      </c>
      <c r="D4725" s="295"/>
    </row>
    <row r="4726" spans="1:4" x14ac:dyDescent="0.2">
      <c r="A4726" s="295">
        <v>0.35586709999999999</v>
      </c>
      <c r="B4726" s="295"/>
      <c r="C4726" s="295">
        <v>0.53143149999999995</v>
      </c>
      <c r="D4726" s="295"/>
    </row>
    <row r="4727" spans="1:4" x14ac:dyDescent="0.2">
      <c r="A4727" s="295">
        <v>0.35586709999999999</v>
      </c>
      <c r="B4727" s="295"/>
      <c r="C4727" s="295">
        <v>0.53139239999999999</v>
      </c>
      <c r="D4727" s="295"/>
    </row>
    <row r="4728" spans="1:4" x14ac:dyDescent="0.2">
      <c r="A4728" s="295">
        <v>0.3558287</v>
      </c>
      <c r="B4728" s="295"/>
      <c r="C4728" s="295">
        <v>0.53132380000000001</v>
      </c>
      <c r="D4728" s="295"/>
    </row>
    <row r="4729" spans="1:4" x14ac:dyDescent="0.2">
      <c r="A4729" s="295">
        <v>0.35581600000000002</v>
      </c>
      <c r="B4729" s="295"/>
      <c r="C4729" s="295">
        <v>0.5313118</v>
      </c>
      <c r="D4729" s="295"/>
    </row>
    <row r="4730" spans="1:4" x14ac:dyDescent="0.2">
      <c r="A4730" s="295">
        <v>0.35580289999999998</v>
      </c>
      <c r="B4730" s="295"/>
      <c r="C4730" s="295">
        <v>0.5313118</v>
      </c>
      <c r="D4730" s="295"/>
    </row>
    <row r="4731" spans="1:4" x14ac:dyDescent="0.2">
      <c r="A4731" s="295">
        <v>0.35580289999999998</v>
      </c>
      <c r="B4731" s="295"/>
      <c r="C4731" s="295">
        <v>0.53129800000000005</v>
      </c>
      <c r="D4731" s="295"/>
    </row>
    <row r="4732" spans="1:4" x14ac:dyDescent="0.2">
      <c r="A4732" s="295">
        <v>0.35578769999999998</v>
      </c>
      <c r="B4732" s="295"/>
      <c r="C4732" s="295">
        <v>0.53125739999999999</v>
      </c>
      <c r="D4732" s="295"/>
    </row>
    <row r="4733" spans="1:4" x14ac:dyDescent="0.2">
      <c r="A4733" s="295">
        <v>0.35577500000000001</v>
      </c>
      <c r="B4733" s="295"/>
      <c r="C4733" s="295">
        <v>0.53121589999999996</v>
      </c>
      <c r="D4733" s="295"/>
    </row>
    <row r="4734" spans="1:4" x14ac:dyDescent="0.2">
      <c r="A4734" s="295">
        <v>0.35576140000000001</v>
      </c>
      <c r="B4734" s="295"/>
      <c r="C4734" s="295">
        <v>0.53117590000000003</v>
      </c>
      <c r="D4734" s="295"/>
    </row>
    <row r="4735" spans="1:4" x14ac:dyDescent="0.2">
      <c r="A4735" s="295">
        <v>0.35574929999999999</v>
      </c>
      <c r="B4735" s="295"/>
      <c r="C4735" s="295">
        <v>0.53116209999999997</v>
      </c>
      <c r="D4735" s="295"/>
    </row>
    <row r="4736" spans="1:4" x14ac:dyDescent="0.2">
      <c r="A4736" s="295">
        <v>0.35572350000000003</v>
      </c>
      <c r="B4736" s="295"/>
      <c r="C4736" s="295">
        <v>0.53114980000000001</v>
      </c>
      <c r="D4736" s="295"/>
    </row>
    <row r="4737" spans="1:4" x14ac:dyDescent="0.2">
      <c r="A4737" s="295">
        <v>0.35572350000000003</v>
      </c>
      <c r="B4737" s="295"/>
      <c r="C4737" s="295">
        <v>0.53112389999999998</v>
      </c>
      <c r="D4737" s="295"/>
    </row>
    <row r="4738" spans="1:4" x14ac:dyDescent="0.2">
      <c r="A4738" s="295">
        <v>0.3556956</v>
      </c>
      <c r="B4738" s="295"/>
      <c r="C4738" s="295">
        <v>0.53109850000000003</v>
      </c>
      <c r="D4738" s="295"/>
    </row>
    <row r="4739" spans="1:4" x14ac:dyDescent="0.2">
      <c r="A4739" s="295">
        <v>0.35568250000000001</v>
      </c>
      <c r="B4739" s="295"/>
      <c r="C4739" s="295">
        <v>0.53105789999999997</v>
      </c>
      <c r="D4739" s="295"/>
    </row>
    <row r="4740" spans="1:4" x14ac:dyDescent="0.2">
      <c r="A4740" s="295">
        <v>0.35566880000000001</v>
      </c>
      <c r="B4740" s="295"/>
      <c r="C4740" s="295">
        <v>0.53105789999999997</v>
      </c>
      <c r="D4740" s="295"/>
    </row>
    <row r="4741" spans="1:4" x14ac:dyDescent="0.2">
      <c r="A4741" s="295">
        <v>0.35566880000000001</v>
      </c>
      <c r="B4741" s="295"/>
      <c r="C4741" s="295">
        <v>0.53104580000000001</v>
      </c>
      <c r="D4741" s="295"/>
    </row>
    <row r="4742" spans="1:4" x14ac:dyDescent="0.2">
      <c r="A4742" s="295">
        <v>0.3556416</v>
      </c>
      <c r="B4742" s="295"/>
      <c r="C4742" s="295">
        <v>0.53099189999999996</v>
      </c>
      <c r="D4742" s="295"/>
    </row>
    <row r="4743" spans="1:4" x14ac:dyDescent="0.2">
      <c r="A4743" s="295">
        <v>0.3556416</v>
      </c>
      <c r="B4743" s="295"/>
      <c r="C4743" s="295">
        <v>0.5309798</v>
      </c>
      <c r="D4743" s="295"/>
    </row>
    <row r="4744" spans="1:4" x14ac:dyDescent="0.2">
      <c r="A4744" s="295">
        <v>0.355628</v>
      </c>
      <c r="B4744" s="295"/>
      <c r="C4744" s="295">
        <v>0.53095380000000003</v>
      </c>
      <c r="D4744" s="295"/>
    </row>
    <row r="4745" spans="1:4" x14ac:dyDescent="0.2">
      <c r="A4745" s="295">
        <v>0.35561480000000001</v>
      </c>
      <c r="B4745" s="295"/>
      <c r="C4745" s="295">
        <v>0.53088650000000004</v>
      </c>
      <c r="D4745" s="295"/>
    </row>
    <row r="4746" spans="1:4" x14ac:dyDescent="0.2">
      <c r="A4746" s="295">
        <v>0.35559010000000002</v>
      </c>
      <c r="B4746" s="295"/>
      <c r="C4746" s="295">
        <v>0.53087189999999995</v>
      </c>
      <c r="D4746" s="295"/>
    </row>
    <row r="4747" spans="1:4" x14ac:dyDescent="0.2">
      <c r="A4747" s="295">
        <v>0.35559010000000002</v>
      </c>
      <c r="B4747" s="295"/>
      <c r="C4747" s="295">
        <v>0.530783</v>
      </c>
      <c r="D4747" s="295"/>
    </row>
    <row r="4748" spans="1:4" x14ac:dyDescent="0.2">
      <c r="A4748" s="295">
        <v>0.35559010000000002</v>
      </c>
      <c r="B4748" s="295"/>
      <c r="C4748" s="295">
        <v>0.5307577</v>
      </c>
      <c r="D4748" s="295"/>
    </row>
    <row r="4749" spans="1:4" x14ac:dyDescent="0.2">
      <c r="A4749" s="295">
        <v>0.35555059999999999</v>
      </c>
      <c r="B4749" s="295"/>
      <c r="C4749" s="295">
        <v>0.53071740000000001</v>
      </c>
      <c r="D4749" s="295"/>
    </row>
    <row r="4750" spans="1:4" x14ac:dyDescent="0.2">
      <c r="A4750" s="295">
        <v>0.3555218</v>
      </c>
      <c r="B4750" s="295"/>
      <c r="C4750" s="295">
        <v>0.53069069999999996</v>
      </c>
      <c r="D4750" s="295"/>
    </row>
    <row r="4751" spans="1:4" x14ac:dyDescent="0.2">
      <c r="A4751" s="295">
        <v>0.35550910000000002</v>
      </c>
      <c r="B4751" s="295"/>
      <c r="C4751" s="295">
        <v>0.53065309999999999</v>
      </c>
      <c r="D4751" s="295"/>
    </row>
    <row r="4752" spans="1:4" x14ac:dyDescent="0.2">
      <c r="A4752" s="295">
        <v>0.35548190000000002</v>
      </c>
      <c r="B4752" s="295"/>
      <c r="C4752" s="295">
        <v>0.53063939999999998</v>
      </c>
      <c r="D4752" s="295"/>
    </row>
    <row r="4753" spans="1:4" x14ac:dyDescent="0.2">
      <c r="A4753" s="295">
        <v>0.35548190000000002</v>
      </c>
      <c r="B4753" s="295"/>
      <c r="C4753" s="295">
        <v>0.53062730000000002</v>
      </c>
      <c r="D4753" s="295"/>
    </row>
    <row r="4754" spans="1:4" x14ac:dyDescent="0.2">
      <c r="A4754" s="295">
        <v>0.35545599999999999</v>
      </c>
      <c r="B4754" s="295"/>
      <c r="C4754" s="295">
        <v>0.53060160000000001</v>
      </c>
      <c r="D4754" s="295"/>
    </row>
    <row r="4755" spans="1:4" x14ac:dyDescent="0.2">
      <c r="A4755" s="295">
        <v>0.35544239999999999</v>
      </c>
      <c r="B4755" s="295"/>
      <c r="C4755" s="295">
        <v>0.53054780000000001</v>
      </c>
      <c r="D4755" s="295"/>
    </row>
    <row r="4756" spans="1:4" x14ac:dyDescent="0.2">
      <c r="A4756" s="295">
        <v>0.35541410000000001</v>
      </c>
      <c r="B4756" s="295"/>
      <c r="C4756" s="295">
        <v>0.53049550000000001</v>
      </c>
      <c r="D4756" s="295"/>
    </row>
    <row r="4757" spans="1:4" x14ac:dyDescent="0.2">
      <c r="A4757" s="295">
        <v>0.35541410000000001</v>
      </c>
      <c r="B4757" s="295"/>
      <c r="C4757" s="295">
        <v>0.53046839999999995</v>
      </c>
      <c r="D4757" s="295"/>
    </row>
    <row r="4758" spans="1:4" x14ac:dyDescent="0.2">
      <c r="A4758" s="295">
        <v>0.35540129999999998</v>
      </c>
      <c r="B4758" s="295"/>
      <c r="C4758" s="295">
        <v>0.53040509999999996</v>
      </c>
      <c r="D4758" s="295"/>
    </row>
    <row r="4759" spans="1:4" x14ac:dyDescent="0.2">
      <c r="A4759" s="295">
        <v>0.35534589999999999</v>
      </c>
      <c r="B4759" s="295"/>
      <c r="C4759" s="295">
        <v>0.53038079999999999</v>
      </c>
      <c r="D4759" s="295"/>
    </row>
    <row r="4760" spans="1:4" x14ac:dyDescent="0.2">
      <c r="A4760" s="295">
        <v>0.35531950000000001</v>
      </c>
      <c r="B4760" s="295"/>
      <c r="C4760" s="295">
        <v>0.53035279999999996</v>
      </c>
      <c r="D4760" s="295"/>
    </row>
    <row r="4761" spans="1:4" x14ac:dyDescent="0.2">
      <c r="A4761" s="295">
        <v>0.35529369999999999</v>
      </c>
      <c r="B4761" s="295"/>
      <c r="C4761" s="295">
        <v>0.53035279999999996</v>
      </c>
      <c r="D4761" s="295"/>
    </row>
    <row r="4762" spans="1:4" x14ac:dyDescent="0.2">
      <c r="A4762" s="295">
        <v>0.35526799999999997</v>
      </c>
      <c r="B4762" s="295"/>
      <c r="C4762" s="295">
        <v>0.5303137</v>
      </c>
      <c r="D4762" s="295"/>
    </row>
    <row r="4763" spans="1:4" x14ac:dyDescent="0.2">
      <c r="A4763" s="295">
        <v>0.35525279999999998</v>
      </c>
      <c r="B4763" s="295"/>
      <c r="C4763" s="295">
        <v>0.53027449999999998</v>
      </c>
      <c r="D4763" s="295"/>
    </row>
    <row r="4764" spans="1:4" x14ac:dyDescent="0.2">
      <c r="A4764" s="295">
        <v>0.35520889999999999</v>
      </c>
      <c r="B4764" s="295"/>
      <c r="C4764" s="295">
        <v>0.5302502</v>
      </c>
      <c r="D4764" s="295"/>
    </row>
    <row r="4765" spans="1:4" x14ac:dyDescent="0.2">
      <c r="A4765" s="295">
        <v>0.35518100000000002</v>
      </c>
      <c r="B4765" s="295"/>
      <c r="C4765" s="295">
        <v>0.53022590000000003</v>
      </c>
      <c r="D4765" s="295"/>
    </row>
    <row r="4766" spans="1:4" x14ac:dyDescent="0.2">
      <c r="A4766" s="295">
        <v>0.35516779999999998</v>
      </c>
      <c r="B4766" s="295"/>
      <c r="C4766" s="295">
        <v>0.53019899999999998</v>
      </c>
      <c r="D4766" s="295"/>
    </row>
    <row r="4767" spans="1:4" x14ac:dyDescent="0.2">
      <c r="A4767" s="295">
        <v>0.35516779999999998</v>
      </c>
      <c r="B4767" s="295"/>
      <c r="C4767" s="295">
        <v>0.53018529999999997</v>
      </c>
      <c r="D4767" s="295"/>
    </row>
    <row r="4768" spans="1:4" x14ac:dyDescent="0.2">
      <c r="A4768" s="295">
        <v>0.35514220000000002</v>
      </c>
      <c r="B4768" s="295"/>
      <c r="C4768" s="295">
        <v>0.53017150000000002</v>
      </c>
      <c r="D4768" s="295"/>
    </row>
    <row r="4769" spans="1:4" x14ac:dyDescent="0.2">
      <c r="A4769" s="295">
        <v>0.35510120000000001</v>
      </c>
      <c r="B4769" s="295"/>
      <c r="C4769" s="295">
        <v>0.53013239999999995</v>
      </c>
      <c r="D4769" s="295"/>
    </row>
    <row r="4770" spans="1:4" x14ac:dyDescent="0.2">
      <c r="A4770" s="295">
        <v>0.35508840000000003</v>
      </c>
      <c r="B4770" s="295"/>
      <c r="C4770" s="295">
        <v>0.53008120000000003</v>
      </c>
      <c r="D4770" s="295"/>
    </row>
    <row r="4771" spans="1:4" x14ac:dyDescent="0.2">
      <c r="A4771" s="295">
        <v>0.35508840000000003</v>
      </c>
      <c r="B4771" s="295"/>
      <c r="C4771" s="295">
        <v>0.53002780000000005</v>
      </c>
      <c r="D4771" s="295"/>
    </row>
    <row r="4772" spans="1:4" x14ac:dyDescent="0.2">
      <c r="A4772" s="295">
        <v>0.35508840000000003</v>
      </c>
      <c r="B4772" s="295"/>
      <c r="C4772" s="295">
        <v>0.52998780000000001</v>
      </c>
      <c r="D4772" s="295"/>
    </row>
    <row r="4773" spans="1:4" x14ac:dyDescent="0.2">
      <c r="A4773" s="295">
        <v>0.35507640000000001</v>
      </c>
      <c r="B4773" s="295"/>
      <c r="C4773" s="295">
        <v>0.52997550000000004</v>
      </c>
      <c r="D4773" s="295"/>
    </row>
    <row r="4774" spans="1:4" x14ac:dyDescent="0.2">
      <c r="A4774" s="295">
        <v>0.35506270000000001</v>
      </c>
      <c r="B4774" s="295"/>
      <c r="C4774" s="295">
        <v>0.52994799999999997</v>
      </c>
      <c r="D4774" s="295"/>
    </row>
    <row r="4775" spans="1:4" x14ac:dyDescent="0.2">
      <c r="A4775" s="295">
        <v>0.35500809999999999</v>
      </c>
      <c r="B4775" s="295"/>
      <c r="C4775" s="295">
        <v>0.52993469999999998</v>
      </c>
      <c r="D4775" s="295"/>
    </row>
    <row r="4776" spans="1:4" x14ac:dyDescent="0.2">
      <c r="A4776" s="295">
        <v>0.35500809999999999</v>
      </c>
      <c r="B4776" s="295"/>
      <c r="C4776" s="295">
        <v>0.52990800000000005</v>
      </c>
      <c r="D4776" s="295"/>
    </row>
    <row r="4777" spans="1:4" x14ac:dyDescent="0.2">
      <c r="A4777" s="295">
        <v>0.35500809999999999</v>
      </c>
      <c r="B4777" s="295"/>
      <c r="C4777" s="295">
        <v>0.52988369999999996</v>
      </c>
      <c r="D4777" s="295"/>
    </row>
    <row r="4778" spans="1:4" x14ac:dyDescent="0.2">
      <c r="A4778" s="295">
        <v>0.3549697</v>
      </c>
      <c r="B4778" s="295"/>
      <c r="C4778" s="295">
        <v>0.52986909999999998</v>
      </c>
      <c r="D4778" s="295"/>
    </row>
    <row r="4779" spans="1:4" x14ac:dyDescent="0.2">
      <c r="A4779" s="295">
        <v>0.35494290000000001</v>
      </c>
      <c r="B4779" s="295"/>
      <c r="C4779" s="295">
        <v>0.52984200000000004</v>
      </c>
      <c r="D4779" s="295"/>
    </row>
    <row r="4780" spans="1:4" x14ac:dyDescent="0.2">
      <c r="A4780" s="295">
        <v>0.35491410000000001</v>
      </c>
      <c r="B4780" s="295"/>
      <c r="C4780" s="295">
        <v>0.52983000000000002</v>
      </c>
      <c r="D4780" s="295"/>
    </row>
    <row r="4781" spans="1:4" x14ac:dyDescent="0.2">
      <c r="A4781" s="295">
        <v>0.35488829999999999</v>
      </c>
      <c r="B4781" s="295"/>
      <c r="C4781" s="295">
        <v>0.5297906</v>
      </c>
      <c r="D4781" s="295"/>
    </row>
    <row r="4782" spans="1:4" x14ac:dyDescent="0.2">
      <c r="A4782" s="295">
        <v>0.35486109999999998</v>
      </c>
      <c r="B4782" s="295"/>
      <c r="C4782" s="295">
        <v>0.52976500000000004</v>
      </c>
      <c r="D4782" s="295"/>
    </row>
    <row r="4783" spans="1:4" x14ac:dyDescent="0.2">
      <c r="A4783" s="295">
        <v>0.35484830000000001</v>
      </c>
      <c r="B4783" s="295"/>
      <c r="C4783" s="295">
        <v>0.529725</v>
      </c>
      <c r="D4783" s="295"/>
    </row>
    <row r="4784" spans="1:4" x14ac:dyDescent="0.2">
      <c r="A4784" s="295">
        <v>0.3548347</v>
      </c>
      <c r="B4784" s="295"/>
      <c r="C4784" s="295">
        <v>0.52968369999999998</v>
      </c>
      <c r="D4784" s="295"/>
    </row>
    <row r="4785" spans="1:4" x14ac:dyDescent="0.2">
      <c r="A4785" s="295">
        <v>0.3548347</v>
      </c>
      <c r="B4785" s="295"/>
      <c r="C4785" s="295">
        <v>0.5296457</v>
      </c>
      <c r="D4785" s="295"/>
    </row>
    <row r="4786" spans="1:4" x14ac:dyDescent="0.2">
      <c r="A4786" s="295">
        <v>0.35480679999999998</v>
      </c>
      <c r="B4786" s="295"/>
      <c r="C4786" s="295">
        <v>0.52963229999999994</v>
      </c>
      <c r="D4786" s="295"/>
    </row>
    <row r="4787" spans="1:4" x14ac:dyDescent="0.2">
      <c r="A4787" s="295">
        <v>0.35478110000000002</v>
      </c>
      <c r="B4787" s="295"/>
      <c r="C4787" s="295">
        <v>0.52958110000000003</v>
      </c>
      <c r="D4787" s="295"/>
    </row>
    <row r="4788" spans="1:4" x14ac:dyDescent="0.2">
      <c r="A4788" s="295">
        <v>0.3547553</v>
      </c>
      <c r="B4788" s="295"/>
      <c r="C4788" s="295">
        <v>0.52943779999999996</v>
      </c>
      <c r="D4788" s="295"/>
    </row>
    <row r="4789" spans="1:4" x14ac:dyDescent="0.2">
      <c r="A4789" s="295">
        <v>0.3547553</v>
      </c>
      <c r="B4789" s="295"/>
      <c r="C4789" s="295">
        <v>0.52942549999999999</v>
      </c>
      <c r="D4789" s="295"/>
    </row>
    <row r="4790" spans="1:4" x14ac:dyDescent="0.2">
      <c r="A4790" s="295">
        <v>0.3547305</v>
      </c>
      <c r="B4790" s="295"/>
      <c r="C4790" s="295">
        <v>0.52938750000000001</v>
      </c>
      <c r="D4790" s="295"/>
    </row>
    <row r="4791" spans="1:4" x14ac:dyDescent="0.2">
      <c r="A4791" s="295">
        <v>0.35471540000000001</v>
      </c>
      <c r="B4791" s="295"/>
      <c r="C4791" s="295">
        <v>0.52933419999999998</v>
      </c>
      <c r="D4791" s="295"/>
    </row>
    <row r="4792" spans="1:4" x14ac:dyDescent="0.2">
      <c r="A4792" s="295">
        <v>0.35464869999999998</v>
      </c>
      <c r="B4792" s="295"/>
      <c r="C4792" s="295">
        <v>0.5293099</v>
      </c>
      <c r="D4792" s="295"/>
    </row>
    <row r="4793" spans="1:4" x14ac:dyDescent="0.2">
      <c r="A4793" s="295">
        <v>0.35463499999999998</v>
      </c>
      <c r="B4793" s="295"/>
      <c r="C4793" s="295">
        <v>0.52929649999999995</v>
      </c>
      <c r="D4793" s="295"/>
    </row>
    <row r="4794" spans="1:4" x14ac:dyDescent="0.2">
      <c r="A4794" s="295">
        <v>0.3546087</v>
      </c>
      <c r="B4794" s="295"/>
      <c r="C4794" s="295">
        <v>0.52920449999999997</v>
      </c>
      <c r="D4794" s="295"/>
    </row>
    <row r="4795" spans="1:4" x14ac:dyDescent="0.2">
      <c r="A4795" s="295">
        <v>0.35458149999999999</v>
      </c>
      <c r="B4795" s="295"/>
      <c r="C4795" s="295">
        <v>0.52918019999999999</v>
      </c>
      <c r="D4795" s="295"/>
    </row>
    <row r="4796" spans="1:4" x14ac:dyDescent="0.2">
      <c r="A4796" s="295">
        <v>0.35455560000000003</v>
      </c>
      <c r="B4796" s="295"/>
      <c r="C4796" s="295">
        <v>0.52912630000000005</v>
      </c>
      <c r="D4796" s="295"/>
    </row>
    <row r="4797" spans="1:4" x14ac:dyDescent="0.2">
      <c r="A4797" s="295">
        <v>0.35453089999999998</v>
      </c>
      <c r="B4797" s="295"/>
      <c r="C4797" s="295">
        <v>0.5290994</v>
      </c>
      <c r="D4797" s="295"/>
    </row>
    <row r="4798" spans="1:4" x14ac:dyDescent="0.2">
      <c r="A4798" s="295">
        <v>0.35453089999999998</v>
      </c>
      <c r="B4798" s="295"/>
      <c r="C4798" s="295">
        <v>0.52907340000000003</v>
      </c>
      <c r="D4798" s="295"/>
    </row>
    <row r="4799" spans="1:4" x14ac:dyDescent="0.2">
      <c r="A4799" s="295">
        <v>0.35451719999999998</v>
      </c>
      <c r="B4799" s="295"/>
      <c r="C4799" s="295">
        <v>0.52902199999999999</v>
      </c>
      <c r="D4799" s="295"/>
    </row>
    <row r="4800" spans="1:4" x14ac:dyDescent="0.2">
      <c r="A4800" s="295">
        <v>0.35451719999999998</v>
      </c>
      <c r="B4800" s="295"/>
      <c r="C4800" s="295">
        <v>0.52899510000000005</v>
      </c>
      <c r="D4800" s="295"/>
    </row>
    <row r="4801" spans="1:4" x14ac:dyDescent="0.2">
      <c r="A4801" s="295">
        <v>0.3544757</v>
      </c>
      <c r="B4801" s="295"/>
      <c r="C4801" s="295">
        <v>0.52894110000000005</v>
      </c>
      <c r="D4801" s="295"/>
    </row>
    <row r="4802" spans="1:4" x14ac:dyDescent="0.2">
      <c r="A4802" s="295">
        <v>0.3544506</v>
      </c>
      <c r="B4802" s="295"/>
      <c r="C4802" s="295">
        <v>0.52888610000000003</v>
      </c>
      <c r="D4802" s="295"/>
    </row>
    <row r="4803" spans="1:4" x14ac:dyDescent="0.2">
      <c r="A4803" s="295">
        <v>0.3544506</v>
      </c>
      <c r="B4803" s="295"/>
      <c r="C4803" s="295">
        <v>0.52884589999999998</v>
      </c>
      <c r="D4803" s="295"/>
    </row>
    <row r="4804" spans="1:4" x14ac:dyDescent="0.2">
      <c r="A4804" s="295">
        <v>0.35443780000000003</v>
      </c>
      <c r="B4804" s="295"/>
      <c r="C4804" s="295">
        <v>0.52881990000000001</v>
      </c>
      <c r="D4804" s="295"/>
    </row>
    <row r="4805" spans="1:4" x14ac:dyDescent="0.2">
      <c r="A4805" s="295">
        <v>0.35443780000000003</v>
      </c>
      <c r="B4805" s="295"/>
      <c r="C4805" s="295">
        <v>0.52878080000000005</v>
      </c>
      <c r="D4805" s="295"/>
    </row>
    <row r="4806" spans="1:4" x14ac:dyDescent="0.2">
      <c r="A4806" s="295">
        <v>0.35442420000000002</v>
      </c>
      <c r="B4806" s="295"/>
      <c r="C4806" s="295">
        <v>0.5287674</v>
      </c>
      <c r="D4806" s="295"/>
    </row>
    <row r="4807" spans="1:4" x14ac:dyDescent="0.2">
      <c r="A4807" s="295">
        <v>0.35442420000000002</v>
      </c>
      <c r="B4807" s="295"/>
      <c r="C4807" s="295">
        <v>0.52872940000000002</v>
      </c>
      <c r="D4807" s="295"/>
    </row>
    <row r="4808" spans="1:4" x14ac:dyDescent="0.2">
      <c r="A4808" s="295">
        <v>0.35440899999999997</v>
      </c>
      <c r="B4808" s="295"/>
      <c r="C4808" s="295">
        <v>0.52867540000000002</v>
      </c>
      <c r="D4808" s="295"/>
    </row>
    <row r="4809" spans="1:4" x14ac:dyDescent="0.2">
      <c r="A4809" s="295">
        <v>0.35437109999999999</v>
      </c>
      <c r="B4809" s="295"/>
      <c r="C4809" s="295">
        <v>0.52867540000000002</v>
      </c>
      <c r="D4809" s="295"/>
    </row>
    <row r="4810" spans="1:4" x14ac:dyDescent="0.2">
      <c r="A4810" s="295">
        <v>0.35435749999999999</v>
      </c>
      <c r="B4810" s="295"/>
      <c r="C4810" s="295">
        <v>0.52859849999999997</v>
      </c>
      <c r="D4810" s="295"/>
    </row>
    <row r="4811" spans="1:4" x14ac:dyDescent="0.2">
      <c r="A4811" s="295">
        <v>0.35434480000000002</v>
      </c>
      <c r="B4811" s="295"/>
      <c r="C4811" s="295">
        <v>0.52855799999999997</v>
      </c>
      <c r="D4811" s="295"/>
    </row>
    <row r="4812" spans="1:4" x14ac:dyDescent="0.2">
      <c r="A4812" s="295">
        <v>0.35431649999999998</v>
      </c>
      <c r="B4812" s="295"/>
      <c r="C4812" s="295">
        <v>0.5285301</v>
      </c>
      <c r="D4812" s="295"/>
    </row>
    <row r="4813" spans="1:4" x14ac:dyDescent="0.2">
      <c r="A4813" s="295">
        <v>0.3543038</v>
      </c>
      <c r="B4813" s="295"/>
      <c r="C4813" s="295">
        <v>0.52849199999999996</v>
      </c>
      <c r="D4813" s="295"/>
    </row>
    <row r="4814" spans="1:4" x14ac:dyDescent="0.2">
      <c r="A4814" s="295">
        <v>0.35427900000000001</v>
      </c>
      <c r="B4814" s="295"/>
      <c r="C4814" s="295">
        <v>0.52846499999999996</v>
      </c>
      <c r="D4814" s="295"/>
    </row>
    <row r="4815" spans="1:4" x14ac:dyDescent="0.2">
      <c r="A4815" s="295">
        <v>0.35427900000000001</v>
      </c>
      <c r="B4815" s="295"/>
      <c r="C4815" s="295">
        <v>0.52842840000000002</v>
      </c>
      <c r="D4815" s="295"/>
    </row>
    <row r="4816" spans="1:4" x14ac:dyDescent="0.2">
      <c r="A4816" s="295">
        <v>0.35423749999999998</v>
      </c>
      <c r="B4816" s="295"/>
      <c r="C4816" s="295">
        <v>0.52837630000000002</v>
      </c>
      <c r="D4816" s="295"/>
    </row>
    <row r="4817" spans="1:4" x14ac:dyDescent="0.2">
      <c r="A4817" s="295">
        <v>0.35422429999999999</v>
      </c>
      <c r="B4817" s="295"/>
      <c r="C4817" s="295">
        <v>0.52835200000000004</v>
      </c>
      <c r="D4817" s="295"/>
    </row>
    <row r="4818" spans="1:4" x14ac:dyDescent="0.2">
      <c r="A4818" s="295">
        <v>0.3541996</v>
      </c>
      <c r="B4818" s="295"/>
      <c r="C4818" s="295">
        <v>0.52833830000000004</v>
      </c>
      <c r="D4818" s="295"/>
    </row>
    <row r="4819" spans="1:4" x14ac:dyDescent="0.2">
      <c r="A4819" s="295">
        <v>0.3541996</v>
      </c>
      <c r="B4819" s="295"/>
      <c r="C4819" s="295">
        <v>0.52833830000000004</v>
      </c>
      <c r="D4819" s="295"/>
    </row>
    <row r="4820" spans="1:4" x14ac:dyDescent="0.2">
      <c r="A4820" s="295">
        <v>0.35418440000000001</v>
      </c>
      <c r="B4820" s="295"/>
      <c r="C4820" s="295">
        <v>0.5282869</v>
      </c>
      <c r="D4820" s="295"/>
    </row>
    <row r="4821" spans="1:4" x14ac:dyDescent="0.2">
      <c r="A4821" s="295">
        <v>0.3541724</v>
      </c>
      <c r="B4821" s="295"/>
      <c r="C4821" s="295">
        <v>0.52823260000000005</v>
      </c>
      <c r="D4821" s="295"/>
    </row>
    <row r="4822" spans="1:4" x14ac:dyDescent="0.2">
      <c r="A4822" s="295">
        <v>0.35415970000000002</v>
      </c>
      <c r="B4822" s="295"/>
      <c r="C4822" s="295">
        <v>0.52823260000000005</v>
      </c>
      <c r="D4822" s="295"/>
    </row>
    <row r="4823" spans="1:4" x14ac:dyDescent="0.2">
      <c r="A4823" s="295">
        <v>0.35413489999999997</v>
      </c>
      <c r="B4823" s="295"/>
      <c r="C4823" s="295">
        <v>0.5281922</v>
      </c>
      <c r="D4823" s="295"/>
    </row>
    <row r="4824" spans="1:4" x14ac:dyDescent="0.2">
      <c r="A4824" s="295">
        <v>0.35409390000000002</v>
      </c>
      <c r="B4824" s="295"/>
      <c r="C4824" s="295">
        <v>0.5281399</v>
      </c>
      <c r="D4824" s="295"/>
    </row>
    <row r="4825" spans="1:4" x14ac:dyDescent="0.2">
      <c r="A4825" s="295">
        <v>0.35406510000000002</v>
      </c>
      <c r="B4825" s="295"/>
      <c r="C4825" s="295">
        <v>0.5281399</v>
      </c>
      <c r="D4825" s="295"/>
    </row>
    <row r="4826" spans="1:4" x14ac:dyDescent="0.2">
      <c r="A4826" s="295">
        <v>0.35404999999999998</v>
      </c>
      <c r="B4826" s="295"/>
      <c r="C4826" s="295">
        <v>0.52809930000000005</v>
      </c>
      <c r="D4826" s="295"/>
    </row>
    <row r="4827" spans="1:4" x14ac:dyDescent="0.2">
      <c r="A4827" s="295">
        <v>0.35404999999999998</v>
      </c>
      <c r="B4827" s="295"/>
      <c r="C4827" s="295">
        <v>0.5280726</v>
      </c>
      <c r="D4827" s="295"/>
    </row>
    <row r="4828" spans="1:4" x14ac:dyDescent="0.2">
      <c r="A4828" s="295">
        <v>0.3540373</v>
      </c>
      <c r="B4828" s="295"/>
      <c r="C4828" s="295">
        <v>0.52805880000000005</v>
      </c>
      <c r="D4828" s="295"/>
    </row>
    <row r="4829" spans="1:4" x14ac:dyDescent="0.2">
      <c r="A4829" s="295">
        <v>0.35402519999999998</v>
      </c>
      <c r="B4829" s="295"/>
      <c r="C4829" s="295">
        <v>0.52803330000000004</v>
      </c>
      <c r="D4829" s="295"/>
    </row>
    <row r="4830" spans="1:4" x14ac:dyDescent="0.2">
      <c r="A4830" s="295">
        <v>0.35398420000000003</v>
      </c>
      <c r="B4830" s="295"/>
      <c r="C4830" s="295">
        <v>0.52802099999999996</v>
      </c>
      <c r="D4830" s="295"/>
    </row>
    <row r="4831" spans="1:4" x14ac:dyDescent="0.2">
      <c r="A4831" s="295">
        <v>0.35397060000000002</v>
      </c>
      <c r="B4831" s="295"/>
      <c r="C4831" s="295">
        <v>0.52797890000000003</v>
      </c>
      <c r="D4831" s="295"/>
    </row>
    <row r="4832" spans="1:4" x14ac:dyDescent="0.2">
      <c r="A4832" s="295">
        <v>0.35397060000000002</v>
      </c>
      <c r="B4832" s="295"/>
      <c r="C4832" s="295">
        <v>0.52797890000000003</v>
      </c>
      <c r="D4832" s="295"/>
    </row>
    <row r="4833" spans="1:4" x14ac:dyDescent="0.2">
      <c r="A4833" s="295">
        <v>0.35395539999999998</v>
      </c>
      <c r="B4833" s="295"/>
      <c r="C4833" s="295">
        <v>0.52797890000000003</v>
      </c>
      <c r="D4833" s="295"/>
    </row>
    <row r="4834" spans="1:4" x14ac:dyDescent="0.2">
      <c r="A4834" s="295">
        <v>0.35395539999999998</v>
      </c>
      <c r="B4834" s="295"/>
      <c r="C4834" s="295">
        <v>0.5279412</v>
      </c>
      <c r="D4834" s="295"/>
    </row>
    <row r="4835" spans="1:4" x14ac:dyDescent="0.2">
      <c r="A4835" s="295">
        <v>0.35392899999999999</v>
      </c>
      <c r="B4835" s="295"/>
      <c r="C4835" s="295">
        <v>0.52791690000000002</v>
      </c>
      <c r="D4835" s="295"/>
    </row>
    <row r="4836" spans="1:4" x14ac:dyDescent="0.2">
      <c r="A4836" s="295">
        <v>0.35387439999999998</v>
      </c>
      <c r="B4836" s="295"/>
      <c r="C4836" s="295">
        <v>0.52786299999999997</v>
      </c>
      <c r="D4836" s="295"/>
    </row>
    <row r="4837" spans="1:4" x14ac:dyDescent="0.2">
      <c r="A4837" s="295">
        <v>0.35386240000000002</v>
      </c>
      <c r="B4837" s="295"/>
      <c r="C4837" s="295">
        <v>0.527837</v>
      </c>
      <c r="D4837" s="295"/>
    </row>
    <row r="4838" spans="1:4" x14ac:dyDescent="0.2">
      <c r="A4838" s="295">
        <v>0.35384919999999997</v>
      </c>
      <c r="B4838" s="295"/>
      <c r="C4838" s="295">
        <v>0.5278233</v>
      </c>
      <c r="D4838" s="295"/>
    </row>
    <row r="4839" spans="1:4" x14ac:dyDescent="0.2">
      <c r="A4839" s="295">
        <v>0.3538365</v>
      </c>
      <c r="B4839" s="295"/>
      <c r="C4839" s="295">
        <v>0.52778060000000004</v>
      </c>
      <c r="D4839" s="295"/>
    </row>
    <row r="4840" spans="1:4" x14ac:dyDescent="0.2">
      <c r="A4840" s="295">
        <v>0.35380820000000002</v>
      </c>
      <c r="B4840" s="295"/>
      <c r="C4840" s="295">
        <v>0.52774109999999996</v>
      </c>
      <c r="D4840" s="295"/>
    </row>
    <row r="4841" spans="1:4" x14ac:dyDescent="0.2">
      <c r="A4841" s="295">
        <v>0.3537825</v>
      </c>
      <c r="B4841" s="295"/>
      <c r="C4841" s="295">
        <v>0.52771449999999998</v>
      </c>
      <c r="D4841" s="295"/>
    </row>
    <row r="4842" spans="1:4" x14ac:dyDescent="0.2">
      <c r="A4842" s="295">
        <v>0.35376980000000002</v>
      </c>
      <c r="B4842" s="295"/>
      <c r="C4842" s="295">
        <v>0.5276885</v>
      </c>
      <c r="D4842" s="295"/>
    </row>
    <row r="4843" spans="1:4" x14ac:dyDescent="0.2">
      <c r="A4843" s="295">
        <v>0.35375780000000001</v>
      </c>
      <c r="B4843" s="295"/>
      <c r="C4843" s="295">
        <v>0.52766270000000004</v>
      </c>
      <c r="D4843" s="295"/>
    </row>
    <row r="4844" spans="1:4" x14ac:dyDescent="0.2">
      <c r="A4844" s="295">
        <v>0.35374260000000002</v>
      </c>
      <c r="B4844" s="295"/>
      <c r="C4844" s="295">
        <v>0.52766270000000004</v>
      </c>
      <c r="D4844" s="295"/>
    </row>
    <row r="4845" spans="1:4" x14ac:dyDescent="0.2">
      <c r="A4845" s="295">
        <v>0.35372989999999999</v>
      </c>
      <c r="B4845" s="295"/>
      <c r="C4845" s="295">
        <v>0.5276227</v>
      </c>
      <c r="D4845" s="295"/>
    </row>
    <row r="4846" spans="1:4" x14ac:dyDescent="0.2">
      <c r="A4846" s="295">
        <v>0.3536784</v>
      </c>
      <c r="B4846" s="295"/>
      <c r="C4846" s="295">
        <v>0.52759670000000003</v>
      </c>
      <c r="D4846" s="295"/>
    </row>
    <row r="4847" spans="1:4" x14ac:dyDescent="0.2">
      <c r="A4847" s="295">
        <v>0.35366320000000001</v>
      </c>
      <c r="B4847" s="295"/>
      <c r="C4847" s="295">
        <v>0.52756999999999998</v>
      </c>
      <c r="D4847" s="295"/>
    </row>
    <row r="4848" spans="1:4" x14ac:dyDescent="0.2">
      <c r="A4848" s="295">
        <v>0.35366320000000001</v>
      </c>
      <c r="B4848" s="295"/>
      <c r="C4848" s="295">
        <v>0.52755770000000002</v>
      </c>
      <c r="D4848" s="295"/>
    </row>
    <row r="4849" spans="1:4" x14ac:dyDescent="0.2">
      <c r="A4849" s="295">
        <v>0.35363529999999999</v>
      </c>
      <c r="B4849" s="295"/>
      <c r="C4849" s="295">
        <v>0.52747860000000002</v>
      </c>
      <c r="D4849" s="295"/>
    </row>
    <row r="4850" spans="1:4" x14ac:dyDescent="0.2">
      <c r="A4850" s="295">
        <v>0.3536222</v>
      </c>
      <c r="B4850" s="295"/>
      <c r="C4850" s="295">
        <v>0.52745410000000004</v>
      </c>
      <c r="D4850" s="295"/>
    </row>
    <row r="4851" spans="1:4" x14ac:dyDescent="0.2">
      <c r="A4851" s="295">
        <v>0.35359649999999998</v>
      </c>
      <c r="B4851" s="295"/>
      <c r="C4851" s="295">
        <v>0.52742739999999999</v>
      </c>
      <c r="D4851" s="295"/>
    </row>
    <row r="4852" spans="1:4" x14ac:dyDescent="0.2">
      <c r="A4852" s="295">
        <v>0.35359649999999998</v>
      </c>
      <c r="B4852" s="295"/>
      <c r="C4852" s="295">
        <v>0.52741280000000001</v>
      </c>
      <c r="D4852" s="295"/>
    </row>
    <row r="4853" spans="1:4" x14ac:dyDescent="0.2">
      <c r="A4853" s="295">
        <v>0.35357110000000003</v>
      </c>
      <c r="B4853" s="295"/>
      <c r="C4853" s="295">
        <v>0.52740050000000005</v>
      </c>
      <c r="D4853" s="295"/>
    </row>
    <row r="4854" spans="1:4" x14ac:dyDescent="0.2">
      <c r="A4854" s="295">
        <v>0.3535432</v>
      </c>
      <c r="B4854" s="295"/>
      <c r="C4854" s="295">
        <v>0.52737469999999997</v>
      </c>
      <c r="D4854" s="295"/>
    </row>
    <row r="4855" spans="1:4" x14ac:dyDescent="0.2">
      <c r="A4855" s="295">
        <v>0.35353050000000003</v>
      </c>
      <c r="B4855" s="295"/>
      <c r="C4855" s="295">
        <v>0.52733470000000005</v>
      </c>
      <c r="D4855" s="295"/>
    </row>
    <row r="4856" spans="1:4" x14ac:dyDescent="0.2">
      <c r="A4856" s="295">
        <v>0.35351680000000002</v>
      </c>
      <c r="B4856" s="295"/>
      <c r="C4856" s="295">
        <v>0.52730909999999998</v>
      </c>
      <c r="D4856" s="295"/>
    </row>
    <row r="4857" spans="1:4" x14ac:dyDescent="0.2">
      <c r="A4857" s="295">
        <v>0.353491</v>
      </c>
      <c r="B4857" s="295"/>
      <c r="C4857" s="295">
        <v>0.52726050000000002</v>
      </c>
      <c r="D4857" s="295"/>
    </row>
    <row r="4858" spans="1:4" x14ac:dyDescent="0.2">
      <c r="A4858" s="295">
        <v>0.35343750000000002</v>
      </c>
      <c r="B4858" s="295"/>
      <c r="C4858" s="295">
        <v>0.52718039999999999</v>
      </c>
      <c r="D4858" s="295"/>
    </row>
    <row r="4859" spans="1:4" x14ac:dyDescent="0.2">
      <c r="A4859" s="295">
        <v>0.35342469999999998</v>
      </c>
      <c r="B4859" s="295"/>
      <c r="C4859" s="295">
        <v>0.52718039999999999</v>
      </c>
      <c r="D4859" s="295"/>
    </row>
    <row r="4860" spans="1:4" x14ac:dyDescent="0.2">
      <c r="A4860" s="295">
        <v>0.35342469999999998</v>
      </c>
      <c r="B4860" s="295"/>
      <c r="C4860" s="295">
        <v>0.52715460000000003</v>
      </c>
      <c r="D4860" s="295"/>
    </row>
    <row r="4861" spans="1:4" x14ac:dyDescent="0.2">
      <c r="A4861" s="295">
        <v>0.353412</v>
      </c>
      <c r="B4861" s="295"/>
      <c r="C4861" s="295">
        <v>0.52712899999999996</v>
      </c>
      <c r="D4861" s="295"/>
    </row>
    <row r="4862" spans="1:4" x14ac:dyDescent="0.2">
      <c r="A4862" s="295">
        <v>0.35338619999999998</v>
      </c>
      <c r="B4862" s="295"/>
      <c r="C4862" s="295">
        <v>0.52707510000000002</v>
      </c>
      <c r="D4862" s="295"/>
    </row>
    <row r="4863" spans="1:4" x14ac:dyDescent="0.2">
      <c r="A4863" s="295">
        <v>0.35335899999999998</v>
      </c>
      <c r="B4863" s="295"/>
      <c r="C4863" s="295">
        <v>0.52706169999999997</v>
      </c>
      <c r="D4863" s="295"/>
    </row>
    <row r="4864" spans="1:4" x14ac:dyDescent="0.2">
      <c r="A4864" s="295">
        <v>0.3533326</v>
      </c>
      <c r="B4864" s="295"/>
      <c r="C4864" s="295">
        <v>0.52702369999999998</v>
      </c>
      <c r="D4864" s="295"/>
    </row>
    <row r="4865" spans="1:4" x14ac:dyDescent="0.2">
      <c r="A4865" s="295">
        <v>0.3533326</v>
      </c>
      <c r="B4865" s="295"/>
      <c r="C4865" s="295">
        <v>0.52696969999999999</v>
      </c>
      <c r="D4865" s="295"/>
    </row>
    <row r="4866" spans="1:4" x14ac:dyDescent="0.2">
      <c r="A4866" s="295">
        <v>0.35330739999999999</v>
      </c>
      <c r="B4866" s="295"/>
      <c r="C4866" s="295">
        <v>0.52696969999999999</v>
      </c>
      <c r="D4866" s="295"/>
    </row>
    <row r="4867" spans="1:4" x14ac:dyDescent="0.2">
      <c r="A4867" s="295">
        <v>0.35329470000000002</v>
      </c>
      <c r="B4867" s="295"/>
      <c r="C4867" s="295">
        <v>0.52693060000000003</v>
      </c>
      <c r="D4867" s="295"/>
    </row>
    <row r="4868" spans="1:4" x14ac:dyDescent="0.2">
      <c r="A4868" s="295">
        <v>0.35328199999999998</v>
      </c>
      <c r="B4868" s="295"/>
      <c r="C4868" s="295">
        <v>0.52690320000000002</v>
      </c>
      <c r="D4868" s="295"/>
    </row>
    <row r="4869" spans="1:4" x14ac:dyDescent="0.2">
      <c r="A4869" s="295">
        <v>0.35324119999999998</v>
      </c>
      <c r="B4869" s="295"/>
      <c r="C4869" s="295">
        <v>0.52686250000000001</v>
      </c>
      <c r="D4869" s="295"/>
    </row>
    <row r="4870" spans="1:4" x14ac:dyDescent="0.2">
      <c r="A4870" s="295">
        <v>0.35322599999999998</v>
      </c>
      <c r="B4870" s="295"/>
      <c r="C4870" s="295">
        <v>0.52682379999999995</v>
      </c>
      <c r="D4870" s="295"/>
    </row>
    <row r="4871" spans="1:4" x14ac:dyDescent="0.2">
      <c r="A4871" s="295">
        <v>0.3531881</v>
      </c>
      <c r="B4871" s="295"/>
      <c r="C4871" s="295">
        <v>0.52679779999999998</v>
      </c>
      <c r="D4871" s="295"/>
    </row>
    <row r="4872" spans="1:4" x14ac:dyDescent="0.2">
      <c r="A4872" s="295">
        <v>0.3531881</v>
      </c>
      <c r="B4872" s="295"/>
      <c r="C4872" s="295">
        <v>0.52674509999999997</v>
      </c>
      <c r="D4872" s="295"/>
    </row>
    <row r="4873" spans="1:4" x14ac:dyDescent="0.2">
      <c r="A4873" s="295">
        <v>0.35316239999999999</v>
      </c>
      <c r="B4873" s="295"/>
      <c r="C4873" s="295">
        <v>0.52668280000000001</v>
      </c>
      <c r="D4873" s="295"/>
    </row>
    <row r="4874" spans="1:4" x14ac:dyDescent="0.2">
      <c r="A4874" s="295">
        <v>0.35315039999999998</v>
      </c>
      <c r="B4874" s="295"/>
      <c r="C4874" s="295">
        <v>0.52661789999999997</v>
      </c>
      <c r="D4874" s="295"/>
    </row>
    <row r="4875" spans="1:4" x14ac:dyDescent="0.2">
      <c r="A4875" s="295">
        <v>0.35311039999999999</v>
      </c>
      <c r="B4875" s="295"/>
      <c r="C4875" s="295">
        <v>0.52660450000000003</v>
      </c>
      <c r="D4875" s="295"/>
    </row>
    <row r="4876" spans="1:4" x14ac:dyDescent="0.2">
      <c r="A4876" s="295">
        <v>0.3530836</v>
      </c>
      <c r="B4876" s="295"/>
      <c r="C4876" s="295">
        <v>0.52657609999999999</v>
      </c>
      <c r="D4876" s="295"/>
    </row>
    <row r="4877" spans="1:4" x14ac:dyDescent="0.2">
      <c r="A4877" s="295">
        <v>0.3530836</v>
      </c>
      <c r="B4877" s="295"/>
      <c r="C4877" s="295">
        <v>0.52653850000000002</v>
      </c>
      <c r="D4877" s="295"/>
    </row>
    <row r="4878" spans="1:4" x14ac:dyDescent="0.2">
      <c r="A4878" s="295">
        <v>0.35305569999999997</v>
      </c>
      <c r="B4878" s="295"/>
      <c r="C4878" s="295">
        <v>0.52647359999999999</v>
      </c>
      <c r="D4878" s="295"/>
    </row>
    <row r="4879" spans="1:4" x14ac:dyDescent="0.2">
      <c r="A4879" s="295">
        <v>0.35305569999999997</v>
      </c>
      <c r="B4879" s="295"/>
      <c r="C4879" s="295">
        <v>0.52641970000000005</v>
      </c>
      <c r="D4879" s="295"/>
    </row>
    <row r="4880" spans="1:4" x14ac:dyDescent="0.2">
      <c r="A4880" s="295">
        <v>0.35302939999999999</v>
      </c>
      <c r="B4880" s="295"/>
      <c r="C4880" s="295">
        <v>0.52639539999999996</v>
      </c>
      <c r="D4880" s="295"/>
    </row>
    <row r="4881" spans="1:4" x14ac:dyDescent="0.2">
      <c r="A4881" s="295">
        <v>0.3530162</v>
      </c>
      <c r="B4881" s="295"/>
      <c r="C4881" s="295">
        <v>0.52636700000000003</v>
      </c>
      <c r="D4881" s="295"/>
    </row>
    <row r="4882" spans="1:4" x14ac:dyDescent="0.2">
      <c r="A4882" s="295">
        <v>0.35300110000000001</v>
      </c>
      <c r="B4882" s="295"/>
      <c r="C4882" s="295">
        <v>0.52634159999999997</v>
      </c>
      <c r="D4882" s="295"/>
    </row>
    <row r="4883" spans="1:4" x14ac:dyDescent="0.2">
      <c r="A4883" s="295">
        <v>0.35296119999999997</v>
      </c>
      <c r="B4883" s="295"/>
      <c r="C4883" s="295">
        <v>0.52631320000000004</v>
      </c>
      <c r="D4883" s="295"/>
    </row>
    <row r="4884" spans="1:4" x14ac:dyDescent="0.2">
      <c r="A4884" s="295">
        <v>0.3529217</v>
      </c>
      <c r="B4884" s="295"/>
      <c r="C4884" s="295">
        <v>0.52628719999999996</v>
      </c>
      <c r="D4884" s="295"/>
    </row>
    <row r="4885" spans="1:4" x14ac:dyDescent="0.2">
      <c r="A4885" s="295">
        <v>0.35290650000000001</v>
      </c>
      <c r="B4885" s="295"/>
      <c r="C4885" s="295">
        <v>0.52627349999999995</v>
      </c>
      <c r="D4885" s="295"/>
    </row>
    <row r="4886" spans="1:4" x14ac:dyDescent="0.2">
      <c r="A4886" s="295">
        <v>0.35290650000000001</v>
      </c>
      <c r="B4886" s="295"/>
      <c r="C4886" s="295">
        <v>0.52623549999999997</v>
      </c>
      <c r="D4886" s="295"/>
    </row>
    <row r="4887" spans="1:4" x14ac:dyDescent="0.2">
      <c r="A4887" s="295">
        <v>0.3528945</v>
      </c>
      <c r="B4887" s="295"/>
      <c r="C4887" s="295">
        <v>0.52619380000000004</v>
      </c>
      <c r="D4887" s="295"/>
    </row>
    <row r="4888" spans="1:4" x14ac:dyDescent="0.2">
      <c r="A4888" s="295">
        <v>0.35286659999999997</v>
      </c>
      <c r="B4888" s="295"/>
      <c r="C4888" s="295">
        <v>0.5261422</v>
      </c>
      <c r="D4888" s="295"/>
    </row>
    <row r="4889" spans="1:4" x14ac:dyDescent="0.2">
      <c r="A4889" s="295">
        <v>0.35282469999999999</v>
      </c>
      <c r="B4889" s="295"/>
      <c r="C4889" s="295">
        <v>0.52612749999999997</v>
      </c>
      <c r="D4889" s="295"/>
    </row>
    <row r="4890" spans="1:4" x14ac:dyDescent="0.2">
      <c r="A4890" s="295">
        <v>0.35282469999999999</v>
      </c>
      <c r="B4890" s="295"/>
      <c r="C4890" s="295">
        <v>0.52607409999999999</v>
      </c>
      <c r="D4890" s="295"/>
    </row>
    <row r="4891" spans="1:4" x14ac:dyDescent="0.2">
      <c r="A4891" s="295">
        <v>0.3528095</v>
      </c>
      <c r="B4891" s="295"/>
      <c r="C4891" s="295">
        <v>0.52604810000000002</v>
      </c>
      <c r="D4891" s="295"/>
    </row>
    <row r="4892" spans="1:4" x14ac:dyDescent="0.2">
      <c r="A4892" s="295">
        <v>0.35279749999999999</v>
      </c>
      <c r="B4892" s="295"/>
      <c r="C4892" s="295">
        <v>0.52601149999999997</v>
      </c>
      <c r="D4892" s="295"/>
    </row>
    <row r="4893" spans="1:4" x14ac:dyDescent="0.2">
      <c r="A4893" s="295">
        <v>0.35275800000000002</v>
      </c>
      <c r="B4893" s="295"/>
      <c r="C4893" s="295">
        <v>0.52599929999999995</v>
      </c>
      <c r="D4893" s="295"/>
    </row>
    <row r="4894" spans="1:4" x14ac:dyDescent="0.2">
      <c r="A4894" s="295">
        <v>0.35275800000000002</v>
      </c>
      <c r="B4894" s="295"/>
      <c r="C4894" s="295">
        <v>0.52597260000000001</v>
      </c>
      <c r="D4894" s="295"/>
    </row>
    <row r="4895" spans="1:4" x14ac:dyDescent="0.2">
      <c r="A4895" s="295">
        <v>0.35274280000000002</v>
      </c>
      <c r="B4895" s="295"/>
      <c r="C4895" s="295">
        <v>0.52593330000000005</v>
      </c>
      <c r="D4895" s="295"/>
    </row>
    <row r="4896" spans="1:4" x14ac:dyDescent="0.2">
      <c r="A4896" s="295">
        <v>0.35271599999999997</v>
      </c>
      <c r="B4896" s="295"/>
      <c r="C4896" s="295">
        <v>0.52591860000000001</v>
      </c>
      <c r="D4896" s="295"/>
    </row>
    <row r="4897" spans="1:4" x14ac:dyDescent="0.2">
      <c r="A4897" s="295">
        <v>0.3527033</v>
      </c>
      <c r="B4897" s="295"/>
      <c r="C4897" s="295">
        <v>0.52588250000000003</v>
      </c>
      <c r="D4897" s="295"/>
    </row>
    <row r="4898" spans="1:4" x14ac:dyDescent="0.2">
      <c r="A4898" s="295">
        <v>0.35267690000000002</v>
      </c>
      <c r="B4898" s="295"/>
      <c r="C4898" s="295">
        <v>0.52586790000000005</v>
      </c>
      <c r="D4898" s="295"/>
    </row>
    <row r="4899" spans="1:4" x14ac:dyDescent="0.2">
      <c r="A4899" s="295">
        <v>0.35267690000000002</v>
      </c>
      <c r="B4899" s="295"/>
      <c r="C4899" s="295">
        <v>0.52586790000000005</v>
      </c>
      <c r="D4899" s="295"/>
    </row>
    <row r="4900" spans="1:4" x14ac:dyDescent="0.2">
      <c r="A4900" s="295">
        <v>0.35264980000000001</v>
      </c>
      <c r="B4900" s="295"/>
      <c r="C4900" s="295">
        <v>0.52580590000000005</v>
      </c>
      <c r="D4900" s="295"/>
    </row>
    <row r="4901" spans="1:4" x14ac:dyDescent="0.2">
      <c r="A4901" s="295">
        <v>0.35264980000000001</v>
      </c>
      <c r="B4901" s="295"/>
      <c r="C4901" s="295">
        <v>0.52576529999999999</v>
      </c>
      <c r="D4901" s="295"/>
    </row>
    <row r="4902" spans="1:4" x14ac:dyDescent="0.2">
      <c r="A4902" s="295">
        <v>0.35264970000000001</v>
      </c>
      <c r="B4902" s="295"/>
      <c r="C4902" s="295">
        <v>0.52575159999999999</v>
      </c>
      <c r="D4902" s="295"/>
    </row>
    <row r="4903" spans="1:4" x14ac:dyDescent="0.2">
      <c r="A4903" s="295">
        <v>0.35262389999999999</v>
      </c>
      <c r="B4903" s="295"/>
      <c r="C4903" s="295">
        <v>0.52572730000000001</v>
      </c>
      <c r="D4903" s="295"/>
    </row>
    <row r="4904" spans="1:4" x14ac:dyDescent="0.2">
      <c r="A4904" s="295">
        <v>0.35261019999999998</v>
      </c>
      <c r="B4904" s="295"/>
      <c r="C4904" s="295">
        <v>0.52569929999999998</v>
      </c>
      <c r="D4904" s="295"/>
    </row>
    <row r="4905" spans="1:4" x14ac:dyDescent="0.2">
      <c r="A4905" s="295">
        <v>0.35259819999999997</v>
      </c>
      <c r="B4905" s="295"/>
      <c r="C4905" s="295">
        <v>0.52564529999999998</v>
      </c>
      <c r="D4905" s="295"/>
    </row>
    <row r="4906" spans="1:4" x14ac:dyDescent="0.2">
      <c r="A4906" s="295">
        <v>0.35257040000000001</v>
      </c>
      <c r="B4906" s="295"/>
      <c r="C4906" s="295">
        <v>0.52560770000000001</v>
      </c>
      <c r="D4906" s="295"/>
    </row>
    <row r="4907" spans="1:4" x14ac:dyDescent="0.2">
      <c r="A4907" s="295">
        <v>0.35255720000000002</v>
      </c>
      <c r="B4907" s="295"/>
      <c r="C4907" s="295">
        <v>0.52560770000000001</v>
      </c>
      <c r="D4907" s="295"/>
    </row>
    <row r="4908" spans="1:4" x14ac:dyDescent="0.2">
      <c r="A4908" s="295">
        <v>0.35251569999999999</v>
      </c>
      <c r="B4908" s="295"/>
      <c r="C4908" s="295">
        <v>0.52559299999999998</v>
      </c>
      <c r="D4908" s="295"/>
    </row>
    <row r="4909" spans="1:4" x14ac:dyDescent="0.2">
      <c r="A4909" s="295">
        <v>0.35249049999999998</v>
      </c>
      <c r="B4909" s="295"/>
      <c r="C4909" s="295">
        <v>0.52554210000000001</v>
      </c>
      <c r="D4909" s="295"/>
    </row>
    <row r="4910" spans="1:4" x14ac:dyDescent="0.2">
      <c r="A4910" s="295">
        <v>0.35249049999999998</v>
      </c>
      <c r="B4910" s="295"/>
      <c r="C4910" s="295">
        <v>0.52551369999999997</v>
      </c>
      <c r="D4910" s="295"/>
    </row>
    <row r="4911" spans="1:4" x14ac:dyDescent="0.2">
      <c r="A4911" s="295">
        <v>0.35247780000000001</v>
      </c>
      <c r="B4911" s="295"/>
      <c r="C4911" s="295">
        <v>0.52547569999999999</v>
      </c>
      <c r="D4911" s="295"/>
    </row>
    <row r="4912" spans="1:4" x14ac:dyDescent="0.2">
      <c r="A4912" s="295">
        <v>0.35247780000000001</v>
      </c>
      <c r="B4912" s="295"/>
      <c r="C4912" s="295">
        <v>0.52544860000000004</v>
      </c>
      <c r="D4912" s="295"/>
    </row>
    <row r="4913" spans="1:4" x14ac:dyDescent="0.2">
      <c r="A4913" s="295">
        <v>0.3524641</v>
      </c>
      <c r="B4913" s="295"/>
      <c r="C4913" s="295">
        <v>0.52544860000000004</v>
      </c>
      <c r="D4913" s="295"/>
    </row>
    <row r="4914" spans="1:4" x14ac:dyDescent="0.2">
      <c r="A4914" s="295">
        <v>0.35242380000000001</v>
      </c>
      <c r="B4914" s="295"/>
      <c r="C4914" s="295">
        <v>0.52543629999999997</v>
      </c>
      <c r="D4914" s="295"/>
    </row>
    <row r="4915" spans="1:4" x14ac:dyDescent="0.2">
      <c r="A4915" s="295">
        <v>0.35242380000000001</v>
      </c>
      <c r="B4915" s="295"/>
      <c r="C4915" s="295">
        <v>0.525397</v>
      </c>
      <c r="D4915" s="295"/>
    </row>
    <row r="4916" spans="1:4" x14ac:dyDescent="0.2">
      <c r="A4916" s="295">
        <v>0.35241109999999998</v>
      </c>
      <c r="B4916" s="295"/>
      <c r="C4916" s="295">
        <v>0.52535940000000003</v>
      </c>
      <c r="D4916" s="295"/>
    </row>
    <row r="4917" spans="1:4" x14ac:dyDescent="0.2">
      <c r="A4917" s="295">
        <v>0.35241109999999998</v>
      </c>
      <c r="B4917" s="295"/>
      <c r="C4917" s="295">
        <v>0.5253314</v>
      </c>
      <c r="D4917" s="295"/>
    </row>
    <row r="4918" spans="1:4" x14ac:dyDescent="0.2">
      <c r="A4918" s="295">
        <v>0.35237079999999998</v>
      </c>
      <c r="B4918" s="295"/>
      <c r="C4918" s="295">
        <v>0.5253314</v>
      </c>
      <c r="D4918" s="295"/>
    </row>
    <row r="4919" spans="1:4" x14ac:dyDescent="0.2">
      <c r="A4919" s="295">
        <v>0.3523444</v>
      </c>
      <c r="B4919" s="295"/>
      <c r="C4919" s="295">
        <v>0.52529079999999995</v>
      </c>
      <c r="D4919" s="295"/>
    </row>
    <row r="4920" spans="1:4" x14ac:dyDescent="0.2">
      <c r="A4920" s="295">
        <v>0.35232930000000001</v>
      </c>
      <c r="B4920" s="295"/>
      <c r="C4920" s="295">
        <v>0.52526649999999997</v>
      </c>
      <c r="D4920" s="295"/>
    </row>
    <row r="4921" spans="1:4" x14ac:dyDescent="0.2">
      <c r="A4921" s="295">
        <v>0.35231560000000001</v>
      </c>
      <c r="B4921" s="295"/>
      <c r="C4921" s="295">
        <v>0.52521569999999995</v>
      </c>
      <c r="D4921" s="295"/>
    </row>
    <row r="4922" spans="1:4" x14ac:dyDescent="0.2">
      <c r="A4922" s="295">
        <v>0.35230050000000002</v>
      </c>
      <c r="B4922" s="295"/>
      <c r="C4922" s="295">
        <v>0.52520109999999998</v>
      </c>
      <c r="D4922" s="295"/>
    </row>
    <row r="4923" spans="1:4" x14ac:dyDescent="0.2">
      <c r="A4923" s="295">
        <v>0.35230050000000002</v>
      </c>
      <c r="B4923" s="295"/>
      <c r="C4923" s="295">
        <v>0.52518730000000002</v>
      </c>
      <c r="D4923" s="295"/>
    </row>
    <row r="4924" spans="1:4" x14ac:dyDescent="0.2">
      <c r="A4924" s="295">
        <v>0.35226160000000001</v>
      </c>
      <c r="B4924" s="295"/>
      <c r="C4924" s="295">
        <v>0.52517360000000002</v>
      </c>
      <c r="D4924" s="295"/>
    </row>
    <row r="4925" spans="1:4" x14ac:dyDescent="0.2">
      <c r="A4925" s="295">
        <v>0.35224889999999998</v>
      </c>
      <c r="B4925" s="295"/>
      <c r="C4925" s="295">
        <v>0.52513319999999997</v>
      </c>
      <c r="D4925" s="295"/>
    </row>
    <row r="4926" spans="1:4" x14ac:dyDescent="0.2">
      <c r="A4926" s="295">
        <v>0.35223529999999997</v>
      </c>
      <c r="B4926" s="295"/>
      <c r="C4926" s="295">
        <v>0.52509300000000003</v>
      </c>
      <c r="D4926" s="295"/>
    </row>
    <row r="4927" spans="1:4" x14ac:dyDescent="0.2">
      <c r="A4927" s="295">
        <v>0.35223529999999997</v>
      </c>
      <c r="B4927" s="295"/>
      <c r="C4927" s="295">
        <v>0.52506719999999996</v>
      </c>
      <c r="D4927" s="295"/>
    </row>
    <row r="4928" spans="1:4" x14ac:dyDescent="0.2">
      <c r="A4928" s="295">
        <v>0.35223529999999997</v>
      </c>
      <c r="B4928" s="295"/>
      <c r="C4928" s="295">
        <v>0.52502700000000002</v>
      </c>
      <c r="D4928" s="295"/>
    </row>
    <row r="4929" spans="1:4" x14ac:dyDescent="0.2">
      <c r="A4929" s="295">
        <v>0.3522074</v>
      </c>
      <c r="B4929" s="295"/>
      <c r="C4929" s="295">
        <v>0.52501469999999995</v>
      </c>
      <c r="D4929" s="295"/>
    </row>
    <row r="4930" spans="1:4" x14ac:dyDescent="0.2">
      <c r="A4930" s="295">
        <v>0.3521938</v>
      </c>
      <c r="B4930" s="295"/>
      <c r="C4930" s="295">
        <v>0.52500259999999999</v>
      </c>
      <c r="D4930" s="295"/>
    </row>
    <row r="4931" spans="1:4" x14ac:dyDescent="0.2">
      <c r="A4931" s="295">
        <v>0.3521938</v>
      </c>
      <c r="B4931" s="295"/>
      <c r="C4931" s="295">
        <v>0.52497689999999997</v>
      </c>
      <c r="D4931" s="295"/>
    </row>
    <row r="4932" spans="1:4" x14ac:dyDescent="0.2">
      <c r="A4932" s="295">
        <v>0.35218060000000001</v>
      </c>
      <c r="B4932" s="295"/>
      <c r="C4932" s="295">
        <v>0.52493690000000004</v>
      </c>
      <c r="D4932" s="295"/>
    </row>
    <row r="4933" spans="1:4" x14ac:dyDescent="0.2">
      <c r="A4933" s="295">
        <v>0.35216789999999998</v>
      </c>
      <c r="B4933" s="295"/>
      <c r="C4933" s="295">
        <v>0.52492309999999998</v>
      </c>
      <c r="D4933" s="295"/>
    </row>
    <row r="4934" spans="1:4" x14ac:dyDescent="0.2">
      <c r="A4934" s="295">
        <v>0.35213909999999998</v>
      </c>
      <c r="B4934" s="295"/>
      <c r="C4934" s="295">
        <v>0.52488420000000002</v>
      </c>
      <c r="D4934" s="295"/>
    </row>
    <row r="4935" spans="1:4" x14ac:dyDescent="0.2">
      <c r="A4935" s="295">
        <v>0.35212710000000003</v>
      </c>
      <c r="B4935" s="295"/>
      <c r="C4935" s="295">
        <v>0.52485839999999995</v>
      </c>
      <c r="D4935" s="295"/>
    </row>
    <row r="4936" spans="1:4" x14ac:dyDescent="0.2">
      <c r="A4936" s="295">
        <v>0.35211429999999999</v>
      </c>
      <c r="B4936" s="295"/>
      <c r="C4936" s="295">
        <v>0.52480470000000001</v>
      </c>
      <c r="D4936" s="295"/>
    </row>
    <row r="4937" spans="1:4" x14ac:dyDescent="0.2">
      <c r="A4937" s="295">
        <v>0.3520992</v>
      </c>
      <c r="B4937" s="295"/>
      <c r="C4937" s="295">
        <v>0.52479260000000005</v>
      </c>
      <c r="D4937" s="295"/>
    </row>
    <row r="4938" spans="1:4" x14ac:dyDescent="0.2">
      <c r="A4938" s="295">
        <v>0.35207329999999998</v>
      </c>
      <c r="B4938" s="295"/>
      <c r="C4938" s="295">
        <v>0.524752</v>
      </c>
      <c r="D4938" s="295"/>
    </row>
    <row r="4939" spans="1:4" x14ac:dyDescent="0.2">
      <c r="A4939" s="295">
        <v>0.35203250000000003</v>
      </c>
      <c r="B4939" s="295"/>
      <c r="C4939" s="295">
        <v>0.52472529999999995</v>
      </c>
      <c r="D4939" s="295"/>
    </row>
    <row r="4940" spans="1:4" x14ac:dyDescent="0.2">
      <c r="A4940" s="295">
        <v>0.35201979999999999</v>
      </c>
      <c r="B4940" s="295"/>
      <c r="C4940" s="295">
        <v>0.52469829999999995</v>
      </c>
      <c r="D4940" s="295"/>
    </row>
    <row r="4941" spans="1:4" x14ac:dyDescent="0.2">
      <c r="A4941" s="295">
        <v>0.35199259999999999</v>
      </c>
      <c r="B4941" s="295"/>
      <c r="C4941" s="295">
        <v>0.52465870000000003</v>
      </c>
      <c r="D4941" s="295"/>
    </row>
    <row r="4942" spans="1:4" x14ac:dyDescent="0.2">
      <c r="A4942" s="295">
        <v>0.3519658</v>
      </c>
      <c r="B4942" s="295"/>
      <c r="C4942" s="295">
        <v>0.5245744</v>
      </c>
      <c r="D4942" s="295"/>
    </row>
    <row r="4943" spans="1:4" x14ac:dyDescent="0.2">
      <c r="A4943" s="295">
        <v>0.35194110000000001</v>
      </c>
      <c r="B4943" s="295"/>
      <c r="C4943" s="295">
        <v>0.52453649999999996</v>
      </c>
      <c r="D4943" s="295"/>
    </row>
    <row r="4944" spans="1:4" x14ac:dyDescent="0.2">
      <c r="A4944" s="295">
        <v>0.35189999999999999</v>
      </c>
      <c r="B4944" s="295"/>
      <c r="C4944" s="295">
        <v>0.52450819999999998</v>
      </c>
      <c r="D4944" s="295"/>
    </row>
    <row r="4945" spans="1:4" x14ac:dyDescent="0.2">
      <c r="A4945" s="295">
        <v>0.35187370000000001</v>
      </c>
      <c r="B4945" s="295"/>
      <c r="C4945" s="295">
        <v>0.52448260000000002</v>
      </c>
      <c r="D4945" s="295"/>
    </row>
    <row r="4946" spans="1:4" x14ac:dyDescent="0.2">
      <c r="A4946" s="295">
        <v>0.35185850000000002</v>
      </c>
      <c r="B4946" s="295"/>
      <c r="C4946" s="295">
        <v>0.52447049999999995</v>
      </c>
      <c r="D4946" s="295"/>
    </row>
    <row r="4947" spans="1:4" x14ac:dyDescent="0.2">
      <c r="A4947" s="295">
        <v>0.35184579999999999</v>
      </c>
      <c r="B4947" s="295"/>
      <c r="C4947" s="295">
        <v>0.52444360000000001</v>
      </c>
      <c r="D4947" s="295"/>
    </row>
    <row r="4948" spans="1:4" x14ac:dyDescent="0.2">
      <c r="A4948" s="295">
        <v>0.35183379999999997</v>
      </c>
      <c r="B4948" s="295"/>
      <c r="C4948" s="295">
        <v>0.5244183</v>
      </c>
      <c r="D4948" s="295"/>
    </row>
    <row r="4949" spans="1:4" x14ac:dyDescent="0.2">
      <c r="A4949" s="295">
        <v>0.35180499999999998</v>
      </c>
      <c r="B4949" s="295"/>
      <c r="C4949" s="295">
        <v>0.52439230000000003</v>
      </c>
      <c r="D4949" s="295"/>
    </row>
    <row r="4950" spans="1:4" x14ac:dyDescent="0.2">
      <c r="A4950" s="295">
        <v>0.35177910000000001</v>
      </c>
      <c r="B4950" s="295"/>
      <c r="C4950" s="295">
        <v>0.52437889999999998</v>
      </c>
      <c r="D4950" s="295"/>
    </row>
    <row r="4951" spans="1:4" x14ac:dyDescent="0.2">
      <c r="A4951" s="295">
        <v>0.35176550000000001</v>
      </c>
      <c r="B4951" s="295"/>
      <c r="C4951" s="295">
        <v>0.52434000000000003</v>
      </c>
      <c r="D4951" s="295"/>
    </row>
    <row r="4952" spans="1:4" x14ac:dyDescent="0.2">
      <c r="A4952" s="295">
        <v>0.35175030000000002</v>
      </c>
      <c r="B4952" s="295"/>
      <c r="C4952" s="295">
        <v>0.52431159999999999</v>
      </c>
      <c r="D4952" s="295"/>
    </row>
    <row r="4953" spans="1:4" x14ac:dyDescent="0.2">
      <c r="A4953" s="295">
        <v>0.35175030000000002</v>
      </c>
      <c r="B4953" s="295"/>
      <c r="C4953" s="295">
        <v>0.52429789999999998</v>
      </c>
      <c r="D4953" s="295"/>
    </row>
    <row r="4954" spans="1:4" x14ac:dyDescent="0.2">
      <c r="A4954" s="295">
        <v>0.35172560000000003</v>
      </c>
      <c r="B4954" s="295"/>
      <c r="C4954" s="295">
        <v>0.5242599</v>
      </c>
      <c r="D4954" s="295"/>
    </row>
    <row r="4955" spans="1:4" x14ac:dyDescent="0.2">
      <c r="A4955" s="295">
        <v>0.35171239999999998</v>
      </c>
      <c r="B4955" s="295"/>
      <c r="C4955" s="295">
        <v>0.52424780000000004</v>
      </c>
      <c r="D4955" s="295"/>
    </row>
    <row r="4956" spans="1:4" x14ac:dyDescent="0.2">
      <c r="A4956" s="295">
        <v>0.35171239999999998</v>
      </c>
      <c r="B4956" s="295"/>
      <c r="C4956" s="295">
        <v>0.52419789999999999</v>
      </c>
      <c r="D4956" s="295"/>
    </row>
    <row r="4957" spans="1:4" x14ac:dyDescent="0.2">
      <c r="A4957" s="295">
        <v>0.35168670000000002</v>
      </c>
      <c r="B4957" s="295"/>
      <c r="C4957" s="295">
        <v>0.5241614</v>
      </c>
      <c r="D4957" s="295"/>
    </row>
    <row r="4958" spans="1:4" x14ac:dyDescent="0.2">
      <c r="A4958" s="295">
        <v>0.35167399999999999</v>
      </c>
      <c r="B4958" s="295"/>
      <c r="C4958" s="295">
        <v>0.52412069999999999</v>
      </c>
      <c r="D4958" s="295"/>
    </row>
    <row r="4959" spans="1:4" x14ac:dyDescent="0.2">
      <c r="A4959" s="295">
        <v>0.3516609</v>
      </c>
      <c r="B4959" s="295"/>
      <c r="C4959" s="295">
        <v>0.52409510000000004</v>
      </c>
      <c r="D4959" s="295"/>
    </row>
    <row r="4960" spans="1:4" x14ac:dyDescent="0.2">
      <c r="A4960" s="295">
        <v>0.35163299999999997</v>
      </c>
      <c r="B4960" s="295"/>
      <c r="C4960" s="295">
        <v>0.52408310000000002</v>
      </c>
      <c r="D4960" s="295"/>
    </row>
    <row r="4961" spans="1:4" x14ac:dyDescent="0.2">
      <c r="A4961" s="295">
        <v>0.35160730000000001</v>
      </c>
      <c r="B4961" s="295"/>
      <c r="C4961" s="295">
        <v>0.52408310000000002</v>
      </c>
      <c r="D4961" s="295"/>
    </row>
    <row r="4962" spans="1:4" x14ac:dyDescent="0.2">
      <c r="A4962" s="295">
        <v>0.35158060000000002</v>
      </c>
      <c r="B4962" s="295"/>
      <c r="C4962" s="295">
        <v>0.52405710000000005</v>
      </c>
      <c r="D4962" s="295"/>
    </row>
    <row r="4963" spans="1:4" x14ac:dyDescent="0.2">
      <c r="A4963" s="295">
        <v>0.35158050000000002</v>
      </c>
      <c r="B4963" s="295"/>
      <c r="C4963" s="295">
        <v>0.52405710000000005</v>
      </c>
      <c r="D4963" s="295"/>
    </row>
    <row r="4964" spans="1:4" x14ac:dyDescent="0.2">
      <c r="A4964" s="295">
        <v>0.35156690000000002</v>
      </c>
      <c r="B4964" s="295"/>
      <c r="C4964" s="295">
        <v>0.52400340000000001</v>
      </c>
      <c r="D4964" s="295"/>
    </row>
    <row r="4965" spans="1:4" x14ac:dyDescent="0.2">
      <c r="A4965" s="295">
        <v>0.35153899999999999</v>
      </c>
      <c r="B4965" s="295"/>
      <c r="C4965" s="295">
        <v>0.52399130000000005</v>
      </c>
      <c r="D4965" s="295"/>
    </row>
    <row r="4966" spans="1:4" x14ac:dyDescent="0.2">
      <c r="A4966" s="295">
        <v>0.3515122</v>
      </c>
      <c r="B4966" s="295"/>
      <c r="C4966" s="295">
        <v>0.52393769999999995</v>
      </c>
      <c r="D4966" s="295"/>
    </row>
    <row r="4967" spans="1:4" x14ac:dyDescent="0.2">
      <c r="A4967" s="295">
        <v>0.35150019999999998</v>
      </c>
      <c r="B4967" s="295"/>
      <c r="C4967" s="295">
        <v>0.52391109999999996</v>
      </c>
      <c r="D4967" s="295"/>
    </row>
    <row r="4968" spans="1:4" x14ac:dyDescent="0.2">
      <c r="A4968" s="295">
        <v>0.35148750000000001</v>
      </c>
      <c r="B4968" s="295"/>
      <c r="C4968" s="295">
        <v>0.52385709999999996</v>
      </c>
      <c r="D4968" s="295"/>
    </row>
    <row r="4969" spans="1:4" x14ac:dyDescent="0.2">
      <c r="A4969" s="295">
        <v>0.35143350000000001</v>
      </c>
      <c r="B4969" s="295"/>
      <c r="C4969" s="295">
        <v>0.52384379999999997</v>
      </c>
      <c r="D4969" s="295"/>
    </row>
    <row r="4970" spans="1:4" x14ac:dyDescent="0.2">
      <c r="A4970" s="295">
        <v>0.35142079999999998</v>
      </c>
      <c r="B4970" s="295"/>
      <c r="C4970" s="295">
        <v>0.52379330000000002</v>
      </c>
      <c r="D4970" s="295"/>
    </row>
    <row r="4971" spans="1:4" x14ac:dyDescent="0.2">
      <c r="A4971" s="295">
        <v>0.35142079999999998</v>
      </c>
      <c r="B4971" s="295"/>
      <c r="C4971" s="295">
        <v>0.52377989999999996</v>
      </c>
      <c r="D4971" s="295"/>
    </row>
    <row r="4972" spans="1:4" x14ac:dyDescent="0.2">
      <c r="A4972" s="295">
        <v>0.35139290000000001</v>
      </c>
      <c r="B4972" s="295"/>
      <c r="C4972" s="295">
        <v>0.52374100000000001</v>
      </c>
      <c r="D4972" s="295"/>
    </row>
    <row r="4973" spans="1:4" x14ac:dyDescent="0.2">
      <c r="A4973" s="295">
        <v>0.35136729999999999</v>
      </c>
      <c r="B4973" s="295"/>
      <c r="C4973" s="295">
        <v>0.52371520000000005</v>
      </c>
      <c r="D4973" s="295"/>
    </row>
    <row r="4974" spans="1:4" x14ac:dyDescent="0.2">
      <c r="A4974" s="295">
        <v>0.35136719999999999</v>
      </c>
      <c r="B4974" s="295"/>
      <c r="C4974" s="295">
        <v>0.52368809999999999</v>
      </c>
      <c r="D4974" s="295"/>
    </row>
    <row r="4975" spans="1:4" x14ac:dyDescent="0.2">
      <c r="A4975" s="295">
        <v>0.35136719999999999</v>
      </c>
      <c r="B4975" s="295"/>
      <c r="C4975" s="295">
        <v>0.52366069999999998</v>
      </c>
      <c r="D4975" s="295"/>
    </row>
    <row r="4976" spans="1:4" x14ac:dyDescent="0.2">
      <c r="A4976" s="295">
        <v>0.3513521</v>
      </c>
      <c r="B4976" s="295"/>
      <c r="C4976" s="295">
        <v>0.52362030000000004</v>
      </c>
      <c r="D4976" s="295"/>
    </row>
    <row r="4977" spans="1:4" x14ac:dyDescent="0.2">
      <c r="A4977" s="295">
        <v>0.35133999999999999</v>
      </c>
      <c r="B4977" s="295"/>
      <c r="C4977" s="295">
        <v>0.52357010000000004</v>
      </c>
      <c r="D4977" s="295"/>
    </row>
    <row r="4978" spans="1:4" x14ac:dyDescent="0.2">
      <c r="A4978" s="295">
        <v>0.35133999999999999</v>
      </c>
      <c r="B4978" s="295"/>
      <c r="C4978" s="295">
        <v>0.52354270000000003</v>
      </c>
      <c r="D4978" s="295"/>
    </row>
    <row r="4979" spans="1:4" x14ac:dyDescent="0.2">
      <c r="A4979" s="295">
        <v>0.35128609999999999</v>
      </c>
      <c r="B4979" s="295"/>
      <c r="C4979" s="295">
        <v>0.52351559999999997</v>
      </c>
      <c r="D4979" s="295"/>
    </row>
    <row r="4980" spans="1:4" x14ac:dyDescent="0.2">
      <c r="A4980" s="295">
        <v>0.35127340000000001</v>
      </c>
      <c r="B4980" s="295"/>
      <c r="C4980" s="295">
        <v>0.52348980000000001</v>
      </c>
      <c r="D4980" s="295"/>
    </row>
    <row r="4981" spans="1:4" x14ac:dyDescent="0.2">
      <c r="A4981" s="295">
        <v>0.35121869999999999</v>
      </c>
      <c r="B4981" s="295"/>
      <c r="C4981" s="295">
        <v>0.52347520000000003</v>
      </c>
      <c r="D4981" s="295"/>
    </row>
    <row r="4982" spans="1:4" x14ac:dyDescent="0.2">
      <c r="A4982" s="295">
        <v>0.35121869999999999</v>
      </c>
      <c r="B4982" s="295"/>
      <c r="C4982" s="295">
        <v>0.52344959999999996</v>
      </c>
      <c r="D4982" s="295"/>
    </row>
    <row r="4983" spans="1:4" x14ac:dyDescent="0.2">
      <c r="A4983" s="295">
        <v>0.3512035</v>
      </c>
      <c r="B4983" s="295"/>
      <c r="C4983" s="295">
        <v>0.52340920000000002</v>
      </c>
      <c r="D4983" s="295"/>
    </row>
    <row r="4984" spans="1:4" x14ac:dyDescent="0.2">
      <c r="A4984" s="295">
        <v>0.3511647</v>
      </c>
      <c r="B4984" s="295"/>
      <c r="C4984" s="295">
        <v>0.52340920000000002</v>
      </c>
      <c r="D4984" s="295"/>
    </row>
    <row r="4985" spans="1:4" x14ac:dyDescent="0.2">
      <c r="A4985" s="295">
        <v>0.35113889999999998</v>
      </c>
      <c r="B4985" s="295"/>
      <c r="C4985" s="295">
        <v>0.52338079999999998</v>
      </c>
      <c r="D4985" s="295"/>
    </row>
    <row r="4986" spans="1:4" x14ac:dyDescent="0.2">
      <c r="A4986" s="295">
        <v>0.35113889999999998</v>
      </c>
      <c r="B4986" s="295"/>
      <c r="C4986" s="295">
        <v>0.52334060000000004</v>
      </c>
      <c r="D4986" s="295"/>
    </row>
    <row r="4987" spans="1:4" x14ac:dyDescent="0.2">
      <c r="A4987" s="295">
        <v>0.35113889999999998</v>
      </c>
      <c r="B4987" s="295"/>
      <c r="C4987" s="295">
        <v>0.52332829999999997</v>
      </c>
      <c r="D4987" s="295"/>
    </row>
    <row r="4988" spans="1:4" x14ac:dyDescent="0.2">
      <c r="A4988" s="295">
        <v>0.35112369999999998</v>
      </c>
      <c r="B4988" s="295"/>
      <c r="C4988" s="295">
        <v>0.52327369999999995</v>
      </c>
      <c r="D4988" s="295"/>
    </row>
    <row r="4989" spans="1:4" x14ac:dyDescent="0.2">
      <c r="A4989" s="295">
        <v>0.35111059999999999</v>
      </c>
      <c r="B4989" s="295"/>
      <c r="C4989" s="295">
        <v>0.52326139999999999</v>
      </c>
      <c r="D4989" s="295"/>
    </row>
    <row r="4990" spans="1:4" x14ac:dyDescent="0.2">
      <c r="A4990" s="295">
        <v>0.35111059999999999</v>
      </c>
      <c r="B4990" s="295"/>
      <c r="C4990" s="295">
        <v>0.52324939999999998</v>
      </c>
      <c r="D4990" s="295"/>
    </row>
    <row r="4991" spans="1:4" x14ac:dyDescent="0.2">
      <c r="A4991" s="295">
        <v>0.35108270000000003</v>
      </c>
      <c r="B4991" s="295"/>
      <c r="C4991" s="295">
        <v>0.52323470000000005</v>
      </c>
      <c r="D4991" s="295"/>
    </row>
    <row r="4992" spans="1:4" x14ac:dyDescent="0.2">
      <c r="A4992" s="295">
        <v>0.35104390000000002</v>
      </c>
      <c r="B4992" s="295"/>
      <c r="C4992" s="295">
        <v>0.52320909999999998</v>
      </c>
      <c r="D4992" s="295"/>
    </row>
    <row r="4993" spans="1:4" x14ac:dyDescent="0.2">
      <c r="A4993" s="295">
        <v>0.35102870000000003</v>
      </c>
      <c r="B4993" s="295"/>
      <c r="C4993" s="295">
        <v>0.52319539999999998</v>
      </c>
      <c r="D4993" s="295"/>
    </row>
    <row r="4994" spans="1:4" x14ac:dyDescent="0.2">
      <c r="A4994" s="295">
        <v>0.35102870000000003</v>
      </c>
      <c r="B4994" s="295"/>
      <c r="C4994" s="295">
        <v>0.52314289999999997</v>
      </c>
      <c r="D4994" s="295"/>
    </row>
    <row r="4995" spans="1:4" x14ac:dyDescent="0.2">
      <c r="A4995" s="295">
        <v>0.35101510000000002</v>
      </c>
      <c r="B4995" s="295"/>
      <c r="C4995" s="295">
        <v>0.52310489999999998</v>
      </c>
      <c r="D4995" s="295"/>
    </row>
    <row r="4996" spans="1:4" x14ac:dyDescent="0.2">
      <c r="A4996" s="295">
        <v>0.35099989999999998</v>
      </c>
      <c r="B4996" s="295"/>
      <c r="C4996" s="295">
        <v>0.52302610000000005</v>
      </c>
      <c r="D4996" s="295"/>
    </row>
    <row r="4997" spans="1:4" x14ac:dyDescent="0.2">
      <c r="A4997" s="295">
        <v>0.35098679999999999</v>
      </c>
      <c r="B4997" s="295"/>
      <c r="C4997" s="295">
        <v>0.52300159999999996</v>
      </c>
      <c r="D4997" s="295"/>
    </row>
    <row r="4998" spans="1:4" x14ac:dyDescent="0.2">
      <c r="A4998" s="295">
        <v>0.3509332</v>
      </c>
      <c r="B4998" s="295"/>
      <c r="C4998" s="295">
        <v>0.52297490000000002</v>
      </c>
      <c r="D4998" s="295"/>
    </row>
    <row r="4999" spans="1:4" x14ac:dyDescent="0.2">
      <c r="A4999" s="295">
        <v>0.3509332</v>
      </c>
      <c r="B4999" s="295"/>
      <c r="C4999" s="295">
        <v>0.52296260000000006</v>
      </c>
      <c r="D4999" s="295"/>
    </row>
    <row r="5000" spans="1:4" x14ac:dyDescent="0.2">
      <c r="A5000" s="295">
        <v>0.3509332</v>
      </c>
      <c r="B5000" s="295"/>
      <c r="C5000" s="295">
        <v>0.52293849999999997</v>
      </c>
      <c r="D5000" s="295"/>
    </row>
    <row r="5001" spans="1:4" x14ac:dyDescent="0.2">
      <c r="A5001" s="295">
        <v>0.35088979999999997</v>
      </c>
      <c r="B5001" s="295"/>
      <c r="C5001" s="295">
        <v>0.52289830000000004</v>
      </c>
      <c r="D5001" s="295"/>
    </row>
    <row r="5002" spans="1:4" x14ac:dyDescent="0.2">
      <c r="A5002" s="295">
        <v>0.3508771</v>
      </c>
      <c r="B5002" s="295"/>
      <c r="C5002" s="295">
        <v>0.52286169999999998</v>
      </c>
      <c r="D5002" s="295"/>
    </row>
    <row r="5003" spans="1:4" x14ac:dyDescent="0.2">
      <c r="A5003" s="295">
        <v>0.35084989999999999</v>
      </c>
      <c r="B5003" s="295"/>
      <c r="C5003" s="295">
        <v>0.52284969999999997</v>
      </c>
      <c r="D5003" s="295"/>
    </row>
    <row r="5004" spans="1:4" x14ac:dyDescent="0.2">
      <c r="A5004" s="295">
        <v>0.3508231</v>
      </c>
      <c r="B5004" s="295"/>
      <c r="C5004" s="295">
        <v>0.52282260000000003</v>
      </c>
      <c r="D5004" s="295"/>
    </row>
    <row r="5005" spans="1:4" x14ac:dyDescent="0.2">
      <c r="A5005" s="295">
        <v>0.35080790000000001</v>
      </c>
      <c r="B5005" s="295"/>
      <c r="C5005" s="295">
        <v>0.52280800000000005</v>
      </c>
      <c r="D5005" s="295"/>
    </row>
    <row r="5006" spans="1:4" x14ac:dyDescent="0.2">
      <c r="A5006" s="295">
        <v>0.35078160000000003</v>
      </c>
      <c r="B5006" s="295"/>
      <c r="C5006" s="295">
        <v>0.52274200000000004</v>
      </c>
      <c r="D5006" s="295"/>
    </row>
    <row r="5007" spans="1:4" x14ac:dyDescent="0.2">
      <c r="A5007" s="295">
        <v>0.35076950000000001</v>
      </c>
      <c r="B5007" s="295"/>
      <c r="C5007" s="295">
        <v>0.52272870000000005</v>
      </c>
      <c r="D5007" s="295"/>
    </row>
    <row r="5008" spans="1:4" x14ac:dyDescent="0.2">
      <c r="A5008" s="295">
        <v>0.35074169999999999</v>
      </c>
      <c r="B5008" s="295"/>
      <c r="C5008" s="295">
        <v>0.52271639999999997</v>
      </c>
      <c r="D5008" s="295"/>
    </row>
    <row r="5009" spans="1:4" x14ac:dyDescent="0.2">
      <c r="A5009" s="295">
        <v>0.35071580000000002</v>
      </c>
      <c r="B5009" s="295"/>
      <c r="C5009" s="295">
        <v>0.52269060000000001</v>
      </c>
      <c r="D5009" s="295"/>
    </row>
    <row r="5010" spans="1:4" x14ac:dyDescent="0.2">
      <c r="A5010" s="295">
        <v>0.35070309999999999</v>
      </c>
      <c r="B5010" s="295"/>
      <c r="C5010" s="295">
        <v>0.52263599999999999</v>
      </c>
      <c r="D5010" s="295"/>
    </row>
    <row r="5011" spans="1:4" x14ac:dyDescent="0.2">
      <c r="A5011" s="295">
        <v>0.35067429999999999</v>
      </c>
      <c r="B5011" s="295"/>
      <c r="C5011" s="295">
        <v>0.52258459999999995</v>
      </c>
      <c r="D5011" s="295"/>
    </row>
    <row r="5012" spans="1:4" x14ac:dyDescent="0.2">
      <c r="A5012" s="295">
        <v>0.35066229999999998</v>
      </c>
      <c r="B5012" s="295"/>
      <c r="C5012" s="295">
        <v>0.52258459999999995</v>
      </c>
      <c r="D5012" s="295"/>
    </row>
    <row r="5013" spans="1:4" x14ac:dyDescent="0.2">
      <c r="A5013" s="295">
        <v>0.35064859999999998</v>
      </c>
      <c r="B5013" s="295"/>
      <c r="C5013" s="295">
        <v>0.52255859999999998</v>
      </c>
      <c r="D5013" s="295"/>
    </row>
    <row r="5014" spans="1:4" x14ac:dyDescent="0.2">
      <c r="A5014" s="295">
        <v>0.35062270000000001</v>
      </c>
      <c r="B5014" s="295"/>
      <c r="C5014" s="295">
        <v>0.52251970000000003</v>
      </c>
      <c r="D5014" s="295"/>
    </row>
    <row r="5015" spans="1:4" x14ac:dyDescent="0.2">
      <c r="A5015" s="295">
        <v>0.35060910000000001</v>
      </c>
      <c r="B5015" s="295"/>
      <c r="C5015" s="295">
        <v>0.52249559999999995</v>
      </c>
      <c r="D5015" s="295"/>
    </row>
    <row r="5016" spans="1:4" x14ac:dyDescent="0.2">
      <c r="A5016" s="295">
        <v>0.35059390000000001</v>
      </c>
      <c r="B5016" s="295"/>
      <c r="C5016" s="295">
        <v>0.52248220000000001</v>
      </c>
      <c r="D5016" s="295"/>
    </row>
    <row r="5017" spans="1:4" x14ac:dyDescent="0.2">
      <c r="A5017" s="295">
        <v>0.35056609999999999</v>
      </c>
      <c r="B5017" s="295"/>
      <c r="C5017" s="295">
        <v>0.52245390000000003</v>
      </c>
      <c r="D5017" s="295"/>
    </row>
    <row r="5018" spans="1:4" x14ac:dyDescent="0.2">
      <c r="A5018" s="295">
        <v>0.3505258</v>
      </c>
      <c r="B5018" s="295"/>
      <c r="C5018" s="295">
        <v>0.52244159999999995</v>
      </c>
      <c r="D5018" s="295"/>
    </row>
    <row r="5019" spans="1:4" x14ac:dyDescent="0.2">
      <c r="A5019" s="295">
        <v>0.3505258</v>
      </c>
      <c r="B5019" s="295"/>
      <c r="C5019" s="295">
        <v>0.52242960000000005</v>
      </c>
      <c r="D5019" s="295"/>
    </row>
    <row r="5020" spans="1:4" x14ac:dyDescent="0.2">
      <c r="A5020" s="295">
        <v>0.3505257</v>
      </c>
      <c r="B5020" s="295"/>
      <c r="C5020" s="295">
        <v>0.52238929999999995</v>
      </c>
      <c r="D5020" s="295"/>
    </row>
    <row r="5021" spans="1:4" x14ac:dyDescent="0.2">
      <c r="A5021" s="295">
        <v>0.35051300000000002</v>
      </c>
      <c r="B5021" s="295"/>
      <c r="C5021" s="295">
        <v>0.52236360000000004</v>
      </c>
      <c r="D5021" s="295"/>
    </row>
    <row r="5022" spans="1:4" x14ac:dyDescent="0.2">
      <c r="A5022" s="295">
        <v>0.35048620000000003</v>
      </c>
      <c r="B5022" s="295"/>
      <c r="C5022" s="295">
        <v>0.52233929999999995</v>
      </c>
      <c r="D5022" s="295"/>
    </row>
    <row r="5023" spans="1:4" x14ac:dyDescent="0.2">
      <c r="A5023" s="295">
        <v>0.35048620000000003</v>
      </c>
      <c r="B5023" s="295"/>
      <c r="C5023" s="295">
        <v>0.52233929999999995</v>
      </c>
      <c r="D5023" s="295"/>
    </row>
    <row r="5024" spans="1:4" x14ac:dyDescent="0.2">
      <c r="A5024" s="295">
        <v>0.35046060000000001</v>
      </c>
      <c r="B5024" s="295"/>
      <c r="C5024" s="295">
        <v>0.52228640000000004</v>
      </c>
      <c r="D5024" s="295"/>
    </row>
    <row r="5025" spans="1:4" x14ac:dyDescent="0.2">
      <c r="A5025" s="295">
        <v>0.35043469999999999</v>
      </c>
      <c r="B5025" s="295"/>
      <c r="C5025" s="295">
        <v>0.52225840000000001</v>
      </c>
      <c r="D5025" s="295"/>
    </row>
    <row r="5026" spans="1:4" x14ac:dyDescent="0.2">
      <c r="A5026" s="295">
        <v>0.35041949999999999</v>
      </c>
      <c r="B5026" s="295"/>
      <c r="C5026" s="295">
        <v>0.52223249999999999</v>
      </c>
      <c r="D5026" s="295"/>
    </row>
    <row r="5027" spans="1:4" x14ac:dyDescent="0.2">
      <c r="A5027" s="295">
        <v>0.35039439999999999</v>
      </c>
      <c r="B5027" s="295"/>
      <c r="C5027" s="295">
        <v>0.52222040000000003</v>
      </c>
      <c r="D5027" s="295"/>
    </row>
    <row r="5028" spans="1:4" x14ac:dyDescent="0.2">
      <c r="A5028" s="295">
        <v>0.3503656</v>
      </c>
      <c r="B5028" s="295"/>
      <c r="C5028" s="295">
        <v>0.52218279999999995</v>
      </c>
      <c r="D5028" s="295"/>
    </row>
    <row r="5029" spans="1:4" x14ac:dyDescent="0.2">
      <c r="A5029" s="295">
        <v>0.3503656</v>
      </c>
      <c r="B5029" s="295"/>
      <c r="C5029" s="295">
        <v>0.52212769999999997</v>
      </c>
      <c r="D5029" s="295"/>
    </row>
    <row r="5030" spans="1:4" x14ac:dyDescent="0.2">
      <c r="A5030" s="295">
        <v>0.35035349999999998</v>
      </c>
      <c r="B5030" s="295"/>
      <c r="C5030" s="295">
        <v>0.52212769999999997</v>
      </c>
      <c r="D5030" s="295"/>
    </row>
    <row r="5031" spans="1:4" x14ac:dyDescent="0.2">
      <c r="A5031" s="295">
        <v>0.35032720000000001</v>
      </c>
      <c r="B5031" s="295"/>
      <c r="C5031" s="295">
        <v>0.52210080000000003</v>
      </c>
      <c r="D5031" s="295"/>
    </row>
    <row r="5032" spans="1:4" x14ac:dyDescent="0.2">
      <c r="A5032" s="295">
        <v>0.35031200000000001</v>
      </c>
      <c r="B5032" s="295"/>
      <c r="C5032" s="295">
        <v>0.52204950000000006</v>
      </c>
      <c r="D5032" s="295"/>
    </row>
    <row r="5033" spans="1:4" x14ac:dyDescent="0.2">
      <c r="A5033" s="295">
        <v>0.35031200000000001</v>
      </c>
      <c r="B5033" s="295"/>
      <c r="C5033" s="295">
        <v>0.52200869999999999</v>
      </c>
      <c r="D5033" s="295"/>
    </row>
    <row r="5034" spans="1:4" x14ac:dyDescent="0.2">
      <c r="A5034" s="295">
        <v>0.350271</v>
      </c>
      <c r="B5034" s="295"/>
      <c r="C5034" s="295">
        <v>0.52200860000000004</v>
      </c>
      <c r="D5034" s="295"/>
    </row>
    <row r="5035" spans="1:4" x14ac:dyDescent="0.2">
      <c r="A5035" s="295">
        <v>0.350271</v>
      </c>
      <c r="B5035" s="295"/>
      <c r="C5035" s="295">
        <v>0.52198199999999995</v>
      </c>
      <c r="D5035" s="295"/>
    </row>
    <row r="5036" spans="1:4" x14ac:dyDescent="0.2">
      <c r="A5036" s="295">
        <v>0.35024529999999998</v>
      </c>
      <c r="B5036" s="295"/>
      <c r="C5036" s="295">
        <v>0.52193060000000002</v>
      </c>
      <c r="D5036" s="295"/>
    </row>
    <row r="5037" spans="1:4" x14ac:dyDescent="0.2">
      <c r="A5037" s="295">
        <v>0.35021750000000001</v>
      </c>
      <c r="B5037" s="295"/>
      <c r="C5037" s="295">
        <v>0.52190519999999996</v>
      </c>
      <c r="D5037" s="295"/>
    </row>
    <row r="5038" spans="1:4" x14ac:dyDescent="0.2">
      <c r="A5038" s="295">
        <v>0.35020380000000001</v>
      </c>
      <c r="B5038" s="295"/>
      <c r="C5038" s="295">
        <v>0.52183990000000002</v>
      </c>
      <c r="D5038" s="295"/>
    </row>
    <row r="5039" spans="1:4" x14ac:dyDescent="0.2">
      <c r="A5039" s="295">
        <v>0.3501918</v>
      </c>
      <c r="B5039" s="295"/>
      <c r="C5039" s="295">
        <v>0.5217849</v>
      </c>
      <c r="D5039" s="295"/>
    </row>
    <row r="5040" spans="1:4" x14ac:dyDescent="0.2">
      <c r="A5040" s="295">
        <v>0.35017860000000001</v>
      </c>
      <c r="B5040" s="295"/>
      <c r="C5040" s="295">
        <v>0.52175890000000003</v>
      </c>
      <c r="D5040" s="295"/>
    </row>
    <row r="5041" spans="1:4" x14ac:dyDescent="0.2">
      <c r="A5041" s="295">
        <v>0.35017860000000001</v>
      </c>
      <c r="B5041" s="295"/>
      <c r="C5041" s="295">
        <v>0.52173460000000005</v>
      </c>
      <c r="D5041" s="295"/>
    </row>
    <row r="5042" spans="1:4" x14ac:dyDescent="0.2">
      <c r="A5042" s="295">
        <v>0.3501515</v>
      </c>
      <c r="B5042" s="295"/>
      <c r="C5042" s="295">
        <v>0.52169540000000003</v>
      </c>
      <c r="D5042" s="295"/>
    </row>
    <row r="5043" spans="1:4" x14ac:dyDescent="0.2">
      <c r="A5043" s="295">
        <v>0.3501378</v>
      </c>
      <c r="B5043" s="295"/>
      <c r="C5043" s="295">
        <v>0.5216305</v>
      </c>
      <c r="D5043" s="295"/>
    </row>
    <row r="5044" spans="1:4" x14ac:dyDescent="0.2">
      <c r="A5044" s="295">
        <v>0.35009990000000002</v>
      </c>
      <c r="B5044" s="295"/>
      <c r="C5044" s="295">
        <v>0.52159049999999996</v>
      </c>
      <c r="D5044" s="295"/>
    </row>
    <row r="5045" spans="1:4" x14ac:dyDescent="0.2">
      <c r="A5045" s="295">
        <v>0.35007110000000002</v>
      </c>
      <c r="B5045" s="295"/>
      <c r="C5045" s="295">
        <v>0.52153910000000003</v>
      </c>
      <c r="D5045" s="295"/>
    </row>
    <row r="5046" spans="1:4" x14ac:dyDescent="0.2">
      <c r="A5046" s="295">
        <v>0.35005599999999998</v>
      </c>
      <c r="B5046" s="295"/>
      <c r="C5046" s="295">
        <v>0.52151159999999996</v>
      </c>
      <c r="D5046" s="295"/>
    </row>
    <row r="5047" spans="1:4" x14ac:dyDescent="0.2">
      <c r="A5047" s="295">
        <v>0.35005589999999998</v>
      </c>
      <c r="B5047" s="295"/>
      <c r="C5047" s="295">
        <v>0.52147359999999998</v>
      </c>
      <c r="D5047" s="295"/>
    </row>
    <row r="5048" spans="1:4" x14ac:dyDescent="0.2">
      <c r="A5048" s="295">
        <v>0.3500161</v>
      </c>
      <c r="B5048" s="295"/>
      <c r="C5048" s="295">
        <v>0.52144670000000004</v>
      </c>
      <c r="D5048" s="295"/>
    </row>
    <row r="5049" spans="1:4" x14ac:dyDescent="0.2">
      <c r="A5049" s="295">
        <v>0.35000330000000002</v>
      </c>
      <c r="B5049" s="295"/>
      <c r="C5049" s="295">
        <v>0.52140759999999997</v>
      </c>
      <c r="D5049" s="295"/>
    </row>
    <row r="5050" spans="1:4" x14ac:dyDescent="0.2">
      <c r="A5050" s="295">
        <v>0.34999019999999997</v>
      </c>
      <c r="B5050" s="295"/>
      <c r="C5050" s="295">
        <v>0.521393</v>
      </c>
      <c r="D5050" s="295"/>
    </row>
    <row r="5051" spans="1:4" x14ac:dyDescent="0.2">
      <c r="A5051" s="295">
        <v>0.34997820000000002</v>
      </c>
      <c r="B5051" s="295"/>
      <c r="C5051" s="295">
        <v>0.52135390000000004</v>
      </c>
      <c r="D5051" s="295"/>
    </row>
    <row r="5052" spans="1:4" x14ac:dyDescent="0.2">
      <c r="A5052" s="295">
        <v>0.34996539999999998</v>
      </c>
      <c r="B5052" s="295"/>
      <c r="C5052" s="295">
        <v>0.52129170000000002</v>
      </c>
      <c r="D5052" s="295"/>
    </row>
    <row r="5053" spans="1:4" x14ac:dyDescent="0.2">
      <c r="A5053" s="295">
        <v>0.34992459999999997</v>
      </c>
      <c r="B5053" s="295"/>
      <c r="C5053" s="295">
        <v>0.52129170000000002</v>
      </c>
      <c r="D5053" s="295"/>
    </row>
    <row r="5054" spans="1:4" x14ac:dyDescent="0.2">
      <c r="A5054" s="295">
        <v>0.3499119</v>
      </c>
      <c r="B5054" s="295"/>
      <c r="C5054" s="295">
        <v>0.52124029999999999</v>
      </c>
      <c r="D5054" s="295"/>
    </row>
    <row r="5055" spans="1:4" x14ac:dyDescent="0.2">
      <c r="A5055" s="295">
        <v>0.34989880000000001</v>
      </c>
      <c r="B5055" s="295"/>
      <c r="C5055" s="295">
        <v>0.52118419999999999</v>
      </c>
      <c r="D5055" s="295"/>
    </row>
    <row r="5056" spans="1:4" x14ac:dyDescent="0.2">
      <c r="A5056" s="295">
        <v>0.34989880000000001</v>
      </c>
      <c r="B5056" s="295"/>
      <c r="C5056" s="295">
        <v>0.52114340000000003</v>
      </c>
      <c r="D5056" s="295"/>
    </row>
    <row r="5057" spans="1:4" x14ac:dyDescent="0.2">
      <c r="A5057" s="295">
        <v>0.34988669999999999</v>
      </c>
      <c r="B5057" s="295"/>
      <c r="C5057" s="295">
        <v>0.52113129999999996</v>
      </c>
      <c r="D5057" s="295"/>
    </row>
    <row r="5058" spans="1:4" x14ac:dyDescent="0.2">
      <c r="A5058" s="295">
        <v>0.34987309999999999</v>
      </c>
      <c r="B5058" s="295"/>
      <c r="C5058" s="295">
        <v>0.52111669999999999</v>
      </c>
      <c r="D5058" s="295"/>
    </row>
    <row r="5059" spans="1:4" x14ac:dyDescent="0.2">
      <c r="A5059" s="295">
        <v>0.34984720000000002</v>
      </c>
      <c r="B5059" s="295"/>
      <c r="C5059" s="295">
        <v>0.52108960000000004</v>
      </c>
      <c r="D5059" s="295"/>
    </row>
    <row r="5060" spans="1:4" x14ac:dyDescent="0.2">
      <c r="A5060" s="295">
        <v>0.34983360000000002</v>
      </c>
      <c r="B5060" s="295"/>
      <c r="C5060" s="295">
        <v>0.52107749999999997</v>
      </c>
      <c r="D5060" s="295"/>
    </row>
    <row r="5061" spans="1:4" x14ac:dyDescent="0.2">
      <c r="A5061" s="295">
        <v>0.34981839999999997</v>
      </c>
      <c r="B5061" s="295"/>
      <c r="C5061" s="295">
        <v>0.52105069999999998</v>
      </c>
      <c r="D5061" s="295"/>
    </row>
    <row r="5062" spans="1:4" x14ac:dyDescent="0.2">
      <c r="A5062" s="295">
        <v>0.34981839999999997</v>
      </c>
      <c r="B5062" s="295"/>
      <c r="C5062" s="295">
        <v>0.52100999999999997</v>
      </c>
      <c r="D5062" s="295"/>
    </row>
    <row r="5063" spans="1:4" x14ac:dyDescent="0.2">
      <c r="A5063" s="295">
        <v>0.34978049999999999</v>
      </c>
      <c r="B5063" s="295"/>
      <c r="C5063" s="295">
        <v>0.52098469999999997</v>
      </c>
      <c r="D5063" s="295"/>
    </row>
    <row r="5064" spans="1:4" x14ac:dyDescent="0.2">
      <c r="A5064" s="295">
        <v>0.34976780000000002</v>
      </c>
      <c r="B5064" s="295"/>
      <c r="C5064" s="295">
        <v>0.5209724</v>
      </c>
      <c r="D5064" s="295"/>
    </row>
    <row r="5065" spans="1:4" x14ac:dyDescent="0.2">
      <c r="A5065" s="295">
        <v>0.34973900000000002</v>
      </c>
      <c r="B5065" s="295"/>
      <c r="C5065" s="295">
        <v>0.52094640000000003</v>
      </c>
      <c r="D5065" s="295"/>
    </row>
    <row r="5066" spans="1:4" x14ac:dyDescent="0.2">
      <c r="A5066" s="295">
        <v>0.34973900000000002</v>
      </c>
      <c r="B5066" s="295"/>
      <c r="C5066" s="295">
        <v>0.52090639999999999</v>
      </c>
      <c r="D5066" s="295"/>
    </row>
    <row r="5067" spans="1:4" x14ac:dyDescent="0.2">
      <c r="A5067" s="295">
        <v>0.34973900000000002</v>
      </c>
      <c r="B5067" s="295"/>
      <c r="C5067" s="295">
        <v>0.52086809999999995</v>
      </c>
      <c r="D5067" s="295"/>
    </row>
    <row r="5068" spans="1:4" x14ac:dyDescent="0.2">
      <c r="A5068" s="295">
        <v>0.34971380000000002</v>
      </c>
      <c r="B5068" s="295"/>
      <c r="C5068" s="295">
        <v>0.52085479999999995</v>
      </c>
      <c r="D5068" s="295"/>
    </row>
    <row r="5069" spans="1:4" x14ac:dyDescent="0.2">
      <c r="A5069" s="295">
        <v>0.34968749999999998</v>
      </c>
      <c r="B5069" s="295"/>
      <c r="C5069" s="295">
        <v>0.52082640000000002</v>
      </c>
      <c r="D5069" s="295"/>
    </row>
    <row r="5070" spans="1:4" x14ac:dyDescent="0.2">
      <c r="A5070" s="295">
        <v>0.34967229999999999</v>
      </c>
      <c r="B5070" s="295"/>
      <c r="C5070" s="295">
        <v>0.5208142</v>
      </c>
      <c r="D5070" s="295"/>
    </row>
    <row r="5071" spans="1:4" x14ac:dyDescent="0.2">
      <c r="A5071" s="295">
        <v>0.34967229999999999</v>
      </c>
      <c r="B5071" s="295"/>
      <c r="C5071" s="295">
        <v>0.52080210000000005</v>
      </c>
      <c r="D5071" s="295"/>
    </row>
    <row r="5072" spans="1:4" x14ac:dyDescent="0.2">
      <c r="A5072" s="295">
        <v>0.34966029999999998</v>
      </c>
      <c r="B5072" s="295"/>
      <c r="C5072" s="295">
        <v>0.52076279999999997</v>
      </c>
      <c r="D5072" s="295"/>
    </row>
    <row r="5073" spans="1:4" x14ac:dyDescent="0.2">
      <c r="A5073" s="295">
        <v>0.34960560000000002</v>
      </c>
      <c r="B5073" s="295"/>
      <c r="C5073" s="295">
        <v>0.52074819999999999</v>
      </c>
      <c r="D5073" s="295"/>
    </row>
    <row r="5074" spans="1:4" x14ac:dyDescent="0.2">
      <c r="A5074" s="295">
        <v>0.34960560000000002</v>
      </c>
      <c r="B5074" s="295"/>
      <c r="C5074" s="295">
        <v>0.52069549999999998</v>
      </c>
      <c r="D5074" s="295"/>
    </row>
    <row r="5075" spans="1:4" x14ac:dyDescent="0.2">
      <c r="A5075" s="295">
        <v>0.34958040000000001</v>
      </c>
      <c r="B5075" s="295"/>
      <c r="C5075" s="295">
        <v>0.52066749999999995</v>
      </c>
      <c r="D5075" s="295"/>
    </row>
    <row r="5076" spans="1:4" x14ac:dyDescent="0.2">
      <c r="A5076" s="295">
        <v>0.34955259999999999</v>
      </c>
      <c r="B5076" s="295"/>
      <c r="C5076" s="295">
        <v>0.52062580000000003</v>
      </c>
      <c r="D5076" s="295"/>
    </row>
    <row r="5077" spans="1:4" x14ac:dyDescent="0.2">
      <c r="A5077" s="295">
        <v>0.34953889999999999</v>
      </c>
      <c r="B5077" s="295"/>
      <c r="C5077" s="295">
        <v>0.52057410000000004</v>
      </c>
      <c r="D5077" s="295"/>
    </row>
    <row r="5078" spans="1:4" x14ac:dyDescent="0.2">
      <c r="A5078" s="295">
        <v>0.3495238</v>
      </c>
      <c r="B5078" s="295"/>
      <c r="C5078" s="295">
        <v>0.52057399999999998</v>
      </c>
      <c r="D5078" s="295"/>
    </row>
    <row r="5079" spans="1:4" x14ac:dyDescent="0.2">
      <c r="A5079" s="295">
        <v>0.349499</v>
      </c>
      <c r="B5079" s="295"/>
      <c r="C5079" s="295">
        <v>0.52056069999999999</v>
      </c>
      <c r="D5079" s="295"/>
    </row>
    <row r="5080" spans="1:4" x14ac:dyDescent="0.2">
      <c r="A5080" s="295">
        <v>0.34948630000000003</v>
      </c>
      <c r="B5080" s="295"/>
      <c r="C5080" s="295">
        <v>0.52050839999999998</v>
      </c>
      <c r="D5080" s="295"/>
    </row>
    <row r="5081" spans="1:4" x14ac:dyDescent="0.2">
      <c r="A5081" s="295">
        <v>0.34947109999999998</v>
      </c>
      <c r="B5081" s="295"/>
      <c r="C5081" s="295">
        <v>0.52050839999999998</v>
      </c>
      <c r="D5081" s="295"/>
    </row>
    <row r="5082" spans="1:4" x14ac:dyDescent="0.2">
      <c r="A5082" s="295">
        <v>0.34945799999999999</v>
      </c>
      <c r="B5082" s="295"/>
      <c r="C5082" s="295">
        <v>0.52048280000000002</v>
      </c>
      <c r="D5082" s="295"/>
    </row>
    <row r="5083" spans="1:4" x14ac:dyDescent="0.2">
      <c r="A5083" s="295">
        <v>0.34943160000000001</v>
      </c>
      <c r="B5083" s="295"/>
      <c r="C5083" s="295">
        <v>0.52045710000000001</v>
      </c>
      <c r="D5083" s="295"/>
    </row>
    <row r="5084" spans="1:4" x14ac:dyDescent="0.2">
      <c r="A5084" s="295">
        <v>0.34941889999999998</v>
      </c>
      <c r="B5084" s="295"/>
      <c r="C5084" s="295">
        <v>0.52043019999999995</v>
      </c>
      <c r="D5084" s="295"/>
    </row>
    <row r="5085" spans="1:4" x14ac:dyDescent="0.2">
      <c r="A5085" s="295">
        <v>0.34941889999999998</v>
      </c>
      <c r="B5085" s="295"/>
      <c r="C5085" s="295">
        <v>0.5204048</v>
      </c>
      <c r="D5085" s="295"/>
    </row>
    <row r="5086" spans="1:4" x14ac:dyDescent="0.2">
      <c r="A5086" s="295">
        <v>0.34937810000000002</v>
      </c>
      <c r="B5086" s="295"/>
      <c r="C5086" s="295">
        <v>0.52036819999999995</v>
      </c>
      <c r="D5086" s="295"/>
    </row>
    <row r="5087" spans="1:4" x14ac:dyDescent="0.2">
      <c r="A5087" s="295">
        <v>0.34937810000000002</v>
      </c>
      <c r="B5087" s="295"/>
      <c r="C5087" s="295">
        <v>0.52034119999999995</v>
      </c>
      <c r="D5087" s="295"/>
    </row>
    <row r="5088" spans="1:4" x14ac:dyDescent="0.2">
      <c r="A5088" s="295">
        <v>0.34935129999999998</v>
      </c>
      <c r="B5088" s="295"/>
      <c r="C5088" s="295">
        <v>0.52032780000000001</v>
      </c>
      <c r="D5088" s="295"/>
    </row>
    <row r="5089" spans="1:4" x14ac:dyDescent="0.2">
      <c r="A5089" s="295">
        <v>0.3493386</v>
      </c>
      <c r="B5089" s="295"/>
      <c r="C5089" s="295">
        <v>0.52028779999999997</v>
      </c>
      <c r="D5089" s="295"/>
    </row>
    <row r="5090" spans="1:4" x14ac:dyDescent="0.2">
      <c r="A5090" s="295">
        <v>0.3493386</v>
      </c>
      <c r="B5090" s="295"/>
      <c r="C5090" s="295">
        <v>0.52026349999999999</v>
      </c>
      <c r="D5090" s="295"/>
    </row>
    <row r="5091" spans="1:4" x14ac:dyDescent="0.2">
      <c r="A5091" s="295">
        <v>0.34932659999999999</v>
      </c>
      <c r="B5091" s="295"/>
      <c r="C5091" s="295">
        <v>0.52022420000000003</v>
      </c>
      <c r="D5091" s="295"/>
    </row>
    <row r="5092" spans="1:4" x14ac:dyDescent="0.2">
      <c r="A5092" s="295">
        <v>0.3492846</v>
      </c>
      <c r="B5092" s="295"/>
      <c r="C5092" s="295">
        <v>0.52021189999999995</v>
      </c>
      <c r="D5092" s="295"/>
    </row>
    <row r="5093" spans="1:4" x14ac:dyDescent="0.2">
      <c r="A5093" s="295">
        <v>0.34927259999999999</v>
      </c>
      <c r="B5093" s="295"/>
      <c r="C5093" s="295">
        <v>0.52017150000000001</v>
      </c>
      <c r="D5093" s="295"/>
    </row>
    <row r="5094" spans="1:4" x14ac:dyDescent="0.2">
      <c r="A5094" s="295">
        <v>0.34923110000000002</v>
      </c>
      <c r="B5094" s="295"/>
      <c r="C5094" s="295">
        <v>0.52014609999999994</v>
      </c>
      <c r="D5094" s="295"/>
    </row>
    <row r="5095" spans="1:4" x14ac:dyDescent="0.2">
      <c r="A5095" s="295">
        <v>0.34923110000000002</v>
      </c>
      <c r="B5095" s="295"/>
      <c r="C5095" s="295">
        <v>0.52009349999999999</v>
      </c>
      <c r="D5095" s="295"/>
    </row>
    <row r="5096" spans="1:4" x14ac:dyDescent="0.2">
      <c r="A5096" s="295">
        <v>0.34919319999999998</v>
      </c>
      <c r="B5096" s="295"/>
      <c r="C5096" s="295">
        <v>0.52006549999999996</v>
      </c>
      <c r="D5096" s="295"/>
    </row>
    <row r="5097" spans="1:4" x14ac:dyDescent="0.2">
      <c r="A5097" s="295">
        <v>0.34919319999999998</v>
      </c>
      <c r="B5097" s="295"/>
      <c r="C5097" s="295">
        <v>0.52004119999999998</v>
      </c>
      <c r="D5097" s="295"/>
    </row>
    <row r="5098" spans="1:4" x14ac:dyDescent="0.2">
      <c r="A5098" s="295">
        <v>0.34916530000000001</v>
      </c>
      <c r="B5098" s="295"/>
      <c r="C5098" s="295">
        <v>0.52001410000000003</v>
      </c>
      <c r="D5098" s="295"/>
    </row>
    <row r="5099" spans="1:4" x14ac:dyDescent="0.2">
      <c r="A5099" s="295">
        <v>0.34916530000000001</v>
      </c>
      <c r="B5099" s="295"/>
      <c r="C5099" s="295">
        <v>0.5199994</v>
      </c>
      <c r="D5099" s="295"/>
    </row>
    <row r="5100" spans="1:4" x14ac:dyDescent="0.2">
      <c r="A5100" s="295">
        <v>0.34913850000000002</v>
      </c>
      <c r="B5100" s="295"/>
      <c r="C5100" s="295">
        <v>0.51994680000000004</v>
      </c>
      <c r="D5100" s="295"/>
    </row>
    <row r="5101" spans="1:4" x14ac:dyDescent="0.2">
      <c r="A5101" s="295">
        <v>0.34911130000000001</v>
      </c>
      <c r="B5101" s="295"/>
      <c r="C5101" s="295">
        <v>0.51992139999999998</v>
      </c>
      <c r="D5101" s="295"/>
    </row>
    <row r="5102" spans="1:4" x14ac:dyDescent="0.2">
      <c r="A5102" s="295">
        <v>0.34909770000000001</v>
      </c>
      <c r="B5102" s="295"/>
      <c r="C5102" s="295">
        <v>0.51989430000000003</v>
      </c>
      <c r="D5102" s="295"/>
    </row>
    <row r="5103" spans="1:4" x14ac:dyDescent="0.2">
      <c r="A5103" s="295">
        <v>0.34904459999999998</v>
      </c>
      <c r="B5103" s="295"/>
      <c r="C5103" s="295">
        <v>0.51989430000000003</v>
      </c>
      <c r="D5103" s="295"/>
    </row>
    <row r="5104" spans="1:4" x14ac:dyDescent="0.2">
      <c r="A5104" s="295">
        <v>0.34903190000000001</v>
      </c>
      <c r="B5104" s="295"/>
      <c r="C5104" s="295">
        <v>0.51987000000000005</v>
      </c>
      <c r="D5104" s="295"/>
    </row>
    <row r="5105" spans="1:4" x14ac:dyDescent="0.2">
      <c r="A5105" s="295">
        <v>0.34901989999999999</v>
      </c>
      <c r="B5105" s="295"/>
      <c r="C5105" s="295">
        <v>0.51985669999999995</v>
      </c>
      <c r="D5105" s="295"/>
    </row>
    <row r="5106" spans="1:4" x14ac:dyDescent="0.2">
      <c r="A5106" s="295">
        <v>0.34901989999999999</v>
      </c>
      <c r="B5106" s="295"/>
      <c r="C5106" s="295">
        <v>0.51980380000000004</v>
      </c>
      <c r="D5106" s="295"/>
    </row>
    <row r="5107" spans="1:4" x14ac:dyDescent="0.2">
      <c r="A5107" s="295">
        <v>0.34897840000000002</v>
      </c>
      <c r="B5107" s="295"/>
      <c r="C5107" s="295">
        <v>0.51977839999999997</v>
      </c>
      <c r="D5107" s="295"/>
    </row>
    <row r="5108" spans="1:4" x14ac:dyDescent="0.2">
      <c r="A5108" s="295">
        <v>0.34896630000000001</v>
      </c>
      <c r="B5108" s="295"/>
      <c r="C5108" s="295">
        <v>0.5197541</v>
      </c>
      <c r="D5108" s="295"/>
    </row>
    <row r="5109" spans="1:4" x14ac:dyDescent="0.2">
      <c r="A5109" s="295">
        <v>0.34895359999999997</v>
      </c>
      <c r="B5109" s="295"/>
      <c r="C5109" s="295">
        <v>0.51969929999999998</v>
      </c>
      <c r="D5109" s="295"/>
    </row>
    <row r="5110" spans="1:4" x14ac:dyDescent="0.2">
      <c r="A5110" s="295">
        <v>0.34893849999999998</v>
      </c>
      <c r="B5110" s="295"/>
      <c r="C5110" s="295">
        <v>0.51965890000000003</v>
      </c>
      <c r="D5110" s="295"/>
    </row>
    <row r="5111" spans="1:4" x14ac:dyDescent="0.2">
      <c r="A5111" s="295">
        <v>0.34891169999999999</v>
      </c>
      <c r="B5111" s="295"/>
      <c r="C5111" s="295">
        <v>0.5196442</v>
      </c>
      <c r="D5111" s="295"/>
    </row>
    <row r="5112" spans="1:4" x14ac:dyDescent="0.2">
      <c r="A5112" s="295">
        <v>0.34891169999999999</v>
      </c>
      <c r="B5112" s="295"/>
      <c r="C5112" s="295">
        <v>0.51962010000000003</v>
      </c>
      <c r="D5112" s="295"/>
    </row>
    <row r="5113" spans="1:4" x14ac:dyDescent="0.2">
      <c r="A5113" s="295">
        <v>0.34889900000000001</v>
      </c>
      <c r="B5113" s="295"/>
      <c r="C5113" s="295">
        <v>0.51962010000000003</v>
      </c>
      <c r="D5113" s="295"/>
    </row>
    <row r="5114" spans="1:4" x14ac:dyDescent="0.2">
      <c r="A5114" s="295">
        <v>0.34889900000000001</v>
      </c>
      <c r="B5114" s="295"/>
      <c r="C5114" s="295">
        <v>0.5195419</v>
      </c>
      <c r="D5114" s="295"/>
    </row>
    <row r="5115" spans="1:4" x14ac:dyDescent="0.2">
      <c r="A5115" s="295">
        <v>0.3488869</v>
      </c>
      <c r="B5115" s="295"/>
      <c r="C5115" s="295">
        <v>0.5195419</v>
      </c>
      <c r="D5115" s="295"/>
    </row>
    <row r="5116" spans="1:4" x14ac:dyDescent="0.2">
      <c r="A5116" s="295">
        <v>0.3488733</v>
      </c>
      <c r="B5116" s="295"/>
      <c r="C5116" s="295">
        <v>0.51950549999999995</v>
      </c>
      <c r="D5116" s="295"/>
    </row>
    <row r="5117" spans="1:4" x14ac:dyDescent="0.2">
      <c r="A5117" s="295">
        <v>0.3488581</v>
      </c>
      <c r="B5117" s="295"/>
      <c r="C5117" s="295">
        <v>0.51947710000000002</v>
      </c>
      <c r="D5117" s="295"/>
    </row>
    <row r="5118" spans="1:4" x14ac:dyDescent="0.2">
      <c r="A5118" s="295">
        <v>0.34884609999999999</v>
      </c>
      <c r="B5118" s="295"/>
      <c r="C5118" s="295">
        <v>0.51942299999999997</v>
      </c>
      <c r="D5118" s="295"/>
    </row>
    <row r="5119" spans="1:4" x14ac:dyDescent="0.2">
      <c r="A5119" s="295">
        <v>0.34882020000000002</v>
      </c>
      <c r="B5119" s="295"/>
      <c r="C5119" s="295">
        <v>0.51938329999999999</v>
      </c>
      <c r="D5119" s="295"/>
    </row>
    <row r="5120" spans="1:4" x14ac:dyDescent="0.2">
      <c r="A5120" s="295">
        <v>0.34882020000000002</v>
      </c>
      <c r="B5120" s="295"/>
      <c r="C5120" s="295">
        <v>0.51935790000000004</v>
      </c>
      <c r="D5120" s="295"/>
    </row>
    <row r="5121" spans="1:4" x14ac:dyDescent="0.2">
      <c r="A5121" s="295">
        <v>0.3487924</v>
      </c>
      <c r="B5121" s="295"/>
      <c r="C5121" s="295">
        <v>0.5193295</v>
      </c>
      <c r="D5121" s="295"/>
    </row>
    <row r="5122" spans="1:4" x14ac:dyDescent="0.2">
      <c r="A5122" s="295">
        <v>0.3487787</v>
      </c>
      <c r="B5122" s="295"/>
      <c r="C5122" s="295">
        <v>0.51931579999999999</v>
      </c>
      <c r="D5122" s="295"/>
    </row>
    <row r="5123" spans="1:4" x14ac:dyDescent="0.2">
      <c r="A5123" s="295">
        <v>0.34875349999999999</v>
      </c>
      <c r="B5123" s="295"/>
      <c r="C5123" s="295">
        <v>0.51929000000000003</v>
      </c>
      <c r="D5123" s="295"/>
    </row>
    <row r="5124" spans="1:4" x14ac:dyDescent="0.2">
      <c r="A5124" s="295">
        <v>0.348713</v>
      </c>
      <c r="B5124" s="295"/>
      <c r="C5124" s="295">
        <v>0.51926309999999998</v>
      </c>
      <c r="D5124" s="295"/>
    </row>
    <row r="5125" spans="1:4" x14ac:dyDescent="0.2">
      <c r="A5125" s="295">
        <v>0.3486978</v>
      </c>
      <c r="B5125" s="295"/>
      <c r="C5125" s="295">
        <v>0.51920940000000004</v>
      </c>
      <c r="D5125" s="295"/>
    </row>
    <row r="5126" spans="1:4" x14ac:dyDescent="0.2">
      <c r="A5126" s="295">
        <v>0.34867140000000002</v>
      </c>
      <c r="B5126" s="295"/>
      <c r="C5126" s="295">
        <v>0.51918140000000002</v>
      </c>
      <c r="D5126" s="295"/>
    </row>
    <row r="5127" spans="1:4" x14ac:dyDescent="0.2">
      <c r="A5127" s="295">
        <v>0.34861750000000002</v>
      </c>
      <c r="B5127" s="295"/>
      <c r="C5127" s="295">
        <v>0.51914210000000005</v>
      </c>
      <c r="D5127" s="295"/>
    </row>
    <row r="5128" spans="1:4" x14ac:dyDescent="0.2">
      <c r="A5128" s="295">
        <v>0.34861750000000002</v>
      </c>
      <c r="B5128" s="295"/>
      <c r="C5128" s="295">
        <v>0.5191154</v>
      </c>
      <c r="D5128" s="295"/>
    </row>
    <row r="5129" spans="1:4" x14ac:dyDescent="0.2">
      <c r="A5129" s="295">
        <v>0.34861750000000002</v>
      </c>
      <c r="B5129" s="295"/>
      <c r="C5129" s="295">
        <v>0.51908869999999996</v>
      </c>
      <c r="D5129" s="295"/>
    </row>
    <row r="5130" spans="1:4" x14ac:dyDescent="0.2">
      <c r="A5130" s="295">
        <v>0.34860380000000002</v>
      </c>
      <c r="B5130" s="295"/>
      <c r="C5130" s="295">
        <v>0.51906269999999999</v>
      </c>
      <c r="D5130" s="295"/>
    </row>
    <row r="5131" spans="1:4" x14ac:dyDescent="0.2">
      <c r="A5131" s="295">
        <v>0.34859180000000001</v>
      </c>
      <c r="B5131" s="295"/>
      <c r="C5131" s="295">
        <v>0.51902510000000002</v>
      </c>
      <c r="D5131" s="295"/>
    </row>
    <row r="5132" spans="1:4" x14ac:dyDescent="0.2">
      <c r="A5132" s="295">
        <v>0.34856389999999998</v>
      </c>
      <c r="B5132" s="295"/>
      <c r="C5132" s="295">
        <v>0.51898710000000003</v>
      </c>
      <c r="D5132" s="295"/>
    </row>
    <row r="5133" spans="1:4" x14ac:dyDescent="0.2">
      <c r="A5133" s="295">
        <v>0.34855029999999998</v>
      </c>
      <c r="B5133" s="295"/>
      <c r="C5133" s="295">
        <v>0.51896039999999999</v>
      </c>
      <c r="D5133" s="295"/>
    </row>
    <row r="5134" spans="1:4" x14ac:dyDescent="0.2">
      <c r="A5134" s="295">
        <v>0.34855029999999998</v>
      </c>
      <c r="B5134" s="295"/>
      <c r="C5134" s="295">
        <v>0.51893480000000003</v>
      </c>
      <c r="D5134" s="295"/>
    </row>
    <row r="5135" spans="1:4" x14ac:dyDescent="0.2">
      <c r="A5135" s="295">
        <v>0.34851120000000002</v>
      </c>
      <c r="B5135" s="295"/>
      <c r="C5135" s="295">
        <v>0.51889529999999995</v>
      </c>
      <c r="D5135" s="295"/>
    </row>
    <row r="5136" spans="1:4" x14ac:dyDescent="0.2">
      <c r="A5136" s="295">
        <v>0.34848440000000003</v>
      </c>
      <c r="B5136" s="295"/>
      <c r="C5136" s="295">
        <v>0.51888190000000001</v>
      </c>
      <c r="D5136" s="295"/>
    </row>
    <row r="5137" spans="1:4" x14ac:dyDescent="0.2">
      <c r="A5137" s="295">
        <v>0.34846919999999998</v>
      </c>
      <c r="B5137" s="295"/>
      <c r="C5137" s="295">
        <v>0.51885760000000003</v>
      </c>
      <c r="D5137" s="295"/>
    </row>
    <row r="5138" spans="1:4" x14ac:dyDescent="0.2">
      <c r="A5138" s="295">
        <v>0.3484565</v>
      </c>
      <c r="B5138" s="295"/>
      <c r="C5138" s="295">
        <v>0.51879160000000002</v>
      </c>
      <c r="D5138" s="295"/>
    </row>
    <row r="5139" spans="1:4" x14ac:dyDescent="0.2">
      <c r="A5139" s="295">
        <v>0.34843180000000001</v>
      </c>
      <c r="B5139" s="295"/>
      <c r="C5139" s="295">
        <v>0.51877960000000001</v>
      </c>
      <c r="D5139" s="295"/>
    </row>
    <row r="5140" spans="1:4" x14ac:dyDescent="0.2">
      <c r="A5140" s="295">
        <v>0.34843180000000001</v>
      </c>
      <c r="B5140" s="295"/>
      <c r="C5140" s="295">
        <v>0.51875360000000004</v>
      </c>
      <c r="D5140" s="295"/>
    </row>
    <row r="5141" spans="1:4" x14ac:dyDescent="0.2">
      <c r="A5141" s="295">
        <v>0.34841660000000002</v>
      </c>
      <c r="B5141" s="295"/>
      <c r="C5141" s="295">
        <v>0.51870019999999994</v>
      </c>
      <c r="D5141" s="295"/>
    </row>
    <row r="5142" spans="1:4" x14ac:dyDescent="0.2">
      <c r="A5142" s="295">
        <v>0.34840300000000002</v>
      </c>
      <c r="B5142" s="295"/>
      <c r="C5142" s="295">
        <v>0.51866219999999996</v>
      </c>
      <c r="D5142" s="295"/>
    </row>
    <row r="5143" spans="1:4" x14ac:dyDescent="0.2">
      <c r="A5143" s="295">
        <v>0.3483909</v>
      </c>
      <c r="B5143" s="295"/>
      <c r="C5143" s="295">
        <v>0.51864759999999999</v>
      </c>
      <c r="D5143" s="295"/>
    </row>
    <row r="5144" spans="1:4" x14ac:dyDescent="0.2">
      <c r="A5144" s="295">
        <v>0.3483909</v>
      </c>
      <c r="B5144" s="295"/>
      <c r="C5144" s="295">
        <v>0.51862220000000003</v>
      </c>
      <c r="D5144" s="295"/>
    </row>
    <row r="5145" spans="1:4" x14ac:dyDescent="0.2">
      <c r="A5145" s="295">
        <v>0.34837580000000001</v>
      </c>
      <c r="B5145" s="295"/>
      <c r="C5145" s="295">
        <v>0.5185805</v>
      </c>
      <c r="D5145" s="295"/>
    </row>
    <row r="5146" spans="1:4" x14ac:dyDescent="0.2">
      <c r="A5146" s="295">
        <v>0.34834989999999999</v>
      </c>
      <c r="B5146" s="295"/>
      <c r="C5146" s="295">
        <v>0.51855249999999997</v>
      </c>
      <c r="D5146" s="295"/>
    </row>
    <row r="5147" spans="1:4" x14ac:dyDescent="0.2">
      <c r="A5147" s="295">
        <v>0.34834989999999999</v>
      </c>
      <c r="B5147" s="295"/>
      <c r="C5147" s="295">
        <v>0.51852819999999999</v>
      </c>
      <c r="D5147" s="295"/>
    </row>
    <row r="5148" spans="1:4" x14ac:dyDescent="0.2">
      <c r="A5148" s="295">
        <v>0.34833789999999998</v>
      </c>
      <c r="B5148" s="295"/>
      <c r="C5148" s="295">
        <v>0.51851590000000003</v>
      </c>
      <c r="D5148" s="295"/>
    </row>
    <row r="5149" spans="1:4" x14ac:dyDescent="0.2">
      <c r="A5149" s="295">
        <v>0.34833789999999998</v>
      </c>
      <c r="B5149" s="295"/>
      <c r="C5149" s="295">
        <v>0.51847549999999998</v>
      </c>
      <c r="D5149" s="295"/>
    </row>
    <row r="5150" spans="1:4" x14ac:dyDescent="0.2">
      <c r="A5150" s="295">
        <v>0.34832469999999999</v>
      </c>
      <c r="B5150" s="295"/>
      <c r="C5150" s="295">
        <v>0.51842460000000001</v>
      </c>
      <c r="D5150" s="295"/>
    </row>
    <row r="5151" spans="1:4" x14ac:dyDescent="0.2">
      <c r="A5151" s="295">
        <v>0.3482712</v>
      </c>
      <c r="B5151" s="295"/>
      <c r="C5151" s="295">
        <v>0.5183856</v>
      </c>
      <c r="D5151" s="295"/>
    </row>
    <row r="5152" spans="1:4" x14ac:dyDescent="0.2">
      <c r="A5152" s="295">
        <v>0.3482712</v>
      </c>
      <c r="B5152" s="295"/>
      <c r="C5152" s="295">
        <v>0.5183719</v>
      </c>
      <c r="D5152" s="295"/>
    </row>
    <row r="5153" spans="1:4" x14ac:dyDescent="0.2">
      <c r="A5153" s="295">
        <v>0.34824529999999998</v>
      </c>
      <c r="B5153" s="295"/>
      <c r="C5153" s="295">
        <v>0.51833359999999995</v>
      </c>
      <c r="D5153" s="295"/>
    </row>
    <row r="5154" spans="1:4" x14ac:dyDescent="0.2">
      <c r="A5154" s="295">
        <v>0.34824529999999998</v>
      </c>
      <c r="B5154" s="295"/>
      <c r="C5154" s="295">
        <v>0.51830529999999997</v>
      </c>
      <c r="D5154" s="295"/>
    </row>
    <row r="5155" spans="1:4" x14ac:dyDescent="0.2">
      <c r="A5155" s="295">
        <v>0.34824529999999998</v>
      </c>
      <c r="B5155" s="295"/>
      <c r="C5155" s="295">
        <v>0.51825259999999995</v>
      </c>
      <c r="D5155" s="295"/>
    </row>
    <row r="5156" spans="1:4" x14ac:dyDescent="0.2">
      <c r="A5156" s="295">
        <v>0.34824529999999998</v>
      </c>
      <c r="B5156" s="295"/>
      <c r="C5156" s="295">
        <v>0.51824060000000005</v>
      </c>
      <c r="D5156" s="295"/>
    </row>
    <row r="5157" spans="1:4" x14ac:dyDescent="0.2">
      <c r="A5157" s="295">
        <v>0.34821649999999998</v>
      </c>
      <c r="B5157" s="295"/>
      <c r="C5157" s="295">
        <v>0.51821459999999997</v>
      </c>
      <c r="D5157" s="295"/>
    </row>
    <row r="5158" spans="1:4" x14ac:dyDescent="0.2">
      <c r="A5158" s="295">
        <v>0.34817870000000001</v>
      </c>
      <c r="B5158" s="295"/>
      <c r="C5158" s="295">
        <v>0.51818660000000005</v>
      </c>
      <c r="D5158" s="295"/>
    </row>
    <row r="5159" spans="1:4" x14ac:dyDescent="0.2">
      <c r="A5159" s="295">
        <v>0.3481786</v>
      </c>
      <c r="B5159" s="295"/>
      <c r="C5159" s="295">
        <v>0.51817429999999998</v>
      </c>
      <c r="D5159" s="295"/>
    </row>
    <row r="5160" spans="1:4" x14ac:dyDescent="0.2">
      <c r="A5160" s="295">
        <v>0.3481786</v>
      </c>
      <c r="B5160" s="295"/>
      <c r="C5160" s="295">
        <v>0.51813520000000002</v>
      </c>
      <c r="D5160" s="295"/>
    </row>
    <row r="5161" spans="1:4" x14ac:dyDescent="0.2">
      <c r="A5161" s="295">
        <v>0.34815299999999999</v>
      </c>
      <c r="B5161" s="295"/>
      <c r="C5161" s="295">
        <v>0.51813520000000002</v>
      </c>
      <c r="D5161" s="295"/>
    </row>
    <row r="5162" spans="1:4" x14ac:dyDescent="0.2">
      <c r="A5162" s="295">
        <v>0.34815299999999999</v>
      </c>
      <c r="B5162" s="295"/>
      <c r="C5162" s="295">
        <v>0.51808149999999997</v>
      </c>
      <c r="D5162" s="295"/>
    </row>
    <row r="5163" spans="1:4" x14ac:dyDescent="0.2">
      <c r="A5163" s="295">
        <v>0.3481398</v>
      </c>
      <c r="B5163" s="295"/>
      <c r="C5163" s="295">
        <v>0.51805590000000001</v>
      </c>
      <c r="D5163" s="295"/>
    </row>
    <row r="5164" spans="1:4" x14ac:dyDescent="0.2">
      <c r="A5164" s="295">
        <v>0.34812710000000002</v>
      </c>
      <c r="B5164" s="295"/>
      <c r="C5164" s="295">
        <v>0.51802879999999996</v>
      </c>
      <c r="D5164" s="295"/>
    </row>
    <row r="5165" spans="1:4" x14ac:dyDescent="0.2">
      <c r="A5165" s="295">
        <v>0.34811199999999998</v>
      </c>
      <c r="B5165" s="295"/>
      <c r="C5165" s="295">
        <v>0.51801680000000005</v>
      </c>
      <c r="D5165" s="295"/>
    </row>
    <row r="5166" spans="1:4" x14ac:dyDescent="0.2">
      <c r="A5166" s="295">
        <v>0.34811189999999997</v>
      </c>
      <c r="B5166" s="295"/>
      <c r="C5166" s="295">
        <v>0.51800299999999999</v>
      </c>
      <c r="D5166" s="295"/>
    </row>
    <row r="5167" spans="1:4" x14ac:dyDescent="0.2">
      <c r="A5167" s="295">
        <v>0.34805799999999998</v>
      </c>
      <c r="B5167" s="295"/>
      <c r="C5167" s="295">
        <v>0.51797499999999996</v>
      </c>
      <c r="D5167" s="295"/>
    </row>
    <row r="5168" spans="1:4" x14ac:dyDescent="0.2">
      <c r="A5168" s="295">
        <v>0.34805799999999998</v>
      </c>
      <c r="B5168" s="295"/>
      <c r="C5168" s="295">
        <v>0.51795080000000004</v>
      </c>
      <c r="D5168" s="295"/>
    </row>
    <row r="5169" spans="1:4" x14ac:dyDescent="0.2">
      <c r="A5169" s="295">
        <v>0.3480453</v>
      </c>
      <c r="B5169" s="295"/>
      <c r="C5169" s="295">
        <v>0.51792499999999997</v>
      </c>
      <c r="D5169" s="295"/>
    </row>
    <row r="5170" spans="1:4" x14ac:dyDescent="0.2">
      <c r="A5170" s="295">
        <v>0.3480453</v>
      </c>
      <c r="B5170" s="295"/>
      <c r="C5170" s="295">
        <v>0.5179127</v>
      </c>
      <c r="D5170" s="295"/>
    </row>
    <row r="5171" spans="1:4" x14ac:dyDescent="0.2">
      <c r="A5171" s="295">
        <v>0.34801850000000001</v>
      </c>
      <c r="B5171" s="295"/>
      <c r="C5171" s="295">
        <v>0.51788670000000003</v>
      </c>
      <c r="D5171" s="295"/>
    </row>
    <row r="5172" spans="1:4" x14ac:dyDescent="0.2">
      <c r="A5172" s="295">
        <v>0.34800579999999998</v>
      </c>
      <c r="B5172" s="295"/>
      <c r="C5172" s="295">
        <v>0.51783299999999999</v>
      </c>
      <c r="D5172" s="295"/>
    </row>
    <row r="5173" spans="1:4" x14ac:dyDescent="0.2">
      <c r="A5173" s="295">
        <v>0.34798010000000001</v>
      </c>
      <c r="B5173" s="295"/>
      <c r="C5173" s="295">
        <v>0.51782070000000002</v>
      </c>
      <c r="D5173" s="295"/>
    </row>
    <row r="5174" spans="1:4" x14ac:dyDescent="0.2">
      <c r="A5174" s="295">
        <v>0.34798010000000001</v>
      </c>
      <c r="B5174" s="295"/>
      <c r="C5174" s="295">
        <v>0.51778029999999997</v>
      </c>
      <c r="D5174" s="295"/>
    </row>
    <row r="5175" spans="1:4" x14ac:dyDescent="0.2">
      <c r="A5175" s="295">
        <v>0.34795179999999998</v>
      </c>
      <c r="B5175" s="295"/>
      <c r="C5175" s="295">
        <v>0.51773899999999995</v>
      </c>
      <c r="D5175" s="295"/>
    </row>
    <row r="5176" spans="1:4" x14ac:dyDescent="0.2">
      <c r="A5176" s="295">
        <v>0.34793809999999997</v>
      </c>
      <c r="B5176" s="295"/>
      <c r="C5176" s="295">
        <v>0.51768910000000001</v>
      </c>
      <c r="D5176" s="295"/>
    </row>
    <row r="5177" spans="1:4" x14ac:dyDescent="0.2">
      <c r="A5177" s="295">
        <v>0.34792610000000002</v>
      </c>
      <c r="B5177" s="295"/>
      <c r="C5177" s="295">
        <v>0.51767540000000001</v>
      </c>
      <c r="D5177" s="295"/>
    </row>
    <row r="5178" spans="1:4" x14ac:dyDescent="0.2">
      <c r="A5178" s="295">
        <v>0.34791240000000001</v>
      </c>
      <c r="B5178" s="295"/>
      <c r="C5178" s="295">
        <v>0.51764960000000004</v>
      </c>
      <c r="D5178" s="295"/>
    </row>
    <row r="5179" spans="1:4" x14ac:dyDescent="0.2">
      <c r="A5179" s="295">
        <v>0.34788459999999999</v>
      </c>
      <c r="B5179" s="295"/>
      <c r="C5179" s="295">
        <v>0.51763499999999996</v>
      </c>
      <c r="D5179" s="295"/>
    </row>
    <row r="5180" spans="1:4" x14ac:dyDescent="0.2">
      <c r="A5180" s="295">
        <v>0.3478714</v>
      </c>
      <c r="B5180" s="295"/>
      <c r="C5180" s="295">
        <v>0.5176212</v>
      </c>
      <c r="D5180" s="295"/>
    </row>
    <row r="5181" spans="1:4" x14ac:dyDescent="0.2">
      <c r="A5181" s="295">
        <v>0.34785779999999999</v>
      </c>
      <c r="B5181" s="295"/>
      <c r="C5181" s="295">
        <v>0.51758099999999996</v>
      </c>
      <c r="D5181" s="295"/>
    </row>
    <row r="5182" spans="1:4" x14ac:dyDescent="0.2">
      <c r="A5182" s="295">
        <v>0.3478446</v>
      </c>
      <c r="B5182" s="295"/>
      <c r="C5182" s="295">
        <v>0.51755410000000002</v>
      </c>
      <c r="D5182" s="295"/>
    </row>
    <row r="5183" spans="1:4" x14ac:dyDescent="0.2">
      <c r="A5183" s="295">
        <v>0.3478038</v>
      </c>
      <c r="B5183" s="295"/>
      <c r="C5183" s="295">
        <v>0.51752869999999995</v>
      </c>
      <c r="D5183" s="295"/>
    </row>
    <row r="5184" spans="1:4" x14ac:dyDescent="0.2">
      <c r="A5184" s="295">
        <v>0.3478038</v>
      </c>
      <c r="B5184" s="295"/>
      <c r="C5184" s="295">
        <v>0.51748959999999999</v>
      </c>
      <c r="D5184" s="295"/>
    </row>
    <row r="5185" spans="1:4" x14ac:dyDescent="0.2">
      <c r="A5185" s="295">
        <v>0.347775</v>
      </c>
      <c r="B5185" s="295"/>
      <c r="C5185" s="295">
        <v>0.51739480000000004</v>
      </c>
      <c r="D5185" s="295"/>
    </row>
    <row r="5186" spans="1:4" x14ac:dyDescent="0.2">
      <c r="A5186" s="295">
        <v>0.347775</v>
      </c>
      <c r="B5186" s="295"/>
      <c r="C5186" s="295">
        <v>0.51738260000000003</v>
      </c>
      <c r="D5186" s="295"/>
    </row>
    <row r="5187" spans="1:4" x14ac:dyDescent="0.2">
      <c r="A5187" s="295">
        <v>0.34774919999999998</v>
      </c>
      <c r="B5187" s="295"/>
      <c r="C5187" s="295">
        <v>0.51732900000000004</v>
      </c>
      <c r="D5187" s="295"/>
    </row>
    <row r="5188" spans="1:4" x14ac:dyDescent="0.2">
      <c r="A5188" s="295">
        <v>0.34773710000000002</v>
      </c>
      <c r="B5188" s="295"/>
      <c r="C5188" s="295">
        <v>0.51730299999999996</v>
      </c>
      <c r="D5188" s="295"/>
    </row>
    <row r="5189" spans="1:4" x14ac:dyDescent="0.2">
      <c r="A5189" s="295">
        <v>0.34771079999999999</v>
      </c>
      <c r="B5189" s="295"/>
      <c r="C5189" s="295">
        <v>0.51729099999999995</v>
      </c>
      <c r="D5189" s="295"/>
    </row>
    <row r="5190" spans="1:4" x14ac:dyDescent="0.2">
      <c r="A5190" s="295">
        <v>0.34769559999999999</v>
      </c>
      <c r="B5190" s="295"/>
      <c r="C5190" s="295">
        <v>0.51723960000000002</v>
      </c>
      <c r="D5190" s="295"/>
    </row>
    <row r="5191" spans="1:4" x14ac:dyDescent="0.2">
      <c r="A5191" s="295">
        <v>0.3476688</v>
      </c>
      <c r="B5191" s="295"/>
      <c r="C5191" s="295">
        <v>0.51722500000000005</v>
      </c>
      <c r="D5191" s="295"/>
    </row>
    <row r="5192" spans="1:4" x14ac:dyDescent="0.2">
      <c r="A5192" s="295">
        <v>0.34765360000000001</v>
      </c>
      <c r="B5192" s="295"/>
      <c r="C5192" s="295">
        <v>0.51717139999999995</v>
      </c>
      <c r="D5192" s="295"/>
    </row>
    <row r="5193" spans="1:4" x14ac:dyDescent="0.2">
      <c r="A5193" s="295">
        <v>0.34761419999999998</v>
      </c>
      <c r="B5193" s="295"/>
      <c r="C5193" s="295">
        <v>0.51715929999999999</v>
      </c>
      <c r="D5193" s="295"/>
    </row>
    <row r="5194" spans="1:4" x14ac:dyDescent="0.2">
      <c r="A5194" s="295">
        <v>0.34761409999999998</v>
      </c>
      <c r="B5194" s="295"/>
      <c r="C5194" s="295">
        <v>0.51712150000000001</v>
      </c>
      <c r="D5194" s="295"/>
    </row>
    <row r="5195" spans="1:4" x14ac:dyDescent="0.2">
      <c r="A5195" s="295">
        <v>0.34757310000000002</v>
      </c>
      <c r="B5195" s="295"/>
      <c r="C5195" s="295">
        <v>0.51712150000000001</v>
      </c>
      <c r="D5195" s="295"/>
    </row>
    <row r="5196" spans="1:4" x14ac:dyDescent="0.2">
      <c r="A5196" s="295">
        <v>0.34756110000000001</v>
      </c>
      <c r="B5196" s="295"/>
      <c r="C5196" s="295">
        <v>0.51708089999999995</v>
      </c>
      <c r="D5196" s="295"/>
    </row>
    <row r="5197" spans="1:4" x14ac:dyDescent="0.2">
      <c r="A5197" s="295">
        <v>0.3475491</v>
      </c>
      <c r="B5197" s="295"/>
      <c r="C5197" s="295">
        <v>0.51700610000000002</v>
      </c>
      <c r="D5197" s="295"/>
    </row>
    <row r="5198" spans="1:4" x14ac:dyDescent="0.2">
      <c r="A5198" s="295">
        <v>0.34751120000000002</v>
      </c>
      <c r="B5198" s="295"/>
      <c r="C5198" s="295">
        <v>0.51698029999999995</v>
      </c>
      <c r="D5198" s="295"/>
    </row>
    <row r="5199" spans="1:4" x14ac:dyDescent="0.2">
      <c r="A5199" s="295">
        <v>0.34748240000000002</v>
      </c>
      <c r="B5199" s="295"/>
      <c r="C5199" s="295">
        <v>0.51696699999999995</v>
      </c>
      <c r="D5199" s="295"/>
    </row>
    <row r="5200" spans="1:4" x14ac:dyDescent="0.2">
      <c r="A5200" s="295">
        <v>0.34746969999999999</v>
      </c>
      <c r="B5200" s="295"/>
      <c r="C5200" s="295">
        <v>0.5169414</v>
      </c>
      <c r="D5200" s="295"/>
    </row>
    <row r="5201" spans="1:4" x14ac:dyDescent="0.2">
      <c r="A5201" s="295">
        <v>0.34746969999999999</v>
      </c>
      <c r="B5201" s="295"/>
      <c r="C5201" s="295">
        <v>0.5168893</v>
      </c>
      <c r="D5201" s="295"/>
    </row>
    <row r="5202" spans="1:4" x14ac:dyDescent="0.2">
      <c r="A5202" s="295">
        <v>0.34745599999999999</v>
      </c>
      <c r="B5202" s="295"/>
      <c r="C5202" s="295">
        <v>0.51684929999999996</v>
      </c>
      <c r="D5202" s="295"/>
    </row>
    <row r="5203" spans="1:4" x14ac:dyDescent="0.2">
      <c r="A5203" s="295">
        <v>0.34742879999999998</v>
      </c>
      <c r="B5203" s="295"/>
      <c r="C5203" s="295">
        <v>0.51682220000000001</v>
      </c>
      <c r="D5203" s="295"/>
    </row>
    <row r="5204" spans="1:4" x14ac:dyDescent="0.2">
      <c r="A5204" s="295">
        <v>0.34742879999999998</v>
      </c>
      <c r="B5204" s="295"/>
      <c r="C5204" s="295">
        <v>0.51679529999999996</v>
      </c>
      <c r="D5204" s="295"/>
    </row>
    <row r="5205" spans="1:4" x14ac:dyDescent="0.2">
      <c r="A5205" s="295">
        <v>0.34742879999999998</v>
      </c>
      <c r="B5205" s="295"/>
      <c r="C5205" s="295">
        <v>0.51678159999999995</v>
      </c>
      <c r="D5205" s="295"/>
    </row>
    <row r="5206" spans="1:4" x14ac:dyDescent="0.2">
      <c r="A5206" s="295">
        <v>0.34737420000000002</v>
      </c>
      <c r="B5206" s="295"/>
      <c r="C5206" s="295">
        <v>0.51674140000000002</v>
      </c>
      <c r="D5206" s="295"/>
    </row>
    <row r="5207" spans="1:4" x14ac:dyDescent="0.2">
      <c r="A5207" s="295">
        <v>0.34737420000000002</v>
      </c>
      <c r="B5207" s="295"/>
      <c r="C5207" s="295">
        <v>0.51670099999999997</v>
      </c>
      <c r="D5207" s="295"/>
    </row>
    <row r="5208" spans="1:4" x14ac:dyDescent="0.2">
      <c r="A5208" s="295">
        <v>0.34733579999999997</v>
      </c>
      <c r="B5208" s="295"/>
      <c r="C5208" s="295">
        <v>0.51670099999999997</v>
      </c>
      <c r="D5208" s="295"/>
    </row>
    <row r="5209" spans="1:4" x14ac:dyDescent="0.2">
      <c r="A5209" s="295">
        <v>0.34733579999999997</v>
      </c>
      <c r="B5209" s="295"/>
      <c r="C5209" s="295">
        <v>0.51667390000000002</v>
      </c>
      <c r="D5209" s="295"/>
    </row>
    <row r="5210" spans="1:4" x14ac:dyDescent="0.2">
      <c r="A5210" s="295">
        <v>0.34733579999999997</v>
      </c>
      <c r="B5210" s="295"/>
      <c r="C5210" s="295">
        <v>0.51663499999999996</v>
      </c>
      <c r="D5210" s="295"/>
    </row>
    <row r="5211" spans="1:4" x14ac:dyDescent="0.2">
      <c r="A5211" s="295">
        <v>0.34732210000000002</v>
      </c>
      <c r="B5211" s="295"/>
      <c r="C5211" s="295">
        <v>0.51662160000000001</v>
      </c>
      <c r="D5211" s="295"/>
    </row>
    <row r="5212" spans="1:4" x14ac:dyDescent="0.2">
      <c r="A5212" s="295">
        <v>0.3472943</v>
      </c>
      <c r="B5212" s="295"/>
      <c r="C5212" s="295">
        <v>0.51660700000000004</v>
      </c>
      <c r="D5212" s="295"/>
    </row>
    <row r="5213" spans="1:4" x14ac:dyDescent="0.2">
      <c r="A5213" s="295">
        <v>0.3472942</v>
      </c>
      <c r="B5213" s="295"/>
      <c r="C5213" s="295">
        <v>0.51658269999999995</v>
      </c>
      <c r="D5213" s="295"/>
    </row>
    <row r="5214" spans="1:4" x14ac:dyDescent="0.2">
      <c r="A5214" s="295">
        <v>0.3472691</v>
      </c>
      <c r="B5214" s="295"/>
      <c r="C5214" s="295">
        <v>0.51654100000000003</v>
      </c>
      <c r="D5214" s="295"/>
    </row>
    <row r="5215" spans="1:4" x14ac:dyDescent="0.2">
      <c r="A5215" s="295">
        <v>0.34722760000000003</v>
      </c>
      <c r="B5215" s="295"/>
      <c r="C5215" s="295">
        <v>0.51650030000000002</v>
      </c>
      <c r="D5215" s="295"/>
    </row>
    <row r="5216" spans="1:4" x14ac:dyDescent="0.2">
      <c r="A5216" s="295">
        <v>0.34721550000000001</v>
      </c>
      <c r="B5216" s="295"/>
      <c r="C5216" s="295">
        <v>0.51646250000000005</v>
      </c>
      <c r="D5216" s="295"/>
    </row>
    <row r="5217" spans="1:4" x14ac:dyDescent="0.2">
      <c r="A5217" s="295">
        <v>0.34721550000000001</v>
      </c>
      <c r="B5217" s="295"/>
      <c r="C5217" s="295">
        <v>0.51643450000000002</v>
      </c>
      <c r="D5217" s="295"/>
    </row>
    <row r="5218" spans="1:4" x14ac:dyDescent="0.2">
      <c r="A5218" s="295">
        <v>0.34721550000000001</v>
      </c>
      <c r="B5218" s="295"/>
      <c r="C5218" s="295">
        <v>0.51639650000000004</v>
      </c>
      <c r="D5218" s="295"/>
    </row>
    <row r="5219" spans="1:4" x14ac:dyDescent="0.2">
      <c r="A5219" s="295">
        <v>0.34721550000000001</v>
      </c>
      <c r="B5219" s="295"/>
      <c r="C5219" s="295">
        <v>0.51639650000000004</v>
      </c>
      <c r="D5219" s="295"/>
    </row>
    <row r="5220" spans="1:4" x14ac:dyDescent="0.2">
      <c r="A5220" s="295">
        <v>0.34718719999999997</v>
      </c>
      <c r="B5220" s="295"/>
      <c r="C5220" s="295">
        <v>0.51632990000000001</v>
      </c>
      <c r="D5220" s="295"/>
    </row>
    <row r="5221" spans="1:4" x14ac:dyDescent="0.2">
      <c r="A5221" s="295">
        <v>0.34714879999999998</v>
      </c>
      <c r="B5221" s="295"/>
      <c r="C5221" s="295">
        <v>0.51630450000000006</v>
      </c>
      <c r="D5221" s="295"/>
    </row>
    <row r="5222" spans="1:4" x14ac:dyDescent="0.2">
      <c r="A5222" s="295">
        <v>0.34714879999999998</v>
      </c>
      <c r="B5222" s="295"/>
      <c r="C5222" s="295">
        <v>0.51626280000000002</v>
      </c>
      <c r="D5222" s="295"/>
    </row>
    <row r="5223" spans="1:4" x14ac:dyDescent="0.2">
      <c r="A5223" s="295">
        <v>0.34714879999999998</v>
      </c>
      <c r="B5223" s="295"/>
      <c r="C5223" s="295">
        <v>0.51626280000000002</v>
      </c>
      <c r="D5223" s="295"/>
    </row>
    <row r="5224" spans="1:4" x14ac:dyDescent="0.2">
      <c r="A5224" s="295">
        <v>0.3471361</v>
      </c>
      <c r="B5224" s="295"/>
      <c r="C5224" s="295">
        <v>0.51623719999999995</v>
      </c>
      <c r="D5224" s="295"/>
    </row>
    <row r="5225" spans="1:4" x14ac:dyDescent="0.2">
      <c r="A5225" s="295">
        <v>0.3471225</v>
      </c>
      <c r="B5225" s="295"/>
      <c r="C5225" s="295">
        <v>0.51621119999999998</v>
      </c>
      <c r="D5225" s="295"/>
    </row>
    <row r="5226" spans="1:4" x14ac:dyDescent="0.2">
      <c r="A5226" s="295">
        <v>0.34706939999999997</v>
      </c>
      <c r="B5226" s="295"/>
      <c r="C5226" s="295">
        <v>0.51617080000000004</v>
      </c>
      <c r="D5226" s="295"/>
    </row>
    <row r="5227" spans="1:4" x14ac:dyDescent="0.2">
      <c r="A5227" s="295">
        <v>0.34706939999999997</v>
      </c>
      <c r="B5227" s="295"/>
      <c r="C5227" s="295">
        <v>0.51614539999999998</v>
      </c>
      <c r="D5227" s="295"/>
    </row>
    <row r="5228" spans="1:4" x14ac:dyDescent="0.2">
      <c r="A5228" s="295">
        <v>0.34706939999999997</v>
      </c>
      <c r="B5228" s="295"/>
      <c r="C5228" s="295">
        <v>0.51613169999999997</v>
      </c>
      <c r="D5228" s="295"/>
    </row>
    <row r="5229" spans="1:4" x14ac:dyDescent="0.2">
      <c r="A5229" s="295">
        <v>0.34705580000000003</v>
      </c>
      <c r="B5229" s="295"/>
      <c r="C5229" s="295">
        <v>0.51609280000000002</v>
      </c>
      <c r="D5229" s="295"/>
    </row>
    <row r="5230" spans="1:4" x14ac:dyDescent="0.2">
      <c r="A5230" s="295">
        <v>0.3470299</v>
      </c>
      <c r="B5230" s="295"/>
      <c r="C5230" s="295">
        <v>0.51606569999999996</v>
      </c>
      <c r="D5230" s="295"/>
    </row>
    <row r="5231" spans="1:4" x14ac:dyDescent="0.2">
      <c r="A5231" s="295">
        <v>0.34701789999999999</v>
      </c>
      <c r="B5231" s="295"/>
      <c r="C5231" s="295">
        <v>0.5160534</v>
      </c>
      <c r="D5231" s="295"/>
    </row>
    <row r="5232" spans="1:4" x14ac:dyDescent="0.2">
      <c r="A5232" s="295">
        <v>0.34700520000000001</v>
      </c>
      <c r="B5232" s="295"/>
      <c r="C5232" s="295">
        <v>0.51602760000000003</v>
      </c>
      <c r="D5232" s="295"/>
    </row>
    <row r="5233" spans="1:4" x14ac:dyDescent="0.2">
      <c r="A5233" s="295">
        <v>0.34699000000000002</v>
      </c>
      <c r="B5233" s="295"/>
      <c r="C5233" s="295">
        <v>0.51598999999999995</v>
      </c>
      <c r="D5233" s="295"/>
    </row>
    <row r="5234" spans="1:4" x14ac:dyDescent="0.2">
      <c r="A5234" s="295">
        <v>0.34697729999999999</v>
      </c>
      <c r="B5234" s="295"/>
      <c r="C5234" s="295">
        <v>0.51594960000000001</v>
      </c>
      <c r="D5234" s="295"/>
    </row>
    <row r="5235" spans="1:4" x14ac:dyDescent="0.2">
      <c r="A5235" s="295">
        <v>0.34696369999999999</v>
      </c>
      <c r="B5235" s="295"/>
      <c r="C5235" s="295">
        <v>0.51594960000000001</v>
      </c>
      <c r="D5235" s="295"/>
    </row>
    <row r="5236" spans="1:4" x14ac:dyDescent="0.2">
      <c r="A5236" s="295">
        <v>0.34696359999999998</v>
      </c>
      <c r="B5236" s="295"/>
      <c r="C5236" s="295">
        <v>0.51593730000000004</v>
      </c>
      <c r="D5236" s="295"/>
    </row>
    <row r="5237" spans="1:4" x14ac:dyDescent="0.2">
      <c r="A5237" s="295">
        <v>0.3469505</v>
      </c>
      <c r="B5237" s="295"/>
      <c r="C5237" s="295">
        <v>0.51591030000000004</v>
      </c>
      <c r="D5237" s="295"/>
    </row>
    <row r="5238" spans="1:4" x14ac:dyDescent="0.2">
      <c r="A5238" s="295">
        <v>0.34693849999999998</v>
      </c>
      <c r="B5238" s="295"/>
      <c r="C5238" s="295">
        <v>0.5158819</v>
      </c>
      <c r="D5238" s="295"/>
    </row>
    <row r="5239" spans="1:4" x14ac:dyDescent="0.2">
      <c r="A5239" s="295">
        <v>0.3469121</v>
      </c>
      <c r="B5239" s="295"/>
      <c r="C5239" s="295">
        <v>0.51585519999999996</v>
      </c>
      <c r="D5239" s="295"/>
    </row>
    <row r="5240" spans="1:4" x14ac:dyDescent="0.2">
      <c r="A5240" s="295">
        <v>0.34689700000000001</v>
      </c>
      <c r="B5240" s="295"/>
      <c r="C5240" s="295">
        <v>0.51580300000000001</v>
      </c>
      <c r="D5240" s="295"/>
    </row>
    <row r="5241" spans="1:4" x14ac:dyDescent="0.2">
      <c r="A5241" s="295">
        <v>0.34688380000000002</v>
      </c>
      <c r="B5241" s="295"/>
      <c r="C5241" s="295">
        <v>0.51577890000000004</v>
      </c>
      <c r="D5241" s="295"/>
    </row>
    <row r="5242" spans="1:4" x14ac:dyDescent="0.2">
      <c r="A5242" s="295">
        <v>0.34685909999999998</v>
      </c>
      <c r="B5242" s="295"/>
      <c r="C5242" s="295">
        <v>0.51575329999999997</v>
      </c>
      <c r="D5242" s="295"/>
    </row>
    <row r="5243" spans="1:4" x14ac:dyDescent="0.2">
      <c r="A5243" s="295">
        <v>0.34685909999999998</v>
      </c>
      <c r="B5243" s="295"/>
      <c r="C5243" s="295">
        <v>0.51573950000000002</v>
      </c>
      <c r="D5243" s="295"/>
    </row>
    <row r="5244" spans="1:4" x14ac:dyDescent="0.2">
      <c r="A5244" s="295">
        <v>0.34683269999999999</v>
      </c>
      <c r="B5244" s="295"/>
      <c r="C5244" s="295">
        <v>0.51570320000000003</v>
      </c>
      <c r="D5244" s="295"/>
    </row>
    <row r="5245" spans="1:4" x14ac:dyDescent="0.2">
      <c r="A5245" s="295">
        <v>0.34683269999999999</v>
      </c>
      <c r="B5245" s="295"/>
      <c r="C5245" s="295">
        <v>0.5156752</v>
      </c>
      <c r="D5245" s="295"/>
    </row>
    <row r="5246" spans="1:4" x14ac:dyDescent="0.2">
      <c r="A5246" s="295">
        <v>0.3467924</v>
      </c>
      <c r="B5246" s="295"/>
      <c r="C5246" s="295">
        <v>0.51566290000000004</v>
      </c>
      <c r="D5246" s="295"/>
    </row>
    <row r="5247" spans="1:4" x14ac:dyDescent="0.2">
      <c r="A5247" s="295">
        <v>0.34676360000000001</v>
      </c>
      <c r="B5247" s="295"/>
      <c r="C5247" s="295">
        <v>0.51563700000000001</v>
      </c>
      <c r="D5247" s="295"/>
    </row>
    <row r="5248" spans="1:4" x14ac:dyDescent="0.2">
      <c r="A5248" s="295">
        <v>0.34676360000000001</v>
      </c>
      <c r="B5248" s="295"/>
      <c r="C5248" s="295">
        <v>0.51561159999999995</v>
      </c>
      <c r="D5248" s="295"/>
    </row>
    <row r="5249" spans="1:4" x14ac:dyDescent="0.2">
      <c r="A5249" s="295">
        <v>0.34673880000000001</v>
      </c>
      <c r="B5249" s="295"/>
      <c r="C5249" s="295">
        <v>0.5155729</v>
      </c>
      <c r="D5249" s="295"/>
    </row>
    <row r="5250" spans="1:4" x14ac:dyDescent="0.2">
      <c r="A5250" s="295">
        <v>0.34672570000000003</v>
      </c>
      <c r="B5250" s="295"/>
      <c r="C5250" s="295">
        <v>0.5155341</v>
      </c>
      <c r="D5250" s="295"/>
    </row>
    <row r="5251" spans="1:4" x14ac:dyDescent="0.2">
      <c r="A5251" s="295">
        <v>0.34672570000000003</v>
      </c>
      <c r="B5251" s="295"/>
      <c r="C5251" s="295">
        <v>0.5155341</v>
      </c>
      <c r="D5251" s="295"/>
    </row>
    <row r="5252" spans="1:4" x14ac:dyDescent="0.2">
      <c r="A5252" s="295">
        <v>0.34668729999999998</v>
      </c>
      <c r="B5252" s="295"/>
      <c r="C5252" s="295">
        <v>0.51549480000000003</v>
      </c>
      <c r="D5252" s="295"/>
    </row>
    <row r="5253" spans="1:4" x14ac:dyDescent="0.2">
      <c r="A5253" s="295">
        <v>0.3466746</v>
      </c>
      <c r="B5253" s="295"/>
      <c r="C5253" s="295">
        <v>0.51545589999999997</v>
      </c>
      <c r="D5253" s="295"/>
    </row>
    <row r="5254" spans="1:4" x14ac:dyDescent="0.2">
      <c r="A5254" s="295">
        <v>0.34664630000000002</v>
      </c>
      <c r="B5254" s="295"/>
      <c r="C5254" s="295">
        <v>0.5154301</v>
      </c>
      <c r="D5254" s="295"/>
    </row>
    <row r="5255" spans="1:4" x14ac:dyDescent="0.2">
      <c r="A5255" s="295">
        <v>0.34663359999999999</v>
      </c>
      <c r="B5255" s="295"/>
      <c r="C5255" s="295">
        <v>0.51540450000000004</v>
      </c>
      <c r="D5255" s="295"/>
    </row>
    <row r="5256" spans="1:4" x14ac:dyDescent="0.2">
      <c r="A5256" s="295">
        <v>0.34663359999999999</v>
      </c>
      <c r="B5256" s="295"/>
      <c r="C5256" s="295">
        <v>0.51539250000000003</v>
      </c>
      <c r="D5256" s="295"/>
    </row>
    <row r="5257" spans="1:4" x14ac:dyDescent="0.2">
      <c r="A5257" s="295">
        <v>0.34660639999999998</v>
      </c>
      <c r="B5257" s="295"/>
      <c r="C5257" s="295">
        <v>0.51535209999999998</v>
      </c>
      <c r="D5257" s="295"/>
    </row>
    <row r="5258" spans="1:4" x14ac:dyDescent="0.2">
      <c r="A5258" s="295">
        <v>0.34658070000000002</v>
      </c>
      <c r="B5258" s="295"/>
      <c r="C5258" s="295">
        <v>0.51531400000000005</v>
      </c>
      <c r="D5258" s="295"/>
    </row>
    <row r="5259" spans="1:4" x14ac:dyDescent="0.2">
      <c r="A5259" s="295">
        <v>0.34655530000000001</v>
      </c>
      <c r="B5259" s="295"/>
      <c r="C5259" s="295">
        <v>0.51531400000000005</v>
      </c>
      <c r="D5259" s="295"/>
    </row>
    <row r="5260" spans="1:4" x14ac:dyDescent="0.2">
      <c r="A5260" s="295">
        <v>0.34655530000000001</v>
      </c>
      <c r="B5260" s="295"/>
      <c r="C5260" s="295">
        <v>0.51524729999999996</v>
      </c>
      <c r="D5260" s="295"/>
    </row>
    <row r="5261" spans="1:4" x14ac:dyDescent="0.2">
      <c r="A5261" s="295">
        <v>0.34652810000000001</v>
      </c>
      <c r="B5261" s="295"/>
      <c r="C5261" s="295">
        <v>0.51523269999999999</v>
      </c>
      <c r="D5261" s="295"/>
    </row>
    <row r="5262" spans="1:4" x14ac:dyDescent="0.2">
      <c r="A5262" s="295">
        <v>0.34650219999999998</v>
      </c>
      <c r="B5262" s="295"/>
      <c r="C5262" s="295">
        <v>0.51517999999999997</v>
      </c>
      <c r="D5262" s="295"/>
    </row>
    <row r="5263" spans="1:4" x14ac:dyDescent="0.2">
      <c r="A5263" s="295">
        <v>0.34647650000000002</v>
      </c>
      <c r="B5263" s="295"/>
      <c r="C5263" s="295">
        <v>0.51513920000000002</v>
      </c>
      <c r="D5263" s="295"/>
    </row>
    <row r="5264" spans="1:4" x14ac:dyDescent="0.2">
      <c r="A5264" s="295">
        <v>0.34646139999999997</v>
      </c>
      <c r="B5264" s="295"/>
      <c r="C5264" s="295">
        <v>0.515127</v>
      </c>
      <c r="D5264" s="295"/>
    </row>
    <row r="5265" spans="1:4" x14ac:dyDescent="0.2">
      <c r="A5265" s="295">
        <v>0.34644619999999998</v>
      </c>
      <c r="B5265" s="295"/>
      <c r="C5265" s="295">
        <v>0.51509769999999999</v>
      </c>
      <c r="D5265" s="295"/>
    </row>
    <row r="5266" spans="1:4" x14ac:dyDescent="0.2">
      <c r="A5266" s="295">
        <v>0.34643420000000003</v>
      </c>
      <c r="B5266" s="295"/>
      <c r="C5266" s="295">
        <v>0.51507340000000001</v>
      </c>
      <c r="D5266" s="295"/>
    </row>
    <row r="5267" spans="1:4" x14ac:dyDescent="0.2">
      <c r="A5267" s="295">
        <v>0.34639629999999999</v>
      </c>
      <c r="B5267" s="295"/>
      <c r="C5267" s="295">
        <v>0.51501940000000002</v>
      </c>
      <c r="D5267" s="295"/>
    </row>
    <row r="5268" spans="1:4" x14ac:dyDescent="0.2">
      <c r="A5268" s="295">
        <v>0.34639629999999999</v>
      </c>
      <c r="B5268" s="295"/>
      <c r="C5268" s="295">
        <v>0.51499099999999998</v>
      </c>
      <c r="D5268" s="295"/>
    </row>
    <row r="5269" spans="1:4" x14ac:dyDescent="0.2">
      <c r="A5269" s="295">
        <v>0.34639629999999999</v>
      </c>
      <c r="B5269" s="295"/>
      <c r="C5269" s="295">
        <v>0.51495080000000004</v>
      </c>
      <c r="D5269" s="295"/>
    </row>
    <row r="5270" spans="1:4" x14ac:dyDescent="0.2">
      <c r="A5270" s="295">
        <v>0.34639629999999999</v>
      </c>
      <c r="B5270" s="295"/>
      <c r="C5270" s="295">
        <v>0.51492499999999997</v>
      </c>
      <c r="D5270" s="295"/>
    </row>
    <row r="5271" spans="1:4" x14ac:dyDescent="0.2">
      <c r="A5271" s="295">
        <v>0.3463811</v>
      </c>
      <c r="B5271" s="295"/>
      <c r="C5271" s="295">
        <v>0.51488699999999998</v>
      </c>
      <c r="D5271" s="295"/>
    </row>
    <row r="5272" spans="1:4" x14ac:dyDescent="0.2">
      <c r="A5272" s="295">
        <v>0.34635480000000002</v>
      </c>
      <c r="B5272" s="295"/>
      <c r="C5272" s="295">
        <v>0.51484680000000005</v>
      </c>
      <c r="D5272" s="295"/>
    </row>
    <row r="5273" spans="1:4" x14ac:dyDescent="0.2">
      <c r="A5273" s="295">
        <v>0.3463289</v>
      </c>
      <c r="B5273" s="295"/>
      <c r="C5273" s="295">
        <v>0.51481840000000001</v>
      </c>
      <c r="D5273" s="295"/>
    </row>
    <row r="5274" spans="1:4" x14ac:dyDescent="0.2">
      <c r="A5274" s="295">
        <v>0.34631689999999998</v>
      </c>
      <c r="B5274" s="295"/>
      <c r="C5274" s="295">
        <v>0.51478179999999996</v>
      </c>
      <c r="D5274" s="295"/>
    </row>
    <row r="5275" spans="1:4" x14ac:dyDescent="0.2">
      <c r="A5275" s="295">
        <v>0.34628900000000001</v>
      </c>
      <c r="B5275" s="295"/>
      <c r="C5275" s="295">
        <v>0.51476849999999996</v>
      </c>
      <c r="D5275" s="295"/>
    </row>
    <row r="5276" spans="1:4" x14ac:dyDescent="0.2">
      <c r="A5276" s="295">
        <v>0.34628900000000001</v>
      </c>
      <c r="B5276" s="295"/>
      <c r="C5276" s="295">
        <v>0.51476849999999996</v>
      </c>
      <c r="D5276" s="295"/>
    </row>
    <row r="5277" spans="1:4" x14ac:dyDescent="0.2">
      <c r="A5277" s="295">
        <v>0.34627590000000003</v>
      </c>
      <c r="B5277" s="295"/>
      <c r="C5277" s="295">
        <v>0.51474180000000003</v>
      </c>
      <c r="D5277" s="295"/>
    </row>
    <row r="5278" spans="1:4" x14ac:dyDescent="0.2">
      <c r="A5278" s="295">
        <v>0.3462344</v>
      </c>
      <c r="B5278" s="295"/>
      <c r="C5278" s="295">
        <v>0.51467669999999999</v>
      </c>
      <c r="D5278" s="295"/>
    </row>
    <row r="5279" spans="1:4" x14ac:dyDescent="0.2">
      <c r="A5279" s="295">
        <v>0.3462344</v>
      </c>
      <c r="B5279" s="295"/>
      <c r="C5279" s="295">
        <v>0.51466210000000001</v>
      </c>
      <c r="D5279" s="295"/>
    </row>
    <row r="5280" spans="1:4" x14ac:dyDescent="0.2">
      <c r="A5280" s="295">
        <v>0.3462344</v>
      </c>
      <c r="B5280" s="295"/>
      <c r="C5280" s="295">
        <v>0.51464869999999996</v>
      </c>
      <c r="D5280" s="295"/>
    </row>
    <row r="5281" spans="1:4" x14ac:dyDescent="0.2">
      <c r="A5281" s="295">
        <v>0.34619450000000002</v>
      </c>
      <c r="B5281" s="295"/>
      <c r="C5281" s="295">
        <v>0.51462189999999997</v>
      </c>
      <c r="D5281" s="295"/>
    </row>
    <row r="5282" spans="1:4" x14ac:dyDescent="0.2">
      <c r="A5282" s="295">
        <v>0.34618179999999998</v>
      </c>
      <c r="B5282" s="295"/>
      <c r="C5282" s="295">
        <v>0.51460810000000001</v>
      </c>
      <c r="D5282" s="295"/>
    </row>
    <row r="5283" spans="1:4" x14ac:dyDescent="0.2">
      <c r="A5283" s="295">
        <v>0.34618179999999998</v>
      </c>
      <c r="B5283" s="295"/>
      <c r="C5283" s="295">
        <v>0.51458269999999995</v>
      </c>
      <c r="D5283" s="295"/>
    </row>
    <row r="5284" spans="1:4" x14ac:dyDescent="0.2">
      <c r="A5284" s="295">
        <v>0.34618169999999998</v>
      </c>
      <c r="B5284" s="295"/>
      <c r="C5284" s="295">
        <v>0.51454299999999997</v>
      </c>
      <c r="D5284" s="295"/>
    </row>
    <row r="5285" spans="1:4" x14ac:dyDescent="0.2">
      <c r="A5285" s="295">
        <v>0.34615590000000002</v>
      </c>
      <c r="B5285" s="295"/>
      <c r="C5285" s="295">
        <v>0.51451550000000001</v>
      </c>
      <c r="D5285" s="295"/>
    </row>
    <row r="5286" spans="1:4" x14ac:dyDescent="0.2">
      <c r="A5286" s="295">
        <v>0.34614220000000001</v>
      </c>
      <c r="B5286" s="295"/>
      <c r="C5286" s="295">
        <v>0.51448859999999996</v>
      </c>
      <c r="D5286" s="295"/>
    </row>
    <row r="5287" spans="1:4" x14ac:dyDescent="0.2">
      <c r="A5287" s="295">
        <v>0.34614220000000001</v>
      </c>
      <c r="B5287" s="295"/>
      <c r="C5287" s="295">
        <v>0.51446170000000002</v>
      </c>
      <c r="D5287" s="295"/>
    </row>
    <row r="5288" spans="1:4" x14ac:dyDescent="0.2">
      <c r="A5288" s="295">
        <v>0.3460896</v>
      </c>
      <c r="B5288" s="295"/>
      <c r="C5288" s="295">
        <v>0.51442259999999995</v>
      </c>
      <c r="D5288" s="295"/>
    </row>
    <row r="5289" spans="1:4" x14ac:dyDescent="0.2">
      <c r="A5289" s="295">
        <v>0.34607650000000001</v>
      </c>
      <c r="B5289" s="295"/>
      <c r="C5289" s="295">
        <v>0.51440929999999996</v>
      </c>
      <c r="D5289" s="295"/>
    </row>
    <row r="5290" spans="1:4" x14ac:dyDescent="0.2">
      <c r="A5290" s="295">
        <v>0.3460645</v>
      </c>
      <c r="B5290" s="295"/>
      <c r="C5290" s="295">
        <v>0.51438519999999999</v>
      </c>
      <c r="D5290" s="295"/>
    </row>
    <row r="5291" spans="1:4" x14ac:dyDescent="0.2">
      <c r="A5291" s="295">
        <v>0.3460493</v>
      </c>
      <c r="B5291" s="295"/>
      <c r="C5291" s="295">
        <v>0.51433130000000005</v>
      </c>
      <c r="D5291" s="295"/>
    </row>
    <row r="5292" spans="1:4" x14ac:dyDescent="0.2">
      <c r="A5292" s="295">
        <v>0.34600979999999998</v>
      </c>
      <c r="B5292" s="295"/>
      <c r="C5292" s="295">
        <v>0.51433119999999999</v>
      </c>
      <c r="D5292" s="295"/>
    </row>
    <row r="5293" spans="1:4" x14ac:dyDescent="0.2">
      <c r="A5293" s="295">
        <v>0.34600979999999998</v>
      </c>
      <c r="B5293" s="295"/>
      <c r="C5293" s="295">
        <v>0.51430529999999997</v>
      </c>
      <c r="D5293" s="295"/>
    </row>
    <row r="5294" spans="1:4" x14ac:dyDescent="0.2">
      <c r="A5294" s="295">
        <v>0.34599780000000002</v>
      </c>
      <c r="B5294" s="295"/>
      <c r="C5294" s="295">
        <v>0.51430529999999997</v>
      </c>
      <c r="D5294" s="295"/>
    </row>
    <row r="5295" spans="1:4" x14ac:dyDescent="0.2">
      <c r="A5295" s="295">
        <v>0.34599780000000002</v>
      </c>
      <c r="B5295" s="295"/>
      <c r="C5295" s="295">
        <v>0.51427730000000005</v>
      </c>
      <c r="D5295" s="295"/>
    </row>
    <row r="5296" spans="1:4" x14ac:dyDescent="0.2">
      <c r="A5296" s="295">
        <v>0.34597299999999997</v>
      </c>
      <c r="B5296" s="295"/>
      <c r="C5296" s="295">
        <v>0.51426519999999998</v>
      </c>
      <c r="D5296" s="295"/>
    </row>
    <row r="5297" spans="1:4" x14ac:dyDescent="0.2">
      <c r="A5297" s="295">
        <v>0.34597299999999997</v>
      </c>
      <c r="B5297" s="295"/>
      <c r="C5297" s="295">
        <v>0.51425189999999998</v>
      </c>
      <c r="D5297" s="295"/>
    </row>
    <row r="5298" spans="1:4" x14ac:dyDescent="0.2">
      <c r="A5298" s="295">
        <v>0.34595789999999998</v>
      </c>
      <c r="B5298" s="295"/>
      <c r="C5298" s="295">
        <v>0.51421530000000004</v>
      </c>
      <c r="D5298" s="295"/>
    </row>
    <row r="5299" spans="1:4" x14ac:dyDescent="0.2">
      <c r="A5299" s="295">
        <v>0.34594419999999998</v>
      </c>
      <c r="B5299" s="295"/>
      <c r="C5299" s="295">
        <v>0.51418870000000005</v>
      </c>
      <c r="D5299" s="295"/>
    </row>
    <row r="5300" spans="1:4" x14ac:dyDescent="0.2">
      <c r="A5300" s="295">
        <v>0.34593109999999999</v>
      </c>
      <c r="B5300" s="295"/>
      <c r="C5300" s="295">
        <v>0.51414839999999995</v>
      </c>
      <c r="D5300" s="295"/>
    </row>
    <row r="5301" spans="1:4" x14ac:dyDescent="0.2">
      <c r="A5301" s="295">
        <v>0.34590470000000001</v>
      </c>
      <c r="B5301" s="295"/>
      <c r="C5301" s="295">
        <v>0.51414839999999995</v>
      </c>
      <c r="D5301" s="295"/>
    </row>
    <row r="5302" spans="1:4" x14ac:dyDescent="0.2">
      <c r="A5302" s="295">
        <v>0.34590470000000001</v>
      </c>
      <c r="B5302" s="295"/>
      <c r="C5302" s="295">
        <v>0.51413469999999994</v>
      </c>
      <c r="D5302" s="295"/>
    </row>
    <row r="5303" spans="1:4" x14ac:dyDescent="0.2">
      <c r="A5303" s="295">
        <v>0.34586679999999997</v>
      </c>
      <c r="B5303" s="295"/>
      <c r="C5303" s="295">
        <v>0.51409470000000002</v>
      </c>
      <c r="D5303" s="295"/>
    </row>
    <row r="5304" spans="1:4" x14ac:dyDescent="0.2">
      <c r="A5304" s="295">
        <v>0.34585169999999998</v>
      </c>
      <c r="B5304" s="295"/>
      <c r="C5304" s="295">
        <v>0.51405400000000001</v>
      </c>
      <c r="D5304" s="295"/>
    </row>
    <row r="5305" spans="1:4" x14ac:dyDescent="0.2">
      <c r="A5305" s="295">
        <v>0.34583900000000001</v>
      </c>
      <c r="B5305" s="295"/>
      <c r="C5305" s="295">
        <v>0.51405400000000001</v>
      </c>
      <c r="D5305" s="295"/>
    </row>
    <row r="5306" spans="1:4" x14ac:dyDescent="0.2">
      <c r="A5306" s="295">
        <v>0.3458389</v>
      </c>
      <c r="B5306" s="295"/>
      <c r="C5306" s="295">
        <v>0.51400270000000003</v>
      </c>
      <c r="D5306" s="295"/>
    </row>
    <row r="5307" spans="1:4" x14ac:dyDescent="0.2">
      <c r="A5307" s="295">
        <v>0.34581070000000003</v>
      </c>
      <c r="B5307" s="295"/>
      <c r="C5307" s="295">
        <v>0.513988</v>
      </c>
      <c r="D5307" s="295"/>
    </row>
    <row r="5308" spans="1:4" x14ac:dyDescent="0.2">
      <c r="A5308" s="295">
        <v>0.34578429999999999</v>
      </c>
      <c r="B5308" s="295"/>
      <c r="C5308" s="295">
        <v>0.51396370000000002</v>
      </c>
      <c r="D5308" s="295"/>
    </row>
    <row r="5309" spans="1:4" x14ac:dyDescent="0.2">
      <c r="A5309" s="295">
        <v>0.34578429999999999</v>
      </c>
      <c r="B5309" s="295"/>
      <c r="C5309" s="295">
        <v>0.51396370000000002</v>
      </c>
      <c r="D5309" s="295"/>
    </row>
    <row r="5310" spans="1:4" x14ac:dyDescent="0.2">
      <c r="A5310" s="295">
        <v>0.34575640000000002</v>
      </c>
      <c r="B5310" s="295"/>
      <c r="C5310" s="295">
        <v>0.51388509999999998</v>
      </c>
      <c r="D5310" s="295"/>
    </row>
    <row r="5311" spans="1:4" x14ac:dyDescent="0.2">
      <c r="A5311" s="295">
        <v>0.34572960000000003</v>
      </c>
      <c r="B5311" s="295"/>
      <c r="C5311" s="295">
        <v>0.51385579999999997</v>
      </c>
      <c r="D5311" s="295"/>
    </row>
    <row r="5312" spans="1:4" x14ac:dyDescent="0.2">
      <c r="A5312" s="295">
        <v>0.34569119999999998</v>
      </c>
      <c r="B5312" s="295"/>
      <c r="C5312" s="295">
        <v>0.51384359999999996</v>
      </c>
      <c r="D5312" s="295"/>
    </row>
    <row r="5313" spans="1:4" x14ac:dyDescent="0.2">
      <c r="A5313" s="295">
        <v>0.34569119999999998</v>
      </c>
      <c r="B5313" s="295"/>
      <c r="C5313" s="295">
        <v>0.5138045</v>
      </c>
      <c r="D5313" s="295"/>
    </row>
    <row r="5314" spans="1:4" x14ac:dyDescent="0.2">
      <c r="A5314" s="295">
        <v>0.34567759999999997</v>
      </c>
      <c r="B5314" s="295"/>
      <c r="C5314" s="295">
        <v>0.51375090000000001</v>
      </c>
      <c r="D5314" s="295"/>
    </row>
    <row r="5315" spans="1:4" x14ac:dyDescent="0.2">
      <c r="A5315" s="295">
        <v>0.34566239999999998</v>
      </c>
      <c r="B5315" s="295"/>
      <c r="C5315" s="295">
        <v>0.51375090000000001</v>
      </c>
      <c r="D5315" s="295"/>
    </row>
    <row r="5316" spans="1:4" x14ac:dyDescent="0.2">
      <c r="A5316" s="295">
        <v>0.34563660000000002</v>
      </c>
      <c r="B5316" s="295"/>
      <c r="C5316" s="295">
        <v>0.51369750000000003</v>
      </c>
      <c r="D5316" s="295"/>
    </row>
    <row r="5317" spans="1:4" x14ac:dyDescent="0.2">
      <c r="A5317" s="295">
        <v>0.3456245</v>
      </c>
      <c r="B5317" s="295"/>
      <c r="C5317" s="295">
        <v>0.51368380000000002</v>
      </c>
      <c r="D5317" s="295"/>
    </row>
    <row r="5318" spans="1:4" x14ac:dyDescent="0.2">
      <c r="A5318" s="295">
        <v>0.34559570000000001</v>
      </c>
      <c r="B5318" s="295"/>
      <c r="C5318" s="295">
        <v>0.5136309</v>
      </c>
      <c r="D5318" s="295"/>
    </row>
    <row r="5319" spans="1:4" x14ac:dyDescent="0.2">
      <c r="A5319" s="295">
        <v>0.34558299999999997</v>
      </c>
      <c r="B5319" s="295"/>
      <c r="C5319" s="295">
        <v>0.51361630000000003</v>
      </c>
      <c r="D5319" s="295"/>
    </row>
    <row r="5320" spans="1:4" x14ac:dyDescent="0.2">
      <c r="A5320" s="295">
        <v>0.34558299999999997</v>
      </c>
      <c r="B5320" s="295"/>
      <c r="C5320" s="295">
        <v>0.51356659999999998</v>
      </c>
      <c r="D5320" s="295"/>
    </row>
    <row r="5321" spans="1:4" x14ac:dyDescent="0.2">
      <c r="A5321" s="295">
        <v>0.34558299999999997</v>
      </c>
      <c r="B5321" s="295"/>
      <c r="C5321" s="295">
        <v>0.5135286</v>
      </c>
      <c r="D5321" s="295"/>
    </row>
    <row r="5322" spans="1:4" x14ac:dyDescent="0.2">
      <c r="A5322" s="295">
        <v>0.34555469999999999</v>
      </c>
      <c r="B5322" s="295"/>
      <c r="C5322" s="295">
        <v>0.51351480000000005</v>
      </c>
      <c r="D5322" s="295"/>
    </row>
    <row r="5323" spans="1:4" x14ac:dyDescent="0.2">
      <c r="A5323" s="295">
        <v>0.34552899999999998</v>
      </c>
      <c r="B5323" s="295"/>
      <c r="C5323" s="295">
        <v>0.51351480000000005</v>
      </c>
      <c r="D5323" s="295"/>
    </row>
    <row r="5324" spans="1:4" x14ac:dyDescent="0.2">
      <c r="A5324" s="295">
        <v>0.34550120000000001</v>
      </c>
      <c r="B5324" s="295"/>
      <c r="C5324" s="295">
        <v>0.51347589999999999</v>
      </c>
      <c r="D5324" s="295"/>
    </row>
    <row r="5325" spans="1:4" x14ac:dyDescent="0.2">
      <c r="A5325" s="295">
        <v>0.34550120000000001</v>
      </c>
      <c r="B5325" s="295"/>
      <c r="C5325" s="295">
        <v>0.51345010000000002</v>
      </c>
      <c r="D5325" s="295"/>
    </row>
    <row r="5326" spans="1:4" x14ac:dyDescent="0.2">
      <c r="A5326" s="295">
        <v>0.34548800000000002</v>
      </c>
      <c r="B5326" s="295"/>
      <c r="C5326" s="295">
        <v>0.51340989999999997</v>
      </c>
      <c r="D5326" s="295"/>
    </row>
    <row r="5327" spans="1:4" x14ac:dyDescent="0.2">
      <c r="A5327" s="295">
        <v>0.34548800000000002</v>
      </c>
      <c r="B5327" s="295"/>
      <c r="C5327" s="295">
        <v>0.51339789999999996</v>
      </c>
      <c r="D5327" s="295"/>
    </row>
    <row r="5328" spans="1:4" x14ac:dyDescent="0.2">
      <c r="A5328" s="295">
        <v>0.34547440000000001</v>
      </c>
      <c r="B5328" s="295"/>
      <c r="C5328" s="295">
        <v>0.5133856</v>
      </c>
      <c r="D5328" s="295"/>
    </row>
    <row r="5329" spans="1:4" x14ac:dyDescent="0.2">
      <c r="A5329" s="295">
        <v>0.3454623</v>
      </c>
      <c r="B5329" s="295"/>
      <c r="C5329" s="295">
        <v>0.5133856</v>
      </c>
      <c r="D5329" s="295"/>
    </row>
    <row r="5330" spans="1:4" x14ac:dyDescent="0.2">
      <c r="A5330" s="295">
        <v>0.34544720000000001</v>
      </c>
      <c r="B5330" s="295"/>
      <c r="C5330" s="295">
        <v>0.51337350000000004</v>
      </c>
      <c r="D5330" s="295"/>
    </row>
    <row r="5331" spans="1:4" x14ac:dyDescent="0.2">
      <c r="A5331" s="295">
        <v>0.34543449999999998</v>
      </c>
      <c r="B5331" s="295"/>
      <c r="C5331" s="295">
        <v>0.51334650000000004</v>
      </c>
      <c r="D5331" s="295"/>
    </row>
    <row r="5332" spans="1:4" x14ac:dyDescent="0.2">
      <c r="A5332" s="295">
        <v>0.34542079999999997</v>
      </c>
      <c r="B5332" s="295"/>
      <c r="C5332" s="295">
        <v>0.51331850000000001</v>
      </c>
      <c r="D5332" s="295"/>
    </row>
    <row r="5333" spans="1:4" x14ac:dyDescent="0.2">
      <c r="A5333" s="295">
        <v>0.34540880000000002</v>
      </c>
      <c r="B5333" s="295"/>
      <c r="C5333" s="295">
        <v>0.51331850000000001</v>
      </c>
      <c r="D5333" s="295"/>
    </row>
    <row r="5334" spans="1:4" x14ac:dyDescent="0.2">
      <c r="A5334" s="295">
        <v>0.34538289999999999</v>
      </c>
      <c r="B5334" s="295"/>
      <c r="C5334" s="295">
        <v>0.51329159999999996</v>
      </c>
      <c r="D5334" s="295"/>
    </row>
    <row r="5335" spans="1:4" x14ac:dyDescent="0.2">
      <c r="A5335" s="295">
        <v>0.3453678</v>
      </c>
      <c r="B5335" s="295"/>
      <c r="C5335" s="295">
        <v>0.51326620000000001</v>
      </c>
      <c r="D5335" s="295"/>
    </row>
    <row r="5336" spans="1:4" x14ac:dyDescent="0.2">
      <c r="A5336" s="295">
        <v>0.345331</v>
      </c>
      <c r="B5336" s="295"/>
      <c r="C5336" s="295">
        <v>0.51321490000000003</v>
      </c>
      <c r="D5336" s="295"/>
    </row>
    <row r="5337" spans="1:4" x14ac:dyDescent="0.2">
      <c r="A5337" s="295">
        <v>0.345331</v>
      </c>
      <c r="B5337" s="295"/>
      <c r="C5337" s="295">
        <v>0.51321490000000003</v>
      </c>
      <c r="D5337" s="295"/>
    </row>
    <row r="5338" spans="1:4" x14ac:dyDescent="0.2">
      <c r="A5338" s="295">
        <v>0.345331</v>
      </c>
      <c r="B5338" s="295"/>
      <c r="C5338" s="295">
        <v>0.51317610000000002</v>
      </c>
      <c r="D5338" s="295"/>
    </row>
    <row r="5339" spans="1:4" x14ac:dyDescent="0.2">
      <c r="A5339" s="295">
        <v>0.3453174</v>
      </c>
      <c r="B5339" s="295"/>
      <c r="C5339" s="295">
        <v>0.51316280000000003</v>
      </c>
      <c r="D5339" s="295"/>
    </row>
    <row r="5340" spans="1:4" x14ac:dyDescent="0.2">
      <c r="A5340" s="295">
        <v>0.34529019999999999</v>
      </c>
      <c r="B5340" s="295"/>
      <c r="C5340" s="295">
        <v>0.51314910000000002</v>
      </c>
      <c r="D5340" s="295"/>
    </row>
    <row r="5341" spans="1:4" x14ac:dyDescent="0.2">
      <c r="A5341" s="295">
        <v>0.34529019999999999</v>
      </c>
      <c r="B5341" s="295"/>
      <c r="C5341" s="295">
        <v>0.51312219999999997</v>
      </c>
      <c r="D5341" s="295"/>
    </row>
    <row r="5342" spans="1:4" x14ac:dyDescent="0.2">
      <c r="A5342" s="295">
        <v>0.34523769999999998</v>
      </c>
      <c r="B5342" s="295"/>
      <c r="C5342" s="295">
        <v>0.51307119999999995</v>
      </c>
      <c r="D5342" s="295"/>
    </row>
    <row r="5343" spans="1:4" x14ac:dyDescent="0.2">
      <c r="A5343" s="295">
        <v>0.345225</v>
      </c>
      <c r="B5343" s="295"/>
      <c r="C5343" s="295">
        <v>0.51304320000000003</v>
      </c>
      <c r="D5343" s="295"/>
    </row>
    <row r="5344" spans="1:4" x14ac:dyDescent="0.2">
      <c r="A5344" s="295">
        <v>0.345225</v>
      </c>
      <c r="B5344" s="295"/>
      <c r="C5344" s="295">
        <v>0.51302990000000004</v>
      </c>
      <c r="D5344" s="295"/>
    </row>
    <row r="5345" spans="1:4" x14ac:dyDescent="0.2">
      <c r="A5345" s="295">
        <v>0.345225</v>
      </c>
      <c r="B5345" s="295"/>
      <c r="C5345" s="295">
        <v>0.51301609999999997</v>
      </c>
      <c r="D5345" s="295"/>
    </row>
    <row r="5346" spans="1:4" x14ac:dyDescent="0.2">
      <c r="A5346" s="295">
        <v>0.34516989999999997</v>
      </c>
      <c r="B5346" s="295"/>
      <c r="C5346" s="295">
        <v>0.512965</v>
      </c>
      <c r="D5346" s="295"/>
    </row>
    <row r="5347" spans="1:4" x14ac:dyDescent="0.2">
      <c r="A5347" s="295">
        <v>0.34516989999999997</v>
      </c>
      <c r="B5347" s="295"/>
      <c r="C5347" s="295">
        <v>0.51295290000000004</v>
      </c>
      <c r="D5347" s="295"/>
    </row>
    <row r="5348" spans="1:4" x14ac:dyDescent="0.2">
      <c r="A5348" s="295">
        <v>0.34514359999999999</v>
      </c>
      <c r="B5348" s="295"/>
      <c r="C5348" s="295">
        <v>0.51292550000000003</v>
      </c>
      <c r="D5348" s="295"/>
    </row>
    <row r="5349" spans="1:4" x14ac:dyDescent="0.2">
      <c r="A5349" s="295">
        <v>0.34513149999999998</v>
      </c>
      <c r="B5349" s="295"/>
      <c r="C5349" s="295">
        <v>0.51290009999999997</v>
      </c>
      <c r="D5349" s="295"/>
    </row>
    <row r="5350" spans="1:4" x14ac:dyDescent="0.2">
      <c r="A5350" s="295">
        <v>0.34511839999999999</v>
      </c>
      <c r="B5350" s="295"/>
      <c r="C5350" s="295">
        <v>0.51285950000000002</v>
      </c>
      <c r="D5350" s="295"/>
    </row>
    <row r="5351" spans="1:4" x14ac:dyDescent="0.2">
      <c r="A5351" s="295">
        <v>0.34510469999999999</v>
      </c>
      <c r="B5351" s="295"/>
      <c r="C5351" s="295">
        <v>0.51279759999999996</v>
      </c>
      <c r="D5351" s="295"/>
    </row>
    <row r="5352" spans="1:4" x14ac:dyDescent="0.2">
      <c r="A5352" s="295">
        <v>0.34510469999999999</v>
      </c>
      <c r="B5352" s="295"/>
      <c r="C5352" s="295">
        <v>0.51278380000000001</v>
      </c>
      <c r="D5352" s="295"/>
    </row>
    <row r="5353" spans="1:4" x14ac:dyDescent="0.2">
      <c r="A5353" s="295">
        <v>0.34509109999999998</v>
      </c>
      <c r="B5353" s="295"/>
      <c r="C5353" s="295">
        <v>0.51277159999999999</v>
      </c>
      <c r="D5353" s="295"/>
    </row>
    <row r="5354" spans="1:4" x14ac:dyDescent="0.2">
      <c r="A5354" s="295">
        <v>0.34506320000000001</v>
      </c>
      <c r="B5354" s="295"/>
      <c r="C5354" s="295">
        <v>0.51273159999999995</v>
      </c>
      <c r="D5354" s="295"/>
    </row>
    <row r="5355" spans="1:4" x14ac:dyDescent="0.2">
      <c r="A5355" s="295">
        <v>0.34503810000000001</v>
      </c>
      <c r="B5355" s="295"/>
      <c r="C5355" s="295">
        <v>0.5127062</v>
      </c>
      <c r="D5355" s="295"/>
    </row>
    <row r="5356" spans="1:4" x14ac:dyDescent="0.2">
      <c r="A5356" s="295">
        <v>0.34503800000000001</v>
      </c>
      <c r="B5356" s="295"/>
      <c r="C5356" s="295">
        <v>0.5127062</v>
      </c>
      <c r="D5356" s="295"/>
    </row>
    <row r="5357" spans="1:4" x14ac:dyDescent="0.2">
      <c r="A5357" s="295">
        <v>0.34502529999999998</v>
      </c>
      <c r="B5357" s="295"/>
      <c r="C5357" s="295">
        <v>0.51268020000000003</v>
      </c>
      <c r="D5357" s="295"/>
    </row>
    <row r="5358" spans="1:4" x14ac:dyDescent="0.2">
      <c r="A5358" s="295">
        <v>0.34499649999999998</v>
      </c>
      <c r="B5358" s="295"/>
      <c r="C5358" s="295">
        <v>0.51264019999999999</v>
      </c>
      <c r="D5358" s="295"/>
    </row>
    <row r="5359" spans="1:4" x14ac:dyDescent="0.2">
      <c r="A5359" s="295">
        <v>0.3449834</v>
      </c>
      <c r="B5359" s="295"/>
      <c r="C5359" s="295">
        <v>0.51264019999999999</v>
      </c>
      <c r="D5359" s="295"/>
    </row>
    <row r="5360" spans="1:4" x14ac:dyDescent="0.2">
      <c r="A5360" s="295">
        <v>0.3449586</v>
      </c>
      <c r="B5360" s="295"/>
      <c r="C5360" s="295">
        <v>0.51257629999999998</v>
      </c>
      <c r="D5360" s="295"/>
    </row>
    <row r="5361" spans="1:4" x14ac:dyDescent="0.2">
      <c r="A5361" s="295">
        <v>0.3449586</v>
      </c>
      <c r="B5361" s="295"/>
      <c r="C5361" s="295">
        <v>0.5125497</v>
      </c>
      <c r="D5361" s="295"/>
    </row>
    <row r="5362" spans="1:4" x14ac:dyDescent="0.2">
      <c r="A5362" s="295">
        <v>0.34494350000000001</v>
      </c>
      <c r="B5362" s="295"/>
      <c r="C5362" s="295">
        <v>0.51252540000000002</v>
      </c>
      <c r="D5362" s="295"/>
    </row>
    <row r="5363" spans="1:4" x14ac:dyDescent="0.2">
      <c r="A5363" s="295">
        <v>0.34494350000000001</v>
      </c>
      <c r="B5363" s="295"/>
      <c r="C5363" s="295">
        <v>0.51250110000000004</v>
      </c>
      <c r="D5363" s="295"/>
    </row>
    <row r="5364" spans="1:4" x14ac:dyDescent="0.2">
      <c r="A5364" s="295">
        <v>0.34493079999999998</v>
      </c>
      <c r="B5364" s="295"/>
      <c r="C5364" s="295">
        <v>0.51246170000000002</v>
      </c>
      <c r="D5364" s="295"/>
    </row>
    <row r="5365" spans="1:4" x14ac:dyDescent="0.2">
      <c r="A5365" s="295">
        <v>0.34489199999999998</v>
      </c>
      <c r="B5365" s="295"/>
      <c r="C5365" s="295">
        <v>0.51244710000000004</v>
      </c>
      <c r="D5365" s="295"/>
    </row>
    <row r="5366" spans="1:4" x14ac:dyDescent="0.2">
      <c r="A5366" s="295">
        <v>0.34486319999999998</v>
      </c>
      <c r="B5366" s="295"/>
      <c r="C5366" s="295">
        <v>0.51242279999999996</v>
      </c>
      <c r="D5366" s="295"/>
    </row>
    <row r="5367" spans="1:4" x14ac:dyDescent="0.2">
      <c r="A5367" s="295">
        <v>0.34483279999999999</v>
      </c>
      <c r="B5367" s="295"/>
      <c r="C5367" s="295">
        <v>0.51235699999999995</v>
      </c>
      <c r="D5367" s="295"/>
    </row>
    <row r="5368" spans="1:4" x14ac:dyDescent="0.2">
      <c r="A5368" s="295">
        <v>0.34481970000000001</v>
      </c>
      <c r="B5368" s="295"/>
      <c r="C5368" s="295">
        <v>0.51235699999999995</v>
      </c>
      <c r="D5368" s="295"/>
    </row>
    <row r="5369" spans="1:4" x14ac:dyDescent="0.2">
      <c r="A5369" s="295">
        <v>0.34479179999999998</v>
      </c>
      <c r="B5369" s="295"/>
      <c r="C5369" s="295">
        <v>0.51230560000000003</v>
      </c>
      <c r="D5369" s="295"/>
    </row>
    <row r="5370" spans="1:4" x14ac:dyDescent="0.2">
      <c r="A5370" s="295">
        <v>0.34479179999999998</v>
      </c>
      <c r="B5370" s="295"/>
      <c r="C5370" s="295">
        <v>0.51230560000000003</v>
      </c>
      <c r="D5370" s="295"/>
    </row>
    <row r="5371" spans="1:4" x14ac:dyDescent="0.2">
      <c r="A5371" s="295">
        <v>0.34476669999999998</v>
      </c>
      <c r="B5371" s="295"/>
      <c r="C5371" s="295">
        <v>0.51225319999999996</v>
      </c>
      <c r="D5371" s="295"/>
    </row>
    <row r="5372" spans="1:4" x14ac:dyDescent="0.2">
      <c r="A5372" s="295">
        <v>0.34476659999999998</v>
      </c>
      <c r="B5372" s="295"/>
      <c r="C5372" s="295">
        <v>0.51222719999999999</v>
      </c>
      <c r="D5372" s="295"/>
    </row>
    <row r="5373" spans="1:4" x14ac:dyDescent="0.2">
      <c r="A5373" s="295">
        <v>0.34474100000000002</v>
      </c>
      <c r="B5373" s="295"/>
      <c r="C5373" s="295">
        <v>0.51217489999999999</v>
      </c>
      <c r="D5373" s="295"/>
    </row>
    <row r="5374" spans="1:4" x14ac:dyDescent="0.2">
      <c r="A5374" s="295">
        <v>0.34472829999999999</v>
      </c>
      <c r="B5374" s="295"/>
      <c r="C5374" s="295">
        <v>0.51213359999999997</v>
      </c>
      <c r="D5374" s="295"/>
    </row>
    <row r="5375" spans="1:4" x14ac:dyDescent="0.2">
      <c r="A5375" s="295">
        <v>0.34472819999999998</v>
      </c>
      <c r="B5375" s="295"/>
      <c r="C5375" s="295">
        <v>0.51205900000000004</v>
      </c>
      <c r="D5375" s="295"/>
    </row>
    <row r="5376" spans="1:4" x14ac:dyDescent="0.2">
      <c r="A5376" s="295">
        <v>0.34469040000000001</v>
      </c>
      <c r="B5376" s="295"/>
      <c r="C5376" s="295">
        <v>0.51203339999999997</v>
      </c>
      <c r="D5376" s="295"/>
    </row>
    <row r="5377" spans="1:4" x14ac:dyDescent="0.2">
      <c r="A5377" s="295">
        <v>0.34469040000000001</v>
      </c>
      <c r="B5377" s="295"/>
      <c r="C5377" s="295">
        <v>0.51199170000000005</v>
      </c>
      <c r="D5377" s="295"/>
    </row>
    <row r="5378" spans="1:4" x14ac:dyDescent="0.2">
      <c r="A5378" s="295">
        <v>0.34466210000000003</v>
      </c>
      <c r="B5378" s="295"/>
      <c r="C5378" s="295">
        <v>0.51197970000000004</v>
      </c>
      <c r="D5378" s="295"/>
    </row>
    <row r="5379" spans="1:4" x14ac:dyDescent="0.2">
      <c r="A5379" s="295">
        <v>0.34466210000000003</v>
      </c>
      <c r="B5379" s="295"/>
      <c r="C5379" s="295">
        <v>0.51195279999999999</v>
      </c>
      <c r="D5379" s="295"/>
    </row>
    <row r="5380" spans="1:4" x14ac:dyDescent="0.2">
      <c r="A5380" s="295">
        <v>0.34462110000000001</v>
      </c>
      <c r="B5380" s="295"/>
      <c r="C5380" s="295">
        <v>0.51195270000000004</v>
      </c>
      <c r="D5380" s="295"/>
    </row>
    <row r="5381" spans="1:4" x14ac:dyDescent="0.2">
      <c r="A5381" s="295">
        <v>0.34460740000000001</v>
      </c>
      <c r="B5381" s="295"/>
      <c r="C5381" s="295">
        <v>0.51190009999999997</v>
      </c>
      <c r="D5381" s="295"/>
    </row>
    <row r="5382" spans="1:4" x14ac:dyDescent="0.2">
      <c r="A5382" s="295">
        <v>0.3445954</v>
      </c>
      <c r="B5382" s="295"/>
      <c r="C5382" s="295">
        <v>0.51184719999999995</v>
      </c>
      <c r="D5382" s="295"/>
    </row>
    <row r="5383" spans="1:4" x14ac:dyDescent="0.2">
      <c r="A5383" s="295">
        <v>0.3445954</v>
      </c>
      <c r="B5383" s="295"/>
      <c r="C5383" s="295">
        <v>0.51180979999999998</v>
      </c>
      <c r="D5383" s="295"/>
    </row>
    <row r="5384" spans="1:4" x14ac:dyDescent="0.2">
      <c r="A5384" s="295">
        <v>0.34456900000000001</v>
      </c>
      <c r="B5384" s="295"/>
      <c r="C5384" s="295">
        <v>0.51178400000000002</v>
      </c>
      <c r="D5384" s="295"/>
    </row>
    <row r="5385" spans="1:4" x14ac:dyDescent="0.2">
      <c r="A5385" s="295">
        <v>0.34454380000000001</v>
      </c>
      <c r="B5385" s="295"/>
      <c r="C5385" s="295">
        <v>0.51175470000000001</v>
      </c>
      <c r="D5385" s="295"/>
    </row>
    <row r="5386" spans="1:4" x14ac:dyDescent="0.2">
      <c r="A5386" s="295">
        <v>0.34454380000000001</v>
      </c>
      <c r="B5386" s="295"/>
      <c r="C5386" s="295">
        <v>0.51167649999999998</v>
      </c>
      <c r="D5386" s="295"/>
    </row>
    <row r="5387" spans="1:4" x14ac:dyDescent="0.2">
      <c r="A5387" s="295">
        <v>0.34453109999999998</v>
      </c>
      <c r="B5387" s="295"/>
      <c r="C5387" s="295">
        <v>0.51167649999999998</v>
      </c>
      <c r="D5387" s="295"/>
    </row>
    <row r="5388" spans="1:4" x14ac:dyDescent="0.2">
      <c r="A5388" s="295">
        <v>0.34451599999999999</v>
      </c>
      <c r="B5388" s="295"/>
      <c r="C5388" s="295">
        <v>0.51162300000000005</v>
      </c>
      <c r="D5388" s="295"/>
    </row>
    <row r="5389" spans="1:4" x14ac:dyDescent="0.2">
      <c r="A5389" s="295">
        <v>0.34447719999999998</v>
      </c>
      <c r="B5389" s="295"/>
      <c r="C5389" s="295">
        <v>0.5115961</v>
      </c>
      <c r="D5389" s="295"/>
    </row>
    <row r="5390" spans="1:4" x14ac:dyDescent="0.2">
      <c r="A5390" s="295">
        <v>0.34447709999999998</v>
      </c>
      <c r="B5390" s="295"/>
      <c r="C5390" s="295">
        <v>0.5115961</v>
      </c>
      <c r="D5390" s="295"/>
    </row>
    <row r="5391" spans="1:4" x14ac:dyDescent="0.2">
      <c r="A5391" s="295">
        <v>0.34447709999999998</v>
      </c>
      <c r="B5391" s="295"/>
      <c r="C5391" s="295">
        <v>0.51152880000000001</v>
      </c>
      <c r="D5391" s="295"/>
    </row>
    <row r="5392" spans="1:4" x14ac:dyDescent="0.2">
      <c r="A5392" s="295">
        <v>0.34446510000000002</v>
      </c>
      <c r="B5392" s="295"/>
      <c r="C5392" s="295">
        <v>0.51151679999999999</v>
      </c>
      <c r="D5392" s="295"/>
    </row>
    <row r="5393" spans="1:4" x14ac:dyDescent="0.2">
      <c r="A5393" s="295">
        <v>0.34442410000000001</v>
      </c>
      <c r="B5393" s="295"/>
      <c r="C5393" s="295">
        <v>0.51150450000000003</v>
      </c>
      <c r="D5393" s="295"/>
    </row>
    <row r="5394" spans="1:4" x14ac:dyDescent="0.2">
      <c r="A5394" s="295">
        <v>0.34442410000000001</v>
      </c>
      <c r="B5394" s="295"/>
      <c r="C5394" s="295">
        <v>0.51148990000000005</v>
      </c>
      <c r="D5394" s="295"/>
    </row>
    <row r="5395" spans="1:4" x14ac:dyDescent="0.2">
      <c r="A5395" s="295">
        <v>0.34440890000000002</v>
      </c>
      <c r="B5395" s="295"/>
      <c r="C5395" s="295">
        <v>0.51146190000000002</v>
      </c>
      <c r="D5395" s="295"/>
    </row>
    <row r="5396" spans="1:4" x14ac:dyDescent="0.2">
      <c r="A5396" s="295">
        <v>0.3443831</v>
      </c>
      <c r="B5396" s="295"/>
      <c r="C5396" s="295">
        <v>0.51142390000000004</v>
      </c>
      <c r="D5396" s="295"/>
    </row>
    <row r="5397" spans="1:4" x14ac:dyDescent="0.2">
      <c r="A5397" s="295">
        <v>0.34436939999999999</v>
      </c>
      <c r="B5397" s="295"/>
      <c r="C5397" s="295">
        <v>0.51140920000000001</v>
      </c>
      <c r="D5397" s="295"/>
    </row>
    <row r="5398" spans="1:4" x14ac:dyDescent="0.2">
      <c r="A5398" s="295">
        <v>0.34436939999999999</v>
      </c>
      <c r="B5398" s="295"/>
      <c r="C5398" s="295">
        <v>0.51138119999999998</v>
      </c>
      <c r="D5398" s="295"/>
    </row>
    <row r="5399" spans="1:4" x14ac:dyDescent="0.2">
      <c r="A5399" s="295">
        <v>0.34434429999999999</v>
      </c>
      <c r="B5399" s="295"/>
      <c r="C5399" s="295">
        <v>0.51131499999999996</v>
      </c>
      <c r="D5399" s="295"/>
    </row>
    <row r="5400" spans="1:4" x14ac:dyDescent="0.2">
      <c r="A5400" s="295">
        <v>0.34431640000000002</v>
      </c>
      <c r="B5400" s="295"/>
      <c r="C5400" s="295">
        <v>0.51130279999999995</v>
      </c>
      <c r="D5400" s="295"/>
    </row>
    <row r="5401" spans="1:4" x14ac:dyDescent="0.2">
      <c r="A5401" s="295">
        <v>0.34430280000000002</v>
      </c>
      <c r="B5401" s="295"/>
      <c r="C5401" s="295">
        <v>0.51129069999999999</v>
      </c>
      <c r="D5401" s="295"/>
    </row>
    <row r="5402" spans="1:4" x14ac:dyDescent="0.2">
      <c r="A5402" s="295">
        <v>0.34428999999999998</v>
      </c>
      <c r="B5402" s="295"/>
      <c r="C5402" s="295">
        <v>0.51125069999999995</v>
      </c>
      <c r="D5402" s="295"/>
    </row>
    <row r="5403" spans="1:4" x14ac:dyDescent="0.2">
      <c r="A5403" s="295">
        <v>0.34428999999999998</v>
      </c>
      <c r="B5403" s="295"/>
      <c r="C5403" s="295">
        <v>0.51125069999999995</v>
      </c>
      <c r="D5403" s="295"/>
    </row>
    <row r="5404" spans="1:4" x14ac:dyDescent="0.2">
      <c r="A5404" s="295">
        <v>0.34427489999999999</v>
      </c>
      <c r="B5404" s="295"/>
      <c r="C5404" s="295">
        <v>0.51123700000000005</v>
      </c>
      <c r="D5404" s="295"/>
    </row>
    <row r="5405" spans="1:4" x14ac:dyDescent="0.2">
      <c r="A5405" s="295">
        <v>0.34426279999999998</v>
      </c>
      <c r="B5405" s="295"/>
      <c r="C5405" s="295">
        <v>0.51118560000000002</v>
      </c>
      <c r="D5405" s="295"/>
    </row>
    <row r="5406" spans="1:4" x14ac:dyDescent="0.2">
      <c r="A5406" s="295">
        <v>0.3442501</v>
      </c>
      <c r="B5406" s="295"/>
      <c r="C5406" s="295">
        <v>0.51115630000000001</v>
      </c>
      <c r="D5406" s="295"/>
    </row>
    <row r="5407" spans="1:4" x14ac:dyDescent="0.2">
      <c r="A5407" s="295">
        <v>0.34423700000000002</v>
      </c>
      <c r="B5407" s="295"/>
      <c r="C5407" s="295">
        <v>0.5111426</v>
      </c>
      <c r="D5407" s="295"/>
    </row>
    <row r="5408" spans="1:4" x14ac:dyDescent="0.2">
      <c r="A5408" s="295">
        <v>0.34423700000000002</v>
      </c>
      <c r="B5408" s="295"/>
      <c r="C5408" s="295">
        <v>0.51111700000000004</v>
      </c>
      <c r="D5408" s="295"/>
    </row>
    <row r="5409" spans="1:4" x14ac:dyDescent="0.2">
      <c r="A5409" s="295">
        <v>0.34420820000000002</v>
      </c>
      <c r="B5409" s="295"/>
      <c r="C5409" s="295">
        <v>0.51110489999999997</v>
      </c>
      <c r="D5409" s="295"/>
    </row>
    <row r="5410" spans="1:4" x14ac:dyDescent="0.2">
      <c r="A5410" s="295">
        <v>0.34418029999999999</v>
      </c>
      <c r="B5410" s="295"/>
      <c r="C5410" s="295">
        <v>0.51110489999999997</v>
      </c>
      <c r="D5410" s="295"/>
    </row>
    <row r="5411" spans="1:4" x14ac:dyDescent="0.2">
      <c r="A5411" s="295">
        <v>0.34415400000000002</v>
      </c>
      <c r="B5411" s="295"/>
      <c r="C5411" s="295">
        <v>0.51104039999999995</v>
      </c>
      <c r="D5411" s="295"/>
    </row>
    <row r="5412" spans="1:4" x14ac:dyDescent="0.2">
      <c r="A5412" s="295">
        <v>0.34415390000000001</v>
      </c>
      <c r="B5412" s="295"/>
      <c r="C5412" s="295">
        <v>0.51102840000000005</v>
      </c>
      <c r="D5412" s="295"/>
    </row>
    <row r="5413" spans="1:4" x14ac:dyDescent="0.2">
      <c r="A5413" s="295">
        <v>0.3441419</v>
      </c>
      <c r="B5413" s="295"/>
      <c r="C5413" s="295">
        <v>0.51098809999999995</v>
      </c>
      <c r="D5413" s="295"/>
    </row>
    <row r="5414" spans="1:4" x14ac:dyDescent="0.2">
      <c r="A5414" s="295">
        <v>0.34412880000000001</v>
      </c>
      <c r="B5414" s="295"/>
      <c r="C5414" s="295">
        <v>0.51097610000000004</v>
      </c>
      <c r="D5414" s="295"/>
    </row>
    <row r="5415" spans="1:4" x14ac:dyDescent="0.2">
      <c r="A5415" s="295">
        <v>0.34410089999999999</v>
      </c>
      <c r="B5415" s="295"/>
      <c r="C5415" s="295">
        <v>0.51093440000000001</v>
      </c>
      <c r="D5415" s="295"/>
    </row>
    <row r="5416" spans="1:4" x14ac:dyDescent="0.2">
      <c r="A5416" s="295">
        <v>0.34408729999999998</v>
      </c>
      <c r="B5416" s="295"/>
      <c r="C5416" s="295">
        <v>0.51092210000000005</v>
      </c>
      <c r="D5416" s="295"/>
    </row>
    <row r="5417" spans="1:4" x14ac:dyDescent="0.2">
      <c r="A5417" s="295">
        <v>0.34406249999999999</v>
      </c>
      <c r="B5417" s="295"/>
      <c r="C5417" s="295">
        <v>0.51092210000000005</v>
      </c>
      <c r="D5417" s="295"/>
    </row>
    <row r="5418" spans="1:4" x14ac:dyDescent="0.2">
      <c r="A5418" s="295">
        <v>0.34404889999999999</v>
      </c>
      <c r="B5418" s="295"/>
      <c r="C5418" s="295">
        <v>0.51087039999999995</v>
      </c>
      <c r="D5418" s="295"/>
    </row>
    <row r="5419" spans="1:4" x14ac:dyDescent="0.2">
      <c r="A5419" s="295">
        <v>0.34402300000000002</v>
      </c>
      <c r="B5419" s="295"/>
      <c r="C5419" s="295">
        <v>0.51087039999999995</v>
      </c>
      <c r="D5419" s="295"/>
    </row>
    <row r="5420" spans="1:4" x14ac:dyDescent="0.2">
      <c r="A5420" s="295">
        <v>0.34400779999999997</v>
      </c>
      <c r="B5420" s="295"/>
      <c r="C5420" s="295">
        <v>0.51084200000000002</v>
      </c>
      <c r="D5420" s="295"/>
    </row>
    <row r="5421" spans="1:4" x14ac:dyDescent="0.2">
      <c r="A5421" s="295">
        <v>0.34399269999999998</v>
      </c>
      <c r="B5421" s="295"/>
      <c r="C5421" s="295">
        <v>0.51080460000000005</v>
      </c>
      <c r="D5421" s="295"/>
    </row>
    <row r="5422" spans="1:4" x14ac:dyDescent="0.2">
      <c r="A5422" s="295">
        <v>0.34395389999999998</v>
      </c>
      <c r="B5422" s="295"/>
      <c r="C5422" s="295">
        <v>0.51075190000000004</v>
      </c>
      <c r="D5422" s="295"/>
    </row>
    <row r="5423" spans="1:4" x14ac:dyDescent="0.2">
      <c r="A5423" s="295">
        <v>0.3439412</v>
      </c>
      <c r="B5423" s="295"/>
      <c r="C5423" s="295">
        <v>0.51071149999999998</v>
      </c>
      <c r="D5423" s="295"/>
    </row>
    <row r="5424" spans="1:4" x14ac:dyDescent="0.2">
      <c r="A5424" s="295">
        <v>0.3439412</v>
      </c>
      <c r="B5424" s="295"/>
      <c r="C5424" s="295">
        <v>0.51069920000000002</v>
      </c>
      <c r="D5424" s="295"/>
    </row>
    <row r="5425" spans="1:4" x14ac:dyDescent="0.2">
      <c r="A5425" s="295">
        <v>0.34391549999999999</v>
      </c>
      <c r="B5425" s="295"/>
      <c r="C5425" s="295">
        <v>0.51067490000000004</v>
      </c>
      <c r="D5425" s="295"/>
    </row>
    <row r="5426" spans="1:4" x14ac:dyDescent="0.2">
      <c r="A5426" s="295">
        <v>0.34388669999999999</v>
      </c>
      <c r="B5426" s="295"/>
      <c r="C5426" s="295">
        <v>0.5106482</v>
      </c>
      <c r="D5426" s="295"/>
    </row>
    <row r="5427" spans="1:4" x14ac:dyDescent="0.2">
      <c r="A5427" s="295">
        <v>0.34387400000000001</v>
      </c>
      <c r="B5427" s="295"/>
      <c r="C5427" s="295">
        <v>0.51060740000000004</v>
      </c>
      <c r="D5427" s="295"/>
    </row>
    <row r="5428" spans="1:4" x14ac:dyDescent="0.2">
      <c r="A5428" s="295">
        <v>0.34386119999999998</v>
      </c>
      <c r="B5428" s="295"/>
      <c r="C5428" s="295">
        <v>0.51059520000000003</v>
      </c>
      <c r="D5428" s="295"/>
    </row>
    <row r="5429" spans="1:4" x14ac:dyDescent="0.2">
      <c r="A5429" s="295">
        <v>0.34384809999999999</v>
      </c>
      <c r="B5429" s="295"/>
      <c r="C5429" s="295">
        <v>0.51055649999999997</v>
      </c>
      <c r="D5429" s="295"/>
    </row>
    <row r="5430" spans="1:4" x14ac:dyDescent="0.2">
      <c r="A5430" s="295">
        <v>0.34383540000000001</v>
      </c>
      <c r="B5430" s="295"/>
      <c r="C5430" s="295">
        <v>0.51051709999999995</v>
      </c>
      <c r="D5430" s="295"/>
    </row>
    <row r="5431" spans="1:4" x14ac:dyDescent="0.2">
      <c r="A5431" s="295">
        <v>0.34383540000000001</v>
      </c>
      <c r="B5431" s="295"/>
      <c r="C5431" s="295">
        <v>0.51050490000000004</v>
      </c>
      <c r="D5431" s="295"/>
    </row>
    <row r="5432" spans="1:4" x14ac:dyDescent="0.2">
      <c r="A5432" s="295">
        <v>0.34379290000000001</v>
      </c>
      <c r="B5432" s="295"/>
      <c r="C5432" s="295">
        <v>0.51045110000000005</v>
      </c>
      <c r="D5432" s="295"/>
    </row>
    <row r="5433" spans="1:4" x14ac:dyDescent="0.2">
      <c r="A5433" s="295">
        <v>0.34378019999999998</v>
      </c>
      <c r="B5433" s="295"/>
      <c r="C5433" s="295">
        <v>0.51043890000000003</v>
      </c>
      <c r="D5433" s="295"/>
    </row>
    <row r="5434" spans="1:4" x14ac:dyDescent="0.2">
      <c r="A5434" s="295">
        <v>0.3437519</v>
      </c>
      <c r="B5434" s="295"/>
      <c r="C5434" s="295">
        <v>0.51041049999999999</v>
      </c>
      <c r="D5434" s="295"/>
    </row>
    <row r="5435" spans="1:4" x14ac:dyDescent="0.2">
      <c r="A5435" s="295">
        <v>0.34372469999999999</v>
      </c>
      <c r="B5435" s="295"/>
      <c r="C5435" s="295">
        <v>0.51035819999999998</v>
      </c>
      <c r="D5435" s="295"/>
    </row>
    <row r="5436" spans="1:4" x14ac:dyDescent="0.2">
      <c r="A5436" s="295">
        <v>0.34369690000000003</v>
      </c>
      <c r="B5436" s="295"/>
      <c r="C5436" s="295">
        <v>0.51031850000000001</v>
      </c>
      <c r="D5436" s="295"/>
    </row>
    <row r="5437" spans="1:4" x14ac:dyDescent="0.2">
      <c r="A5437" s="295">
        <v>0.34369690000000003</v>
      </c>
      <c r="B5437" s="295"/>
      <c r="C5437" s="295">
        <v>0.51029440000000004</v>
      </c>
      <c r="D5437" s="295"/>
    </row>
    <row r="5438" spans="1:4" x14ac:dyDescent="0.2">
      <c r="A5438" s="295">
        <v>0.34369690000000003</v>
      </c>
      <c r="B5438" s="295"/>
      <c r="C5438" s="295">
        <v>0.51028110000000004</v>
      </c>
      <c r="D5438" s="295"/>
    </row>
    <row r="5439" spans="1:4" x14ac:dyDescent="0.2">
      <c r="A5439" s="295">
        <v>0.34368320000000002</v>
      </c>
      <c r="B5439" s="295"/>
      <c r="C5439" s="295">
        <v>0.51022730000000005</v>
      </c>
      <c r="D5439" s="295"/>
    </row>
    <row r="5440" spans="1:4" x14ac:dyDescent="0.2">
      <c r="A5440" s="295">
        <v>0.34365800000000002</v>
      </c>
      <c r="B5440" s="295"/>
      <c r="C5440" s="295">
        <v>0.51015180000000004</v>
      </c>
      <c r="D5440" s="295"/>
    </row>
    <row r="5441" spans="1:4" x14ac:dyDescent="0.2">
      <c r="A5441" s="295">
        <v>0.3436302</v>
      </c>
      <c r="B5441" s="295"/>
      <c r="C5441" s="295">
        <v>0.51011379999999995</v>
      </c>
      <c r="D5441" s="295"/>
    </row>
    <row r="5442" spans="1:4" x14ac:dyDescent="0.2">
      <c r="A5442" s="295">
        <v>0.3436302</v>
      </c>
      <c r="B5442" s="295"/>
      <c r="C5442" s="295">
        <v>0.51011379999999995</v>
      </c>
      <c r="D5442" s="295"/>
    </row>
    <row r="5443" spans="1:4" x14ac:dyDescent="0.2">
      <c r="A5443" s="295">
        <v>0.3435918</v>
      </c>
      <c r="B5443" s="295"/>
      <c r="C5443" s="295">
        <v>0.51006110000000005</v>
      </c>
      <c r="D5443" s="295"/>
    </row>
    <row r="5444" spans="1:4" x14ac:dyDescent="0.2">
      <c r="A5444" s="295">
        <v>0.34357969999999999</v>
      </c>
      <c r="B5444" s="295"/>
      <c r="C5444" s="295">
        <v>0.51003580000000004</v>
      </c>
      <c r="D5444" s="295"/>
    </row>
    <row r="5445" spans="1:4" x14ac:dyDescent="0.2">
      <c r="A5445" s="295">
        <v>0.34356700000000001</v>
      </c>
      <c r="B5445" s="295"/>
      <c r="C5445" s="295">
        <v>0.51002349999999996</v>
      </c>
      <c r="D5445" s="295"/>
    </row>
    <row r="5446" spans="1:4" x14ac:dyDescent="0.2">
      <c r="A5446" s="295">
        <v>0.343555</v>
      </c>
      <c r="B5446" s="295"/>
      <c r="C5446" s="295">
        <v>0.5099977</v>
      </c>
      <c r="D5446" s="295"/>
    </row>
    <row r="5447" spans="1:4" x14ac:dyDescent="0.2">
      <c r="A5447" s="295">
        <v>0.34354180000000001</v>
      </c>
      <c r="B5447" s="295"/>
      <c r="C5447" s="295">
        <v>0.5099844</v>
      </c>
      <c r="D5447" s="295"/>
    </row>
    <row r="5448" spans="1:4" x14ac:dyDescent="0.2">
      <c r="A5448" s="295">
        <v>0.34348719999999999</v>
      </c>
      <c r="B5448" s="295"/>
      <c r="C5448" s="295">
        <v>0.50993339999999998</v>
      </c>
      <c r="D5448" s="295"/>
    </row>
    <row r="5449" spans="1:4" x14ac:dyDescent="0.2">
      <c r="A5449" s="295">
        <v>0.34348719999999999</v>
      </c>
      <c r="B5449" s="295"/>
      <c r="C5449" s="295">
        <v>0.50993339999999998</v>
      </c>
      <c r="D5449" s="295"/>
    </row>
    <row r="5450" spans="1:4" x14ac:dyDescent="0.2">
      <c r="A5450" s="295">
        <v>0.34348719999999999</v>
      </c>
      <c r="B5450" s="295"/>
      <c r="C5450" s="295">
        <v>0.50990670000000005</v>
      </c>
      <c r="D5450" s="295"/>
    </row>
    <row r="5451" spans="1:4" x14ac:dyDescent="0.2">
      <c r="A5451" s="295">
        <v>0.34348719999999999</v>
      </c>
      <c r="B5451" s="295"/>
      <c r="C5451" s="295">
        <v>0.50987870000000002</v>
      </c>
      <c r="D5451" s="295"/>
    </row>
    <row r="5452" spans="1:4" x14ac:dyDescent="0.2">
      <c r="A5452" s="295">
        <v>0.3434624</v>
      </c>
      <c r="B5452" s="295"/>
      <c r="C5452" s="295">
        <v>0.50985270000000005</v>
      </c>
      <c r="D5452" s="295"/>
    </row>
    <row r="5453" spans="1:4" x14ac:dyDescent="0.2">
      <c r="A5453" s="295">
        <v>0.34344930000000001</v>
      </c>
      <c r="B5453" s="295"/>
      <c r="C5453" s="295">
        <v>0.50982479999999997</v>
      </c>
      <c r="D5453" s="295"/>
    </row>
    <row r="5454" spans="1:4" x14ac:dyDescent="0.2">
      <c r="A5454" s="295">
        <v>0.34344930000000001</v>
      </c>
      <c r="B5454" s="295"/>
      <c r="C5454" s="295">
        <v>0.50982479999999997</v>
      </c>
      <c r="D5454" s="295"/>
    </row>
    <row r="5455" spans="1:4" x14ac:dyDescent="0.2">
      <c r="A5455" s="295">
        <v>0.34344930000000001</v>
      </c>
      <c r="B5455" s="295"/>
      <c r="C5455" s="295">
        <v>0.50977340000000004</v>
      </c>
      <c r="D5455" s="295"/>
    </row>
    <row r="5456" spans="1:4" x14ac:dyDescent="0.2">
      <c r="A5456" s="295">
        <v>0.34342050000000002</v>
      </c>
      <c r="B5456" s="295"/>
      <c r="C5456" s="295">
        <v>0.50974629999999999</v>
      </c>
      <c r="D5456" s="295"/>
    </row>
    <row r="5457" spans="1:4" x14ac:dyDescent="0.2">
      <c r="A5457" s="295">
        <v>0.34340739999999997</v>
      </c>
      <c r="B5457" s="295"/>
      <c r="C5457" s="295">
        <v>0.50973170000000001</v>
      </c>
      <c r="D5457" s="295"/>
    </row>
    <row r="5458" spans="1:4" x14ac:dyDescent="0.2">
      <c r="A5458" s="295">
        <v>0.34340739999999997</v>
      </c>
      <c r="B5458" s="295"/>
      <c r="C5458" s="295">
        <v>0.50971940000000004</v>
      </c>
      <c r="D5458" s="295"/>
    </row>
    <row r="5459" spans="1:4" x14ac:dyDescent="0.2">
      <c r="A5459" s="295">
        <v>0.34340739999999997</v>
      </c>
      <c r="B5459" s="295"/>
      <c r="C5459" s="295">
        <v>0.50967899999999999</v>
      </c>
      <c r="D5459" s="295"/>
    </row>
    <row r="5460" spans="1:4" x14ac:dyDescent="0.2">
      <c r="A5460" s="295">
        <v>0.34339530000000001</v>
      </c>
      <c r="B5460" s="295"/>
      <c r="C5460" s="295">
        <v>0.50966440000000002</v>
      </c>
      <c r="D5460" s="295"/>
    </row>
    <row r="5461" spans="1:4" x14ac:dyDescent="0.2">
      <c r="A5461" s="295">
        <v>0.34338259999999998</v>
      </c>
      <c r="B5461" s="295"/>
      <c r="C5461" s="295">
        <v>0.50962370000000001</v>
      </c>
      <c r="D5461" s="295"/>
    </row>
    <row r="5462" spans="1:4" x14ac:dyDescent="0.2">
      <c r="A5462" s="295">
        <v>0.34336899999999998</v>
      </c>
      <c r="B5462" s="295"/>
      <c r="C5462" s="295">
        <v>0.50958349999999997</v>
      </c>
      <c r="D5462" s="295"/>
    </row>
    <row r="5463" spans="1:4" x14ac:dyDescent="0.2">
      <c r="A5463" s="295">
        <v>0.34336899999999998</v>
      </c>
      <c r="B5463" s="295"/>
      <c r="C5463" s="295">
        <v>0.50957019999999997</v>
      </c>
      <c r="D5463" s="295"/>
    </row>
    <row r="5464" spans="1:4" x14ac:dyDescent="0.2">
      <c r="A5464" s="295">
        <v>0.3433407</v>
      </c>
      <c r="B5464" s="295"/>
      <c r="C5464" s="295">
        <v>0.50952980000000003</v>
      </c>
      <c r="D5464" s="295"/>
    </row>
    <row r="5465" spans="1:4" x14ac:dyDescent="0.2">
      <c r="A5465" s="295">
        <v>0.34330080000000002</v>
      </c>
      <c r="B5465" s="295"/>
      <c r="C5465" s="295">
        <v>0.50947540000000002</v>
      </c>
      <c r="D5465" s="295"/>
    </row>
    <row r="5466" spans="1:4" x14ac:dyDescent="0.2">
      <c r="A5466" s="295">
        <v>0.34328710000000001</v>
      </c>
      <c r="B5466" s="295"/>
      <c r="C5466" s="295">
        <v>0.50946080000000005</v>
      </c>
      <c r="D5466" s="295"/>
    </row>
    <row r="5467" spans="1:4" x14ac:dyDescent="0.2">
      <c r="A5467" s="295">
        <v>0.34327200000000002</v>
      </c>
      <c r="B5467" s="295"/>
      <c r="C5467" s="295">
        <v>0.50944739999999999</v>
      </c>
      <c r="D5467" s="295"/>
    </row>
    <row r="5468" spans="1:4" x14ac:dyDescent="0.2">
      <c r="A5468" s="295">
        <v>0.34325990000000001</v>
      </c>
      <c r="B5468" s="295"/>
      <c r="C5468" s="295">
        <v>0.50944739999999999</v>
      </c>
      <c r="D5468" s="295"/>
    </row>
    <row r="5469" spans="1:4" x14ac:dyDescent="0.2">
      <c r="A5469" s="295">
        <v>0.34324719999999997</v>
      </c>
      <c r="B5469" s="295"/>
      <c r="C5469" s="295">
        <v>0.50944739999999999</v>
      </c>
      <c r="D5469" s="295"/>
    </row>
    <row r="5470" spans="1:4" x14ac:dyDescent="0.2">
      <c r="A5470" s="295">
        <v>0.34324719999999997</v>
      </c>
      <c r="B5470" s="295"/>
      <c r="C5470" s="295">
        <v>0.50940940000000001</v>
      </c>
      <c r="D5470" s="295"/>
    </row>
    <row r="5471" spans="1:4" x14ac:dyDescent="0.2">
      <c r="A5471" s="295">
        <v>0.34323409999999999</v>
      </c>
      <c r="B5471" s="295"/>
      <c r="C5471" s="295">
        <v>0.50934100000000004</v>
      </c>
      <c r="D5471" s="295"/>
    </row>
    <row r="5472" spans="1:4" x14ac:dyDescent="0.2">
      <c r="A5472" s="295">
        <v>0.34319319999999998</v>
      </c>
      <c r="B5472" s="295"/>
      <c r="C5472" s="295">
        <v>0.5092911</v>
      </c>
      <c r="D5472" s="295"/>
    </row>
    <row r="5473" spans="1:4" x14ac:dyDescent="0.2">
      <c r="A5473" s="295">
        <v>0.3431805</v>
      </c>
      <c r="B5473" s="295"/>
      <c r="C5473" s="295">
        <v>0.50927650000000002</v>
      </c>
      <c r="D5473" s="295"/>
    </row>
    <row r="5474" spans="1:4" x14ac:dyDescent="0.2">
      <c r="A5474" s="295">
        <v>0.34316780000000002</v>
      </c>
      <c r="B5474" s="295"/>
      <c r="C5474" s="295">
        <v>0.50926439999999995</v>
      </c>
      <c r="D5474" s="295"/>
    </row>
    <row r="5475" spans="1:4" x14ac:dyDescent="0.2">
      <c r="A5475" s="295">
        <v>0.34315259999999997</v>
      </c>
      <c r="B5475" s="295"/>
      <c r="C5475" s="295">
        <v>0.5092373</v>
      </c>
      <c r="D5475" s="295"/>
    </row>
    <row r="5476" spans="1:4" x14ac:dyDescent="0.2">
      <c r="A5476" s="295">
        <v>0.34313949999999999</v>
      </c>
      <c r="B5476" s="295"/>
      <c r="C5476" s="295">
        <v>0.50921159999999999</v>
      </c>
      <c r="D5476" s="295"/>
    </row>
    <row r="5477" spans="1:4" x14ac:dyDescent="0.2">
      <c r="A5477" s="295">
        <v>0.34312749999999997</v>
      </c>
      <c r="B5477" s="295"/>
      <c r="C5477" s="295">
        <v>0.50918600000000003</v>
      </c>
      <c r="D5477" s="295"/>
    </row>
    <row r="5478" spans="1:4" x14ac:dyDescent="0.2">
      <c r="A5478" s="295">
        <v>0.34310160000000001</v>
      </c>
      <c r="B5478" s="295"/>
      <c r="C5478" s="295">
        <v>0.50914539999999997</v>
      </c>
      <c r="D5478" s="295"/>
    </row>
    <row r="5479" spans="1:4" x14ac:dyDescent="0.2">
      <c r="A5479" s="295">
        <v>0.34308650000000002</v>
      </c>
      <c r="B5479" s="295"/>
      <c r="C5479" s="295">
        <v>0.50912080000000004</v>
      </c>
      <c r="D5479" s="295"/>
    </row>
    <row r="5480" spans="1:4" x14ac:dyDescent="0.2">
      <c r="A5480" s="295">
        <v>0.34307280000000001</v>
      </c>
      <c r="B5480" s="295"/>
      <c r="C5480" s="295">
        <v>0.50908319999999996</v>
      </c>
      <c r="D5480" s="295"/>
    </row>
    <row r="5481" spans="1:4" x14ac:dyDescent="0.2">
      <c r="A5481" s="295">
        <v>0.34306009999999998</v>
      </c>
      <c r="B5481" s="295"/>
      <c r="C5481" s="295">
        <v>0.50907119999999995</v>
      </c>
      <c r="D5481" s="295"/>
    </row>
    <row r="5482" spans="1:4" x14ac:dyDescent="0.2">
      <c r="A5482" s="295">
        <v>0.34304810000000002</v>
      </c>
      <c r="B5482" s="295"/>
      <c r="C5482" s="295">
        <v>0.50907119999999995</v>
      </c>
      <c r="D5482" s="295"/>
    </row>
    <row r="5483" spans="1:4" x14ac:dyDescent="0.2">
      <c r="A5483" s="295">
        <v>0.34300609999999998</v>
      </c>
      <c r="B5483" s="295"/>
      <c r="C5483" s="295">
        <v>0.50904450000000001</v>
      </c>
      <c r="D5483" s="295"/>
    </row>
    <row r="5484" spans="1:4" x14ac:dyDescent="0.2">
      <c r="A5484" s="295">
        <v>0.34299410000000002</v>
      </c>
      <c r="B5484" s="295"/>
      <c r="C5484" s="295">
        <v>0.50901890000000005</v>
      </c>
      <c r="D5484" s="295"/>
    </row>
    <row r="5485" spans="1:4" x14ac:dyDescent="0.2">
      <c r="A5485" s="295">
        <v>0.34298139999999999</v>
      </c>
      <c r="B5485" s="295"/>
      <c r="C5485" s="295">
        <v>0.50896750000000002</v>
      </c>
      <c r="D5485" s="295"/>
    </row>
    <row r="5486" spans="1:4" x14ac:dyDescent="0.2">
      <c r="A5486" s="295">
        <v>0.3429662</v>
      </c>
      <c r="B5486" s="295"/>
      <c r="C5486" s="295">
        <v>0.50891759999999997</v>
      </c>
      <c r="D5486" s="295"/>
    </row>
    <row r="5487" spans="1:4" x14ac:dyDescent="0.2">
      <c r="A5487" s="295">
        <v>0.3429526</v>
      </c>
      <c r="B5487" s="295"/>
      <c r="C5487" s="295">
        <v>0.50889090000000003</v>
      </c>
      <c r="D5487" s="295"/>
    </row>
    <row r="5488" spans="1:4" x14ac:dyDescent="0.2">
      <c r="A5488" s="295">
        <v>0.3429526</v>
      </c>
      <c r="B5488" s="295"/>
      <c r="C5488" s="295">
        <v>0.50887760000000004</v>
      </c>
      <c r="D5488" s="295"/>
    </row>
    <row r="5489" spans="1:4" x14ac:dyDescent="0.2">
      <c r="A5489" s="295">
        <v>0.34294049999999998</v>
      </c>
      <c r="B5489" s="295"/>
      <c r="C5489" s="295">
        <v>0.50885199999999997</v>
      </c>
      <c r="D5489" s="295"/>
    </row>
    <row r="5490" spans="1:4" x14ac:dyDescent="0.2">
      <c r="A5490" s="295">
        <v>0.3429278</v>
      </c>
      <c r="B5490" s="295"/>
      <c r="C5490" s="295">
        <v>0.50880020000000004</v>
      </c>
      <c r="D5490" s="295"/>
    </row>
    <row r="5491" spans="1:4" x14ac:dyDescent="0.2">
      <c r="A5491" s="295">
        <v>0.34289950000000002</v>
      </c>
      <c r="B5491" s="295"/>
      <c r="C5491" s="295">
        <v>0.50878690000000004</v>
      </c>
      <c r="D5491" s="295"/>
    </row>
    <row r="5492" spans="1:4" x14ac:dyDescent="0.2">
      <c r="A5492" s="295">
        <v>0.3428717</v>
      </c>
      <c r="B5492" s="295"/>
      <c r="C5492" s="295">
        <v>0.5087602</v>
      </c>
      <c r="D5492" s="295"/>
    </row>
    <row r="5493" spans="1:4" x14ac:dyDescent="0.2">
      <c r="A5493" s="295">
        <v>0.34283229999999998</v>
      </c>
      <c r="B5493" s="295"/>
      <c r="C5493" s="295">
        <v>0.5087332</v>
      </c>
      <c r="D5493" s="295"/>
    </row>
    <row r="5494" spans="1:4" x14ac:dyDescent="0.2">
      <c r="A5494" s="295">
        <v>0.34283229999999998</v>
      </c>
      <c r="B5494" s="295"/>
      <c r="C5494" s="295">
        <v>0.50873310000000005</v>
      </c>
      <c r="D5494" s="295"/>
    </row>
    <row r="5495" spans="1:4" x14ac:dyDescent="0.2">
      <c r="A5495" s="295">
        <v>0.34281919999999999</v>
      </c>
      <c r="B5495" s="295"/>
      <c r="C5495" s="295">
        <v>0.50868089999999999</v>
      </c>
      <c r="D5495" s="295"/>
    </row>
    <row r="5496" spans="1:4" x14ac:dyDescent="0.2">
      <c r="A5496" s="295">
        <v>0.34280650000000001</v>
      </c>
      <c r="B5496" s="295"/>
      <c r="C5496" s="295">
        <v>0.50863080000000005</v>
      </c>
      <c r="D5496" s="295"/>
    </row>
    <row r="5497" spans="1:4" x14ac:dyDescent="0.2">
      <c r="A5497" s="295">
        <v>0.3427944</v>
      </c>
      <c r="B5497" s="295"/>
      <c r="C5497" s="295">
        <v>0.50860369999999999</v>
      </c>
      <c r="D5497" s="295"/>
    </row>
    <row r="5498" spans="1:4" x14ac:dyDescent="0.2">
      <c r="A5498" s="295">
        <v>0.34278130000000001</v>
      </c>
      <c r="B5498" s="295"/>
      <c r="C5498" s="295">
        <v>0.50856250000000003</v>
      </c>
      <c r="D5498" s="295"/>
    </row>
    <row r="5499" spans="1:4" x14ac:dyDescent="0.2">
      <c r="A5499" s="295">
        <v>0.34278130000000001</v>
      </c>
      <c r="B5499" s="295"/>
      <c r="C5499" s="295">
        <v>0.50850819999999997</v>
      </c>
      <c r="D5499" s="295"/>
    </row>
    <row r="5500" spans="1:4" x14ac:dyDescent="0.2">
      <c r="A5500" s="295">
        <v>0.34273979999999998</v>
      </c>
      <c r="B5500" s="295"/>
      <c r="C5500" s="295">
        <v>0.50847059999999999</v>
      </c>
      <c r="D5500" s="295"/>
    </row>
    <row r="5501" spans="1:4" x14ac:dyDescent="0.2">
      <c r="A5501" s="295">
        <v>0.34273979999999998</v>
      </c>
      <c r="B5501" s="295"/>
      <c r="C5501" s="295">
        <v>0.50845680000000004</v>
      </c>
      <c r="D5501" s="295"/>
    </row>
    <row r="5502" spans="1:4" x14ac:dyDescent="0.2">
      <c r="A5502" s="295">
        <v>0.34272710000000001</v>
      </c>
      <c r="B5502" s="295"/>
      <c r="C5502" s="295">
        <v>0.50842969999999998</v>
      </c>
      <c r="D5502" s="295"/>
    </row>
    <row r="5503" spans="1:4" x14ac:dyDescent="0.2">
      <c r="A5503" s="295">
        <v>0.34270119999999998</v>
      </c>
      <c r="B5503" s="295"/>
      <c r="C5503" s="295">
        <v>0.50836519999999996</v>
      </c>
      <c r="D5503" s="295"/>
    </row>
    <row r="5504" spans="1:4" x14ac:dyDescent="0.2">
      <c r="A5504" s="295">
        <v>0.34268599999999999</v>
      </c>
      <c r="B5504" s="295"/>
      <c r="C5504" s="295">
        <v>0.50835189999999997</v>
      </c>
      <c r="D5504" s="295"/>
    </row>
    <row r="5505" spans="1:4" x14ac:dyDescent="0.2">
      <c r="A5505" s="295">
        <v>0.3426613</v>
      </c>
      <c r="B5505" s="295"/>
      <c r="C5505" s="295">
        <v>0.50831130000000002</v>
      </c>
      <c r="D5505" s="295"/>
    </row>
    <row r="5506" spans="1:4" x14ac:dyDescent="0.2">
      <c r="A5506" s="295">
        <v>0.3426613</v>
      </c>
      <c r="B5506" s="295"/>
      <c r="C5506" s="295">
        <v>0.50829789999999997</v>
      </c>
      <c r="D5506" s="295"/>
    </row>
    <row r="5507" spans="1:4" x14ac:dyDescent="0.2">
      <c r="A5507" s="295">
        <v>0.34261940000000002</v>
      </c>
      <c r="B5507" s="295"/>
      <c r="C5507" s="295">
        <v>0.50827250000000002</v>
      </c>
      <c r="D5507" s="295"/>
    </row>
    <row r="5508" spans="1:4" x14ac:dyDescent="0.2">
      <c r="A5508" s="295">
        <v>0.34261930000000002</v>
      </c>
      <c r="B5508" s="295"/>
      <c r="C5508" s="295">
        <v>0.50824670000000005</v>
      </c>
      <c r="D5508" s="295"/>
    </row>
    <row r="5509" spans="1:4" x14ac:dyDescent="0.2">
      <c r="A5509" s="295">
        <v>0.34259299999999998</v>
      </c>
      <c r="B5509" s="295"/>
      <c r="C5509" s="295">
        <v>0.50823209999999996</v>
      </c>
      <c r="D5509" s="295"/>
    </row>
    <row r="5510" spans="1:4" x14ac:dyDescent="0.2">
      <c r="A5510" s="295">
        <v>0.3425531</v>
      </c>
      <c r="B5510" s="295"/>
      <c r="C5510" s="295">
        <v>0.50819190000000003</v>
      </c>
      <c r="D5510" s="295"/>
    </row>
    <row r="5511" spans="1:4" x14ac:dyDescent="0.2">
      <c r="A5511" s="295">
        <v>0.34253939999999999</v>
      </c>
      <c r="B5511" s="295"/>
      <c r="C5511" s="295">
        <v>0.50816649999999997</v>
      </c>
      <c r="D5511" s="295"/>
    </row>
    <row r="5512" spans="1:4" x14ac:dyDescent="0.2">
      <c r="A5512" s="295">
        <v>0.34252630000000001</v>
      </c>
      <c r="B5512" s="295"/>
      <c r="C5512" s="295">
        <v>0.50812590000000002</v>
      </c>
      <c r="D5512" s="295"/>
    </row>
    <row r="5513" spans="1:4" x14ac:dyDescent="0.2">
      <c r="A5513" s="295">
        <v>0.34252630000000001</v>
      </c>
      <c r="B5513" s="295"/>
      <c r="C5513" s="295">
        <v>0.50812590000000002</v>
      </c>
      <c r="D5513" s="295"/>
    </row>
    <row r="5514" spans="1:4" x14ac:dyDescent="0.2">
      <c r="A5514" s="295">
        <v>0.34251359999999997</v>
      </c>
      <c r="B5514" s="295"/>
      <c r="C5514" s="295">
        <v>0.50810029999999995</v>
      </c>
      <c r="D5514" s="295"/>
    </row>
    <row r="5515" spans="1:4" x14ac:dyDescent="0.2">
      <c r="A5515" s="295">
        <v>0.34248879999999998</v>
      </c>
      <c r="B5515" s="295"/>
      <c r="C5515" s="295">
        <v>0.50806370000000001</v>
      </c>
      <c r="D5515" s="295"/>
    </row>
    <row r="5516" spans="1:4" x14ac:dyDescent="0.2">
      <c r="A5516" s="295">
        <v>0.34248879999999998</v>
      </c>
      <c r="B5516" s="295"/>
      <c r="C5516" s="295">
        <v>0.50805</v>
      </c>
      <c r="D5516" s="295"/>
    </row>
    <row r="5517" spans="1:4" x14ac:dyDescent="0.2">
      <c r="A5517" s="295">
        <v>0.34244730000000001</v>
      </c>
      <c r="B5517" s="295"/>
      <c r="C5517" s="295">
        <v>0.50799839999999996</v>
      </c>
      <c r="D5517" s="295"/>
    </row>
    <row r="5518" spans="1:4" x14ac:dyDescent="0.2">
      <c r="A5518" s="295">
        <v>0.34244730000000001</v>
      </c>
      <c r="B5518" s="295"/>
      <c r="C5518" s="295">
        <v>0.5079861</v>
      </c>
      <c r="D5518" s="295"/>
    </row>
    <row r="5519" spans="1:4" x14ac:dyDescent="0.2">
      <c r="A5519" s="295">
        <v>0.3424063</v>
      </c>
      <c r="B5519" s="295"/>
      <c r="C5519" s="295">
        <v>0.50797409999999998</v>
      </c>
      <c r="D5519" s="295"/>
    </row>
    <row r="5520" spans="1:4" x14ac:dyDescent="0.2">
      <c r="A5520" s="295">
        <v>0.34238059999999998</v>
      </c>
      <c r="B5520" s="295"/>
      <c r="C5520" s="295">
        <v>0.50794980000000001</v>
      </c>
      <c r="D5520" s="295"/>
    </row>
    <row r="5521" spans="1:4" x14ac:dyDescent="0.2">
      <c r="A5521" s="295">
        <v>0.34238059999999998</v>
      </c>
      <c r="B5521" s="295"/>
      <c r="C5521" s="295">
        <v>0.50789709999999999</v>
      </c>
      <c r="D5521" s="295"/>
    </row>
    <row r="5522" spans="1:4" x14ac:dyDescent="0.2">
      <c r="A5522" s="295">
        <v>0.34236699999999998</v>
      </c>
      <c r="B5522" s="295"/>
      <c r="C5522" s="295">
        <v>0.50787150000000003</v>
      </c>
      <c r="D5522" s="295"/>
    </row>
    <row r="5523" spans="1:4" x14ac:dyDescent="0.2">
      <c r="A5523" s="295">
        <v>0.34235179999999998</v>
      </c>
      <c r="B5523" s="295"/>
      <c r="C5523" s="295">
        <v>0.50781889999999996</v>
      </c>
      <c r="D5523" s="295"/>
    </row>
    <row r="5524" spans="1:4" x14ac:dyDescent="0.2">
      <c r="A5524" s="295">
        <v>0.34235179999999998</v>
      </c>
      <c r="B5524" s="295"/>
      <c r="C5524" s="295">
        <v>0.50779180000000002</v>
      </c>
      <c r="D5524" s="295"/>
    </row>
    <row r="5525" spans="1:4" x14ac:dyDescent="0.2">
      <c r="A5525" s="295">
        <v>0.34233980000000003</v>
      </c>
      <c r="B5525" s="295"/>
      <c r="C5525" s="295">
        <v>0.50776619999999995</v>
      </c>
      <c r="D5525" s="295"/>
    </row>
    <row r="5526" spans="1:4" x14ac:dyDescent="0.2">
      <c r="A5526" s="295">
        <v>0.3423271</v>
      </c>
      <c r="B5526" s="295"/>
      <c r="C5526" s="295">
        <v>0.50775420000000004</v>
      </c>
      <c r="D5526" s="295"/>
    </row>
    <row r="5527" spans="1:4" x14ac:dyDescent="0.2">
      <c r="A5527" s="295">
        <v>0.3423003</v>
      </c>
      <c r="B5527" s="295"/>
      <c r="C5527" s="295">
        <v>0.50773950000000001</v>
      </c>
      <c r="D5527" s="295"/>
    </row>
    <row r="5528" spans="1:4" x14ac:dyDescent="0.2">
      <c r="A5528" s="295">
        <v>0.3423003</v>
      </c>
      <c r="B5528" s="295"/>
      <c r="C5528" s="295">
        <v>0.50772720000000005</v>
      </c>
      <c r="D5528" s="295"/>
    </row>
    <row r="5529" spans="1:4" x14ac:dyDescent="0.2">
      <c r="A5529" s="295">
        <v>0.34228819999999999</v>
      </c>
      <c r="B5529" s="295"/>
      <c r="C5529" s="295">
        <v>0.50768559999999996</v>
      </c>
      <c r="D5529" s="295"/>
    </row>
    <row r="5530" spans="1:4" x14ac:dyDescent="0.2">
      <c r="A5530" s="295">
        <v>0.34226040000000002</v>
      </c>
      <c r="B5530" s="295"/>
      <c r="C5530" s="295">
        <v>0.50764790000000004</v>
      </c>
      <c r="D5530" s="295"/>
    </row>
    <row r="5531" spans="1:4" x14ac:dyDescent="0.2">
      <c r="A5531" s="295">
        <v>0.34224840000000001</v>
      </c>
      <c r="B5531" s="295"/>
      <c r="C5531" s="295">
        <v>0.50762220000000002</v>
      </c>
      <c r="D5531" s="295"/>
    </row>
    <row r="5532" spans="1:4" x14ac:dyDescent="0.2">
      <c r="A5532" s="295">
        <v>0.34223520000000002</v>
      </c>
      <c r="B5532" s="295"/>
      <c r="C5532" s="295">
        <v>0.50760989999999995</v>
      </c>
      <c r="D5532" s="295"/>
    </row>
    <row r="5533" spans="1:4" x14ac:dyDescent="0.2">
      <c r="A5533" s="295">
        <v>0.34220640000000002</v>
      </c>
      <c r="B5533" s="295"/>
      <c r="C5533" s="295">
        <v>0.50756990000000002</v>
      </c>
      <c r="D5533" s="295"/>
    </row>
    <row r="5534" spans="1:4" x14ac:dyDescent="0.2">
      <c r="A5534" s="295">
        <v>0.34216800000000003</v>
      </c>
      <c r="B5534" s="295"/>
      <c r="C5534" s="295">
        <v>0.50753179999999998</v>
      </c>
      <c r="D5534" s="295"/>
    </row>
    <row r="5535" spans="1:4" x14ac:dyDescent="0.2">
      <c r="A5535" s="295">
        <v>0.34215489999999998</v>
      </c>
      <c r="B5535" s="295"/>
      <c r="C5535" s="295">
        <v>0.50751959999999996</v>
      </c>
      <c r="D5535" s="295"/>
    </row>
    <row r="5536" spans="1:4" x14ac:dyDescent="0.2">
      <c r="A5536" s="295">
        <v>0.34215489999999998</v>
      </c>
      <c r="B5536" s="295"/>
      <c r="C5536" s="295">
        <v>0.507494</v>
      </c>
      <c r="D5536" s="295"/>
    </row>
    <row r="5537" spans="1:4" x14ac:dyDescent="0.2">
      <c r="A5537" s="295">
        <v>0.3421421</v>
      </c>
      <c r="B5537" s="295"/>
      <c r="C5537" s="295">
        <v>0.50746840000000004</v>
      </c>
      <c r="D5537" s="295"/>
    </row>
    <row r="5538" spans="1:4" x14ac:dyDescent="0.2">
      <c r="A5538" s="295">
        <v>0.3421285</v>
      </c>
      <c r="B5538" s="295"/>
      <c r="C5538" s="295">
        <v>0.50745629999999997</v>
      </c>
      <c r="D5538" s="295"/>
    </row>
    <row r="5539" spans="1:4" x14ac:dyDescent="0.2">
      <c r="A5539" s="295">
        <v>0.3421285</v>
      </c>
      <c r="B5539" s="295"/>
      <c r="C5539" s="295">
        <v>0.50744299999999998</v>
      </c>
      <c r="D5539" s="295"/>
    </row>
    <row r="5540" spans="1:4" x14ac:dyDescent="0.2">
      <c r="A5540" s="295">
        <v>0.34211649999999999</v>
      </c>
      <c r="B5540" s="295"/>
      <c r="C5540" s="295">
        <v>0.50741610000000004</v>
      </c>
      <c r="D5540" s="295"/>
    </row>
    <row r="5541" spans="1:4" x14ac:dyDescent="0.2">
      <c r="A5541" s="295">
        <v>0.34207700000000002</v>
      </c>
      <c r="B5541" s="295"/>
      <c r="C5541" s="295">
        <v>0.50736029999999999</v>
      </c>
      <c r="D5541" s="295"/>
    </row>
    <row r="5542" spans="1:4" x14ac:dyDescent="0.2">
      <c r="A5542" s="295">
        <v>0.34206180000000003</v>
      </c>
      <c r="B5542" s="295"/>
      <c r="C5542" s="295">
        <v>0.50732160000000004</v>
      </c>
      <c r="D5542" s="295"/>
    </row>
    <row r="5543" spans="1:4" x14ac:dyDescent="0.2">
      <c r="A5543" s="295">
        <v>0.34204980000000001</v>
      </c>
      <c r="B5543" s="295"/>
      <c r="C5543" s="295">
        <v>0.50730779999999998</v>
      </c>
      <c r="D5543" s="295"/>
    </row>
    <row r="5544" spans="1:4" x14ac:dyDescent="0.2">
      <c r="A5544" s="295">
        <v>0.34203709999999998</v>
      </c>
      <c r="B5544" s="295"/>
      <c r="C5544" s="295">
        <v>0.50727040000000001</v>
      </c>
      <c r="D5544" s="295"/>
    </row>
    <row r="5545" spans="1:4" x14ac:dyDescent="0.2">
      <c r="A5545" s="295">
        <v>0.34202339999999998</v>
      </c>
      <c r="B5545" s="295"/>
      <c r="C5545" s="295">
        <v>0.50725810000000005</v>
      </c>
      <c r="D5545" s="295"/>
    </row>
    <row r="5546" spans="1:4" x14ac:dyDescent="0.2">
      <c r="A5546" s="295">
        <v>0.34198240000000002</v>
      </c>
      <c r="B5546" s="295"/>
      <c r="C5546" s="295">
        <v>0.50721899999999998</v>
      </c>
      <c r="D5546" s="295"/>
    </row>
    <row r="5547" spans="1:4" x14ac:dyDescent="0.2">
      <c r="A5547" s="295">
        <v>0.34196870000000001</v>
      </c>
      <c r="B5547" s="295"/>
      <c r="C5547" s="295">
        <v>0.50720569999999998</v>
      </c>
      <c r="D5547" s="295"/>
    </row>
    <row r="5548" spans="1:4" x14ac:dyDescent="0.2">
      <c r="A5548" s="295">
        <v>0.34192919999999999</v>
      </c>
      <c r="B5548" s="295"/>
      <c r="C5548" s="295">
        <v>0.50716510000000004</v>
      </c>
      <c r="D5548" s="295"/>
    </row>
    <row r="5549" spans="1:4" x14ac:dyDescent="0.2">
      <c r="A5549" s="295">
        <v>0.34192919999999999</v>
      </c>
      <c r="B5549" s="295"/>
      <c r="C5549" s="295">
        <v>0.50711019999999996</v>
      </c>
      <c r="D5549" s="295"/>
    </row>
    <row r="5550" spans="1:4" x14ac:dyDescent="0.2">
      <c r="A5550" s="295">
        <v>0.34191719999999998</v>
      </c>
      <c r="B5550" s="295"/>
      <c r="C5550" s="295">
        <v>0.50711019999999996</v>
      </c>
      <c r="D5550" s="295"/>
    </row>
    <row r="5551" spans="1:4" x14ac:dyDescent="0.2">
      <c r="A5551" s="295">
        <v>0.34191719999999998</v>
      </c>
      <c r="B5551" s="295"/>
      <c r="C5551" s="295">
        <v>0.50705750000000005</v>
      </c>
      <c r="D5551" s="295"/>
    </row>
    <row r="5552" spans="1:4" x14ac:dyDescent="0.2">
      <c r="A5552" s="295">
        <v>0.34187840000000003</v>
      </c>
      <c r="B5552" s="295"/>
      <c r="C5552" s="295">
        <v>0.50704380000000004</v>
      </c>
      <c r="D5552" s="295"/>
    </row>
    <row r="5553" spans="1:4" x14ac:dyDescent="0.2">
      <c r="A5553" s="295">
        <v>0.34186569999999999</v>
      </c>
      <c r="B5553" s="295"/>
      <c r="C5553" s="295">
        <v>0.50704380000000004</v>
      </c>
      <c r="D5553" s="295"/>
    </row>
    <row r="5554" spans="1:4" x14ac:dyDescent="0.2">
      <c r="A5554" s="295">
        <v>0.34183540000000001</v>
      </c>
      <c r="B5554" s="295"/>
      <c r="C5554" s="295">
        <v>0.5070057</v>
      </c>
      <c r="D5554" s="295"/>
    </row>
    <row r="5555" spans="1:4" x14ac:dyDescent="0.2">
      <c r="A5555" s="295">
        <v>0.34182170000000001</v>
      </c>
      <c r="B5555" s="295"/>
      <c r="C5555" s="295">
        <v>0.50697740000000002</v>
      </c>
      <c r="D5555" s="295"/>
    </row>
    <row r="5556" spans="1:4" x14ac:dyDescent="0.2">
      <c r="A5556" s="295">
        <v>0.34180969999999999</v>
      </c>
      <c r="B5556" s="295"/>
      <c r="C5556" s="295">
        <v>0.50689910000000005</v>
      </c>
      <c r="D5556" s="295"/>
    </row>
    <row r="5557" spans="1:4" x14ac:dyDescent="0.2">
      <c r="A5557" s="295">
        <v>0.34178380000000003</v>
      </c>
      <c r="B5557" s="295"/>
      <c r="C5557" s="295">
        <v>0.50689910000000005</v>
      </c>
      <c r="D5557" s="295"/>
    </row>
    <row r="5558" spans="1:4" x14ac:dyDescent="0.2">
      <c r="A5558" s="295">
        <v>0.34177020000000002</v>
      </c>
      <c r="B5558" s="295"/>
      <c r="C5558" s="295">
        <v>0.50684940000000001</v>
      </c>
      <c r="D5558" s="295"/>
    </row>
    <row r="5559" spans="1:4" x14ac:dyDescent="0.2">
      <c r="A5559" s="295">
        <v>0.34175499999999998</v>
      </c>
      <c r="B5559" s="295"/>
      <c r="C5559" s="295">
        <v>0.50679479999999999</v>
      </c>
      <c r="D5559" s="295"/>
    </row>
    <row r="5560" spans="1:4" x14ac:dyDescent="0.2">
      <c r="A5560" s="295">
        <v>0.34175499999999998</v>
      </c>
      <c r="B5560" s="295"/>
      <c r="C5560" s="295">
        <v>0.50679479999999999</v>
      </c>
      <c r="D5560" s="295"/>
    </row>
    <row r="5561" spans="1:4" x14ac:dyDescent="0.2">
      <c r="A5561" s="295">
        <v>0.34171309999999999</v>
      </c>
      <c r="B5561" s="295"/>
      <c r="C5561" s="295">
        <v>0.50676900000000002</v>
      </c>
      <c r="D5561" s="295"/>
    </row>
    <row r="5562" spans="1:4" x14ac:dyDescent="0.2">
      <c r="A5562" s="295">
        <v>0.34170099999999998</v>
      </c>
      <c r="B5562" s="295"/>
      <c r="C5562" s="295">
        <v>0.50672969999999995</v>
      </c>
      <c r="D5562" s="295"/>
    </row>
    <row r="5563" spans="1:4" x14ac:dyDescent="0.2">
      <c r="A5563" s="295">
        <v>0.34167520000000001</v>
      </c>
      <c r="B5563" s="295"/>
      <c r="C5563" s="295">
        <v>0.50671500000000003</v>
      </c>
      <c r="D5563" s="295"/>
    </row>
    <row r="5564" spans="1:4" x14ac:dyDescent="0.2">
      <c r="A5564" s="295">
        <v>0.34166000000000002</v>
      </c>
      <c r="B5564" s="295"/>
      <c r="C5564" s="295">
        <v>0.50668930000000001</v>
      </c>
      <c r="D5564" s="295"/>
    </row>
    <row r="5565" spans="1:4" x14ac:dyDescent="0.2">
      <c r="A5565" s="295">
        <v>0.34164640000000002</v>
      </c>
      <c r="B5565" s="295"/>
      <c r="C5565" s="295">
        <v>0.5066503</v>
      </c>
      <c r="D5565" s="295"/>
    </row>
    <row r="5566" spans="1:4" x14ac:dyDescent="0.2">
      <c r="A5566" s="295">
        <v>0.34163369999999998</v>
      </c>
      <c r="B5566" s="295"/>
      <c r="C5566" s="295">
        <v>0.50663659999999999</v>
      </c>
      <c r="D5566" s="295"/>
    </row>
    <row r="5567" spans="1:4" x14ac:dyDescent="0.2">
      <c r="A5567" s="295">
        <v>0.3416054</v>
      </c>
      <c r="B5567" s="295"/>
      <c r="C5567" s="295">
        <v>0.50659639999999995</v>
      </c>
      <c r="D5567" s="295"/>
    </row>
    <row r="5568" spans="1:4" x14ac:dyDescent="0.2">
      <c r="A5568" s="295">
        <v>0.34159220000000001</v>
      </c>
      <c r="B5568" s="295"/>
      <c r="C5568" s="295">
        <v>0.50659639999999995</v>
      </c>
      <c r="D5568" s="295"/>
    </row>
    <row r="5569" spans="1:4" x14ac:dyDescent="0.2">
      <c r="A5569" s="295">
        <v>0.34156500000000001</v>
      </c>
      <c r="B5569" s="295"/>
      <c r="C5569" s="295">
        <v>0.50654650000000001</v>
      </c>
      <c r="D5569" s="295"/>
    </row>
    <row r="5570" spans="1:4" x14ac:dyDescent="0.2">
      <c r="A5570" s="295">
        <v>0.34153919999999999</v>
      </c>
      <c r="B5570" s="295"/>
      <c r="C5570" s="295">
        <v>0.50653269999999995</v>
      </c>
      <c r="D5570" s="295"/>
    </row>
    <row r="5571" spans="1:4" x14ac:dyDescent="0.2">
      <c r="A5571" s="295">
        <v>0.34152650000000001</v>
      </c>
      <c r="B5571" s="295"/>
      <c r="C5571" s="295">
        <v>0.50650439999999997</v>
      </c>
      <c r="D5571" s="295"/>
    </row>
    <row r="5572" spans="1:4" x14ac:dyDescent="0.2">
      <c r="A5572" s="295">
        <v>0.34151280000000001</v>
      </c>
      <c r="B5572" s="295"/>
      <c r="C5572" s="295">
        <v>0.5064497</v>
      </c>
      <c r="D5572" s="295"/>
    </row>
    <row r="5573" spans="1:4" x14ac:dyDescent="0.2">
      <c r="A5573" s="295">
        <v>0.34151280000000001</v>
      </c>
      <c r="B5573" s="295"/>
      <c r="C5573" s="295">
        <v>0.50641170000000002</v>
      </c>
      <c r="D5573" s="295"/>
    </row>
    <row r="5574" spans="1:4" x14ac:dyDescent="0.2">
      <c r="A5574" s="295">
        <v>0.34147490000000003</v>
      </c>
      <c r="B5574" s="295"/>
      <c r="C5574" s="295">
        <v>0.50639959999999995</v>
      </c>
      <c r="D5574" s="295"/>
    </row>
    <row r="5575" spans="1:4" x14ac:dyDescent="0.2">
      <c r="A5575" s="295">
        <v>0.34147490000000003</v>
      </c>
      <c r="B5575" s="295"/>
      <c r="C5575" s="295">
        <v>0.50637299999999996</v>
      </c>
      <c r="D5575" s="295"/>
    </row>
    <row r="5576" spans="1:4" x14ac:dyDescent="0.2">
      <c r="A5576" s="295">
        <v>0.34145979999999998</v>
      </c>
      <c r="B5576" s="295"/>
      <c r="C5576" s="295">
        <v>0.50633249999999996</v>
      </c>
      <c r="D5576" s="295"/>
    </row>
    <row r="5577" spans="1:4" x14ac:dyDescent="0.2">
      <c r="A5577" s="295">
        <v>0.3414471</v>
      </c>
      <c r="B5577" s="295"/>
      <c r="C5577" s="295">
        <v>0.50629089999999999</v>
      </c>
      <c r="D5577" s="295"/>
    </row>
    <row r="5578" spans="1:4" x14ac:dyDescent="0.2">
      <c r="A5578" s="295">
        <v>0.34141830000000001</v>
      </c>
      <c r="B5578" s="295"/>
      <c r="C5578" s="295">
        <v>0.50627880000000003</v>
      </c>
      <c r="D5578" s="295"/>
    </row>
    <row r="5579" spans="1:4" x14ac:dyDescent="0.2">
      <c r="A5579" s="295">
        <v>0.34141830000000001</v>
      </c>
      <c r="B5579" s="295"/>
      <c r="C5579" s="295">
        <v>0.50626649999999995</v>
      </c>
      <c r="D5579" s="295"/>
    </row>
    <row r="5580" spans="1:4" x14ac:dyDescent="0.2">
      <c r="A5580" s="295">
        <v>0.3413911</v>
      </c>
      <c r="B5580" s="295"/>
      <c r="C5580" s="295">
        <v>0.50623969999999996</v>
      </c>
      <c r="D5580" s="295"/>
    </row>
    <row r="5581" spans="1:4" x14ac:dyDescent="0.2">
      <c r="A5581" s="295">
        <v>0.3413911</v>
      </c>
      <c r="B5581" s="295"/>
      <c r="C5581" s="295">
        <v>0.50621130000000003</v>
      </c>
      <c r="D5581" s="295"/>
    </row>
    <row r="5582" spans="1:4" x14ac:dyDescent="0.2">
      <c r="A5582" s="295">
        <v>0.3413911</v>
      </c>
      <c r="B5582" s="295"/>
      <c r="C5582" s="295">
        <v>0.50617230000000002</v>
      </c>
      <c r="D5582" s="295"/>
    </row>
    <row r="5583" spans="1:4" x14ac:dyDescent="0.2">
      <c r="A5583" s="295">
        <v>0.34136280000000002</v>
      </c>
      <c r="B5583" s="295"/>
      <c r="C5583" s="295">
        <v>0.5061601</v>
      </c>
      <c r="D5583" s="295"/>
    </row>
    <row r="5584" spans="1:4" x14ac:dyDescent="0.2">
      <c r="A5584" s="295">
        <v>0.34134910000000002</v>
      </c>
      <c r="B5584" s="295"/>
      <c r="C5584" s="295">
        <v>0.50612250000000003</v>
      </c>
      <c r="D5584" s="295"/>
    </row>
    <row r="5585" spans="1:4" x14ac:dyDescent="0.2">
      <c r="A5585" s="295">
        <v>0.34133639999999998</v>
      </c>
      <c r="B5585" s="295"/>
      <c r="C5585" s="295">
        <v>0.50611019999999995</v>
      </c>
      <c r="D5585" s="295"/>
    </row>
    <row r="5586" spans="1:4" x14ac:dyDescent="0.2">
      <c r="A5586" s="295">
        <v>0.34132439999999997</v>
      </c>
      <c r="B5586" s="295"/>
      <c r="C5586" s="295">
        <v>0.50611019999999995</v>
      </c>
      <c r="D5586" s="295"/>
    </row>
    <row r="5587" spans="1:4" x14ac:dyDescent="0.2">
      <c r="A5587" s="295">
        <v>0.34131070000000002</v>
      </c>
      <c r="B5587" s="295"/>
      <c r="C5587" s="295">
        <v>0.50607020000000003</v>
      </c>
      <c r="D5587" s="295"/>
    </row>
    <row r="5588" spans="1:4" x14ac:dyDescent="0.2">
      <c r="A5588" s="295">
        <v>0.34129710000000002</v>
      </c>
      <c r="B5588" s="295"/>
      <c r="C5588" s="295">
        <v>0.50602950000000002</v>
      </c>
      <c r="D5588" s="295"/>
    </row>
    <row r="5589" spans="1:4" x14ac:dyDescent="0.2">
      <c r="A5589" s="295">
        <v>0.34129710000000002</v>
      </c>
      <c r="B5589" s="295"/>
      <c r="C5589" s="295">
        <v>0.50600290000000003</v>
      </c>
      <c r="D5589" s="295"/>
    </row>
    <row r="5590" spans="1:4" x14ac:dyDescent="0.2">
      <c r="A5590" s="295">
        <v>0.34128439999999999</v>
      </c>
      <c r="B5590" s="295"/>
      <c r="C5590" s="295">
        <v>0.50600290000000003</v>
      </c>
      <c r="D5590" s="295"/>
    </row>
    <row r="5591" spans="1:4" x14ac:dyDescent="0.2">
      <c r="A5591" s="295">
        <v>0.34124399999999999</v>
      </c>
      <c r="B5591" s="295"/>
      <c r="C5591" s="295">
        <v>0.50593840000000001</v>
      </c>
      <c r="D5591" s="295"/>
    </row>
    <row r="5592" spans="1:4" x14ac:dyDescent="0.2">
      <c r="A5592" s="295">
        <v>0.34123130000000002</v>
      </c>
      <c r="B5592" s="295"/>
      <c r="C5592" s="295">
        <v>0.50592610000000005</v>
      </c>
      <c r="D5592" s="295"/>
    </row>
    <row r="5593" spans="1:4" x14ac:dyDescent="0.2">
      <c r="A5593" s="295">
        <v>0.34118979999999999</v>
      </c>
      <c r="B5593" s="295"/>
      <c r="C5593" s="295">
        <v>0.50588719999999998</v>
      </c>
      <c r="D5593" s="295"/>
    </row>
    <row r="5594" spans="1:4" x14ac:dyDescent="0.2">
      <c r="A5594" s="295">
        <v>0.34117710000000001</v>
      </c>
      <c r="B5594" s="295"/>
      <c r="C5594" s="295">
        <v>0.50582539999999998</v>
      </c>
      <c r="D5594" s="295"/>
    </row>
    <row r="5595" spans="1:4" x14ac:dyDescent="0.2">
      <c r="A5595" s="295">
        <v>0.34117710000000001</v>
      </c>
      <c r="B5595" s="295"/>
      <c r="C5595" s="295">
        <v>0.5057876</v>
      </c>
      <c r="D5595" s="295"/>
    </row>
    <row r="5596" spans="1:4" x14ac:dyDescent="0.2">
      <c r="A5596" s="295">
        <v>0.34117710000000001</v>
      </c>
      <c r="B5596" s="295"/>
      <c r="C5596" s="295">
        <v>0.50577430000000001</v>
      </c>
      <c r="D5596" s="295"/>
    </row>
    <row r="5597" spans="1:4" x14ac:dyDescent="0.2">
      <c r="A5597" s="295">
        <v>0.34115119999999999</v>
      </c>
      <c r="B5597" s="295"/>
      <c r="C5597" s="295">
        <v>0.50576200000000004</v>
      </c>
      <c r="D5597" s="295"/>
    </row>
    <row r="5598" spans="1:4" x14ac:dyDescent="0.2">
      <c r="A5598" s="295">
        <v>0.34111039999999998</v>
      </c>
      <c r="B5598" s="295"/>
      <c r="C5598" s="295">
        <v>0.50569710000000001</v>
      </c>
      <c r="D5598" s="295"/>
    </row>
    <row r="5599" spans="1:4" x14ac:dyDescent="0.2">
      <c r="A5599" s="295">
        <v>0.34109519999999999</v>
      </c>
      <c r="B5599" s="295"/>
      <c r="C5599" s="295">
        <v>0.50567110000000004</v>
      </c>
      <c r="D5599" s="295"/>
    </row>
    <row r="5600" spans="1:4" x14ac:dyDescent="0.2">
      <c r="A5600" s="295">
        <v>0.3410705</v>
      </c>
      <c r="B5600" s="295"/>
      <c r="C5600" s="295">
        <v>0.50563219999999998</v>
      </c>
      <c r="D5600" s="295"/>
    </row>
    <row r="5601" spans="1:4" x14ac:dyDescent="0.2">
      <c r="A5601" s="295">
        <v>0.34105530000000001</v>
      </c>
      <c r="B5601" s="295"/>
      <c r="C5601" s="295">
        <v>0.50561880000000003</v>
      </c>
      <c r="D5601" s="295"/>
    </row>
    <row r="5602" spans="1:4" x14ac:dyDescent="0.2">
      <c r="A5602" s="295">
        <v>0.3410165</v>
      </c>
      <c r="B5602" s="295"/>
      <c r="C5602" s="295">
        <v>0.50559430000000005</v>
      </c>
      <c r="D5602" s="295"/>
    </row>
    <row r="5603" spans="1:4" x14ac:dyDescent="0.2">
      <c r="A5603" s="295">
        <v>0.3410165</v>
      </c>
      <c r="B5603" s="295"/>
      <c r="C5603" s="295">
        <v>0.50554299999999996</v>
      </c>
      <c r="D5603" s="295"/>
    </row>
    <row r="5604" spans="1:4" x14ac:dyDescent="0.2">
      <c r="A5604" s="295">
        <v>0.3410029</v>
      </c>
      <c r="B5604" s="295"/>
      <c r="C5604" s="295">
        <v>0.50552830000000004</v>
      </c>
      <c r="D5604" s="295"/>
    </row>
    <row r="5605" spans="1:4" x14ac:dyDescent="0.2">
      <c r="A5605" s="295">
        <v>0.34097650000000002</v>
      </c>
      <c r="B5605" s="295"/>
      <c r="C5605" s="295">
        <v>0.50551500000000005</v>
      </c>
      <c r="D5605" s="295"/>
    </row>
    <row r="5606" spans="1:4" x14ac:dyDescent="0.2">
      <c r="A5606" s="295">
        <v>0.3409645</v>
      </c>
      <c r="B5606" s="295"/>
      <c r="C5606" s="295">
        <v>0.5054746</v>
      </c>
      <c r="D5606" s="295"/>
    </row>
    <row r="5607" spans="1:4" x14ac:dyDescent="0.2">
      <c r="A5607" s="295">
        <v>0.34094930000000001</v>
      </c>
      <c r="B5607" s="295"/>
      <c r="C5607" s="295">
        <v>0.5054746</v>
      </c>
      <c r="D5607" s="295"/>
    </row>
    <row r="5608" spans="1:4" x14ac:dyDescent="0.2">
      <c r="A5608" s="295">
        <v>0.34093659999999998</v>
      </c>
      <c r="B5608" s="295"/>
      <c r="C5608" s="295">
        <v>0.50543289999999996</v>
      </c>
      <c r="D5608" s="295"/>
    </row>
    <row r="5609" spans="1:4" x14ac:dyDescent="0.2">
      <c r="A5609" s="295">
        <v>0.34092139999999999</v>
      </c>
      <c r="B5609" s="295"/>
      <c r="C5609" s="295">
        <v>0.5054206</v>
      </c>
      <c r="D5609" s="295"/>
    </row>
    <row r="5610" spans="1:4" x14ac:dyDescent="0.2">
      <c r="A5610" s="295">
        <v>0.34088259999999998</v>
      </c>
      <c r="B5610" s="295"/>
      <c r="C5610" s="295">
        <v>0.50539520000000004</v>
      </c>
      <c r="D5610" s="295"/>
    </row>
    <row r="5611" spans="1:4" x14ac:dyDescent="0.2">
      <c r="A5611" s="295">
        <v>0.3408699</v>
      </c>
      <c r="B5611" s="295"/>
      <c r="C5611" s="295">
        <v>0.50536590000000003</v>
      </c>
      <c r="D5611" s="295"/>
    </row>
    <row r="5612" spans="1:4" x14ac:dyDescent="0.2">
      <c r="A5612" s="295">
        <v>0.3408699</v>
      </c>
      <c r="B5612" s="295"/>
      <c r="C5612" s="295">
        <v>0.50536590000000003</v>
      </c>
      <c r="D5612" s="295"/>
    </row>
    <row r="5613" spans="1:4" x14ac:dyDescent="0.2">
      <c r="A5613" s="295">
        <v>0.34085720000000003</v>
      </c>
      <c r="B5613" s="295"/>
      <c r="C5613" s="295">
        <v>0.50529860000000004</v>
      </c>
      <c r="D5613" s="295"/>
    </row>
    <row r="5614" spans="1:4" x14ac:dyDescent="0.2">
      <c r="A5614" s="295">
        <v>0.34081529999999999</v>
      </c>
      <c r="B5614" s="295"/>
      <c r="C5614" s="295">
        <v>0.50527200000000005</v>
      </c>
      <c r="D5614" s="295"/>
    </row>
    <row r="5615" spans="1:4" x14ac:dyDescent="0.2">
      <c r="A5615" s="295">
        <v>0.34078740000000002</v>
      </c>
      <c r="B5615" s="295"/>
      <c r="C5615" s="295">
        <v>0.5052719</v>
      </c>
      <c r="D5615" s="295"/>
    </row>
    <row r="5616" spans="1:4" x14ac:dyDescent="0.2">
      <c r="A5616" s="295">
        <v>0.34078740000000002</v>
      </c>
      <c r="B5616" s="295"/>
      <c r="C5616" s="295">
        <v>0.5052719</v>
      </c>
      <c r="D5616" s="295"/>
    </row>
    <row r="5617" spans="1:4" x14ac:dyDescent="0.2">
      <c r="A5617" s="295">
        <v>0.34076020000000001</v>
      </c>
      <c r="B5617" s="295"/>
      <c r="C5617" s="295">
        <v>0.50524599999999997</v>
      </c>
      <c r="D5617" s="295"/>
    </row>
    <row r="5618" spans="1:4" x14ac:dyDescent="0.2">
      <c r="A5618" s="295">
        <v>0.34074700000000002</v>
      </c>
      <c r="B5618" s="295"/>
      <c r="C5618" s="295">
        <v>0.50519369999999997</v>
      </c>
      <c r="D5618" s="295"/>
    </row>
    <row r="5619" spans="1:4" x14ac:dyDescent="0.2">
      <c r="A5619" s="295">
        <v>0.34073389999999998</v>
      </c>
      <c r="B5619" s="295"/>
      <c r="C5619" s="295">
        <v>0.50518160000000001</v>
      </c>
      <c r="D5619" s="295"/>
    </row>
    <row r="5620" spans="1:4" x14ac:dyDescent="0.2">
      <c r="A5620" s="295">
        <v>0.34073389999999998</v>
      </c>
      <c r="B5620" s="295"/>
      <c r="C5620" s="295">
        <v>0.50514360000000003</v>
      </c>
      <c r="D5620" s="295"/>
    </row>
    <row r="5621" spans="1:4" x14ac:dyDescent="0.2">
      <c r="A5621" s="295">
        <v>0.34070669999999997</v>
      </c>
      <c r="B5621" s="295"/>
      <c r="C5621" s="295">
        <v>0.50508039999999998</v>
      </c>
      <c r="D5621" s="295"/>
    </row>
    <row r="5622" spans="1:4" x14ac:dyDescent="0.2">
      <c r="A5622" s="295">
        <v>0.34068039999999999</v>
      </c>
      <c r="B5622" s="295"/>
      <c r="C5622" s="295">
        <v>0.50508039999999998</v>
      </c>
      <c r="D5622" s="295"/>
    </row>
    <row r="5623" spans="1:4" x14ac:dyDescent="0.2">
      <c r="A5623" s="295">
        <v>0.34064250000000001</v>
      </c>
      <c r="B5623" s="295"/>
      <c r="C5623" s="295">
        <v>0.50505109999999998</v>
      </c>
      <c r="D5623" s="295"/>
    </row>
    <row r="5624" spans="1:4" x14ac:dyDescent="0.2">
      <c r="A5624" s="295">
        <v>0.34064250000000001</v>
      </c>
      <c r="B5624" s="295"/>
      <c r="C5624" s="295">
        <v>0.50503889999999996</v>
      </c>
      <c r="D5624" s="295"/>
    </row>
    <row r="5625" spans="1:4" x14ac:dyDescent="0.2">
      <c r="A5625" s="295">
        <v>0.34064250000000001</v>
      </c>
      <c r="B5625" s="295"/>
      <c r="C5625" s="295">
        <v>0.50501309999999999</v>
      </c>
      <c r="D5625" s="295"/>
    </row>
    <row r="5626" spans="1:4" x14ac:dyDescent="0.2">
      <c r="A5626" s="295">
        <v>0.34062730000000002</v>
      </c>
      <c r="B5626" s="295"/>
      <c r="C5626" s="295">
        <v>0.5049998</v>
      </c>
      <c r="D5626" s="295"/>
    </row>
    <row r="5627" spans="1:4" x14ac:dyDescent="0.2">
      <c r="A5627" s="295">
        <v>0.34058890000000003</v>
      </c>
      <c r="B5627" s="295"/>
      <c r="C5627" s="295">
        <v>0.50495820000000002</v>
      </c>
      <c r="D5627" s="295"/>
    </row>
    <row r="5628" spans="1:4" x14ac:dyDescent="0.2">
      <c r="A5628" s="295">
        <v>0.34057579999999998</v>
      </c>
      <c r="B5628" s="295"/>
      <c r="C5628" s="295">
        <v>0.50493410000000005</v>
      </c>
      <c r="D5628" s="295"/>
    </row>
    <row r="5629" spans="1:4" x14ac:dyDescent="0.2">
      <c r="A5629" s="295">
        <v>0.34054859999999998</v>
      </c>
      <c r="B5629" s="295"/>
      <c r="C5629" s="295">
        <v>0.50493410000000005</v>
      </c>
      <c r="D5629" s="295"/>
    </row>
    <row r="5630" spans="1:4" x14ac:dyDescent="0.2">
      <c r="A5630" s="295">
        <v>0.34053339999999999</v>
      </c>
      <c r="B5630" s="295"/>
      <c r="C5630" s="295">
        <v>0.50488189999999999</v>
      </c>
      <c r="D5630" s="295"/>
    </row>
    <row r="5631" spans="1:4" x14ac:dyDescent="0.2">
      <c r="A5631" s="295">
        <v>0.3405183</v>
      </c>
      <c r="B5631" s="295"/>
      <c r="C5631" s="295">
        <v>0.50484379999999995</v>
      </c>
      <c r="D5631" s="295"/>
    </row>
    <row r="5632" spans="1:4" x14ac:dyDescent="0.2">
      <c r="A5632" s="295">
        <v>0.3405031</v>
      </c>
      <c r="B5632" s="295"/>
      <c r="C5632" s="295">
        <v>0.50481589999999998</v>
      </c>
      <c r="D5632" s="295"/>
    </row>
    <row r="5633" spans="1:4" x14ac:dyDescent="0.2">
      <c r="A5633" s="295">
        <v>0.3405031</v>
      </c>
      <c r="B5633" s="295"/>
      <c r="C5633" s="295">
        <v>0.50480380000000002</v>
      </c>
      <c r="D5633" s="295"/>
    </row>
    <row r="5634" spans="1:4" x14ac:dyDescent="0.2">
      <c r="A5634" s="295">
        <v>0.34046209999999999</v>
      </c>
      <c r="B5634" s="295"/>
      <c r="C5634" s="295">
        <v>0.50476560000000004</v>
      </c>
      <c r="D5634" s="295"/>
    </row>
    <row r="5635" spans="1:4" x14ac:dyDescent="0.2">
      <c r="A5635" s="295">
        <v>0.34043570000000001</v>
      </c>
      <c r="B5635" s="295"/>
      <c r="C5635" s="295">
        <v>0.50476560000000004</v>
      </c>
      <c r="D5635" s="295"/>
    </row>
    <row r="5636" spans="1:4" x14ac:dyDescent="0.2">
      <c r="A5636" s="295">
        <v>0.34042060000000002</v>
      </c>
      <c r="B5636" s="295"/>
      <c r="C5636" s="295">
        <v>0.50474129999999995</v>
      </c>
      <c r="D5636" s="295"/>
    </row>
    <row r="5637" spans="1:4" x14ac:dyDescent="0.2">
      <c r="A5637" s="295">
        <v>0.34042060000000002</v>
      </c>
      <c r="B5637" s="295"/>
      <c r="C5637" s="295">
        <v>0.50471440000000001</v>
      </c>
      <c r="D5637" s="295"/>
    </row>
    <row r="5638" spans="1:4" x14ac:dyDescent="0.2">
      <c r="A5638" s="295">
        <v>0.34039540000000001</v>
      </c>
      <c r="B5638" s="295"/>
      <c r="C5638" s="295">
        <v>0.50471440000000001</v>
      </c>
      <c r="D5638" s="295"/>
    </row>
    <row r="5639" spans="1:4" x14ac:dyDescent="0.2">
      <c r="A5639" s="295">
        <v>0.34035389999999999</v>
      </c>
      <c r="B5639" s="295"/>
      <c r="C5639" s="295">
        <v>0.50467309999999999</v>
      </c>
      <c r="D5639" s="295"/>
    </row>
    <row r="5640" spans="1:4" x14ac:dyDescent="0.2">
      <c r="A5640" s="295">
        <v>0.34035389999999999</v>
      </c>
      <c r="B5640" s="295"/>
      <c r="C5640" s="295">
        <v>0.50463539999999996</v>
      </c>
      <c r="D5640" s="295"/>
    </row>
    <row r="5641" spans="1:4" x14ac:dyDescent="0.2">
      <c r="A5641" s="295">
        <v>0.34034120000000001</v>
      </c>
      <c r="B5641" s="295"/>
      <c r="C5641" s="295">
        <v>0.50460850000000002</v>
      </c>
      <c r="D5641" s="295"/>
    </row>
    <row r="5642" spans="1:4" x14ac:dyDescent="0.2">
      <c r="A5642" s="295">
        <v>0.34034120000000001</v>
      </c>
      <c r="B5642" s="295"/>
      <c r="C5642" s="295">
        <v>0.50459480000000001</v>
      </c>
      <c r="D5642" s="295"/>
    </row>
    <row r="5643" spans="1:4" x14ac:dyDescent="0.2">
      <c r="A5643" s="295">
        <v>0.34031549999999999</v>
      </c>
      <c r="B5643" s="295"/>
      <c r="C5643" s="295">
        <v>0.5045425</v>
      </c>
      <c r="D5643" s="295"/>
    </row>
    <row r="5644" spans="1:4" x14ac:dyDescent="0.2">
      <c r="A5644" s="295">
        <v>0.34031549999999999</v>
      </c>
      <c r="B5644" s="295"/>
      <c r="C5644" s="295">
        <v>0.50451509999999999</v>
      </c>
      <c r="D5644" s="295"/>
    </row>
    <row r="5645" spans="1:4" x14ac:dyDescent="0.2">
      <c r="A5645" s="295">
        <v>0.34027560000000001</v>
      </c>
      <c r="B5645" s="295"/>
      <c r="C5645" s="295">
        <v>0.50451500000000005</v>
      </c>
      <c r="D5645" s="295"/>
    </row>
    <row r="5646" spans="1:4" x14ac:dyDescent="0.2">
      <c r="A5646" s="295">
        <v>0.34027560000000001</v>
      </c>
      <c r="B5646" s="295"/>
      <c r="C5646" s="295">
        <v>0.50450300000000003</v>
      </c>
      <c r="D5646" s="295"/>
    </row>
    <row r="5647" spans="1:4" x14ac:dyDescent="0.2">
      <c r="A5647" s="295">
        <v>0.34024880000000002</v>
      </c>
      <c r="B5647" s="295"/>
      <c r="C5647" s="295">
        <v>0.50444800000000001</v>
      </c>
      <c r="D5647" s="295"/>
    </row>
    <row r="5648" spans="1:4" x14ac:dyDescent="0.2">
      <c r="A5648" s="295">
        <v>0.34024880000000002</v>
      </c>
      <c r="B5648" s="295"/>
      <c r="C5648" s="295">
        <v>0.50440890000000005</v>
      </c>
      <c r="D5648" s="295"/>
    </row>
    <row r="5649" spans="1:4" x14ac:dyDescent="0.2">
      <c r="A5649" s="295">
        <v>0.34024880000000002</v>
      </c>
      <c r="B5649" s="295"/>
      <c r="C5649" s="295">
        <v>0.50439659999999997</v>
      </c>
      <c r="D5649" s="295"/>
    </row>
    <row r="5650" spans="1:4" x14ac:dyDescent="0.2">
      <c r="A5650" s="295">
        <v>0.34023680000000001</v>
      </c>
      <c r="B5650" s="295"/>
      <c r="C5650" s="295">
        <v>0.50433300000000003</v>
      </c>
      <c r="D5650" s="295"/>
    </row>
    <row r="5651" spans="1:4" x14ac:dyDescent="0.2">
      <c r="A5651" s="295">
        <v>0.34022360000000001</v>
      </c>
      <c r="B5651" s="295"/>
      <c r="C5651" s="295">
        <v>0.50429400000000002</v>
      </c>
      <c r="D5651" s="295"/>
    </row>
    <row r="5652" spans="1:4" x14ac:dyDescent="0.2">
      <c r="A5652" s="295">
        <v>0.34020850000000002</v>
      </c>
      <c r="B5652" s="295"/>
      <c r="C5652" s="295">
        <v>0.50429400000000002</v>
      </c>
      <c r="D5652" s="295"/>
    </row>
    <row r="5653" spans="1:4" x14ac:dyDescent="0.2">
      <c r="A5653" s="295">
        <v>0.34020850000000002</v>
      </c>
      <c r="B5653" s="295"/>
      <c r="C5653" s="295">
        <v>0.50425489999999995</v>
      </c>
      <c r="D5653" s="295"/>
    </row>
    <row r="5654" spans="1:4" x14ac:dyDescent="0.2">
      <c r="A5654" s="295">
        <v>0.34018280000000001</v>
      </c>
      <c r="B5654" s="295"/>
      <c r="C5654" s="295">
        <v>0.50425489999999995</v>
      </c>
      <c r="D5654" s="295"/>
    </row>
    <row r="5655" spans="1:4" x14ac:dyDescent="0.2">
      <c r="A5655" s="295">
        <v>0.34017009999999998</v>
      </c>
      <c r="B5655" s="295"/>
      <c r="C5655" s="295">
        <v>0.50418890000000005</v>
      </c>
      <c r="D5655" s="295"/>
    </row>
    <row r="5656" spans="1:4" x14ac:dyDescent="0.2">
      <c r="A5656" s="295">
        <v>0.34012809999999999</v>
      </c>
      <c r="B5656" s="295"/>
      <c r="C5656" s="295">
        <v>0.50416289999999997</v>
      </c>
      <c r="D5656" s="295"/>
    </row>
    <row r="5657" spans="1:4" x14ac:dyDescent="0.2">
      <c r="A5657" s="295">
        <v>0.34012809999999999</v>
      </c>
      <c r="B5657" s="295"/>
      <c r="C5657" s="295">
        <v>0.5041371</v>
      </c>
      <c r="D5657" s="295"/>
    </row>
    <row r="5658" spans="1:4" x14ac:dyDescent="0.2">
      <c r="A5658" s="295">
        <v>0.3401014</v>
      </c>
      <c r="B5658" s="295"/>
      <c r="C5658" s="295">
        <v>0.50412380000000001</v>
      </c>
      <c r="D5658" s="295"/>
    </row>
    <row r="5659" spans="1:4" x14ac:dyDescent="0.2">
      <c r="A5659" s="295">
        <v>0.34008860000000002</v>
      </c>
      <c r="B5659" s="295"/>
      <c r="C5659" s="295">
        <v>0.50409539999999997</v>
      </c>
      <c r="D5659" s="295"/>
    </row>
    <row r="5660" spans="1:4" x14ac:dyDescent="0.2">
      <c r="A5660" s="295">
        <v>0.34005980000000002</v>
      </c>
      <c r="B5660" s="295"/>
      <c r="C5660" s="295">
        <v>0.50408339999999996</v>
      </c>
      <c r="D5660" s="295"/>
    </row>
    <row r="5661" spans="1:4" x14ac:dyDescent="0.2">
      <c r="A5661" s="295">
        <v>0.34004709999999999</v>
      </c>
      <c r="B5661" s="295"/>
      <c r="C5661" s="295">
        <v>0.50404409999999999</v>
      </c>
      <c r="D5661" s="295"/>
    </row>
    <row r="5662" spans="1:4" x14ac:dyDescent="0.2">
      <c r="A5662" s="295">
        <v>0.34004709999999999</v>
      </c>
      <c r="B5662" s="295"/>
      <c r="C5662" s="295">
        <v>0.50404409999999999</v>
      </c>
      <c r="D5662" s="295"/>
    </row>
    <row r="5663" spans="1:4" x14ac:dyDescent="0.2">
      <c r="A5663" s="295">
        <v>0.34002130000000003</v>
      </c>
      <c r="B5663" s="295"/>
      <c r="C5663" s="295">
        <v>0.50401980000000002</v>
      </c>
      <c r="D5663" s="295"/>
    </row>
    <row r="5664" spans="1:4" x14ac:dyDescent="0.2">
      <c r="A5664" s="295">
        <v>0.33999410000000002</v>
      </c>
      <c r="B5664" s="295"/>
      <c r="C5664" s="295">
        <v>0.5039669</v>
      </c>
      <c r="D5664" s="295"/>
    </row>
    <row r="5665" spans="1:4" x14ac:dyDescent="0.2">
      <c r="A5665" s="295">
        <v>0.33998040000000002</v>
      </c>
      <c r="B5665" s="295"/>
      <c r="C5665" s="295">
        <v>0.50394150000000004</v>
      </c>
      <c r="D5665" s="295"/>
    </row>
    <row r="5666" spans="1:4" x14ac:dyDescent="0.2">
      <c r="A5666" s="295">
        <v>0.33998040000000002</v>
      </c>
      <c r="B5666" s="295"/>
      <c r="C5666" s="295">
        <v>0.50394150000000004</v>
      </c>
      <c r="D5666" s="295"/>
    </row>
    <row r="5667" spans="1:4" x14ac:dyDescent="0.2">
      <c r="A5667" s="295">
        <v>0.33996729999999997</v>
      </c>
      <c r="B5667" s="295"/>
      <c r="C5667" s="295">
        <v>0.50390219999999997</v>
      </c>
      <c r="D5667" s="295"/>
    </row>
    <row r="5668" spans="1:4" x14ac:dyDescent="0.2">
      <c r="A5668" s="295">
        <v>0.3399546</v>
      </c>
      <c r="B5668" s="295"/>
      <c r="C5668" s="295">
        <v>0.50387550000000003</v>
      </c>
      <c r="D5668" s="295"/>
    </row>
    <row r="5669" spans="1:4" x14ac:dyDescent="0.2">
      <c r="A5669" s="295">
        <v>0.3399546</v>
      </c>
      <c r="B5669" s="295"/>
      <c r="C5669" s="295">
        <v>0.50386319999999996</v>
      </c>
      <c r="D5669" s="295"/>
    </row>
    <row r="5670" spans="1:4" x14ac:dyDescent="0.2">
      <c r="A5670" s="295">
        <v>0.3399546</v>
      </c>
      <c r="B5670" s="295"/>
      <c r="C5670" s="295">
        <v>0.50383630000000001</v>
      </c>
      <c r="D5670" s="295"/>
    </row>
    <row r="5671" spans="1:4" x14ac:dyDescent="0.2">
      <c r="A5671" s="295">
        <v>0.33994180000000002</v>
      </c>
      <c r="B5671" s="295"/>
      <c r="C5671" s="295">
        <v>0.50378259999999997</v>
      </c>
      <c r="D5671" s="295"/>
    </row>
    <row r="5672" spans="1:4" x14ac:dyDescent="0.2">
      <c r="A5672" s="295">
        <v>0.33992820000000001</v>
      </c>
      <c r="B5672" s="295"/>
      <c r="C5672" s="295">
        <v>0.50375700000000001</v>
      </c>
      <c r="D5672" s="295"/>
    </row>
    <row r="5673" spans="1:4" x14ac:dyDescent="0.2">
      <c r="A5673" s="295">
        <v>0.33991300000000002</v>
      </c>
      <c r="B5673" s="295"/>
      <c r="C5673" s="295">
        <v>0.50375700000000001</v>
      </c>
      <c r="D5673" s="295"/>
    </row>
    <row r="5674" spans="1:4" x14ac:dyDescent="0.2">
      <c r="A5674" s="295">
        <v>0.33991300000000002</v>
      </c>
      <c r="B5674" s="295"/>
      <c r="C5674" s="295">
        <v>0.50375700000000001</v>
      </c>
      <c r="D5674" s="295"/>
    </row>
    <row r="5675" spans="1:4" x14ac:dyDescent="0.2">
      <c r="A5675" s="295">
        <v>0.3398872</v>
      </c>
      <c r="B5675" s="295"/>
      <c r="C5675" s="295">
        <v>0.50375700000000001</v>
      </c>
      <c r="D5675" s="295"/>
    </row>
    <row r="5676" spans="1:4" x14ac:dyDescent="0.2">
      <c r="A5676" s="295">
        <v>0.3398872</v>
      </c>
      <c r="B5676" s="295"/>
      <c r="C5676" s="295">
        <v>0.50369059999999999</v>
      </c>
      <c r="D5676" s="295"/>
    </row>
    <row r="5677" spans="1:4" x14ac:dyDescent="0.2">
      <c r="A5677" s="295">
        <v>0.33987519999999999</v>
      </c>
      <c r="B5677" s="295"/>
      <c r="C5677" s="295">
        <v>0.50367720000000005</v>
      </c>
      <c r="D5677" s="295"/>
    </row>
    <row r="5678" spans="1:4" x14ac:dyDescent="0.2">
      <c r="A5678" s="295">
        <v>0.33986149999999998</v>
      </c>
      <c r="B5678" s="295"/>
      <c r="C5678" s="295">
        <v>0.503637</v>
      </c>
      <c r="D5678" s="295"/>
    </row>
    <row r="5679" spans="1:4" x14ac:dyDescent="0.2">
      <c r="A5679" s="295">
        <v>0.33984880000000001</v>
      </c>
      <c r="B5679" s="295"/>
      <c r="C5679" s="295">
        <v>0.50359900000000002</v>
      </c>
      <c r="D5679" s="295"/>
    </row>
    <row r="5680" spans="1:4" x14ac:dyDescent="0.2">
      <c r="A5680" s="295">
        <v>0.33981850000000002</v>
      </c>
      <c r="B5680" s="295"/>
      <c r="C5680" s="295">
        <v>0.50358559999999997</v>
      </c>
      <c r="D5680" s="295"/>
    </row>
    <row r="5681" spans="1:4" x14ac:dyDescent="0.2">
      <c r="A5681" s="295">
        <v>0.33980640000000001</v>
      </c>
      <c r="B5681" s="295"/>
      <c r="C5681" s="295">
        <v>0.50357359999999995</v>
      </c>
      <c r="D5681" s="295"/>
    </row>
    <row r="5682" spans="1:4" x14ac:dyDescent="0.2">
      <c r="A5682" s="295">
        <v>0.33979280000000001</v>
      </c>
      <c r="B5682" s="295"/>
      <c r="C5682" s="295">
        <v>0.50356129999999999</v>
      </c>
      <c r="D5682" s="295"/>
    </row>
    <row r="5683" spans="1:4" x14ac:dyDescent="0.2">
      <c r="A5683" s="295">
        <v>0.33975250000000001</v>
      </c>
      <c r="B5683" s="295"/>
      <c r="C5683" s="295">
        <v>0.50354909999999997</v>
      </c>
      <c r="D5683" s="295"/>
    </row>
    <row r="5684" spans="1:4" x14ac:dyDescent="0.2">
      <c r="A5684" s="295">
        <v>0.33975250000000001</v>
      </c>
      <c r="B5684" s="295"/>
      <c r="C5684" s="295">
        <v>0.50352160000000001</v>
      </c>
      <c r="D5684" s="295"/>
    </row>
    <row r="5685" spans="1:4" x14ac:dyDescent="0.2">
      <c r="A5685" s="295">
        <v>0.3397115</v>
      </c>
      <c r="B5685" s="295"/>
      <c r="C5685" s="295">
        <v>0.50346959999999996</v>
      </c>
      <c r="D5685" s="295"/>
    </row>
    <row r="5686" spans="1:4" x14ac:dyDescent="0.2">
      <c r="A5686" s="295">
        <v>0.33968579999999998</v>
      </c>
      <c r="B5686" s="295"/>
      <c r="C5686" s="295">
        <v>0.5034575</v>
      </c>
      <c r="D5686" s="295"/>
    </row>
    <row r="5687" spans="1:4" x14ac:dyDescent="0.2">
      <c r="A5687" s="295">
        <v>0.33968579999999998</v>
      </c>
      <c r="B5687" s="295"/>
      <c r="C5687" s="295">
        <v>0.50343150000000003</v>
      </c>
      <c r="D5687" s="295"/>
    </row>
    <row r="5688" spans="1:4" x14ac:dyDescent="0.2">
      <c r="A5688" s="295">
        <v>0.33967310000000001</v>
      </c>
      <c r="B5688" s="295"/>
      <c r="C5688" s="295">
        <v>0.50336329999999996</v>
      </c>
      <c r="D5688" s="295"/>
    </row>
    <row r="5689" spans="1:4" x14ac:dyDescent="0.2">
      <c r="A5689" s="295">
        <v>0.3396594</v>
      </c>
      <c r="B5689" s="295"/>
      <c r="C5689" s="295">
        <v>0.50333660000000002</v>
      </c>
      <c r="D5689" s="295"/>
    </row>
    <row r="5690" spans="1:4" x14ac:dyDescent="0.2">
      <c r="A5690" s="295">
        <v>0.3396594</v>
      </c>
      <c r="B5690" s="295"/>
      <c r="C5690" s="295">
        <v>0.50332440000000001</v>
      </c>
      <c r="D5690" s="295"/>
    </row>
    <row r="5691" spans="1:4" x14ac:dyDescent="0.2">
      <c r="A5691" s="295">
        <v>0.3396322</v>
      </c>
      <c r="B5691" s="295"/>
      <c r="C5691" s="295">
        <v>0.50329729999999995</v>
      </c>
      <c r="D5691" s="295"/>
    </row>
    <row r="5692" spans="1:4" x14ac:dyDescent="0.2">
      <c r="A5692" s="295">
        <v>0.3396322</v>
      </c>
      <c r="B5692" s="295"/>
      <c r="C5692" s="295">
        <v>0.50328260000000002</v>
      </c>
      <c r="D5692" s="295"/>
    </row>
    <row r="5693" spans="1:4" x14ac:dyDescent="0.2">
      <c r="A5693" s="295">
        <v>0.3396054</v>
      </c>
      <c r="B5693" s="295"/>
      <c r="C5693" s="295">
        <v>0.5032567</v>
      </c>
      <c r="D5693" s="295"/>
    </row>
    <row r="5694" spans="1:4" x14ac:dyDescent="0.2">
      <c r="A5694" s="295">
        <v>0.33959270000000003</v>
      </c>
      <c r="B5694" s="295"/>
      <c r="C5694" s="295">
        <v>0.50322999999999996</v>
      </c>
      <c r="D5694" s="295"/>
    </row>
    <row r="5695" spans="1:4" x14ac:dyDescent="0.2">
      <c r="A5695" s="295">
        <v>0.33956389999999997</v>
      </c>
      <c r="B5695" s="295"/>
      <c r="C5695" s="295">
        <v>0.50320399999999998</v>
      </c>
      <c r="D5695" s="295"/>
    </row>
    <row r="5696" spans="1:4" x14ac:dyDescent="0.2">
      <c r="A5696" s="295">
        <v>0.33955190000000002</v>
      </c>
      <c r="B5696" s="295"/>
      <c r="C5696" s="295">
        <v>0.50317860000000003</v>
      </c>
      <c r="D5696" s="295"/>
    </row>
    <row r="5697" spans="1:4" x14ac:dyDescent="0.2">
      <c r="A5697" s="295">
        <v>0.33953919999999999</v>
      </c>
      <c r="B5697" s="295"/>
      <c r="C5697" s="295">
        <v>0.50315169999999998</v>
      </c>
      <c r="D5697" s="295"/>
    </row>
    <row r="5698" spans="1:4" x14ac:dyDescent="0.2">
      <c r="A5698" s="295">
        <v>0.33952549999999998</v>
      </c>
      <c r="B5698" s="295"/>
      <c r="C5698" s="295">
        <v>0.50313969999999997</v>
      </c>
      <c r="D5698" s="295"/>
    </row>
    <row r="5699" spans="1:4" x14ac:dyDescent="0.2">
      <c r="A5699" s="295">
        <v>0.33950039999999998</v>
      </c>
      <c r="B5699" s="295"/>
      <c r="C5699" s="295">
        <v>0.50311280000000003</v>
      </c>
      <c r="D5699" s="295"/>
    </row>
    <row r="5700" spans="1:4" x14ac:dyDescent="0.2">
      <c r="A5700" s="295">
        <v>0.33947159999999998</v>
      </c>
      <c r="B5700" s="295"/>
      <c r="C5700" s="295">
        <v>0.50310069999999996</v>
      </c>
      <c r="D5700" s="295"/>
    </row>
    <row r="5701" spans="1:4" x14ac:dyDescent="0.2">
      <c r="A5701" s="295">
        <v>0.3394588</v>
      </c>
      <c r="B5701" s="295"/>
      <c r="C5701" s="295">
        <v>0.50308609999999998</v>
      </c>
      <c r="D5701" s="295"/>
    </row>
    <row r="5702" spans="1:4" x14ac:dyDescent="0.2">
      <c r="A5702" s="295">
        <v>0.33943319999999999</v>
      </c>
      <c r="B5702" s="295"/>
      <c r="C5702" s="295">
        <v>0.50307279999999999</v>
      </c>
      <c r="D5702" s="295"/>
    </row>
    <row r="5703" spans="1:4" x14ac:dyDescent="0.2">
      <c r="A5703" s="295">
        <v>0.33941949999999999</v>
      </c>
      <c r="B5703" s="295"/>
      <c r="C5703" s="295">
        <v>0.50303509999999996</v>
      </c>
      <c r="D5703" s="295"/>
    </row>
    <row r="5704" spans="1:4" x14ac:dyDescent="0.2">
      <c r="A5704" s="295">
        <v>0.33941949999999999</v>
      </c>
      <c r="B5704" s="295"/>
      <c r="C5704" s="295">
        <v>0.50300840000000002</v>
      </c>
      <c r="D5704" s="295"/>
    </row>
    <row r="5705" spans="1:4" x14ac:dyDescent="0.2">
      <c r="A5705" s="295">
        <v>0.3393912</v>
      </c>
      <c r="B5705" s="295"/>
      <c r="C5705" s="295">
        <v>0.50298240000000005</v>
      </c>
      <c r="D5705" s="295"/>
    </row>
    <row r="5706" spans="1:4" x14ac:dyDescent="0.2">
      <c r="A5706" s="295">
        <v>0.33937850000000003</v>
      </c>
      <c r="B5706" s="295"/>
      <c r="C5706" s="295">
        <v>0.50295579999999995</v>
      </c>
      <c r="D5706" s="295"/>
    </row>
    <row r="5707" spans="1:4" x14ac:dyDescent="0.2">
      <c r="A5707" s="295">
        <v>0.33934009999999998</v>
      </c>
      <c r="B5707" s="295"/>
      <c r="C5707" s="295">
        <v>0.50294369999999999</v>
      </c>
      <c r="D5707" s="295"/>
    </row>
    <row r="5708" spans="1:4" x14ac:dyDescent="0.2">
      <c r="A5708" s="295">
        <v>0.33934009999999998</v>
      </c>
      <c r="B5708" s="295"/>
      <c r="C5708" s="295">
        <v>0.50286399999999998</v>
      </c>
      <c r="D5708" s="295"/>
    </row>
    <row r="5709" spans="1:4" x14ac:dyDescent="0.2">
      <c r="A5709" s="295">
        <v>0.33929930000000003</v>
      </c>
      <c r="B5709" s="295"/>
      <c r="C5709" s="295">
        <v>0.50286399999999998</v>
      </c>
      <c r="D5709" s="295"/>
    </row>
    <row r="5710" spans="1:4" x14ac:dyDescent="0.2">
      <c r="A5710" s="295">
        <v>0.33928649999999999</v>
      </c>
      <c r="B5710" s="295"/>
      <c r="C5710" s="295">
        <v>0.50283820000000001</v>
      </c>
      <c r="D5710" s="295"/>
    </row>
    <row r="5711" spans="1:4" x14ac:dyDescent="0.2">
      <c r="A5711" s="295">
        <v>0.33927380000000001</v>
      </c>
      <c r="B5711" s="295"/>
      <c r="C5711" s="295">
        <v>0.50279799999999997</v>
      </c>
      <c r="D5711" s="295"/>
    </row>
    <row r="5712" spans="1:4" x14ac:dyDescent="0.2">
      <c r="A5712" s="295">
        <v>0.33924549999999998</v>
      </c>
      <c r="B5712" s="295"/>
      <c r="C5712" s="295">
        <v>0.50274419999999997</v>
      </c>
      <c r="D5712" s="295"/>
    </row>
    <row r="5713" spans="1:4" x14ac:dyDescent="0.2">
      <c r="A5713" s="295">
        <v>0.33923189999999998</v>
      </c>
      <c r="B5713" s="295"/>
      <c r="C5713" s="295">
        <v>0.50273199999999996</v>
      </c>
      <c r="D5713" s="295"/>
    </row>
    <row r="5714" spans="1:4" x14ac:dyDescent="0.2">
      <c r="A5714" s="295">
        <v>0.33921980000000002</v>
      </c>
      <c r="B5714" s="295"/>
      <c r="C5714" s="295">
        <v>0.50268170000000001</v>
      </c>
      <c r="D5714" s="295"/>
    </row>
    <row r="5715" spans="1:4" x14ac:dyDescent="0.2">
      <c r="A5715" s="295">
        <v>0.33919510000000003</v>
      </c>
      <c r="B5715" s="295"/>
      <c r="C5715" s="295">
        <v>0.50264010000000003</v>
      </c>
      <c r="D5715" s="295"/>
    </row>
    <row r="5716" spans="1:4" x14ac:dyDescent="0.2">
      <c r="A5716" s="295">
        <v>0.33917989999999998</v>
      </c>
      <c r="B5716" s="295"/>
      <c r="C5716" s="295">
        <v>0.50261560000000005</v>
      </c>
      <c r="D5716" s="295"/>
    </row>
    <row r="5717" spans="1:4" x14ac:dyDescent="0.2">
      <c r="A5717" s="295">
        <v>0.33917989999999998</v>
      </c>
      <c r="B5717" s="295"/>
      <c r="C5717" s="295">
        <v>0.50258860000000005</v>
      </c>
      <c r="D5717" s="295"/>
    </row>
    <row r="5718" spans="1:4" x14ac:dyDescent="0.2">
      <c r="A5718" s="295">
        <v>0.33915319999999999</v>
      </c>
      <c r="B5718" s="295"/>
      <c r="C5718" s="295">
        <v>0.50253389999999998</v>
      </c>
      <c r="D5718" s="295"/>
    </row>
    <row r="5719" spans="1:4" x14ac:dyDescent="0.2">
      <c r="A5719" s="295">
        <v>0.33912530000000002</v>
      </c>
      <c r="B5719" s="295"/>
      <c r="C5719" s="295">
        <v>0.50252160000000001</v>
      </c>
      <c r="D5719" s="295"/>
    </row>
    <row r="5720" spans="1:4" x14ac:dyDescent="0.2">
      <c r="A5720" s="295">
        <v>0.33912530000000002</v>
      </c>
      <c r="B5720" s="295"/>
      <c r="C5720" s="295">
        <v>0.50249619999999995</v>
      </c>
      <c r="D5720" s="295"/>
    </row>
    <row r="5721" spans="1:4" x14ac:dyDescent="0.2">
      <c r="A5721" s="295">
        <v>0.3390996</v>
      </c>
      <c r="B5721" s="295"/>
      <c r="C5721" s="295">
        <v>0.50245600000000001</v>
      </c>
      <c r="D5721" s="295"/>
    </row>
    <row r="5722" spans="1:4" x14ac:dyDescent="0.2">
      <c r="A5722" s="295">
        <v>0.33908690000000002</v>
      </c>
      <c r="B5722" s="295"/>
      <c r="C5722" s="295">
        <v>0.50241690000000006</v>
      </c>
      <c r="D5722" s="295"/>
    </row>
    <row r="5723" spans="1:4" x14ac:dyDescent="0.2">
      <c r="A5723" s="295">
        <v>0.33908690000000002</v>
      </c>
      <c r="B5723" s="295"/>
      <c r="C5723" s="295">
        <v>0.50239259999999997</v>
      </c>
      <c r="D5723" s="295"/>
    </row>
    <row r="5724" spans="1:4" x14ac:dyDescent="0.2">
      <c r="A5724" s="295">
        <v>0.33908690000000002</v>
      </c>
      <c r="B5724" s="295"/>
      <c r="C5724" s="295">
        <v>0.50237929999999997</v>
      </c>
      <c r="D5724" s="295"/>
    </row>
    <row r="5725" spans="1:4" x14ac:dyDescent="0.2">
      <c r="A5725" s="295">
        <v>0.33903539999999999</v>
      </c>
      <c r="B5725" s="295"/>
      <c r="C5725" s="295">
        <v>0.5023533</v>
      </c>
      <c r="D5725" s="295"/>
    </row>
    <row r="5726" spans="1:4" x14ac:dyDescent="0.2">
      <c r="A5726" s="295">
        <v>0.33900750000000002</v>
      </c>
      <c r="B5726" s="295"/>
      <c r="C5726" s="295">
        <v>0.50230039999999998</v>
      </c>
      <c r="D5726" s="295"/>
    </row>
    <row r="5727" spans="1:4" x14ac:dyDescent="0.2">
      <c r="A5727" s="295">
        <v>0.33899430000000003</v>
      </c>
      <c r="B5727" s="295"/>
      <c r="C5727" s="295">
        <v>0.50226110000000002</v>
      </c>
      <c r="D5727" s="295"/>
    </row>
    <row r="5728" spans="1:4" x14ac:dyDescent="0.2">
      <c r="A5728" s="295">
        <v>0.33899430000000003</v>
      </c>
      <c r="B5728" s="295"/>
      <c r="C5728" s="295">
        <v>0.50223549999999995</v>
      </c>
      <c r="D5728" s="295"/>
    </row>
    <row r="5729" spans="1:4" x14ac:dyDescent="0.2">
      <c r="A5729" s="295">
        <v>0.33899430000000003</v>
      </c>
      <c r="B5729" s="295"/>
      <c r="C5729" s="295">
        <v>0.50220880000000001</v>
      </c>
      <c r="D5729" s="295"/>
    </row>
    <row r="5730" spans="1:4" x14ac:dyDescent="0.2">
      <c r="A5730" s="295">
        <v>0.33897919999999998</v>
      </c>
      <c r="B5730" s="295"/>
      <c r="C5730" s="295">
        <v>0.50218309999999999</v>
      </c>
      <c r="D5730" s="295"/>
    </row>
    <row r="5731" spans="1:4" x14ac:dyDescent="0.2">
      <c r="A5731" s="295">
        <v>0.33896549999999998</v>
      </c>
      <c r="B5731" s="295"/>
      <c r="C5731" s="295">
        <v>0.50215750000000003</v>
      </c>
      <c r="D5731" s="295"/>
    </row>
    <row r="5732" spans="1:4" x14ac:dyDescent="0.2">
      <c r="A5732" s="295">
        <v>0.3389528</v>
      </c>
      <c r="B5732" s="295"/>
      <c r="C5732" s="295">
        <v>0.50210370000000004</v>
      </c>
      <c r="D5732" s="295"/>
    </row>
    <row r="5733" spans="1:4" x14ac:dyDescent="0.2">
      <c r="A5733" s="295">
        <v>0.33892450000000002</v>
      </c>
      <c r="B5733" s="295"/>
      <c r="C5733" s="295">
        <v>0.50206479999999998</v>
      </c>
      <c r="D5733" s="295"/>
    </row>
    <row r="5734" spans="1:4" x14ac:dyDescent="0.2">
      <c r="A5734" s="295">
        <v>0.33892450000000002</v>
      </c>
      <c r="B5734" s="295"/>
      <c r="C5734" s="295">
        <v>0.50201359999999995</v>
      </c>
      <c r="D5734" s="295"/>
    </row>
    <row r="5735" spans="1:4" x14ac:dyDescent="0.2">
      <c r="A5735" s="295">
        <v>0.33888299999999999</v>
      </c>
      <c r="B5735" s="295"/>
      <c r="C5735" s="295">
        <v>0.50201359999999995</v>
      </c>
      <c r="D5735" s="295"/>
    </row>
    <row r="5736" spans="1:4" x14ac:dyDescent="0.2">
      <c r="A5736" s="295">
        <v>0.33888299999999999</v>
      </c>
      <c r="B5736" s="295"/>
      <c r="C5736" s="295">
        <v>0.50195970000000001</v>
      </c>
      <c r="D5736" s="295"/>
    </row>
    <row r="5737" spans="1:4" x14ac:dyDescent="0.2">
      <c r="A5737" s="295">
        <v>0.33885779999999999</v>
      </c>
      <c r="B5737" s="295"/>
      <c r="C5737" s="295">
        <v>0.50193560000000004</v>
      </c>
      <c r="D5737" s="295"/>
    </row>
    <row r="5738" spans="1:4" x14ac:dyDescent="0.2">
      <c r="A5738" s="295">
        <v>0.33884510000000001</v>
      </c>
      <c r="B5738" s="295"/>
      <c r="C5738" s="295">
        <v>0.50190809999999997</v>
      </c>
      <c r="D5738" s="295"/>
    </row>
    <row r="5739" spans="1:4" x14ac:dyDescent="0.2">
      <c r="A5739" s="295">
        <v>0.33881830000000002</v>
      </c>
      <c r="B5739" s="295"/>
      <c r="C5739" s="295">
        <v>0.50189349999999999</v>
      </c>
      <c r="D5739" s="295"/>
    </row>
    <row r="5740" spans="1:4" x14ac:dyDescent="0.2">
      <c r="A5740" s="295">
        <v>0.33880559999999998</v>
      </c>
      <c r="B5740" s="295"/>
      <c r="C5740" s="295">
        <v>0.50186790000000003</v>
      </c>
      <c r="D5740" s="295"/>
    </row>
    <row r="5741" spans="1:4" x14ac:dyDescent="0.2">
      <c r="A5741" s="295">
        <v>0.33880559999999998</v>
      </c>
      <c r="B5741" s="295"/>
      <c r="C5741" s="295">
        <v>0.50181779999999998</v>
      </c>
      <c r="D5741" s="295"/>
    </row>
    <row r="5742" spans="1:4" x14ac:dyDescent="0.2">
      <c r="A5742" s="295">
        <v>0.33880559999999998</v>
      </c>
      <c r="B5742" s="295"/>
      <c r="C5742" s="295">
        <v>0.5017935</v>
      </c>
      <c r="D5742" s="295"/>
    </row>
    <row r="5743" spans="1:4" x14ac:dyDescent="0.2">
      <c r="A5743" s="295">
        <v>0.33879359999999997</v>
      </c>
      <c r="B5743" s="295"/>
      <c r="C5743" s="295">
        <v>0.50178020000000001</v>
      </c>
      <c r="D5743" s="295"/>
    </row>
    <row r="5744" spans="1:4" x14ac:dyDescent="0.2">
      <c r="A5744" s="295">
        <v>0.33876719999999999</v>
      </c>
      <c r="B5744" s="295"/>
      <c r="C5744" s="295">
        <v>0.50170079999999995</v>
      </c>
      <c r="D5744" s="295"/>
    </row>
    <row r="5745" spans="1:4" x14ac:dyDescent="0.2">
      <c r="A5745" s="295">
        <v>0.3387521</v>
      </c>
      <c r="B5745" s="295"/>
      <c r="C5745" s="295">
        <v>0.50168860000000004</v>
      </c>
      <c r="D5745" s="295"/>
    </row>
    <row r="5746" spans="1:4" x14ac:dyDescent="0.2">
      <c r="A5746" s="295">
        <v>0.3387521</v>
      </c>
      <c r="B5746" s="295"/>
      <c r="C5746" s="295">
        <v>0.50167479999999998</v>
      </c>
      <c r="D5746" s="295"/>
    </row>
    <row r="5747" spans="1:4" x14ac:dyDescent="0.2">
      <c r="A5747" s="295">
        <v>0.3387521</v>
      </c>
      <c r="B5747" s="295"/>
      <c r="C5747" s="295">
        <v>0.50166279999999996</v>
      </c>
      <c r="D5747" s="295"/>
    </row>
    <row r="5748" spans="1:4" x14ac:dyDescent="0.2">
      <c r="A5748" s="295">
        <v>0.338752</v>
      </c>
      <c r="B5748" s="295"/>
      <c r="C5748" s="295">
        <v>0.50162220000000002</v>
      </c>
      <c r="D5748" s="295"/>
    </row>
    <row r="5749" spans="1:4" x14ac:dyDescent="0.2">
      <c r="A5749" s="295">
        <v>0.33871420000000002</v>
      </c>
      <c r="B5749" s="295"/>
      <c r="C5749" s="295">
        <v>0.50158190000000002</v>
      </c>
      <c r="D5749" s="295"/>
    </row>
    <row r="5750" spans="1:4" x14ac:dyDescent="0.2">
      <c r="A5750" s="295">
        <v>0.33869899999999997</v>
      </c>
      <c r="B5750" s="295"/>
      <c r="C5750" s="295">
        <v>0.50156970000000001</v>
      </c>
      <c r="D5750" s="295"/>
    </row>
    <row r="5751" spans="1:4" x14ac:dyDescent="0.2">
      <c r="A5751" s="295">
        <v>0.33868389999999998</v>
      </c>
      <c r="B5751" s="295"/>
      <c r="C5751" s="295">
        <v>0.50154299999999996</v>
      </c>
      <c r="D5751" s="295"/>
    </row>
    <row r="5752" spans="1:4" x14ac:dyDescent="0.2">
      <c r="A5752" s="295">
        <v>0.3386439</v>
      </c>
      <c r="B5752" s="295"/>
      <c r="C5752" s="295">
        <v>0.5015039</v>
      </c>
      <c r="D5752" s="295"/>
    </row>
    <row r="5753" spans="1:4" x14ac:dyDescent="0.2">
      <c r="A5753" s="295">
        <v>0.33862880000000001</v>
      </c>
      <c r="B5753" s="295"/>
      <c r="C5753" s="295">
        <v>0.50147790000000003</v>
      </c>
      <c r="D5753" s="295"/>
    </row>
    <row r="5754" spans="1:4" x14ac:dyDescent="0.2">
      <c r="A5754" s="295">
        <v>0.33860400000000002</v>
      </c>
      <c r="B5754" s="295"/>
      <c r="C5754" s="295">
        <v>0.50145249999999997</v>
      </c>
      <c r="D5754" s="295"/>
    </row>
    <row r="5755" spans="1:4" x14ac:dyDescent="0.2">
      <c r="A5755" s="295">
        <v>0.33860400000000002</v>
      </c>
      <c r="B5755" s="295"/>
      <c r="C5755" s="295">
        <v>0.50145249999999997</v>
      </c>
      <c r="D5755" s="295"/>
    </row>
    <row r="5756" spans="1:4" x14ac:dyDescent="0.2">
      <c r="A5756" s="295">
        <v>0.33859129999999998</v>
      </c>
      <c r="B5756" s="295"/>
      <c r="C5756" s="295">
        <v>0.50143789999999999</v>
      </c>
      <c r="D5756" s="295"/>
    </row>
    <row r="5757" spans="1:4" x14ac:dyDescent="0.2">
      <c r="A5757" s="295">
        <v>0.33856550000000002</v>
      </c>
      <c r="B5757" s="295"/>
      <c r="C5757" s="295">
        <v>0.50138689999999997</v>
      </c>
      <c r="D5757" s="295"/>
    </row>
    <row r="5758" spans="1:4" x14ac:dyDescent="0.2">
      <c r="A5758" s="295">
        <v>0.33856540000000002</v>
      </c>
      <c r="B5758" s="295"/>
      <c r="C5758" s="295">
        <v>0.50137319999999996</v>
      </c>
      <c r="D5758" s="295"/>
    </row>
    <row r="5759" spans="1:4" x14ac:dyDescent="0.2">
      <c r="A5759" s="295">
        <v>0.33853660000000002</v>
      </c>
      <c r="B5759" s="295"/>
      <c r="C5759" s="295">
        <v>0.50132089999999996</v>
      </c>
      <c r="D5759" s="295"/>
    </row>
    <row r="5760" spans="1:4" x14ac:dyDescent="0.2">
      <c r="A5760" s="295">
        <v>0.33851189999999998</v>
      </c>
      <c r="B5760" s="295"/>
      <c r="C5760" s="295">
        <v>0.5012934</v>
      </c>
      <c r="D5760" s="295"/>
    </row>
    <row r="5761" spans="1:4" x14ac:dyDescent="0.2">
      <c r="A5761" s="295">
        <v>0.33851189999999998</v>
      </c>
      <c r="B5761" s="295"/>
      <c r="C5761" s="295">
        <v>0.50125319999999995</v>
      </c>
      <c r="D5761" s="295"/>
    </row>
    <row r="5762" spans="1:4" x14ac:dyDescent="0.2">
      <c r="A5762" s="295">
        <v>0.33851189999999998</v>
      </c>
      <c r="B5762" s="295"/>
      <c r="C5762" s="295">
        <v>0.50121280000000001</v>
      </c>
      <c r="D5762" s="295"/>
    </row>
    <row r="5763" spans="1:4" x14ac:dyDescent="0.2">
      <c r="A5763" s="295">
        <v>0.33848620000000001</v>
      </c>
      <c r="B5763" s="295"/>
      <c r="C5763" s="295">
        <v>0.50117149999999999</v>
      </c>
      <c r="D5763" s="295"/>
    </row>
    <row r="5764" spans="1:4" x14ac:dyDescent="0.2">
      <c r="A5764" s="295">
        <v>0.33847349999999998</v>
      </c>
      <c r="B5764" s="295"/>
      <c r="C5764" s="295">
        <v>0.50115770000000004</v>
      </c>
      <c r="D5764" s="295"/>
    </row>
    <row r="5765" spans="1:4" x14ac:dyDescent="0.2">
      <c r="A5765" s="295">
        <v>0.33847349999999998</v>
      </c>
      <c r="B5765" s="295"/>
      <c r="C5765" s="295">
        <v>0.50114400000000003</v>
      </c>
      <c r="D5765" s="295"/>
    </row>
    <row r="5766" spans="1:4" x14ac:dyDescent="0.2">
      <c r="A5766" s="295">
        <v>0.3384452</v>
      </c>
      <c r="B5766" s="295"/>
      <c r="C5766" s="295">
        <v>0.50109170000000003</v>
      </c>
      <c r="D5766" s="295"/>
    </row>
    <row r="5767" spans="1:4" x14ac:dyDescent="0.2">
      <c r="A5767" s="295">
        <v>0.33843250000000002</v>
      </c>
      <c r="B5767" s="295"/>
      <c r="C5767" s="295">
        <v>0.50107800000000002</v>
      </c>
      <c r="D5767" s="295"/>
    </row>
    <row r="5768" spans="1:4" x14ac:dyDescent="0.2">
      <c r="A5768" s="295">
        <v>0.33842050000000001</v>
      </c>
      <c r="B5768" s="295"/>
      <c r="C5768" s="295">
        <v>0.50107800000000002</v>
      </c>
      <c r="D5768" s="295"/>
    </row>
    <row r="5769" spans="1:4" x14ac:dyDescent="0.2">
      <c r="A5769" s="295">
        <v>0.33842050000000001</v>
      </c>
      <c r="B5769" s="295"/>
      <c r="C5769" s="295">
        <v>0.50107800000000002</v>
      </c>
      <c r="D5769" s="295"/>
    </row>
    <row r="5770" spans="1:4" x14ac:dyDescent="0.2">
      <c r="A5770" s="295">
        <v>0.33840530000000002</v>
      </c>
      <c r="B5770" s="295"/>
      <c r="C5770" s="295">
        <v>0.50105109999999997</v>
      </c>
      <c r="D5770" s="295"/>
    </row>
    <row r="5771" spans="1:4" x14ac:dyDescent="0.2">
      <c r="A5771" s="295">
        <v>0.33839170000000002</v>
      </c>
      <c r="B5771" s="295"/>
      <c r="C5771" s="295">
        <v>0.50103880000000001</v>
      </c>
      <c r="D5771" s="295"/>
    </row>
    <row r="5772" spans="1:4" x14ac:dyDescent="0.2">
      <c r="A5772" s="295">
        <v>0.33837889999999998</v>
      </c>
      <c r="B5772" s="295"/>
      <c r="C5772" s="295">
        <v>0.5010251</v>
      </c>
      <c r="D5772" s="295"/>
    </row>
    <row r="5773" spans="1:4" x14ac:dyDescent="0.2">
      <c r="A5773" s="295">
        <v>0.33837889999999998</v>
      </c>
      <c r="B5773" s="295"/>
      <c r="C5773" s="295">
        <v>0.50098509999999996</v>
      </c>
      <c r="D5773" s="295"/>
    </row>
    <row r="5774" spans="1:4" x14ac:dyDescent="0.2">
      <c r="A5774" s="295">
        <v>0.33836620000000001</v>
      </c>
      <c r="B5774" s="295"/>
      <c r="C5774" s="295">
        <v>0.50095820000000002</v>
      </c>
      <c r="D5774" s="295"/>
    </row>
    <row r="5775" spans="1:4" x14ac:dyDescent="0.2">
      <c r="A5775" s="295">
        <v>0.338339</v>
      </c>
      <c r="B5775" s="295"/>
      <c r="C5775" s="295">
        <v>0.50091850000000004</v>
      </c>
      <c r="D5775" s="295"/>
    </row>
    <row r="5776" spans="1:4" x14ac:dyDescent="0.2">
      <c r="A5776" s="295">
        <v>0.33831230000000001</v>
      </c>
      <c r="B5776" s="295"/>
      <c r="C5776" s="295">
        <v>0.5008918</v>
      </c>
      <c r="D5776" s="295"/>
    </row>
    <row r="5777" spans="1:4" x14ac:dyDescent="0.2">
      <c r="A5777" s="295">
        <v>0.33829710000000002</v>
      </c>
      <c r="B5777" s="295"/>
      <c r="C5777" s="295">
        <v>0.50086600000000003</v>
      </c>
      <c r="D5777" s="295"/>
    </row>
    <row r="5778" spans="1:4" x14ac:dyDescent="0.2">
      <c r="A5778" s="295">
        <v>0.33828439999999999</v>
      </c>
      <c r="B5778" s="295"/>
      <c r="C5778" s="295">
        <v>0.50084039999999996</v>
      </c>
      <c r="D5778" s="295"/>
    </row>
    <row r="5779" spans="1:4" x14ac:dyDescent="0.2">
      <c r="A5779" s="295">
        <v>0.33825919999999998</v>
      </c>
      <c r="B5779" s="295"/>
      <c r="C5779" s="295">
        <v>0.50079870000000004</v>
      </c>
      <c r="D5779" s="295"/>
    </row>
    <row r="5780" spans="1:4" x14ac:dyDescent="0.2">
      <c r="A5780" s="295">
        <v>0.33823340000000002</v>
      </c>
      <c r="B5780" s="295"/>
      <c r="C5780" s="295">
        <v>0.50079870000000004</v>
      </c>
      <c r="D5780" s="295"/>
    </row>
    <row r="5781" spans="1:4" x14ac:dyDescent="0.2">
      <c r="A5781" s="295">
        <v>0.3382213</v>
      </c>
      <c r="B5781" s="295"/>
      <c r="C5781" s="295">
        <v>0.50077199999999999</v>
      </c>
      <c r="D5781" s="295"/>
    </row>
    <row r="5782" spans="1:4" x14ac:dyDescent="0.2">
      <c r="A5782" s="295">
        <v>0.3382077</v>
      </c>
      <c r="B5782" s="295"/>
      <c r="C5782" s="295">
        <v>0.50073440000000002</v>
      </c>
      <c r="D5782" s="295"/>
    </row>
    <row r="5783" spans="1:4" x14ac:dyDescent="0.2">
      <c r="A5783" s="295">
        <v>0.33819250000000001</v>
      </c>
      <c r="B5783" s="295"/>
      <c r="C5783" s="295">
        <v>0.50072229999999995</v>
      </c>
      <c r="D5783" s="295"/>
    </row>
    <row r="5784" spans="1:4" x14ac:dyDescent="0.2">
      <c r="A5784" s="295">
        <v>0.33819250000000001</v>
      </c>
      <c r="B5784" s="295"/>
      <c r="C5784" s="295">
        <v>0.50068429999999997</v>
      </c>
      <c r="D5784" s="295"/>
    </row>
    <row r="5785" spans="1:4" x14ac:dyDescent="0.2">
      <c r="A5785" s="295">
        <v>0.33817979999999997</v>
      </c>
      <c r="B5785" s="295"/>
      <c r="C5785" s="295">
        <v>0.50065720000000002</v>
      </c>
      <c r="D5785" s="295"/>
    </row>
    <row r="5786" spans="1:4" x14ac:dyDescent="0.2">
      <c r="A5786" s="295">
        <v>0.33815460000000003</v>
      </c>
      <c r="B5786" s="295"/>
      <c r="C5786" s="295">
        <v>0.50064500000000001</v>
      </c>
      <c r="D5786" s="295"/>
    </row>
    <row r="5787" spans="1:4" x14ac:dyDescent="0.2">
      <c r="A5787" s="295">
        <v>0.33815460000000003</v>
      </c>
      <c r="B5787" s="295"/>
      <c r="C5787" s="295">
        <v>0.50061920000000004</v>
      </c>
      <c r="D5787" s="295"/>
    </row>
    <row r="5788" spans="1:4" x14ac:dyDescent="0.2">
      <c r="A5788" s="295">
        <v>0.33814100000000002</v>
      </c>
      <c r="B5788" s="295"/>
      <c r="C5788" s="295">
        <v>0.5005925</v>
      </c>
      <c r="D5788" s="295"/>
    </row>
    <row r="5789" spans="1:4" x14ac:dyDescent="0.2">
      <c r="A5789" s="295">
        <v>0.33812779999999998</v>
      </c>
      <c r="B5789" s="295"/>
      <c r="C5789" s="295">
        <v>0.50056679999999998</v>
      </c>
      <c r="D5789" s="295"/>
    </row>
    <row r="5790" spans="1:4" x14ac:dyDescent="0.2">
      <c r="A5790" s="295">
        <v>0.3381151</v>
      </c>
      <c r="B5790" s="295"/>
      <c r="C5790" s="295">
        <v>0.50054120000000002</v>
      </c>
      <c r="D5790" s="295"/>
    </row>
    <row r="5791" spans="1:4" x14ac:dyDescent="0.2">
      <c r="A5791" s="295">
        <v>0.33808630000000001</v>
      </c>
      <c r="B5791" s="295"/>
      <c r="C5791" s="295">
        <v>0.50051429999999997</v>
      </c>
      <c r="D5791" s="295"/>
    </row>
    <row r="5792" spans="1:4" x14ac:dyDescent="0.2">
      <c r="A5792" s="295">
        <v>0.33807320000000002</v>
      </c>
      <c r="B5792" s="295"/>
      <c r="C5792" s="295">
        <v>0.50050050000000001</v>
      </c>
      <c r="D5792" s="295"/>
    </row>
    <row r="5793" spans="1:4" x14ac:dyDescent="0.2">
      <c r="A5793" s="295">
        <v>0.33807320000000002</v>
      </c>
      <c r="B5793" s="295"/>
      <c r="C5793" s="295">
        <v>0.50043749999999998</v>
      </c>
      <c r="D5793" s="295"/>
    </row>
    <row r="5794" spans="1:4" x14ac:dyDescent="0.2">
      <c r="A5794" s="295">
        <v>0.3380611</v>
      </c>
      <c r="B5794" s="295"/>
      <c r="C5794" s="295">
        <v>0.50041080000000004</v>
      </c>
      <c r="D5794" s="295"/>
    </row>
    <row r="5795" spans="1:4" x14ac:dyDescent="0.2">
      <c r="A5795" s="295">
        <v>0.33804840000000003</v>
      </c>
      <c r="B5795" s="295"/>
      <c r="C5795" s="295">
        <v>0.50038389999999999</v>
      </c>
      <c r="D5795" s="295"/>
    </row>
    <row r="5796" spans="1:4" x14ac:dyDescent="0.2">
      <c r="A5796" s="295">
        <v>0.33803480000000002</v>
      </c>
      <c r="B5796" s="295"/>
      <c r="C5796" s="295">
        <v>0.5003031</v>
      </c>
      <c r="D5796" s="295"/>
    </row>
    <row r="5797" spans="1:4" x14ac:dyDescent="0.2">
      <c r="A5797" s="295">
        <v>0.33802159999999998</v>
      </c>
      <c r="B5797" s="295"/>
      <c r="C5797" s="295">
        <v>0.5003031</v>
      </c>
      <c r="D5797" s="295"/>
    </row>
    <row r="5798" spans="1:4" x14ac:dyDescent="0.2">
      <c r="A5798" s="295">
        <v>0.33798010000000001</v>
      </c>
      <c r="B5798" s="295"/>
      <c r="C5798" s="295">
        <v>0.50026400000000004</v>
      </c>
      <c r="D5798" s="295"/>
    </row>
    <row r="5799" spans="1:4" x14ac:dyDescent="0.2">
      <c r="A5799" s="295">
        <v>0.3379529</v>
      </c>
      <c r="B5799" s="295"/>
      <c r="C5799" s="295">
        <v>0.50023839999999997</v>
      </c>
      <c r="D5799" s="295"/>
    </row>
    <row r="5800" spans="1:4" x14ac:dyDescent="0.2">
      <c r="A5800" s="295">
        <v>0.3379529</v>
      </c>
      <c r="B5800" s="295"/>
      <c r="C5800" s="295">
        <v>0.50022639999999996</v>
      </c>
      <c r="D5800" s="295"/>
    </row>
    <row r="5801" spans="1:4" x14ac:dyDescent="0.2">
      <c r="A5801" s="295">
        <v>0.3379529</v>
      </c>
      <c r="B5801" s="295"/>
      <c r="C5801" s="295">
        <v>0.5002143</v>
      </c>
      <c r="D5801" s="295"/>
    </row>
    <row r="5802" spans="1:4" x14ac:dyDescent="0.2">
      <c r="A5802" s="295">
        <v>0.3379529</v>
      </c>
      <c r="B5802" s="295"/>
      <c r="C5802" s="295">
        <v>0.50019970000000002</v>
      </c>
      <c r="D5802" s="295"/>
    </row>
    <row r="5803" spans="1:4" x14ac:dyDescent="0.2">
      <c r="A5803" s="295">
        <v>0.33792410000000001</v>
      </c>
      <c r="B5803" s="295"/>
      <c r="C5803" s="295">
        <v>0.50017389999999995</v>
      </c>
      <c r="D5803" s="295"/>
    </row>
    <row r="5804" spans="1:4" x14ac:dyDescent="0.2">
      <c r="A5804" s="295">
        <v>0.33792410000000001</v>
      </c>
      <c r="B5804" s="295"/>
      <c r="C5804" s="295">
        <v>0.50012020000000001</v>
      </c>
      <c r="D5804" s="295"/>
    </row>
    <row r="5805" spans="1:4" x14ac:dyDescent="0.2">
      <c r="A5805" s="295">
        <v>0.337899</v>
      </c>
      <c r="B5805" s="295"/>
      <c r="C5805" s="295">
        <v>0.50010790000000005</v>
      </c>
      <c r="D5805" s="295"/>
    </row>
    <row r="5806" spans="1:4" x14ac:dyDescent="0.2">
      <c r="A5806" s="295">
        <v>0.33788380000000001</v>
      </c>
      <c r="B5806" s="295"/>
      <c r="C5806" s="295">
        <v>0.50007860000000004</v>
      </c>
      <c r="D5806" s="295"/>
    </row>
    <row r="5807" spans="1:4" x14ac:dyDescent="0.2">
      <c r="A5807" s="295">
        <v>0.33788380000000001</v>
      </c>
      <c r="B5807" s="295"/>
      <c r="C5807" s="295">
        <v>0.50006399999999995</v>
      </c>
      <c r="D5807" s="295"/>
    </row>
    <row r="5808" spans="1:4" x14ac:dyDescent="0.2">
      <c r="A5808" s="295">
        <v>0.33787109999999998</v>
      </c>
      <c r="B5808" s="295"/>
      <c r="C5808" s="295">
        <v>0.50002590000000002</v>
      </c>
      <c r="D5808" s="295"/>
    </row>
    <row r="5809" spans="1:4" x14ac:dyDescent="0.2">
      <c r="A5809" s="295">
        <v>0.33787109999999998</v>
      </c>
      <c r="B5809" s="295"/>
      <c r="C5809" s="295">
        <v>0.4999866</v>
      </c>
      <c r="D5809" s="295"/>
    </row>
    <row r="5810" spans="1:4" x14ac:dyDescent="0.2">
      <c r="A5810" s="295">
        <v>0.33785739999999997</v>
      </c>
      <c r="B5810" s="295"/>
      <c r="C5810" s="295">
        <v>0.49995970000000001</v>
      </c>
      <c r="D5810" s="295"/>
    </row>
    <row r="5811" spans="1:4" x14ac:dyDescent="0.2">
      <c r="A5811" s="295">
        <v>0.33781889999999998</v>
      </c>
      <c r="B5811" s="295"/>
      <c r="C5811" s="295">
        <v>0.49991819999999998</v>
      </c>
      <c r="D5811" s="295"/>
    </row>
    <row r="5812" spans="1:4" x14ac:dyDescent="0.2">
      <c r="A5812" s="295">
        <v>0.3378061</v>
      </c>
      <c r="B5812" s="295"/>
      <c r="C5812" s="295">
        <v>0.49990610000000002</v>
      </c>
      <c r="D5812" s="295"/>
    </row>
    <row r="5813" spans="1:4" x14ac:dyDescent="0.2">
      <c r="A5813" s="295">
        <v>0.337779</v>
      </c>
      <c r="B5813" s="295"/>
      <c r="C5813" s="295">
        <v>0.49986570000000002</v>
      </c>
      <c r="D5813" s="295"/>
    </row>
    <row r="5814" spans="1:4" x14ac:dyDescent="0.2">
      <c r="A5814" s="295">
        <v>0.3377658</v>
      </c>
      <c r="B5814" s="295"/>
      <c r="C5814" s="295">
        <v>0.49985239999999997</v>
      </c>
      <c r="D5814" s="295"/>
    </row>
    <row r="5815" spans="1:4" x14ac:dyDescent="0.2">
      <c r="A5815" s="295">
        <v>0.33773550000000002</v>
      </c>
      <c r="B5815" s="295"/>
      <c r="C5815" s="295">
        <v>0.49981310000000001</v>
      </c>
      <c r="D5815" s="295"/>
    </row>
    <row r="5816" spans="1:4" x14ac:dyDescent="0.2">
      <c r="A5816" s="295">
        <v>0.33773550000000002</v>
      </c>
      <c r="B5816" s="295"/>
      <c r="C5816" s="295">
        <v>0.49977650000000001</v>
      </c>
      <c r="D5816" s="295"/>
    </row>
    <row r="5817" spans="1:4" x14ac:dyDescent="0.2">
      <c r="A5817" s="295">
        <v>0.33773550000000002</v>
      </c>
      <c r="B5817" s="295"/>
      <c r="C5817" s="295">
        <v>0.49975049999999999</v>
      </c>
      <c r="D5817" s="295"/>
    </row>
    <row r="5818" spans="1:4" x14ac:dyDescent="0.2">
      <c r="A5818" s="295">
        <v>0.33772350000000001</v>
      </c>
      <c r="B5818" s="295"/>
      <c r="C5818" s="295">
        <v>0.49971139999999997</v>
      </c>
      <c r="D5818" s="295"/>
    </row>
    <row r="5819" spans="1:4" x14ac:dyDescent="0.2">
      <c r="A5819" s="295">
        <v>0.33771079999999998</v>
      </c>
      <c r="B5819" s="295"/>
      <c r="C5819" s="295">
        <v>0.4996737</v>
      </c>
      <c r="D5819" s="295"/>
    </row>
    <row r="5820" spans="1:4" x14ac:dyDescent="0.2">
      <c r="A5820" s="295">
        <v>0.33768399999999998</v>
      </c>
      <c r="B5820" s="295"/>
      <c r="C5820" s="295">
        <v>0.49965910000000002</v>
      </c>
      <c r="D5820" s="295"/>
    </row>
    <row r="5821" spans="1:4" x14ac:dyDescent="0.2">
      <c r="A5821" s="295">
        <v>0.3376537</v>
      </c>
      <c r="B5821" s="295"/>
      <c r="C5821" s="295">
        <v>0.4996331</v>
      </c>
      <c r="D5821" s="295"/>
    </row>
    <row r="5822" spans="1:4" x14ac:dyDescent="0.2">
      <c r="A5822" s="295">
        <v>0.3376537</v>
      </c>
      <c r="B5822" s="295"/>
      <c r="C5822" s="295">
        <v>0.49960510000000002</v>
      </c>
      <c r="D5822" s="295"/>
    </row>
    <row r="5823" spans="1:4" x14ac:dyDescent="0.2">
      <c r="A5823" s="295">
        <v>0.33761530000000001</v>
      </c>
      <c r="B5823" s="295"/>
      <c r="C5823" s="295">
        <v>0.49959140000000002</v>
      </c>
      <c r="D5823" s="295"/>
    </row>
    <row r="5824" spans="1:4" x14ac:dyDescent="0.2">
      <c r="A5824" s="295">
        <v>0.33760259999999997</v>
      </c>
      <c r="B5824" s="295"/>
      <c r="C5824" s="295">
        <v>0.49954969999999999</v>
      </c>
      <c r="D5824" s="295"/>
    </row>
    <row r="5825" spans="1:4" x14ac:dyDescent="0.2">
      <c r="A5825" s="295">
        <v>0.33760259999999997</v>
      </c>
      <c r="B5825" s="295"/>
      <c r="C5825" s="295">
        <v>0.49953760000000003</v>
      </c>
      <c r="D5825" s="295"/>
    </row>
    <row r="5826" spans="1:4" x14ac:dyDescent="0.2">
      <c r="A5826" s="295">
        <v>0.33758739999999998</v>
      </c>
      <c r="B5826" s="295"/>
      <c r="C5826" s="295">
        <v>0.49948769999999998</v>
      </c>
      <c r="D5826" s="295"/>
    </row>
    <row r="5827" spans="1:4" x14ac:dyDescent="0.2">
      <c r="A5827" s="295">
        <v>0.33757419999999999</v>
      </c>
      <c r="B5827" s="295"/>
      <c r="C5827" s="295">
        <v>0.49944709999999998</v>
      </c>
      <c r="D5827" s="295"/>
    </row>
    <row r="5828" spans="1:4" x14ac:dyDescent="0.2">
      <c r="A5828" s="295">
        <v>0.3375455</v>
      </c>
      <c r="B5828" s="295"/>
      <c r="C5828" s="295">
        <v>0.49939600000000001</v>
      </c>
      <c r="D5828" s="295"/>
    </row>
    <row r="5829" spans="1:4" x14ac:dyDescent="0.2">
      <c r="A5829" s="295">
        <v>0.33753339999999998</v>
      </c>
      <c r="B5829" s="295"/>
      <c r="C5829" s="295">
        <v>0.49938389999999999</v>
      </c>
      <c r="D5829" s="295"/>
    </row>
    <row r="5830" spans="1:4" x14ac:dyDescent="0.2">
      <c r="A5830" s="295">
        <v>0.33753339999999998</v>
      </c>
      <c r="B5830" s="295"/>
      <c r="C5830" s="295">
        <v>0.49935849999999998</v>
      </c>
      <c r="D5830" s="295"/>
    </row>
    <row r="5831" spans="1:4" x14ac:dyDescent="0.2">
      <c r="A5831" s="295">
        <v>0.33750760000000002</v>
      </c>
      <c r="B5831" s="295"/>
      <c r="C5831" s="295">
        <v>0.4993205</v>
      </c>
      <c r="D5831" s="295"/>
    </row>
    <row r="5832" spans="1:4" x14ac:dyDescent="0.2">
      <c r="A5832" s="295">
        <v>0.33750760000000002</v>
      </c>
      <c r="B5832" s="295"/>
      <c r="C5832" s="295">
        <v>0.49930590000000002</v>
      </c>
      <c r="D5832" s="295"/>
    </row>
    <row r="5833" spans="1:4" x14ac:dyDescent="0.2">
      <c r="A5833" s="295">
        <v>0.33750750000000002</v>
      </c>
      <c r="B5833" s="295"/>
      <c r="C5833" s="295">
        <v>0.49924079999999998</v>
      </c>
      <c r="D5833" s="295"/>
    </row>
    <row r="5834" spans="1:4" x14ac:dyDescent="0.2">
      <c r="A5834" s="295">
        <v>0.33746599999999999</v>
      </c>
      <c r="B5834" s="295"/>
      <c r="C5834" s="295">
        <v>0.49924079999999998</v>
      </c>
      <c r="D5834" s="295"/>
    </row>
    <row r="5835" spans="1:4" x14ac:dyDescent="0.2">
      <c r="A5835" s="295">
        <v>0.33746599999999999</v>
      </c>
      <c r="B5835" s="295"/>
      <c r="C5835" s="295">
        <v>0.49922610000000001</v>
      </c>
      <c r="D5835" s="295"/>
    </row>
    <row r="5836" spans="1:4" x14ac:dyDescent="0.2">
      <c r="A5836" s="295">
        <v>0.33746599999999999</v>
      </c>
      <c r="B5836" s="295"/>
      <c r="C5836" s="295">
        <v>0.49920179999999997</v>
      </c>
      <c r="D5836" s="295"/>
    </row>
    <row r="5837" spans="1:4" x14ac:dyDescent="0.2">
      <c r="A5837" s="295">
        <v>0.33745399999999998</v>
      </c>
      <c r="B5837" s="295"/>
      <c r="C5837" s="295">
        <v>0.499164</v>
      </c>
      <c r="D5837" s="295"/>
    </row>
    <row r="5838" spans="1:4" x14ac:dyDescent="0.2">
      <c r="A5838" s="295">
        <v>0.33740100000000001</v>
      </c>
      <c r="B5838" s="295"/>
      <c r="C5838" s="295">
        <v>0.49913800000000003</v>
      </c>
      <c r="D5838" s="295"/>
    </row>
    <row r="5839" spans="1:4" x14ac:dyDescent="0.2">
      <c r="A5839" s="295">
        <v>0.33738580000000001</v>
      </c>
      <c r="B5839" s="295"/>
      <c r="C5839" s="295">
        <v>0.49911090000000002</v>
      </c>
      <c r="D5839" s="295"/>
    </row>
    <row r="5840" spans="1:4" x14ac:dyDescent="0.2">
      <c r="A5840" s="295">
        <v>0.33737220000000001</v>
      </c>
      <c r="B5840" s="295"/>
      <c r="C5840" s="295">
        <v>0.4990829</v>
      </c>
      <c r="D5840" s="295"/>
    </row>
    <row r="5841" spans="1:4" x14ac:dyDescent="0.2">
      <c r="A5841" s="295">
        <v>0.33737220000000001</v>
      </c>
      <c r="B5841" s="295"/>
      <c r="C5841" s="295">
        <v>0.49907069999999998</v>
      </c>
      <c r="D5841" s="295"/>
    </row>
    <row r="5842" spans="1:4" x14ac:dyDescent="0.2">
      <c r="A5842" s="295">
        <v>0.3373601</v>
      </c>
      <c r="B5842" s="295"/>
      <c r="C5842" s="295">
        <v>0.49904270000000001</v>
      </c>
      <c r="D5842" s="295"/>
    </row>
    <row r="5843" spans="1:4" x14ac:dyDescent="0.2">
      <c r="A5843" s="295">
        <v>0.33734500000000001</v>
      </c>
      <c r="B5843" s="295"/>
      <c r="C5843" s="295">
        <v>0.49901600000000002</v>
      </c>
      <c r="D5843" s="295"/>
    </row>
    <row r="5844" spans="1:4" x14ac:dyDescent="0.2">
      <c r="A5844" s="295">
        <v>0.33734500000000001</v>
      </c>
      <c r="B5844" s="295"/>
      <c r="C5844" s="295">
        <v>0.49895</v>
      </c>
      <c r="D5844" s="295"/>
    </row>
    <row r="5845" spans="1:4" x14ac:dyDescent="0.2">
      <c r="A5845" s="295">
        <v>0.33733229999999997</v>
      </c>
      <c r="B5845" s="295"/>
      <c r="C5845" s="295">
        <v>0.49893670000000001</v>
      </c>
      <c r="D5845" s="295"/>
    </row>
    <row r="5846" spans="1:4" x14ac:dyDescent="0.2">
      <c r="A5846" s="295">
        <v>0.33730549999999998</v>
      </c>
      <c r="B5846" s="295"/>
      <c r="C5846" s="295">
        <v>0.49889640000000002</v>
      </c>
      <c r="D5846" s="295"/>
    </row>
    <row r="5847" spans="1:4" x14ac:dyDescent="0.2">
      <c r="A5847" s="295">
        <v>0.33727829999999998</v>
      </c>
      <c r="B5847" s="295"/>
      <c r="C5847" s="295">
        <v>0.4988571</v>
      </c>
      <c r="D5847" s="295"/>
    </row>
    <row r="5848" spans="1:4" x14ac:dyDescent="0.2">
      <c r="A5848" s="295">
        <v>0.33727829999999998</v>
      </c>
      <c r="B5848" s="295"/>
      <c r="C5848" s="295">
        <v>0.49880180000000002</v>
      </c>
      <c r="D5848" s="295"/>
    </row>
    <row r="5849" spans="1:4" x14ac:dyDescent="0.2">
      <c r="A5849" s="295">
        <v>0.33727829999999998</v>
      </c>
      <c r="B5849" s="295"/>
      <c r="C5849" s="295">
        <v>0.49877519999999997</v>
      </c>
      <c r="D5849" s="295"/>
    </row>
    <row r="5850" spans="1:4" x14ac:dyDescent="0.2">
      <c r="A5850" s="295">
        <v>0.33725189999999999</v>
      </c>
      <c r="B5850" s="295"/>
      <c r="C5850" s="295">
        <v>0.4987492</v>
      </c>
      <c r="D5850" s="295"/>
    </row>
    <row r="5851" spans="1:4" x14ac:dyDescent="0.2">
      <c r="A5851" s="295">
        <v>0.3372368</v>
      </c>
      <c r="B5851" s="295"/>
      <c r="C5851" s="295">
        <v>0.4987492</v>
      </c>
      <c r="D5851" s="295"/>
    </row>
    <row r="5852" spans="1:4" x14ac:dyDescent="0.2">
      <c r="A5852" s="295">
        <v>0.33722469999999999</v>
      </c>
      <c r="B5852" s="295"/>
      <c r="C5852" s="295">
        <v>0.49870750000000003</v>
      </c>
      <c r="D5852" s="295"/>
    </row>
    <row r="5853" spans="1:4" x14ac:dyDescent="0.2">
      <c r="A5853" s="295">
        <v>0.33719959999999999</v>
      </c>
      <c r="B5853" s="295"/>
      <c r="C5853" s="295">
        <v>0.49869279999999999</v>
      </c>
      <c r="D5853" s="295"/>
    </row>
    <row r="5854" spans="1:4" x14ac:dyDescent="0.2">
      <c r="A5854" s="295">
        <v>0.33717170000000002</v>
      </c>
      <c r="B5854" s="295"/>
      <c r="C5854" s="295">
        <v>0.49866719999999998</v>
      </c>
      <c r="D5854" s="295"/>
    </row>
    <row r="5855" spans="1:4" x14ac:dyDescent="0.2">
      <c r="A5855" s="295">
        <v>0.33715850000000003</v>
      </c>
      <c r="B5855" s="295"/>
      <c r="C5855" s="295">
        <v>0.49865500000000001</v>
      </c>
      <c r="D5855" s="295"/>
    </row>
    <row r="5856" spans="1:4" x14ac:dyDescent="0.2">
      <c r="A5856" s="295">
        <v>0.33715850000000003</v>
      </c>
      <c r="B5856" s="295"/>
      <c r="C5856" s="295">
        <v>0.49861729999999999</v>
      </c>
      <c r="D5856" s="295"/>
    </row>
    <row r="5857" spans="1:4" x14ac:dyDescent="0.2">
      <c r="A5857" s="295">
        <v>0.33713219999999999</v>
      </c>
      <c r="B5857" s="295"/>
      <c r="C5857" s="295">
        <v>0.49860270000000001</v>
      </c>
      <c r="D5857" s="295"/>
    </row>
    <row r="5858" spans="1:4" x14ac:dyDescent="0.2">
      <c r="A5858" s="295">
        <v>0.337119</v>
      </c>
      <c r="B5858" s="295"/>
      <c r="C5858" s="295">
        <v>0.4985773</v>
      </c>
      <c r="D5858" s="295"/>
    </row>
    <row r="5859" spans="1:4" x14ac:dyDescent="0.2">
      <c r="A5859" s="295">
        <v>0.33710390000000001</v>
      </c>
      <c r="B5859" s="295"/>
      <c r="C5859" s="295">
        <v>0.49853579999999997</v>
      </c>
      <c r="D5859" s="295"/>
    </row>
    <row r="5860" spans="1:4" x14ac:dyDescent="0.2">
      <c r="A5860" s="295">
        <v>0.33710390000000001</v>
      </c>
      <c r="B5860" s="295"/>
      <c r="C5860" s="295">
        <v>0.49849539999999998</v>
      </c>
      <c r="D5860" s="295"/>
    </row>
    <row r="5861" spans="1:4" x14ac:dyDescent="0.2">
      <c r="A5861" s="295">
        <v>0.33707910000000002</v>
      </c>
      <c r="B5861" s="295"/>
      <c r="C5861" s="295">
        <v>0.49849539999999998</v>
      </c>
      <c r="D5861" s="295"/>
    </row>
    <row r="5862" spans="1:4" x14ac:dyDescent="0.2">
      <c r="A5862" s="295">
        <v>0.33706599999999998</v>
      </c>
      <c r="B5862" s="295"/>
      <c r="C5862" s="295">
        <v>0.49848160000000002</v>
      </c>
      <c r="D5862" s="295"/>
    </row>
    <row r="5863" spans="1:4" x14ac:dyDescent="0.2">
      <c r="A5863" s="295">
        <v>0.33705079999999998</v>
      </c>
      <c r="B5863" s="295"/>
      <c r="C5863" s="295">
        <v>0.49846940000000001</v>
      </c>
      <c r="D5863" s="295"/>
    </row>
    <row r="5864" spans="1:4" x14ac:dyDescent="0.2">
      <c r="A5864" s="295">
        <v>0.33703719999999998</v>
      </c>
      <c r="B5864" s="295"/>
      <c r="C5864" s="295">
        <v>0.4984152</v>
      </c>
      <c r="D5864" s="295"/>
    </row>
    <row r="5865" spans="1:4" x14ac:dyDescent="0.2">
      <c r="A5865" s="295">
        <v>0.3370245</v>
      </c>
      <c r="B5865" s="295"/>
      <c r="C5865" s="295">
        <v>0.49838959999999999</v>
      </c>
      <c r="D5865" s="295"/>
    </row>
    <row r="5866" spans="1:4" x14ac:dyDescent="0.2">
      <c r="A5866" s="295">
        <v>0.3370245</v>
      </c>
      <c r="B5866" s="295"/>
      <c r="C5866" s="295">
        <v>0.49837759999999998</v>
      </c>
      <c r="D5866" s="295"/>
    </row>
    <row r="5867" spans="1:4" x14ac:dyDescent="0.2">
      <c r="A5867" s="295">
        <v>0.33701130000000001</v>
      </c>
      <c r="B5867" s="295"/>
      <c r="C5867" s="295">
        <v>0.4983629</v>
      </c>
      <c r="D5867" s="295"/>
    </row>
    <row r="5868" spans="1:4" x14ac:dyDescent="0.2">
      <c r="A5868" s="295">
        <v>0.33701130000000001</v>
      </c>
      <c r="B5868" s="295"/>
      <c r="C5868" s="295">
        <v>0.498309</v>
      </c>
      <c r="D5868" s="295"/>
    </row>
    <row r="5869" spans="1:4" x14ac:dyDescent="0.2">
      <c r="A5869" s="295">
        <v>0.33696900000000002</v>
      </c>
      <c r="B5869" s="295"/>
      <c r="C5869" s="295">
        <v>0.49828060000000002</v>
      </c>
      <c r="D5869" s="295"/>
    </row>
    <row r="5870" spans="1:4" x14ac:dyDescent="0.2">
      <c r="A5870" s="295">
        <v>0.33695700000000001</v>
      </c>
      <c r="B5870" s="295"/>
      <c r="C5870" s="295">
        <v>0.4982683</v>
      </c>
      <c r="D5870" s="295"/>
    </row>
    <row r="5871" spans="1:4" x14ac:dyDescent="0.2">
      <c r="A5871" s="295">
        <v>0.33694489999999999</v>
      </c>
      <c r="B5871" s="295"/>
      <c r="C5871" s="295">
        <v>0.49822830000000001</v>
      </c>
      <c r="D5871" s="295"/>
    </row>
    <row r="5872" spans="1:4" x14ac:dyDescent="0.2">
      <c r="A5872" s="295">
        <v>0.33690710000000001</v>
      </c>
      <c r="B5872" s="295"/>
      <c r="C5872" s="295">
        <v>0.49821369999999998</v>
      </c>
      <c r="D5872" s="295"/>
    </row>
    <row r="5873" spans="1:4" x14ac:dyDescent="0.2">
      <c r="A5873" s="295">
        <v>0.33690700000000001</v>
      </c>
      <c r="B5873" s="295"/>
      <c r="C5873" s="295">
        <v>0.49818810000000002</v>
      </c>
      <c r="D5873" s="295"/>
    </row>
    <row r="5874" spans="1:4" x14ac:dyDescent="0.2">
      <c r="A5874" s="295">
        <v>0.33690700000000001</v>
      </c>
      <c r="B5874" s="295"/>
      <c r="C5874" s="295">
        <v>0.4981758</v>
      </c>
      <c r="D5874" s="295"/>
    </row>
    <row r="5875" spans="1:4" x14ac:dyDescent="0.2">
      <c r="A5875" s="295">
        <v>0.33687820000000002</v>
      </c>
      <c r="B5875" s="295"/>
      <c r="C5875" s="295">
        <v>0.49813540000000001</v>
      </c>
      <c r="D5875" s="295"/>
    </row>
    <row r="5876" spans="1:4" x14ac:dyDescent="0.2">
      <c r="A5876" s="295">
        <v>0.3368662</v>
      </c>
      <c r="B5876" s="295"/>
      <c r="C5876" s="295">
        <v>0.49811</v>
      </c>
      <c r="D5876" s="295"/>
    </row>
    <row r="5877" spans="1:4" x14ac:dyDescent="0.2">
      <c r="A5877" s="295">
        <v>0.3368662</v>
      </c>
      <c r="B5877" s="295"/>
      <c r="C5877" s="295">
        <v>0.49806830000000002</v>
      </c>
      <c r="D5877" s="295"/>
    </row>
    <row r="5878" spans="1:4" x14ac:dyDescent="0.2">
      <c r="A5878" s="295">
        <v>0.33685110000000001</v>
      </c>
      <c r="B5878" s="295"/>
      <c r="C5878" s="295">
        <v>0.4980427</v>
      </c>
      <c r="D5878" s="295"/>
    </row>
    <row r="5879" spans="1:4" x14ac:dyDescent="0.2">
      <c r="A5879" s="295">
        <v>0.33683829999999998</v>
      </c>
      <c r="B5879" s="295"/>
      <c r="C5879" s="295">
        <v>0.49803069999999999</v>
      </c>
      <c r="D5879" s="295"/>
    </row>
    <row r="5880" spans="1:4" x14ac:dyDescent="0.2">
      <c r="A5880" s="295">
        <v>0.33681319999999998</v>
      </c>
      <c r="B5880" s="295"/>
      <c r="C5880" s="295">
        <v>0.4980173</v>
      </c>
      <c r="D5880" s="295"/>
    </row>
    <row r="5881" spans="1:4" x14ac:dyDescent="0.2">
      <c r="A5881" s="295">
        <v>0.33681319999999998</v>
      </c>
      <c r="B5881" s="295"/>
      <c r="C5881" s="295">
        <v>0.49797819999999998</v>
      </c>
      <c r="D5881" s="295"/>
    </row>
    <row r="5882" spans="1:4" x14ac:dyDescent="0.2">
      <c r="A5882" s="295">
        <v>0.33678530000000001</v>
      </c>
      <c r="B5882" s="295"/>
      <c r="C5882" s="295">
        <v>0.49797819999999998</v>
      </c>
      <c r="D5882" s="295"/>
    </row>
    <row r="5883" spans="1:4" x14ac:dyDescent="0.2">
      <c r="A5883" s="295">
        <v>0.33677170000000001</v>
      </c>
      <c r="B5883" s="295"/>
      <c r="C5883" s="295">
        <v>0.49793949999999998</v>
      </c>
      <c r="D5883" s="295"/>
    </row>
    <row r="5884" spans="1:4" x14ac:dyDescent="0.2">
      <c r="A5884" s="295">
        <v>0.3367716</v>
      </c>
      <c r="B5884" s="295"/>
      <c r="C5884" s="295">
        <v>0.49791390000000002</v>
      </c>
      <c r="D5884" s="295"/>
    </row>
    <row r="5885" spans="1:4" x14ac:dyDescent="0.2">
      <c r="A5885" s="295">
        <v>0.33675890000000003</v>
      </c>
      <c r="B5885" s="295"/>
      <c r="C5885" s="295">
        <v>0.4978881</v>
      </c>
      <c r="D5885" s="295"/>
    </row>
    <row r="5886" spans="1:4" x14ac:dyDescent="0.2">
      <c r="A5886" s="295">
        <v>0.33673380000000003</v>
      </c>
      <c r="B5886" s="295"/>
      <c r="C5886" s="295">
        <v>0.49785030000000002</v>
      </c>
      <c r="D5886" s="295"/>
    </row>
    <row r="5887" spans="1:4" x14ac:dyDescent="0.2">
      <c r="A5887" s="295">
        <v>0.33673380000000003</v>
      </c>
      <c r="B5887" s="295"/>
      <c r="C5887" s="295">
        <v>0.4978245</v>
      </c>
      <c r="D5887" s="295"/>
    </row>
    <row r="5888" spans="1:4" x14ac:dyDescent="0.2">
      <c r="A5888" s="295">
        <v>0.33669539999999998</v>
      </c>
      <c r="B5888" s="295"/>
      <c r="C5888" s="295">
        <v>0.49780990000000003</v>
      </c>
      <c r="D5888" s="295"/>
    </row>
    <row r="5889" spans="1:4" x14ac:dyDescent="0.2">
      <c r="A5889" s="295">
        <v>0.3366826</v>
      </c>
      <c r="B5889" s="295"/>
      <c r="C5889" s="295">
        <v>0.4977722</v>
      </c>
      <c r="D5889" s="295"/>
    </row>
    <row r="5890" spans="1:4" x14ac:dyDescent="0.2">
      <c r="A5890" s="295">
        <v>0.3366555</v>
      </c>
      <c r="B5890" s="295"/>
      <c r="C5890" s="295">
        <v>0.49774649999999998</v>
      </c>
      <c r="D5890" s="295"/>
    </row>
    <row r="5891" spans="1:4" x14ac:dyDescent="0.2">
      <c r="A5891" s="295">
        <v>0.33663029999999999</v>
      </c>
      <c r="B5891" s="295"/>
      <c r="C5891" s="295">
        <v>0.49773420000000002</v>
      </c>
      <c r="D5891" s="295"/>
    </row>
    <row r="5892" spans="1:4" x14ac:dyDescent="0.2">
      <c r="A5892" s="295">
        <v>0.33660390000000001</v>
      </c>
      <c r="B5892" s="295"/>
      <c r="C5892" s="295">
        <v>0.4977222</v>
      </c>
      <c r="D5892" s="295"/>
    </row>
    <row r="5893" spans="1:4" x14ac:dyDescent="0.2">
      <c r="A5893" s="295">
        <v>0.33658880000000002</v>
      </c>
      <c r="B5893" s="295"/>
      <c r="C5893" s="295">
        <v>0.4976951</v>
      </c>
      <c r="D5893" s="295"/>
    </row>
    <row r="5894" spans="1:4" x14ac:dyDescent="0.2">
      <c r="A5894" s="295">
        <v>0.33657609999999999</v>
      </c>
      <c r="B5894" s="295"/>
      <c r="C5894" s="295">
        <v>0.49767060000000002</v>
      </c>
      <c r="D5894" s="295"/>
    </row>
    <row r="5895" spans="1:4" x14ac:dyDescent="0.2">
      <c r="A5895" s="295">
        <v>0.33657599999999999</v>
      </c>
      <c r="B5895" s="295"/>
      <c r="C5895" s="295">
        <v>0.49764259999999999</v>
      </c>
      <c r="D5895" s="295"/>
    </row>
    <row r="5896" spans="1:4" x14ac:dyDescent="0.2">
      <c r="A5896" s="295">
        <v>0.33657599999999999</v>
      </c>
      <c r="B5896" s="295"/>
      <c r="C5896" s="295">
        <v>0.49761699999999998</v>
      </c>
      <c r="D5896" s="295"/>
    </row>
    <row r="5897" spans="1:4" x14ac:dyDescent="0.2">
      <c r="A5897" s="295">
        <v>0.33654889999999998</v>
      </c>
      <c r="B5897" s="295"/>
      <c r="C5897" s="295">
        <v>0.49759029999999999</v>
      </c>
      <c r="D5897" s="295"/>
    </row>
    <row r="5898" spans="1:4" x14ac:dyDescent="0.2">
      <c r="A5898" s="295">
        <v>0.33652209999999999</v>
      </c>
      <c r="B5898" s="295"/>
      <c r="C5898" s="295">
        <v>0.4975366</v>
      </c>
      <c r="D5898" s="295"/>
    </row>
    <row r="5899" spans="1:4" x14ac:dyDescent="0.2">
      <c r="A5899" s="295">
        <v>0.33650940000000001</v>
      </c>
      <c r="B5899" s="295"/>
      <c r="C5899" s="295">
        <v>0.49752429999999997</v>
      </c>
      <c r="D5899" s="295"/>
    </row>
    <row r="5900" spans="1:4" x14ac:dyDescent="0.2">
      <c r="A5900" s="295">
        <v>0.33650940000000001</v>
      </c>
      <c r="B5900" s="295"/>
      <c r="C5900" s="295">
        <v>0.49752429999999997</v>
      </c>
      <c r="D5900" s="295"/>
    </row>
    <row r="5901" spans="1:4" x14ac:dyDescent="0.2">
      <c r="A5901" s="295">
        <v>0.33650940000000001</v>
      </c>
      <c r="B5901" s="295"/>
      <c r="C5901" s="295">
        <v>0.49749759999999998</v>
      </c>
      <c r="D5901" s="295"/>
    </row>
    <row r="5902" spans="1:4" x14ac:dyDescent="0.2">
      <c r="A5902" s="295">
        <v>0.33648220000000001</v>
      </c>
      <c r="B5902" s="295"/>
      <c r="C5902" s="295">
        <v>0.49748389999999998</v>
      </c>
      <c r="D5902" s="295"/>
    </row>
    <row r="5903" spans="1:4" x14ac:dyDescent="0.2">
      <c r="A5903" s="295">
        <v>0.33648220000000001</v>
      </c>
      <c r="B5903" s="295"/>
      <c r="C5903" s="295">
        <v>0.49744369999999999</v>
      </c>
      <c r="D5903" s="295"/>
    </row>
    <row r="5904" spans="1:4" x14ac:dyDescent="0.2">
      <c r="A5904" s="295">
        <v>0.33646939999999997</v>
      </c>
      <c r="B5904" s="295"/>
      <c r="C5904" s="295">
        <v>0.49742900000000001</v>
      </c>
      <c r="D5904" s="295"/>
    </row>
    <row r="5905" spans="1:4" x14ac:dyDescent="0.2">
      <c r="A5905" s="295">
        <v>0.33644309999999999</v>
      </c>
      <c r="B5905" s="295"/>
      <c r="C5905" s="295">
        <v>0.4974153</v>
      </c>
      <c r="D5905" s="295"/>
    </row>
    <row r="5906" spans="1:4" x14ac:dyDescent="0.2">
      <c r="A5906" s="295">
        <v>0.33644309999999999</v>
      </c>
      <c r="B5906" s="295"/>
      <c r="C5906" s="295">
        <v>0.4973764</v>
      </c>
      <c r="D5906" s="295"/>
    </row>
    <row r="5907" spans="1:4" x14ac:dyDescent="0.2">
      <c r="A5907" s="295">
        <v>0.3364028</v>
      </c>
      <c r="B5907" s="295"/>
      <c r="C5907" s="295">
        <v>0.49733369999999999</v>
      </c>
      <c r="D5907" s="295"/>
    </row>
    <row r="5908" spans="1:4" x14ac:dyDescent="0.2">
      <c r="A5908" s="295">
        <v>0.33639010000000003</v>
      </c>
      <c r="B5908" s="295"/>
      <c r="C5908" s="295">
        <v>0.49729329999999999</v>
      </c>
      <c r="D5908" s="295"/>
    </row>
    <row r="5909" spans="1:4" x14ac:dyDescent="0.2">
      <c r="A5909" s="295">
        <v>0.33639000000000002</v>
      </c>
      <c r="B5909" s="295"/>
      <c r="C5909" s="295">
        <v>0.49725570000000002</v>
      </c>
      <c r="D5909" s="295"/>
    </row>
    <row r="5910" spans="1:4" x14ac:dyDescent="0.2">
      <c r="A5910" s="295">
        <v>0.33637640000000002</v>
      </c>
      <c r="B5910" s="295"/>
      <c r="C5910" s="295">
        <v>0.49724200000000002</v>
      </c>
      <c r="D5910" s="295"/>
    </row>
    <row r="5911" spans="1:4" x14ac:dyDescent="0.2">
      <c r="A5911" s="295">
        <v>0.33637640000000002</v>
      </c>
      <c r="B5911" s="295"/>
      <c r="C5911" s="295">
        <v>0.49717499999999998</v>
      </c>
      <c r="D5911" s="295"/>
    </row>
    <row r="5912" spans="1:4" x14ac:dyDescent="0.2">
      <c r="A5912" s="295">
        <v>0.33634849999999999</v>
      </c>
      <c r="B5912" s="295"/>
      <c r="C5912" s="295">
        <v>0.4971507</v>
      </c>
      <c r="D5912" s="295"/>
    </row>
    <row r="5913" spans="1:4" x14ac:dyDescent="0.2">
      <c r="A5913" s="295">
        <v>0.33633649999999998</v>
      </c>
      <c r="B5913" s="295"/>
      <c r="C5913" s="295">
        <v>0.49711179999999999</v>
      </c>
      <c r="D5913" s="295"/>
    </row>
    <row r="5914" spans="1:4" x14ac:dyDescent="0.2">
      <c r="A5914" s="295">
        <v>0.33630769999999999</v>
      </c>
      <c r="B5914" s="295"/>
      <c r="C5914" s="295">
        <v>0.49708340000000001</v>
      </c>
      <c r="D5914" s="295"/>
    </row>
    <row r="5915" spans="1:4" x14ac:dyDescent="0.2">
      <c r="A5915" s="295">
        <v>0.33627889999999999</v>
      </c>
      <c r="B5915" s="295"/>
      <c r="C5915" s="295">
        <v>0.49704579999999998</v>
      </c>
      <c r="D5915" s="295"/>
    </row>
    <row r="5916" spans="1:4" x14ac:dyDescent="0.2">
      <c r="A5916" s="295">
        <v>0.33627889999999999</v>
      </c>
      <c r="B5916" s="295"/>
      <c r="C5916" s="295">
        <v>0.49703120000000001</v>
      </c>
      <c r="D5916" s="295"/>
    </row>
    <row r="5917" spans="1:4" x14ac:dyDescent="0.2">
      <c r="A5917" s="295">
        <v>0.3362541</v>
      </c>
      <c r="B5917" s="295"/>
      <c r="C5917" s="295">
        <v>0.49701780000000001</v>
      </c>
      <c r="D5917" s="295"/>
    </row>
    <row r="5918" spans="1:4" x14ac:dyDescent="0.2">
      <c r="A5918" s="295">
        <v>0.33622580000000002</v>
      </c>
      <c r="B5918" s="295"/>
      <c r="C5918" s="295">
        <v>0.4970041</v>
      </c>
      <c r="D5918" s="295"/>
    </row>
    <row r="5919" spans="1:4" x14ac:dyDescent="0.2">
      <c r="A5919" s="295">
        <v>0.33621309999999999</v>
      </c>
      <c r="B5919" s="295"/>
      <c r="C5919" s="295">
        <v>0.4969787</v>
      </c>
      <c r="D5919" s="295"/>
    </row>
    <row r="5920" spans="1:4" x14ac:dyDescent="0.2">
      <c r="A5920" s="295">
        <v>0.33619949999999998</v>
      </c>
      <c r="B5920" s="295"/>
      <c r="C5920" s="295">
        <v>0.49691289999999999</v>
      </c>
      <c r="D5920" s="295"/>
    </row>
    <row r="5921" spans="1:4" x14ac:dyDescent="0.2">
      <c r="A5921" s="295">
        <v>0.33617360000000002</v>
      </c>
      <c r="B5921" s="295"/>
      <c r="C5921" s="295">
        <v>0.49687520000000002</v>
      </c>
      <c r="D5921" s="295"/>
    </row>
    <row r="5922" spans="1:4" x14ac:dyDescent="0.2">
      <c r="A5922" s="295">
        <v>0.33616000000000001</v>
      </c>
      <c r="B5922" s="295"/>
      <c r="C5922" s="295">
        <v>0.49683739999999998</v>
      </c>
      <c r="D5922" s="295"/>
    </row>
    <row r="5923" spans="1:4" x14ac:dyDescent="0.2">
      <c r="A5923" s="295">
        <v>0.33616000000000001</v>
      </c>
      <c r="B5923" s="295"/>
      <c r="C5923" s="295">
        <v>0.49678610000000001</v>
      </c>
      <c r="D5923" s="295"/>
    </row>
    <row r="5924" spans="1:4" x14ac:dyDescent="0.2">
      <c r="A5924" s="295">
        <v>0.33614480000000002</v>
      </c>
      <c r="B5924" s="295"/>
      <c r="C5924" s="295">
        <v>0.49675770000000002</v>
      </c>
      <c r="D5924" s="295"/>
    </row>
    <row r="5925" spans="1:4" x14ac:dyDescent="0.2">
      <c r="A5925" s="295">
        <v>0.33614480000000002</v>
      </c>
      <c r="B5925" s="295"/>
      <c r="C5925" s="295">
        <v>0.49675770000000002</v>
      </c>
      <c r="D5925" s="295"/>
    </row>
    <row r="5926" spans="1:4" x14ac:dyDescent="0.2">
      <c r="A5926" s="295">
        <v>0.33611839999999998</v>
      </c>
      <c r="B5926" s="295"/>
      <c r="C5926" s="295">
        <v>0.49671710000000002</v>
      </c>
      <c r="D5926" s="295"/>
    </row>
    <row r="5927" spans="1:4" x14ac:dyDescent="0.2">
      <c r="A5927" s="295">
        <v>0.33609329999999998</v>
      </c>
      <c r="B5927" s="295"/>
      <c r="C5927" s="295">
        <v>0.49669279999999999</v>
      </c>
      <c r="D5927" s="295"/>
    </row>
    <row r="5928" spans="1:4" x14ac:dyDescent="0.2">
      <c r="A5928" s="295">
        <v>0.33609329999999998</v>
      </c>
      <c r="B5928" s="295"/>
      <c r="C5928" s="295">
        <v>0.49666680000000002</v>
      </c>
      <c r="D5928" s="295"/>
    </row>
    <row r="5929" spans="1:4" x14ac:dyDescent="0.2">
      <c r="A5929" s="295">
        <v>0.33609329999999998</v>
      </c>
      <c r="B5929" s="295"/>
      <c r="C5929" s="295">
        <v>0.49661339999999998</v>
      </c>
      <c r="D5929" s="295"/>
    </row>
    <row r="5930" spans="1:4" x14ac:dyDescent="0.2">
      <c r="A5930" s="295">
        <v>0.33607809999999999</v>
      </c>
      <c r="B5930" s="295"/>
      <c r="C5930" s="295">
        <v>0.49661339999999998</v>
      </c>
      <c r="D5930" s="295"/>
    </row>
    <row r="5931" spans="1:4" x14ac:dyDescent="0.2">
      <c r="A5931" s="295">
        <v>0.33607809999999999</v>
      </c>
      <c r="B5931" s="295"/>
      <c r="C5931" s="295">
        <v>0.49657319999999999</v>
      </c>
      <c r="D5931" s="295"/>
    </row>
    <row r="5932" spans="1:4" x14ac:dyDescent="0.2">
      <c r="A5932" s="295">
        <v>0.33605239999999997</v>
      </c>
      <c r="B5932" s="295"/>
      <c r="C5932" s="295">
        <v>0.49655939999999998</v>
      </c>
      <c r="D5932" s="295"/>
    </row>
    <row r="5933" spans="1:4" x14ac:dyDescent="0.2">
      <c r="A5933" s="295">
        <v>0.33603729999999998</v>
      </c>
      <c r="B5933" s="295"/>
      <c r="C5933" s="295">
        <v>0.49654740000000003</v>
      </c>
      <c r="D5933" s="295"/>
    </row>
    <row r="5934" spans="1:4" x14ac:dyDescent="0.2">
      <c r="A5934" s="295">
        <v>0.33602460000000001</v>
      </c>
      <c r="B5934" s="295"/>
      <c r="C5934" s="295">
        <v>0.4965328</v>
      </c>
      <c r="D5934" s="295"/>
    </row>
    <row r="5935" spans="1:4" x14ac:dyDescent="0.2">
      <c r="A5935" s="295">
        <v>0.33602460000000001</v>
      </c>
      <c r="B5935" s="295"/>
      <c r="C5935" s="295">
        <v>0.49650680000000003</v>
      </c>
      <c r="D5935" s="295"/>
    </row>
    <row r="5936" spans="1:4" x14ac:dyDescent="0.2">
      <c r="A5936" s="295">
        <v>0.33598359999999999</v>
      </c>
      <c r="B5936" s="295"/>
      <c r="C5936" s="295">
        <v>0.49649209999999999</v>
      </c>
      <c r="D5936" s="295"/>
    </row>
    <row r="5937" spans="1:4" x14ac:dyDescent="0.2">
      <c r="A5937" s="295">
        <v>0.33595639999999999</v>
      </c>
      <c r="B5937" s="295"/>
      <c r="C5937" s="295">
        <v>0.49645450000000002</v>
      </c>
      <c r="D5937" s="295"/>
    </row>
    <row r="5938" spans="1:4" x14ac:dyDescent="0.2">
      <c r="A5938" s="295">
        <v>0.33594269999999998</v>
      </c>
      <c r="B5938" s="295"/>
      <c r="C5938" s="295">
        <v>0.49644110000000002</v>
      </c>
      <c r="D5938" s="295"/>
    </row>
    <row r="5939" spans="1:4" x14ac:dyDescent="0.2">
      <c r="A5939" s="295">
        <v>0.33592759999999999</v>
      </c>
      <c r="B5939" s="295"/>
      <c r="C5939" s="295">
        <v>0.49642649999999999</v>
      </c>
      <c r="D5939" s="295"/>
    </row>
    <row r="5940" spans="1:4" x14ac:dyDescent="0.2">
      <c r="A5940" s="295">
        <v>0.33591389999999999</v>
      </c>
      <c r="B5940" s="295"/>
      <c r="C5940" s="295">
        <v>0.49641279999999999</v>
      </c>
      <c r="D5940" s="295"/>
    </row>
    <row r="5941" spans="1:4" x14ac:dyDescent="0.2">
      <c r="A5941" s="295">
        <v>0.3358892</v>
      </c>
      <c r="B5941" s="295"/>
      <c r="C5941" s="295">
        <v>0.49637239999999999</v>
      </c>
      <c r="D5941" s="295"/>
    </row>
    <row r="5942" spans="1:4" x14ac:dyDescent="0.2">
      <c r="A5942" s="295">
        <v>0.33587709999999998</v>
      </c>
      <c r="B5942" s="295"/>
      <c r="C5942" s="295">
        <v>0.49631750000000002</v>
      </c>
      <c r="D5942" s="295"/>
    </row>
    <row r="5943" spans="1:4" x14ac:dyDescent="0.2">
      <c r="A5943" s="295">
        <v>0.33586199999999999</v>
      </c>
      <c r="B5943" s="295"/>
      <c r="C5943" s="295">
        <v>0.49630380000000002</v>
      </c>
      <c r="D5943" s="295"/>
    </row>
    <row r="5944" spans="1:4" x14ac:dyDescent="0.2">
      <c r="A5944" s="295">
        <v>0.3358488</v>
      </c>
      <c r="B5944" s="295"/>
      <c r="C5944" s="295">
        <v>0.49630380000000002</v>
      </c>
      <c r="D5944" s="295"/>
    </row>
    <row r="5945" spans="1:4" x14ac:dyDescent="0.2">
      <c r="A5945" s="295">
        <v>0.33583370000000001</v>
      </c>
      <c r="B5945" s="295"/>
      <c r="C5945" s="295">
        <v>0.49629040000000002</v>
      </c>
      <c r="D5945" s="295"/>
    </row>
    <row r="5946" spans="1:4" x14ac:dyDescent="0.2">
      <c r="A5946" s="295">
        <v>0.33580729999999998</v>
      </c>
      <c r="B5946" s="295"/>
      <c r="C5946" s="295">
        <v>0.49627579999999999</v>
      </c>
      <c r="D5946" s="295"/>
    </row>
    <row r="5947" spans="1:4" x14ac:dyDescent="0.2">
      <c r="A5947" s="295">
        <v>0.33578219999999998</v>
      </c>
      <c r="B5947" s="295"/>
      <c r="C5947" s="295">
        <v>0.4962124</v>
      </c>
      <c r="D5947" s="295"/>
    </row>
    <row r="5948" spans="1:4" x14ac:dyDescent="0.2">
      <c r="A5948" s="295">
        <v>0.33576699999999998</v>
      </c>
      <c r="B5948" s="295"/>
      <c r="C5948" s="295">
        <v>0.49620029999999998</v>
      </c>
      <c r="D5948" s="295"/>
    </row>
    <row r="5949" spans="1:4" x14ac:dyDescent="0.2">
      <c r="A5949" s="295">
        <v>0.3357406</v>
      </c>
      <c r="B5949" s="295"/>
      <c r="C5949" s="295">
        <v>0.49614780000000003</v>
      </c>
      <c r="D5949" s="295"/>
    </row>
    <row r="5950" spans="1:4" x14ac:dyDescent="0.2">
      <c r="A5950" s="295">
        <v>0.33572859999999999</v>
      </c>
      <c r="B5950" s="295"/>
      <c r="C5950" s="295">
        <v>0.4961218</v>
      </c>
      <c r="D5950" s="295"/>
    </row>
    <row r="5951" spans="1:4" x14ac:dyDescent="0.2">
      <c r="A5951" s="295">
        <v>0.33571659999999998</v>
      </c>
      <c r="B5951" s="295"/>
      <c r="C5951" s="295">
        <v>0.4961081</v>
      </c>
      <c r="D5951" s="295"/>
    </row>
    <row r="5952" spans="1:4" x14ac:dyDescent="0.2">
      <c r="A5952" s="295">
        <v>0.33571659999999998</v>
      </c>
      <c r="B5952" s="295"/>
      <c r="C5952" s="295">
        <v>0.4960677</v>
      </c>
      <c r="D5952" s="295"/>
    </row>
    <row r="5953" spans="1:4" x14ac:dyDescent="0.2">
      <c r="A5953" s="295">
        <v>0.33567459999999999</v>
      </c>
      <c r="B5953" s="295"/>
      <c r="C5953" s="295">
        <v>0.49602750000000001</v>
      </c>
      <c r="D5953" s="295"/>
    </row>
    <row r="5954" spans="1:4" x14ac:dyDescent="0.2">
      <c r="A5954" s="295">
        <v>0.3356499</v>
      </c>
      <c r="B5954" s="295"/>
      <c r="C5954" s="295">
        <v>0.4960154</v>
      </c>
      <c r="D5954" s="295"/>
    </row>
    <row r="5955" spans="1:4" x14ac:dyDescent="0.2">
      <c r="A5955" s="295">
        <v>0.33562510000000001</v>
      </c>
      <c r="B5955" s="295"/>
      <c r="C5955" s="295">
        <v>0.49597409999999997</v>
      </c>
      <c r="D5955" s="295"/>
    </row>
    <row r="5956" spans="1:4" x14ac:dyDescent="0.2">
      <c r="A5956" s="295">
        <v>0.33562510000000001</v>
      </c>
      <c r="B5956" s="295"/>
      <c r="C5956" s="295">
        <v>0.49596210000000002</v>
      </c>
      <c r="D5956" s="295"/>
    </row>
    <row r="5957" spans="1:4" x14ac:dyDescent="0.2">
      <c r="A5957" s="295">
        <v>0.33561000000000002</v>
      </c>
      <c r="B5957" s="295"/>
      <c r="C5957" s="295">
        <v>0.4959365</v>
      </c>
      <c r="D5957" s="295"/>
    </row>
    <row r="5958" spans="1:4" x14ac:dyDescent="0.2">
      <c r="A5958" s="295">
        <v>0.33558359999999998</v>
      </c>
      <c r="B5958" s="295"/>
      <c r="C5958" s="295">
        <v>0.49590980000000001</v>
      </c>
      <c r="D5958" s="295"/>
    </row>
    <row r="5959" spans="1:4" x14ac:dyDescent="0.2">
      <c r="A5959" s="295">
        <v>0.33554329999999999</v>
      </c>
      <c r="B5959" s="295"/>
      <c r="C5959" s="295">
        <v>0.4958707</v>
      </c>
      <c r="D5959" s="295"/>
    </row>
    <row r="5960" spans="1:4" x14ac:dyDescent="0.2">
      <c r="A5960" s="295">
        <v>0.33554329999999999</v>
      </c>
      <c r="B5960" s="295"/>
      <c r="C5960" s="295">
        <v>0.49585600000000002</v>
      </c>
      <c r="D5960" s="295"/>
    </row>
    <row r="5961" spans="1:4" x14ac:dyDescent="0.2">
      <c r="A5961" s="295">
        <v>0.33554329999999999</v>
      </c>
      <c r="B5961" s="295"/>
      <c r="C5961" s="295">
        <v>0.49584400000000001</v>
      </c>
      <c r="D5961" s="295"/>
    </row>
    <row r="5962" spans="1:4" x14ac:dyDescent="0.2">
      <c r="A5962" s="295">
        <v>0.33554329999999999</v>
      </c>
      <c r="B5962" s="295"/>
      <c r="C5962" s="295">
        <v>0.495778</v>
      </c>
      <c r="D5962" s="295"/>
    </row>
    <row r="5963" spans="1:4" x14ac:dyDescent="0.2">
      <c r="A5963" s="295">
        <v>0.3355165</v>
      </c>
      <c r="B5963" s="295"/>
      <c r="C5963" s="295">
        <v>0.49575200000000003</v>
      </c>
      <c r="D5963" s="295"/>
    </row>
    <row r="5964" spans="1:4" x14ac:dyDescent="0.2">
      <c r="A5964" s="295">
        <v>0.3355165</v>
      </c>
      <c r="B5964" s="295"/>
      <c r="C5964" s="295">
        <v>0.49573830000000002</v>
      </c>
      <c r="D5964" s="295"/>
    </row>
    <row r="5965" spans="1:4" x14ac:dyDescent="0.2">
      <c r="A5965" s="295">
        <v>0.33549079999999998</v>
      </c>
      <c r="B5965" s="295"/>
      <c r="C5965" s="295">
        <v>0.49572359999999999</v>
      </c>
      <c r="D5965" s="295"/>
    </row>
    <row r="5966" spans="1:4" x14ac:dyDescent="0.2">
      <c r="A5966" s="295">
        <v>0.33544980000000002</v>
      </c>
      <c r="B5966" s="295"/>
      <c r="C5966" s="295">
        <v>0.49568319999999999</v>
      </c>
      <c r="D5966" s="295"/>
    </row>
    <row r="5967" spans="1:4" x14ac:dyDescent="0.2">
      <c r="A5967" s="295">
        <v>0.33544980000000002</v>
      </c>
      <c r="B5967" s="295"/>
      <c r="C5967" s="295">
        <v>0.49562400000000001</v>
      </c>
      <c r="D5967" s="295"/>
    </row>
    <row r="5968" spans="1:4" x14ac:dyDescent="0.2">
      <c r="A5968" s="295">
        <v>0.3354241</v>
      </c>
      <c r="B5968" s="295"/>
      <c r="C5968" s="295">
        <v>0.49559310000000001</v>
      </c>
      <c r="D5968" s="295"/>
    </row>
    <row r="5969" spans="1:4" x14ac:dyDescent="0.2">
      <c r="A5969" s="295">
        <v>0.33541140000000003</v>
      </c>
      <c r="B5969" s="295"/>
      <c r="C5969" s="295">
        <v>0.49555399999999999</v>
      </c>
      <c r="D5969" s="295"/>
    </row>
    <row r="5970" spans="1:4" x14ac:dyDescent="0.2">
      <c r="A5970" s="295">
        <v>0.33539829999999998</v>
      </c>
      <c r="B5970" s="295"/>
      <c r="C5970" s="295">
        <v>0.49552970000000002</v>
      </c>
      <c r="D5970" s="295"/>
    </row>
    <row r="5971" spans="1:4" x14ac:dyDescent="0.2">
      <c r="A5971" s="295">
        <v>0.33538459999999998</v>
      </c>
      <c r="B5971" s="295"/>
      <c r="C5971" s="295">
        <v>0.49549179999999998</v>
      </c>
      <c r="D5971" s="295"/>
    </row>
    <row r="5972" spans="1:4" x14ac:dyDescent="0.2">
      <c r="A5972" s="295">
        <v>0.33538459999999998</v>
      </c>
      <c r="B5972" s="295"/>
      <c r="C5972" s="295">
        <v>0.49546509999999999</v>
      </c>
      <c r="D5972" s="295"/>
    </row>
    <row r="5973" spans="1:4" x14ac:dyDescent="0.2">
      <c r="A5973" s="295">
        <v>0.33538459999999998</v>
      </c>
      <c r="B5973" s="295"/>
      <c r="C5973" s="295">
        <v>0.49545139999999999</v>
      </c>
      <c r="D5973" s="295"/>
    </row>
    <row r="5974" spans="1:4" x14ac:dyDescent="0.2">
      <c r="A5974" s="295">
        <v>0.33535670000000001</v>
      </c>
      <c r="B5974" s="295"/>
      <c r="C5974" s="295">
        <v>0.49542540000000002</v>
      </c>
      <c r="D5974" s="295"/>
    </row>
    <row r="5975" spans="1:4" x14ac:dyDescent="0.2">
      <c r="A5975" s="295">
        <v>0.33534360000000002</v>
      </c>
      <c r="B5975" s="295"/>
      <c r="C5975" s="295">
        <v>0.49538539999999998</v>
      </c>
      <c r="D5975" s="295"/>
    </row>
    <row r="5976" spans="1:4" x14ac:dyDescent="0.2">
      <c r="A5976" s="295">
        <v>0.33531640000000001</v>
      </c>
      <c r="B5976" s="295"/>
      <c r="C5976" s="295">
        <v>0.49537310000000001</v>
      </c>
      <c r="D5976" s="295"/>
    </row>
    <row r="5977" spans="1:4" x14ac:dyDescent="0.2">
      <c r="A5977" s="295">
        <v>0.33530280000000001</v>
      </c>
      <c r="B5977" s="295"/>
      <c r="C5977" s="295">
        <v>0.49534519999999999</v>
      </c>
      <c r="D5977" s="295"/>
    </row>
    <row r="5978" spans="1:4" x14ac:dyDescent="0.2">
      <c r="A5978" s="295">
        <v>0.3352907</v>
      </c>
      <c r="B5978" s="295"/>
      <c r="C5978" s="295">
        <v>0.49530689999999999</v>
      </c>
      <c r="D5978" s="295"/>
    </row>
    <row r="5979" spans="1:4" x14ac:dyDescent="0.2">
      <c r="A5979" s="295">
        <v>0.33527800000000002</v>
      </c>
      <c r="B5979" s="295"/>
      <c r="C5979" s="295">
        <v>0.49528149999999999</v>
      </c>
      <c r="D5979" s="295"/>
    </row>
    <row r="5980" spans="1:4" x14ac:dyDescent="0.2">
      <c r="A5980" s="295">
        <v>0.33523770000000003</v>
      </c>
      <c r="B5980" s="295"/>
      <c r="C5980" s="295">
        <v>0.49524259999999998</v>
      </c>
      <c r="D5980" s="295"/>
    </row>
    <row r="5981" spans="1:4" x14ac:dyDescent="0.2">
      <c r="A5981" s="295">
        <v>0.335225</v>
      </c>
      <c r="B5981" s="295"/>
      <c r="C5981" s="295">
        <v>0.49522890000000003</v>
      </c>
      <c r="D5981" s="295"/>
    </row>
    <row r="5982" spans="1:4" x14ac:dyDescent="0.2">
      <c r="A5982" s="295">
        <v>0.335225</v>
      </c>
      <c r="B5982" s="295"/>
      <c r="C5982" s="295">
        <v>0.49521660000000001</v>
      </c>
      <c r="D5982" s="295"/>
    </row>
    <row r="5983" spans="1:4" x14ac:dyDescent="0.2">
      <c r="A5983" s="295">
        <v>0.33517140000000001</v>
      </c>
      <c r="B5983" s="295"/>
      <c r="C5983" s="295">
        <v>0.49521660000000001</v>
      </c>
      <c r="D5983" s="295"/>
    </row>
    <row r="5984" spans="1:4" x14ac:dyDescent="0.2">
      <c r="A5984" s="295">
        <v>0.33517140000000001</v>
      </c>
      <c r="B5984" s="295"/>
      <c r="C5984" s="295">
        <v>0.49517660000000002</v>
      </c>
      <c r="D5984" s="295"/>
    </row>
    <row r="5985" spans="1:4" x14ac:dyDescent="0.2">
      <c r="A5985" s="295">
        <v>0.33517140000000001</v>
      </c>
      <c r="B5985" s="295"/>
      <c r="C5985" s="295">
        <v>0.4951508</v>
      </c>
      <c r="D5985" s="295"/>
    </row>
    <row r="5986" spans="1:4" x14ac:dyDescent="0.2">
      <c r="A5986" s="295">
        <v>0.3351594</v>
      </c>
      <c r="B5986" s="295"/>
      <c r="C5986" s="295">
        <v>0.49513879999999999</v>
      </c>
      <c r="D5986" s="295"/>
    </row>
    <row r="5987" spans="1:4" x14ac:dyDescent="0.2">
      <c r="A5987" s="295">
        <v>0.33514670000000002</v>
      </c>
      <c r="B5987" s="295"/>
      <c r="C5987" s="295">
        <v>0.49508869999999999</v>
      </c>
      <c r="D5987" s="295"/>
    </row>
    <row r="5988" spans="1:4" x14ac:dyDescent="0.2">
      <c r="A5988" s="295">
        <v>0.33511790000000002</v>
      </c>
      <c r="B5988" s="295"/>
      <c r="C5988" s="295">
        <v>0.49504809999999999</v>
      </c>
      <c r="D5988" s="295"/>
    </row>
    <row r="5989" spans="1:4" x14ac:dyDescent="0.2">
      <c r="A5989" s="295">
        <v>0.33511790000000002</v>
      </c>
      <c r="B5989" s="295"/>
      <c r="C5989" s="295">
        <v>0.49501970000000001</v>
      </c>
      <c r="D5989" s="295"/>
    </row>
    <row r="5990" spans="1:4" x14ac:dyDescent="0.2">
      <c r="A5990" s="295">
        <v>0.33510469999999998</v>
      </c>
      <c r="B5990" s="295"/>
      <c r="C5990" s="295">
        <v>0.49498059999999999</v>
      </c>
      <c r="D5990" s="295"/>
    </row>
    <row r="5991" spans="1:4" x14ac:dyDescent="0.2">
      <c r="A5991" s="295">
        <v>0.33506320000000001</v>
      </c>
      <c r="B5991" s="295"/>
      <c r="C5991" s="295">
        <v>0.49496590000000001</v>
      </c>
      <c r="D5991" s="295"/>
    </row>
    <row r="5992" spans="1:4" x14ac:dyDescent="0.2">
      <c r="A5992" s="295">
        <v>0.33506320000000001</v>
      </c>
      <c r="B5992" s="295"/>
      <c r="C5992" s="295">
        <v>0.49495220000000001</v>
      </c>
      <c r="D5992" s="295"/>
    </row>
    <row r="5993" spans="1:4" x14ac:dyDescent="0.2">
      <c r="A5993" s="295">
        <v>0.33505119999999999</v>
      </c>
      <c r="B5993" s="295"/>
      <c r="C5993" s="295">
        <v>0.49492789999999998</v>
      </c>
      <c r="D5993" s="295"/>
    </row>
    <row r="5994" spans="1:4" x14ac:dyDescent="0.2">
      <c r="A5994" s="295">
        <v>0.33505119999999999</v>
      </c>
      <c r="B5994" s="295"/>
      <c r="C5994" s="295">
        <v>0.4948862</v>
      </c>
      <c r="D5994" s="295"/>
    </row>
    <row r="5995" spans="1:4" x14ac:dyDescent="0.2">
      <c r="A5995" s="295">
        <v>0.33505119999999999</v>
      </c>
      <c r="B5995" s="295"/>
      <c r="C5995" s="295">
        <v>0.49487389999999998</v>
      </c>
      <c r="D5995" s="295"/>
    </row>
    <row r="5996" spans="1:4" x14ac:dyDescent="0.2">
      <c r="A5996" s="295">
        <v>0.3350109</v>
      </c>
      <c r="B5996" s="295"/>
      <c r="C5996" s="295">
        <v>0.49484990000000001</v>
      </c>
      <c r="D5996" s="295"/>
    </row>
    <row r="5997" spans="1:4" x14ac:dyDescent="0.2">
      <c r="A5997" s="295">
        <v>0.33498450000000002</v>
      </c>
      <c r="B5997" s="295"/>
      <c r="C5997" s="295">
        <v>0.49481049999999999</v>
      </c>
      <c r="D5997" s="295"/>
    </row>
    <row r="5998" spans="1:4" x14ac:dyDescent="0.2">
      <c r="A5998" s="295">
        <v>0.33497080000000001</v>
      </c>
      <c r="B5998" s="295"/>
      <c r="C5998" s="295">
        <v>0.49478260000000002</v>
      </c>
      <c r="D5998" s="295"/>
    </row>
    <row r="5999" spans="1:4" x14ac:dyDescent="0.2">
      <c r="A5999" s="295">
        <v>0.33497080000000001</v>
      </c>
      <c r="B5999" s="295"/>
      <c r="C5999" s="295">
        <v>0.49476880000000001</v>
      </c>
      <c r="D5999" s="295"/>
    </row>
    <row r="6000" spans="1:4" x14ac:dyDescent="0.2">
      <c r="A6000" s="295">
        <v>0.33497080000000001</v>
      </c>
      <c r="B6000" s="295"/>
      <c r="C6000" s="295">
        <v>0.49475659999999999</v>
      </c>
      <c r="D6000" s="295"/>
    </row>
    <row r="6001" spans="1:4" x14ac:dyDescent="0.2">
      <c r="A6001" s="295">
        <v>0.33495570000000002</v>
      </c>
      <c r="B6001" s="295"/>
      <c r="C6001" s="295">
        <v>0.49471739999999997</v>
      </c>
      <c r="D6001" s="295"/>
    </row>
    <row r="6002" spans="1:4" x14ac:dyDescent="0.2">
      <c r="A6002" s="295">
        <v>0.3349298</v>
      </c>
      <c r="B6002" s="295"/>
      <c r="C6002" s="295">
        <v>0.49469079999999999</v>
      </c>
      <c r="D6002" s="295"/>
    </row>
    <row r="6003" spans="1:4" x14ac:dyDescent="0.2">
      <c r="A6003" s="295">
        <v>0.33491470000000001</v>
      </c>
      <c r="B6003" s="295"/>
      <c r="C6003" s="295">
        <v>0.49466480000000002</v>
      </c>
      <c r="D6003" s="295"/>
    </row>
    <row r="6004" spans="1:4" x14ac:dyDescent="0.2">
      <c r="A6004" s="295">
        <v>0.33488899999999999</v>
      </c>
      <c r="B6004" s="295"/>
      <c r="C6004" s="295">
        <v>0.49465140000000002</v>
      </c>
      <c r="D6004" s="295"/>
    </row>
    <row r="6005" spans="1:4" x14ac:dyDescent="0.2">
      <c r="A6005" s="295">
        <v>0.33488899999999999</v>
      </c>
      <c r="B6005" s="295"/>
      <c r="C6005" s="295">
        <v>0.49462309999999998</v>
      </c>
      <c r="D6005" s="295"/>
    </row>
    <row r="6006" spans="1:4" x14ac:dyDescent="0.2">
      <c r="A6006" s="295">
        <v>0.33487699999999998</v>
      </c>
      <c r="B6006" s="295"/>
      <c r="C6006" s="295">
        <v>0.494585</v>
      </c>
      <c r="D6006" s="295"/>
    </row>
    <row r="6007" spans="1:4" x14ac:dyDescent="0.2">
      <c r="A6007" s="295">
        <v>0.33487699999999998</v>
      </c>
      <c r="B6007" s="295"/>
      <c r="C6007" s="295">
        <v>0.494585</v>
      </c>
      <c r="D6007" s="295"/>
    </row>
    <row r="6008" spans="1:4" x14ac:dyDescent="0.2">
      <c r="A6008" s="295">
        <v>0.33487699999999998</v>
      </c>
      <c r="B6008" s="295"/>
      <c r="C6008" s="295">
        <v>0.49455710000000003</v>
      </c>
      <c r="D6008" s="295"/>
    </row>
    <row r="6009" spans="1:4" x14ac:dyDescent="0.2">
      <c r="A6009" s="295">
        <v>0.33485130000000002</v>
      </c>
      <c r="B6009" s="295"/>
      <c r="C6009" s="295">
        <v>0.49454330000000002</v>
      </c>
      <c r="D6009" s="295"/>
    </row>
    <row r="6010" spans="1:4" x14ac:dyDescent="0.2">
      <c r="A6010" s="295">
        <v>0.33482299999999998</v>
      </c>
      <c r="B6010" s="295"/>
      <c r="C6010" s="295">
        <v>0.49451790000000001</v>
      </c>
      <c r="D6010" s="295"/>
    </row>
    <row r="6011" spans="1:4" x14ac:dyDescent="0.2">
      <c r="A6011" s="295">
        <v>0.33481030000000001</v>
      </c>
      <c r="B6011" s="295"/>
      <c r="C6011" s="295">
        <v>0.49446400000000001</v>
      </c>
      <c r="D6011" s="295"/>
    </row>
    <row r="6012" spans="1:4" x14ac:dyDescent="0.2">
      <c r="A6012" s="295">
        <v>0.33481030000000001</v>
      </c>
      <c r="B6012" s="295"/>
      <c r="C6012" s="295">
        <v>0.49446400000000001</v>
      </c>
      <c r="D6012" s="295"/>
    </row>
    <row r="6013" spans="1:4" x14ac:dyDescent="0.2">
      <c r="A6013" s="295">
        <v>0.33478200000000002</v>
      </c>
      <c r="B6013" s="295"/>
      <c r="C6013" s="295">
        <v>0.4944519</v>
      </c>
      <c r="D6013" s="295"/>
    </row>
    <row r="6014" spans="1:4" x14ac:dyDescent="0.2">
      <c r="A6014" s="295">
        <v>0.33476929999999999</v>
      </c>
      <c r="B6014" s="295"/>
      <c r="C6014" s="295">
        <v>0.49441259999999998</v>
      </c>
      <c r="D6014" s="295"/>
    </row>
    <row r="6015" spans="1:4" x14ac:dyDescent="0.2">
      <c r="A6015" s="295">
        <v>0.3347541</v>
      </c>
      <c r="B6015" s="295"/>
      <c r="C6015" s="295">
        <v>0.49438680000000002</v>
      </c>
      <c r="D6015" s="295"/>
    </row>
    <row r="6016" spans="1:4" x14ac:dyDescent="0.2">
      <c r="A6016" s="295">
        <v>0.33472839999999998</v>
      </c>
      <c r="B6016" s="295"/>
      <c r="C6016" s="295">
        <v>0.4943746</v>
      </c>
      <c r="D6016" s="295"/>
    </row>
    <row r="6017" spans="1:4" x14ac:dyDescent="0.2">
      <c r="A6017" s="295">
        <v>0.33472839999999998</v>
      </c>
      <c r="B6017" s="295"/>
      <c r="C6017" s="295">
        <v>0.4943746</v>
      </c>
      <c r="D6017" s="295"/>
    </row>
    <row r="6018" spans="1:4" x14ac:dyDescent="0.2">
      <c r="A6018" s="295">
        <v>0.33472839999999998</v>
      </c>
      <c r="B6018" s="295"/>
      <c r="C6018" s="295">
        <v>0.4943477</v>
      </c>
      <c r="D6018" s="295"/>
    </row>
    <row r="6019" spans="1:4" x14ac:dyDescent="0.2">
      <c r="A6019" s="295">
        <v>0.3347157</v>
      </c>
      <c r="B6019" s="295"/>
      <c r="C6019" s="295">
        <v>0.49430879999999999</v>
      </c>
      <c r="D6019" s="295"/>
    </row>
    <row r="6020" spans="1:4" x14ac:dyDescent="0.2">
      <c r="A6020" s="295">
        <v>0.33470050000000001</v>
      </c>
      <c r="B6020" s="295"/>
      <c r="C6020" s="295">
        <v>0.49430869999999999</v>
      </c>
      <c r="D6020" s="295"/>
    </row>
    <row r="6021" spans="1:4" x14ac:dyDescent="0.2">
      <c r="A6021" s="295">
        <v>0.33467540000000001</v>
      </c>
      <c r="B6021" s="295"/>
      <c r="C6021" s="295">
        <v>0.49426700000000001</v>
      </c>
      <c r="D6021" s="295"/>
    </row>
    <row r="6022" spans="1:4" x14ac:dyDescent="0.2">
      <c r="A6022" s="295">
        <v>0.33467540000000001</v>
      </c>
      <c r="B6022" s="295"/>
      <c r="C6022" s="295">
        <v>0.49422490000000002</v>
      </c>
      <c r="D6022" s="295"/>
    </row>
    <row r="6023" spans="1:4" x14ac:dyDescent="0.2">
      <c r="A6023" s="295">
        <v>0.33463340000000003</v>
      </c>
      <c r="B6023" s="295"/>
      <c r="C6023" s="295">
        <v>0.49421120000000002</v>
      </c>
      <c r="D6023" s="295"/>
    </row>
    <row r="6024" spans="1:4" x14ac:dyDescent="0.2">
      <c r="A6024" s="295">
        <v>0.33460869999999998</v>
      </c>
      <c r="B6024" s="295"/>
      <c r="C6024" s="295">
        <v>0.49417319999999998</v>
      </c>
      <c r="D6024" s="295"/>
    </row>
    <row r="6025" spans="1:4" x14ac:dyDescent="0.2">
      <c r="A6025" s="295">
        <v>0.334596</v>
      </c>
      <c r="B6025" s="295"/>
      <c r="C6025" s="295">
        <v>0.4941353</v>
      </c>
      <c r="D6025" s="295"/>
    </row>
    <row r="6026" spans="1:4" x14ac:dyDescent="0.2">
      <c r="A6026" s="295">
        <v>0.334596</v>
      </c>
      <c r="B6026" s="295"/>
      <c r="C6026" s="295">
        <v>0.49410989999999999</v>
      </c>
      <c r="D6026" s="295"/>
    </row>
    <row r="6027" spans="1:4" x14ac:dyDescent="0.2">
      <c r="A6027" s="295">
        <v>0.334596</v>
      </c>
      <c r="B6027" s="295"/>
      <c r="C6027" s="295">
        <v>0.49404090000000001</v>
      </c>
      <c r="D6027" s="295"/>
    </row>
    <row r="6028" spans="1:4" x14ac:dyDescent="0.2">
      <c r="A6028" s="295">
        <v>0.3345708</v>
      </c>
      <c r="B6028" s="295"/>
      <c r="C6028" s="295">
        <v>0.49404090000000001</v>
      </c>
      <c r="D6028" s="295"/>
    </row>
    <row r="6029" spans="1:4" x14ac:dyDescent="0.2">
      <c r="A6029" s="295">
        <v>0.33454440000000002</v>
      </c>
      <c r="B6029" s="295"/>
      <c r="C6029" s="295">
        <v>0.49400070000000001</v>
      </c>
      <c r="D6029" s="295"/>
    </row>
    <row r="6030" spans="1:4" x14ac:dyDescent="0.2">
      <c r="A6030" s="295">
        <v>0.33453129999999998</v>
      </c>
      <c r="B6030" s="295"/>
      <c r="C6030" s="295">
        <v>0.49398839999999999</v>
      </c>
      <c r="D6030" s="295"/>
    </row>
    <row r="6031" spans="1:4" x14ac:dyDescent="0.2">
      <c r="A6031" s="295">
        <v>0.33447779999999999</v>
      </c>
      <c r="B6031" s="295"/>
      <c r="C6031" s="295">
        <v>0.49396269999999998</v>
      </c>
      <c r="D6031" s="295"/>
    </row>
    <row r="6032" spans="1:4" x14ac:dyDescent="0.2">
      <c r="A6032" s="295">
        <v>0.33447769999999999</v>
      </c>
      <c r="B6032" s="295"/>
      <c r="C6032" s="295">
        <v>0.49393599999999999</v>
      </c>
      <c r="D6032" s="295"/>
    </row>
    <row r="6033" spans="1:4" x14ac:dyDescent="0.2">
      <c r="A6033" s="295">
        <v>0.33447769999999999</v>
      </c>
      <c r="B6033" s="295"/>
      <c r="C6033" s="295">
        <v>0.49391040000000003</v>
      </c>
      <c r="D6033" s="295"/>
    </row>
    <row r="6034" spans="1:4" x14ac:dyDescent="0.2">
      <c r="A6034" s="295">
        <v>0.3344626</v>
      </c>
      <c r="B6034" s="295"/>
      <c r="C6034" s="295">
        <v>0.49387110000000001</v>
      </c>
      <c r="D6034" s="295"/>
    </row>
    <row r="6035" spans="1:4" x14ac:dyDescent="0.2">
      <c r="A6035" s="295">
        <v>0.33443669999999998</v>
      </c>
      <c r="B6035" s="295"/>
      <c r="C6035" s="295">
        <v>0.49384440000000002</v>
      </c>
      <c r="D6035" s="295"/>
    </row>
    <row r="6036" spans="1:4" x14ac:dyDescent="0.2">
      <c r="A6036" s="295">
        <v>0.33443669999999998</v>
      </c>
      <c r="B6036" s="295"/>
      <c r="C6036" s="295">
        <v>0.49384440000000002</v>
      </c>
      <c r="D6036" s="295"/>
    </row>
    <row r="6037" spans="1:4" x14ac:dyDescent="0.2">
      <c r="A6037" s="295">
        <v>0.33441100000000001</v>
      </c>
      <c r="B6037" s="295"/>
      <c r="C6037" s="295">
        <v>0.49381730000000001</v>
      </c>
      <c r="D6037" s="295"/>
    </row>
    <row r="6038" spans="1:4" x14ac:dyDescent="0.2">
      <c r="A6038" s="295">
        <v>0.33439590000000002</v>
      </c>
      <c r="B6038" s="295"/>
      <c r="C6038" s="295">
        <v>0.49379129999999999</v>
      </c>
      <c r="D6038" s="295"/>
    </row>
    <row r="6039" spans="1:4" x14ac:dyDescent="0.2">
      <c r="A6039" s="295">
        <v>0.33438220000000002</v>
      </c>
      <c r="B6039" s="295"/>
      <c r="C6039" s="295">
        <v>0.49374960000000001</v>
      </c>
      <c r="D6039" s="295"/>
    </row>
    <row r="6040" spans="1:4" x14ac:dyDescent="0.2">
      <c r="A6040" s="295">
        <v>0.33436949999999999</v>
      </c>
      <c r="B6040" s="295"/>
      <c r="C6040" s="295">
        <v>0.49373739999999999</v>
      </c>
      <c r="D6040" s="295"/>
    </row>
    <row r="6041" spans="1:4" x14ac:dyDescent="0.2">
      <c r="A6041" s="295">
        <v>0.33434229999999998</v>
      </c>
      <c r="B6041" s="295"/>
      <c r="C6041" s="295">
        <v>0.49372529999999998</v>
      </c>
      <c r="D6041" s="295"/>
    </row>
    <row r="6042" spans="1:4" x14ac:dyDescent="0.2">
      <c r="A6042" s="295">
        <v>0.33432869999999998</v>
      </c>
      <c r="B6042" s="295"/>
      <c r="C6042" s="295">
        <v>0.49369970000000002</v>
      </c>
      <c r="D6042" s="295"/>
    </row>
    <row r="6043" spans="1:4" x14ac:dyDescent="0.2">
      <c r="A6043" s="295">
        <v>0.33432869999999998</v>
      </c>
      <c r="B6043" s="295"/>
      <c r="C6043" s="295">
        <v>0.4936875</v>
      </c>
      <c r="D6043" s="295"/>
    </row>
    <row r="6044" spans="1:4" x14ac:dyDescent="0.2">
      <c r="A6044" s="295">
        <v>0.334316</v>
      </c>
      <c r="B6044" s="295"/>
      <c r="C6044" s="295">
        <v>0.49367369999999999</v>
      </c>
      <c r="D6044" s="295"/>
    </row>
    <row r="6045" spans="1:4" x14ac:dyDescent="0.2">
      <c r="A6045" s="295">
        <v>0.33430080000000001</v>
      </c>
      <c r="B6045" s="295"/>
      <c r="C6045" s="295">
        <v>0.49365999999999999</v>
      </c>
      <c r="D6045" s="295"/>
    </row>
    <row r="6046" spans="1:4" x14ac:dyDescent="0.2">
      <c r="A6046" s="295">
        <v>0.33428770000000002</v>
      </c>
      <c r="B6046" s="295"/>
      <c r="C6046" s="295">
        <v>0.49364540000000001</v>
      </c>
      <c r="D6046" s="295"/>
    </row>
    <row r="6047" spans="1:4" x14ac:dyDescent="0.2">
      <c r="A6047" s="295">
        <v>0.33427499999999999</v>
      </c>
      <c r="B6047" s="295"/>
      <c r="C6047" s="295">
        <v>0.49358069999999998</v>
      </c>
      <c r="D6047" s="295"/>
    </row>
    <row r="6048" spans="1:4" x14ac:dyDescent="0.2">
      <c r="A6048" s="295">
        <v>0.33426220000000001</v>
      </c>
      <c r="B6048" s="295"/>
      <c r="C6048" s="295">
        <v>0.49355379999999999</v>
      </c>
      <c r="D6048" s="295"/>
    </row>
    <row r="6049" spans="1:4" x14ac:dyDescent="0.2">
      <c r="A6049" s="295">
        <v>0.33426220000000001</v>
      </c>
      <c r="B6049" s="295"/>
      <c r="C6049" s="295">
        <v>0.49349939999999998</v>
      </c>
      <c r="D6049" s="295"/>
    </row>
    <row r="6050" spans="1:4" x14ac:dyDescent="0.2">
      <c r="A6050" s="295">
        <v>0.33426220000000001</v>
      </c>
      <c r="B6050" s="295"/>
      <c r="C6050" s="295">
        <v>0.49347380000000002</v>
      </c>
      <c r="D6050" s="295"/>
    </row>
    <row r="6051" spans="1:4" x14ac:dyDescent="0.2">
      <c r="A6051" s="295">
        <v>0.3342214</v>
      </c>
      <c r="B6051" s="295"/>
      <c r="C6051" s="295">
        <v>0.49344579999999999</v>
      </c>
      <c r="D6051" s="295"/>
    </row>
    <row r="6052" spans="1:4" x14ac:dyDescent="0.2">
      <c r="A6052" s="295">
        <v>0.33420830000000001</v>
      </c>
      <c r="B6052" s="295"/>
      <c r="C6052" s="295">
        <v>0.49343209999999998</v>
      </c>
      <c r="D6052" s="295"/>
    </row>
    <row r="6053" spans="1:4" x14ac:dyDescent="0.2">
      <c r="A6053" s="295">
        <v>0.33419460000000001</v>
      </c>
      <c r="B6053" s="295"/>
      <c r="C6053" s="295">
        <v>0.49340539999999999</v>
      </c>
      <c r="D6053" s="295"/>
    </row>
    <row r="6054" spans="1:4" x14ac:dyDescent="0.2">
      <c r="A6054" s="295">
        <v>0.33418189999999998</v>
      </c>
      <c r="B6054" s="295"/>
      <c r="C6054" s="295">
        <v>0.49337829999999999</v>
      </c>
      <c r="D6054" s="295"/>
    </row>
    <row r="6055" spans="1:4" x14ac:dyDescent="0.2">
      <c r="A6055" s="295">
        <v>0.33418189999999998</v>
      </c>
      <c r="B6055" s="295"/>
      <c r="C6055" s="295">
        <v>0.49335240000000002</v>
      </c>
      <c r="D6055" s="295"/>
    </row>
    <row r="6056" spans="1:4" x14ac:dyDescent="0.2">
      <c r="A6056" s="295">
        <v>0.33415400000000001</v>
      </c>
      <c r="B6056" s="295"/>
      <c r="C6056" s="295">
        <v>0.49333769999999999</v>
      </c>
      <c r="D6056" s="295"/>
    </row>
    <row r="6057" spans="1:4" x14ac:dyDescent="0.2">
      <c r="A6057" s="295">
        <v>0.33412839999999999</v>
      </c>
      <c r="B6057" s="295"/>
      <c r="C6057" s="295">
        <v>0.49327169999999998</v>
      </c>
      <c r="D6057" s="295"/>
    </row>
    <row r="6058" spans="1:4" x14ac:dyDescent="0.2">
      <c r="A6058" s="295">
        <v>0.3341152</v>
      </c>
      <c r="B6058" s="295"/>
      <c r="C6058" s="295">
        <v>0.49327169999999998</v>
      </c>
      <c r="D6058" s="295"/>
    </row>
    <row r="6059" spans="1:4" x14ac:dyDescent="0.2">
      <c r="A6059" s="295">
        <v>0.33408729999999998</v>
      </c>
      <c r="B6059" s="295"/>
      <c r="C6059" s="295">
        <v>0.49324630000000003</v>
      </c>
      <c r="D6059" s="295"/>
    </row>
    <row r="6060" spans="1:4" x14ac:dyDescent="0.2">
      <c r="A6060" s="295">
        <v>0.33408729999999998</v>
      </c>
      <c r="B6060" s="295"/>
      <c r="C6060" s="295">
        <v>0.49322070000000001</v>
      </c>
      <c r="D6060" s="295"/>
    </row>
    <row r="6061" spans="1:4" x14ac:dyDescent="0.2">
      <c r="A6061" s="295">
        <v>0.33407369999999997</v>
      </c>
      <c r="B6061" s="295"/>
      <c r="C6061" s="295">
        <v>0.49319279999999999</v>
      </c>
      <c r="D6061" s="295"/>
    </row>
    <row r="6062" spans="1:4" x14ac:dyDescent="0.2">
      <c r="A6062" s="295">
        <v>0.33404850000000003</v>
      </c>
      <c r="B6062" s="295"/>
      <c r="C6062" s="295">
        <v>0.49316700000000002</v>
      </c>
      <c r="D6062" s="295"/>
    </row>
    <row r="6063" spans="1:4" x14ac:dyDescent="0.2">
      <c r="A6063" s="295">
        <v>0.33402219999999999</v>
      </c>
      <c r="B6063" s="295"/>
      <c r="C6063" s="295">
        <v>0.49315320000000001</v>
      </c>
      <c r="D6063" s="295"/>
    </row>
    <row r="6064" spans="1:4" x14ac:dyDescent="0.2">
      <c r="A6064" s="295">
        <v>0.334007</v>
      </c>
      <c r="B6064" s="295"/>
      <c r="C6064" s="295">
        <v>0.49311670000000002</v>
      </c>
      <c r="D6064" s="295"/>
    </row>
    <row r="6065" spans="1:4" x14ac:dyDescent="0.2">
      <c r="A6065" s="295">
        <v>0.33399329999999999</v>
      </c>
      <c r="B6065" s="295"/>
      <c r="C6065" s="295">
        <v>0.49306549999999999</v>
      </c>
      <c r="D6065" s="295"/>
    </row>
    <row r="6066" spans="1:4" x14ac:dyDescent="0.2">
      <c r="A6066" s="295">
        <v>0.33398060000000002</v>
      </c>
      <c r="B6066" s="295"/>
      <c r="C6066" s="295">
        <v>0.49306549999999999</v>
      </c>
      <c r="D6066" s="295"/>
    </row>
    <row r="6067" spans="1:4" x14ac:dyDescent="0.2">
      <c r="A6067" s="295">
        <v>0.33398060000000002</v>
      </c>
      <c r="B6067" s="295"/>
      <c r="C6067" s="295">
        <v>0.4930118</v>
      </c>
      <c r="D6067" s="295"/>
    </row>
    <row r="6068" spans="1:4" x14ac:dyDescent="0.2">
      <c r="A6068" s="295">
        <v>0.33395550000000002</v>
      </c>
      <c r="B6068" s="295"/>
      <c r="C6068" s="295">
        <v>0.4930118</v>
      </c>
      <c r="D6068" s="295"/>
    </row>
    <row r="6069" spans="1:4" x14ac:dyDescent="0.2">
      <c r="A6069" s="295">
        <v>0.33394279999999998</v>
      </c>
      <c r="B6069" s="295"/>
      <c r="C6069" s="295">
        <v>0.49299949999999998</v>
      </c>
      <c r="D6069" s="295"/>
    </row>
    <row r="6070" spans="1:4" x14ac:dyDescent="0.2">
      <c r="A6070" s="295">
        <v>0.33394269999999998</v>
      </c>
      <c r="B6070" s="295"/>
      <c r="C6070" s="295">
        <v>0.49294579999999999</v>
      </c>
      <c r="D6070" s="295"/>
    </row>
    <row r="6071" spans="1:4" x14ac:dyDescent="0.2">
      <c r="A6071" s="295">
        <v>0.33394269999999998</v>
      </c>
      <c r="B6071" s="295"/>
      <c r="C6071" s="295">
        <v>0.49293350000000002</v>
      </c>
      <c r="D6071" s="295"/>
    </row>
    <row r="6072" spans="1:4" x14ac:dyDescent="0.2">
      <c r="A6072" s="295">
        <v>0.33391389999999999</v>
      </c>
      <c r="B6072" s="295"/>
      <c r="C6072" s="295">
        <v>0.49286639999999998</v>
      </c>
      <c r="D6072" s="295"/>
    </row>
    <row r="6073" spans="1:4" x14ac:dyDescent="0.2">
      <c r="A6073" s="295">
        <v>0.33388760000000001</v>
      </c>
      <c r="B6073" s="295"/>
      <c r="C6073" s="295">
        <v>0.49281760000000002</v>
      </c>
      <c r="D6073" s="295"/>
    </row>
    <row r="6074" spans="1:4" x14ac:dyDescent="0.2">
      <c r="A6074" s="295">
        <v>0.33386349999999998</v>
      </c>
      <c r="B6074" s="295"/>
      <c r="C6074" s="295">
        <v>0.49279010000000001</v>
      </c>
      <c r="D6074" s="295"/>
    </row>
    <row r="6075" spans="1:4" x14ac:dyDescent="0.2">
      <c r="A6075" s="295">
        <v>0.33386349999999998</v>
      </c>
      <c r="B6075" s="295"/>
      <c r="C6075" s="295">
        <v>0.4927646</v>
      </c>
      <c r="D6075" s="295"/>
    </row>
    <row r="6076" spans="1:4" x14ac:dyDescent="0.2">
      <c r="A6076" s="295">
        <v>0.33384839999999999</v>
      </c>
      <c r="B6076" s="295"/>
      <c r="C6076" s="295">
        <v>0.49274050000000003</v>
      </c>
      <c r="D6076" s="295"/>
    </row>
    <row r="6077" spans="1:4" x14ac:dyDescent="0.2">
      <c r="A6077" s="295">
        <v>0.33382050000000002</v>
      </c>
      <c r="B6077" s="295"/>
      <c r="C6077" s="295">
        <v>0.4927145</v>
      </c>
      <c r="D6077" s="295"/>
    </row>
    <row r="6078" spans="1:4" x14ac:dyDescent="0.2">
      <c r="A6078" s="295">
        <v>0.33382050000000002</v>
      </c>
      <c r="B6078" s="295"/>
      <c r="C6078" s="295">
        <v>0.49268650000000003</v>
      </c>
      <c r="D6078" s="295"/>
    </row>
    <row r="6079" spans="1:4" x14ac:dyDescent="0.2">
      <c r="A6079" s="295">
        <v>0.33380729999999997</v>
      </c>
      <c r="B6079" s="295"/>
      <c r="C6079" s="295">
        <v>0.49268650000000003</v>
      </c>
      <c r="D6079" s="295"/>
    </row>
    <row r="6080" spans="1:4" x14ac:dyDescent="0.2">
      <c r="A6080" s="295">
        <v>0.33380729999999997</v>
      </c>
      <c r="B6080" s="295"/>
      <c r="C6080" s="295">
        <v>0.49265940000000003</v>
      </c>
      <c r="D6080" s="295"/>
    </row>
    <row r="6081" spans="1:4" x14ac:dyDescent="0.2">
      <c r="A6081" s="295">
        <v>0.33379219999999998</v>
      </c>
      <c r="B6081" s="295"/>
      <c r="C6081" s="295">
        <v>0.49263509999999999</v>
      </c>
      <c r="D6081" s="295"/>
    </row>
    <row r="6082" spans="1:4" x14ac:dyDescent="0.2">
      <c r="A6082" s="295">
        <v>0.33377950000000001</v>
      </c>
      <c r="B6082" s="295"/>
      <c r="C6082" s="295">
        <v>0.4926085</v>
      </c>
      <c r="D6082" s="295"/>
    </row>
    <row r="6083" spans="1:4" x14ac:dyDescent="0.2">
      <c r="A6083" s="295">
        <v>0.33376739999999999</v>
      </c>
      <c r="B6083" s="295"/>
      <c r="C6083" s="295">
        <v>0.4925947</v>
      </c>
      <c r="D6083" s="295"/>
    </row>
    <row r="6084" spans="1:4" x14ac:dyDescent="0.2">
      <c r="A6084" s="295">
        <v>0.33374160000000003</v>
      </c>
      <c r="B6084" s="295"/>
      <c r="C6084" s="295">
        <v>0.49258269999999998</v>
      </c>
      <c r="D6084" s="295"/>
    </row>
    <row r="6085" spans="1:4" x14ac:dyDescent="0.2">
      <c r="A6085" s="295">
        <v>0.33372790000000002</v>
      </c>
      <c r="B6085" s="295"/>
      <c r="C6085" s="295">
        <v>0.49252800000000002</v>
      </c>
      <c r="D6085" s="295"/>
    </row>
    <row r="6086" spans="1:4" x14ac:dyDescent="0.2">
      <c r="A6086" s="295">
        <v>0.33372790000000002</v>
      </c>
      <c r="B6086" s="295"/>
      <c r="C6086" s="295">
        <v>0.49250369999999999</v>
      </c>
      <c r="D6086" s="295"/>
    </row>
    <row r="6087" spans="1:4" x14ac:dyDescent="0.2">
      <c r="A6087" s="295">
        <v>0.33372790000000002</v>
      </c>
      <c r="B6087" s="295"/>
      <c r="C6087" s="295">
        <v>0.49247669999999999</v>
      </c>
      <c r="D6087" s="295"/>
    </row>
    <row r="6088" spans="1:4" x14ac:dyDescent="0.2">
      <c r="A6088" s="295">
        <v>0.33370319999999998</v>
      </c>
      <c r="B6088" s="295"/>
      <c r="C6088" s="295">
        <v>0.49246329999999999</v>
      </c>
      <c r="D6088" s="295"/>
    </row>
    <row r="6089" spans="1:4" x14ac:dyDescent="0.2">
      <c r="A6089" s="295">
        <v>0.33368999999999999</v>
      </c>
      <c r="B6089" s="295"/>
      <c r="C6089" s="295">
        <v>0.4924094</v>
      </c>
      <c r="D6089" s="295"/>
    </row>
    <row r="6090" spans="1:4" x14ac:dyDescent="0.2">
      <c r="A6090" s="295">
        <v>0.33366220000000002</v>
      </c>
      <c r="B6090" s="295"/>
      <c r="C6090" s="295">
        <v>0.49239559999999999</v>
      </c>
      <c r="D6090" s="295"/>
    </row>
    <row r="6091" spans="1:4" x14ac:dyDescent="0.2">
      <c r="A6091" s="295">
        <v>0.33364850000000001</v>
      </c>
      <c r="B6091" s="295"/>
      <c r="C6091" s="295">
        <v>0.49235430000000002</v>
      </c>
      <c r="D6091" s="295"/>
    </row>
    <row r="6092" spans="1:4" x14ac:dyDescent="0.2">
      <c r="A6092" s="295">
        <v>0.33364850000000001</v>
      </c>
      <c r="B6092" s="295"/>
      <c r="C6092" s="295">
        <v>0.4923285</v>
      </c>
      <c r="D6092" s="295"/>
    </row>
    <row r="6093" spans="1:4" x14ac:dyDescent="0.2">
      <c r="A6093" s="295">
        <v>0.33364850000000001</v>
      </c>
      <c r="B6093" s="295"/>
      <c r="C6093" s="295">
        <v>0.49231649999999999</v>
      </c>
      <c r="D6093" s="295"/>
    </row>
    <row r="6094" spans="1:4" x14ac:dyDescent="0.2">
      <c r="A6094" s="295">
        <v>0.33362269999999999</v>
      </c>
      <c r="B6094" s="295"/>
      <c r="C6094" s="295">
        <v>0.49228959999999999</v>
      </c>
      <c r="D6094" s="295"/>
    </row>
    <row r="6095" spans="1:4" x14ac:dyDescent="0.2">
      <c r="A6095" s="295">
        <v>0.33361059999999998</v>
      </c>
      <c r="B6095" s="295"/>
      <c r="C6095" s="295">
        <v>0.49225160000000001</v>
      </c>
      <c r="D6095" s="295"/>
    </row>
    <row r="6096" spans="1:4" x14ac:dyDescent="0.2">
      <c r="A6096" s="295">
        <v>0.33361059999999998</v>
      </c>
      <c r="B6096" s="295"/>
      <c r="C6096" s="295">
        <v>0.49221389999999998</v>
      </c>
      <c r="D6096" s="295"/>
    </row>
    <row r="6097" spans="1:4" x14ac:dyDescent="0.2">
      <c r="A6097" s="295">
        <v>0.33358349999999998</v>
      </c>
      <c r="B6097" s="295"/>
      <c r="C6097" s="295">
        <v>0.49219930000000001</v>
      </c>
      <c r="D6097" s="295"/>
    </row>
    <row r="6098" spans="1:4" x14ac:dyDescent="0.2">
      <c r="A6098" s="295">
        <v>0.33358349999999998</v>
      </c>
      <c r="B6098" s="295"/>
      <c r="C6098" s="295">
        <v>0.49215759999999997</v>
      </c>
      <c r="D6098" s="295"/>
    </row>
    <row r="6099" spans="1:4" x14ac:dyDescent="0.2">
      <c r="A6099" s="295">
        <v>0.33357140000000002</v>
      </c>
      <c r="B6099" s="295"/>
      <c r="C6099" s="295">
        <v>0.49215759999999997</v>
      </c>
      <c r="D6099" s="295"/>
    </row>
    <row r="6100" spans="1:4" x14ac:dyDescent="0.2">
      <c r="A6100" s="295">
        <v>0.33352989999999999</v>
      </c>
      <c r="B6100" s="295"/>
      <c r="C6100" s="295">
        <v>0.49211949999999999</v>
      </c>
      <c r="D6100" s="295"/>
    </row>
    <row r="6101" spans="1:4" x14ac:dyDescent="0.2">
      <c r="A6101" s="295">
        <v>0.33352989999999999</v>
      </c>
      <c r="B6101" s="295"/>
      <c r="C6101" s="295">
        <v>0.49209160000000002</v>
      </c>
      <c r="D6101" s="295"/>
    </row>
    <row r="6102" spans="1:4" x14ac:dyDescent="0.2">
      <c r="A6102" s="295">
        <v>0.3335031</v>
      </c>
      <c r="B6102" s="295"/>
      <c r="C6102" s="295">
        <v>0.49207780000000001</v>
      </c>
      <c r="D6102" s="295"/>
    </row>
    <row r="6103" spans="1:4" x14ac:dyDescent="0.2">
      <c r="A6103" s="295">
        <v>0.33349109999999998</v>
      </c>
      <c r="B6103" s="295"/>
      <c r="C6103" s="295">
        <v>0.49205090000000001</v>
      </c>
      <c r="D6103" s="295"/>
    </row>
    <row r="6104" spans="1:4" x14ac:dyDescent="0.2">
      <c r="A6104" s="295">
        <v>0.33347909999999997</v>
      </c>
      <c r="B6104" s="295"/>
      <c r="C6104" s="295">
        <v>0.49200060000000001</v>
      </c>
      <c r="D6104" s="295"/>
    </row>
    <row r="6105" spans="1:4" x14ac:dyDescent="0.2">
      <c r="A6105" s="295">
        <v>0.3334375</v>
      </c>
      <c r="B6105" s="295"/>
      <c r="C6105" s="295">
        <v>0.49197370000000001</v>
      </c>
      <c r="D6105" s="295"/>
    </row>
    <row r="6106" spans="1:4" x14ac:dyDescent="0.2">
      <c r="A6106" s="295">
        <v>0.3334375</v>
      </c>
      <c r="B6106" s="295"/>
      <c r="C6106" s="295">
        <v>0.491948</v>
      </c>
      <c r="D6106" s="295"/>
    </row>
    <row r="6107" spans="1:4" x14ac:dyDescent="0.2">
      <c r="A6107" s="295">
        <v>0.3334375</v>
      </c>
      <c r="B6107" s="295"/>
      <c r="C6107" s="295">
        <v>0.49192089999999999</v>
      </c>
      <c r="D6107" s="295"/>
    </row>
    <row r="6108" spans="1:4" x14ac:dyDescent="0.2">
      <c r="A6108" s="295">
        <v>0.33338329999999999</v>
      </c>
      <c r="B6108" s="295"/>
      <c r="C6108" s="295">
        <v>0.49189379999999999</v>
      </c>
      <c r="D6108" s="295"/>
    </row>
    <row r="6109" spans="1:4" x14ac:dyDescent="0.2">
      <c r="A6109" s="295">
        <v>0.33337020000000001</v>
      </c>
      <c r="B6109" s="295"/>
      <c r="C6109" s="295">
        <v>0.4918805</v>
      </c>
      <c r="D6109" s="295"/>
    </row>
    <row r="6110" spans="1:4" x14ac:dyDescent="0.2">
      <c r="A6110" s="295">
        <v>0.33335809999999999</v>
      </c>
      <c r="B6110" s="295"/>
      <c r="C6110" s="295">
        <v>0.49182779999999998</v>
      </c>
      <c r="D6110" s="295"/>
    </row>
    <row r="6111" spans="1:4" x14ac:dyDescent="0.2">
      <c r="A6111" s="295">
        <v>0.33335809999999999</v>
      </c>
      <c r="B6111" s="295"/>
      <c r="C6111" s="295">
        <v>0.4917994</v>
      </c>
      <c r="D6111" s="295"/>
    </row>
    <row r="6112" spans="1:4" x14ac:dyDescent="0.2">
      <c r="A6112" s="295">
        <v>0.33334540000000001</v>
      </c>
      <c r="B6112" s="295"/>
      <c r="C6112" s="295">
        <v>0.49178569999999999</v>
      </c>
      <c r="D6112" s="295"/>
    </row>
    <row r="6113" spans="1:4" x14ac:dyDescent="0.2">
      <c r="A6113" s="295">
        <v>0.33333020000000002</v>
      </c>
      <c r="B6113" s="295"/>
      <c r="C6113" s="295">
        <v>0.49175770000000002</v>
      </c>
      <c r="D6113" s="295"/>
    </row>
    <row r="6114" spans="1:4" x14ac:dyDescent="0.2">
      <c r="A6114" s="295">
        <v>0.33330389999999999</v>
      </c>
      <c r="B6114" s="295"/>
      <c r="C6114" s="295">
        <v>0.4917164</v>
      </c>
      <c r="D6114" s="295"/>
    </row>
    <row r="6115" spans="1:4" x14ac:dyDescent="0.2">
      <c r="A6115" s="295">
        <v>0.33328869999999999</v>
      </c>
      <c r="B6115" s="295"/>
      <c r="C6115" s="295">
        <v>0.49167860000000002</v>
      </c>
      <c r="D6115" s="295"/>
    </row>
    <row r="6116" spans="1:4" x14ac:dyDescent="0.2">
      <c r="A6116" s="295">
        <v>0.33328869999999999</v>
      </c>
      <c r="B6116" s="295"/>
      <c r="C6116" s="295">
        <v>0.49162440000000002</v>
      </c>
      <c r="D6116" s="295"/>
    </row>
    <row r="6117" spans="1:4" x14ac:dyDescent="0.2">
      <c r="A6117" s="295">
        <v>0.33328869999999999</v>
      </c>
      <c r="B6117" s="295"/>
      <c r="C6117" s="295">
        <v>0.49159740000000002</v>
      </c>
      <c r="D6117" s="295"/>
    </row>
    <row r="6118" spans="1:4" x14ac:dyDescent="0.2">
      <c r="A6118" s="295">
        <v>0.33326299999999998</v>
      </c>
      <c r="B6118" s="295"/>
      <c r="C6118" s="295">
        <v>0.49154300000000001</v>
      </c>
      <c r="D6118" s="295"/>
    </row>
    <row r="6119" spans="1:4" x14ac:dyDescent="0.2">
      <c r="A6119" s="295">
        <v>0.3332503</v>
      </c>
      <c r="B6119" s="295"/>
      <c r="C6119" s="295">
        <v>0.4915292</v>
      </c>
      <c r="D6119" s="295"/>
    </row>
    <row r="6120" spans="1:4" x14ac:dyDescent="0.2">
      <c r="A6120" s="295">
        <v>0.33323720000000001</v>
      </c>
      <c r="B6120" s="295"/>
      <c r="C6120" s="295">
        <v>0.49149159999999997</v>
      </c>
      <c r="D6120" s="295"/>
    </row>
    <row r="6121" spans="1:4" x14ac:dyDescent="0.2">
      <c r="A6121" s="295">
        <v>0.33322350000000001</v>
      </c>
      <c r="B6121" s="295"/>
      <c r="C6121" s="295">
        <v>0.4914499</v>
      </c>
      <c r="D6121" s="295"/>
    </row>
    <row r="6122" spans="1:4" x14ac:dyDescent="0.2">
      <c r="A6122" s="295">
        <v>0.33321079999999997</v>
      </c>
      <c r="B6122" s="295"/>
      <c r="C6122" s="295">
        <v>0.49142560000000002</v>
      </c>
      <c r="D6122" s="295"/>
    </row>
    <row r="6123" spans="1:4" x14ac:dyDescent="0.2">
      <c r="A6123" s="295">
        <v>0.33319569999999998</v>
      </c>
      <c r="B6123" s="295"/>
      <c r="C6123" s="295">
        <v>0.49139890000000003</v>
      </c>
      <c r="D6123" s="295"/>
    </row>
    <row r="6124" spans="1:4" x14ac:dyDescent="0.2">
      <c r="A6124" s="295">
        <v>0.33318300000000001</v>
      </c>
      <c r="B6124" s="295"/>
      <c r="C6124" s="295">
        <v>0.49137189999999997</v>
      </c>
      <c r="D6124" s="295"/>
    </row>
    <row r="6125" spans="1:4" x14ac:dyDescent="0.2">
      <c r="A6125" s="295">
        <v>0.33316780000000001</v>
      </c>
      <c r="B6125" s="295"/>
      <c r="C6125" s="295">
        <v>0.49134499999999998</v>
      </c>
      <c r="D6125" s="295"/>
    </row>
    <row r="6126" spans="1:4" x14ac:dyDescent="0.2">
      <c r="A6126" s="295">
        <v>0.33316780000000001</v>
      </c>
      <c r="B6126" s="295"/>
      <c r="C6126" s="295">
        <v>0.49133159999999998</v>
      </c>
      <c r="D6126" s="295"/>
    </row>
    <row r="6127" spans="1:4" x14ac:dyDescent="0.2">
      <c r="A6127" s="295">
        <v>0.3331421</v>
      </c>
      <c r="B6127" s="295"/>
      <c r="C6127" s="295">
        <v>0.49131960000000002</v>
      </c>
      <c r="D6127" s="295"/>
    </row>
    <row r="6128" spans="1:4" x14ac:dyDescent="0.2">
      <c r="A6128" s="295">
        <v>0.3331421</v>
      </c>
      <c r="B6128" s="295"/>
      <c r="C6128" s="295">
        <v>0.49129159999999999</v>
      </c>
      <c r="D6128" s="295"/>
    </row>
    <row r="6129" spans="1:4" x14ac:dyDescent="0.2">
      <c r="A6129" s="295">
        <v>0.33311429999999997</v>
      </c>
      <c r="B6129" s="295"/>
      <c r="C6129" s="295">
        <v>0.49123899999999998</v>
      </c>
      <c r="D6129" s="295"/>
    </row>
    <row r="6130" spans="1:4" x14ac:dyDescent="0.2">
      <c r="A6130" s="295">
        <v>0.33310109999999998</v>
      </c>
      <c r="B6130" s="295"/>
      <c r="C6130" s="295">
        <v>0.49122670000000002</v>
      </c>
      <c r="D6130" s="295"/>
    </row>
    <row r="6131" spans="1:4" x14ac:dyDescent="0.2">
      <c r="A6131" s="295">
        <v>0.33307540000000002</v>
      </c>
      <c r="B6131" s="295"/>
      <c r="C6131" s="295">
        <v>0.49122670000000002</v>
      </c>
      <c r="D6131" s="295"/>
    </row>
    <row r="6132" spans="1:4" x14ac:dyDescent="0.2">
      <c r="A6132" s="295">
        <v>0.33306269999999999</v>
      </c>
      <c r="B6132" s="295"/>
      <c r="C6132" s="295">
        <v>0.4911876</v>
      </c>
      <c r="D6132" s="295"/>
    </row>
    <row r="6133" spans="1:4" x14ac:dyDescent="0.2">
      <c r="A6133" s="295">
        <v>0.3330476</v>
      </c>
      <c r="B6133" s="295"/>
      <c r="C6133" s="295">
        <v>0.49115959999999997</v>
      </c>
      <c r="D6133" s="295"/>
    </row>
    <row r="6134" spans="1:4" x14ac:dyDescent="0.2">
      <c r="A6134" s="295">
        <v>0.3330476</v>
      </c>
      <c r="B6134" s="295"/>
      <c r="C6134" s="295">
        <v>0.49113380000000001</v>
      </c>
      <c r="D6134" s="295"/>
    </row>
    <row r="6135" spans="1:4" x14ac:dyDescent="0.2">
      <c r="A6135" s="295">
        <v>0.33302189999999998</v>
      </c>
      <c r="B6135" s="295"/>
      <c r="C6135" s="295">
        <v>0.49110949999999998</v>
      </c>
      <c r="D6135" s="295"/>
    </row>
    <row r="6136" spans="1:4" x14ac:dyDescent="0.2">
      <c r="A6136" s="295">
        <v>0.33302189999999998</v>
      </c>
      <c r="B6136" s="295"/>
      <c r="C6136" s="295">
        <v>0.49108259999999998</v>
      </c>
      <c r="D6136" s="295"/>
    </row>
    <row r="6137" spans="1:4" x14ac:dyDescent="0.2">
      <c r="A6137" s="295">
        <v>0.33300920000000001</v>
      </c>
      <c r="B6137" s="295"/>
      <c r="C6137" s="295">
        <v>0.49108259999999998</v>
      </c>
      <c r="D6137" s="295"/>
    </row>
    <row r="6138" spans="1:4" x14ac:dyDescent="0.2">
      <c r="A6138" s="295">
        <v>0.33298329999999998</v>
      </c>
      <c r="B6138" s="295"/>
      <c r="C6138" s="295">
        <v>0.49106889999999997</v>
      </c>
      <c r="D6138" s="295"/>
    </row>
    <row r="6139" spans="1:4" x14ac:dyDescent="0.2">
      <c r="A6139" s="295">
        <v>0.33297130000000003</v>
      </c>
      <c r="B6139" s="295"/>
      <c r="C6139" s="295">
        <v>0.491031</v>
      </c>
      <c r="D6139" s="295"/>
    </row>
    <row r="6140" spans="1:4" x14ac:dyDescent="0.2">
      <c r="A6140" s="295">
        <v>0.3329454</v>
      </c>
      <c r="B6140" s="295"/>
      <c r="C6140" s="295">
        <v>0.491004</v>
      </c>
      <c r="D6140" s="295"/>
    </row>
    <row r="6141" spans="1:4" x14ac:dyDescent="0.2">
      <c r="A6141" s="295">
        <v>0.3329318</v>
      </c>
      <c r="B6141" s="295"/>
      <c r="C6141" s="295">
        <v>0.4909771</v>
      </c>
      <c r="D6141" s="295"/>
    </row>
    <row r="6142" spans="1:4" x14ac:dyDescent="0.2">
      <c r="A6142" s="295">
        <v>0.3329318</v>
      </c>
      <c r="B6142" s="295"/>
      <c r="C6142" s="295">
        <v>0.49093710000000002</v>
      </c>
      <c r="D6142" s="295"/>
    </row>
    <row r="6143" spans="1:4" x14ac:dyDescent="0.2">
      <c r="A6143" s="295">
        <v>0.33290389999999997</v>
      </c>
      <c r="B6143" s="295"/>
      <c r="C6143" s="295">
        <v>0.49092479999999999</v>
      </c>
      <c r="D6143" s="295"/>
    </row>
    <row r="6144" spans="1:4" x14ac:dyDescent="0.2">
      <c r="A6144" s="295">
        <v>0.33290389999999997</v>
      </c>
      <c r="B6144" s="295"/>
      <c r="C6144" s="295">
        <v>0.4908979</v>
      </c>
      <c r="D6144" s="295"/>
    </row>
    <row r="6145" spans="1:4" x14ac:dyDescent="0.2">
      <c r="A6145" s="295">
        <v>0.33290389999999997</v>
      </c>
      <c r="B6145" s="295"/>
      <c r="C6145" s="295">
        <v>0.49087209999999998</v>
      </c>
      <c r="D6145" s="295"/>
    </row>
    <row r="6146" spans="1:4" x14ac:dyDescent="0.2">
      <c r="A6146" s="295">
        <v>0.33289190000000002</v>
      </c>
      <c r="B6146" s="295"/>
      <c r="C6146" s="295">
        <v>0.4908304</v>
      </c>
      <c r="D6146" s="295"/>
    </row>
    <row r="6147" spans="1:4" x14ac:dyDescent="0.2">
      <c r="A6147" s="295">
        <v>0.33287820000000001</v>
      </c>
      <c r="B6147" s="295"/>
      <c r="C6147" s="295">
        <v>0.4908304</v>
      </c>
      <c r="D6147" s="295"/>
    </row>
    <row r="6148" spans="1:4" x14ac:dyDescent="0.2">
      <c r="A6148" s="295">
        <v>0.33287820000000001</v>
      </c>
      <c r="B6148" s="295"/>
      <c r="C6148" s="295">
        <v>0.49079390000000001</v>
      </c>
      <c r="D6148" s="295"/>
    </row>
    <row r="6149" spans="1:4" x14ac:dyDescent="0.2">
      <c r="A6149" s="295">
        <v>0.33284029999999998</v>
      </c>
      <c r="B6149" s="295"/>
      <c r="C6149" s="295">
        <v>0.49076589999999998</v>
      </c>
      <c r="D6149" s="295"/>
    </row>
    <row r="6150" spans="1:4" x14ac:dyDescent="0.2">
      <c r="A6150" s="295">
        <v>0.33282669999999998</v>
      </c>
      <c r="B6150" s="295"/>
      <c r="C6150" s="295">
        <v>0.49075220000000003</v>
      </c>
      <c r="D6150" s="295"/>
    </row>
    <row r="6151" spans="1:4" x14ac:dyDescent="0.2">
      <c r="A6151" s="295">
        <v>0.33281149999999998</v>
      </c>
      <c r="B6151" s="295"/>
      <c r="C6151" s="295">
        <v>0.49072680000000002</v>
      </c>
      <c r="D6151" s="295"/>
    </row>
    <row r="6152" spans="1:4" x14ac:dyDescent="0.2">
      <c r="A6152" s="295">
        <v>0.33281149999999998</v>
      </c>
      <c r="B6152" s="295"/>
      <c r="C6152" s="295">
        <v>0.49067280000000002</v>
      </c>
      <c r="D6152" s="295"/>
    </row>
    <row r="6153" spans="1:4" x14ac:dyDescent="0.2">
      <c r="A6153" s="295">
        <v>0.33278679999999999</v>
      </c>
      <c r="B6153" s="295"/>
      <c r="C6153" s="295">
        <v>0.49064609999999997</v>
      </c>
      <c r="D6153" s="295"/>
    </row>
    <row r="6154" spans="1:4" x14ac:dyDescent="0.2">
      <c r="A6154" s="295">
        <v>0.33277309999999999</v>
      </c>
      <c r="B6154" s="295"/>
      <c r="C6154" s="295">
        <v>0.49063410000000002</v>
      </c>
      <c r="D6154" s="295"/>
    </row>
    <row r="6155" spans="1:4" x14ac:dyDescent="0.2">
      <c r="A6155" s="295">
        <v>0.33274530000000002</v>
      </c>
      <c r="B6155" s="295"/>
      <c r="C6155" s="295">
        <v>0.49059639999999999</v>
      </c>
      <c r="D6155" s="295"/>
    </row>
    <row r="6156" spans="1:4" x14ac:dyDescent="0.2">
      <c r="A6156" s="295">
        <v>0.33273320000000001</v>
      </c>
      <c r="B6156" s="295"/>
      <c r="C6156" s="295">
        <v>0.49059639999999999</v>
      </c>
      <c r="D6156" s="295"/>
    </row>
    <row r="6157" spans="1:4" x14ac:dyDescent="0.2">
      <c r="A6157" s="295">
        <v>0.33269369999999998</v>
      </c>
      <c r="B6157" s="295"/>
      <c r="C6157" s="295">
        <v>0.49053190000000002</v>
      </c>
      <c r="D6157" s="295"/>
    </row>
    <row r="6158" spans="1:4" x14ac:dyDescent="0.2">
      <c r="A6158" s="295">
        <v>0.33269369999999998</v>
      </c>
      <c r="B6158" s="295"/>
      <c r="C6158" s="295">
        <v>0.49051820000000002</v>
      </c>
      <c r="D6158" s="295"/>
    </row>
    <row r="6159" spans="1:4" x14ac:dyDescent="0.2">
      <c r="A6159" s="295">
        <v>0.33269369999999998</v>
      </c>
      <c r="B6159" s="295"/>
      <c r="C6159" s="295">
        <v>0.49049389999999998</v>
      </c>
      <c r="D6159" s="295"/>
    </row>
    <row r="6160" spans="1:4" x14ac:dyDescent="0.2">
      <c r="A6160" s="295">
        <v>0.33268009999999998</v>
      </c>
      <c r="B6160" s="295"/>
      <c r="C6160" s="295">
        <v>0.49044159999999998</v>
      </c>
      <c r="D6160" s="295"/>
    </row>
    <row r="6161" spans="1:4" x14ac:dyDescent="0.2">
      <c r="A6161" s="295">
        <v>0.33266689999999999</v>
      </c>
      <c r="B6161" s="295"/>
      <c r="C6161" s="295">
        <v>0.49044159999999998</v>
      </c>
      <c r="D6161" s="295"/>
    </row>
    <row r="6162" spans="1:4" x14ac:dyDescent="0.2">
      <c r="A6162" s="295">
        <v>0.33266689999999999</v>
      </c>
      <c r="B6162" s="295"/>
      <c r="C6162" s="295">
        <v>0.49042829999999998</v>
      </c>
      <c r="D6162" s="295"/>
    </row>
    <row r="6163" spans="1:4" x14ac:dyDescent="0.2">
      <c r="A6163" s="295">
        <v>0.33262589999999997</v>
      </c>
      <c r="B6163" s="295"/>
      <c r="C6163" s="295">
        <v>0.49038759999999998</v>
      </c>
      <c r="D6163" s="295"/>
    </row>
    <row r="6164" spans="1:4" x14ac:dyDescent="0.2">
      <c r="A6164" s="295">
        <v>0.33261230000000003</v>
      </c>
      <c r="B6164" s="295"/>
      <c r="C6164" s="295">
        <v>0.49038759999999998</v>
      </c>
      <c r="D6164" s="295"/>
    </row>
    <row r="6165" spans="1:4" x14ac:dyDescent="0.2">
      <c r="A6165" s="295">
        <v>0.33260020000000001</v>
      </c>
      <c r="B6165" s="295"/>
      <c r="C6165" s="295">
        <v>0.49036200000000002</v>
      </c>
      <c r="D6165" s="295"/>
    </row>
    <row r="6166" spans="1:4" x14ac:dyDescent="0.2">
      <c r="A6166" s="295">
        <v>0.33257550000000002</v>
      </c>
      <c r="B6166" s="295"/>
      <c r="C6166" s="295">
        <v>0.49032160000000002</v>
      </c>
      <c r="D6166" s="295"/>
    </row>
    <row r="6167" spans="1:4" x14ac:dyDescent="0.2">
      <c r="A6167" s="295">
        <v>0.33257550000000002</v>
      </c>
      <c r="B6167" s="295"/>
      <c r="C6167" s="295">
        <v>0.4902956</v>
      </c>
      <c r="D6167" s="295"/>
    </row>
    <row r="6168" spans="1:4" x14ac:dyDescent="0.2">
      <c r="A6168" s="295">
        <v>0.33256279999999999</v>
      </c>
      <c r="B6168" s="295"/>
      <c r="C6168" s="295">
        <v>0.49028100000000002</v>
      </c>
      <c r="D6168" s="295"/>
    </row>
    <row r="6169" spans="1:4" x14ac:dyDescent="0.2">
      <c r="A6169" s="295">
        <v>0.332536</v>
      </c>
      <c r="B6169" s="295"/>
      <c r="C6169" s="295">
        <v>0.49026890000000001</v>
      </c>
      <c r="D6169" s="295"/>
    </row>
    <row r="6170" spans="1:4" x14ac:dyDescent="0.2">
      <c r="A6170" s="295">
        <v>0.33250809999999997</v>
      </c>
      <c r="B6170" s="295"/>
      <c r="C6170" s="295">
        <v>0.49022870000000002</v>
      </c>
      <c r="D6170" s="295"/>
    </row>
    <row r="6171" spans="1:4" x14ac:dyDescent="0.2">
      <c r="A6171" s="295">
        <v>0.33249610000000002</v>
      </c>
      <c r="B6171" s="295"/>
      <c r="C6171" s="295">
        <v>0.49021500000000001</v>
      </c>
      <c r="D6171" s="295"/>
    </row>
    <row r="6172" spans="1:4" x14ac:dyDescent="0.2">
      <c r="A6172" s="295">
        <v>0.33249610000000002</v>
      </c>
      <c r="B6172" s="295"/>
      <c r="C6172" s="295">
        <v>0.49019069999999998</v>
      </c>
      <c r="D6172" s="295"/>
    </row>
    <row r="6173" spans="1:4" x14ac:dyDescent="0.2">
      <c r="A6173" s="295">
        <v>0.33248290000000003</v>
      </c>
      <c r="B6173" s="295"/>
      <c r="C6173" s="295">
        <v>0.49017739999999999</v>
      </c>
      <c r="D6173" s="295"/>
    </row>
    <row r="6174" spans="1:4" x14ac:dyDescent="0.2">
      <c r="A6174" s="295">
        <v>0.33248290000000003</v>
      </c>
      <c r="B6174" s="295"/>
      <c r="C6174" s="295">
        <v>0.49016270000000001</v>
      </c>
      <c r="D6174" s="295"/>
    </row>
    <row r="6175" spans="1:4" x14ac:dyDescent="0.2">
      <c r="A6175" s="295">
        <v>0.33246779999999998</v>
      </c>
      <c r="B6175" s="295"/>
      <c r="C6175" s="295">
        <v>0.49013669999999998</v>
      </c>
      <c r="D6175" s="295"/>
    </row>
    <row r="6176" spans="1:4" x14ac:dyDescent="0.2">
      <c r="A6176" s="295">
        <v>0.3324551</v>
      </c>
      <c r="B6176" s="295"/>
      <c r="C6176" s="295">
        <v>0.49012470000000002</v>
      </c>
      <c r="D6176" s="295"/>
    </row>
    <row r="6177" spans="1:4" x14ac:dyDescent="0.2">
      <c r="A6177" s="295">
        <v>0.3324414</v>
      </c>
      <c r="B6177" s="295"/>
      <c r="C6177" s="295">
        <v>0.4901124</v>
      </c>
      <c r="D6177" s="295"/>
    </row>
    <row r="6178" spans="1:4" x14ac:dyDescent="0.2">
      <c r="A6178" s="295">
        <v>0.33242939999999999</v>
      </c>
      <c r="B6178" s="295"/>
      <c r="C6178" s="295">
        <v>0.49007220000000001</v>
      </c>
      <c r="D6178" s="295"/>
    </row>
    <row r="6179" spans="1:4" x14ac:dyDescent="0.2">
      <c r="A6179" s="295">
        <v>0.33242939999999999</v>
      </c>
      <c r="B6179" s="295"/>
      <c r="C6179" s="295">
        <v>0.49003439999999998</v>
      </c>
      <c r="D6179" s="295"/>
    </row>
    <row r="6180" spans="1:4" x14ac:dyDescent="0.2">
      <c r="A6180" s="295">
        <v>0.33241419999999999</v>
      </c>
      <c r="B6180" s="295"/>
      <c r="C6180" s="295">
        <v>0.48999540000000003</v>
      </c>
      <c r="D6180" s="295"/>
    </row>
    <row r="6181" spans="1:4" x14ac:dyDescent="0.2">
      <c r="A6181" s="295">
        <v>0.33240059999999999</v>
      </c>
      <c r="B6181" s="295"/>
      <c r="C6181" s="295">
        <v>0.48996709999999999</v>
      </c>
      <c r="D6181" s="295"/>
    </row>
    <row r="6182" spans="1:4" x14ac:dyDescent="0.2">
      <c r="A6182" s="295">
        <v>0.33237539999999999</v>
      </c>
      <c r="B6182" s="295"/>
      <c r="C6182" s="295">
        <v>0.48994110000000002</v>
      </c>
      <c r="D6182" s="295"/>
    </row>
    <row r="6183" spans="1:4" x14ac:dyDescent="0.2">
      <c r="A6183" s="295">
        <v>0.33237539999999999</v>
      </c>
      <c r="B6183" s="295"/>
      <c r="C6183" s="295">
        <v>0.48991570000000001</v>
      </c>
      <c r="D6183" s="295"/>
    </row>
    <row r="6184" spans="1:4" x14ac:dyDescent="0.2">
      <c r="A6184" s="295">
        <v>0.33236270000000001</v>
      </c>
      <c r="B6184" s="295"/>
      <c r="C6184" s="295">
        <v>0.48990339999999999</v>
      </c>
      <c r="D6184" s="295"/>
    </row>
    <row r="6185" spans="1:4" x14ac:dyDescent="0.2">
      <c r="A6185" s="295">
        <v>0.33233590000000002</v>
      </c>
      <c r="B6185" s="295"/>
      <c r="C6185" s="295">
        <v>0.48987910000000001</v>
      </c>
      <c r="D6185" s="295"/>
    </row>
    <row r="6186" spans="1:4" x14ac:dyDescent="0.2">
      <c r="A6186" s="295">
        <v>0.33233590000000002</v>
      </c>
      <c r="B6186" s="295"/>
      <c r="C6186" s="295">
        <v>0.4898537</v>
      </c>
      <c r="D6186" s="295"/>
    </row>
    <row r="6187" spans="1:4" x14ac:dyDescent="0.2">
      <c r="A6187" s="295">
        <v>0.33232080000000003</v>
      </c>
      <c r="B6187" s="295"/>
      <c r="C6187" s="295">
        <v>0.48980109999999999</v>
      </c>
      <c r="D6187" s="295"/>
    </row>
    <row r="6188" spans="1:4" x14ac:dyDescent="0.2">
      <c r="A6188" s="295">
        <v>0.33232070000000002</v>
      </c>
      <c r="B6188" s="295"/>
      <c r="C6188" s="295">
        <v>0.48978739999999998</v>
      </c>
      <c r="D6188" s="295"/>
    </row>
    <row r="6189" spans="1:4" x14ac:dyDescent="0.2">
      <c r="A6189" s="295">
        <v>0.3322833</v>
      </c>
      <c r="B6189" s="295"/>
      <c r="C6189" s="295">
        <v>0.48973139999999998</v>
      </c>
      <c r="D6189" s="295"/>
    </row>
    <row r="6190" spans="1:4" x14ac:dyDescent="0.2">
      <c r="A6190" s="295">
        <v>0.3322696</v>
      </c>
      <c r="B6190" s="295"/>
      <c r="C6190" s="295">
        <v>0.48970469999999999</v>
      </c>
      <c r="D6190" s="295"/>
    </row>
    <row r="6191" spans="1:4" x14ac:dyDescent="0.2">
      <c r="A6191" s="295">
        <v>0.332256</v>
      </c>
      <c r="B6191" s="295"/>
      <c r="C6191" s="295">
        <v>0.48963810000000002</v>
      </c>
      <c r="D6191" s="295"/>
    </row>
    <row r="6192" spans="1:4" x14ac:dyDescent="0.2">
      <c r="A6192" s="295">
        <v>0.332256</v>
      </c>
      <c r="B6192" s="295"/>
      <c r="C6192" s="295">
        <v>0.48963810000000002</v>
      </c>
      <c r="D6192" s="295"/>
    </row>
    <row r="6193" spans="1:4" x14ac:dyDescent="0.2">
      <c r="A6193" s="295">
        <v>0.33223009999999997</v>
      </c>
      <c r="B6193" s="295"/>
      <c r="C6193" s="295">
        <v>0.48960049999999999</v>
      </c>
      <c r="D6193" s="295"/>
    </row>
    <row r="6194" spans="1:4" x14ac:dyDescent="0.2">
      <c r="A6194" s="295">
        <v>0.33223009999999997</v>
      </c>
      <c r="B6194" s="295"/>
      <c r="C6194" s="295">
        <v>0.4895872</v>
      </c>
      <c r="D6194" s="295"/>
    </row>
    <row r="6195" spans="1:4" x14ac:dyDescent="0.2">
      <c r="A6195" s="295">
        <v>0.33220300000000003</v>
      </c>
      <c r="B6195" s="295"/>
      <c r="C6195" s="295">
        <v>0.48956119999999997</v>
      </c>
      <c r="D6195" s="295"/>
    </row>
    <row r="6196" spans="1:4" x14ac:dyDescent="0.2">
      <c r="A6196" s="295">
        <v>0.33220300000000003</v>
      </c>
      <c r="B6196" s="295"/>
      <c r="C6196" s="295">
        <v>0.48952119999999999</v>
      </c>
      <c r="D6196" s="295"/>
    </row>
    <row r="6197" spans="1:4" x14ac:dyDescent="0.2">
      <c r="A6197" s="295">
        <v>0.33218930000000002</v>
      </c>
      <c r="B6197" s="295"/>
      <c r="C6197" s="295">
        <v>0.48948239999999998</v>
      </c>
      <c r="D6197" s="295"/>
    </row>
    <row r="6198" spans="1:4" x14ac:dyDescent="0.2">
      <c r="A6198" s="295">
        <v>0.33216459999999998</v>
      </c>
      <c r="B6198" s="295"/>
      <c r="C6198" s="295">
        <v>0.48945640000000001</v>
      </c>
      <c r="D6198" s="295"/>
    </row>
    <row r="6199" spans="1:4" x14ac:dyDescent="0.2">
      <c r="A6199" s="295">
        <v>0.33216449999999997</v>
      </c>
      <c r="B6199" s="295"/>
      <c r="C6199" s="295">
        <v>0.48941750000000001</v>
      </c>
      <c r="D6199" s="295"/>
    </row>
    <row r="6200" spans="1:4" x14ac:dyDescent="0.2">
      <c r="A6200" s="295">
        <v>0.33214939999999998</v>
      </c>
      <c r="B6200" s="295"/>
      <c r="C6200" s="295">
        <v>0.4894038</v>
      </c>
      <c r="D6200" s="295"/>
    </row>
    <row r="6201" spans="1:4" x14ac:dyDescent="0.2">
      <c r="A6201" s="295">
        <v>0.33210990000000001</v>
      </c>
      <c r="B6201" s="295"/>
      <c r="C6201" s="295">
        <v>0.4894038</v>
      </c>
      <c r="D6201" s="295"/>
    </row>
    <row r="6202" spans="1:4" x14ac:dyDescent="0.2">
      <c r="A6202" s="295">
        <v>0.33210990000000001</v>
      </c>
      <c r="B6202" s="295"/>
      <c r="C6202" s="295">
        <v>0.48937779999999997</v>
      </c>
      <c r="D6202" s="295"/>
    </row>
    <row r="6203" spans="1:4" x14ac:dyDescent="0.2">
      <c r="A6203" s="295">
        <v>0.33208199999999999</v>
      </c>
      <c r="B6203" s="295"/>
      <c r="C6203" s="295">
        <v>0.48936439999999998</v>
      </c>
      <c r="D6203" s="295"/>
    </row>
    <row r="6204" spans="1:4" x14ac:dyDescent="0.2">
      <c r="A6204" s="295">
        <v>0.33208199999999999</v>
      </c>
      <c r="B6204" s="295"/>
      <c r="C6204" s="295">
        <v>0.48933739999999998</v>
      </c>
      <c r="D6204" s="295"/>
    </row>
    <row r="6205" spans="1:4" x14ac:dyDescent="0.2">
      <c r="A6205" s="295">
        <v>0.3320689</v>
      </c>
      <c r="B6205" s="295"/>
      <c r="C6205" s="295">
        <v>0.48929699999999998</v>
      </c>
      <c r="D6205" s="295"/>
    </row>
    <row r="6206" spans="1:4" x14ac:dyDescent="0.2">
      <c r="A6206" s="295">
        <v>0.33203050000000001</v>
      </c>
      <c r="B6206" s="295"/>
      <c r="C6206" s="295">
        <v>0.4892727</v>
      </c>
      <c r="D6206" s="295"/>
    </row>
    <row r="6207" spans="1:4" x14ac:dyDescent="0.2">
      <c r="A6207" s="295">
        <v>0.33203050000000001</v>
      </c>
      <c r="B6207" s="295"/>
      <c r="C6207" s="295">
        <v>0.48925800000000003</v>
      </c>
      <c r="D6207" s="295"/>
    </row>
    <row r="6208" spans="1:4" x14ac:dyDescent="0.2">
      <c r="A6208" s="295">
        <v>0.33201530000000001</v>
      </c>
      <c r="B6208" s="295"/>
      <c r="C6208" s="295">
        <v>0.48921890000000001</v>
      </c>
      <c r="D6208" s="295"/>
    </row>
    <row r="6209" spans="1:4" x14ac:dyDescent="0.2">
      <c r="A6209" s="295">
        <v>0.33200170000000001</v>
      </c>
      <c r="B6209" s="295"/>
      <c r="C6209" s="295">
        <v>0.48920520000000001</v>
      </c>
      <c r="D6209" s="295"/>
    </row>
    <row r="6210" spans="1:4" x14ac:dyDescent="0.2">
      <c r="A6210" s="295">
        <v>0.3319896</v>
      </c>
      <c r="B6210" s="295"/>
      <c r="C6210" s="295">
        <v>0.48915530000000002</v>
      </c>
      <c r="D6210" s="295"/>
    </row>
    <row r="6211" spans="1:4" x14ac:dyDescent="0.2">
      <c r="A6211" s="295">
        <v>0.3319896</v>
      </c>
      <c r="B6211" s="295"/>
      <c r="C6211" s="295">
        <v>0.48915530000000002</v>
      </c>
      <c r="D6211" s="295"/>
    </row>
    <row r="6212" spans="1:4" x14ac:dyDescent="0.2">
      <c r="A6212" s="295">
        <v>0.33196179999999997</v>
      </c>
      <c r="B6212" s="295"/>
      <c r="C6212" s="295">
        <v>0.48914160000000001</v>
      </c>
      <c r="D6212" s="295"/>
    </row>
    <row r="6213" spans="1:4" x14ac:dyDescent="0.2">
      <c r="A6213" s="295">
        <v>0.33194859999999998</v>
      </c>
      <c r="B6213" s="295"/>
      <c r="C6213" s="295">
        <v>0.4890893</v>
      </c>
      <c r="D6213" s="295"/>
    </row>
    <row r="6214" spans="1:4" x14ac:dyDescent="0.2">
      <c r="A6214" s="295">
        <v>0.33194859999999998</v>
      </c>
      <c r="B6214" s="295"/>
      <c r="C6214" s="295">
        <v>0.4890755</v>
      </c>
      <c r="D6214" s="295"/>
    </row>
    <row r="6215" spans="1:4" x14ac:dyDescent="0.2">
      <c r="A6215" s="295">
        <v>0.33193590000000001</v>
      </c>
      <c r="B6215" s="295"/>
      <c r="C6215" s="295">
        <v>0.48904989999999998</v>
      </c>
      <c r="D6215" s="295"/>
    </row>
    <row r="6216" spans="1:4" x14ac:dyDescent="0.2">
      <c r="A6216" s="295">
        <v>0.33189350000000001</v>
      </c>
      <c r="B6216" s="295"/>
      <c r="C6216" s="295">
        <v>0.48902420000000002</v>
      </c>
      <c r="D6216" s="295"/>
    </row>
    <row r="6217" spans="1:4" x14ac:dyDescent="0.2">
      <c r="A6217" s="295">
        <v>0.33186759999999998</v>
      </c>
      <c r="B6217" s="295"/>
      <c r="C6217" s="295">
        <v>0.4889693</v>
      </c>
      <c r="D6217" s="295"/>
    </row>
    <row r="6218" spans="1:4" x14ac:dyDescent="0.2">
      <c r="A6218" s="295">
        <v>0.33186759999999998</v>
      </c>
      <c r="B6218" s="295"/>
      <c r="C6218" s="295">
        <v>0.48892869999999999</v>
      </c>
      <c r="D6218" s="295"/>
    </row>
    <row r="6219" spans="1:4" x14ac:dyDescent="0.2">
      <c r="A6219" s="295">
        <v>0.33186759999999998</v>
      </c>
      <c r="B6219" s="295"/>
      <c r="C6219" s="295">
        <v>0.4889018</v>
      </c>
      <c r="D6219" s="295"/>
    </row>
    <row r="6220" spans="1:4" x14ac:dyDescent="0.2">
      <c r="A6220" s="295">
        <v>0.33186759999999998</v>
      </c>
      <c r="B6220" s="295"/>
      <c r="C6220" s="295">
        <v>0.4889018</v>
      </c>
      <c r="D6220" s="295"/>
    </row>
    <row r="6221" spans="1:4" x14ac:dyDescent="0.2">
      <c r="A6221" s="295">
        <v>0.33184039999999998</v>
      </c>
      <c r="B6221" s="295"/>
      <c r="C6221" s="295">
        <v>0.48887639999999999</v>
      </c>
      <c r="D6221" s="295"/>
    </row>
    <row r="6222" spans="1:4" x14ac:dyDescent="0.2">
      <c r="A6222" s="295">
        <v>0.33184039999999998</v>
      </c>
      <c r="B6222" s="295"/>
      <c r="C6222" s="295">
        <v>0.48886269999999998</v>
      </c>
      <c r="D6222" s="295"/>
    </row>
    <row r="6223" spans="1:4" x14ac:dyDescent="0.2">
      <c r="A6223" s="295">
        <v>0.33180090000000001</v>
      </c>
      <c r="B6223" s="295"/>
      <c r="C6223" s="295">
        <v>0.48882239999999999</v>
      </c>
      <c r="D6223" s="295"/>
    </row>
    <row r="6224" spans="1:4" x14ac:dyDescent="0.2">
      <c r="A6224" s="295">
        <v>0.33178580000000002</v>
      </c>
      <c r="B6224" s="295"/>
      <c r="C6224" s="295">
        <v>0.4887725</v>
      </c>
      <c r="D6224" s="295"/>
    </row>
    <row r="6225" spans="1:4" x14ac:dyDescent="0.2">
      <c r="A6225" s="295">
        <v>0.3317737</v>
      </c>
      <c r="B6225" s="295"/>
      <c r="C6225" s="295">
        <v>0.4887725</v>
      </c>
      <c r="D6225" s="295"/>
    </row>
    <row r="6226" spans="1:4" x14ac:dyDescent="0.2">
      <c r="A6226" s="295">
        <v>0.3317737</v>
      </c>
      <c r="B6226" s="295"/>
      <c r="C6226" s="295">
        <v>0.4887319</v>
      </c>
      <c r="D6226" s="295"/>
    </row>
    <row r="6227" spans="1:4" x14ac:dyDescent="0.2">
      <c r="A6227" s="295">
        <v>0.33175860000000001</v>
      </c>
      <c r="B6227" s="295"/>
      <c r="C6227" s="295">
        <v>0.48868070000000002</v>
      </c>
      <c r="D6227" s="295"/>
    </row>
    <row r="6228" spans="1:4" x14ac:dyDescent="0.2">
      <c r="A6228" s="295">
        <v>0.33174540000000002</v>
      </c>
      <c r="B6228" s="295"/>
      <c r="C6228" s="295">
        <v>0.48868070000000002</v>
      </c>
      <c r="D6228" s="295"/>
    </row>
    <row r="6229" spans="1:4" x14ac:dyDescent="0.2">
      <c r="A6229" s="295">
        <v>0.33171909999999999</v>
      </c>
      <c r="B6229" s="295"/>
      <c r="C6229" s="295">
        <v>0.48861139999999997</v>
      </c>
      <c r="D6229" s="295"/>
    </row>
    <row r="6230" spans="1:4" x14ac:dyDescent="0.2">
      <c r="A6230" s="295">
        <v>0.33170699999999997</v>
      </c>
      <c r="B6230" s="295"/>
      <c r="C6230" s="295">
        <v>0.48859770000000002</v>
      </c>
      <c r="D6230" s="295"/>
    </row>
    <row r="6231" spans="1:4" x14ac:dyDescent="0.2">
      <c r="A6231" s="295">
        <v>0.33169340000000003</v>
      </c>
      <c r="B6231" s="295"/>
      <c r="C6231" s="295">
        <v>0.48855959999999998</v>
      </c>
      <c r="D6231" s="295"/>
    </row>
    <row r="6232" spans="1:4" x14ac:dyDescent="0.2">
      <c r="A6232" s="295">
        <v>0.33167970000000002</v>
      </c>
      <c r="B6232" s="295"/>
      <c r="C6232" s="295">
        <v>0.48853170000000001</v>
      </c>
      <c r="D6232" s="295"/>
    </row>
    <row r="6233" spans="1:4" x14ac:dyDescent="0.2">
      <c r="A6233" s="295">
        <v>0.33167970000000002</v>
      </c>
      <c r="B6233" s="295"/>
      <c r="C6233" s="295">
        <v>0.48853170000000001</v>
      </c>
      <c r="D6233" s="295"/>
    </row>
    <row r="6234" spans="1:4" x14ac:dyDescent="0.2">
      <c r="A6234" s="295">
        <v>0.33162510000000001</v>
      </c>
      <c r="B6234" s="295"/>
      <c r="C6234" s="295">
        <v>0.4884926</v>
      </c>
      <c r="D6234" s="295"/>
    </row>
    <row r="6235" spans="1:4" x14ac:dyDescent="0.2">
      <c r="A6235" s="295">
        <v>0.33161309999999999</v>
      </c>
      <c r="B6235" s="295"/>
      <c r="C6235" s="295">
        <v>0.48848029999999998</v>
      </c>
      <c r="D6235" s="295"/>
    </row>
    <row r="6236" spans="1:4" x14ac:dyDescent="0.2">
      <c r="A6236" s="295">
        <v>0.33161309999999999</v>
      </c>
      <c r="B6236" s="295"/>
      <c r="C6236" s="295">
        <v>0.4884252</v>
      </c>
      <c r="D6236" s="295"/>
    </row>
    <row r="6237" spans="1:4" x14ac:dyDescent="0.2">
      <c r="A6237" s="295">
        <v>0.33158720000000003</v>
      </c>
      <c r="B6237" s="295"/>
      <c r="C6237" s="295">
        <v>0.48837150000000001</v>
      </c>
      <c r="D6237" s="295"/>
    </row>
    <row r="6238" spans="1:4" x14ac:dyDescent="0.2">
      <c r="A6238" s="295">
        <v>0.33157199999999998</v>
      </c>
      <c r="B6238" s="295"/>
      <c r="C6238" s="295">
        <v>0.48835780000000001</v>
      </c>
      <c r="D6238" s="295"/>
    </row>
    <row r="6239" spans="1:4" x14ac:dyDescent="0.2">
      <c r="A6239" s="295">
        <v>0.3315457</v>
      </c>
      <c r="B6239" s="295"/>
      <c r="C6239" s="295">
        <v>0.48835780000000001</v>
      </c>
      <c r="D6239" s="295"/>
    </row>
    <row r="6240" spans="1:4" x14ac:dyDescent="0.2">
      <c r="A6240" s="295">
        <v>0.33153359999999998</v>
      </c>
      <c r="B6240" s="295"/>
      <c r="C6240" s="295">
        <v>0.48835780000000001</v>
      </c>
      <c r="D6240" s="295"/>
    </row>
    <row r="6241" spans="1:4" x14ac:dyDescent="0.2">
      <c r="A6241" s="295">
        <v>0.33153359999999998</v>
      </c>
      <c r="B6241" s="295"/>
      <c r="C6241" s="295">
        <v>0.48832009999999998</v>
      </c>
      <c r="D6241" s="295"/>
    </row>
    <row r="6242" spans="1:4" x14ac:dyDescent="0.2">
      <c r="A6242" s="295">
        <v>0.3315205</v>
      </c>
      <c r="B6242" s="295"/>
      <c r="C6242" s="295">
        <v>0.48829319999999998</v>
      </c>
      <c r="D6242" s="295"/>
    </row>
    <row r="6243" spans="1:4" x14ac:dyDescent="0.2">
      <c r="A6243" s="295">
        <v>0.33147949999999998</v>
      </c>
      <c r="B6243" s="295"/>
      <c r="C6243" s="295">
        <v>0.48821350000000002</v>
      </c>
      <c r="D6243" s="295"/>
    </row>
    <row r="6244" spans="1:4" x14ac:dyDescent="0.2">
      <c r="A6244" s="295">
        <v>0.33147949999999998</v>
      </c>
      <c r="B6244" s="295"/>
      <c r="C6244" s="295">
        <v>0.48818679999999998</v>
      </c>
      <c r="D6244" s="295"/>
    </row>
    <row r="6245" spans="1:4" x14ac:dyDescent="0.2">
      <c r="A6245" s="295">
        <v>0.33144109999999999</v>
      </c>
      <c r="B6245" s="295"/>
      <c r="C6245" s="295">
        <v>0.48814469999999999</v>
      </c>
      <c r="D6245" s="295"/>
    </row>
    <row r="6246" spans="1:4" x14ac:dyDescent="0.2">
      <c r="A6246" s="295">
        <v>0.331428</v>
      </c>
      <c r="B6246" s="295"/>
      <c r="C6246" s="295">
        <v>0.48813269999999997</v>
      </c>
      <c r="D6246" s="295"/>
    </row>
    <row r="6247" spans="1:4" x14ac:dyDescent="0.2">
      <c r="A6247" s="295">
        <v>0.3314279</v>
      </c>
      <c r="B6247" s="295"/>
      <c r="C6247" s="295">
        <v>0.48810429999999999</v>
      </c>
      <c r="D6247" s="295"/>
    </row>
    <row r="6248" spans="1:4" x14ac:dyDescent="0.2">
      <c r="A6248" s="295">
        <v>0.33141280000000001</v>
      </c>
      <c r="B6248" s="295"/>
      <c r="C6248" s="295">
        <v>0.48807869999999998</v>
      </c>
      <c r="D6248" s="295"/>
    </row>
    <row r="6249" spans="1:4" x14ac:dyDescent="0.2">
      <c r="A6249" s="295">
        <v>0.33137489999999997</v>
      </c>
      <c r="B6249" s="295"/>
      <c r="C6249" s="295">
        <v>0.48805310000000002</v>
      </c>
      <c r="D6249" s="295"/>
    </row>
    <row r="6250" spans="1:4" x14ac:dyDescent="0.2">
      <c r="A6250" s="295">
        <v>0.33137489999999997</v>
      </c>
      <c r="B6250" s="295"/>
      <c r="C6250" s="295">
        <v>0.4880101</v>
      </c>
      <c r="D6250" s="295"/>
    </row>
    <row r="6251" spans="1:4" x14ac:dyDescent="0.2">
      <c r="A6251" s="295">
        <v>0.33137489999999997</v>
      </c>
      <c r="B6251" s="295"/>
      <c r="C6251" s="295">
        <v>0.48799809999999999</v>
      </c>
      <c r="D6251" s="295"/>
    </row>
    <row r="6252" spans="1:4" x14ac:dyDescent="0.2">
      <c r="A6252" s="295">
        <v>0.33137489999999997</v>
      </c>
      <c r="B6252" s="295"/>
      <c r="C6252" s="295">
        <v>0.48798469999999999</v>
      </c>
      <c r="D6252" s="295"/>
    </row>
    <row r="6253" spans="1:4" x14ac:dyDescent="0.2">
      <c r="A6253" s="295">
        <v>0.3313622</v>
      </c>
      <c r="B6253" s="295"/>
      <c r="C6253" s="295">
        <v>0.48795889999999997</v>
      </c>
      <c r="D6253" s="295"/>
    </row>
    <row r="6254" spans="1:4" x14ac:dyDescent="0.2">
      <c r="A6254" s="295">
        <v>0.3313334</v>
      </c>
      <c r="B6254" s="295"/>
      <c r="C6254" s="295">
        <v>0.48793199999999998</v>
      </c>
      <c r="D6254" s="295"/>
    </row>
    <row r="6255" spans="1:4" x14ac:dyDescent="0.2">
      <c r="A6255" s="295">
        <v>0.3313334</v>
      </c>
      <c r="B6255" s="295"/>
      <c r="C6255" s="295">
        <v>0.48791830000000003</v>
      </c>
      <c r="D6255" s="295"/>
    </row>
    <row r="6256" spans="1:4" x14ac:dyDescent="0.2">
      <c r="A6256" s="295">
        <v>0.33132070000000002</v>
      </c>
      <c r="B6256" s="295"/>
      <c r="C6256" s="295">
        <v>0.48783900000000002</v>
      </c>
      <c r="D6256" s="295"/>
    </row>
    <row r="6257" spans="1:4" x14ac:dyDescent="0.2">
      <c r="A6257" s="295">
        <v>0.33127970000000001</v>
      </c>
      <c r="B6257" s="295"/>
      <c r="C6257" s="295">
        <v>0.48783900000000002</v>
      </c>
      <c r="D6257" s="295"/>
    </row>
    <row r="6258" spans="1:4" x14ac:dyDescent="0.2">
      <c r="A6258" s="295">
        <v>0.33125399999999999</v>
      </c>
      <c r="B6258" s="295"/>
      <c r="C6258" s="295">
        <v>0.48779889999999998</v>
      </c>
      <c r="D6258" s="295"/>
    </row>
    <row r="6259" spans="1:4" x14ac:dyDescent="0.2">
      <c r="A6259" s="295">
        <v>0.33124130000000002</v>
      </c>
      <c r="B6259" s="295"/>
      <c r="C6259" s="295">
        <v>0.48778519999999997</v>
      </c>
      <c r="D6259" s="295"/>
    </row>
    <row r="6260" spans="1:4" x14ac:dyDescent="0.2">
      <c r="A6260" s="295">
        <v>0.33122810000000003</v>
      </c>
      <c r="B6260" s="295"/>
      <c r="C6260" s="295">
        <v>0.48777150000000002</v>
      </c>
      <c r="D6260" s="295"/>
    </row>
    <row r="6261" spans="1:4" x14ac:dyDescent="0.2">
      <c r="A6261" s="295">
        <v>0.33121539999999999</v>
      </c>
      <c r="B6261" s="295"/>
      <c r="C6261" s="295">
        <v>0.48773250000000001</v>
      </c>
      <c r="D6261" s="295"/>
    </row>
    <row r="6262" spans="1:4" x14ac:dyDescent="0.2">
      <c r="A6262" s="295">
        <v>0.33118969999999998</v>
      </c>
      <c r="B6262" s="295"/>
      <c r="C6262" s="295">
        <v>0.48767749999999999</v>
      </c>
      <c r="D6262" s="295"/>
    </row>
    <row r="6263" spans="1:4" x14ac:dyDescent="0.2">
      <c r="A6263" s="295">
        <v>0.33118969999999998</v>
      </c>
      <c r="B6263" s="295"/>
      <c r="C6263" s="295">
        <v>0.48766540000000003</v>
      </c>
      <c r="D6263" s="295"/>
    </row>
    <row r="6264" spans="1:4" x14ac:dyDescent="0.2">
      <c r="A6264" s="295">
        <v>0.33117659999999999</v>
      </c>
      <c r="B6264" s="295"/>
      <c r="C6264" s="295">
        <v>0.48762480000000002</v>
      </c>
      <c r="D6264" s="295"/>
    </row>
    <row r="6265" spans="1:4" x14ac:dyDescent="0.2">
      <c r="A6265" s="295">
        <v>0.33116459999999998</v>
      </c>
      <c r="B6265" s="295"/>
      <c r="C6265" s="295">
        <v>0.48761260000000001</v>
      </c>
      <c r="D6265" s="295"/>
    </row>
    <row r="6266" spans="1:4" x14ac:dyDescent="0.2">
      <c r="A6266" s="295">
        <v>0.33115090000000003</v>
      </c>
      <c r="B6266" s="295"/>
      <c r="C6266" s="295">
        <v>0.48758699999999999</v>
      </c>
      <c r="D6266" s="295"/>
    </row>
    <row r="6267" spans="1:4" x14ac:dyDescent="0.2">
      <c r="A6267" s="295">
        <v>0.33115090000000003</v>
      </c>
      <c r="B6267" s="295"/>
      <c r="C6267" s="295">
        <v>0.48756290000000002</v>
      </c>
      <c r="D6267" s="295"/>
    </row>
    <row r="6268" spans="1:4" x14ac:dyDescent="0.2">
      <c r="A6268" s="295">
        <v>0.331123</v>
      </c>
      <c r="B6268" s="295"/>
      <c r="C6268" s="295">
        <v>0.48752630000000002</v>
      </c>
      <c r="D6268" s="295"/>
    </row>
    <row r="6269" spans="1:4" x14ac:dyDescent="0.2">
      <c r="A6269" s="295">
        <v>0.331123</v>
      </c>
      <c r="B6269" s="295"/>
      <c r="C6269" s="295">
        <v>0.48751169999999999</v>
      </c>
      <c r="D6269" s="295"/>
    </row>
    <row r="6270" spans="1:4" x14ac:dyDescent="0.2">
      <c r="A6270" s="295">
        <v>0.33111099999999999</v>
      </c>
      <c r="B6270" s="295"/>
      <c r="C6270" s="295">
        <v>0.48751169999999999</v>
      </c>
      <c r="D6270" s="295"/>
    </row>
    <row r="6271" spans="1:4" x14ac:dyDescent="0.2">
      <c r="A6271" s="295">
        <v>0.33111099999999999</v>
      </c>
      <c r="B6271" s="295"/>
      <c r="C6271" s="295">
        <v>0.48747509999999999</v>
      </c>
      <c r="D6271" s="295"/>
    </row>
    <row r="6272" spans="1:4" x14ac:dyDescent="0.2">
      <c r="A6272" s="295">
        <v>0.3310979</v>
      </c>
      <c r="B6272" s="295"/>
      <c r="C6272" s="295">
        <v>0.48746050000000002</v>
      </c>
      <c r="D6272" s="295"/>
    </row>
    <row r="6273" spans="1:4" x14ac:dyDescent="0.2">
      <c r="A6273" s="295">
        <v>0.33105950000000001</v>
      </c>
      <c r="B6273" s="295"/>
      <c r="C6273" s="295">
        <v>0.4874212</v>
      </c>
      <c r="D6273" s="295"/>
    </row>
    <row r="6274" spans="1:4" x14ac:dyDescent="0.2">
      <c r="A6274" s="295">
        <v>0.3310052</v>
      </c>
      <c r="B6274" s="295"/>
      <c r="C6274" s="295">
        <v>0.48738110000000001</v>
      </c>
      <c r="D6274" s="295"/>
    </row>
    <row r="6275" spans="1:4" x14ac:dyDescent="0.2">
      <c r="A6275" s="295">
        <v>0.3310052</v>
      </c>
      <c r="B6275" s="295"/>
      <c r="C6275" s="295">
        <v>0.48736889999999999</v>
      </c>
      <c r="D6275" s="295"/>
    </row>
    <row r="6276" spans="1:4" x14ac:dyDescent="0.2">
      <c r="A6276" s="295">
        <v>0.3310052</v>
      </c>
      <c r="B6276" s="295"/>
      <c r="C6276" s="295">
        <v>0.48731619999999998</v>
      </c>
      <c r="D6276" s="295"/>
    </row>
    <row r="6277" spans="1:4" x14ac:dyDescent="0.2">
      <c r="A6277" s="295">
        <v>0.3310052</v>
      </c>
      <c r="B6277" s="295"/>
      <c r="C6277" s="295">
        <v>0.48728949999999999</v>
      </c>
      <c r="D6277" s="295"/>
    </row>
    <row r="6278" spans="1:4" x14ac:dyDescent="0.2">
      <c r="A6278" s="295">
        <v>0.33097799999999999</v>
      </c>
      <c r="B6278" s="295"/>
      <c r="C6278" s="295">
        <v>0.48726120000000001</v>
      </c>
      <c r="D6278" s="295"/>
    </row>
    <row r="6279" spans="1:4" x14ac:dyDescent="0.2">
      <c r="A6279" s="295">
        <v>0.33097799999999999</v>
      </c>
      <c r="B6279" s="295"/>
      <c r="C6279" s="295">
        <v>0.4872358</v>
      </c>
      <c r="D6279" s="295"/>
    </row>
    <row r="6280" spans="1:4" x14ac:dyDescent="0.2">
      <c r="A6280" s="295">
        <v>0.33093699999999998</v>
      </c>
      <c r="B6280" s="295"/>
      <c r="C6280" s="295">
        <v>0.48719560000000001</v>
      </c>
      <c r="D6280" s="295"/>
    </row>
    <row r="6281" spans="1:4" x14ac:dyDescent="0.2">
      <c r="A6281" s="295">
        <v>0.33091130000000002</v>
      </c>
      <c r="B6281" s="295"/>
      <c r="C6281" s="295">
        <v>0.4871818</v>
      </c>
      <c r="D6281" s="295"/>
    </row>
    <row r="6282" spans="1:4" x14ac:dyDescent="0.2">
      <c r="A6282" s="295">
        <v>0.33089859999999999</v>
      </c>
      <c r="B6282" s="295"/>
      <c r="C6282" s="295">
        <v>0.48716979999999999</v>
      </c>
      <c r="D6282" s="295"/>
    </row>
    <row r="6283" spans="1:4" x14ac:dyDescent="0.2">
      <c r="A6283" s="295">
        <v>0.33089859999999999</v>
      </c>
      <c r="B6283" s="295"/>
      <c r="C6283" s="295">
        <v>0.48716979999999999</v>
      </c>
      <c r="D6283" s="295"/>
    </row>
    <row r="6284" spans="1:4" x14ac:dyDescent="0.2">
      <c r="A6284" s="295">
        <v>0.33087139999999998</v>
      </c>
      <c r="B6284" s="295"/>
      <c r="C6284" s="295">
        <v>0.48712810000000001</v>
      </c>
      <c r="D6284" s="295"/>
    </row>
    <row r="6285" spans="1:4" x14ac:dyDescent="0.2">
      <c r="A6285" s="295">
        <v>0.33085829999999999</v>
      </c>
      <c r="B6285" s="295"/>
      <c r="C6285" s="295">
        <v>0.48710379999999998</v>
      </c>
      <c r="D6285" s="295"/>
    </row>
    <row r="6286" spans="1:4" x14ac:dyDescent="0.2">
      <c r="A6286" s="295">
        <v>0.33084520000000001</v>
      </c>
      <c r="B6286" s="295"/>
      <c r="C6286" s="295">
        <v>0.48706300000000002</v>
      </c>
      <c r="D6286" s="295"/>
    </row>
    <row r="6287" spans="1:4" x14ac:dyDescent="0.2">
      <c r="A6287" s="295">
        <v>0.33081949999999999</v>
      </c>
      <c r="B6287" s="295"/>
      <c r="C6287" s="295">
        <v>0.48703629999999998</v>
      </c>
      <c r="D6287" s="295"/>
    </row>
    <row r="6288" spans="1:4" x14ac:dyDescent="0.2">
      <c r="A6288" s="295">
        <v>0.33080680000000001</v>
      </c>
      <c r="B6288" s="295"/>
      <c r="C6288" s="295">
        <v>0.48702289999999998</v>
      </c>
      <c r="D6288" s="295"/>
    </row>
    <row r="6289" spans="1:4" x14ac:dyDescent="0.2">
      <c r="A6289" s="295">
        <v>0.33079160000000002</v>
      </c>
      <c r="B6289" s="295"/>
      <c r="C6289" s="295">
        <v>0.48700919999999998</v>
      </c>
      <c r="D6289" s="295"/>
    </row>
    <row r="6290" spans="1:4" x14ac:dyDescent="0.2">
      <c r="A6290" s="295">
        <v>0.33079160000000002</v>
      </c>
      <c r="B6290" s="295"/>
      <c r="C6290" s="295">
        <v>0.48698360000000002</v>
      </c>
      <c r="D6290" s="295"/>
    </row>
    <row r="6291" spans="1:4" x14ac:dyDescent="0.2">
      <c r="A6291" s="295">
        <v>0.33079160000000002</v>
      </c>
      <c r="B6291" s="295"/>
      <c r="C6291" s="295">
        <v>0.486931</v>
      </c>
      <c r="D6291" s="295"/>
    </row>
    <row r="6292" spans="1:4" x14ac:dyDescent="0.2">
      <c r="A6292" s="295">
        <v>0.33079160000000002</v>
      </c>
      <c r="B6292" s="295"/>
      <c r="C6292" s="295">
        <v>0.48691869999999998</v>
      </c>
      <c r="D6292" s="295"/>
    </row>
    <row r="6293" spans="1:4" x14ac:dyDescent="0.2">
      <c r="A6293" s="295">
        <v>0.33077889999999999</v>
      </c>
      <c r="B6293" s="295"/>
      <c r="C6293" s="295">
        <v>0.48689070000000001</v>
      </c>
      <c r="D6293" s="295"/>
    </row>
    <row r="6294" spans="1:4" x14ac:dyDescent="0.2">
      <c r="A6294" s="295">
        <v>0.33073859999999999</v>
      </c>
      <c r="B6294" s="295"/>
      <c r="C6294" s="295">
        <v>0.48683700000000002</v>
      </c>
      <c r="D6294" s="295"/>
    </row>
    <row r="6295" spans="1:4" x14ac:dyDescent="0.2">
      <c r="A6295" s="295">
        <v>0.33072489999999999</v>
      </c>
      <c r="B6295" s="295"/>
      <c r="C6295" s="295">
        <v>0.48681269999999999</v>
      </c>
      <c r="D6295" s="295"/>
    </row>
    <row r="6296" spans="1:4" x14ac:dyDescent="0.2">
      <c r="A6296" s="295">
        <v>0.33072489999999999</v>
      </c>
      <c r="B6296" s="295"/>
      <c r="C6296" s="295">
        <v>0.48677229999999999</v>
      </c>
      <c r="D6296" s="295"/>
    </row>
    <row r="6297" spans="1:4" x14ac:dyDescent="0.2">
      <c r="A6297" s="295">
        <v>0.33071220000000001</v>
      </c>
      <c r="B6297" s="295"/>
      <c r="C6297" s="295">
        <v>0.48676000000000003</v>
      </c>
      <c r="D6297" s="295"/>
    </row>
    <row r="6298" spans="1:4" x14ac:dyDescent="0.2">
      <c r="A6298" s="295">
        <v>0.33068629999999999</v>
      </c>
      <c r="B6298" s="295"/>
      <c r="C6298" s="295">
        <v>0.48673070000000002</v>
      </c>
      <c r="D6298" s="295"/>
    </row>
    <row r="6299" spans="1:4" x14ac:dyDescent="0.2">
      <c r="A6299" s="295">
        <v>0.3306712</v>
      </c>
      <c r="B6299" s="295"/>
      <c r="C6299" s="295">
        <v>0.48668939999999999</v>
      </c>
      <c r="D6299" s="295"/>
    </row>
    <row r="6300" spans="1:4" x14ac:dyDescent="0.2">
      <c r="A6300" s="295">
        <v>0.3306712</v>
      </c>
      <c r="B6300" s="295"/>
      <c r="C6300" s="295">
        <v>0.48666100000000001</v>
      </c>
      <c r="D6300" s="295"/>
    </row>
    <row r="6301" spans="1:4" x14ac:dyDescent="0.2">
      <c r="A6301" s="295">
        <v>0.33065749999999999</v>
      </c>
      <c r="B6301" s="295"/>
      <c r="C6301" s="295">
        <v>0.48659590000000003</v>
      </c>
      <c r="D6301" s="295"/>
    </row>
    <row r="6302" spans="1:4" x14ac:dyDescent="0.2">
      <c r="A6302" s="295">
        <v>0.33065749999999999</v>
      </c>
      <c r="B6302" s="295"/>
      <c r="C6302" s="295">
        <v>0.48655549999999997</v>
      </c>
      <c r="D6302" s="295"/>
    </row>
    <row r="6303" spans="1:4" x14ac:dyDescent="0.2">
      <c r="A6303" s="295">
        <v>0.33064549999999998</v>
      </c>
      <c r="B6303" s="295"/>
      <c r="C6303" s="295">
        <v>0.48649209999999998</v>
      </c>
      <c r="D6303" s="295"/>
    </row>
    <row r="6304" spans="1:4" x14ac:dyDescent="0.2">
      <c r="A6304" s="295">
        <v>0.33064549999999998</v>
      </c>
      <c r="B6304" s="295"/>
      <c r="C6304" s="295">
        <v>0.48646630000000002</v>
      </c>
      <c r="D6304" s="295"/>
    </row>
    <row r="6305" spans="1:4" x14ac:dyDescent="0.2">
      <c r="A6305" s="295">
        <v>0.3306172</v>
      </c>
      <c r="B6305" s="295"/>
      <c r="C6305" s="295">
        <v>0.4864542</v>
      </c>
      <c r="D6305" s="295"/>
    </row>
    <row r="6306" spans="1:4" x14ac:dyDescent="0.2">
      <c r="A6306" s="295">
        <v>0.33059090000000002</v>
      </c>
      <c r="B6306" s="295"/>
      <c r="C6306" s="295">
        <v>0.48642629999999998</v>
      </c>
      <c r="D6306" s="295"/>
    </row>
    <row r="6307" spans="1:4" x14ac:dyDescent="0.2">
      <c r="A6307" s="295">
        <v>0.33059090000000002</v>
      </c>
      <c r="B6307" s="295"/>
      <c r="C6307" s="295">
        <v>0.48641400000000001</v>
      </c>
      <c r="D6307" s="295"/>
    </row>
    <row r="6308" spans="1:4" x14ac:dyDescent="0.2">
      <c r="A6308" s="295">
        <v>0.33059080000000002</v>
      </c>
      <c r="B6308" s="295"/>
      <c r="C6308" s="295">
        <v>0.48638819999999999</v>
      </c>
      <c r="D6308" s="295"/>
    </row>
    <row r="6309" spans="1:4" x14ac:dyDescent="0.2">
      <c r="A6309" s="295">
        <v>0.33059080000000002</v>
      </c>
      <c r="B6309" s="295"/>
      <c r="C6309" s="295">
        <v>0.48636160000000001</v>
      </c>
      <c r="D6309" s="295"/>
    </row>
    <row r="6310" spans="1:4" x14ac:dyDescent="0.2">
      <c r="A6310" s="295">
        <v>0.33056410000000003</v>
      </c>
      <c r="B6310" s="295"/>
      <c r="C6310" s="295">
        <v>0.48632370000000003</v>
      </c>
      <c r="D6310" s="295"/>
    </row>
    <row r="6311" spans="1:4" x14ac:dyDescent="0.2">
      <c r="A6311" s="295">
        <v>0.33054889999999998</v>
      </c>
      <c r="B6311" s="295"/>
      <c r="C6311" s="295">
        <v>0.4863114</v>
      </c>
      <c r="D6311" s="295"/>
    </row>
    <row r="6312" spans="1:4" x14ac:dyDescent="0.2">
      <c r="A6312" s="295">
        <v>0.33052169999999997</v>
      </c>
      <c r="B6312" s="295"/>
      <c r="C6312" s="295">
        <v>0.48628710000000003</v>
      </c>
      <c r="D6312" s="295"/>
    </row>
    <row r="6313" spans="1:4" x14ac:dyDescent="0.2">
      <c r="A6313" s="295">
        <v>0.330509</v>
      </c>
      <c r="B6313" s="295"/>
      <c r="C6313" s="295">
        <v>0.48626009999999997</v>
      </c>
      <c r="D6313" s="295"/>
    </row>
    <row r="6314" spans="1:4" x14ac:dyDescent="0.2">
      <c r="A6314" s="295">
        <v>0.33048329999999998</v>
      </c>
      <c r="B6314" s="295"/>
      <c r="C6314" s="295">
        <v>0.48623080000000002</v>
      </c>
      <c r="D6314" s="295"/>
    </row>
    <row r="6315" spans="1:4" x14ac:dyDescent="0.2">
      <c r="A6315" s="295">
        <v>0.33046819999999999</v>
      </c>
      <c r="B6315" s="295"/>
      <c r="C6315" s="295">
        <v>0.48621880000000001</v>
      </c>
      <c r="D6315" s="295"/>
    </row>
    <row r="6316" spans="1:4" x14ac:dyDescent="0.2">
      <c r="A6316" s="295">
        <v>0.33044299999999999</v>
      </c>
      <c r="B6316" s="295"/>
      <c r="C6316" s="295">
        <v>0.48620540000000001</v>
      </c>
      <c r="D6316" s="295"/>
    </row>
    <row r="6317" spans="1:4" x14ac:dyDescent="0.2">
      <c r="A6317" s="295">
        <v>0.33044299999999999</v>
      </c>
      <c r="B6317" s="295"/>
      <c r="C6317" s="295">
        <v>0.48616480000000001</v>
      </c>
      <c r="D6317" s="295"/>
    </row>
    <row r="6318" spans="1:4" x14ac:dyDescent="0.2">
      <c r="A6318" s="295">
        <v>0.33043030000000001</v>
      </c>
      <c r="B6318" s="295"/>
      <c r="C6318" s="295">
        <v>0.48612719999999998</v>
      </c>
      <c r="D6318" s="295"/>
    </row>
    <row r="6319" spans="1:4" x14ac:dyDescent="0.2">
      <c r="A6319" s="295">
        <v>0.33043030000000001</v>
      </c>
      <c r="B6319" s="295"/>
      <c r="C6319" s="295">
        <v>0.48612709999999998</v>
      </c>
      <c r="D6319" s="295"/>
    </row>
    <row r="6320" spans="1:4" x14ac:dyDescent="0.2">
      <c r="A6320" s="295">
        <v>0.33040350000000002</v>
      </c>
      <c r="B6320" s="295"/>
      <c r="C6320" s="295">
        <v>0.4861125</v>
      </c>
      <c r="D6320" s="295"/>
    </row>
    <row r="6321" spans="1:4" x14ac:dyDescent="0.2">
      <c r="A6321" s="295">
        <v>0.33040350000000002</v>
      </c>
      <c r="B6321" s="295"/>
      <c r="C6321" s="295">
        <v>0.48610049999999999</v>
      </c>
      <c r="D6321" s="295"/>
    </row>
    <row r="6322" spans="1:4" x14ac:dyDescent="0.2">
      <c r="A6322" s="295">
        <v>0.33040350000000002</v>
      </c>
      <c r="B6322" s="295"/>
      <c r="C6322" s="295">
        <v>0.48608580000000001</v>
      </c>
      <c r="D6322" s="295"/>
    </row>
    <row r="6323" spans="1:4" x14ac:dyDescent="0.2">
      <c r="A6323" s="295">
        <v>0.33039079999999998</v>
      </c>
      <c r="B6323" s="295"/>
      <c r="C6323" s="295">
        <v>0.4860198</v>
      </c>
      <c r="D6323" s="295"/>
    </row>
    <row r="6324" spans="1:4" x14ac:dyDescent="0.2">
      <c r="A6324" s="295">
        <v>0.330378</v>
      </c>
      <c r="B6324" s="295"/>
      <c r="C6324" s="295">
        <v>0.4860198</v>
      </c>
      <c r="D6324" s="295"/>
    </row>
    <row r="6325" spans="1:4" x14ac:dyDescent="0.2">
      <c r="A6325" s="295">
        <v>0.33036290000000001</v>
      </c>
      <c r="B6325" s="295"/>
      <c r="C6325" s="295">
        <v>0.48600759999999998</v>
      </c>
      <c r="D6325" s="295"/>
    </row>
    <row r="6326" spans="1:4" x14ac:dyDescent="0.2">
      <c r="A6326" s="295">
        <v>0.33034980000000003</v>
      </c>
      <c r="B6326" s="295"/>
      <c r="C6326" s="295">
        <v>0.48596859999999997</v>
      </c>
      <c r="D6326" s="295"/>
    </row>
    <row r="6327" spans="1:4" x14ac:dyDescent="0.2">
      <c r="A6327" s="295">
        <v>0.33033770000000001</v>
      </c>
      <c r="B6327" s="295"/>
      <c r="C6327" s="295">
        <v>0.485931</v>
      </c>
      <c r="D6327" s="295"/>
    </row>
    <row r="6328" spans="1:4" x14ac:dyDescent="0.2">
      <c r="A6328" s="295">
        <v>0.33032410000000001</v>
      </c>
      <c r="B6328" s="295"/>
      <c r="C6328" s="295">
        <v>0.4858787</v>
      </c>
      <c r="D6328" s="295"/>
    </row>
    <row r="6329" spans="1:4" x14ac:dyDescent="0.2">
      <c r="A6329" s="295">
        <v>0.33029819999999999</v>
      </c>
      <c r="B6329" s="295"/>
      <c r="C6329" s="295">
        <v>0.4858787</v>
      </c>
      <c r="D6329" s="295"/>
    </row>
    <row r="6330" spans="1:4" x14ac:dyDescent="0.2">
      <c r="A6330" s="295">
        <v>0.33029819999999999</v>
      </c>
      <c r="B6330" s="295"/>
      <c r="C6330" s="295">
        <v>0.48586499999999999</v>
      </c>
      <c r="D6330" s="295"/>
    </row>
    <row r="6331" spans="1:4" x14ac:dyDescent="0.2">
      <c r="A6331" s="295">
        <v>0.33028459999999998</v>
      </c>
      <c r="B6331" s="295"/>
      <c r="C6331" s="295">
        <v>0.48585159999999999</v>
      </c>
      <c r="D6331" s="295"/>
    </row>
    <row r="6332" spans="1:4" x14ac:dyDescent="0.2">
      <c r="A6332" s="295">
        <v>0.33028459999999998</v>
      </c>
      <c r="B6332" s="295"/>
      <c r="C6332" s="295">
        <v>0.4858114</v>
      </c>
      <c r="D6332" s="295"/>
    </row>
    <row r="6333" spans="1:4" x14ac:dyDescent="0.2">
      <c r="A6333" s="295">
        <v>0.33025739999999998</v>
      </c>
      <c r="B6333" s="295"/>
      <c r="C6333" s="295">
        <v>0.4858114</v>
      </c>
      <c r="D6333" s="295"/>
    </row>
    <row r="6334" spans="1:4" x14ac:dyDescent="0.2">
      <c r="A6334" s="295">
        <v>0.33024419999999999</v>
      </c>
      <c r="B6334" s="295"/>
      <c r="C6334" s="295">
        <v>0.48576970000000003</v>
      </c>
      <c r="D6334" s="295"/>
    </row>
    <row r="6335" spans="1:4" x14ac:dyDescent="0.2">
      <c r="A6335" s="295">
        <v>0.33021859999999997</v>
      </c>
      <c r="B6335" s="295"/>
      <c r="C6335" s="295">
        <v>0.48574410000000001</v>
      </c>
      <c r="D6335" s="295"/>
    </row>
    <row r="6336" spans="1:4" x14ac:dyDescent="0.2">
      <c r="A6336" s="295">
        <v>0.3302059</v>
      </c>
      <c r="B6336" s="295"/>
      <c r="C6336" s="295">
        <v>0.48571740000000002</v>
      </c>
      <c r="D6336" s="295"/>
    </row>
    <row r="6337" spans="1:4" x14ac:dyDescent="0.2">
      <c r="A6337" s="295">
        <v>0.3301907</v>
      </c>
      <c r="B6337" s="295"/>
      <c r="C6337" s="295">
        <v>0.48571740000000002</v>
      </c>
      <c r="D6337" s="295"/>
    </row>
    <row r="6338" spans="1:4" x14ac:dyDescent="0.2">
      <c r="A6338" s="295">
        <v>0.3301907</v>
      </c>
      <c r="B6338" s="295"/>
      <c r="C6338" s="295">
        <v>0.48567739999999998</v>
      </c>
      <c r="D6338" s="295"/>
    </row>
    <row r="6339" spans="1:4" x14ac:dyDescent="0.2">
      <c r="A6339" s="295">
        <v>0.33016240000000002</v>
      </c>
      <c r="B6339" s="295"/>
      <c r="C6339" s="295">
        <v>0.48565140000000001</v>
      </c>
      <c r="D6339" s="295"/>
    </row>
    <row r="6340" spans="1:4" x14ac:dyDescent="0.2">
      <c r="A6340" s="295">
        <v>0.33014969999999999</v>
      </c>
      <c r="B6340" s="295"/>
      <c r="C6340" s="295">
        <v>0.48561009999999999</v>
      </c>
      <c r="D6340" s="295"/>
    </row>
    <row r="6341" spans="1:4" x14ac:dyDescent="0.2">
      <c r="A6341" s="295">
        <v>0.33013599999999999</v>
      </c>
      <c r="B6341" s="295"/>
      <c r="C6341" s="295">
        <v>0.48558410000000002</v>
      </c>
      <c r="D6341" s="295"/>
    </row>
    <row r="6342" spans="1:4" x14ac:dyDescent="0.2">
      <c r="A6342" s="295">
        <v>0.33012399999999997</v>
      </c>
      <c r="B6342" s="295"/>
      <c r="C6342" s="295">
        <v>0.48555739999999997</v>
      </c>
      <c r="D6342" s="295"/>
    </row>
    <row r="6343" spans="1:4" x14ac:dyDescent="0.2">
      <c r="A6343" s="295">
        <v>0.33010879999999998</v>
      </c>
      <c r="B6343" s="295"/>
      <c r="C6343" s="295">
        <v>0.48554409999999998</v>
      </c>
      <c r="D6343" s="295"/>
    </row>
    <row r="6344" spans="1:4" x14ac:dyDescent="0.2">
      <c r="A6344" s="295">
        <v>0.33010879999999998</v>
      </c>
      <c r="B6344" s="295"/>
      <c r="C6344" s="295">
        <v>0.48553030000000003</v>
      </c>
      <c r="D6344" s="295"/>
    </row>
    <row r="6345" spans="1:4" x14ac:dyDescent="0.2">
      <c r="A6345" s="295">
        <v>0.3300961</v>
      </c>
      <c r="B6345" s="295"/>
      <c r="C6345" s="295">
        <v>0.48550599999999999</v>
      </c>
      <c r="D6345" s="295"/>
    </row>
    <row r="6346" spans="1:4" x14ac:dyDescent="0.2">
      <c r="A6346" s="295">
        <v>0.33006930000000001</v>
      </c>
      <c r="B6346" s="295"/>
      <c r="C6346" s="295">
        <v>0.48548010000000003</v>
      </c>
      <c r="D6346" s="295"/>
    </row>
    <row r="6347" spans="1:4" x14ac:dyDescent="0.2">
      <c r="A6347" s="295">
        <v>0.3300573</v>
      </c>
      <c r="B6347" s="295"/>
      <c r="C6347" s="295">
        <v>0.4854678</v>
      </c>
      <c r="D6347" s="295"/>
    </row>
    <row r="6348" spans="1:4" x14ac:dyDescent="0.2">
      <c r="A6348" s="295">
        <v>0.33000740000000001</v>
      </c>
      <c r="B6348" s="295"/>
      <c r="C6348" s="295">
        <v>0.48541410000000002</v>
      </c>
      <c r="D6348" s="295"/>
    </row>
    <row r="6349" spans="1:4" x14ac:dyDescent="0.2">
      <c r="A6349" s="295">
        <v>0.33000740000000001</v>
      </c>
      <c r="B6349" s="295"/>
      <c r="C6349" s="295">
        <v>0.48540179999999999</v>
      </c>
      <c r="D6349" s="295"/>
    </row>
    <row r="6350" spans="1:4" x14ac:dyDescent="0.2">
      <c r="A6350" s="295">
        <v>0.3299937</v>
      </c>
      <c r="B6350" s="295"/>
      <c r="C6350" s="295">
        <v>0.48540179999999999</v>
      </c>
      <c r="D6350" s="295"/>
    </row>
    <row r="6351" spans="1:4" x14ac:dyDescent="0.2">
      <c r="A6351" s="295">
        <v>0.3299937</v>
      </c>
      <c r="B6351" s="295"/>
      <c r="C6351" s="295">
        <v>0.4853517</v>
      </c>
      <c r="D6351" s="295"/>
    </row>
    <row r="6352" spans="1:4" x14ac:dyDescent="0.2">
      <c r="A6352" s="295">
        <v>0.3299937</v>
      </c>
      <c r="B6352" s="295"/>
      <c r="C6352" s="295">
        <v>0.48533799999999999</v>
      </c>
      <c r="D6352" s="295"/>
    </row>
    <row r="6353" spans="1:4" x14ac:dyDescent="0.2">
      <c r="A6353" s="295">
        <v>0.32995380000000002</v>
      </c>
      <c r="B6353" s="295"/>
      <c r="C6353" s="295">
        <v>0.48532589999999998</v>
      </c>
      <c r="D6353" s="295"/>
    </row>
    <row r="6354" spans="1:4" x14ac:dyDescent="0.2">
      <c r="A6354" s="295">
        <v>0.32994069999999998</v>
      </c>
      <c r="B6354" s="295"/>
      <c r="C6354" s="295">
        <v>0.48528569999999999</v>
      </c>
      <c r="D6354" s="295"/>
    </row>
    <row r="6355" spans="1:4" x14ac:dyDescent="0.2">
      <c r="A6355" s="295">
        <v>0.32994069999999998</v>
      </c>
      <c r="B6355" s="295"/>
      <c r="C6355" s="295">
        <v>0.48527239999999999</v>
      </c>
      <c r="D6355" s="295"/>
    </row>
    <row r="6356" spans="1:4" x14ac:dyDescent="0.2">
      <c r="A6356" s="295">
        <v>0.32991480000000001</v>
      </c>
      <c r="B6356" s="295"/>
      <c r="C6356" s="295">
        <v>0.48523329999999998</v>
      </c>
      <c r="D6356" s="295"/>
    </row>
    <row r="6357" spans="1:4" x14ac:dyDescent="0.2">
      <c r="A6357" s="295">
        <v>0.3299028</v>
      </c>
      <c r="B6357" s="295"/>
      <c r="C6357" s="295">
        <v>0.48520619999999998</v>
      </c>
      <c r="D6357" s="295"/>
    </row>
    <row r="6358" spans="1:4" x14ac:dyDescent="0.2">
      <c r="A6358" s="295">
        <v>0.3299028</v>
      </c>
      <c r="B6358" s="295"/>
      <c r="C6358" s="295">
        <v>0.48517779999999999</v>
      </c>
      <c r="D6358" s="295"/>
    </row>
    <row r="6359" spans="1:4" x14ac:dyDescent="0.2">
      <c r="A6359" s="295">
        <v>0.32988770000000001</v>
      </c>
      <c r="B6359" s="295"/>
      <c r="C6359" s="295">
        <v>0.48513889999999998</v>
      </c>
      <c r="D6359" s="295"/>
    </row>
    <row r="6360" spans="1:4" x14ac:dyDescent="0.2">
      <c r="A6360" s="295">
        <v>0.32987490000000003</v>
      </c>
      <c r="B6360" s="295"/>
      <c r="C6360" s="295">
        <v>0.48511219999999999</v>
      </c>
      <c r="D6360" s="295"/>
    </row>
    <row r="6361" spans="1:4" x14ac:dyDescent="0.2">
      <c r="A6361" s="295">
        <v>0.32987490000000003</v>
      </c>
      <c r="B6361" s="295"/>
      <c r="C6361" s="295">
        <v>0.48508509999999999</v>
      </c>
      <c r="D6361" s="295"/>
    </row>
    <row r="6362" spans="1:4" x14ac:dyDescent="0.2">
      <c r="A6362" s="295">
        <v>0.32985019999999998</v>
      </c>
      <c r="B6362" s="295"/>
      <c r="C6362" s="295">
        <v>0.48505680000000001</v>
      </c>
      <c r="D6362" s="295"/>
    </row>
    <row r="6363" spans="1:4" x14ac:dyDescent="0.2">
      <c r="A6363" s="295">
        <v>0.32983649999999998</v>
      </c>
      <c r="B6363" s="295"/>
      <c r="C6363" s="295">
        <v>0.48504209999999998</v>
      </c>
      <c r="D6363" s="295"/>
    </row>
    <row r="6364" spans="1:4" x14ac:dyDescent="0.2">
      <c r="A6364" s="295">
        <v>0.32982339999999999</v>
      </c>
      <c r="B6364" s="295"/>
      <c r="C6364" s="295">
        <v>0.48502990000000001</v>
      </c>
      <c r="D6364" s="295"/>
    </row>
    <row r="6365" spans="1:4" x14ac:dyDescent="0.2">
      <c r="A6365" s="295">
        <v>0.32982339999999999</v>
      </c>
      <c r="B6365" s="295"/>
      <c r="C6365" s="295">
        <v>0.48499049999999999</v>
      </c>
      <c r="D6365" s="295"/>
    </row>
    <row r="6366" spans="1:4" x14ac:dyDescent="0.2">
      <c r="A6366" s="295">
        <v>0.3298082</v>
      </c>
      <c r="B6366" s="295"/>
      <c r="C6366" s="295">
        <v>0.48494920000000002</v>
      </c>
      <c r="D6366" s="295"/>
    </row>
    <row r="6367" spans="1:4" x14ac:dyDescent="0.2">
      <c r="A6367" s="295">
        <v>0.32979459999999999</v>
      </c>
      <c r="B6367" s="295"/>
      <c r="C6367" s="295">
        <v>0.48490749999999999</v>
      </c>
      <c r="D6367" s="295"/>
    </row>
    <row r="6368" spans="1:4" x14ac:dyDescent="0.2">
      <c r="A6368" s="295">
        <v>0.32976820000000001</v>
      </c>
      <c r="B6368" s="295"/>
      <c r="C6368" s="295">
        <v>0.48486990000000002</v>
      </c>
      <c r="D6368" s="295"/>
    </row>
    <row r="6369" spans="1:4" x14ac:dyDescent="0.2">
      <c r="A6369" s="295">
        <v>0.32974310000000001</v>
      </c>
      <c r="B6369" s="295"/>
      <c r="C6369" s="295">
        <v>0.48484319999999997</v>
      </c>
      <c r="D6369" s="295"/>
    </row>
    <row r="6370" spans="1:4" x14ac:dyDescent="0.2">
      <c r="A6370" s="295">
        <v>0.32971430000000002</v>
      </c>
      <c r="B6370" s="295"/>
      <c r="C6370" s="295">
        <v>0.48482979999999998</v>
      </c>
      <c r="D6370" s="295"/>
    </row>
    <row r="6371" spans="1:4" x14ac:dyDescent="0.2">
      <c r="A6371" s="295">
        <v>0.32971430000000002</v>
      </c>
      <c r="B6371" s="295"/>
      <c r="C6371" s="295">
        <v>0.48480450000000003</v>
      </c>
      <c r="D6371" s="295"/>
    </row>
    <row r="6372" spans="1:4" x14ac:dyDescent="0.2">
      <c r="A6372" s="295">
        <v>0.32970060000000001</v>
      </c>
      <c r="B6372" s="295"/>
      <c r="C6372" s="295">
        <v>0.48479220000000001</v>
      </c>
      <c r="D6372" s="295"/>
    </row>
    <row r="6373" spans="1:4" x14ac:dyDescent="0.2">
      <c r="A6373" s="295">
        <v>0.3296886</v>
      </c>
      <c r="B6373" s="295"/>
      <c r="C6373" s="295">
        <v>0.48476380000000002</v>
      </c>
      <c r="D6373" s="295"/>
    </row>
    <row r="6374" spans="1:4" x14ac:dyDescent="0.2">
      <c r="A6374" s="295">
        <v>0.3296886</v>
      </c>
      <c r="B6374" s="295"/>
      <c r="C6374" s="295">
        <v>0.48468689999999998</v>
      </c>
      <c r="D6374" s="295"/>
    </row>
    <row r="6375" spans="1:4" x14ac:dyDescent="0.2">
      <c r="A6375" s="295">
        <v>0.32967590000000002</v>
      </c>
      <c r="B6375" s="295"/>
      <c r="C6375" s="295">
        <v>0.48468689999999998</v>
      </c>
      <c r="D6375" s="295"/>
    </row>
    <row r="6376" spans="1:4" x14ac:dyDescent="0.2">
      <c r="A6376" s="295">
        <v>0.32966069999999997</v>
      </c>
      <c r="B6376" s="295"/>
      <c r="C6376" s="295">
        <v>0.48467480000000002</v>
      </c>
      <c r="D6376" s="295"/>
    </row>
    <row r="6377" spans="1:4" x14ac:dyDescent="0.2">
      <c r="A6377" s="295">
        <v>0.32964759999999999</v>
      </c>
      <c r="B6377" s="295"/>
      <c r="C6377" s="295">
        <v>0.48464790000000002</v>
      </c>
      <c r="D6377" s="295"/>
    </row>
    <row r="6378" spans="1:4" x14ac:dyDescent="0.2">
      <c r="A6378" s="295">
        <v>0.32963389999999998</v>
      </c>
      <c r="B6378" s="295"/>
      <c r="C6378" s="295">
        <v>0.4846222</v>
      </c>
      <c r="D6378" s="295"/>
    </row>
    <row r="6379" spans="1:4" x14ac:dyDescent="0.2">
      <c r="A6379" s="295">
        <v>0.32963389999999998</v>
      </c>
      <c r="B6379" s="295"/>
      <c r="C6379" s="295">
        <v>0.48460880000000001</v>
      </c>
      <c r="D6379" s="295"/>
    </row>
    <row r="6380" spans="1:4" x14ac:dyDescent="0.2">
      <c r="A6380" s="295">
        <v>0.32963389999999998</v>
      </c>
      <c r="B6380" s="295"/>
      <c r="C6380" s="295">
        <v>0.48458299999999999</v>
      </c>
      <c r="D6380" s="295"/>
    </row>
    <row r="6381" spans="1:4" x14ac:dyDescent="0.2">
      <c r="A6381" s="295">
        <v>0.32962190000000002</v>
      </c>
      <c r="B6381" s="295"/>
      <c r="C6381" s="295">
        <v>0.48451480000000002</v>
      </c>
      <c r="D6381" s="295"/>
    </row>
    <row r="6382" spans="1:4" x14ac:dyDescent="0.2">
      <c r="A6382" s="295">
        <v>0.32960919999999999</v>
      </c>
      <c r="B6382" s="295"/>
      <c r="C6382" s="295">
        <v>0.48451480000000002</v>
      </c>
      <c r="D6382" s="295"/>
    </row>
    <row r="6383" spans="1:4" x14ac:dyDescent="0.2">
      <c r="A6383" s="295">
        <v>0.32960919999999999</v>
      </c>
      <c r="B6383" s="295"/>
      <c r="C6383" s="295">
        <v>0.48448649999999999</v>
      </c>
      <c r="D6383" s="295"/>
    </row>
    <row r="6384" spans="1:4" x14ac:dyDescent="0.2">
      <c r="A6384" s="295">
        <v>0.32958090000000001</v>
      </c>
      <c r="B6384" s="295"/>
      <c r="C6384" s="295">
        <v>0.48444579999999998</v>
      </c>
      <c r="D6384" s="295"/>
    </row>
    <row r="6385" spans="1:4" x14ac:dyDescent="0.2">
      <c r="A6385" s="295">
        <v>0.3295672</v>
      </c>
      <c r="B6385" s="295"/>
      <c r="C6385" s="295">
        <v>0.48441879999999998</v>
      </c>
      <c r="D6385" s="295"/>
    </row>
    <row r="6386" spans="1:4" x14ac:dyDescent="0.2">
      <c r="A6386" s="295">
        <v>0.3295672</v>
      </c>
      <c r="B6386" s="295"/>
      <c r="C6386" s="295">
        <v>0.48437829999999998</v>
      </c>
      <c r="D6386" s="295"/>
    </row>
    <row r="6387" spans="1:4" x14ac:dyDescent="0.2">
      <c r="A6387" s="295">
        <v>0.3295672</v>
      </c>
      <c r="B6387" s="295"/>
      <c r="C6387" s="295">
        <v>0.48434050000000001</v>
      </c>
      <c r="D6387" s="295"/>
    </row>
    <row r="6388" spans="1:4" x14ac:dyDescent="0.2">
      <c r="A6388" s="295">
        <v>0.32954149999999999</v>
      </c>
      <c r="B6388" s="295"/>
      <c r="C6388" s="295">
        <v>0.4843285</v>
      </c>
      <c r="D6388" s="295"/>
    </row>
    <row r="6389" spans="1:4" x14ac:dyDescent="0.2">
      <c r="A6389" s="295">
        <v>0.32951439999999999</v>
      </c>
      <c r="B6389" s="295"/>
      <c r="C6389" s="295">
        <v>0.48431469999999999</v>
      </c>
      <c r="D6389" s="295"/>
    </row>
    <row r="6390" spans="1:4" x14ac:dyDescent="0.2">
      <c r="A6390" s="295">
        <v>0.32948850000000002</v>
      </c>
      <c r="B6390" s="295"/>
      <c r="C6390" s="295">
        <v>0.484261</v>
      </c>
      <c r="D6390" s="295"/>
    </row>
    <row r="6391" spans="1:4" x14ac:dyDescent="0.2">
      <c r="A6391" s="295">
        <v>0.32947579999999999</v>
      </c>
      <c r="B6391" s="295"/>
      <c r="C6391" s="295">
        <v>0.48423559999999999</v>
      </c>
      <c r="D6391" s="295"/>
    </row>
    <row r="6392" spans="1:4" x14ac:dyDescent="0.2">
      <c r="A6392" s="295">
        <v>0.32947579999999999</v>
      </c>
      <c r="B6392" s="295"/>
      <c r="C6392" s="295">
        <v>0.48417199999999999</v>
      </c>
      <c r="D6392" s="295"/>
    </row>
    <row r="6393" spans="1:4" x14ac:dyDescent="0.2">
      <c r="A6393" s="295">
        <v>0.32944699999999999</v>
      </c>
      <c r="B6393" s="295"/>
      <c r="C6393" s="295">
        <v>0.48414360000000001</v>
      </c>
      <c r="D6393" s="295"/>
    </row>
    <row r="6394" spans="1:4" x14ac:dyDescent="0.2">
      <c r="A6394" s="295">
        <v>0.3294222</v>
      </c>
      <c r="B6394" s="295"/>
      <c r="C6394" s="295">
        <v>0.48414360000000001</v>
      </c>
      <c r="D6394" s="295"/>
    </row>
    <row r="6395" spans="1:4" x14ac:dyDescent="0.2">
      <c r="A6395" s="295">
        <v>0.3294222</v>
      </c>
      <c r="B6395" s="295"/>
      <c r="C6395" s="295">
        <v>0.4841143</v>
      </c>
      <c r="D6395" s="295"/>
    </row>
    <row r="6396" spans="1:4" x14ac:dyDescent="0.2">
      <c r="A6396" s="295">
        <v>0.3294222</v>
      </c>
      <c r="B6396" s="295"/>
      <c r="C6396" s="295">
        <v>0.48406159999999998</v>
      </c>
      <c r="D6396" s="295"/>
    </row>
    <row r="6397" spans="1:4" x14ac:dyDescent="0.2">
      <c r="A6397" s="295">
        <v>0.32939390000000002</v>
      </c>
      <c r="B6397" s="295"/>
      <c r="C6397" s="295">
        <v>0.48404829999999999</v>
      </c>
      <c r="D6397" s="295"/>
    </row>
    <row r="6398" spans="1:4" x14ac:dyDescent="0.2">
      <c r="A6398" s="295">
        <v>0.32938119999999999</v>
      </c>
      <c r="B6398" s="295"/>
      <c r="C6398" s="295">
        <v>0.4840103</v>
      </c>
      <c r="D6398" s="295"/>
    </row>
    <row r="6399" spans="1:4" x14ac:dyDescent="0.2">
      <c r="A6399" s="295">
        <v>0.32936919999999997</v>
      </c>
      <c r="B6399" s="295"/>
      <c r="C6399" s="295">
        <v>0.48399799999999998</v>
      </c>
      <c r="D6399" s="295"/>
    </row>
    <row r="6400" spans="1:4" x14ac:dyDescent="0.2">
      <c r="A6400" s="295">
        <v>0.32935550000000002</v>
      </c>
      <c r="B6400" s="295"/>
      <c r="C6400" s="295">
        <v>0.48394340000000002</v>
      </c>
      <c r="D6400" s="295"/>
    </row>
    <row r="6401" spans="1:4" x14ac:dyDescent="0.2">
      <c r="A6401" s="295">
        <v>0.32935550000000002</v>
      </c>
      <c r="B6401" s="295"/>
      <c r="C6401" s="295">
        <v>0.48393000000000003</v>
      </c>
      <c r="D6401" s="295"/>
    </row>
    <row r="6402" spans="1:4" x14ac:dyDescent="0.2">
      <c r="A6402" s="295">
        <v>0.32932879999999998</v>
      </c>
      <c r="B6402" s="295"/>
      <c r="C6402" s="295">
        <v>0.48393000000000003</v>
      </c>
      <c r="D6402" s="295"/>
    </row>
    <row r="6403" spans="1:4" x14ac:dyDescent="0.2">
      <c r="A6403" s="295">
        <v>0.32931670000000002</v>
      </c>
      <c r="B6403" s="295"/>
      <c r="C6403" s="295">
        <v>0.48389199999999999</v>
      </c>
      <c r="D6403" s="295"/>
    </row>
    <row r="6404" spans="1:4" x14ac:dyDescent="0.2">
      <c r="A6404" s="295">
        <v>0.32930359999999997</v>
      </c>
      <c r="B6404" s="295"/>
      <c r="C6404" s="295">
        <v>0.48387819999999998</v>
      </c>
      <c r="D6404" s="295"/>
    </row>
    <row r="6405" spans="1:4" x14ac:dyDescent="0.2">
      <c r="A6405" s="295">
        <v>0.3292757</v>
      </c>
      <c r="B6405" s="295"/>
      <c r="C6405" s="295">
        <v>0.48382449999999999</v>
      </c>
      <c r="D6405" s="295"/>
    </row>
    <row r="6406" spans="1:4" x14ac:dyDescent="0.2">
      <c r="A6406" s="295">
        <v>0.3292757</v>
      </c>
      <c r="B6406" s="295"/>
      <c r="C6406" s="295">
        <v>0.48380000000000001</v>
      </c>
      <c r="D6406" s="295"/>
    </row>
    <row r="6407" spans="1:4" x14ac:dyDescent="0.2">
      <c r="A6407" s="295">
        <v>0.32926050000000001</v>
      </c>
      <c r="B6407" s="295"/>
      <c r="C6407" s="295">
        <v>0.48375829999999997</v>
      </c>
      <c r="D6407" s="295"/>
    </row>
    <row r="6408" spans="1:4" x14ac:dyDescent="0.2">
      <c r="A6408" s="295">
        <v>0.32924690000000001</v>
      </c>
      <c r="B6408" s="295"/>
      <c r="C6408" s="295">
        <v>0.4837342</v>
      </c>
      <c r="D6408" s="295"/>
    </row>
    <row r="6409" spans="1:4" x14ac:dyDescent="0.2">
      <c r="A6409" s="295">
        <v>0.32923419999999998</v>
      </c>
      <c r="B6409" s="295"/>
      <c r="C6409" s="295">
        <v>0.4837071</v>
      </c>
      <c r="D6409" s="295"/>
    </row>
    <row r="6410" spans="1:4" x14ac:dyDescent="0.2">
      <c r="A6410" s="295">
        <v>0.32922099999999999</v>
      </c>
      <c r="B6410" s="295"/>
      <c r="C6410" s="295">
        <v>0.48365710000000001</v>
      </c>
      <c r="D6410" s="295"/>
    </row>
    <row r="6411" spans="1:4" x14ac:dyDescent="0.2">
      <c r="A6411" s="295">
        <v>0.3292059</v>
      </c>
      <c r="B6411" s="295"/>
      <c r="C6411" s="295">
        <v>0.48363</v>
      </c>
      <c r="D6411" s="295"/>
    </row>
    <row r="6412" spans="1:4" x14ac:dyDescent="0.2">
      <c r="A6412" s="295">
        <v>0.3292059</v>
      </c>
      <c r="B6412" s="295"/>
      <c r="C6412" s="295">
        <v>0.4835911</v>
      </c>
      <c r="D6412" s="295"/>
    </row>
    <row r="6413" spans="1:4" x14ac:dyDescent="0.2">
      <c r="A6413" s="295">
        <v>0.3292059</v>
      </c>
      <c r="B6413" s="295"/>
      <c r="C6413" s="295">
        <v>0.48356569999999999</v>
      </c>
      <c r="D6413" s="295"/>
    </row>
    <row r="6414" spans="1:4" x14ac:dyDescent="0.2">
      <c r="A6414" s="295">
        <v>0.3291907</v>
      </c>
      <c r="B6414" s="295"/>
      <c r="C6414" s="295">
        <v>0.48352669999999998</v>
      </c>
      <c r="D6414" s="295"/>
    </row>
    <row r="6415" spans="1:4" x14ac:dyDescent="0.2">
      <c r="A6415" s="295">
        <v>0.3291907</v>
      </c>
      <c r="B6415" s="295"/>
      <c r="C6415" s="295">
        <v>0.48352669999999998</v>
      </c>
      <c r="D6415" s="295"/>
    </row>
    <row r="6416" spans="1:4" x14ac:dyDescent="0.2">
      <c r="A6416" s="295">
        <v>0.3291656</v>
      </c>
      <c r="B6416" s="295"/>
      <c r="C6416" s="295">
        <v>0.48350130000000002</v>
      </c>
      <c r="D6416" s="295"/>
    </row>
    <row r="6417" spans="1:4" x14ac:dyDescent="0.2">
      <c r="A6417" s="295">
        <v>0.32912649999999999</v>
      </c>
      <c r="B6417" s="295"/>
      <c r="C6417" s="295">
        <v>0.48347699999999999</v>
      </c>
      <c r="D6417" s="295"/>
    </row>
    <row r="6418" spans="1:4" x14ac:dyDescent="0.2">
      <c r="A6418" s="295">
        <v>0.32912649999999999</v>
      </c>
      <c r="B6418" s="295"/>
      <c r="C6418" s="295">
        <v>0.4834637</v>
      </c>
      <c r="D6418" s="295"/>
    </row>
    <row r="6419" spans="1:4" x14ac:dyDescent="0.2">
      <c r="A6419" s="295">
        <v>0.3291113</v>
      </c>
      <c r="B6419" s="295"/>
      <c r="C6419" s="295">
        <v>0.48343530000000001</v>
      </c>
      <c r="D6419" s="295"/>
    </row>
    <row r="6420" spans="1:4" x14ac:dyDescent="0.2">
      <c r="A6420" s="295">
        <v>0.32908549999999998</v>
      </c>
      <c r="B6420" s="295"/>
      <c r="C6420" s="295">
        <v>0.4834233</v>
      </c>
      <c r="D6420" s="295"/>
    </row>
    <row r="6421" spans="1:4" x14ac:dyDescent="0.2">
      <c r="A6421" s="295">
        <v>0.32908549999999998</v>
      </c>
      <c r="B6421" s="295"/>
      <c r="C6421" s="295">
        <v>0.48338569999999997</v>
      </c>
      <c r="D6421" s="295"/>
    </row>
    <row r="6422" spans="1:4" x14ac:dyDescent="0.2">
      <c r="A6422" s="295">
        <v>0.32907180000000003</v>
      </c>
      <c r="B6422" s="295"/>
      <c r="C6422" s="295">
        <v>0.4833597</v>
      </c>
      <c r="D6422" s="295"/>
    </row>
    <row r="6423" spans="1:4" x14ac:dyDescent="0.2">
      <c r="A6423" s="295">
        <v>0.32903339999999998</v>
      </c>
      <c r="B6423" s="295"/>
      <c r="C6423" s="295">
        <v>0.4833597</v>
      </c>
      <c r="D6423" s="295"/>
    </row>
    <row r="6424" spans="1:4" x14ac:dyDescent="0.2">
      <c r="A6424" s="295">
        <v>0.32900659999999998</v>
      </c>
      <c r="B6424" s="295"/>
      <c r="C6424" s="295">
        <v>0.48330699999999999</v>
      </c>
      <c r="D6424" s="295"/>
    </row>
    <row r="6425" spans="1:4" x14ac:dyDescent="0.2">
      <c r="A6425" s="295">
        <v>0.32900659999999998</v>
      </c>
      <c r="B6425" s="295"/>
      <c r="C6425" s="295">
        <v>0.48330699999999999</v>
      </c>
      <c r="D6425" s="295"/>
    </row>
    <row r="6426" spans="1:4" x14ac:dyDescent="0.2">
      <c r="A6426" s="295">
        <v>0.32899149999999999</v>
      </c>
      <c r="B6426" s="295"/>
      <c r="C6426" s="295">
        <v>0.48324099999999998</v>
      </c>
      <c r="D6426" s="295"/>
    </row>
    <row r="6427" spans="1:4" x14ac:dyDescent="0.2">
      <c r="A6427" s="295">
        <v>0.32897779999999999</v>
      </c>
      <c r="B6427" s="295"/>
      <c r="C6427" s="295">
        <v>0.48322870000000001</v>
      </c>
      <c r="D6427" s="295"/>
    </row>
    <row r="6428" spans="1:4" x14ac:dyDescent="0.2">
      <c r="A6428" s="295">
        <v>0.32897779999999999</v>
      </c>
      <c r="B6428" s="295"/>
      <c r="C6428" s="295">
        <v>0.48319109999999998</v>
      </c>
      <c r="D6428" s="295"/>
    </row>
    <row r="6429" spans="1:4" x14ac:dyDescent="0.2">
      <c r="A6429" s="295">
        <v>0.32896579999999997</v>
      </c>
      <c r="B6429" s="295"/>
      <c r="C6429" s="295">
        <v>0.48316510000000001</v>
      </c>
      <c r="D6429" s="295"/>
    </row>
    <row r="6430" spans="1:4" x14ac:dyDescent="0.2">
      <c r="A6430" s="295">
        <v>0.32893990000000001</v>
      </c>
      <c r="B6430" s="295"/>
      <c r="C6430" s="295">
        <v>0.4831531</v>
      </c>
      <c r="D6430" s="295"/>
    </row>
    <row r="6431" spans="1:4" x14ac:dyDescent="0.2">
      <c r="A6431" s="295">
        <v>0.3289279</v>
      </c>
      <c r="B6431" s="295"/>
      <c r="C6431" s="295">
        <v>0.48311280000000001</v>
      </c>
      <c r="D6431" s="295"/>
    </row>
    <row r="6432" spans="1:4" x14ac:dyDescent="0.2">
      <c r="A6432" s="295">
        <v>0.3289279</v>
      </c>
      <c r="B6432" s="295"/>
      <c r="C6432" s="295">
        <v>0.4831008</v>
      </c>
      <c r="D6432" s="295"/>
    </row>
    <row r="6433" spans="1:4" x14ac:dyDescent="0.2">
      <c r="A6433" s="295">
        <v>0.32890150000000001</v>
      </c>
      <c r="B6433" s="295"/>
      <c r="C6433" s="295">
        <v>0.48303360000000001</v>
      </c>
      <c r="D6433" s="295"/>
    </row>
    <row r="6434" spans="1:4" x14ac:dyDescent="0.2">
      <c r="A6434" s="295">
        <v>0.32888640000000002</v>
      </c>
      <c r="B6434" s="295"/>
      <c r="C6434" s="295">
        <v>0.48303360000000001</v>
      </c>
      <c r="D6434" s="295"/>
    </row>
    <row r="6435" spans="1:4" x14ac:dyDescent="0.2">
      <c r="A6435" s="295">
        <v>0.32887440000000001</v>
      </c>
      <c r="B6435" s="295"/>
      <c r="C6435" s="295">
        <v>0.48301899999999998</v>
      </c>
      <c r="D6435" s="295"/>
    </row>
    <row r="6436" spans="1:4" x14ac:dyDescent="0.2">
      <c r="A6436" s="295">
        <v>0.32887440000000001</v>
      </c>
      <c r="B6436" s="295"/>
      <c r="C6436" s="295">
        <v>0.48299340000000002</v>
      </c>
      <c r="D6436" s="295"/>
    </row>
    <row r="6437" spans="1:4" x14ac:dyDescent="0.2">
      <c r="A6437" s="295">
        <v>0.32884920000000001</v>
      </c>
      <c r="B6437" s="295"/>
      <c r="C6437" s="295">
        <v>0.48295339999999998</v>
      </c>
      <c r="D6437" s="295"/>
    </row>
    <row r="6438" spans="1:4" x14ac:dyDescent="0.2">
      <c r="A6438" s="295">
        <v>0.32883649999999998</v>
      </c>
      <c r="B6438" s="295"/>
      <c r="C6438" s="295">
        <v>0.48292499999999999</v>
      </c>
      <c r="D6438" s="295"/>
    </row>
    <row r="6439" spans="1:4" x14ac:dyDescent="0.2">
      <c r="A6439" s="295">
        <v>0.3288238</v>
      </c>
      <c r="B6439" s="295"/>
      <c r="C6439" s="295">
        <v>0.4828981</v>
      </c>
      <c r="D6439" s="295"/>
    </row>
    <row r="6440" spans="1:4" x14ac:dyDescent="0.2">
      <c r="A6440" s="295">
        <v>0.32881009999999999</v>
      </c>
      <c r="B6440" s="295"/>
      <c r="C6440" s="295">
        <v>0.4828981</v>
      </c>
      <c r="D6440" s="295"/>
    </row>
    <row r="6441" spans="1:4" x14ac:dyDescent="0.2">
      <c r="A6441" s="295">
        <v>0.32881009999999999</v>
      </c>
      <c r="B6441" s="295"/>
      <c r="C6441" s="295">
        <v>0.48285640000000002</v>
      </c>
      <c r="D6441" s="295"/>
    </row>
    <row r="6442" spans="1:4" x14ac:dyDescent="0.2">
      <c r="A6442" s="295">
        <v>0.3287813</v>
      </c>
      <c r="B6442" s="295"/>
      <c r="C6442" s="295">
        <v>0.48281829999999998</v>
      </c>
      <c r="D6442" s="295"/>
    </row>
    <row r="6443" spans="1:4" x14ac:dyDescent="0.2">
      <c r="A6443" s="295">
        <v>0.3287813</v>
      </c>
      <c r="B6443" s="295"/>
      <c r="C6443" s="295">
        <v>0.48280499999999998</v>
      </c>
      <c r="D6443" s="295"/>
    </row>
    <row r="6444" spans="1:4" x14ac:dyDescent="0.2">
      <c r="A6444" s="295">
        <v>0.32876820000000001</v>
      </c>
      <c r="B6444" s="295"/>
      <c r="C6444" s="295">
        <v>0.48278070000000001</v>
      </c>
      <c r="D6444" s="295"/>
    </row>
    <row r="6445" spans="1:4" x14ac:dyDescent="0.2">
      <c r="A6445" s="295">
        <v>0.3287561</v>
      </c>
      <c r="B6445" s="295"/>
      <c r="C6445" s="295">
        <v>0.48273899999999997</v>
      </c>
      <c r="D6445" s="295"/>
    </row>
    <row r="6446" spans="1:4" x14ac:dyDescent="0.2">
      <c r="A6446" s="295">
        <v>0.32874100000000001</v>
      </c>
      <c r="B6446" s="295"/>
      <c r="C6446" s="295">
        <v>0.4827147</v>
      </c>
      <c r="D6446" s="295"/>
    </row>
    <row r="6447" spans="1:4" x14ac:dyDescent="0.2">
      <c r="A6447" s="295">
        <v>0.3287273</v>
      </c>
      <c r="B6447" s="295"/>
      <c r="C6447" s="295">
        <v>0.48267670000000001</v>
      </c>
      <c r="D6447" s="295"/>
    </row>
    <row r="6448" spans="1:4" x14ac:dyDescent="0.2">
      <c r="A6448" s="295">
        <v>0.32868890000000001</v>
      </c>
      <c r="B6448" s="295"/>
      <c r="C6448" s="295">
        <v>0.48265130000000001</v>
      </c>
      <c r="D6448" s="295"/>
    </row>
    <row r="6449" spans="1:4" x14ac:dyDescent="0.2">
      <c r="A6449" s="295">
        <v>0.32866210000000001</v>
      </c>
      <c r="B6449" s="295"/>
      <c r="C6449" s="295">
        <v>0.48265130000000001</v>
      </c>
      <c r="D6449" s="295"/>
    </row>
    <row r="6450" spans="1:4" x14ac:dyDescent="0.2">
      <c r="A6450" s="295">
        <v>0.32866210000000001</v>
      </c>
      <c r="B6450" s="295"/>
      <c r="C6450" s="295">
        <v>0.48262699999999997</v>
      </c>
      <c r="D6450" s="295"/>
    </row>
    <row r="6451" spans="1:4" x14ac:dyDescent="0.2">
      <c r="A6451" s="295">
        <v>0.32866210000000001</v>
      </c>
      <c r="B6451" s="295"/>
      <c r="C6451" s="295">
        <v>0.48258640000000003</v>
      </c>
      <c r="D6451" s="295"/>
    </row>
    <row r="6452" spans="1:4" x14ac:dyDescent="0.2">
      <c r="A6452" s="295">
        <v>0.32863429999999999</v>
      </c>
      <c r="B6452" s="295"/>
      <c r="C6452" s="295">
        <v>0.48256060000000001</v>
      </c>
      <c r="D6452" s="295"/>
    </row>
    <row r="6453" spans="1:4" x14ac:dyDescent="0.2">
      <c r="A6453" s="295">
        <v>0.3286211</v>
      </c>
      <c r="B6453" s="295"/>
      <c r="C6453" s="295">
        <v>0.48252149999999999</v>
      </c>
      <c r="D6453" s="295"/>
    </row>
    <row r="6454" spans="1:4" x14ac:dyDescent="0.2">
      <c r="A6454" s="295">
        <v>0.3286211</v>
      </c>
      <c r="B6454" s="295"/>
      <c r="C6454" s="295">
        <v>0.48252149999999999</v>
      </c>
      <c r="D6454" s="295"/>
    </row>
    <row r="6455" spans="1:4" x14ac:dyDescent="0.2">
      <c r="A6455" s="295">
        <v>0.32859480000000002</v>
      </c>
      <c r="B6455" s="295"/>
      <c r="C6455" s="295">
        <v>0.48250680000000001</v>
      </c>
      <c r="D6455" s="295"/>
    </row>
    <row r="6456" spans="1:4" x14ac:dyDescent="0.2">
      <c r="A6456" s="295">
        <v>0.32859480000000002</v>
      </c>
      <c r="B6456" s="295"/>
      <c r="C6456" s="295">
        <v>0.48250680000000001</v>
      </c>
      <c r="D6456" s="295"/>
    </row>
    <row r="6457" spans="1:4" x14ac:dyDescent="0.2">
      <c r="A6457" s="295">
        <v>0.32856960000000002</v>
      </c>
      <c r="B6457" s="295"/>
      <c r="C6457" s="295">
        <v>0.48246919999999999</v>
      </c>
      <c r="D6457" s="295"/>
    </row>
    <row r="6458" spans="1:4" x14ac:dyDescent="0.2">
      <c r="A6458" s="295">
        <v>0.32856960000000002</v>
      </c>
      <c r="B6458" s="295"/>
      <c r="C6458" s="295">
        <v>0.48244379999999998</v>
      </c>
      <c r="D6458" s="295"/>
    </row>
    <row r="6459" spans="1:4" x14ac:dyDescent="0.2">
      <c r="A6459" s="295">
        <v>0.32854169999999999</v>
      </c>
      <c r="B6459" s="295"/>
      <c r="C6459" s="295">
        <v>0.48239110000000002</v>
      </c>
      <c r="D6459" s="295"/>
    </row>
    <row r="6460" spans="1:4" x14ac:dyDescent="0.2">
      <c r="A6460" s="295">
        <v>0.32851599999999997</v>
      </c>
      <c r="B6460" s="295"/>
      <c r="C6460" s="295">
        <v>0.48236580000000001</v>
      </c>
      <c r="D6460" s="295"/>
    </row>
    <row r="6461" spans="1:4" x14ac:dyDescent="0.2">
      <c r="A6461" s="295">
        <v>0.32850289999999999</v>
      </c>
      <c r="B6461" s="295"/>
      <c r="C6461" s="295">
        <v>0.48234169999999998</v>
      </c>
      <c r="D6461" s="295"/>
    </row>
    <row r="6462" spans="1:4" x14ac:dyDescent="0.2">
      <c r="A6462" s="295">
        <v>0.32849020000000001</v>
      </c>
      <c r="B6462" s="295"/>
      <c r="C6462" s="295">
        <v>0.4822901</v>
      </c>
      <c r="D6462" s="295"/>
    </row>
    <row r="6463" spans="1:4" x14ac:dyDescent="0.2">
      <c r="A6463" s="295">
        <v>0.3284493</v>
      </c>
      <c r="B6463" s="295"/>
      <c r="C6463" s="295">
        <v>0.48227639999999999</v>
      </c>
      <c r="D6463" s="295"/>
    </row>
    <row r="6464" spans="1:4" x14ac:dyDescent="0.2">
      <c r="A6464" s="295">
        <v>0.3284493</v>
      </c>
      <c r="B6464" s="295"/>
      <c r="C6464" s="295">
        <v>0.4822224</v>
      </c>
      <c r="D6464" s="295"/>
    </row>
    <row r="6465" spans="1:4" x14ac:dyDescent="0.2">
      <c r="A6465" s="295">
        <v>0.32843420000000001</v>
      </c>
      <c r="B6465" s="295"/>
      <c r="C6465" s="295">
        <v>0.48219659999999998</v>
      </c>
      <c r="D6465" s="295"/>
    </row>
    <row r="6466" spans="1:4" x14ac:dyDescent="0.2">
      <c r="A6466" s="295">
        <v>0.32843420000000001</v>
      </c>
      <c r="B6466" s="295"/>
      <c r="C6466" s="295">
        <v>0.48216819999999999</v>
      </c>
      <c r="D6466" s="295"/>
    </row>
    <row r="6467" spans="1:4" x14ac:dyDescent="0.2">
      <c r="A6467" s="295">
        <v>0.32843420000000001</v>
      </c>
      <c r="B6467" s="295"/>
      <c r="C6467" s="295">
        <v>0.4821549</v>
      </c>
      <c r="D6467" s="295"/>
    </row>
    <row r="6468" spans="1:4" x14ac:dyDescent="0.2">
      <c r="A6468" s="295">
        <v>0.32840849999999999</v>
      </c>
      <c r="B6468" s="295"/>
      <c r="C6468" s="295">
        <v>0.48213060000000002</v>
      </c>
      <c r="D6468" s="295"/>
    </row>
    <row r="6469" spans="1:4" x14ac:dyDescent="0.2">
      <c r="A6469" s="295">
        <v>0.32840849999999999</v>
      </c>
      <c r="B6469" s="295"/>
      <c r="C6469" s="295">
        <v>0.48211690000000001</v>
      </c>
      <c r="D6469" s="295"/>
    </row>
    <row r="6470" spans="1:4" x14ac:dyDescent="0.2">
      <c r="A6470" s="295">
        <v>0.32838020000000001</v>
      </c>
      <c r="B6470" s="295"/>
      <c r="C6470" s="295">
        <v>0.48208889999999999</v>
      </c>
      <c r="D6470" s="295"/>
    </row>
    <row r="6471" spans="1:4" x14ac:dyDescent="0.2">
      <c r="A6471" s="295">
        <v>0.32838020000000001</v>
      </c>
      <c r="B6471" s="295"/>
      <c r="C6471" s="295">
        <v>0.48206179999999998</v>
      </c>
      <c r="D6471" s="295"/>
    </row>
    <row r="6472" spans="1:4" x14ac:dyDescent="0.2">
      <c r="A6472" s="295">
        <v>0.3283548</v>
      </c>
      <c r="B6472" s="295"/>
      <c r="C6472" s="295">
        <v>0.48204979999999997</v>
      </c>
      <c r="D6472" s="295"/>
    </row>
    <row r="6473" spans="1:4" x14ac:dyDescent="0.2">
      <c r="A6473" s="295">
        <v>0.3283548</v>
      </c>
      <c r="B6473" s="295"/>
      <c r="C6473" s="295">
        <v>0.4820238</v>
      </c>
      <c r="D6473" s="295"/>
    </row>
    <row r="6474" spans="1:4" x14ac:dyDescent="0.2">
      <c r="A6474" s="295">
        <v>0.3283411</v>
      </c>
      <c r="B6474" s="295"/>
      <c r="C6474" s="295">
        <v>0.48199799999999998</v>
      </c>
      <c r="D6474" s="295"/>
    </row>
    <row r="6475" spans="1:4" x14ac:dyDescent="0.2">
      <c r="A6475" s="295">
        <v>0.3283411</v>
      </c>
      <c r="B6475" s="295"/>
      <c r="C6475" s="295">
        <v>0.48194340000000002</v>
      </c>
      <c r="D6475" s="295"/>
    </row>
    <row r="6476" spans="1:4" x14ac:dyDescent="0.2">
      <c r="A6476" s="295">
        <v>0.32832840000000002</v>
      </c>
      <c r="B6476" s="295"/>
      <c r="C6476" s="295">
        <v>0.48191650000000003</v>
      </c>
      <c r="D6476" s="295"/>
    </row>
    <row r="6477" spans="1:4" x14ac:dyDescent="0.2">
      <c r="A6477" s="295">
        <v>0.32831640000000001</v>
      </c>
      <c r="B6477" s="295"/>
      <c r="C6477" s="295">
        <v>0.48190440000000001</v>
      </c>
      <c r="D6477" s="295"/>
    </row>
    <row r="6478" spans="1:4" x14ac:dyDescent="0.2">
      <c r="A6478" s="295">
        <v>0.32826240000000001</v>
      </c>
      <c r="B6478" s="295"/>
      <c r="C6478" s="295">
        <v>0.48188979999999998</v>
      </c>
      <c r="D6478" s="295"/>
    </row>
    <row r="6479" spans="1:4" x14ac:dyDescent="0.2">
      <c r="A6479" s="295">
        <v>0.32826240000000001</v>
      </c>
      <c r="B6479" s="295"/>
      <c r="C6479" s="295">
        <v>0.48186380000000001</v>
      </c>
      <c r="D6479" s="295"/>
    </row>
    <row r="6480" spans="1:4" x14ac:dyDescent="0.2">
      <c r="A6480" s="295">
        <v>0.32826240000000001</v>
      </c>
      <c r="B6480" s="295"/>
      <c r="C6480" s="295">
        <v>0.4818518</v>
      </c>
      <c r="D6480" s="295"/>
    </row>
    <row r="6481" spans="1:4" x14ac:dyDescent="0.2">
      <c r="A6481" s="295">
        <v>0.32826240000000001</v>
      </c>
      <c r="B6481" s="295"/>
      <c r="C6481" s="295">
        <v>0.48183710000000002</v>
      </c>
      <c r="D6481" s="295"/>
    </row>
    <row r="6482" spans="1:4" x14ac:dyDescent="0.2">
      <c r="A6482" s="295">
        <v>0.32823360000000001</v>
      </c>
      <c r="B6482" s="295"/>
      <c r="C6482" s="295">
        <v>0.48181109999999999</v>
      </c>
      <c r="D6482" s="295"/>
    </row>
    <row r="6483" spans="1:4" x14ac:dyDescent="0.2">
      <c r="A6483" s="295">
        <v>0.32820769999999999</v>
      </c>
      <c r="B6483" s="295"/>
      <c r="C6483" s="295">
        <v>0.48177199999999998</v>
      </c>
      <c r="D6483" s="295"/>
    </row>
    <row r="6484" spans="1:4" x14ac:dyDescent="0.2">
      <c r="A6484" s="295">
        <v>0.32820769999999999</v>
      </c>
      <c r="B6484" s="295"/>
      <c r="C6484" s="295">
        <v>0.48173070000000001</v>
      </c>
      <c r="D6484" s="295"/>
    </row>
    <row r="6485" spans="1:4" x14ac:dyDescent="0.2">
      <c r="A6485" s="295">
        <v>0.32818209999999998</v>
      </c>
      <c r="B6485" s="295"/>
      <c r="C6485" s="295">
        <v>0.48167710000000002</v>
      </c>
      <c r="D6485" s="295"/>
    </row>
    <row r="6486" spans="1:4" x14ac:dyDescent="0.2">
      <c r="A6486" s="295">
        <v>0.3281694</v>
      </c>
      <c r="B6486" s="295"/>
      <c r="C6486" s="295">
        <v>0.48166379999999998</v>
      </c>
      <c r="D6486" s="295"/>
    </row>
    <row r="6487" spans="1:4" x14ac:dyDescent="0.2">
      <c r="A6487" s="295">
        <v>0.32815420000000001</v>
      </c>
      <c r="B6487" s="295"/>
      <c r="C6487" s="295">
        <v>0.4816491</v>
      </c>
      <c r="D6487" s="295"/>
    </row>
    <row r="6488" spans="1:4" x14ac:dyDescent="0.2">
      <c r="A6488" s="295">
        <v>0.32815420000000001</v>
      </c>
      <c r="B6488" s="295"/>
      <c r="C6488" s="295">
        <v>0.48162339999999998</v>
      </c>
      <c r="D6488" s="295"/>
    </row>
    <row r="6489" spans="1:4" x14ac:dyDescent="0.2">
      <c r="A6489" s="295">
        <v>0.32813900000000001</v>
      </c>
      <c r="B6489" s="295"/>
      <c r="C6489" s="295">
        <v>0.48160999999999998</v>
      </c>
      <c r="D6489" s="295"/>
    </row>
    <row r="6490" spans="1:4" x14ac:dyDescent="0.2">
      <c r="A6490" s="295">
        <v>0.32811319999999999</v>
      </c>
      <c r="B6490" s="295"/>
      <c r="C6490" s="295">
        <v>0.48157109999999997</v>
      </c>
      <c r="D6490" s="295"/>
    </row>
    <row r="6491" spans="1:4" x14ac:dyDescent="0.2">
      <c r="A6491" s="295">
        <v>0.32809949999999999</v>
      </c>
      <c r="B6491" s="295"/>
      <c r="C6491" s="295">
        <v>0.48154360000000002</v>
      </c>
      <c r="D6491" s="295"/>
    </row>
    <row r="6492" spans="1:4" x14ac:dyDescent="0.2">
      <c r="A6492" s="295">
        <v>0.3280748</v>
      </c>
      <c r="B6492" s="295"/>
      <c r="C6492" s="295">
        <v>0.48150359999999998</v>
      </c>
      <c r="D6492" s="295"/>
    </row>
    <row r="6493" spans="1:4" x14ac:dyDescent="0.2">
      <c r="A6493" s="295">
        <v>0.3280748</v>
      </c>
      <c r="B6493" s="295"/>
      <c r="C6493" s="295">
        <v>0.48147669999999998</v>
      </c>
      <c r="D6493" s="295"/>
    </row>
    <row r="6494" spans="1:4" x14ac:dyDescent="0.2">
      <c r="A6494" s="295">
        <v>0.32806109999999999</v>
      </c>
      <c r="B6494" s="295"/>
      <c r="C6494" s="295">
        <v>0.4814483</v>
      </c>
      <c r="D6494" s="295"/>
    </row>
    <row r="6495" spans="1:4" x14ac:dyDescent="0.2">
      <c r="A6495" s="295">
        <v>0.32806109999999999</v>
      </c>
      <c r="B6495" s="295"/>
      <c r="C6495" s="295">
        <v>0.4814483</v>
      </c>
      <c r="D6495" s="295"/>
    </row>
    <row r="6496" spans="1:4" x14ac:dyDescent="0.2">
      <c r="A6496" s="295">
        <v>0.32804800000000001</v>
      </c>
      <c r="B6496" s="295"/>
      <c r="C6496" s="295">
        <v>0.48139609999999999</v>
      </c>
      <c r="D6496" s="295"/>
    </row>
    <row r="6497" spans="1:4" x14ac:dyDescent="0.2">
      <c r="A6497" s="295">
        <v>0.32803529999999997</v>
      </c>
      <c r="B6497" s="295"/>
      <c r="C6497" s="295">
        <v>0.48139609999999999</v>
      </c>
      <c r="D6497" s="295"/>
    </row>
    <row r="6498" spans="1:4" x14ac:dyDescent="0.2">
      <c r="A6498" s="295">
        <v>0.32799499999999998</v>
      </c>
      <c r="B6498" s="295"/>
      <c r="C6498" s="295">
        <v>0.48135800000000001</v>
      </c>
      <c r="D6498" s="295"/>
    </row>
    <row r="6499" spans="1:4" x14ac:dyDescent="0.2">
      <c r="A6499" s="295">
        <v>0.32799489999999998</v>
      </c>
      <c r="B6499" s="295"/>
      <c r="C6499" s="295">
        <v>0.48134339999999998</v>
      </c>
      <c r="D6499" s="295"/>
    </row>
    <row r="6500" spans="1:4" x14ac:dyDescent="0.2">
      <c r="A6500" s="295">
        <v>0.32798129999999998</v>
      </c>
      <c r="B6500" s="295"/>
      <c r="C6500" s="295">
        <v>0.48134339999999998</v>
      </c>
      <c r="D6500" s="295"/>
    </row>
    <row r="6501" spans="1:4" x14ac:dyDescent="0.2">
      <c r="A6501" s="295">
        <v>0.32795340000000001</v>
      </c>
      <c r="B6501" s="295"/>
      <c r="C6501" s="295">
        <v>0.48133009999999998</v>
      </c>
      <c r="D6501" s="295"/>
    </row>
    <row r="6502" spans="1:4" x14ac:dyDescent="0.2">
      <c r="A6502" s="295">
        <v>0.32795340000000001</v>
      </c>
      <c r="B6502" s="295"/>
      <c r="C6502" s="295">
        <v>0.48126439999999998</v>
      </c>
      <c r="D6502" s="295"/>
    </row>
    <row r="6503" spans="1:4" x14ac:dyDescent="0.2">
      <c r="A6503" s="295">
        <v>0.32792510000000002</v>
      </c>
      <c r="B6503" s="295"/>
      <c r="C6503" s="295">
        <v>0.48126439999999998</v>
      </c>
      <c r="D6503" s="295"/>
    </row>
    <row r="6504" spans="1:4" x14ac:dyDescent="0.2">
      <c r="A6504" s="295">
        <v>0.32792510000000002</v>
      </c>
      <c r="B6504" s="295"/>
      <c r="C6504" s="295">
        <v>0.48122229999999999</v>
      </c>
      <c r="D6504" s="295"/>
    </row>
    <row r="6505" spans="1:4" x14ac:dyDescent="0.2">
      <c r="A6505" s="295">
        <v>0.32789950000000001</v>
      </c>
      <c r="B6505" s="295"/>
      <c r="C6505" s="295">
        <v>0.48122229999999999</v>
      </c>
      <c r="D6505" s="295"/>
    </row>
    <row r="6506" spans="1:4" x14ac:dyDescent="0.2">
      <c r="A6506" s="295">
        <v>0.32788669999999998</v>
      </c>
      <c r="B6506" s="295"/>
      <c r="C6506" s="295">
        <v>0.4811819</v>
      </c>
      <c r="D6506" s="295"/>
    </row>
    <row r="6507" spans="1:4" x14ac:dyDescent="0.2">
      <c r="A6507" s="295">
        <v>0.32785839999999999</v>
      </c>
      <c r="B6507" s="295"/>
      <c r="C6507" s="295">
        <v>0.48112939999999998</v>
      </c>
      <c r="D6507" s="295"/>
    </row>
    <row r="6508" spans="1:4" x14ac:dyDescent="0.2">
      <c r="A6508" s="295">
        <v>0.32783279999999998</v>
      </c>
      <c r="B6508" s="295"/>
      <c r="C6508" s="295">
        <v>0.48112939999999998</v>
      </c>
      <c r="D6508" s="295"/>
    </row>
    <row r="6509" spans="1:4" x14ac:dyDescent="0.2">
      <c r="A6509" s="295">
        <v>0.32781959999999999</v>
      </c>
      <c r="B6509" s="295"/>
      <c r="C6509" s="295">
        <v>0.48111569999999998</v>
      </c>
      <c r="D6509" s="295"/>
    </row>
    <row r="6510" spans="1:4" x14ac:dyDescent="0.2">
      <c r="A6510" s="295">
        <v>0.3278045</v>
      </c>
      <c r="B6510" s="295"/>
      <c r="C6510" s="295">
        <v>0.48110360000000002</v>
      </c>
      <c r="D6510" s="295"/>
    </row>
    <row r="6511" spans="1:4" x14ac:dyDescent="0.2">
      <c r="A6511" s="295">
        <v>0.3278045</v>
      </c>
      <c r="B6511" s="295"/>
      <c r="C6511" s="295">
        <v>0.48107939999999999</v>
      </c>
      <c r="D6511" s="295"/>
    </row>
    <row r="6512" spans="1:4" x14ac:dyDescent="0.2">
      <c r="A6512" s="295">
        <v>0.32777970000000001</v>
      </c>
      <c r="B6512" s="295"/>
      <c r="C6512" s="295">
        <v>0.48105229999999999</v>
      </c>
      <c r="D6512" s="295"/>
    </row>
    <row r="6513" spans="1:4" x14ac:dyDescent="0.2">
      <c r="A6513" s="295">
        <v>0.32777970000000001</v>
      </c>
      <c r="B6513" s="295"/>
      <c r="C6513" s="295">
        <v>0.4810256</v>
      </c>
      <c r="D6513" s="295"/>
    </row>
    <row r="6514" spans="1:4" x14ac:dyDescent="0.2">
      <c r="A6514" s="295">
        <v>0.3277525</v>
      </c>
      <c r="B6514" s="295"/>
      <c r="C6514" s="295">
        <v>0.48098800000000003</v>
      </c>
      <c r="D6514" s="295"/>
    </row>
    <row r="6515" spans="1:4" x14ac:dyDescent="0.2">
      <c r="A6515" s="295">
        <v>0.3277389</v>
      </c>
      <c r="B6515" s="295"/>
      <c r="C6515" s="295">
        <v>0.48098800000000003</v>
      </c>
      <c r="D6515" s="295"/>
    </row>
    <row r="6516" spans="1:4" x14ac:dyDescent="0.2">
      <c r="A6516" s="295">
        <v>0.32772620000000002</v>
      </c>
      <c r="B6516" s="295"/>
      <c r="C6516" s="295">
        <v>0.48095959999999999</v>
      </c>
      <c r="D6516" s="295"/>
    </row>
    <row r="6517" spans="1:4" x14ac:dyDescent="0.2">
      <c r="A6517" s="295">
        <v>0.32772620000000002</v>
      </c>
      <c r="B6517" s="295"/>
      <c r="C6517" s="295">
        <v>0.48095959999999999</v>
      </c>
      <c r="D6517" s="295"/>
    </row>
    <row r="6518" spans="1:4" x14ac:dyDescent="0.2">
      <c r="A6518" s="295">
        <v>0.32771410000000001</v>
      </c>
      <c r="B6518" s="295"/>
      <c r="C6518" s="295">
        <v>0.48093360000000002</v>
      </c>
      <c r="D6518" s="295"/>
    </row>
    <row r="6519" spans="1:4" x14ac:dyDescent="0.2">
      <c r="A6519" s="295">
        <v>0.32771410000000001</v>
      </c>
      <c r="B6519" s="295"/>
      <c r="C6519" s="295">
        <v>0.4808962</v>
      </c>
      <c r="D6519" s="295"/>
    </row>
    <row r="6520" spans="1:4" x14ac:dyDescent="0.2">
      <c r="A6520" s="295">
        <v>0.32768900000000001</v>
      </c>
      <c r="B6520" s="295"/>
      <c r="C6520" s="295">
        <v>0.4808828</v>
      </c>
      <c r="D6520" s="295"/>
    </row>
    <row r="6521" spans="1:4" x14ac:dyDescent="0.2">
      <c r="A6521" s="295">
        <v>0.32767619999999997</v>
      </c>
      <c r="B6521" s="295"/>
      <c r="C6521" s="295">
        <v>0.48084349999999998</v>
      </c>
      <c r="D6521" s="295"/>
    </row>
    <row r="6522" spans="1:4" x14ac:dyDescent="0.2">
      <c r="A6522" s="295">
        <v>0.32766420000000002</v>
      </c>
      <c r="B6522" s="295"/>
      <c r="C6522" s="295">
        <v>0.48084349999999998</v>
      </c>
      <c r="D6522" s="295"/>
    </row>
    <row r="6523" spans="1:4" x14ac:dyDescent="0.2">
      <c r="A6523" s="295">
        <v>0.32763589999999998</v>
      </c>
      <c r="B6523" s="295"/>
      <c r="C6523" s="295">
        <v>0.48081550000000001</v>
      </c>
      <c r="D6523" s="295"/>
    </row>
    <row r="6524" spans="1:4" x14ac:dyDescent="0.2">
      <c r="A6524" s="295">
        <v>0.3276096</v>
      </c>
      <c r="B6524" s="295"/>
      <c r="C6524" s="295">
        <v>0.48074850000000002</v>
      </c>
      <c r="D6524" s="295"/>
    </row>
    <row r="6525" spans="1:4" x14ac:dyDescent="0.2">
      <c r="A6525" s="295">
        <v>0.3276096</v>
      </c>
      <c r="B6525" s="295"/>
      <c r="C6525" s="295">
        <v>0.48073640000000001</v>
      </c>
      <c r="D6525" s="295"/>
    </row>
    <row r="6526" spans="1:4" x14ac:dyDescent="0.2">
      <c r="A6526" s="295">
        <v>0.3276096</v>
      </c>
      <c r="B6526" s="295"/>
      <c r="C6526" s="295">
        <v>0.48073640000000001</v>
      </c>
      <c r="D6526" s="295"/>
    </row>
    <row r="6527" spans="1:4" x14ac:dyDescent="0.2">
      <c r="A6527" s="295">
        <v>0.32758130000000002</v>
      </c>
      <c r="B6527" s="295"/>
      <c r="C6527" s="295">
        <v>0.48069620000000002</v>
      </c>
      <c r="D6527" s="295"/>
    </row>
    <row r="6528" spans="1:4" x14ac:dyDescent="0.2">
      <c r="A6528" s="295">
        <v>0.32756849999999998</v>
      </c>
      <c r="B6528" s="295"/>
      <c r="C6528" s="295">
        <v>0.4806571</v>
      </c>
      <c r="D6528" s="295"/>
    </row>
    <row r="6529" spans="1:4" x14ac:dyDescent="0.2">
      <c r="A6529" s="295">
        <v>0.32755489999999998</v>
      </c>
      <c r="B6529" s="295"/>
      <c r="C6529" s="295">
        <v>0.48063020000000001</v>
      </c>
      <c r="D6529" s="295"/>
    </row>
    <row r="6530" spans="1:4" x14ac:dyDescent="0.2">
      <c r="A6530" s="295">
        <v>0.32755489999999998</v>
      </c>
      <c r="B6530" s="295"/>
      <c r="C6530" s="295">
        <v>0.48063020000000001</v>
      </c>
      <c r="D6530" s="295"/>
    </row>
    <row r="6531" spans="1:4" x14ac:dyDescent="0.2">
      <c r="A6531" s="295">
        <v>0.32753019999999999</v>
      </c>
      <c r="B6531" s="295"/>
      <c r="C6531" s="295">
        <v>0.48060350000000002</v>
      </c>
      <c r="D6531" s="295"/>
    </row>
    <row r="6532" spans="1:4" x14ac:dyDescent="0.2">
      <c r="A6532" s="295">
        <v>0.32753009999999999</v>
      </c>
      <c r="B6532" s="295"/>
      <c r="C6532" s="295">
        <v>0.4805644</v>
      </c>
      <c r="D6532" s="295"/>
    </row>
    <row r="6533" spans="1:4" x14ac:dyDescent="0.2">
      <c r="A6533" s="295">
        <v>0.32751740000000001</v>
      </c>
      <c r="B6533" s="295"/>
      <c r="C6533" s="295">
        <v>0.48053770000000001</v>
      </c>
      <c r="D6533" s="295"/>
    </row>
    <row r="6534" spans="1:4" x14ac:dyDescent="0.2">
      <c r="A6534" s="295">
        <v>0.32748860000000002</v>
      </c>
      <c r="B6534" s="295"/>
      <c r="C6534" s="295">
        <v>0.48051080000000002</v>
      </c>
      <c r="D6534" s="295"/>
    </row>
    <row r="6535" spans="1:4" x14ac:dyDescent="0.2">
      <c r="A6535" s="295">
        <v>0.32748860000000002</v>
      </c>
      <c r="B6535" s="295"/>
      <c r="C6535" s="295">
        <v>0.4804717</v>
      </c>
      <c r="D6535" s="295"/>
    </row>
    <row r="6536" spans="1:4" x14ac:dyDescent="0.2">
      <c r="A6536" s="295">
        <v>0.32748860000000002</v>
      </c>
      <c r="B6536" s="295"/>
      <c r="C6536" s="295">
        <v>0.4804717</v>
      </c>
      <c r="D6536" s="295"/>
    </row>
    <row r="6537" spans="1:4" x14ac:dyDescent="0.2">
      <c r="A6537" s="295">
        <v>0.32747660000000001</v>
      </c>
      <c r="B6537" s="295"/>
      <c r="C6537" s="295">
        <v>0.48044480000000001</v>
      </c>
      <c r="D6537" s="295"/>
    </row>
    <row r="6538" spans="1:4" x14ac:dyDescent="0.2">
      <c r="A6538" s="295">
        <v>0.32746389999999997</v>
      </c>
      <c r="B6538" s="295"/>
      <c r="C6538" s="295">
        <v>0.4804177</v>
      </c>
      <c r="D6538" s="295"/>
    </row>
    <row r="6539" spans="1:4" x14ac:dyDescent="0.2">
      <c r="A6539" s="295">
        <v>0.32746389999999997</v>
      </c>
      <c r="B6539" s="295"/>
      <c r="C6539" s="295">
        <v>0.48037859999999999</v>
      </c>
      <c r="D6539" s="295"/>
    </row>
    <row r="6540" spans="1:4" x14ac:dyDescent="0.2">
      <c r="A6540" s="295">
        <v>0.32742399999999999</v>
      </c>
      <c r="B6540" s="295"/>
      <c r="C6540" s="295">
        <v>0.48036400000000001</v>
      </c>
      <c r="D6540" s="295"/>
    </row>
    <row r="6541" spans="1:4" x14ac:dyDescent="0.2">
      <c r="A6541" s="295">
        <v>0.32742399999999999</v>
      </c>
      <c r="B6541" s="295"/>
      <c r="C6541" s="295">
        <v>0.4803519</v>
      </c>
      <c r="D6541" s="295"/>
    </row>
    <row r="6542" spans="1:4" x14ac:dyDescent="0.2">
      <c r="A6542" s="295">
        <v>0.3274108</v>
      </c>
      <c r="B6542" s="295"/>
      <c r="C6542" s="295">
        <v>0.48031259999999998</v>
      </c>
      <c r="D6542" s="295"/>
    </row>
    <row r="6543" spans="1:4" x14ac:dyDescent="0.2">
      <c r="A6543" s="295">
        <v>0.32739879999999999</v>
      </c>
      <c r="B6543" s="295"/>
      <c r="C6543" s="295">
        <v>0.48031259999999998</v>
      </c>
      <c r="D6543" s="295"/>
    </row>
    <row r="6544" spans="1:4" x14ac:dyDescent="0.2">
      <c r="A6544" s="295">
        <v>0.32738519999999999</v>
      </c>
      <c r="B6544" s="295"/>
      <c r="C6544" s="295">
        <v>0.4802883</v>
      </c>
      <c r="D6544" s="295"/>
    </row>
    <row r="6545" spans="1:4" x14ac:dyDescent="0.2">
      <c r="A6545" s="295">
        <v>0.32737240000000001</v>
      </c>
      <c r="B6545" s="295"/>
      <c r="C6545" s="295">
        <v>0.48026160000000001</v>
      </c>
      <c r="D6545" s="295"/>
    </row>
    <row r="6546" spans="1:4" x14ac:dyDescent="0.2">
      <c r="A6546" s="295">
        <v>0.32735880000000001</v>
      </c>
      <c r="B6546" s="295"/>
      <c r="C6546" s="295">
        <v>0.48023729999999998</v>
      </c>
      <c r="D6546" s="295"/>
    </row>
    <row r="6547" spans="1:4" x14ac:dyDescent="0.2">
      <c r="A6547" s="295">
        <v>0.32733089999999998</v>
      </c>
      <c r="B6547" s="295"/>
      <c r="C6547" s="295">
        <v>0.48022399999999998</v>
      </c>
      <c r="D6547" s="295"/>
    </row>
    <row r="6548" spans="1:4" x14ac:dyDescent="0.2">
      <c r="A6548" s="295">
        <v>0.32731579999999999</v>
      </c>
      <c r="B6548" s="295"/>
      <c r="C6548" s="295">
        <v>0.48021019999999998</v>
      </c>
      <c r="D6548" s="295"/>
    </row>
    <row r="6549" spans="1:4" x14ac:dyDescent="0.2">
      <c r="A6549" s="295">
        <v>0.32731579999999999</v>
      </c>
      <c r="B6549" s="295"/>
      <c r="C6549" s="295">
        <v>0.4801552</v>
      </c>
      <c r="D6549" s="295"/>
    </row>
    <row r="6550" spans="1:4" x14ac:dyDescent="0.2">
      <c r="A6550" s="295">
        <v>0.32729009999999997</v>
      </c>
      <c r="B6550" s="295"/>
      <c r="C6550" s="295">
        <v>0.48012919999999998</v>
      </c>
      <c r="D6550" s="295"/>
    </row>
    <row r="6551" spans="1:4" x14ac:dyDescent="0.2">
      <c r="A6551" s="295">
        <v>0.32729009999999997</v>
      </c>
      <c r="B6551" s="295"/>
      <c r="C6551" s="295">
        <v>0.48010249999999999</v>
      </c>
      <c r="D6551" s="295"/>
    </row>
    <row r="6552" spans="1:4" x14ac:dyDescent="0.2">
      <c r="A6552" s="295">
        <v>0.32725019999999999</v>
      </c>
      <c r="B6552" s="295"/>
      <c r="C6552" s="295">
        <v>0.48009020000000002</v>
      </c>
      <c r="D6552" s="295"/>
    </row>
    <row r="6553" spans="1:4" x14ac:dyDescent="0.2">
      <c r="A6553" s="295">
        <v>0.327237</v>
      </c>
      <c r="B6553" s="295"/>
      <c r="C6553" s="295">
        <v>0.48004950000000002</v>
      </c>
      <c r="D6553" s="295"/>
    </row>
    <row r="6554" spans="1:4" x14ac:dyDescent="0.2">
      <c r="A6554" s="295">
        <v>0.3272082</v>
      </c>
      <c r="B6554" s="295"/>
      <c r="C6554" s="295">
        <v>0.48002109999999998</v>
      </c>
      <c r="D6554" s="295"/>
    </row>
    <row r="6555" spans="1:4" x14ac:dyDescent="0.2">
      <c r="A6555" s="295">
        <v>0.32719510000000002</v>
      </c>
      <c r="B6555" s="295"/>
      <c r="C6555" s="295">
        <v>0.47999439999999999</v>
      </c>
      <c r="D6555" s="295"/>
    </row>
    <row r="6556" spans="1:4" x14ac:dyDescent="0.2">
      <c r="A6556" s="295">
        <v>0.32719510000000002</v>
      </c>
      <c r="B6556" s="295"/>
      <c r="C6556" s="295">
        <v>0.47994150000000002</v>
      </c>
      <c r="D6556" s="295"/>
    </row>
    <row r="6557" spans="1:4" x14ac:dyDescent="0.2">
      <c r="A6557" s="295">
        <v>0.32718140000000001</v>
      </c>
      <c r="B6557" s="295"/>
      <c r="C6557" s="295">
        <v>0.47988920000000002</v>
      </c>
      <c r="D6557" s="295"/>
    </row>
    <row r="6558" spans="1:4" x14ac:dyDescent="0.2">
      <c r="A6558" s="295">
        <v>0.32715430000000001</v>
      </c>
      <c r="B6558" s="295"/>
      <c r="C6558" s="295">
        <v>0.47987550000000001</v>
      </c>
      <c r="D6558" s="295"/>
    </row>
    <row r="6559" spans="1:4" x14ac:dyDescent="0.2">
      <c r="A6559" s="295">
        <v>0.32714110000000002</v>
      </c>
      <c r="B6559" s="295"/>
      <c r="C6559" s="295">
        <v>0.47986319999999999</v>
      </c>
      <c r="D6559" s="295"/>
    </row>
    <row r="6560" spans="1:4" x14ac:dyDescent="0.2">
      <c r="A6560" s="295">
        <v>0.32714110000000002</v>
      </c>
      <c r="B6560" s="295"/>
      <c r="C6560" s="295">
        <v>0.4798115</v>
      </c>
      <c r="D6560" s="295"/>
    </row>
    <row r="6561" spans="1:4" x14ac:dyDescent="0.2">
      <c r="A6561" s="295">
        <v>0.32711479999999998</v>
      </c>
      <c r="B6561" s="295"/>
      <c r="C6561" s="295">
        <v>0.47978349999999997</v>
      </c>
      <c r="D6561" s="295"/>
    </row>
    <row r="6562" spans="1:4" x14ac:dyDescent="0.2">
      <c r="A6562" s="295">
        <v>0.32710109999999998</v>
      </c>
      <c r="B6562" s="295"/>
      <c r="C6562" s="295">
        <v>0.47977130000000001</v>
      </c>
      <c r="D6562" s="295"/>
    </row>
    <row r="6563" spans="1:4" x14ac:dyDescent="0.2">
      <c r="A6563" s="295">
        <v>0.32710109999999998</v>
      </c>
      <c r="B6563" s="295"/>
      <c r="C6563" s="295">
        <v>0.4797592</v>
      </c>
      <c r="D6563" s="295"/>
    </row>
    <row r="6564" spans="1:4" x14ac:dyDescent="0.2">
      <c r="A6564" s="295">
        <v>0.32708910000000002</v>
      </c>
      <c r="B6564" s="295"/>
      <c r="C6564" s="295">
        <v>0.4797188</v>
      </c>
      <c r="D6564" s="295"/>
    </row>
    <row r="6565" spans="1:4" x14ac:dyDescent="0.2">
      <c r="A6565" s="295">
        <v>0.32708910000000002</v>
      </c>
      <c r="B6565" s="295"/>
      <c r="C6565" s="295">
        <v>0.47966409999999998</v>
      </c>
      <c r="D6565" s="295"/>
    </row>
    <row r="6566" spans="1:4" x14ac:dyDescent="0.2">
      <c r="A6566" s="295">
        <v>0.32707389999999997</v>
      </c>
      <c r="B6566" s="295"/>
      <c r="C6566" s="295">
        <v>0.47965079999999999</v>
      </c>
      <c r="D6566" s="295"/>
    </row>
    <row r="6567" spans="1:4" x14ac:dyDescent="0.2">
      <c r="A6567" s="295">
        <v>0.3270612</v>
      </c>
      <c r="B6567" s="295"/>
      <c r="C6567" s="295">
        <v>0.47963709999999998</v>
      </c>
      <c r="D6567" s="295"/>
    </row>
    <row r="6568" spans="1:4" x14ac:dyDescent="0.2">
      <c r="A6568" s="295">
        <v>0.32704759999999999</v>
      </c>
      <c r="B6568" s="295"/>
      <c r="C6568" s="295">
        <v>0.47959940000000001</v>
      </c>
      <c r="D6568" s="295"/>
    </row>
    <row r="6569" spans="1:4" x14ac:dyDescent="0.2">
      <c r="A6569" s="295">
        <v>0.32702039999999999</v>
      </c>
      <c r="B6569" s="295"/>
      <c r="C6569" s="295">
        <v>0.47959940000000001</v>
      </c>
      <c r="D6569" s="295"/>
    </row>
    <row r="6570" spans="1:4" x14ac:dyDescent="0.2">
      <c r="A6570" s="295">
        <v>0.32702039999999999</v>
      </c>
      <c r="B6570" s="295"/>
      <c r="C6570" s="295">
        <v>0.47957109999999997</v>
      </c>
      <c r="D6570" s="295"/>
    </row>
    <row r="6571" spans="1:4" x14ac:dyDescent="0.2">
      <c r="A6571" s="295">
        <v>0.32700770000000001</v>
      </c>
      <c r="B6571" s="295"/>
      <c r="C6571" s="295">
        <v>0.47953210000000002</v>
      </c>
      <c r="D6571" s="295"/>
    </row>
    <row r="6572" spans="1:4" x14ac:dyDescent="0.2">
      <c r="A6572" s="295">
        <v>0.32699450000000002</v>
      </c>
      <c r="B6572" s="295"/>
      <c r="C6572" s="295">
        <v>0.47950510000000002</v>
      </c>
      <c r="D6572" s="295"/>
    </row>
    <row r="6573" spans="1:4" x14ac:dyDescent="0.2">
      <c r="A6573" s="295">
        <v>0.32696819999999999</v>
      </c>
      <c r="B6573" s="295"/>
      <c r="C6573" s="295">
        <v>0.47946850000000002</v>
      </c>
      <c r="D6573" s="295"/>
    </row>
    <row r="6574" spans="1:4" x14ac:dyDescent="0.2">
      <c r="A6574" s="295">
        <v>0.32696809999999998</v>
      </c>
      <c r="B6574" s="295"/>
      <c r="C6574" s="295">
        <v>0.47945650000000001</v>
      </c>
      <c r="D6574" s="295"/>
    </row>
    <row r="6575" spans="1:4" x14ac:dyDescent="0.2">
      <c r="A6575" s="295">
        <v>0.32694230000000002</v>
      </c>
      <c r="B6575" s="295"/>
      <c r="C6575" s="295">
        <v>0.47945650000000001</v>
      </c>
      <c r="D6575" s="295"/>
    </row>
    <row r="6576" spans="1:4" x14ac:dyDescent="0.2">
      <c r="A6576" s="295">
        <v>0.32693030000000001</v>
      </c>
      <c r="B6576" s="295"/>
      <c r="C6576" s="295">
        <v>0.4794564</v>
      </c>
      <c r="D6576" s="295"/>
    </row>
    <row r="6577" spans="1:4" x14ac:dyDescent="0.2">
      <c r="A6577" s="295">
        <v>0.32693030000000001</v>
      </c>
      <c r="B6577" s="295"/>
      <c r="C6577" s="295">
        <v>0.47940509999999997</v>
      </c>
      <c r="D6577" s="295"/>
    </row>
    <row r="6578" spans="1:4" x14ac:dyDescent="0.2">
      <c r="A6578" s="295">
        <v>0.3269302</v>
      </c>
      <c r="B6578" s="295"/>
      <c r="C6578" s="295">
        <v>0.4793905</v>
      </c>
      <c r="D6578" s="295"/>
    </row>
    <row r="6579" spans="1:4" x14ac:dyDescent="0.2">
      <c r="A6579" s="295">
        <v>0.3269302</v>
      </c>
      <c r="B6579" s="295"/>
      <c r="C6579" s="295">
        <v>0.47936640000000003</v>
      </c>
      <c r="D6579" s="295"/>
    </row>
    <row r="6580" spans="1:4" x14ac:dyDescent="0.2">
      <c r="A6580" s="295">
        <v>0.32688929999999999</v>
      </c>
      <c r="B6580" s="295"/>
      <c r="C6580" s="295">
        <v>0.47936640000000003</v>
      </c>
      <c r="D6580" s="295"/>
    </row>
    <row r="6581" spans="1:4" x14ac:dyDescent="0.2">
      <c r="A6581" s="295">
        <v>0.32687559999999999</v>
      </c>
      <c r="B6581" s="295"/>
      <c r="C6581" s="295">
        <v>0.47935299999999997</v>
      </c>
      <c r="D6581" s="295"/>
    </row>
    <row r="6582" spans="1:4" x14ac:dyDescent="0.2">
      <c r="A6582" s="295">
        <v>0.32686359999999998</v>
      </c>
      <c r="B6582" s="295"/>
      <c r="C6582" s="295">
        <v>0.479327</v>
      </c>
      <c r="D6582" s="295"/>
    </row>
    <row r="6583" spans="1:4" x14ac:dyDescent="0.2">
      <c r="A6583" s="295">
        <v>0.32686359999999998</v>
      </c>
      <c r="B6583" s="295"/>
      <c r="C6583" s="295">
        <v>0.4792864</v>
      </c>
      <c r="D6583" s="295"/>
    </row>
    <row r="6584" spans="1:4" x14ac:dyDescent="0.2">
      <c r="A6584" s="295">
        <v>0.32685150000000002</v>
      </c>
      <c r="B6584" s="295"/>
      <c r="C6584" s="295">
        <v>0.47927439999999999</v>
      </c>
      <c r="D6584" s="295"/>
    </row>
    <row r="6585" spans="1:4" x14ac:dyDescent="0.2">
      <c r="A6585" s="295">
        <v>0.32685150000000002</v>
      </c>
      <c r="B6585" s="295"/>
      <c r="C6585" s="295">
        <v>0.47926059999999998</v>
      </c>
      <c r="D6585" s="295"/>
    </row>
    <row r="6586" spans="1:4" x14ac:dyDescent="0.2">
      <c r="A6586" s="295">
        <v>0.32683839999999997</v>
      </c>
      <c r="B6586" s="295"/>
      <c r="C6586" s="295">
        <v>0.47923399999999999</v>
      </c>
      <c r="D6586" s="295"/>
    </row>
    <row r="6587" spans="1:4" x14ac:dyDescent="0.2">
      <c r="A6587" s="295">
        <v>0.32679740000000002</v>
      </c>
      <c r="B6587" s="295"/>
      <c r="C6587" s="295">
        <v>0.47922169999999997</v>
      </c>
      <c r="D6587" s="295"/>
    </row>
    <row r="6588" spans="1:4" x14ac:dyDescent="0.2">
      <c r="A6588" s="295">
        <v>0.32678370000000001</v>
      </c>
      <c r="B6588" s="295"/>
      <c r="C6588" s="295">
        <v>0.47920960000000001</v>
      </c>
      <c r="D6588" s="295"/>
    </row>
    <row r="6589" spans="1:4" x14ac:dyDescent="0.2">
      <c r="A6589" s="295">
        <v>0.32677099999999998</v>
      </c>
      <c r="B6589" s="295"/>
      <c r="C6589" s="295">
        <v>0.47917029999999999</v>
      </c>
      <c r="D6589" s="295"/>
    </row>
    <row r="6590" spans="1:4" x14ac:dyDescent="0.2">
      <c r="A6590" s="295">
        <v>0.32677099999999998</v>
      </c>
      <c r="B6590" s="295"/>
      <c r="C6590" s="295">
        <v>0.47917029999999999</v>
      </c>
      <c r="D6590" s="295"/>
    </row>
    <row r="6591" spans="1:4" x14ac:dyDescent="0.2">
      <c r="A6591" s="295">
        <v>0.32675789999999999</v>
      </c>
      <c r="B6591" s="295"/>
      <c r="C6591" s="295">
        <v>0.47913030000000001</v>
      </c>
      <c r="D6591" s="295"/>
    </row>
    <row r="6592" spans="1:4" x14ac:dyDescent="0.2">
      <c r="A6592" s="295">
        <v>0.3267427</v>
      </c>
      <c r="B6592" s="295"/>
      <c r="C6592" s="295">
        <v>0.47909230000000003</v>
      </c>
      <c r="D6592" s="295"/>
    </row>
    <row r="6593" spans="1:4" x14ac:dyDescent="0.2">
      <c r="A6593" s="295">
        <v>0.32673069999999999</v>
      </c>
      <c r="B6593" s="295"/>
      <c r="C6593" s="295">
        <v>0.47908000000000001</v>
      </c>
      <c r="D6593" s="295"/>
    </row>
    <row r="6594" spans="1:4" x14ac:dyDescent="0.2">
      <c r="A6594" s="295">
        <v>0.32671800000000001</v>
      </c>
      <c r="B6594" s="295"/>
      <c r="C6594" s="295">
        <v>0.47906670000000001</v>
      </c>
      <c r="D6594" s="295"/>
    </row>
    <row r="6595" spans="1:4" x14ac:dyDescent="0.2">
      <c r="A6595" s="295">
        <v>0.32671800000000001</v>
      </c>
      <c r="B6595" s="295"/>
      <c r="C6595" s="295">
        <v>0.47903960000000001</v>
      </c>
      <c r="D6595" s="295"/>
    </row>
    <row r="6596" spans="1:4" x14ac:dyDescent="0.2">
      <c r="A6596" s="295">
        <v>0.3267043</v>
      </c>
      <c r="B6596" s="295"/>
      <c r="C6596" s="295">
        <v>0.47901120000000003</v>
      </c>
      <c r="D6596" s="295"/>
    </row>
    <row r="6597" spans="1:4" x14ac:dyDescent="0.2">
      <c r="A6597" s="295">
        <v>0.32669120000000001</v>
      </c>
      <c r="B6597" s="295"/>
      <c r="C6597" s="295">
        <v>0.47898689999999999</v>
      </c>
      <c r="D6597" s="295"/>
    </row>
    <row r="6598" spans="1:4" x14ac:dyDescent="0.2">
      <c r="A6598" s="295">
        <v>0.3266792</v>
      </c>
      <c r="B6598" s="295"/>
      <c r="C6598" s="295">
        <v>0.4789467</v>
      </c>
      <c r="D6598" s="295"/>
    </row>
    <row r="6599" spans="1:4" x14ac:dyDescent="0.2">
      <c r="A6599" s="295">
        <v>0.3266791</v>
      </c>
      <c r="B6599" s="295"/>
      <c r="C6599" s="295">
        <v>0.47890630000000001</v>
      </c>
      <c r="D6599" s="295"/>
    </row>
    <row r="6600" spans="1:4" x14ac:dyDescent="0.2">
      <c r="A6600" s="295">
        <v>0.32663720000000002</v>
      </c>
      <c r="B6600" s="295"/>
      <c r="C6600" s="295">
        <v>0.4788926</v>
      </c>
      <c r="D6600" s="295"/>
    </row>
    <row r="6601" spans="1:4" x14ac:dyDescent="0.2">
      <c r="A6601" s="295">
        <v>0.32662449999999998</v>
      </c>
      <c r="B6601" s="295"/>
      <c r="C6601" s="295">
        <v>0.47887879999999999</v>
      </c>
      <c r="D6601" s="295"/>
    </row>
    <row r="6602" spans="1:4" x14ac:dyDescent="0.2">
      <c r="A6602" s="295">
        <v>0.32662449999999998</v>
      </c>
      <c r="B6602" s="295"/>
      <c r="C6602" s="295">
        <v>0.47883949999999997</v>
      </c>
      <c r="D6602" s="295"/>
    </row>
    <row r="6603" spans="1:4" x14ac:dyDescent="0.2">
      <c r="A6603" s="295">
        <v>0.32661249999999997</v>
      </c>
      <c r="B6603" s="295"/>
      <c r="C6603" s="295">
        <v>0.47882580000000002</v>
      </c>
      <c r="D6603" s="295"/>
    </row>
    <row r="6604" spans="1:4" x14ac:dyDescent="0.2">
      <c r="A6604" s="295">
        <v>0.32659969999999999</v>
      </c>
      <c r="B6604" s="295"/>
      <c r="C6604" s="295">
        <v>0.47877110000000001</v>
      </c>
      <c r="D6604" s="295"/>
    </row>
    <row r="6605" spans="1:4" x14ac:dyDescent="0.2">
      <c r="A6605" s="295">
        <v>0.3265866</v>
      </c>
      <c r="B6605" s="295"/>
      <c r="C6605" s="295">
        <v>0.47875649999999997</v>
      </c>
      <c r="D6605" s="295"/>
    </row>
    <row r="6606" spans="1:4" x14ac:dyDescent="0.2">
      <c r="A6606" s="295">
        <v>0.32657140000000001</v>
      </c>
      <c r="B6606" s="295"/>
      <c r="C6606" s="295">
        <v>0.47872009999999998</v>
      </c>
      <c r="D6606" s="295"/>
    </row>
    <row r="6607" spans="1:4" x14ac:dyDescent="0.2">
      <c r="A6607" s="295">
        <v>0.32655780000000001</v>
      </c>
      <c r="B6607" s="295"/>
      <c r="C6607" s="295">
        <v>0.47869299999999998</v>
      </c>
      <c r="D6607" s="295"/>
    </row>
    <row r="6608" spans="1:4" x14ac:dyDescent="0.2">
      <c r="A6608" s="295">
        <v>0.32655780000000001</v>
      </c>
      <c r="B6608" s="295"/>
      <c r="C6608" s="295">
        <v>0.47862729999999998</v>
      </c>
      <c r="D6608" s="295"/>
    </row>
    <row r="6609" spans="1:4" x14ac:dyDescent="0.2">
      <c r="A6609" s="295">
        <v>0.32655780000000001</v>
      </c>
      <c r="B6609" s="295"/>
      <c r="C6609" s="295">
        <v>0.47856359999999998</v>
      </c>
      <c r="D6609" s="295"/>
    </row>
    <row r="6610" spans="1:4" x14ac:dyDescent="0.2">
      <c r="A6610" s="295">
        <v>0.32652900000000001</v>
      </c>
      <c r="B6610" s="295"/>
      <c r="C6610" s="295">
        <v>0.478549</v>
      </c>
      <c r="D6610" s="295"/>
    </row>
    <row r="6611" spans="1:4" x14ac:dyDescent="0.2">
      <c r="A6611" s="295">
        <v>0.32650309999999999</v>
      </c>
      <c r="B6611" s="295"/>
      <c r="C6611" s="295">
        <v>0.47851129999999997</v>
      </c>
      <c r="D6611" s="295"/>
    </row>
    <row r="6612" spans="1:4" x14ac:dyDescent="0.2">
      <c r="A6612" s="295">
        <v>0.32650309999999999</v>
      </c>
      <c r="B6612" s="295"/>
      <c r="C6612" s="295">
        <v>0.47851129999999997</v>
      </c>
      <c r="D6612" s="295"/>
    </row>
    <row r="6613" spans="1:4" x14ac:dyDescent="0.2">
      <c r="A6613" s="295">
        <v>0.32649109999999998</v>
      </c>
      <c r="B6613" s="295"/>
      <c r="C6613" s="295">
        <v>0.47847109999999998</v>
      </c>
      <c r="D6613" s="295"/>
    </row>
    <row r="6614" spans="1:4" x14ac:dyDescent="0.2">
      <c r="A6614" s="295">
        <v>0.32647599999999999</v>
      </c>
      <c r="B6614" s="295"/>
      <c r="C6614" s="295">
        <v>0.47845900000000002</v>
      </c>
      <c r="D6614" s="295"/>
    </row>
    <row r="6615" spans="1:4" x14ac:dyDescent="0.2">
      <c r="A6615" s="295">
        <v>0.32646229999999998</v>
      </c>
      <c r="B6615" s="295"/>
      <c r="C6615" s="295">
        <v>0.47843360000000001</v>
      </c>
      <c r="D6615" s="295"/>
    </row>
    <row r="6616" spans="1:4" x14ac:dyDescent="0.2">
      <c r="A6616" s="295">
        <v>0.32644960000000001</v>
      </c>
      <c r="B6616" s="295"/>
      <c r="C6616" s="295">
        <v>0.47835369999999999</v>
      </c>
      <c r="D6616" s="295"/>
    </row>
    <row r="6617" spans="1:4" x14ac:dyDescent="0.2">
      <c r="A6617" s="295">
        <v>0.32644960000000001</v>
      </c>
      <c r="B6617" s="295"/>
      <c r="C6617" s="295">
        <v>0.47835369999999999</v>
      </c>
      <c r="D6617" s="295"/>
    </row>
    <row r="6618" spans="1:4" x14ac:dyDescent="0.2">
      <c r="A6618" s="295">
        <v>0.32643440000000001</v>
      </c>
      <c r="B6618" s="295"/>
      <c r="C6618" s="295">
        <v>0.47835369999999999</v>
      </c>
      <c r="D6618" s="295"/>
    </row>
    <row r="6619" spans="1:4" x14ac:dyDescent="0.2">
      <c r="A6619" s="295">
        <v>0.32643440000000001</v>
      </c>
      <c r="B6619" s="295"/>
      <c r="C6619" s="295">
        <v>0.47831439999999997</v>
      </c>
      <c r="D6619" s="295"/>
    </row>
    <row r="6620" spans="1:4" x14ac:dyDescent="0.2">
      <c r="A6620" s="295">
        <v>0.32643440000000001</v>
      </c>
      <c r="B6620" s="295"/>
      <c r="C6620" s="295">
        <v>0.47828769999999998</v>
      </c>
      <c r="D6620" s="295"/>
    </row>
    <row r="6621" spans="1:4" x14ac:dyDescent="0.2">
      <c r="A6621" s="295">
        <v>0.32642080000000001</v>
      </c>
      <c r="B6621" s="295"/>
      <c r="C6621" s="295">
        <v>0.47828769999999998</v>
      </c>
      <c r="D6621" s="295"/>
    </row>
    <row r="6622" spans="1:4" x14ac:dyDescent="0.2">
      <c r="A6622" s="295">
        <v>0.32639400000000002</v>
      </c>
      <c r="B6622" s="295"/>
      <c r="C6622" s="295">
        <v>0.47826069999999998</v>
      </c>
      <c r="D6622" s="295"/>
    </row>
    <row r="6623" spans="1:4" x14ac:dyDescent="0.2">
      <c r="A6623" s="295">
        <v>0.32638200000000001</v>
      </c>
      <c r="B6623" s="295"/>
      <c r="C6623" s="295">
        <v>0.47824090000000002</v>
      </c>
      <c r="D6623" s="295"/>
    </row>
    <row r="6624" spans="1:4" x14ac:dyDescent="0.2">
      <c r="A6624" s="295">
        <v>0.3263683</v>
      </c>
      <c r="B6624" s="295"/>
      <c r="C6624" s="295">
        <v>0.4782226</v>
      </c>
      <c r="D6624" s="295"/>
    </row>
    <row r="6625" spans="1:4" x14ac:dyDescent="0.2">
      <c r="A6625" s="295">
        <v>0.3263547</v>
      </c>
      <c r="B6625" s="295"/>
      <c r="C6625" s="295">
        <v>0.47819590000000001</v>
      </c>
      <c r="D6625" s="295"/>
    </row>
    <row r="6626" spans="1:4" x14ac:dyDescent="0.2">
      <c r="A6626" s="295">
        <v>0.32634190000000002</v>
      </c>
      <c r="B6626" s="295"/>
      <c r="C6626" s="295">
        <v>0.47816999999999998</v>
      </c>
      <c r="D6626" s="295"/>
    </row>
    <row r="6627" spans="1:4" x14ac:dyDescent="0.2">
      <c r="A6627" s="295">
        <v>0.32632879999999997</v>
      </c>
      <c r="B6627" s="295"/>
      <c r="C6627" s="295">
        <v>0.47814459999999998</v>
      </c>
      <c r="D6627" s="295"/>
    </row>
    <row r="6628" spans="1:4" x14ac:dyDescent="0.2">
      <c r="A6628" s="295">
        <v>0.32631680000000002</v>
      </c>
      <c r="B6628" s="295"/>
      <c r="C6628" s="295">
        <v>0.4781203</v>
      </c>
      <c r="D6628" s="295"/>
    </row>
    <row r="6629" spans="1:4" x14ac:dyDescent="0.2">
      <c r="A6629" s="295">
        <v>0.32628800000000002</v>
      </c>
      <c r="B6629" s="295"/>
      <c r="C6629" s="295">
        <v>0.47806589999999999</v>
      </c>
      <c r="D6629" s="295"/>
    </row>
    <row r="6630" spans="1:4" x14ac:dyDescent="0.2">
      <c r="A6630" s="295">
        <v>0.32628800000000002</v>
      </c>
      <c r="B6630" s="295"/>
      <c r="C6630" s="295">
        <v>0.47803879999999999</v>
      </c>
      <c r="D6630" s="295"/>
    </row>
    <row r="6631" spans="1:4" x14ac:dyDescent="0.2">
      <c r="A6631" s="295">
        <v>0.32628800000000002</v>
      </c>
      <c r="B6631" s="295"/>
      <c r="C6631" s="295">
        <v>0.47802679999999997</v>
      </c>
      <c r="D6631" s="295"/>
    </row>
    <row r="6632" spans="1:4" x14ac:dyDescent="0.2">
      <c r="A6632" s="295">
        <v>0.32626159999999998</v>
      </c>
      <c r="B6632" s="295"/>
      <c r="C6632" s="295">
        <v>0.4779851</v>
      </c>
      <c r="D6632" s="295"/>
    </row>
    <row r="6633" spans="1:4" x14ac:dyDescent="0.2">
      <c r="A6633" s="295">
        <v>0.32626159999999998</v>
      </c>
      <c r="B6633" s="295"/>
      <c r="C6633" s="295">
        <v>0.4779718</v>
      </c>
      <c r="D6633" s="295"/>
    </row>
    <row r="6634" spans="1:4" x14ac:dyDescent="0.2">
      <c r="A6634" s="295">
        <v>0.32623370000000002</v>
      </c>
      <c r="B6634" s="295"/>
      <c r="C6634" s="295">
        <v>0.47794490000000001</v>
      </c>
      <c r="D6634" s="295"/>
    </row>
    <row r="6635" spans="1:4" x14ac:dyDescent="0.2">
      <c r="A6635" s="295">
        <v>0.3262217</v>
      </c>
      <c r="B6635" s="295"/>
      <c r="C6635" s="295">
        <v>0.4779195</v>
      </c>
      <c r="D6635" s="295"/>
    </row>
    <row r="6636" spans="1:4" x14ac:dyDescent="0.2">
      <c r="A6636" s="295">
        <v>0.3262217</v>
      </c>
      <c r="B6636" s="295"/>
      <c r="C6636" s="295">
        <v>0.47790719999999998</v>
      </c>
      <c r="D6636" s="295"/>
    </row>
    <row r="6637" spans="1:4" x14ac:dyDescent="0.2">
      <c r="A6637" s="295">
        <v>0.32619579999999998</v>
      </c>
      <c r="B6637" s="295"/>
      <c r="C6637" s="295">
        <v>0.47784140000000003</v>
      </c>
      <c r="D6637" s="295"/>
    </row>
    <row r="6638" spans="1:4" x14ac:dyDescent="0.2">
      <c r="A6638" s="295">
        <v>0.32618219999999998</v>
      </c>
      <c r="B6638" s="295"/>
      <c r="C6638" s="295">
        <v>0.47782770000000002</v>
      </c>
      <c r="D6638" s="295"/>
    </row>
    <row r="6639" spans="1:4" x14ac:dyDescent="0.2">
      <c r="A6639" s="295">
        <v>0.32618219999999998</v>
      </c>
      <c r="B6639" s="295"/>
      <c r="C6639" s="295">
        <v>0.47781299999999999</v>
      </c>
      <c r="D6639" s="295"/>
    </row>
    <row r="6640" spans="1:4" x14ac:dyDescent="0.2">
      <c r="A6640" s="295">
        <v>0.32618219999999998</v>
      </c>
      <c r="B6640" s="295"/>
      <c r="C6640" s="295">
        <v>0.47778870000000001</v>
      </c>
      <c r="D6640" s="295"/>
    </row>
    <row r="6641" spans="1:4" x14ac:dyDescent="0.2">
      <c r="A6641" s="295">
        <v>0.3261423</v>
      </c>
      <c r="B6641" s="295"/>
      <c r="C6641" s="295">
        <v>0.47777540000000002</v>
      </c>
      <c r="D6641" s="295"/>
    </row>
    <row r="6642" spans="1:4" x14ac:dyDescent="0.2">
      <c r="A6642" s="295">
        <v>0.3261423</v>
      </c>
      <c r="B6642" s="295"/>
      <c r="C6642" s="295">
        <v>0.47776160000000001</v>
      </c>
      <c r="D6642" s="295"/>
    </row>
    <row r="6643" spans="1:4" x14ac:dyDescent="0.2">
      <c r="A6643" s="295">
        <v>0.3261423</v>
      </c>
      <c r="B6643" s="295"/>
      <c r="C6643" s="295">
        <v>0.47772140000000002</v>
      </c>
      <c r="D6643" s="295"/>
    </row>
    <row r="6644" spans="1:4" x14ac:dyDescent="0.2">
      <c r="A6644" s="295">
        <v>0.32612859999999999</v>
      </c>
      <c r="B6644" s="295"/>
      <c r="C6644" s="295">
        <v>0.4777091</v>
      </c>
      <c r="D6644" s="295"/>
    </row>
    <row r="6645" spans="1:4" x14ac:dyDescent="0.2">
      <c r="A6645" s="295">
        <v>0.32611659999999998</v>
      </c>
      <c r="B6645" s="295"/>
      <c r="C6645" s="295">
        <v>0.47768349999999998</v>
      </c>
      <c r="D6645" s="295"/>
    </row>
    <row r="6646" spans="1:4" x14ac:dyDescent="0.2">
      <c r="A6646" s="295">
        <v>0.32611659999999998</v>
      </c>
      <c r="B6646" s="295"/>
      <c r="C6646" s="295">
        <v>0.47764190000000001</v>
      </c>
      <c r="D6646" s="295"/>
    </row>
    <row r="6647" spans="1:4" x14ac:dyDescent="0.2">
      <c r="A6647" s="295">
        <v>0.32611659999999998</v>
      </c>
      <c r="B6647" s="295"/>
      <c r="C6647" s="295">
        <v>0.47762850000000001</v>
      </c>
      <c r="D6647" s="295"/>
    </row>
    <row r="6648" spans="1:4" x14ac:dyDescent="0.2">
      <c r="A6648" s="295">
        <v>0.3261039</v>
      </c>
      <c r="B6648" s="295"/>
      <c r="C6648" s="295">
        <v>0.47761629999999999</v>
      </c>
      <c r="D6648" s="295"/>
    </row>
    <row r="6649" spans="1:4" x14ac:dyDescent="0.2">
      <c r="A6649" s="295">
        <v>0.32609070000000001</v>
      </c>
      <c r="B6649" s="295"/>
      <c r="C6649" s="295">
        <v>0.47759049999999997</v>
      </c>
      <c r="D6649" s="295"/>
    </row>
    <row r="6650" spans="1:4" x14ac:dyDescent="0.2">
      <c r="A6650" s="295">
        <v>0.32606289999999999</v>
      </c>
      <c r="B6650" s="295"/>
      <c r="C6650" s="295">
        <v>0.47757820000000001</v>
      </c>
      <c r="D6650" s="295"/>
    </row>
    <row r="6651" spans="1:4" x14ac:dyDescent="0.2">
      <c r="A6651" s="295">
        <v>0.32604919999999998</v>
      </c>
      <c r="B6651" s="295"/>
      <c r="C6651" s="295">
        <v>0.47755130000000001</v>
      </c>
      <c r="D6651" s="295"/>
    </row>
    <row r="6652" spans="1:4" x14ac:dyDescent="0.2">
      <c r="A6652" s="295">
        <v>0.32604919999999998</v>
      </c>
      <c r="B6652" s="295"/>
      <c r="C6652" s="295">
        <v>0.47750959999999998</v>
      </c>
      <c r="D6652" s="295"/>
    </row>
    <row r="6653" spans="1:4" x14ac:dyDescent="0.2">
      <c r="A6653" s="295">
        <v>0.32603720000000003</v>
      </c>
      <c r="B6653" s="295"/>
      <c r="C6653" s="295">
        <v>0.47749760000000002</v>
      </c>
      <c r="D6653" s="295"/>
    </row>
    <row r="6654" spans="1:4" x14ac:dyDescent="0.2">
      <c r="A6654" s="295">
        <v>0.32603720000000003</v>
      </c>
      <c r="B6654" s="295"/>
      <c r="C6654" s="295">
        <v>0.47748289999999999</v>
      </c>
      <c r="D6654" s="295"/>
    </row>
    <row r="6655" spans="1:4" x14ac:dyDescent="0.2">
      <c r="A6655" s="295">
        <v>0.32603720000000003</v>
      </c>
      <c r="B6655" s="295"/>
      <c r="C6655" s="295">
        <v>0.4774408</v>
      </c>
      <c r="D6655" s="295"/>
    </row>
    <row r="6656" spans="1:4" x14ac:dyDescent="0.2">
      <c r="A6656" s="295">
        <v>0.32602449999999999</v>
      </c>
      <c r="B6656" s="295"/>
      <c r="C6656" s="295">
        <v>0.47741479999999997</v>
      </c>
      <c r="D6656" s="295"/>
    </row>
    <row r="6657" spans="1:4" x14ac:dyDescent="0.2">
      <c r="A6657" s="295">
        <v>0.32601079999999999</v>
      </c>
      <c r="B6657" s="295"/>
      <c r="C6657" s="295">
        <v>0.47740280000000002</v>
      </c>
      <c r="D6657" s="295"/>
    </row>
    <row r="6658" spans="1:4" x14ac:dyDescent="0.2">
      <c r="A6658" s="295">
        <v>0.32598250000000001</v>
      </c>
      <c r="B6658" s="295"/>
      <c r="C6658" s="295">
        <v>0.47737479999999999</v>
      </c>
      <c r="D6658" s="295"/>
    </row>
    <row r="6659" spans="1:4" x14ac:dyDescent="0.2">
      <c r="A6659" s="295">
        <v>0.32598250000000001</v>
      </c>
      <c r="B6659" s="295"/>
      <c r="C6659" s="295">
        <v>0.47734880000000002</v>
      </c>
      <c r="D6659" s="295"/>
    </row>
    <row r="6660" spans="1:4" x14ac:dyDescent="0.2">
      <c r="A6660" s="295">
        <v>0.3259705</v>
      </c>
      <c r="B6660" s="295"/>
      <c r="C6660" s="295">
        <v>0.4772845</v>
      </c>
      <c r="D6660" s="295"/>
    </row>
    <row r="6661" spans="1:4" x14ac:dyDescent="0.2">
      <c r="A6661" s="295">
        <v>0.3259705</v>
      </c>
      <c r="B6661" s="295"/>
      <c r="C6661" s="295">
        <v>0.47727229999999998</v>
      </c>
      <c r="D6661" s="295"/>
    </row>
    <row r="6662" spans="1:4" x14ac:dyDescent="0.2">
      <c r="A6662" s="295">
        <v>0.32595689999999999</v>
      </c>
      <c r="B6662" s="295"/>
      <c r="C6662" s="295">
        <v>0.47724430000000001</v>
      </c>
      <c r="D6662" s="295"/>
    </row>
    <row r="6663" spans="1:4" x14ac:dyDescent="0.2">
      <c r="A6663" s="295">
        <v>0.32595689999999999</v>
      </c>
      <c r="B6663" s="295"/>
      <c r="C6663" s="295">
        <v>0.4772052</v>
      </c>
      <c r="D6663" s="295"/>
    </row>
    <row r="6664" spans="1:4" x14ac:dyDescent="0.2">
      <c r="A6664" s="295">
        <v>0.3259321</v>
      </c>
      <c r="B6664" s="295"/>
      <c r="C6664" s="295">
        <v>0.47715289999999999</v>
      </c>
      <c r="D6664" s="295"/>
    </row>
    <row r="6665" spans="1:4" x14ac:dyDescent="0.2">
      <c r="A6665" s="295">
        <v>0.32591700000000001</v>
      </c>
      <c r="B6665" s="295"/>
      <c r="C6665" s="295">
        <v>0.47711490000000001</v>
      </c>
      <c r="D6665" s="295"/>
    </row>
    <row r="6666" spans="1:4" x14ac:dyDescent="0.2">
      <c r="A6666" s="295">
        <v>0.32589109999999999</v>
      </c>
      <c r="B6666" s="295"/>
      <c r="C6666" s="295">
        <v>0.47707699999999997</v>
      </c>
      <c r="D6666" s="295"/>
    </row>
    <row r="6667" spans="1:4" x14ac:dyDescent="0.2">
      <c r="A6667" s="295">
        <v>0.32589109999999999</v>
      </c>
      <c r="B6667" s="295"/>
      <c r="C6667" s="295">
        <v>0.47704859999999999</v>
      </c>
      <c r="D6667" s="295"/>
    </row>
    <row r="6668" spans="1:4" x14ac:dyDescent="0.2">
      <c r="A6668" s="295">
        <v>0.32585120000000001</v>
      </c>
      <c r="B6668" s="295"/>
      <c r="C6668" s="295">
        <v>0.47702329999999998</v>
      </c>
      <c r="D6668" s="295"/>
    </row>
    <row r="6669" spans="1:4" x14ac:dyDescent="0.2">
      <c r="A6669" s="295">
        <v>0.32583760000000001</v>
      </c>
      <c r="B6669" s="295"/>
      <c r="C6669" s="295">
        <v>0.4769949</v>
      </c>
      <c r="D6669" s="295"/>
    </row>
    <row r="6670" spans="1:4" x14ac:dyDescent="0.2">
      <c r="A6670" s="295">
        <v>0.3258375</v>
      </c>
      <c r="B6670" s="295"/>
      <c r="C6670" s="295">
        <v>0.47698020000000002</v>
      </c>
      <c r="D6670" s="295"/>
    </row>
    <row r="6671" spans="1:4" x14ac:dyDescent="0.2">
      <c r="A6671" s="295">
        <v>0.32581280000000001</v>
      </c>
      <c r="B6671" s="295"/>
      <c r="C6671" s="295">
        <v>0.4769523</v>
      </c>
      <c r="D6671" s="295"/>
    </row>
    <row r="6672" spans="1:4" x14ac:dyDescent="0.2">
      <c r="A6672" s="295">
        <v>0.32578449999999998</v>
      </c>
      <c r="B6672" s="295"/>
      <c r="C6672" s="295">
        <v>0.47691289999999997</v>
      </c>
      <c r="D6672" s="295"/>
    </row>
    <row r="6673" spans="1:4" x14ac:dyDescent="0.2">
      <c r="A6673" s="295">
        <v>0.32578449999999998</v>
      </c>
      <c r="B6673" s="295"/>
      <c r="C6673" s="295">
        <v>0.47691289999999997</v>
      </c>
      <c r="D6673" s="295"/>
    </row>
    <row r="6674" spans="1:4" x14ac:dyDescent="0.2">
      <c r="A6674" s="295">
        <v>0.32577139999999999</v>
      </c>
      <c r="B6674" s="295"/>
      <c r="C6674" s="295">
        <v>0.47688760000000002</v>
      </c>
      <c r="D6674" s="295"/>
    </row>
    <row r="6675" spans="1:4" x14ac:dyDescent="0.2">
      <c r="A6675" s="295">
        <v>0.3257466</v>
      </c>
      <c r="B6675" s="295"/>
      <c r="C6675" s="295">
        <v>0.47687289999999999</v>
      </c>
      <c r="D6675" s="295"/>
    </row>
    <row r="6676" spans="1:4" x14ac:dyDescent="0.2">
      <c r="A6676" s="295">
        <v>0.32573150000000001</v>
      </c>
      <c r="B6676" s="295"/>
      <c r="C6676" s="295">
        <v>0.47682160000000001</v>
      </c>
      <c r="D6676" s="295"/>
    </row>
    <row r="6677" spans="1:4" x14ac:dyDescent="0.2">
      <c r="A6677" s="295">
        <v>0.32573150000000001</v>
      </c>
      <c r="B6677" s="295"/>
      <c r="C6677" s="295">
        <v>0.47680929999999999</v>
      </c>
      <c r="D6677" s="295"/>
    </row>
    <row r="6678" spans="1:4" x14ac:dyDescent="0.2">
      <c r="A6678" s="295">
        <v>0.32570470000000001</v>
      </c>
      <c r="B6678" s="295"/>
      <c r="C6678" s="295">
        <v>0.47679589999999999</v>
      </c>
      <c r="D6678" s="295"/>
    </row>
    <row r="6679" spans="1:4" x14ac:dyDescent="0.2">
      <c r="A6679" s="295">
        <v>0.32570470000000001</v>
      </c>
      <c r="B6679" s="295"/>
      <c r="C6679" s="295">
        <v>0.47674329999999998</v>
      </c>
      <c r="D6679" s="295"/>
    </row>
    <row r="6680" spans="1:4" x14ac:dyDescent="0.2">
      <c r="A6680" s="295">
        <v>0.32567750000000001</v>
      </c>
      <c r="B6680" s="295"/>
      <c r="C6680" s="295">
        <v>0.47671639999999998</v>
      </c>
      <c r="D6680" s="295"/>
    </row>
    <row r="6681" spans="1:4" x14ac:dyDescent="0.2">
      <c r="A6681" s="295">
        <v>0.32567750000000001</v>
      </c>
      <c r="B6681" s="295"/>
      <c r="C6681" s="295">
        <v>0.47669060000000002</v>
      </c>
      <c r="D6681" s="295"/>
    </row>
    <row r="6682" spans="1:4" x14ac:dyDescent="0.2">
      <c r="A6682" s="295">
        <v>0.32565159999999999</v>
      </c>
      <c r="B6682" s="295"/>
      <c r="C6682" s="295">
        <v>0.47667860000000001</v>
      </c>
      <c r="D6682" s="295"/>
    </row>
    <row r="6683" spans="1:4" x14ac:dyDescent="0.2">
      <c r="A6683" s="295">
        <v>0.32565159999999999</v>
      </c>
      <c r="B6683" s="295"/>
      <c r="C6683" s="295">
        <v>0.4766263</v>
      </c>
      <c r="D6683" s="295"/>
    </row>
    <row r="6684" spans="1:4" x14ac:dyDescent="0.2">
      <c r="A6684" s="295">
        <v>0.32562590000000002</v>
      </c>
      <c r="B6684" s="295"/>
      <c r="C6684" s="295">
        <v>0.47661170000000003</v>
      </c>
      <c r="D6684" s="295"/>
    </row>
    <row r="6685" spans="1:4" x14ac:dyDescent="0.2">
      <c r="A6685" s="295">
        <v>0.32561079999999998</v>
      </c>
      <c r="B6685" s="295"/>
      <c r="C6685" s="295">
        <v>0.47659940000000001</v>
      </c>
      <c r="D6685" s="295"/>
    </row>
    <row r="6686" spans="1:4" x14ac:dyDescent="0.2">
      <c r="A6686" s="295">
        <v>0.32561079999999998</v>
      </c>
      <c r="B6686" s="295"/>
      <c r="C6686" s="295">
        <v>0.476574</v>
      </c>
      <c r="D6686" s="295"/>
    </row>
    <row r="6687" spans="1:4" x14ac:dyDescent="0.2">
      <c r="A6687" s="295">
        <v>0.32559880000000002</v>
      </c>
      <c r="B6687" s="295"/>
      <c r="C6687" s="295">
        <v>0.4765334</v>
      </c>
      <c r="D6687" s="295"/>
    </row>
    <row r="6688" spans="1:4" x14ac:dyDescent="0.2">
      <c r="A6688" s="295">
        <v>0.32558599999999999</v>
      </c>
      <c r="B6688" s="295"/>
      <c r="C6688" s="295">
        <v>0.47650500000000001</v>
      </c>
      <c r="D6688" s="295"/>
    </row>
    <row r="6689" spans="1:4" x14ac:dyDescent="0.2">
      <c r="A6689" s="295">
        <v>0.32557239999999998</v>
      </c>
      <c r="B6689" s="295"/>
      <c r="C6689" s="295">
        <v>0.47650500000000001</v>
      </c>
      <c r="D6689" s="295"/>
    </row>
    <row r="6690" spans="1:4" x14ac:dyDescent="0.2">
      <c r="A6690" s="295">
        <v>0.32557239999999998</v>
      </c>
      <c r="B6690" s="295"/>
      <c r="C6690" s="295">
        <v>0.47645130000000002</v>
      </c>
      <c r="D6690" s="295"/>
    </row>
    <row r="6691" spans="1:4" x14ac:dyDescent="0.2">
      <c r="A6691" s="295">
        <v>0.32554719999999998</v>
      </c>
      <c r="B6691" s="295"/>
      <c r="C6691" s="295">
        <v>0.47642699999999999</v>
      </c>
      <c r="D6691" s="295"/>
    </row>
    <row r="6692" spans="1:4" x14ac:dyDescent="0.2">
      <c r="A6692" s="295">
        <v>0.32554719999999998</v>
      </c>
      <c r="B6692" s="295"/>
      <c r="C6692" s="295">
        <v>0.47641230000000001</v>
      </c>
      <c r="D6692" s="295"/>
    </row>
    <row r="6693" spans="1:4" x14ac:dyDescent="0.2">
      <c r="A6693" s="295">
        <v>0.32554719999999998</v>
      </c>
      <c r="B6693" s="295"/>
      <c r="C6693" s="295">
        <v>0.47640009999999999</v>
      </c>
      <c r="D6693" s="295"/>
    </row>
    <row r="6694" spans="1:4" x14ac:dyDescent="0.2">
      <c r="A6694" s="295">
        <v>0.32554719999999998</v>
      </c>
      <c r="B6694" s="295"/>
      <c r="C6694" s="295">
        <v>0.47638799999999998</v>
      </c>
      <c r="D6694" s="295"/>
    </row>
    <row r="6695" spans="1:4" x14ac:dyDescent="0.2">
      <c r="A6695" s="295">
        <v>0.32553209999999999</v>
      </c>
      <c r="B6695" s="295"/>
      <c r="C6695" s="295">
        <v>0.47636220000000001</v>
      </c>
      <c r="D6695" s="295"/>
    </row>
    <row r="6696" spans="1:4" x14ac:dyDescent="0.2">
      <c r="A6696" s="295">
        <v>0.32551839999999999</v>
      </c>
      <c r="B6696" s="295"/>
      <c r="C6696" s="295">
        <v>0.47630739999999999</v>
      </c>
      <c r="D6696" s="295"/>
    </row>
    <row r="6697" spans="1:4" x14ac:dyDescent="0.2">
      <c r="A6697" s="295">
        <v>0.32550570000000001</v>
      </c>
      <c r="B6697" s="295"/>
      <c r="C6697" s="295">
        <v>0.47630739999999999</v>
      </c>
      <c r="D6697" s="295"/>
    </row>
    <row r="6698" spans="1:4" x14ac:dyDescent="0.2">
      <c r="A6698" s="295">
        <v>0.3254937</v>
      </c>
      <c r="B6698" s="295"/>
      <c r="C6698" s="295">
        <v>0.47625339999999999</v>
      </c>
      <c r="D6698" s="295"/>
    </row>
    <row r="6699" spans="1:4" x14ac:dyDescent="0.2">
      <c r="A6699" s="295">
        <v>0.3254649</v>
      </c>
      <c r="B6699" s="295"/>
      <c r="C6699" s="295">
        <v>0.47621540000000001</v>
      </c>
      <c r="D6699" s="295"/>
    </row>
    <row r="6700" spans="1:4" x14ac:dyDescent="0.2">
      <c r="A6700" s="295">
        <v>0.32545170000000001</v>
      </c>
      <c r="B6700" s="295"/>
      <c r="C6700" s="295">
        <v>0.47617749999999998</v>
      </c>
      <c r="D6700" s="295"/>
    </row>
    <row r="6701" spans="1:4" x14ac:dyDescent="0.2">
      <c r="A6701" s="295">
        <v>0.32543660000000002</v>
      </c>
      <c r="B6701" s="295"/>
      <c r="C6701" s="295">
        <v>0.47612650000000001</v>
      </c>
      <c r="D6701" s="295"/>
    </row>
    <row r="6702" spans="1:4" x14ac:dyDescent="0.2">
      <c r="A6702" s="295">
        <v>0.32543660000000002</v>
      </c>
      <c r="B6702" s="295"/>
      <c r="C6702" s="295">
        <v>0.47608739999999999</v>
      </c>
      <c r="D6702" s="295"/>
    </row>
    <row r="6703" spans="1:4" x14ac:dyDescent="0.2">
      <c r="A6703" s="295">
        <v>0.32543660000000002</v>
      </c>
      <c r="B6703" s="295"/>
      <c r="C6703" s="295">
        <v>0.47607519999999998</v>
      </c>
      <c r="D6703" s="295"/>
    </row>
    <row r="6704" spans="1:4" x14ac:dyDescent="0.2">
      <c r="A6704" s="295">
        <v>0.32542290000000001</v>
      </c>
      <c r="B6704" s="295"/>
      <c r="C6704" s="295">
        <v>0.47604849999999999</v>
      </c>
      <c r="D6704" s="295"/>
    </row>
    <row r="6705" spans="1:4" x14ac:dyDescent="0.2">
      <c r="A6705" s="295">
        <v>0.32541019999999998</v>
      </c>
      <c r="B6705" s="295"/>
      <c r="C6705" s="295">
        <v>0.47600809999999999</v>
      </c>
      <c r="D6705" s="295"/>
    </row>
    <row r="6706" spans="1:4" x14ac:dyDescent="0.2">
      <c r="A6706" s="295">
        <v>0.32541019999999998</v>
      </c>
      <c r="B6706" s="295"/>
      <c r="C6706" s="295">
        <v>0.47599599999999997</v>
      </c>
      <c r="D6706" s="295"/>
    </row>
    <row r="6707" spans="1:4" x14ac:dyDescent="0.2">
      <c r="A6707" s="295">
        <v>0.32537139999999998</v>
      </c>
      <c r="B6707" s="295"/>
      <c r="C6707" s="295">
        <v>0.47595599999999999</v>
      </c>
      <c r="D6707" s="295"/>
    </row>
    <row r="6708" spans="1:4" x14ac:dyDescent="0.2">
      <c r="A6708" s="295">
        <v>0.32537139999999998</v>
      </c>
      <c r="B6708" s="295"/>
      <c r="C6708" s="295">
        <v>0.47593000000000002</v>
      </c>
      <c r="D6708" s="295"/>
    </row>
    <row r="6709" spans="1:4" x14ac:dyDescent="0.2">
      <c r="A6709" s="295">
        <v>0.32534419999999997</v>
      </c>
      <c r="B6709" s="295"/>
      <c r="C6709" s="295">
        <v>0.47591670000000003</v>
      </c>
      <c r="D6709" s="295"/>
    </row>
    <row r="6710" spans="1:4" x14ac:dyDescent="0.2">
      <c r="A6710" s="295">
        <v>0.32533109999999998</v>
      </c>
      <c r="B6710" s="295"/>
      <c r="C6710" s="295">
        <v>0.47586270000000003</v>
      </c>
      <c r="D6710" s="295"/>
    </row>
    <row r="6711" spans="1:4" x14ac:dyDescent="0.2">
      <c r="A6711" s="295">
        <v>0.3253047</v>
      </c>
      <c r="B6711" s="295"/>
      <c r="C6711" s="295">
        <v>0.47584900000000002</v>
      </c>
      <c r="D6711" s="295"/>
    </row>
    <row r="6712" spans="1:4" x14ac:dyDescent="0.2">
      <c r="A6712" s="295">
        <v>0.3253047</v>
      </c>
      <c r="B6712" s="295"/>
      <c r="C6712" s="295">
        <v>0.47581030000000002</v>
      </c>
      <c r="D6712" s="295"/>
    </row>
    <row r="6713" spans="1:4" x14ac:dyDescent="0.2">
      <c r="A6713" s="295">
        <v>0.3253047</v>
      </c>
      <c r="B6713" s="295"/>
      <c r="C6713" s="295">
        <v>0.47578579999999998</v>
      </c>
      <c r="D6713" s="295"/>
    </row>
    <row r="6714" spans="1:4" x14ac:dyDescent="0.2">
      <c r="A6714" s="295">
        <v>0.32529160000000001</v>
      </c>
      <c r="B6714" s="295"/>
      <c r="C6714" s="295">
        <v>0.47577199999999997</v>
      </c>
      <c r="D6714" s="295"/>
    </row>
    <row r="6715" spans="1:4" x14ac:dyDescent="0.2">
      <c r="A6715" s="295">
        <v>0.32526440000000001</v>
      </c>
      <c r="B6715" s="295"/>
      <c r="C6715" s="295">
        <v>0.4757477</v>
      </c>
      <c r="D6715" s="295"/>
    </row>
    <row r="6716" spans="1:4" x14ac:dyDescent="0.2">
      <c r="A6716" s="295">
        <v>0.32523800000000003</v>
      </c>
      <c r="B6716" s="295"/>
      <c r="C6716" s="295">
        <v>0.47573310000000002</v>
      </c>
      <c r="D6716" s="295"/>
    </row>
    <row r="6717" spans="1:4" x14ac:dyDescent="0.2">
      <c r="A6717" s="295">
        <v>0.32522600000000002</v>
      </c>
      <c r="B6717" s="295"/>
      <c r="C6717" s="295">
        <v>0.4757208</v>
      </c>
      <c r="D6717" s="295"/>
    </row>
    <row r="6718" spans="1:4" x14ac:dyDescent="0.2">
      <c r="A6718" s="295">
        <v>0.32522600000000002</v>
      </c>
      <c r="B6718" s="295"/>
      <c r="C6718" s="295">
        <v>0.47568319999999997</v>
      </c>
      <c r="D6718" s="295"/>
    </row>
    <row r="6719" spans="1:4" x14ac:dyDescent="0.2">
      <c r="A6719" s="295">
        <v>0.32521230000000001</v>
      </c>
      <c r="B6719" s="295"/>
      <c r="C6719" s="295">
        <v>0.4756572</v>
      </c>
      <c r="D6719" s="295"/>
    </row>
    <row r="6720" spans="1:4" x14ac:dyDescent="0.2">
      <c r="A6720" s="295">
        <v>0.32518649999999999</v>
      </c>
      <c r="B6720" s="295"/>
      <c r="C6720" s="295">
        <v>0.47563050000000001</v>
      </c>
      <c r="D6720" s="295"/>
    </row>
    <row r="6721" spans="1:4" x14ac:dyDescent="0.2">
      <c r="A6721" s="295">
        <v>0.32515860000000002</v>
      </c>
      <c r="B6721" s="295"/>
      <c r="C6721" s="295">
        <v>0.475578</v>
      </c>
      <c r="D6721" s="295"/>
    </row>
    <row r="6722" spans="1:4" x14ac:dyDescent="0.2">
      <c r="A6722" s="295">
        <v>0.3251329</v>
      </c>
      <c r="B6722" s="295"/>
      <c r="C6722" s="295">
        <v>0.47554020000000002</v>
      </c>
      <c r="D6722" s="295"/>
    </row>
    <row r="6723" spans="1:4" x14ac:dyDescent="0.2">
      <c r="A6723" s="295">
        <v>0.32511780000000001</v>
      </c>
      <c r="B6723" s="295"/>
      <c r="C6723" s="295">
        <v>0.47551179999999998</v>
      </c>
      <c r="D6723" s="295"/>
    </row>
    <row r="6724" spans="1:4" x14ac:dyDescent="0.2">
      <c r="A6724" s="295">
        <v>0.32510410000000001</v>
      </c>
      <c r="B6724" s="295"/>
      <c r="C6724" s="295">
        <v>0.47549849999999999</v>
      </c>
      <c r="D6724" s="295"/>
    </row>
    <row r="6725" spans="1:4" x14ac:dyDescent="0.2">
      <c r="A6725" s="295">
        <v>0.32509100000000002</v>
      </c>
      <c r="B6725" s="295"/>
      <c r="C6725" s="295">
        <v>0.47547250000000002</v>
      </c>
      <c r="D6725" s="295"/>
    </row>
    <row r="6726" spans="1:4" x14ac:dyDescent="0.2">
      <c r="A6726" s="295">
        <v>0.32507829999999999</v>
      </c>
      <c r="B6726" s="295"/>
      <c r="C6726" s="295">
        <v>0.47544579999999997</v>
      </c>
      <c r="D6726" s="295"/>
    </row>
    <row r="6727" spans="1:4" x14ac:dyDescent="0.2">
      <c r="A6727" s="295">
        <v>0.32507829999999999</v>
      </c>
      <c r="B6727" s="295"/>
      <c r="C6727" s="295">
        <v>0.47541879999999997</v>
      </c>
      <c r="D6727" s="295"/>
    </row>
    <row r="6728" spans="1:4" x14ac:dyDescent="0.2">
      <c r="A6728" s="295">
        <v>0.32507829999999999</v>
      </c>
      <c r="B6728" s="295"/>
      <c r="C6728" s="295">
        <v>0.47539189999999998</v>
      </c>
      <c r="D6728" s="295"/>
    </row>
    <row r="6729" spans="1:4" x14ac:dyDescent="0.2">
      <c r="A6729" s="295">
        <v>0.32506620000000003</v>
      </c>
      <c r="B6729" s="295"/>
      <c r="C6729" s="295">
        <v>0.47535529999999998</v>
      </c>
      <c r="D6729" s="295"/>
    </row>
    <row r="6730" spans="1:4" x14ac:dyDescent="0.2">
      <c r="A6730" s="295">
        <v>0.32505260000000002</v>
      </c>
      <c r="B6730" s="295"/>
      <c r="C6730" s="295">
        <v>0.47532990000000003</v>
      </c>
      <c r="D6730" s="295"/>
    </row>
    <row r="6731" spans="1:4" x14ac:dyDescent="0.2">
      <c r="A6731" s="295">
        <v>0.32503739999999998</v>
      </c>
      <c r="B6731" s="295"/>
      <c r="C6731" s="295">
        <v>0.47531620000000002</v>
      </c>
      <c r="D6731" s="295"/>
    </row>
    <row r="6732" spans="1:4" x14ac:dyDescent="0.2">
      <c r="A6732" s="295">
        <v>0.32501160000000001</v>
      </c>
      <c r="B6732" s="295"/>
      <c r="C6732" s="295">
        <v>0.4752786</v>
      </c>
      <c r="D6732" s="295"/>
    </row>
    <row r="6733" spans="1:4" x14ac:dyDescent="0.2">
      <c r="A6733" s="295">
        <v>0.32501160000000001</v>
      </c>
      <c r="B6733" s="295"/>
      <c r="C6733" s="295">
        <v>0.4752786</v>
      </c>
      <c r="D6733" s="295"/>
    </row>
    <row r="6734" spans="1:4" x14ac:dyDescent="0.2">
      <c r="A6734" s="295">
        <v>0.32499790000000001</v>
      </c>
      <c r="B6734" s="295"/>
      <c r="C6734" s="295">
        <v>0.4752786</v>
      </c>
      <c r="D6734" s="295"/>
    </row>
    <row r="6735" spans="1:4" x14ac:dyDescent="0.2">
      <c r="A6735" s="295">
        <v>0.3249727</v>
      </c>
      <c r="B6735" s="295"/>
      <c r="C6735" s="295">
        <v>0.47526390000000002</v>
      </c>
      <c r="D6735" s="295"/>
    </row>
    <row r="6736" spans="1:4" x14ac:dyDescent="0.2">
      <c r="A6736" s="295">
        <v>0.32495760000000001</v>
      </c>
      <c r="B6736" s="295"/>
      <c r="C6736" s="295">
        <v>0.47521020000000003</v>
      </c>
      <c r="D6736" s="295"/>
    </row>
    <row r="6737" spans="1:4" x14ac:dyDescent="0.2">
      <c r="A6737" s="295">
        <v>0.32494489999999998</v>
      </c>
      <c r="B6737" s="295"/>
      <c r="C6737" s="295">
        <v>0.47517120000000002</v>
      </c>
      <c r="D6737" s="295"/>
    </row>
    <row r="6738" spans="1:4" x14ac:dyDescent="0.2">
      <c r="A6738" s="295">
        <v>0.32494489999999998</v>
      </c>
      <c r="B6738" s="295"/>
      <c r="C6738" s="295">
        <v>0.475159</v>
      </c>
      <c r="D6738" s="295"/>
    </row>
    <row r="6739" spans="1:4" x14ac:dyDescent="0.2">
      <c r="A6739" s="295">
        <v>0.32492969999999999</v>
      </c>
      <c r="B6739" s="295"/>
      <c r="C6739" s="295">
        <v>0.4750915</v>
      </c>
      <c r="D6739" s="295"/>
    </row>
    <row r="6740" spans="1:4" x14ac:dyDescent="0.2">
      <c r="A6740" s="295">
        <v>0.32491769999999998</v>
      </c>
      <c r="B6740" s="295"/>
      <c r="C6740" s="295">
        <v>0.47507919999999998</v>
      </c>
      <c r="D6740" s="295"/>
    </row>
    <row r="6741" spans="1:4" x14ac:dyDescent="0.2">
      <c r="A6741" s="295">
        <v>0.32490449999999998</v>
      </c>
      <c r="B6741" s="295"/>
      <c r="C6741" s="295">
        <v>0.4750646</v>
      </c>
      <c r="D6741" s="295"/>
    </row>
    <row r="6742" spans="1:4" x14ac:dyDescent="0.2">
      <c r="A6742" s="295">
        <v>0.32487569999999999</v>
      </c>
      <c r="B6742" s="295"/>
      <c r="C6742" s="295">
        <v>0.47502460000000002</v>
      </c>
      <c r="D6742" s="295"/>
    </row>
    <row r="6743" spans="1:4" x14ac:dyDescent="0.2">
      <c r="A6743" s="295">
        <v>0.32487569999999999</v>
      </c>
      <c r="B6743" s="295"/>
      <c r="C6743" s="295">
        <v>0.47498390000000001</v>
      </c>
      <c r="D6743" s="295"/>
    </row>
    <row r="6744" spans="1:4" x14ac:dyDescent="0.2">
      <c r="A6744" s="295">
        <v>0.32486300000000001</v>
      </c>
      <c r="B6744" s="295"/>
      <c r="C6744" s="295">
        <v>0.47495799999999999</v>
      </c>
      <c r="D6744" s="295"/>
    </row>
    <row r="6745" spans="1:4" x14ac:dyDescent="0.2">
      <c r="A6745" s="295">
        <v>0.32486300000000001</v>
      </c>
      <c r="B6745" s="295"/>
      <c r="C6745" s="295">
        <v>0.47494330000000001</v>
      </c>
      <c r="D6745" s="295"/>
    </row>
    <row r="6746" spans="1:4" x14ac:dyDescent="0.2">
      <c r="A6746" s="295">
        <v>0.32482109999999997</v>
      </c>
      <c r="B6746" s="295"/>
      <c r="C6746" s="295">
        <v>0.47493109999999999</v>
      </c>
      <c r="D6746" s="295"/>
    </row>
    <row r="6747" spans="1:4" x14ac:dyDescent="0.2">
      <c r="A6747" s="295">
        <v>0.32480910000000002</v>
      </c>
      <c r="B6747" s="295"/>
      <c r="C6747" s="295">
        <v>0.47490399999999999</v>
      </c>
      <c r="D6747" s="295"/>
    </row>
    <row r="6748" spans="1:4" x14ac:dyDescent="0.2">
      <c r="A6748" s="295">
        <v>0.32480900000000001</v>
      </c>
      <c r="B6748" s="295"/>
      <c r="C6748" s="295">
        <v>0.47489199999999998</v>
      </c>
      <c r="D6748" s="295"/>
    </row>
    <row r="6749" spans="1:4" x14ac:dyDescent="0.2">
      <c r="A6749" s="295">
        <v>0.32479540000000001</v>
      </c>
      <c r="B6749" s="295"/>
      <c r="C6749" s="295">
        <v>0.47489189999999998</v>
      </c>
      <c r="D6749" s="295"/>
    </row>
    <row r="6750" spans="1:4" x14ac:dyDescent="0.2">
      <c r="A6750" s="295">
        <v>0.32478020000000002</v>
      </c>
      <c r="B6750" s="295"/>
      <c r="C6750" s="295">
        <v>0.47486640000000002</v>
      </c>
      <c r="D6750" s="295"/>
    </row>
    <row r="6751" spans="1:4" x14ac:dyDescent="0.2">
      <c r="A6751" s="295">
        <v>0.32476749999999999</v>
      </c>
      <c r="B6751" s="295"/>
      <c r="C6751" s="295">
        <v>0.47483799999999998</v>
      </c>
      <c r="D6751" s="295"/>
    </row>
    <row r="6752" spans="1:4" x14ac:dyDescent="0.2">
      <c r="A6752" s="295">
        <v>0.32475389999999998</v>
      </c>
      <c r="B6752" s="295"/>
      <c r="C6752" s="295">
        <v>0.47481109999999999</v>
      </c>
      <c r="D6752" s="295"/>
    </row>
    <row r="6753" spans="1:4" x14ac:dyDescent="0.2">
      <c r="A6753" s="295">
        <v>0.32472869999999998</v>
      </c>
      <c r="B6753" s="295"/>
      <c r="C6753" s="295">
        <v>0.47479769999999999</v>
      </c>
      <c r="D6753" s="295"/>
    </row>
    <row r="6754" spans="1:4" x14ac:dyDescent="0.2">
      <c r="A6754" s="295">
        <v>0.32472869999999998</v>
      </c>
      <c r="B6754" s="295"/>
      <c r="C6754" s="295">
        <v>0.47478569999999998</v>
      </c>
      <c r="D6754" s="295"/>
    </row>
    <row r="6755" spans="1:4" x14ac:dyDescent="0.2">
      <c r="A6755" s="295">
        <v>0.32470080000000001</v>
      </c>
      <c r="B6755" s="295"/>
      <c r="C6755" s="295">
        <v>0.47474529999999998</v>
      </c>
      <c r="D6755" s="295"/>
    </row>
    <row r="6756" spans="1:4" x14ac:dyDescent="0.2">
      <c r="A6756" s="295">
        <v>0.32468770000000002</v>
      </c>
      <c r="B6756" s="295"/>
      <c r="C6756" s="295">
        <v>0.47471819999999998</v>
      </c>
      <c r="D6756" s="295"/>
    </row>
    <row r="6757" spans="1:4" x14ac:dyDescent="0.2">
      <c r="A6757" s="295">
        <v>0.32467570000000001</v>
      </c>
      <c r="B6757" s="295"/>
      <c r="C6757" s="295">
        <v>0.47469260000000002</v>
      </c>
      <c r="D6757" s="295"/>
    </row>
    <row r="6758" spans="1:4" x14ac:dyDescent="0.2">
      <c r="A6758" s="295">
        <v>0.32466200000000001</v>
      </c>
      <c r="B6758" s="295"/>
      <c r="C6758" s="295">
        <v>0.47464129999999999</v>
      </c>
      <c r="D6758" s="295"/>
    </row>
    <row r="6759" spans="1:4" x14ac:dyDescent="0.2">
      <c r="A6759" s="295">
        <v>0.32466200000000001</v>
      </c>
      <c r="B6759" s="295"/>
      <c r="C6759" s="295">
        <v>0.47461439999999999</v>
      </c>
      <c r="D6759" s="295"/>
    </row>
    <row r="6760" spans="1:4" x14ac:dyDescent="0.2">
      <c r="A6760" s="295">
        <v>0.32466200000000001</v>
      </c>
      <c r="B6760" s="295"/>
      <c r="C6760" s="295">
        <v>0.47458640000000002</v>
      </c>
      <c r="D6760" s="295"/>
    </row>
    <row r="6761" spans="1:4" x14ac:dyDescent="0.2">
      <c r="A6761" s="295">
        <v>0.32464690000000002</v>
      </c>
      <c r="B6761" s="295"/>
      <c r="C6761" s="295">
        <v>0.47454839999999998</v>
      </c>
      <c r="D6761" s="295"/>
    </row>
    <row r="6762" spans="1:4" x14ac:dyDescent="0.2">
      <c r="A6762" s="295">
        <v>0.32464690000000002</v>
      </c>
      <c r="B6762" s="295"/>
      <c r="C6762" s="295">
        <v>0.47454839999999998</v>
      </c>
      <c r="D6762" s="295"/>
    </row>
    <row r="6763" spans="1:4" x14ac:dyDescent="0.2">
      <c r="A6763" s="295">
        <v>0.3246348</v>
      </c>
      <c r="B6763" s="295"/>
      <c r="C6763" s="295">
        <v>0.47450920000000002</v>
      </c>
      <c r="D6763" s="295"/>
    </row>
    <row r="6764" spans="1:4" x14ac:dyDescent="0.2">
      <c r="A6764" s="295">
        <v>0.32461970000000001</v>
      </c>
      <c r="B6764" s="295"/>
      <c r="C6764" s="295">
        <v>0.47448489999999999</v>
      </c>
      <c r="D6764" s="295"/>
    </row>
    <row r="6765" spans="1:4" x14ac:dyDescent="0.2">
      <c r="A6765" s="295">
        <v>0.32461970000000001</v>
      </c>
      <c r="B6765" s="295"/>
      <c r="C6765" s="295">
        <v>0.47445660000000001</v>
      </c>
      <c r="D6765" s="295"/>
    </row>
    <row r="6766" spans="1:4" x14ac:dyDescent="0.2">
      <c r="A6766" s="295">
        <v>0.3245808</v>
      </c>
      <c r="B6766" s="295"/>
      <c r="C6766" s="295">
        <v>0.47441759999999999</v>
      </c>
      <c r="D6766" s="295"/>
    </row>
    <row r="6767" spans="1:4" x14ac:dyDescent="0.2">
      <c r="A6767" s="295">
        <v>0.3245672</v>
      </c>
      <c r="B6767" s="295"/>
      <c r="C6767" s="295">
        <v>0.47440300000000002</v>
      </c>
      <c r="D6767" s="295"/>
    </row>
    <row r="6768" spans="1:4" x14ac:dyDescent="0.2">
      <c r="A6768" s="295">
        <v>0.32452619999999999</v>
      </c>
      <c r="B6768" s="295"/>
      <c r="C6768" s="295">
        <v>0.47433570000000003</v>
      </c>
      <c r="D6768" s="295"/>
    </row>
    <row r="6769" spans="1:4" x14ac:dyDescent="0.2">
      <c r="A6769" s="295">
        <v>0.32452619999999999</v>
      </c>
      <c r="B6769" s="295"/>
      <c r="C6769" s="295">
        <v>0.47432340000000001</v>
      </c>
      <c r="D6769" s="295"/>
    </row>
    <row r="6770" spans="1:4" x14ac:dyDescent="0.2">
      <c r="A6770" s="295">
        <v>0.32452619999999999</v>
      </c>
      <c r="B6770" s="295"/>
      <c r="C6770" s="295">
        <v>0.47431139999999999</v>
      </c>
      <c r="D6770" s="295"/>
    </row>
    <row r="6771" spans="1:4" x14ac:dyDescent="0.2">
      <c r="A6771" s="295">
        <v>0.32450050000000003</v>
      </c>
      <c r="B6771" s="295"/>
      <c r="C6771" s="295">
        <v>0.47428579999999998</v>
      </c>
      <c r="D6771" s="295"/>
    </row>
    <row r="6772" spans="1:4" x14ac:dyDescent="0.2">
      <c r="A6772" s="295">
        <v>0.32450050000000003</v>
      </c>
      <c r="B6772" s="295"/>
      <c r="C6772" s="295">
        <v>0.47428579999999998</v>
      </c>
      <c r="D6772" s="295"/>
    </row>
    <row r="6773" spans="1:4" x14ac:dyDescent="0.2">
      <c r="A6773" s="295">
        <v>0.32448739999999998</v>
      </c>
      <c r="B6773" s="295"/>
      <c r="C6773" s="295">
        <v>0.47427239999999998</v>
      </c>
      <c r="D6773" s="295"/>
    </row>
    <row r="6774" spans="1:4" x14ac:dyDescent="0.2">
      <c r="A6774" s="295">
        <v>0.32448739999999998</v>
      </c>
      <c r="B6774" s="295"/>
      <c r="C6774" s="295">
        <v>0.47419460000000002</v>
      </c>
      <c r="D6774" s="295"/>
    </row>
    <row r="6775" spans="1:4" x14ac:dyDescent="0.2">
      <c r="A6775" s="295">
        <v>0.32448739999999998</v>
      </c>
      <c r="B6775" s="295"/>
      <c r="C6775" s="295">
        <v>0.47418080000000001</v>
      </c>
      <c r="D6775" s="295"/>
    </row>
    <row r="6776" spans="1:4" x14ac:dyDescent="0.2">
      <c r="A6776" s="295">
        <v>0.32445859999999999</v>
      </c>
      <c r="B6776" s="295"/>
      <c r="C6776" s="295">
        <v>0.47416750000000002</v>
      </c>
      <c r="D6776" s="295"/>
    </row>
    <row r="6777" spans="1:4" x14ac:dyDescent="0.2">
      <c r="A6777" s="295">
        <v>0.32444580000000001</v>
      </c>
      <c r="B6777" s="295"/>
      <c r="C6777" s="295">
        <v>0.4741148</v>
      </c>
      <c r="D6777" s="295"/>
    </row>
    <row r="6778" spans="1:4" x14ac:dyDescent="0.2">
      <c r="A6778" s="295">
        <v>0.32440750000000002</v>
      </c>
      <c r="B6778" s="295"/>
      <c r="C6778" s="295">
        <v>0.47407549999999998</v>
      </c>
      <c r="D6778" s="295"/>
    </row>
    <row r="6779" spans="1:4" x14ac:dyDescent="0.2">
      <c r="A6779" s="295">
        <v>0.32440750000000002</v>
      </c>
      <c r="B6779" s="295"/>
      <c r="C6779" s="295">
        <v>0.47406330000000002</v>
      </c>
      <c r="D6779" s="295"/>
    </row>
    <row r="6780" spans="1:4" x14ac:dyDescent="0.2">
      <c r="A6780" s="295">
        <v>0.3243954</v>
      </c>
      <c r="B6780" s="295"/>
      <c r="C6780" s="295">
        <v>0.47403489999999998</v>
      </c>
      <c r="D6780" s="295"/>
    </row>
    <row r="6781" spans="1:4" x14ac:dyDescent="0.2">
      <c r="A6781" s="295">
        <v>0.32438230000000001</v>
      </c>
      <c r="B6781" s="295"/>
      <c r="C6781" s="295">
        <v>0.47403489999999998</v>
      </c>
      <c r="D6781" s="295"/>
    </row>
    <row r="6782" spans="1:4" x14ac:dyDescent="0.2">
      <c r="A6782" s="295">
        <v>0.32435439999999999</v>
      </c>
      <c r="B6782" s="295"/>
      <c r="C6782" s="295">
        <v>0.4739949</v>
      </c>
      <c r="D6782" s="295"/>
    </row>
    <row r="6783" spans="1:4" x14ac:dyDescent="0.2">
      <c r="A6783" s="295">
        <v>0.32435439999999999</v>
      </c>
      <c r="B6783" s="295"/>
      <c r="C6783" s="295">
        <v>0.47398109999999999</v>
      </c>
      <c r="D6783" s="295"/>
    </row>
    <row r="6784" spans="1:4" x14ac:dyDescent="0.2">
      <c r="A6784" s="295">
        <v>0.32434170000000001</v>
      </c>
      <c r="B6784" s="295"/>
      <c r="C6784" s="295">
        <v>0.47394049999999999</v>
      </c>
      <c r="D6784" s="295"/>
    </row>
    <row r="6785" spans="1:4" x14ac:dyDescent="0.2">
      <c r="A6785" s="295">
        <v>0.32432800000000001</v>
      </c>
      <c r="B6785" s="295"/>
      <c r="C6785" s="295">
        <v>0.47388910000000001</v>
      </c>
      <c r="D6785" s="295"/>
    </row>
    <row r="6786" spans="1:4" x14ac:dyDescent="0.2">
      <c r="A6786" s="295">
        <v>0.32430330000000002</v>
      </c>
      <c r="B6786" s="295"/>
      <c r="C6786" s="295">
        <v>0.47387689999999999</v>
      </c>
      <c r="D6786" s="295"/>
    </row>
    <row r="6787" spans="1:4" x14ac:dyDescent="0.2">
      <c r="A6787" s="295">
        <v>0.32430330000000002</v>
      </c>
      <c r="B6787" s="295"/>
      <c r="C6787" s="295">
        <v>0.4738348</v>
      </c>
      <c r="D6787" s="295"/>
    </row>
    <row r="6788" spans="1:4" x14ac:dyDescent="0.2">
      <c r="A6788" s="295">
        <v>0.32427539999999999</v>
      </c>
      <c r="B6788" s="295"/>
      <c r="C6788" s="295">
        <v>0.47382269999999999</v>
      </c>
      <c r="D6788" s="295"/>
    </row>
    <row r="6789" spans="1:4" x14ac:dyDescent="0.2">
      <c r="A6789" s="295">
        <v>0.32427539999999999</v>
      </c>
      <c r="B6789" s="295"/>
      <c r="C6789" s="295">
        <v>0.47382269999999999</v>
      </c>
      <c r="D6789" s="295"/>
    </row>
    <row r="6790" spans="1:4" x14ac:dyDescent="0.2">
      <c r="A6790" s="295">
        <v>0.32424710000000001</v>
      </c>
      <c r="B6790" s="295"/>
      <c r="C6790" s="295">
        <v>0.4737827</v>
      </c>
      <c r="D6790" s="295"/>
    </row>
    <row r="6791" spans="1:4" x14ac:dyDescent="0.2">
      <c r="A6791" s="295">
        <v>0.32424710000000001</v>
      </c>
      <c r="B6791" s="295"/>
      <c r="C6791" s="295">
        <v>0.473769</v>
      </c>
      <c r="D6791" s="295"/>
    </row>
    <row r="6792" spans="1:4" x14ac:dyDescent="0.2">
      <c r="A6792" s="295">
        <v>0.3242215</v>
      </c>
      <c r="B6792" s="295"/>
      <c r="C6792" s="295">
        <v>0.47375669999999998</v>
      </c>
      <c r="D6792" s="295"/>
    </row>
    <row r="6793" spans="1:4" x14ac:dyDescent="0.2">
      <c r="A6793" s="295">
        <v>0.32420870000000002</v>
      </c>
      <c r="B6793" s="295"/>
      <c r="C6793" s="295">
        <v>0.47373130000000002</v>
      </c>
      <c r="D6793" s="295"/>
    </row>
    <row r="6794" spans="1:4" x14ac:dyDescent="0.2">
      <c r="A6794" s="295">
        <v>0.32420870000000002</v>
      </c>
      <c r="B6794" s="295"/>
      <c r="C6794" s="295">
        <v>0.47370299999999999</v>
      </c>
      <c r="D6794" s="295"/>
    </row>
    <row r="6795" spans="1:4" x14ac:dyDescent="0.2">
      <c r="A6795" s="295">
        <v>0.32418150000000001</v>
      </c>
      <c r="B6795" s="295"/>
      <c r="C6795" s="295">
        <v>0.47369070000000002</v>
      </c>
      <c r="D6795" s="295"/>
    </row>
    <row r="6796" spans="1:4" x14ac:dyDescent="0.2">
      <c r="A6796" s="295">
        <v>0.32416840000000002</v>
      </c>
      <c r="B6796" s="295"/>
      <c r="C6796" s="295">
        <v>0.47367870000000001</v>
      </c>
      <c r="D6796" s="295"/>
    </row>
    <row r="6797" spans="1:4" x14ac:dyDescent="0.2">
      <c r="A6797" s="295">
        <v>0.32416840000000002</v>
      </c>
      <c r="B6797" s="295"/>
      <c r="C6797" s="295">
        <v>0.47366639999999999</v>
      </c>
      <c r="D6797" s="295"/>
    </row>
    <row r="6798" spans="1:4" x14ac:dyDescent="0.2">
      <c r="A6798" s="295">
        <v>0.32414369999999998</v>
      </c>
      <c r="B6798" s="295"/>
      <c r="C6798" s="295">
        <v>0.473638</v>
      </c>
      <c r="D6798" s="295"/>
    </row>
    <row r="6799" spans="1:4" x14ac:dyDescent="0.2">
      <c r="A6799" s="295">
        <v>0.32412999999999997</v>
      </c>
      <c r="B6799" s="295"/>
      <c r="C6799" s="295">
        <v>0.47360059999999998</v>
      </c>
      <c r="D6799" s="295"/>
    </row>
    <row r="6800" spans="1:4" x14ac:dyDescent="0.2">
      <c r="A6800" s="295">
        <v>0.32412999999999997</v>
      </c>
      <c r="B6800" s="295"/>
      <c r="C6800" s="295">
        <v>0.47353400000000001</v>
      </c>
      <c r="D6800" s="295"/>
    </row>
    <row r="6801" spans="1:4" x14ac:dyDescent="0.2">
      <c r="A6801" s="295">
        <v>0.32411489999999998</v>
      </c>
      <c r="B6801" s="295"/>
      <c r="C6801" s="295">
        <v>0.47348170000000001</v>
      </c>
      <c r="D6801" s="295"/>
    </row>
    <row r="6802" spans="1:4" x14ac:dyDescent="0.2">
      <c r="A6802" s="295">
        <v>0.32408900000000002</v>
      </c>
      <c r="B6802" s="295"/>
      <c r="C6802" s="295">
        <v>0.47345599999999999</v>
      </c>
      <c r="D6802" s="295"/>
    </row>
    <row r="6803" spans="1:4" x14ac:dyDescent="0.2">
      <c r="A6803" s="295">
        <v>0.32408900000000002</v>
      </c>
      <c r="B6803" s="295"/>
      <c r="C6803" s="295">
        <v>0.47342800000000002</v>
      </c>
      <c r="D6803" s="295"/>
    </row>
    <row r="6804" spans="1:4" x14ac:dyDescent="0.2">
      <c r="A6804" s="295">
        <v>0.3240633</v>
      </c>
      <c r="B6804" s="295"/>
      <c r="C6804" s="295">
        <v>0.4734159</v>
      </c>
      <c r="D6804" s="295"/>
    </row>
    <row r="6805" spans="1:4" x14ac:dyDescent="0.2">
      <c r="A6805" s="295">
        <v>0.32403549999999998</v>
      </c>
      <c r="B6805" s="295"/>
      <c r="C6805" s="295">
        <v>0.47340389999999999</v>
      </c>
      <c r="D6805" s="295"/>
    </row>
    <row r="6806" spans="1:4" x14ac:dyDescent="0.2">
      <c r="A6806" s="295">
        <v>0.32403539999999997</v>
      </c>
      <c r="B6806" s="295"/>
      <c r="C6806" s="295">
        <v>0.47337790000000002</v>
      </c>
      <c r="D6806" s="295"/>
    </row>
    <row r="6807" spans="1:4" x14ac:dyDescent="0.2">
      <c r="A6807" s="295">
        <v>0.32402180000000003</v>
      </c>
      <c r="B6807" s="295"/>
      <c r="C6807" s="295">
        <v>0.4733291</v>
      </c>
      <c r="D6807" s="295"/>
    </row>
    <row r="6808" spans="1:4" x14ac:dyDescent="0.2">
      <c r="A6808" s="295">
        <v>0.32402180000000003</v>
      </c>
      <c r="B6808" s="295"/>
      <c r="C6808" s="295">
        <v>0.47330240000000001</v>
      </c>
      <c r="D6808" s="295"/>
    </row>
    <row r="6809" spans="1:4" x14ac:dyDescent="0.2">
      <c r="A6809" s="295">
        <v>0.32400869999999998</v>
      </c>
      <c r="B6809" s="295"/>
      <c r="C6809" s="295">
        <v>0.47326309999999999</v>
      </c>
      <c r="D6809" s="295"/>
    </row>
    <row r="6810" spans="1:4" x14ac:dyDescent="0.2">
      <c r="A6810" s="295">
        <v>0.32400859999999998</v>
      </c>
      <c r="B6810" s="295"/>
      <c r="C6810" s="295">
        <v>0.47323710000000002</v>
      </c>
      <c r="D6810" s="295"/>
    </row>
    <row r="6811" spans="1:4" x14ac:dyDescent="0.2">
      <c r="A6811" s="295">
        <v>0.32397029999999999</v>
      </c>
      <c r="B6811" s="295"/>
      <c r="C6811" s="295">
        <v>0.47321039999999998</v>
      </c>
      <c r="D6811" s="295"/>
    </row>
    <row r="6812" spans="1:4" x14ac:dyDescent="0.2">
      <c r="A6812" s="295">
        <v>0.32397029999999999</v>
      </c>
      <c r="B6812" s="295"/>
      <c r="C6812" s="295">
        <v>0.47319709999999998</v>
      </c>
      <c r="D6812" s="295"/>
    </row>
    <row r="6813" spans="1:4" x14ac:dyDescent="0.2">
      <c r="A6813" s="295">
        <v>0.3239551</v>
      </c>
      <c r="B6813" s="295"/>
      <c r="C6813" s="295">
        <v>0.4731571</v>
      </c>
      <c r="D6813" s="295"/>
    </row>
    <row r="6814" spans="1:4" x14ac:dyDescent="0.2">
      <c r="A6814" s="295">
        <v>0.32392870000000001</v>
      </c>
      <c r="B6814" s="295"/>
      <c r="C6814" s="295">
        <v>0.47314499999999998</v>
      </c>
      <c r="D6814" s="295"/>
    </row>
    <row r="6815" spans="1:4" x14ac:dyDescent="0.2">
      <c r="A6815" s="295">
        <v>0.32390039999999998</v>
      </c>
      <c r="B6815" s="295"/>
      <c r="C6815" s="295">
        <v>0.47313280000000002</v>
      </c>
      <c r="D6815" s="295"/>
    </row>
    <row r="6816" spans="1:4" x14ac:dyDescent="0.2">
      <c r="A6816" s="295">
        <v>0.32390039999999998</v>
      </c>
      <c r="B6816" s="295"/>
      <c r="C6816" s="295">
        <v>0.4730936</v>
      </c>
      <c r="D6816" s="295"/>
    </row>
    <row r="6817" spans="1:4" x14ac:dyDescent="0.2">
      <c r="A6817" s="295">
        <v>0.32390039999999998</v>
      </c>
      <c r="B6817" s="295"/>
      <c r="C6817" s="295">
        <v>0.47306530000000002</v>
      </c>
      <c r="D6817" s="295"/>
    </row>
    <row r="6818" spans="1:4" x14ac:dyDescent="0.2">
      <c r="A6818" s="295">
        <v>0.32387569999999999</v>
      </c>
      <c r="B6818" s="295"/>
      <c r="C6818" s="295">
        <v>0.47301090000000001</v>
      </c>
      <c r="D6818" s="295"/>
    </row>
    <row r="6819" spans="1:4" x14ac:dyDescent="0.2">
      <c r="A6819" s="295">
        <v>0.32387569999999999</v>
      </c>
      <c r="B6819" s="295"/>
      <c r="C6819" s="295">
        <v>0.47299869999999999</v>
      </c>
      <c r="D6819" s="295"/>
    </row>
    <row r="6820" spans="1:4" x14ac:dyDescent="0.2">
      <c r="A6820" s="295">
        <v>0.32384740000000001</v>
      </c>
      <c r="B6820" s="295"/>
      <c r="C6820" s="295">
        <v>0.47298489999999999</v>
      </c>
      <c r="D6820" s="295"/>
    </row>
    <row r="6821" spans="1:4" x14ac:dyDescent="0.2">
      <c r="A6821" s="295">
        <v>0.3238338</v>
      </c>
      <c r="B6821" s="295"/>
      <c r="C6821" s="295">
        <v>0.47297119999999998</v>
      </c>
      <c r="D6821" s="295"/>
    </row>
    <row r="6822" spans="1:4" x14ac:dyDescent="0.2">
      <c r="A6822" s="295">
        <v>0.32380589999999998</v>
      </c>
      <c r="B6822" s="295"/>
      <c r="C6822" s="295">
        <v>0.47293220000000002</v>
      </c>
      <c r="D6822" s="295"/>
    </row>
    <row r="6823" spans="1:4" x14ac:dyDescent="0.2">
      <c r="A6823" s="295">
        <v>0.32380589999999998</v>
      </c>
      <c r="B6823" s="295"/>
      <c r="C6823" s="295">
        <v>0.47291889999999998</v>
      </c>
      <c r="D6823" s="295"/>
    </row>
    <row r="6824" spans="1:4" x14ac:dyDescent="0.2">
      <c r="A6824" s="295">
        <v>0.32380589999999998</v>
      </c>
      <c r="B6824" s="295"/>
      <c r="C6824" s="295">
        <v>0.47290660000000001</v>
      </c>
      <c r="D6824" s="295"/>
    </row>
    <row r="6825" spans="1:4" x14ac:dyDescent="0.2">
      <c r="A6825" s="295">
        <v>0.32380589999999998</v>
      </c>
      <c r="B6825" s="295"/>
      <c r="C6825" s="295">
        <v>0.4728813</v>
      </c>
      <c r="D6825" s="295"/>
    </row>
    <row r="6826" spans="1:4" x14ac:dyDescent="0.2">
      <c r="A6826" s="295">
        <v>0.3237776</v>
      </c>
      <c r="B6826" s="295"/>
      <c r="C6826" s="295">
        <v>0.47286660000000003</v>
      </c>
      <c r="D6826" s="295"/>
    </row>
    <row r="6827" spans="1:4" x14ac:dyDescent="0.2">
      <c r="A6827" s="295">
        <v>0.32375280000000001</v>
      </c>
      <c r="B6827" s="295"/>
      <c r="C6827" s="295">
        <v>0.472829</v>
      </c>
      <c r="D6827" s="295"/>
    </row>
    <row r="6828" spans="1:4" x14ac:dyDescent="0.2">
      <c r="A6828" s="295">
        <v>0.32375280000000001</v>
      </c>
      <c r="B6828" s="295"/>
      <c r="C6828" s="295">
        <v>0.47280100000000003</v>
      </c>
      <c r="D6828" s="295"/>
    </row>
    <row r="6829" spans="1:4" x14ac:dyDescent="0.2">
      <c r="A6829" s="295">
        <v>0.32372400000000001</v>
      </c>
      <c r="B6829" s="295"/>
      <c r="C6829" s="295">
        <v>0.47277409999999997</v>
      </c>
      <c r="D6829" s="295"/>
    </row>
    <row r="6830" spans="1:4" x14ac:dyDescent="0.2">
      <c r="A6830" s="295">
        <v>0.32371129999999998</v>
      </c>
      <c r="B6830" s="295"/>
      <c r="C6830" s="295">
        <v>0.47274699999999997</v>
      </c>
      <c r="D6830" s="295"/>
    </row>
    <row r="6831" spans="1:4" x14ac:dyDescent="0.2">
      <c r="A6831" s="295">
        <v>0.32369930000000002</v>
      </c>
      <c r="B6831" s="295"/>
      <c r="C6831" s="295">
        <v>0.47273480000000001</v>
      </c>
      <c r="D6831" s="295"/>
    </row>
    <row r="6832" spans="1:4" x14ac:dyDescent="0.2">
      <c r="A6832" s="295">
        <v>0.32368609999999998</v>
      </c>
      <c r="B6832" s="295"/>
      <c r="C6832" s="295">
        <v>0.47268139999999997</v>
      </c>
      <c r="D6832" s="295"/>
    </row>
    <row r="6833" spans="1:4" x14ac:dyDescent="0.2">
      <c r="A6833" s="295">
        <v>0.32368609999999998</v>
      </c>
      <c r="B6833" s="295"/>
      <c r="C6833" s="295">
        <v>0.47264319999999999</v>
      </c>
      <c r="D6833" s="295"/>
    </row>
    <row r="6834" spans="1:4" x14ac:dyDescent="0.2">
      <c r="A6834" s="295">
        <v>0.32364530000000002</v>
      </c>
      <c r="B6834" s="295"/>
      <c r="C6834" s="295">
        <v>0.47262850000000001</v>
      </c>
      <c r="D6834" s="295"/>
    </row>
    <row r="6835" spans="1:4" x14ac:dyDescent="0.2">
      <c r="A6835" s="295">
        <v>0.32364530000000002</v>
      </c>
      <c r="B6835" s="295"/>
      <c r="C6835" s="295">
        <v>0.47261649999999999</v>
      </c>
      <c r="D6835" s="295"/>
    </row>
    <row r="6836" spans="1:4" x14ac:dyDescent="0.2">
      <c r="A6836" s="295">
        <v>0.32363019999999998</v>
      </c>
      <c r="B6836" s="295"/>
      <c r="C6836" s="295">
        <v>0.4726032</v>
      </c>
      <c r="D6836" s="295"/>
    </row>
    <row r="6837" spans="1:4" x14ac:dyDescent="0.2">
      <c r="A6837" s="295">
        <v>0.3236174</v>
      </c>
      <c r="B6837" s="295"/>
      <c r="C6837" s="295">
        <v>0.47256550000000003</v>
      </c>
      <c r="D6837" s="295"/>
    </row>
    <row r="6838" spans="1:4" x14ac:dyDescent="0.2">
      <c r="A6838" s="295">
        <v>0.3236174</v>
      </c>
      <c r="B6838" s="295"/>
      <c r="C6838" s="295">
        <v>0.47253719999999999</v>
      </c>
      <c r="D6838" s="295"/>
    </row>
    <row r="6839" spans="1:4" x14ac:dyDescent="0.2">
      <c r="A6839" s="295">
        <v>0.32359019999999999</v>
      </c>
      <c r="B6839" s="295"/>
      <c r="C6839" s="295">
        <v>0.47252250000000001</v>
      </c>
      <c r="D6839" s="295"/>
    </row>
    <row r="6840" spans="1:4" x14ac:dyDescent="0.2">
      <c r="A6840" s="295">
        <v>0.32359019999999999</v>
      </c>
      <c r="B6840" s="295"/>
      <c r="C6840" s="295">
        <v>0.4724969</v>
      </c>
      <c r="D6840" s="295"/>
    </row>
    <row r="6841" spans="1:4" x14ac:dyDescent="0.2">
      <c r="A6841" s="295">
        <v>0.32357710000000001</v>
      </c>
      <c r="B6841" s="295"/>
      <c r="C6841" s="295">
        <v>0.4724969</v>
      </c>
      <c r="D6841" s="295"/>
    </row>
    <row r="6842" spans="1:4" x14ac:dyDescent="0.2">
      <c r="A6842" s="295">
        <v>0.3235635</v>
      </c>
      <c r="B6842" s="295"/>
      <c r="C6842" s="295">
        <v>0.47248489999999999</v>
      </c>
      <c r="D6842" s="295"/>
    </row>
    <row r="6843" spans="1:4" x14ac:dyDescent="0.2">
      <c r="A6843" s="295">
        <v>0.3235635</v>
      </c>
      <c r="B6843" s="295"/>
      <c r="C6843" s="295">
        <v>0.47244520000000001</v>
      </c>
      <c r="D6843" s="295"/>
    </row>
    <row r="6844" spans="1:4" x14ac:dyDescent="0.2">
      <c r="A6844" s="295">
        <v>0.32353870000000001</v>
      </c>
      <c r="B6844" s="295"/>
      <c r="C6844" s="295">
        <v>0.47243049999999998</v>
      </c>
      <c r="D6844" s="295"/>
    </row>
    <row r="6845" spans="1:4" x14ac:dyDescent="0.2">
      <c r="A6845" s="295">
        <v>0.32352560000000002</v>
      </c>
      <c r="B6845" s="295"/>
      <c r="C6845" s="295">
        <v>0.47241719999999998</v>
      </c>
      <c r="D6845" s="295"/>
    </row>
    <row r="6846" spans="1:4" x14ac:dyDescent="0.2">
      <c r="A6846" s="295">
        <v>0.32352560000000002</v>
      </c>
      <c r="B6846" s="295"/>
      <c r="C6846" s="295">
        <v>0.47239140000000002</v>
      </c>
      <c r="D6846" s="295"/>
    </row>
    <row r="6847" spans="1:4" x14ac:dyDescent="0.2">
      <c r="A6847" s="295">
        <v>0.32351190000000002</v>
      </c>
      <c r="B6847" s="295"/>
      <c r="C6847" s="295">
        <v>0.47234880000000001</v>
      </c>
      <c r="D6847" s="295"/>
    </row>
    <row r="6848" spans="1:4" x14ac:dyDescent="0.2">
      <c r="A6848" s="295">
        <v>0.3234841</v>
      </c>
      <c r="B6848" s="295"/>
      <c r="C6848" s="295">
        <v>0.47232279999999999</v>
      </c>
      <c r="D6848" s="295"/>
    </row>
    <row r="6849" spans="1:4" x14ac:dyDescent="0.2">
      <c r="A6849" s="295">
        <v>0.32348399999999999</v>
      </c>
      <c r="B6849" s="295"/>
      <c r="C6849" s="295">
        <v>0.47231079999999998</v>
      </c>
      <c r="D6849" s="295"/>
    </row>
    <row r="6850" spans="1:4" x14ac:dyDescent="0.2">
      <c r="A6850" s="295">
        <v>0.32347090000000001</v>
      </c>
      <c r="B6850" s="295"/>
      <c r="C6850" s="295">
        <v>0.47231079999999998</v>
      </c>
      <c r="D6850" s="295"/>
    </row>
    <row r="6851" spans="1:4" x14ac:dyDescent="0.2">
      <c r="A6851" s="295">
        <v>0.32345889999999999</v>
      </c>
      <c r="B6851" s="295"/>
      <c r="C6851" s="295">
        <v>0.47228239999999999</v>
      </c>
      <c r="D6851" s="295"/>
    </row>
    <row r="6852" spans="1:4" x14ac:dyDescent="0.2">
      <c r="A6852" s="295">
        <v>0.32344519999999999</v>
      </c>
      <c r="B6852" s="295"/>
      <c r="C6852" s="295">
        <v>0.47222769999999997</v>
      </c>
      <c r="D6852" s="295"/>
    </row>
    <row r="6853" spans="1:4" x14ac:dyDescent="0.2">
      <c r="A6853" s="295">
        <v>0.32344519999999999</v>
      </c>
      <c r="B6853" s="295"/>
      <c r="C6853" s="295">
        <v>0.47221550000000001</v>
      </c>
      <c r="D6853" s="295"/>
    </row>
    <row r="6854" spans="1:4" x14ac:dyDescent="0.2">
      <c r="A6854" s="295">
        <v>0.3234301</v>
      </c>
      <c r="B6854" s="295"/>
      <c r="C6854" s="295">
        <v>0.47218749999999998</v>
      </c>
      <c r="D6854" s="295"/>
    </row>
    <row r="6855" spans="1:4" x14ac:dyDescent="0.2">
      <c r="A6855" s="295">
        <v>0.32341799999999998</v>
      </c>
      <c r="B6855" s="295"/>
      <c r="C6855" s="295">
        <v>0.47217540000000002</v>
      </c>
      <c r="D6855" s="295"/>
    </row>
    <row r="6856" spans="1:4" x14ac:dyDescent="0.2">
      <c r="A6856" s="295">
        <v>0.32340530000000001</v>
      </c>
      <c r="B6856" s="295"/>
      <c r="C6856" s="295">
        <v>0.47213369999999999</v>
      </c>
      <c r="D6856" s="295"/>
    </row>
    <row r="6857" spans="1:4" x14ac:dyDescent="0.2">
      <c r="A6857" s="295">
        <v>0.32340530000000001</v>
      </c>
      <c r="B6857" s="295"/>
      <c r="C6857" s="295">
        <v>0.47210580000000002</v>
      </c>
      <c r="D6857" s="295"/>
    </row>
    <row r="6858" spans="1:4" x14ac:dyDescent="0.2">
      <c r="A6858" s="295">
        <v>0.32336379999999998</v>
      </c>
      <c r="B6858" s="295"/>
      <c r="C6858" s="295">
        <v>0.47207979999999999</v>
      </c>
      <c r="D6858" s="295"/>
    </row>
    <row r="6859" spans="1:4" x14ac:dyDescent="0.2">
      <c r="A6859" s="295">
        <v>0.32335180000000002</v>
      </c>
      <c r="B6859" s="295"/>
      <c r="C6859" s="295">
        <v>0.47206510000000002</v>
      </c>
      <c r="D6859" s="295"/>
    </row>
    <row r="6860" spans="1:4" x14ac:dyDescent="0.2">
      <c r="A6860" s="295">
        <v>0.32335180000000002</v>
      </c>
      <c r="B6860" s="295"/>
      <c r="C6860" s="295">
        <v>0.47202749999999999</v>
      </c>
      <c r="D6860" s="295"/>
    </row>
    <row r="6861" spans="1:4" x14ac:dyDescent="0.2">
      <c r="A6861" s="295">
        <v>0.32332349999999999</v>
      </c>
      <c r="B6861" s="295"/>
      <c r="C6861" s="295">
        <v>0.47202749999999999</v>
      </c>
      <c r="D6861" s="295"/>
    </row>
    <row r="6862" spans="1:4" x14ac:dyDescent="0.2">
      <c r="A6862" s="295">
        <v>0.32332349999999999</v>
      </c>
      <c r="B6862" s="295"/>
      <c r="C6862" s="295">
        <v>0.47197260000000002</v>
      </c>
      <c r="D6862" s="295"/>
    </row>
    <row r="6863" spans="1:4" x14ac:dyDescent="0.2">
      <c r="A6863" s="295">
        <v>0.32331080000000001</v>
      </c>
      <c r="B6863" s="295"/>
      <c r="C6863" s="295">
        <v>0.47194659999999999</v>
      </c>
      <c r="D6863" s="295"/>
    </row>
    <row r="6864" spans="1:4" x14ac:dyDescent="0.2">
      <c r="A6864" s="295">
        <v>0.32331080000000001</v>
      </c>
      <c r="B6864" s="295"/>
      <c r="C6864" s="295">
        <v>0.47192250000000002</v>
      </c>
      <c r="D6864" s="295"/>
    </row>
    <row r="6865" spans="1:4" x14ac:dyDescent="0.2">
      <c r="A6865" s="295">
        <v>0.3232719</v>
      </c>
      <c r="B6865" s="295"/>
      <c r="C6865" s="295">
        <v>0.4718832</v>
      </c>
      <c r="D6865" s="295"/>
    </row>
    <row r="6866" spans="1:4" x14ac:dyDescent="0.2">
      <c r="A6866" s="295">
        <v>0.3232719</v>
      </c>
      <c r="B6866" s="295"/>
      <c r="C6866" s="295">
        <v>0.47184280000000001</v>
      </c>
      <c r="D6866" s="295"/>
    </row>
    <row r="6867" spans="1:4" x14ac:dyDescent="0.2">
      <c r="A6867" s="295">
        <v>0.3232583</v>
      </c>
      <c r="B6867" s="295"/>
      <c r="C6867" s="295">
        <v>0.4718291</v>
      </c>
      <c r="D6867" s="295"/>
    </row>
    <row r="6868" spans="1:4" x14ac:dyDescent="0.2">
      <c r="A6868" s="295">
        <v>0.32323039999999997</v>
      </c>
      <c r="B6868" s="295"/>
      <c r="C6868" s="295">
        <v>0.4718157</v>
      </c>
      <c r="D6868" s="295"/>
    </row>
    <row r="6869" spans="1:4" x14ac:dyDescent="0.2">
      <c r="A6869" s="295">
        <v>0.32321729999999999</v>
      </c>
      <c r="B6869" s="295"/>
      <c r="C6869" s="295">
        <v>0.47179140000000003</v>
      </c>
      <c r="D6869" s="295"/>
    </row>
    <row r="6870" spans="1:4" x14ac:dyDescent="0.2">
      <c r="A6870" s="295">
        <v>0.32320359999999998</v>
      </c>
      <c r="B6870" s="295"/>
      <c r="C6870" s="295">
        <v>0.47176309999999999</v>
      </c>
      <c r="D6870" s="295"/>
    </row>
    <row r="6871" spans="1:4" x14ac:dyDescent="0.2">
      <c r="A6871" s="295">
        <v>0.32320359999999998</v>
      </c>
      <c r="B6871" s="295"/>
      <c r="C6871" s="295">
        <v>0.4717228</v>
      </c>
      <c r="D6871" s="295"/>
    </row>
    <row r="6872" spans="1:4" x14ac:dyDescent="0.2">
      <c r="A6872" s="295">
        <v>0.32320359999999998</v>
      </c>
      <c r="B6872" s="295"/>
      <c r="C6872" s="295">
        <v>0.47169719999999998</v>
      </c>
      <c r="D6872" s="295"/>
    </row>
    <row r="6873" spans="1:4" x14ac:dyDescent="0.2">
      <c r="A6873" s="295">
        <v>0.32319160000000002</v>
      </c>
      <c r="B6873" s="295"/>
      <c r="C6873" s="295">
        <v>0.47167049999999999</v>
      </c>
      <c r="D6873" s="295"/>
    </row>
    <row r="6874" spans="1:4" x14ac:dyDescent="0.2">
      <c r="A6874" s="295">
        <v>0.32317849999999998</v>
      </c>
      <c r="B6874" s="295"/>
      <c r="C6874" s="295">
        <v>0.47163119999999997</v>
      </c>
      <c r="D6874" s="295"/>
    </row>
    <row r="6875" spans="1:4" x14ac:dyDescent="0.2">
      <c r="A6875" s="295">
        <v>0.32317849999999998</v>
      </c>
      <c r="B6875" s="295"/>
      <c r="C6875" s="295">
        <v>0.47163119999999997</v>
      </c>
      <c r="D6875" s="295"/>
    </row>
    <row r="6876" spans="1:4" x14ac:dyDescent="0.2">
      <c r="A6876" s="295">
        <v>0.3231502</v>
      </c>
      <c r="B6876" s="295"/>
      <c r="C6876" s="295">
        <v>0.47161920000000002</v>
      </c>
      <c r="D6876" s="295"/>
    </row>
    <row r="6877" spans="1:4" x14ac:dyDescent="0.2">
      <c r="A6877" s="295">
        <v>0.32312540000000001</v>
      </c>
      <c r="B6877" s="295"/>
      <c r="C6877" s="295">
        <v>0.47157749999999998</v>
      </c>
      <c r="D6877" s="295"/>
    </row>
    <row r="6878" spans="1:4" x14ac:dyDescent="0.2">
      <c r="A6878" s="295">
        <v>0.3231118</v>
      </c>
      <c r="B6878" s="295"/>
      <c r="C6878" s="295">
        <v>0.47155190000000002</v>
      </c>
      <c r="D6878" s="295"/>
    </row>
    <row r="6879" spans="1:4" x14ac:dyDescent="0.2">
      <c r="A6879" s="295">
        <v>0.32309660000000001</v>
      </c>
      <c r="B6879" s="295"/>
      <c r="C6879" s="295">
        <v>0.47152260000000001</v>
      </c>
      <c r="D6879" s="295"/>
    </row>
    <row r="6880" spans="1:4" x14ac:dyDescent="0.2">
      <c r="A6880" s="295">
        <v>0.32309660000000001</v>
      </c>
      <c r="B6880" s="295"/>
      <c r="C6880" s="295">
        <v>0.47150890000000001</v>
      </c>
      <c r="D6880" s="295"/>
    </row>
    <row r="6881" spans="1:4" x14ac:dyDescent="0.2">
      <c r="A6881" s="295">
        <v>0.32308389999999998</v>
      </c>
      <c r="B6881" s="295"/>
      <c r="C6881" s="295">
        <v>0.47146979999999999</v>
      </c>
      <c r="D6881" s="295"/>
    </row>
    <row r="6882" spans="1:4" x14ac:dyDescent="0.2">
      <c r="A6882" s="295">
        <v>0.32308389999999998</v>
      </c>
      <c r="B6882" s="295"/>
      <c r="C6882" s="295">
        <v>0.47144550000000002</v>
      </c>
      <c r="D6882" s="295"/>
    </row>
    <row r="6883" spans="1:4" x14ac:dyDescent="0.2">
      <c r="A6883" s="295">
        <v>0.32304310000000003</v>
      </c>
      <c r="B6883" s="295"/>
      <c r="C6883" s="295">
        <v>0.47140779999999999</v>
      </c>
      <c r="D6883" s="295"/>
    </row>
    <row r="6884" spans="1:4" x14ac:dyDescent="0.2">
      <c r="A6884" s="295">
        <v>0.32302989999999998</v>
      </c>
      <c r="B6884" s="295"/>
      <c r="C6884" s="295">
        <v>0.47138089999999999</v>
      </c>
      <c r="D6884" s="295"/>
    </row>
    <row r="6885" spans="1:4" x14ac:dyDescent="0.2">
      <c r="A6885" s="295">
        <v>0.3230172</v>
      </c>
      <c r="B6885" s="295"/>
      <c r="C6885" s="295">
        <v>0.47136869999999997</v>
      </c>
      <c r="D6885" s="295"/>
    </row>
    <row r="6886" spans="1:4" x14ac:dyDescent="0.2">
      <c r="A6886" s="295">
        <v>0.3230172</v>
      </c>
      <c r="B6886" s="295"/>
      <c r="C6886" s="295">
        <v>0.47134160000000003</v>
      </c>
      <c r="D6886" s="295"/>
    </row>
    <row r="6887" spans="1:4" x14ac:dyDescent="0.2">
      <c r="A6887" s="295">
        <v>0.3230036</v>
      </c>
      <c r="B6887" s="295"/>
      <c r="C6887" s="295">
        <v>0.4713175</v>
      </c>
      <c r="D6887" s="295"/>
    </row>
    <row r="6888" spans="1:4" x14ac:dyDescent="0.2">
      <c r="A6888" s="295">
        <v>0.32299149999999999</v>
      </c>
      <c r="B6888" s="295"/>
      <c r="C6888" s="295">
        <v>0.4712906</v>
      </c>
      <c r="D6888" s="295"/>
    </row>
    <row r="6889" spans="1:4" x14ac:dyDescent="0.2">
      <c r="A6889" s="295">
        <v>0.32296570000000002</v>
      </c>
      <c r="B6889" s="295"/>
      <c r="C6889" s="295">
        <v>0.47124890000000003</v>
      </c>
      <c r="D6889" s="295"/>
    </row>
    <row r="6890" spans="1:4" x14ac:dyDescent="0.2">
      <c r="A6890" s="295">
        <v>0.32296570000000002</v>
      </c>
      <c r="B6890" s="295"/>
      <c r="C6890" s="295">
        <v>0.47123660000000001</v>
      </c>
      <c r="D6890" s="295"/>
    </row>
    <row r="6891" spans="1:4" x14ac:dyDescent="0.2">
      <c r="A6891" s="295">
        <v>0.32293850000000002</v>
      </c>
      <c r="B6891" s="295"/>
      <c r="C6891" s="295">
        <v>0.47120960000000001</v>
      </c>
      <c r="D6891" s="295"/>
    </row>
    <row r="6892" spans="1:4" x14ac:dyDescent="0.2">
      <c r="A6892" s="295">
        <v>0.32292579999999999</v>
      </c>
      <c r="B6892" s="295"/>
      <c r="C6892" s="295">
        <v>0.47118290000000002</v>
      </c>
      <c r="D6892" s="295"/>
    </row>
    <row r="6893" spans="1:4" x14ac:dyDescent="0.2">
      <c r="A6893" s="295">
        <v>0.32291310000000001</v>
      </c>
      <c r="B6893" s="295"/>
      <c r="C6893" s="295">
        <v>0.47115580000000001</v>
      </c>
      <c r="D6893" s="295"/>
    </row>
    <row r="6894" spans="1:4" x14ac:dyDescent="0.2">
      <c r="A6894" s="295">
        <v>0.3228994</v>
      </c>
      <c r="B6894" s="295"/>
      <c r="C6894" s="295">
        <v>0.47114250000000002</v>
      </c>
      <c r="D6894" s="295"/>
    </row>
    <row r="6895" spans="1:4" x14ac:dyDescent="0.2">
      <c r="A6895" s="295">
        <v>0.3228994</v>
      </c>
      <c r="B6895" s="295"/>
      <c r="C6895" s="295">
        <v>0.4711302</v>
      </c>
      <c r="D6895" s="295"/>
    </row>
    <row r="6896" spans="1:4" x14ac:dyDescent="0.2">
      <c r="A6896" s="295">
        <v>0.3228994</v>
      </c>
      <c r="B6896" s="295"/>
      <c r="C6896" s="295">
        <v>0.4711302</v>
      </c>
      <c r="D6896" s="295"/>
    </row>
    <row r="6897" spans="1:4" x14ac:dyDescent="0.2">
      <c r="A6897" s="295">
        <v>0.32288670000000003</v>
      </c>
      <c r="B6897" s="295"/>
      <c r="C6897" s="295">
        <v>0.47108850000000002</v>
      </c>
      <c r="D6897" s="295"/>
    </row>
    <row r="6898" spans="1:4" x14ac:dyDescent="0.2">
      <c r="A6898" s="295">
        <v>0.32285839999999999</v>
      </c>
      <c r="B6898" s="295"/>
      <c r="C6898" s="295">
        <v>0.47104960000000001</v>
      </c>
      <c r="D6898" s="295"/>
    </row>
    <row r="6899" spans="1:4" x14ac:dyDescent="0.2">
      <c r="A6899" s="295">
        <v>0.32285839999999999</v>
      </c>
      <c r="B6899" s="295"/>
      <c r="C6899" s="295">
        <v>0.47103729999999999</v>
      </c>
      <c r="D6899" s="295"/>
    </row>
    <row r="6900" spans="1:4" x14ac:dyDescent="0.2">
      <c r="A6900" s="295">
        <v>0.32284469999999998</v>
      </c>
      <c r="B6900" s="295"/>
      <c r="C6900" s="295">
        <v>0.47101169999999998</v>
      </c>
      <c r="D6900" s="295"/>
    </row>
    <row r="6901" spans="1:4" x14ac:dyDescent="0.2">
      <c r="A6901" s="295">
        <v>0.32281890000000002</v>
      </c>
      <c r="B6901" s="295"/>
      <c r="C6901" s="295">
        <v>0.47099800000000003</v>
      </c>
      <c r="D6901" s="295"/>
    </row>
    <row r="6902" spans="1:4" x14ac:dyDescent="0.2">
      <c r="A6902" s="295">
        <v>0.32279170000000001</v>
      </c>
      <c r="B6902" s="295"/>
      <c r="C6902" s="295">
        <v>0.47097260000000002</v>
      </c>
      <c r="D6902" s="295"/>
    </row>
    <row r="6903" spans="1:4" x14ac:dyDescent="0.2">
      <c r="A6903" s="295">
        <v>0.32279170000000001</v>
      </c>
      <c r="B6903" s="295"/>
      <c r="C6903" s="295">
        <v>0.47093089999999999</v>
      </c>
      <c r="D6903" s="295"/>
    </row>
    <row r="6904" spans="1:4" x14ac:dyDescent="0.2">
      <c r="A6904" s="295">
        <v>0.32275219999999999</v>
      </c>
      <c r="B6904" s="295"/>
      <c r="C6904" s="295">
        <v>0.47090530000000003</v>
      </c>
      <c r="D6904" s="295"/>
    </row>
    <row r="6905" spans="1:4" x14ac:dyDescent="0.2">
      <c r="A6905" s="295">
        <v>0.32275219999999999</v>
      </c>
      <c r="B6905" s="295"/>
      <c r="C6905" s="295">
        <v>0.470864</v>
      </c>
      <c r="D6905" s="295"/>
    </row>
    <row r="6906" spans="1:4" x14ac:dyDescent="0.2">
      <c r="A6906" s="295">
        <v>0.32272679999999998</v>
      </c>
      <c r="B6906" s="295"/>
      <c r="C6906" s="295">
        <v>0.47083710000000001</v>
      </c>
      <c r="D6906" s="295"/>
    </row>
    <row r="6907" spans="1:4" x14ac:dyDescent="0.2">
      <c r="A6907" s="295">
        <v>0.32270159999999998</v>
      </c>
      <c r="B6907" s="295"/>
      <c r="C6907" s="295">
        <v>0.47081299999999998</v>
      </c>
      <c r="D6907" s="295"/>
    </row>
    <row r="6908" spans="1:4" x14ac:dyDescent="0.2">
      <c r="A6908" s="295">
        <v>0.32270159999999998</v>
      </c>
      <c r="B6908" s="295"/>
      <c r="C6908" s="295">
        <v>0.47075929999999999</v>
      </c>
      <c r="D6908" s="295"/>
    </row>
    <row r="6909" spans="1:4" x14ac:dyDescent="0.2">
      <c r="A6909" s="295">
        <v>0.32268639999999998</v>
      </c>
      <c r="B6909" s="295"/>
      <c r="C6909" s="295">
        <v>0.47074549999999998</v>
      </c>
      <c r="D6909" s="295"/>
    </row>
    <row r="6910" spans="1:4" x14ac:dyDescent="0.2">
      <c r="A6910" s="295">
        <v>0.32267279999999998</v>
      </c>
      <c r="B6910" s="295"/>
      <c r="C6910" s="295">
        <v>0.47073330000000002</v>
      </c>
      <c r="D6910" s="295"/>
    </row>
    <row r="6911" spans="1:4" x14ac:dyDescent="0.2">
      <c r="A6911" s="295">
        <v>0.32267279999999998</v>
      </c>
      <c r="B6911" s="295"/>
      <c r="C6911" s="295">
        <v>0.47070919999999999</v>
      </c>
      <c r="D6911" s="295"/>
    </row>
    <row r="6912" spans="1:4" x14ac:dyDescent="0.2">
      <c r="A6912" s="295">
        <v>0.32264690000000001</v>
      </c>
      <c r="B6912" s="295"/>
      <c r="C6912" s="295">
        <v>0.47068120000000002</v>
      </c>
      <c r="D6912" s="295"/>
    </row>
    <row r="6913" spans="1:4" x14ac:dyDescent="0.2">
      <c r="A6913" s="295">
        <v>0.32264690000000001</v>
      </c>
      <c r="B6913" s="295"/>
      <c r="C6913" s="295">
        <v>0.4706263</v>
      </c>
      <c r="D6913" s="295"/>
    </row>
    <row r="6914" spans="1:4" x14ac:dyDescent="0.2">
      <c r="A6914" s="295">
        <v>0.32263180000000002</v>
      </c>
      <c r="B6914" s="295"/>
      <c r="C6914" s="295">
        <v>0.47060059999999998</v>
      </c>
      <c r="D6914" s="295"/>
    </row>
    <row r="6915" spans="1:4" x14ac:dyDescent="0.2">
      <c r="A6915" s="295">
        <v>0.32261970000000001</v>
      </c>
      <c r="B6915" s="295"/>
      <c r="C6915" s="295">
        <v>0.47058719999999998</v>
      </c>
      <c r="D6915" s="295"/>
    </row>
    <row r="6916" spans="1:4" x14ac:dyDescent="0.2">
      <c r="A6916" s="295">
        <v>0.32260610000000001</v>
      </c>
      <c r="B6916" s="295"/>
      <c r="C6916" s="295">
        <v>0.4705588</v>
      </c>
      <c r="D6916" s="295"/>
    </row>
    <row r="6917" spans="1:4" x14ac:dyDescent="0.2">
      <c r="A6917" s="295">
        <v>0.32259339999999997</v>
      </c>
      <c r="B6917" s="295"/>
      <c r="C6917" s="295">
        <v>0.47053479999999998</v>
      </c>
      <c r="D6917" s="295"/>
    </row>
    <row r="6918" spans="1:4" x14ac:dyDescent="0.2">
      <c r="A6918" s="295">
        <v>0.32257970000000002</v>
      </c>
      <c r="B6918" s="295"/>
      <c r="C6918" s="295">
        <v>0.47052250000000001</v>
      </c>
      <c r="D6918" s="295"/>
    </row>
    <row r="6919" spans="1:4" x14ac:dyDescent="0.2">
      <c r="A6919" s="295">
        <v>0.32255139999999999</v>
      </c>
      <c r="B6919" s="295"/>
      <c r="C6919" s="295">
        <v>0.4704836</v>
      </c>
      <c r="D6919" s="295"/>
    </row>
    <row r="6920" spans="1:4" x14ac:dyDescent="0.2">
      <c r="A6920" s="295">
        <v>0.32255139999999999</v>
      </c>
      <c r="B6920" s="295"/>
      <c r="C6920" s="295">
        <v>0.47045690000000001</v>
      </c>
      <c r="D6920" s="295"/>
    </row>
    <row r="6921" spans="1:4" x14ac:dyDescent="0.2">
      <c r="A6921" s="295">
        <v>0.32250030000000002</v>
      </c>
      <c r="B6921" s="295"/>
      <c r="C6921" s="295">
        <v>0.47041759999999999</v>
      </c>
      <c r="D6921" s="295"/>
    </row>
    <row r="6922" spans="1:4" x14ac:dyDescent="0.2">
      <c r="A6922" s="295">
        <v>0.32250030000000002</v>
      </c>
      <c r="B6922" s="295"/>
      <c r="C6922" s="295">
        <v>0.47039350000000002</v>
      </c>
      <c r="D6922" s="295"/>
    </row>
    <row r="6923" spans="1:4" x14ac:dyDescent="0.2">
      <c r="A6923" s="295">
        <v>0.32250030000000002</v>
      </c>
      <c r="B6923" s="295"/>
      <c r="C6923" s="295">
        <v>0.47036640000000002</v>
      </c>
      <c r="D6923" s="295"/>
    </row>
    <row r="6924" spans="1:4" x14ac:dyDescent="0.2">
      <c r="A6924" s="295">
        <v>0.32248830000000001</v>
      </c>
      <c r="B6924" s="295"/>
      <c r="C6924" s="295">
        <v>0.47034039999999999</v>
      </c>
      <c r="D6924" s="295"/>
    </row>
    <row r="6925" spans="1:4" x14ac:dyDescent="0.2">
      <c r="A6925" s="295">
        <v>0.32247310000000001</v>
      </c>
      <c r="B6925" s="295"/>
      <c r="C6925" s="295">
        <v>0.47031610000000001</v>
      </c>
      <c r="D6925" s="295"/>
    </row>
    <row r="6926" spans="1:4" x14ac:dyDescent="0.2">
      <c r="A6926" s="295">
        <v>0.32244840000000002</v>
      </c>
      <c r="B6926" s="295"/>
      <c r="C6926" s="295">
        <v>0.47027439999999998</v>
      </c>
      <c r="D6926" s="295"/>
    </row>
    <row r="6927" spans="1:4" x14ac:dyDescent="0.2">
      <c r="A6927" s="295">
        <v>0.32244840000000002</v>
      </c>
      <c r="B6927" s="295"/>
      <c r="C6927" s="295">
        <v>0.47027439999999998</v>
      </c>
      <c r="D6927" s="295"/>
    </row>
    <row r="6928" spans="1:4" x14ac:dyDescent="0.2">
      <c r="A6928" s="295">
        <v>0.32243519999999998</v>
      </c>
      <c r="B6928" s="295"/>
      <c r="C6928" s="295">
        <v>0.47023379999999998</v>
      </c>
      <c r="D6928" s="295"/>
    </row>
    <row r="6929" spans="1:4" x14ac:dyDescent="0.2">
      <c r="A6929" s="295">
        <v>0.32243519999999998</v>
      </c>
      <c r="B6929" s="295"/>
      <c r="C6929" s="295">
        <v>0.47022170000000002</v>
      </c>
      <c r="D6929" s="295"/>
    </row>
    <row r="6930" spans="1:4" x14ac:dyDescent="0.2">
      <c r="A6930" s="295">
        <v>0.32243519999999998</v>
      </c>
      <c r="B6930" s="295"/>
      <c r="C6930" s="295">
        <v>0.47018090000000001</v>
      </c>
      <c r="D6930" s="295"/>
    </row>
    <row r="6931" spans="1:4" x14ac:dyDescent="0.2">
      <c r="A6931" s="295">
        <v>0.32242159999999997</v>
      </c>
      <c r="B6931" s="295"/>
      <c r="C6931" s="295">
        <v>0.47015430000000002</v>
      </c>
      <c r="D6931" s="295"/>
    </row>
    <row r="6932" spans="1:4" x14ac:dyDescent="0.2">
      <c r="A6932" s="295">
        <v>0.32242159999999997</v>
      </c>
      <c r="B6932" s="295"/>
      <c r="C6932" s="295">
        <v>0.47015430000000002</v>
      </c>
      <c r="D6932" s="295"/>
    </row>
    <row r="6933" spans="1:4" x14ac:dyDescent="0.2">
      <c r="A6933" s="295">
        <v>0.32240960000000002</v>
      </c>
      <c r="B6933" s="295"/>
      <c r="C6933" s="295">
        <v>0.47015420000000002</v>
      </c>
      <c r="D6933" s="295"/>
    </row>
    <row r="6934" spans="1:4" x14ac:dyDescent="0.2">
      <c r="A6934" s="295">
        <v>0.32238169999999999</v>
      </c>
      <c r="B6934" s="295"/>
      <c r="C6934" s="295">
        <v>0.4701283</v>
      </c>
      <c r="D6934" s="295"/>
    </row>
    <row r="6935" spans="1:4" x14ac:dyDescent="0.2">
      <c r="A6935" s="295">
        <v>0.32238169999999999</v>
      </c>
      <c r="B6935" s="295"/>
      <c r="C6935" s="295">
        <v>0.47010289999999999</v>
      </c>
      <c r="D6935" s="295"/>
    </row>
    <row r="6936" spans="1:4" x14ac:dyDescent="0.2">
      <c r="A6936" s="295">
        <v>0.32238169999999999</v>
      </c>
      <c r="B6936" s="295"/>
      <c r="C6936" s="295">
        <v>0.47010289999999999</v>
      </c>
      <c r="D6936" s="295"/>
    </row>
    <row r="6937" spans="1:4" x14ac:dyDescent="0.2">
      <c r="A6937" s="295">
        <v>0.32238169999999999</v>
      </c>
      <c r="B6937" s="295"/>
      <c r="C6937" s="295">
        <v>0.47005039999999998</v>
      </c>
      <c r="D6937" s="295"/>
    </row>
    <row r="6938" spans="1:4" x14ac:dyDescent="0.2">
      <c r="A6938" s="295">
        <v>0.32238169999999999</v>
      </c>
      <c r="B6938" s="295"/>
      <c r="C6938" s="295">
        <v>0.47001280000000001</v>
      </c>
      <c r="D6938" s="295"/>
    </row>
    <row r="6939" spans="1:4" x14ac:dyDescent="0.2">
      <c r="A6939" s="295">
        <v>0.32238169999999999</v>
      </c>
      <c r="B6939" s="295"/>
      <c r="C6939" s="295">
        <v>0.47000069999999999</v>
      </c>
      <c r="D6939" s="295"/>
    </row>
    <row r="6940" spans="1:4" x14ac:dyDescent="0.2">
      <c r="A6940" s="295">
        <v>0.3223569</v>
      </c>
      <c r="B6940" s="295"/>
      <c r="C6940" s="295">
        <v>0.4699739</v>
      </c>
      <c r="D6940" s="295"/>
    </row>
    <row r="6941" spans="1:4" x14ac:dyDescent="0.2">
      <c r="A6941" s="295">
        <v>0.32232860000000002</v>
      </c>
      <c r="B6941" s="295"/>
      <c r="C6941" s="295">
        <v>0.4699605</v>
      </c>
      <c r="D6941" s="295"/>
    </row>
    <row r="6942" spans="1:4" x14ac:dyDescent="0.2">
      <c r="A6942" s="295">
        <v>0.32231500000000002</v>
      </c>
      <c r="B6942" s="295"/>
      <c r="C6942" s="295">
        <v>0.46992119999999998</v>
      </c>
      <c r="D6942" s="295"/>
    </row>
    <row r="6943" spans="1:4" x14ac:dyDescent="0.2">
      <c r="A6943" s="295">
        <v>0.32230229999999999</v>
      </c>
      <c r="B6943" s="295"/>
      <c r="C6943" s="295">
        <v>0.4698657</v>
      </c>
      <c r="D6943" s="295"/>
    </row>
    <row r="6944" spans="1:4" x14ac:dyDescent="0.2">
      <c r="A6944" s="295">
        <v>0.32227509999999998</v>
      </c>
      <c r="B6944" s="295"/>
      <c r="C6944" s="295">
        <v>0.46977799999999997</v>
      </c>
      <c r="D6944" s="295"/>
    </row>
    <row r="6945" spans="1:4" x14ac:dyDescent="0.2">
      <c r="A6945" s="295">
        <v>0.32227509999999998</v>
      </c>
      <c r="B6945" s="295"/>
      <c r="C6945" s="295">
        <v>0.46976469999999998</v>
      </c>
      <c r="D6945" s="295"/>
    </row>
    <row r="6946" spans="1:4" x14ac:dyDescent="0.2">
      <c r="A6946" s="295">
        <v>0.32227509999999998</v>
      </c>
      <c r="B6946" s="295"/>
      <c r="C6946" s="295">
        <v>0.46975139999999999</v>
      </c>
      <c r="D6946" s="295"/>
    </row>
    <row r="6947" spans="1:4" x14ac:dyDescent="0.2">
      <c r="A6947" s="295">
        <v>0.32227509999999998</v>
      </c>
      <c r="B6947" s="295"/>
      <c r="C6947" s="295">
        <v>0.46973910000000002</v>
      </c>
      <c r="D6947" s="295"/>
    </row>
    <row r="6948" spans="1:4" x14ac:dyDescent="0.2">
      <c r="A6948" s="295">
        <v>0.32227509999999998</v>
      </c>
      <c r="B6948" s="295"/>
      <c r="C6948" s="295">
        <v>0.46968900000000002</v>
      </c>
      <c r="D6948" s="295"/>
    </row>
    <row r="6949" spans="1:4" x14ac:dyDescent="0.2">
      <c r="A6949" s="295">
        <v>0.32227509999999998</v>
      </c>
      <c r="B6949" s="295"/>
      <c r="C6949" s="295">
        <v>0.4696361</v>
      </c>
      <c r="D6949" s="295"/>
    </row>
    <row r="6950" spans="1:4" x14ac:dyDescent="0.2">
      <c r="A6950" s="295">
        <v>0.3222372</v>
      </c>
      <c r="B6950" s="295"/>
      <c r="C6950" s="295">
        <v>0.46961079999999999</v>
      </c>
      <c r="D6950" s="295"/>
    </row>
    <row r="6951" spans="1:4" x14ac:dyDescent="0.2">
      <c r="A6951" s="295">
        <v>0.3222236</v>
      </c>
      <c r="B6951" s="295"/>
      <c r="C6951" s="295">
        <v>0.46958480000000002</v>
      </c>
      <c r="D6951" s="295"/>
    </row>
    <row r="6952" spans="1:4" x14ac:dyDescent="0.2">
      <c r="A6952" s="295">
        <v>0.3222236</v>
      </c>
      <c r="B6952" s="295"/>
      <c r="C6952" s="295">
        <v>0.4695725</v>
      </c>
      <c r="D6952" s="295"/>
    </row>
    <row r="6953" spans="1:4" x14ac:dyDescent="0.2">
      <c r="A6953" s="295">
        <v>0.32220840000000001</v>
      </c>
      <c r="B6953" s="295"/>
      <c r="C6953" s="295">
        <v>0.4695588</v>
      </c>
      <c r="D6953" s="295"/>
    </row>
    <row r="6954" spans="1:4" x14ac:dyDescent="0.2">
      <c r="A6954" s="295">
        <v>0.32220840000000001</v>
      </c>
      <c r="B6954" s="295"/>
      <c r="C6954" s="295">
        <v>0.4695454</v>
      </c>
      <c r="D6954" s="295"/>
    </row>
    <row r="6955" spans="1:4" x14ac:dyDescent="0.2">
      <c r="A6955" s="295">
        <v>0.3221696</v>
      </c>
      <c r="B6955" s="295"/>
      <c r="C6955" s="295">
        <v>0.46952110000000002</v>
      </c>
      <c r="D6955" s="295"/>
    </row>
    <row r="6956" spans="1:4" x14ac:dyDescent="0.2">
      <c r="A6956" s="295">
        <v>0.3221696</v>
      </c>
      <c r="B6956" s="295"/>
      <c r="C6956" s="295">
        <v>0.46949279999999999</v>
      </c>
      <c r="D6956" s="295"/>
    </row>
    <row r="6957" spans="1:4" x14ac:dyDescent="0.2">
      <c r="A6957" s="295">
        <v>0.32215690000000002</v>
      </c>
      <c r="B6957" s="295"/>
      <c r="C6957" s="295">
        <v>0.46945249999999999</v>
      </c>
      <c r="D6957" s="295"/>
    </row>
    <row r="6958" spans="1:4" x14ac:dyDescent="0.2">
      <c r="A6958" s="295">
        <v>0.32213049999999999</v>
      </c>
      <c r="B6958" s="295"/>
      <c r="C6958" s="295">
        <v>0.46944049999999998</v>
      </c>
      <c r="D6958" s="295"/>
    </row>
    <row r="6959" spans="1:4" x14ac:dyDescent="0.2">
      <c r="A6959" s="295">
        <v>0.32211679999999998</v>
      </c>
      <c r="B6959" s="295"/>
      <c r="C6959" s="295">
        <v>0.46941620000000001</v>
      </c>
      <c r="D6959" s="295"/>
    </row>
    <row r="6960" spans="1:4" x14ac:dyDescent="0.2">
      <c r="A6960" s="295">
        <v>0.32210480000000002</v>
      </c>
      <c r="B6960" s="295"/>
      <c r="C6960" s="295">
        <v>0.46940290000000001</v>
      </c>
      <c r="D6960" s="295"/>
    </row>
    <row r="6961" spans="1:4" x14ac:dyDescent="0.2">
      <c r="A6961" s="295">
        <v>0.32207649999999999</v>
      </c>
      <c r="B6961" s="295"/>
      <c r="C6961" s="295">
        <v>0.46937709999999999</v>
      </c>
      <c r="D6961" s="295"/>
    </row>
    <row r="6962" spans="1:4" x14ac:dyDescent="0.2">
      <c r="A6962" s="295">
        <v>0.32207649999999999</v>
      </c>
      <c r="B6962" s="295"/>
      <c r="C6962" s="295">
        <v>0.4693502</v>
      </c>
      <c r="D6962" s="295"/>
    </row>
    <row r="6963" spans="1:4" x14ac:dyDescent="0.2">
      <c r="A6963" s="295">
        <v>0.32207649999999999</v>
      </c>
      <c r="B6963" s="295"/>
      <c r="C6963" s="295">
        <v>0.46933789999999997</v>
      </c>
      <c r="D6963" s="295"/>
    </row>
    <row r="6964" spans="1:4" x14ac:dyDescent="0.2">
      <c r="A6964" s="295">
        <v>0.32204769999999999</v>
      </c>
      <c r="B6964" s="295"/>
      <c r="C6964" s="295">
        <v>0.46929579999999999</v>
      </c>
      <c r="D6964" s="295"/>
    </row>
    <row r="6965" spans="1:4" x14ac:dyDescent="0.2">
      <c r="A6965" s="295">
        <v>0.32204769999999999</v>
      </c>
      <c r="B6965" s="295"/>
      <c r="C6965" s="295">
        <v>0.46928379999999997</v>
      </c>
      <c r="D6965" s="295"/>
    </row>
    <row r="6966" spans="1:4" x14ac:dyDescent="0.2">
      <c r="A6966" s="295">
        <v>0.32203569999999998</v>
      </c>
      <c r="B6966" s="295"/>
      <c r="C6966" s="295">
        <v>0.46923130000000002</v>
      </c>
      <c r="D6966" s="295"/>
    </row>
    <row r="6967" spans="1:4" x14ac:dyDescent="0.2">
      <c r="A6967" s="295">
        <v>0.32203569999999998</v>
      </c>
      <c r="B6967" s="295"/>
      <c r="C6967" s="295">
        <v>0.46921669999999999</v>
      </c>
      <c r="D6967" s="295"/>
    </row>
    <row r="6968" spans="1:4" x14ac:dyDescent="0.2">
      <c r="A6968" s="295">
        <v>0.32202249999999999</v>
      </c>
      <c r="B6968" s="295"/>
      <c r="C6968" s="295">
        <v>0.46919230000000001</v>
      </c>
      <c r="D6968" s="295"/>
    </row>
    <row r="6969" spans="1:4" x14ac:dyDescent="0.2">
      <c r="A6969" s="295">
        <v>0.32199620000000001</v>
      </c>
      <c r="B6969" s="295"/>
      <c r="C6969" s="295">
        <v>0.46916439999999998</v>
      </c>
      <c r="D6969" s="295"/>
    </row>
    <row r="6970" spans="1:4" x14ac:dyDescent="0.2">
      <c r="A6970" s="295">
        <v>0.32199620000000001</v>
      </c>
      <c r="B6970" s="295"/>
      <c r="C6970" s="295">
        <v>0.46913729999999998</v>
      </c>
      <c r="D6970" s="295"/>
    </row>
    <row r="6971" spans="1:4" x14ac:dyDescent="0.2">
      <c r="A6971" s="295">
        <v>0.3219842</v>
      </c>
      <c r="B6971" s="295"/>
      <c r="C6971" s="295">
        <v>0.46906910000000002</v>
      </c>
      <c r="D6971" s="295"/>
    </row>
    <row r="6972" spans="1:4" x14ac:dyDescent="0.2">
      <c r="A6972" s="295">
        <v>0.3219842</v>
      </c>
      <c r="B6972" s="295"/>
      <c r="C6972" s="295">
        <v>0.46902700000000003</v>
      </c>
      <c r="D6972" s="295"/>
    </row>
    <row r="6973" spans="1:4" x14ac:dyDescent="0.2">
      <c r="A6973" s="295">
        <v>0.3219842</v>
      </c>
      <c r="B6973" s="295"/>
      <c r="C6973" s="295">
        <v>0.46901359999999997</v>
      </c>
      <c r="D6973" s="295"/>
    </row>
    <row r="6974" spans="1:4" x14ac:dyDescent="0.2">
      <c r="A6974" s="295">
        <v>0.32196900000000001</v>
      </c>
      <c r="B6974" s="295"/>
      <c r="C6974" s="295">
        <v>0.46901359999999997</v>
      </c>
      <c r="D6974" s="295"/>
    </row>
    <row r="6975" spans="1:4" x14ac:dyDescent="0.2">
      <c r="A6975" s="295">
        <v>0.32195590000000002</v>
      </c>
      <c r="B6975" s="295"/>
      <c r="C6975" s="295">
        <v>0.46897339999999998</v>
      </c>
      <c r="D6975" s="295"/>
    </row>
    <row r="6976" spans="1:4" x14ac:dyDescent="0.2">
      <c r="A6976" s="295">
        <v>0.32194220000000001</v>
      </c>
      <c r="B6976" s="295"/>
      <c r="C6976" s="295">
        <v>0.46897339999999998</v>
      </c>
      <c r="D6976" s="295"/>
    </row>
    <row r="6977" spans="1:4" x14ac:dyDescent="0.2">
      <c r="A6977" s="295">
        <v>0.32192949999999998</v>
      </c>
      <c r="B6977" s="295"/>
      <c r="C6977" s="295">
        <v>0.46896139999999997</v>
      </c>
      <c r="D6977" s="295"/>
    </row>
    <row r="6978" spans="1:4" x14ac:dyDescent="0.2">
      <c r="A6978" s="295">
        <v>0.32192949999999998</v>
      </c>
      <c r="B6978" s="295"/>
      <c r="C6978" s="295">
        <v>0.4689354</v>
      </c>
      <c r="D6978" s="295"/>
    </row>
    <row r="6979" spans="1:4" x14ac:dyDescent="0.2">
      <c r="A6979" s="295">
        <v>0.32187589999999999</v>
      </c>
      <c r="B6979" s="295"/>
      <c r="C6979" s="295">
        <v>0.46892070000000002</v>
      </c>
      <c r="D6979" s="295"/>
    </row>
    <row r="6980" spans="1:4" x14ac:dyDescent="0.2">
      <c r="A6980" s="295">
        <v>0.3218628</v>
      </c>
      <c r="B6980" s="295"/>
      <c r="C6980" s="295">
        <v>0.46892070000000002</v>
      </c>
      <c r="D6980" s="295"/>
    </row>
    <row r="6981" spans="1:4" x14ac:dyDescent="0.2">
      <c r="A6981" s="295">
        <v>0.3218356</v>
      </c>
      <c r="B6981" s="295"/>
      <c r="C6981" s="295">
        <v>0.4688947</v>
      </c>
      <c r="D6981" s="295"/>
    </row>
    <row r="6982" spans="1:4" x14ac:dyDescent="0.2">
      <c r="A6982" s="295">
        <v>0.32180920000000002</v>
      </c>
      <c r="B6982" s="295"/>
      <c r="C6982" s="295">
        <v>0.46885579999999999</v>
      </c>
      <c r="D6982" s="295"/>
    </row>
    <row r="6983" spans="1:4" x14ac:dyDescent="0.2">
      <c r="A6983" s="295">
        <v>0.32179720000000001</v>
      </c>
      <c r="B6983" s="295"/>
      <c r="C6983" s="295">
        <v>0.4688291</v>
      </c>
      <c r="D6983" s="295"/>
    </row>
    <row r="6984" spans="1:4" x14ac:dyDescent="0.2">
      <c r="A6984" s="295">
        <v>0.32179720000000001</v>
      </c>
      <c r="B6984" s="295"/>
      <c r="C6984" s="295">
        <v>0.4688021</v>
      </c>
      <c r="D6984" s="295"/>
    </row>
    <row r="6985" spans="1:4" x14ac:dyDescent="0.2">
      <c r="A6985" s="295">
        <v>0.32179720000000001</v>
      </c>
      <c r="B6985" s="295"/>
      <c r="C6985" s="295">
        <v>0.46874939999999998</v>
      </c>
      <c r="D6985" s="295"/>
    </row>
    <row r="6986" spans="1:4" x14ac:dyDescent="0.2">
      <c r="A6986" s="295">
        <v>0.32178210000000002</v>
      </c>
      <c r="B6986" s="295"/>
      <c r="C6986" s="295">
        <v>0.46872380000000002</v>
      </c>
      <c r="D6986" s="295"/>
    </row>
    <row r="6987" spans="1:4" x14ac:dyDescent="0.2">
      <c r="A6987" s="295">
        <v>0.32175619999999999</v>
      </c>
      <c r="B6987" s="295"/>
      <c r="C6987" s="295">
        <v>0.46872380000000002</v>
      </c>
      <c r="D6987" s="295"/>
    </row>
    <row r="6988" spans="1:4" x14ac:dyDescent="0.2">
      <c r="A6988" s="295">
        <v>0.32174419999999998</v>
      </c>
      <c r="B6988" s="295"/>
      <c r="C6988" s="295">
        <v>0.468698</v>
      </c>
      <c r="D6988" s="295"/>
    </row>
    <row r="6989" spans="1:4" x14ac:dyDescent="0.2">
      <c r="A6989" s="295">
        <v>0.32171850000000002</v>
      </c>
      <c r="B6989" s="295"/>
      <c r="C6989" s="295">
        <v>0.468698</v>
      </c>
      <c r="D6989" s="295"/>
    </row>
    <row r="6990" spans="1:4" x14ac:dyDescent="0.2">
      <c r="A6990" s="295">
        <v>0.32171850000000002</v>
      </c>
      <c r="B6990" s="295"/>
      <c r="C6990" s="295">
        <v>0.46864430000000001</v>
      </c>
      <c r="D6990" s="295"/>
    </row>
    <row r="6991" spans="1:4" x14ac:dyDescent="0.2">
      <c r="A6991" s="295">
        <v>0.3216926</v>
      </c>
      <c r="B6991" s="295"/>
      <c r="C6991" s="295">
        <v>0.46862959999999998</v>
      </c>
      <c r="D6991" s="295"/>
    </row>
    <row r="6992" spans="1:4" x14ac:dyDescent="0.2">
      <c r="A6992" s="295">
        <v>0.32168059999999998</v>
      </c>
      <c r="B6992" s="295"/>
      <c r="C6992" s="295">
        <v>0.46858899999999998</v>
      </c>
      <c r="D6992" s="295"/>
    </row>
    <row r="6993" spans="1:4" x14ac:dyDescent="0.2">
      <c r="A6993" s="295">
        <v>0.32168059999999998</v>
      </c>
      <c r="B6993" s="295"/>
      <c r="C6993" s="295">
        <v>0.46855140000000001</v>
      </c>
      <c r="D6993" s="295"/>
    </row>
    <row r="6994" spans="1:4" x14ac:dyDescent="0.2">
      <c r="A6994" s="295">
        <v>0.32165179999999999</v>
      </c>
      <c r="B6994" s="295"/>
      <c r="C6994" s="295">
        <v>0.4685243</v>
      </c>
      <c r="D6994" s="295"/>
    </row>
    <row r="6995" spans="1:4" x14ac:dyDescent="0.2">
      <c r="A6995" s="295">
        <v>0.3216271</v>
      </c>
      <c r="B6995" s="295"/>
      <c r="C6995" s="295">
        <v>0.4685243</v>
      </c>
      <c r="D6995" s="295"/>
    </row>
    <row r="6996" spans="1:4" x14ac:dyDescent="0.2">
      <c r="A6996" s="295">
        <v>0.3216271</v>
      </c>
      <c r="B6996" s="295"/>
      <c r="C6996" s="295">
        <v>0.4685106</v>
      </c>
      <c r="D6996" s="295"/>
    </row>
    <row r="6997" spans="1:4" x14ac:dyDescent="0.2">
      <c r="A6997" s="295">
        <v>0.321627</v>
      </c>
      <c r="B6997" s="295"/>
      <c r="C6997" s="295">
        <v>0.46848390000000001</v>
      </c>
      <c r="D6997" s="295"/>
    </row>
    <row r="6998" spans="1:4" x14ac:dyDescent="0.2">
      <c r="A6998" s="295">
        <v>0.32160139999999998</v>
      </c>
      <c r="B6998" s="295"/>
      <c r="C6998" s="295">
        <v>0.46845700000000001</v>
      </c>
      <c r="D6998" s="295"/>
    </row>
    <row r="6999" spans="1:4" x14ac:dyDescent="0.2">
      <c r="A6999" s="295">
        <v>0.32157350000000001</v>
      </c>
      <c r="B6999" s="295"/>
      <c r="C6999" s="295">
        <v>0.46845700000000001</v>
      </c>
      <c r="D6999" s="295"/>
    </row>
    <row r="7000" spans="1:4" x14ac:dyDescent="0.2">
      <c r="A7000" s="295">
        <v>0.32154759999999999</v>
      </c>
      <c r="B7000" s="295"/>
      <c r="C7000" s="295">
        <v>0.468391</v>
      </c>
      <c r="D7000" s="295"/>
    </row>
    <row r="7001" spans="1:4" x14ac:dyDescent="0.2">
      <c r="A7001" s="295">
        <v>0.32154759999999999</v>
      </c>
      <c r="B7001" s="295"/>
      <c r="C7001" s="295">
        <v>0.46837760000000001</v>
      </c>
      <c r="D7001" s="295"/>
    </row>
    <row r="7002" spans="1:4" x14ac:dyDescent="0.2">
      <c r="A7002" s="295">
        <v>0.32153399999999999</v>
      </c>
      <c r="B7002" s="295"/>
      <c r="C7002" s="295">
        <v>0.46836430000000001</v>
      </c>
      <c r="D7002" s="295"/>
    </row>
    <row r="7003" spans="1:4" x14ac:dyDescent="0.2">
      <c r="A7003" s="295">
        <v>0.32151879999999999</v>
      </c>
      <c r="B7003" s="295"/>
      <c r="C7003" s="295">
        <v>0.46833999999999998</v>
      </c>
      <c r="D7003" s="295"/>
    </row>
    <row r="7004" spans="1:4" x14ac:dyDescent="0.2">
      <c r="A7004" s="295">
        <v>0.32151879999999999</v>
      </c>
      <c r="B7004" s="295"/>
      <c r="C7004" s="295">
        <v>0.46829959999999998</v>
      </c>
      <c r="D7004" s="295"/>
    </row>
    <row r="7005" spans="1:4" x14ac:dyDescent="0.2">
      <c r="A7005" s="295">
        <v>0.321492</v>
      </c>
      <c r="B7005" s="295"/>
      <c r="C7005" s="295">
        <v>0.46828579999999997</v>
      </c>
      <c r="D7005" s="295"/>
    </row>
    <row r="7006" spans="1:4" x14ac:dyDescent="0.2">
      <c r="A7006" s="295">
        <v>0.32147930000000002</v>
      </c>
      <c r="B7006" s="295"/>
      <c r="C7006" s="295">
        <v>0.4682579</v>
      </c>
      <c r="D7006" s="295"/>
    </row>
    <row r="7007" spans="1:4" x14ac:dyDescent="0.2">
      <c r="A7007" s="295">
        <v>0.32146730000000001</v>
      </c>
      <c r="B7007" s="295"/>
      <c r="C7007" s="295">
        <v>0.46823229999999999</v>
      </c>
      <c r="D7007" s="295"/>
    </row>
    <row r="7008" spans="1:4" x14ac:dyDescent="0.2">
      <c r="A7008" s="295">
        <v>0.32145210000000002</v>
      </c>
      <c r="B7008" s="295"/>
      <c r="C7008" s="295">
        <v>0.46820630000000002</v>
      </c>
      <c r="D7008" s="295"/>
    </row>
    <row r="7009" spans="1:4" x14ac:dyDescent="0.2">
      <c r="A7009" s="295">
        <v>0.32143850000000002</v>
      </c>
      <c r="B7009" s="295"/>
      <c r="C7009" s="295">
        <v>0.46817959999999997</v>
      </c>
      <c r="D7009" s="295"/>
    </row>
    <row r="7010" spans="1:4" x14ac:dyDescent="0.2">
      <c r="A7010" s="295">
        <v>0.32139899999999999</v>
      </c>
      <c r="B7010" s="295"/>
      <c r="C7010" s="295">
        <v>0.46816590000000002</v>
      </c>
      <c r="D7010" s="295"/>
    </row>
    <row r="7011" spans="1:4" x14ac:dyDescent="0.2">
      <c r="A7011" s="295">
        <v>0.32139899999999999</v>
      </c>
      <c r="B7011" s="295"/>
      <c r="C7011" s="295">
        <v>0.46815250000000003</v>
      </c>
      <c r="D7011" s="295"/>
    </row>
    <row r="7012" spans="1:4" x14ac:dyDescent="0.2">
      <c r="A7012" s="295">
        <v>0.32138699999999998</v>
      </c>
      <c r="B7012" s="295"/>
      <c r="C7012" s="295">
        <v>0.46811449999999999</v>
      </c>
      <c r="D7012" s="295"/>
    </row>
    <row r="7013" spans="1:4" x14ac:dyDescent="0.2">
      <c r="A7013" s="295">
        <v>0.32138699999999998</v>
      </c>
      <c r="B7013" s="295"/>
      <c r="C7013" s="295">
        <v>0.46811449999999999</v>
      </c>
      <c r="D7013" s="295"/>
    </row>
    <row r="7014" spans="1:4" x14ac:dyDescent="0.2">
      <c r="A7014" s="295">
        <v>0.3213742</v>
      </c>
      <c r="B7014" s="295"/>
      <c r="C7014" s="295">
        <v>0.4680745</v>
      </c>
      <c r="D7014" s="295"/>
    </row>
    <row r="7015" spans="1:4" x14ac:dyDescent="0.2">
      <c r="A7015" s="295">
        <v>0.32135910000000001</v>
      </c>
      <c r="B7015" s="295"/>
      <c r="C7015" s="295">
        <v>0.46803620000000001</v>
      </c>
      <c r="D7015" s="295"/>
    </row>
    <row r="7016" spans="1:4" x14ac:dyDescent="0.2">
      <c r="A7016" s="295">
        <v>0.3213203</v>
      </c>
      <c r="B7016" s="295"/>
      <c r="C7016" s="295">
        <v>0.4680242</v>
      </c>
      <c r="D7016" s="295"/>
    </row>
    <row r="7017" spans="1:4" x14ac:dyDescent="0.2">
      <c r="A7017" s="295">
        <v>0.3213203</v>
      </c>
      <c r="B7017" s="295"/>
      <c r="C7017" s="295">
        <v>0.46800960000000003</v>
      </c>
      <c r="D7017" s="295"/>
    </row>
    <row r="7018" spans="1:4" x14ac:dyDescent="0.2">
      <c r="A7018" s="295">
        <v>0.3213203</v>
      </c>
      <c r="B7018" s="295"/>
      <c r="C7018" s="295">
        <v>0.46796949999999998</v>
      </c>
      <c r="D7018" s="295"/>
    </row>
    <row r="7019" spans="1:4" x14ac:dyDescent="0.2">
      <c r="A7019" s="295">
        <v>0.32129459999999999</v>
      </c>
      <c r="B7019" s="295"/>
      <c r="C7019" s="295">
        <v>0.46792980000000001</v>
      </c>
      <c r="D7019" s="295"/>
    </row>
    <row r="7020" spans="1:4" x14ac:dyDescent="0.2">
      <c r="A7020" s="295">
        <v>0.32128190000000001</v>
      </c>
      <c r="B7020" s="295"/>
      <c r="C7020" s="295">
        <v>0.46790310000000002</v>
      </c>
      <c r="D7020" s="295"/>
    </row>
    <row r="7021" spans="1:4" x14ac:dyDescent="0.2">
      <c r="A7021" s="295">
        <v>0.32126670000000002</v>
      </c>
      <c r="B7021" s="295"/>
      <c r="C7021" s="295">
        <v>0.46790310000000002</v>
      </c>
      <c r="D7021" s="295"/>
    </row>
    <row r="7022" spans="1:4" x14ac:dyDescent="0.2">
      <c r="A7022" s="295">
        <v>0.32126670000000002</v>
      </c>
      <c r="B7022" s="295"/>
      <c r="C7022" s="295">
        <v>0.46785300000000002</v>
      </c>
      <c r="D7022" s="295"/>
    </row>
    <row r="7023" spans="1:4" x14ac:dyDescent="0.2">
      <c r="A7023" s="295">
        <v>0.32125359999999997</v>
      </c>
      <c r="B7023" s="295"/>
      <c r="C7023" s="295">
        <v>0.46781260000000002</v>
      </c>
      <c r="D7023" s="295"/>
    </row>
    <row r="7024" spans="1:4" x14ac:dyDescent="0.2">
      <c r="A7024" s="295">
        <v>0.32125359999999997</v>
      </c>
      <c r="B7024" s="295"/>
      <c r="C7024" s="295">
        <v>0.46779799999999999</v>
      </c>
      <c r="D7024" s="295"/>
    </row>
    <row r="7025" spans="1:4" x14ac:dyDescent="0.2">
      <c r="A7025" s="295">
        <v>0.3212277</v>
      </c>
      <c r="B7025" s="295"/>
      <c r="C7025" s="295">
        <v>0.4677711</v>
      </c>
      <c r="D7025" s="295"/>
    </row>
    <row r="7026" spans="1:4" x14ac:dyDescent="0.2">
      <c r="A7026" s="295">
        <v>0.3212277</v>
      </c>
      <c r="B7026" s="295"/>
      <c r="C7026" s="295">
        <v>0.46775729999999999</v>
      </c>
      <c r="D7026" s="295"/>
    </row>
    <row r="7027" spans="1:4" x14ac:dyDescent="0.2">
      <c r="A7027" s="295">
        <v>0.32120199999999999</v>
      </c>
      <c r="B7027" s="295"/>
      <c r="C7027" s="295">
        <v>0.4677307</v>
      </c>
      <c r="D7027" s="295"/>
    </row>
    <row r="7028" spans="1:4" x14ac:dyDescent="0.2">
      <c r="A7028" s="295">
        <v>0.32120199999999999</v>
      </c>
      <c r="B7028" s="295"/>
      <c r="C7028" s="295">
        <v>0.46771839999999998</v>
      </c>
      <c r="D7028" s="295"/>
    </row>
    <row r="7029" spans="1:4" x14ac:dyDescent="0.2">
      <c r="A7029" s="295">
        <v>0.3211869</v>
      </c>
      <c r="B7029" s="295"/>
      <c r="C7029" s="295">
        <v>0.46768080000000001</v>
      </c>
      <c r="D7029" s="295"/>
    </row>
    <row r="7030" spans="1:4" x14ac:dyDescent="0.2">
      <c r="A7030" s="295">
        <v>0.32117370000000001</v>
      </c>
      <c r="B7030" s="295"/>
      <c r="C7030" s="295">
        <v>0.46765240000000002</v>
      </c>
      <c r="D7030" s="295"/>
    </row>
    <row r="7031" spans="1:4" x14ac:dyDescent="0.2">
      <c r="A7031" s="295">
        <v>0.32116099999999997</v>
      </c>
      <c r="B7031" s="295"/>
      <c r="C7031" s="295">
        <v>0.46760099999999999</v>
      </c>
      <c r="D7031" s="295"/>
    </row>
    <row r="7032" spans="1:4" x14ac:dyDescent="0.2">
      <c r="A7032" s="295">
        <v>0.32116099999999997</v>
      </c>
      <c r="B7032" s="295"/>
      <c r="C7032" s="295">
        <v>0.46760099999999999</v>
      </c>
      <c r="D7032" s="295"/>
    </row>
    <row r="7033" spans="1:4" x14ac:dyDescent="0.2">
      <c r="A7033" s="295">
        <v>0.32116099999999997</v>
      </c>
      <c r="B7033" s="295"/>
      <c r="C7033" s="295">
        <v>0.46760099999999999</v>
      </c>
      <c r="D7033" s="295"/>
    </row>
    <row r="7034" spans="1:4" x14ac:dyDescent="0.2">
      <c r="A7034" s="295">
        <v>0.32114900000000002</v>
      </c>
      <c r="B7034" s="295"/>
      <c r="C7034" s="295">
        <v>0.46757559999999998</v>
      </c>
      <c r="D7034" s="295"/>
    </row>
    <row r="7035" spans="1:4" x14ac:dyDescent="0.2">
      <c r="A7035" s="295">
        <v>0.32114900000000002</v>
      </c>
      <c r="B7035" s="295"/>
      <c r="C7035" s="295">
        <v>0.46754970000000001</v>
      </c>
      <c r="D7035" s="295"/>
    </row>
    <row r="7036" spans="1:4" x14ac:dyDescent="0.2">
      <c r="A7036" s="295">
        <v>0.32109539999999998</v>
      </c>
      <c r="B7036" s="295"/>
      <c r="C7036" s="295">
        <v>0.46753499999999998</v>
      </c>
      <c r="D7036" s="295"/>
    </row>
    <row r="7037" spans="1:4" x14ac:dyDescent="0.2">
      <c r="A7037" s="295">
        <v>0.32108229999999999</v>
      </c>
      <c r="B7037" s="295"/>
      <c r="C7037" s="295">
        <v>0.46752300000000002</v>
      </c>
      <c r="D7037" s="295"/>
    </row>
    <row r="7038" spans="1:4" x14ac:dyDescent="0.2">
      <c r="A7038" s="295">
        <v>0.32108229999999999</v>
      </c>
      <c r="B7038" s="295"/>
      <c r="C7038" s="295">
        <v>0.467497</v>
      </c>
      <c r="D7038" s="295"/>
    </row>
    <row r="7039" spans="1:4" x14ac:dyDescent="0.2">
      <c r="A7039" s="295">
        <v>0.32105660000000003</v>
      </c>
      <c r="B7039" s="295"/>
      <c r="C7039" s="295">
        <v>0.4674837</v>
      </c>
      <c r="D7039" s="295"/>
    </row>
    <row r="7040" spans="1:4" x14ac:dyDescent="0.2">
      <c r="A7040" s="295">
        <v>0.32105660000000003</v>
      </c>
      <c r="B7040" s="295"/>
      <c r="C7040" s="295">
        <v>0.46745789999999998</v>
      </c>
      <c r="D7040" s="295"/>
    </row>
    <row r="7041" spans="1:4" x14ac:dyDescent="0.2">
      <c r="A7041" s="295">
        <v>0.32105660000000003</v>
      </c>
      <c r="B7041" s="295"/>
      <c r="C7041" s="295">
        <v>0.4674432</v>
      </c>
      <c r="D7041" s="295"/>
    </row>
    <row r="7042" spans="1:4" x14ac:dyDescent="0.2">
      <c r="A7042" s="295">
        <v>0.32100200000000001</v>
      </c>
      <c r="B7042" s="295"/>
      <c r="C7042" s="295">
        <v>0.4674179</v>
      </c>
      <c r="D7042" s="295"/>
    </row>
    <row r="7043" spans="1:4" x14ac:dyDescent="0.2">
      <c r="A7043" s="295">
        <v>0.32098989999999999</v>
      </c>
      <c r="B7043" s="295"/>
      <c r="C7043" s="295">
        <v>0.46741779999999999</v>
      </c>
      <c r="D7043" s="295"/>
    </row>
    <row r="7044" spans="1:4" x14ac:dyDescent="0.2">
      <c r="A7044" s="295">
        <v>0.32097720000000002</v>
      </c>
      <c r="B7044" s="295"/>
      <c r="C7044" s="295">
        <v>0.46736650000000002</v>
      </c>
      <c r="D7044" s="295"/>
    </row>
    <row r="7045" spans="1:4" x14ac:dyDescent="0.2">
      <c r="A7045" s="295">
        <v>0.32097720000000002</v>
      </c>
      <c r="B7045" s="295"/>
      <c r="C7045" s="295">
        <v>0.46736650000000002</v>
      </c>
      <c r="D7045" s="295"/>
    </row>
    <row r="7046" spans="1:4" x14ac:dyDescent="0.2">
      <c r="A7046" s="295">
        <v>0.32097720000000002</v>
      </c>
      <c r="B7046" s="295"/>
      <c r="C7046" s="295">
        <v>0.46736650000000002</v>
      </c>
      <c r="D7046" s="295"/>
    </row>
    <row r="7047" spans="1:4" x14ac:dyDescent="0.2">
      <c r="A7047" s="295">
        <v>0.32095200000000002</v>
      </c>
      <c r="B7047" s="295"/>
      <c r="C7047" s="295">
        <v>0.46732610000000002</v>
      </c>
      <c r="D7047" s="295"/>
    </row>
    <row r="7048" spans="1:4" x14ac:dyDescent="0.2">
      <c r="A7048" s="295">
        <v>0.32093929999999998</v>
      </c>
      <c r="B7048" s="295"/>
      <c r="C7048" s="295">
        <v>0.4673001</v>
      </c>
      <c r="D7048" s="295"/>
    </row>
    <row r="7049" spans="1:4" x14ac:dyDescent="0.2">
      <c r="A7049" s="295">
        <v>0.32091049999999999</v>
      </c>
      <c r="B7049" s="295"/>
      <c r="C7049" s="295">
        <v>0.46727340000000001</v>
      </c>
      <c r="D7049" s="295"/>
    </row>
    <row r="7050" spans="1:4" x14ac:dyDescent="0.2">
      <c r="A7050" s="295">
        <v>0.3208974</v>
      </c>
      <c r="B7050" s="295"/>
      <c r="C7050" s="295">
        <v>0.46724539999999998</v>
      </c>
      <c r="D7050" s="295"/>
    </row>
    <row r="7051" spans="1:4" x14ac:dyDescent="0.2">
      <c r="A7051" s="295">
        <v>0.32088470000000002</v>
      </c>
      <c r="B7051" s="295"/>
      <c r="C7051" s="295">
        <v>0.46721839999999998</v>
      </c>
      <c r="D7051" s="295"/>
    </row>
    <row r="7052" spans="1:4" x14ac:dyDescent="0.2">
      <c r="A7052" s="295">
        <v>0.32088470000000002</v>
      </c>
      <c r="B7052" s="295"/>
      <c r="C7052" s="295">
        <v>0.46719040000000001</v>
      </c>
      <c r="D7052" s="295"/>
    </row>
    <row r="7053" spans="1:4" x14ac:dyDescent="0.2">
      <c r="A7053" s="295">
        <v>0.32088470000000002</v>
      </c>
      <c r="B7053" s="295"/>
      <c r="C7053" s="295">
        <v>0.4671766</v>
      </c>
      <c r="D7053" s="295"/>
    </row>
    <row r="7054" spans="1:4" x14ac:dyDescent="0.2">
      <c r="A7054" s="295">
        <v>0.32085639999999999</v>
      </c>
      <c r="B7054" s="295"/>
      <c r="C7054" s="295">
        <v>0.4671766</v>
      </c>
      <c r="D7054" s="295"/>
    </row>
    <row r="7055" spans="1:4" x14ac:dyDescent="0.2">
      <c r="A7055" s="295">
        <v>0.32084430000000003</v>
      </c>
      <c r="B7055" s="295"/>
      <c r="C7055" s="295">
        <v>0.46713860000000001</v>
      </c>
      <c r="D7055" s="295"/>
    </row>
    <row r="7056" spans="1:4" x14ac:dyDescent="0.2">
      <c r="A7056" s="295">
        <v>0.32084430000000003</v>
      </c>
      <c r="B7056" s="295"/>
      <c r="C7056" s="295">
        <v>0.46712530000000002</v>
      </c>
      <c r="D7056" s="295"/>
    </row>
    <row r="7057" spans="1:4" x14ac:dyDescent="0.2">
      <c r="A7057" s="295">
        <v>0.32083070000000002</v>
      </c>
      <c r="B7057" s="295"/>
      <c r="C7057" s="295">
        <v>0.46709840000000002</v>
      </c>
      <c r="D7057" s="295"/>
    </row>
    <row r="7058" spans="1:4" x14ac:dyDescent="0.2">
      <c r="A7058" s="295">
        <v>0.32081870000000001</v>
      </c>
      <c r="B7058" s="295"/>
      <c r="C7058" s="295">
        <v>0.46708460000000002</v>
      </c>
      <c r="D7058" s="295"/>
    </row>
    <row r="7059" spans="1:4" x14ac:dyDescent="0.2">
      <c r="A7059" s="295">
        <v>0.32080350000000002</v>
      </c>
      <c r="B7059" s="295"/>
      <c r="C7059" s="295">
        <v>0.46705930000000001</v>
      </c>
      <c r="D7059" s="295"/>
    </row>
    <row r="7060" spans="1:4" x14ac:dyDescent="0.2">
      <c r="A7060" s="295">
        <v>0.32079079999999999</v>
      </c>
      <c r="B7060" s="295"/>
      <c r="C7060" s="295">
        <v>0.46703240000000001</v>
      </c>
      <c r="D7060" s="295"/>
    </row>
    <row r="7061" spans="1:4" x14ac:dyDescent="0.2">
      <c r="A7061" s="295">
        <v>0.32079079999999999</v>
      </c>
      <c r="B7061" s="295"/>
      <c r="C7061" s="295">
        <v>0.46700530000000001</v>
      </c>
      <c r="D7061" s="295"/>
    </row>
    <row r="7062" spans="1:4" x14ac:dyDescent="0.2">
      <c r="A7062" s="295">
        <v>0.32077810000000001</v>
      </c>
      <c r="B7062" s="295"/>
      <c r="C7062" s="295">
        <v>0.4669933</v>
      </c>
      <c r="D7062" s="295"/>
    </row>
    <row r="7063" spans="1:4" x14ac:dyDescent="0.2">
      <c r="A7063" s="295">
        <v>0.32076440000000001</v>
      </c>
      <c r="B7063" s="295"/>
      <c r="C7063" s="295">
        <v>0.46696900000000002</v>
      </c>
      <c r="D7063" s="295"/>
    </row>
    <row r="7064" spans="1:4" x14ac:dyDescent="0.2">
      <c r="A7064" s="295">
        <v>0.32076440000000001</v>
      </c>
      <c r="B7064" s="295"/>
      <c r="C7064" s="295">
        <v>0.46696900000000002</v>
      </c>
      <c r="D7064" s="295"/>
    </row>
    <row r="7065" spans="1:4" x14ac:dyDescent="0.2">
      <c r="A7065" s="295">
        <v>0.32075239999999999</v>
      </c>
      <c r="B7065" s="295"/>
      <c r="C7065" s="295">
        <v>0.46691670000000002</v>
      </c>
      <c r="D7065" s="295"/>
    </row>
    <row r="7066" spans="1:4" x14ac:dyDescent="0.2">
      <c r="A7066" s="295">
        <v>0.32072450000000002</v>
      </c>
      <c r="B7066" s="295"/>
      <c r="C7066" s="295">
        <v>0.4668774</v>
      </c>
      <c r="D7066" s="295"/>
    </row>
    <row r="7067" spans="1:4" x14ac:dyDescent="0.2">
      <c r="A7067" s="295">
        <v>0.32071139999999998</v>
      </c>
      <c r="B7067" s="295"/>
      <c r="C7067" s="295">
        <v>0.46683839999999999</v>
      </c>
      <c r="D7067" s="295"/>
    </row>
    <row r="7068" spans="1:4" x14ac:dyDescent="0.2">
      <c r="A7068" s="295">
        <v>0.32071139999999998</v>
      </c>
      <c r="B7068" s="295"/>
      <c r="C7068" s="295">
        <v>0.46682639999999997</v>
      </c>
      <c r="D7068" s="295"/>
    </row>
    <row r="7069" spans="1:4" x14ac:dyDescent="0.2">
      <c r="A7069" s="295">
        <v>0.32067299999999999</v>
      </c>
      <c r="B7069" s="295"/>
      <c r="C7069" s="295">
        <v>0.4667847</v>
      </c>
      <c r="D7069" s="295"/>
    </row>
    <row r="7070" spans="1:4" x14ac:dyDescent="0.2">
      <c r="A7070" s="295">
        <v>0.32067299999999999</v>
      </c>
      <c r="B7070" s="295"/>
      <c r="C7070" s="295">
        <v>0.46677239999999998</v>
      </c>
      <c r="D7070" s="295"/>
    </row>
    <row r="7071" spans="1:4" x14ac:dyDescent="0.2">
      <c r="A7071" s="295">
        <v>0.32065779999999999</v>
      </c>
      <c r="B7071" s="295"/>
      <c r="C7071" s="295">
        <v>0.46674529999999997</v>
      </c>
      <c r="D7071" s="295"/>
    </row>
    <row r="7072" spans="1:4" x14ac:dyDescent="0.2">
      <c r="A7072" s="295">
        <v>0.32065779999999999</v>
      </c>
      <c r="B7072" s="295"/>
      <c r="C7072" s="295">
        <v>0.46673160000000002</v>
      </c>
      <c r="D7072" s="295"/>
    </row>
    <row r="7073" spans="1:4" x14ac:dyDescent="0.2">
      <c r="A7073" s="295">
        <v>0.32065779999999999</v>
      </c>
      <c r="B7073" s="295"/>
      <c r="C7073" s="295">
        <v>0.46670600000000001</v>
      </c>
      <c r="D7073" s="295"/>
    </row>
    <row r="7074" spans="1:4" x14ac:dyDescent="0.2">
      <c r="A7074" s="295">
        <v>0.32064510000000002</v>
      </c>
      <c r="B7074" s="295"/>
      <c r="C7074" s="295">
        <v>0.46666730000000001</v>
      </c>
      <c r="D7074" s="295"/>
    </row>
    <row r="7075" spans="1:4" x14ac:dyDescent="0.2">
      <c r="A7075" s="295">
        <v>0.32064510000000002</v>
      </c>
      <c r="B7075" s="295"/>
      <c r="C7075" s="295">
        <v>0.46666730000000001</v>
      </c>
      <c r="D7075" s="295"/>
    </row>
    <row r="7076" spans="1:4" x14ac:dyDescent="0.2">
      <c r="A7076" s="295">
        <v>0.32064510000000002</v>
      </c>
      <c r="B7076" s="295"/>
      <c r="C7076" s="295">
        <v>0.46664129999999998</v>
      </c>
      <c r="D7076" s="295"/>
    </row>
    <row r="7077" spans="1:4" x14ac:dyDescent="0.2">
      <c r="A7077" s="295">
        <v>0.32060430000000001</v>
      </c>
      <c r="B7077" s="295"/>
      <c r="C7077" s="295">
        <v>0.46658729999999998</v>
      </c>
      <c r="D7077" s="295"/>
    </row>
    <row r="7078" spans="1:4" x14ac:dyDescent="0.2">
      <c r="A7078" s="295">
        <v>0.32059159999999998</v>
      </c>
      <c r="B7078" s="295"/>
      <c r="C7078" s="295">
        <v>0.46658729999999998</v>
      </c>
      <c r="D7078" s="295"/>
    </row>
    <row r="7079" spans="1:4" x14ac:dyDescent="0.2">
      <c r="A7079" s="295">
        <v>0.32057839999999999</v>
      </c>
      <c r="B7079" s="295"/>
      <c r="C7079" s="295">
        <v>0.46657270000000001</v>
      </c>
      <c r="D7079" s="295"/>
    </row>
    <row r="7080" spans="1:4" x14ac:dyDescent="0.2">
      <c r="A7080" s="295">
        <v>0.32057839999999999</v>
      </c>
      <c r="B7080" s="295"/>
      <c r="C7080" s="295">
        <v>0.46654689999999999</v>
      </c>
      <c r="D7080" s="295"/>
    </row>
    <row r="7081" spans="1:4" x14ac:dyDescent="0.2">
      <c r="A7081" s="295">
        <v>0.32056479999999998</v>
      </c>
      <c r="B7081" s="295"/>
      <c r="C7081" s="295">
        <v>0.46653319999999998</v>
      </c>
      <c r="D7081" s="295"/>
    </row>
    <row r="7082" spans="1:4" x14ac:dyDescent="0.2">
      <c r="A7082" s="295">
        <v>0.32055270000000002</v>
      </c>
      <c r="B7082" s="295"/>
      <c r="C7082" s="295">
        <v>0.4665087</v>
      </c>
      <c r="D7082" s="295"/>
    </row>
    <row r="7083" spans="1:4" x14ac:dyDescent="0.2">
      <c r="A7083" s="295">
        <v>0.32055270000000002</v>
      </c>
      <c r="B7083" s="295"/>
      <c r="C7083" s="295">
        <v>0.4664816</v>
      </c>
      <c r="D7083" s="295"/>
    </row>
    <row r="7084" spans="1:4" x14ac:dyDescent="0.2">
      <c r="A7084" s="295">
        <v>0.32053999999999999</v>
      </c>
      <c r="B7084" s="295"/>
      <c r="C7084" s="295">
        <v>0.46645490000000001</v>
      </c>
      <c r="D7084" s="295"/>
    </row>
    <row r="7085" spans="1:4" x14ac:dyDescent="0.2">
      <c r="A7085" s="295">
        <v>0.32051279999999999</v>
      </c>
      <c r="B7085" s="295"/>
      <c r="C7085" s="295">
        <v>0.46642929999999999</v>
      </c>
      <c r="D7085" s="295"/>
    </row>
    <row r="7086" spans="1:4" x14ac:dyDescent="0.2">
      <c r="A7086" s="295">
        <v>0.32048599999999999</v>
      </c>
      <c r="B7086" s="295"/>
      <c r="C7086" s="295">
        <v>0.46640500000000001</v>
      </c>
      <c r="D7086" s="295"/>
    </row>
    <row r="7087" spans="1:4" x14ac:dyDescent="0.2">
      <c r="A7087" s="295">
        <v>0.3204709</v>
      </c>
      <c r="B7087" s="295"/>
      <c r="C7087" s="295">
        <v>0.4663794</v>
      </c>
      <c r="D7087" s="295"/>
    </row>
    <row r="7088" spans="1:4" x14ac:dyDescent="0.2">
      <c r="A7088" s="295">
        <v>0.3204709</v>
      </c>
      <c r="B7088" s="295"/>
      <c r="C7088" s="295">
        <v>0.46636480000000002</v>
      </c>
      <c r="D7088" s="295"/>
    </row>
    <row r="7089" spans="1:4" x14ac:dyDescent="0.2">
      <c r="A7089" s="295">
        <v>0.3204709</v>
      </c>
      <c r="B7089" s="295"/>
      <c r="C7089" s="295">
        <v>0.46632679999999999</v>
      </c>
      <c r="D7089" s="295"/>
    </row>
    <row r="7090" spans="1:4" x14ac:dyDescent="0.2">
      <c r="A7090" s="295">
        <v>0.3204709</v>
      </c>
      <c r="B7090" s="295"/>
      <c r="C7090" s="295">
        <v>0.46631450000000002</v>
      </c>
      <c r="D7090" s="295"/>
    </row>
    <row r="7091" spans="1:4" x14ac:dyDescent="0.2">
      <c r="A7091" s="295">
        <v>0.32044610000000001</v>
      </c>
      <c r="B7091" s="295"/>
      <c r="C7091" s="295">
        <v>0.46630120000000003</v>
      </c>
      <c r="D7091" s="295"/>
    </row>
    <row r="7092" spans="1:4" x14ac:dyDescent="0.2">
      <c r="A7092" s="295">
        <v>0.32044610000000001</v>
      </c>
      <c r="B7092" s="295"/>
      <c r="C7092" s="295">
        <v>0.46626050000000002</v>
      </c>
      <c r="D7092" s="295"/>
    </row>
    <row r="7093" spans="1:4" x14ac:dyDescent="0.2">
      <c r="A7093" s="295">
        <v>0.32044610000000001</v>
      </c>
      <c r="B7093" s="295"/>
      <c r="C7093" s="295">
        <v>0.46623219999999999</v>
      </c>
      <c r="D7093" s="295"/>
    </row>
    <row r="7094" spans="1:4" x14ac:dyDescent="0.2">
      <c r="A7094" s="295">
        <v>0.32043250000000001</v>
      </c>
      <c r="B7094" s="295"/>
      <c r="C7094" s="295">
        <v>0.46619310000000003</v>
      </c>
      <c r="D7094" s="295"/>
    </row>
    <row r="7095" spans="1:4" x14ac:dyDescent="0.2">
      <c r="A7095" s="295">
        <v>0.3204053</v>
      </c>
      <c r="B7095" s="295"/>
      <c r="C7095" s="295">
        <v>0.46615479999999998</v>
      </c>
      <c r="D7095" s="295"/>
    </row>
    <row r="7096" spans="1:4" x14ac:dyDescent="0.2">
      <c r="A7096" s="295">
        <v>0.3203917</v>
      </c>
      <c r="B7096" s="295"/>
      <c r="C7096" s="295">
        <v>0.46611590000000003</v>
      </c>
      <c r="D7096" s="295"/>
    </row>
    <row r="7097" spans="1:4" x14ac:dyDescent="0.2">
      <c r="A7097" s="295">
        <v>0.32037890000000002</v>
      </c>
      <c r="B7097" s="295"/>
      <c r="C7097" s="295">
        <v>0.46611590000000003</v>
      </c>
      <c r="D7097" s="295"/>
    </row>
    <row r="7098" spans="1:4" x14ac:dyDescent="0.2">
      <c r="A7098" s="295">
        <v>0.32035380000000002</v>
      </c>
      <c r="B7098" s="295"/>
      <c r="C7098" s="295">
        <v>0.4660879</v>
      </c>
      <c r="D7098" s="295"/>
    </row>
    <row r="7099" spans="1:4" x14ac:dyDescent="0.2">
      <c r="A7099" s="295">
        <v>0.32034010000000002</v>
      </c>
      <c r="B7099" s="295"/>
      <c r="C7099" s="295">
        <v>0.46607419999999999</v>
      </c>
      <c r="D7099" s="295"/>
    </row>
    <row r="7100" spans="1:4" x14ac:dyDescent="0.2">
      <c r="A7100" s="295">
        <v>0.32034010000000002</v>
      </c>
      <c r="B7100" s="295"/>
      <c r="C7100" s="295">
        <v>0.46604620000000002</v>
      </c>
      <c r="D7100" s="295"/>
    </row>
    <row r="7101" spans="1:4" x14ac:dyDescent="0.2">
      <c r="A7101" s="295">
        <v>0.32034010000000002</v>
      </c>
      <c r="B7101" s="295"/>
      <c r="C7101" s="295">
        <v>0.46603240000000001</v>
      </c>
      <c r="D7101" s="295"/>
    </row>
    <row r="7102" spans="1:4" x14ac:dyDescent="0.2">
      <c r="A7102" s="295">
        <v>0.32032500000000003</v>
      </c>
      <c r="B7102" s="295"/>
      <c r="C7102" s="295">
        <v>0.46599220000000002</v>
      </c>
      <c r="D7102" s="295"/>
    </row>
    <row r="7103" spans="1:4" x14ac:dyDescent="0.2">
      <c r="A7103" s="295">
        <v>0.32031219999999999</v>
      </c>
      <c r="B7103" s="295"/>
      <c r="C7103" s="295">
        <v>0.46596769999999998</v>
      </c>
      <c r="D7103" s="295"/>
    </row>
    <row r="7104" spans="1:4" x14ac:dyDescent="0.2">
      <c r="A7104" s="295">
        <v>0.32029859999999999</v>
      </c>
      <c r="B7104" s="295"/>
      <c r="C7104" s="295">
        <v>0.46595569999999997</v>
      </c>
      <c r="D7104" s="295"/>
    </row>
    <row r="7105" spans="1:4" x14ac:dyDescent="0.2">
      <c r="A7105" s="295">
        <v>0.32028659999999998</v>
      </c>
      <c r="B7105" s="295"/>
      <c r="C7105" s="295">
        <v>0.4659277</v>
      </c>
      <c r="D7105" s="295"/>
    </row>
    <row r="7106" spans="1:4" x14ac:dyDescent="0.2">
      <c r="A7106" s="295">
        <v>0.32028659999999998</v>
      </c>
      <c r="B7106" s="295"/>
      <c r="C7106" s="295">
        <v>0.4659006</v>
      </c>
      <c r="D7106" s="295"/>
    </row>
    <row r="7107" spans="1:4" x14ac:dyDescent="0.2">
      <c r="A7107" s="295">
        <v>0.32028659999999998</v>
      </c>
      <c r="B7107" s="295"/>
      <c r="C7107" s="295">
        <v>0.4658641</v>
      </c>
      <c r="D7107" s="295"/>
    </row>
    <row r="7108" spans="1:4" x14ac:dyDescent="0.2">
      <c r="A7108" s="295">
        <v>0.32027339999999999</v>
      </c>
      <c r="B7108" s="295"/>
      <c r="C7108" s="295">
        <v>0.46583740000000001</v>
      </c>
      <c r="D7108" s="295"/>
    </row>
    <row r="7109" spans="1:4" x14ac:dyDescent="0.2">
      <c r="A7109" s="295">
        <v>0.3202583</v>
      </c>
      <c r="B7109" s="295"/>
      <c r="C7109" s="295">
        <v>0.46582269999999998</v>
      </c>
      <c r="D7109" s="295"/>
    </row>
    <row r="7110" spans="1:4" x14ac:dyDescent="0.2">
      <c r="A7110" s="295">
        <v>0.3202583</v>
      </c>
      <c r="B7110" s="295"/>
      <c r="C7110" s="295">
        <v>0.46575670000000002</v>
      </c>
      <c r="D7110" s="295"/>
    </row>
    <row r="7111" spans="1:4" x14ac:dyDescent="0.2">
      <c r="A7111" s="295">
        <v>0.32024560000000002</v>
      </c>
      <c r="B7111" s="295"/>
      <c r="C7111" s="295">
        <v>0.46572999999999998</v>
      </c>
      <c r="D7111" s="295"/>
    </row>
    <row r="7112" spans="1:4" x14ac:dyDescent="0.2">
      <c r="A7112" s="295">
        <v>0.32023279999999998</v>
      </c>
      <c r="B7112" s="295"/>
      <c r="C7112" s="295">
        <v>0.46571780000000002</v>
      </c>
      <c r="D7112" s="295"/>
    </row>
    <row r="7113" spans="1:4" x14ac:dyDescent="0.2">
      <c r="A7113" s="295">
        <v>0.32021919999999998</v>
      </c>
      <c r="B7113" s="295"/>
      <c r="C7113" s="295">
        <v>0.46567609999999998</v>
      </c>
      <c r="D7113" s="295"/>
    </row>
    <row r="7114" spans="1:4" x14ac:dyDescent="0.2">
      <c r="A7114" s="295">
        <v>0.32020720000000003</v>
      </c>
      <c r="B7114" s="295"/>
      <c r="C7114" s="295">
        <v>0.46567609999999998</v>
      </c>
      <c r="D7114" s="295"/>
    </row>
    <row r="7115" spans="1:4" x14ac:dyDescent="0.2">
      <c r="A7115" s="295">
        <v>0.32019199999999998</v>
      </c>
      <c r="B7115" s="295"/>
      <c r="C7115" s="295">
        <v>0.46563840000000001</v>
      </c>
      <c r="D7115" s="295"/>
    </row>
    <row r="7116" spans="1:4" x14ac:dyDescent="0.2">
      <c r="A7116" s="295">
        <v>0.32016630000000001</v>
      </c>
      <c r="B7116" s="295"/>
      <c r="C7116" s="295">
        <v>0.4656247</v>
      </c>
      <c r="D7116" s="295"/>
    </row>
    <row r="7117" spans="1:4" x14ac:dyDescent="0.2">
      <c r="A7117" s="295">
        <v>0.32015359999999998</v>
      </c>
      <c r="B7117" s="295"/>
      <c r="C7117" s="295">
        <v>0.46559630000000002</v>
      </c>
      <c r="D7117" s="295"/>
    </row>
    <row r="7118" spans="1:4" x14ac:dyDescent="0.2">
      <c r="A7118" s="295">
        <v>0.32014049999999999</v>
      </c>
      <c r="B7118" s="295"/>
      <c r="C7118" s="295">
        <v>0.46555740000000001</v>
      </c>
      <c r="D7118" s="295"/>
    </row>
    <row r="7119" spans="1:4" x14ac:dyDescent="0.2">
      <c r="A7119" s="295">
        <v>0.32014049999999999</v>
      </c>
      <c r="B7119" s="295"/>
      <c r="C7119" s="295">
        <v>0.46553030000000001</v>
      </c>
      <c r="D7119" s="295"/>
    </row>
    <row r="7120" spans="1:4" x14ac:dyDescent="0.2">
      <c r="A7120" s="295">
        <v>0.32012679999999999</v>
      </c>
      <c r="B7120" s="295"/>
      <c r="C7120" s="295">
        <v>0.46547759999999999</v>
      </c>
      <c r="D7120" s="295"/>
    </row>
    <row r="7121" spans="1:4" x14ac:dyDescent="0.2">
      <c r="A7121" s="295">
        <v>0.3201117</v>
      </c>
      <c r="B7121" s="295"/>
      <c r="C7121" s="295">
        <v>0.46546389999999999</v>
      </c>
      <c r="D7121" s="295"/>
    </row>
    <row r="7122" spans="1:4" x14ac:dyDescent="0.2">
      <c r="A7122" s="295">
        <v>0.32008690000000001</v>
      </c>
      <c r="B7122" s="295"/>
      <c r="C7122" s="295">
        <v>0.46543849999999998</v>
      </c>
      <c r="D7122" s="295"/>
    </row>
    <row r="7123" spans="1:4" x14ac:dyDescent="0.2">
      <c r="A7123" s="295">
        <v>0.32008690000000001</v>
      </c>
      <c r="B7123" s="295"/>
      <c r="C7123" s="295">
        <v>0.4654007</v>
      </c>
      <c r="D7123" s="295"/>
    </row>
    <row r="7124" spans="1:4" x14ac:dyDescent="0.2">
      <c r="A7124" s="295">
        <v>0.32007380000000002</v>
      </c>
      <c r="B7124" s="295"/>
      <c r="C7124" s="295">
        <v>0.46537269999999997</v>
      </c>
      <c r="D7124" s="295"/>
    </row>
    <row r="7125" spans="1:4" x14ac:dyDescent="0.2">
      <c r="A7125" s="295">
        <v>0.32004589999999999</v>
      </c>
      <c r="B7125" s="295"/>
      <c r="C7125" s="295">
        <v>0.46534710000000001</v>
      </c>
      <c r="D7125" s="295"/>
    </row>
    <row r="7126" spans="1:4" x14ac:dyDescent="0.2">
      <c r="A7126" s="295">
        <v>0.32004589999999999</v>
      </c>
      <c r="B7126" s="295"/>
      <c r="C7126" s="295">
        <v>0.4653351</v>
      </c>
      <c r="D7126" s="295"/>
    </row>
    <row r="7127" spans="1:4" x14ac:dyDescent="0.2">
      <c r="A7127" s="295">
        <v>0.32002019999999998</v>
      </c>
      <c r="B7127" s="295"/>
      <c r="C7127" s="295">
        <v>0.46529340000000002</v>
      </c>
      <c r="D7127" s="295"/>
    </row>
    <row r="7128" spans="1:4" x14ac:dyDescent="0.2">
      <c r="A7128" s="295">
        <v>0.32002019999999998</v>
      </c>
      <c r="B7128" s="295"/>
      <c r="C7128" s="295">
        <v>0.46526909999999999</v>
      </c>
      <c r="D7128" s="295"/>
    </row>
    <row r="7129" spans="1:4" x14ac:dyDescent="0.2">
      <c r="A7129" s="295">
        <v>0.31999440000000001</v>
      </c>
      <c r="B7129" s="295"/>
      <c r="C7129" s="295">
        <v>0.4652153</v>
      </c>
      <c r="D7129" s="295"/>
    </row>
    <row r="7130" spans="1:4" x14ac:dyDescent="0.2">
      <c r="A7130" s="295">
        <v>0.3199823</v>
      </c>
      <c r="B7130" s="295"/>
      <c r="C7130" s="295">
        <v>0.46518860000000001</v>
      </c>
      <c r="D7130" s="295"/>
    </row>
    <row r="7131" spans="1:4" x14ac:dyDescent="0.2">
      <c r="A7131" s="295">
        <v>0.3199823</v>
      </c>
      <c r="B7131" s="295"/>
      <c r="C7131" s="295">
        <v>0.46518860000000001</v>
      </c>
      <c r="D7131" s="295"/>
    </row>
    <row r="7132" spans="1:4" x14ac:dyDescent="0.2">
      <c r="A7132" s="295">
        <v>0.31996869999999999</v>
      </c>
      <c r="B7132" s="295"/>
      <c r="C7132" s="295">
        <v>0.46518860000000001</v>
      </c>
      <c r="D7132" s="295"/>
    </row>
    <row r="7133" spans="1:4" x14ac:dyDescent="0.2">
      <c r="A7133" s="295">
        <v>0.3199535</v>
      </c>
      <c r="B7133" s="295"/>
      <c r="C7133" s="295">
        <v>0.46515060000000003</v>
      </c>
      <c r="D7133" s="295"/>
    </row>
    <row r="7134" spans="1:4" x14ac:dyDescent="0.2">
      <c r="A7134" s="295">
        <v>0.31992769999999998</v>
      </c>
      <c r="B7134" s="295"/>
      <c r="C7134" s="295">
        <v>0.46510889999999999</v>
      </c>
      <c r="D7134" s="295"/>
    </row>
    <row r="7135" spans="1:4" x14ac:dyDescent="0.2">
      <c r="A7135" s="295">
        <v>0.31992769999999998</v>
      </c>
      <c r="B7135" s="295"/>
      <c r="C7135" s="295">
        <v>0.46509660000000003</v>
      </c>
      <c r="D7135" s="295"/>
    </row>
    <row r="7136" spans="1:4" x14ac:dyDescent="0.2">
      <c r="A7136" s="295">
        <v>0.31991560000000002</v>
      </c>
      <c r="B7136" s="295"/>
      <c r="C7136" s="295">
        <v>0.46508329999999998</v>
      </c>
      <c r="D7136" s="295"/>
    </row>
    <row r="7137" spans="1:4" x14ac:dyDescent="0.2">
      <c r="A7137" s="295">
        <v>0.31991560000000002</v>
      </c>
      <c r="B7137" s="295"/>
      <c r="C7137" s="295">
        <v>0.46505659999999999</v>
      </c>
      <c r="D7137" s="295"/>
    </row>
    <row r="7138" spans="1:4" x14ac:dyDescent="0.2">
      <c r="A7138" s="295">
        <v>0.31989089999999998</v>
      </c>
      <c r="B7138" s="295"/>
      <c r="C7138" s="295">
        <v>0.46499059999999998</v>
      </c>
      <c r="D7138" s="295"/>
    </row>
    <row r="7139" spans="1:4" x14ac:dyDescent="0.2">
      <c r="A7139" s="295">
        <v>0.31987719999999997</v>
      </c>
      <c r="B7139" s="295"/>
      <c r="C7139" s="295">
        <v>0.46497830000000001</v>
      </c>
      <c r="D7139" s="295"/>
    </row>
    <row r="7140" spans="1:4" x14ac:dyDescent="0.2">
      <c r="A7140" s="295">
        <v>0.31987719999999997</v>
      </c>
      <c r="B7140" s="295"/>
      <c r="C7140" s="295">
        <v>0.46495259999999999</v>
      </c>
      <c r="D7140" s="295"/>
    </row>
    <row r="7141" spans="1:4" x14ac:dyDescent="0.2">
      <c r="A7141" s="295">
        <v>0.31987719999999997</v>
      </c>
      <c r="B7141" s="295"/>
      <c r="C7141" s="295">
        <v>0.46492699999999998</v>
      </c>
      <c r="D7141" s="295"/>
    </row>
    <row r="7142" spans="1:4" x14ac:dyDescent="0.2">
      <c r="A7142" s="295">
        <v>0.3198242</v>
      </c>
      <c r="B7142" s="295"/>
      <c r="C7142" s="295">
        <v>0.46491320000000003</v>
      </c>
      <c r="D7142" s="295"/>
    </row>
    <row r="7143" spans="1:4" x14ac:dyDescent="0.2">
      <c r="A7143" s="295">
        <v>0.3198242</v>
      </c>
      <c r="B7143" s="295"/>
      <c r="C7143" s="295">
        <v>0.46489950000000002</v>
      </c>
      <c r="D7143" s="295"/>
    </row>
    <row r="7144" spans="1:4" x14ac:dyDescent="0.2">
      <c r="A7144" s="295">
        <v>0.3198242</v>
      </c>
      <c r="B7144" s="295"/>
      <c r="C7144" s="295">
        <v>0.46488489999999999</v>
      </c>
      <c r="D7144" s="295"/>
    </row>
    <row r="7145" spans="1:4" x14ac:dyDescent="0.2">
      <c r="A7145" s="295">
        <v>0.3198242</v>
      </c>
      <c r="B7145" s="295"/>
      <c r="C7145" s="295">
        <v>0.46484720000000002</v>
      </c>
      <c r="D7145" s="295"/>
    </row>
    <row r="7146" spans="1:4" x14ac:dyDescent="0.2">
      <c r="A7146" s="295">
        <v>0.3198106</v>
      </c>
      <c r="B7146" s="295"/>
      <c r="C7146" s="295">
        <v>0.4648215</v>
      </c>
      <c r="D7146" s="295"/>
    </row>
    <row r="7147" spans="1:4" x14ac:dyDescent="0.2">
      <c r="A7147" s="295">
        <v>0.31979849999999999</v>
      </c>
      <c r="B7147" s="295"/>
      <c r="C7147" s="295">
        <v>0.46480769999999999</v>
      </c>
      <c r="D7147" s="295"/>
    </row>
    <row r="7148" spans="1:4" x14ac:dyDescent="0.2">
      <c r="A7148" s="295">
        <v>0.31979849999999999</v>
      </c>
      <c r="B7148" s="295"/>
      <c r="C7148" s="295">
        <v>0.46476770000000001</v>
      </c>
      <c r="D7148" s="295"/>
    </row>
    <row r="7149" spans="1:4" x14ac:dyDescent="0.2">
      <c r="A7149" s="295">
        <v>0.3197834</v>
      </c>
      <c r="B7149" s="295"/>
      <c r="C7149" s="295">
        <v>0.46475440000000001</v>
      </c>
      <c r="D7149" s="295"/>
    </row>
    <row r="7150" spans="1:4" x14ac:dyDescent="0.2">
      <c r="A7150" s="295">
        <v>0.31977060000000002</v>
      </c>
      <c r="B7150" s="295"/>
      <c r="C7150" s="295">
        <v>0.4647153</v>
      </c>
      <c r="D7150" s="295"/>
    </row>
    <row r="7151" spans="1:4" x14ac:dyDescent="0.2">
      <c r="A7151" s="295">
        <v>0.31977060000000002</v>
      </c>
      <c r="B7151" s="295"/>
      <c r="C7151" s="295">
        <v>0.46467740000000002</v>
      </c>
      <c r="D7151" s="295"/>
    </row>
    <row r="7152" spans="1:4" x14ac:dyDescent="0.2">
      <c r="A7152" s="295">
        <v>0.31973119999999999</v>
      </c>
      <c r="B7152" s="295"/>
      <c r="C7152" s="295">
        <v>0.46465050000000002</v>
      </c>
      <c r="D7152" s="295"/>
    </row>
    <row r="7153" spans="1:4" x14ac:dyDescent="0.2">
      <c r="A7153" s="295">
        <v>0.31973109999999999</v>
      </c>
      <c r="B7153" s="295"/>
      <c r="C7153" s="295">
        <v>0.46460020000000002</v>
      </c>
      <c r="D7153" s="295"/>
    </row>
    <row r="7154" spans="1:4" x14ac:dyDescent="0.2">
      <c r="A7154" s="295">
        <v>0.31973109999999999</v>
      </c>
      <c r="B7154" s="295"/>
      <c r="C7154" s="295">
        <v>0.464588</v>
      </c>
      <c r="D7154" s="295"/>
    </row>
    <row r="7155" spans="1:4" x14ac:dyDescent="0.2">
      <c r="A7155" s="295">
        <v>0.31973109999999999</v>
      </c>
      <c r="B7155" s="295"/>
      <c r="C7155" s="295">
        <v>0.46454859999999998</v>
      </c>
      <c r="D7155" s="295"/>
    </row>
    <row r="7156" spans="1:4" x14ac:dyDescent="0.2">
      <c r="A7156" s="295">
        <v>0.31970549999999998</v>
      </c>
      <c r="B7156" s="295"/>
      <c r="C7156" s="295">
        <v>0.464534</v>
      </c>
      <c r="D7156" s="295"/>
    </row>
    <row r="7157" spans="1:4" x14ac:dyDescent="0.2">
      <c r="A7157" s="295">
        <v>0.31968069999999998</v>
      </c>
      <c r="B7157" s="295"/>
      <c r="C7157" s="295">
        <v>0.46449400000000002</v>
      </c>
      <c r="D7157" s="295"/>
    </row>
    <row r="7158" spans="1:4" x14ac:dyDescent="0.2">
      <c r="A7158" s="295">
        <v>0.31968069999999998</v>
      </c>
      <c r="B7158" s="295"/>
      <c r="C7158" s="295">
        <v>0.46449400000000002</v>
      </c>
      <c r="D7158" s="295"/>
    </row>
    <row r="7159" spans="1:4" x14ac:dyDescent="0.2">
      <c r="A7159" s="295">
        <v>0.3196676</v>
      </c>
      <c r="B7159" s="295"/>
      <c r="C7159" s="295">
        <v>0.4644819</v>
      </c>
      <c r="D7159" s="295"/>
    </row>
    <row r="7160" spans="1:4" x14ac:dyDescent="0.2">
      <c r="A7160" s="295">
        <v>0.31962669999999999</v>
      </c>
      <c r="B7160" s="295"/>
      <c r="C7160" s="295">
        <v>0.46446989999999999</v>
      </c>
      <c r="D7160" s="295"/>
    </row>
    <row r="7161" spans="1:4" x14ac:dyDescent="0.2">
      <c r="A7161" s="295">
        <v>0.31961400000000001</v>
      </c>
      <c r="B7161" s="295"/>
      <c r="C7161" s="295">
        <v>0.46443060000000003</v>
      </c>
      <c r="D7161" s="295"/>
    </row>
    <row r="7162" spans="1:4" x14ac:dyDescent="0.2">
      <c r="A7162" s="295">
        <v>0.31961400000000001</v>
      </c>
      <c r="B7162" s="295"/>
      <c r="C7162" s="295">
        <v>0.46440219999999999</v>
      </c>
      <c r="D7162" s="295"/>
    </row>
    <row r="7163" spans="1:4" x14ac:dyDescent="0.2">
      <c r="A7163" s="295">
        <v>0.31958720000000002</v>
      </c>
      <c r="B7163" s="295"/>
      <c r="C7163" s="295">
        <v>0.46437529999999999</v>
      </c>
      <c r="D7163" s="295"/>
    </row>
    <row r="7164" spans="1:4" x14ac:dyDescent="0.2">
      <c r="A7164" s="295">
        <v>0.31958720000000002</v>
      </c>
      <c r="B7164" s="295"/>
      <c r="C7164" s="295">
        <v>0.46433489999999999</v>
      </c>
      <c r="D7164" s="295"/>
    </row>
    <row r="7165" spans="1:4" x14ac:dyDescent="0.2">
      <c r="A7165" s="295">
        <v>0.31958720000000002</v>
      </c>
      <c r="B7165" s="295"/>
      <c r="C7165" s="295">
        <v>0.46430779999999999</v>
      </c>
      <c r="D7165" s="295"/>
    </row>
    <row r="7166" spans="1:4" x14ac:dyDescent="0.2">
      <c r="A7166" s="295">
        <v>0.31956000000000001</v>
      </c>
      <c r="B7166" s="295"/>
      <c r="C7166" s="295">
        <v>0.46429579999999998</v>
      </c>
      <c r="D7166" s="295"/>
    </row>
    <row r="7167" spans="1:4" x14ac:dyDescent="0.2">
      <c r="A7167" s="295">
        <v>0.31954640000000001</v>
      </c>
      <c r="B7167" s="295"/>
      <c r="C7167" s="295">
        <v>0.46426980000000001</v>
      </c>
      <c r="D7167" s="295"/>
    </row>
    <row r="7168" spans="1:4" x14ac:dyDescent="0.2">
      <c r="A7168" s="295">
        <v>0.31952049999999999</v>
      </c>
      <c r="B7168" s="295"/>
      <c r="C7168" s="295">
        <v>0.46424140000000003</v>
      </c>
      <c r="D7168" s="295"/>
    </row>
    <row r="7169" spans="1:4" x14ac:dyDescent="0.2">
      <c r="A7169" s="295">
        <v>0.31952049999999999</v>
      </c>
      <c r="B7169" s="295"/>
      <c r="C7169" s="295">
        <v>0.46422809999999998</v>
      </c>
      <c r="D7169" s="295"/>
    </row>
    <row r="7170" spans="1:4" x14ac:dyDescent="0.2">
      <c r="A7170" s="295">
        <v>0.31952049999999999</v>
      </c>
      <c r="B7170" s="295"/>
      <c r="C7170" s="295">
        <v>0.46418739999999997</v>
      </c>
      <c r="D7170" s="295"/>
    </row>
    <row r="7171" spans="1:4" x14ac:dyDescent="0.2">
      <c r="A7171" s="295">
        <v>0.31952049999999999</v>
      </c>
      <c r="B7171" s="295"/>
      <c r="C7171" s="295">
        <v>0.46417540000000002</v>
      </c>
      <c r="D7171" s="295"/>
    </row>
    <row r="7172" spans="1:4" x14ac:dyDescent="0.2">
      <c r="A7172" s="295">
        <v>0.31950539999999999</v>
      </c>
      <c r="B7172" s="295"/>
      <c r="C7172" s="295">
        <v>0.46414739999999999</v>
      </c>
      <c r="D7172" s="295"/>
    </row>
    <row r="7173" spans="1:4" x14ac:dyDescent="0.2">
      <c r="A7173" s="295">
        <v>0.31947900000000001</v>
      </c>
      <c r="B7173" s="295"/>
      <c r="C7173" s="295">
        <v>0.46414739999999999</v>
      </c>
      <c r="D7173" s="295"/>
    </row>
    <row r="7174" spans="1:4" x14ac:dyDescent="0.2">
      <c r="A7174" s="295">
        <v>0.31947900000000001</v>
      </c>
      <c r="B7174" s="295"/>
      <c r="C7174" s="295">
        <v>0.46413539999999998</v>
      </c>
      <c r="D7174" s="295"/>
    </row>
    <row r="7175" spans="1:4" x14ac:dyDescent="0.2">
      <c r="A7175" s="295">
        <v>0.31946540000000001</v>
      </c>
      <c r="B7175" s="295"/>
      <c r="C7175" s="295">
        <v>0.46410699999999999</v>
      </c>
      <c r="D7175" s="295"/>
    </row>
    <row r="7176" spans="1:4" x14ac:dyDescent="0.2">
      <c r="A7176" s="295">
        <v>0.31944020000000001</v>
      </c>
      <c r="B7176" s="295"/>
      <c r="C7176" s="295">
        <v>0.46409470000000003</v>
      </c>
      <c r="D7176" s="295"/>
    </row>
    <row r="7177" spans="1:4" x14ac:dyDescent="0.2">
      <c r="A7177" s="295">
        <v>0.31944020000000001</v>
      </c>
      <c r="B7177" s="295"/>
      <c r="C7177" s="295">
        <v>0.46406940000000002</v>
      </c>
      <c r="D7177" s="295"/>
    </row>
    <row r="7178" spans="1:4" x14ac:dyDescent="0.2">
      <c r="A7178" s="295">
        <v>0.31941229999999998</v>
      </c>
      <c r="B7178" s="295"/>
      <c r="C7178" s="295">
        <v>0.46404230000000002</v>
      </c>
      <c r="D7178" s="295"/>
    </row>
    <row r="7179" spans="1:4" x14ac:dyDescent="0.2">
      <c r="A7179" s="295">
        <v>0.31941229999999998</v>
      </c>
      <c r="B7179" s="295"/>
      <c r="C7179" s="295">
        <v>0.46401540000000002</v>
      </c>
      <c r="D7179" s="295"/>
    </row>
    <row r="7180" spans="1:4" x14ac:dyDescent="0.2">
      <c r="A7180" s="295">
        <v>0.31939869999999998</v>
      </c>
      <c r="B7180" s="295"/>
      <c r="C7180" s="295">
        <v>0.4639913</v>
      </c>
      <c r="D7180" s="295"/>
    </row>
    <row r="7181" spans="1:4" x14ac:dyDescent="0.2">
      <c r="A7181" s="295">
        <v>0.31938349999999999</v>
      </c>
      <c r="B7181" s="295"/>
      <c r="C7181" s="295">
        <v>0.4639643</v>
      </c>
      <c r="D7181" s="295"/>
    </row>
    <row r="7182" spans="1:4" x14ac:dyDescent="0.2">
      <c r="A7182" s="295">
        <v>0.31937149999999997</v>
      </c>
      <c r="B7182" s="295"/>
      <c r="C7182" s="295">
        <v>0.46393630000000002</v>
      </c>
      <c r="D7182" s="295"/>
    </row>
    <row r="7183" spans="1:4" x14ac:dyDescent="0.2">
      <c r="A7183" s="295">
        <v>0.31937149999999997</v>
      </c>
      <c r="B7183" s="295"/>
      <c r="C7183" s="295">
        <v>0.46392290000000003</v>
      </c>
      <c r="D7183" s="295"/>
    </row>
    <row r="7184" spans="1:4" x14ac:dyDescent="0.2">
      <c r="A7184" s="295">
        <v>0.31937149999999997</v>
      </c>
      <c r="B7184" s="295"/>
      <c r="C7184" s="295">
        <v>0.46388249999999998</v>
      </c>
      <c r="D7184" s="295"/>
    </row>
    <row r="7185" spans="1:4" x14ac:dyDescent="0.2">
      <c r="A7185" s="295">
        <v>0.31934560000000001</v>
      </c>
      <c r="B7185" s="295"/>
      <c r="C7185" s="295">
        <v>0.46386880000000003</v>
      </c>
      <c r="D7185" s="295"/>
    </row>
    <row r="7186" spans="1:4" x14ac:dyDescent="0.2">
      <c r="A7186" s="295">
        <v>0.31934560000000001</v>
      </c>
      <c r="B7186" s="295"/>
      <c r="C7186" s="295">
        <v>0.4638428</v>
      </c>
      <c r="D7186" s="295"/>
    </row>
    <row r="7187" spans="1:4" x14ac:dyDescent="0.2">
      <c r="A7187" s="295">
        <v>0.31931880000000001</v>
      </c>
      <c r="B7187" s="295"/>
      <c r="C7187" s="295">
        <v>0.46379049999999999</v>
      </c>
      <c r="D7187" s="295"/>
    </row>
    <row r="7188" spans="1:4" x14ac:dyDescent="0.2">
      <c r="A7188" s="295">
        <v>0.3193068</v>
      </c>
      <c r="B7188" s="295"/>
      <c r="C7188" s="295">
        <v>0.46373979999999998</v>
      </c>
      <c r="D7188" s="295"/>
    </row>
    <row r="7189" spans="1:4" x14ac:dyDescent="0.2">
      <c r="A7189" s="295">
        <v>0.3193068</v>
      </c>
      <c r="B7189" s="295"/>
      <c r="C7189" s="295">
        <v>0.4637251</v>
      </c>
      <c r="D7189" s="295"/>
    </row>
    <row r="7190" spans="1:4" x14ac:dyDescent="0.2">
      <c r="A7190" s="295">
        <v>0.3193068</v>
      </c>
      <c r="B7190" s="295"/>
      <c r="C7190" s="295">
        <v>0.46369949999999999</v>
      </c>
      <c r="D7190" s="295"/>
    </row>
    <row r="7191" spans="1:4" x14ac:dyDescent="0.2">
      <c r="A7191" s="295">
        <v>0.3193068</v>
      </c>
      <c r="B7191" s="295"/>
      <c r="C7191" s="295">
        <v>0.46368619999999999</v>
      </c>
      <c r="D7191" s="295"/>
    </row>
    <row r="7192" spans="1:4" x14ac:dyDescent="0.2">
      <c r="A7192" s="295">
        <v>0.31924010000000003</v>
      </c>
      <c r="B7192" s="295"/>
      <c r="C7192" s="295">
        <v>0.46364820000000001</v>
      </c>
      <c r="D7192" s="295"/>
    </row>
    <row r="7193" spans="1:4" x14ac:dyDescent="0.2">
      <c r="A7193" s="295">
        <v>0.31924010000000003</v>
      </c>
      <c r="B7193" s="295"/>
      <c r="C7193" s="295">
        <v>0.4636361</v>
      </c>
      <c r="D7193" s="295"/>
    </row>
    <row r="7194" spans="1:4" x14ac:dyDescent="0.2">
      <c r="A7194" s="295">
        <v>0.31924010000000003</v>
      </c>
      <c r="B7194" s="295"/>
      <c r="C7194" s="295">
        <v>0.4636094</v>
      </c>
      <c r="D7194" s="295"/>
    </row>
    <row r="7195" spans="1:4" x14ac:dyDescent="0.2">
      <c r="A7195" s="295">
        <v>0.31924010000000003</v>
      </c>
      <c r="B7195" s="295"/>
      <c r="C7195" s="295">
        <v>0.46359479999999997</v>
      </c>
      <c r="D7195" s="295"/>
    </row>
    <row r="7196" spans="1:4" x14ac:dyDescent="0.2">
      <c r="A7196" s="295">
        <v>0.31922810000000001</v>
      </c>
      <c r="B7196" s="295"/>
      <c r="C7196" s="295">
        <v>0.46355550000000001</v>
      </c>
      <c r="D7196" s="295"/>
    </row>
    <row r="7197" spans="1:4" x14ac:dyDescent="0.2">
      <c r="A7197" s="295">
        <v>0.31921290000000002</v>
      </c>
      <c r="B7197" s="295"/>
      <c r="C7197" s="295">
        <v>0.46352880000000002</v>
      </c>
      <c r="D7197" s="295"/>
    </row>
    <row r="7198" spans="1:4" x14ac:dyDescent="0.2">
      <c r="A7198" s="295">
        <v>0.31920090000000001</v>
      </c>
      <c r="B7198" s="295"/>
      <c r="C7198" s="295">
        <v>0.46351409999999998</v>
      </c>
      <c r="D7198" s="295"/>
    </row>
    <row r="7199" spans="1:4" x14ac:dyDescent="0.2">
      <c r="A7199" s="295">
        <v>0.31917299999999998</v>
      </c>
      <c r="B7199" s="295"/>
      <c r="C7199" s="295">
        <v>0.46347519999999998</v>
      </c>
      <c r="D7199" s="295"/>
    </row>
    <row r="7200" spans="1:4" x14ac:dyDescent="0.2">
      <c r="A7200" s="295">
        <v>0.3191599</v>
      </c>
      <c r="B7200" s="295"/>
      <c r="C7200" s="295">
        <v>0.46344980000000002</v>
      </c>
      <c r="D7200" s="295"/>
    </row>
    <row r="7201" spans="1:4" x14ac:dyDescent="0.2">
      <c r="A7201" s="295">
        <v>0.3191351</v>
      </c>
      <c r="B7201" s="295"/>
      <c r="C7201" s="295">
        <v>0.46340940000000003</v>
      </c>
      <c r="D7201" s="295"/>
    </row>
    <row r="7202" spans="1:4" x14ac:dyDescent="0.2">
      <c r="A7202" s="295">
        <v>0.3191215</v>
      </c>
      <c r="B7202" s="295"/>
      <c r="C7202" s="295">
        <v>0.46337309999999998</v>
      </c>
      <c r="D7202" s="295"/>
    </row>
    <row r="7203" spans="1:4" x14ac:dyDescent="0.2">
      <c r="A7203" s="295">
        <v>0.3191215</v>
      </c>
      <c r="B7203" s="295"/>
      <c r="C7203" s="295">
        <v>0.46337309999999998</v>
      </c>
      <c r="D7203" s="295"/>
    </row>
    <row r="7204" spans="1:4" x14ac:dyDescent="0.2">
      <c r="A7204" s="295">
        <v>0.31910840000000001</v>
      </c>
      <c r="B7204" s="295"/>
      <c r="C7204" s="295">
        <v>0.4633584</v>
      </c>
      <c r="D7204" s="295"/>
    </row>
    <row r="7205" spans="1:4" x14ac:dyDescent="0.2">
      <c r="A7205" s="295">
        <v>0.31909559999999998</v>
      </c>
      <c r="B7205" s="295"/>
      <c r="C7205" s="295">
        <v>0.46332040000000002</v>
      </c>
      <c r="D7205" s="295"/>
    </row>
    <row r="7206" spans="1:4" x14ac:dyDescent="0.2">
      <c r="A7206" s="295">
        <v>0.31909559999999998</v>
      </c>
      <c r="B7206" s="295"/>
      <c r="C7206" s="295">
        <v>0.46329480000000001</v>
      </c>
      <c r="D7206" s="295"/>
    </row>
    <row r="7207" spans="1:4" x14ac:dyDescent="0.2">
      <c r="A7207" s="295">
        <v>0.31909559999999998</v>
      </c>
      <c r="B7207" s="295"/>
      <c r="C7207" s="295">
        <v>0.46326810000000002</v>
      </c>
      <c r="D7207" s="295"/>
    </row>
    <row r="7208" spans="1:4" x14ac:dyDescent="0.2">
      <c r="A7208" s="295">
        <v>0.31908360000000002</v>
      </c>
      <c r="B7208" s="295"/>
      <c r="C7208" s="295">
        <v>0.4632559</v>
      </c>
      <c r="D7208" s="295"/>
    </row>
    <row r="7209" spans="1:4" x14ac:dyDescent="0.2">
      <c r="A7209" s="295">
        <v>0.31906839999999997</v>
      </c>
      <c r="B7209" s="295"/>
      <c r="C7209" s="295">
        <v>0.4632559</v>
      </c>
      <c r="D7209" s="295"/>
    </row>
    <row r="7210" spans="1:4" x14ac:dyDescent="0.2">
      <c r="A7210" s="295">
        <v>0.31905480000000003</v>
      </c>
      <c r="B7210" s="295"/>
      <c r="C7210" s="295">
        <v>0.46324359999999998</v>
      </c>
      <c r="D7210" s="295"/>
    </row>
    <row r="7211" spans="1:4" x14ac:dyDescent="0.2">
      <c r="A7211" s="295">
        <v>0.31904280000000002</v>
      </c>
      <c r="B7211" s="295"/>
      <c r="C7211" s="295">
        <v>0.46320450000000002</v>
      </c>
      <c r="D7211" s="295"/>
    </row>
    <row r="7212" spans="1:4" x14ac:dyDescent="0.2">
      <c r="A7212" s="295">
        <v>0.31904280000000002</v>
      </c>
      <c r="B7212" s="295"/>
      <c r="C7212" s="295">
        <v>0.46320450000000002</v>
      </c>
      <c r="D7212" s="295"/>
    </row>
    <row r="7213" spans="1:4" x14ac:dyDescent="0.2">
      <c r="A7213" s="295">
        <v>0.31902960000000002</v>
      </c>
      <c r="B7213" s="295"/>
      <c r="C7213" s="295">
        <v>0.4631518</v>
      </c>
      <c r="D7213" s="295"/>
    </row>
    <row r="7214" spans="1:4" x14ac:dyDescent="0.2">
      <c r="A7214" s="295">
        <v>0.31901449999999998</v>
      </c>
      <c r="B7214" s="295"/>
      <c r="C7214" s="295">
        <v>0.46312639999999999</v>
      </c>
      <c r="D7214" s="295"/>
    </row>
    <row r="7215" spans="1:4" x14ac:dyDescent="0.2">
      <c r="A7215" s="295">
        <v>0.31898860000000001</v>
      </c>
      <c r="B7215" s="295"/>
      <c r="C7215" s="295">
        <v>0.46309980000000001</v>
      </c>
      <c r="D7215" s="295"/>
    </row>
    <row r="7216" spans="1:4" x14ac:dyDescent="0.2">
      <c r="A7216" s="295">
        <v>0.31898860000000001</v>
      </c>
      <c r="B7216" s="295"/>
      <c r="C7216" s="295">
        <v>0.46307229999999999</v>
      </c>
      <c r="D7216" s="295"/>
    </row>
    <row r="7217" spans="1:4" x14ac:dyDescent="0.2">
      <c r="A7217" s="295">
        <v>0.31898860000000001</v>
      </c>
      <c r="B7217" s="295"/>
      <c r="C7217" s="295">
        <v>0.46304630000000002</v>
      </c>
      <c r="D7217" s="295"/>
    </row>
    <row r="7218" spans="1:4" x14ac:dyDescent="0.2">
      <c r="A7218" s="295">
        <v>0.3189766</v>
      </c>
      <c r="B7218" s="295"/>
      <c r="C7218" s="295">
        <v>0.46303299999999997</v>
      </c>
      <c r="D7218" s="295"/>
    </row>
    <row r="7219" spans="1:4" x14ac:dyDescent="0.2">
      <c r="A7219" s="295">
        <v>0.31896289999999999</v>
      </c>
      <c r="B7219" s="295"/>
      <c r="C7219" s="295">
        <v>0.46297899999999997</v>
      </c>
      <c r="D7219" s="295"/>
    </row>
    <row r="7220" spans="1:4" x14ac:dyDescent="0.2">
      <c r="A7220" s="295">
        <v>0.31896289999999999</v>
      </c>
      <c r="B7220" s="295"/>
      <c r="C7220" s="295">
        <v>0.46296670000000001</v>
      </c>
      <c r="D7220" s="295"/>
    </row>
    <row r="7221" spans="1:4" x14ac:dyDescent="0.2">
      <c r="A7221" s="295">
        <v>0.31892500000000001</v>
      </c>
      <c r="B7221" s="295"/>
      <c r="C7221" s="295">
        <v>0.4629547</v>
      </c>
      <c r="D7221" s="295"/>
    </row>
    <row r="7222" spans="1:4" x14ac:dyDescent="0.2">
      <c r="A7222" s="295">
        <v>0.31891140000000001</v>
      </c>
      <c r="B7222" s="295"/>
      <c r="C7222" s="295">
        <v>0.46288869999999999</v>
      </c>
      <c r="D7222" s="295"/>
    </row>
    <row r="7223" spans="1:4" x14ac:dyDescent="0.2">
      <c r="A7223" s="295">
        <v>0.31889630000000002</v>
      </c>
      <c r="B7223" s="295"/>
      <c r="C7223" s="295">
        <v>0.46288869999999999</v>
      </c>
      <c r="D7223" s="295"/>
    </row>
    <row r="7224" spans="1:4" x14ac:dyDescent="0.2">
      <c r="A7224" s="295">
        <v>0.31888349999999999</v>
      </c>
      <c r="B7224" s="295"/>
      <c r="C7224" s="295">
        <v>0.4628603</v>
      </c>
      <c r="D7224" s="295"/>
    </row>
    <row r="7225" spans="1:4" x14ac:dyDescent="0.2">
      <c r="A7225" s="295">
        <v>0.31888349999999999</v>
      </c>
      <c r="B7225" s="295"/>
      <c r="C7225" s="295">
        <v>0.46283489999999999</v>
      </c>
      <c r="D7225" s="295"/>
    </row>
    <row r="7226" spans="1:4" x14ac:dyDescent="0.2">
      <c r="A7226" s="295">
        <v>0.31888349999999999</v>
      </c>
      <c r="B7226" s="295"/>
      <c r="C7226" s="295">
        <v>0.46279559999999997</v>
      </c>
      <c r="D7226" s="295"/>
    </row>
    <row r="7227" spans="1:4" x14ac:dyDescent="0.2">
      <c r="A7227" s="295">
        <v>0.31888349999999999</v>
      </c>
      <c r="B7227" s="295"/>
      <c r="C7227" s="295">
        <v>0.462781</v>
      </c>
      <c r="D7227" s="295"/>
    </row>
    <row r="7228" spans="1:4" x14ac:dyDescent="0.2">
      <c r="A7228" s="295">
        <v>0.31887149999999997</v>
      </c>
      <c r="B7228" s="295"/>
      <c r="C7228" s="295">
        <v>0.46275670000000002</v>
      </c>
      <c r="D7228" s="295"/>
    </row>
    <row r="7229" spans="1:4" x14ac:dyDescent="0.2">
      <c r="A7229" s="295">
        <v>0.31885839999999999</v>
      </c>
      <c r="B7229" s="295"/>
      <c r="C7229" s="295">
        <v>0.46270640000000002</v>
      </c>
      <c r="D7229" s="295"/>
    </row>
    <row r="7230" spans="1:4" x14ac:dyDescent="0.2">
      <c r="A7230" s="295">
        <v>0.31885839999999999</v>
      </c>
      <c r="B7230" s="295"/>
      <c r="C7230" s="295">
        <v>0.46270640000000002</v>
      </c>
      <c r="D7230" s="295"/>
    </row>
    <row r="7231" spans="1:4" x14ac:dyDescent="0.2">
      <c r="A7231" s="295">
        <v>0.31884319999999999</v>
      </c>
      <c r="B7231" s="295"/>
      <c r="C7231" s="295">
        <v>0.46265669999999998</v>
      </c>
      <c r="D7231" s="295"/>
    </row>
    <row r="7232" spans="1:4" x14ac:dyDescent="0.2">
      <c r="A7232" s="295">
        <v>0.31883050000000002</v>
      </c>
      <c r="B7232" s="295"/>
      <c r="C7232" s="295">
        <v>0.46260230000000002</v>
      </c>
      <c r="D7232" s="295"/>
    </row>
    <row r="7233" spans="1:4" x14ac:dyDescent="0.2">
      <c r="A7233" s="295">
        <v>0.31883050000000002</v>
      </c>
      <c r="B7233" s="295"/>
      <c r="C7233" s="295">
        <v>0.46257799999999999</v>
      </c>
      <c r="D7233" s="295"/>
    </row>
    <row r="7234" spans="1:4" x14ac:dyDescent="0.2">
      <c r="A7234" s="295">
        <v>0.31881680000000001</v>
      </c>
      <c r="B7234" s="295"/>
      <c r="C7234" s="295">
        <v>0.4625647</v>
      </c>
      <c r="D7234" s="295"/>
    </row>
    <row r="7235" spans="1:4" x14ac:dyDescent="0.2">
      <c r="A7235" s="295">
        <v>0.31880409999999998</v>
      </c>
      <c r="B7235" s="295"/>
      <c r="C7235" s="295">
        <v>0.46253630000000001</v>
      </c>
      <c r="D7235" s="295"/>
    </row>
    <row r="7236" spans="1:4" x14ac:dyDescent="0.2">
      <c r="A7236" s="295">
        <v>0.31877689999999997</v>
      </c>
      <c r="B7236" s="295"/>
      <c r="C7236" s="295">
        <v>0.4624972</v>
      </c>
      <c r="D7236" s="295"/>
    </row>
    <row r="7237" spans="1:4" x14ac:dyDescent="0.2">
      <c r="A7237" s="295">
        <v>0.31877689999999997</v>
      </c>
      <c r="B7237" s="295"/>
      <c r="C7237" s="295">
        <v>0.4624972</v>
      </c>
      <c r="D7237" s="295"/>
    </row>
    <row r="7238" spans="1:4" x14ac:dyDescent="0.2">
      <c r="A7238" s="295">
        <v>0.31876379999999999</v>
      </c>
      <c r="B7238" s="295"/>
      <c r="C7238" s="295">
        <v>0.46248519999999999</v>
      </c>
      <c r="D7238" s="295"/>
    </row>
    <row r="7239" spans="1:4" x14ac:dyDescent="0.2">
      <c r="A7239" s="295">
        <v>0.31876379999999999</v>
      </c>
      <c r="B7239" s="295"/>
      <c r="C7239" s="295">
        <v>0.46247050000000001</v>
      </c>
      <c r="D7239" s="295"/>
    </row>
    <row r="7240" spans="1:4" x14ac:dyDescent="0.2">
      <c r="A7240" s="295">
        <v>0.31875009999999998</v>
      </c>
      <c r="B7240" s="295"/>
      <c r="C7240" s="295">
        <v>0.46241919999999997</v>
      </c>
      <c r="D7240" s="295"/>
    </row>
    <row r="7241" spans="1:4" x14ac:dyDescent="0.2">
      <c r="A7241" s="295">
        <v>0.31872299999999998</v>
      </c>
      <c r="B7241" s="295"/>
      <c r="C7241" s="295">
        <v>0.46239249999999998</v>
      </c>
      <c r="D7241" s="295"/>
    </row>
    <row r="7242" spans="1:4" x14ac:dyDescent="0.2">
      <c r="A7242" s="295">
        <v>0.31872299999999998</v>
      </c>
      <c r="B7242" s="295"/>
      <c r="C7242" s="295">
        <v>0.46238020000000002</v>
      </c>
      <c r="D7242" s="295"/>
    </row>
    <row r="7243" spans="1:4" x14ac:dyDescent="0.2">
      <c r="A7243" s="295">
        <v>0.3187102</v>
      </c>
      <c r="B7243" s="295"/>
      <c r="C7243" s="295">
        <v>0.46238020000000002</v>
      </c>
      <c r="D7243" s="295"/>
    </row>
    <row r="7244" spans="1:4" x14ac:dyDescent="0.2">
      <c r="A7244" s="295">
        <v>0.31869710000000001</v>
      </c>
      <c r="B7244" s="295"/>
      <c r="C7244" s="295">
        <v>0.46235320000000002</v>
      </c>
      <c r="D7244" s="295"/>
    </row>
    <row r="7245" spans="1:4" x14ac:dyDescent="0.2">
      <c r="A7245" s="295">
        <v>0.31868190000000002</v>
      </c>
      <c r="B7245" s="295"/>
      <c r="C7245" s="295">
        <v>0.462314</v>
      </c>
      <c r="D7245" s="295"/>
    </row>
    <row r="7246" spans="1:4" x14ac:dyDescent="0.2">
      <c r="A7246" s="295">
        <v>0.31866830000000002</v>
      </c>
      <c r="B7246" s="295"/>
      <c r="C7246" s="295">
        <v>0.4622869</v>
      </c>
      <c r="D7246" s="295"/>
    </row>
    <row r="7247" spans="1:4" x14ac:dyDescent="0.2">
      <c r="A7247" s="295">
        <v>0.31866830000000002</v>
      </c>
      <c r="B7247" s="295"/>
      <c r="C7247" s="295">
        <v>0.46227469999999998</v>
      </c>
      <c r="D7247" s="295"/>
    </row>
    <row r="7248" spans="1:4" x14ac:dyDescent="0.2">
      <c r="A7248" s="295">
        <v>0.3186563</v>
      </c>
      <c r="B7248" s="295"/>
      <c r="C7248" s="295">
        <v>0.46226260000000002</v>
      </c>
      <c r="D7248" s="295"/>
    </row>
    <row r="7249" spans="1:4" x14ac:dyDescent="0.2">
      <c r="A7249" s="295">
        <v>0.31863039999999998</v>
      </c>
      <c r="B7249" s="295"/>
      <c r="C7249" s="295">
        <v>0.46225040000000001</v>
      </c>
      <c r="D7249" s="295"/>
    </row>
    <row r="7250" spans="1:4" x14ac:dyDescent="0.2">
      <c r="A7250" s="295">
        <v>0.31863039999999998</v>
      </c>
      <c r="B7250" s="295"/>
      <c r="C7250" s="295">
        <v>0.4622098</v>
      </c>
      <c r="D7250" s="295"/>
    </row>
    <row r="7251" spans="1:4" x14ac:dyDescent="0.2">
      <c r="A7251" s="295">
        <v>0.31863039999999998</v>
      </c>
      <c r="B7251" s="295"/>
      <c r="C7251" s="295">
        <v>0.46218310000000001</v>
      </c>
      <c r="D7251" s="295"/>
    </row>
    <row r="7252" spans="1:4" x14ac:dyDescent="0.2">
      <c r="A7252" s="295">
        <v>0.31860159999999998</v>
      </c>
      <c r="B7252" s="295"/>
      <c r="C7252" s="295">
        <v>0.46217079999999999</v>
      </c>
      <c r="D7252" s="295"/>
    </row>
    <row r="7253" spans="1:4" x14ac:dyDescent="0.2">
      <c r="A7253" s="295">
        <v>0.31860159999999998</v>
      </c>
      <c r="B7253" s="295"/>
      <c r="C7253" s="295">
        <v>0.46214650000000002</v>
      </c>
      <c r="D7253" s="295"/>
    </row>
    <row r="7254" spans="1:4" x14ac:dyDescent="0.2">
      <c r="A7254" s="295">
        <v>0.31860159999999998</v>
      </c>
      <c r="B7254" s="295"/>
      <c r="C7254" s="295">
        <v>0.46213280000000001</v>
      </c>
      <c r="D7254" s="295"/>
    </row>
    <row r="7255" spans="1:4" x14ac:dyDescent="0.2">
      <c r="A7255" s="295">
        <v>0.31857580000000002</v>
      </c>
      <c r="B7255" s="295"/>
      <c r="C7255" s="295">
        <v>0.46209020000000001</v>
      </c>
      <c r="D7255" s="295"/>
    </row>
    <row r="7256" spans="1:4" x14ac:dyDescent="0.2">
      <c r="A7256" s="295">
        <v>0.31857580000000002</v>
      </c>
      <c r="B7256" s="295"/>
      <c r="C7256" s="295">
        <v>0.46207789999999999</v>
      </c>
      <c r="D7256" s="295"/>
    </row>
    <row r="7257" spans="1:4" x14ac:dyDescent="0.2">
      <c r="A7257" s="295">
        <v>0.31856299999999999</v>
      </c>
      <c r="B7257" s="295"/>
      <c r="C7257" s="295">
        <v>0.46206589999999997</v>
      </c>
      <c r="D7257" s="295"/>
    </row>
    <row r="7258" spans="1:4" x14ac:dyDescent="0.2">
      <c r="A7258" s="295">
        <v>0.3185499</v>
      </c>
      <c r="B7258" s="295"/>
      <c r="C7258" s="295">
        <v>0.4620512</v>
      </c>
      <c r="D7258" s="295"/>
    </row>
    <row r="7259" spans="1:4" x14ac:dyDescent="0.2">
      <c r="A7259" s="295">
        <v>0.3185347</v>
      </c>
      <c r="B7259" s="295"/>
      <c r="C7259" s="295">
        <v>0.46202549999999998</v>
      </c>
      <c r="D7259" s="295"/>
    </row>
    <row r="7260" spans="1:4" x14ac:dyDescent="0.2">
      <c r="A7260" s="295">
        <v>0.3185347</v>
      </c>
      <c r="B7260" s="295"/>
      <c r="C7260" s="295">
        <v>0.46199990000000002</v>
      </c>
      <c r="D7260" s="295"/>
    </row>
    <row r="7261" spans="1:4" x14ac:dyDescent="0.2">
      <c r="A7261" s="295">
        <v>0.31849630000000001</v>
      </c>
      <c r="B7261" s="295"/>
      <c r="C7261" s="295">
        <v>0.46199990000000002</v>
      </c>
      <c r="D7261" s="295"/>
    </row>
    <row r="7262" spans="1:4" x14ac:dyDescent="0.2">
      <c r="A7262" s="295">
        <v>0.31848320000000002</v>
      </c>
      <c r="B7262" s="295"/>
      <c r="C7262" s="295">
        <v>0.46194370000000001</v>
      </c>
      <c r="D7262" s="295"/>
    </row>
    <row r="7263" spans="1:4" x14ac:dyDescent="0.2">
      <c r="A7263" s="295">
        <v>0.31848320000000002</v>
      </c>
      <c r="B7263" s="295"/>
      <c r="C7263" s="295">
        <v>0.46193000000000001</v>
      </c>
      <c r="D7263" s="295"/>
    </row>
    <row r="7264" spans="1:4" x14ac:dyDescent="0.2">
      <c r="A7264" s="295">
        <v>0.3184575</v>
      </c>
      <c r="B7264" s="295"/>
      <c r="C7264" s="295">
        <v>0.46191769999999999</v>
      </c>
      <c r="D7264" s="295"/>
    </row>
    <row r="7265" spans="1:4" x14ac:dyDescent="0.2">
      <c r="A7265" s="295">
        <v>0.3184575</v>
      </c>
      <c r="B7265" s="295"/>
      <c r="C7265" s="295">
        <v>0.46187859999999997</v>
      </c>
      <c r="D7265" s="295"/>
    </row>
    <row r="7266" spans="1:4" x14ac:dyDescent="0.2">
      <c r="A7266" s="295">
        <v>0.3184575</v>
      </c>
      <c r="B7266" s="295"/>
      <c r="C7266" s="295">
        <v>0.461864</v>
      </c>
      <c r="D7266" s="295"/>
    </row>
    <row r="7267" spans="1:4" x14ac:dyDescent="0.2">
      <c r="A7267" s="295">
        <v>0.31839079999999997</v>
      </c>
      <c r="B7267" s="295"/>
      <c r="C7267" s="295">
        <v>0.46186389999999999</v>
      </c>
      <c r="D7267" s="295"/>
    </row>
    <row r="7268" spans="1:4" x14ac:dyDescent="0.2">
      <c r="A7268" s="295">
        <v>0.31839079999999997</v>
      </c>
      <c r="B7268" s="295"/>
      <c r="C7268" s="295">
        <v>0.46183839999999998</v>
      </c>
      <c r="D7268" s="295"/>
    </row>
    <row r="7269" spans="1:4" x14ac:dyDescent="0.2">
      <c r="A7269" s="295">
        <v>0.31839079999999997</v>
      </c>
      <c r="B7269" s="295"/>
      <c r="C7269" s="295">
        <v>0.46182499999999999</v>
      </c>
      <c r="D7269" s="295"/>
    </row>
    <row r="7270" spans="1:4" x14ac:dyDescent="0.2">
      <c r="A7270" s="295">
        <v>0.31837769999999999</v>
      </c>
      <c r="B7270" s="295"/>
      <c r="C7270" s="295">
        <v>0.46179809999999999</v>
      </c>
      <c r="D7270" s="295"/>
    </row>
    <row r="7271" spans="1:4" x14ac:dyDescent="0.2">
      <c r="A7271" s="295">
        <v>0.31834889999999999</v>
      </c>
      <c r="B7271" s="295"/>
      <c r="C7271" s="295">
        <v>0.46176050000000002</v>
      </c>
      <c r="D7271" s="295"/>
    </row>
    <row r="7272" spans="1:4" x14ac:dyDescent="0.2">
      <c r="A7272" s="295">
        <v>0.31834889999999999</v>
      </c>
      <c r="B7272" s="295"/>
      <c r="C7272" s="295">
        <v>0.46174579999999998</v>
      </c>
      <c r="D7272" s="295"/>
    </row>
    <row r="7273" spans="1:4" x14ac:dyDescent="0.2">
      <c r="A7273" s="295">
        <v>0.31833689999999998</v>
      </c>
      <c r="B7273" s="295"/>
      <c r="C7273" s="295">
        <v>0.46173209999999998</v>
      </c>
      <c r="D7273" s="295"/>
    </row>
    <row r="7274" spans="1:4" x14ac:dyDescent="0.2">
      <c r="A7274" s="295">
        <v>0.31833679999999998</v>
      </c>
      <c r="B7274" s="295"/>
      <c r="C7274" s="295">
        <v>0.46169579999999999</v>
      </c>
      <c r="D7274" s="295"/>
    </row>
    <row r="7275" spans="1:4" x14ac:dyDescent="0.2">
      <c r="A7275" s="295">
        <v>0.31833679999999998</v>
      </c>
      <c r="B7275" s="295"/>
      <c r="C7275" s="295">
        <v>0.46166780000000002</v>
      </c>
      <c r="D7275" s="295"/>
    </row>
    <row r="7276" spans="1:4" x14ac:dyDescent="0.2">
      <c r="A7276" s="295">
        <v>0.31830809999999998</v>
      </c>
      <c r="B7276" s="295"/>
      <c r="C7276" s="295">
        <v>0.46165410000000001</v>
      </c>
      <c r="D7276" s="295"/>
    </row>
    <row r="7277" spans="1:4" x14ac:dyDescent="0.2">
      <c r="A7277" s="295">
        <v>0.31829489999999999</v>
      </c>
      <c r="B7277" s="295"/>
      <c r="C7277" s="295">
        <v>0.46161400000000002</v>
      </c>
      <c r="D7277" s="295"/>
    </row>
    <row r="7278" spans="1:4" x14ac:dyDescent="0.2">
      <c r="A7278" s="295">
        <v>0.31828220000000002</v>
      </c>
      <c r="B7278" s="295"/>
      <c r="C7278" s="295">
        <v>0.46160069999999997</v>
      </c>
      <c r="D7278" s="295"/>
    </row>
    <row r="7279" spans="1:4" x14ac:dyDescent="0.2">
      <c r="A7279" s="295">
        <v>0.31828220000000002</v>
      </c>
      <c r="B7279" s="295"/>
      <c r="C7279" s="295">
        <v>0.46156009999999997</v>
      </c>
      <c r="D7279" s="295"/>
    </row>
    <row r="7280" spans="1:4" x14ac:dyDescent="0.2">
      <c r="A7280" s="295">
        <v>0.3182702</v>
      </c>
      <c r="B7280" s="295"/>
      <c r="C7280" s="295">
        <v>0.46154800000000001</v>
      </c>
      <c r="D7280" s="295"/>
    </row>
    <row r="7281" spans="1:4" x14ac:dyDescent="0.2">
      <c r="A7281" s="295">
        <v>0.3182702</v>
      </c>
      <c r="B7281" s="295"/>
      <c r="C7281" s="295">
        <v>0.46154800000000001</v>
      </c>
      <c r="D7281" s="295"/>
    </row>
    <row r="7282" spans="1:4" x14ac:dyDescent="0.2">
      <c r="A7282" s="295">
        <v>0.31825740000000002</v>
      </c>
      <c r="B7282" s="295"/>
      <c r="C7282" s="295">
        <v>0.46151999999999999</v>
      </c>
      <c r="D7282" s="295"/>
    </row>
    <row r="7283" spans="1:4" x14ac:dyDescent="0.2">
      <c r="A7283" s="295">
        <v>0.31824429999999998</v>
      </c>
      <c r="B7283" s="295"/>
      <c r="C7283" s="295">
        <v>0.461482</v>
      </c>
      <c r="D7283" s="295"/>
    </row>
    <row r="7284" spans="1:4" x14ac:dyDescent="0.2">
      <c r="A7284" s="295">
        <v>0.31821549999999998</v>
      </c>
      <c r="B7284" s="295"/>
      <c r="C7284" s="295">
        <v>0.46145510000000001</v>
      </c>
      <c r="D7284" s="295"/>
    </row>
    <row r="7285" spans="1:4" x14ac:dyDescent="0.2">
      <c r="A7285" s="295">
        <v>0.31821549999999998</v>
      </c>
      <c r="B7285" s="295"/>
      <c r="C7285" s="295">
        <v>0.46145510000000001</v>
      </c>
      <c r="D7285" s="295"/>
    </row>
    <row r="7286" spans="1:4" x14ac:dyDescent="0.2">
      <c r="A7286" s="295">
        <v>0.31820280000000001</v>
      </c>
      <c r="B7286" s="295"/>
      <c r="C7286" s="295">
        <v>0.46140140000000002</v>
      </c>
      <c r="D7286" s="295"/>
    </row>
    <row r="7287" spans="1:4" x14ac:dyDescent="0.2">
      <c r="A7287" s="295">
        <v>0.31820280000000001</v>
      </c>
      <c r="B7287" s="295"/>
      <c r="C7287" s="295">
        <v>0.46137450000000002</v>
      </c>
      <c r="D7287" s="295"/>
    </row>
    <row r="7288" spans="1:4" x14ac:dyDescent="0.2">
      <c r="A7288" s="295">
        <v>0.31817709999999999</v>
      </c>
      <c r="B7288" s="295"/>
      <c r="C7288" s="295">
        <v>0.46136070000000001</v>
      </c>
      <c r="D7288" s="295"/>
    </row>
    <row r="7289" spans="1:4" x14ac:dyDescent="0.2">
      <c r="A7289" s="295">
        <v>0.318162</v>
      </c>
      <c r="B7289" s="295"/>
      <c r="C7289" s="295">
        <v>0.46134849999999999</v>
      </c>
      <c r="D7289" s="295"/>
    </row>
    <row r="7290" spans="1:4" x14ac:dyDescent="0.2">
      <c r="A7290" s="295">
        <v>0.3181619</v>
      </c>
      <c r="B7290" s="295"/>
      <c r="C7290" s="295">
        <v>0.4613351</v>
      </c>
      <c r="D7290" s="295"/>
    </row>
    <row r="7291" spans="1:4" x14ac:dyDescent="0.2">
      <c r="A7291" s="295">
        <v>0.3181619</v>
      </c>
      <c r="B7291" s="295"/>
      <c r="C7291" s="295">
        <v>0.46129619999999999</v>
      </c>
      <c r="D7291" s="295"/>
    </row>
    <row r="7292" spans="1:4" x14ac:dyDescent="0.2">
      <c r="A7292" s="295">
        <v>0.31814880000000001</v>
      </c>
      <c r="B7292" s="295"/>
      <c r="C7292" s="295">
        <v>0.46127190000000001</v>
      </c>
      <c r="D7292" s="295"/>
    </row>
    <row r="7293" spans="1:4" x14ac:dyDescent="0.2">
      <c r="A7293" s="295">
        <v>0.31813520000000001</v>
      </c>
      <c r="B7293" s="295"/>
      <c r="C7293" s="295">
        <v>0.4611924</v>
      </c>
      <c r="D7293" s="295"/>
    </row>
    <row r="7294" spans="1:4" x14ac:dyDescent="0.2">
      <c r="A7294" s="295">
        <v>0.31812240000000003</v>
      </c>
      <c r="B7294" s="295"/>
      <c r="C7294" s="295">
        <v>0.46117770000000002</v>
      </c>
      <c r="D7294" s="295"/>
    </row>
    <row r="7295" spans="1:4" x14ac:dyDescent="0.2">
      <c r="A7295" s="295">
        <v>0.3180846</v>
      </c>
      <c r="B7295" s="295"/>
      <c r="C7295" s="295">
        <v>0.46116550000000001</v>
      </c>
      <c r="D7295" s="295"/>
    </row>
    <row r="7296" spans="1:4" x14ac:dyDescent="0.2">
      <c r="A7296" s="295">
        <v>0.31807089999999999</v>
      </c>
      <c r="B7296" s="295"/>
      <c r="C7296" s="295">
        <v>0.4611517</v>
      </c>
      <c r="D7296" s="295"/>
    </row>
    <row r="7297" spans="1:4" x14ac:dyDescent="0.2">
      <c r="A7297" s="295">
        <v>0.31807089999999999</v>
      </c>
      <c r="B7297" s="295"/>
      <c r="C7297" s="295">
        <v>0.46113710000000002</v>
      </c>
      <c r="D7297" s="295"/>
    </row>
    <row r="7298" spans="1:4" x14ac:dyDescent="0.2">
      <c r="A7298" s="295">
        <v>0.3180558</v>
      </c>
      <c r="B7298" s="295"/>
      <c r="C7298" s="295">
        <v>0.46112510000000001</v>
      </c>
      <c r="D7298" s="295"/>
    </row>
    <row r="7299" spans="1:4" x14ac:dyDescent="0.2">
      <c r="A7299" s="295">
        <v>0.3180558</v>
      </c>
      <c r="B7299" s="295"/>
      <c r="C7299" s="295">
        <v>0.46107239999999999</v>
      </c>
      <c r="D7299" s="295"/>
    </row>
    <row r="7300" spans="1:4" x14ac:dyDescent="0.2">
      <c r="A7300" s="295">
        <v>0.31804260000000001</v>
      </c>
      <c r="B7300" s="295"/>
      <c r="C7300" s="295">
        <v>0.46105869999999999</v>
      </c>
      <c r="D7300" s="295"/>
    </row>
    <row r="7301" spans="1:4" x14ac:dyDescent="0.2">
      <c r="A7301" s="295">
        <v>0.31804260000000001</v>
      </c>
      <c r="B7301" s="295"/>
      <c r="C7301" s="295">
        <v>0.46100770000000002</v>
      </c>
      <c r="D7301" s="295"/>
    </row>
    <row r="7302" spans="1:4" x14ac:dyDescent="0.2">
      <c r="A7302" s="295">
        <v>0.31804260000000001</v>
      </c>
      <c r="B7302" s="295"/>
      <c r="C7302" s="295">
        <v>0.46099560000000001</v>
      </c>
      <c r="D7302" s="295"/>
    </row>
    <row r="7303" spans="1:4" x14ac:dyDescent="0.2">
      <c r="A7303" s="295">
        <v>0.31804260000000001</v>
      </c>
      <c r="B7303" s="295"/>
      <c r="C7303" s="295">
        <v>0.4609413</v>
      </c>
      <c r="D7303" s="295"/>
    </row>
    <row r="7304" spans="1:4" x14ac:dyDescent="0.2">
      <c r="A7304" s="295">
        <v>0.31801430000000003</v>
      </c>
      <c r="B7304" s="295"/>
      <c r="C7304" s="295">
        <v>0.46092660000000002</v>
      </c>
      <c r="D7304" s="295"/>
    </row>
    <row r="7305" spans="1:4" x14ac:dyDescent="0.2">
      <c r="A7305" s="295">
        <v>0.31800230000000002</v>
      </c>
      <c r="B7305" s="295"/>
      <c r="C7305" s="295">
        <v>0.46089960000000002</v>
      </c>
      <c r="D7305" s="295"/>
    </row>
    <row r="7306" spans="1:4" x14ac:dyDescent="0.2">
      <c r="A7306" s="295">
        <v>0.31797639999999999</v>
      </c>
      <c r="B7306" s="295"/>
      <c r="C7306" s="295">
        <v>0.4608738</v>
      </c>
      <c r="D7306" s="295"/>
    </row>
    <row r="7307" spans="1:4" x14ac:dyDescent="0.2">
      <c r="A7307" s="295">
        <v>0.31796279999999999</v>
      </c>
      <c r="B7307" s="295"/>
      <c r="C7307" s="295">
        <v>0.46084580000000003</v>
      </c>
      <c r="D7307" s="295"/>
    </row>
    <row r="7308" spans="1:4" x14ac:dyDescent="0.2">
      <c r="A7308" s="295">
        <v>0.31796279999999999</v>
      </c>
      <c r="B7308" s="295"/>
      <c r="C7308" s="295">
        <v>0.46080650000000001</v>
      </c>
      <c r="D7308" s="295"/>
    </row>
    <row r="7309" spans="1:4" x14ac:dyDescent="0.2">
      <c r="A7309" s="295">
        <v>0.31796279999999999</v>
      </c>
      <c r="B7309" s="295"/>
      <c r="C7309" s="295">
        <v>0.4607928</v>
      </c>
      <c r="D7309" s="295"/>
    </row>
    <row r="7310" spans="1:4" x14ac:dyDescent="0.2">
      <c r="A7310" s="295">
        <v>0.31795010000000001</v>
      </c>
      <c r="B7310" s="295"/>
      <c r="C7310" s="295">
        <v>0.46078069999999999</v>
      </c>
      <c r="D7310" s="295"/>
    </row>
    <row r="7311" spans="1:4" x14ac:dyDescent="0.2">
      <c r="A7311" s="295">
        <v>0.31795010000000001</v>
      </c>
      <c r="B7311" s="295"/>
      <c r="C7311" s="295">
        <v>0.46078069999999999</v>
      </c>
      <c r="D7311" s="295"/>
    </row>
    <row r="7312" spans="1:4" x14ac:dyDescent="0.2">
      <c r="A7312" s="295">
        <v>0.31793490000000002</v>
      </c>
      <c r="B7312" s="295"/>
      <c r="C7312" s="295">
        <v>0.46071469999999998</v>
      </c>
      <c r="D7312" s="295"/>
    </row>
    <row r="7313" spans="1:4" x14ac:dyDescent="0.2">
      <c r="A7313" s="295">
        <v>0.31791019999999998</v>
      </c>
      <c r="B7313" s="295"/>
      <c r="C7313" s="295">
        <v>0.46070139999999998</v>
      </c>
      <c r="D7313" s="295"/>
    </row>
    <row r="7314" spans="1:4" x14ac:dyDescent="0.2">
      <c r="A7314" s="295">
        <v>0.31789499999999998</v>
      </c>
      <c r="B7314" s="295"/>
      <c r="C7314" s="295">
        <v>0.46064759999999999</v>
      </c>
      <c r="D7314" s="295"/>
    </row>
    <row r="7315" spans="1:4" x14ac:dyDescent="0.2">
      <c r="A7315" s="295">
        <v>0.31788129999999998</v>
      </c>
      <c r="B7315" s="295"/>
      <c r="C7315" s="295">
        <v>0.46062069999999999</v>
      </c>
      <c r="D7315" s="295"/>
    </row>
    <row r="7316" spans="1:4" x14ac:dyDescent="0.2">
      <c r="A7316" s="295">
        <v>0.31784099999999998</v>
      </c>
      <c r="B7316" s="295"/>
      <c r="C7316" s="295">
        <v>0.46059410000000001</v>
      </c>
      <c r="D7316" s="295"/>
    </row>
    <row r="7317" spans="1:4" x14ac:dyDescent="0.2">
      <c r="A7317" s="295">
        <v>0.31784099999999998</v>
      </c>
      <c r="B7317" s="295"/>
      <c r="C7317" s="295">
        <v>0.46056809999999998</v>
      </c>
      <c r="D7317" s="295"/>
    </row>
    <row r="7318" spans="1:4" x14ac:dyDescent="0.2">
      <c r="A7318" s="295">
        <v>0.31782899999999997</v>
      </c>
      <c r="B7318" s="295"/>
      <c r="C7318" s="295">
        <v>0.4605397</v>
      </c>
      <c r="D7318" s="295"/>
    </row>
    <row r="7319" spans="1:4" x14ac:dyDescent="0.2">
      <c r="A7319" s="295">
        <v>0.3178163</v>
      </c>
      <c r="B7319" s="295"/>
      <c r="C7319" s="295">
        <v>0.46050079999999999</v>
      </c>
      <c r="D7319" s="295"/>
    </row>
    <row r="7320" spans="1:4" x14ac:dyDescent="0.2">
      <c r="A7320" s="295">
        <v>0.31780310000000001</v>
      </c>
      <c r="B7320" s="295"/>
      <c r="C7320" s="295">
        <v>0.46047369999999999</v>
      </c>
      <c r="D7320" s="295"/>
    </row>
    <row r="7321" spans="1:4" x14ac:dyDescent="0.2">
      <c r="A7321" s="295">
        <v>0.31780310000000001</v>
      </c>
      <c r="B7321" s="295"/>
      <c r="C7321" s="295">
        <v>0.46044570000000001</v>
      </c>
      <c r="D7321" s="295"/>
    </row>
    <row r="7322" spans="1:4" x14ac:dyDescent="0.2">
      <c r="A7322" s="295">
        <v>0.3177895</v>
      </c>
      <c r="B7322" s="295"/>
      <c r="C7322" s="295">
        <v>0.46035179999999998</v>
      </c>
      <c r="D7322" s="295"/>
    </row>
    <row r="7323" spans="1:4" x14ac:dyDescent="0.2">
      <c r="A7323" s="295">
        <v>0.31777749999999999</v>
      </c>
      <c r="B7323" s="295"/>
      <c r="C7323" s="295">
        <v>0.46033980000000002</v>
      </c>
      <c r="D7323" s="295"/>
    </row>
    <row r="7324" spans="1:4" x14ac:dyDescent="0.2">
      <c r="A7324" s="295">
        <v>0.3177623</v>
      </c>
      <c r="B7324" s="295"/>
      <c r="C7324" s="295">
        <v>0.46031549999999999</v>
      </c>
      <c r="D7324" s="295"/>
    </row>
    <row r="7325" spans="1:4" x14ac:dyDescent="0.2">
      <c r="A7325" s="295">
        <v>0.3177623</v>
      </c>
      <c r="B7325" s="295"/>
      <c r="C7325" s="295">
        <v>0.46028750000000002</v>
      </c>
      <c r="D7325" s="295"/>
    </row>
    <row r="7326" spans="1:4" x14ac:dyDescent="0.2">
      <c r="A7326" s="295">
        <v>0.31774920000000001</v>
      </c>
      <c r="B7326" s="295"/>
      <c r="C7326" s="295">
        <v>0.46026149999999999</v>
      </c>
      <c r="D7326" s="295"/>
    </row>
    <row r="7327" spans="1:4" x14ac:dyDescent="0.2">
      <c r="A7327" s="295">
        <v>0.31773639999999997</v>
      </c>
      <c r="B7327" s="295"/>
      <c r="C7327" s="295">
        <v>0.46026149999999999</v>
      </c>
      <c r="D7327" s="295"/>
    </row>
    <row r="7328" spans="1:4" x14ac:dyDescent="0.2">
      <c r="A7328" s="295">
        <v>0.31772280000000003</v>
      </c>
      <c r="B7328" s="295"/>
      <c r="C7328" s="295">
        <v>0.46023550000000002</v>
      </c>
      <c r="D7328" s="295"/>
    </row>
    <row r="7329" spans="1:4" x14ac:dyDescent="0.2">
      <c r="A7329" s="295">
        <v>0.31772280000000003</v>
      </c>
      <c r="B7329" s="295"/>
      <c r="C7329" s="295">
        <v>0.46022220000000003</v>
      </c>
      <c r="D7329" s="295"/>
    </row>
    <row r="7330" spans="1:4" x14ac:dyDescent="0.2">
      <c r="A7330" s="295">
        <v>0.31770759999999998</v>
      </c>
      <c r="B7330" s="295"/>
      <c r="C7330" s="295">
        <v>0.46016950000000001</v>
      </c>
      <c r="D7330" s="295"/>
    </row>
    <row r="7331" spans="1:4" x14ac:dyDescent="0.2">
      <c r="A7331" s="295">
        <v>0.31769560000000002</v>
      </c>
      <c r="B7331" s="295"/>
      <c r="C7331" s="295">
        <v>0.4601442</v>
      </c>
      <c r="D7331" s="295"/>
    </row>
    <row r="7332" spans="1:4" x14ac:dyDescent="0.2">
      <c r="A7332" s="295">
        <v>0.31768200000000002</v>
      </c>
      <c r="B7332" s="295"/>
      <c r="C7332" s="295">
        <v>0.46012950000000002</v>
      </c>
      <c r="D7332" s="295"/>
    </row>
    <row r="7333" spans="1:4" x14ac:dyDescent="0.2">
      <c r="A7333" s="295">
        <v>0.31766919999999998</v>
      </c>
      <c r="B7333" s="295"/>
      <c r="C7333" s="295">
        <v>0.4601054</v>
      </c>
      <c r="D7333" s="295"/>
    </row>
    <row r="7334" spans="1:4" x14ac:dyDescent="0.2">
      <c r="A7334" s="295">
        <v>0.31764340000000002</v>
      </c>
      <c r="B7334" s="295"/>
      <c r="C7334" s="295">
        <v>0.4601054</v>
      </c>
      <c r="D7334" s="295"/>
    </row>
    <row r="7335" spans="1:4" x14ac:dyDescent="0.2">
      <c r="A7335" s="295">
        <v>0.31764340000000002</v>
      </c>
      <c r="B7335" s="295"/>
      <c r="C7335" s="295">
        <v>0.46006520000000001</v>
      </c>
      <c r="D7335" s="295"/>
    </row>
    <row r="7336" spans="1:4" x14ac:dyDescent="0.2">
      <c r="A7336" s="295">
        <v>0.31761620000000002</v>
      </c>
      <c r="B7336" s="295"/>
      <c r="C7336" s="295">
        <v>0.46005289999999999</v>
      </c>
      <c r="D7336" s="295"/>
    </row>
    <row r="7337" spans="1:4" x14ac:dyDescent="0.2">
      <c r="A7337" s="295">
        <v>0.31760349999999998</v>
      </c>
      <c r="B7337" s="295"/>
      <c r="C7337" s="295">
        <v>0.46002690000000002</v>
      </c>
      <c r="D7337" s="295"/>
    </row>
    <row r="7338" spans="1:4" x14ac:dyDescent="0.2">
      <c r="A7338" s="295">
        <v>0.31757669999999999</v>
      </c>
      <c r="B7338" s="295"/>
      <c r="C7338" s="295">
        <v>0.4600149</v>
      </c>
      <c r="D7338" s="295"/>
    </row>
    <row r="7339" spans="1:4" x14ac:dyDescent="0.2">
      <c r="A7339" s="295">
        <v>0.31757669999999999</v>
      </c>
      <c r="B7339" s="295"/>
      <c r="C7339" s="295">
        <v>0.46000289999999999</v>
      </c>
      <c r="D7339" s="295"/>
    </row>
    <row r="7340" spans="1:4" x14ac:dyDescent="0.2">
      <c r="A7340" s="295">
        <v>0.31756400000000001</v>
      </c>
      <c r="B7340" s="295"/>
      <c r="C7340" s="295">
        <v>0.45992090000000002</v>
      </c>
      <c r="D7340" s="295"/>
    </row>
    <row r="7341" spans="1:4" x14ac:dyDescent="0.2">
      <c r="A7341" s="295">
        <v>0.31754880000000002</v>
      </c>
      <c r="B7341" s="295"/>
      <c r="C7341" s="295">
        <v>0.45992090000000002</v>
      </c>
      <c r="D7341" s="295"/>
    </row>
    <row r="7342" spans="1:4" x14ac:dyDescent="0.2">
      <c r="A7342" s="295">
        <v>0.31754880000000002</v>
      </c>
      <c r="B7342" s="295"/>
      <c r="C7342" s="295">
        <v>0.4598951</v>
      </c>
      <c r="D7342" s="295"/>
    </row>
    <row r="7343" spans="1:4" x14ac:dyDescent="0.2">
      <c r="A7343" s="295">
        <v>0.31753520000000002</v>
      </c>
      <c r="B7343" s="295"/>
      <c r="C7343" s="295">
        <v>0.4598951</v>
      </c>
      <c r="D7343" s="295"/>
    </row>
    <row r="7344" spans="1:4" x14ac:dyDescent="0.2">
      <c r="A7344" s="295">
        <v>0.31753520000000002</v>
      </c>
      <c r="B7344" s="295"/>
      <c r="C7344" s="295">
        <v>0.4598564</v>
      </c>
      <c r="D7344" s="295"/>
    </row>
    <row r="7345" spans="1:4" x14ac:dyDescent="0.2">
      <c r="A7345" s="295">
        <v>0.31750640000000002</v>
      </c>
      <c r="B7345" s="295"/>
      <c r="C7345" s="295">
        <v>0.4598295</v>
      </c>
      <c r="D7345" s="295"/>
    </row>
    <row r="7346" spans="1:4" x14ac:dyDescent="0.2">
      <c r="A7346" s="295">
        <v>0.31749430000000001</v>
      </c>
      <c r="B7346" s="295"/>
      <c r="C7346" s="295">
        <v>0.45981749999999999</v>
      </c>
      <c r="D7346" s="295"/>
    </row>
    <row r="7347" spans="1:4" x14ac:dyDescent="0.2">
      <c r="A7347" s="295">
        <v>0.31749430000000001</v>
      </c>
      <c r="B7347" s="295"/>
      <c r="C7347" s="295">
        <v>0.45979059999999999</v>
      </c>
      <c r="D7347" s="295"/>
    </row>
    <row r="7348" spans="1:4" x14ac:dyDescent="0.2">
      <c r="A7348" s="295">
        <v>0.31749430000000001</v>
      </c>
      <c r="B7348" s="295"/>
      <c r="C7348" s="295">
        <v>0.45974890000000002</v>
      </c>
      <c r="D7348" s="295"/>
    </row>
    <row r="7349" spans="1:4" x14ac:dyDescent="0.2">
      <c r="A7349" s="295">
        <v>0.31748159999999997</v>
      </c>
      <c r="B7349" s="295"/>
      <c r="C7349" s="295">
        <v>0.4597366</v>
      </c>
      <c r="D7349" s="295"/>
    </row>
    <row r="7350" spans="1:4" x14ac:dyDescent="0.2">
      <c r="A7350" s="295">
        <v>0.31745640000000003</v>
      </c>
      <c r="B7350" s="295"/>
      <c r="C7350" s="295">
        <v>0.45969660000000001</v>
      </c>
      <c r="D7350" s="295"/>
    </row>
    <row r="7351" spans="1:4" x14ac:dyDescent="0.2">
      <c r="A7351" s="295">
        <v>0.31744280000000002</v>
      </c>
      <c r="B7351" s="295"/>
      <c r="C7351" s="295">
        <v>0.45968290000000001</v>
      </c>
      <c r="D7351" s="295"/>
    </row>
    <row r="7352" spans="1:4" x14ac:dyDescent="0.2">
      <c r="A7352" s="295">
        <v>0.31744280000000002</v>
      </c>
      <c r="B7352" s="295"/>
      <c r="C7352" s="295">
        <v>0.45965729999999999</v>
      </c>
      <c r="D7352" s="295"/>
    </row>
    <row r="7353" spans="1:4" x14ac:dyDescent="0.2">
      <c r="A7353" s="295">
        <v>0.31743009999999999</v>
      </c>
      <c r="B7353" s="295"/>
      <c r="C7353" s="295">
        <v>0.45963300000000001</v>
      </c>
      <c r="D7353" s="295"/>
    </row>
    <row r="7354" spans="1:4" x14ac:dyDescent="0.2">
      <c r="A7354" s="295">
        <v>0.31740180000000001</v>
      </c>
      <c r="B7354" s="295"/>
      <c r="C7354" s="295">
        <v>0.45961829999999998</v>
      </c>
      <c r="D7354" s="295"/>
    </row>
    <row r="7355" spans="1:4" x14ac:dyDescent="0.2">
      <c r="A7355" s="295">
        <v>0.31740180000000001</v>
      </c>
      <c r="B7355" s="295"/>
      <c r="C7355" s="295">
        <v>0.45959270000000002</v>
      </c>
      <c r="D7355" s="295"/>
    </row>
    <row r="7356" spans="1:4" x14ac:dyDescent="0.2">
      <c r="A7356" s="295">
        <v>0.31740180000000001</v>
      </c>
      <c r="B7356" s="295"/>
      <c r="C7356" s="295">
        <v>0.45954010000000001</v>
      </c>
      <c r="D7356" s="295"/>
    </row>
    <row r="7357" spans="1:4" x14ac:dyDescent="0.2">
      <c r="A7357" s="295">
        <v>0.31736189999999997</v>
      </c>
      <c r="B7357" s="295"/>
      <c r="C7357" s="295">
        <v>0.45952799999999999</v>
      </c>
      <c r="D7357" s="295"/>
    </row>
    <row r="7358" spans="1:4" x14ac:dyDescent="0.2">
      <c r="A7358" s="295">
        <v>0.31734820000000002</v>
      </c>
      <c r="B7358" s="295"/>
      <c r="C7358" s="295">
        <v>0.45950239999999998</v>
      </c>
      <c r="D7358" s="295"/>
    </row>
    <row r="7359" spans="1:4" x14ac:dyDescent="0.2">
      <c r="A7359" s="295">
        <v>0.31734820000000002</v>
      </c>
      <c r="B7359" s="295"/>
      <c r="C7359" s="295">
        <v>0.45944740000000001</v>
      </c>
      <c r="D7359" s="295"/>
    </row>
    <row r="7360" spans="1:4" x14ac:dyDescent="0.2">
      <c r="A7360" s="295">
        <v>0.3173087</v>
      </c>
      <c r="B7360" s="295"/>
      <c r="C7360" s="295">
        <v>0.4594181</v>
      </c>
      <c r="D7360" s="295"/>
    </row>
    <row r="7361" spans="1:4" x14ac:dyDescent="0.2">
      <c r="A7361" s="295">
        <v>0.3173087</v>
      </c>
      <c r="B7361" s="295"/>
      <c r="C7361" s="295">
        <v>0.45937600000000001</v>
      </c>
      <c r="D7361" s="295"/>
    </row>
    <row r="7362" spans="1:4" x14ac:dyDescent="0.2">
      <c r="A7362" s="295">
        <v>0.3172799</v>
      </c>
      <c r="B7362" s="295"/>
      <c r="C7362" s="295">
        <v>0.45937600000000001</v>
      </c>
      <c r="D7362" s="295"/>
    </row>
    <row r="7363" spans="1:4" x14ac:dyDescent="0.2">
      <c r="A7363" s="295">
        <v>0.31726720000000003</v>
      </c>
      <c r="B7363" s="295"/>
      <c r="C7363" s="295">
        <v>0.45933800000000002</v>
      </c>
      <c r="D7363" s="295"/>
    </row>
    <row r="7364" spans="1:4" x14ac:dyDescent="0.2">
      <c r="A7364" s="295">
        <v>0.31725409999999998</v>
      </c>
      <c r="B7364" s="295"/>
      <c r="C7364" s="295">
        <v>0.4592849</v>
      </c>
      <c r="D7364" s="295"/>
    </row>
    <row r="7365" spans="1:4" x14ac:dyDescent="0.2">
      <c r="A7365" s="295">
        <v>0.31722840000000002</v>
      </c>
      <c r="B7365" s="295"/>
      <c r="C7365" s="295">
        <v>0.45927289999999998</v>
      </c>
      <c r="D7365" s="295"/>
    </row>
    <row r="7366" spans="1:4" x14ac:dyDescent="0.2">
      <c r="A7366" s="295">
        <v>0.31721319999999997</v>
      </c>
      <c r="B7366" s="295"/>
      <c r="C7366" s="295">
        <v>0.45924690000000001</v>
      </c>
      <c r="D7366" s="295"/>
    </row>
    <row r="7367" spans="1:4" x14ac:dyDescent="0.2">
      <c r="A7367" s="295">
        <v>0.31721319999999997</v>
      </c>
      <c r="B7367" s="295"/>
      <c r="C7367" s="295">
        <v>0.45921849999999997</v>
      </c>
      <c r="D7367" s="295"/>
    </row>
    <row r="7368" spans="1:4" x14ac:dyDescent="0.2">
      <c r="A7368" s="295">
        <v>0.31718689999999999</v>
      </c>
      <c r="B7368" s="295"/>
      <c r="C7368" s="295">
        <v>0.45920650000000002</v>
      </c>
      <c r="D7368" s="295"/>
    </row>
    <row r="7369" spans="1:4" x14ac:dyDescent="0.2">
      <c r="A7369" s="295">
        <v>0.31718689999999999</v>
      </c>
      <c r="B7369" s="295"/>
      <c r="C7369" s="295">
        <v>0.45917849999999999</v>
      </c>
      <c r="D7369" s="295"/>
    </row>
    <row r="7370" spans="1:4" x14ac:dyDescent="0.2">
      <c r="A7370" s="295">
        <v>0.31718689999999999</v>
      </c>
      <c r="B7370" s="295"/>
      <c r="C7370" s="295">
        <v>0.45913920000000003</v>
      </c>
      <c r="D7370" s="295"/>
    </row>
    <row r="7371" spans="1:4" x14ac:dyDescent="0.2">
      <c r="A7371" s="295">
        <v>0.31717479999999998</v>
      </c>
      <c r="B7371" s="295"/>
      <c r="C7371" s="295">
        <v>0.45911489999999999</v>
      </c>
      <c r="D7371" s="295"/>
    </row>
    <row r="7372" spans="1:4" x14ac:dyDescent="0.2">
      <c r="A7372" s="295">
        <v>0.31716169999999999</v>
      </c>
      <c r="B7372" s="295"/>
      <c r="C7372" s="295">
        <v>0.4591015</v>
      </c>
      <c r="D7372" s="295"/>
    </row>
    <row r="7373" spans="1:4" x14ac:dyDescent="0.2">
      <c r="A7373" s="295">
        <v>0.31716169999999999</v>
      </c>
      <c r="B7373" s="295"/>
      <c r="C7373" s="295">
        <v>0.45903569999999999</v>
      </c>
      <c r="D7373" s="295"/>
    </row>
    <row r="7374" spans="1:4" x14ac:dyDescent="0.2">
      <c r="A7374" s="295">
        <v>0.31716169999999999</v>
      </c>
      <c r="B7374" s="295"/>
      <c r="C7374" s="295">
        <v>0.45902369999999998</v>
      </c>
      <c r="D7374" s="295"/>
    </row>
    <row r="7375" spans="1:4" x14ac:dyDescent="0.2">
      <c r="A7375" s="295">
        <v>0.31714799999999999</v>
      </c>
      <c r="B7375" s="295"/>
      <c r="C7375" s="295">
        <v>0.45901639999999999</v>
      </c>
      <c r="D7375" s="295"/>
    </row>
    <row r="7376" spans="1:4" x14ac:dyDescent="0.2">
      <c r="A7376" s="295">
        <v>0.3171329</v>
      </c>
      <c r="B7376" s="295"/>
      <c r="C7376" s="295">
        <v>0.45899570000000001</v>
      </c>
      <c r="D7376" s="295"/>
    </row>
    <row r="7377" spans="1:4" x14ac:dyDescent="0.2">
      <c r="A7377" s="295">
        <v>0.31710769999999999</v>
      </c>
      <c r="B7377" s="295"/>
      <c r="C7377" s="295">
        <v>0.45896969999999998</v>
      </c>
      <c r="D7377" s="295"/>
    </row>
    <row r="7378" spans="1:4" x14ac:dyDescent="0.2">
      <c r="A7378" s="295">
        <v>0.31710769999999999</v>
      </c>
      <c r="B7378" s="295"/>
      <c r="C7378" s="295">
        <v>0.45892759999999999</v>
      </c>
      <c r="D7378" s="295"/>
    </row>
    <row r="7379" spans="1:4" x14ac:dyDescent="0.2">
      <c r="A7379" s="295">
        <v>0.31708140000000001</v>
      </c>
      <c r="B7379" s="295"/>
      <c r="C7379" s="295">
        <v>0.45888889999999999</v>
      </c>
      <c r="D7379" s="295"/>
    </row>
    <row r="7380" spans="1:4" x14ac:dyDescent="0.2">
      <c r="A7380" s="295">
        <v>0.31708140000000001</v>
      </c>
      <c r="B7380" s="295"/>
      <c r="C7380" s="295">
        <v>0.45886199999999999</v>
      </c>
      <c r="D7380" s="295"/>
    </row>
    <row r="7381" spans="1:4" x14ac:dyDescent="0.2">
      <c r="A7381" s="295">
        <v>0.31708130000000001</v>
      </c>
      <c r="B7381" s="295"/>
      <c r="C7381" s="295">
        <v>0.45883620000000003</v>
      </c>
      <c r="D7381" s="295"/>
    </row>
    <row r="7382" spans="1:4" x14ac:dyDescent="0.2">
      <c r="A7382" s="295">
        <v>0.31704460000000001</v>
      </c>
      <c r="B7382" s="295"/>
      <c r="C7382" s="295">
        <v>0.45880789999999999</v>
      </c>
      <c r="D7382" s="295"/>
    </row>
    <row r="7383" spans="1:4" x14ac:dyDescent="0.2">
      <c r="A7383" s="295">
        <v>0.31704460000000001</v>
      </c>
      <c r="B7383" s="295"/>
      <c r="C7383" s="295">
        <v>0.45878210000000003</v>
      </c>
      <c r="D7383" s="295"/>
    </row>
    <row r="7384" spans="1:4" x14ac:dyDescent="0.2">
      <c r="A7384" s="295">
        <v>0.31704460000000001</v>
      </c>
      <c r="B7384" s="295"/>
      <c r="C7384" s="295">
        <v>0.4587444</v>
      </c>
      <c r="D7384" s="295"/>
    </row>
    <row r="7385" spans="1:4" x14ac:dyDescent="0.2">
      <c r="A7385" s="295">
        <v>0.31704460000000001</v>
      </c>
      <c r="B7385" s="295"/>
      <c r="C7385" s="295">
        <v>0.45871780000000001</v>
      </c>
      <c r="D7385" s="295"/>
    </row>
    <row r="7386" spans="1:4" x14ac:dyDescent="0.2">
      <c r="A7386" s="295">
        <v>0.31700260000000002</v>
      </c>
      <c r="B7386" s="295"/>
      <c r="C7386" s="295">
        <v>0.45869349999999998</v>
      </c>
      <c r="D7386" s="295"/>
    </row>
    <row r="7387" spans="1:4" x14ac:dyDescent="0.2">
      <c r="A7387" s="295">
        <v>0.31700260000000002</v>
      </c>
      <c r="B7387" s="295"/>
      <c r="C7387" s="295">
        <v>0.45866639999999997</v>
      </c>
      <c r="D7387" s="295"/>
    </row>
    <row r="7388" spans="1:4" x14ac:dyDescent="0.2">
      <c r="A7388" s="295">
        <v>0.31697750000000002</v>
      </c>
      <c r="B7388" s="295"/>
      <c r="C7388" s="295">
        <v>0.45863969999999998</v>
      </c>
      <c r="D7388" s="295"/>
    </row>
    <row r="7389" spans="1:4" x14ac:dyDescent="0.2">
      <c r="A7389" s="295">
        <v>0.31697750000000002</v>
      </c>
      <c r="B7389" s="295"/>
      <c r="C7389" s="295">
        <v>0.45862510000000001</v>
      </c>
      <c r="D7389" s="295"/>
    </row>
    <row r="7390" spans="1:4" x14ac:dyDescent="0.2">
      <c r="A7390" s="295">
        <v>0.31697750000000002</v>
      </c>
      <c r="B7390" s="295"/>
      <c r="C7390" s="295">
        <v>0.45859909999999998</v>
      </c>
      <c r="D7390" s="295"/>
    </row>
    <row r="7391" spans="1:4" x14ac:dyDescent="0.2">
      <c r="A7391" s="295">
        <v>0.31696469999999999</v>
      </c>
      <c r="B7391" s="295"/>
      <c r="C7391" s="295">
        <v>0.45858569999999999</v>
      </c>
      <c r="D7391" s="295"/>
    </row>
    <row r="7392" spans="1:4" x14ac:dyDescent="0.2">
      <c r="A7392" s="295">
        <v>0.31695109999999999</v>
      </c>
      <c r="B7392" s="295"/>
      <c r="C7392" s="295">
        <v>0.45854679999999998</v>
      </c>
      <c r="D7392" s="295"/>
    </row>
    <row r="7393" spans="1:4" x14ac:dyDescent="0.2">
      <c r="A7393" s="295">
        <v>0.31695109999999999</v>
      </c>
      <c r="B7393" s="295"/>
      <c r="C7393" s="295">
        <v>0.45852080000000001</v>
      </c>
      <c r="D7393" s="295"/>
    </row>
    <row r="7394" spans="1:4" x14ac:dyDescent="0.2">
      <c r="A7394" s="295">
        <v>0.31695109999999999</v>
      </c>
      <c r="B7394" s="295"/>
      <c r="C7394" s="295">
        <v>0.45849410000000002</v>
      </c>
      <c r="D7394" s="295"/>
    </row>
    <row r="7395" spans="1:4" x14ac:dyDescent="0.2">
      <c r="A7395" s="295">
        <v>0.316938</v>
      </c>
      <c r="B7395" s="295"/>
      <c r="C7395" s="295">
        <v>0.45846819999999999</v>
      </c>
      <c r="D7395" s="295"/>
    </row>
    <row r="7396" spans="1:4" x14ac:dyDescent="0.2">
      <c r="A7396" s="295">
        <v>0.31692520000000002</v>
      </c>
      <c r="B7396" s="295"/>
      <c r="C7396" s="295">
        <v>0.45842640000000001</v>
      </c>
      <c r="D7396" s="295"/>
    </row>
    <row r="7397" spans="1:4" x14ac:dyDescent="0.2">
      <c r="A7397" s="295">
        <v>0.31691320000000001</v>
      </c>
      <c r="B7397" s="295"/>
      <c r="C7397" s="295">
        <v>0.4583602</v>
      </c>
      <c r="D7397" s="295"/>
    </row>
    <row r="7398" spans="1:4" x14ac:dyDescent="0.2">
      <c r="A7398" s="295">
        <v>0.3168996</v>
      </c>
      <c r="B7398" s="295"/>
      <c r="C7398" s="295">
        <v>0.4583602</v>
      </c>
      <c r="D7398" s="295"/>
    </row>
    <row r="7399" spans="1:4" x14ac:dyDescent="0.2">
      <c r="A7399" s="295">
        <v>0.31687169999999998</v>
      </c>
      <c r="B7399" s="295"/>
      <c r="C7399" s="295">
        <v>0.45834560000000002</v>
      </c>
      <c r="D7399" s="295"/>
    </row>
    <row r="7400" spans="1:4" x14ac:dyDescent="0.2">
      <c r="A7400" s="295">
        <v>0.31684600000000002</v>
      </c>
      <c r="B7400" s="295"/>
      <c r="C7400" s="295">
        <v>0.45829589999999998</v>
      </c>
      <c r="D7400" s="295"/>
    </row>
    <row r="7401" spans="1:4" x14ac:dyDescent="0.2">
      <c r="A7401" s="295">
        <v>0.31683080000000002</v>
      </c>
      <c r="B7401" s="295"/>
      <c r="C7401" s="295">
        <v>0.45829589999999998</v>
      </c>
      <c r="D7401" s="295"/>
    </row>
    <row r="7402" spans="1:4" x14ac:dyDescent="0.2">
      <c r="A7402" s="295">
        <v>0.31681809999999999</v>
      </c>
      <c r="B7402" s="295"/>
      <c r="C7402" s="295">
        <v>0.4582542</v>
      </c>
      <c r="D7402" s="295"/>
    </row>
    <row r="7403" spans="1:4" x14ac:dyDescent="0.2">
      <c r="A7403" s="295">
        <v>0.31681809999999999</v>
      </c>
      <c r="B7403" s="295"/>
      <c r="C7403" s="295">
        <v>0.4582542</v>
      </c>
      <c r="D7403" s="295"/>
    </row>
    <row r="7404" spans="1:4" x14ac:dyDescent="0.2">
      <c r="A7404" s="295">
        <v>0.316805</v>
      </c>
      <c r="B7404" s="295"/>
      <c r="C7404" s="295">
        <v>0.45824039999999999</v>
      </c>
      <c r="D7404" s="295"/>
    </row>
    <row r="7405" spans="1:4" x14ac:dyDescent="0.2">
      <c r="A7405" s="295">
        <v>0.3167913</v>
      </c>
      <c r="B7405" s="295"/>
      <c r="C7405" s="295">
        <v>0.45821119999999999</v>
      </c>
      <c r="D7405" s="295"/>
    </row>
    <row r="7406" spans="1:4" x14ac:dyDescent="0.2">
      <c r="A7406" s="295">
        <v>0.31677620000000001</v>
      </c>
      <c r="B7406" s="295"/>
      <c r="C7406" s="295">
        <v>0.45817350000000001</v>
      </c>
      <c r="D7406" s="295"/>
    </row>
    <row r="7407" spans="1:4" x14ac:dyDescent="0.2">
      <c r="A7407" s="295">
        <v>0.31676349999999998</v>
      </c>
      <c r="B7407" s="295"/>
      <c r="C7407" s="295">
        <v>0.4581615</v>
      </c>
      <c r="D7407" s="295"/>
    </row>
    <row r="7408" spans="1:4" x14ac:dyDescent="0.2">
      <c r="A7408" s="295">
        <v>0.31676349999999998</v>
      </c>
      <c r="B7408" s="295"/>
      <c r="C7408" s="295">
        <v>0.4581615</v>
      </c>
      <c r="D7408" s="295"/>
    </row>
    <row r="7409" spans="1:4" x14ac:dyDescent="0.2">
      <c r="A7409" s="295">
        <v>0.3167508</v>
      </c>
      <c r="B7409" s="295"/>
      <c r="C7409" s="295">
        <v>0.4581209</v>
      </c>
      <c r="D7409" s="295"/>
    </row>
    <row r="7410" spans="1:4" x14ac:dyDescent="0.2">
      <c r="A7410" s="295">
        <v>0.3167507</v>
      </c>
      <c r="B7410" s="295"/>
      <c r="C7410" s="295">
        <v>0.4581075</v>
      </c>
      <c r="D7410" s="295"/>
    </row>
    <row r="7411" spans="1:4" x14ac:dyDescent="0.2">
      <c r="A7411" s="295">
        <v>0.31673709999999999</v>
      </c>
      <c r="B7411" s="295"/>
      <c r="C7411" s="295">
        <v>0.45809549999999999</v>
      </c>
      <c r="D7411" s="295"/>
    </row>
    <row r="7412" spans="1:4" x14ac:dyDescent="0.2">
      <c r="A7412" s="295">
        <v>0.31671120000000003</v>
      </c>
      <c r="B7412" s="295"/>
      <c r="C7412" s="295">
        <v>0.45808080000000001</v>
      </c>
      <c r="D7412" s="295"/>
    </row>
    <row r="7413" spans="1:4" x14ac:dyDescent="0.2">
      <c r="A7413" s="295">
        <v>0.31669609999999998</v>
      </c>
      <c r="B7413" s="295"/>
      <c r="C7413" s="295">
        <v>0.45804280000000003</v>
      </c>
      <c r="D7413" s="295"/>
    </row>
    <row r="7414" spans="1:4" x14ac:dyDescent="0.2">
      <c r="A7414" s="295">
        <v>0.31668249999999998</v>
      </c>
      <c r="B7414" s="295"/>
      <c r="C7414" s="295">
        <v>0.45800350000000001</v>
      </c>
      <c r="D7414" s="295"/>
    </row>
    <row r="7415" spans="1:4" x14ac:dyDescent="0.2">
      <c r="A7415" s="295">
        <v>0.31668239999999998</v>
      </c>
      <c r="B7415" s="295"/>
      <c r="C7415" s="295">
        <v>0.45796179999999997</v>
      </c>
      <c r="D7415" s="295"/>
    </row>
    <row r="7416" spans="1:4" x14ac:dyDescent="0.2">
      <c r="A7416" s="295">
        <v>0.31665769999999999</v>
      </c>
      <c r="B7416" s="295"/>
      <c r="C7416" s="295">
        <v>0.45792280000000002</v>
      </c>
      <c r="D7416" s="295"/>
    </row>
    <row r="7417" spans="1:4" x14ac:dyDescent="0.2">
      <c r="A7417" s="295">
        <v>0.31665769999999999</v>
      </c>
      <c r="B7417" s="295"/>
      <c r="C7417" s="295">
        <v>0.45789609999999997</v>
      </c>
      <c r="D7417" s="295"/>
    </row>
    <row r="7418" spans="1:4" x14ac:dyDescent="0.2">
      <c r="A7418" s="295">
        <v>0.31663049999999998</v>
      </c>
      <c r="B7418" s="295"/>
      <c r="C7418" s="295">
        <v>0.45786929999999998</v>
      </c>
      <c r="D7418" s="295"/>
    </row>
    <row r="7419" spans="1:4" x14ac:dyDescent="0.2">
      <c r="A7419" s="295">
        <v>0.3166041</v>
      </c>
      <c r="B7419" s="295"/>
      <c r="C7419" s="295">
        <v>0.45785720000000002</v>
      </c>
      <c r="D7419" s="295"/>
    </row>
    <row r="7420" spans="1:4" x14ac:dyDescent="0.2">
      <c r="A7420" s="295">
        <v>0.31659100000000001</v>
      </c>
      <c r="B7420" s="295"/>
      <c r="C7420" s="295">
        <v>0.45784390000000003</v>
      </c>
      <c r="D7420" s="295"/>
    </row>
    <row r="7421" spans="1:4" x14ac:dyDescent="0.2">
      <c r="A7421" s="295">
        <v>0.31659100000000001</v>
      </c>
      <c r="B7421" s="295"/>
      <c r="C7421" s="295">
        <v>0.45780579999999998</v>
      </c>
      <c r="D7421" s="295"/>
    </row>
    <row r="7422" spans="1:4" x14ac:dyDescent="0.2">
      <c r="A7422" s="295">
        <v>0.31656459999999997</v>
      </c>
      <c r="B7422" s="295"/>
      <c r="C7422" s="295">
        <v>0.4577985</v>
      </c>
      <c r="D7422" s="295"/>
    </row>
    <row r="7423" spans="1:4" x14ac:dyDescent="0.2">
      <c r="A7423" s="295">
        <v>0.31656459999999997</v>
      </c>
      <c r="B7423" s="295"/>
      <c r="C7423" s="295">
        <v>0.4577523</v>
      </c>
      <c r="D7423" s="295"/>
    </row>
    <row r="7424" spans="1:4" x14ac:dyDescent="0.2">
      <c r="A7424" s="295">
        <v>0.31656459999999997</v>
      </c>
      <c r="B7424" s="295"/>
      <c r="C7424" s="295">
        <v>0.45773849999999999</v>
      </c>
      <c r="D7424" s="295"/>
    </row>
    <row r="7425" spans="1:4" x14ac:dyDescent="0.2">
      <c r="A7425" s="295">
        <v>0.31655149999999999</v>
      </c>
      <c r="B7425" s="295"/>
      <c r="C7425" s="295">
        <v>0.45771319999999999</v>
      </c>
      <c r="D7425" s="295"/>
    </row>
    <row r="7426" spans="1:4" x14ac:dyDescent="0.2">
      <c r="A7426" s="295">
        <v>0.31653880000000001</v>
      </c>
      <c r="B7426" s="295"/>
      <c r="C7426" s="295">
        <v>0.4576848</v>
      </c>
      <c r="D7426" s="295"/>
    </row>
    <row r="7427" spans="1:4" x14ac:dyDescent="0.2">
      <c r="A7427" s="295">
        <v>0.3165116</v>
      </c>
      <c r="B7427" s="295"/>
      <c r="C7427" s="295">
        <v>0.4576848</v>
      </c>
      <c r="D7427" s="295"/>
    </row>
    <row r="7428" spans="1:4" x14ac:dyDescent="0.2">
      <c r="A7428" s="295">
        <v>0.31648520000000002</v>
      </c>
      <c r="B7428" s="295"/>
      <c r="C7428" s="295">
        <v>0.45764589999999999</v>
      </c>
      <c r="D7428" s="295"/>
    </row>
    <row r="7429" spans="1:4" x14ac:dyDescent="0.2">
      <c r="A7429" s="295">
        <v>0.31648520000000002</v>
      </c>
      <c r="B7429" s="295"/>
      <c r="C7429" s="295">
        <v>0.4576325</v>
      </c>
      <c r="D7429" s="295"/>
    </row>
    <row r="7430" spans="1:4" x14ac:dyDescent="0.2">
      <c r="A7430" s="295">
        <v>0.3164594</v>
      </c>
      <c r="B7430" s="295"/>
      <c r="C7430" s="295">
        <v>0.45759450000000002</v>
      </c>
      <c r="D7430" s="295"/>
    </row>
    <row r="7431" spans="1:4" x14ac:dyDescent="0.2">
      <c r="A7431" s="295">
        <v>0.31644729999999999</v>
      </c>
      <c r="B7431" s="295"/>
      <c r="C7431" s="295">
        <v>0.4575824</v>
      </c>
      <c r="D7431" s="295"/>
    </row>
    <row r="7432" spans="1:4" x14ac:dyDescent="0.2">
      <c r="A7432" s="295">
        <v>0.31641950000000002</v>
      </c>
      <c r="B7432" s="295"/>
      <c r="C7432" s="295">
        <v>0.45754220000000001</v>
      </c>
      <c r="D7432" s="295"/>
    </row>
    <row r="7433" spans="1:4" x14ac:dyDescent="0.2">
      <c r="A7433" s="295">
        <v>0.31641950000000002</v>
      </c>
      <c r="B7433" s="295"/>
      <c r="C7433" s="295">
        <v>0.45754220000000001</v>
      </c>
      <c r="D7433" s="295"/>
    </row>
    <row r="7434" spans="1:4" x14ac:dyDescent="0.2">
      <c r="A7434" s="295">
        <v>0.31640580000000001</v>
      </c>
      <c r="B7434" s="295"/>
      <c r="C7434" s="295">
        <v>0.45750049999999998</v>
      </c>
      <c r="D7434" s="295"/>
    </row>
    <row r="7435" spans="1:4" x14ac:dyDescent="0.2">
      <c r="A7435" s="295">
        <v>0.31639270000000003</v>
      </c>
      <c r="B7435" s="295"/>
      <c r="C7435" s="295">
        <v>0.45746389999999998</v>
      </c>
      <c r="D7435" s="295"/>
    </row>
    <row r="7436" spans="1:4" x14ac:dyDescent="0.2">
      <c r="A7436" s="295">
        <v>0.31637900000000002</v>
      </c>
      <c r="B7436" s="295"/>
      <c r="C7436" s="295">
        <v>0.4574493</v>
      </c>
      <c r="D7436" s="295"/>
    </row>
    <row r="7437" spans="1:4" x14ac:dyDescent="0.2">
      <c r="A7437" s="295">
        <v>0.31637900000000002</v>
      </c>
      <c r="B7437" s="295"/>
      <c r="C7437" s="295">
        <v>0.4574222</v>
      </c>
      <c r="D7437" s="295"/>
    </row>
    <row r="7438" spans="1:4" x14ac:dyDescent="0.2">
      <c r="A7438" s="295">
        <v>0.31636629999999999</v>
      </c>
      <c r="B7438" s="295"/>
      <c r="C7438" s="295">
        <v>0.45735730000000002</v>
      </c>
      <c r="D7438" s="295"/>
    </row>
    <row r="7439" spans="1:4" x14ac:dyDescent="0.2">
      <c r="A7439" s="295">
        <v>0.31636629999999999</v>
      </c>
      <c r="B7439" s="295"/>
      <c r="C7439" s="295">
        <v>0.45731860000000002</v>
      </c>
      <c r="D7439" s="295"/>
    </row>
    <row r="7440" spans="1:4" x14ac:dyDescent="0.2">
      <c r="A7440" s="295">
        <v>0.31635269999999999</v>
      </c>
      <c r="B7440" s="295"/>
      <c r="C7440" s="295">
        <v>0.45729320000000001</v>
      </c>
      <c r="D7440" s="295"/>
    </row>
    <row r="7441" spans="1:4" x14ac:dyDescent="0.2">
      <c r="A7441" s="295">
        <v>0.31635269999999999</v>
      </c>
      <c r="B7441" s="295"/>
      <c r="C7441" s="295">
        <v>0.45724140000000002</v>
      </c>
      <c r="D7441" s="295"/>
    </row>
    <row r="7442" spans="1:4" x14ac:dyDescent="0.2">
      <c r="A7442" s="295">
        <v>0.31632549999999998</v>
      </c>
      <c r="B7442" s="295"/>
      <c r="C7442" s="295">
        <v>0.45724140000000002</v>
      </c>
      <c r="D7442" s="295"/>
    </row>
    <row r="7443" spans="1:4" x14ac:dyDescent="0.2">
      <c r="A7443" s="295">
        <v>0.31629960000000001</v>
      </c>
      <c r="B7443" s="295"/>
      <c r="C7443" s="295">
        <v>0.45720080000000002</v>
      </c>
      <c r="D7443" s="295"/>
    </row>
    <row r="7444" spans="1:4" x14ac:dyDescent="0.2">
      <c r="A7444" s="295">
        <v>0.31628450000000002</v>
      </c>
      <c r="B7444" s="295"/>
      <c r="C7444" s="295">
        <v>0.45718750000000002</v>
      </c>
      <c r="D7444" s="295"/>
    </row>
    <row r="7445" spans="1:4" x14ac:dyDescent="0.2">
      <c r="A7445" s="295">
        <v>0.31628450000000002</v>
      </c>
      <c r="B7445" s="295"/>
      <c r="C7445" s="295">
        <v>0.45718750000000002</v>
      </c>
      <c r="D7445" s="295"/>
    </row>
    <row r="7446" spans="1:4" x14ac:dyDescent="0.2">
      <c r="A7446" s="295">
        <v>0.31627129999999998</v>
      </c>
      <c r="B7446" s="295"/>
      <c r="C7446" s="295">
        <v>0.45716059999999997</v>
      </c>
      <c r="D7446" s="295"/>
    </row>
    <row r="7447" spans="1:4" x14ac:dyDescent="0.2">
      <c r="A7447" s="295">
        <v>0.31624570000000002</v>
      </c>
      <c r="B7447" s="295"/>
      <c r="C7447" s="295">
        <v>0.45712150000000001</v>
      </c>
      <c r="D7447" s="295"/>
    </row>
    <row r="7448" spans="1:4" x14ac:dyDescent="0.2">
      <c r="A7448" s="295">
        <v>0.31624570000000002</v>
      </c>
      <c r="B7448" s="295"/>
      <c r="C7448" s="295">
        <v>0.45710679999999998</v>
      </c>
      <c r="D7448" s="295"/>
    </row>
    <row r="7449" spans="1:4" x14ac:dyDescent="0.2">
      <c r="A7449" s="295">
        <v>0.31623200000000001</v>
      </c>
      <c r="B7449" s="295"/>
      <c r="C7449" s="295">
        <v>0.45709349999999999</v>
      </c>
      <c r="D7449" s="295"/>
    </row>
    <row r="7450" spans="1:4" x14ac:dyDescent="0.2">
      <c r="A7450" s="295">
        <v>0.31623200000000001</v>
      </c>
      <c r="B7450" s="295"/>
      <c r="C7450" s="295">
        <v>0.45705440000000003</v>
      </c>
      <c r="D7450" s="295"/>
    </row>
    <row r="7451" spans="1:4" x14ac:dyDescent="0.2">
      <c r="A7451" s="295">
        <v>0.31623200000000001</v>
      </c>
      <c r="B7451" s="295"/>
      <c r="C7451" s="295">
        <v>0.45701370000000002</v>
      </c>
      <c r="D7451" s="295"/>
    </row>
    <row r="7452" spans="1:4" x14ac:dyDescent="0.2">
      <c r="A7452" s="295">
        <v>0.31620520000000002</v>
      </c>
      <c r="B7452" s="295"/>
      <c r="C7452" s="295">
        <v>0.45701370000000002</v>
      </c>
      <c r="D7452" s="295"/>
    </row>
    <row r="7453" spans="1:4" x14ac:dyDescent="0.2">
      <c r="A7453" s="295">
        <v>0.31619009999999997</v>
      </c>
      <c r="B7453" s="295"/>
      <c r="C7453" s="295">
        <v>0.45700000000000002</v>
      </c>
      <c r="D7453" s="295"/>
    </row>
    <row r="7454" spans="1:4" x14ac:dyDescent="0.2">
      <c r="A7454" s="295">
        <v>0.31617729999999999</v>
      </c>
      <c r="B7454" s="295"/>
      <c r="C7454" s="295">
        <v>0.45697330000000003</v>
      </c>
      <c r="D7454" s="295"/>
    </row>
    <row r="7455" spans="1:4" x14ac:dyDescent="0.2">
      <c r="A7455" s="295">
        <v>0.31617729999999999</v>
      </c>
      <c r="B7455" s="295"/>
      <c r="C7455" s="295">
        <v>0.45694620000000002</v>
      </c>
      <c r="D7455" s="295"/>
    </row>
    <row r="7456" spans="1:4" x14ac:dyDescent="0.2">
      <c r="A7456" s="295">
        <v>0.31617729999999999</v>
      </c>
      <c r="B7456" s="295"/>
      <c r="C7456" s="295">
        <v>0.45691929999999997</v>
      </c>
      <c r="D7456" s="295"/>
    </row>
    <row r="7457" spans="1:4" x14ac:dyDescent="0.2">
      <c r="A7457" s="295">
        <v>0.31616529999999998</v>
      </c>
      <c r="B7457" s="295"/>
      <c r="C7457" s="295">
        <v>0.45688000000000001</v>
      </c>
      <c r="D7457" s="295"/>
    </row>
    <row r="7458" spans="1:4" x14ac:dyDescent="0.2">
      <c r="A7458" s="295">
        <v>0.316137</v>
      </c>
      <c r="B7458" s="295"/>
      <c r="C7458" s="295">
        <v>0.4568546</v>
      </c>
      <c r="D7458" s="295"/>
    </row>
    <row r="7459" spans="1:4" x14ac:dyDescent="0.2">
      <c r="A7459" s="295">
        <v>0.316137</v>
      </c>
      <c r="B7459" s="295"/>
      <c r="C7459" s="295">
        <v>0.45682909999999999</v>
      </c>
      <c r="D7459" s="295"/>
    </row>
    <row r="7460" spans="1:4" x14ac:dyDescent="0.2">
      <c r="A7460" s="295">
        <v>0.31611070000000002</v>
      </c>
      <c r="B7460" s="295"/>
      <c r="C7460" s="295">
        <v>0.45680330000000002</v>
      </c>
      <c r="D7460" s="295"/>
    </row>
    <row r="7461" spans="1:4" x14ac:dyDescent="0.2">
      <c r="A7461" s="295">
        <v>0.31611060000000002</v>
      </c>
      <c r="B7461" s="295"/>
      <c r="C7461" s="295">
        <v>0.45676430000000001</v>
      </c>
      <c r="D7461" s="295"/>
    </row>
    <row r="7462" spans="1:4" x14ac:dyDescent="0.2">
      <c r="A7462" s="295">
        <v>0.31608589999999998</v>
      </c>
      <c r="B7462" s="295"/>
      <c r="C7462" s="295">
        <v>0.45675060000000001</v>
      </c>
      <c r="D7462" s="295"/>
    </row>
    <row r="7463" spans="1:4" x14ac:dyDescent="0.2">
      <c r="A7463" s="295">
        <v>0.31608589999999998</v>
      </c>
      <c r="B7463" s="295"/>
      <c r="C7463" s="295">
        <v>0.45675060000000001</v>
      </c>
      <c r="D7463" s="295"/>
    </row>
    <row r="7464" spans="1:4" x14ac:dyDescent="0.2">
      <c r="A7464" s="295">
        <v>0.31608589999999998</v>
      </c>
      <c r="B7464" s="295"/>
      <c r="C7464" s="295">
        <v>0.4566983</v>
      </c>
      <c r="D7464" s="295"/>
    </row>
    <row r="7465" spans="1:4" x14ac:dyDescent="0.2">
      <c r="A7465" s="295">
        <v>0.31607229999999997</v>
      </c>
      <c r="B7465" s="295"/>
      <c r="C7465" s="295">
        <v>0.45667259999999998</v>
      </c>
      <c r="D7465" s="295"/>
    </row>
    <row r="7466" spans="1:4" x14ac:dyDescent="0.2">
      <c r="A7466" s="295">
        <v>0.31607220000000003</v>
      </c>
      <c r="B7466" s="295"/>
      <c r="C7466" s="295">
        <v>0.45665919999999999</v>
      </c>
      <c r="D7466" s="295"/>
    </row>
    <row r="7467" spans="1:4" x14ac:dyDescent="0.2">
      <c r="A7467" s="295">
        <v>0.31605909999999998</v>
      </c>
      <c r="B7467" s="295"/>
      <c r="C7467" s="295">
        <v>0.45664719999999998</v>
      </c>
      <c r="D7467" s="295"/>
    </row>
    <row r="7468" spans="1:4" x14ac:dyDescent="0.2">
      <c r="A7468" s="295">
        <v>0.31604399999999999</v>
      </c>
      <c r="B7468" s="295"/>
      <c r="C7468" s="295">
        <v>0.45659319999999998</v>
      </c>
      <c r="D7468" s="295"/>
    </row>
    <row r="7469" spans="1:4" x14ac:dyDescent="0.2">
      <c r="A7469" s="295">
        <v>0.31604399999999999</v>
      </c>
      <c r="B7469" s="295"/>
      <c r="C7469" s="295">
        <v>0.45659319999999998</v>
      </c>
      <c r="D7469" s="295"/>
    </row>
    <row r="7470" spans="1:4" x14ac:dyDescent="0.2">
      <c r="A7470" s="295">
        <v>0.31601760000000001</v>
      </c>
      <c r="B7470" s="295"/>
      <c r="C7470" s="295">
        <v>0.45655669999999998</v>
      </c>
      <c r="D7470" s="295"/>
    </row>
    <row r="7471" spans="1:4" x14ac:dyDescent="0.2">
      <c r="A7471" s="295">
        <v>0.3160056</v>
      </c>
      <c r="B7471" s="295"/>
      <c r="C7471" s="295">
        <v>0.4565188</v>
      </c>
      <c r="D7471" s="295"/>
    </row>
    <row r="7472" spans="1:4" x14ac:dyDescent="0.2">
      <c r="A7472" s="295">
        <v>0.3160056</v>
      </c>
      <c r="B7472" s="295"/>
      <c r="C7472" s="295">
        <v>0.45646510000000001</v>
      </c>
      <c r="D7472" s="295"/>
    </row>
    <row r="7473" spans="1:4" x14ac:dyDescent="0.2">
      <c r="A7473" s="295">
        <v>0.31599189999999999</v>
      </c>
      <c r="B7473" s="295"/>
      <c r="C7473" s="295">
        <v>0.45645279999999999</v>
      </c>
      <c r="D7473" s="295"/>
    </row>
    <row r="7474" spans="1:4" x14ac:dyDescent="0.2">
      <c r="A7474" s="295">
        <v>0.31596360000000001</v>
      </c>
      <c r="B7474" s="295"/>
      <c r="C7474" s="295">
        <v>0.45643909999999999</v>
      </c>
      <c r="D7474" s="295"/>
    </row>
    <row r="7475" spans="1:4" x14ac:dyDescent="0.2">
      <c r="A7475" s="295">
        <v>0.31595089999999998</v>
      </c>
      <c r="B7475" s="295"/>
      <c r="C7475" s="295">
        <v>0.45640019999999998</v>
      </c>
      <c r="D7475" s="295"/>
    </row>
    <row r="7476" spans="1:4" x14ac:dyDescent="0.2">
      <c r="A7476" s="295">
        <v>0.31595089999999998</v>
      </c>
      <c r="B7476" s="295"/>
      <c r="C7476" s="295">
        <v>0.45637480000000002</v>
      </c>
      <c r="D7476" s="295"/>
    </row>
    <row r="7477" spans="1:4" x14ac:dyDescent="0.2">
      <c r="A7477" s="295">
        <v>0.31595089999999998</v>
      </c>
      <c r="B7477" s="295"/>
      <c r="C7477" s="295">
        <v>0.45634809999999998</v>
      </c>
      <c r="D7477" s="295"/>
    </row>
    <row r="7478" spans="1:4" x14ac:dyDescent="0.2">
      <c r="A7478" s="295">
        <v>0.31593569999999999</v>
      </c>
      <c r="B7478" s="295"/>
      <c r="C7478" s="295">
        <v>0.4563238</v>
      </c>
      <c r="D7478" s="295"/>
    </row>
    <row r="7479" spans="1:4" x14ac:dyDescent="0.2">
      <c r="A7479" s="295">
        <v>0.31592209999999998</v>
      </c>
      <c r="B7479" s="295"/>
      <c r="C7479" s="295">
        <v>0.4562967</v>
      </c>
      <c r="D7479" s="295"/>
    </row>
    <row r="7480" spans="1:4" x14ac:dyDescent="0.2">
      <c r="A7480" s="295">
        <v>0.31590940000000001</v>
      </c>
      <c r="B7480" s="295"/>
      <c r="C7480" s="295">
        <v>0.45625539999999998</v>
      </c>
      <c r="D7480" s="295"/>
    </row>
    <row r="7481" spans="1:4" x14ac:dyDescent="0.2">
      <c r="A7481" s="295">
        <v>0.3158842</v>
      </c>
      <c r="B7481" s="295"/>
      <c r="C7481" s="295">
        <v>0.45625539999999998</v>
      </c>
      <c r="D7481" s="295"/>
    </row>
    <row r="7482" spans="1:4" x14ac:dyDescent="0.2">
      <c r="A7482" s="295">
        <v>0.3158842</v>
      </c>
      <c r="B7482" s="295"/>
      <c r="C7482" s="295">
        <v>0.4562176</v>
      </c>
      <c r="D7482" s="295"/>
    </row>
    <row r="7483" spans="1:4" x14ac:dyDescent="0.2">
      <c r="A7483" s="295">
        <v>0.31587219999999999</v>
      </c>
      <c r="B7483" s="295"/>
      <c r="C7483" s="295">
        <v>0.45618120000000001</v>
      </c>
      <c r="D7483" s="295"/>
    </row>
    <row r="7484" spans="1:4" x14ac:dyDescent="0.2">
      <c r="A7484" s="295">
        <v>0.31584580000000001</v>
      </c>
      <c r="B7484" s="295"/>
      <c r="C7484" s="295">
        <v>0.45615549999999999</v>
      </c>
      <c r="D7484" s="295"/>
    </row>
    <row r="7485" spans="1:4" x14ac:dyDescent="0.2">
      <c r="A7485" s="295">
        <v>0.31584580000000001</v>
      </c>
      <c r="B7485" s="295"/>
      <c r="C7485" s="295">
        <v>0.45611499999999999</v>
      </c>
      <c r="D7485" s="295"/>
    </row>
    <row r="7486" spans="1:4" x14ac:dyDescent="0.2">
      <c r="A7486" s="295">
        <v>0.31584580000000001</v>
      </c>
      <c r="B7486" s="295"/>
      <c r="C7486" s="295">
        <v>0.4561017</v>
      </c>
      <c r="D7486" s="295"/>
    </row>
    <row r="7487" spans="1:4" x14ac:dyDescent="0.2">
      <c r="A7487" s="295">
        <v>0.31581789999999998</v>
      </c>
      <c r="B7487" s="295"/>
      <c r="C7487" s="295">
        <v>0.45606409999999997</v>
      </c>
      <c r="D7487" s="295"/>
    </row>
    <row r="7488" spans="1:4" x14ac:dyDescent="0.2">
      <c r="A7488" s="295">
        <v>0.3158048</v>
      </c>
      <c r="B7488" s="295"/>
      <c r="C7488" s="295">
        <v>0.45602239999999999</v>
      </c>
      <c r="D7488" s="295"/>
    </row>
    <row r="7489" spans="1:4" x14ac:dyDescent="0.2">
      <c r="A7489" s="295">
        <v>0.31577909999999998</v>
      </c>
      <c r="B7489" s="295"/>
      <c r="C7489" s="295">
        <v>0.45602239999999999</v>
      </c>
      <c r="D7489" s="295"/>
    </row>
    <row r="7490" spans="1:4" x14ac:dyDescent="0.2">
      <c r="A7490" s="295">
        <v>0.31577909999999998</v>
      </c>
      <c r="B7490" s="295"/>
      <c r="C7490" s="295">
        <v>0.45597140000000003</v>
      </c>
      <c r="D7490" s="295"/>
    </row>
    <row r="7491" spans="1:4" x14ac:dyDescent="0.2">
      <c r="A7491" s="295">
        <v>0.31576599999999999</v>
      </c>
      <c r="B7491" s="295"/>
      <c r="C7491" s="295">
        <v>0.45595760000000002</v>
      </c>
      <c r="D7491" s="295"/>
    </row>
    <row r="7492" spans="1:4" x14ac:dyDescent="0.2">
      <c r="A7492" s="295">
        <v>0.31576599999999999</v>
      </c>
      <c r="B7492" s="295"/>
      <c r="C7492" s="295">
        <v>0.45591589999999999</v>
      </c>
      <c r="D7492" s="295"/>
    </row>
    <row r="7493" spans="1:4" x14ac:dyDescent="0.2">
      <c r="A7493" s="295">
        <v>0.31575330000000001</v>
      </c>
      <c r="B7493" s="295"/>
      <c r="C7493" s="295">
        <v>0.45590370000000002</v>
      </c>
      <c r="D7493" s="295"/>
    </row>
    <row r="7494" spans="1:4" x14ac:dyDescent="0.2">
      <c r="A7494" s="295">
        <v>0.31575330000000001</v>
      </c>
      <c r="B7494" s="295"/>
      <c r="C7494" s="295">
        <v>0.45587810000000001</v>
      </c>
      <c r="D7494" s="295"/>
    </row>
    <row r="7495" spans="1:4" x14ac:dyDescent="0.2">
      <c r="A7495" s="295">
        <v>0.31572450000000002</v>
      </c>
      <c r="B7495" s="295"/>
      <c r="C7495" s="295">
        <v>0.45585399999999998</v>
      </c>
      <c r="D7495" s="295"/>
    </row>
    <row r="7496" spans="1:4" x14ac:dyDescent="0.2">
      <c r="A7496" s="295">
        <v>0.31572450000000002</v>
      </c>
      <c r="B7496" s="295"/>
      <c r="C7496" s="295">
        <v>0.45582729999999999</v>
      </c>
      <c r="D7496" s="295"/>
    </row>
    <row r="7497" spans="1:4" x14ac:dyDescent="0.2">
      <c r="A7497" s="295">
        <v>0.31569970000000003</v>
      </c>
      <c r="B7497" s="295"/>
      <c r="C7497" s="295">
        <v>0.4557756</v>
      </c>
      <c r="D7497" s="295"/>
    </row>
    <row r="7498" spans="1:4" x14ac:dyDescent="0.2">
      <c r="A7498" s="295">
        <v>0.31565779999999999</v>
      </c>
      <c r="B7498" s="295"/>
      <c r="C7498" s="295">
        <v>0.45576220000000001</v>
      </c>
      <c r="D7498" s="295"/>
    </row>
    <row r="7499" spans="1:4" x14ac:dyDescent="0.2">
      <c r="A7499" s="295">
        <v>0.31565779999999999</v>
      </c>
      <c r="B7499" s="295"/>
      <c r="C7499" s="295">
        <v>0.45572200000000002</v>
      </c>
      <c r="D7499" s="295"/>
    </row>
    <row r="7500" spans="1:4" x14ac:dyDescent="0.2">
      <c r="A7500" s="295">
        <v>0.31565779999999999</v>
      </c>
      <c r="B7500" s="295"/>
      <c r="C7500" s="295">
        <v>0.45570820000000001</v>
      </c>
      <c r="D7500" s="295"/>
    </row>
    <row r="7501" spans="1:4" x14ac:dyDescent="0.2">
      <c r="A7501" s="295">
        <v>0.31565779999999999</v>
      </c>
      <c r="B7501" s="295"/>
      <c r="C7501" s="295">
        <v>0.45567990000000003</v>
      </c>
      <c r="D7501" s="295"/>
    </row>
    <row r="7502" spans="1:4" x14ac:dyDescent="0.2">
      <c r="A7502" s="295">
        <v>0.315633</v>
      </c>
      <c r="B7502" s="295"/>
      <c r="C7502" s="295">
        <v>0.45565450000000002</v>
      </c>
      <c r="D7502" s="295"/>
    </row>
    <row r="7503" spans="1:4" x14ac:dyDescent="0.2">
      <c r="A7503" s="295">
        <v>0.315633</v>
      </c>
      <c r="B7503" s="295"/>
      <c r="C7503" s="295">
        <v>0.45561390000000002</v>
      </c>
      <c r="D7503" s="295"/>
    </row>
    <row r="7504" spans="1:4" x14ac:dyDescent="0.2">
      <c r="A7504" s="295">
        <v>0.31562099999999998</v>
      </c>
      <c r="B7504" s="295"/>
      <c r="C7504" s="295">
        <v>0.45557310000000001</v>
      </c>
      <c r="D7504" s="295"/>
    </row>
    <row r="7505" spans="1:4" x14ac:dyDescent="0.2">
      <c r="A7505" s="295">
        <v>0.31559419999999999</v>
      </c>
      <c r="B7505" s="295"/>
      <c r="C7505" s="295">
        <v>0.45553539999999998</v>
      </c>
      <c r="D7505" s="295"/>
    </row>
    <row r="7506" spans="1:4" x14ac:dyDescent="0.2">
      <c r="A7506" s="295">
        <v>0.31559419999999999</v>
      </c>
      <c r="B7506" s="295"/>
      <c r="C7506" s="295">
        <v>0.45552209999999999</v>
      </c>
      <c r="D7506" s="295"/>
    </row>
    <row r="7507" spans="1:4" x14ac:dyDescent="0.2">
      <c r="A7507" s="295">
        <v>0.315579</v>
      </c>
      <c r="B7507" s="295"/>
      <c r="C7507" s="295">
        <v>0.45549610000000001</v>
      </c>
      <c r="D7507" s="295"/>
    </row>
    <row r="7508" spans="1:4" x14ac:dyDescent="0.2">
      <c r="A7508" s="295">
        <v>0.31556630000000002</v>
      </c>
      <c r="B7508" s="295"/>
      <c r="C7508" s="295">
        <v>0.45545570000000002</v>
      </c>
      <c r="D7508" s="295"/>
    </row>
    <row r="7509" spans="1:4" x14ac:dyDescent="0.2">
      <c r="A7509" s="295">
        <v>0.31556630000000002</v>
      </c>
      <c r="B7509" s="295"/>
      <c r="C7509" s="295">
        <v>0.45541549999999997</v>
      </c>
      <c r="D7509" s="295"/>
    </row>
    <row r="7510" spans="1:4" x14ac:dyDescent="0.2">
      <c r="A7510" s="295">
        <v>0.31555430000000001</v>
      </c>
      <c r="B7510" s="295"/>
      <c r="C7510" s="295">
        <v>0.45539010000000002</v>
      </c>
      <c r="D7510" s="295"/>
    </row>
    <row r="7511" spans="1:4" x14ac:dyDescent="0.2">
      <c r="A7511" s="295">
        <v>0.31554110000000002</v>
      </c>
      <c r="B7511" s="295"/>
      <c r="C7511" s="295">
        <v>0.455378</v>
      </c>
      <c r="D7511" s="295"/>
    </row>
    <row r="7512" spans="1:4" x14ac:dyDescent="0.2">
      <c r="A7512" s="295">
        <v>0.31554110000000002</v>
      </c>
      <c r="B7512" s="295"/>
      <c r="C7512" s="295">
        <v>0.45533760000000001</v>
      </c>
      <c r="D7512" s="295"/>
    </row>
    <row r="7513" spans="1:4" x14ac:dyDescent="0.2">
      <c r="A7513" s="295">
        <v>0.31552750000000002</v>
      </c>
      <c r="B7513" s="295"/>
      <c r="C7513" s="295">
        <v>0.4552853</v>
      </c>
      <c r="D7513" s="295"/>
    </row>
    <row r="7514" spans="1:4" x14ac:dyDescent="0.2">
      <c r="A7514" s="295">
        <v>0.31552750000000002</v>
      </c>
      <c r="B7514" s="295"/>
      <c r="C7514" s="295">
        <v>0.45523360000000002</v>
      </c>
      <c r="D7514" s="295"/>
    </row>
    <row r="7515" spans="1:4" x14ac:dyDescent="0.2">
      <c r="A7515" s="295">
        <v>0.31551230000000002</v>
      </c>
      <c r="B7515" s="295"/>
      <c r="C7515" s="295">
        <v>0.45521889999999998</v>
      </c>
      <c r="D7515" s="295"/>
    </row>
    <row r="7516" spans="1:4" x14ac:dyDescent="0.2">
      <c r="A7516" s="295">
        <v>0.31549870000000002</v>
      </c>
      <c r="B7516" s="295"/>
      <c r="C7516" s="295">
        <v>0.45521889999999998</v>
      </c>
      <c r="D7516" s="295"/>
    </row>
    <row r="7517" spans="1:4" x14ac:dyDescent="0.2">
      <c r="A7517" s="295">
        <v>0.31548599999999999</v>
      </c>
      <c r="B7517" s="295"/>
      <c r="C7517" s="295">
        <v>0.45520559999999999</v>
      </c>
      <c r="D7517" s="295"/>
    </row>
    <row r="7518" spans="1:4" x14ac:dyDescent="0.2">
      <c r="A7518" s="295">
        <v>0.3154457</v>
      </c>
      <c r="B7518" s="295"/>
      <c r="C7518" s="295">
        <v>0.45519330000000002</v>
      </c>
      <c r="D7518" s="295"/>
    </row>
    <row r="7519" spans="1:4" x14ac:dyDescent="0.2">
      <c r="A7519" s="295">
        <v>0.31543359999999998</v>
      </c>
      <c r="B7519" s="295"/>
      <c r="C7519" s="295">
        <v>0.45514199999999999</v>
      </c>
      <c r="D7519" s="295"/>
    </row>
    <row r="7520" spans="1:4" x14ac:dyDescent="0.2">
      <c r="A7520" s="295">
        <v>0.31543359999999998</v>
      </c>
      <c r="B7520" s="295"/>
      <c r="C7520" s="295">
        <v>0.45514199999999999</v>
      </c>
      <c r="D7520" s="295"/>
    </row>
    <row r="7521" spans="1:4" x14ac:dyDescent="0.2">
      <c r="A7521" s="295">
        <v>0.31541999999999998</v>
      </c>
      <c r="B7521" s="295"/>
      <c r="C7521" s="295">
        <v>0.4551019</v>
      </c>
      <c r="D7521" s="295"/>
    </row>
    <row r="7522" spans="1:4" x14ac:dyDescent="0.2">
      <c r="A7522" s="295">
        <v>0.3154073</v>
      </c>
      <c r="B7522" s="295"/>
      <c r="C7522" s="295">
        <v>0.45508969999999999</v>
      </c>
      <c r="D7522" s="295"/>
    </row>
    <row r="7523" spans="1:4" x14ac:dyDescent="0.2">
      <c r="A7523" s="295">
        <v>0.31539410000000001</v>
      </c>
      <c r="B7523" s="295"/>
      <c r="C7523" s="295">
        <v>0.45507629999999999</v>
      </c>
      <c r="D7523" s="295"/>
    </row>
    <row r="7524" spans="1:4" x14ac:dyDescent="0.2">
      <c r="A7524" s="295">
        <v>0.31539410000000001</v>
      </c>
      <c r="B7524" s="295"/>
      <c r="C7524" s="295">
        <v>0.45503719999999998</v>
      </c>
      <c r="D7524" s="295"/>
    </row>
    <row r="7525" spans="1:4" x14ac:dyDescent="0.2">
      <c r="A7525" s="295">
        <v>0.31537900000000002</v>
      </c>
      <c r="B7525" s="295"/>
      <c r="C7525" s="295">
        <v>0.4550129</v>
      </c>
      <c r="D7525" s="295"/>
    </row>
    <row r="7526" spans="1:4" x14ac:dyDescent="0.2">
      <c r="A7526" s="295">
        <v>0.31536690000000001</v>
      </c>
      <c r="B7526" s="295"/>
      <c r="C7526" s="295">
        <v>0.45499830000000002</v>
      </c>
      <c r="D7526" s="295"/>
    </row>
    <row r="7527" spans="1:4" x14ac:dyDescent="0.2">
      <c r="A7527" s="295">
        <v>0.31535380000000002</v>
      </c>
      <c r="B7527" s="295"/>
      <c r="C7527" s="295">
        <v>0.4549609</v>
      </c>
      <c r="D7527" s="295"/>
    </row>
    <row r="7528" spans="1:4" x14ac:dyDescent="0.2">
      <c r="A7528" s="295">
        <v>0.31534109999999999</v>
      </c>
      <c r="B7528" s="295"/>
      <c r="C7528" s="295">
        <v>0.45494859999999998</v>
      </c>
      <c r="D7528" s="295"/>
    </row>
    <row r="7529" spans="1:4" x14ac:dyDescent="0.2">
      <c r="A7529" s="295">
        <v>0.31534109999999999</v>
      </c>
      <c r="B7529" s="295"/>
      <c r="C7529" s="295">
        <v>0.4549203</v>
      </c>
      <c r="D7529" s="295"/>
    </row>
    <row r="7530" spans="1:4" x14ac:dyDescent="0.2">
      <c r="A7530" s="295">
        <v>0.31534109999999999</v>
      </c>
      <c r="B7530" s="295"/>
      <c r="C7530" s="295">
        <v>0.4549203</v>
      </c>
      <c r="D7530" s="295"/>
    </row>
    <row r="7531" spans="1:4" x14ac:dyDescent="0.2">
      <c r="A7531" s="295">
        <v>0.31532840000000001</v>
      </c>
      <c r="B7531" s="295"/>
      <c r="C7531" s="295">
        <v>0.45489469999999999</v>
      </c>
      <c r="D7531" s="295"/>
    </row>
    <row r="7532" spans="1:4" x14ac:dyDescent="0.2">
      <c r="A7532" s="295">
        <v>0.31528640000000002</v>
      </c>
      <c r="B7532" s="295"/>
      <c r="C7532" s="295">
        <v>0.45486720000000003</v>
      </c>
      <c r="D7532" s="295"/>
    </row>
    <row r="7533" spans="1:4" x14ac:dyDescent="0.2">
      <c r="A7533" s="295">
        <v>0.31528640000000002</v>
      </c>
      <c r="B7533" s="295"/>
      <c r="C7533" s="295">
        <v>0.45485510000000001</v>
      </c>
      <c r="D7533" s="295"/>
    </row>
    <row r="7534" spans="1:4" x14ac:dyDescent="0.2">
      <c r="A7534" s="295">
        <v>0.31528640000000002</v>
      </c>
      <c r="B7534" s="295"/>
      <c r="C7534" s="295">
        <v>0.45481470000000002</v>
      </c>
      <c r="D7534" s="295"/>
    </row>
    <row r="7535" spans="1:4" x14ac:dyDescent="0.2">
      <c r="A7535" s="295">
        <v>0.31528640000000002</v>
      </c>
      <c r="B7535" s="295"/>
      <c r="C7535" s="295">
        <v>0.4547892</v>
      </c>
      <c r="D7535" s="295"/>
    </row>
    <row r="7536" spans="1:4" x14ac:dyDescent="0.2">
      <c r="A7536" s="295">
        <v>0.31526120000000002</v>
      </c>
      <c r="B7536" s="295"/>
      <c r="C7536" s="295">
        <v>0.4547891</v>
      </c>
      <c r="D7536" s="295"/>
    </row>
    <row r="7537" spans="1:4" x14ac:dyDescent="0.2">
      <c r="A7537" s="295">
        <v>0.3152334</v>
      </c>
      <c r="B7537" s="295"/>
      <c r="C7537" s="295">
        <v>0.45475110000000002</v>
      </c>
      <c r="D7537" s="295"/>
    </row>
    <row r="7538" spans="1:4" x14ac:dyDescent="0.2">
      <c r="A7538" s="295">
        <v>0.31520609999999999</v>
      </c>
      <c r="B7538" s="295"/>
      <c r="C7538" s="295">
        <v>0.4547389</v>
      </c>
      <c r="D7538" s="295"/>
    </row>
    <row r="7539" spans="1:4" x14ac:dyDescent="0.2">
      <c r="A7539" s="295">
        <v>0.31520609999999999</v>
      </c>
      <c r="B7539" s="295"/>
      <c r="C7539" s="295">
        <v>0.4547389</v>
      </c>
      <c r="D7539" s="295"/>
    </row>
    <row r="7540" spans="1:4" x14ac:dyDescent="0.2">
      <c r="A7540" s="295">
        <v>0.31520609999999999</v>
      </c>
      <c r="B7540" s="295"/>
      <c r="C7540" s="295">
        <v>0.4546866</v>
      </c>
      <c r="D7540" s="295"/>
    </row>
    <row r="7541" spans="1:4" x14ac:dyDescent="0.2">
      <c r="A7541" s="295">
        <v>0.31519399999999997</v>
      </c>
      <c r="B7541" s="295"/>
      <c r="C7541" s="295">
        <v>0.45466060000000003</v>
      </c>
      <c r="D7541" s="295"/>
    </row>
    <row r="7542" spans="1:4" x14ac:dyDescent="0.2">
      <c r="A7542" s="295">
        <v>0.3151813</v>
      </c>
      <c r="B7542" s="295"/>
      <c r="C7542" s="295">
        <v>0.45460919999999999</v>
      </c>
      <c r="D7542" s="295"/>
    </row>
    <row r="7543" spans="1:4" x14ac:dyDescent="0.2">
      <c r="A7543" s="295">
        <v>0.31516620000000001</v>
      </c>
      <c r="B7543" s="295"/>
      <c r="C7543" s="295">
        <v>0.4545959</v>
      </c>
      <c r="D7543" s="295"/>
    </row>
    <row r="7544" spans="1:4" x14ac:dyDescent="0.2">
      <c r="A7544" s="295">
        <v>0.31512420000000002</v>
      </c>
      <c r="B7544" s="295"/>
      <c r="C7544" s="295">
        <v>0.45458120000000002</v>
      </c>
      <c r="D7544" s="295"/>
    </row>
    <row r="7545" spans="1:4" x14ac:dyDescent="0.2">
      <c r="A7545" s="295">
        <v>0.31511149999999999</v>
      </c>
      <c r="B7545" s="295"/>
      <c r="C7545" s="295">
        <v>0.45454319999999998</v>
      </c>
      <c r="D7545" s="295"/>
    </row>
    <row r="7546" spans="1:4" x14ac:dyDescent="0.2">
      <c r="A7546" s="295">
        <v>0.31508629999999999</v>
      </c>
      <c r="B7546" s="295"/>
      <c r="C7546" s="295">
        <v>0.4545286</v>
      </c>
      <c r="D7546" s="295"/>
    </row>
    <row r="7547" spans="1:4" x14ac:dyDescent="0.2">
      <c r="A7547" s="295">
        <v>0.31508629999999999</v>
      </c>
      <c r="B7547" s="295"/>
      <c r="C7547" s="295">
        <v>0.4545286</v>
      </c>
      <c r="D7547" s="295"/>
    </row>
    <row r="7548" spans="1:4" x14ac:dyDescent="0.2">
      <c r="A7548" s="295">
        <v>0.3150712</v>
      </c>
      <c r="B7548" s="295"/>
      <c r="C7548" s="295">
        <v>0.45448860000000002</v>
      </c>
      <c r="D7548" s="295"/>
    </row>
    <row r="7549" spans="1:4" x14ac:dyDescent="0.2">
      <c r="A7549" s="295">
        <v>0.31505749999999999</v>
      </c>
      <c r="B7549" s="295"/>
      <c r="C7549" s="295">
        <v>0.45448850000000002</v>
      </c>
      <c r="D7549" s="295"/>
    </row>
    <row r="7550" spans="1:4" x14ac:dyDescent="0.2">
      <c r="A7550" s="295">
        <v>0.3150328</v>
      </c>
      <c r="B7550" s="295"/>
      <c r="C7550" s="295">
        <v>0.4544492</v>
      </c>
      <c r="D7550" s="295"/>
    </row>
    <row r="7551" spans="1:4" x14ac:dyDescent="0.2">
      <c r="A7551" s="295">
        <v>0.3150328</v>
      </c>
      <c r="B7551" s="295"/>
      <c r="C7551" s="295">
        <v>0.45442250000000001</v>
      </c>
      <c r="D7551" s="295"/>
    </row>
    <row r="7552" spans="1:4" x14ac:dyDescent="0.2">
      <c r="A7552" s="295">
        <v>0.3150328</v>
      </c>
      <c r="B7552" s="295"/>
      <c r="C7552" s="295">
        <v>0.45439819999999997</v>
      </c>
      <c r="D7552" s="295"/>
    </row>
    <row r="7553" spans="1:4" x14ac:dyDescent="0.2">
      <c r="A7553" s="295">
        <v>0.3150076</v>
      </c>
      <c r="B7553" s="295"/>
      <c r="C7553" s="295">
        <v>0.45439819999999997</v>
      </c>
      <c r="D7553" s="295"/>
    </row>
    <row r="7554" spans="1:4" x14ac:dyDescent="0.2">
      <c r="A7554" s="295">
        <v>0.31499250000000001</v>
      </c>
      <c r="B7554" s="295"/>
      <c r="C7554" s="295">
        <v>0.4543565</v>
      </c>
      <c r="D7554" s="295"/>
    </row>
    <row r="7555" spans="1:4" x14ac:dyDescent="0.2">
      <c r="A7555" s="295">
        <v>0.31497969999999997</v>
      </c>
      <c r="B7555" s="295"/>
      <c r="C7555" s="295">
        <v>0.4542929</v>
      </c>
      <c r="D7555" s="295"/>
    </row>
    <row r="7556" spans="1:4" x14ac:dyDescent="0.2">
      <c r="A7556" s="295">
        <v>0.31496610000000003</v>
      </c>
      <c r="B7556" s="295"/>
      <c r="C7556" s="295">
        <v>0.4542929</v>
      </c>
      <c r="D7556" s="295"/>
    </row>
    <row r="7557" spans="1:4" x14ac:dyDescent="0.2">
      <c r="A7557" s="295">
        <v>0.31495339999999999</v>
      </c>
      <c r="B7557" s="295"/>
      <c r="C7557" s="295">
        <v>0.45426490000000003</v>
      </c>
      <c r="D7557" s="295"/>
    </row>
    <row r="7558" spans="1:4" x14ac:dyDescent="0.2">
      <c r="A7558" s="295">
        <v>0.31494139999999998</v>
      </c>
      <c r="B7558" s="295"/>
      <c r="C7558" s="295">
        <v>0.45421460000000002</v>
      </c>
      <c r="D7558" s="295"/>
    </row>
    <row r="7559" spans="1:4" x14ac:dyDescent="0.2">
      <c r="A7559" s="295">
        <v>0.31492619999999999</v>
      </c>
      <c r="B7559" s="295"/>
      <c r="C7559" s="295">
        <v>0.4541906</v>
      </c>
      <c r="D7559" s="295"/>
    </row>
    <row r="7560" spans="1:4" x14ac:dyDescent="0.2">
      <c r="A7560" s="295">
        <v>0.3149131</v>
      </c>
      <c r="B7560" s="295"/>
      <c r="C7560" s="295">
        <v>0.45417679999999999</v>
      </c>
      <c r="D7560" s="295"/>
    </row>
    <row r="7561" spans="1:4" x14ac:dyDescent="0.2">
      <c r="A7561" s="295">
        <v>0.314913</v>
      </c>
      <c r="B7561" s="295"/>
      <c r="C7561" s="295">
        <v>0.45413510000000001</v>
      </c>
      <c r="D7561" s="295"/>
    </row>
    <row r="7562" spans="1:4" x14ac:dyDescent="0.2">
      <c r="A7562" s="295">
        <v>0.314913</v>
      </c>
      <c r="B7562" s="295"/>
      <c r="C7562" s="295">
        <v>0.45411099999999999</v>
      </c>
      <c r="D7562" s="295"/>
    </row>
    <row r="7563" spans="1:4" x14ac:dyDescent="0.2">
      <c r="A7563" s="295">
        <v>0.31488519999999998</v>
      </c>
      <c r="B7563" s="295"/>
      <c r="C7563" s="295">
        <v>0.45409729999999998</v>
      </c>
      <c r="D7563" s="295"/>
    </row>
    <row r="7564" spans="1:4" x14ac:dyDescent="0.2">
      <c r="A7564" s="295">
        <v>0.31487150000000003</v>
      </c>
      <c r="B7564" s="295"/>
      <c r="C7564" s="295">
        <v>0.45408500000000002</v>
      </c>
      <c r="D7564" s="295"/>
    </row>
    <row r="7565" spans="1:4" x14ac:dyDescent="0.2">
      <c r="A7565" s="295">
        <v>0.31485879999999999</v>
      </c>
      <c r="B7565" s="295"/>
      <c r="C7565" s="295">
        <v>0.45405839999999997</v>
      </c>
      <c r="D7565" s="295"/>
    </row>
    <row r="7566" spans="1:4" x14ac:dyDescent="0.2">
      <c r="A7566" s="295">
        <v>0.31484679999999998</v>
      </c>
      <c r="B7566" s="295"/>
      <c r="C7566" s="295">
        <v>0.45403169999999998</v>
      </c>
      <c r="D7566" s="295"/>
    </row>
    <row r="7567" spans="1:4" x14ac:dyDescent="0.2">
      <c r="A7567" s="295">
        <v>0.31484679999999998</v>
      </c>
      <c r="B7567" s="295"/>
      <c r="C7567" s="295">
        <v>0.45399430000000002</v>
      </c>
      <c r="D7567" s="295"/>
    </row>
    <row r="7568" spans="1:4" x14ac:dyDescent="0.2">
      <c r="A7568" s="295">
        <v>0.31484679999999998</v>
      </c>
      <c r="B7568" s="295"/>
      <c r="C7568" s="295">
        <v>0.45398050000000001</v>
      </c>
      <c r="D7568" s="295"/>
    </row>
    <row r="7569" spans="1:4" x14ac:dyDescent="0.2">
      <c r="A7569" s="295">
        <v>0.31484679999999998</v>
      </c>
      <c r="B7569" s="295"/>
      <c r="C7569" s="295">
        <v>0.45395249999999998</v>
      </c>
      <c r="D7569" s="295"/>
    </row>
    <row r="7570" spans="1:4" x14ac:dyDescent="0.2">
      <c r="A7570" s="295">
        <v>0.3148089</v>
      </c>
      <c r="B7570" s="295"/>
      <c r="C7570" s="295">
        <v>0.45391359999999997</v>
      </c>
      <c r="D7570" s="295"/>
    </row>
    <row r="7571" spans="1:4" x14ac:dyDescent="0.2">
      <c r="A7571" s="295">
        <v>0.3148089</v>
      </c>
      <c r="B7571" s="295"/>
      <c r="C7571" s="295">
        <v>0.45388659999999997</v>
      </c>
      <c r="D7571" s="295"/>
    </row>
    <row r="7572" spans="1:4" x14ac:dyDescent="0.2">
      <c r="A7572" s="295">
        <v>0.3147952</v>
      </c>
      <c r="B7572" s="295"/>
      <c r="C7572" s="295">
        <v>0.45385959999999997</v>
      </c>
      <c r="D7572" s="295"/>
    </row>
    <row r="7573" spans="1:4" x14ac:dyDescent="0.2">
      <c r="A7573" s="295">
        <v>0.31478319999999999</v>
      </c>
      <c r="B7573" s="295"/>
      <c r="C7573" s="295">
        <v>0.45381939999999998</v>
      </c>
      <c r="D7573" s="295"/>
    </row>
    <row r="7574" spans="1:4" x14ac:dyDescent="0.2">
      <c r="A7574" s="295">
        <v>0.31477050000000001</v>
      </c>
      <c r="B7574" s="295"/>
      <c r="C7574" s="295">
        <v>0.45380569999999998</v>
      </c>
      <c r="D7574" s="295"/>
    </row>
    <row r="7575" spans="1:4" x14ac:dyDescent="0.2">
      <c r="A7575" s="295">
        <v>0.31477050000000001</v>
      </c>
      <c r="B7575" s="295"/>
      <c r="C7575" s="295">
        <v>0.45377879999999998</v>
      </c>
      <c r="D7575" s="295"/>
    </row>
    <row r="7576" spans="1:4" x14ac:dyDescent="0.2">
      <c r="A7576" s="295">
        <v>0.31473020000000002</v>
      </c>
      <c r="B7576" s="295"/>
      <c r="C7576" s="295">
        <v>0.4537641</v>
      </c>
      <c r="D7576" s="295"/>
    </row>
    <row r="7577" spans="1:4" x14ac:dyDescent="0.2">
      <c r="A7577" s="295">
        <v>0.31473020000000002</v>
      </c>
      <c r="B7577" s="295"/>
      <c r="C7577" s="295">
        <v>0.4537388</v>
      </c>
      <c r="D7577" s="295"/>
    </row>
    <row r="7578" spans="1:4" x14ac:dyDescent="0.2">
      <c r="A7578" s="295">
        <v>0.31473020000000002</v>
      </c>
      <c r="B7578" s="295"/>
      <c r="C7578" s="295">
        <v>0.45372499999999999</v>
      </c>
      <c r="D7578" s="295"/>
    </row>
    <row r="7579" spans="1:4" x14ac:dyDescent="0.2">
      <c r="A7579" s="295">
        <v>0.31473020000000002</v>
      </c>
      <c r="B7579" s="295"/>
      <c r="C7579" s="295">
        <v>0.45371299999999998</v>
      </c>
      <c r="D7579" s="295"/>
    </row>
    <row r="7580" spans="1:4" x14ac:dyDescent="0.2">
      <c r="A7580" s="295">
        <v>0.31473020000000002</v>
      </c>
      <c r="B7580" s="295"/>
      <c r="C7580" s="295">
        <v>0.45368700000000001</v>
      </c>
      <c r="D7580" s="295"/>
    </row>
    <row r="7581" spans="1:4" x14ac:dyDescent="0.2">
      <c r="A7581" s="295">
        <v>0.31469180000000002</v>
      </c>
      <c r="B7581" s="295"/>
      <c r="C7581" s="295">
        <v>0.45366030000000002</v>
      </c>
      <c r="D7581" s="295"/>
    </row>
    <row r="7582" spans="1:4" x14ac:dyDescent="0.2">
      <c r="A7582" s="295">
        <v>0.31467810000000002</v>
      </c>
      <c r="B7582" s="295"/>
      <c r="C7582" s="295">
        <v>0.45366030000000002</v>
      </c>
      <c r="D7582" s="295"/>
    </row>
    <row r="7583" spans="1:4" x14ac:dyDescent="0.2">
      <c r="A7583" s="295">
        <v>0.31466300000000003</v>
      </c>
      <c r="B7583" s="295"/>
      <c r="C7583" s="295">
        <v>0.45358100000000001</v>
      </c>
      <c r="D7583" s="295"/>
    </row>
    <row r="7584" spans="1:4" x14ac:dyDescent="0.2">
      <c r="A7584" s="295">
        <v>0.31464779999999998</v>
      </c>
      <c r="B7584" s="295"/>
      <c r="C7584" s="295">
        <v>0.45358100000000001</v>
      </c>
      <c r="D7584" s="295"/>
    </row>
    <row r="7585" spans="1:4" x14ac:dyDescent="0.2">
      <c r="A7585" s="295">
        <v>0.3146099</v>
      </c>
      <c r="B7585" s="295"/>
      <c r="C7585" s="295">
        <v>0.45356629999999998</v>
      </c>
      <c r="D7585" s="295"/>
    </row>
    <row r="7586" spans="1:4" x14ac:dyDescent="0.2">
      <c r="A7586" s="295">
        <v>0.3146099</v>
      </c>
      <c r="B7586" s="295"/>
      <c r="C7586" s="295">
        <v>0.45353969999999999</v>
      </c>
      <c r="D7586" s="295"/>
    </row>
    <row r="7587" spans="1:4" x14ac:dyDescent="0.2">
      <c r="A7587" s="295">
        <v>0.3146099</v>
      </c>
      <c r="B7587" s="295"/>
      <c r="C7587" s="295">
        <v>0.45350200000000002</v>
      </c>
      <c r="D7587" s="295"/>
    </row>
    <row r="7588" spans="1:4" x14ac:dyDescent="0.2">
      <c r="A7588" s="295">
        <v>0.31459680000000001</v>
      </c>
      <c r="B7588" s="295"/>
      <c r="C7588" s="295">
        <v>0.45348739999999998</v>
      </c>
      <c r="D7588" s="295"/>
    </row>
    <row r="7589" spans="1:4" x14ac:dyDescent="0.2">
      <c r="A7589" s="295">
        <v>0.3145831</v>
      </c>
      <c r="B7589" s="295"/>
      <c r="C7589" s="295">
        <v>0.45347510000000002</v>
      </c>
      <c r="D7589" s="295"/>
    </row>
    <row r="7590" spans="1:4" x14ac:dyDescent="0.2">
      <c r="A7590" s="295">
        <v>0.31457039999999997</v>
      </c>
      <c r="B7590" s="295"/>
      <c r="C7590" s="295">
        <v>0.4534358</v>
      </c>
      <c r="D7590" s="295"/>
    </row>
    <row r="7591" spans="1:4" x14ac:dyDescent="0.2">
      <c r="A7591" s="295">
        <v>0.31455840000000002</v>
      </c>
      <c r="B7591" s="295"/>
      <c r="C7591" s="295">
        <v>0.4534358</v>
      </c>
      <c r="D7591" s="295"/>
    </row>
    <row r="7592" spans="1:4" x14ac:dyDescent="0.2">
      <c r="A7592" s="295">
        <v>0.31454320000000002</v>
      </c>
      <c r="B7592" s="295"/>
      <c r="C7592" s="295">
        <v>0.4534358</v>
      </c>
      <c r="D7592" s="295"/>
    </row>
    <row r="7593" spans="1:4" x14ac:dyDescent="0.2">
      <c r="A7593" s="295">
        <v>0.31453049999999999</v>
      </c>
      <c r="B7593" s="295"/>
      <c r="C7593" s="295">
        <v>0.45338050000000002</v>
      </c>
      <c r="D7593" s="295"/>
    </row>
    <row r="7594" spans="1:4" x14ac:dyDescent="0.2">
      <c r="A7594" s="295">
        <v>0.3145174</v>
      </c>
      <c r="B7594" s="295"/>
      <c r="C7594" s="295">
        <v>0.45335520000000001</v>
      </c>
      <c r="D7594" s="295"/>
    </row>
    <row r="7595" spans="1:4" x14ac:dyDescent="0.2">
      <c r="A7595" s="295">
        <v>0.31450220000000001</v>
      </c>
      <c r="B7595" s="295"/>
      <c r="C7595" s="295">
        <v>0.45335510000000001</v>
      </c>
      <c r="D7595" s="295"/>
    </row>
    <row r="7596" spans="1:4" x14ac:dyDescent="0.2">
      <c r="A7596" s="295">
        <v>0.3144902</v>
      </c>
      <c r="B7596" s="295"/>
      <c r="C7596" s="295">
        <v>0.45332850000000002</v>
      </c>
      <c r="D7596" s="295"/>
    </row>
    <row r="7597" spans="1:4" x14ac:dyDescent="0.2">
      <c r="A7597" s="295">
        <v>0.3144614</v>
      </c>
      <c r="B7597" s="295"/>
      <c r="C7597" s="295">
        <v>0.45330290000000001</v>
      </c>
      <c r="D7597" s="295"/>
    </row>
    <row r="7598" spans="1:4" x14ac:dyDescent="0.2">
      <c r="A7598" s="295">
        <v>0.31443549999999998</v>
      </c>
      <c r="B7598" s="295"/>
      <c r="C7598" s="295">
        <v>0.45327689999999998</v>
      </c>
      <c r="D7598" s="295"/>
    </row>
    <row r="7599" spans="1:4" x14ac:dyDescent="0.2">
      <c r="A7599" s="295">
        <v>0.31443549999999998</v>
      </c>
      <c r="B7599" s="295"/>
      <c r="C7599" s="295">
        <v>0.4532622</v>
      </c>
      <c r="D7599" s="295"/>
    </row>
    <row r="7600" spans="1:4" x14ac:dyDescent="0.2">
      <c r="A7600" s="295">
        <v>0.31443549999999998</v>
      </c>
      <c r="B7600" s="295"/>
      <c r="C7600" s="295">
        <v>0.45321220000000001</v>
      </c>
      <c r="D7600" s="295"/>
    </row>
    <row r="7601" spans="1:4" x14ac:dyDescent="0.2">
      <c r="A7601" s="295">
        <v>0.31443549999999998</v>
      </c>
      <c r="B7601" s="295"/>
      <c r="C7601" s="295">
        <v>0.45319749999999998</v>
      </c>
      <c r="D7601" s="295"/>
    </row>
    <row r="7602" spans="1:4" x14ac:dyDescent="0.2">
      <c r="A7602" s="295">
        <v>0.31441079999999999</v>
      </c>
      <c r="B7602" s="295"/>
      <c r="C7602" s="295">
        <v>0.45314529999999997</v>
      </c>
      <c r="D7602" s="295"/>
    </row>
    <row r="7603" spans="1:4" x14ac:dyDescent="0.2">
      <c r="A7603" s="295">
        <v>0.3143976</v>
      </c>
      <c r="B7603" s="295"/>
      <c r="C7603" s="295">
        <v>0.45314529999999997</v>
      </c>
      <c r="D7603" s="295"/>
    </row>
    <row r="7604" spans="1:4" x14ac:dyDescent="0.2">
      <c r="A7604" s="295">
        <v>0.314384</v>
      </c>
      <c r="B7604" s="295"/>
      <c r="C7604" s="295">
        <v>0.45313150000000002</v>
      </c>
      <c r="D7604" s="295"/>
    </row>
    <row r="7605" spans="1:4" x14ac:dyDescent="0.2">
      <c r="A7605" s="295">
        <v>0.314384</v>
      </c>
      <c r="B7605" s="295"/>
      <c r="C7605" s="295">
        <v>0.4531193</v>
      </c>
      <c r="D7605" s="295"/>
    </row>
    <row r="7606" spans="1:4" x14ac:dyDescent="0.2">
      <c r="A7606" s="295">
        <v>0.3143688</v>
      </c>
      <c r="B7606" s="295"/>
      <c r="C7606" s="295">
        <v>0.45310719999999999</v>
      </c>
      <c r="D7606" s="295"/>
    </row>
    <row r="7607" spans="1:4" x14ac:dyDescent="0.2">
      <c r="A7607" s="295">
        <v>0.3143688</v>
      </c>
      <c r="B7607" s="295"/>
      <c r="C7607" s="295">
        <v>0.45304119999999998</v>
      </c>
      <c r="D7607" s="295"/>
    </row>
    <row r="7608" spans="1:4" x14ac:dyDescent="0.2">
      <c r="A7608" s="295">
        <v>0.3143688</v>
      </c>
      <c r="B7608" s="295"/>
      <c r="C7608" s="295">
        <v>0.45304119999999998</v>
      </c>
      <c r="D7608" s="295"/>
    </row>
    <row r="7609" spans="1:4" x14ac:dyDescent="0.2">
      <c r="A7609" s="295">
        <v>0.31432929999999998</v>
      </c>
      <c r="B7609" s="295"/>
      <c r="C7609" s="295">
        <v>0.45298850000000002</v>
      </c>
      <c r="D7609" s="295"/>
    </row>
    <row r="7610" spans="1:4" x14ac:dyDescent="0.2">
      <c r="A7610" s="295">
        <v>0.31432929999999998</v>
      </c>
      <c r="B7610" s="295"/>
      <c r="C7610" s="295">
        <v>0.45297480000000001</v>
      </c>
      <c r="D7610" s="295"/>
    </row>
    <row r="7611" spans="1:4" x14ac:dyDescent="0.2">
      <c r="A7611" s="295">
        <v>0.31431419999999999</v>
      </c>
      <c r="B7611" s="295"/>
      <c r="C7611" s="295">
        <v>0.45294810000000002</v>
      </c>
      <c r="D7611" s="295"/>
    </row>
    <row r="7612" spans="1:4" x14ac:dyDescent="0.2">
      <c r="A7612" s="295">
        <v>0.31427579999999999</v>
      </c>
      <c r="B7612" s="295"/>
      <c r="C7612" s="295">
        <v>0.4528933</v>
      </c>
      <c r="D7612" s="295"/>
    </row>
    <row r="7613" spans="1:4" x14ac:dyDescent="0.2">
      <c r="A7613" s="295">
        <v>0.31427579999999999</v>
      </c>
      <c r="B7613" s="295"/>
      <c r="C7613" s="295">
        <v>0.45287949999999999</v>
      </c>
      <c r="D7613" s="295"/>
    </row>
    <row r="7614" spans="1:4" x14ac:dyDescent="0.2">
      <c r="A7614" s="295">
        <v>0.31427579999999999</v>
      </c>
      <c r="B7614" s="295"/>
      <c r="C7614" s="295">
        <v>0.45286490000000001</v>
      </c>
      <c r="D7614" s="295"/>
    </row>
    <row r="7615" spans="1:4" x14ac:dyDescent="0.2">
      <c r="A7615" s="295">
        <v>0.31427579999999999</v>
      </c>
      <c r="B7615" s="295"/>
      <c r="C7615" s="295">
        <v>0.45283909999999999</v>
      </c>
      <c r="D7615" s="295"/>
    </row>
    <row r="7616" spans="1:4" x14ac:dyDescent="0.2">
      <c r="A7616" s="295">
        <v>0.3142606</v>
      </c>
      <c r="B7616" s="295"/>
      <c r="C7616" s="295">
        <v>0.45279999999999998</v>
      </c>
      <c r="D7616" s="295"/>
    </row>
    <row r="7617" spans="1:4" x14ac:dyDescent="0.2">
      <c r="A7617" s="295">
        <v>0.31423489999999998</v>
      </c>
      <c r="B7617" s="295"/>
      <c r="C7617" s="295">
        <v>0.45278770000000002</v>
      </c>
      <c r="D7617" s="295"/>
    </row>
    <row r="7618" spans="1:4" x14ac:dyDescent="0.2">
      <c r="A7618" s="295">
        <v>0.31423489999999998</v>
      </c>
      <c r="B7618" s="295"/>
      <c r="C7618" s="295">
        <v>0.45277309999999998</v>
      </c>
      <c r="D7618" s="295"/>
    </row>
    <row r="7619" spans="1:4" x14ac:dyDescent="0.2">
      <c r="A7619" s="295">
        <v>0.31423489999999998</v>
      </c>
      <c r="B7619" s="295"/>
      <c r="C7619" s="295">
        <v>0.45277309999999998</v>
      </c>
      <c r="D7619" s="295"/>
    </row>
    <row r="7620" spans="1:4" x14ac:dyDescent="0.2">
      <c r="A7620" s="295">
        <v>0.3142218</v>
      </c>
      <c r="B7620" s="295"/>
      <c r="C7620" s="295">
        <v>0.45274510000000001</v>
      </c>
      <c r="D7620" s="295"/>
    </row>
    <row r="7621" spans="1:4" x14ac:dyDescent="0.2">
      <c r="A7621" s="295">
        <v>0.31420910000000002</v>
      </c>
      <c r="B7621" s="295"/>
      <c r="C7621" s="295">
        <v>0.45273140000000001</v>
      </c>
      <c r="D7621" s="295"/>
    </row>
    <row r="7622" spans="1:4" x14ac:dyDescent="0.2">
      <c r="A7622" s="295">
        <v>0.3141834</v>
      </c>
      <c r="B7622" s="295"/>
      <c r="C7622" s="295">
        <v>0.45268019999999998</v>
      </c>
      <c r="D7622" s="295"/>
    </row>
    <row r="7623" spans="1:4" x14ac:dyDescent="0.2">
      <c r="A7623" s="295">
        <v>0.3141834</v>
      </c>
      <c r="B7623" s="295"/>
      <c r="C7623" s="295">
        <v>0.45265309999999997</v>
      </c>
      <c r="D7623" s="295"/>
    </row>
    <row r="7624" spans="1:4" x14ac:dyDescent="0.2">
      <c r="A7624" s="295">
        <v>0.31416830000000001</v>
      </c>
      <c r="B7624" s="295"/>
      <c r="C7624" s="295">
        <v>0.45262639999999998</v>
      </c>
      <c r="D7624" s="295"/>
    </row>
    <row r="7625" spans="1:4" x14ac:dyDescent="0.2">
      <c r="A7625" s="295">
        <v>0.31416820000000001</v>
      </c>
      <c r="B7625" s="295"/>
      <c r="C7625" s="295">
        <v>0.45261309999999999</v>
      </c>
      <c r="D7625" s="295"/>
    </row>
    <row r="7626" spans="1:4" x14ac:dyDescent="0.2">
      <c r="A7626" s="295">
        <v>0.31412879999999999</v>
      </c>
      <c r="B7626" s="295"/>
      <c r="C7626" s="295">
        <v>0.45258710000000002</v>
      </c>
      <c r="D7626" s="295"/>
    </row>
    <row r="7627" spans="1:4" x14ac:dyDescent="0.2">
      <c r="A7627" s="295">
        <v>0.31411670000000003</v>
      </c>
      <c r="B7627" s="295"/>
      <c r="C7627" s="295">
        <v>0.45257380000000003</v>
      </c>
      <c r="D7627" s="295"/>
    </row>
    <row r="7628" spans="1:4" x14ac:dyDescent="0.2">
      <c r="A7628" s="295">
        <v>0.31410310000000002</v>
      </c>
      <c r="B7628" s="295"/>
      <c r="C7628" s="295">
        <v>0.45253339999999997</v>
      </c>
      <c r="D7628" s="295"/>
    </row>
    <row r="7629" spans="1:4" x14ac:dyDescent="0.2">
      <c r="A7629" s="295">
        <v>0.31410310000000002</v>
      </c>
      <c r="B7629" s="295"/>
      <c r="C7629" s="295">
        <v>0.4524957</v>
      </c>
      <c r="D7629" s="295"/>
    </row>
    <row r="7630" spans="1:4" x14ac:dyDescent="0.2">
      <c r="A7630" s="295">
        <v>0.31408789999999998</v>
      </c>
      <c r="B7630" s="295"/>
      <c r="C7630" s="295">
        <v>0.4524957</v>
      </c>
      <c r="D7630" s="295"/>
    </row>
    <row r="7631" spans="1:4" x14ac:dyDescent="0.2">
      <c r="A7631" s="295">
        <v>0.31406210000000001</v>
      </c>
      <c r="B7631" s="295"/>
      <c r="C7631" s="295">
        <v>0.452482</v>
      </c>
      <c r="D7631" s="295"/>
    </row>
    <row r="7632" spans="1:4" x14ac:dyDescent="0.2">
      <c r="A7632" s="295">
        <v>0.31403639999999999</v>
      </c>
      <c r="B7632" s="295"/>
      <c r="C7632" s="295">
        <v>0.45245400000000002</v>
      </c>
      <c r="D7632" s="295"/>
    </row>
    <row r="7633" spans="1:4" x14ac:dyDescent="0.2">
      <c r="A7633" s="295">
        <v>0.31403639999999999</v>
      </c>
      <c r="B7633" s="295"/>
      <c r="C7633" s="295">
        <v>0.45245400000000002</v>
      </c>
      <c r="D7633" s="295"/>
    </row>
    <row r="7634" spans="1:4" x14ac:dyDescent="0.2">
      <c r="A7634" s="295">
        <v>0.31402429999999998</v>
      </c>
      <c r="B7634" s="295"/>
      <c r="C7634" s="295">
        <v>0.4524282</v>
      </c>
      <c r="D7634" s="295"/>
    </row>
    <row r="7635" spans="1:4" x14ac:dyDescent="0.2">
      <c r="A7635" s="295">
        <v>0.31402429999999998</v>
      </c>
      <c r="B7635" s="295"/>
      <c r="C7635" s="295">
        <v>0.45240229999999998</v>
      </c>
      <c r="D7635" s="295"/>
    </row>
    <row r="7636" spans="1:4" x14ac:dyDescent="0.2">
      <c r="A7636" s="295">
        <v>0.31401069999999998</v>
      </c>
      <c r="B7636" s="295"/>
      <c r="C7636" s="295">
        <v>0.45237769999999999</v>
      </c>
      <c r="D7636" s="295"/>
    </row>
    <row r="7637" spans="1:4" x14ac:dyDescent="0.2">
      <c r="A7637" s="295">
        <v>0.31396970000000002</v>
      </c>
      <c r="B7637" s="295"/>
      <c r="C7637" s="295">
        <v>0.4523375</v>
      </c>
      <c r="D7637" s="295"/>
    </row>
    <row r="7638" spans="1:4" x14ac:dyDescent="0.2">
      <c r="A7638" s="295">
        <v>0.31394329999999998</v>
      </c>
      <c r="B7638" s="295"/>
      <c r="C7638" s="295">
        <v>0.4523375</v>
      </c>
      <c r="D7638" s="295"/>
    </row>
    <row r="7639" spans="1:4" x14ac:dyDescent="0.2">
      <c r="A7639" s="295">
        <v>0.31394329999999998</v>
      </c>
      <c r="B7639" s="295"/>
      <c r="C7639" s="295">
        <v>0.45231209999999999</v>
      </c>
      <c r="D7639" s="295"/>
    </row>
    <row r="7640" spans="1:4" x14ac:dyDescent="0.2">
      <c r="A7640" s="295">
        <v>0.31394329999999998</v>
      </c>
      <c r="B7640" s="295"/>
      <c r="C7640" s="295">
        <v>0.45226549999999999</v>
      </c>
      <c r="D7640" s="295"/>
    </row>
    <row r="7641" spans="1:4" x14ac:dyDescent="0.2">
      <c r="A7641" s="295">
        <v>0.31392969999999998</v>
      </c>
      <c r="B7641" s="295"/>
      <c r="C7641" s="295">
        <v>0.4522582</v>
      </c>
      <c r="D7641" s="295"/>
    </row>
    <row r="7642" spans="1:4" x14ac:dyDescent="0.2">
      <c r="A7642" s="295">
        <v>0.31391449999999999</v>
      </c>
      <c r="B7642" s="295"/>
      <c r="C7642" s="295">
        <v>0.4522311</v>
      </c>
      <c r="D7642" s="295"/>
    </row>
    <row r="7643" spans="1:4" x14ac:dyDescent="0.2">
      <c r="A7643" s="295">
        <v>0.31390249999999997</v>
      </c>
      <c r="B7643" s="295"/>
      <c r="C7643" s="295">
        <v>0.45221729999999999</v>
      </c>
      <c r="D7643" s="295"/>
    </row>
    <row r="7644" spans="1:4" x14ac:dyDescent="0.2">
      <c r="A7644" s="295">
        <v>0.3138898</v>
      </c>
      <c r="B7644" s="295"/>
      <c r="C7644" s="295">
        <v>0.45219199999999998</v>
      </c>
      <c r="D7644" s="295"/>
    </row>
    <row r="7645" spans="1:4" x14ac:dyDescent="0.2">
      <c r="A7645" s="295">
        <v>0.31387660000000001</v>
      </c>
      <c r="B7645" s="295"/>
      <c r="C7645" s="295">
        <v>0.4521773</v>
      </c>
      <c r="D7645" s="295"/>
    </row>
    <row r="7646" spans="1:4" x14ac:dyDescent="0.2">
      <c r="A7646" s="295">
        <v>0.31387660000000001</v>
      </c>
      <c r="B7646" s="295"/>
      <c r="C7646" s="295">
        <v>0.45216509999999999</v>
      </c>
      <c r="D7646" s="295"/>
    </row>
    <row r="7647" spans="1:4" x14ac:dyDescent="0.2">
      <c r="A7647" s="295">
        <v>0.313863</v>
      </c>
      <c r="B7647" s="295"/>
      <c r="C7647" s="295">
        <v>0.45216509999999999</v>
      </c>
      <c r="D7647" s="295"/>
    </row>
    <row r="7648" spans="1:4" x14ac:dyDescent="0.2">
      <c r="A7648" s="295">
        <v>0.313863</v>
      </c>
      <c r="B7648" s="295"/>
      <c r="C7648" s="295">
        <v>0.45212740000000001</v>
      </c>
      <c r="D7648" s="295"/>
    </row>
    <row r="7649" spans="1:4" x14ac:dyDescent="0.2">
      <c r="A7649" s="295">
        <v>0.31384780000000001</v>
      </c>
      <c r="B7649" s="295"/>
      <c r="C7649" s="295">
        <v>0.45208769999999998</v>
      </c>
      <c r="D7649" s="295"/>
    </row>
    <row r="7650" spans="1:4" x14ac:dyDescent="0.2">
      <c r="A7650" s="295">
        <v>0.31382100000000002</v>
      </c>
      <c r="B7650" s="295"/>
      <c r="C7650" s="295">
        <v>0.45204899999999998</v>
      </c>
      <c r="D7650" s="295"/>
    </row>
    <row r="7651" spans="1:4" x14ac:dyDescent="0.2">
      <c r="A7651" s="295">
        <v>0.31379319999999999</v>
      </c>
      <c r="B7651" s="295"/>
      <c r="C7651" s="295">
        <v>0.45202209999999998</v>
      </c>
      <c r="D7651" s="295"/>
    </row>
    <row r="7652" spans="1:4" x14ac:dyDescent="0.2">
      <c r="A7652" s="295">
        <v>0.31376599999999999</v>
      </c>
      <c r="B7652" s="295"/>
      <c r="C7652" s="295">
        <v>0.45202209999999998</v>
      </c>
      <c r="D7652" s="295"/>
    </row>
    <row r="7653" spans="1:4" x14ac:dyDescent="0.2">
      <c r="A7653" s="295">
        <v>0.31376599999999999</v>
      </c>
      <c r="B7653" s="295"/>
      <c r="C7653" s="295">
        <v>0.45198280000000002</v>
      </c>
      <c r="D7653" s="295"/>
    </row>
    <row r="7654" spans="1:4" x14ac:dyDescent="0.2">
      <c r="A7654" s="295">
        <v>0.31375330000000001</v>
      </c>
      <c r="B7654" s="295"/>
      <c r="C7654" s="295">
        <v>0.45195590000000002</v>
      </c>
      <c r="D7654" s="295"/>
    </row>
    <row r="7655" spans="1:4" x14ac:dyDescent="0.2">
      <c r="A7655" s="295">
        <v>0.31375330000000001</v>
      </c>
      <c r="B7655" s="295"/>
      <c r="C7655" s="295">
        <v>0.45190619999999998</v>
      </c>
      <c r="D7655" s="295"/>
    </row>
    <row r="7656" spans="1:4" x14ac:dyDescent="0.2">
      <c r="A7656" s="295">
        <v>0.31374010000000002</v>
      </c>
      <c r="B7656" s="295"/>
      <c r="C7656" s="295">
        <v>0.45189390000000002</v>
      </c>
      <c r="D7656" s="295"/>
    </row>
    <row r="7657" spans="1:4" x14ac:dyDescent="0.2">
      <c r="A7657" s="295">
        <v>0.31374010000000002</v>
      </c>
      <c r="B7657" s="295"/>
      <c r="C7657" s="295">
        <v>0.4518817</v>
      </c>
      <c r="D7657" s="295"/>
    </row>
    <row r="7658" spans="1:4" x14ac:dyDescent="0.2">
      <c r="A7658" s="295">
        <v>0.31374010000000002</v>
      </c>
      <c r="B7658" s="295"/>
      <c r="C7658" s="295">
        <v>0.45182620000000001</v>
      </c>
      <c r="D7658" s="295"/>
    </row>
    <row r="7659" spans="1:4" x14ac:dyDescent="0.2">
      <c r="A7659" s="295">
        <v>0.31371130000000003</v>
      </c>
      <c r="B7659" s="295"/>
      <c r="C7659" s="295">
        <v>0.45181159999999998</v>
      </c>
      <c r="D7659" s="295"/>
    </row>
    <row r="7660" spans="1:4" x14ac:dyDescent="0.2">
      <c r="A7660" s="295">
        <v>0.31369859999999999</v>
      </c>
      <c r="B7660" s="295"/>
      <c r="C7660" s="295">
        <v>0.4517873</v>
      </c>
      <c r="D7660" s="295"/>
    </row>
    <row r="7661" spans="1:4" x14ac:dyDescent="0.2">
      <c r="A7661" s="295">
        <v>0.31368659999999998</v>
      </c>
      <c r="B7661" s="295"/>
      <c r="C7661" s="295">
        <v>0.4517736</v>
      </c>
      <c r="D7661" s="295"/>
    </row>
    <row r="7662" spans="1:4" x14ac:dyDescent="0.2">
      <c r="A7662" s="295">
        <v>0.31367139999999999</v>
      </c>
      <c r="B7662" s="295"/>
      <c r="C7662" s="295">
        <v>0.4517602</v>
      </c>
      <c r="D7662" s="295"/>
    </row>
    <row r="7663" spans="1:4" x14ac:dyDescent="0.2">
      <c r="A7663" s="295">
        <v>0.31367139999999999</v>
      </c>
      <c r="B7663" s="295"/>
      <c r="C7663" s="295">
        <v>0.4517196</v>
      </c>
      <c r="D7663" s="295"/>
    </row>
    <row r="7664" spans="1:4" x14ac:dyDescent="0.2">
      <c r="A7664" s="295">
        <v>0.31367139999999999</v>
      </c>
      <c r="B7664" s="295"/>
      <c r="C7664" s="295">
        <v>0.45170759999999999</v>
      </c>
      <c r="D7664" s="295"/>
    </row>
    <row r="7665" spans="1:4" x14ac:dyDescent="0.2">
      <c r="A7665" s="295">
        <v>0.31365779999999999</v>
      </c>
      <c r="B7665" s="295"/>
      <c r="C7665" s="295">
        <v>0.45166729999999999</v>
      </c>
      <c r="D7665" s="295"/>
    </row>
    <row r="7666" spans="1:4" x14ac:dyDescent="0.2">
      <c r="A7666" s="295">
        <v>0.31365779999999999</v>
      </c>
      <c r="B7666" s="295"/>
      <c r="C7666" s="295">
        <v>0.45166060000000002</v>
      </c>
      <c r="D7666" s="295"/>
    </row>
    <row r="7667" spans="1:4" x14ac:dyDescent="0.2">
      <c r="A7667" s="295">
        <v>0.31365779999999999</v>
      </c>
      <c r="B7667" s="295"/>
      <c r="C7667" s="295">
        <v>0.45162819999999998</v>
      </c>
      <c r="D7667" s="295"/>
    </row>
    <row r="7668" spans="1:4" x14ac:dyDescent="0.2">
      <c r="A7668" s="295">
        <v>0.31364409999999998</v>
      </c>
      <c r="B7668" s="295"/>
      <c r="C7668" s="295">
        <v>0.45158759999999998</v>
      </c>
      <c r="D7668" s="295"/>
    </row>
    <row r="7669" spans="1:4" x14ac:dyDescent="0.2">
      <c r="A7669" s="295">
        <v>0.3136158</v>
      </c>
      <c r="B7669" s="295"/>
      <c r="C7669" s="295">
        <v>0.45157550000000002</v>
      </c>
      <c r="D7669" s="295"/>
    </row>
    <row r="7670" spans="1:4" x14ac:dyDescent="0.2">
      <c r="A7670" s="295">
        <v>0.31360379999999999</v>
      </c>
      <c r="B7670" s="295"/>
      <c r="C7670" s="295">
        <v>0.45156089999999999</v>
      </c>
      <c r="D7670" s="295"/>
    </row>
    <row r="7671" spans="1:4" x14ac:dyDescent="0.2">
      <c r="A7671" s="295">
        <v>0.31359009999999998</v>
      </c>
      <c r="B7671" s="295"/>
      <c r="C7671" s="295">
        <v>0.45153379999999999</v>
      </c>
      <c r="D7671" s="295"/>
    </row>
    <row r="7672" spans="1:4" x14ac:dyDescent="0.2">
      <c r="A7672" s="295">
        <v>0.31356430000000002</v>
      </c>
      <c r="B7672" s="295"/>
      <c r="C7672" s="295">
        <v>0.45148500000000003</v>
      </c>
      <c r="D7672" s="295"/>
    </row>
    <row r="7673" spans="1:4" x14ac:dyDescent="0.2">
      <c r="A7673" s="295">
        <v>0.31356430000000002</v>
      </c>
      <c r="B7673" s="295"/>
      <c r="C7673" s="295">
        <v>0.45142959999999999</v>
      </c>
      <c r="D7673" s="295"/>
    </row>
    <row r="7674" spans="1:4" x14ac:dyDescent="0.2">
      <c r="A7674" s="295">
        <v>0.31354910000000003</v>
      </c>
      <c r="B7674" s="295"/>
      <c r="C7674" s="295">
        <v>0.45142959999999999</v>
      </c>
      <c r="D7674" s="295"/>
    </row>
    <row r="7675" spans="1:4" x14ac:dyDescent="0.2">
      <c r="A7675" s="295">
        <v>0.31354910000000003</v>
      </c>
      <c r="B7675" s="295"/>
      <c r="C7675" s="295">
        <v>0.45141730000000002</v>
      </c>
      <c r="D7675" s="295"/>
    </row>
    <row r="7676" spans="1:4" x14ac:dyDescent="0.2">
      <c r="A7676" s="295">
        <v>0.31354910000000003</v>
      </c>
      <c r="B7676" s="295"/>
      <c r="C7676" s="295">
        <v>0.45137690000000003</v>
      </c>
      <c r="D7676" s="295"/>
    </row>
    <row r="7677" spans="1:4" x14ac:dyDescent="0.2">
      <c r="A7677" s="295">
        <v>0.31353550000000002</v>
      </c>
      <c r="B7677" s="295"/>
      <c r="C7677" s="295">
        <v>0.45136359999999998</v>
      </c>
      <c r="D7677" s="295"/>
    </row>
    <row r="7678" spans="1:4" x14ac:dyDescent="0.2">
      <c r="A7678" s="295">
        <v>0.31353550000000002</v>
      </c>
      <c r="B7678" s="295"/>
      <c r="C7678" s="295">
        <v>0.45135130000000001</v>
      </c>
      <c r="D7678" s="295"/>
    </row>
    <row r="7679" spans="1:4" x14ac:dyDescent="0.2">
      <c r="A7679" s="295">
        <v>0.31353550000000002</v>
      </c>
      <c r="B7679" s="295"/>
      <c r="C7679" s="295">
        <v>0.4513122</v>
      </c>
      <c r="D7679" s="295"/>
    </row>
    <row r="7680" spans="1:4" x14ac:dyDescent="0.2">
      <c r="A7680" s="295">
        <v>0.31352340000000001</v>
      </c>
      <c r="B7680" s="295"/>
      <c r="C7680" s="295">
        <v>0.45130019999999998</v>
      </c>
      <c r="D7680" s="295"/>
    </row>
    <row r="7681" spans="1:4" x14ac:dyDescent="0.2">
      <c r="A7681" s="295">
        <v>0.31349559999999999</v>
      </c>
      <c r="B7681" s="295"/>
      <c r="C7681" s="295">
        <v>0.4512718</v>
      </c>
      <c r="D7681" s="295"/>
    </row>
    <row r="7682" spans="1:4" x14ac:dyDescent="0.2">
      <c r="A7682" s="295">
        <v>0.31348239999999999</v>
      </c>
      <c r="B7682" s="295"/>
      <c r="C7682" s="295">
        <v>0.4512718</v>
      </c>
      <c r="D7682" s="295"/>
    </row>
    <row r="7683" spans="1:4" x14ac:dyDescent="0.2">
      <c r="A7683" s="295">
        <v>0.31348239999999999</v>
      </c>
      <c r="B7683" s="295"/>
      <c r="C7683" s="295">
        <v>0.45122060000000003</v>
      </c>
      <c r="D7683" s="295"/>
    </row>
    <row r="7684" spans="1:4" x14ac:dyDescent="0.2">
      <c r="A7684" s="295">
        <v>0.31345460000000003</v>
      </c>
      <c r="B7684" s="295"/>
      <c r="C7684" s="295">
        <v>0.45119520000000002</v>
      </c>
      <c r="D7684" s="295"/>
    </row>
    <row r="7685" spans="1:4" x14ac:dyDescent="0.2">
      <c r="A7685" s="295">
        <v>0.31345460000000003</v>
      </c>
      <c r="B7685" s="295"/>
      <c r="C7685" s="295">
        <v>0.4511696</v>
      </c>
      <c r="D7685" s="295"/>
    </row>
    <row r="7686" spans="1:4" x14ac:dyDescent="0.2">
      <c r="A7686" s="295">
        <v>0.31344090000000002</v>
      </c>
      <c r="B7686" s="295"/>
      <c r="C7686" s="295">
        <v>0.45115630000000001</v>
      </c>
      <c r="D7686" s="295"/>
    </row>
    <row r="7687" spans="1:4" x14ac:dyDescent="0.2">
      <c r="A7687" s="295">
        <v>0.31342779999999998</v>
      </c>
      <c r="B7687" s="295"/>
      <c r="C7687" s="295">
        <v>0.4511442</v>
      </c>
      <c r="D7687" s="295"/>
    </row>
    <row r="7688" spans="1:4" x14ac:dyDescent="0.2">
      <c r="A7688" s="295">
        <v>0.31342779999999998</v>
      </c>
      <c r="B7688" s="295"/>
      <c r="C7688" s="295">
        <v>0.45110359999999999</v>
      </c>
      <c r="D7688" s="295"/>
    </row>
    <row r="7689" spans="1:4" x14ac:dyDescent="0.2">
      <c r="A7689" s="295">
        <v>0.313415</v>
      </c>
      <c r="B7689" s="295"/>
      <c r="C7689" s="295">
        <v>0.45110359999999999</v>
      </c>
      <c r="D7689" s="295"/>
    </row>
    <row r="7690" spans="1:4" x14ac:dyDescent="0.2">
      <c r="A7690" s="295">
        <v>0.3133879</v>
      </c>
      <c r="B7690" s="295"/>
      <c r="C7690" s="295">
        <v>0.45110359999999999</v>
      </c>
      <c r="D7690" s="295"/>
    </row>
    <row r="7691" spans="1:4" x14ac:dyDescent="0.2">
      <c r="A7691" s="295">
        <v>0.31337419999999999</v>
      </c>
      <c r="B7691" s="295"/>
      <c r="C7691" s="295">
        <v>0.45105260000000003</v>
      </c>
      <c r="D7691" s="295"/>
    </row>
    <row r="7692" spans="1:4" x14ac:dyDescent="0.2">
      <c r="A7692" s="295">
        <v>0.31336150000000002</v>
      </c>
      <c r="B7692" s="295"/>
      <c r="C7692" s="295">
        <v>0.45105260000000003</v>
      </c>
      <c r="D7692" s="295"/>
    </row>
    <row r="7693" spans="1:4" x14ac:dyDescent="0.2">
      <c r="A7693" s="295">
        <v>0.31336150000000002</v>
      </c>
      <c r="B7693" s="295"/>
      <c r="C7693" s="295">
        <v>0.45102429999999999</v>
      </c>
      <c r="D7693" s="295"/>
    </row>
    <row r="7694" spans="1:4" x14ac:dyDescent="0.2">
      <c r="A7694" s="295">
        <v>0.31336150000000002</v>
      </c>
      <c r="B7694" s="295"/>
      <c r="C7694" s="295">
        <v>0.45102429999999999</v>
      </c>
      <c r="D7694" s="295"/>
    </row>
    <row r="7695" spans="1:4" x14ac:dyDescent="0.2">
      <c r="A7695" s="295">
        <v>0.31333630000000001</v>
      </c>
      <c r="B7695" s="295"/>
      <c r="C7695" s="295">
        <v>0.45101089999999999</v>
      </c>
      <c r="D7695" s="295"/>
    </row>
    <row r="7696" spans="1:4" x14ac:dyDescent="0.2">
      <c r="A7696" s="295">
        <v>0.31332359999999998</v>
      </c>
      <c r="B7696" s="295"/>
      <c r="C7696" s="295">
        <v>0.45097310000000002</v>
      </c>
      <c r="D7696" s="295"/>
    </row>
    <row r="7697" spans="1:4" x14ac:dyDescent="0.2">
      <c r="A7697" s="295">
        <v>0.31332359999999998</v>
      </c>
      <c r="B7697" s="295"/>
      <c r="C7697" s="295">
        <v>0.4509473</v>
      </c>
      <c r="D7697" s="295"/>
    </row>
    <row r="7698" spans="1:4" x14ac:dyDescent="0.2">
      <c r="A7698" s="295">
        <v>0.31332359999999998</v>
      </c>
      <c r="B7698" s="295"/>
      <c r="C7698" s="295">
        <v>0.45086769999999998</v>
      </c>
      <c r="D7698" s="295"/>
    </row>
    <row r="7699" spans="1:4" x14ac:dyDescent="0.2">
      <c r="A7699" s="295">
        <v>0.3132817</v>
      </c>
      <c r="B7699" s="295"/>
      <c r="C7699" s="295">
        <v>0.45086769999999998</v>
      </c>
      <c r="D7699" s="295"/>
    </row>
    <row r="7700" spans="1:4" x14ac:dyDescent="0.2">
      <c r="A7700" s="295">
        <v>0.3132817</v>
      </c>
      <c r="B7700" s="295"/>
      <c r="C7700" s="295">
        <v>0.45085570000000003</v>
      </c>
      <c r="D7700" s="295"/>
    </row>
    <row r="7701" spans="1:4" x14ac:dyDescent="0.2">
      <c r="A7701" s="295">
        <v>0.3132569</v>
      </c>
      <c r="B7701" s="295"/>
      <c r="C7701" s="295">
        <v>0.45081769999999999</v>
      </c>
      <c r="D7701" s="295"/>
    </row>
    <row r="7702" spans="1:4" x14ac:dyDescent="0.2">
      <c r="A7702" s="295">
        <v>0.3132569</v>
      </c>
      <c r="B7702" s="295"/>
      <c r="C7702" s="295">
        <v>0.45080300000000001</v>
      </c>
      <c r="D7702" s="295"/>
    </row>
    <row r="7703" spans="1:4" x14ac:dyDescent="0.2">
      <c r="A7703" s="295">
        <v>0.3132569</v>
      </c>
      <c r="B7703" s="295"/>
      <c r="C7703" s="295">
        <v>0.45077739999999999</v>
      </c>
      <c r="D7703" s="295"/>
    </row>
    <row r="7704" spans="1:4" x14ac:dyDescent="0.2">
      <c r="A7704" s="295">
        <v>0.31323010000000001</v>
      </c>
      <c r="B7704" s="295"/>
      <c r="C7704" s="295">
        <v>0.45073940000000001</v>
      </c>
      <c r="D7704" s="295"/>
    </row>
    <row r="7705" spans="1:4" x14ac:dyDescent="0.2">
      <c r="A7705" s="295">
        <v>0.31323010000000001</v>
      </c>
      <c r="B7705" s="295"/>
      <c r="C7705" s="295">
        <v>0.45071509999999998</v>
      </c>
      <c r="D7705" s="295"/>
    </row>
    <row r="7706" spans="1:4" x14ac:dyDescent="0.2">
      <c r="A7706" s="295">
        <v>0.31323010000000001</v>
      </c>
      <c r="B7706" s="295"/>
      <c r="C7706" s="295">
        <v>0.45070169999999998</v>
      </c>
      <c r="D7706" s="295"/>
    </row>
    <row r="7707" spans="1:4" x14ac:dyDescent="0.2">
      <c r="A7707" s="295">
        <v>0.31320290000000001</v>
      </c>
      <c r="B7707" s="295"/>
      <c r="C7707" s="295">
        <v>0.45064539999999997</v>
      </c>
      <c r="D7707" s="295"/>
    </row>
    <row r="7708" spans="1:4" x14ac:dyDescent="0.2">
      <c r="A7708" s="295">
        <v>0.3131893</v>
      </c>
      <c r="B7708" s="295"/>
      <c r="C7708" s="295">
        <v>0.45061849999999998</v>
      </c>
      <c r="D7708" s="295"/>
    </row>
    <row r="7709" spans="1:4" x14ac:dyDescent="0.2">
      <c r="A7709" s="295">
        <v>0.3131893</v>
      </c>
      <c r="B7709" s="295"/>
      <c r="C7709" s="295">
        <v>0.45060620000000001</v>
      </c>
      <c r="D7709" s="295"/>
    </row>
    <row r="7710" spans="1:4" x14ac:dyDescent="0.2">
      <c r="A7710" s="295">
        <v>0.31316339999999998</v>
      </c>
      <c r="B7710" s="295"/>
      <c r="C7710" s="295">
        <v>0.45056580000000002</v>
      </c>
      <c r="D7710" s="295"/>
    </row>
    <row r="7711" spans="1:4" x14ac:dyDescent="0.2">
      <c r="A7711" s="295">
        <v>0.31314829999999999</v>
      </c>
      <c r="B7711" s="295"/>
      <c r="C7711" s="295">
        <v>0.45050089999999998</v>
      </c>
      <c r="D7711" s="295"/>
    </row>
    <row r="7712" spans="1:4" x14ac:dyDescent="0.2">
      <c r="A7712" s="295">
        <v>0.31313459999999999</v>
      </c>
      <c r="B7712" s="295"/>
      <c r="C7712" s="295">
        <v>0.45046310000000001</v>
      </c>
      <c r="D7712" s="295"/>
    </row>
    <row r="7713" spans="1:4" x14ac:dyDescent="0.2">
      <c r="A7713" s="295">
        <v>0.31313459999999999</v>
      </c>
      <c r="B7713" s="295"/>
      <c r="C7713" s="295">
        <v>0.45044970000000001</v>
      </c>
      <c r="D7713" s="295"/>
    </row>
    <row r="7714" spans="1:4" x14ac:dyDescent="0.2">
      <c r="A7714" s="295">
        <v>0.31312259999999997</v>
      </c>
      <c r="B7714" s="295"/>
      <c r="C7714" s="295">
        <v>0.45042379999999999</v>
      </c>
      <c r="D7714" s="295"/>
    </row>
    <row r="7715" spans="1:4" x14ac:dyDescent="0.2">
      <c r="A7715" s="295">
        <v>0.31312259999999997</v>
      </c>
      <c r="B7715" s="295"/>
      <c r="C7715" s="295">
        <v>0.45038339999999999</v>
      </c>
      <c r="D7715" s="295"/>
    </row>
    <row r="7716" spans="1:4" x14ac:dyDescent="0.2">
      <c r="A7716" s="295">
        <v>0.3131099</v>
      </c>
      <c r="B7716" s="295"/>
      <c r="C7716" s="295">
        <v>0.45036999999999999</v>
      </c>
      <c r="D7716" s="295"/>
    </row>
    <row r="7717" spans="1:4" x14ac:dyDescent="0.2">
      <c r="A7717" s="295">
        <v>0.3131099</v>
      </c>
      <c r="B7717" s="295"/>
      <c r="C7717" s="295">
        <v>0.45035629999999999</v>
      </c>
      <c r="D7717" s="295"/>
    </row>
    <row r="7718" spans="1:4" x14ac:dyDescent="0.2">
      <c r="A7718" s="295">
        <v>0.31309619999999999</v>
      </c>
      <c r="B7718" s="295"/>
      <c r="C7718" s="295">
        <v>0.4503296</v>
      </c>
      <c r="D7718" s="295"/>
    </row>
    <row r="7719" spans="1:4" x14ac:dyDescent="0.2">
      <c r="A7719" s="295">
        <v>0.31309619999999999</v>
      </c>
      <c r="B7719" s="295"/>
      <c r="C7719" s="295">
        <v>0.45030399999999998</v>
      </c>
      <c r="D7719" s="295"/>
    </row>
    <row r="7720" spans="1:4" x14ac:dyDescent="0.2">
      <c r="A7720" s="295">
        <v>0.31308350000000001</v>
      </c>
      <c r="B7720" s="295"/>
      <c r="C7720" s="295">
        <v>0.45030399999999998</v>
      </c>
      <c r="D7720" s="295"/>
    </row>
    <row r="7721" spans="1:4" x14ac:dyDescent="0.2">
      <c r="A7721" s="295">
        <v>0.3130715</v>
      </c>
      <c r="B7721" s="295"/>
      <c r="C7721" s="295">
        <v>0.45025029999999999</v>
      </c>
      <c r="D7721" s="295"/>
    </row>
    <row r="7722" spans="1:4" x14ac:dyDescent="0.2">
      <c r="A7722" s="295">
        <v>0.31305630000000001</v>
      </c>
      <c r="B7722" s="295"/>
      <c r="C7722" s="295">
        <v>0.45025019999999999</v>
      </c>
      <c r="D7722" s="295"/>
    </row>
    <row r="7723" spans="1:4" x14ac:dyDescent="0.2">
      <c r="A7723" s="295">
        <v>0.31302960000000002</v>
      </c>
      <c r="B7723" s="295"/>
      <c r="C7723" s="295">
        <v>0.45023560000000001</v>
      </c>
      <c r="D7723" s="295"/>
    </row>
    <row r="7724" spans="1:4" x14ac:dyDescent="0.2">
      <c r="A7724" s="295">
        <v>0.31302950000000002</v>
      </c>
      <c r="B7724" s="295"/>
      <c r="C7724" s="295">
        <v>0.4502102</v>
      </c>
      <c r="D7724" s="295"/>
    </row>
    <row r="7725" spans="1:4" x14ac:dyDescent="0.2">
      <c r="A7725" s="295">
        <v>0.31302950000000002</v>
      </c>
      <c r="B7725" s="295"/>
      <c r="C7725" s="295">
        <v>0.45017220000000002</v>
      </c>
      <c r="D7725" s="295"/>
    </row>
    <row r="7726" spans="1:4" x14ac:dyDescent="0.2">
      <c r="A7726" s="295">
        <v>0.31302950000000002</v>
      </c>
      <c r="B7726" s="295"/>
      <c r="C7726" s="295">
        <v>0.45017220000000002</v>
      </c>
      <c r="D7726" s="295"/>
    </row>
    <row r="7727" spans="1:4" x14ac:dyDescent="0.2">
      <c r="A7727" s="295">
        <v>0.31301679999999998</v>
      </c>
      <c r="B7727" s="295"/>
      <c r="C7727" s="295">
        <v>0.4501309</v>
      </c>
      <c r="D7727" s="295"/>
    </row>
    <row r="7728" spans="1:4" x14ac:dyDescent="0.2">
      <c r="A7728" s="295">
        <v>0.31301679999999998</v>
      </c>
      <c r="B7728" s="295"/>
      <c r="C7728" s="295">
        <v>0.4501172</v>
      </c>
      <c r="D7728" s="295"/>
    </row>
    <row r="7729" spans="1:4" x14ac:dyDescent="0.2">
      <c r="A7729" s="295">
        <v>0.31301679999999998</v>
      </c>
      <c r="B7729" s="295"/>
      <c r="C7729" s="295">
        <v>0.45010489999999997</v>
      </c>
      <c r="D7729" s="295"/>
    </row>
    <row r="7730" spans="1:4" x14ac:dyDescent="0.2">
      <c r="A7730" s="295">
        <v>0.3130037</v>
      </c>
      <c r="B7730" s="295"/>
      <c r="C7730" s="295">
        <v>0.45009290000000002</v>
      </c>
      <c r="D7730" s="295"/>
    </row>
    <row r="7731" spans="1:4" x14ac:dyDescent="0.2">
      <c r="A7731" s="295">
        <v>0.3130037</v>
      </c>
      <c r="B7731" s="295"/>
      <c r="C7731" s="295">
        <v>0.45009280000000002</v>
      </c>
      <c r="D7731" s="295"/>
    </row>
    <row r="7732" spans="1:4" x14ac:dyDescent="0.2">
      <c r="A7732" s="295">
        <v>0.31296289999999999</v>
      </c>
      <c r="B7732" s="295"/>
      <c r="C7732" s="295">
        <v>0.45006489999999999</v>
      </c>
      <c r="D7732" s="295"/>
    </row>
    <row r="7733" spans="1:4" x14ac:dyDescent="0.2">
      <c r="A7733" s="295">
        <v>0.31296279999999999</v>
      </c>
      <c r="B7733" s="295"/>
      <c r="C7733" s="295">
        <v>0.45004060000000001</v>
      </c>
      <c r="D7733" s="295"/>
    </row>
    <row r="7734" spans="1:4" x14ac:dyDescent="0.2">
      <c r="A7734" s="295">
        <v>0.31295010000000001</v>
      </c>
      <c r="B7734" s="295"/>
      <c r="C7734" s="295">
        <v>0.45004060000000001</v>
      </c>
      <c r="D7734" s="295"/>
    </row>
    <row r="7735" spans="1:4" x14ac:dyDescent="0.2">
      <c r="A7735" s="295">
        <v>0.31292340000000002</v>
      </c>
      <c r="B7735" s="295"/>
      <c r="C7735" s="295">
        <v>0.45000109999999999</v>
      </c>
      <c r="D7735" s="295"/>
    </row>
    <row r="7736" spans="1:4" x14ac:dyDescent="0.2">
      <c r="A7736" s="295">
        <v>0.31289620000000001</v>
      </c>
      <c r="B7736" s="295"/>
      <c r="C7736" s="295">
        <v>0.45000109999999999</v>
      </c>
      <c r="D7736" s="295"/>
    </row>
    <row r="7737" spans="1:4" x14ac:dyDescent="0.2">
      <c r="A7737" s="295">
        <v>0.31289620000000001</v>
      </c>
      <c r="B7737" s="295"/>
      <c r="C7737" s="295">
        <v>0.44997310000000001</v>
      </c>
      <c r="D7737" s="295"/>
    </row>
    <row r="7738" spans="1:4" x14ac:dyDescent="0.2">
      <c r="A7738" s="295">
        <v>0.31289620000000001</v>
      </c>
      <c r="B7738" s="295"/>
      <c r="C7738" s="295">
        <v>0.44993529999999998</v>
      </c>
      <c r="D7738" s="295"/>
    </row>
    <row r="7739" spans="1:4" x14ac:dyDescent="0.2">
      <c r="A7739" s="295">
        <v>0.31289620000000001</v>
      </c>
      <c r="B7739" s="295"/>
      <c r="C7739" s="295">
        <v>0.4499108</v>
      </c>
      <c r="D7739" s="295"/>
    </row>
    <row r="7740" spans="1:4" x14ac:dyDescent="0.2">
      <c r="A7740" s="295">
        <v>0.31289620000000001</v>
      </c>
      <c r="B7740" s="295"/>
      <c r="C7740" s="295">
        <v>0.4498974</v>
      </c>
      <c r="D7740" s="295"/>
    </row>
    <row r="7741" spans="1:4" x14ac:dyDescent="0.2">
      <c r="A7741" s="295">
        <v>0.31289620000000001</v>
      </c>
      <c r="B7741" s="295"/>
      <c r="C7741" s="295">
        <v>0.44984479999999999</v>
      </c>
      <c r="D7741" s="295"/>
    </row>
    <row r="7742" spans="1:4" x14ac:dyDescent="0.2">
      <c r="A7742" s="295">
        <v>0.31289620000000001</v>
      </c>
      <c r="B7742" s="295"/>
      <c r="C7742" s="295">
        <v>0.44983139999999999</v>
      </c>
      <c r="D7742" s="295"/>
    </row>
    <row r="7743" spans="1:4" x14ac:dyDescent="0.2">
      <c r="A7743" s="295">
        <v>0.31286979999999998</v>
      </c>
      <c r="B7743" s="295"/>
      <c r="C7743" s="295">
        <v>0.44981680000000002</v>
      </c>
      <c r="D7743" s="295"/>
    </row>
    <row r="7744" spans="1:4" x14ac:dyDescent="0.2">
      <c r="A7744" s="295">
        <v>0.31286979999999998</v>
      </c>
      <c r="B7744" s="295"/>
      <c r="C7744" s="295">
        <v>0.44976450000000001</v>
      </c>
      <c r="D7744" s="295"/>
    </row>
    <row r="7745" spans="1:4" x14ac:dyDescent="0.2">
      <c r="A7745" s="295">
        <v>0.31284260000000003</v>
      </c>
      <c r="B7745" s="295"/>
      <c r="C7745" s="295">
        <v>0.44976450000000001</v>
      </c>
      <c r="D7745" s="295"/>
    </row>
    <row r="7746" spans="1:4" x14ac:dyDescent="0.2">
      <c r="A7746" s="295">
        <v>0.31282949999999998</v>
      </c>
      <c r="B7746" s="295"/>
      <c r="C7746" s="295">
        <v>0.44972649999999997</v>
      </c>
      <c r="D7746" s="295"/>
    </row>
    <row r="7747" spans="1:4" x14ac:dyDescent="0.2">
      <c r="A7747" s="295">
        <v>0.31281680000000001</v>
      </c>
      <c r="B7747" s="295"/>
      <c r="C7747" s="295">
        <v>0.4496848</v>
      </c>
      <c r="D7747" s="295"/>
    </row>
    <row r="7748" spans="1:4" x14ac:dyDescent="0.2">
      <c r="A7748" s="295">
        <v>0.31280400000000003</v>
      </c>
      <c r="B7748" s="295"/>
      <c r="C7748" s="295">
        <v>0.44965810000000001</v>
      </c>
      <c r="D7748" s="295"/>
    </row>
    <row r="7749" spans="1:4" x14ac:dyDescent="0.2">
      <c r="A7749" s="295">
        <v>0.31279200000000001</v>
      </c>
      <c r="B7749" s="295"/>
      <c r="C7749" s="295">
        <v>0.44964599999999999</v>
      </c>
      <c r="D7749" s="295"/>
    </row>
    <row r="7750" spans="1:4" x14ac:dyDescent="0.2">
      <c r="A7750" s="295">
        <v>0.31277840000000001</v>
      </c>
      <c r="B7750" s="295"/>
      <c r="C7750" s="295">
        <v>0.44961770000000001</v>
      </c>
      <c r="D7750" s="295"/>
    </row>
    <row r="7751" spans="1:4" x14ac:dyDescent="0.2">
      <c r="A7751" s="295">
        <v>0.31275009999999998</v>
      </c>
      <c r="B7751" s="295"/>
      <c r="C7751" s="295">
        <v>0.4495923</v>
      </c>
      <c r="D7751" s="295"/>
    </row>
    <row r="7752" spans="1:4" x14ac:dyDescent="0.2">
      <c r="A7752" s="295">
        <v>0.31275009999999998</v>
      </c>
      <c r="B7752" s="295"/>
      <c r="C7752" s="295">
        <v>0.44956390000000002</v>
      </c>
      <c r="D7752" s="295"/>
    </row>
    <row r="7753" spans="1:4" x14ac:dyDescent="0.2">
      <c r="A7753" s="295">
        <v>0.31275009999999998</v>
      </c>
      <c r="B7753" s="295"/>
      <c r="C7753" s="295">
        <v>0.4495516</v>
      </c>
      <c r="D7753" s="295"/>
    </row>
    <row r="7754" spans="1:4" x14ac:dyDescent="0.2">
      <c r="A7754" s="295">
        <v>0.31275009999999998</v>
      </c>
      <c r="B7754" s="295"/>
      <c r="C7754" s="295">
        <v>0.44953789999999999</v>
      </c>
      <c r="D7754" s="295"/>
    </row>
    <row r="7755" spans="1:4" x14ac:dyDescent="0.2">
      <c r="A7755" s="295">
        <v>0.31273800000000002</v>
      </c>
      <c r="B7755" s="295"/>
      <c r="C7755" s="295">
        <v>0.44952330000000001</v>
      </c>
      <c r="D7755" s="295"/>
    </row>
    <row r="7756" spans="1:4" x14ac:dyDescent="0.2">
      <c r="A7756" s="295">
        <v>0.31272529999999998</v>
      </c>
      <c r="B7756" s="295"/>
      <c r="C7756" s="295">
        <v>0.44950990000000002</v>
      </c>
      <c r="D7756" s="295"/>
    </row>
    <row r="7757" spans="1:4" x14ac:dyDescent="0.2">
      <c r="A7757" s="295">
        <v>0.31272529999999998</v>
      </c>
      <c r="B7757" s="295"/>
      <c r="C7757" s="295">
        <v>0.44949790000000001</v>
      </c>
      <c r="D7757" s="295"/>
    </row>
    <row r="7758" spans="1:4" x14ac:dyDescent="0.2">
      <c r="A7758" s="295">
        <v>0.31269809999999998</v>
      </c>
      <c r="B7758" s="295"/>
      <c r="C7758" s="295">
        <v>0.4494842</v>
      </c>
      <c r="D7758" s="295"/>
    </row>
    <row r="7759" spans="1:4" x14ac:dyDescent="0.2">
      <c r="A7759" s="295">
        <v>0.31268499999999999</v>
      </c>
      <c r="B7759" s="295"/>
      <c r="C7759" s="295">
        <v>0.44947209999999999</v>
      </c>
      <c r="D7759" s="295"/>
    </row>
    <row r="7760" spans="1:4" x14ac:dyDescent="0.2">
      <c r="A7760" s="295">
        <v>0.31267129999999999</v>
      </c>
      <c r="B7760" s="295"/>
      <c r="C7760" s="295">
        <v>0.44944539999999999</v>
      </c>
      <c r="D7760" s="295"/>
    </row>
    <row r="7761" spans="1:4" x14ac:dyDescent="0.2">
      <c r="A7761" s="295">
        <v>0.31265860000000001</v>
      </c>
      <c r="B7761" s="295"/>
      <c r="C7761" s="295">
        <v>0.44940629999999998</v>
      </c>
      <c r="D7761" s="295"/>
    </row>
    <row r="7762" spans="1:4" x14ac:dyDescent="0.2">
      <c r="A7762" s="295">
        <v>0.31264500000000001</v>
      </c>
      <c r="B7762" s="295"/>
      <c r="C7762" s="295">
        <v>0.44937939999999998</v>
      </c>
      <c r="D7762" s="295"/>
    </row>
    <row r="7763" spans="1:4" x14ac:dyDescent="0.2">
      <c r="A7763" s="295">
        <v>0.31264500000000001</v>
      </c>
      <c r="B7763" s="295"/>
      <c r="C7763" s="295">
        <v>0.44937939999999998</v>
      </c>
      <c r="D7763" s="295"/>
    </row>
    <row r="7764" spans="1:4" x14ac:dyDescent="0.2">
      <c r="A7764" s="295">
        <v>0.31263229999999997</v>
      </c>
      <c r="B7764" s="295"/>
      <c r="C7764" s="295">
        <v>0.44936609999999999</v>
      </c>
      <c r="D7764" s="295"/>
    </row>
    <row r="7765" spans="1:4" x14ac:dyDescent="0.2">
      <c r="A7765" s="295">
        <v>0.31261709999999998</v>
      </c>
      <c r="B7765" s="295"/>
      <c r="C7765" s="295">
        <v>0.44935380000000003</v>
      </c>
      <c r="D7765" s="295"/>
    </row>
    <row r="7766" spans="1:4" x14ac:dyDescent="0.2">
      <c r="A7766" s="295">
        <v>0.31261709999999998</v>
      </c>
      <c r="B7766" s="295"/>
      <c r="C7766" s="295">
        <v>0.44930680000000001</v>
      </c>
      <c r="D7766" s="295"/>
    </row>
    <row r="7767" spans="1:4" x14ac:dyDescent="0.2">
      <c r="A7767" s="295">
        <v>0.31260339999999998</v>
      </c>
      <c r="B7767" s="295"/>
      <c r="C7767" s="295">
        <v>0.44930009999999998</v>
      </c>
      <c r="D7767" s="295"/>
    </row>
    <row r="7768" spans="1:4" x14ac:dyDescent="0.2">
      <c r="A7768" s="295">
        <v>0.31260339999999998</v>
      </c>
      <c r="B7768" s="295"/>
      <c r="C7768" s="295">
        <v>0.44927410000000001</v>
      </c>
      <c r="D7768" s="295"/>
    </row>
    <row r="7769" spans="1:4" x14ac:dyDescent="0.2">
      <c r="A7769" s="295">
        <v>0.31257760000000001</v>
      </c>
      <c r="B7769" s="295"/>
      <c r="C7769" s="295">
        <v>0.44927410000000001</v>
      </c>
      <c r="D7769" s="295"/>
    </row>
    <row r="7770" spans="1:4" x14ac:dyDescent="0.2">
      <c r="A7770" s="295">
        <v>0.3125656</v>
      </c>
      <c r="B7770" s="295"/>
      <c r="C7770" s="295">
        <v>0.44923390000000002</v>
      </c>
      <c r="D7770" s="295"/>
    </row>
    <row r="7771" spans="1:4" x14ac:dyDescent="0.2">
      <c r="A7771" s="295">
        <v>0.3125656</v>
      </c>
      <c r="B7771" s="295"/>
      <c r="C7771" s="295">
        <v>0.44920850000000001</v>
      </c>
      <c r="D7771" s="295"/>
    </row>
    <row r="7772" spans="1:4" x14ac:dyDescent="0.2">
      <c r="A7772" s="295">
        <v>0.31253920000000002</v>
      </c>
      <c r="B7772" s="295"/>
      <c r="C7772" s="295">
        <v>0.44918269999999999</v>
      </c>
      <c r="D7772" s="295"/>
    </row>
    <row r="7773" spans="1:4" x14ac:dyDescent="0.2">
      <c r="A7773" s="295">
        <v>0.31252400000000002</v>
      </c>
      <c r="B7773" s="295"/>
      <c r="C7773" s="295">
        <v>0.44915470000000002</v>
      </c>
      <c r="D7773" s="295"/>
    </row>
    <row r="7774" spans="1:4" x14ac:dyDescent="0.2">
      <c r="A7774" s="295">
        <v>0.31252400000000002</v>
      </c>
      <c r="B7774" s="295"/>
      <c r="C7774" s="295">
        <v>0.4491425</v>
      </c>
      <c r="D7774" s="295"/>
    </row>
    <row r="7775" spans="1:4" x14ac:dyDescent="0.2">
      <c r="A7775" s="295">
        <v>0.31252400000000002</v>
      </c>
      <c r="B7775" s="295"/>
      <c r="C7775" s="295">
        <v>0.44911689999999999</v>
      </c>
      <c r="D7775" s="295"/>
    </row>
    <row r="7776" spans="1:4" x14ac:dyDescent="0.2">
      <c r="A7776" s="295">
        <v>0.31251089999999998</v>
      </c>
      <c r="B7776" s="295"/>
      <c r="C7776" s="295">
        <v>0.4490885</v>
      </c>
      <c r="D7776" s="295"/>
    </row>
    <row r="7777" spans="1:4" x14ac:dyDescent="0.2">
      <c r="A7777" s="295">
        <v>0.3124982</v>
      </c>
      <c r="B7777" s="295"/>
      <c r="C7777" s="295">
        <v>0.44907520000000001</v>
      </c>
      <c r="D7777" s="295"/>
    </row>
    <row r="7778" spans="1:4" x14ac:dyDescent="0.2">
      <c r="A7778" s="295">
        <v>0.31248300000000001</v>
      </c>
      <c r="B7778" s="295"/>
      <c r="C7778" s="295">
        <v>0.4490227</v>
      </c>
      <c r="D7778" s="295"/>
    </row>
    <row r="7779" spans="1:4" x14ac:dyDescent="0.2">
      <c r="A7779" s="295">
        <v>0.312471</v>
      </c>
      <c r="B7779" s="295"/>
      <c r="C7779" s="295">
        <v>0.44896950000000002</v>
      </c>
      <c r="D7779" s="295"/>
    </row>
    <row r="7780" spans="1:4" x14ac:dyDescent="0.2">
      <c r="A7780" s="295">
        <v>0.31245790000000001</v>
      </c>
      <c r="B7780" s="295"/>
      <c r="C7780" s="295">
        <v>0.44894410000000001</v>
      </c>
      <c r="D7780" s="295"/>
    </row>
    <row r="7781" spans="1:4" x14ac:dyDescent="0.2">
      <c r="A7781" s="295">
        <v>0.31245790000000001</v>
      </c>
      <c r="B7781" s="295"/>
      <c r="C7781" s="295">
        <v>0.44891720000000002</v>
      </c>
      <c r="D7781" s="295"/>
    </row>
    <row r="7782" spans="1:4" x14ac:dyDescent="0.2">
      <c r="A7782" s="295">
        <v>0.31243149999999997</v>
      </c>
      <c r="B7782" s="295"/>
      <c r="C7782" s="295">
        <v>0.44890249999999998</v>
      </c>
      <c r="D7782" s="295"/>
    </row>
    <row r="7783" spans="1:4" x14ac:dyDescent="0.2">
      <c r="A7783" s="295">
        <v>0.31243149999999997</v>
      </c>
      <c r="B7783" s="295"/>
      <c r="C7783" s="295">
        <v>0.4488782</v>
      </c>
      <c r="D7783" s="295"/>
    </row>
    <row r="7784" spans="1:4" x14ac:dyDescent="0.2">
      <c r="A7784" s="295">
        <v>0.31243149999999997</v>
      </c>
      <c r="B7784" s="295"/>
      <c r="C7784" s="295">
        <v>0.44883889999999999</v>
      </c>
      <c r="D7784" s="295"/>
    </row>
    <row r="7785" spans="1:4" x14ac:dyDescent="0.2">
      <c r="A7785" s="295">
        <v>0.31241629999999998</v>
      </c>
      <c r="B7785" s="295"/>
      <c r="C7785" s="295">
        <v>0.44878499999999999</v>
      </c>
      <c r="D7785" s="295"/>
    </row>
    <row r="7786" spans="1:4" x14ac:dyDescent="0.2">
      <c r="A7786" s="295">
        <v>0.31241629999999998</v>
      </c>
      <c r="B7786" s="295"/>
      <c r="C7786" s="295">
        <v>0.44877289999999997</v>
      </c>
      <c r="D7786" s="295"/>
    </row>
    <row r="7787" spans="1:4" x14ac:dyDescent="0.2">
      <c r="A7787" s="295">
        <v>0.31237599999999999</v>
      </c>
      <c r="B7787" s="295"/>
      <c r="C7787" s="295">
        <v>0.44874579999999997</v>
      </c>
      <c r="D7787" s="295"/>
    </row>
    <row r="7788" spans="1:4" x14ac:dyDescent="0.2">
      <c r="A7788" s="295">
        <v>0.31237599999999999</v>
      </c>
      <c r="B7788" s="295"/>
      <c r="C7788" s="295">
        <v>0.44869360000000003</v>
      </c>
      <c r="D7788" s="295"/>
    </row>
    <row r="7789" spans="1:4" x14ac:dyDescent="0.2">
      <c r="A7789" s="295">
        <v>0.31237599999999999</v>
      </c>
      <c r="B7789" s="295"/>
      <c r="C7789" s="295">
        <v>0.44868130000000001</v>
      </c>
      <c r="D7789" s="295"/>
    </row>
    <row r="7790" spans="1:4" x14ac:dyDescent="0.2">
      <c r="A7790" s="295">
        <v>0.31235030000000003</v>
      </c>
      <c r="B7790" s="295"/>
      <c r="C7790" s="295">
        <v>0.44868130000000001</v>
      </c>
      <c r="D7790" s="295"/>
    </row>
    <row r="7791" spans="1:4" x14ac:dyDescent="0.2">
      <c r="A7791" s="295">
        <v>0.31233759999999999</v>
      </c>
      <c r="B7791" s="295"/>
      <c r="C7791" s="295">
        <v>0.44866929999999999</v>
      </c>
      <c r="D7791" s="295"/>
    </row>
    <row r="7792" spans="1:4" x14ac:dyDescent="0.2">
      <c r="A7792" s="295">
        <v>0.31233759999999999</v>
      </c>
      <c r="B7792" s="295"/>
      <c r="C7792" s="295">
        <v>0.44861529999999999</v>
      </c>
      <c r="D7792" s="295"/>
    </row>
    <row r="7793" spans="1:4" x14ac:dyDescent="0.2">
      <c r="A7793" s="295">
        <v>0.31229810000000002</v>
      </c>
      <c r="B7793" s="295"/>
      <c r="C7793" s="295">
        <v>0.44857599999999997</v>
      </c>
      <c r="D7793" s="295"/>
    </row>
    <row r="7794" spans="1:4" x14ac:dyDescent="0.2">
      <c r="A7794" s="295">
        <v>0.31229810000000002</v>
      </c>
      <c r="B7794" s="295"/>
      <c r="C7794" s="295">
        <v>0.44853599999999999</v>
      </c>
      <c r="D7794" s="295"/>
    </row>
    <row r="7795" spans="1:4" x14ac:dyDescent="0.2">
      <c r="A7795" s="295">
        <v>0.31229810000000002</v>
      </c>
      <c r="B7795" s="295"/>
      <c r="C7795" s="295">
        <v>0.44853599999999999</v>
      </c>
      <c r="D7795" s="295"/>
    </row>
    <row r="7796" spans="1:4" x14ac:dyDescent="0.2">
      <c r="A7796" s="295">
        <v>0.31228299999999998</v>
      </c>
      <c r="B7796" s="295"/>
      <c r="C7796" s="295">
        <v>0.44851039999999998</v>
      </c>
      <c r="D7796" s="295"/>
    </row>
    <row r="7797" spans="1:4" x14ac:dyDescent="0.2">
      <c r="A7797" s="295">
        <v>0.31228289999999997</v>
      </c>
      <c r="B7797" s="295"/>
      <c r="C7797" s="295">
        <v>0.44847100000000001</v>
      </c>
      <c r="D7797" s="295"/>
    </row>
    <row r="7798" spans="1:4" x14ac:dyDescent="0.2">
      <c r="A7798" s="295">
        <v>0.31227090000000002</v>
      </c>
      <c r="B7798" s="295"/>
      <c r="C7798" s="295">
        <v>0.4484573</v>
      </c>
      <c r="D7798" s="295"/>
    </row>
    <row r="7799" spans="1:4" x14ac:dyDescent="0.2">
      <c r="A7799" s="295">
        <v>0.3122451</v>
      </c>
      <c r="B7799" s="295"/>
      <c r="C7799" s="295">
        <v>0.44841710000000001</v>
      </c>
      <c r="D7799" s="295"/>
    </row>
    <row r="7800" spans="1:4" x14ac:dyDescent="0.2">
      <c r="A7800" s="295">
        <v>0.31223139999999999</v>
      </c>
      <c r="B7800" s="295"/>
      <c r="C7800" s="295">
        <v>0.4483917</v>
      </c>
      <c r="D7800" s="295"/>
    </row>
    <row r="7801" spans="1:4" x14ac:dyDescent="0.2">
      <c r="A7801" s="295">
        <v>0.31220360000000003</v>
      </c>
      <c r="B7801" s="295"/>
      <c r="C7801" s="295">
        <v>0.44836330000000002</v>
      </c>
      <c r="D7801" s="295"/>
    </row>
    <row r="7802" spans="1:4" x14ac:dyDescent="0.2">
      <c r="A7802" s="295">
        <v>0.31220350000000002</v>
      </c>
      <c r="B7802" s="295"/>
      <c r="C7802" s="295">
        <v>0.44832309999999997</v>
      </c>
      <c r="D7802" s="295"/>
    </row>
    <row r="7803" spans="1:4" x14ac:dyDescent="0.2">
      <c r="A7803" s="295">
        <v>0.31220350000000002</v>
      </c>
      <c r="B7803" s="295"/>
      <c r="C7803" s="295">
        <v>0.4483084</v>
      </c>
      <c r="D7803" s="295"/>
    </row>
    <row r="7804" spans="1:4" x14ac:dyDescent="0.2">
      <c r="A7804" s="295">
        <v>0.31217840000000002</v>
      </c>
      <c r="B7804" s="295"/>
      <c r="C7804" s="295">
        <v>0.44826929999999998</v>
      </c>
      <c r="D7804" s="295"/>
    </row>
    <row r="7805" spans="1:4" x14ac:dyDescent="0.2">
      <c r="A7805" s="295">
        <v>0.31217840000000002</v>
      </c>
      <c r="B7805" s="295"/>
      <c r="C7805" s="295">
        <v>0.44822630000000002</v>
      </c>
      <c r="D7805" s="295"/>
    </row>
    <row r="7806" spans="1:4" x14ac:dyDescent="0.2">
      <c r="A7806" s="295">
        <v>0.31217840000000002</v>
      </c>
      <c r="B7806" s="295"/>
      <c r="C7806" s="295">
        <v>0.44822630000000002</v>
      </c>
      <c r="D7806" s="295"/>
    </row>
    <row r="7807" spans="1:4" x14ac:dyDescent="0.2">
      <c r="A7807" s="295">
        <v>0.31215199999999999</v>
      </c>
      <c r="B7807" s="295"/>
      <c r="C7807" s="295">
        <v>0.44821260000000002</v>
      </c>
      <c r="D7807" s="295"/>
    </row>
    <row r="7808" spans="1:4" x14ac:dyDescent="0.2">
      <c r="A7808" s="295">
        <v>0.31213689999999999</v>
      </c>
      <c r="B7808" s="295"/>
      <c r="C7808" s="295">
        <v>0.44818720000000001</v>
      </c>
      <c r="D7808" s="295"/>
    </row>
    <row r="7809" spans="1:4" x14ac:dyDescent="0.2">
      <c r="A7809" s="295">
        <v>0.31213689999999999</v>
      </c>
      <c r="B7809" s="295"/>
      <c r="C7809" s="295">
        <v>0.44818720000000001</v>
      </c>
      <c r="D7809" s="295"/>
    </row>
    <row r="7810" spans="1:4" x14ac:dyDescent="0.2">
      <c r="A7810" s="295">
        <v>0.31213679999999999</v>
      </c>
      <c r="B7810" s="295"/>
      <c r="C7810" s="295">
        <v>0.4481752</v>
      </c>
      <c r="D7810" s="295"/>
    </row>
    <row r="7811" spans="1:4" x14ac:dyDescent="0.2">
      <c r="A7811" s="295">
        <v>0.31213679999999999</v>
      </c>
      <c r="B7811" s="295"/>
      <c r="C7811" s="295">
        <v>0.44811050000000002</v>
      </c>
      <c r="D7811" s="295"/>
    </row>
    <row r="7812" spans="1:4" x14ac:dyDescent="0.2">
      <c r="A7812" s="295">
        <v>0.31212319999999999</v>
      </c>
      <c r="B7812" s="295"/>
      <c r="C7812" s="295">
        <v>0.44808340000000002</v>
      </c>
      <c r="D7812" s="295"/>
    </row>
    <row r="7813" spans="1:4" x14ac:dyDescent="0.2">
      <c r="A7813" s="295">
        <v>0.3120985</v>
      </c>
      <c r="B7813" s="295"/>
      <c r="C7813" s="295">
        <v>0.44802720000000001</v>
      </c>
      <c r="D7813" s="295"/>
    </row>
    <row r="7814" spans="1:4" x14ac:dyDescent="0.2">
      <c r="A7814" s="295">
        <v>0.31208530000000001</v>
      </c>
      <c r="B7814" s="295"/>
      <c r="C7814" s="295">
        <v>0.44801489999999999</v>
      </c>
      <c r="D7814" s="295"/>
    </row>
    <row r="7815" spans="1:4" x14ac:dyDescent="0.2">
      <c r="A7815" s="295">
        <v>0.31205739999999998</v>
      </c>
      <c r="B7815" s="295"/>
      <c r="C7815" s="295">
        <v>0.44798959999999999</v>
      </c>
      <c r="D7815" s="295"/>
    </row>
    <row r="7816" spans="1:4" x14ac:dyDescent="0.2">
      <c r="A7816" s="295">
        <v>0.31205739999999998</v>
      </c>
      <c r="B7816" s="295"/>
      <c r="C7816" s="295">
        <v>0.44797730000000002</v>
      </c>
      <c r="D7816" s="295"/>
    </row>
    <row r="7817" spans="1:4" x14ac:dyDescent="0.2">
      <c r="A7817" s="295">
        <v>0.31205739999999998</v>
      </c>
      <c r="B7817" s="295"/>
      <c r="C7817" s="295">
        <v>0.44796269999999999</v>
      </c>
      <c r="D7817" s="295"/>
    </row>
    <row r="7818" spans="1:4" x14ac:dyDescent="0.2">
      <c r="A7818" s="295">
        <v>0.31204470000000001</v>
      </c>
      <c r="B7818" s="295"/>
      <c r="C7818" s="295">
        <v>0.44794889999999998</v>
      </c>
      <c r="D7818" s="295"/>
    </row>
    <row r="7819" spans="1:4" x14ac:dyDescent="0.2">
      <c r="A7819" s="295">
        <v>0.31201590000000001</v>
      </c>
      <c r="B7819" s="295"/>
      <c r="C7819" s="295">
        <v>0.44790869999999999</v>
      </c>
      <c r="D7819" s="295"/>
    </row>
    <row r="7820" spans="1:4" x14ac:dyDescent="0.2">
      <c r="A7820" s="295">
        <v>0.31200280000000002</v>
      </c>
      <c r="B7820" s="295"/>
      <c r="C7820" s="295">
        <v>0.44789669999999998</v>
      </c>
      <c r="D7820" s="295"/>
    </row>
    <row r="7821" spans="1:4" x14ac:dyDescent="0.2">
      <c r="A7821" s="295">
        <v>0.31197799999999998</v>
      </c>
      <c r="B7821" s="295"/>
      <c r="C7821" s="295">
        <v>0.44788440000000002</v>
      </c>
      <c r="D7821" s="295"/>
    </row>
    <row r="7822" spans="1:4" x14ac:dyDescent="0.2">
      <c r="A7822" s="295">
        <v>0.31197799999999998</v>
      </c>
      <c r="B7822" s="295"/>
      <c r="C7822" s="295">
        <v>0.44785750000000002</v>
      </c>
      <c r="D7822" s="295"/>
    </row>
    <row r="7823" spans="1:4" x14ac:dyDescent="0.2">
      <c r="A7823" s="295">
        <v>0.31196439999999998</v>
      </c>
      <c r="B7823" s="295"/>
      <c r="C7823" s="295">
        <v>0.44781840000000001</v>
      </c>
      <c r="D7823" s="295"/>
    </row>
    <row r="7824" spans="1:4" x14ac:dyDescent="0.2">
      <c r="A7824" s="295">
        <v>0.31196439999999998</v>
      </c>
      <c r="B7824" s="295"/>
      <c r="C7824" s="295">
        <v>0.44780510000000001</v>
      </c>
      <c r="D7824" s="295"/>
    </row>
    <row r="7825" spans="1:4" x14ac:dyDescent="0.2">
      <c r="A7825" s="295">
        <v>0.31194919999999998</v>
      </c>
      <c r="B7825" s="295"/>
      <c r="C7825" s="295">
        <v>0.44780500000000001</v>
      </c>
      <c r="D7825" s="295"/>
    </row>
    <row r="7826" spans="1:4" x14ac:dyDescent="0.2">
      <c r="A7826" s="295">
        <v>0.31192409999999998</v>
      </c>
      <c r="B7826" s="295"/>
      <c r="C7826" s="295">
        <v>0.44777909999999999</v>
      </c>
      <c r="D7826" s="295"/>
    </row>
    <row r="7827" spans="1:4" x14ac:dyDescent="0.2">
      <c r="A7827" s="295">
        <v>0.3119113</v>
      </c>
      <c r="B7827" s="295"/>
      <c r="C7827" s="295">
        <v>0.44774009999999997</v>
      </c>
      <c r="D7827" s="295"/>
    </row>
    <row r="7828" spans="1:4" x14ac:dyDescent="0.2">
      <c r="A7828" s="295">
        <v>0.3119113</v>
      </c>
      <c r="B7828" s="295"/>
      <c r="C7828" s="295">
        <v>0.44770100000000002</v>
      </c>
      <c r="D7828" s="295"/>
    </row>
    <row r="7829" spans="1:4" x14ac:dyDescent="0.2">
      <c r="A7829" s="295">
        <v>0.31187100000000001</v>
      </c>
      <c r="B7829" s="295"/>
      <c r="C7829" s="295">
        <v>0.44770100000000002</v>
      </c>
      <c r="D7829" s="295"/>
    </row>
    <row r="7830" spans="1:4" x14ac:dyDescent="0.2">
      <c r="A7830" s="295">
        <v>0.31184469999999997</v>
      </c>
      <c r="B7830" s="295"/>
      <c r="C7830" s="295">
        <v>0.44770100000000002</v>
      </c>
      <c r="D7830" s="295"/>
    </row>
    <row r="7831" spans="1:4" x14ac:dyDescent="0.2">
      <c r="A7831" s="295">
        <v>0.31184460000000003</v>
      </c>
      <c r="B7831" s="295"/>
      <c r="C7831" s="295">
        <v>0.44767499999999999</v>
      </c>
      <c r="D7831" s="295"/>
    </row>
    <row r="7832" spans="1:4" x14ac:dyDescent="0.2">
      <c r="A7832" s="295">
        <v>0.3118319</v>
      </c>
      <c r="B7832" s="295"/>
      <c r="C7832" s="295">
        <v>0.4476617</v>
      </c>
      <c r="D7832" s="295"/>
    </row>
    <row r="7833" spans="1:4" x14ac:dyDescent="0.2">
      <c r="A7833" s="295">
        <v>0.3118319</v>
      </c>
      <c r="B7833" s="295"/>
      <c r="C7833" s="295">
        <v>0.4476096</v>
      </c>
      <c r="D7833" s="295"/>
    </row>
    <row r="7834" spans="1:4" x14ac:dyDescent="0.2">
      <c r="A7834" s="295">
        <v>0.31181989999999998</v>
      </c>
      <c r="B7834" s="295"/>
      <c r="C7834" s="295">
        <v>0.44759739999999998</v>
      </c>
      <c r="D7834" s="295"/>
    </row>
    <row r="7835" spans="1:4" x14ac:dyDescent="0.2">
      <c r="A7835" s="295">
        <v>0.31181989999999998</v>
      </c>
      <c r="B7835" s="295"/>
      <c r="C7835" s="295">
        <v>0.44755739999999999</v>
      </c>
      <c r="D7835" s="295"/>
    </row>
    <row r="7836" spans="1:4" x14ac:dyDescent="0.2">
      <c r="A7836" s="295">
        <v>0.3118068</v>
      </c>
      <c r="B7836" s="295"/>
      <c r="C7836" s="295">
        <v>0.44754359999999999</v>
      </c>
      <c r="D7836" s="295"/>
    </row>
    <row r="7837" spans="1:4" x14ac:dyDescent="0.2">
      <c r="A7837" s="295">
        <v>0.3118068</v>
      </c>
      <c r="B7837" s="295"/>
      <c r="C7837" s="295">
        <v>0.44751780000000002</v>
      </c>
      <c r="D7837" s="295"/>
    </row>
    <row r="7838" spans="1:4" x14ac:dyDescent="0.2">
      <c r="A7838" s="295">
        <v>0.31179309999999999</v>
      </c>
      <c r="B7838" s="295"/>
      <c r="C7838" s="295">
        <v>0.44747720000000002</v>
      </c>
      <c r="D7838" s="295"/>
    </row>
    <row r="7839" spans="1:4" x14ac:dyDescent="0.2">
      <c r="A7839" s="295">
        <v>0.31178040000000001</v>
      </c>
      <c r="B7839" s="295"/>
      <c r="C7839" s="295">
        <v>0.44747720000000002</v>
      </c>
      <c r="D7839" s="295"/>
    </row>
    <row r="7840" spans="1:4" x14ac:dyDescent="0.2">
      <c r="A7840" s="295">
        <v>0.31174010000000002</v>
      </c>
      <c r="B7840" s="295"/>
      <c r="C7840" s="295">
        <v>0.44745289999999999</v>
      </c>
      <c r="D7840" s="295"/>
    </row>
    <row r="7841" spans="1:4" x14ac:dyDescent="0.2">
      <c r="A7841" s="295">
        <v>0.31174010000000002</v>
      </c>
      <c r="B7841" s="295"/>
      <c r="C7841" s="295">
        <v>0.44744089999999997</v>
      </c>
      <c r="D7841" s="295"/>
    </row>
    <row r="7842" spans="1:4" x14ac:dyDescent="0.2">
      <c r="A7842" s="295">
        <v>0.31174010000000002</v>
      </c>
      <c r="B7842" s="295"/>
      <c r="C7842" s="295">
        <v>0.4474149</v>
      </c>
      <c r="D7842" s="295"/>
    </row>
    <row r="7843" spans="1:4" x14ac:dyDescent="0.2">
      <c r="A7843" s="295">
        <v>0.31174010000000002</v>
      </c>
      <c r="B7843" s="295"/>
      <c r="C7843" s="295">
        <v>0.4473626</v>
      </c>
      <c r="D7843" s="295"/>
    </row>
    <row r="7844" spans="1:4" x14ac:dyDescent="0.2">
      <c r="A7844" s="295">
        <v>0.3117142</v>
      </c>
      <c r="B7844" s="295"/>
      <c r="C7844" s="295">
        <v>0.4473626</v>
      </c>
      <c r="D7844" s="295"/>
    </row>
    <row r="7845" spans="1:4" x14ac:dyDescent="0.2">
      <c r="A7845" s="295">
        <v>0.31170059999999999</v>
      </c>
      <c r="B7845" s="295"/>
      <c r="C7845" s="295">
        <v>0.4473355</v>
      </c>
      <c r="D7845" s="295"/>
    </row>
    <row r="7846" spans="1:4" x14ac:dyDescent="0.2">
      <c r="A7846" s="295">
        <v>0.31170059999999999</v>
      </c>
      <c r="B7846" s="295"/>
      <c r="C7846" s="295">
        <v>0.44729530000000001</v>
      </c>
      <c r="D7846" s="295"/>
    </row>
    <row r="7847" spans="1:4" x14ac:dyDescent="0.2">
      <c r="A7847" s="295">
        <v>0.31168849999999998</v>
      </c>
      <c r="B7847" s="295"/>
      <c r="C7847" s="295">
        <v>0.44728329999999999</v>
      </c>
      <c r="D7847" s="295"/>
    </row>
    <row r="7848" spans="1:4" x14ac:dyDescent="0.2">
      <c r="A7848" s="295">
        <v>0.3116622</v>
      </c>
      <c r="B7848" s="295"/>
      <c r="C7848" s="295">
        <v>0.44725769999999998</v>
      </c>
      <c r="D7848" s="295"/>
    </row>
    <row r="7849" spans="1:4" x14ac:dyDescent="0.2">
      <c r="A7849" s="295">
        <v>0.31164700000000001</v>
      </c>
      <c r="B7849" s="295"/>
      <c r="C7849" s="295">
        <v>0.44722840000000003</v>
      </c>
      <c r="D7849" s="295"/>
    </row>
    <row r="7850" spans="1:4" x14ac:dyDescent="0.2">
      <c r="A7850" s="295">
        <v>0.31164700000000001</v>
      </c>
      <c r="B7850" s="295"/>
      <c r="C7850" s="295">
        <v>0.44720169999999998</v>
      </c>
      <c r="D7850" s="295"/>
    </row>
    <row r="7851" spans="1:4" x14ac:dyDescent="0.2">
      <c r="A7851" s="295">
        <v>0.31164700000000001</v>
      </c>
      <c r="B7851" s="295"/>
      <c r="C7851" s="295">
        <v>0.44716129999999998</v>
      </c>
      <c r="D7851" s="295"/>
    </row>
    <row r="7852" spans="1:4" x14ac:dyDescent="0.2">
      <c r="A7852" s="295">
        <v>0.31164700000000001</v>
      </c>
      <c r="B7852" s="295"/>
      <c r="C7852" s="295">
        <v>0.44712220000000003</v>
      </c>
      <c r="D7852" s="295"/>
    </row>
    <row r="7853" spans="1:4" x14ac:dyDescent="0.2">
      <c r="A7853" s="295">
        <v>0.3116218</v>
      </c>
      <c r="B7853" s="295"/>
      <c r="C7853" s="295">
        <v>0.44712220000000003</v>
      </c>
      <c r="D7853" s="295"/>
    </row>
    <row r="7854" spans="1:4" x14ac:dyDescent="0.2">
      <c r="A7854" s="295">
        <v>0.31159399999999998</v>
      </c>
      <c r="B7854" s="295"/>
      <c r="C7854" s="295">
        <v>0.4471099</v>
      </c>
      <c r="D7854" s="295"/>
    </row>
    <row r="7855" spans="1:4" x14ac:dyDescent="0.2">
      <c r="A7855" s="295">
        <v>0.31159399999999998</v>
      </c>
      <c r="B7855" s="295"/>
      <c r="C7855" s="295">
        <v>0.44706950000000001</v>
      </c>
      <c r="D7855" s="295"/>
    </row>
    <row r="7856" spans="1:4" x14ac:dyDescent="0.2">
      <c r="A7856" s="295">
        <v>0.31157879999999999</v>
      </c>
      <c r="B7856" s="295"/>
      <c r="C7856" s="295">
        <v>0.44704389999999999</v>
      </c>
      <c r="D7856" s="295"/>
    </row>
    <row r="7857" spans="1:4" x14ac:dyDescent="0.2">
      <c r="A7857" s="295">
        <v>0.31156519999999999</v>
      </c>
      <c r="B7857" s="295"/>
      <c r="C7857" s="295">
        <v>0.44703189999999998</v>
      </c>
      <c r="D7857" s="295"/>
    </row>
    <row r="7858" spans="1:4" x14ac:dyDescent="0.2">
      <c r="A7858" s="295">
        <v>0.31156519999999999</v>
      </c>
      <c r="B7858" s="295"/>
      <c r="C7858" s="295">
        <v>0.4470172</v>
      </c>
      <c r="D7858" s="295"/>
    </row>
    <row r="7859" spans="1:4" x14ac:dyDescent="0.2">
      <c r="A7859" s="295">
        <v>0.31153930000000002</v>
      </c>
      <c r="B7859" s="295"/>
      <c r="C7859" s="295">
        <v>0.44699060000000002</v>
      </c>
      <c r="D7859" s="295"/>
    </row>
    <row r="7860" spans="1:4" x14ac:dyDescent="0.2">
      <c r="A7860" s="295">
        <v>0.31152730000000001</v>
      </c>
      <c r="B7860" s="295"/>
      <c r="C7860" s="295">
        <v>0.44696459999999999</v>
      </c>
      <c r="D7860" s="295"/>
    </row>
    <row r="7861" spans="1:4" x14ac:dyDescent="0.2">
      <c r="A7861" s="295">
        <v>0.31152730000000001</v>
      </c>
      <c r="B7861" s="295"/>
      <c r="C7861" s="295">
        <v>0.44696459999999999</v>
      </c>
      <c r="D7861" s="295"/>
    </row>
    <row r="7862" spans="1:4" x14ac:dyDescent="0.2">
      <c r="A7862" s="295">
        <v>0.31152730000000001</v>
      </c>
      <c r="B7862" s="295"/>
      <c r="C7862" s="295">
        <v>0.4469265</v>
      </c>
      <c r="D7862" s="295"/>
    </row>
    <row r="7863" spans="1:4" x14ac:dyDescent="0.2">
      <c r="A7863" s="295">
        <v>0.31151459999999997</v>
      </c>
      <c r="B7863" s="295"/>
      <c r="C7863" s="295">
        <v>0.44685960000000002</v>
      </c>
      <c r="D7863" s="295"/>
    </row>
    <row r="7864" spans="1:4" x14ac:dyDescent="0.2">
      <c r="A7864" s="295">
        <v>0.31151459999999997</v>
      </c>
      <c r="B7864" s="295"/>
      <c r="C7864" s="295">
        <v>0.44684629999999997</v>
      </c>
      <c r="D7864" s="295"/>
    </row>
    <row r="7865" spans="1:4" x14ac:dyDescent="0.2">
      <c r="A7865" s="295">
        <v>0.31151459999999997</v>
      </c>
      <c r="B7865" s="295"/>
      <c r="C7865" s="295">
        <v>0.44683289999999998</v>
      </c>
      <c r="D7865" s="295"/>
    </row>
    <row r="7866" spans="1:4" x14ac:dyDescent="0.2">
      <c r="A7866" s="295">
        <v>0.31150139999999998</v>
      </c>
      <c r="B7866" s="295"/>
      <c r="C7866" s="295">
        <v>0.44679489999999999</v>
      </c>
      <c r="D7866" s="295"/>
    </row>
    <row r="7867" spans="1:4" x14ac:dyDescent="0.2">
      <c r="A7867" s="295">
        <v>0.31148870000000001</v>
      </c>
      <c r="B7867" s="295"/>
      <c r="C7867" s="295">
        <v>0.44678030000000002</v>
      </c>
      <c r="D7867" s="295"/>
    </row>
    <row r="7868" spans="1:4" x14ac:dyDescent="0.2">
      <c r="A7868" s="295">
        <v>0.31145990000000001</v>
      </c>
      <c r="B7868" s="295"/>
      <c r="C7868" s="295">
        <v>0.44676559999999998</v>
      </c>
      <c r="D7868" s="295"/>
    </row>
    <row r="7869" spans="1:4" x14ac:dyDescent="0.2">
      <c r="A7869" s="295">
        <v>0.31145990000000001</v>
      </c>
      <c r="B7869" s="295"/>
      <c r="C7869" s="295">
        <v>0.44676559999999998</v>
      </c>
      <c r="D7869" s="295"/>
    </row>
    <row r="7870" spans="1:4" x14ac:dyDescent="0.2">
      <c r="A7870" s="295">
        <v>0.31145990000000001</v>
      </c>
      <c r="B7870" s="295"/>
      <c r="C7870" s="295">
        <v>0.44675359999999997</v>
      </c>
      <c r="D7870" s="295"/>
    </row>
    <row r="7871" spans="1:4" x14ac:dyDescent="0.2">
      <c r="A7871" s="295">
        <v>0.3114479</v>
      </c>
      <c r="B7871" s="295"/>
      <c r="C7871" s="295">
        <v>0.44667269999999998</v>
      </c>
      <c r="D7871" s="295"/>
    </row>
    <row r="7872" spans="1:4" x14ac:dyDescent="0.2">
      <c r="A7872" s="295">
        <v>0.31143510000000002</v>
      </c>
      <c r="B7872" s="295"/>
      <c r="C7872" s="295">
        <v>0.44667269999999998</v>
      </c>
      <c r="D7872" s="295"/>
    </row>
    <row r="7873" spans="1:4" x14ac:dyDescent="0.2">
      <c r="A7873" s="295">
        <v>0.31141999999999997</v>
      </c>
      <c r="B7873" s="295"/>
      <c r="C7873" s="295">
        <v>0.4466484</v>
      </c>
      <c r="D7873" s="295"/>
    </row>
    <row r="7874" spans="1:4" x14ac:dyDescent="0.2">
      <c r="A7874" s="295">
        <v>0.31139480000000003</v>
      </c>
      <c r="B7874" s="295"/>
      <c r="C7874" s="295">
        <v>0.4466215</v>
      </c>
      <c r="D7874" s="295"/>
    </row>
    <row r="7875" spans="1:4" x14ac:dyDescent="0.2">
      <c r="A7875" s="295">
        <v>0.31139480000000003</v>
      </c>
      <c r="B7875" s="295"/>
      <c r="C7875" s="295">
        <v>0.44660820000000001</v>
      </c>
      <c r="D7875" s="295"/>
    </row>
    <row r="7876" spans="1:4" x14ac:dyDescent="0.2">
      <c r="A7876" s="295">
        <v>0.31136849999999999</v>
      </c>
      <c r="B7876" s="295"/>
      <c r="C7876" s="295">
        <v>0.44655719999999999</v>
      </c>
      <c r="D7876" s="295"/>
    </row>
    <row r="7877" spans="1:4" x14ac:dyDescent="0.2">
      <c r="A7877" s="295">
        <v>0.31136849999999999</v>
      </c>
      <c r="B7877" s="295"/>
      <c r="C7877" s="295">
        <v>0.44655719999999999</v>
      </c>
      <c r="D7877" s="295"/>
    </row>
    <row r="7878" spans="1:4" x14ac:dyDescent="0.2">
      <c r="A7878" s="295">
        <v>0.31136849999999999</v>
      </c>
      <c r="B7878" s="295"/>
      <c r="C7878" s="295">
        <v>0.44649230000000001</v>
      </c>
      <c r="D7878" s="295"/>
    </row>
    <row r="7879" spans="1:4" x14ac:dyDescent="0.2">
      <c r="A7879" s="295">
        <v>0.31135639999999998</v>
      </c>
      <c r="B7879" s="295"/>
      <c r="C7879" s="295">
        <v>0.44648019999999999</v>
      </c>
      <c r="D7879" s="295"/>
    </row>
    <row r="7880" spans="1:4" x14ac:dyDescent="0.2">
      <c r="A7880" s="295">
        <v>0.3113437</v>
      </c>
      <c r="B7880" s="295"/>
      <c r="C7880" s="295">
        <v>0.44644240000000002</v>
      </c>
      <c r="D7880" s="295"/>
    </row>
    <row r="7881" spans="1:4" x14ac:dyDescent="0.2">
      <c r="A7881" s="295">
        <v>0.3113301</v>
      </c>
      <c r="B7881" s="295"/>
      <c r="C7881" s="295">
        <v>0.44642769999999998</v>
      </c>
      <c r="D7881" s="295"/>
    </row>
    <row r="7882" spans="1:4" x14ac:dyDescent="0.2">
      <c r="A7882" s="295">
        <v>0.31130180000000002</v>
      </c>
      <c r="B7882" s="295"/>
      <c r="C7882" s="295">
        <v>0.44638600000000001</v>
      </c>
      <c r="D7882" s="295"/>
    </row>
    <row r="7883" spans="1:4" x14ac:dyDescent="0.2">
      <c r="A7883" s="295">
        <v>0.31130180000000002</v>
      </c>
      <c r="B7883" s="295"/>
      <c r="C7883" s="295">
        <v>0.44638600000000001</v>
      </c>
      <c r="D7883" s="295"/>
    </row>
    <row r="7884" spans="1:4" x14ac:dyDescent="0.2">
      <c r="A7884" s="295">
        <v>0.31130180000000002</v>
      </c>
      <c r="B7884" s="295"/>
      <c r="C7884" s="295">
        <v>0.44634800000000002</v>
      </c>
      <c r="D7884" s="295"/>
    </row>
    <row r="7885" spans="1:4" x14ac:dyDescent="0.2">
      <c r="A7885" s="295">
        <v>0.31127389999999999</v>
      </c>
      <c r="B7885" s="295"/>
      <c r="C7885" s="295">
        <v>0.44633339999999999</v>
      </c>
      <c r="D7885" s="295"/>
    </row>
    <row r="7886" spans="1:4" x14ac:dyDescent="0.2">
      <c r="A7886" s="295">
        <v>0.31127389999999999</v>
      </c>
      <c r="B7886" s="295"/>
      <c r="C7886" s="295">
        <v>0.44631870000000001</v>
      </c>
      <c r="D7886" s="295"/>
    </row>
    <row r="7887" spans="1:4" x14ac:dyDescent="0.2">
      <c r="A7887" s="295">
        <v>0.31126189999999998</v>
      </c>
      <c r="B7887" s="295"/>
      <c r="C7887" s="295">
        <v>0.44629170000000001</v>
      </c>
      <c r="D7887" s="295"/>
    </row>
    <row r="7888" spans="1:4" x14ac:dyDescent="0.2">
      <c r="A7888" s="295">
        <v>0.31126189999999998</v>
      </c>
      <c r="B7888" s="295"/>
      <c r="C7888" s="295">
        <v>0.4462663</v>
      </c>
      <c r="D7888" s="295"/>
    </row>
    <row r="7889" spans="1:4" x14ac:dyDescent="0.2">
      <c r="A7889" s="295">
        <v>0.31126189999999998</v>
      </c>
      <c r="B7889" s="295"/>
      <c r="C7889" s="295">
        <v>0.44623790000000002</v>
      </c>
      <c r="D7889" s="295"/>
    </row>
    <row r="7890" spans="1:4" x14ac:dyDescent="0.2">
      <c r="A7890" s="295">
        <v>0.31124819999999997</v>
      </c>
      <c r="B7890" s="295"/>
      <c r="C7890" s="295">
        <v>0.44623790000000002</v>
      </c>
      <c r="D7890" s="295"/>
    </row>
    <row r="7891" spans="1:4" x14ac:dyDescent="0.2">
      <c r="A7891" s="295">
        <v>0.31123309999999998</v>
      </c>
      <c r="B7891" s="295"/>
      <c r="C7891" s="295">
        <v>0.44621119999999997</v>
      </c>
      <c r="D7891" s="295"/>
    </row>
    <row r="7892" spans="1:4" x14ac:dyDescent="0.2">
      <c r="A7892" s="295">
        <v>0.31121789999999999</v>
      </c>
      <c r="B7892" s="295"/>
      <c r="C7892" s="295">
        <v>0.44618279999999999</v>
      </c>
      <c r="D7892" s="295"/>
    </row>
    <row r="7893" spans="1:4" x14ac:dyDescent="0.2">
      <c r="A7893" s="295">
        <v>0.31119269999999999</v>
      </c>
      <c r="B7893" s="295"/>
      <c r="C7893" s="295">
        <v>0.44615850000000001</v>
      </c>
      <c r="D7893" s="295"/>
    </row>
    <row r="7894" spans="1:4" x14ac:dyDescent="0.2">
      <c r="A7894" s="295">
        <v>0.31117909999999999</v>
      </c>
      <c r="B7894" s="295"/>
      <c r="C7894" s="295">
        <v>0.44613019999999998</v>
      </c>
      <c r="D7894" s="295"/>
    </row>
    <row r="7895" spans="1:4" x14ac:dyDescent="0.2">
      <c r="A7895" s="295">
        <v>0.31116640000000001</v>
      </c>
      <c r="B7895" s="295"/>
      <c r="C7895" s="295">
        <v>0.44611679999999998</v>
      </c>
      <c r="D7895" s="295"/>
    </row>
    <row r="7896" spans="1:4" x14ac:dyDescent="0.2">
      <c r="A7896" s="295">
        <v>0.31116640000000001</v>
      </c>
      <c r="B7896" s="295"/>
      <c r="C7896" s="295">
        <v>0.44609110000000002</v>
      </c>
      <c r="D7896" s="295"/>
    </row>
    <row r="7897" spans="1:4" x14ac:dyDescent="0.2">
      <c r="A7897" s="295">
        <v>0.31116640000000001</v>
      </c>
      <c r="B7897" s="295"/>
      <c r="C7897" s="295">
        <v>0.44605080000000003</v>
      </c>
      <c r="D7897" s="295"/>
    </row>
    <row r="7898" spans="1:4" x14ac:dyDescent="0.2">
      <c r="A7898" s="295">
        <v>0.3111527</v>
      </c>
      <c r="B7898" s="295"/>
      <c r="C7898" s="295">
        <v>0.44605080000000003</v>
      </c>
      <c r="D7898" s="295"/>
    </row>
    <row r="7899" spans="1:4" x14ac:dyDescent="0.2">
      <c r="A7899" s="295">
        <v>0.31114069999999999</v>
      </c>
      <c r="B7899" s="295"/>
      <c r="C7899" s="295">
        <v>0.44602380000000003</v>
      </c>
      <c r="D7899" s="295"/>
    </row>
    <row r="7900" spans="1:4" x14ac:dyDescent="0.2">
      <c r="A7900" s="295">
        <v>0.31114069999999999</v>
      </c>
      <c r="B7900" s="295"/>
      <c r="C7900" s="295">
        <v>0.44598569999999998</v>
      </c>
      <c r="D7900" s="295"/>
    </row>
    <row r="7901" spans="1:4" x14ac:dyDescent="0.2">
      <c r="A7901" s="295">
        <v>0.31114069999999999</v>
      </c>
      <c r="B7901" s="295"/>
      <c r="C7901" s="295">
        <v>0.44593050000000001</v>
      </c>
      <c r="D7901" s="295"/>
    </row>
    <row r="7902" spans="1:4" x14ac:dyDescent="0.2">
      <c r="A7902" s="295">
        <v>0.31111280000000002</v>
      </c>
      <c r="B7902" s="295"/>
      <c r="C7902" s="295">
        <v>0.44590380000000002</v>
      </c>
      <c r="D7902" s="295"/>
    </row>
    <row r="7903" spans="1:4" x14ac:dyDescent="0.2">
      <c r="A7903" s="295">
        <v>0.31108599999999997</v>
      </c>
      <c r="B7903" s="295"/>
      <c r="C7903" s="295">
        <v>0.44587670000000001</v>
      </c>
      <c r="D7903" s="295"/>
    </row>
    <row r="7904" spans="1:4" x14ac:dyDescent="0.2">
      <c r="A7904" s="295">
        <v>0.31107400000000002</v>
      </c>
      <c r="B7904" s="295"/>
      <c r="C7904" s="295">
        <v>0.4458647</v>
      </c>
      <c r="D7904" s="295"/>
    </row>
    <row r="7905" spans="1:4" x14ac:dyDescent="0.2">
      <c r="A7905" s="295">
        <v>0.31105880000000002</v>
      </c>
      <c r="B7905" s="295"/>
      <c r="C7905" s="295">
        <v>0.44584040000000003</v>
      </c>
      <c r="D7905" s="295"/>
    </row>
    <row r="7906" spans="1:4" x14ac:dyDescent="0.2">
      <c r="A7906" s="295">
        <v>0.31104609999999999</v>
      </c>
      <c r="B7906" s="295"/>
      <c r="C7906" s="295">
        <v>0.44579999999999997</v>
      </c>
      <c r="D7906" s="295"/>
    </row>
    <row r="7907" spans="1:4" x14ac:dyDescent="0.2">
      <c r="A7907" s="295">
        <v>0.311033</v>
      </c>
      <c r="B7907" s="295"/>
      <c r="C7907" s="295">
        <v>0.44577440000000002</v>
      </c>
      <c r="D7907" s="295"/>
    </row>
    <row r="7908" spans="1:4" x14ac:dyDescent="0.2">
      <c r="A7908" s="295">
        <v>0.311033</v>
      </c>
      <c r="B7908" s="295"/>
      <c r="C7908" s="295">
        <v>0.44573390000000002</v>
      </c>
      <c r="D7908" s="295"/>
    </row>
    <row r="7909" spans="1:4" x14ac:dyDescent="0.2">
      <c r="A7909" s="295">
        <v>0.31102030000000003</v>
      </c>
      <c r="B7909" s="295"/>
      <c r="C7909" s="295">
        <v>0.4457084</v>
      </c>
      <c r="D7909" s="295"/>
    </row>
    <row r="7910" spans="1:4" x14ac:dyDescent="0.2">
      <c r="A7910" s="295">
        <v>0.31099460000000001</v>
      </c>
      <c r="B7910" s="295"/>
      <c r="C7910" s="295">
        <v>0.44569370000000003</v>
      </c>
      <c r="D7910" s="295"/>
    </row>
    <row r="7911" spans="1:4" x14ac:dyDescent="0.2">
      <c r="A7911" s="295">
        <v>0.31099460000000001</v>
      </c>
      <c r="B7911" s="295"/>
      <c r="C7911" s="295">
        <v>0.44566939999999999</v>
      </c>
      <c r="D7911" s="295"/>
    </row>
    <row r="7912" spans="1:4" x14ac:dyDescent="0.2">
      <c r="A7912" s="295">
        <v>0.31098189999999998</v>
      </c>
      <c r="B7912" s="295"/>
      <c r="C7912" s="295">
        <v>0.44565569999999999</v>
      </c>
      <c r="D7912" s="295"/>
    </row>
    <row r="7913" spans="1:4" x14ac:dyDescent="0.2">
      <c r="A7913" s="295">
        <v>0.3109536</v>
      </c>
      <c r="B7913" s="295"/>
      <c r="C7913" s="295">
        <v>0.44562770000000002</v>
      </c>
      <c r="D7913" s="295"/>
    </row>
    <row r="7914" spans="1:4" x14ac:dyDescent="0.2">
      <c r="A7914" s="295">
        <v>0.3109536</v>
      </c>
      <c r="B7914" s="295"/>
      <c r="C7914" s="295">
        <v>0.4456157</v>
      </c>
      <c r="D7914" s="295"/>
    </row>
    <row r="7915" spans="1:4" x14ac:dyDescent="0.2">
      <c r="A7915" s="295">
        <v>0.3109536</v>
      </c>
      <c r="B7915" s="295"/>
      <c r="C7915" s="295">
        <v>0.44560339999999998</v>
      </c>
      <c r="D7915" s="295"/>
    </row>
    <row r="7916" spans="1:4" x14ac:dyDescent="0.2">
      <c r="A7916" s="295">
        <v>0.31094040000000001</v>
      </c>
      <c r="B7916" s="295"/>
      <c r="C7916" s="295">
        <v>0.44557629999999998</v>
      </c>
      <c r="D7916" s="295"/>
    </row>
    <row r="7917" spans="1:4" x14ac:dyDescent="0.2">
      <c r="A7917" s="295">
        <v>0.31092769999999997</v>
      </c>
      <c r="B7917" s="295"/>
      <c r="C7917" s="295">
        <v>0.44556430000000002</v>
      </c>
      <c r="D7917" s="295"/>
    </row>
    <row r="7918" spans="1:4" x14ac:dyDescent="0.2">
      <c r="A7918" s="295">
        <v>0.31092769999999997</v>
      </c>
      <c r="B7918" s="295"/>
      <c r="C7918" s="295">
        <v>0.44552259999999999</v>
      </c>
      <c r="D7918" s="295"/>
    </row>
    <row r="7919" spans="1:4" x14ac:dyDescent="0.2">
      <c r="A7919" s="295">
        <v>0.31090200000000001</v>
      </c>
      <c r="B7919" s="295"/>
      <c r="C7919" s="295">
        <v>0.44549830000000001</v>
      </c>
      <c r="D7919" s="295"/>
    </row>
    <row r="7920" spans="1:4" x14ac:dyDescent="0.2">
      <c r="A7920" s="295">
        <v>0.31088690000000002</v>
      </c>
      <c r="B7920" s="295"/>
      <c r="C7920" s="295">
        <v>0.44547140000000002</v>
      </c>
      <c r="D7920" s="295"/>
    </row>
    <row r="7921" spans="1:4" x14ac:dyDescent="0.2">
      <c r="A7921" s="295">
        <v>0.31088690000000002</v>
      </c>
      <c r="B7921" s="295"/>
      <c r="C7921" s="295">
        <v>0.4454593</v>
      </c>
      <c r="D7921" s="295"/>
    </row>
    <row r="7922" spans="1:4" x14ac:dyDescent="0.2">
      <c r="A7922" s="295">
        <v>0.31086209999999997</v>
      </c>
      <c r="B7922" s="295"/>
      <c r="C7922" s="295">
        <v>0.44540540000000001</v>
      </c>
      <c r="D7922" s="295"/>
    </row>
    <row r="7923" spans="1:4" x14ac:dyDescent="0.2">
      <c r="A7923" s="295">
        <v>0.31086209999999997</v>
      </c>
      <c r="B7923" s="295"/>
      <c r="C7923" s="295">
        <v>0.44540540000000001</v>
      </c>
      <c r="D7923" s="295"/>
    </row>
    <row r="7924" spans="1:4" x14ac:dyDescent="0.2">
      <c r="A7924" s="295">
        <v>0.31084850000000003</v>
      </c>
      <c r="B7924" s="295"/>
      <c r="C7924" s="295">
        <v>0.44537959999999999</v>
      </c>
      <c r="D7924" s="295"/>
    </row>
    <row r="7925" spans="1:4" x14ac:dyDescent="0.2">
      <c r="A7925" s="295">
        <v>0.3108358</v>
      </c>
      <c r="B7925" s="295"/>
      <c r="C7925" s="295">
        <v>0.4453529</v>
      </c>
      <c r="D7925" s="295"/>
    </row>
    <row r="7926" spans="1:4" x14ac:dyDescent="0.2">
      <c r="A7926" s="295">
        <v>0.3108206</v>
      </c>
      <c r="B7926" s="295"/>
      <c r="C7926" s="295">
        <v>0.4453529</v>
      </c>
      <c r="D7926" s="295"/>
    </row>
    <row r="7927" spans="1:4" x14ac:dyDescent="0.2">
      <c r="A7927" s="295">
        <v>0.31079519999999999</v>
      </c>
      <c r="B7927" s="295"/>
      <c r="C7927" s="295">
        <v>0.44531379999999998</v>
      </c>
      <c r="D7927" s="295"/>
    </row>
    <row r="7928" spans="1:4" x14ac:dyDescent="0.2">
      <c r="A7928" s="295">
        <v>0.3107684</v>
      </c>
      <c r="B7928" s="295"/>
      <c r="C7928" s="295">
        <v>0.44529920000000001</v>
      </c>
      <c r="D7928" s="295"/>
    </row>
    <row r="7929" spans="1:4" x14ac:dyDescent="0.2">
      <c r="A7929" s="295">
        <v>0.3107684</v>
      </c>
      <c r="B7929" s="295"/>
      <c r="C7929" s="295">
        <v>0.44529920000000001</v>
      </c>
      <c r="D7929" s="295"/>
    </row>
    <row r="7930" spans="1:4" x14ac:dyDescent="0.2">
      <c r="A7930" s="295">
        <v>0.31074370000000001</v>
      </c>
      <c r="B7930" s="295"/>
      <c r="C7930" s="295">
        <v>0.44525920000000002</v>
      </c>
      <c r="D7930" s="295"/>
    </row>
    <row r="7931" spans="1:4" x14ac:dyDescent="0.2">
      <c r="A7931" s="295">
        <v>0.31074360000000001</v>
      </c>
      <c r="B7931" s="295"/>
      <c r="C7931" s="295">
        <v>0.44524710000000001</v>
      </c>
      <c r="D7931" s="295"/>
    </row>
    <row r="7932" spans="1:4" x14ac:dyDescent="0.2">
      <c r="A7932" s="295">
        <v>0.31072850000000002</v>
      </c>
      <c r="B7932" s="295"/>
      <c r="C7932" s="295">
        <v>0.4452334</v>
      </c>
      <c r="D7932" s="295"/>
    </row>
    <row r="7933" spans="1:4" x14ac:dyDescent="0.2">
      <c r="A7933" s="295">
        <v>0.31071650000000001</v>
      </c>
      <c r="B7933" s="295"/>
      <c r="C7933" s="295">
        <v>0.44518029999999997</v>
      </c>
      <c r="D7933" s="295"/>
    </row>
    <row r="7934" spans="1:4" x14ac:dyDescent="0.2">
      <c r="A7934" s="295">
        <v>0.31071650000000001</v>
      </c>
      <c r="B7934" s="295"/>
      <c r="C7934" s="295">
        <v>0.44518029999999997</v>
      </c>
      <c r="D7934" s="295"/>
    </row>
    <row r="7935" spans="1:4" x14ac:dyDescent="0.2">
      <c r="A7935" s="295">
        <v>0.31070130000000001</v>
      </c>
      <c r="B7935" s="295"/>
      <c r="C7935" s="295">
        <v>0.4451388</v>
      </c>
      <c r="D7935" s="295"/>
    </row>
    <row r="7936" spans="1:4" x14ac:dyDescent="0.2">
      <c r="A7936" s="295">
        <v>0.31070130000000001</v>
      </c>
      <c r="B7936" s="295"/>
      <c r="C7936" s="295">
        <v>0.4451388</v>
      </c>
      <c r="D7936" s="295"/>
    </row>
    <row r="7937" spans="1:4" x14ac:dyDescent="0.2">
      <c r="A7937" s="295">
        <v>0.31067539999999999</v>
      </c>
      <c r="B7937" s="295"/>
      <c r="C7937" s="295">
        <v>0.44511210000000001</v>
      </c>
      <c r="D7937" s="295"/>
    </row>
    <row r="7938" spans="1:4" x14ac:dyDescent="0.2">
      <c r="A7938" s="295">
        <v>0.31066179999999999</v>
      </c>
      <c r="B7938" s="295"/>
      <c r="C7938" s="295">
        <v>0.44508609999999998</v>
      </c>
      <c r="D7938" s="295"/>
    </row>
    <row r="7939" spans="1:4" x14ac:dyDescent="0.2">
      <c r="A7939" s="295">
        <v>0.31066179999999999</v>
      </c>
      <c r="B7939" s="295"/>
      <c r="C7939" s="295">
        <v>0.44505899999999998</v>
      </c>
      <c r="D7939" s="295"/>
    </row>
    <row r="7940" spans="1:4" x14ac:dyDescent="0.2">
      <c r="A7940" s="295">
        <v>0.31064979999999998</v>
      </c>
      <c r="B7940" s="295"/>
      <c r="C7940" s="295">
        <v>0.44503470000000001</v>
      </c>
      <c r="D7940" s="295"/>
    </row>
    <row r="7941" spans="1:4" x14ac:dyDescent="0.2">
      <c r="A7941" s="295">
        <v>0.31064979999999998</v>
      </c>
      <c r="B7941" s="295"/>
      <c r="C7941" s="295">
        <v>0.44500780000000001</v>
      </c>
      <c r="D7941" s="295"/>
    </row>
    <row r="7942" spans="1:4" x14ac:dyDescent="0.2">
      <c r="A7942" s="295">
        <v>0.31062190000000001</v>
      </c>
      <c r="B7942" s="295"/>
      <c r="C7942" s="295">
        <v>0.44496740000000001</v>
      </c>
      <c r="D7942" s="295"/>
    </row>
    <row r="7943" spans="1:4" x14ac:dyDescent="0.2">
      <c r="A7943" s="295">
        <v>0.31060919999999997</v>
      </c>
      <c r="B7943" s="295"/>
      <c r="C7943" s="295">
        <v>0.44496740000000001</v>
      </c>
      <c r="D7943" s="295"/>
    </row>
    <row r="7944" spans="1:4" x14ac:dyDescent="0.2">
      <c r="A7944" s="295">
        <v>0.31059550000000002</v>
      </c>
      <c r="B7944" s="295"/>
      <c r="C7944" s="295">
        <v>0.44491609999999998</v>
      </c>
      <c r="D7944" s="295"/>
    </row>
    <row r="7945" spans="1:4" x14ac:dyDescent="0.2">
      <c r="A7945" s="295">
        <v>0.3105697</v>
      </c>
      <c r="B7945" s="295"/>
      <c r="C7945" s="295">
        <v>0.4449014</v>
      </c>
      <c r="D7945" s="295"/>
    </row>
    <row r="7946" spans="1:4" x14ac:dyDescent="0.2">
      <c r="A7946" s="295">
        <v>0.3105697</v>
      </c>
      <c r="B7946" s="295"/>
      <c r="C7946" s="295">
        <v>0.44488810000000001</v>
      </c>
      <c r="D7946" s="295"/>
    </row>
    <row r="7947" spans="1:4" x14ac:dyDescent="0.2">
      <c r="A7947" s="295">
        <v>0.31055450000000001</v>
      </c>
      <c r="B7947" s="295"/>
      <c r="C7947" s="295">
        <v>0.44487599999999999</v>
      </c>
      <c r="D7947" s="295"/>
    </row>
    <row r="7948" spans="1:4" x14ac:dyDescent="0.2">
      <c r="A7948" s="295">
        <v>0.31055450000000001</v>
      </c>
      <c r="B7948" s="295"/>
      <c r="C7948" s="295">
        <v>0.44486140000000002</v>
      </c>
      <c r="D7948" s="295"/>
    </row>
    <row r="7949" spans="1:4" x14ac:dyDescent="0.2">
      <c r="A7949" s="295">
        <v>0.31055450000000001</v>
      </c>
      <c r="B7949" s="295"/>
      <c r="C7949" s="295">
        <v>0.44479540000000001</v>
      </c>
      <c r="D7949" s="295"/>
    </row>
    <row r="7950" spans="1:4" x14ac:dyDescent="0.2">
      <c r="A7950" s="295">
        <v>0.31053940000000002</v>
      </c>
      <c r="B7950" s="295"/>
      <c r="C7950" s="295">
        <v>0.44479540000000001</v>
      </c>
      <c r="D7950" s="295"/>
    </row>
    <row r="7951" spans="1:4" x14ac:dyDescent="0.2">
      <c r="A7951" s="295">
        <v>0.31052619999999997</v>
      </c>
      <c r="B7951" s="295"/>
      <c r="C7951" s="295">
        <v>0.4447451</v>
      </c>
      <c r="D7951" s="295"/>
    </row>
    <row r="7952" spans="1:4" x14ac:dyDescent="0.2">
      <c r="A7952" s="295">
        <v>0.31050050000000001</v>
      </c>
      <c r="B7952" s="295"/>
      <c r="C7952" s="295">
        <v>0.44473289999999999</v>
      </c>
      <c r="D7952" s="295"/>
    </row>
    <row r="7953" spans="1:4" x14ac:dyDescent="0.2">
      <c r="A7953" s="295">
        <v>0.31050050000000001</v>
      </c>
      <c r="B7953" s="295"/>
      <c r="C7953" s="295">
        <v>0.44471820000000001</v>
      </c>
      <c r="D7953" s="295"/>
    </row>
    <row r="7954" spans="1:4" x14ac:dyDescent="0.2">
      <c r="A7954" s="295">
        <v>0.31048779999999998</v>
      </c>
      <c r="B7954" s="295"/>
      <c r="C7954" s="295">
        <v>0.4446698</v>
      </c>
      <c r="D7954" s="295"/>
    </row>
    <row r="7955" spans="1:4" x14ac:dyDescent="0.2">
      <c r="A7955" s="295">
        <v>0.31047580000000002</v>
      </c>
      <c r="B7955" s="295"/>
      <c r="C7955" s="295">
        <v>0.44465779999999999</v>
      </c>
      <c r="D7955" s="295"/>
    </row>
    <row r="7956" spans="1:4" x14ac:dyDescent="0.2">
      <c r="A7956" s="295">
        <v>0.31047580000000002</v>
      </c>
      <c r="B7956" s="295"/>
      <c r="C7956" s="295">
        <v>0.44462980000000002</v>
      </c>
      <c r="D7956" s="295"/>
    </row>
    <row r="7957" spans="1:4" x14ac:dyDescent="0.2">
      <c r="A7957" s="295">
        <v>0.31047580000000002</v>
      </c>
      <c r="B7957" s="295"/>
      <c r="C7957" s="295">
        <v>0.44459179999999998</v>
      </c>
      <c r="D7957" s="295"/>
    </row>
    <row r="7958" spans="1:4" x14ac:dyDescent="0.2">
      <c r="A7958" s="295">
        <v>0.31047580000000002</v>
      </c>
      <c r="B7958" s="295"/>
      <c r="C7958" s="295">
        <v>0.44456380000000001</v>
      </c>
      <c r="D7958" s="295"/>
    </row>
    <row r="7959" spans="1:4" x14ac:dyDescent="0.2">
      <c r="A7959" s="295">
        <v>0.31046059999999998</v>
      </c>
      <c r="B7959" s="295"/>
      <c r="C7959" s="295">
        <v>0.44453949999999998</v>
      </c>
      <c r="D7959" s="295"/>
    </row>
    <row r="7960" spans="1:4" x14ac:dyDescent="0.2">
      <c r="A7960" s="295">
        <v>0.31044860000000002</v>
      </c>
      <c r="B7960" s="295"/>
      <c r="C7960" s="295">
        <v>0.44453949999999998</v>
      </c>
      <c r="D7960" s="295"/>
    </row>
    <row r="7961" spans="1:4" x14ac:dyDescent="0.2">
      <c r="A7961" s="295">
        <v>0.31040909999999999</v>
      </c>
      <c r="B7961" s="295"/>
      <c r="C7961" s="295">
        <v>0.44451370000000001</v>
      </c>
      <c r="D7961" s="295"/>
    </row>
    <row r="7962" spans="1:4" x14ac:dyDescent="0.2">
      <c r="A7962" s="295">
        <v>0.31040909999999999</v>
      </c>
      <c r="B7962" s="295"/>
      <c r="C7962" s="295">
        <v>0.44445980000000002</v>
      </c>
      <c r="D7962" s="295"/>
    </row>
    <row r="7963" spans="1:4" x14ac:dyDescent="0.2">
      <c r="A7963" s="295">
        <v>0.31040909999999999</v>
      </c>
      <c r="B7963" s="295"/>
      <c r="C7963" s="295">
        <v>0.44443440000000001</v>
      </c>
      <c r="D7963" s="295"/>
    </row>
    <row r="7964" spans="1:4" x14ac:dyDescent="0.2">
      <c r="A7964" s="295">
        <v>0.31040909999999999</v>
      </c>
      <c r="B7964" s="295"/>
      <c r="C7964" s="295">
        <v>0.44441969999999997</v>
      </c>
      <c r="D7964" s="295"/>
    </row>
    <row r="7965" spans="1:4" x14ac:dyDescent="0.2">
      <c r="A7965" s="295">
        <v>0.3103844</v>
      </c>
      <c r="B7965" s="295"/>
      <c r="C7965" s="295">
        <v>0.44440770000000002</v>
      </c>
      <c r="D7965" s="295"/>
    </row>
    <row r="7966" spans="1:4" x14ac:dyDescent="0.2">
      <c r="A7966" s="295">
        <v>0.3103844</v>
      </c>
      <c r="B7966" s="295"/>
      <c r="C7966" s="295">
        <v>0.44439299999999998</v>
      </c>
      <c r="D7966" s="295"/>
    </row>
    <row r="7967" spans="1:4" x14ac:dyDescent="0.2">
      <c r="A7967" s="295">
        <v>0.31036920000000001</v>
      </c>
      <c r="B7967" s="295"/>
      <c r="C7967" s="295">
        <v>0.44434170000000001</v>
      </c>
      <c r="D7967" s="295"/>
    </row>
    <row r="7968" spans="1:4" x14ac:dyDescent="0.2">
      <c r="A7968" s="295">
        <v>0.31033040000000001</v>
      </c>
      <c r="B7968" s="295"/>
      <c r="C7968" s="295">
        <v>0.4443146</v>
      </c>
      <c r="D7968" s="295"/>
    </row>
    <row r="7969" spans="1:4" x14ac:dyDescent="0.2">
      <c r="A7969" s="295">
        <v>0.31033040000000001</v>
      </c>
      <c r="B7969" s="295"/>
      <c r="C7969" s="295">
        <v>0.44429999999999997</v>
      </c>
      <c r="D7969" s="295"/>
    </row>
    <row r="7970" spans="1:4" x14ac:dyDescent="0.2">
      <c r="A7970" s="295">
        <v>0.31031829999999999</v>
      </c>
      <c r="B7970" s="295"/>
      <c r="C7970" s="295">
        <v>0.44429999999999997</v>
      </c>
      <c r="D7970" s="295"/>
    </row>
    <row r="7971" spans="1:4" x14ac:dyDescent="0.2">
      <c r="A7971" s="295">
        <v>0.3102895</v>
      </c>
      <c r="B7971" s="295"/>
      <c r="C7971" s="295">
        <v>0.44423309999999999</v>
      </c>
      <c r="D7971" s="295"/>
    </row>
    <row r="7972" spans="1:4" x14ac:dyDescent="0.2">
      <c r="A7972" s="295">
        <v>0.31027680000000002</v>
      </c>
      <c r="B7972" s="295"/>
      <c r="C7972" s="295">
        <v>0.44420470000000001</v>
      </c>
      <c r="D7972" s="295"/>
    </row>
    <row r="7973" spans="1:4" x14ac:dyDescent="0.2">
      <c r="A7973" s="295">
        <v>0.31026480000000001</v>
      </c>
      <c r="B7973" s="295"/>
      <c r="C7973" s="295">
        <v>0.44420470000000001</v>
      </c>
      <c r="D7973" s="295"/>
    </row>
    <row r="7974" spans="1:4" x14ac:dyDescent="0.2">
      <c r="A7974" s="295">
        <v>0.31026480000000001</v>
      </c>
      <c r="B7974" s="295"/>
      <c r="C7974" s="295">
        <v>0.44417800000000002</v>
      </c>
      <c r="D7974" s="295"/>
    </row>
    <row r="7975" spans="1:4" x14ac:dyDescent="0.2">
      <c r="A7975" s="295">
        <v>0.31026480000000001</v>
      </c>
      <c r="B7975" s="295"/>
      <c r="C7975" s="295">
        <v>0.44416470000000002</v>
      </c>
      <c r="D7975" s="295"/>
    </row>
    <row r="7976" spans="1:4" x14ac:dyDescent="0.2">
      <c r="A7976" s="295">
        <v>0.31026480000000001</v>
      </c>
      <c r="B7976" s="295"/>
      <c r="C7976" s="295">
        <v>0.44415260000000001</v>
      </c>
      <c r="D7976" s="295"/>
    </row>
    <row r="7977" spans="1:4" x14ac:dyDescent="0.2">
      <c r="A7977" s="295">
        <v>0.31023840000000003</v>
      </c>
      <c r="B7977" s="295"/>
      <c r="C7977" s="295">
        <v>0.44412560000000001</v>
      </c>
      <c r="D7977" s="295"/>
    </row>
    <row r="7978" spans="1:4" x14ac:dyDescent="0.2">
      <c r="A7978" s="295">
        <v>0.31023840000000003</v>
      </c>
      <c r="B7978" s="295"/>
      <c r="C7978" s="295">
        <v>0.4441118</v>
      </c>
      <c r="D7978" s="295"/>
    </row>
    <row r="7979" spans="1:4" x14ac:dyDescent="0.2">
      <c r="A7979" s="295">
        <v>0.31022529999999998</v>
      </c>
      <c r="B7979" s="295"/>
      <c r="C7979" s="295">
        <v>0.4440849</v>
      </c>
      <c r="D7979" s="295"/>
    </row>
    <row r="7980" spans="1:4" x14ac:dyDescent="0.2">
      <c r="A7980" s="295">
        <v>0.31022529999999998</v>
      </c>
      <c r="B7980" s="295"/>
      <c r="C7980" s="295">
        <v>0.4440712</v>
      </c>
      <c r="D7980" s="295"/>
    </row>
    <row r="7981" spans="1:4" x14ac:dyDescent="0.2">
      <c r="A7981" s="295">
        <v>0.31018380000000001</v>
      </c>
      <c r="B7981" s="295"/>
      <c r="C7981" s="295">
        <v>0.44402950000000002</v>
      </c>
      <c r="D7981" s="295"/>
    </row>
    <row r="7982" spans="1:4" x14ac:dyDescent="0.2">
      <c r="A7982" s="295">
        <v>0.31018380000000001</v>
      </c>
      <c r="B7982" s="295"/>
      <c r="C7982" s="295">
        <v>0.44400519999999999</v>
      </c>
      <c r="D7982" s="295"/>
    </row>
    <row r="7983" spans="1:4" x14ac:dyDescent="0.2">
      <c r="A7983" s="295">
        <v>0.31018380000000001</v>
      </c>
      <c r="B7983" s="295"/>
      <c r="C7983" s="295">
        <v>0.44397809999999999</v>
      </c>
      <c r="D7983" s="295"/>
    </row>
    <row r="7984" spans="1:4" x14ac:dyDescent="0.2">
      <c r="A7984" s="295">
        <v>0.31018380000000001</v>
      </c>
      <c r="B7984" s="295"/>
      <c r="C7984" s="295">
        <v>0.44396350000000001</v>
      </c>
      <c r="D7984" s="295"/>
    </row>
    <row r="7985" spans="1:4" x14ac:dyDescent="0.2">
      <c r="A7985" s="295">
        <v>0.31017060000000002</v>
      </c>
      <c r="B7985" s="295"/>
      <c r="C7985" s="295">
        <v>0.44393769999999999</v>
      </c>
      <c r="D7985" s="295"/>
    </row>
    <row r="7986" spans="1:4" x14ac:dyDescent="0.2">
      <c r="A7986" s="295">
        <v>0.31015549999999997</v>
      </c>
      <c r="B7986" s="295"/>
      <c r="C7986" s="295">
        <v>0.4438975</v>
      </c>
      <c r="D7986" s="295"/>
    </row>
    <row r="7987" spans="1:4" x14ac:dyDescent="0.2">
      <c r="A7987" s="295">
        <v>0.31014340000000001</v>
      </c>
      <c r="B7987" s="295"/>
      <c r="C7987" s="295">
        <v>0.44388280000000002</v>
      </c>
      <c r="D7987" s="295"/>
    </row>
    <row r="7988" spans="1:4" x14ac:dyDescent="0.2">
      <c r="A7988" s="295">
        <v>0.31014340000000001</v>
      </c>
      <c r="B7988" s="295"/>
      <c r="C7988" s="295">
        <v>0.44383980000000001</v>
      </c>
      <c r="D7988" s="295"/>
    </row>
    <row r="7989" spans="1:4" x14ac:dyDescent="0.2">
      <c r="A7989" s="295">
        <v>0.31012830000000002</v>
      </c>
      <c r="B7989" s="295"/>
      <c r="C7989" s="295">
        <v>0.4438144</v>
      </c>
      <c r="D7989" s="295"/>
    </row>
    <row r="7990" spans="1:4" x14ac:dyDescent="0.2">
      <c r="A7990" s="295">
        <v>0.31010149999999997</v>
      </c>
      <c r="B7990" s="295"/>
      <c r="C7990" s="295">
        <v>0.44378849999999997</v>
      </c>
      <c r="D7990" s="295"/>
    </row>
    <row r="7991" spans="1:4" x14ac:dyDescent="0.2">
      <c r="A7991" s="295">
        <v>0.3100888</v>
      </c>
      <c r="B7991" s="295"/>
      <c r="C7991" s="295">
        <v>0.44378840000000003</v>
      </c>
      <c r="D7991" s="295"/>
    </row>
    <row r="7992" spans="1:4" x14ac:dyDescent="0.2">
      <c r="A7992" s="295">
        <v>0.31007509999999999</v>
      </c>
      <c r="B7992" s="295"/>
      <c r="C7992" s="295">
        <v>0.44376270000000001</v>
      </c>
      <c r="D7992" s="295"/>
    </row>
    <row r="7993" spans="1:4" x14ac:dyDescent="0.2">
      <c r="A7993" s="295">
        <v>0.31007509999999999</v>
      </c>
      <c r="B7993" s="295"/>
      <c r="C7993" s="295">
        <v>0.4437506</v>
      </c>
      <c r="D7993" s="295"/>
    </row>
    <row r="7994" spans="1:4" x14ac:dyDescent="0.2">
      <c r="A7994" s="295">
        <v>0.31006309999999998</v>
      </c>
      <c r="B7994" s="295"/>
      <c r="C7994" s="295">
        <v>0.4437373</v>
      </c>
      <c r="D7994" s="295"/>
    </row>
    <row r="7995" spans="1:4" x14ac:dyDescent="0.2">
      <c r="A7995" s="295">
        <v>0.31004949999999998</v>
      </c>
      <c r="B7995" s="295"/>
      <c r="C7995" s="295">
        <v>0.44369809999999998</v>
      </c>
      <c r="D7995" s="295"/>
    </row>
    <row r="7996" spans="1:4" x14ac:dyDescent="0.2">
      <c r="A7996" s="295">
        <v>0.31004949999999998</v>
      </c>
      <c r="B7996" s="295"/>
      <c r="C7996" s="295">
        <v>0.4436618</v>
      </c>
      <c r="D7996" s="295"/>
    </row>
    <row r="7997" spans="1:4" x14ac:dyDescent="0.2">
      <c r="A7997" s="295">
        <v>0.31003429999999998</v>
      </c>
      <c r="B7997" s="295"/>
      <c r="C7997" s="295">
        <v>0.44364710000000002</v>
      </c>
      <c r="D7997" s="295"/>
    </row>
    <row r="7998" spans="1:4" x14ac:dyDescent="0.2">
      <c r="A7998" s="295">
        <v>0.31003429999999998</v>
      </c>
      <c r="B7998" s="295"/>
      <c r="C7998" s="295">
        <v>0.443608</v>
      </c>
      <c r="D7998" s="295"/>
    </row>
    <row r="7999" spans="1:4" x14ac:dyDescent="0.2">
      <c r="A7999" s="295">
        <v>0.31003429999999998</v>
      </c>
      <c r="B7999" s="295"/>
      <c r="C7999" s="295">
        <v>0.44359579999999998</v>
      </c>
      <c r="D7999" s="295"/>
    </row>
    <row r="8000" spans="1:4" x14ac:dyDescent="0.2">
      <c r="A8000" s="295">
        <v>0.31002109999999999</v>
      </c>
      <c r="B8000" s="295"/>
      <c r="C8000" s="295">
        <v>0.44356649999999997</v>
      </c>
      <c r="D8000" s="295"/>
    </row>
    <row r="8001" spans="1:4" x14ac:dyDescent="0.2">
      <c r="A8001" s="295">
        <v>0.30998209999999998</v>
      </c>
      <c r="B8001" s="295"/>
      <c r="C8001" s="295">
        <v>0.44356649999999997</v>
      </c>
      <c r="D8001" s="295"/>
    </row>
    <row r="8002" spans="1:4" x14ac:dyDescent="0.2">
      <c r="A8002" s="295">
        <v>0.30996689999999999</v>
      </c>
      <c r="B8002" s="295"/>
      <c r="C8002" s="295">
        <v>0.44353939999999997</v>
      </c>
      <c r="D8002" s="295"/>
    </row>
    <row r="8003" spans="1:4" x14ac:dyDescent="0.2">
      <c r="A8003" s="295">
        <v>0.3099422</v>
      </c>
      <c r="B8003" s="295"/>
      <c r="C8003" s="295">
        <v>0.44352740000000002</v>
      </c>
      <c r="D8003" s="295"/>
    </row>
    <row r="8004" spans="1:4" x14ac:dyDescent="0.2">
      <c r="A8004" s="295">
        <v>0.3099422</v>
      </c>
      <c r="B8004" s="295"/>
      <c r="C8004" s="295">
        <v>0.4435151</v>
      </c>
      <c r="D8004" s="295"/>
    </row>
    <row r="8005" spans="1:4" x14ac:dyDescent="0.2">
      <c r="A8005" s="295">
        <v>0.3099422</v>
      </c>
      <c r="B8005" s="295"/>
      <c r="C8005" s="295">
        <v>0.4435018</v>
      </c>
      <c r="D8005" s="295"/>
    </row>
    <row r="8006" spans="1:4" x14ac:dyDescent="0.2">
      <c r="A8006" s="295">
        <v>0.3099422</v>
      </c>
      <c r="B8006" s="295"/>
      <c r="C8006" s="295">
        <v>0.44347510000000001</v>
      </c>
      <c r="D8006" s="295"/>
    </row>
    <row r="8007" spans="1:4" x14ac:dyDescent="0.2">
      <c r="A8007" s="295">
        <v>0.30990430000000002</v>
      </c>
      <c r="B8007" s="295"/>
      <c r="C8007" s="295">
        <v>0.44342670000000001</v>
      </c>
      <c r="D8007" s="295"/>
    </row>
    <row r="8008" spans="1:4" x14ac:dyDescent="0.2">
      <c r="A8008" s="295">
        <v>0.30989060000000002</v>
      </c>
      <c r="B8008" s="295"/>
      <c r="C8008" s="295">
        <v>0.44338739999999999</v>
      </c>
      <c r="D8008" s="295"/>
    </row>
    <row r="8009" spans="1:4" x14ac:dyDescent="0.2">
      <c r="A8009" s="295">
        <v>0.30989060000000002</v>
      </c>
      <c r="B8009" s="295"/>
      <c r="C8009" s="295">
        <v>0.44338739999999999</v>
      </c>
      <c r="D8009" s="295"/>
    </row>
    <row r="8010" spans="1:4" x14ac:dyDescent="0.2">
      <c r="A8010" s="295">
        <v>0.30986279999999999</v>
      </c>
      <c r="B8010" s="295"/>
      <c r="C8010" s="295">
        <v>0.44333139999999999</v>
      </c>
      <c r="D8010" s="295"/>
    </row>
    <row r="8011" spans="1:4" x14ac:dyDescent="0.2">
      <c r="A8011" s="295">
        <v>0.30986279999999999</v>
      </c>
      <c r="B8011" s="295"/>
      <c r="C8011" s="295">
        <v>0.44326690000000002</v>
      </c>
      <c r="D8011" s="295"/>
    </row>
    <row r="8012" spans="1:4" x14ac:dyDescent="0.2">
      <c r="A8012" s="295">
        <v>0.30983709999999998</v>
      </c>
      <c r="B8012" s="295"/>
      <c r="C8012" s="295">
        <v>0.44324000000000002</v>
      </c>
      <c r="D8012" s="295"/>
    </row>
    <row r="8013" spans="1:4" x14ac:dyDescent="0.2">
      <c r="A8013" s="295">
        <v>0.30983709999999998</v>
      </c>
      <c r="B8013" s="295"/>
      <c r="C8013" s="295">
        <v>0.44319979999999998</v>
      </c>
      <c r="D8013" s="295"/>
    </row>
    <row r="8014" spans="1:4" x14ac:dyDescent="0.2">
      <c r="A8014" s="295">
        <v>0.30982189999999998</v>
      </c>
      <c r="B8014" s="295"/>
      <c r="C8014" s="295">
        <v>0.44319979999999998</v>
      </c>
      <c r="D8014" s="295"/>
    </row>
    <row r="8015" spans="1:4" x14ac:dyDescent="0.2">
      <c r="A8015" s="295">
        <v>0.30982189999999998</v>
      </c>
      <c r="B8015" s="295"/>
      <c r="C8015" s="295">
        <v>0.44317289999999998</v>
      </c>
      <c r="D8015" s="295"/>
    </row>
    <row r="8016" spans="1:4" x14ac:dyDescent="0.2">
      <c r="A8016" s="295">
        <v>0.30979610000000002</v>
      </c>
      <c r="B8016" s="295"/>
      <c r="C8016" s="295">
        <v>0.44313659999999999</v>
      </c>
      <c r="D8016" s="295"/>
    </row>
    <row r="8017" spans="1:4" x14ac:dyDescent="0.2">
      <c r="A8017" s="295">
        <v>0.30979610000000002</v>
      </c>
      <c r="B8017" s="295"/>
      <c r="C8017" s="295">
        <v>0.44312190000000001</v>
      </c>
      <c r="D8017" s="295"/>
    </row>
    <row r="8018" spans="1:4" x14ac:dyDescent="0.2">
      <c r="A8018" s="295">
        <v>0.30979610000000002</v>
      </c>
      <c r="B8018" s="295"/>
      <c r="C8018" s="295">
        <v>0.44310820000000001</v>
      </c>
      <c r="D8018" s="295"/>
    </row>
    <row r="8019" spans="1:4" x14ac:dyDescent="0.2">
      <c r="A8019" s="295">
        <v>0.30977090000000002</v>
      </c>
      <c r="B8019" s="295"/>
      <c r="C8019" s="295">
        <v>0.44305699999999998</v>
      </c>
      <c r="D8019" s="295"/>
    </row>
    <row r="8020" spans="1:4" x14ac:dyDescent="0.2">
      <c r="A8020" s="295">
        <v>0.30974550000000001</v>
      </c>
      <c r="B8020" s="295"/>
      <c r="C8020" s="295">
        <v>0.44303140000000002</v>
      </c>
      <c r="D8020" s="295"/>
    </row>
    <row r="8021" spans="1:4" x14ac:dyDescent="0.2">
      <c r="A8021" s="295">
        <v>0.3097318</v>
      </c>
      <c r="B8021" s="295"/>
      <c r="C8021" s="295">
        <v>0.44301770000000001</v>
      </c>
      <c r="D8021" s="295"/>
    </row>
    <row r="8022" spans="1:4" x14ac:dyDescent="0.2">
      <c r="A8022" s="295">
        <v>0.30971670000000001</v>
      </c>
      <c r="B8022" s="295"/>
      <c r="C8022" s="295">
        <v>0.44297999999999998</v>
      </c>
      <c r="D8022" s="295"/>
    </row>
    <row r="8023" spans="1:4" x14ac:dyDescent="0.2">
      <c r="A8023" s="295">
        <v>0.30971670000000001</v>
      </c>
      <c r="B8023" s="295"/>
      <c r="C8023" s="295">
        <v>0.44296669999999999</v>
      </c>
      <c r="D8023" s="295"/>
    </row>
    <row r="8024" spans="1:4" x14ac:dyDescent="0.2">
      <c r="A8024" s="295">
        <v>0.30970300000000001</v>
      </c>
      <c r="B8024" s="295"/>
      <c r="C8024" s="295">
        <v>0.44292740000000003</v>
      </c>
      <c r="D8024" s="295"/>
    </row>
    <row r="8025" spans="1:4" x14ac:dyDescent="0.2">
      <c r="A8025" s="295">
        <v>0.30968990000000002</v>
      </c>
      <c r="B8025" s="295"/>
      <c r="C8025" s="295">
        <v>0.44290069999999998</v>
      </c>
      <c r="D8025" s="295"/>
    </row>
    <row r="8026" spans="1:4" x14ac:dyDescent="0.2">
      <c r="A8026" s="295">
        <v>0.30968990000000002</v>
      </c>
      <c r="B8026" s="295"/>
      <c r="C8026" s="295">
        <v>0.44288739999999999</v>
      </c>
      <c r="D8026" s="295"/>
    </row>
    <row r="8027" spans="1:4" x14ac:dyDescent="0.2">
      <c r="A8027" s="295">
        <v>0.30964999999999998</v>
      </c>
      <c r="B8027" s="295"/>
      <c r="C8027" s="295">
        <v>0.44287510000000002</v>
      </c>
      <c r="D8027" s="295"/>
    </row>
    <row r="8028" spans="1:4" x14ac:dyDescent="0.2">
      <c r="A8028" s="295">
        <v>0.30964999999999998</v>
      </c>
      <c r="B8028" s="295"/>
      <c r="C8028" s="295">
        <v>0.4428493</v>
      </c>
      <c r="D8028" s="295"/>
    </row>
    <row r="8029" spans="1:4" x14ac:dyDescent="0.2">
      <c r="A8029" s="295">
        <v>0.30964999999999998</v>
      </c>
      <c r="B8029" s="295"/>
      <c r="C8029" s="295">
        <v>0.44280760000000002</v>
      </c>
      <c r="D8029" s="295"/>
    </row>
    <row r="8030" spans="1:4" x14ac:dyDescent="0.2">
      <c r="A8030" s="295">
        <v>0.30964999999999998</v>
      </c>
      <c r="B8030" s="295"/>
      <c r="C8030" s="295">
        <v>0.44276589999999999</v>
      </c>
      <c r="D8030" s="295"/>
    </row>
    <row r="8031" spans="1:4" x14ac:dyDescent="0.2">
      <c r="A8031" s="295">
        <v>0.3095984</v>
      </c>
      <c r="B8031" s="295"/>
      <c r="C8031" s="295">
        <v>0.44276589999999999</v>
      </c>
      <c r="D8031" s="295"/>
    </row>
    <row r="8032" spans="1:4" x14ac:dyDescent="0.2">
      <c r="A8032" s="295">
        <v>0.3095984</v>
      </c>
      <c r="B8032" s="295"/>
      <c r="C8032" s="295">
        <v>0.44275389999999998</v>
      </c>
      <c r="D8032" s="295"/>
    </row>
    <row r="8033" spans="1:4" x14ac:dyDescent="0.2">
      <c r="A8033" s="295">
        <v>0.3095984</v>
      </c>
      <c r="B8033" s="295"/>
      <c r="C8033" s="295">
        <v>0.44269989999999998</v>
      </c>
      <c r="D8033" s="295"/>
    </row>
    <row r="8034" spans="1:4" x14ac:dyDescent="0.2">
      <c r="A8034" s="295">
        <v>0.3095984</v>
      </c>
      <c r="B8034" s="295"/>
      <c r="C8034" s="295">
        <v>0.44269989999999998</v>
      </c>
      <c r="D8034" s="295"/>
    </row>
    <row r="8035" spans="1:4" x14ac:dyDescent="0.2">
      <c r="A8035" s="295">
        <v>0.30958570000000002</v>
      </c>
      <c r="B8035" s="295"/>
      <c r="C8035" s="295">
        <v>0.44264759999999997</v>
      </c>
      <c r="D8035" s="295"/>
    </row>
    <row r="8036" spans="1:4" x14ac:dyDescent="0.2">
      <c r="A8036" s="295">
        <v>0.30955939999999998</v>
      </c>
      <c r="B8036" s="295"/>
      <c r="C8036" s="295">
        <v>0.44263540000000001</v>
      </c>
      <c r="D8036" s="295"/>
    </row>
    <row r="8037" spans="1:4" x14ac:dyDescent="0.2">
      <c r="A8037" s="295">
        <v>0.30954730000000003</v>
      </c>
      <c r="B8037" s="295"/>
      <c r="C8037" s="295">
        <v>0.44261109999999998</v>
      </c>
      <c r="D8037" s="295"/>
    </row>
    <row r="8038" spans="1:4" x14ac:dyDescent="0.2">
      <c r="A8038" s="295">
        <v>0.30953219999999998</v>
      </c>
      <c r="B8038" s="295"/>
      <c r="C8038" s="295">
        <v>0.44258360000000002</v>
      </c>
      <c r="D8038" s="295"/>
    </row>
    <row r="8039" spans="1:4" x14ac:dyDescent="0.2">
      <c r="A8039" s="295">
        <v>0.30953219999999998</v>
      </c>
      <c r="B8039" s="295"/>
      <c r="C8039" s="295">
        <v>0.44255929999999999</v>
      </c>
      <c r="D8039" s="295"/>
    </row>
    <row r="8040" spans="1:4" x14ac:dyDescent="0.2">
      <c r="A8040" s="295">
        <v>0.30951899999999999</v>
      </c>
      <c r="B8040" s="295"/>
      <c r="C8040" s="295">
        <v>0.44253130000000002</v>
      </c>
      <c r="D8040" s="295"/>
    </row>
    <row r="8041" spans="1:4" x14ac:dyDescent="0.2">
      <c r="A8041" s="295">
        <v>0.30950539999999999</v>
      </c>
      <c r="B8041" s="295"/>
      <c r="C8041" s="295">
        <v>0.44250699999999998</v>
      </c>
      <c r="D8041" s="295"/>
    </row>
    <row r="8042" spans="1:4" x14ac:dyDescent="0.2">
      <c r="A8042" s="295">
        <v>0.30949270000000001</v>
      </c>
      <c r="B8042" s="295"/>
      <c r="C8042" s="295">
        <v>0.44246770000000002</v>
      </c>
      <c r="D8042" s="295"/>
    </row>
    <row r="8043" spans="1:4" x14ac:dyDescent="0.2">
      <c r="A8043" s="295">
        <v>0.30949270000000001</v>
      </c>
      <c r="B8043" s="295"/>
      <c r="C8043" s="295">
        <v>0.44243929999999998</v>
      </c>
      <c r="D8043" s="295"/>
    </row>
    <row r="8044" spans="1:4" x14ac:dyDescent="0.2">
      <c r="A8044" s="295">
        <v>0.30947750000000002</v>
      </c>
      <c r="B8044" s="295"/>
      <c r="C8044" s="295">
        <v>0.442415</v>
      </c>
      <c r="D8044" s="295"/>
    </row>
    <row r="8045" spans="1:4" x14ac:dyDescent="0.2">
      <c r="A8045" s="295">
        <v>0.3094655</v>
      </c>
      <c r="B8045" s="295"/>
      <c r="C8045" s="295">
        <v>0.44240040000000003</v>
      </c>
      <c r="D8045" s="295"/>
    </row>
    <row r="8046" spans="1:4" x14ac:dyDescent="0.2">
      <c r="A8046" s="295">
        <v>0.30945030000000001</v>
      </c>
      <c r="B8046" s="295"/>
      <c r="C8046" s="295">
        <v>0.44237330000000002</v>
      </c>
      <c r="D8046" s="295"/>
    </row>
    <row r="8047" spans="1:4" x14ac:dyDescent="0.2">
      <c r="A8047" s="295">
        <v>0.30945030000000001</v>
      </c>
      <c r="B8047" s="295"/>
      <c r="C8047" s="295">
        <v>0.44233270000000002</v>
      </c>
      <c r="D8047" s="295"/>
    </row>
    <row r="8048" spans="1:4" x14ac:dyDescent="0.2">
      <c r="A8048" s="295">
        <v>0.30942449999999999</v>
      </c>
      <c r="B8048" s="295"/>
      <c r="C8048" s="295">
        <v>0.44233270000000002</v>
      </c>
      <c r="D8048" s="295"/>
    </row>
    <row r="8049" spans="1:4" x14ac:dyDescent="0.2">
      <c r="A8049" s="295">
        <v>0.3093957</v>
      </c>
      <c r="B8049" s="295"/>
      <c r="C8049" s="295">
        <v>0.44231900000000002</v>
      </c>
      <c r="D8049" s="295"/>
    </row>
    <row r="8050" spans="1:4" x14ac:dyDescent="0.2">
      <c r="A8050" s="295">
        <v>0.30938199999999999</v>
      </c>
      <c r="B8050" s="295"/>
      <c r="C8050" s="295">
        <v>0.44230560000000002</v>
      </c>
      <c r="D8050" s="295"/>
    </row>
    <row r="8051" spans="1:4" x14ac:dyDescent="0.2">
      <c r="A8051" s="295">
        <v>0.30938199999999999</v>
      </c>
      <c r="B8051" s="295"/>
      <c r="C8051" s="295">
        <v>0.4422661</v>
      </c>
      <c r="D8051" s="295"/>
    </row>
    <row r="8052" spans="1:4" x14ac:dyDescent="0.2">
      <c r="A8052" s="295">
        <v>0.3093689</v>
      </c>
      <c r="B8052" s="295"/>
      <c r="C8052" s="295">
        <v>0.44221379999999999</v>
      </c>
      <c r="D8052" s="295"/>
    </row>
    <row r="8053" spans="1:4" x14ac:dyDescent="0.2">
      <c r="A8053" s="295">
        <v>0.3093552</v>
      </c>
      <c r="B8053" s="295"/>
      <c r="C8053" s="295">
        <v>0.44218819999999998</v>
      </c>
      <c r="D8053" s="295"/>
    </row>
    <row r="8054" spans="1:4" x14ac:dyDescent="0.2">
      <c r="A8054" s="295">
        <v>0.3093552</v>
      </c>
      <c r="B8054" s="295"/>
      <c r="C8054" s="295">
        <v>0.44217450000000003</v>
      </c>
      <c r="D8054" s="295"/>
    </row>
    <row r="8055" spans="1:4" x14ac:dyDescent="0.2">
      <c r="A8055" s="295">
        <v>0.30934319999999998</v>
      </c>
      <c r="B8055" s="295"/>
      <c r="C8055" s="295">
        <v>0.44214779999999998</v>
      </c>
      <c r="D8055" s="295"/>
    </row>
    <row r="8056" spans="1:4" x14ac:dyDescent="0.2">
      <c r="A8056" s="295">
        <v>0.30931530000000002</v>
      </c>
      <c r="B8056" s="295"/>
      <c r="C8056" s="295">
        <v>0.4421235</v>
      </c>
      <c r="D8056" s="295"/>
    </row>
    <row r="8057" spans="1:4" x14ac:dyDescent="0.2">
      <c r="A8057" s="295">
        <v>0.30931530000000002</v>
      </c>
      <c r="B8057" s="295"/>
      <c r="C8057" s="295">
        <v>0.44203049999999999</v>
      </c>
      <c r="D8057" s="295"/>
    </row>
    <row r="8058" spans="1:4" x14ac:dyDescent="0.2">
      <c r="A8058" s="295">
        <v>0.30931530000000002</v>
      </c>
      <c r="B8058" s="295"/>
      <c r="C8058" s="295">
        <v>0.44200450000000002</v>
      </c>
      <c r="D8058" s="295"/>
    </row>
    <row r="8059" spans="1:4" x14ac:dyDescent="0.2">
      <c r="A8059" s="295">
        <v>0.30930220000000003</v>
      </c>
      <c r="B8059" s="295"/>
      <c r="C8059" s="295">
        <v>0.44199110000000003</v>
      </c>
      <c r="D8059" s="295"/>
    </row>
    <row r="8060" spans="1:4" x14ac:dyDescent="0.2">
      <c r="A8060" s="295">
        <v>0.30927739999999998</v>
      </c>
      <c r="B8060" s="295"/>
      <c r="C8060" s="295">
        <v>0.44197740000000002</v>
      </c>
      <c r="D8060" s="295"/>
    </row>
    <row r="8061" spans="1:4" x14ac:dyDescent="0.2">
      <c r="A8061" s="295">
        <v>0.30927739999999998</v>
      </c>
      <c r="B8061" s="295"/>
      <c r="C8061" s="295">
        <v>0.44193719999999997</v>
      </c>
      <c r="D8061" s="295"/>
    </row>
    <row r="8062" spans="1:4" x14ac:dyDescent="0.2">
      <c r="A8062" s="295">
        <v>0.30927739999999998</v>
      </c>
      <c r="B8062" s="295"/>
      <c r="C8062" s="295">
        <v>0.44189689999999998</v>
      </c>
      <c r="D8062" s="295"/>
    </row>
    <row r="8063" spans="1:4" x14ac:dyDescent="0.2">
      <c r="A8063" s="295">
        <v>0.30926379999999998</v>
      </c>
      <c r="B8063" s="295"/>
      <c r="C8063" s="295">
        <v>0.44184560000000001</v>
      </c>
      <c r="D8063" s="295"/>
    </row>
    <row r="8064" spans="1:4" x14ac:dyDescent="0.2">
      <c r="A8064" s="295">
        <v>0.30924859999999998</v>
      </c>
      <c r="B8064" s="295"/>
      <c r="C8064" s="295">
        <v>0.44182129999999997</v>
      </c>
      <c r="D8064" s="295"/>
    </row>
    <row r="8065" spans="1:4" x14ac:dyDescent="0.2">
      <c r="A8065" s="295">
        <v>0.30924859999999998</v>
      </c>
      <c r="B8065" s="295"/>
      <c r="C8065" s="295">
        <v>0.44179459999999998</v>
      </c>
      <c r="D8065" s="295"/>
    </row>
    <row r="8066" spans="1:4" x14ac:dyDescent="0.2">
      <c r="A8066" s="295">
        <v>0.30924859999999998</v>
      </c>
      <c r="B8066" s="295"/>
      <c r="C8066" s="295">
        <v>0.44175530000000002</v>
      </c>
      <c r="D8066" s="295"/>
    </row>
    <row r="8067" spans="1:4" x14ac:dyDescent="0.2">
      <c r="A8067" s="295">
        <v>0.3092107</v>
      </c>
      <c r="B8067" s="295"/>
      <c r="C8067" s="295">
        <v>0.44173119999999999</v>
      </c>
      <c r="D8067" s="295"/>
    </row>
    <row r="8068" spans="1:4" x14ac:dyDescent="0.2">
      <c r="A8068" s="295">
        <v>0.30919799999999997</v>
      </c>
      <c r="B8068" s="295"/>
      <c r="C8068" s="295">
        <v>0.44171890000000003</v>
      </c>
      <c r="D8068" s="295"/>
    </row>
    <row r="8069" spans="1:4" x14ac:dyDescent="0.2">
      <c r="A8069" s="295">
        <v>0.30919799999999997</v>
      </c>
      <c r="B8069" s="295"/>
      <c r="C8069" s="295">
        <v>0.44170690000000001</v>
      </c>
      <c r="D8069" s="295"/>
    </row>
    <row r="8070" spans="1:4" x14ac:dyDescent="0.2">
      <c r="A8070" s="295">
        <v>0.30918289999999998</v>
      </c>
      <c r="B8070" s="295"/>
      <c r="C8070" s="295">
        <v>0.44168000000000002</v>
      </c>
      <c r="D8070" s="295"/>
    </row>
    <row r="8071" spans="1:4" x14ac:dyDescent="0.2">
      <c r="A8071" s="295">
        <v>0.30917080000000002</v>
      </c>
      <c r="B8071" s="295"/>
      <c r="C8071" s="295">
        <v>0.4416542</v>
      </c>
      <c r="D8071" s="295"/>
    </row>
    <row r="8072" spans="1:4" x14ac:dyDescent="0.2">
      <c r="A8072" s="295">
        <v>0.30917080000000002</v>
      </c>
      <c r="B8072" s="295"/>
      <c r="C8072" s="295">
        <v>0.44162820000000003</v>
      </c>
      <c r="D8072" s="295"/>
    </row>
    <row r="8073" spans="1:4" x14ac:dyDescent="0.2">
      <c r="A8073" s="295">
        <v>0.30915809999999999</v>
      </c>
      <c r="B8073" s="295"/>
      <c r="C8073" s="295">
        <v>0.44161489999999998</v>
      </c>
      <c r="D8073" s="295"/>
    </row>
    <row r="8074" spans="1:4" x14ac:dyDescent="0.2">
      <c r="A8074" s="295">
        <v>0.309143</v>
      </c>
      <c r="B8074" s="295"/>
      <c r="C8074" s="295">
        <v>0.4415869</v>
      </c>
      <c r="D8074" s="295"/>
    </row>
    <row r="8075" spans="1:4" x14ac:dyDescent="0.2">
      <c r="A8075" s="295">
        <v>0.3091293</v>
      </c>
      <c r="B8075" s="295"/>
      <c r="C8075" s="295">
        <v>0.4415463</v>
      </c>
      <c r="D8075" s="295"/>
    </row>
    <row r="8076" spans="1:4" x14ac:dyDescent="0.2">
      <c r="A8076" s="295">
        <v>0.3091293</v>
      </c>
      <c r="B8076" s="295"/>
      <c r="C8076" s="295">
        <v>0.44150650000000002</v>
      </c>
      <c r="D8076" s="295"/>
    </row>
    <row r="8077" spans="1:4" x14ac:dyDescent="0.2">
      <c r="A8077" s="295">
        <v>0.30911420000000001</v>
      </c>
      <c r="B8077" s="295"/>
      <c r="C8077" s="295">
        <v>0.44146609999999997</v>
      </c>
      <c r="D8077" s="295"/>
    </row>
    <row r="8078" spans="1:4" x14ac:dyDescent="0.2">
      <c r="A8078" s="295">
        <v>0.309089</v>
      </c>
      <c r="B8078" s="295"/>
      <c r="C8078" s="295">
        <v>0.44143949999999998</v>
      </c>
      <c r="D8078" s="295"/>
    </row>
    <row r="8079" spans="1:4" x14ac:dyDescent="0.2">
      <c r="A8079" s="295">
        <v>0.309089</v>
      </c>
      <c r="B8079" s="295"/>
      <c r="C8079" s="295">
        <v>0.44141520000000001</v>
      </c>
      <c r="D8079" s="295"/>
    </row>
    <row r="8080" spans="1:4" x14ac:dyDescent="0.2">
      <c r="A8080" s="295">
        <v>0.309089</v>
      </c>
      <c r="B8080" s="295"/>
      <c r="C8080" s="295">
        <v>0.44140049999999997</v>
      </c>
      <c r="D8080" s="295"/>
    </row>
    <row r="8081" spans="1:4" x14ac:dyDescent="0.2">
      <c r="A8081" s="295">
        <v>0.30907630000000003</v>
      </c>
      <c r="B8081" s="295"/>
      <c r="C8081" s="295">
        <v>0.44136120000000001</v>
      </c>
      <c r="D8081" s="295"/>
    </row>
    <row r="8082" spans="1:4" x14ac:dyDescent="0.2">
      <c r="A8082" s="295">
        <v>0.30905060000000001</v>
      </c>
      <c r="B8082" s="295"/>
      <c r="C8082" s="295">
        <v>0.44136120000000001</v>
      </c>
      <c r="D8082" s="295"/>
    </row>
    <row r="8083" spans="1:4" x14ac:dyDescent="0.2">
      <c r="A8083" s="295">
        <v>0.30905060000000001</v>
      </c>
      <c r="B8083" s="295"/>
      <c r="C8083" s="295">
        <v>0.44134889999999999</v>
      </c>
      <c r="D8083" s="295"/>
    </row>
    <row r="8084" spans="1:4" x14ac:dyDescent="0.2">
      <c r="A8084" s="295">
        <v>0.30903540000000002</v>
      </c>
      <c r="B8084" s="295"/>
      <c r="C8084" s="295">
        <v>0.44132349999999998</v>
      </c>
      <c r="D8084" s="295"/>
    </row>
    <row r="8085" spans="1:4" x14ac:dyDescent="0.2">
      <c r="A8085" s="295">
        <v>0.30900909999999998</v>
      </c>
      <c r="B8085" s="295"/>
      <c r="C8085" s="295">
        <v>0.4412952</v>
      </c>
      <c r="D8085" s="295"/>
    </row>
    <row r="8086" spans="1:4" x14ac:dyDescent="0.2">
      <c r="A8086" s="295">
        <v>0.30900909999999998</v>
      </c>
      <c r="B8086" s="295"/>
      <c r="C8086" s="295">
        <v>0.44128309999999998</v>
      </c>
      <c r="D8086" s="295"/>
    </row>
    <row r="8087" spans="1:4" x14ac:dyDescent="0.2">
      <c r="A8087" s="295">
        <v>0.3089964</v>
      </c>
      <c r="B8087" s="295"/>
      <c r="C8087" s="295">
        <v>0.44125609999999998</v>
      </c>
      <c r="D8087" s="295"/>
    </row>
    <row r="8088" spans="1:4" x14ac:dyDescent="0.2">
      <c r="A8088" s="295">
        <v>0.30898429999999999</v>
      </c>
      <c r="B8088" s="295"/>
      <c r="C8088" s="295">
        <v>0.44124400000000003</v>
      </c>
      <c r="D8088" s="295"/>
    </row>
    <row r="8089" spans="1:4" x14ac:dyDescent="0.2">
      <c r="A8089" s="295">
        <v>0.30898429999999999</v>
      </c>
      <c r="B8089" s="295"/>
      <c r="C8089" s="295">
        <v>0.44124400000000003</v>
      </c>
      <c r="D8089" s="295"/>
    </row>
    <row r="8090" spans="1:4" x14ac:dyDescent="0.2">
      <c r="A8090" s="295">
        <v>0.3089712</v>
      </c>
      <c r="B8090" s="295"/>
      <c r="C8090" s="295">
        <v>0.44121709999999997</v>
      </c>
      <c r="D8090" s="295"/>
    </row>
    <row r="8091" spans="1:4" x14ac:dyDescent="0.2">
      <c r="A8091" s="295">
        <v>0.3089712</v>
      </c>
      <c r="B8091" s="295"/>
      <c r="C8091" s="295">
        <v>0.4411928</v>
      </c>
      <c r="D8091" s="295"/>
    </row>
    <row r="8092" spans="1:4" x14ac:dyDescent="0.2">
      <c r="A8092" s="295">
        <v>0.30894240000000001</v>
      </c>
      <c r="B8092" s="295"/>
      <c r="C8092" s="295">
        <v>0.44116480000000002</v>
      </c>
      <c r="D8092" s="295"/>
    </row>
    <row r="8093" spans="1:4" x14ac:dyDescent="0.2">
      <c r="A8093" s="295">
        <v>0.30892969999999997</v>
      </c>
      <c r="B8093" s="295"/>
      <c r="C8093" s="295">
        <v>0.44113910000000001</v>
      </c>
      <c r="D8093" s="295"/>
    </row>
    <row r="8094" spans="1:4" x14ac:dyDescent="0.2">
      <c r="A8094" s="295">
        <v>0.30892969999999997</v>
      </c>
      <c r="B8094" s="295"/>
      <c r="C8094" s="295">
        <v>0.44113910000000001</v>
      </c>
      <c r="D8094" s="295"/>
    </row>
    <row r="8095" spans="1:4" x14ac:dyDescent="0.2">
      <c r="A8095" s="295">
        <v>0.30888880000000002</v>
      </c>
      <c r="B8095" s="295"/>
      <c r="C8095" s="295">
        <v>0.44113910000000001</v>
      </c>
      <c r="D8095" s="295"/>
    </row>
    <row r="8096" spans="1:4" x14ac:dyDescent="0.2">
      <c r="A8096" s="295">
        <v>0.30888880000000002</v>
      </c>
      <c r="B8096" s="295"/>
      <c r="C8096" s="295">
        <v>0.44107400000000002</v>
      </c>
      <c r="D8096" s="295"/>
    </row>
    <row r="8097" spans="1:4" x14ac:dyDescent="0.2">
      <c r="A8097" s="295">
        <v>0.30885000000000001</v>
      </c>
      <c r="B8097" s="295"/>
      <c r="C8097" s="295">
        <v>0.44105929999999999</v>
      </c>
      <c r="D8097" s="295"/>
    </row>
    <row r="8098" spans="1:4" x14ac:dyDescent="0.2">
      <c r="A8098" s="295">
        <v>0.30885000000000001</v>
      </c>
      <c r="B8098" s="295"/>
      <c r="C8098" s="295">
        <v>0.44105929999999999</v>
      </c>
      <c r="D8098" s="295"/>
    </row>
    <row r="8099" spans="1:4" x14ac:dyDescent="0.2">
      <c r="A8099" s="295">
        <v>0.30885000000000001</v>
      </c>
      <c r="B8099" s="295"/>
      <c r="C8099" s="295">
        <v>0.44103369999999997</v>
      </c>
      <c r="D8099" s="295"/>
    </row>
    <row r="8100" spans="1:4" x14ac:dyDescent="0.2">
      <c r="A8100" s="295">
        <v>0.30882120000000002</v>
      </c>
      <c r="B8100" s="295"/>
      <c r="C8100" s="295">
        <v>0.44099329999999998</v>
      </c>
      <c r="D8100" s="295"/>
    </row>
    <row r="8101" spans="1:4" x14ac:dyDescent="0.2">
      <c r="A8101" s="295">
        <v>0.30882120000000002</v>
      </c>
      <c r="B8101" s="295"/>
      <c r="C8101" s="295">
        <v>0.44099329999999998</v>
      </c>
      <c r="D8101" s="295"/>
    </row>
    <row r="8102" spans="1:4" x14ac:dyDescent="0.2">
      <c r="A8102" s="295">
        <v>0.30882120000000002</v>
      </c>
      <c r="B8102" s="295"/>
      <c r="C8102" s="295">
        <v>0.44093870000000002</v>
      </c>
      <c r="D8102" s="295"/>
    </row>
    <row r="8103" spans="1:4" x14ac:dyDescent="0.2">
      <c r="A8103" s="295">
        <v>0.30882120000000002</v>
      </c>
      <c r="B8103" s="295"/>
      <c r="C8103" s="295">
        <v>0.44093870000000002</v>
      </c>
      <c r="D8103" s="295"/>
    </row>
    <row r="8104" spans="1:4" x14ac:dyDescent="0.2">
      <c r="A8104" s="295">
        <v>0.30879529999999999</v>
      </c>
      <c r="B8104" s="295"/>
      <c r="C8104" s="295">
        <v>0.4409129</v>
      </c>
      <c r="D8104" s="295"/>
    </row>
    <row r="8105" spans="1:4" x14ac:dyDescent="0.2">
      <c r="A8105" s="295">
        <v>0.30878329999999998</v>
      </c>
      <c r="B8105" s="295"/>
      <c r="C8105" s="295">
        <v>0.44087359999999998</v>
      </c>
      <c r="D8105" s="295"/>
    </row>
    <row r="8106" spans="1:4" x14ac:dyDescent="0.2">
      <c r="A8106" s="295">
        <v>0.30878329999999998</v>
      </c>
      <c r="B8106" s="295"/>
      <c r="C8106" s="295">
        <v>0.44086150000000002</v>
      </c>
      <c r="D8106" s="295"/>
    </row>
    <row r="8107" spans="1:4" x14ac:dyDescent="0.2">
      <c r="A8107" s="295">
        <v>0.30876819999999999</v>
      </c>
      <c r="B8107" s="295"/>
      <c r="C8107" s="295">
        <v>0.44082110000000002</v>
      </c>
      <c r="D8107" s="295"/>
    </row>
    <row r="8108" spans="1:4" x14ac:dyDescent="0.2">
      <c r="A8108" s="295">
        <v>0.30874180000000001</v>
      </c>
      <c r="B8108" s="295"/>
      <c r="C8108" s="295">
        <v>0.4408088</v>
      </c>
      <c r="D8108" s="295"/>
    </row>
    <row r="8109" spans="1:4" x14ac:dyDescent="0.2">
      <c r="A8109" s="295">
        <v>0.30874180000000001</v>
      </c>
      <c r="B8109" s="295"/>
      <c r="C8109" s="295">
        <v>0.44079550000000001</v>
      </c>
      <c r="D8109" s="295"/>
    </row>
    <row r="8110" spans="1:4" x14ac:dyDescent="0.2">
      <c r="A8110" s="295">
        <v>0.30872660000000002</v>
      </c>
      <c r="B8110" s="295"/>
      <c r="C8110" s="295">
        <v>0.44077100000000002</v>
      </c>
      <c r="D8110" s="295"/>
    </row>
    <row r="8111" spans="1:4" x14ac:dyDescent="0.2">
      <c r="A8111" s="295">
        <v>0.30871460000000001</v>
      </c>
      <c r="B8111" s="295"/>
      <c r="C8111" s="295">
        <v>0.44077100000000002</v>
      </c>
      <c r="D8111" s="295"/>
    </row>
    <row r="8112" spans="1:4" x14ac:dyDescent="0.2">
      <c r="A8112" s="295">
        <v>0.30868990000000002</v>
      </c>
      <c r="B8112" s="295"/>
      <c r="C8112" s="295">
        <v>0.44073329999999999</v>
      </c>
      <c r="D8112" s="295"/>
    </row>
    <row r="8113" spans="1:4" x14ac:dyDescent="0.2">
      <c r="A8113" s="295">
        <v>0.30868990000000002</v>
      </c>
      <c r="B8113" s="295"/>
      <c r="C8113" s="295">
        <v>0.44069269999999999</v>
      </c>
      <c r="D8113" s="295"/>
    </row>
    <row r="8114" spans="1:4" x14ac:dyDescent="0.2">
      <c r="A8114" s="295">
        <v>0.30867670000000003</v>
      </c>
      <c r="B8114" s="295"/>
      <c r="C8114" s="295">
        <v>0.44069269999999999</v>
      </c>
      <c r="D8114" s="295"/>
    </row>
    <row r="8115" spans="1:4" x14ac:dyDescent="0.2">
      <c r="A8115" s="295">
        <v>0.30866310000000002</v>
      </c>
      <c r="B8115" s="295"/>
      <c r="C8115" s="295">
        <v>0.44067810000000002</v>
      </c>
      <c r="D8115" s="295"/>
    </row>
    <row r="8116" spans="1:4" x14ac:dyDescent="0.2">
      <c r="A8116" s="295">
        <v>0.30863829999999998</v>
      </c>
      <c r="B8116" s="295"/>
      <c r="C8116" s="295">
        <v>0.44062839999999998</v>
      </c>
      <c r="D8116" s="295"/>
    </row>
    <row r="8117" spans="1:4" x14ac:dyDescent="0.2">
      <c r="A8117" s="295">
        <v>0.30863829999999998</v>
      </c>
      <c r="B8117" s="295"/>
      <c r="C8117" s="295">
        <v>0.44062839999999998</v>
      </c>
      <c r="D8117" s="295"/>
    </row>
    <row r="8118" spans="1:4" x14ac:dyDescent="0.2">
      <c r="A8118" s="295">
        <v>0.30862319999999999</v>
      </c>
      <c r="B8118" s="295"/>
      <c r="C8118" s="295">
        <v>0.44059999999999999</v>
      </c>
      <c r="D8118" s="295"/>
    </row>
    <row r="8119" spans="1:4" x14ac:dyDescent="0.2">
      <c r="A8119" s="295">
        <v>0.30861</v>
      </c>
      <c r="B8119" s="295"/>
      <c r="C8119" s="295">
        <v>0.44057299999999999</v>
      </c>
      <c r="D8119" s="295"/>
    </row>
    <row r="8120" spans="1:4" x14ac:dyDescent="0.2">
      <c r="A8120" s="295">
        <v>0.30859639999999999</v>
      </c>
      <c r="B8120" s="295"/>
      <c r="C8120" s="295">
        <v>0.44056089999999998</v>
      </c>
      <c r="D8120" s="295"/>
    </row>
    <row r="8121" spans="1:4" x14ac:dyDescent="0.2">
      <c r="A8121" s="295">
        <v>0.30859639999999999</v>
      </c>
      <c r="B8121" s="295"/>
      <c r="C8121" s="295">
        <v>0.44054870000000002</v>
      </c>
      <c r="D8121" s="295"/>
    </row>
    <row r="8122" spans="1:4" x14ac:dyDescent="0.2">
      <c r="A8122" s="295">
        <v>0.30859639999999999</v>
      </c>
      <c r="B8122" s="295"/>
      <c r="C8122" s="295">
        <v>0.44052200000000002</v>
      </c>
      <c r="D8122" s="295"/>
    </row>
    <row r="8123" spans="1:4" x14ac:dyDescent="0.2">
      <c r="A8123" s="295">
        <v>0.30858429999999998</v>
      </c>
      <c r="B8123" s="295"/>
      <c r="C8123" s="295">
        <v>0.4405097</v>
      </c>
      <c r="D8123" s="295"/>
    </row>
    <row r="8124" spans="1:4" x14ac:dyDescent="0.2">
      <c r="A8124" s="295">
        <v>0.30855650000000001</v>
      </c>
      <c r="B8124" s="295"/>
      <c r="C8124" s="295">
        <v>0.4404827</v>
      </c>
      <c r="D8124" s="295"/>
    </row>
    <row r="8125" spans="1:4" x14ac:dyDescent="0.2">
      <c r="A8125" s="295">
        <v>0.30854280000000001</v>
      </c>
      <c r="B8125" s="295"/>
      <c r="C8125" s="295">
        <v>0.4404826</v>
      </c>
      <c r="D8125" s="295"/>
    </row>
    <row r="8126" spans="1:4" x14ac:dyDescent="0.2">
      <c r="A8126" s="295">
        <v>0.30852970000000002</v>
      </c>
      <c r="B8126" s="295"/>
      <c r="C8126" s="295">
        <v>0.440442</v>
      </c>
      <c r="D8126" s="295"/>
    </row>
    <row r="8127" spans="1:4" x14ac:dyDescent="0.2">
      <c r="A8127" s="295">
        <v>0.30852970000000002</v>
      </c>
      <c r="B8127" s="295"/>
      <c r="C8127" s="295">
        <v>0.44041659999999999</v>
      </c>
      <c r="D8127" s="295"/>
    </row>
    <row r="8128" spans="1:4" x14ac:dyDescent="0.2">
      <c r="A8128" s="295">
        <v>0.30851600000000001</v>
      </c>
      <c r="B8128" s="295"/>
      <c r="C8128" s="295">
        <v>0.4403898</v>
      </c>
      <c r="D8128" s="295"/>
    </row>
    <row r="8129" spans="1:4" x14ac:dyDescent="0.2">
      <c r="A8129" s="295">
        <v>0.30848880000000001</v>
      </c>
      <c r="B8129" s="295"/>
      <c r="C8129" s="295">
        <v>0.44033840000000002</v>
      </c>
      <c r="D8129" s="295"/>
    </row>
    <row r="8130" spans="1:4" x14ac:dyDescent="0.2">
      <c r="A8130" s="295">
        <v>0.30848880000000001</v>
      </c>
      <c r="B8130" s="295"/>
      <c r="C8130" s="295">
        <v>0.4403261</v>
      </c>
      <c r="D8130" s="295"/>
    </row>
    <row r="8131" spans="1:4" x14ac:dyDescent="0.2">
      <c r="A8131" s="295">
        <v>0.30847609999999998</v>
      </c>
      <c r="B8131" s="295"/>
      <c r="C8131" s="295">
        <v>0.44031150000000002</v>
      </c>
      <c r="D8131" s="295"/>
    </row>
    <row r="8132" spans="1:4" x14ac:dyDescent="0.2">
      <c r="A8132" s="295">
        <v>0.30845030000000001</v>
      </c>
      <c r="B8132" s="295"/>
      <c r="C8132" s="295">
        <v>0.44031150000000002</v>
      </c>
      <c r="D8132" s="295"/>
    </row>
    <row r="8133" spans="1:4" x14ac:dyDescent="0.2">
      <c r="A8133" s="295">
        <v>0.30842150000000002</v>
      </c>
      <c r="B8133" s="295"/>
      <c r="C8133" s="295">
        <v>0.44028349999999999</v>
      </c>
      <c r="D8133" s="295"/>
    </row>
    <row r="8134" spans="1:4" x14ac:dyDescent="0.2">
      <c r="A8134" s="295">
        <v>0.30842150000000002</v>
      </c>
      <c r="B8134" s="295"/>
      <c r="C8134" s="295">
        <v>0.44027149999999998</v>
      </c>
      <c r="D8134" s="295"/>
    </row>
    <row r="8135" spans="1:4" x14ac:dyDescent="0.2">
      <c r="A8135" s="295">
        <v>0.30842150000000002</v>
      </c>
      <c r="B8135" s="295"/>
      <c r="C8135" s="295">
        <v>0.44024459999999999</v>
      </c>
      <c r="D8135" s="295"/>
    </row>
    <row r="8136" spans="1:4" x14ac:dyDescent="0.2">
      <c r="A8136" s="295">
        <v>0.30842150000000002</v>
      </c>
      <c r="B8136" s="295"/>
      <c r="C8136" s="295">
        <v>0.44017859999999998</v>
      </c>
      <c r="D8136" s="295"/>
    </row>
    <row r="8137" spans="1:4" x14ac:dyDescent="0.2">
      <c r="A8137" s="295">
        <v>0.30839630000000001</v>
      </c>
      <c r="B8137" s="295"/>
      <c r="C8137" s="295">
        <v>0.44016630000000001</v>
      </c>
      <c r="D8137" s="295"/>
    </row>
    <row r="8138" spans="1:4" x14ac:dyDescent="0.2">
      <c r="A8138" s="295">
        <v>0.30839630000000001</v>
      </c>
      <c r="B8138" s="295"/>
      <c r="C8138" s="295">
        <v>0.44012630000000003</v>
      </c>
      <c r="D8138" s="295"/>
    </row>
    <row r="8139" spans="1:4" x14ac:dyDescent="0.2">
      <c r="A8139" s="295">
        <v>0.30838359999999998</v>
      </c>
      <c r="B8139" s="295"/>
      <c r="C8139" s="295">
        <v>0.4401003</v>
      </c>
      <c r="D8139" s="295"/>
    </row>
    <row r="8140" spans="1:4" x14ac:dyDescent="0.2">
      <c r="A8140" s="295">
        <v>0.30838359999999998</v>
      </c>
      <c r="B8140" s="295"/>
      <c r="C8140" s="295">
        <v>0.44008659999999999</v>
      </c>
      <c r="D8140" s="295"/>
    </row>
    <row r="8141" spans="1:4" x14ac:dyDescent="0.2">
      <c r="A8141" s="295">
        <v>0.30835479999999998</v>
      </c>
      <c r="B8141" s="295"/>
      <c r="C8141" s="295">
        <v>0.44007449999999998</v>
      </c>
      <c r="D8141" s="295"/>
    </row>
    <row r="8142" spans="1:4" x14ac:dyDescent="0.2">
      <c r="A8142" s="295">
        <v>0.30835479999999998</v>
      </c>
      <c r="B8142" s="295"/>
      <c r="C8142" s="295">
        <v>0.44000719999999999</v>
      </c>
      <c r="D8142" s="295"/>
    </row>
    <row r="8143" spans="1:4" x14ac:dyDescent="0.2">
      <c r="A8143" s="295">
        <v>0.30835479999999998</v>
      </c>
      <c r="B8143" s="295"/>
      <c r="C8143" s="295">
        <v>0.44000719999999999</v>
      </c>
      <c r="D8143" s="295"/>
    </row>
    <row r="8144" spans="1:4" x14ac:dyDescent="0.2">
      <c r="A8144" s="295">
        <v>0.30834159999999999</v>
      </c>
      <c r="B8144" s="295"/>
      <c r="C8144" s="295">
        <v>0.43999500000000002</v>
      </c>
      <c r="D8144" s="295"/>
    </row>
    <row r="8145" spans="1:4" x14ac:dyDescent="0.2">
      <c r="A8145" s="295">
        <v>0.30831449999999999</v>
      </c>
      <c r="B8145" s="295"/>
      <c r="C8145" s="295">
        <v>0.43996829999999998</v>
      </c>
      <c r="D8145" s="295"/>
    </row>
    <row r="8146" spans="1:4" x14ac:dyDescent="0.2">
      <c r="A8146" s="295">
        <v>0.30831439999999999</v>
      </c>
      <c r="B8146" s="295"/>
      <c r="C8146" s="295">
        <v>0.43995489999999998</v>
      </c>
      <c r="D8146" s="295"/>
    </row>
    <row r="8147" spans="1:4" x14ac:dyDescent="0.2">
      <c r="A8147" s="295">
        <v>0.30831439999999999</v>
      </c>
      <c r="B8147" s="295"/>
      <c r="C8147" s="295">
        <v>0.4399306</v>
      </c>
      <c r="D8147" s="295"/>
    </row>
    <row r="8148" spans="1:4" x14ac:dyDescent="0.2">
      <c r="A8148" s="295">
        <v>0.30830079999999999</v>
      </c>
      <c r="B8148" s="295"/>
      <c r="C8148" s="295">
        <v>0.4399306</v>
      </c>
      <c r="D8148" s="295"/>
    </row>
    <row r="8149" spans="1:4" x14ac:dyDescent="0.2">
      <c r="A8149" s="295">
        <v>0.30827359999999998</v>
      </c>
      <c r="B8149" s="295"/>
      <c r="C8149" s="295">
        <v>0.43991730000000001</v>
      </c>
      <c r="D8149" s="295"/>
    </row>
    <row r="8150" spans="1:4" x14ac:dyDescent="0.2">
      <c r="A8150" s="295">
        <v>0.30827359999999998</v>
      </c>
      <c r="B8150" s="295"/>
      <c r="C8150" s="295">
        <v>0.43990360000000001</v>
      </c>
      <c r="D8150" s="295"/>
    </row>
    <row r="8151" spans="1:4" x14ac:dyDescent="0.2">
      <c r="A8151" s="295">
        <v>0.3082609</v>
      </c>
      <c r="B8151" s="295"/>
      <c r="C8151" s="295">
        <v>0.43989149999999999</v>
      </c>
      <c r="D8151" s="295"/>
    </row>
    <row r="8152" spans="1:4" x14ac:dyDescent="0.2">
      <c r="A8152" s="295">
        <v>0.3082609</v>
      </c>
      <c r="B8152" s="295"/>
      <c r="C8152" s="295">
        <v>0.43986350000000002</v>
      </c>
      <c r="D8152" s="295"/>
    </row>
    <row r="8153" spans="1:4" x14ac:dyDescent="0.2">
      <c r="A8153" s="295">
        <v>0.30824570000000001</v>
      </c>
      <c r="B8153" s="295"/>
      <c r="C8153" s="295">
        <v>0.43982379999999999</v>
      </c>
      <c r="D8153" s="295"/>
    </row>
    <row r="8154" spans="1:4" x14ac:dyDescent="0.2">
      <c r="A8154" s="295">
        <v>0.30824570000000001</v>
      </c>
      <c r="B8154" s="295"/>
      <c r="C8154" s="295">
        <v>0.43979580000000001</v>
      </c>
      <c r="D8154" s="295"/>
    </row>
    <row r="8155" spans="1:4" x14ac:dyDescent="0.2">
      <c r="A8155" s="295">
        <v>0.30823260000000002</v>
      </c>
      <c r="B8155" s="295"/>
      <c r="C8155" s="295">
        <v>0.43974210000000002</v>
      </c>
      <c r="D8155" s="295"/>
    </row>
    <row r="8156" spans="1:4" x14ac:dyDescent="0.2">
      <c r="A8156" s="295">
        <v>0.30820619999999999</v>
      </c>
      <c r="B8156" s="295"/>
      <c r="C8156" s="295">
        <v>0.43973000000000001</v>
      </c>
      <c r="D8156" s="295"/>
    </row>
    <row r="8157" spans="1:4" x14ac:dyDescent="0.2">
      <c r="A8157" s="295">
        <v>0.30820619999999999</v>
      </c>
      <c r="B8157" s="295"/>
      <c r="C8157" s="295">
        <v>0.43971779999999999</v>
      </c>
      <c r="D8157" s="295"/>
    </row>
    <row r="8158" spans="1:4" x14ac:dyDescent="0.2">
      <c r="A8158" s="295">
        <v>0.3081911</v>
      </c>
      <c r="B8158" s="295"/>
      <c r="C8158" s="295">
        <v>0.4396909</v>
      </c>
      <c r="D8158" s="295"/>
    </row>
    <row r="8159" spans="1:4" x14ac:dyDescent="0.2">
      <c r="A8159" s="295">
        <v>0.30817739999999999</v>
      </c>
      <c r="B8159" s="295"/>
      <c r="C8159" s="295">
        <v>0.4396909</v>
      </c>
      <c r="D8159" s="295"/>
    </row>
    <row r="8160" spans="1:4" x14ac:dyDescent="0.2">
      <c r="A8160" s="295">
        <v>0.3081527</v>
      </c>
      <c r="B8160" s="295"/>
      <c r="C8160" s="295">
        <v>0.43967879999999998</v>
      </c>
      <c r="D8160" s="295"/>
    </row>
    <row r="8161" spans="1:4" x14ac:dyDescent="0.2">
      <c r="A8161" s="295">
        <v>0.30813750000000001</v>
      </c>
      <c r="B8161" s="295"/>
      <c r="C8161" s="295">
        <v>0.43963950000000002</v>
      </c>
      <c r="D8161" s="295"/>
    </row>
    <row r="8162" spans="1:4" x14ac:dyDescent="0.2">
      <c r="A8162" s="295">
        <v>0.30813750000000001</v>
      </c>
      <c r="B8162" s="295"/>
      <c r="C8162" s="295">
        <v>0.43958429999999998</v>
      </c>
      <c r="D8162" s="295"/>
    </row>
    <row r="8163" spans="1:4" x14ac:dyDescent="0.2">
      <c r="A8163" s="295">
        <v>0.30813750000000001</v>
      </c>
      <c r="B8163" s="295"/>
      <c r="C8163" s="295">
        <v>0.43955889999999997</v>
      </c>
      <c r="D8163" s="295"/>
    </row>
    <row r="8164" spans="1:4" x14ac:dyDescent="0.2">
      <c r="A8164" s="295">
        <v>0.30811240000000001</v>
      </c>
      <c r="B8164" s="295"/>
      <c r="C8164" s="295">
        <v>0.43950489999999998</v>
      </c>
      <c r="D8164" s="295"/>
    </row>
    <row r="8165" spans="1:4" x14ac:dyDescent="0.2">
      <c r="A8165" s="295">
        <v>0.30809959999999997</v>
      </c>
      <c r="B8165" s="295"/>
      <c r="C8165" s="295">
        <v>0.4394808</v>
      </c>
      <c r="D8165" s="295"/>
    </row>
    <row r="8166" spans="1:4" x14ac:dyDescent="0.2">
      <c r="A8166" s="295">
        <v>0.30809959999999997</v>
      </c>
      <c r="B8166" s="295"/>
      <c r="C8166" s="295">
        <v>0.43944060000000001</v>
      </c>
      <c r="D8166" s="295"/>
    </row>
    <row r="8167" spans="1:4" x14ac:dyDescent="0.2">
      <c r="A8167" s="295">
        <v>0.30809959999999997</v>
      </c>
      <c r="B8167" s="295"/>
      <c r="C8167" s="295">
        <v>0.43944060000000001</v>
      </c>
      <c r="D8167" s="295"/>
    </row>
    <row r="8168" spans="1:4" x14ac:dyDescent="0.2">
      <c r="A8168" s="295">
        <v>0.30809959999999997</v>
      </c>
      <c r="B8168" s="295"/>
      <c r="C8168" s="295">
        <v>0.4394285</v>
      </c>
      <c r="D8168" s="295"/>
    </row>
    <row r="8169" spans="1:4" x14ac:dyDescent="0.2">
      <c r="A8169" s="295">
        <v>0.30809959999999997</v>
      </c>
      <c r="B8169" s="295"/>
      <c r="C8169" s="295">
        <v>0.43938680000000002</v>
      </c>
      <c r="D8169" s="295"/>
    </row>
    <row r="8170" spans="1:4" x14ac:dyDescent="0.2">
      <c r="A8170" s="295">
        <v>0.3080601</v>
      </c>
      <c r="B8170" s="295"/>
      <c r="C8170" s="295">
        <v>0.43934709999999999</v>
      </c>
      <c r="D8170" s="295"/>
    </row>
    <row r="8171" spans="1:4" x14ac:dyDescent="0.2">
      <c r="A8171" s="295">
        <v>0.308033</v>
      </c>
      <c r="B8171" s="295"/>
      <c r="C8171" s="295">
        <v>0.43929079999999998</v>
      </c>
      <c r="D8171" s="295"/>
    </row>
    <row r="8172" spans="1:4" x14ac:dyDescent="0.2">
      <c r="A8172" s="295">
        <v>0.308033</v>
      </c>
      <c r="B8172" s="295"/>
      <c r="C8172" s="295">
        <v>0.43929079999999998</v>
      </c>
      <c r="D8172" s="295"/>
    </row>
    <row r="8173" spans="1:4" x14ac:dyDescent="0.2">
      <c r="A8173" s="295">
        <v>0.308033</v>
      </c>
      <c r="B8173" s="295"/>
      <c r="C8173" s="295">
        <v>0.43926520000000002</v>
      </c>
      <c r="D8173" s="295"/>
    </row>
    <row r="8174" spans="1:4" x14ac:dyDescent="0.2">
      <c r="A8174" s="295">
        <v>0.3080329</v>
      </c>
      <c r="B8174" s="295"/>
      <c r="C8174" s="295">
        <v>0.43920090000000001</v>
      </c>
      <c r="D8174" s="295"/>
    </row>
    <row r="8175" spans="1:4" x14ac:dyDescent="0.2">
      <c r="A8175" s="295">
        <v>0.3080329</v>
      </c>
      <c r="B8175" s="295"/>
      <c r="C8175" s="295">
        <v>0.43920090000000001</v>
      </c>
      <c r="D8175" s="295"/>
    </row>
    <row r="8176" spans="1:4" x14ac:dyDescent="0.2">
      <c r="A8176" s="295">
        <v>0.3080329</v>
      </c>
      <c r="B8176" s="295"/>
      <c r="C8176" s="295">
        <v>0.43916040000000001</v>
      </c>
      <c r="D8176" s="295"/>
    </row>
    <row r="8177" spans="1:4" x14ac:dyDescent="0.2">
      <c r="A8177" s="295">
        <v>0.30801980000000001</v>
      </c>
      <c r="B8177" s="295"/>
      <c r="C8177" s="295">
        <v>0.4391215</v>
      </c>
      <c r="D8177" s="295"/>
    </row>
    <row r="8178" spans="1:4" x14ac:dyDescent="0.2">
      <c r="A8178" s="295">
        <v>0.30801980000000001</v>
      </c>
      <c r="B8178" s="295"/>
      <c r="C8178" s="295">
        <v>0.43910919999999998</v>
      </c>
      <c r="D8178" s="295"/>
    </row>
    <row r="8179" spans="1:4" x14ac:dyDescent="0.2">
      <c r="A8179" s="295">
        <v>0.30800709999999998</v>
      </c>
      <c r="B8179" s="295"/>
      <c r="C8179" s="295">
        <v>0.4390849</v>
      </c>
      <c r="D8179" s="295"/>
    </row>
    <row r="8180" spans="1:4" x14ac:dyDescent="0.2">
      <c r="A8180" s="295">
        <v>0.30798140000000002</v>
      </c>
      <c r="B8180" s="295"/>
      <c r="C8180" s="295">
        <v>0.43907160000000001</v>
      </c>
      <c r="D8180" s="295"/>
    </row>
    <row r="8181" spans="1:4" x14ac:dyDescent="0.2">
      <c r="A8181" s="295">
        <v>0.30796630000000003</v>
      </c>
      <c r="B8181" s="295"/>
      <c r="C8181" s="295">
        <v>0.43905699999999998</v>
      </c>
      <c r="D8181" s="295"/>
    </row>
    <row r="8182" spans="1:4" x14ac:dyDescent="0.2">
      <c r="A8182" s="295">
        <v>0.30796630000000003</v>
      </c>
      <c r="B8182" s="295"/>
      <c r="C8182" s="295">
        <v>0.4390327</v>
      </c>
      <c r="D8182" s="295"/>
    </row>
    <row r="8183" spans="1:4" x14ac:dyDescent="0.2">
      <c r="A8183" s="295">
        <v>0.30796630000000003</v>
      </c>
      <c r="B8183" s="295"/>
      <c r="C8183" s="295">
        <v>0.43900689999999998</v>
      </c>
      <c r="D8183" s="295"/>
    </row>
    <row r="8184" spans="1:4" x14ac:dyDescent="0.2">
      <c r="A8184" s="295">
        <v>0.30796630000000003</v>
      </c>
      <c r="B8184" s="295"/>
      <c r="C8184" s="295">
        <v>0.43899480000000002</v>
      </c>
      <c r="D8184" s="295"/>
    </row>
    <row r="8185" spans="1:4" x14ac:dyDescent="0.2">
      <c r="A8185" s="295">
        <v>0.30796620000000002</v>
      </c>
      <c r="B8185" s="295"/>
      <c r="C8185" s="295">
        <v>0.43896950000000001</v>
      </c>
      <c r="D8185" s="295"/>
    </row>
    <row r="8186" spans="1:4" x14ac:dyDescent="0.2">
      <c r="A8186" s="295">
        <v>0.30795260000000002</v>
      </c>
      <c r="B8186" s="295"/>
      <c r="C8186" s="295">
        <v>0.43892880000000001</v>
      </c>
      <c r="D8186" s="295"/>
    </row>
    <row r="8187" spans="1:4" x14ac:dyDescent="0.2">
      <c r="A8187" s="295">
        <v>0.30795260000000002</v>
      </c>
      <c r="B8187" s="295"/>
      <c r="C8187" s="295">
        <v>0.43892880000000001</v>
      </c>
      <c r="D8187" s="295"/>
    </row>
    <row r="8188" spans="1:4" x14ac:dyDescent="0.2">
      <c r="A8188" s="295">
        <v>0.30793749999999998</v>
      </c>
      <c r="B8188" s="295"/>
      <c r="C8188" s="295">
        <v>0.43889230000000001</v>
      </c>
      <c r="D8188" s="295"/>
    </row>
    <row r="8189" spans="1:4" x14ac:dyDescent="0.2">
      <c r="A8189" s="295">
        <v>0.30793739999999997</v>
      </c>
      <c r="B8189" s="295"/>
      <c r="C8189" s="295">
        <v>0.43885190000000002</v>
      </c>
      <c r="D8189" s="295"/>
    </row>
    <row r="8190" spans="1:4" x14ac:dyDescent="0.2">
      <c r="A8190" s="295">
        <v>0.30791269999999998</v>
      </c>
      <c r="B8190" s="295"/>
      <c r="C8190" s="295">
        <v>0.43885190000000002</v>
      </c>
      <c r="D8190" s="295"/>
    </row>
    <row r="8191" spans="1:4" x14ac:dyDescent="0.2">
      <c r="A8191" s="295">
        <v>0.30791269999999998</v>
      </c>
      <c r="B8191" s="295"/>
      <c r="C8191" s="295">
        <v>0.43882650000000001</v>
      </c>
      <c r="D8191" s="295"/>
    </row>
    <row r="8192" spans="1:4" x14ac:dyDescent="0.2">
      <c r="A8192" s="295">
        <v>0.30788690000000002</v>
      </c>
      <c r="B8192" s="295"/>
      <c r="C8192" s="295">
        <v>0.43880069999999999</v>
      </c>
      <c r="D8192" s="295"/>
    </row>
    <row r="8193" spans="1:4" x14ac:dyDescent="0.2">
      <c r="A8193" s="295">
        <v>0.30788680000000002</v>
      </c>
      <c r="B8193" s="295"/>
      <c r="C8193" s="295">
        <v>0.4387605</v>
      </c>
      <c r="D8193" s="295"/>
    </row>
    <row r="8194" spans="1:4" x14ac:dyDescent="0.2">
      <c r="A8194" s="295">
        <v>0.30788680000000002</v>
      </c>
      <c r="B8194" s="295"/>
      <c r="C8194" s="295">
        <v>0.4387605</v>
      </c>
      <c r="D8194" s="295"/>
    </row>
    <row r="8195" spans="1:4" x14ac:dyDescent="0.2">
      <c r="A8195" s="295">
        <v>0.30785800000000002</v>
      </c>
      <c r="B8195" s="295"/>
      <c r="C8195" s="295">
        <v>0.43873210000000001</v>
      </c>
      <c r="D8195" s="295"/>
    </row>
    <row r="8196" spans="1:4" x14ac:dyDescent="0.2">
      <c r="A8196" s="295">
        <v>0.30783129999999997</v>
      </c>
      <c r="B8196" s="295"/>
      <c r="C8196" s="295">
        <v>0.4386661</v>
      </c>
      <c r="D8196" s="295"/>
    </row>
    <row r="8197" spans="1:4" x14ac:dyDescent="0.2">
      <c r="A8197" s="295">
        <v>0.30783129999999997</v>
      </c>
      <c r="B8197" s="295"/>
      <c r="C8197" s="295">
        <v>0.4386661</v>
      </c>
      <c r="D8197" s="295"/>
    </row>
    <row r="8198" spans="1:4" x14ac:dyDescent="0.2">
      <c r="A8198" s="295">
        <v>0.30781849999999999</v>
      </c>
      <c r="B8198" s="295"/>
      <c r="C8198" s="295">
        <v>0.43864029999999998</v>
      </c>
      <c r="D8198" s="295"/>
    </row>
    <row r="8199" spans="1:4" x14ac:dyDescent="0.2">
      <c r="A8199" s="295">
        <v>0.30781849999999999</v>
      </c>
      <c r="B8199" s="295"/>
      <c r="C8199" s="295">
        <v>0.43861339999999999</v>
      </c>
      <c r="D8199" s="295"/>
    </row>
    <row r="8200" spans="1:4" x14ac:dyDescent="0.2">
      <c r="A8200" s="295">
        <v>0.30781849999999999</v>
      </c>
      <c r="B8200" s="295"/>
      <c r="C8200" s="295">
        <v>0.43858639999999999</v>
      </c>
      <c r="D8200" s="295"/>
    </row>
    <row r="8201" spans="1:4" x14ac:dyDescent="0.2">
      <c r="A8201" s="295">
        <v>0.30780649999999998</v>
      </c>
      <c r="B8201" s="295"/>
      <c r="C8201" s="295">
        <v>0.43854729999999997</v>
      </c>
      <c r="D8201" s="295"/>
    </row>
    <row r="8202" spans="1:4" x14ac:dyDescent="0.2">
      <c r="A8202" s="295">
        <v>0.30779289999999998</v>
      </c>
      <c r="B8202" s="295"/>
      <c r="C8202" s="295">
        <v>0.43854720000000003</v>
      </c>
      <c r="D8202" s="295"/>
    </row>
    <row r="8203" spans="1:4" x14ac:dyDescent="0.2">
      <c r="A8203" s="295">
        <v>0.30777969999999999</v>
      </c>
      <c r="B8203" s="295"/>
      <c r="C8203" s="295">
        <v>0.4385213</v>
      </c>
      <c r="D8203" s="295"/>
    </row>
    <row r="8204" spans="1:4" x14ac:dyDescent="0.2">
      <c r="A8204" s="295">
        <v>0.30776700000000001</v>
      </c>
      <c r="B8204" s="295"/>
      <c r="C8204" s="295">
        <v>0.43849589999999999</v>
      </c>
      <c r="D8204" s="295"/>
    </row>
    <row r="8205" spans="1:4" x14ac:dyDescent="0.2">
      <c r="A8205" s="295">
        <v>0.30776700000000001</v>
      </c>
      <c r="B8205" s="295"/>
      <c r="C8205" s="295">
        <v>0.43844319999999998</v>
      </c>
      <c r="D8205" s="295"/>
    </row>
    <row r="8206" spans="1:4" x14ac:dyDescent="0.2">
      <c r="A8206" s="295">
        <v>0.30775330000000001</v>
      </c>
      <c r="B8206" s="295"/>
      <c r="C8206" s="295">
        <v>0.43844319999999998</v>
      </c>
      <c r="D8206" s="295"/>
    </row>
    <row r="8207" spans="1:4" x14ac:dyDescent="0.2">
      <c r="A8207" s="295">
        <v>0.30775330000000001</v>
      </c>
      <c r="B8207" s="295"/>
      <c r="C8207" s="295">
        <v>0.43840519999999999</v>
      </c>
      <c r="D8207" s="295"/>
    </row>
    <row r="8208" spans="1:4" x14ac:dyDescent="0.2">
      <c r="A8208" s="295">
        <v>0.30772620000000001</v>
      </c>
      <c r="B8208" s="295"/>
      <c r="C8208" s="295">
        <v>0.43837979999999999</v>
      </c>
      <c r="D8208" s="295"/>
    </row>
    <row r="8209" spans="1:4" x14ac:dyDescent="0.2">
      <c r="A8209" s="295">
        <v>0.30771349999999997</v>
      </c>
      <c r="B8209" s="295"/>
      <c r="C8209" s="295">
        <v>0.43836609999999998</v>
      </c>
      <c r="D8209" s="295"/>
    </row>
    <row r="8210" spans="1:4" x14ac:dyDescent="0.2">
      <c r="A8210" s="295">
        <v>0.30771340000000003</v>
      </c>
      <c r="B8210" s="295"/>
      <c r="C8210" s="295">
        <v>0.43832710000000003</v>
      </c>
      <c r="D8210" s="295"/>
    </row>
    <row r="8211" spans="1:4" x14ac:dyDescent="0.2">
      <c r="A8211" s="295">
        <v>0.30770029999999998</v>
      </c>
      <c r="B8211" s="295"/>
      <c r="C8211" s="295">
        <v>0.43832710000000003</v>
      </c>
      <c r="D8211" s="295"/>
    </row>
    <row r="8212" spans="1:4" x14ac:dyDescent="0.2">
      <c r="A8212" s="295">
        <v>0.30770029999999998</v>
      </c>
      <c r="B8212" s="295"/>
      <c r="C8212" s="295">
        <v>0.43831490000000001</v>
      </c>
      <c r="D8212" s="295"/>
    </row>
    <row r="8213" spans="1:4" x14ac:dyDescent="0.2">
      <c r="A8213" s="295">
        <v>0.30768669999999998</v>
      </c>
      <c r="B8213" s="295"/>
      <c r="C8213" s="295">
        <v>0.43827579999999999</v>
      </c>
      <c r="D8213" s="295"/>
    </row>
    <row r="8214" spans="1:4" x14ac:dyDescent="0.2">
      <c r="A8214" s="295">
        <v>0.3076739</v>
      </c>
      <c r="B8214" s="295"/>
      <c r="C8214" s="295">
        <v>0.43827579999999999</v>
      </c>
      <c r="D8214" s="295"/>
    </row>
    <row r="8215" spans="1:4" x14ac:dyDescent="0.2">
      <c r="A8215" s="295">
        <v>0.3076739</v>
      </c>
      <c r="B8215" s="295"/>
      <c r="C8215" s="295">
        <v>0.4382489</v>
      </c>
      <c r="D8215" s="295"/>
    </row>
    <row r="8216" spans="1:4" x14ac:dyDescent="0.2">
      <c r="A8216" s="295">
        <v>0.30765880000000001</v>
      </c>
      <c r="B8216" s="295"/>
      <c r="C8216" s="295">
        <v>0.43823679999999998</v>
      </c>
      <c r="D8216" s="295"/>
    </row>
    <row r="8217" spans="1:4" x14ac:dyDescent="0.2">
      <c r="A8217" s="295">
        <v>0.30765880000000001</v>
      </c>
      <c r="B8217" s="295"/>
      <c r="C8217" s="295">
        <v>0.43822460000000002</v>
      </c>
      <c r="D8217" s="295"/>
    </row>
    <row r="8218" spans="1:4" x14ac:dyDescent="0.2">
      <c r="A8218" s="295">
        <v>0.30764609999999998</v>
      </c>
      <c r="B8218" s="295"/>
      <c r="C8218" s="295">
        <v>0.43820989999999999</v>
      </c>
      <c r="D8218" s="295"/>
    </row>
    <row r="8219" spans="1:4" x14ac:dyDescent="0.2">
      <c r="A8219" s="295">
        <v>0.30763289999999999</v>
      </c>
      <c r="B8219" s="295"/>
      <c r="C8219" s="295">
        <v>0.43815850000000001</v>
      </c>
      <c r="D8219" s="295"/>
    </row>
    <row r="8220" spans="1:4" x14ac:dyDescent="0.2">
      <c r="A8220" s="295">
        <v>0.30761929999999998</v>
      </c>
      <c r="B8220" s="295"/>
      <c r="C8220" s="295">
        <v>0.43814629999999999</v>
      </c>
      <c r="D8220" s="295"/>
    </row>
    <row r="8221" spans="1:4" x14ac:dyDescent="0.2">
      <c r="A8221" s="295">
        <v>0.30761929999999998</v>
      </c>
      <c r="B8221" s="295"/>
      <c r="C8221" s="295">
        <v>0.4381063</v>
      </c>
      <c r="D8221" s="295"/>
    </row>
    <row r="8222" spans="1:4" x14ac:dyDescent="0.2">
      <c r="A8222" s="295">
        <v>0.30759360000000002</v>
      </c>
      <c r="B8222" s="295"/>
      <c r="C8222" s="295">
        <v>0.43807699999999999</v>
      </c>
      <c r="D8222" s="295"/>
    </row>
    <row r="8223" spans="1:4" x14ac:dyDescent="0.2">
      <c r="A8223" s="295">
        <v>0.30758049999999998</v>
      </c>
      <c r="B8223" s="295"/>
      <c r="C8223" s="295">
        <v>0.43806240000000002</v>
      </c>
      <c r="D8223" s="295"/>
    </row>
    <row r="8224" spans="1:4" x14ac:dyDescent="0.2">
      <c r="A8224" s="295">
        <v>0.30758049999999998</v>
      </c>
      <c r="B8224" s="295"/>
      <c r="C8224" s="295">
        <v>0.4380503</v>
      </c>
      <c r="D8224" s="295"/>
    </row>
    <row r="8225" spans="1:4" x14ac:dyDescent="0.2">
      <c r="A8225" s="295">
        <v>0.3075677</v>
      </c>
      <c r="B8225" s="295"/>
      <c r="C8225" s="295">
        <v>0.4380097</v>
      </c>
      <c r="D8225" s="295"/>
    </row>
    <row r="8226" spans="1:4" x14ac:dyDescent="0.2">
      <c r="A8226" s="295">
        <v>0.30755260000000001</v>
      </c>
      <c r="B8226" s="295"/>
      <c r="C8226" s="295">
        <v>0.43799630000000001</v>
      </c>
      <c r="D8226" s="295"/>
    </row>
    <row r="8227" spans="1:4" x14ac:dyDescent="0.2">
      <c r="A8227" s="295">
        <v>0.3075406</v>
      </c>
      <c r="B8227" s="295"/>
      <c r="C8227" s="295">
        <v>0.4379557</v>
      </c>
      <c r="D8227" s="295"/>
    </row>
    <row r="8228" spans="1:4" x14ac:dyDescent="0.2">
      <c r="A8228" s="295">
        <v>0.30752689999999999</v>
      </c>
      <c r="B8228" s="295"/>
      <c r="C8228" s="295">
        <v>0.43794240000000001</v>
      </c>
      <c r="D8228" s="295"/>
    </row>
    <row r="8229" spans="1:4" x14ac:dyDescent="0.2">
      <c r="A8229" s="295">
        <v>0.30752689999999999</v>
      </c>
      <c r="B8229" s="295"/>
      <c r="C8229" s="295">
        <v>0.43794240000000001</v>
      </c>
      <c r="D8229" s="295"/>
    </row>
    <row r="8230" spans="1:4" x14ac:dyDescent="0.2">
      <c r="A8230" s="295">
        <v>0.30752689999999999</v>
      </c>
      <c r="B8230" s="295"/>
      <c r="C8230" s="295">
        <v>0.43794240000000001</v>
      </c>
      <c r="D8230" s="295"/>
    </row>
    <row r="8231" spans="1:4" x14ac:dyDescent="0.2">
      <c r="A8231" s="295">
        <v>0.3075138</v>
      </c>
      <c r="B8231" s="295"/>
      <c r="C8231" s="295">
        <v>0.4379034</v>
      </c>
      <c r="D8231" s="295"/>
    </row>
    <row r="8232" spans="1:4" x14ac:dyDescent="0.2">
      <c r="A8232" s="295">
        <v>0.3075138</v>
      </c>
      <c r="B8232" s="295"/>
      <c r="C8232" s="295">
        <v>0.4378901</v>
      </c>
      <c r="D8232" s="295"/>
    </row>
    <row r="8233" spans="1:4" x14ac:dyDescent="0.2">
      <c r="A8233" s="295">
        <v>0.30750110000000003</v>
      </c>
      <c r="B8233" s="295"/>
      <c r="C8233" s="295">
        <v>0.4378901</v>
      </c>
      <c r="D8233" s="295"/>
    </row>
    <row r="8234" spans="1:4" x14ac:dyDescent="0.2">
      <c r="A8234" s="295">
        <v>0.30748589999999998</v>
      </c>
      <c r="B8234" s="295"/>
      <c r="C8234" s="295">
        <v>0.437863</v>
      </c>
      <c r="D8234" s="295"/>
    </row>
    <row r="8235" spans="1:4" x14ac:dyDescent="0.2">
      <c r="A8235" s="295">
        <v>0.30747390000000002</v>
      </c>
      <c r="B8235" s="295"/>
      <c r="C8235" s="295">
        <v>0.43782409999999999</v>
      </c>
      <c r="D8235" s="295"/>
    </row>
    <row r="8236" spans="1:4" x14ac:dyDescent="0.2">
      <c r="A8236" s="295">
        <v>0.30747390000000002</v>
      </c>
      <c r="B8236" s="295"/>
      <c r="C8236" s="295">
        <v>0.43781199999999998</v>
      </c>
      <c r="D8236" s="295"/>
    </row>
    <row r="8237" spans="1:4" x14ac:dyDescent="0.2">
      <c r="A8237" s="295">
        <v>0.30747390000000002</v>
      </c>
      <c r="B8237" s="295"/>
      <c r="C8237" s="295">
        <v>0.43777440000000001</v>
      </c>
      <c r="D8237" s="295"/>
    </row>
    <row r="8238" spans="1:4" x14ac:dyDescent="0.2">
      <c r="A8238" s="295">
        <v>0.30746109999999999</v>
      </c>
      <c r="B8238" s="295"/>
      <c r="C8238" s="295">
        <v>0.4377607</v>
      </c>
      <c r="D8238" s="295"/>
    </row>
    <row r="8239" spans="1:4" x14ac:dyDescent="0.2">
      <c r="A8239" s="295">
        <v>0.30744749999999998</v>
      </c>
      <c r="B8239" s="295"/>
      <c r="C8239" s="295">
        <v>0.43773489999999998</v>
      </c>
      <c r="D8239" s="295"/>
    </row>
    <row r="8240" spans="1:4" x14ac:dyDescent="0.2">
      <c r="A8240" s="295">
        <v>0.30744749999999998</v>
      </c>
      <c r="B8240" s="295"/>
      <c r="C8240" s="295">
        <v>0.43772159999999999</v>
      </c>
      <c r="D8240" s="295"/>
    </row>
    <row r="8241" spans="1:4" x14ac:dyDescent="0.2">
      <c r="A8241" s="295">
        <v>0.30744749999999998</v>
      </c>
      <c r="B8241" s="295"/>
      <c r="C8241" s="295">
        <v>0.43769730000000001</v>
      </c>
      <c r="D8241" s="295"/>
    </row>
    <row r="8242" spans="1:4" x14ac:dyDescent="0.2">
      <c r="A8242" s="295">
        <v>0.30743379999999998</v>
      </c>
      <c r="B8242" s="295"/>
      <c r="C8242" s="295">
        <v>0.4376835</v>
      </c>
      <c r="D8242" s="295"/>
    </row>
    <row r="8243" spans="1:4" x14ac:dyDescent="0.2">
      <c r="A8243" s="295">
        <v>0.30742180000000002</v>
      </c>
      <c r="B8243" s="295"/>
      <c r="C8243" s="295">
        <v>0.43765559999999998</v>
      </c>
      <c r="D8243" s="295"/>
    </row>
    <row r="8244" spans="1:4" x14ac:dyDescent="0.2">
      <c r="A8244" s="295">
        <v>0.307394</v>
      </c>
      <c r="B8244" s="295"/>
      <c r="C8244" s="295">
        <v>0.43762960000000001</v>
      </c>
      <c r="D8244" s="295"/>
    </row>
    <row r="8245" spans="1:4" x14ac:dyDescent="0.2">
      <c r="A8245" s="295">
        <v>0.3073939</v>
      </c>
      <c r="B8245" s="295"/>
      <c r="C8245" s="295">
        <v>0.43761729999999999</v>
      </c>
      <c r="D8245" s="295"/>
    </row>
    <row r="8246" spans="1:4" x14ac:dyDescent="0.2">
      <c r="A8246" s="295">
        <v>0.30738080000000001</v>
      </c>
      <c r="B8246" s="295"/>
      <c r="C8246" s="295">
        <v>0.43757819999999997</v>
      </c>
      <c r="D8246" s="295"/>
    </row>
    <row r="8247" spans="1:4" x14ac:dyDescent="0.2">
      <c r="A8247" s="295">
        <v>0.30735509999999999</v>
      </c>
      <c r="B8247" s="295"/>
      <c r="C8247" s="295">
        <v>0.43756590000000001</v>
      </c>
      <c r="D8247" s="295"/>
    </row>
    <row r="8248" spans="1:4" x14ac:dyDescent="0.2">
      <c r="A8248" s="295">
        <v>0.30732730000000003</v>
      </c>
      <c r="B8248" s="295"/>
      <c r="C8248" s="295">
        <v>0.4375539</v>
      </c>
      <c r="D8248" s="295"/>
    </row>
    <row r="8249" spans="1:4" x14ac:dyDescent="0.2">
      <c r="A8249" s="295">
        <v>0.30732730000000003</v>
      </c>
      <c r="B8249" s="295"/>
      <c r="C8249" s="295">
        <v>0.43753930000000002</v>
      </c>
      <c r="D8249" s="295"/>
    </row>
    <row r="8250" spans="1:4" x14ac:dyDescent="0.2">
      <c r="A8250" s="295">
        <v>0.30731409999999998</v>
      </c>
      <c r="B8250" s="295"/>
      <c r="C8250" s="295">
        <v>0.43751220000000002</v>
      </c>
      <c r="D8250" s="295"/>
    </row>
    <row r="8251" spans="1:4" x14ac:dyDescent="0.2">
      <c r="A8251" s="295">
        <v>0.30731409999999998</v>
      </c>
      <c r="B8251" s="295"/>
      <c r="C8251" s="295">
        <v>0.4375001</v>
      </c>
      <c r="D8251" s="295"/>
    </row>
    <row r="8252" spans="1:4" x14ac:dyDescent="0.2">
      <c r="A8252" s="295">
        <v>0.30731409999999998</v>
      </c>
      <c r="B8252" s="295"/>
      <c r="C8252" s="295">
        <v>0.43744749999999999</v>
      </c>
      <c r="D8252" s="295"/>
    </row>
    <row r="8253" spans="1:4" x14ac:dyDescent="0.2">
      <c r="A8253" s="295">
        <v>0.30730049999999998</v>
      </c>
      <c r="B8253" s="295"/>
      <c r="C8253" s="295">
        <v>0.43743539999999997</v>
      </c>
      <c r="D8253" s="295"/>
    </row>
    <row r="8254" spans="1:4" x14ac:dyDescent="0.2">
      <c r="A8254" s="295">
        <v>0.30728529999999998</v>
      </c>
      <c r="B8254" s="295"/>
      <c r="C8254" s="295">
        <v>0.43740849999999998</v>
      </c>
      <c r="D8254" s="295"/>
    </row>
    <row r="8255" spans="1:4" x14ac:dyDescent="0.2">
      <c r="A8255" s="295">
        <v>0.30725960000000002</v>
      </c>
      <c r="B8255" s="295"/>
      <c r="C8255" s="295">
        <v>0.43737090000000001</v>
      </c>
      <c r="D8255" s="295"/>
    </row>
    <row r="8256" spans="1:4" x14ac:dyDescent="0.2">
      <c r="A8256" s="295">
        <v>0.30724689999999999</v>
      </c>
      <c r="B8256" s="295"/>
      <c r="C8256" s="295">
        <v>0.43735760000000001</v>
      </c>
      <c r="D8256" s="295"/>
    </row>
    <row r="8257" spans="1:4" x14ac:dyDescent="0.2">
      <c r="A8257" s="295">
        <v>0.30724689999999999</v>
      </c>
      <c r="B8257" s="295"/>
      <c r="C8257" s="295">
        <v>0.43733179999999999</v>
      </c>
      <c r="D8257" s="295"/>
    </row>
    <row r="8258" spans="1:4" x14ac:dyDescent="0.2">
      <c r="A8258" s="295">
        <v>0.3072338</v>
      </c>
      <c r="B8258" s="295"/>
      <c r="C8258" s="295">
        <v>0.43731950000000003</v>
      </c>
      <c r="D8258" s="295"/>
    </row>
    <row r="8259" spans="1:4" x14ac:dyDescent="0.2">
      <c r="A8259" s="295">
        <v>0.3072201</v>
      </c>
      <c r="B8259" s="295"/>
      <c r="C8259" s="295">
        <v>0.43727820000000001</v>
      </c>
      <c r="D8259" s="295"/>
    </row>
    <row r="8260" spans="1:4" x14ac:dyDescent="0.2">
      <c r="A8260" s="295">
        <v>0.30720500000000001</v>
      </c>
      <c r="B8260" s="295"/>
      <c r="C8260" s="295">
        <v>0.43727820000000001</v>
      </c>
      <c r="D8260" s="295"/>
    </row>
    <row r="8261" spans="1:4" x14ac:dyDescent="0.2">
      <c r="A8261" s="295">
        <v>0.30719229999999997</v>
      </c>
      <c r="B8261" s="295"/>
      <c r="C8261" s="295">
        <v>0.43723889999999999</v>
      </c>
      <c r="D8261" s="295"/>
    </row>
    <row r="8262" spans="1:4" x14ac:dyDescent="0.2">
      <c r="A8262" s="295">
        <v>0.30718020000000001</v>
      </c>
      <c r="B8262" s="295"/>
      <c r="C8262" s="295">
        <v>0.4372122</v>
      </c>
      <c r="D8262" s="295"/>
    </row>
    <row r="8263" spans="1:4" x14ac:dyDescent="0.2">
      <c r="A8263" s="295">
        <v>0.30718020000000001</v>
      </c>
      <c r="B8263" s="295"/>
      <c r="C8263" s="295">
        <v>0.43719760000000002</v>
      </c>
      <c r="D8263" s="295"/>
    </row>
    <row r="8264" spans="1:4" x14ac:dyDescent="0.2">
      <c r="A8264" s="295">
        <v>0.30718020000000001</v>
      </c>
      <c r="B8264" s="295"/>
      <c r="C8264" s="295">
        <v>0.43717349999999999</v>
      </c>
      <c r="D8264" s="295"/>
    </row>
    <row r="8265" spans="1:4" x14ac:dyDescent="0.2">
      <c r="A8265" s="295">
        <v>0.30718020000000001</v>
      </c>
      <c r="B8265" s="295"/>
      <c r="C8265" s="295">
        <v>0.4371466</v>
      </c>
      <c r="D8265" s="295"/>
    </row>
    <row r="8266" spans="1:4" x14ac:dyDescent="0.2">
      <c r="A8266" s="295">
        <v>0.30715340000000002</v>
      </c>
      <c r="B8266" s="295"/>
      <c r="C8266" s="295">
        <v>0.43711949999999999</v>
      </c>
      <c r="D8266" s="295"/>
    </row>
    <row r="8267" spans="1:4" x14ac:dyDescent="0.2">
      <c r="A8267" s="295">
        <v>0.30715340000000002</v>
      </c>
      <c r="B8267" s="295"/>
      <c r="C8267" s="295">
        <v>0.43711949999999999</v>
      </c>
      <c r="D8267" s="295"/>
    </row>
    <row r="8268" spans="1:4" x14ac:dyDescent="0.2">
      <c r="A8268" s="295">
        <v>0.30712620000000002</v>
      </c>
      <c r="B8268" s="295"/>
      <c r="C8268" s="295">
        <v>0.43709520000000002</v>
      </c>
      <c r="D8268" s="295"/>
    </row>
    <row r="8269" spans="1:4" x14ac:dyDescent="0.2">
      <c r="A8269" s="295">
        <v>0.30711349999999998</v>
      </c>
      <c r="B8269" s="295"/>
      <c r="C8269" s="295">
        <v>0.43707089999999998</v>
      </c>
      <c r="D8269" s="295"/>
    </row>
    <row r="8270" spans="1:4" x14ac:dyDescent="0.2">
      <c r="A8270" s="295">
        <v>0.30711349999999998</v>
      </c>
      <c r="B8270" s="295"/>
      <c r="C8270" s="295">
        <v>0.4370425</v>
      </c>
      <c r="D8270" s="295"/>
    </row>
    <row r="8271" spans="1:4" x14ac:dyDescent="0.2">
      <c r="A8271" s="295">
        <v>0.30711349999999998</v>
      </c>
      <c r="B8271" s="295"/>
      <c r="C8271" s="295">
        <v>0.43701699999999999</v>
      </c>
      <c r="D8271" s="295"/>
    </row>
    <row r="8272" spans="1:4" x14ac:dyDescent="0.2">
      <c r="A8272" s="295">
        <v>0.3070872</v>
      </c>
      <c r="B8272" s="295"/>
      <c r="C8272" s="295">
        <v>0.43700470000000002</v>
      </c>
      <c r="D8272" s="295"/>
    </row>
    <row r="8273" spans="1:4" x14ac:dyDescent="0.2">
      <c r="A8273" s="295">
        <v>0.3070872</v>
      </c>
      <c r="B8273" s="295"/>
      <c r="C8273" s="295">
        <v>0.43699260000000001</v>
      </c>
      <c r="D8273" s="295"/>
    </row>
    <row r="8274" spans="1:4" x14ac:dyDescent="0.2">
      <c r="A8274" s="295">
        <v>0.30707400000000001</v>
      </c>
      <c r="B8274" s="295"/>
      <c r="C8274" s="295">
        <v>0.43695309999999998</v>
      </c>
      <c r="D8274" s="295"/>
    </row>
    <row r="8275" spans="1:4" x14ac:dyDescent="0.2">
      <c r="A8275" s="295">
        <v>0.307062</v>
      </c>
      <c r="B8275" s="295"/>
      <c r="C8275" s="295">
        <v>0.43694110000000003</v>
      </c>
      <c r="D8275" s="295"/>
    </row>
    <row r="8276" spans="1:4" x14ac:dyDescent="0.2">
      <c r="A8276" s="295">
        <v>0.307062</v>
      </c>
      <c r="B8276" s="295"/>
      <c r="C8276" s="295">
        <v>0.43691570000000002</v>
      </c>
      <c r="D8276" s="295"/>
    </row>
    <row r="8277" spans="1:4" x14ac:dyDescent="0.2">
      <c r="A8277" s="295">
        <v>0.30704680000000001</v>
      </c>
      <c r="B8277" s="295"/>
      <c r="C8277" s="295">
        <v>0.43686330000000001</v>
      </c>
      <c r="D8277" s="295"/>
    </row>
    <row r="8278" spans="1:4" x14ac:dyDescent="0.2">
      <c r="A8278" s="295">
        <v>0.3070348</v>
      </c>
      <c r="B8278" s="295"/>
      <c r="C8278" s="295">
        <v>0.4368377</v>
      </c>
      <c r="D8278" s="295"/>
    </row>
    <row r="8279" spans="1:4" x14ac:dyDescent="0.2">
      <c r="A8279" s="295">
        <v>0.30702119999999999</v>
      </c>
      <c r="B8279" s="295"/>
      <c r="C8279" s="295">
        <v>0.43679980000000002</v>
      </c>
      <c r="D8279" s="295"/>
    </row>
    <row r="8280" spans="1:4" x14ac:dyDescent="0.2">
      <c r="A8280" s="295">
        <v>0.3069964</v>
      </c>
      <c r="B8280" s="295"/>
      <c r="C8280" s="295">
        <v>0.43671660000000001</v>
      </c>
      <c r="D8280" s="295"/>
    </row>
    <row r="8281" spans="1:4" x14ac:dyDescent="0.2">
      <c r="A8281" s="295">
        <v>0.3069964</v>
      </c>
      <c r="B8281" s="295"/>
      <c r="C8281" s="295">
        <v>0.43669079999999999</v>
      </c>
      <c r="D8281" s="295"/>
    </row>
    <row r="8282" spans="1:4" x14ac:dyDescent="0.2">
      <c r="A8282" s="295">
        <v>0.3069964</v>
      </c>
      <c r="B8282" s="295"/>
      <c r="C8282" s="295">
        <v>0.43666240000000001</v>
      </c>
      <c r="D8282" s="295"/>
    </row>
    <row r="8283" spans="1:4" x14ac:dyDescent="0.2">
      <c r="A8283" s="295">
        <v>0.3069964</v>
      </c>
      <c r="B8283" s="295"/>
      <c r="C8283" s="295">
        <v>0.43661109999999997</v>
      </c>
      <c r="D8283" s="295"/>
    </row>
    <row r="8284" spans="1:4" x14ac:dyDescent="0.2">
      <c r="A8284" s="295">
        <v>0.30695489999999997</v>
      </c>
      <c r="B8284" s="295"/>
      <c r="C8284" s="295">
        <v>0.43659880000000001</v>
      </c>
      <c r="D8284" s="295"/>
    </row>
    <row r="8285" spans="1:4" x14ac:dyDescent="0.2">
      <c r="A8285" s="295">
        <v>0.30694179999999999</v>
      </c>
      <c r="B8285" s="295"/>
      <c r="C8285" s="295">
        <v>0.43656099999999998</v>
      </c>
      <c r="D8285" s="295"/>
    </row>
    <row r="8286" spans="1:4" x14ac:dyDescent="0.2">
      <c r="A8286" s="295">
        <v>0.30694169999999998</v>
      </c>
      <c r="B8286" s="295"/>
      <c r="C8286" s="295">
        <v>0.43652099999999999</v>
      </c>
      <c r="D8286" s="295"/>
    </row>
    <row r="8287" spans="1:4" x14ac:dyDescent="0.2">
      <c r="A8287" s="295">
        <v>0.30692809999999998</v>
      </c>
      <c r="B8287" s="295"/>
      <c r="C8287" s="295">
        <v>0.43649539999999998</v>
      </c>
      <c r="D8287" s="295"/>
    </row>
    <row r="8288" spans="1:4" x14ac:dyDescent="0.2">
      <c r="A8288" s="295">
        <v>0.30692809999999998</v>
      </c>
      <c r="B8288" s="295"/>
      <c r="C8288" s="295">
        <v>0.43648169999999997</v>
      </c>
      <c r="D8288" s="295"/>
    </row>
    <row r="8289" spans="1:4" x14ac:dyDescent="0.2">
      <c r="A8289" s="295">
        <v>0.30691610000000003</v>
      </c>
      <c r="B8289" s="295"/>
      <c r="C8289" s="295">
        <v>0.43645630000000002</v>
      </c>
      <c r="D8289" s="295"/>
    </row>
    <row r="8290" spans="1:4" x14ac:dyDescent="0.2">
      <c r="A8290" s="295">
        <v>0.30690089999999998</v>
      </c>
      <c r="B8290" s="295"/>
      <c r="C8290" s="295">
        <v>0.43641459999999999</v>
      </c>
      <c r="D8290" s="295"/>
    </row>
    <row r="8291" spans="1:4" x14ac:dyDescent="0.2">
      <c r="A8291" s="295">
        <v>0.3068882</v>
      </c>
      <c r="B8291" s="295"/>
      <c r="C8291" s="295">
        <v>0.43641459999999999</v>
      </c>
      <c r="D8291" s="295"/>
    </row>
    <row r="8292" spans="1:4" x14ac:dyDescent="0.2">
      <c r="A8292" s="295">
        <v>0.3068882</v>
      </c>
      <c r="B8292" s="295"/>
      <c r="C8292" s="295">
        <v>0.4363746</v>
      </c>
      <c r="D8292" s="295"/>
    </row>
    <row r="8293" spans="1:4" x14ac:dyDescent="0.2">
      <c r="A8293" s="295">
        <v>0.30687510000000001</v>
      </c>
      <c r="B8293" s="295"/>
      <c r="C8293" s="295">
        <v>0.43636079999999999</v>
      </c>
      <c r="D8293" s="295"/>
    </row>
    <row r="8294" spans="1:4" x14ac:dyDescent="0.2">
      <c r="A8294" s="295">
        <v>0.30684719999999999</v>
      </c>
      <c r="B8294" s="295"/>
      <c r="C8294" s="295">
        <v>0.4362954</v>
      </c>
      <c r="D8294" s="295"/>
    </row>
    <row r="8295" spans="1:4" x14ac:dyDescent="0.2">
      <c r="A8295" s="295">
        <v>0.30684719999999999</v>
      </c>
      <c r="B8295" s="295"/>
      <c r="C8295" s="295">
        <v>0.43628319999999998</v>
      </c>
      <c r="D8295" s="295"/>
    </row>
    <row r="8296" spans="1:4" x14ac:dyDescent="0.2">
      <c r="A8296" s="295">
        <v>0.30684719999999999</v>
      </c>
      <c r="B8296" s="295"/>
      <c r="C8296" s="295">
        <v>0.43628319999999998</v>
      </c>
      <c r="D8296" s="295"/>
    </row>
    <row r="8297" spans="1:4" x14ac:dyDescent="0.2">
      <c r="A8297" s="295">
        <v>0.30680839999999998</v>
      </c>
      <c r="B8297" s="295"/>
      <c r="C8297" s="295">
        <v>0.43623240000000002</v>
      </c>
      <c r="D8297" s="295"/>
    </row>
    <row r="8298" spans="1:4" x14ac:dyDescent="0.2">
      <c r="A8298" s="295">
        <v>0.3067956</v>
      </c>
      <c r="B8298" s="295"/>
      <c r="C8298" s="295">
        <v>0.43621910000000003</v>
      </c>
      <c r="D8298" s="295"/>
    </row>
    <row r="8299" spans="1:4" x14ac:dyDescent="0.2">
      <c r="A8299" s="295">
        <v>0.3067956</v>
      </c>
      <c r="B8299" s="295"/>
      <c r="C8299" s="295">
        <v>0.43620530000000002</v>
      </c>
      <c r="D8299" s="295"/>
    </row>
    <row r="8300" spans="1:4" x14ac:dyDescent="0.2">
      <c r="A8300" s="295">
        <v>0.3067956</v>
      </c>
      <c r="B8300" s="295"/>
      <c r="C8300" s="295">
        <v>0.43617840000000002</v>
      </c>
      <c r="D8300" s="295"/>
    </row>
    <row r="8301" spans="1:4" x14ac:dyDescent="0.2">
      <c r="A8301" s="295">
        <v>0.3067956</v>
      </c>
      <c r="B8301" s="295"/>
      <c r="C8301" s="295">
        <v>0.43616640000000001</v>
      </c>
      <c r="D8301" s="295"/>
    </row>
    <row r="8302" spans="1:4" x14ac:dyDescent="0.2">
      <c r="A8302" s="295">
        <v>0.30675409999999997</v>
      </c>
      <c r="B8302" s="295"/>
      <c r="C8302" s="295">
        <v>0.43616640000000001</v>
      </c>
      <c r="D8302" s="295"/>
    </row>
    <row r="8303" spans="1:4" x14ac:dyDescent="0.2">
      <c r="A8303" s="295">
        <v>0.30672899999999997</v>
      </c>
      <c r="B8303" s="295"/>
      <c r="C8303" s="295">
        <v>0.43612879999999998</v>
      </c>
      <c r="D8303" s="295"/>
    </row>
    <row r="8304" spans="1:4" x14ac:dyDescent="0.2">
      <c r="A8304" s="295">
        <v>0.30672899999999997</v>
      </c>
      <c r="B8304" s="295"/>
      <c r="C8304" s="295">
        <v>0.43611499999999997</v>
      </c>
      <c r="D8304" s="295"/>
    </row>
    <row r="8305" spans="1:4" x14ac:dyDescent="0.2">
      <c r="A8305" s="295">
        <v>0.30672899999999997</v>
      </c>
      <c r="B8305" s="295"/>
      <c r="C8305" s="295">
        <v>0.43607610000000002</v>
      </c>
      <c r="D8305" s="295"/>
    </row>
    <row r="8306" spans="1:4" x14ac:dyDescent="0.2">
      <c r="A8306" s="295">
        <v>0.30670259999999999</v>
      </c>
      <c r="B8306" s="295"/>
      <c r="C8306" s="295">
        <v>0.43607610000000002</v>
      </c>
      <c r="D8306" s="295"/>
    </row>
    <row r="8307" spans="1:4" x14ac:dyDescent="0.2">
      <c r="A8307" s="295">
        <v>0.30670259999999999</v>
      </c>
      <c r="B8307" s="295"/>
      <c r="C8307" s="295">
        <v>0.4360501</v>
      </c>
      <c r="D8307" s="295"/>
    </row>
    <row r="8308" spans="1:4" x14ac:dyDescent="0.2">
      <c r="A8308" s="295">
        <v>0.30670259999999999</v>
      </c>
      <c r="B8308" s="295"/>
      <c r="C8308" s="295">
        <v>0.43600749999999999</v>
      </c>
      <c r="D8308" s="295"/>
    </row>
    <row r="8309" spans="1:4" x14ac:dyDescent="0.2">
      <c r="A8309" s="295">
        <v>0.3066894</v>
      </c>
      <c r="B8309" s="295"/>
      <c r="C8309" s="295">
        <v>0.43599539999999998</v>
      </c>
      <c r="D8309" s="295"/>
    </row>
    <row r="8310" spans="1:4" x14ac:dyDescent="0.2">
      <c r="A8310" s="295">
        <v>0.3066894</v>
      </c>
      <c r="B8310" s="295"/>
      <c r="C8310" s="295">
        <v>0.4359674</v>
      </c>
      <c r="D8310" s="295"/>
    </row>
    <row r="8311" spans="1:4" x14ac:dyDescent="0.2">
      <c r="A8311" s="295">
        <v>0.30664789999999997</v>
      </c>
      <c r="B8311" s="295"/>
      <c r="C8311" s="295">
        <v>0.43591350000000001</v>
      </c>
      <c r="D8311" s="295"/>
    </row>
    <row r="8312" spans="1:4" x14ac:dyDescent="0.2">
      <c r="A8312" s="295">
        <v>0.30663590000000002</v>
      </c>
      <c r="B8312" s="295"/>
      <c r="C8312" s="295">
        <v>0.43588769999999999</v>
      </c>
      <c r="D8312" s="295"/>
    </row>
    <row r="8313" spans="1:4" x14ac:dyDescent="0.2">
      <c r="A8313" s="295">
        <v>0.30662279999999997</v>
      </c>
      <c r="B8313" s="295"/>
      <c r="C8313" s="295">
        <v>0.43587569999999998</v>
      </c>
      <c r="D8313" s="295"/>
    </row>
    <row r="8314" spans="1:4" x14ac:dyDescent="0.2">
      <c r="A8314" s="295">
        <v>0.30662279999999997</v>
      </c>
      <c r="B8314" s="295"/>
      <c r="C8314" s="295">
        <v>0.43587569999999998</v>
      </c>
      <c r="D8314" s="295"/>
    </row>
    <row r="8315" spans="1:4" x14ac:dyDescent="0.2">
      <c r="A8315" s="295">
        <v>0.30658289999999999</v>
      </c>
      <c r="B8315" s="295"/>
      <c r="C8315" s="295">
        <v>0.43584899999999999</v>
      </c>
      <c r="D8315" s="295"/>
    </row>
    <row r="8316" spans="1:4" x14ac:dyDescent="0.2">
      <c r="A8316" s="295">
        <v>0.30658289999999999</v>
      </c>
      <c r="B8316" s="295"/>
      <c r="C8316" s="295">
        <v>0.43582300000000002</v>
      </c>
      <c r="D8316" s="295"/>
    </row>
    <row r="8317" spans="1:4" x14ac:dyDescent="0.2">
      <c r="A8317" s="295">
        <v>0.30658289999999999</v>
      </c>
      <c r="B8317" s="295"/>
      <c r="C8317" s="295">
        <v>0.43580970000000002</v>
      </c>
      <c r="D8317" s="295"/>
    </row>
    <row r="8318" spans="1:4" x14ac:dyDescent="0.2">
      <c r="A8318" s="295">
        <v>0.30656919999999999</v>
      </c>
      <c r="B8318" s="295"/>
      <c r="C8318" s="295">
        <v>0.43579760000000001</v>
      </c>
      <c r="D8318" s="295"/>
    </row>
    <row r="8319" spans="1:4" x14ac:dyDescent="0.2">
      <c r="A8319" s="295">
        <v>0.3065445</v>
      </c>
      <c r="B8319" s="295"/>
      <c r="C8319" s="295">
        <v>0.4357839</v>
      </c>
      <c r="D8319" s="295"/>
    </row>
    <row r="8320" spans="1:4" x14ac:dyDescent="0.2">
      <c r="A8320" s="295">
        <v>0.3065445</v>
      </c>
      <c r="B8320" s="295"/>
      <c r="C8320" s="295">
        <v>0.43574629999999998</v>
      </c>
      <c r="D8320" s="295"/>
    </row>
    <row r="8321" spans="1:4" x14ac:dyDescent="0.2">
      <c r="A8321" s="295">
        <v>0.30653130000000001</v>
      </c>
      <c r="B8321" s="295"/>
      <c r="C8321" s="295">
        <v>0.43570619999999999</v>
      </c>
      <c r="D8321" s="295"/>
    </row>
    <row r="8322" spans="1:4" x14ac:dyDescent="0.2">
      <c r="A8322" s="295">
        <v>0.30651620000000002</v>
      </c>
      <c r="B8322" s="295"/>
      <c r="C8322" s="295">
        <v>0.43569400000000003</v>
      </c>
      <c r="D8322" s="295"/>
    </row>
    <row r="8323" spans="1:4" x14ac:dyDescent="0.2">
      <c r="A8323" s="295">
        <v>0.30651620000000002</v>
      </c>
      <c r="B8323" s="295"/>
      <c r="C8323" s="295">
        <v>0.43567929999999999</v>
      </c>
      <c r="D8323" s="295"/>
    </row>
    <row r="8324" spans="1:4" x14ac:dyDescent="0.2">
      <c r="A8324" s="295">
        <v>0.30651620000000002</v>
      </c>
      <c r="B8324" s="295"/>
      <c r="C8324" s="295">
        <v>0.43564130000000001</v>
      </c>
      <c r="D8324" s="295"/>
    </row>
    <row r="8325" spans="1:4" x14ac:dyDescent="0.2">
      <c r="A8325" s="295">
        <v>0.3064905</v>
      </c>
      <c r="B8325" s="295"/>
      <c r="C8325" s="295">
        <v>0.43564130000000001</v>
      </c>
      <c r="D8325" s="295"/>
    </row>
    <row r="8326" spans="1:4" x14ac:dyDescent="0.2">
      <c r="A8326" s="295">
        <v>0.3064905</v>
      </c>
      <c r="B8326" s="295"/>
      <c r="C8326" s="295">
        <v>0.435612</v>
      </c>
      <c r="D8326" s="295"/>
    </row>
    <row r="8327" spans="1:4" x14ac:dyDescent="0.2">
      <c r="A8327" s="295">
        <v>0.30646410000000002</v>
      </c>
      <c r="B8327" s="295"/>
      <c r="C8327" s="295">
        <v>0.43558669999999999</v>
      </c>
      <c r="D8327" s="295"/>
    </row>
    <row r="8328" spans="1:4" x14ac:dyDescent="0.2">
      <c r="A8328" s="295">
        <v>0.30644900000000003</v>
      </c>
      <c r="B8328" s="295"/>
      <c r="C8328" s="295">
        <v>0.43556089999999997</v>
      </c>
      <c r="D8328" s="295"/>
    </row>
    <row r="8329" spans="1:4" x14ac:dyDescent="0.2">
      <c r="A8329" s="295">
        <v>0.30643579999999998</v>
      </c>
      <c r="B8329" s="295"/>
      <c r="C8329" s="295">
        <v>0.4355349</v>
      </c>
      <c r="D8329" s="295"/>
    </row>
    <row r="8330" spans="1:4" x14ac:dyDescent="0.2">
      <c r="A8330" s="295">
        <v>0.30641109999999999</v>
      </c>
      <c r="B8330" s="295"/>
      <c r="C8330" s="295">
        <v>0.4355349</v>
      </c>
      <c r="D8330" s="295"/>
    </row>
    <row r="8331" spans="1:4" x14ac:dyDescent="0.2">
      <c r="A8331" s="295">
        <v>0.3063959</v>
      </c>
      <c r="B8331" s="295"/>
      <c r="C8331" s="295">
        <v>0.4354826</v>
      </c>
      <c r="D8331" s="295"/>
    </row>
    <row r="8332" spans="1:4" x14ac:dyDescent="0.2">
      <c r="A8332" s="295">
        <v>0.3063823</v>
      </c>
      <c r="B8332" s="295"/>
      <c r="C8332" s="295">
        <v>0.43546889999999999</v>
      </c>
      <c r="D8332" s="295"/>
    </row>
    <row r="8333" spans="1:4" x14ac:dyDescent="0.2">
      <c r="A8333" s="295">
        <v>0.30636960000000002</v>
      </c>
      <c r="B8333" s="295"/>
      <c r="C8333" s="295">
        <v>0.43542979999999998</v>
      </c>
      <c r="D8333" s="295"/>
    </row>
    <row r="8334" spans="1:4" x14ac:dyDescent="0.2">
      <c r="A8334" s="295">
        <v>0.30636960000000002</v>
      </c>
      <c r="B8334" s="295"/>
      <c r="C8334" s="295">
        <v>0.4354055</v>
      </c>
      <c r="D8334" s="295"/>
    </row>
    <row r="8335" spans="1:4" x14ac:dyDescent="0.2">
      <c r="A8335" s="295">
        <v>0.30636950000000002</v>
      </c>
      <c r="B8335" s="295"/>
      <c r="C8335" s="295">
        <v>0.43539169999999999</v>
      </c>
      <c r="D8335" s="295"/>
    </row>
    <row r="8336" spans="1:4" x14ac:dyDescent="0.2">
      <c r="A8336" s="295">
        <v>0.30634319999999998</v>
      </c>
      <c r="B8336" s="295"/>
      <c r="C8336" s="295">
        <v>0.43536340000000001</v>
      </c>
      <c r="D8336" s="295"/>
    </row>
    <row r="8337" spans="1:4" x14ac:dyDescent="0.2">
      <c r="A8337" s="295">
        <v>0.30633009999999999</v>
      </c>
      <c r="B8337" s="295"/>
      <c r="C8337" s="295">
        <v>0.4353378</v>
      </c>
      <c r="D8337" s="295"/>
    </row>
    <row r="8338" spans="1:4" x14ac:dyDescent="0.2">
      <c r="A8338" s="295">
        <v>0.30631799999999998</v>
      </c>
      <c r="B8338" s="295"/>
      <c r="C8338" s="295">
        <v>0.4353244</v>
      </c>
      <c r="D8338" s="295"/>
    </row>
    <row r="8339" spans="1:4" x14ac:dyDescent="0.2">
      <c r="A8339" s="295">
        <v>0.30631799999999998</v>
      </c>
      <c r="B8339" s="295"/>
      <c r="C8339" s="295">
        <v>0.4352974</v>
      </c>
      <c r="D8339" s="295"/>
    </row>
    <row r="8340" spans="1:4" x14ac:dyDescent="0.2">
      <c r="A8340" s="295">
        <v>0.30630489999999999</v>
      </c>
      <c r="B8340" s="295"/>
      <c r="C8340" s="295">
        <v>0.4352567</v>
      </c>
      <c r="D8340" s="295"/>
    </row>
    <row r="8341" spans="1:4" x14ac:dyDescent="0.2">
      <c r="A8341" s="295">
        <v>0.3062897</v>
      </c>
      <c r="B8341" s="295"/>
      <c r="C8341" s="295">
        <v>0.43523000000000001</v>
      </c>
      <c r="D8341" s="295"/>
    </row>
    <row r="8342" spans="1:4" x14ac:dyDescent="0.2">
      <c r="A8342" s="295">
        <v>0.3062897</v>
      </c>
      <c r="B8342" s="295"/>
      <c r="C8342" s="295">
        <v>0.43521539999999997</v>
      </c>
      <c r="D8342" s="295"/>
    </row>
    <row r="8343" spans="1:4" x14ac:dyDescent="0.2">
      <c r="A8343" s="295">
        <v>0.3062761</v>
      </c>
      <c r="B8343" s="295"/>
      <c r="C8343" s="295">
        <v>0.43519000000000002</v>
      </c>
      <c r="D8343" s="295"/>
    </row>
    <row r="8344" spans="1:4" x14ac:dyDescent="0.2">
      <c r="A8344" s="295">
        <v>0.30626340000000002</v>
      </c>
      <c r="B8344" s="295"/>
      <c r="C8344" s="295">
        <v>0.43515199999999998</v>
      </c>
      <c r="D8344" s="295"/>
    </row>
    <row r="8345" spans="1:4" x14ac:dyDescent="0.2">
      <c r="A8345" s="295">
        <v>0.3062223</v>
      </c>
      <c r="B8345" s="295"/>
      <c r="C8345" s="295">
        <v>0.43513740000000001</v>
      </c>
      <c r="D8345" s="295"/>
    </row>
    <row r="8346" spans="1:4" x14ac:dyDescent="0.2">
      <c r="A8346" s="295">
        <v>0.3062223</v>
      </c>
      <c r="B8346" s="295"/>
      <c r="C8346" s="295">
        <v>0.43512529999999999</v>
      </c>
      <c r="D8346" s="295"/>
    </row>
    <row r="8347" spans="1:4" x14ac:dyDescent="0.2">
      <c r="A8347" s="295">
        <v>0.3062223</v>
      </c>
      <c r="B8347" s="295"/>
      <c r="C8347" s="295">
        <v>0.43509829999999999</v>
      </c>
      <c r="D8347" s="295"/>
    </row>
    <row r="8348" spans="1:4" x14ac:dyDescent="0.2">
      <c r="A8348" s="295">
        <v>0.30621029999999999</v>
      </c>
      <c r="B8348" s="295"/>
      <c r="C8348" s="295">
        <v>0.43508619999999998</v>
      </c>
      <c r="D8348" s="295"/>
    </row>
    <row r="8349" spans="1:4" x14ac:dyDescent="0.2">
      <c r="A8349" s="295">
        <v>0.3061972</v>
      </c>
      <c r="B8349" s="295"/>
      <c r="C8349" s="295">
        <v>0.43507289999999998</v>
      </c>
      <c r="D8349" s="295"/>
    </row>
    <row r="8350" spans="1:4" x14ac:dyDescent="0.2">
      <c r="A8350" s="295">
        <v>0.30618200000000001</v>
      </c>
      <c r="B8350" s="295"/>
      <c r="C8350" s="295">
        <v>0.4350445</v>
      </c>
      <c r="D8350" s="295"/>
    </row>
    <row r="8351" spans="1:4" x14ac:dyDescent="0.2">
      <c r="A8351" s="295">
        <v>0.30616840000000001</v>
      </c>
      <c r="B8351" s="295"/>
      <c r="C8351" s="295">
        <v>0.43503239999999999</v>
      </c>
      <c r="D8351" s="295"/>
    </row>
    <row r="8352" spans="1:4" x14ac:dyDescent="0.2">
      <c r="A8352" s="295">
        <v>0.30615569999999998</v>
      </c>
      <c r="B8352" s="295"/>
      <c r="C8352" s="295">
        <v>0.43500549999999999</v>
      </c>
      <c r="D8352" s="295"/>
    </row>
    <row r="8353" spans="1:4" x14ac:dyDescent="0.2">
      <c r="A8353" s="295">
        <v>0.30615569999999998</v>
      </c>
      <c r="B8353" s="295"/>
      <c r="C8353" s="295">
        <v>0.43498019999999998</v>
      </c>
      <c r="D8353" s="295"/>
    </row>
    <row r="8354" spans="1:4" x14ac:dyDescent="0.2">
      <c r="A8354" s="295">
        <v>0.30615569999999998</v>
      </c>
      <c r="B8354" s="295"/>
      <c r="C8354" s="295">
        <v>0.4349402</v>
      </c>
      <c r="D8354" s="295"/>
    </row>
    <row r="8355" spans="1:4" x14ac:dyDescent="0.2">
      <c r="A8355" s="295">
        <v>0.30615560000000003</v>
      </c>
      <c r="B8355" s="295"/>
      <c r="C8355" s="295">
        <v>0.43491419999999997</v>
      </c>
      <c r="D8355" s="295"/>
    </row>
    <row r="8356" spans="1:4" x14ac:dyDescent="0.2">
      <c r="A8356" s="295">
        <v>0.30615560000000003</v>
      </c>
      <c r="B8356" s="295"/>
      <c r="C8356" s="295">
        <v>0.43491419999999997</v>
      </c>
      <c r="D8356" s="295"/>
    </row>
    <row r="8357" spans="1:4" x14ac:dyDescent="0.2">
      <c r="A8357" s="295">
        <v>0.30614360000000002</v>
      </c>
      <c r="B8357" s="295"/>
      <c r="C8357" s="295">
        <v>0.43487480000000001</v>
      </c>
      <c r="D8357" s="295"/>
    </row>
    <row r="8358" spans="1:4" x14ac:dyDescent="0.2">
      <c r="A8358" s="295">
        <v>0.30613000000000001</v>
      </c>
      <c r="B8358" s="295"/>
      <c r="C8358" s="295">
        <v>0.43483440000000001</v>
      </c>
      <c r="D8358" s="295"/>
    </row>
    <row r="8359" spans="1:4" x14ac:dyDescent="0.2">
      <c r="A8359" s="295">
        <v>0.30613000000000001</v>
      </c>
      <c r="B8359" s="295"/>
      <c r="C8359" s="295">
        <v>0.43482110000000002</v>
      </c>
      <c r="D8359" s="295"/>
    </row>
    <row r="8360" spans="1:4" x14ac:dyDescent="0.2">
      <c r="A8360" s="295">
        <v>0.30611480000000002</v>
      </c>
      <c r="B8360" s="295"/>
      <c r="C8360" s="295">
        <v>0.4347664</v>
      </c>
      <c r="D8360" s="295"/>
    </row>
    <row r="8361" spans="1:4" x14ac:dyDescent="0.2">
      <c r="A8361" s="295">
        <v>0.306089</v>
      </c>
      <c r="B8361" s="295"/>
      <c r="C8361" s="295">
        <v>0.43475269999999999</v>
      </c>
      <c r="D8361" s="295"/>
    </row>
    <row r="8362" spans="1:4" x14ac:dyDescent="0.2">
      <c r="A8362" s="295">
        <v>0.30607689999999999</v>
      </c>
      <c r="B8362" s="295"/>
      <c r="C8362" s="295">
        <v>0.43474040000000003</v>
      </c>
      <c r="D8362" s="295"/>
    </row>
    <row r="8363" spans="1:4" x14ac:dyDescent="0.2">
      <c r="A8363" s="295">
        <v>0.30607689999999999</v>
      </c>
      <c r="B8363" s="295"/>
      <c r="C8363" s="295">
        <v>0.43470039999999999</v>
      </c>
      <c r="D8363" s="295"/>
    </row>
    <row r="8364" spans="1:4" x14ac:dyDescent="0.2">
      <c r="A8364" s="295">
        <v>0.30606329999999998</v>
      </c>
      <c r="B8364" s="295"/>
      <c r="C8364" s="295">
        <v>0.43470039999999999</v>
      </c>
      <c r="D8364" s="295"/>
    </row>
    <row r="8365" spans="1:4" x14ac:dyDescent="0.2">
      <c r="A8365" s="295">
        <v>0.30606329999999998</v>
      </c>
      <c r="B8365" s="295"/>
      <c r="C8365" s="295">
        <v>0.43467610000000001</v>
      </c>
      <c r="D8365" s="295"/>
    </row>
    <row r="8366" spans="1:4" x14ac:dyDescent="0.2">
      <c r="A8366" s="295">
        <v>0.30603609999999998</v>
      </c>
      <c r="B8366" s="295"/>
      <c r="C8366" s="295">
        <v>0.43464770000000003</v>
      </c>
      <c r="D8366" s="295"/>
    </row>
    <row r="8367" spans="1:4" x14ac:dyDescent="0.2">
      <c r="A8367" s="295">
        <v>0.30603609999999998</v>
      </c>
      <c r="B8367" s="295"/>
      <c r="C8367" s="295">
        <v>0.43462220000000001</v>
      </c>
      <c r="D8367" s="295"/>
    </row>
    <row r="8368" spans="1:4" x14ac:dyDescent="0.2">
      <c r="A8368" s="295">
        <v>0.3060234</v>
      </c>
      <c r="B8368" s="295"/>
      <c r="C8368" s="295">
        <v>0.43457079999999998</v>
      </c>
      <c r="D8368" s="295"/>
    </row>
    <row r="8369" spans="1:4" x14ac:dyDescent="0.2">
      <c r="A8369" s="295">
        <v>0.3060097</v>
      </c>
      <c r="B8369" s="295"/>
      <c r="C8369" s="295">
        <v>0.43453170000000002</v>
      </c>
      <c r="D8369" s="295"/>
    </row>
    <row r="8370" spans="1:4" x14ac:dyDescent="0.2">
      <c r="A8370" s="295">
        <v>0.30599769999999998</v>
      </c>
      <c r="B8370" s="295"/>
      <c r="C8370" s="295">
        <v>0.43451960000000001</v>
      </c>
      <c r="D8370" s="295"/>
    </row>
    <row r="8371" spans="1:4" x14ac:dyDescent="0.2">
      <c r="A8371" s="295">
        <v>0.30598249999999999</v>
      </c>
      <c r="B8371" s="295"/>
      <c r="C8371" s="295">
        <v>0.43449130000000002</v>
      </c>
      <c r="D8371" s="295"/>
    </row>
    <row r="8372" spans="1:4" x14ac:dyDescent="0.2">
      <c r="A8372" s="295">
        <v>0.30598249999999999</v>
      </c>
      <c r="B8372" s="295"/>
      <c r="C8372" s="295">
        <v>0.43447659999999999</v>
      </c>
      <c r="D8372" s="295"/>
    </row>
    <row r="8373" spans="1:4" x14ac:dyDescent="0.2">
      <c r="A8373" s="295">
        <v>0.3059694</v>
      </c>
      <c r="B8373" s="295"/>
      <c r="C8373" s="295">
        <v>0.43445080000000003</v>
      </c>
      <c r="D8373" s="295"/>
    </row>
    <row r="8374" spans="1:4" x14ac:dyDescent="0.2">
      <c r="A8374" s="295">
        <v>0.3059694</v>
      </c>
      <c r="B8374" s="295"/>
      <c r="C8374" s="295">
        <v>0.43442649999999999</v>
      </c>
      <c r="D8374" s="295"/>
    </row>
    <row r="8375" spans="1:4" x14ac:dyDescent="0.2">
      <c r="A8375" s="295">
        <v>0.3059557</v>
      </c>
      <c r="B8375" s="295"/>
      <c r="C8375" s="295">
        <v>0.4343726</v>
      </c>
      <c r="D8375" s="295"/>
    </row>
    <row r="8376" spans="1:4" x14ac:dyDescent="0.2">
      <c r="A8376" s="295">
        <v>0.30590309999999998</v>
      </c>
      <c r="B8376" s="295"/>
      <c r="C8376" s="295">
        <v>0.43435790000000002</v>
      </c>
      <c r="D8376" s="295"/>
    </row>
    <row r="8377" spans="1:4" x14ac:dyDescent="0.2">
      <c r="A8377" s="295">
        <v>0.30590309999999998</v>
      </c>
      <c r="B8377" s="295"/>
      <c r="C8377" s="295">
        <v>0.43435790000000002</v>
      </c>
      <c r="D8377" s="295"/>
    </row>
    <row r="8378" spans="1:4" x14ac:dyDescent="0.2">
      <c r="A8378" s="295">
        <v>0.30590309999999998</v>
      </c>
      <c r="B8378" s="295"/>
      <c r="C8378" s="295">
        <v>0.43434420000000001</v>
      </c>
      <c r="D8378" s="295"/>
    </row>
    <row r="8379" spans="1:4" x14ac:dyDescent="0.2">
      <c r="A8379" s="295">
        <v>0.30590309999999998</v>
      </c>
      <c r="B8379" s="295"/>
      <c r="C8379" s="295">
        <v>0.43431989999999998</v>
      </c>
      <c r="D8379" s="295"/>
    </row>
    <row r="8380" spans="1:4" x14ac:dyDescent="0.2">
      <c r="A8380" s="295">
        <v>0.30587799999999998</v>
      </c>
      <c r="B8380" s="295"/>
      <c r="C8380" s="295">
        <v>0.43429319999999999</v>
      </c>
      <c r="D8380" s="295"/>
    </row>
    <row r="8381" spans="1:4" x14ac:dyDescent="0.2">
      <c r="A8381" s="295">
        <v>0.30583850000000001</v>
      </c>
      <c r="B8381" s="295"/>
      <c r="C8381" s="295">
        <v>0.43425520000000001</v>
      </c>
      <c r="D8381" s="295"/>
    </row>
    <row r="8382" spans="1:4" x14ac:dyDescent="0.2">
      <c r="A8382" s="295">
        <v>0.30583850000000001</v>
      </c>
      <c r="B8382" s="295"/>
      <c r="C8382" s="295">
        <v>0.43424059999999998</v>
      </c>
      <c r="D8382" s="295"/>
    </row>
    <row r="8383" spans="1:4" x14ac:dyDescent="0.2">
      <c r="A8383" s="295">
        <v>0.30583850000000001</v>
      </c>
      <c r="B8383" s="295"/>
      <c r="C8383" s="295">
        <v>0.43422719999999998</v>
      </c>
      <c r="D8383" s="295"/>
    </row>
    <row r="8384" spans="1:4" x14ac:dyDescent="0.2">
      <c r="A8384" s="295">
        <v>0.30582569999999998</v>
      </c>
      <c r="B8384" s="295"/>
      <c r="C8384" s="295">
        <v>0.43418699999999999</v>
      </c>
      <c r="D8384" s="295"/>
    </row>
    <row r="8385" spans="1:4" x14ac:dyDescent="0.2">
      <c r="A8385" s="295">
        <v>0.30582569999999998</v>
      </c>
      <c r="B8385" s="295"/>
      <c r="C8385" s="295">
        <v>0.43416120000000002</v>
      </c>
      <c r="D8385" s="295"/>
    </row>
    <row r="8386" spans="1:4" x14ac:dyDescent="0.2">
      <c r="A8386" s="295">
        <v>0.30580010000000002</v>
      </c>
      <c r="B8386" s="295"/>
      <c r="C8386" s="295">
        <v>0.43416120000000002</v>
      </c>
      <c r="D8386" s="295"/>
    </row>
    <row r="8387" spans="1:4" x14ac:dyDescent="0.2">
      <c r="A8387" s="295">
        <v>0.30580010000000002</v>
      </c>
      <c r="B8387" s="295"/>
      <c r="C8387" s="295">
        <v>0.43409540000000002</v>
      </c>
      <c r="D8387" s="295"/>
    </row>
    <row r="8388" spans="1:4" x14ac:dyDescent="0.2">
      <c r="A8388" s="295">
        <v>0.30580000000000002</v>
      </c>
      <c r="B8388" s="295"/>
      <c r="C8388" s="295">
        <v>0.43409540000000002</v>
      </c>
      <c r="D8388" s="295"/>
    </row>
    <row r="8389" spans="1:4" x14ac:dyDescent="0.2">
      <c r="A8389" s="295">
        <v>0.30578490000000003</v>
      </c>
      <c r="B8389" s="295"/>
      <c r="C8389" s="295">
        <v>0.43407109999999999</v>
      </c>
      <c r="D8389" s="295"/>
    </row>
    <row r="8390" spans="1:4" x14ac:dyDescent="0.2">
      <c r="A8390" s="295">
        <v>0.305759</v>
      </c>
      <c r="B8390" s="295"/>
      <c r="C8390" s="295">
        <v>0.43404310000000002</v>
      </c>
      <c r="D8390" s="295"/>
    </row>
    <row r="8391" spans="1:4" x14ac:dyDescent="0.2">
      <c r="A8391" s="295">
        <v>0.305759</v>
      </c>
      <c r="B8391" s="295"/>
      <c r="C8391" s="295">
        <v>0.43401610000000002</v>
      </c>
      <c r="D8391" s="295"/>
    </row>
    <row r="8392" spans="1:4" x14ac:dyDescent="0.2">
      <c r="A8392" s="295">
        <v>0.305759</v>
      </c>
      <c r="B8392" s="295"/>
      <c r="C8392" s="295">
        <v>0.43396489999999999</v>
      </c>
      <c r="D8392" s="295"/>
    </row>
    <row r="8393" spans="1:4" x14ac:dyDescent="0.2">
      <c r="A8393" s="295">
        <v>0.30573339999999999</v>
      </c>
      <c r="B8393" s="295"/>
      <c r="C8393" s="295">
        <v>0.43396489999999999</v>
      </c>
      <c r="D8393" s="295"/>
    </row>
    <row r="8394" spans="1:4" x14ac:dyDescent="0.2">
      <c r="A8394" s="295">
        <v>0.30573339999999999</v>
      </c>
      <c r="B8394" s="295"/>
      <c r="C8394" s="295">
        <v>0.43393890000000002</v>
      </c>
      <c r="D8394" s="295"/>
    </row>
    <row r="8395" spans="1:4" x14ac:dyDescent="0.2">
      <c r="A8395" s="295">
        <v>0.30573339999999999</v>
      </c>
      <c r="B8395" s="295"/>
      <c r="C8395" s="295">
        <v>0.43391049999999998</v>
      </c>
      <c r="D8395" s="295"/>
    </row>
    <row r="8396" spans="1:4" x14ac:dyDescent="0.2">
      <c r="A8396" s="295">
        <v>0.30573339999999999</v>
      </c>
      <c r="B8396" s="295"/>
      <c r="C8396" s="295">
        <v>0.43389719999999998</v>
      </c>
      <c r="D8396" s="295"/>
    </row>
    <row r="8397" spans="1:4" x14ac:dyDescent="0.2">
      <c r="A8397" s="295">
        <v>0.3057202</v>
      </c>
      <c r="B8397" s="295"/>
      <c r="C8397" s="295">
        <v>0.43387120000000001</v>
      </c>
      <c r="D8397" s="295"/>
    </row>
    <row r="8398" spans="1:4" x14ac:dyDescent="0.2">
      <c r="A8398" s="295">
        <v>0.3057202</v>
      </c>
      <c r="B8398" s="295"/>
      <c r="C8398" s="295">
        <v>0.43384689999999998</v>
      </c>
      <c r="D8398" s="295"/>
    </row>
    <row r="8399" spans="1:4" x14ac:dyDescent="0.2">
      <c r="A8399" s="295">
        <v>0.30569299999999999</v>
      </c>
      <c r="B8399" s="295"/>
      <c r="C8399" s="295">
        <v>0.4338185</v>
      </c>
      <c r="D8399" s="295"/>
    </row>
    <row r="8400" spans="1:4" x14ac:dyDescent="0.2">
      <c r="A8400" s="295">
        <v>0.30569299999999999</v>
      </c>
      <c r="B8400" s="295"/>
      <c r="C8400" s="295">
        <v>0.43379139999999999</v>
      </c>
      <c r="D8400" s="295"/>
    </row>
    <row r="8401" spans="1:4" x14ac:dyDescent="0.2">
      <c r="A8401" s="295">
        <v>0.30568030000000002</v>
      </c>
      <c r="B8401" s="295"/>
      <c r="C8401" s="295">
        <v>0.43376710000000002</v>
      </c>
      <c r="D8401" s="295"/>
    </row>
    <row r="8402" spans="1:4" x14ac:dyDescent="0.2">
      <c r="A8402" s="295">
        <v>0.30566670000000001</v>
      </c>
      <c r="B8402" s="295"/>
      <c r="C8402" s="295">
        <v>0.43372670000000002</v>
      </c>
      <c r="D8402" s="295"/>
    </row>
    <row r="8403" spans="1:4" x14ac:dyDescent="0.2">
      <c r="A8403" s="295">
        <v>0.30566670000000001</v>
      </c>
      <c r="B8403" s="295"/>
      <c r="C8403" s="295">
        <v>0.43371470000000001</v>
      </c>
      <c r="D8403" s="295"/>
    </row>
    <row r="8404" spans="1:4" x14ac:dyDescent="0.2">
      <c r="A8404" s="295">
        <v>0.30566670000000001</v>
      </c>
      <c r="B8404" s="295"/>
      <c r="C8404" s="295">
        <v>0.43368909999999999</v>
      </c>
      <c r="D8404" s="295"/>
    </row>
    <row r="8405" spans="1:4" x14ac:dyDescent="0.2">
      <c r="A8405" s="295">
        <v>0.3056546</v>
      </c>
      <c r="B8405" s="295"/>
      <c r="C8405" s="295">
        <v>0.43367679999999997</v>
      </c>
      <c r="D8405" s="295"/>
    </row>
    <row r="8406" spans="1:4" x14ac:dyDescent="0.2">
      <c r="A8406" s="295">
        <v>0.3056546</v>
      </c>
      <c r="B8406" s="295"/>
      <c r="C8406" s="295">
        <v>0.43366480000000002</v>
      </c>
      <c r="D8406" s="295"/>
    </row>
    <row r="8407" spans="1:4" x14ac:dyDescent="0.2">
      <c r="A8407" s="295">
        <v>0.30564150000000001</v>
      </c>
      <c r="B8407" s="295"/>
      <c r="C8407" s="295">
        <v>0.43363639999999998</v>
      </c>
      <c r="D8407" s="295"/>
    </row>
    <row r="8408" spans="1:4" x14ac:dyDescent="0.2">
      <c r="A8408" s="295">
        <v>0.30564150000000001</v>
      </c>
      <c r="B8408" s="295"/>
      <c r="C8408" s="295">
        <v>0.4335851</v>
      </c>
      <c r="D8408" s="295"/>
    </row>
    <row r="8409" spans="1:4" x14ac:dyDescent="0.2">
      <c r="A8409" s="295">
        <v>0.30562630000000002</v>
      </c>
      <c r="B8409" s="295"/>
      <c r="C8409" s="295">
        <v>0.43354290000000001</v>
      </c>
      <c r="D8409" s="295"/>
    </row>
    <row r="8410" spans="1:4" x14ac:dyDescent="0.2">
      <c r="A8410" s="295">
        <v>0.30561270000000001</v>
      </c>
      <c r="B8410" s="295"/>
      <c r="C8410" s="295">
        <v>0.43352829999999998</v>
      </c>
      <c r="D8410" s="295"/>
    </row>
    <row r="8411" spans="1:4" x14ac:dyDescent="0.2">
      <c r="A8411" s="295">
        <v>0.30559999999999998</v>
      </c>
      <c r="B8411" s="295"/>
      <c r="C8411" s="295">
        <v>0.433504</v>
      </c>
      <c r="D8411" s="295"/>
    </row>
    <row r="8412" spans="1:4" x14ac:dyDescent="0.2">
      <c r="A8412" s="295">
        <v>0.30559999999999998</v>
      </c>
      <c r="B8412" s="295"/>
      <c r="C8412" s="295">
        <v>0.43349070000000001</v>
      </c>
      <c r="D8412" s="295"/>
    </row>
    <row r="8413" spans="1:4" x14ac:dyDescent="0.2">
      <c r="A8413" s="295">
        <v>0.30559999999999998</v>
      </c>
      <c r="B8413" s="295"/>
      <c r="C8413" s="295">
        <v>0.43349070000000001</v>
      </c>
      <c r="D8413" s="295"/>
    </row>
    <row r="8414" spans="1:4" x14ac:dyDescent="0.2">
      <c r="A8414" s="295">
        <v>0.3055717</v>
      </c>
      <c r="B8414" s="295"/>
      <c r="C8414" s="295">
        <v>0.43345299999999998</v>
      </c>
      <c r="D8414" s="295"/>
    </row>
    <row r="8415" spans="1:4" x14ac:dyDescent="0.2">
      <c r="A8415" s="295">
        <v>0.3055717</v>
      </c>
      <c r="B8415" s="295"/>
      <c r="C8415" s="295">
        <v>0.43342700000000001</v>
      </c>
      <c r="D8415" s="295"/>
    </row>
    <row r="8416" spans="1:4" x14ac:dyDescent="0.2">
      <c r="A8416" s="295">
        <v>0.30554530000000002</v>
      </c>
      <c r="B8416" s="295"/>
      <c r="C8416" s="295">
        <v>0.43340000000000001</v>
      </c>
      <c r="D8416" s="295"/>
    </row>
    <row r="8417" spans="1:4" x14ac:dyDescent="0.2">
      <c r="A8417" s="295">
        <v>0.30554530000000002</v>
      </c>
      <c r="B8417" s="295"/>
      <c r="C8417" s="295">
        <v>0.43337330000000002</v>
      </c>
      <c r="D8417" s="295"/>
    </row>
    <row r="8418" spans="1:4" x14ac:dyDescent="0.2">
      <c r="A8418" s="295">
        <v>0.30552010000000002</v>
      </c>
      <c r="B8418" s="295"/>
      <c r="C8418" s="295">
        <v>0.433361</v>
      </c>
      <c r="D8418" s="295"/>
    </row>
    <row r="8419" spans="1:4" x14ac:dyDescent="0.2">
      <c r="A8419" s="295">
        <v>0.30552010000000002</v>
      </c>
      <c r="B8419" s="295"/>
      <c r="C8419" s="295">
        <v>0.43333440000000001</v>
      </c>
      <c r="D8419" s="295"/>
    </row>
    <row r="8420" spans="1:4" x14ac:dyDescent="0.2">
      <c r="A8420" s="295">
        <v>0.30550500000000003</v>
      </c>
      <c r="B8420" s="295"/>
      <c r="C8420" s="295">
        <v>0.43330770000000002</v>
      </c>
      <c r="D8420" s="295"/>
    </row>
    <row r="8421" spans="1:4" x14ac:dyDescent="0.2">
      <c r="A8421" s="295">
        <v>0.30549229999999999</v>
      </c>
      <c r="B8421" s="295"/>
      <c r="C8421" s="295">
        <v>0.43329430000000002</v>
      </c>
      <c r="D8421" s="295"/>
    </row>
    <row r="8422" spans="1:4" x14ac:dyDescent="0.2">
      <c r="A8422" s="295">
        <v>0.3054771</v>
      </c>
      <c r="B8422" s="295"/>
      <c r="C8422" s="295">
        <v>0.43328060000000002</v>
      </c>
      <c r="D8422" s="295"/>
    </row>
    <row r="8423" spans="1:4" x14ac:dyDescent="0.2">
      <c r="A8423" s="295">
        <v>0.30546400000000001</v>
      </c>
      <c r="B8423" s="295"/>
      <c r="C8423" s="295">
        <v>0.4332683</v>
      </c>
      <c r="D8423" s="295"/>
    </row>
    <row r="8424" spans="1:4" x14ac:dyDescent="0.2">
      <c r="A8424" s="295">
        <v>0.30546400000000001</v>
      </c>
      <c r="B8424" s="295"/>
      <c r="C8424" s="295">
        <v>0.43325629999999998</v>
      </c>
      <c r="D8424" s="295"/>
    </row>
    <row r="8425" spans="1:4" x14ac:dyDescent="0.2">
      <c r="A8425" s="295">
        <v>0.3054383</v>
      </c>
      <c r="B8425" s="295"/>
      <c r="C8425" s="295">
        <v>0.43324170000000001</v>
      </c>
      <c r="D8425" s="295"/>
    </row>
    <row r="8426" spans="1:4" x14ac:dyDescent="0.2">
      <c r="A8426" s="295">
        <v>0.30542560000000002</v>
      </c>
      <c r="B8426" s="295"/>
      <c r="C8426" s="295">
        <v>0.4332279</v>
      </c>
      <c r="D8426" s="295"/>
    </row>
    <row r="8427" spans="1:4" x14ac:dyDescent="0.2">
      <c r="A8427" s="295">
        <v>0.30542560000000002</v>
      </c>
      <c r="B8427" s="295"/>
      <c r="C8427" s="295">
        <v>0.43321460000000001</v>
      </c>
      <c r="D8427" s="295"/>
    </row>
    <row r="8428" spans="1:4" x14ac:dyDescent="0.2">
      <c r="A8428" s="295">
        <v>0.30541239999999997</v>
      </c>
      <c r="B8428" s="295"/>
      <c r="C8428" s="295">
        <v>0.43319999999999997</v>
      </c>
      <c r="D8428" s="295"/>
    </row>
    <row r="8429" spans="1:4" x14ac:dyDescent="0.2">
      <c r="A8429" s="295">
        <v>0.30541239999999997</v>
      </c>
      <c r="B8429" s="295"/>
      <c r="C8429" s="295">
        <v>0.43316080000000001</v>
      </c>
      <c r="D8429" s="295"/>
    </row>
    <row r="8430" spans="1:4" x14ac:dyDescent="0.2">
      <c r="A8430" s="295">
        <v>0.30540040000000002</v>
      </c>
      <c r="B8430" s="295"/>
      <c r="C8430" s="295">
        <v>0.4331488</v>
      </c>
      <c r="D8430" s="295"/>
    </row>
    <row r="8431" spans="1:4" x14ac:dyDescent="0.2">
      <c r="A8431" s="295">
        <v>0.30537399999999998</v>
      </c>
      <c r="B8431" s="295"/>
      <c r="C8431" s="295">
        <v>0.4331219</v>
      </c>
      <c r="D8431" s="295"/>
    </row>
    <row r="8432" spans="1:4" x14ac:dyDescent="0.2">
      <c r="A8432" s="295">
        <v>0.30535889999999999</v>
      </c>
      <c r="B8432" s="295"/>
      <c r="C8432" s="295">
        <v>0.43309439999999999</v>
      </c>
      <c r="D8432" s="295"/>
    </row>
    <row r="8433" spans="1:4" x14ac:dyDescent="0.2">
      <c r="A8433" s="295">
        <v>0.30535889999999999</v>
      </c>
      <c r="B8433" s="295"/>
      <c r="C8433" s="295">
        <v>0.43308219999999997</v>
      </c>
      <c r="D8433" s="295"/>
    </row>
    <row r="8434" spans="1:4" x14ac:dyDescent="0.2">
      <c r="A8434" s="295">
        <v>0.3053458</v>
      </c>
      <c r="B8434" s="295"/>
      <c r="C8434" s="295">
        <v>0.43305680000000002</v>
      </c>
      <c r="D8434" s="295"/>
    </row>
    <row r="8435" spans="1:4" x14ac:dyDescent="0.2">
      <c r="A8435" s="295">
        <v>0.3053457</v>
      </c>
      <c r="B8435" s="295"/>
      <c r="C8435" s="295">
        <v>0.43302839999999998</v>
      </c>
      <c r="D8435" s="295"/>
    </row>
    <row r="8436" spans="1:4" x14ac:dyDescent="0.2">
      <c r="A8436" s="295">
        <v>0.30532009999999998</v>
      </c>
      <c r="B8436" s="295"/>
      <c r="C8436" s="295">
        <v>0.4330041</v>
      </c>
      <c r="D8436" s="295"/>
    </row>
    <row r="8437" spans="1:4" x14ac:dyDescent="0.2">
      <c r="A8437" s="295">
        <v>0.30530740000000001</v>
      </c>
      <c r="B8437" s="295"/>
      <c r="C8437" s="295">
        <v>0.43296390000000001</v>
      </c>
      <c r="D8437" s="295"/>
    </row>
    <row r="8438" spans="1:4" x14ac:dyDescent="0.2">
      <c r="A8438" s="295">
        <v>0.30529420000000002</v>
      </c>
      <c r="B8438" s="295"/>
      <c r="C8438" s="295">
        <v>0.43296390000000001</v>
      </c>
      <c r="D8438" s="295"/>
    </row>
    <row r="8439" spans="1:4" x14ac:dyDescent="0.2">
      <c r="A8439" s="295">
        <v>0.30527910000000003</v>
      </c>
      <c r="B8439" s="295"/>
      <c r="C8439" s="295">
        <v>0.4328979</v>
      </c>
      <c r="D8439" s="295"/>
    </row>
    <row r="8440" spans="1:4" x14ac:dyDescent="0.2">
      <c r="A8440" s="295">
        <v>0.30527910000000003</v>
      </c>
      <c r="B8440" s="295"/>
      <c r="C8440" s="295">
        <v>0.43288320000000002</v>
      </c>
      <c r="D8440" s="295"/>
    </row>
    <row r="8441" spans="1:4" x14ac:dyDescent="0.2">
      <c r="A8441" s="295">
        <v>0.30526700000000001</v>
      </c>
      <c r="B8441" s="295"/>
      <c r="C8441" s="295">
        <v>0.43285770000000001</v>
      </c>
      <c r="D8441" s="295"/>
    </row>
    <row r="8442" spans="1:4" x14ac:dyDescent="0.2">
      <c r="A8442" s="295">
        <v>0.30526700000000001</v>
      </c>
      <c r="B8442" s="295"/>
      <c r="C8442" s="295">
        <v>0.43281940000000002</v>
      </c>
      <c r="D8442" s="295"/>
    </row>
    <row r="8443" spans="1:4" x14ac:dyDescent="0.2">
      <c r="A8443" s="295">
        <v>0.30525340000000001</v>
      </c>
      <c r="B8443" s="295"/>
      <c r="C8443" s="295">
        <v>0.43279509999999999</v>
      </c>
      <c r="D8443" s="295"/>
    </row>
    <row r="8444" spans="1:4" x14ac:dyDescent="0.2">
      <c r="A8444" s="295">
        <v>0.30525340000000001</v>
      </c>
      <c r="B8444" s="295"/>
      <c r="C8444" s="295">
        <v>0.43278050000000001</v>
      </c>
      <c r="D8444" s="295"/>
    </row>
    <row r="8445" spans="1:4" x14ac:dyDescent="0.2">
      <c r="A8445" s="295">
        <v>0.30524069999999998</v>
      </c>
      <c r="B8445" s="295"/>
      <c r="C8445" s="295">
        <v>0.4327551</v>
      </c>
      <c r="D8445" s="295"/>
    </row>
    <row r="8446" spans="1:4" x14ac:dyDescent="0.2">
      <c r="A8446" s="295">
        <v>0.30524069999999998</v>
      </c>
      <c r="B8446" s="295"/>
      <c r="C8446" s="295">
        <v>0.43274040000000003</v>
      </c>
      <c r="D8446" s="295"/>
    </row>
    <row r="8447" spans="1:4" x14ac:dyDescent="0.2">
      <c r="A8447" s="295">
        <v>0.30524069999999998</v>
      </c>
      <c r="B8447" s="295"/>
      <c r="C8447" s="295">
        <v>0.43272670000000002</v>
      </c>
      <c r="D8447" s="295"/>
    </row>
    <row r="8448" spans="1:4" x14ac:dyDescent="0.2">
      <c r="A8448" s="295">
        <v>0.30520079999999999</v>
      </c>
      <c r="B8448" s="295"/>
      <c r="C8448" s="295">
        <v>0.43268909999999999</v>
      </c>
      <c r="D8448" s="295"/>
    </row>
    <row r="8449" spans="1:4" x14ac:dyDescent="0.2">
      <c r="A8449" s="295">
        <v>0.3051876</v>
      </c>
      <c r="B8449" s="295"/>
      <c r="C8449" s="295">
        <v>0.43268909999999999</v>
      </c>
      <c r="D8449" s="295"/>
    </row>
    <row r="8450" spans="1:4" x14ac:dyDescent="0.2">
      <c r="A8450" s="295">
        <v>0.305174</v>
      </c>
      <c r="B8450" s="295"/>
      <c r="C8450" s="295">
        <v>0.43268909999999999</v>
      </c>
      <c r="D8450" s="295"/>
    </row>
    <row r="8451" spans="1:4" x14ac:dyDescent="0.2">
      <c r="A8451" s="295">
        <v>0.305174</v>
      </c>
      <c r="B8451" s="295"/>
      <c r="C8451" s="295">
        <v>0.43266480000000002</v>
      </c>
      <c r="D8451" s="295"/>
    </row>
    <row r="8452" spans="1:4" x14ac:dyDescent="0.2">
      <c r="A8452" s="295">
        <v>0.305174</v>
      </c>
      <c r="B8452" s="295"/>
      <c r="C8452" s="295">
        <v>0.43262450000000002</v>
      </c>
      <c r="D8452" s="295"/>
    </row>
    <row r="8453" spans="1:4" x14ac:dyDescent="0.2">
      <c r="A8453" s="295">
        <v>0.305174</v>
      </c>
      <c r="B8453" s="295"/>
      <c r="C8453" s="295">
        <v>0.43259750000000002</v>
      </c>
      <c r="D8453" s="295"/>
    </row>
    <row r="8454" spans="1:4" x14ac:dyDescent="0.2">
      <c r="A8454" s="295">
        <v>0.30516120000000002</v>
      </c>
      <c r="B8454" s="295"/>
      <c r="C8454" s="295">
        <v>0.43258540000000001</v>
      </c>
      <c r="D8454" s="295"/>
    </row>
    <row r="8455" spans="1:4" x14ac:dyDescent="0.2">
      <c r="A8455" s="295">
        <v>0.30513560000000001</v>
      </c>
      <c r="B8455" s="295"/>
      <c r="C8455" s="295">
        <v>0.43258540000000001</v>
      </c>
      <c r="D8455" s="295"/>
    </row>
    <row r="8456" spans="1:4" x14ac:dyDescent="0.2">
      <c r="A8456" s="295">
        <v>0.30513560000000001</v>
      </c>
      <c r="B8456" s="295"/>
      <c r="C8456" s="295">
        <v>0.43254540000000002</v>
      </c>
      <c r="D8456" s="295"/>
    </row>
    <row r="8457" spans="1:4" x14ac:dyDescent="0.2">
      <c r="A8457" s="295">
        <v>0.30512040000000001</v>
      </c>
      <c r="B8457" s="295"/>
      <c r="C8457" s="295">
        <v>0.4325194</v>
      </c>
      <c r="D8457" s="295"/>
    </row>
    <row r="8458" spans="1:4" x14ac:dyDescent="0.2">
      <c r="A8458" s="295">
        <v>0.30512040000000001</v>
      </c>
      <c r="B8458" s="295"/>
      <c r="C8458" s="295">
        <v>0.43249140000000003</v>
      </c>
      <c r="D8458" s="295"/>
    </row>
    <row r="8459" spans="1:4" x14ac:dyDescent="0.2">
      <c r="A8459" s="295">
        <v>0.30509459999999999</v>
      </c>
      <c r="B8459" s="295"/>
      <c r="C8459" s="295">
        <v>0.43249140000000003</v>
      </c>
      <c r="D8459" s="295"/>
    </row>
    <row r="8460" spans="1:4" x14ac:dyDescent="0.2">
      <c r="A8460" s="295">
        <v>0.30509459999999999</v>
      </c>
      <c r="B8460" s="295"/>
      <c r="C8460" s="295">
        <v>0.43243769999999998</v>
      </c>
      <c r="D8460" s="295"/>
    </row>
    <row r="8461" spans="1:4" x14ac:dyDescent="0.2">
      <c r="A8461" s="295">
        <v>0.30508849999999998</v>
      </c>
      <c r="B8461" s="295"/>
      <c r="C8461" s="295">
        <v>0.4324134</v>
      </c>
      <c r="D8461" s="295"/>
    </row>
    <row r="8462" spans="1:4" x14ac:dyDescent="0.2">
      <c r="A8462" s="295">
        <v>0.30506739999999999</v>
      </c>
      <c r="B8462" s="295"/>
      <c r="C8462" s="295">
        <v>0.4324134</v>
      </c>
      <c r="D8462" s="295"/>
    </row>
    <row r="8463" spans="1:4" x14ac:dyDescent="0.2">
      <c r="A8463" s="295">
        <v>0.30504100000000001</v>
      </c>
      <c r="B8463" s="295"/>
      <c r="C8463" s="295">
        <v>0.4323997</v>
      </c>
      <c r="D8463" s="295"/>
    </row>
    <row r="8464" spans="1:4" x14ac:dyDescent="0.2">
      <c r="A8464" s="295">
        <v>0.30504100000000001</v>
      </c>
      <c r="B8464" s="295"/>
      <c r="C8464" s="295">
        <v>0.43238500000000002</v>
      </c>
      <c r="D8464" s="295"/>
    </row>
    <row r="8465" spans="1:4" x14ac:dyDescent="0.2">
      <c r="A8465" s="295">
        <v>0.30504100000000001</v>
      </c>
      <c r="B8465" s="295"/>
      <c r="C8465" s="295">
        <v>0.43236069999999999</v>
      </c>
      <c r="D8465" s="295"/>
    </row>
    <row r="8466" spans="1:4" x14ac:dyDescent="0.2">
      <c r="A8466" s="295">
        <v>0.30502790000000002</v>
      </c>
      <c r="B8466" s="295"/>
      <c r="C8466" s="295">
        <v>0.43233369999999999</v>
      </c>
      <c r="D8466" s="295"/>
    </row>
    <row r="8467" spans="1:4" x14ac:dyDescent="0.2">
      <c r="A8467" s="295">
        <v>0.30501420000000001</v>
      </c>
      <c r="B8467" s="295"/>
      <c r="C8467" s="295">
        <v>0.43230570000000001</v>
      </c>
      <c r="D8467" s="295"/>
    </row>
    <row r="8468" spans="1:4" x14ac:dyDescent="0.2">
      <c r="A8468" s="295">
        <v>0.30498639999999999</v>
      </c>
      <c r="B8468" s="295"/>
      <c r="C8468" s="295">
        <v>0.43230570000000001</v>
      </c>
      <c r="D8468" s="295"/>
    </row>
    <row r="8469" spans="1:4" x14ac:dyDescent="0.2">
      <c r="A8469" s="295">
        <v>0.30498629999999999</v>
      </c>
      <c r="B8469" s="295"/>
      <c r="C8469" s="295">
        <v>0.43227989999999999</v>
      </c>
      <c r="D8469" s="295"/>
    </row>
    <row r="8470" spans="1:4" x14ac:dyDescent="0.2">
      <c r="A8470" s="295">
        <v>0.30498629999999999</v>
      </c>
      <c r="B8470" s="295"/>
      <c r="C8470" s="295">
        <v>0.43225150000000001</v>
      </c>
      <c r="D8470" s="295"/>
    </row>
    <row r="8471" spans="1:4" x14ac:dyDescent="0.2">
      <c r="A8471" s="295">
        <v>0.30497429999999998</v>
      </c>
      <c r="B8471" s="295"/>
      <c r="C8471" s="295">
        <v>0.43225150000000001</v>
      </c>
      <c r="D8471" s="295"/>
    </row>
    <row r="8472" spans="1:4" x14ac:dyDescent="0.2">
      <c r="A8472" s="295">
        <v>0.3049616</v>
      </c>
      <c r="B8472" s="295"/>
      <c r="C8472" s="295">
        <v>0.43219930000000001</v>
      </c>
      <c r="D8472" s="295"/>
    </row>
    <row r="8473" spans="1:4" x14ac:dyDescent="0.2">
      <c r="A8473" s="295">
        <v>0.3049328</v>
      </c>
      <c r="B8473" s="295"/>
      <c r="C8473" s="295">
        <v>0.43217499999999998</v>
      </c>
      <c r="D8473" s="295"/>
    </row>
    <row r="8474" spans="1:4" x14ac:dyDescent="0.2">
      <c r="A8474" s="295">
        <v>0.3049328</v>
      </c>
      <c r="B8474" s="295"/>
      <c r="C8474" s="295">
        <v>0.43217489999999997</v>
      </c>
      <c r="D8474" s="295"/>
    </row>
    <row r="8475" spans="1:4" x14ac:dyDescent="0.2">
      <c r="A8475" s="295">
        <v>0.30491970000000002</v>
      </c>
      <c r="B8475" s="295"/>
      <c r="C8475" s="295">
        <v>0.4321506</v>
      </c>
      <c r="D8475" s="295"/>
    </row>
    <row r="8476" spans="1:4" x14ac:dyDescent="0.2">
      <c r="A8476" s="295">
        <v>0.30490689999999998</v>
      </c>
      <c r="B8476" s="295"/>
      <c r="C8476" s="295">
        <v>0.4321236</v>
      </c>
      <c r="D8476" s="295"/>
    </row>
    <row r="8477" spans="1:4" x14ac:dyDescent="0.2">
      <c r="A8477" s="295">
        <v>0.30489490000000002</v>
      </c>
      <c r="B8477" s="295"/>
      <c r="C8477" s="295">
        <v>0.4321236</v>
      </c>
      <c r="D8477" s="295"/>
    </row>
    <row r="8478" spans="1:4" x14ac:dyDescent="0.2">
      <c r="A8478" s="295">
        <v>0.30487979999999998</v>
      </c>
      <c r="B8478" s="295"/>
      <c r="C8478" s="295">
        <v>0.4320872</v>
      </c>
      <c r="D8478" s="295"/>
    </row>
    <row r="8479" spans="1:4" x14ac:dyDescent="0.2">
      <c r="A8479" s="295">
        <v>0.30487979999999998</v>
      </c>
      <c r="B8479" s="295"/>
      <c r="C8479" s="295">
        <v>0.43207259999999997</v>
      </c>
      <c r="D8479" s="295"/>
    </row>
    <row r="8480" spans="1:4" x14ac:dyDescent="0.2">
      <c r="A8480" s="295">
        <v>0.30487969999999998</v>
      </c>
      <c r="B8480" s="295"/>
      <c r="C8480" s="295">
        <v>0.43203350000000001</v>
      </c>
      <c r="D8480" s="295"/>
    </row>
    <row r="8481" spans="1:4" x14ac:dyDescent="0.2">
      <c r="A8481" s="295">
        <v>0.30486659999999999</v>
      </c>
      <c r="B8481" s="295"/>
      <c r="C8481" s="295">
        <v>0.4320079</v>
      </c>
      <c r="D8481" s="295"/>
    </row>
    <row r="8482" spans="1:4" x14ac:dyDescent="0.2">
      <c r="A8482" s="295">
        <v>0.30484020000000001</v>
      </c>
      <c r="B8482" s="295"/>
      <c r="C8482" s="295">
        <v>0.43198209999999998</v>
      </c>
      <c r="D8482" s="295"/>
    </row>
    <row r="8483" spans="1:4" x14ac:dyDescent="0.2">
      <c r="A8483" s="295">
        <v>0.30482819999999999</v>
      </c>
      <c r="B8483" s="295"/>
      <c r="C8483" s="295">
        <v>0.43193090000000001</v>
      </c>
      <c r="D8483" s="295"/>
    </row>
    <row r="8484" spans="1:4" x14ac:dyDescent="0.2">
      <c r="A8484" s="295">
        <v>0.30482819999999999</v>
      </c>
      <c r="B8484" s="295"/>
      <c r="C8484" s="295">
        <v>0.43187930000000002</v>
      </c>
      <c r="D8484" s="295"/>
    </row>
    <row r="8485" spans="1:4" x14ac:dyDescent="0.2">
      <c r="A8485" s="295">
        <v>0.30482819999999999</v>
      </c>
      <c r="B8485" s="295"/>
      <c r="C8485" s="295">
        <v>0.43184060000000002</v>
      </c>
      <c r="D8485" s="295"/>
    </row>
    <row r="8486" spans="1:4" x14ac:dyDescent="0.2">
      <c r="A8486" s="295">
        <v>0.30482819999999999</v>
      </c>
      <c r="B8486" s="295"/>
      <c r="C8486" s="295">
        <v>0.43181350000000002</v>
      </c>
      <c r="D8486" s="295"/>
    </row>
    <row r="8487" spans="1:4" x14ac:dyDescent="0.2">
      <c r="A8487" s="295">
        <v>0.30482819999999999</v>
      </c>
      <c r="B8487" s="295"/>
      <c r="C8487" s="295">
        <v>0.43178660000000002</v>
      </c>
      <c r="D8487" s="295"/>
    </row>
    <row r="8488" spans="1:4" x14ac:dyDescent="0.2">
      <c r="A8488" s="295">
        <v>0.30481550000000002</v>
      </c>
      <c r="B8488" s="295"/>
      <c r="C8488" s="295">
        <v>0.43177460000000001</v>
      </c>
      <c r="D8488" s="295"/>
    </row>
    <row r="8489" spans="1:4" x14ac:dyDescent="0.2">
      <c r="A8489" s="295">
        <v>0.30478670000000002</v>
      </c>
      <c r="B8489" s="295"/>
      <c r="C8489" s="295">
        <v>0.4317609</v>
      </c>
      <c r="D8489" s="295"/>
    </row>
    <row r="8490" spans="1:4" x14ac:dyDescent="0.2">
      <c r="A8490" s="295">
        <v>0.30478670000000002</v>
      </c>
      <c r="B8490" s="295"/>
      <c r="C8490" s="295">
        <v>0.43173289999999998</v>
      </c>
      <c r="D8490" s="295"/>
    </row>
    <row r="8491" spans="1:4" x14ac:dyDescent="0.2">
      <c r="A8491" s="295">
        <v>0.30478670000000002</v>
      </c>
      <c r="B8491" s="295"/>
      <c r="C8491" s="295">
        <v>0.4317086</v>
      </c>
      <c r="D8491" s="295"/>
    </row>
    <row r="8492" spans="1:4" x14ac:dyDescent="0.2">
      <c r="A8492" s="295">
        <v>0.30477359999999998</v>
      </c>
      <c r="B8492" s="295"/>
      <c r="C8492" s="295">
        <v>0.4316952</v>
      </c>
      <c r="D8492" s="295"/>
    </row>
    <row r="8493" spans="1:4" x14ac:dyDescent="0.2">
      <c r="A8493" s="295">
        <v>0.30476150000000002</v>
      </c>
      <c r="B8493" s="295"/>
      <c r="C8493" s="295">
        <v>0.43165629999999999</v>
      </c>
      <c r="D8493" s="295"/>
    </row>
    <row r="8494" spans="1:4" x14ac:dyDescent="0.2">
      <c r="A8494" s="295">
        <v>0.3047337</v>
      </c>
      <c r="B8494" s="295"/>
      <c r="C8494" s="295">
        <v>0.43161460000000001</v>
      </c>
      <c r="D8494" s="295"/>
    </row>
    <row r="8495" spans="1:4" x14ac:dyDescent="0.2">
      <c r="A8495" s="295">
        <v>0.3047337</v>
      </c>
      <c r="B8495" s="295"/>
      <c r="C8495" s="295">
        <v>0.43159029999999998</v>
      </c>
      <c r="D8495" s="295"/>
    </row>
    <row r="8496" spans="1:4" x14ac:dyDescent="0.2">
      <c r="A8496" s="295">
        <v>0.3047337</v>
      </c>
      <c r="B8496" s="295"/>
      <c r="C8496" s="295">
        <v>0.43156430000000001</v>
      </c>
      <c r="D8496" s="295"/>
    </row>
    <row r="8497" spans="1:4" x14ac:dyDescent="0.2">
      <c r="A8497" s="295">
        <v>0.30471999999999999</v>
      </c>
      <c r="B8497" s="295"/>
      <c r="C8497" s="295">
        <v>0.4315389</v>
      </c>
      <c r="D8497" s="295"/>
    </row>
    <row r="8498" spans="1:4" x14ac:dyDescent="0.2">
      <c r="A8498" s="295">
        <v>0.3047048</v>
      </c>
      <c r="B8498" s="295"/>
      <c r="C8498" s="295">
        <v>0.43152430000000003</v>
      </c>
      <c r="D8498" s="295"/>
    </row>
    <row r="8499" spans="1:4" x14ac:dyDescent="0.2">
      <c r="A8499" s="295">
        <v>0.30469279999999999</v>
      </c>
      <c r="B8499" s="295"/>
      <c r="C8499" s="295">
        <v>0.43151099999999998</v>
      </c>
      <c r="D8499" s="295"/>
    </row>
    <row r="8500" spans="1:4" x14ac:dyDescent="0.2">
      <c r="A8500" s="295">
        <v>0.30469279999999999</v>
      </c>
      <c r="B8500" s="295"/>
      <c r="C8500" s="295">
        <v>0.43148520000000001</v>
      </c>
      <c r="D8500" s="295"/>
    </row>
    <row r="8501" spans="1:4" x14ac:dyDescent="0.2">
      <c r="A8501" s="295">
        <v>0.3046797</v>
      </c>
      <c r="B8501" s="295"/>
      <c r="C8501" s="295">
        <v>0.43147289999999999</v>
      </c>
      <c r="D8501" s="295"/>
    </row>
    <row r="8502" spans="1:4" x14ac:dyDescent="0.2">
      <c r="A8502" s="295">
        <v>0.3046645</v>
      </c>
      <c r="B8502" s="295"/>
      <c r="C8502" s="295">
        <v>0.43146089999999998</v>
      </c>
      <c r="D8502" s="295"/>
    </row>
    <row r="8503" spans="1:4" x14ac:dyDescent="0.2">
      <c r="A8503" s="295">
        <v>0.30465179999999997</v>
      </c>
      <c r="B8503" s="295"/>
      <c r="C8503" s="295">
        <v>0.43143399999999998</v>
      </c>
      <c r="D8503" s="295"/>
    </row>
    <row r="8504" spans="1:4" x14ac:dyDescent="0.2">
      <c r="A8504" s="295">
        <v>0.30465179999999997</v>
      </c>
      <c r="B8504" s="295"/>
      <c r="C8504" s="295">
        <v>0.43139230000000001</v>
      </c>
      <c r="D8504" s="295"/>
    </row>
    <row r="8505" spans="1:4" x14ac:dyDescent="0.2">
      <c r="A8505" s="295">
        <v>0.30463820000000003</v>
      </c>
      <c r="B8505" s="295"/>
      <c r="C8505" s="295">
        <v>0.43136560000000002</v>
      </c>
      <c r="D8505" s="295"/>
    </row>
    <row r="8506" spans="1:4" x14ac:dyDescent="0.2">
      <c r="A8506" s="295">
        <v>0.30462610000000001</v>
      </c>
      <c r="B8506" s="295"/>
      <c r="C8506" s="295">
        <v>0.4313263</v>
      </c>
      <c r="D8506" s="295"/>
    </row>
    <row r="8507" spans="1:4" x14ac:dyDescent="0.2">
      <c r="A8507" s="295">
        <v>0.30462610000000001</v>
      </c>
      <c r="B8507" s="295"/>
      <c r="C8507" s="295">
        <v>0.4313263</v>
      </c>
      <c r="D8507" s="295"/>
    </row>
    <row r="8508" spans="1:4" x14ac:dyDescent="0.2">
      <c r="A8508" s="295">
        <v>0.30461339999999998</v>
      </c>
      <c r="B8508" s="295"/>
      <c r="C8508" s="295">
        <v>0.43128820000000001</v>
      </c>
      <c r="D8508" s="295"/>
    </row>
    <row r="8509" spans="1:4" x14ac:dyDescent="0.2">
      <c r="A8509" s="295">
        <v>0.30460140000000002</v>
      </c>
      <c r="B8509" s="295"/>
      <c r="C8509" s="295">
        <v>0.43127490000000002</v>
      </c>
      <c r="D8509" s="295"/>
    </row>
    <row r="8510" spans="1:4" x14ac:dyDescent="0.2">
      <c r="A8510" s="295">
        <v>0.30460140000000002</v>
      </c>
      <c r="B8510" s="295"/>
      <c r="C8510" s="295">
        <v>0.43123359999999999</v>
      </c>
      <c r="D8510" s="295"/>
    </row>
    <row r="8511" spans="1:4" x14ac:dyDescent="0.2">
      <c r="A8511" s="295">
        <v>0.30460140000000002</v>
      </c>
      <c r="B8511" s="295"/>
      <c r="C8511" s="295">
        <v>0.43121979999999999</v>
      </c>
      <c r="D8511" s="295"/>
    </row>
    <row r="8512" spans="1:4" x14ac:dyDescent="0.2">
      <c r="A8512" s="295">
        <v>0.30458819999999998</v>
      </c>
      <c r="B8512" s="295"/>
      <c r="C8512" s="295">
        <v>0.43119380000000002</v>
      </c>
      <c r="D8512" s="295"/>
    </row>
    <row r="8513" spans="1:4" x14ac:dyDescent="0.2">
      <c r="A8513" s="295">
        <v>0.30457620000000002</v>
      </c>
      <c r="B8513" s="295"/>
      <c r="C8513" s="295">
        <v>0.43118050000000002</v>
      </c>
      <c r="D8513" s="295"/>
    </row>
    <row r="8514" spans="1:4" x14ac:dyDescent="0.2">
      <c r="A8514" s="295">
        <v>0.30453469999999999</v>
      </c>
      <c r="B8514" s="295"/>
      <c r="C8514" s="295">
        <v>0.43111579999999999</v>
      </c>
      <c r="D8514" s="295"/>
    </row>
    <row r="8515" spans="1:4" x14ac:dyDescent="0.2">
      <c r="A8515" s="295">
        <v>0.30453469999999999</v>
      </c>
      <c r="B8515" s="295"/>
      <c r="C8515" s="295">
        <v>0.43111579999999999</v>
      </c>
      <c r="D8515" s="295"/>
    </row>
    <row r="8516" spans="1:4" x14ac:dyDescent="0.2">
      <c r="A8516" s="295">
        <v>0.30452269999999998</v>
      </c>
      <c r="B8516" s="295"/>
      <c r="C8516" s="295">
        <v>0.43109039999999998</v>
      </c>
      <c r="D8516" s="295"/>
    </row>
    <row r="8517" spans="1:4" x14ac:dyDescent="0.2">
      <c r="A8517" s="295">
        <v>0.3045099</v>
      </c>
      <c r="B8517" s="295"/>
      <c r="C8517" s="295">
        <v>0.43106250000000002</v>
      </c>
      <c r="D8517" s="295"/>
    </row>
    <row r="8518" spans="1:4" x14ac:dyDescent="0.2">
      <c r="A8518" s="295">
        <v>0.3044963</v>
      </c>
      <c r="B8518" s="295"/>
      <c r="C8518" s="295">
        <v>0.4310504</v>
      </c>
      <c r="D8518" s="295"/>
    </row>
    <row r="8519" spans="1:4" x14ac:dyDescent="0.2">
      <c r="A8519" s="295">
        <v>0.30448429999999999</v>
      </c>
      <c r="B8519" s="295"/>
      <c r="C8519" s="295">
        <v>0.43103809999999998</v>
      </c>
      <c r="D8519" s="295"/>
    </row>
    <row r="8520" spans="1:4" x14ac:dyDescent="0.2">
      <c r="A8520" s="295">
        <v>0.30447109999999999</v>
      </c>
      <c r="B8520" s="295"/>
      <c r="C8520" s="295">
        <v>0.43102439999999997</v>
      </c>
      <c r="D8520" s="295"/>
    </row>
    <row r="8521" spans="1:4" x14ac:dyDescent="0.2">
      <c r="A8521" s="295">
        <v>0.30445840000000002</v>
      </c>
      <c r="B8521" s="295"/>
      <c r="C8521" s="295">
        <v>0.43101109999999998</v>
      </c>
      <c r="D8521" s="295"/>
    </row>
    <row r="8522" spans="1:4" x14ac:dyDescent="0.2">
      <c r="A8522" s="295">
        <v>0.30445840000000002</v>
      </c>
      <c r="B8522" s="295"/>
      <c r="C8522" s="295">
        <v>0.4309711</v>
      </c>
      <c r="D8522" s="295"/>
    </row>
    <row r="8523" spans="1:4" x14ac:dyDescent="0.2">
      <c r="A8523" s="295">
        <v>0.30445840000000002</v>
      </c>
      <c r="B8523" s="295"/>
      <c r="C8523" s="295">
        <v>0.43095899999999998</v>
      </c>
      <c r="D8523" s="295"/>
    </row>
    <row r="8524" spans="1:4" x14ac:dyDescent="0.2">
      <c r="A8524" s="295">
        <v>0.30443199999999998</v>
      </c>
      <c r="B8524" s="295"/>
      <c r="C8524" s="295">
        <v>0.43094700000000002</v>
      </c>
      <c r="D8524" s="295"/>
    </row>
    <row r="8525" spans="1:4" x14ac:dyDescent="0.2">
      <c r="A8525" s="295">
        <v>0.30443199999999998</v>
      </c>
      <c r="B8525" s="295"/>
      <c r="C8525" s="295">
        <v>0.430921</v>
      </c>
      <c r="D8525" s="295"/>
    </row>
    <row r="8526" spans="1:4" x14ac:dyDescent="0.2">
      <c r="A8526" s="295">
        <v>0.30442000000000002</v>
      </c>
      <c r="B8526" s="295"/>
      <c r="C8526" s="295">
        <v>0.430921</v>
      </c>
      <c r="D8526" s="295"/>
    </row>
    <row r="8527" spans="1:4" x14ac:dyDescent="0.2">
      <c r="A8527" s="295">
        <v>0.30440729999999999</v>
      </c>
      <c r="B8527" s="295"/>
      <c r="C8527" s="295">
        <v>0.43089559999999999</v>
      </c>
      <c r="D8527" s="295"/>
    </row>
    <row r="8528" spans="1:4" x14ac:dyDescent="0.2">
      <c r="A8528" s="295">
        <v>0.3043921</v>
      </c>
      <c r="B8528" s="295"/>
      <c r="C8528" s="295">
        <v>0.43088330000000002</v>
      </c>
      <c r="D8528" s="295"/>
    </row>
    <row r="8529" spans="1:4" x14ac:dyDescent="0.2">
      <c r="A8529" s="295">
        <v>0.3043921</v>
      </c>
      <c r="B8529" s="295"/>
      <c r="C8529" s="295">
        <v>0.43084329999999998</v>
      </c>
      <c r="D8529" s="295"/>
    </row>
    <row r="8530" spans="1:4" x14ac:dyDescent="0.2">
      <c r="A8530" s="295">
        <v>0.30437940000000002</v>
      </c>
      <c r="B8530" s="295"/>
      <c r="C8530" s="295">
        <v>0.43082959999999998</v>
      </c>
      <c r="D8530" s="295"/>
    </row>
    <row r="8531" spans="1:4" x14ac:dyDescent="0.2">
      <c r="A8531" s="295">
        <v>0.30436629999999998</v>
      </c>
      <c r="B8531" s="295"/>
      <c r="C8531" s="295">
        <v>0.43080360000000001</v>
      </c>
      <c r="D8531" s="295"/>
    </row>
    <row r="8532" spans="1:4" x14ac:dyDescent="0.2">
      <c r="A8532" s="295">
        <v>0.30435259999999997</v>
      </c>
      <c r="B8532" s="295"/>
      <c r="C8532" s="295">
        <v>0.43077650000000001</v>
      </c>
      <c r="D8532" s="295"/>
    </row>
    <row r="8533" spans="1:4" x14ac:dyDescent="0.2">
      <c r="A8533" s="295">
        <v>0.30434060000000002</v>
      </c>
      <c r="B8533" s="295"/>
      <c r="C8533" s="295">
        <v>0.43073610000000001</v>
      </c>
      <c r="D8533" s="295"/>
    </row>
    <row r="8534" spans="1:4" x14ac:dyDescent="0.2">
      <c r="A8534" s="295">
        <v>0.30434060000000002</v>
      </c>
      <c r="B8534" s="295"/>
      <c r="C8534" s="295">
        <v>0.43072389999999999</v>
      </c>
      <c r="D8534" s="295"/>
    </row>
    <row r="8535" spans="1:4" x14ac:dyDescent="0.2">
      <c r="A8535" s="295">
        <v>0.30432789999999998</v>
      </c>
      <c r="B8535" s="295"/>
      <c r="C8535" s="295">
        <v>0.4306972</v>
      </c>
      <c r="D8535" s="295"/>
    </row>
    <row r="8536" spans="1:4" x14ac:dyDescent="0.2">
      <c r="A8536" s="295">
        <v>0.30431580000000003</v>
      </c>
      <c r="B8536" s="295"/>
      <c r="C8536" s="295">
        <v>0.43067030000000001</v>
      </c>
      <c r="D8536" s="295"/>
    </row>
    <row r="8537" spans="1:4" x14ac:dyDescent="0.2">
      <c r="A8537" s="295">
        <v>0.30428699999999997</v>
      </c>
      <c r="B8537" s="295"/>
      <c r="C8537" s="295">
        <v>0.43063119999999999</v>
      </c>
      <c r="D8537" s="295"/>
    </row>
    <row r="8538" spans="1:4" x14ac:dyDescent="0.2">
      <c r="A8538" s="295">
        <v>0.30428699999999997</v>
      </c>
      <c r="B8538" s="295"/>
      <c r="C8538" s="295">
        <v>0.43060579999999998</v>
      </c>
      <c r="D8538" s="295"/>
    </row>
    <row r="8539" spans="1:4" x14ac:dyDescent="0.2">
      <c r="A8539" s="295">
        <v>0.30428699999999997</v>
      </c>
      <c r="B8539" s="295"/>
      <c r="C8539" s="295">
        <v>0.43056410000000001</v>
      </c>
      <c r="D8539" s="295"/>
    </row>
    <row r="8540" spans="1:4" x14ac:dyDescent="0.2">
      <c r="A8540" s="295">
        <v>0.30426189999999997</v>
      </c>
      <c r="B8540" s="295"/>
      <c r="C8540" s="295">
        <v>0.43055179999999998</v>
      </c>
      <c r="D8540" s="295"/>
    </row>
    <row r="8541" spans="1:4" x14ac:dyDescent="0.2">
      <c r="A8541" s="295">
        <v>0.3042492</v>
      </c>
      <c r="B8541" s="295"/>
      <c r="C8541" s="295">
        <v>0.43053849999999999</v>
      </c>
      <c r="D8541" s="295"/>
    </row>
    <row r="8542" spans="1:4" x14ac:dyDescent="0.2">
      <c r="A8542" s="295">
        <v>0.30423709999999998</v>
      </c>
      <c r="B8542" s="295"/>
      <c r="C8542" s="295">
        <v>0.43050050000000001</v>
      </c>
      <c r="D8542" s="295"/>
    </row>
    <row r="8543" spans="1:4" x14ac:dyDescent="0.2">
      <c r="A8543" s="295">
        <v>0.30423709999999998</v>
      </c>
      <c r="B8543" s="295"/>
      <c r="C8543" s="295">
        <v>0.43047609999999997</v>
      </c>
      <c r="D8543" s="295"/>
    </row>
    <row r="8544" spans="1:4" x14ac:dyDescent="0.2">
      <c r="A8544" s="295">
        <v>0.30421029999999999</v>
      </c>
      <c r="B8544" s="295"/>
      <c r="C8544" s="295">
        <v>0.43043569999999998</v>
      </c>
      <c r="D8544" s="295"/>
    </row>
    <row r="8545" spans="1:4" x14ac:dyDescent="0.2">
      <c r="A8545" s="295">
        <v>0.30421029999999999</v>
      </c>
      <c r="B8545" s="295"/>
      <c r="C8545" s="295">
        <v>0.43041020000000002</v>
      </c>
      <c r="D8545" s="295"/>
    </row>
    <row r="8546" spans="1:4" x14ac:dyDescent="0.2">
      <c r="A8546" s="295">
        <v>0.30417040000000001</v>
      </c>
      <c r="B8546" s="295"/>
      <c r="C8546" s="295">
        <v>0.43041020000000002</v>
      </c>
      <c r="D8546" s="295"/>
    </row>
    <row r="8547" spans="1:4" x14ac:dyDescent="0.2">
      <c r="A8547" s="295">
        <v>0.30417040000000001</v>
      </c>
      <c r="B8547" s="295"/>
      <c r="C8547" s="295">
        <v>0.43041020000000002</v>
      </c>
      <c r="D8547" s="295"/>
    </row>
    <row r="8548" spans="1:4" x14ac:dyDescent="0.2">
      <c r="A8548" s="295">
        <v>0.30415730000000002</v>
      </c>
      <c r="B8548" s="295"/>
      <c r="C8548" s="295">
        <v>0.43038589999999999</v>
      </c>
      <c r="D8548" s="295"/>
    </row>
    <row r="8549" spans="1:4" x14ac:dyDescent="0.2">
      <c r="A8549" s="295">
        <v>0.30415730000000002</v>
      </c>
      <c r="B8549" s="295"/>
      <c r="C8549" s="295">
        <v>0.43037249999999999</v>
      </c>
      <c r="D8549" s="295"/>
    </row>
    <row r="8550" spans="1:4" x14ac:dyDescent="0.2">
      <c r="A8550" s="295">
        <v>0.30414360000000001</v>
      </c>
      <c r="B8550" s="295"/>
      <c r="C8550" s="295">
        <v>0.43033450000000001</v>
      </c>
      <c r="D8550" s="295"/>
    </row>
    <row r="8551" spans="1:4" x14ac:dyDescent="0.2">
      <c r="A8551" s="295">
        <v>0.30413089999999998</v>
      </c>
      <c r="B8551" s="295"/>
      <c r="C8551" s="295">
        <v>0.43030760000000001</v>
      </c>
      <c r="D8551" s="295"/>
    </row>
    <row r="8552" spans="1:4" x14ac:dyDescent="0.2">
      <c r="A8552" s="295">
        <v>0.30411579999999999</v>
      </c>
      <c r="B8552" s="295"/>
      <c r="C8552" s="295">
        <v>0.43029299999999998</v>
      </c>
      <c r="D8552" s="295"/>
    </row>
    <row r="8553" spans="1:4" x14ac:dyDescent="0.2">
      <c r="A8553" s="295">
        <v>0.30411579999999999</v>
      </c>
      <c r="B8553" s="295"/>
      <c r="C8553" s="295">
        <v>0.43026880000000001</v>
      </c>
      <c r="D8553" s="295"/>
    </row>
    <row r="8554" spans="1:4" x14ac:dyDescent="0.2">
      <c r="A8554" s="295">
        <v>0.30411579999999999</v>
      </c>
      <c r="B8554" s="295"/>
      <c r="C8554" s="295">
        <v>0.43022949999999999</v>
      </c>
      <c r="D8554" s="295"/>
    </row>
    <row r="8555" spans="1:4" x14ac:dyDescent="0.2">
      <c r="A8555" s="295">
        <v>0.304091</v>
      </c>
      <c r="B8555" s="295"/>
      <c r="C8555" s="295">
        <v>0.4301895</v>
      </c>
      <c r="D8555" s="295"/>
    </row>
    <row r="8556" spans="1:4" x14ac:dyDescent="0.2">
      <c r="A8556" s="295">
        <v>0.304091</v>
      </c>
      <c r="B8556" s="295"/>
      <c r="C8556" s="295">
        <v>0.4301895</v>
      </c>
      <c r="D8556" s="295"/>
    </row>
    <row r="8557" spans="1:4" x14ac:dyDescent="0.2">
      <c r="A8557" s="295">
        <v>0.3040774</v>
      </c>
      <c r="B8557" s="295"/>
      <c r="C8557" s="295">
        <v>0.4301895</v>
      </c>
      <c r="D8557" s="295"/>
    </row>
    <row r="8558" spans="1:4" x14ac:dyDescent="0.2">
      <c r="A8558" s="295">
        <v>0.3040774</v>
      </c>
      <c r="B8558" s="295"/>
      <c r="C8558" s="295">
        <v>0.4301489</v>
      </c>
      <c r="D8558" s="295"/>
    </row>
    <row r="8559" spans="1:4" x14ac:dyDescent="0.2">
      <c r="A8559" s="295">
        <v>0.30405019999999999</v>
      </c>
      <c r="B8559" s="295"/>
      <c r="C8559" s="295">
        <v>0.4300831</v>
      </c>
      <c r="D8559" s="295"/>
    </row>
    <row r="8560" spans="1:4" x14ac:dyDescent="0.2">
      <c r="A8560" s="295">
        <v>0.304037</v>
      </c>
      <c r="B8560" s="295"/>
      <c r="C8560" s="295">
        <v>0.43006850000000002</v>
      </c>
      <c r="D8560" s="295"/>
    </row>
    <row r="8561" spans="1:4" x14ac:dyDescent="0.2">
      <c r="A8561" s="295">
        <v>0.30402430000000003</v>
      </c>
      <c r="B8561" s="295"/>
      <c r="C8561" s="295">
        <v>0.43004310000000001</v>
      </c>
      <c r="D8561" s="295"/>
    </row>
    <row r="8562" spans="1:4" x14ac:dyDescent="0.2">
      <c r="A8562" s="295">
        <v>0.30402430000000003</v>
      </c>
      <c r="B8562" s="295"/>
      <c r="C8562" s="295">
        <v>0.43000240000000001</v>
      </c>
      <c r="D8562" s="295"/>
    </row>
    <row r="8563" spans="1:4" x14ac:dyDescent="0.2">
      <c r="A8563" s="295">
        <v>0.30401070000000002</v>
      </c>
      <c r="B8563" s="295"/>
      <c r="C8563" s="295">
        <v>0.42994830000000001</v>
      </c>
      <c r="D8563" s="295"/>
    </row>
    <row r="8564" spans="1:4" x14ac:dyDescent="0.2">
      <c r="A8564" s="295">
        <v>0.30401070000000002</v>
      </c>
      <c r="B8564" s="295"/>
      <c r="C8564" s="295">
        <v>0.42993369999999997</v>
      </c>
      <c r="D8564" s="295"/>
    </row>
    <row r="8565" spans="1:4" x14ac:dyDescent="0.2">
      <c r="A8565" s="295">
        <v>0.30401070000000002</v>
      </c>
      <c r="B8565" s="295"/>
      <c r="C8565" s="295">
        <v>0.42988100000000001</v>
      </c>
      <c r="D8565" s="295"/>
    </row>
    <row r="8566" spans="1:4" x14ac:dyDescent="0.2">
      <c r="A8566" s="295">
        <v>0.30399749999999998</v>
      </c>
      <c r="B8566" s="295"/>
      <c r="C8566" s="295">
        <v>0.42986770000000002</v>
      </c>
      <c r="D8566" s="295"/>
    </row>
    <row r="8567" spans="1:4" x14ac:dyDescent="0.2">
      <c r="A8567" s="295">
        <v>0.30398550000000002</v>
      </c>
      <c r="B8567" s="295"/>
      <c r="C8567" s="295">
        <v>0.42986760000000002</v>
      </c>
      <c r="D8567" s="295"/>
    </row>
    <row r="8568" spans="1:4" x14ac:dyDescent="0.2">
      <c r="A8568" s="295">
        <v>0.30395670000000002</v>
      </c>
      <c r="B8568" s="295"/>
      <c r="C8568" s="295">
        <v>0.42982870000000001</v>
      </c>
      <c r="D8568" s="295"/>
    </row>
    <row r="8569" spans="1:4" x14ac:dyDescent="0.2">
      <c r="A8569" s="295">
        <v>0.30395670000000002</v>
      </c>
      <c r="B8569" s="295"/>
      <c r="C8569" s="295">
        <v>0.42982870000000001</v>
      </c>
      <c r="D8569" s="295"/>
    </row>
    <row r="8570" spans="1:4" x14ac:dyDescent="0.2">
      <c r="A8570" s="295">
        <v>0.30395670000000002</v>
      </c>
      <c r="B8570" s="295"/>
      <c r="C8570" s="295">
        <v>0.42982870000000001</v>
      </c>
      <c r="D8570" s="295"/>
    </row>
    <row r="8571" spans="1:4" x14ac:dyDescent="0.2">
      <c r="A8571" s="295">
        <v>0.30394470000000001</v>
      </c>
      <c r="B8571" s="295"/>
      <c r="C8571" s="295">
        <v>0.42978699999999997</v>
      </c>
      <c r="D8571" s="295"/>
    </row>
    <row r="8572" spans="1:4" x14ac:dyDescent="0.2">
      <c r="A8572" s="295">
        <v>0.30393199999999998</v>
      </c>
      <c r="B8572" s="295"/>
      <c r="C8572" s="295">
        <v>0.4297724</v>
      </c>
      <c r="D8572" s="295"/>
    </row>
    <row r="8573" spans="1:4" x14ac:dyDescent="0.2">
      <c r="A8573" s="295">
        <v>0.30391990000000002</v>
      </c>
      <c r="B8573" s="295"/>
      <c r="C8573" s="295">
        <v>0.42974810000000002</v>
      </c>
      <c r="D8573" s="295"/>
    </row>
    <row r="8574" spans="1:4" x14ac:dyDescent="0.2">
      <c r="A8574" s="295">
        <v>0.30390679999999998</v>
      </c>
      <c r="B8574" s="295"/>
      <c r="C8574" s="295">
        <v>0.42972100000000002</v>
      </c>
      <c r="D8574" s="295"/>
    </row>
    <row r="8575" spans="1:4" x14ac:dyDescent="0.2">
      <c r="A8575" s="295">
        <v>0.30389310000000003</v>
      </c>
      <c r="B8575" s="295"/>
      <c r="C8575" s="295">
        <v>0.42970900000000001</v>
      </c>
      <c r="D8575" s="295"/>
    </row>
    <row r="8576" spans="1:4" x14ac:dyDescent="0.2">
      <c r="A8576" s="295">
        <v>0.30387799999999998</v>
      </c>
      <c r="B8576" s="295"/>
      <c r="C8576" s="295">
        <v>0.42969429999999997</v>
      </c>
      <c r="D8576" s="295"/>
    </row>
    <row r="8577" spans="1:4" x14ac:dyDescent="0.2">
      <c r="A8577" s="295">
        <v>0.3038653</v>
      </c>
      <c r="B8577" s="295"/>
      <c r="C8577" s="295">
        <v>0.42964200000000002</v>
      </c>
      <c r="D8577" s="295"/>
    </row>
    <row r="8578" spans="1:4" x14ac:dyDescent="0.2">
      <c r="A8578" s="295">
        <v>0.3038653</v>
      </c>
      <c r="B8578" s="295"/>
      <c r="C8578" s="295">
        <v>0.4296027</v>
      </c>
      <c r="D8578" s="295"/>
    </row>
    <row r="8579" spans="1:4" x14ac:dyDescent="0.2">
      <c r="A8579" s="295">
        <v>0.3038653</v>
      </c>
      <c r="B8579" s="295"/>
      <c r="C8579" s="295">
        <v>0.42959049999999999</v>
      </c>
      <c r="D8579" s="295"/>
    </row>
    <row r="8580" spans="1:4" x14ac:dyDescent="0.2">
      <c r="A8580" s="295">
        <v>0.30385010000000001</v>
      </c>
      <c r="B8580" s="295"/>
      <c r="C8580" s="295">
        <v>0.42959039999999998</v>
      </c>
      <c r="D8580" s="295"/>
    </row>
    <row r="8581" spans="1:4" x14ac:dyDescent="0.2">
      <c r="A8581" s="295">
        <v>0.30382540000000002</v>
      </c>
      <c r="B8581" s="295"/>
      <c r="C8581" s="295">
        <v>0.42953649999999999</v>
      </c>
      <c r="D8581" s="295"/>
    </row>
    <row r="8582" spans="1:4" x14ac:dyDescent="0.2">
      <c r="A8582" s="295">
        <v>0.30382540000000002</v>
      </c>
      <c r="B8582" s="295"/>
      <c r="C8582" s="295">
        <v>0.42953649999999999</v>
      </c>
      <c r="D8582" s="295"/>
    </row>
    <row r="8583" spans="1:4" x14ac:dyDescent="0.2">
      <c r="A8583" s="295">
        <v>0.30381219999999998</v>
      </c>
      <c r="B8583" s="295"/>
      <c r="C8583" s="295">
        <v>0.42951240000000002</v>
      </c>
      <c r="D8583" s="295"/>
    </row>
    <row r="8584" spans="1:4" x14ac:dyDescent="0.2">
      <c r="A8584" s="295">
        <v>0.30379859999999997</v>
      </c>
      <c r="B8584" s="295"/>
      <c r="C8584" s="295">
        <v>0.4295001</v>
      </c>
      <c r="D8584" s="295"/>
    </row>
    <row r="8585" spans="1:4" x14ac:dyDescent="0.2">
      <c r="A8585" s="295">
        <v>0.30379859999999997</v>
      </c>
      <c r="B8585" s="295"/>
      <c r="C8585" s="295">
        <v>0.42947479999999999</v>
      </c>
      <c r="D8585" s="295"/>
    </row>
    <row r="8586" spans="1:4" x14ac:dyDescent="0.2">
      <c r="A8586" s="295">
        <v>0.30378650000000001</v>
      </c>
      <c r="B8586" s="295"/>
      <c r="C8586" s="295">
        <v>0.42947479999999999</v>
      </c>
      <c r="D8586" s="295"/>
    </row>
    <row r="8587" spans="1:4" x14ac:dyDescent="0.2">
      <c r="A8587" s="295">
        <v>0.30377140000000002</v>
      </c>
      <c r="B8587" s="295"/>
      <c r="C8587" s="295">
        <v>0.42943310000000001</v>
      </c>
      <c r="D8587" s="295"/>
    </row>
    <row r="8588" spans="1:4" x14ac:dyDescent="0.2">
      <c r="A8588" s="295">
        <v>0.30375869999999999</v>
      </c>
      <c r="B8588" s="295"/>
      <c r="C8588" s="295">
        <v>0.42941839999999998</v>
      </c>
      <c r="D8588" s="295"/>
    </row>
    <row r="8589" spans="1:4" x14ac:dyDescent="0.2">
      <c r="A8589" s="295">
        <v>0.3037455</v>
      </c>
      <c r="B8589" s="295"/>
      <c r="C8589" s="295">
        <v>0.42940640000000002</v>
      </c>
      <c r="D8589" s="295"/>
    </row>
    <row r="8590" spans="1:4" x14ac:dyDescent="0.2">
      <c r="A8590" s="295">
        <v>0.3037455</v>
      </c>
      <c r="B8590" s="295"/>
      <c r="C8590" s="295">
        <v>0.42936740000000001</v>
      </c>
      <c r="D8590" s="295"/>
    </row>
    <row r="8591" spans="1:4" x14ac:dyDescent="0.2">
      <c r="A8591" s="295">
        <v>0.3037455</v>
      </c>
      <c r="B8591" s="295"/>
      <c r="C8591" s="295">
        <v>0.42934040000000001</v>
      </c>
      <c r="D8591" s="295"/>
    </row>
    <row r="8592" spans="1:4" x14ac:dyDescent="0.2">
      <c r="A8592" s="295">
        <v>0.3037455</v>
      </c>
      <c r="B8592" s="295"/>
      <c r="C8592" s="295">
        <v>0.42934040000000001</v>
      </c>
      <c r="D8592" s="295"/>
    </row>
    <row r="8593" spans="1:4" x14ac:dyDescent="0.2">
      <c r="A8593" s="295">
        <v>0.30370599999999998</v>
      </c>
      <c r="B8593" s="295"/>
      <c r="C8593" s="295">
        <v>0.4293014</v>
      </c>
      <c r="D8593" s="295"/>
    </row>
    <row r="8594" spans="1:4" x14ac:dyDescent="0.2">
      <c r="A8594" s="295">
        <v>0.30370599999999998</v>
      </c>
      <c r="B8594" s="295"/>
      <c r="C8594" s="295">
        <v>0.42927710000000002</v>
      </c>
      <c r="D8594" s="295"/>
    </row>
    <row r="8595" spans="1:4" x14ac:dyDescent="0.2">
      <c r="A8595" s="295">
        <v>0.30369089999999999</v>
      </c>
      <c r="B8595" s="295"/>
      <c r="C8595" s="295">
        <v>0.42926249999999999</v>
      </c>
      <c r="D8595" s="295"/>
    </row>
    <row r="8596" spans="1:4" x14ac:dyDescent="0.2">
      <c r="A8596" s="295">
        <v>0.30369089999999999</v>
      </c>
      <c r="B8596" s="295"/>
      <c r="C8596" s="295">
        <v>0.42923670000000003</v>
      </c>
      <c r="D8596" s="295"/>
    </row>
    <row r="8597" spans="1:4" x14ac:dyDescent="0.2">
      <c r="A8597" s="295">
        <v>0.30366609999999999</v>
      </c>
      <c r="B8597" s="295"/>
      <c r="C8597" s="295">
        <v>0.4292107</v>
      </c>
      <c r="D8597" s="295"/>
    </row>
    <row r="8598" spans="1:4" x14ac:dyDescent="0.2">
      <c r="A8598" s="295">
        <v>0.303651</v>
      </c>
      <c r="B8598" s="295"/>
      <c r="C8598" s="295">
        <v>0.42918509999999999</v>
      </c>
      <c r="D8598" s="295"/>
    </row>
    <row r="8599" spans="1:4" x14ac:dyDescent="0.2">
      <c r="A8599" s="295">
        <v>0.303651</v>
      </c>
      <c r="B8599" s="295"/>
      <c r="C8599" s="295">
        <v>0.42917050000000001</v>
      </c>
      <c r="D8599" s="295"/>
    </row>
    <row r="8600" spans="1:4" x14ac:dyDescent="0.2">
      <c r="A8600" s="295">
        <v>0.30362529999999999</v>
      </c>
      <c r="B8600" s="295"/>
      <c r="C8600" s="295">
        <v>0.42914639999999998</v>
      </c>
      <c r="D8600" s="295"/>
    </row>
    <row r="8601" spans="1:4" x14ac:dyDescent="0.2">
      <c r="A8601" s="295">
        <v>0.3036121</v>
      </c>
      <c r="B8601" s="295"/>
      <c r="C8601" s="295">
        <v>0.42912080000000002</v>
      </c>
      <c r="D8601" s="295"/>
    </row>
    <row r="8602" spans="1:4" x14ac:dyDescent="0.2">
      <c r="A8602" s="295">
        <v>0.3036121</v>
      </c>
      <c r="B8602" s="295"/>
      <c r="C8602" s="295">
        <v>0.42910619999999999</v>
      </c>
      <c r="D8602" s="295"/>
    </row>
    <row r="8603" spans="1:4" x14ac:dyDescent="0.2">
      <c r="A8603" s="295">
        <v>0.3036121</v>
      </c>
      <c r="B8603" s="295"/>
      <c r="C8603" s="295">
        <v>0.42910619999999999</v>
      </c>
      <c r="D8603" s="295"/>
    </row>
    <row r="8604" spans="1:4" x14ac:dyDescent="0.2">
      <c r="A8604" s="295">
        <v>0.30359700000000001</v>
      </c>
      <c r="B8604" s="295"/>
      <c r="C8604" s="295">
        <v>0.42906709999999998</v>
      </c>
      <c r="D8604" s="295"/>
    </row>
    <row r="8605" spans="1:4" x14ac:dyDescent="0.2">
      <c r="A8605" s="295">
        <v>0.30359700000000001</v>
      </c>
      <c r="B8605" s="295"/>
      <c r="C8605" s="295">
        <v>0.42905480000000001</v>
      </c>
      <c r="D8605" s="295"/>
    </row>
    <row r="8606" spans="1:4" x14ac:dyDescent="0.2">
      <c r="A8606" s="295">
        <v>0.30359700000000001</v>
      </c>
      <c r="B8606" s="295"/>
      <c r="C8606" s="295">
        <v>0.42904019999999998</v>
      </c>
      <c r="D8606" s="295"/>
    </row>
    <row r="8607" spans="1:4" x14ac:dyDescent="0.2">
      <c r="A8607" s="295">
        <v>0.30357220000000001</v>
      </c>
      <c r="B8607" s="295"/>
      <c r="C8607" s="295">
        <v>0.42902639999999997</v>
      </c>
      <c r="D8607" s="295"/>
    </row>
    <row r="8608" spans="1:4" x14ac:dyDescent="0.2">
      <c r="A8608" s="295">
        <v>0.3035602</v>
      </c>
      <c r="B8608" s="295"/>
      <c r="C8608" s="295">
        <v>0.42896299999999998</v>
      </c>
      <c r="D8608" s="295"/>
    </row>
    <row r="8609" spans="1:4" x14ac:dyDescent="0.2">
      <c r="A8609" s="295">
        <v>0.3035466</v>
      </c>
      <c r="B8609" s="295"/>
      <c r="C8609" s="295">
        <v>0.42894840000000001</v>
      </c>
      <c r="D8609" s="295"/>
    </row>
    <row r="8610" spans="1:4" x14ac:dyDescent="0.2">
      <c r="A8610" s="295">
        <v>0.3035466</v>
      </c>
      <c r="B8610" s="295"/>
      <c r="C8610" s="295">
        <v>0.42891069999999998</v>
      </c>
      <c r="D8610" s="295"/>
    </row>
    <row r="8611" spans="1:4" x14ac:dyDescent="0.2">
      <c r="A8611" s="295">
        <v>0.3035466</v>
      </c>
      <c r="B8611" s="295"/>
      <c r="C8611" s="295">
        <v>0.42891069999999998</v>
      </c>
      <c r="D8611" s="295"/>
    </row>
    <row r="8612" spans="1:4" x14ac:dyDescent="0.2">
      <c r="A8612" s="295">
        <v>0.3035466</v>
      </c>
      <c r="B8612" s="295"/>
      <c r="C8612" s="295">
        <v>0.42889699999999997</v>
      </c>
      <c r="D8612" s="295"/>
    </row>
    <row r="8613" spans="1:4" x14ac:dyDescent="0.2">
      <c r="A8613" s="295">
        <v>0.30353140000000001</v>
      </c>
      <c r="B8613" s="295"/>
      <c r="C8613" s="295">
        <v>0.42887140000000001</v>
      </c>
      <c r="D8613" s="295"/>
    </row>
    <row r="8614" spans="1:4" x14ac:dyDescent="0.2">
      <c r="A8614" s="295">
        <v>0.30351869999999997</v>
      </c>
      <c r="B8614" s="295"/>
      <c r="C8614" s="295">
        <v>0.42884470000000002</v>
      </c>
      <c r="D8614" s="295"/>
    </row>
    <row r="8615" spans="1:4" x14ac:dyDescent="0.2">
      <c r="A8615" s="295">
        <v>0.30350549999999998</v>
      </c>
      <c r="B8615" s="295"/>
      <c r="C8615" s="295">
        <v>0.42883100000000002</v>
      </c>
      <c r="D8615" s="295"/>
    </row>
    <row r="8616" spans="1:4" x14ac:dyDescent="0.2">
      <c r="A8616" s="295">
        <v>0.30349189999999998</v>
      </c>
      <c r="B8616" s="295"/>
      <c r="C8616" s="295">
        <v>0.4288187</v>
      </c>
      <c r="D8616" s="295"/>
    </row>
    <row r="8617" spans="1:4" x14ac:dyDescent="0.2">
      <c r="A8617" s="295">
        <v>0.30349189999999998</v>
      </c>
      <c r="B8617" s="295"/>
      <c r="C8617" s="295">
        <v>0.42879339999999999</v>
      </c>
      <c r="D8617" s="295"/>
    </row>
    <row r="8618" spans="1:4" x14ac:dyDescent="0.2">
      <c r="A8618" s="295">
        <v>0.30349189999999998</v>
      </c>
      <c r="B8618" s="295"/>
      <c r="C8618" s="295">
        <v>0.42876540000000002</v>
      </c>
      <c r="D8618" s="295"/>
    </row>
    <row r="8619" spans="1:4" x14ac:dyDescent="0.2">
      <c r="A8619" s="295">
        <v>0.3034792</v>
      </c>
      <c r="B8619" s="295"/>
      <c r="C8619" s="295">
        <v>0.42876540000000002</v>
      </c>
      <c r="D8619" s="295"/>
    </row>
    <row r="8620" spans="1:4" x14ac:dyDescent="0.2">
      <c r="A8620" s="295">
        <v>0.30346719999999999</v>
      </c>
      <c r="B8620" s="295"/>
      <c r="C8620" s="295">
        <v>0.42872779999999999</v>
      </c>
      <c r="D8620" s="295"/>
    </row>
    <row r="8621" spans="1:4" x14ac:dyDescent="0.2">
      <c r="A8621" s="295">
        <v>0.30346719999999999</v>
      </c>
      <c r="B8621" s="295"/>
      <c r="C8621" s="295">
        <v>0.42869940000000001</v>
      </c>
      <c r="D8621" s="295"/>
    </row>
    <row r="8622" spans="1:4" x14ac:dyDescent="0.2">
      <c r="A8622" s="295">
        <v>0.30346709999999999</v>
      </c>
      <c r="B8622" s="295"/>
      <c r="C8622" s="295">
        <v>0.42867529999999998</v>
      </c>
      <c r="D8622" s="295"/>
    </row>
    <row r="8623" spans="1:4" x14ac:dyDescent="0.2">
      <c r="A8623" s="295">
        <v>0.30346709999999999</v>
      </c>
      <c r="B8623" s="295"/>
      <c r="C8623" s="295">
        <v>0.428651</v>
      </c>
      <c r="D8623" s="295"/>
    </row>
    <row r="8624" spans="1:4" x14ac:dyDescent="0.2">
      <c r="A8624" s="295">
        <v>0.303454</v>
      </c>
      <c r="B8624" s="295"/>
      <c r="C8624" s="295">
        <v>0.42863770000000001</v>
      </c>
      <c r="D8624" s="295"/>
    </row>
    <row r="8625" spans="1:4" x14ac:dyDescent="0.2">
      <c r="A8625" s="295">
        <v>0.3034268</v>
      </c>
      <c r="B8625" s="295"/>
      <c r="C8625" s="295">
        <v>0.42862539999999999</v>
      </c>
      <c r="D8625" s="295"/>
    </row>
    <row r="8626" spans="1:4" x14ac:dyDescent="0.2">
      <c r="A8626" s="295">
        <v>0.30341410000000002</v>
      </c>
      <c r="B8626" s="295"/>
      <c r="C8626" s="295">
        <v>0.42855939999999998</v>
      </c>
      <c r="D8626" s="295"/>
    </row>
    <row r="8627" spans="1:4" x14ac:dyDescent="0.2">
      <c r="A8627" s="295">
        <v>0.30341410000000002</v>
      </c>
      <c r="B8627" s="295"/>
      <c r="C8627" s="295">
        <v>0.42854599999999998</v>
      </c>
      <c r="D8627" s="295"/>
    </row>
    <row r="8628" spans="1:4" x14ac:dyDescent="0.2">
      <c r="A8628" s="295">
        <v>0.30338730000000003</v>
      </c>
      <c r="B8628" s="295"/>
      <c r="C8628" s="295">
        <v>0.42853229999999998</v>
      </c>
      <c r="D8628" s="295"/>
    </row>
    <row r="8629" spans="1:4" x14ac:dyDescent="0.2">
      <c r="A8629" s="295">
        <v>0.30337219999999998</v>
      </c>
      <c r="B8629" s="295"/>
      <c r="C8629" s="295">
        <v>0.42849209999999999</v>
      </c>
      <c r="D8629" s="295"/>
    </row>
    <row r="8630" spans="1:4" x14ac:dyDescent="0.2">
      <c r="A8630" s="295">
        <v>0.30334499999999998</v>
      </c>
      <c r="B8630" s="295"/>
      <c r="C8630" s="295">
        <v>0.42849209999999999</v>
      </c>
      <c r="D8630" s="295"/>
    </row>
    <row r="8631" spans="1:4" x14ac:dyDescent="0.2">
      <c r="A8631" s="295">
        <v>0.30334499999999998</v>
      </c>
      <c r="B8631" s="295"/>
      <c r="C8631" s="295">
        <v>0.4284637</v>
      </c>
      <c r="D8631" s="295"/>
    </row>
    <row r="8632" spans="1:4" x14ac:dyDescent="0.2">
      <c r="A8632" s="295">
        <v>0.3033323</v>
      </c>
      <c r="B8632" s="295"/>
      <c r="C8632" s="295">
        <v>0.42842570000000002</v>
      </c>
      <c r="D8632" s="295"/>
    </row>
    <row r="8633" spans="1:4" x14ac:dyDescent="0.2">
      <c r="A8633" s="295">
        <v>0.30331910000000001</v>
      </c>
      <c r="B8633" s="295"/>
      <c r="C8633" s="295">
        <v>0.42840030000000001</v>
      </c>
      <c r="D8633" s="295"/>
    </row>
    <row r="8634" spans="1:4" x14ac:dyDescent="0.2">
      <c r="A8634" s="295">
        <v>0.30330550000000001</v>
      </c>
      <c r="B8634" s="295"/>
      <c r="C8634" s="295">
        <v>0.42837190000000003</v>
      </c>
      <c r="D8634" s="295"/>
    </row>
    <row r="8635" spans="1:4" x14ac:dyDescent="0.2">
      <c r="A8635" s="295">
        <v>0.30329279999999997</v>
      </c>
      <c r="B8635" s="295"/>
      <c r="C8635" s="295">
        <v>0.4283476</v>
      </c>
      <c r="D8635" s="295"/>
    </row>
    <row r="8636" spans="1:4" x14ac:dyDescent="0.2">
      <c r="A8636" s="295">
        <v>0.30325439999999998</v>
      </c>
      <c r="B8636" s="295"/>
      <c r="C8636" s="295">
        <v>0.4283476</v>
      </c>
      <c r="D8636" s="295"/>
    </row>
    <row r="8637" spans="1:4" x14ac:dyDescent="0.2">
      <c r="A8637" s="295">
        <v>0.30325439999999998</v>
      </c>
      <c r="B8637" s="295"/>
      <c r="C8637" s="295">
        <v>0.42826959999999997</v>
      </c>
      <c r="D8637" s="295"/>
    </row>
    <row r="8638" spans="1:4" x14ac:dyDescent="0.2">
      <c r="A8638" s="295">
        <v>0.30324230000000002</v>
      </c>
      <c r="B8638" s="295"/>
      <c r="C8638" s="295">
        <v>0.42826959999999997</v>
      </c>
      <c r="D8638" s="295"/>
    </row>
    <row r="8639" spans="1:4" x14ac:dyDescent="0.2">
      <c r="A8639" s="295">
        <v>0.30321399999999998</v>
      </c>
      <c r="B8639" s="295"/>
      <c r="C8639" s="295">
        <v>0.42826959999999997</v>
      </c>
      <c r="D8639" s="295"/>
    </row>
    <row r="8640" spans="1:4" x14ac:dyDescent="0.2">
      <c r="A8640" s="295">
        <v>0.30321399999999998</v>
      </c>
      <c r="B8640" s="295"/>
      <c r="C8640" s="295">
        <v>0.42825580000000002</v>
      </c>
      <c r="D8640" s="295"/>
    </row>
    <row r="8641" spans="1:4" x14ac:dyDescent="0.2">
      <c r="A8641" s="295">
        <v>0.30321399999999998</v>
      </c>
      <c r="B8641" s="295"/>
      <c r="C8641" s="295">
        <v>0.42823149999999999</v>
      </c>
      <c r="D8641" s="295"/>
    </row>
    <row r="8642" spans="1:4" x14ac:dyDescent="0.2">
      <c r="A8642" s="295">
        <v>0.30320130000000001</v>
      </c>
      <c r="B8642" s="295"/>
      <c r="C8642" s="295">
        <v>0.42821819999999999</v>
      </c>
      <c r="D8642" s="295"/>
    </row>
    <row r="8643" spans="1:4" x14ac:dyDescent="0.2">
      <c r="A8643" s="295">
        <v>0.30318929999999999</v>
      </c>
      <c r="B8643" s="295"/>
      <c r="C8643" s="295">
        <v>0.42819410000000002</v>
      </c>
      <c r="D8643" s="295"/>
    </row>
    <row r="8644" spans="1:4" x14ac:dyDescent="0.2">
      <c r="A8644" s="295">
        <v>0.30318929999999999</v>
      </c>
      <c r="B8644" s="295"/>
      <c r="C8644" s="295">
        <v>0.4281819</v>
      </c>
      <c r="D8644" s="295"/>
    </row>
    <row r="8645" spans="1:4" x14ac:dyDescent="0.2">
      <c r="A8645" s="295">
        <v>0.3031761</v>
      </c>
      <c r="B8645" s="295"/>
      <c r="C8645" s="295">
        <v>0.42812790000000001</v>
      </c>
      <c r="D8645" s="295"/>
    </row>
    <row r="8646" spans="1:4" x14ac:dyDescent="0.2">
      <c r="A8646" s="295">
        <v>0.3031761</v>
      </c>
      <c r="B8646" s="295"/>
      <c r="C8646" s="295">
        <v>0.42812790000000001</v>
      </c>
      <c r="D8646" s="295"/>
    </row>
    <row r="8647" spans="1:4" x14ac:dyDescent="0.2">
      <c r="A8647" s="295">
        <v>0.3031625</v>
      </c>
      <c r="B8647" s="295"/>
      <c r="C8647" s="295">
        <v>0.42810359999999997</v>
      </c>
      <c r="D8647" s="295"/>
    </row>
    <row r="8648" spans="1:4" x14ac:dyDescent="0.2">
      <c r="A8648" s="295">
        <v>0.30314980000000002</v>
      </c>
      <c r="B8648" s="295"/>
      <c r="C8648" s="295">
        <v>0.42810359999999997</v>
      </c>
      <c r="D8648" s="295"/>
    </row>
    <row r="8649" spans="1:4" x14ac:dyDescent="0.2">
      <c r="A8649" s="295">
        <v>0.30314980000000002</v>
      </c>
      <c r="B8649" s="295"/>
      <c r="C8649" s="295">
        <v>0.4280619</v>
      </c>
      <c r="D8649" s="295"/>
    </row>
    <row r="8650" spans="1:4" x14ac:dyDescent="0.2">
      <c r="A8650" s="295">
        <v>0.30313459999999998</v>
      </c>
      <c r="B8650" s="295"/>
      <c r="C8650" s="295">
        <v>0.4280486</v>
      </c>
      <c r="D8650" s="295"/>
    </row>
    <row r="8651" spans="1:4" x14ac:dyDescent="0.2">
      <c r="A8651" s="295">
        <v>0.30312099999999997</v>
      </c>
      <c r="B8651" s="295"/>
      <c r="C8651" s="295">
        <v>0.42803390000000002</v>
      </c>
      <c r="D8651" s="295"/>
    </row>
    <row r="8652" spans="1:4" x14ac:dyDescent="0.2">
      <c r="A8652" s="295">
        <v>0.3031083</v>
      </c>
      <c r="B8652" s="295"/>
      <c r="C8652" s="295">
        <v>0.42802190000000001</v>
      </c>
      <c r="D8652" s="295"/>
    </row>
    <row r="8653" spans="1:4" x14ac:dyDescent="0.2">
      <c r="A8653" s="295">
        <v>0.30309510000000001</v>
      </c>
      <c r="B8653" s="295"/>
      <c r="C8653" s="295">
        <v>0.4279963</v>
      </c>
      <c r="D8653" s="295"/>
    </row>
    <row r="8654" spans="1:4" x14ac:dyDescent="0.2">
      <c r="A8654" s="295">
        <v>0.30309510000000001</v>
      </c>
      <c r="B8654" s="295"/>
      <c r="C8654" s="295">
        <v>0.42796790000000001</v>
      </c>
      <c r="D8654" s="295"/>
    </row>
    <row r="8655" spans="1:4" x14ac:dyDescent="0.2">
      <c r="A8655" s="295">
        <v>0.30308309999999999</v>
      </c>
      <c r="B8655" s="295"/>
      <c r="C8655" s="295">
        <v>0.42794120000000002</v>
      </c>
      <c r="D8655" s="295"/>
    </row>
    <row r="8656" spans="1:4" x14ac:dyDescent="0.2">
      <c r="A8656" s="295">
        <v>0.3030543</v>
      </c>
      <c r="B8656" s="295"/>
      <c r="C8656" s="295">
        <v>0.42792790000000003</v>
      </c>
      <c r="D8656" s="295"/>
    </row>
    <row r="8657" spans="1:4" x14ac:dyDescent="0.2">
      <c r="A8657" s="295">
        <v>0.3030543</v>
      </c>
      <c r="B8657" s="295"/>
      <c r="C8657" s="295">
        <v>0.4279019</v>
      </c>
      <c r="D8657" s="295"/>
    </row>
    <row r="8658" spans="1:4" x14ac:dyDescent="0.2">
      <c r="A8658" s="295">
        <v>0.3030543</v>
      </c>
      <c r="B8658" s="295"/>
      <c r="C8658" s="295">
        <v>0.42788860000000001</v>
      </c>
      <c r="D8658" s="295"/>
    </row>
    <row r="8659" spans="1:4" x14ac:dyDescent="0.2">
      <c r="A8659" s="295">
        <v>0.3030543</v>
      </c>
      <c r="B8659" s="295"/>
      <c r="C8659" s="295">
        <v>0.4278496</v>
      </c>
      <c r="D8659" s="295"/>
    </row>
    <row r="8660" spans="1:4" x14ac:dyDescent="0.2">
      <c r="A8660" s="295">
        <v>0.30302839999999998</v>
      </c>
      <c r="B8660" s="295"/>
      <c r="C8660" s="295">
        <v>0.42780899999999999</v>
      </c>
      <c r="D8660" s="295"/>
    </row>
    <row r="8661" spans="1:4" x14ac:dyDescent="0.2">
      <c r="A8661" s="295">
        <v>0.30301640000000002</v>
      </c>
      <c r="B8661" s="295"/>
      <c r="C8661" s="295">
        <v>0.42779529999999999</v>
      </c>
      <c r="D8661" s="295"/>
    </row>
    <row r="8662" spans="1:4" x14ac:dyDescent="0.2">
      <c r="A8662" s="295">
        <v>0.30300369999999999</v>
      </c>
      <c r="B8662" s="295"/>
      <c r="C8662" s="295">
        <v>0.42778060000000001</v>
      </c>
      <c r="D8662" s="295"/>
    </row>
    <row r="8663" spans="1:4" x14ac:dyDescent="0.2">
      <c r="A8663" s="295">
        <v>0.30298849999999999</v>
      </c>
      <c r="B8663" s="295"/>
      <c r="C8663" s="295">
        <v>0.42776730000000002</v>
      </c>
      <c r="D8663" s="295"/>
    </row>
    <row r="8664" spans="1:4" x14ac:dyDescent="0.2">
      <c r="A8664" s="295">
        <v>0.30298849999999999</v>
      </c>
      <c r="B8664" s="295"/>
      <c r="C8664" s="295">
        <v>0.4277415</v>
      </c>
      <c r="D8664" s="295"/>
    </row>
    <row r="8665" spans="1:4" x14ac:dyDescent="0.2">
      <c r="A8665" s="295">
        <v>0.30297489999999999</v>
      </c>
      <c r="B8665" s="295"/>
      <c r="C8665" s="295">
        <v>0.42770330000000001</v>
      </c>
      <c r="D8665" s="295"/>
    </row>
    <row r="8666" spans="1:4" x14ac:dyDescent="0.2">
      <c r="A8666" s="295">
        <v>0.30296279999999998</v>
      </c>
      <c r="B8666" s="295"/>
      <c r="C8666" s="295">
        <v>0.42767660000000002</v>
      </c>
      <c r="D8666" s="295"/>
    </row>
    <row r="8667" spans="1:4" x14ac:dyDescent="0.2">
      <c r="A8667" s="295">
        <v>0.3029501</v>
      </c>
      <c r="B8667" s="295"/>
      <c r="C8667" s="295">
        <v>0.42767660000000002</v>
      </c>
      <c r="D8667" s="295"/>
    </row>
    <row r="8668" spans="1:4" x14ac:dyDescent="0.2">
      <c r="A8668" s="295">
        <v>0.3029501</v>
      </c>
      <c r="B8668" s="295"/>
      <c r="C8668" s="295">
        <v>0.42766320000000002</v>
      </c>
      <c r="D8668" s="295"/>
    </row>
    <row r="8669" spans="1:4" x14ac:dyDescent="0.2">
      <c r="A8669" s="295">
        <v>0.30293700000000001</v>
      </c>
      <c r="B8669" s="295"/>
      <c r="C8669" s="295">
        <v>0.42761060000000001</v>
      </c>
      <c r="D8669" s="295"/>
    </row>
    <row r="8670" spans="1:4" x14ac:dyDescent="0.2">
      <c r="A8670" s="295">
        <v>0.30293700000000001</v>
      </c>
      <c r="B8670" s="295"/>
      <c r="C8670" s="295">
        <v>0.42761060000000001</v>
      </c>
      <c r="D8670" s="295"/>
    </row>
    <row r="8671" spans="1:4" x14ac:dyDescent="0.2">
      <c r="A8671" s="295">
        <v>0.30292429999999998</v>
      </c>
      <c r="B8671" s="295"/>
      <c r="C8671" s="295">
        <v>0.4275968</v>
      </c>
      <c r="D8671" s="295"/>
    </row>
    <row r="8672" spans="1:4" x14ac:dyDescent="0.2">
      <c r="A8672" s="295">
        <v>0.30292429999999998</v>
      </c>
      <c r="B8672" s="295"/>
      <c r="C8672" s="295">
        <v>0.4275968</v>
      </c>
      <c r="D8672" s="295"/>
    </row>
    <row r="8673" spans="1:4" x14ac:dyDescent="0.2">
      <c r="A8673" s="295">
        <v>0.30291220000000002</v>
      </c>
      <c r="B8673" s="295"/>
      <c r="C8673" s="295">
        <v>0.42755789999999999</v>
      </c>
      <c r="D8673" s="295"/>
    </row>
    <row r="8674" spans="1:4" x14ac:dyDescent="0.2">
      <c r="A8674" s="295">
        <v>0.30289709999999997</v>
      </c>
      <c r="B8674" s="295"/>
      <c r="C8674" s="295">
        <v>0.4275446</v>
      </c>
      <c r="D8674" s="295"/>
    </row>
    <row r="8675" spans="1:4" x14ac:dyDescent="0.2">
      <c r="A8675" s="295">
        <v>0.30289709999999997</v>
      </c>
      <c r="B8675" s="295"/>
      <c r="C8675" s="295">
        <v>0.4275312</v>
      </c>
      <c r="D8675" s="295"/>
    </row>
    <row r="8676" spans="1:4" x14ac:dyDescent="0.2">
      <c r="A8676" s="295">
        <v>0.30288340000000002</v>
      </c>
      <c r="B8676" s="295"/>
      <c r="C8676" s="295">
        <v>0.4274906</v>
      </c>
      <c r="D8676" s="295"/>
    </row>
    <row r="8677" spans="1:4" x14ac:dyDescent="0.2">
      <c r="A8677" s="295">
        <v>0.30287069999999999</v>
      </c>
      <c r="B8677" s="295"/>
      <c r="C8677" s="295">
        <v>0.42745319999999998</v>
      </c>
      <c r="D8677" s="295"/>
    </row>
    <row r="8678" spans="1:4" x14ac:dyDescent="0.2">
      <c r="A8678" s="295">
        <v>0.30284549999999999</v>
      </c>
      <c r="B8678" s="295"/>
      <c r="C8678" s="295">
        <v>0.42738720000000002</v>
      </c>
      <c r="D8678" s="295"/>
    </row>
    <row r="8679" spans="1:4" x14ac:dyDescent="0.2">
      <c r="A8679" s="295">
        <v>0.30284549999999999</v>
      </c>
      <c r="B8679" s="295"/>
      <c r="C8679" s="295">
        <v>0.42736180000000001</v>
      </c>
      <c r="D8679" s="295"/>
    </row>
    <row r="8680" spans="1:4" x14ac:dyDescent="0.2">
      <c r="A8680" s="295">
        <v>0.3028304</v>
      </c>
      <c r="B8680" s="295"/>
      <c r="C8680" s="295">
        <v>0.42736180000000001</v>
      </c>
      <c r="D8680" s="295"/>
    </row>
    <row r="8681" spans="1:4" x14ac:dyDescent="0.2">
      <c r="A8681" s="295">
        <v>0.3028304</v>
      </c>
      <c r="B8681" s="295"/>
      <c r="C8681" s="295">
        <v>0.4273091</v>
      </c>
      <c r="D8681" s="295"/>
    </row>
    <row r="8682" spans="1:4" x14ac:dyDescent="0.2">
      <c r="A8682" s="295">
        <v>0.3028304</v>
      </c>
      <c r="B8682" s="295"/>
      <c r="C8682" s="295">
        <v>0.42729689999999998</v>
      </c>
      <c r="D8682" s="295"/>
    </row>
    <row r="8683" spans="1:4" x14ac:dyDescent="0.2">
      <c r="A8683" s="295">
        <v>0.30281770000000002</v>
      </c>
      <c r="B8683" s="295"/>
      <c r="C8683" s="295">
        <v>0.42728480000000002</v>
      </c>
      <c r="D8683" s="295"/>
    </row>
    <row r="8684" spans="1:4" x14ac:dyDescent="0.2">
      <c r="A8684" s="295">
        <v>0.30280400000000002</v>
      </c>
      <c r="B8684" s="295"/>
      <c r="C8684" s="295">
        <v>0.42727150000000003</v>
      </c>
      <c r="D8684" s="295"/>
    </row>
    <row r="8685" spans="1:4" x14ac:dyDescent="0.2">
      <c r="A8685" s="295">
        <v>0.30279089999999997</v>
      </c>
      <c r="B8685" s="295"/>
      <c r="C8685" s="295">
        <v>0.42723339999999999</v>
      </c>
      <c r="D8685" s="295"/>
    </row>
    <row r="8686" spans="1:4" x14ac:dyDescent="0.2">
      <c r="A8686" s="295">
        <v>0.30279089999999997</v>
      </c>
      <c r="B8686" s="295"/>
      <c r="C8686" s="295">
        <v>0.42721880000000001</v>
      </c>
      <c r="D8686" s="295"/>
    </row>
    <row r="8687" spans="1:4" x14ac:dyDescent="0.2">
      <c r="A8687" s="295">
        <v>0.30277569999999998</v>
      </c>
      <c r="B8687" s="295"/>
      <c r="C8687" s="295">
        <v>0.4271797</v>
      </c>
      <c r="D8687" s="295"/>
    </row>
    <row r="8688" spans="1:4" x14ac:dyDescent="0.2">
      <c r="A8688" s="295">
        <v>0.30275000000000002</v>
      </c>
      <c r="B8688" s="295"/>
      <c r="C8688" s="295">
        <v>0.4271257</v>
      </c>
      <c r="D8688" s="295"/>
    </row>
    <row r="8689" spans="1:4" x14ac:dyDescent="0.2">
      <c r="A8689" s="295">
        <v>0.30275000000000002</v>
      </c>
      <c r="B8689" s="295"/>
      <c r="C8689" s="295">
        <v>0.42709730000000001</v>
      </c>
      <c r="D8689" s="295"/>
    </row>
    <row r="8690" spans="1:4" x14ac:dyDescent="0.2">
      <c r="A8690" s="295">
        <v>0.30273729999999999</v>
      </c>
      <c r="B8690" s="295"/>
      <c r="C8690" s="295">
        <v>0.42707030000000001</v>
      </c>
      <c r="D8690" s="295"/>
    </row>
    <row r="8691" spans="1:4" x14ac:dyDescent="0.2">
      <c r="A8691" s="295">
        <v>0.30272529999999997</v>
      </c>
      <c r="B8691" s="295"/>
      <c r="C8691" s="295">
        <v>0.4270582</v>
      </c>
      <c r="D8691" s="295"/>
    </row>
    <row r="8692" spans="1:4" x14ac:dyDescent="0.2">
      <c r="A8692" s="295">
        <v>0.3027126</v>
      </c>
      <c r="B8692" s="295"/>
      <c r="C8692" s="295">
        <v>0.4270582</v>
      </c>
      <c r="D8692" s="295"/>
    </row>
    <row r="8693" spans="1:4" x14ac:dyDescent="0.2">
      <c r="A8693" s="295">
        <v>0.30269889999999999</v>
      </c>
      <c r="B8693" s="295"/>
      <c r="C8693" s="295">
        <v>0.42701800000000001</v>
      </c>
      <c r="D8693" s="295"/>
    </row>
    <row r="8694" spans="1:4" x14ac:dyDescent="0.2">
      <c r="A8694" s="295">
        <v>0.30265740000000002</v>
      </c>
      <c r="B8694" s="295"/>
      <c r="C8694" s="295">
        <v>0.42699199999999998</v>
      </c>
      <c r="D8694" s="295"/>
    </row>
    <row r="8695" spans="1:4" x14ac:dyDescent="0.2">
      <c r="A8695" s="295">
        <v>0.30264429999999998</v>
      </c>
      <c r="B8695" s="295"/>
      <c r="C8695" s="295">
        <v>0.42695159999999999</v>
      </c>
      <c r="D8695" s="295"/>
    </row>
    <row r="8696" spans="1:4" x14ac:dyDescent="0.2">
      <c r="A8696" s="295">
        <v>0.30263220000000002</v>
      </c>
      <c r="B8696" s="295"/>
      <c r="C8696" s="295">
        <v>0.42693829999999999</v>
      </c>
      <c r="D8696" s="295"/>
    </row>
    <row r="8697" spans="1:4" x14ac:dyDescent="0.2">
      <c r="A8697" s="295">
        <v>0.30263220000000002</v>
      </c>
      <c r="B8697" s="295"/>
      <c r="C8697" s="295">
        <v>0.42691400000000002</v>
      </c>
      <c r="D8697" s="295"/>
    </row>
    <row r="8698" spans="1:4" x14ac:dyDescent="0.2">
      <c r="A8698" s="295">
        <v>0.30261949999999999</v>
      </c>
      <c r="B8698" s="295"/>
      <c r="C8698" s="295">
        <v>0.4268593</v>
      </c>
      <c r="D8698" s="295"/>
    </row>
    <row r="8699" spans="1:4" x14ac:dyDescent="0.2">
      <c r="A8699" s="295">
        <v>0.3026044</v>
      </c>
      <c r="B8699" s="295"/>
      <c r="C8699" s="295">
        <v>0.4268593</v>
      </c>
      <c r="D8699" s="295"/>
    </row>
    <row r="8700" spans="1:4" x14ac:dyDescent="0.2">
      <c r="A8700" s="295">
        <v>0.30259069999999999</v>
      </c>
      <c r="B8700" s="295"/>
      <c r="C8700" s="295">
        <v>0.4268228</v>
      </c>
      <c r="D8700" s="295"/>
    </row>
    <row r="8701" spans="1:4" x14ac:dyDescent="0.2">
      <c r="A8701" s="295">
        <v>0.30257869999999998</v>
      </c>
      <c r="B8701" s="295"/>
      <c r="C8701" s="295">
        <v>0.42678339999999998</v>
      </c>
      <c r="D8701" s="295"/>
    </row>
    <row r="8702" spans="1:4" x14ac:dyDescent="0.2">
      <c r="A8702" s="295">
        <v>0.30257869999999998</v>
      </c>
      <c r="B8702" s="295"/>
      <c r="C8702" s="295">
        <v>0.4267591</v>
      </c>
      <c r="D8702" s="295"/>
    </row>
    <row r="8703" spans="1:4" x14ac:dyDescent="0.2">
      <c r="A8703" s="295">
        <v>0.3025523</v>
      </c>
      <c r="B8703" s="295"/>
      <c r="C8703" s="295">
        <v>0.4267591</v>
      </c>
      <c r="D8703" s="295"/>
    </row>
    <row r="8704" spans="1:4" x14ac:dyDescent="0.2">
      <c r="A8704" s="295">
        <v>0.3025523</v>
      </c>
      <c r="B8704" s="295"/>
      <c r="C8704" s="295">
        <v>0.42672280000000001</v>
      </c>
      <c r="D8704" s="295"/>
    </row>
    <row r="8705" spans="1:4" x14ac:dyDescent="0.2">
      <c r="A8705" s="295">
        <v>0.30253920000000001</v>
      </c>
      <c r="B8705" s="295"/>
      <c r="C8705" s="295">
        <v>0.42670809999999998</v>
      </c>
      <c r="D8705" s="295"/>
    </row>
    <row r="8706" spans="1:4" x14ac:dyDescent="0.2">
      <c r="A8706" s="295">
        <v>0.3025272</v>
      </c>
      <c r="B8706" s="295"/>
      <c r="C8706" s="295">
        <v>0.42668260000000002</v>
      </c>
      <c r="D8706" s="295"/>
    </row>
    <row r="8707" spans="1:4" x14ac:dyDescent="0.2">
      <c r="A8707" s="295">
        <v>0.30252709999999999</v>
      </c>
      <c r="B8707" s="295"/>
      <c r="C8707" s="295">
        <v>0.42664449999999998</v>
      </c>
      <c r="D8707" s="295"/>
    </row>
    <row r="8708" spans="1:4" x14ac:dyDescent="0.2">
      <c r="A8708" s="295">
        <v>0.30251400000000001</v>
      </c>
      <c r="B8708" s="295"/>
      <c r="C8708" s="295">
        <v>0.42661650000000001</v>
      </c>
      <c r="D8708" s="295"/>
    </row>
    <row r="8709" spans="1:4" x14ac:dyDescent="0.2">
      <c r="A8709" s="295">
        <v>0.30248609999999998</v>
      </c>
      <c r="B8709" s="295"/>
      <c r="C8709" s="295">
        <v>0.42659219999999998</v>
      </c>
      <c r="D8709" s="295"/>
    </row>
    <row r="8710" spans="1:4" x14ac:dyDescent="0.2">
      <c r="A8710" s="295">
        <v>0.30247249999999998</v>
      </c>
      <c r="B8710" s="295"/>
      <c r="C8710" s="295">
        <v>0.42656690000000003</v>
      </c>
      <c r="D8710" s="295"/>
    </row>
    <row r="8711" spans="1:4" x14ac:dyDescent="0.2">
      <c r="A8711" s="295">
        <v>0.30247249999999998</v>
      </c>
      <c r="B8711" s="295"/>
      <c r="C8711" s="295">
        <v>0.42654019999999998</v>
      </c>
      <c r="D8711" s="295"/>
    </row>
    <row r="8712" spans="1:4" x14ac:dyDescent="0.2">
      <c r="A8712" s="295">
        <v>0.30244729999999997</v>
      </c>
      <c r="B8712" s="295"/>
      <c r="C8712" s="295">
        <v>0.42651460000000002</v>
      </c>
      <c r="D8712" s="295"/>
    </row>
    <row r="8713" spans="1:4" x14ac:dyDescent="0.2">
      <c r="A8713" s="295">
        <v>0.30244729999999997</v>
      </c>
      <c r="B8713" s="295"/>
      <c r="C8713" s="295">
        <v>0.42649989999999999</v>
      </c>
      <c r="D8713" s="295"/>
    </row>
    <row r="8714" spans="1:4" x14ac:dyDescent="0.2">
      <c r="A8714" s="295">
        <v>0.30244729999999997</v>
      </c>
      <c r="B8714" s="295"/>
      <c r="C8714" s="295">
        <v>0.42647289999999999</v>
      </c>
      <c r="D8714" s="295"/>
    </row>
    <row r="8715" spans="1:4" x14ac:dyDescent="0.2">
      <c r="A8715" s="295">
        <v>0.3024346</v>
      </c>
      <c r="B8715" s="295"/>
      <c r="C8715" s="295">
        <v>0.42646079999999997</v>
      </c>
      <c r="D8715" s="295"/>
    </row>
    <row r="8716" spans="1:4" x14ac:dyDescent="0.2">
      <c r="A8716" s="295">
        <v>0.3024346</v>
      </c>
      <c r="B8716" s="295"/>
      <c r="C8716" s="295">
        <v>0.42646079999999997</v>
      </c>
      <c r="D8716" s="295"/>
    </row>
    <row r="8717" spans="1:4" x14ac:dyDescent="0.2">
      <c r="A8717" s="295">
        <v>0.3024058</v>
      </c>
      <c r="B8717" s="295"/>
      <c r="C8717" s="295">
        <v>0.42640820000000001</v>
      </c>
      <c r="D8717" s="295"/>
    </row>
    <row r="8718" spans="1:4" x14ac:dyDescent="0.2">
      <c r="A8718" s="295">
        <v>0.3024058</v>
      </c>
      <c r="B8718" s="295"/>
      <c r="C8718" s="295">
        <v>0.42639480000000002</v>
      </c>
      <c r="D8718" s="295"/>
    </row>
    <row r="8719" spans="1:4" x14ac:dyDescent="0.2">
      <c r="A8719" s="295">
        <v>0.30239310000000003</v>
      </c>
      <c r="B8719" s="295"/>
      <c r="C8719" s="295">
        <v>0.42639480000000002</v>
      </c>
      <c r="D8719" s="295"/>
    </row>
    <row r="8720" spans="1:4" x14ac:dyDescent="0.2">
      <c r="A8720" s="295">
        <v>0.30237789999999998</v>
      </c>
      <c r="B8720" s="295"/>
      <c r="C8720" s="295">
        <v>0.42636770000000002</v>
      </c>
      <c r="D8720" s="295"/>
    </row>
    <row r="8721" spans="1:4" x14ac:dyDescent="0.2">
      <c r="A8721" s="295">
        <v>0.30237789999999998</v>
      </c>
      <c r="B8721" s="295"/>
      <c r="C8721" s="295">
        <v>0.42634109999999997</v>
      </c>
      <c r="D8721" s="295"/>
    </row>
    <row r="8722" spans="1:4" x14ac:dyDescent="0.2">
      <c r="A8722" s="295">
        <v>0.30237789999999998</v>
      </c>
      <c r="B8722" s="295"/>
      <c r="C8722" s="295">
        <v>0.42632769999999998</v>
      </c>
      <c r="D8722" s="295"/>
    </row>
    <row r="8723" spans="1:4" x14ac:dyDescent="0.2">
      <c r="A8723" s="295">
        <v>0.30237789999999998</v>
      </c>
      <c r="B8723" s="295"/>
      <c r="C8723" s="295">
        <v>0.4262764</v>
      </c>
      <c r="D8723" s="295"/>
    </row>
    <row r="8724" spans="1:4" x14ac:dyDescent="0.2">
      <c r="A8724" s="295">
        <v>0.30237789999999998</v>
      </c>
      <c r="B8724" s="295"/>
      <c r="C8724" s="295">
        <v>0.4262764</v>
      </c>
      <c r="D8724" s="295"/>
    </row>
    <row r="8725" spans="1:4" x14ac:dyDescent="0.2">
      <c r="A8725" s="295">
        <v>0.30236479999999999</v>
      </c>
      <c r="B8725" s="295"/>
      <c r="C8725" s="295">
        <v>0.42623699999999998</v>
      </c>
      <c r="D8725" s="295"/>
    </row>
    <row r="8726" spans="1:4" x14ac:dyDescent="0.2">
      <c r="A8726" s="295">
        <v>0.30235210000000001</v>
      </c>
      <c r="B8726" s="295"/>
      <c r="C8726" s="295">
        <v>0.42623699999999998</v>
      </c>
      <c r="D8726" s="295"/>
    </row>
    <row r="8727" spans="1:4" x14ac:dyDescent="0.2">
      <c r="A8727" s="295">
        <v>0.30233840000000001</v>
      </c>
      <c r="B8727" s="295"/>
      <c r="C8727" s="295">
        <v>0.42618679999999998</v>
      </c>
      <c r="D8727" s="295"/>
    </row>
    <row r="8728" spans="1:4" x14ac:dyDescent="0.2">
      <c r="A8728" s="295">
        <v>0.30229850000000003</v>
      </c>
      <c r="B8728" s="295"/>
      <c r="C8728" s="295">
        <v>0.42618669999999997</v>
      </c>
      <c r="D8728" s="295"/>
    </row>
    <row r="8729" spans="1:4" x14ac:dyDescent="0.2">
      <c r="A8729" s="295">
        <v>0.30229850000000003</v>
      </c>
      <c r="B8729" s="295"/>
      <c r="C8729" s="295">
        <v>0.42617339999999998</v>
      </c>
      <c r="D8729" s="295"/>
    </row>
    <row r="8730" spans="1:4" x14ac:dyDescent="0.2">
      <c r="A8730" s="295">
        <v>0.30229850000000003</v>
      </c>
      <c r="B8730" s="295"/>
      <c r="C8730" s="295">
        <v>0.4261588</v>
      </c>
      <c r="D8730" s="295"/>
    </row>
    <row r="8731" spans="1:4" x14ac:dyDescent="0.2">
      <c r="A8731" s="295">
        <v>0.30228539999999998</v>
      </c>
      <c r="B8731" s="295"/>
      <c r="C8731" s="295">
        <v>0.4261588</v>
      </c>
      <c r="D8731" s="295"/>
    </row>
    <row r="8732" spans="1:4" x14ac:dyDescent="0.2">
      <c r="A8732" s="295">
        <v>0.30228539999999998</v>
      </c>
      <c r="B8732" s="295"/>
      <c r="C8732" s="295">
        <v>0.42614669999999999</v>
      </c>
      <c r="D8732" s="295"/>
    </row>
    <row r="8733" spans="1:4" x14ac:dyDescent="0.2">
      <c r="A8733" s="295">
        <v>0.30225659999999999</v>
      </c>
      <c r="B8733" s="295"/>
      <c r="C8733" s="295">
        <v>0.42610740000000003</v>
      </c>
      <c r="D8733" s="295"/>
    </row>
    <row r="8734" spans="1:4" x14ac:dyDescent="0.2">
      <c r="A8734" s="295">
        <v>0.30224390000000001</v>
      </c>
      <c r="B8734" s="295"/>
      <c r="C8734" s="295">
        <v>0.42608069999999998</v>
      </c>
      <c r="D8734" s="295"/>
    </row>
    <row r="8735" spans="1:4" x14ac:dyDescent="0.2">
      <c r="A8735" s="295">
        <v>0.30224390000000001</v>
      </c>
      <c r="B8735" s="295"/>
      <c r="C8735" s="295">
        <v>0.42606739999999999</v>
      </c>
      <c r="D8735" s="295"/>
    </row>
    <row r="8736" spans="1:4" x14ac:dyDescent="0.2">
      <c r="A8736" s="295">
        <v>0.30223179999999999</v>
      </c>
      <c r="B8736" s="295"/>
      <c r="C8736" s="295">
        <v>0.42601359999999999</v>
      </c>
      <c r="D8736" s="295"/>
    </row>
    <row r="8737" spans="1:4" x14ac:dyDescent="0.2">
      <c r="A8737" s="295">
        <v>0.30223179999999999</v>
      </c>
      <c r="B8737" s="295"/>
      <c r="C8737" s="295">
        <v>0.42600139999999997</v>
      </c>
      <c r="D8737" s="295"/>
    </row>
    <row r="8738" spans="1:4" x14ac:dyDescent="0.2">
      <c r="A8738" s="295">
        <v>0.30223179999999999</v>
      </c>
      <c r="B8738" s="295"/>
      <c r="C8738" s="295">
        <v>0.42597580000000002</v>
      </c>
      <c r="D8738" s="295"/>
    </row>
    <row r="8739" spans="1:4" x14ac:dyDescent="0.2">
      <c r="A8739" s="295">
        <v>0.30221819999999999</v>
      </c>
      <c r="B8739" s="295"/>
      <c r="C8739" s="295">
        <v>0.42597580000000002</v>
      </c>
      <c r="D8739" s="295"/>
    </row>
    <row r="8740" spans="1:4" x14ac:dyDescent="0.2">
      <c r="A8740" s="295">
        <v>0.30220550000000002</v>
      </c>
      <c r="B8740" s="295"/>
      <c r="C8740" s="295">
        <v>0.4259367</v>
      </c>
      <c r="D8740" s="295"/>
    </row>
    <row r="8741" spans="1:4" x14ac:dyDescent="0.2">
      <c r="A8741" s="295">
        <v>0.30220550000000002</v>
      </c>
      <c r="B8741" s="295"/>
      <c r="C8741" s="295">
        <v>0.42592459999999999</v>
      </c>
      <c r="D8741" s="295"/>
    </row>
    <row r="8742" spans="1:4" x14ac:dyDescent="0.2">
      <c r="A8742" s="295">
        <v>0.30220550000000002</v>
      </c>
      <c r="B8742" s="295"/>
      <c r="C8742" s="295">
        <v>0.42589900000000003</v>
      </c>
      <c r="D8742" s="295"/>
    </row>
    <row r="8743" spans="1:4" x14ac:dyDescent="0.2">
      <c r="A8743" s="295">
        <v>0.30216310000000002</v>
      </c>
      <c r="B8743" s="295"/>
      <c r="C8743" s="295">
        <v>0.42584660000000002</v>
      </c>
      <c r="D8743" s="295"/>
    </row>
    <row r="8744" spans="1:4" x14ac:dyDescent="0.2">
      <c r="A8744" s="295">
        <v>0.30214999999999997</v>
      </c>
      <c r="B8744" s="295"/>
      <c r="C8744" s="295">
        <v>0.42583280000000001</v>
      </c>
      <c r="D8744" s="295"/>
    </row>
    <row r="8745" spans="1:4" x14ac:dyDescent="0.2">
      <c r="A8745" s="295">
        <v>0.30214999999999997</v>
      </c>
      <c r="B8745" s="295"/>
      <c r="C8745" s="295">
        <v>0.42581819999999998</v>
      </c>
      <c r="D8745" s="295"/>
    </row>
    <row r="8746" spans="1:4" x14ac:dyDescent="0.2">
      <c r="A8746" s="295">
        <v>0.30214999999999997</v>
      </c>
      <c r="B8746" s="295"/>
      <c r="C8746" s="295">
        <v>0.4257803</v>
      </c>
      <c r="D8746" s="295"/>
    </row>
    <row r="8747" spans="1:4" x14ac:dyDescent="0.2">
      <c r="A8747" s="295">
        <v>0.30213630000000002</v>
      </c>
      <c r="B8747" s="295"/>
      <c r="C8747" s="295">
        <v>0.42575459999999998</v>
      </c>
      <c r="D8747" s="295"/>
    </row>
    <row r="8748" spans="1:4" x14ac:dyDescent="0.2">
      <c r="A8748" s="295">
        <v>0.30212359999999999</v>
      </c>
      <c r="B8748" s="295"/>
      <c r="C8748" s="295">
        <v>0.42572900000000002</v>
      </c>
      <c r="D8748" s="295"/>
    </row>
    <row r="8749" spans="1:4" x14ac:dyDescent="0.2">
      <c r="A8749" s="295">
        <v>0.30211159999999998</v>
      </c>
      <c r="B8749" s="295"/>
      <c r="C8749" s="295">
        <v>0.42568859999999997</v>
      </c>
      <c r="D8749" s="295"/>
    </row>
    <row r="8750" spans="1:4" x14ac:dyDescent="0.2">
      <c r="A8750" s="295">
        <v>0.3020989</v>
      </c>
      <c r="B8750" s="295"/>
      <c r="C8750" s="295">
        <v>0.42566320000000002</v>
      </c>
      <c r="D8750" s="295"/>
    </row>
    <row r="8751" spans="1:4" x14ac:dyDescent="0.2">
      <c r="A8751" s="295">
        <v>0.30208570000000001</v>
      </c>
      <c r="B8751" s="295"/>
      <c r="C8751" s="295">
        <v>0.42563780000000001</v>
      </c>
      <c r="D8751" s="295"/>
    </row>
    <row r="8752" spans="1:4" x14ac:dyDescent="0.2">
      <c r="A8752" s="295">
        <v>0.30205789999999999</v>
      </c>
      <c r="B8752" s="295"/>
      <c r="C8752" s="295">
        <v>0.42562450000000002</v>
      </c>
      <c r="D8752" s="295"/>
    </row>
    <row r="8753" spans="1:4" x14ac:dyDescent="0.2">
      <c r="A8753" s="295">
        <v>0.30205789999999999</v>
      </c>
      <c r="B8753" s="295"/>
      <c r="C8753" s="295">
        <v>0.42559849999999999</v>
      </c>
      <c r="D8753" s="295"/>
    </row>
    <row r="8754" spans="1:4" x14ac:dyDescent="0.2">
      <c r="A8754" s="295">
        <v>0.3020331</v>
      </c>
      <c r="B8754" s="295"/>
      <c r="C8754" s="295">
        <v>0.42557250000000002</v>
      </c>
      <c r="D8754" s="295"/>
    </row>
    <row r="8755" spans="1:4" x14ac:dyDescent="0.2">
      <c r="A8755" s="295">
        <v>0.3020331</v>
      </c>
      <c r="B8755" s="295"/>
      <c r="C8755" s="295">
        <v>0.42557250000000002</v>
      </c>
      <c r="D8755" s="295"/>
    </row>
    <row r="8756" spans="1:4" x14ac:dyDescent="0.2">
      <c r="A8756" s="295">
        <v>0.30201800000000001</v>
      </c>
      <c r="B8756" s="295"/>
      <c r="C8756" s="295">
        <v>0.42554710000000001</v>
      </c>
      <c r="D8756" s="295"/>
    </row>
    <row r="8757" spans="1:4" x14ac:dyDescent="0.2">
      <c r="A8757" s="295">
        <v>0.30199160000000003</v>
      </c>
      <c r="B8757" s="295"/>
      <c r="C8757" s="295">
        <v>0.42550670000000002</v>
      </c>
      <c r="D8757" s="295"/>
    </row>
    <row r="8758" spans="1:4" x14ac:dyDescent="0.2">
      <c r="A8758" s="295">
        <v>0.30199160000000003</v>
      </c>
      <c r="B8758" s="295"/>
      <c r="C8758" s="295">
        <v>0.4254811</v>
      </c>
      <c r="D8758" s="295"/>
    </row>
    <row r="8759" spans="1:4" x14ac:dyDescent="0.2">
      <c r="A8759" s="295">
        <v>0.30199160000000003</v>
      </c>
      <c r="B8759" s="295"/>
      <c r="C8759" s="295">
        <v>0.4254811</v>
      </c>
      <c r="D8759" s="295"/>
    </row>
    <row r="8760" spans="1:4" x14ac:dyDescent="0.2">
      <c r="A8760" s="295">
        <v>0.30197639999999998</v>
      </c>
      <c r="B8760" s="295"/>
      <c r="C8760" s="295">
        <v>0.4254811</v>
      </c>
      <c r="D8760" s="295"/>
    </row>
    <row r="8761" spans="1:4" x14ac:dyDescent="0.2">
      <c r="A8761" s="295">
        <v>0.3019637</v>
      </c>
      <c r="B8761" s="295"/>
      <c r="C8761" s="295">
        <v>0.42545680000000002</v>
      </c>
      <c r="D8761" s="295"/>
    </row>
    <row r="8762" spans="1:4" x14ac:dyDescent="0.2">
      <c r="A8762" s="295">
        <v>0.30195169999999999</v>
      </c>
      <c r="B8762" s="295"/>
      <c r="C8762" s="295">
        <v>0.42541509999999999</v>
      </c>
      <c r="D8762" s="295"/>
    </row>
    <row r="8763" spans="1:4" x14ac:dyDescent="0.2">
      <c r="A8763" s="295">
        <v>0.30195169999999999</v>
      </c>
      <c r="B8763" s="295"/>
      <c r="C8763" s="295">
        <v>0.42541509999999999</v>
      </c>
      <c r="D8763" s="295"/>
    </row>
    <row r="8764" spans="1:4" x14ac:dyDescent="0.2">
      <c r="A8764" s="295">
        <v>0.3019385</v>
      </c>
      <c r="B8764" s="295"/>
      <c r="C8764" s="295">
        <v>0.42540299999999998</v>
      </c>
      <c r="D8764" s="295"/>
    </row>
    <row r="8765" spans="1:4" x14ac:dyDescent="0.2">
      <c r="A8765" s="295">
        <v>0.3019385</v>
      </c>
      <c r="B8765" s="295"/>
      <c r="C8765" s="295">
        <v>0.42537750000000002</v>
      </c>
      <c r="D8765" s="295"/>
    </row>
    <row r="8766" spans="1:4" x14ac:dyDescent="0.2">
      <c r="A8766" s="295">
        <v>0.30191220000000002</v>
      </c>
      <c r="B8766" s="295"/>
      <c r="C8766" s="295">
        <v>0.42535149999999999</v>
      </c>
      <c r="D8766" s="295"/>
    </row>
    <row r="8767" spans="1:4" x14ac:dyDescent="0.2">
      <c r="A8767" s="295">
        <v>0.30191220000000002</v>
      </c>
      <c r="B8767" s="295"/>
      <c r="C8767" s="295">
        <v>0.42530980000000002</v>
      </c>
      <c r="D8767" s="295"/>
    </row>
    <row r="8768" spans="1:4" x14ac:dyDescent="0.2">
      <c r="A8768" s="295">
        <v>0.30191220000000002</v>
      </c>
      <c r="B8768" s="295"/>
      <c r="C8768" s="295">
        <v>0.42525469999999999</v>
      </c>
      <c r="D8768" s="295"/>
    </row>
    <row r="8769" spans="1:4" x14ac:dyDescent="0.2">
      <c r="A8769" s="295">
        <v>0.30189949999999999</v>
      </c>
      <c r="B8769" s="295"/>
      <c r="C8769" s="295">
        <v>0.42523040000000001</v>
      </c>
      <c r="D8769" s="295"/>
    </row>
    <row r="8770" spans="1:4" x14ac:dyDescent="0.2">
      <c r="A8770" s="295">
        <v>0.30189949999999999</v>
      </c>
      <c r="B8770" s="295"/>
      <c r="C8770" s="295">
        <v>0.42520330000000001</v>
      </c>
      <c r="D8770" s="295"/>
    </row>
    <row r="8771" spans="1:4" x14ac:dyDescent="0.2">
      <c r="A8771" s="295">
        <v>0.3018863</v>
      </c>
      <c r="B8771" s="295"/>
      <c r="C8771" s="295">
        <v>0.42519000000000001</v>
      </c>
      <c r="D8771" s="295"/>
    </row>
    <row r="8772" spans="1:4" x14ac:dyDescent="0.2">
      <c r="A8772" s="295">
        <v>0.3018863</v>
      </c>
      <c r="B8772" s="295"/>
      <c r="C8772" s="295">
        <v>0.42517630000000001</v>
      </c>
      <c r="D8772" s="295"/>
    </row>
    <row r="8773" spans="1:4" x14ac:dyDescent="0.2">
      <c r="A8773" s="295">
        <v>0.30187429999999998</v>
      </c>
      <c r="B8773" s="295"/>
      <c r="C8773" s="295">
        <v>0.4251625</v>
      </c>
      <c r="D8773" s="295"/>
    </row>
    <row r="8774" spans="1:4" x14ac:dyDescent="0.2">
      <c r="A8774" s="295">
        <v>0.30184549999999999</v>
      </c>
      <c r="B8774" s="295"/>
      <c r="C8774" s="295">
        <v>0.4251492</v>
      </c>
      <c r="D8774" s="295"/>
    </row>
    <row r="8775" spans="1:4" x14ac:dyDescent="0.2">
      <c r="A8775" s="295">
        <v>0.30183280000000001</v>
      </c>
      <c r="B8775" s="295"/>
      <c r="C8775" s="295">
        <v>0.4251103</v>
      </c>
      <c r="D8775" s="295"/>
    </row>
    <row r="8776" spans="1:4" x14ac:dyDescent="0.2">
      <c r="A8776" s="295">
        <v>0.30183280000000001</v>
      </c>
      <c r="B8776" s="295"/>
      <c r="C8776" s="295">
        <v>0.42509819999999998</v>
      </c>
      <c r="D8776" s="295"/>
    </row>
    <row r="8777" spans="1:4" x14ac:dyDescent="0.2">
      <c r="A8777" s="295">
        <v>0.30183280000000001</v>
      </c>
      <c r="B8777" s="295"/>
      <c r="C8777" s="295">
        <v>0.42508489999999999</v>
      </c>
      <c r="D8777" s="295"/>
    </row>
    <row r="8778" spans="1:4" x14ac:dyDescent="0.2">
      <c r="A8778" s="295">
        <v>0.3018207</v>
      </c>
      <c r="B8778" s="295"/>
      <c r="C8778" s="295">
        <v>0.42507109999999998</v>
      </c>
      <c r="D8778" s="295"/>
    </row>
    <row r="8779" spans="1:4" x14ac:dyDescent="0.2">
      <c r="A8779" s="295">
        <v>0.3018207</v>
      </c>
      <c r="B8779" s="295"/>
      <c r="C8779" s="295">
        <v>0.4250311</v>
      </c>
      <c r="D8779" s="295"/>
    </row>
    <row r="8780" spans="1:4" x14ac:dyDescent="0.2">
      <c r="A8780" s="295">
        <v>0.30180760000000001</v>
      </c>
      <c r="B8780" s="295"/>
      <c r="C8780" s="295">
        <v>0.42499330000000002</v>
      </c>
      <c r="D8780" s="295"/>
    </row>
    <row r="8781" spans="1:4" x14ac:dyDescent="0.2">
      <c r="A8781" s="295">
        <v>0.30177880000000001</v>
      </c>
      <c r="B8781" s="295"/>
      <c r="C8781" s="295">
        <v>0.42496879999999998</v>
      </c>
      <c r="D8781" s="295"/>
    </row>
    <row r="8782" spans="1:4" x14ac:dyDescent="0.2">
      <c r="A8782" s="295">
        <v>0.30177880000000001</v>
      </c>
      <c r="B8782" s="295"/>
      <c r="C8782" s="295">
        <v>0.4249272</v>
      </c>
      <c r="D8782" s="295"/>
    </row>
    <row r="8783" spans="1:4" x14ac:dyDescent="0.2">
      <c r="A8783" s="295">
        <v>0.30177880000000001</v>
      </c>
      <c r="B8783" s="295"/>
      <c r="C8783" s="295">
        <v>0.42487589999999997</v>
      </c>
      <c r="D8783" s="295"/>
    </row>
    <row r="8784" spans="1:4" x14ac:dyDescent="0.2">
      <c r="A8784" s="295">
        <v>0.30177880000000001</v>
      </c>
      <c r="B8784" s="295"/>
      <c r="C8784" s="295">
        <v>0.42486119999999999</v>
      </c>
      <c r="D8784" s="295"/>
    </row>
    <row r="8785" spans="1:4" x14ac:dyDescent="0.2">
      <c r="A8785" s="295">
        <v>0.30176360000000002</v>
      </c>
      <c r="B8785" s="295"/>
      <c r="C8785" s="295">
        <v>0.42484889999999997</v>
      </c>
      <c r="D8785" s="295"/>
    </row>
    <row r="8786" spans="1:4" x14ac:dyDescent="0.2">
      <c r="A8786" s="295">
        <v>0.3017241</v>
      </c>
      <c r="B8786" s="295"/>
      <c r="C8786" s="295">
        <v>0.424821</v>
      </c>
      <c r="D8786" s="295"/>
    </row>
    <row r="8787" spans="1:4" x14ac:dyDescent="0.2">
      <c r="A8787" s="295">
        <v>0.30171209999999998</v>
      </c>
      <c r="B8787" s="295"/>
      <c r="C8787" s="295">
        <v>0.424821</v>
      </c>
      <c r="D8787" s="295"/>
    </row>
    <row r="8788" spans="1:4" x14ac:dyDescent="0.2">
      <c r="A8788" s="295">
        <v>0.30171209999999998</v>
      </c>
      <c r="B8788" s="295"/>
      <c r="C8788" s="295">
        <v>0.42475760000000001</v>
      </c>
      <c r="D8788" s="295"/>
    </row>
    <row r="8789" spans="1:4" x14ac:dyDescent="0.2">
      <c r="A8789" s="295">
        <v>0.30171209999999998</v>
      </c>
      <c r="B8789" s="295"/>
      <c r="C8789" s="295">
        <v>0.42474289999999998</v>
      </c>
      <c r="D8789" s="295"/>
    </row>
    <row r="8790" spans="1:4" x14ac:dyDescent="0.2">
      <c r="A8790" s="295">
        <v>0.30169689999999999</v>
      </c>
      <c r="B8790" s="295"/>
      <c r="C8790" s="295">
        <v>0.4247186</v>
      </c>
      <c r="D8790" s="295"/>
    </row>
    <row r="8791" spans="1:4" x14ac:dyDescent="0.2">
      <c r="A8791" s="295">
        <v>0.3016838</v>
      </c>
      <c r="B8791" s="295"/>
      <c r="C8791" s="295">
        <v>0.4247049</v>
      </c>
      <c r="D8791" s="295"/>
    </row>
    <row r="8792" spans="1:4" x14ac:dyDescent="0.2">
      <c r="A8792" s="295">
        <v>0.30167110000000003</v>
      </c>
      <c r="B8792" s="295"/>
      <c r="C8792" s="295">
        <v>0.42465370000000002</v>
      </c>
      <c r="D8792" s="295"/>
    </row>
    <row r="8793" spans="1:4" x14ac:dyDescent="0.2">
      <c r="A8793" s="295">
        <v>0.30165740000000002</v>
      </c>
      <c r="B8793" s="295"/>
      <c r="C8793" s="295">
        <v>0.42463909999999999</v>
      </c>
      <c r="D8793" s="295"/>
    </row>
    <row r="8794" spans="1:4" x14ac:dyDescent="0.2">
      <c r="A8794" s="295">
        <v>0.30165740000000002</v>
      </c>
      <c r="B8794" s="295"/>
      <c r="C8794" s="295">
        <v>0.42463909999999999</v>
      </c>
      <c r="D8794" s="295"/>
    </row>
    <row r="8795" spans="1:4" x14ac:dyDescent="0.2">
      <c r="A8795" s="295">
        <v>0.30164229999999997</v>
      </c>
      <c r="B8795" s="295"/>
      <c r="C8795" s="295">
        <v>0.4246124</v>
      </c>
      <c r="D8795" s="295"/>
    </row>
    <row r="8796" spans="1:4" x14ac:dyDescent="0.2">
      <c r="A8796" s="295">
        <v>0.30161749999999998</v>
      </c>
      <c r="B8796" s="295"/>
      <c r="C8796" s="295">
        <v>0.4245718</v>
      </c>
      <c r="D8796" s="295"/>
    </row>
    <row r="8797" spans="1:4" x14ac:dyDescent="0.2">
      <c r="A8797" s="295">
        <v>0.30161749999999998</v>
      </c>
      <c r="B8797" s="295"/>
      <c r="C8797" s="295">
        <v>0.42455850000000001</v>
      </c>
      <c r="D8797" s="295"/>
    </row>
    <row r="8798" spans="1:4" x14ac:dyDescent="0.2">
      <c r="A8798" s="295">
        <v>0.30161749999999998</v>
      </c>
      <c r="B8798" s="295"/>
      <c r="C8798" s="295">
        <v>0.42453180000000001</v>
      </c>
      <c r="D8798" s="295"/>
    </row>
    <row r="8799" spans="1:4" x14ac:dyDescent="0.2">
      <c r="A8799" s="295">
        <v>0.30159079999999999</v>
      </c>
      <c r="B8799" s="295"/>
      <c r="C8799" s="295">
        <v>0.42450579999999999</v>
      </c>
      <c r="D8799" s="295"/>
    </row>
    <row r="8800" spans="1:4" x14ac:dyDescent="0.2">
      <c r="A8800" s="295">
        <v>0.30159069999999999</v>
      </c>
      <c r="B8800" s="295"/>
      <c r="C8800" s="295">
        <v>0.42450579999999999</v>
      </c>
      <c r="D8800" s="295"/>
    </row>
    <row r="8801" spans="1:4" x14ac:dyDescent="0.2">
      <c r="A8801" s="295">
        <v>0.30156359999999999</v>
      </c>
      <c r="B8801" s="295"/>
      <c r="C8801" s="295">
        <v>0.42449369999999997</v>
      </c>
      <c r="D8801" s="295"/>
    </row>
    <row r="8802" spans="1:4" x14ac:dyDescent="0.2">
      <c r="A8802" s="295">
        <v>0.30155080000000001</v>
      </c>
      <c r="B8802" s="295"/>
      <c r="C8802" s="295">
        <v>0.4244657</v>
      </c>
      <c r="D8802" s="295"/>
    </row>
    <row r="8803" spans="1:4" x14ac:dyDescent="0.2">
      <c r="A8803" s="295">
        <v>0.30155080000000001</v>
      </c>
      <c r="B8803" s="295"/>
      <c r="C8803" s="295">
        <v>0.42441180000000001</v>
      </c>
      <c r="D8803" s="295"/>
    </row>
    <row r="8804" spans="1:4" x14ac:dyDescent="0.2">
      <c r="A8804" s="295">
        <v>0.30155080000000001</v>
      </c>
      <c r="B8804" s="295"/>
      <c r="C8804" s="295">
        <v>0.42439979999999999</v>
      </c>
      <c r="D8804" s="295"/>
    </row>
    <row r="8805" spans="1:4" x14ac:dyDescent="0.2">
      <c r="A8805" s="295">
        <v>0.3015388</v>
      </c>
      <c r="B8805" s="295"/>
      <c r="C8805" s="295">
        <v>0.42439969999999999</v>
      </c>
      <c r="D8805" s="295"/>
    </row>
    <row r="8806" spans="1:4" x14ac:dyDescent="0.2">
      <c r="A8806" s="295">
        <v>0.30152570000000001</v>
      </c>
      <c r="B8806" s="295"/>
      <c r="C8806" s="295">
        <v>0.42438749999999997</v>
      </c>
      <c r="D8806" s="295"/>
    </row>
    <row r="8807" spans="1:4" x14ac:dyDescent="0.2">
      <c r="A8807" s="295">
        <v>0.30152570000000001</v>
      </c>
      <c r="B8807" s="295"/>
      <c r="C8807" s="295">
        <v>0.42437540000000001</v>
      </c>
      <c r="D8807" s="295"/>
    </row>
    <row r="8808" spans="1:4" x14ac:dyDescent="0.2">
      <c r="A8808" s="295">
        <v>0.30152570000000001</v>
      </c>
      <c r="B8808" s="295"/>
      <c r="C8808" s="295">
        <v>0.42432320000000001</v>
      </c>
      <c r="D8808" s="295"/>
    </row>
    <row r="8809" spans="1:4" x14ac:dyDescent="0.2">
      <c r="A8809" s="295">
        <v>0.301512</v>
      </c>
      <c r="B8809" s="295"/>
      <c r="C8809" s="295">
        <v>0.42432320000000001</v>
      </c>
      <c r="D8809" s="295"/>
    </row>
    <row r="8810" spans="1:4" x14ac:dyDescent="0.2">
      <c r="A8810" s="295">
        <v>0.30149690000000001</v>
      </c>
      <c r="B8810" s="295"/>
      <c r="C8810" s="295">
        <v>0.42429610000000001</v>
      </c>
      <c r="D8810" s="295"/>
    </row>
    <row r="8811" spans="1:4" x14ac:dyDescent="0.2">
      <c r="A8811" s="295">
        <v>0.30149690000000001</v>
      </c>
      <c r="B8811" s="295"/>
      <c r="C8811" s="295">
        <v>0.42425740000000001</v>
      </c>
      <c r="D8811" s="295"/>
    </row>
    <row r="8812" spans="1:4" x14ac:dyDescent="0.2">
      <c r="A8812" s="295">
        <v>0.30147010000000002</v>
      </c>
      <c r="B8812" s="295"/>
      <c r="C8812" s="295">
        <v>0.42421969999999998</v>
      </c>
      <c r="D8812" s="295"/>
    </row>
    <row r="8813" spans="1:4" x14ac:dyDescent="0.2">
      <c r="A8813" s="295">
        <v>0.30147010000000002</v>
      </c>
      <c r="B8813" s="295"/>
      <c r="C8813" s="295">
        <v>0.4241914</v>
      </c>
      <c r="D8813" s="295"/>
    </row>
    <row r="8814" spans="1:4" x14ac:dyDescent="0.2">
      <c r="A8814" s="295">
        <v>0.30144530000000003</v>
      </c>
      <c r="B8814" s="295"/>
      <c r="C8814" s="295">
        <v>0.42416559999999998</v>
      </c>
      <c r="D8814" s="295"/>
    </row>
    <row r="8815" spans="1:4" x14ac:dyDescent="0.2">
      <c r="A8815" s="295">
        <v>0.30143219999999998</v>
      </c>
      <c r="B8815" s="295"/>
      <c r="C8815" s="295">
        <v>0.42413869999999998</v>
      </c>
      <c r="D8815" s="295"/>
    </row>
    <row r="8816" spans="1:4" x14ac:dyDescent="0.2">
      <c r="A8816" s="295">
        <v>0.30143219999999998</v>
      </c>
      <c r="B8816" s="295"/>
      <c r="C8816" s="295">
        <v>0.42413869999999998</v>
      </c>
      <c r="D8816" s="295"/>
    </row>
    <row r="8817" spans="1:4" x14ac:dyDescent="0.2">
      <c r="A8817" s="295">
        <v>0.30143219999999998</v>
      </c>
      <c r="B8817" s="295"/>
      <c r="C8817" s="295">
        <v>0.42411330000000003</v>
      </c>
      <c r="D8817" s="295"/>
    </row>
    <row r="8818" spans="1:4" x14ac:dyDescent="0.2">
      <c r="A8818" s="295">
        <v>0.30140430000000001</v>
      </c>
      <c r="B8818" s="295"/>
      <c r="C8818" s="295">
        <v>0.42411330000000003</v>
      </c>
      <c r="D8818" s="295"/>
    </row>
    <row r="8819" spans="1:4" x14ac:dyDescent="0.2">
      <c r="A8819" s="295">
        <v>0.30137910000000001</v>
      </c>
      <c r="B8819" s="295"/>
      <c r="C8819" s="295">
        <v>0.42408620000000002</v>
      </c>
      <c r="D8819" s="295"/>
    </row>
    <row r="8820" spans="1:4" x14ac:dyDescent="0.2">
      <c r="A8820" s="295">
        <v>0.30137910000000001</v>
      </c>
      <c r="B8820" s="295"/>
      <c r="C8820" s="295">
        <v>0.42405959999999998</v>
      </c>
      <c r="D8820" s="295"/>
    </row>
    <row r="8821" spans="1:4" x14ac:dyDescent="0.2">
      <c r="A8821" s="295">
        <v>0.30136550000000001</v>
      </c>
      <c r="B8821" s="295"/>
      <c r="C8821" s="295">
        <v>0.42403160000000001</v>
      </c>
      <c r="D8821" s="295"/>
    </row>
    <row r="8822" spans="1:4" x14ac:dyDescent="0.2">
      <c r="A8822" s="295">
        <v>0.30136550000000001</v>
      </c>
      <c r="B8822" s="295"/>
      <c r="C8822" s="295">
        <v>0.42400729999999998</v>
      </c>
      <c r="D8822" s="295"/>
    </row>
    <row r="8823" spans="1:4" x14ac:dyDescent="0.2">
      <c r="A8823" s="295">
        <v>0.30136550000000001</v>
      </c>
      <c r="B8823" s="295"/>
      <c r="C8823" s="295">
        <v>0.42396820000000002</v>
      </c>
      <c r="D8823" s="295"/>
    </row>
    <row r="8824" spans="1:4" x14ac:dyDescent="0.2">
      <c r="A8824" s="295">
        <v>0.30135279999999998</v>
      </c>
      <c r="B8824" s="295"/>
      <c r="C8824" s="295">
        <v>0.42394389999999998</v>
      </c>
      <c r="D8824" s="295"/>
    </row>
    <row r="8825" spans="1:4" x14ac:dyDescent="0.2">
      <c r="A8825" s="295">
        <v>0.3013401</v>
      </c>
      <c r="B8825" s="295"/>
      <c r="C8825" s="295">
        <v>0.42393049999999999</v>
      </c>
      <c r="D8825" s="295"/>
    </row>
    <row r="8826" spans="1:4" x14ac:dyDescent="0.2">
      <c r="A8826" s="295">
        <v>0.30132799999999998</v>
      </c>
      <c r="B8826" s="295"/>
      <c r="C8826" s="295">
        <v>0.42391679999999998</v>
      </c>
      <c r="D8826" s="295"/>
    </row>
    <row r="8827" spans="1:4" x14ac:dyDescent="0.2">
      <c r="A8827" s="295">
        <v>0.3012861</v>
      </c>
      <c r="B8827" s="295"/>
      <c r="C8827" s="295">
        <v>0.4238632</v>
      </c>
      <c r="D8827" s="295"/>
    </row>
    <row r="8828" spans="1:4" x14ac:dyDescent="0.2">
      <c r="A8828" s="295">
        <v>0.3012861</v>
      </c>
      <c r="B8828" s="295"/>
      <c r="C8828" s="295">
        <v>0.42384949999999999</v>
      </c>
      <c r="D8828" s="295"/>
    </row>
    <row r="8829" spans="1:4" x14ac:dyDescent="0.2">
      <c r="A8829" s="295">
        <v>0.3012861</v>
      </c>
      <c r="B8829" s="295"/>
      <c r="C8829" s="295">
        <v>0.4238228</v>
      </c>
      <c r="D8829" s="295"/>
    </row>
    <row r="8830" spans="1:4" x14ac:dyDescent="0.2">
      <c r="A8830" s="295">
        <v>0.30127090000000001</v>
      </c>
      <c r="B8830" s="295"/>
      <c r="C8830" s="295">
        <v>0.42379679999999997</v>
      </c>
      <c r="D8830" s="295"/>
    </row>
    <row r="8831" spans="1:4" x14ac:dyDescent="0.2">
      <c r="A8831" s="295">
        <v>0.30125819999999998</v>
      </c>
      <c r="B8831" s="295"/>
      <c r="C8831" s="295">
        <v>0.42378460000000001</v>
      </c>
      <c r="D8831" s="295"/>
    </row>
    <row r="8832" spans="1:4" x14ac:dyDescent="0.2">
      <c r="A8832" s="295">
        <v>0.30125819999999998</v>
      </c>
      <c r="B8832" s="295"/>
      <c r="C8832" s="295">
        <v>0.42374460000000003</v>
      </c>
      <c r="D8832" s="295"/>
    </row>
    <row r="8833" spans="1:4" x14ac:dyDescent="0.2">
      <c r="A8833" s="295">
        <v>0.30124620000000002</v>
      </c>
      <c r="B8833" s="295"/>
      <c r="C8833" s="295">
        <v>0.42374460000000003</v>
      </c>
      <c r="D8833" s="295"/>
    </row>
    <row r="8834" spans="1:4" x14ac:dyDescent="0.2">
      <c r="A8834" s="295">
        <v>0.30123250000000001</v>
      </c>
      <c r="B8834" s="295"/>
      <c r="C8834" s="295">
        <v>0.42373119999999997</v>
      </c>
      <c r="D8834" s="295"/>
    </row>
    <row r="8835" spans="1:4" x14ac:dyDescent="0.2">
      <c r="A8835" s="295">
        <v>0.30123250000000001</v>
      </c>
      <c r="B8835" s="295"/>
      <c r="C8835" s="295">
        <v>0.42369319999999999</v>
      </c>
      <c r="D8835" s="295"/>
    </row>
    <row r="8836" spans="1:4" x14ac:dyDescent="0.2">
      <c r="A8836" s="295">
        <v>0.30120740000000001</v>
      </c>
      <c r="B8836" s="295"/>
      <c r="C8836" s="295">
        <v>0.42369319999999999</v>
      </c>
      <c r="D8836" s="295"/>
    </row>
    <row r="8837" spans="1:4" x14ac:dyDescent="0.2">
      <c r="A8837" s="295">
        <v>0.30119469999999998</v>
      </c>
      <c r="B8837" s="295"/>
      <c r="C8837" s="295">
        <v>0.42365259999999999</v>
      </c>
      <c r="D8837" s="295"/>
    </row>
    <row r="8838" spans="1:4" x14ac:dyDescent="0.2">
      <c r="A8838" s="295">
        <v>0.30119459999999998</v>
      </c>
      <c r="B8838" s="295"/>
      <c r="C8838" s="295">
        <v>0.42364049999999998</v>
      </c>
      <c r="D8838" s="295"/>
    </row>
    <row r="8839" spans="1:4" x14ac:dyDescent="0.2">
      <c r="A8839" s="295">
        <v>0.30116589999999999</v>
      </c>
      <c r="B8839" s="295"/>
      <c r="C8839" s="295">
        <v>0.4236164</v>
      </c>
      <c r="D8839" s="295"/>
    </row>
    <row r="8840" spans="1:4" x14ac:dyDescent="0.2">
      <c r="A8840" s="295">
        <v>0.30116579999999998</v>
      </c>
      <c r="B8840" s="295"/>
      <c r="C8840" s="295">
        <v>0.42360419999999999</v>
      </c>
      <c r="D8840" s="295"/>
    </row>
    <row r="8841" spans="1:4" x14ac:dyDescent="0.2">
      <c r="A8841" s="295">
        <v>0.3011527</v>
      </c>
      <c r="B8841" s="295"/>
      <c r="C8841" s="295">
        <v>0.42357709999999998</v>
      </c>
      <c r="D8841" s="295"/>
    </row>
    <row r="8842" spans="1:4" x14ac:dyDescent="0.2">
      <c r="A8842" s="295">
        <v>0.3011527</v>
      </c>
      <c r="B8842" s="295"/>
      <c r="C8842" s="295">
        <v>0.42356480000000002</v>
      </c>
      <c r="D8842" s="295"/>
    </row>
    <row r="8843" spans="1:4" x14ac:dyDescent="0.2">
      <c r="A8843" s="295">
        <v>0.3011527</v>
      </c>
      <c r="B8843" s="295"/>
      <c r="C8843" s="295">
        <v>0.42352309999999999</v>
      </c>
      <c r="D8843" s="295"/>
    </row>
    <row r="8844" spans="1:4" x14ac:dyDescent="0.2">
      <c r="A8844" s="295">
        <v>0.30114069999999998</v>
      </c>
      <c r="B8844" s="295"/>
      <c r="C8844" s="295">
        <v>0.42351109999999997</v>
      </c>
      <c r="D8844" s="295"/>
    </row>
    <row r="8845" spans="1:4" x14ac:dyDescent="0.2">
      <c r="A8845" s="295">
        <v>0.30112699999999998</v>
      </c>
      <c r="B8845" s="295"/>
      <c r="C8845" s="295">
        <v>0.42349740000000002</v>
      </c>
      <c r="D8845" s="295"/>
    </row>
    <row r="8846" spans="1:4" x14ac:dyDescent="0.2">
      <c r="A8846" s="295">
        <v>0.30109920000000001</v>
      </c>
      <c r="B8846" s="295"/>
      <c r="C8846" s="295">
        <v>0.42347309999999999</v>
      </c>
      <c r="D8846" s="295"/>
    </row>
    <row r="8847" spans="1:4" x14ac:dyDescent="0.2">
      <c r="A8847" s="295">
        <v>0.30109920000000001</v>
      </c>
      <c r="B8847" s="295"/>
      <c r="C8847" s="295">
        <v>0.42344510000000002</v>
      </c>
      <c r="D8847" s="295"/>
    </row>
    <row r="8848" spans="1:4" x14ac:dyDescent="0.2">
      <c r="A8848" s="295">
        <v>0.30108550000000001</v>
      </c>
      <c r="B8848" s="295"/>
      <c r="C8848" s="295">
        <v>0.42344510000000002</v>
      </c>
      <c r="D8848" s="295"/>
    </row>
    <row r="8849" spans="1:4" x14ac:dyDescent="0.2">
      <c r="A8849" s="295">
        <v>0.3010583</v>
      </c>
      <c r="B8849" s="295"/>
      <c r="C8849" s="295">
        <v>0.42341800000000002</v>
      </c>
      <c r="D8849" s="295"/>
    </row>
    <row r="8850" spans="1:4" x14ac:dyDescent="0.2">
      <c r="A8850" s="295">
        <v>0.30104520000000001</v>
      </c>
      <c r="B8850" s="295"/>
      <c r="C8850" s="295">
        <v>0.42341800000000002</v>
      </c>
      <c r="D8850" s="295"/>
    </row>
    <row r="8851" spans="1:4" x14ac:dyDescent="0.2">
      <c r="A8851" s="295">
        <v>0.30104520000000001</v>
      </c>
      <c r="B8851" s="295"/>
      <c r="C8851" s="295">
        <v>0.4233654</v>
      </c>
      <c r="D8851" s="295"/>
    </row>
    <row r="8852" spans="1:4" x14ac:dyDescent="0.2">
      <c r="A8852" s="295">
        <v>0.30103249999999998</v>
      </c>
      <c r="B8852" s="295"/>
      <c r="C8852" s="295">
        <v>0.42335200000000001</v>
      </c>
      <c r="D8852" s="295"/>
    </row>
    <row r="8853" spans="1:4" x14ac:dyDescent="0.2">
      <c r="A8853" s="295">
        <v>0.30101879999999998</v>
      </c>
      <c r="B8853" s="295"/>
      <c r="C8853" s="295">
        <v>0.42332599999999998</v>
      </c>
      <c r="D8853" s="295"/>
    </row>
    <row r="8854" spans="1:4" x14ac:dyDescent="0.2">
      <c r="A8854" s="295">
        <v>0.30101879999999998</v>
      </c>
      <c r="B8854" s="295"/>
      <c r="C8854" s="295">
        <v>0.4233114</v>
      </c>
      <c r="D8854" s="295"/>
    </row>
    <row r="8855" spans="1:4" x14ac:dyDescent="0.2">
      <c r="A8855" s="295">
        <v>0.30100680000000002</v>
      </c>
      <c r="B8855" s="295"/>
      <c r="C8855" s="295">
        <v>0.42328470000000001</v>
      </c>
      <c r="D8855" s="295"/>
    </row>
    <row r="8856" spans="1:4" x14ac:dyDescent="0.2">
      <c r="A8856" s="295">
        <v>0.30100680000000002</v>
      </c>
      <c r="B8856" s="295"/>
      <c r="C8856" s="295">
        <v>0.42328470000000001</v>
      </c>
      <c r="D8856" s="295"/>
    </row>
    <row r="8857" spans="1:4" x14ac:dyDescent="0.2">
      <c r="A8857" s="295">
        <v>0.30098039999999998</v>
      </c>
      <c r="B8857" s="295"/>
      <c r="C8857" s="295">
        <v>0.42325889999999999</v>
      </c>
      <c r="D8857" s="295"/>
    </row>
    <row r="8858" spans="1:4" x14ac:dyDescent="0.2">
      <c r="A8858" s="295">
        <v>0.30095519999999998</v>
      </c>
      <c r="B8858" s="295"/>
      <c r="C8858" s="295">
        <v>0.42320590000000002</v>
      </c>
      <c r="D8858" s="295"/>
    </row>
    <row r="8859" spans="1:4" x14ac:dyDescent="0.2">
      <c r="A8859" s="295">
        <v>0.30094009999999999</v>
      </c>
      <c r="B8859" s="295"/>
      <c r="C8859" s="295">
        <v>0.42316579999999998</v>
      </c>
      <c r="D8859" s="295"/>
    </row>
    <row r="8860" spans="1:4" x14ac:dyDescent="0.2">
      <c r="A8860" s="295">
        <v>0.30094009999999999</v>
      </c>
      <c r="B8860" s="295"/>
      <c r="C8860" s="295">
        <v>0.42315360000000002</v>
      </c>
      <c r="D8860" s="295"/>
    </row>
    <row r="8861" spans="1:4" x14ac:dyDescent="0.2">
      <c r="A8861" s="295">
        <v>0.30094009999999999</v>
      </c>
      <c r="B8861" s="295"/>
      <c r="C8861" s="295">
        <v>0.42313889999999998</v>
      </c>
      <c r="D8861" s="295"/>
    </row>
    <row r="8862" spans="1:4" x14ac:dyDescent="0.2">
      <c r="A8862" s="295">
        <v>0.30094009999999999</v>
      </c>
      <c r="B8862" s="295"/>
      <c r="C8862" s="295">
        <v>0.42311320000000002</v>
      </c>
      <c r="D8862" s="295"/>
    </row>
    <row r="8863" spans="1:4" x14ac:dyDescent="0.2">
      <c r="A8863" s="295">
        <v>0.30091129999999999</v>
      </c>
      <c r="B8863" s="295"/>
      <c r="C8863" s="295">
        <v>0.42308390000000001</v>
      </c>
      <c r="D8863" s="295"/>
    </row>
    <row r="8864" spans="1:4" x14ac:dyDescent="0.2">
      <c r="A8864" s="295">
        <v>0.30089860000000002</v>
      </c>
      <c r="B8864" s="295"/>
      <c r="C8864" s="295">
        <v>0.4230719</v>
      </c>
      <c r="D8864" s="295"/>
    </row>
    <row r="8865" spans="1:4" x14ac:dyDescent="0.2">
      <c r="A8865" s="295">
        <v>0.30089860000000002</v>
      </c>
      <c r="B8865" s="295"/>
      <c r="C8865" s="295">
        <v>0.42304520000000001</v>
      </c>
      <c r="D8865" s="295"/>
    </row>
    <row r="8866" spans="1:4" x14ac:dyDescent="0.2">
      <c r="A8866" s="295">
        <v>0.3008865</v>
      </c>
      <c r="B8866" s="295"/>
      <c r="C8866" s="295">
        <v>0.42300579999999999</v>
      </c>
      <c r="D8866" s="295"/>
    </row>
    <row r="8867" spans="1:4" x14ac:dyDescent="0.2">
      <c r="A8867" s="295">
        <v>0.30087380000000002</v>
      </c>
      <c r="B8867" s="295"/>
      <c r="C8867" s="295">
        <v>0.42298019999999997</v>
      </c>
      <c r="D8867" s="295"/>
    </row>
    <row r="8868" spans="1:4" x14ac:dyDescent="0.2">
      <c r="A8868" s="295">
        <v>0.30085869999999998</v>
      </c>
      <c r="B8868" s="295"/>
      <c r="C8868" s="295">
        <v>0.42296820000000002</v>
      </c>
      <c r="D8868" s="295"/>
    </row>
    <row r="8869" spans="1:4" x14ac:dyDescent="0.2">
      <c r="A8869" s="295">
        <v>0.30083349999999998</v>
      </c>
      <c r="B8869" s="295"/>
      <c r="C8869" s="295">
        <v>0.42295490000000002</v>
      </c>
      <c r="D8869" s="295"/>
    </row>
    <row r="8870" spans="1:4" x14ac:dyDescent="0.2">
      <c r="A8870" s="295">
        <v>0.30083349999999998</v>
      </c>
      <c r="B8870" s="295"/>
      <c r="C8870" s="295">
        <v>0.42292819999999998</v>
      </c>
      <c r="D8870" s="295"/>
    </row>
    <row r="8871" spans="1:4" x14ac:dyDescent="0.2">
      <c r="A8871" s="295">
        <v>0.30083349999999998</v>
      </c>
      <c r="B8871" s="295"/>
      <c r="C8871" s="295">
        <v>0.42291590000000001</v>
      </c>
      <c r="D8871" s="295"/>
    </row>
    <row r="8872" spans="1:4" x14ac:dyDescent="0.2">
      <c r="A8872" s="295">
        <v>0.30081980000000003</v>
      </c>
      <c r="B8872" s="295"/>
      <c r="C8872" s="295">
        <v>0.42290220000000001</v>
      </c>
      <c r="D8872" s="295"/>
    </row>
    <row r="8873" spans="1:4" x14ac:dyDescent="0.2">
      <c r="A8873" s="295">
        <v>0.30080709999999999</v>
      </c>
      <c r="B8873" s="295"/>
      <c r="C8873" s="295">
        <v>0.42288890000000001</v>
      </c>
      <c r="D8873" s="295"/>
    </row>
    <row r="8874" spans="1:4" x14ac:dyDescent="0.2">
      <c r="A8874" s="295">
        <v>0.30080709999999999</v>
      </c>
      <c r="B8874" s="295"/>
      <c r="C8874" s="295">
        <v>0.4228768</v>
      </c>
      <c r="D8874" s="295"/>
    </row>
    <row r="8875" spans="1:4" x14ac:dyDescent="0.2">
      <c r="A8875" s="295">
        <v>0.30080709999999999</v>
      </c>
      <c r="B8875" s="295"/>
      <c r="C8875" s="295">
        <v>0.42283920000000003</v>
      </c>
      <c r="D8875" s="295"/>
    </row>
    <row r="8876" spans="1:4" x14ac:dyDescent="0.2">
      <c r="A8876" s="295">
        <v>0.300792</v>
      </c>
      <c r="B8876" s="295"/>
      <c r="C8876" s="295">
        <v>0.4228112</v>
      </c>
      <c r="D8876" s="295"/>
    </row>
    <row r="8877" spans="1:4" x14ac:dyDescent="0.2">
      <c r="A8877" s="295">
        <v>0.30077930000000003</v>
      </c>
      <c r="B8877" s="295"/>
      <c r="C8877" s="295">
        <v>0.42275740000000001</v>
      </c>
      <c r="D8877" s="295"/>
    </row>
    <row r="8878" spans="1:4" x14ac:dyDescent="0.2">
      <c r="A8878" s="295">
        <v>0.30075360000000001</v>
      </c>
      <c r="B8878" s="295"/>
      <c r="C8878" s="295">
        <v>0.42273149999999998</v>
      </c>
      <c r="D8878" s="295"/>
    </row>
    <row r="8879" spans="1:4" x14ac:dyDescent="0.2">
      <c r="A8879" s="295">
        <v>0.30074040000000002</v>
      </c>
      <c r="B8879" s="295"/>
      <c r="C8879" s="295">
        <v>0.42271809999999999</v>
      </c>
      <c r="D8879" s="295"/>
    </row>
    <row r="8880" spans="1:4" x14ac:dyDescent="0.2">
      <c r="A8880" s="295">
        <v>0.30074040000000002</v>
      </c>
      <c r="B8880" s="295"/>
      <c r="C8880" s="295">
        <v>0.42270609999999997</v>
      </c>
      <c r="D8880" s="295"/>
    </row>
    <row r="8881" spans="1:4" x14ac:dyDescent="0.2">
      <c r="A8881" s="295">
        <v>0.30072729999999998</v>
      </c>
      <c r="B8881" s="295"/>
      <c r="C8881" s="295">
        <v>0.42269139999999999</v>
      </c>
      <c r="D8881" s="295"/>
    </row>
    <row r="8882" spans="1:4" x14ac:dyDescent="0.2">
      <c r="A8882" s="295">
        <v>0.30072729999999998</v>
      </c>
      <c r="B8882" s="295"/>
      <c r="C8882" s="295">
        <v>0.42263790000000001</v>
      </c>
      <c r="D8882" s="295"/>
    </row>
    <row r="8883" spans="1:4" x14ac:dyDescent="0.2">
      <c r="A8883" s="295">
        <v>0.30072729999999998</v>
      </c>
      <c r="B8883" s="295"/>
      <c r="C8883" s="295">
        <v>0.42258410000000002</v>
      </c>
      <c r="D8883" s="295"/>
    </row>
    <row r="8884" spans="1:4" x14ac:dyDescent="0.2">
      <c r="A8884" s="295">
        <v>0.30072729999999998</v>
      </c>
      <c r="B8884" s="295"/>
      <c r="C8884" s="295">
        <v>0.42256949999999999</v>
      </c>
      <c r="D8884" s="295"/>
    </row>
    <row r="8885" spans="1:4" x14ac:dyDescent="0.2">
      <c r="A8885" s="295">
        <v>0.30072729999999998</v>
      </c>
      <c r="B8885" s="295"/>
      <c r="C8885" s="295">
        <v>0.42254520000000001</v>
      </c>
      <c r="D8885" s="295"/>
    </row>
    <row r="8886" spans="1:4" x14ac:dyDescent="0.2">
      <c r="A8886" s="295">
        <v>0.30069940000000001</v>
      </c>
      <c r="B8886" s="295"/>
      <c r="C8886" s="295">
        <v>0.42254520000000001</v>
      </c>
      <c r="D8886" s="295"/>
    </row>
    <row r="8887" spans="1:4" x14ac:dyDescent="0.2">
      <c r="A8887" s="295">
        <v>0.30067369999999999</v>
      </c>
      <c r="B8887" s="295"/>
      <c r="C8887" s="295">
        <v>0.42251939999999999</v>
      </c>
      <c r="D8887" s="295"/>
    </row>
    <row r="8888" spans="1:4" x14ac:dyDescent="0.2">
      <c r="A8888" s="295">
        <v>0.30066100000000001</v>
      </c>
      <c r="B8888" s="295"/>
      <c r="C8888" s="295">
        <v>0.4224792</v>
      </c>
      <c r="D8888" s="295"/>
    </row>
    <row r="8889" spans="1:4" x14ac:dyDescent="0.2">
      <c r="A8889" s="295">
        <v>0.30066100000000001</v>
      </c>
      <c r="B8889" s="295"/>
      <c r="C8889" s="295">
        <v>0.42246539999999999</v>
      </c>
      <c r="D8889" s="295"/>
    </row>
    <row r="8890" spans="1:4" x14ac:dyDescent="0.2">
      <c r="A8890" s="295">
        <v>0.30066100000000001</v>
      </c>
      <c r="B8890" s="295"/>
      <c r="C8890" s="295">
        <v>0.42243999999999998</v>
      </c>
      <c r="D8890" s="295"/>
    </row>
    <row r="8891" spans="1:4" x14ac:dyDescent="0.2">
      <c r="A8891" s="295">
        <v>0.30063590000000001</v>
      </c>
      <c r="B8891" s="295"/>
      <c r="C8891" s="295">
        <v>0.42237530000000001</v>
      </c>
      <c r="D8891" s="295"/>
    </row>
    <row r="8892" spans="1:4" x14ac:dyDescent="0.2">
      <c r="A8892" s="295">
        <v>0.30063590000000001</v>
      </c>
      <c r="B8892" s="295"/>
      <c r="C8892" s="295">
        <v>0.42234939999999999</v>
      </c>
      <c r="D8892" s="295"/>
    </row>
    <row r="8893" spans="1:4" x14ac:dyDescent="0.2">
      <c r="A8893" s="295">
        <v>0.30062070000000002</v>
      </c>
      <c r="B8893" s="295"/>
      <c r="C8893" s="295">
        <v>0.42230800000000002</v>
      </c>
      <c r="D8893" s="295"/>
    </row>
    <row r="8894" spans="1:4" x14ac:dyDescent="0.2">
      <c r="A8894" s="295">
        <v>0.30060799999999999</v>
      </c>
      <c r="B8894" s="295"/>
      <c r="C8894" s="295">
        <v>0.42227959999999998</v>
      </c>
      <c r="D8894" s="295"/>
    </row>
    <row r="8895" spans="1:4" x14ac:dyDescent="0.2">
      <c r="A8895" s="295">
        <v>0.3005948</v>
      </c>
      <c r="B8895" s="295"/>
      <c r="C8895" s="295">
        <v>0.4222554</v>
      </c>
      <c r="D8895" s="295"/>
    </row>
    <row r="8896" spans="1:4" x14ac:dyDescent="0.2">
      <c r="A8896" s="295">
        <v>0.30058279999999998</v>
      </c>
      <c r="B8896" s="295"/>
      <c r="C8896" s="295">
        <v>0.42221619999999999</v>
      </c>
      <c r="D8896" s="295"/>
    </row>
    <row r="8897" spans="1:4" x14ac:dyDescent="0.2">
      <c r="A8897" s="295">
        <v>0.30058279999999998</v>
      </c>
      <c r="B8897" s="295"/>
      <c r="C8897" s="295">
        <v>0.42220160000000001</v>
      </c>
      <c r="D8897" s="295"/>
    </row>
    <row r="8898" spans="1:4" x14ac:dyDescent="0.2">
      <c r="A8898" s="295">
        <v>0.30058279999999998</v>
      </c>
      <c r="B8898" s="295"/>
      <c r="C8898" s="295">
        <v>0.42217559999999998</v>
      </c>
      <c r="D8898" s="295"/>
    </row>
    <row r="8899" spans="1:4" x14ac:dyDescent="0.2">
      <c r="A8899" s="295">
        <v>0.30058279999999998</v>
      </c>
      <c r="B8899" s="295"/>
      <c r="C8899" s="295">
        <v>0.42214889999999999</v>
      </c>
      <c r="D8899" s="295"/>
    </row>
    <row r="8900" spans="1:4" x14ac:dyDescent="0.2">
      <c r="A8900" s="295">
        <v>0.3005564</v>
      </c>
      <c r="B8900" s="295"/>
      <c r="C8900" s="295">
        <v>0.42212189999999999</v>
      </c>
      <c r="D8900" s="295"/>
    </row>
    <row r="8901" spans="1:4" x14ac:dyDescent="0.2">
      <c r="A8901" s="295">
        <v>0.30054439999999999</v>
      </c>
      <c r="B8901" s="295"/>
      <c r="C8901" s="295">
        <v>0.42210720000000002</v>
      </c>
      <c r="D8901" s="295"/>
    </row>
    <row r="8902" spans="1:4" x14ac:dyDescent="0.2">
      <c r="A8902" s="295">
        <v>0.30051610000000001</v>
      </c>
      <c r="B8902" s="295"/>
      <c r="C8902" s="295">
        <v>0.42208289999999998</v>
      </c>
      <c r="D8902" s="295"/>
    </row>
    <row r="8903" spans="1:4" x14ac:dyDescent="0.2">
      <c r="A8903" s="295">
        <v>0.30051610000000001</v>
      </c>
      <c r="B8903" s="295"/>
      <c r="C8903" s="295">
        <v>0.42206830000000001</v>
      </c>
      <c r="D8903" s="295"/>
    </row>
    <row r="8904" spans="1:4" x14ac:dyDescent="0.2">
      <c r="A8904" s="295">
        <v>0.30050339999999998</v>
      </c>
      <c r="B8904" s="295"/>
      <c r="C8904" s="295">
        <v>0.42201689999999997</v>
      </c>
      <c r="D8904" s="295"/>
    </row>
    <row r="8905" spans="1:4" x14ac:dyDescent="0.2">
      <c r="A8905" s="295">
        <v>0.30048979999999997</v>
      </c>
      <c r="B8905" s="295"/>
      <c r="C8905" s="295">
        <v>0.42200490000000002</v>
      </c>
      <c r="D8905" s="295"/>
    </row>
    <row r="8906" spans="1:4" x14ac:dyDescent="0.2">
      <c r="A8906" s="295">
        <v>0.30044870000000001</v>
      </c>
      <c r="B8906" s="295"/>
      <c r="C8906" s="295">
        <v>0.4219926</v>
      </c>
      <c r="D8906" s="295"/>
    </row>
    <row r="8907" spans="1:4" x14ac:dyDescent="0.2">
      <c r="A8907" s="295">
        <v>0.30044870000000001</v>
      </c>
      <c r="B8907" s="295"/>
      <c r="C8907" s="295">
        <v>0.42195349999999998</v>
      </c>
      <c r="D8907" s="295"/>
    </row>
    <row r="8908" spans="1:4" x14ac:dyDescent="0.2">
      <c r="A8908" s="295">
        <v>0.3004367</v>
      </c>
      <c r="B8908" s="295"/>
      <c r="C8908" s="295">
        <v>0.42192659999999998</v>
      </c>
      <c r="D8908" s="295"/>
    </row>
    <row r="8909" spans="1:4" x14ac:dyDescent="0.2">
      <c r="A8909" s="295">
        <v>0.30042400000000002</v>
      </c>
      <c r="B8909" s="295"/>
      <c r="C8909" s="295">
        <v>0.42190060000000001</v>
      </c>
      <c r="D8909" s="295"/>
    </row>
    <row r="8910" spans="1:4" x14ac:dyDescent="0.2">
      <c r="A8910" s="295">
        <v>0.30042400000000002</v>
      </c>
      <c r="B8910" s="295"/>
      <c r="C8910" s="295">
        <v>0.42188730000000002</v>
      </c>
      <c r="D8910" s="295"/>
    </row>
    <row r="8911" spans="1:4" x14ac:dyDescent="0.2">
      <c r="A8911" s="295">
        <v>0.30039680000000002</v>
      </c>
      <c r="B8911" s="295"/>
      <c r="C8911" s="295">
        <v>0.42188730000000002</v>
      </c>
      <c r="D8911" s="295"/>
    </row>
    <row r="8912" spans="1:4" x14ac:dyDescent="0.2">
      <c r="A8912" s="295">
        <v>0.30039680000000002</v>
      </c>
      <c r="B8912" s="295"/>
      <c r="C8912" s="295">
        <v>0.42188730000000002</v>
      </c>
      <c r="D8912" s="295"/>
    </row>
    <row r="8913" spans="1:4" x14ac:dyDescent="0.2">
      <c r="A8913" s="295">
        <v>0.30039680000000002</v>
      </c>
      <c r="B8913" s="295"/>
      <c r="C8913" s="295">
        <v>0.42186190000000001</v>
      </c>
      <c r="D8913" s="295"/>
    </row>
    <row r="8914" spans="1:4" x14ac:dyDescent="0.2">
      <c r="A8914" s="295">
        <v>0.30038320000000002</v>
      </c>
      <c r="B8914" s="295"/>
      <c r="C8914" s="295">
        <v>0.4218499</v>
      </c>
      <c r="D8914" s="295"/>
    </row>
    <row r="8915" spans="1:4" x14ac:dyDescent="0.2">
      <c r="A8915" s="295">
        <v>0.30037000000000003</v>
      </c>
      <c r="B8915" s="295"/>
      <c r="C8915" s="295">
        <v>0.42179719999999998</v>
      </c>
      <c r="D8915" s="295"/>
    </row>
    <row r="8916" spans="1:4" x14ac:dyDescent="0.2">
      <c r="A8916" s="295">
        <v>0.30035729999999999</v>
      </c>
      <c r="B8916" s="295"/>
      <c r="C8916" s="295">
        <v>0.42179719999999998</v>
      </c>
      <c r="D8916" s="295"/>
    </row>
    <row r="8917" spans="1:4" x14ac:dyDescent="0.2">
      <c r="A8917" s="295">
        <v>0.30033209999999999</v>
      </c>
      <c r="B8917" s="295"/>
      <c r="C8917" s="295">
        <v>0.42177179999999997</v>
      </c>
      <c r="D8917" s="295"/>
    </row>
    <row r="8918" spans="1:4" x14ac:dyDescent="0.2">
      <c r="A8918" s="295">
        <v>0.300317</v>
      </c>
      <c r="B8918" s="295"/>
      <c r="C8918" s="295">
        <v>0.42175960000000001</v>
      </c>
      <c r="D8918" s="295"/>
    </row>
    <row r="8919" spans="1:4" x14ac:dyDescent="0.2">
      <c r="A8919" s="295">
        <v>0.300317</v>
      </c>
      <c r="B8919" s="295"/>
      <c r="C8919" s="295">
        <v>0.42171789999999998</v>
      </c>
      <c r="D8919" s="295"/>
    </row>
    <row r="8920" spans="1:4" x14ac:dyDescent="0.2">
      <c r="A8920" s="295">
        <v>0.30030430000000002</v>
      </c>
      <c r="B8920" s="295"/>
      <c r="C8920" s="295">
        <v>0.42169230000000002</v>
      </c>
      <c r="D8920" s="295"/>
    </row>
    <row r="8921" spans="1:4" x14ac:dyDescent="0.2">
      <c r="A8921" s="295">
        <v>0.30030430000000002</v>
      </c>
      <c r="B8921" s="295"/>
      <c r="C8921" s="295">
        <v>0.42168020000000001</v>
      </c>
      <c r="D8921" s="295"/>
    </row>
    <row r="8922" spans="1:4" x14ac:dyDescent="0.2">
      <c r="A8922" s="295">
        <v>0.30029060000000002</v>
      </c>
      <c r="B8922" s="295"/>
      <c r="C8922" s="295">
        <v>0.42165330000000001</v>
      </c>
      <c r="D8922" s="295"/>
    </row>
    <row r="8923" spans="1:4" x14ac:dyDescent="0.2">
      <c r="A8923" s="295">
        <v>0.30025069999999998</v>
      </c>
      <c r="B8923" s="295"/>
      <c r="C8923" s="295">
        <v>0.4216413</v>
      </c>
      <c r="D8923" s="295"/>
    </row>
    <row r="8924" spans="1:4" x14ac:dyDescent="0.2">
      <c r="A8924" s="295">
        <v>0.30025069999999998</v>
      </c>
      <c r="B8924" s="295"/>
      <c r="C8924" s="295">
        <v>0.42161290000000001</v>
      </c>
      <c r="D8924" s="295"/>
    </row>
    <row r="8925" spans="1:4" x14ac:dyDescent="0.2">
      <c r="A8925" s="295">
        <v>0.30025069999999998</v>
      </c>
      <c r="B8925" s="295"/>
      <c r="C8925" s="295">
        <v>0.42159960000000002</v>
      </c>
      <c r="D8925" s="295"/>
    </row>
    <row r="8926" spans="1:4" x14ac:dyDescent="0.2">
      <c r="A8926" s="295">
        <v>0.30025069999999998</v>
      </c>
      <c r="B8926" s="295"/>
      <c r="C8926" s="295">
        <v>0.4215738</v>
      </c>
      <c r="D8926" s="295"/>
    </row>
    <row r="8927" spans="1:4" x14ac:dyDescent="0.2">
      <c r="A8927" s="295">
        <v>0.30025069999999998</v>
      </c>
      <c r="B8927" s="295"/>
      <c r="C8927" s="295">
        <v>0.4215469</v>
      </c>
      <c r="D8927" s="295"/>
    </row>
    <row r="8928" spans="1:4" x14ac:dyDescent="0.2">
      <c r="A8928" s="295">
        <v>0.30025069999999998</v>
      </c>
      <c r="B8928" s="295"/>
      <c r="C8928" s="295">
        <v>0.42150650000000001</v>
      </c>
      <c r="D8928" s="295"/>
    </row>
    <row r="8929" spans="1:4" x14ac:dyDescent="0.2">
      <c r="A8929" s="295">
        <v>0.30022549999999998</v>
      </c>
      <c r="B8929" s="295"/>
      <c r="C8929" s="295">
        <v>0.42145379999999999</v>
      </c>
      <c r="D8929" s="295"/>
    </row>
    <row r="8930" spans="1:4" x14ac:dyDescent="0.2">
      <c r="A8930" s="295">
        <v>0.30022549999999998</v>
      </c>
      <c r="B8930" s="295"/>
      <c r="C8930" s="295">
        <v>0.42144179999999998</v>
      </c>
      <c r="D8930" s="295"/>
    </row>
    <row r="8931" spans="1:4" x14ac:dyDescent="0.2">
      <c r="A8931" s="295">
        <v>0.30022549999999998</v>
      </c>
      <c r="B8931" s="295"/>
      <c r="C8931" s="295">
        <v>0.42142800000000002</v>
      </c>
      <c r="D8931" s="295"/>
    </row>
    <row r="8932" spans="1:4" x14ac:dyDescent="0.2">
      <c r="A8932" s="295">
        <v>0.3001876</v>
      </c>
      <c r="B8932" s="295"/>
      <c r="C8932" s="295">
        <v>0.42137669999999999</v>
      </c>
      <c r="D8932" s="295"/>
    </row>
    <row r="8933" spans="1:4" x14ac:dyDescent="0.2">
      <c r="A8933" s="295">
        <v>0.30017250000000001</v>
      </c>
      <c r="B8933" s="295"/>
      <c r="C8933" s="295">
        <v>0.42137669999999999</v>
      </c>
      <c r="D8933" s="295"/>
    </row>
    <row r="8934" spans="1:4" x14ac:dyDescent="0.2">
      <c r="A8934" s="295">
        <v>0.3001588</v>
      </c>
      <c r="B8934" s="295"/>
      <c r="C8934" s="295">
        <v>0.42136200000000001</v>
      </c>
      <c r="D8934" s="295"/>
    </row>
    <row r="8935" spans="1:4" x14ac:dyDescent="0.2">
      <c r="A8935" s="295">
        <v>0.3001588</v>
      </c>
      <c r="B8935" s="295"/>
      <c r="C8935" s="295">
        <v>0.42134830000000001</v>
      </c>
      <c r="D8935" s="295"/>
    </row>
    <row r="8936" spans="1:4" x14ac:dyDescent="0.2">
      <c r="A8936" s="295">
        <v>0.30014679999999999</v>
      </c>
      <c r="B8936" s="295"/>
      <c r="C8936" s="295">
        <v>0.42132029999999998</v>
      </c>
      <c r="D8936" s="295"/>
    </row>
    <row r="8937" spans="1:4" x14ac:dyDescent="0.2">
      <c r="A8937" s="295">
        <v>0.30014679999999999</v>
      </c>
      <c r="B8937" s="295"/>
      <c r="C8937" s="295">
        <v>0.421296</v>
      </c>
      <c r="D8937" s="295"/>
    </row>
    <row r="8938" spans="1:4" x14ac:dyDescent="0.2">
      <c r="A8938" s="295">
        <v>0.30014679999999999</v>
      </c>
      <c r="B8938" s="295"/>
      <c r="C8938" s="295">
        <v>0.42128379999999999</v>
      </c>
      <c r="D8938" s="295"/>
    </row>
    <row r="8939" spans="1:4" x14ac:dyDescent="0.2">
      <c r="A8939" s="295">
        <v>0.30014679999999999</v>
      </c>
      <c r="B8939" s="295"/>
      <c r="C8939" s="295">
        <v>0.42128369999999998</v>
      </c>
      <c r="D8939" s="295"/>
    </row>
    <row r="8940" spans="1:4" x14ac:dyDescent="0.2">
      <c r="A8940" s="295">
        <v>0.30014679999999999</v>
      </c>
      <c r="B8940" s="295"/>
      <c r="C8940" s="295">
        <v>0.4212554</v>
      </c>
      <c r="D8940" s="295"/>
    </row>
    <row r="8941" spans="1:4" x14ac:dyDescent="0.2">
      <c r="A8941" s="295">
        <v>0.30012650000000002</v>
      </c>
      <c r="B8941" s="295"/>
      <c r="C8941" s="295">
        <v>0.42124329999999999</v>
      </c>
      <c r="D8941" s="295"/>
    </row>
    <row r="8942" spans="1:4" x14ac:dyDescent="0.2">
      <c r="A8942" s="295">
        <v>0.30010530000000002</v>
      </c>
      <c r="B8942" s="295"/>
      <c r="C8942" s="295">
        <v>0.4212031</v>
      </c>
      <c r="D8942" s="295"/>
    </row>
    <row r="8943" spans="1:4" x14ac:dyDescent="0.2">
      <c r="A8943" s="295">
        <v>0.30009219999999998</v>
      </c>
      <c r="B8943" s="295"/>
      <c r="C8943" s="295">
        <v>0.4212031</v>
      </c>
      <c r="D8943" s="295"/>
    </row>
    <row r="8944" spans="1:4" x14ac:dyDescent="0.2">
      <c r="A8944" s="295">
        <v>0.30008010000000002</v>
      </c>
      <c r="B8944" s="295"/>
      <c r="C8944" s="295">
        <v>0.42116379999999998</v>
      </c>
      <c r="D8944" s="295"/>
    </row>
    <row r="8945" spans="1:4" x14ac:dyDescent="0.2">
      <c r="A8945" s="295">
        <v>0.30008010000000002</v>
      </c>
      <c r="B8945" s="295"/>
      <c r="C8945" s="295">
        <v>0.42113689999999998</v>
      </c>
      <c r="D8945" s="295"/>
    </row>
    <row r="8946" spans="1:4" x14ac:dyDescent="0.2">
      <c r="A8946" s="295">
        <v>0.30008010000000002</v>
      </c>
      <c r="B8946" s="295"/>
      <c r="C8946" s="295">
        <v>0.42111150000000003</v>
      </c>
      <c r="D8946" s="295"/>
    </row>
    <row r="8947" spans="1:4" x14ac:dyDescent="0.2">
      <c r="A8947" s="295">
        <v>0.30006739999999998</v>
      </c>
      <c r="B8947" s="295"/>
      <c r="C8947" s="295">
        <v>0.42108479999999998</v>
      </c>
      <c r="D8947" s="295"/>
    </row>
    <row r="8948" spans="1:4" x14ac:dyDescent="0.2">
      <c r="A8948" s="295">
        <v>0.30005229999999999</v>
      </c>
      <c r="B8948" s="295"/>
      <c r="C8948" s="295">
        <v>0.42103200000000002</v>
      </c>
      <c r="D8948" s="295"/>
    </row>
    <row r="8949" spans="1:4" x14ac:dyDescent="0.2">
      <c r="A8949" s="295">
        <v>0.30005219999999999</v>
      </c>
      <c r="B8949" s="295"/>
      <c r="C8949" s="295">
        <v>0.42099170000000002</v>
      </c>
      <c r="D8949" s="295"/>
    </row>
    <row r="8950" spans="1:4" x14ac:dyDescent="0.2">
      <c r="A8950" s="295">
        <v>0.30003859999999999</v>
      </c>
      <c r="B8950" s="295"/>
      <c r="C8950" s="295">
        <v>0.42096640000000002</v>
      </c>
      <c r="D8950" s="295"/>
    </row>
    <row r="8951" spans="1:4" x14ac:dyDescent="0.2">
      <c r="A8951" s="295">
        <v>0.30003859999999999</v>
      </c>
      <c r="B8951" s="295"/>
      <c r="C8951" s="295">
        <v>0.42096640000000002</v>
      </c>
      <c r="D8951" s="295"/>
    </row>
    <row r="8952" spans="1:4" x14ac:dyDescent="0.2">
      <c r="A8952" s="295">
        <v>0.3000139</v>
      </c>
      <c r="B8952" s="295"/>
      <c r="C8952" s="295">
        <v>0.42092469999999998</v>
      </c>
      <c r="D8952" s="295"/>
    </row>
    <row r="8953" spans="1:4" x14ac:dyDescent="0.2">
      <c r="A8953" s="295">
        <v>0.29999870000000001</v>
      </c>
      <c r="B8953" s="295"/>
      <c r="C8953" s="295">
        <v>0.42089779999999999</v>
      </c>
      <c r="D8953" s="295"/>
    </row>
    <row r="8954" spans="1:4" x14ac:dyDescent="0.2">
      <c r="A8954" s="295">
        <v>0.29998560000000002</v>
      </c>
      <c r="B8954" s="295"/>
      <c r="C8954" s="295">
        <v>0.42087239999999998</v>
      </c>
      <c r="D8954" s="295"/>
    </row>
    <row r="8955" spans="1:4" x14ac:dyDescent="0.2">
      <c r="A8955" s="295">
        <v>0.29997190000000001</v>
      </c>
      <c r="B8955" s="295"/>
      <c r="C8955" s="295">
        <v>0.42085869999999997</v>
      </c>
      <c r="D8955" s="295"/>
    </row>
    <row r="8956" spans="1:4" x14ac:dyDescent="0.2">
      <c r="A8956" s="295">
        <v>0.29997190000000001</v>
      </c>
      <c r="B8956" s="295"/>
      <c r="C8956" s="295">
        <v>0.42085860000000003</v>
      </c>
      <c r="D8956" s="295"/>
    </row>
    <row r="8957" spans="1:4" x14ac:dyDescent="0.2">
      <c r="A8957" s="295">
        <v>0.29997190000000001</v>
      </c>
      <c r="B8957" s="295"/>
      <c r="C8957" s="295">
        <v>0.42084529999999998</v>
      </c>
      <c r="D8957" s="295"/>
    </row>
    <row r="8958" spans="1:4" x14ac:dyDescent="0.2">
      <c r="A8958" s="295">
        <v>0.2999599</v>
      </c>
      <c r="B8958" s="295"/>
      <c r="C8958" s="295">
        <v>0.42081859999999999</v>
      </c>
      <c r="D8958" s="295"/>
    </row>
    <row r="8959" spans="1:4" x14ac:dyDescent="0.2">
      <c r="A8959" s="295">
        <v>0.29994720000000002</v>
      </c>
      <c r="B8959" s="295"/>
      <c r="C8959" s="295">
        <v>0.42080489999999998</v>
      </c>
      <c r="D8959" s="295"/>
    </row>
    <row r="8960" spans="1:4" x14ac:dyDescent="0.2">
      <c r="A8960" s="295">
        <v>0.29993350000000002</v>
      </c>
      <c r="B8960" s="295"/>
      <c r="C8960" s="295">
        <v>0.4207669</v>
      </c>
      <c r="D8960" s="295"/>
    </row>
    <row r="8961" spans="1:4" x14ac:dyDescent="0.2">
      <c r="A8961" s="295">
        <v>0.29993350000000002</v>
      </c>
      <c r="B8961" s="295"/>
      <c r="C8961" s="295">
        <v>0.4207535</v>
      </c>
      <c r="D8961" s="295"/>
    </row>
    <row r="8962" spans="1:4" x14ac:dyDescent="0.2">
      <c r="A8962" s="295">
        <v>0.29993350000000002</v>
      </c>
      <c r="B8962" s="295"/>
      <c r="C8962" s="295">
        <v>0.42074020000000001</v>
      </c>
      <c r="D8962" s="295"/>
    </row>
    <row r="8963" spans="1:4" x14ac:dyDescent="0.2">
      <c r="A8963" s="295">
        <v>0.29992150000000001</v>
      </c>
      <c r="B8963" s="295"/>
      <c r="C8963" s="295">
        <v>0.42070020000000002</v>
      </c>
      <c r="D8963" s="295"/>
    </row>
    <row r="8964" spans="1:4" x14ac:dyDescent="0.2">
      <c r="A8964" s="295">
        <v>0.29987900000000001</v>
      </c>
      <c r="B8964" s="295"/>
      <c r="C8964" s="295">
        <v>0.4206879</v>
      </c>
      <c r="D8964" s="295"/>
    </row>
    <row r="8965" spans="1:4" x14ac:dyDescent="0.2">
      <c r="A8965" s="295">
        <v>0.29986629999999997</v>
      </c>
      <c r="B8965" s="295"/>
      <c r="C8965" s="295">
        <v>0.42067589999999999</v>
      </c>
      <c r="D8965" s="295"/>
    </row>
    <row r="8966" spans="1:4" x14ac:dyDescent="0.2">
      <c r="A8966" s="295">
        <v>0.29986629999999997</v>
      </c>
      <c r="B8966" s="295"/>
      <c r="C8966" s="295">
        <v>0.42064879999999999</v>
      </c>
      <c r="D8966" s="295"/>
    </row>
    <row r="8967" spans="1:4" x14ac:dyDescent="0.2">
      <c r="A8967" s="295">
        <v>0.29985319999999999</v>
      </c>
      <c r="B8967" s="295"/>
      <c r="C8967" s="295">
        <v>0.42064879999999999</v>
      </c>
      <c r="D8967" s="295"/>
    </row>
    <row r="8968" spans="1:4" x14ac:dyDescent="0.2">
      <c r="A8968" s="295">
        <v>0.29985319999999999</v>
      </c>
      <c r="B8968" s="295"/>
      <c r="C8968" s="295">
        <v>0.42060839999999999</v>
      </c>
      <c r="D8968" s="295"/>
    </row>
    <row r="8969" spans="1:4" x14ac:dyDescent="0.2">
      <c r="A8969" s="295">
        <v>0.29982750000000002</v>
      </c>
      <c r="B8969" s="295"/>
      <c r="C8969" s="295">
        <v>0.42056949999999999</v>
      </c>
      <c r="D8969" s="295"/>
    </row>
    <row r="8970" spans="1:4" x14ac:dyDescent="0.2">
      <c r="A8970" s="295">
        <v>0.29981479999999999</v>
      </c>
      <c r="B8970" s="295"/>
      <c r="C8970" s="295">
        <v>0.42055609999999999</v>
      </c>
      <c r="D8970" s="295"/>
    </row>
    <row r="8971" spans="1:4" x14ac:dyDescent="0.2">
      <c r="A8971" s="295">
        <v>0.29981479999999999</v>
      </c>
      <c r="B8971" s="295"/>
      <c r="C8971" s="295">
        <v>0.42054239999999998</v>
      </c>
      <c r="D8971" s="295"/>
    </row>
    <row r="8972" spans="1:4" x14ac:dyDescent="0.2">
      <c r="A8972" s="295">
        <v>0.2997996</v>
      </c>
      <c r="B8972" s="295"/>
      <c r="C8972" s="295">
        <v>0.42053030000000002</v>
      </c>
      <c r="D8972" s="295"/>
    </row>
    <row r="8973" spans="1:4" x14ac:dyDescent="0.2">
      <c r="A8973" s="295">
        <v>0.2997996</v>
      </c>
      <c r="B8973" s="295"/>
      <c r="C8973" s="295">
        <v>0.42048990000000003</v>
      </c>
      <c r="D8973" s="295"/>
    </row>
    <row r="8974" spans="1:4" x14ac:dyDescent="0.2">
      <c r="A8974" s="295">
        <v>0.299786</v>
      </c>
      <c r="B8974" s="295"/>
      <c r="C8974" s="295">
        <v>0.4204349</v>
      </c>
      <c r="D8974" s="295"/>
    </row>
    <row r="8975" spans="1:4" x14ac:dyDescent="0.2">
      <c r="A8975" s="295">
        <v>0.29977389999999998</v>
      </c>
      <c r="B8975" s="295"/>
      <c r="C8975" s="295">
        <v>0.42039549999999998</v>
      </c>
      <c r="D8975" s="295"/>
    </row>
    <row r="8976" spans="1:4" x14ac:dyDescent="0.2">
      <c r="A8976" s="295">
        <v>0.29977389999999998</v>
      </c>
      <c r="B8976" s="295"/>
      <c r="C8976" s="295">
        <v>0.42038350000000002</v>
      </c>
      <c r="D8976" s="295"/>
    </row>
    <row r="8977" spans="1:4" x14ac:dyDescent="0.2">
      <c r="A8977" s="295">
        <v>0.29977389999999998</v>
      </c>
      <c r="B8977" s="295"/>
      <c r="C8977" s="295">
        <v>0.42034179999999999</v>
      </c>
      <c r="D8977" s="295"/>
    </row>
    <row r="8978" spans="1:4" x14ac:dyDescent="0.2">
      <c r="A8978" s="295">
        <v>0.29974810000000002</v>
      </c>
      <c r="B8978" s="295"/>
      <c r="C8978" s="295">
        <v>0.42034179999999999</v>
      </c>
      <c r="D8978" s="295"/>
    </row>
    <row r="8979" spans="1:4" x14ac:dyDescent="0.2">
      <c r="A8979" s="295">
        <v>0.29974810000000002</v>
      </c>
      <c r="B8979" s="295"/>
      <c r="C8979" s="295">
        <v>0.42032969999999997</v>
      </c>
      <c r="D8979" s="295"/>
    </row>
    <row r="8980" spans="1:4" x14ac:dyDescent="0.2">
      <c r="A8980" s="295">
        <v>0.29974810000000002</v>
      </c>
      <c r="B8980" s="295"/>
      <c r="C8980" s="295">
        <v>0.42032969999999997</v>
      </c>
      <c r="D8980" s="295"/>
    </row>
    <row r="8981" spans="1:4" x14ac:dyDescent="0.2">
      <c r="A8981" s="295">
        <v>0.29970869999999999</v>
      </c>
      <c r="B8981" s="295"/>
      <c r="C8981" s="295">
        <v>0.42032969999999997</v>
      </c>
      <c r="D8981" s="295"/>
    </row>
    <row r="8982" spans="1:4" x14ac:dyDescent="0.2">
      <c r="A8982" s="295">
        <v>0.2996936</v>
      </c>
      <c r="B8982" s="295"/>
      <c r="C8982" s="295">
        <v>0.42027599999999998</v>
      </c>
      <c r="D8982" s="295"/>
    </row>
    <row r="8983" spans="1:4" x14ac:dyDescent="0.2">
      <c r="A8983" s="295">
        <v>0.29968089999999997</v>
      </c>
      <c r="B8983" s="295"/>
      <c r="C8983" s="295">
        <v>0.42025170000000001</v>
      </c>
      <c r="D8983" s="295"/>
    </row>
    <row r="8984" spans="1:4" x14ac:dyDescent="0.2">
      <c r="A8984" s="295">
        <v>0.29966720000000002</v>
      </c>
      <c r="B8984" s="295"/>
      <c r="C8984" s="295">
        <v>0.42023840000000001</v>
      </c>
      <c r="D8984" s="295"/>
    </row>
    <row r="8985" spans="1:4" x14ac:dyDescent="0.2">
      <c r="A8985" s="295">
        <v>0.29966720000000002</v>
      </c>
      <c r="B8985" s="295"/>
      <c r="C8985" s="295">
        <v>0.42021039999999998</v>
      </c>
      <c r="D8985" s="295"/>
    </row>
    <row r="8986" spans="1:4" x14ac:dyDescent="0.2">
      <c r="A8986" s="295">
        <v>0.29965409999999998</v>
      </c>
      <c r="B8986" s="295"/>
      <c r="C8986" s="295">
        <v>0.42019659999999998</v>
      </c>
      <c r="D8986" s="295"/>
    </row>
    <row r="8987" spans="1:4" x14ac:dyDescent="0.2">
      <c r="A8987" s="295">
        <v>0.29965409999999998</v>
      </c>
      <c r="B8987" s="295"/>
      <c r="C8987" s="295">
        <v>0.42018440000000001</v>
      </c>
      <c r="D8987" s="295"/>
    </row>
    <row r="8988" spans="1:4" x14ac:dyDescent="0.2">
      <c r="A8988" s="295">
        <v>0.29964210000000002</v>
      </c>
      <c r="B8988" s="295"/>
      <c r="C8988" s="295">
        <v>0.42014400000000002</v>
      </c>
      <c r="D8988" s="295"/>
    </row>
    <row r="8989" spans="1:4" x14ac:dyDescent="0.2">
      <c r="A8989" s="295">
        <v>0.29962929999999999</v>
      </c>
      <c r="B8989" s="295"/>
      <c r="C8989" s="295">
        <v>0.42014400000000002</v>
      </c>
      <c r="D8989" s="295"/>
    </row>
    <row r="8990" spans="1:4" x14ac:dyDescent="0.2">
      <c r="A8990" s="295">
        <v>0.29962929999999999</v>
      </c>
      <c r="B8990" s="295"/>
      <c r="C8990" s="295">
        <v>0.42011860000000001</v>
      </c>
      <c r="D8990" s="295"/>
    </row>
    <row r="8991" spans="1:4" x14ac:dyDescent="0.2">
      <c r="A8991" s="295">
        <v>0.2996142</v>
      </c>
      <c r="B8991" s="295"/>
      <c r="C8991" s="295">
        <v>0.42007800000000001</v>
      </c>
      <c r="D8991" s="295"/>
    </row>
    <row r="8992" spans="1:4" x14ac:dyDescent="0.2">
      <c r="A8992" s="295">
        <v>0.29958780000000002</v>
      </c>
      <c r="B8992" s="295"/>
      <c r="C8992" s="295">
        <v>0.42006589999999999</v>
      </c>
      <c r="D8992" s="295"/>
    </row>
    <row r="8993" spans="1:4" x14ac:dyDescent="0.2">
      <c r="A8993" s="295">
        <v>0.29957470000000003</v>
      </c>
      <c r="B8993" s="295"/>
      <c r="C8993" s="295">
        <v>0.4200526</v>
      </c>
      <c r="D8993" s="295"/>
    </row>
    <row r="8994" spans="1:4" x14ac:dyDescent="0.2">
      <c r="A8994" s="295">
        <v>0.29956270000000002</v>
      </c>
      <c r="B8994" s="295"/>
      <c r="C8994" s="295">
        <v>0.42002719999999999</v>
      </c>
      <c r="D8994" s="295"/>
    </row>
    <row r="8995" spans="1:4" x14ac:dyDescent="0.2">
      <c r="A8995" s="295">
        <v>0.29956260000000001</v>
      </c>
      <c r="B8995" s="295"/>
      <c r="C8995" s="295">
        <v>0.42001349999999998</v>
      </c>
      <c r="D8995" s="295"/>
    </row>
    <row r="8996" spans="1:4" x14ac:dyDescent="0.2">
      <c r="A8996" s="295">
        <v>0.29954989999999998</v>
      </c>
      <c r="B8996" s="295"/>
      <c r="C8996" s="295">
        <v>0.41997430000000002</v>
      </c>
      <c r="D8996" s="295"/>
    </row>
    <row r="8997" spans="1:4" x14ac:dyDescent="0.2">
      <c r="A8997" s="295">
        <v>0.29953629999999998</v>
      </c>
      <c r="B8997" s="295"/>
      <c r="C8997" s="295">
        <v>0.41996230000000001</v>
      </c>
      <c r="D8997" s="295"/>
    </row>
    <row r="8998" spans="1:4" x14ac:dyDescent="0.2">
      <c r="A8998" s="295">
        <v>0.29952430000000002</v>
      </c>
      <c r="B8998" s="295"/>
      <c r="C8998" s="295">
        <v>0.41996230000000001</v>
      </c>
      <c r="D8998" s="295"/>
    </row>
    <row r="8999" spans="1:4" x14ac:dyDescent="0.2">
      <c r="A8999" s="295">
        <v>0.29952420000000002</v>
      </c>
      <c r="B8999" s="295"/>
      <c r="C8999" s="295">
        <v>0.4199485</v>
      </c>
      <c r="D8999" s="295"/>
    </row>
    <row r="9000" spans="1:4" x14ac:dyDescent="0.2">
      <c r="A9000" s="295">
        <v>0.29948330000000001</v>
      </c>
      <c r="B9000" s="295"/>
      <c r="C9000" s="295">
        <v>0.41988249999999999</v>
      </c>
      <c r="D9000" s="295"/>
    </row>
    <row r="9001" spans="1:4" x14ac:dyDescent="0.2">
      <c r="A9001" s="295">
        <v>0.2994832</v>
      </c>
      <c r="B9001" s="295"/>
      <c r="C9001" s="295">
        <v>0.41988249999999999</v>
      </c>
      <c r="D9001" s="295"/>
    </row>
    <row r="9002" spans="1:4" x14ac:dyDescent="0.2">
      <c r="A9002" s="295">
        <v>0.2994832</v>
      </c>
      <c r="B9002" s="295"/>
      <c r="C9002" s="295">
        <v>0.41988249999999999</v>
      </c>
      <c r="D9002" s="295"/>
    </row>
    <row r="9003" spans="1:4" x14ac:dyDescent="0.2">
      <c r="A9003" s="295">
        <v>0.2994696</v>
      </c>
      <c r="B9003" s="295"/>
      <c r="C9003" s="295">
        <v>0.41987029999999997</v>
      </c>
      <c r="D9003" s="295"/>
    </row>
    <row r="9004" spans="1:4" x14ac:dyDescent="0.2">
      <c r="A9004" s="295">
        <v>0.2994696</v>
      </c>
      <c r="B9004" s="295"/>
      <c r="C9004" s="295">
        <v>0.41984450000000001</v>
      </c>
      <c r="D9004" s="295"/>
    </row>
    <row r="9005" spans="1:4" x14ac:dyDescent="0.2">
      <c r="A9005" s="295">
        <v>0.2994696</v>
      </c>
      <c r="B9005" s="295"/>
      <c r="C9005" s="295">
        <v>0.41980580000000001</v>
      </c>
      <c r="D9005" s="295"/>
    </row>
    <row r="9006" spans="1:4" x14ac:dyDescent="0.2">
      <c r="A9006" s="295">
        <v>0.2994696</v>
      </c>
      <c r="B9006" s="295"/>
      <c r="C9006" s="295">
        <v>0.4197787</v>
      </c>
      <c r="D9006" s="295"/>
    </row>
    <row r="9007" spans="1:4" x14ac:dyDescent="0.2">
      <c r="A9007" s="295">
        <v>0.29943120000000001</v>
      </c>
      <c r="B9007" s="295"/>
      <c r="C9007" s="295">
        <v>0.41975030000000002</v>
      </c>
      <c r="D9007" s="295"/>
    </row>
    <row r="9008" spans="1:4" x14ac:dyDescent="0.2">
      <c r="A9008" s="295">
        <v>0.29943120000000001</v>
      </c>
      <c r="B9008" s="295"/>
      <c r="C9008" s="295">
        <v>0.41975030000000002</v>
      </c>
      <c r="D9008" s="295"/>
    </row>
    <row r="9009" spans="1:4" x14ac:dyDescent="0.2">
      <c r="A9009" s="295">
        <v>0.29941810000000002</v>
      </c>
      <c r="B9009" s="295"/>
      <c r="C9009" s="295">
        <v>0.4197381</v>
      </c>
      <c r="D9009" s="295"/>
    </row>
    <row r="9010" spans="1:4" x14ac:dyDescent="0.2">
      <c r="A9010" s="295">
        <v>0.29940290000000003</v>
      </c>
      <c r="B9010" s="295"/>
      <c r="C9010" s="295">
        <v>0.41968169999999999</v>
      </c>
      <c r="D9010" s="295"/>
    </row>
    <row r="9011" spans="1:4" x14ac:dyDescent="0.2">
      <c r="A9011" s="295">
        <v>0.2993902</v>
      </c>
      <c r="B9011" s="295"/>
      <c r="C9011" s="295">
        <v>0.41968169999999999</v>
      </c>
      <c r="D9011" s="295"/>
    </row>
    <row r="9012" spans="1:4" x14ac:dyDescent="0.2">
      <c r="A9012" s="295">
        <v>0.2993902</v>
      </c>
      <c r="B9012" s="295"/>
      <c r="C9012" s="295">
        <v>0.41965599999999997</v>
      </c>
      <c r="D9012" s="295"/>
    </row>
    <row r="9013" spans="1:4" x14ac:dyDescent="0.2">
      <c r="A9013" s="295">
        <v>0.2993902</v>
      </c>
      <c r="B9013" s="295"/>
      <c r="C9013" s="295">
        <v>0.41965599999999997</v>
      </c>
      <c r="D9013" s="295"/>
    </row>
    <row r="9014" spans="1:4" x14ac:dyDescent="0.2">
      <c r="A9014" s="295">
        <v>0.2993902</v>
      </c>
      <c r="B9014" s="295"/>
      <c r="C9014" s="295">
        <v>0.41964390000000001</v>
      </c>
      <c r="D9014" s="295"/>
    </row>
    <row r="9015" spans="1:4" x14ac:dyDescent="0.2">
      <c r="A9015" s="295">
        <v>0.29937649999999999</v>
      </c>
      <c r="B9015" s="295"/>
      <c r="C9015" s="295">
        <v>0.4196183</v>
      </c>
      <c r="D9015" s="295"/>
    </row>
    <row r="9016" spans="1:4" x14ac:dyDescent="0.2">
      <c r="A9016" s="295">
        <v>0.29936289999999999</v>
      </c>
      <c r="B9016" s="295"/>
      <c r="C9016" s="295">
        <v>0.41960370000000002</v>
      </c>
      <c r="D9016" s="295"/>
    </row>
    <row r="9017" spans="1:4" x14ac:dyDescent="0.2">
      <c r="A9017" s="295">
        <v>0.29933769999999998</v>
      </c>
      <c r="B9017" s="295"/>
      <c r="C9017" s="295">
        <v>0.41959160000000001</v>
      </c>
      <c r="D9017" s="295"/>
    </row>
    <row r="9018" spans="1:4" x14ac:dyDescent="0.2">
      <c r="A9018" s="295">
        <v>0.29933769999999998</v>
      </c>
      <c r="B9018" s="295"/>
      <c r="C9018" s="295">
        <v>0.41955229999999999</v>
      </c>
      <c r="D9018" s="295"/>
    </row>
    <row r="9019" spans="1:4" x14ac:dyDescent="0.2">
      <c r="A9019" s="295">
        <v>0.299313</v>
      </c>
      <c r="B9019" s="295"/>
      <c r="C9019" s="295">
        <v>0.41955229999999999</v>
      </c>
      <c r="D9019" s="295"/>
    </row>
    <row r="9020" spans="1:4" x14ac:dyDescent="0.2">
      <c r="A9020" s="295">
        <v>0.299313</v>
      </c>
      <c r="B9020" s="295"/>
      <c r="C9020" s="295">
        <v>0.41954000000000002</v>
      </c>
      <c r="D9020" s="295"/>
    </row>
    <row r="9021" spans="1:4" x14ac:dyDescent="0.2">
      <c r="A9021" s="295">
        <v>0.2992978</v>
      </c>
      <c r="B9021" s="295"/>
      <c r="C9021" s="295">
        <v>0.41951169999999999</v>
      </c>
      <c r="D9021" s="295"/>
    </row>
    <row r="9022" spans="1:4" x14ac:dyDescent="0.2">
      <c r="A9022" s="295">
        <v>0.2992978</v>
      </c>
      <c r="B9022" s="295"/>
      <c r="C9022" s="295">
        <v>0.41949959999999997</v>
      </c>
      <c r="D9022" s="295"/>
    </row>
    <row r="9023" spans="1:4" x14ac:dyDescent="0.2">
      <c r="A9023" s="295">
        <v>0.2992978</v>
      </c>
      <c r="B9023" s="295"/>
      <c r="C9023" s="295">
        <v>0.4194717</v>
      </c>
      <c r="D9023" s="295"/>
    </row>
    <row r="9024" spans="1:4" x14ac:dyDescent="0.2">
      <c r="A9024" s="295">
        <v>0.2992978</v>
      </c>
      <c r="B9024" s="295"/>
      <c r="C9024" s="295">
        <v>0.41944500000000001</v>
      </c>
      <c r="D9024" s="295"/>
    </row>
    <row r="9025" spans="1:4" x14ac:dyDescent="0.2">
      <c r="A9025" s="295">
        <v>0.29927199999999998</v>
      </c>
      <c r="B9025" s="295"/>
      <c r="C9025" s="295">
        <v>0.4194329</v>
      </c>
      <c r="D9025" s="295"/>
    </row>
    <row r="9026" spans="1:4" x14ac:dyDescent="0.2">
      <c r="A9026" s="295">
        <v>0.29925829999999998</v>
      </c>
      <c r="B9026" s="295"/>
      <c r="C9026" s="295">
        <v>0.41941919999999999</v>
      </c>
      <c r="D9026" s="295"/>
    </row>
    <row r="9027" spans="1:4" x14ac:dyDescent="0.2">
      <c r="A9027" s="295">
        <v>0.29924630000000002</v>
      </c>
      <c r="B9027" s="295"/>
      <c r="C9027" s="295">
        <v>0.41940690000000003</v>
      </c>
      <c r="D9027" s="295"/>
    </row>
    <row r="9028" spans="1:4" x14ac:dyDescent="0.2">
      <c r="A9028" s="295">
        <v>0.29920530000000001</v>
      </c>
      <c r="B9028" s="295"/>
      <c r="C9028" s="295">
        <v>0.41938140000000002</v>
      </c>
      <c r="D9028" s="295"/>
    </row>
    <row r="9029" spans="1:4" x14ac:dyDescent="0.2">
      <c r="A9029" s="295">
        <v>0.29920530000000001</v>
      </c>
      <c r="B9029" s="295"/>
      <c r="C9029" s="295">
        <v>0.4193556</v>
      </c>
      <c r="D9029" s="295"/>
    </row>
    <row r="9030" spans="1:4" x14ac:dyDescent="0.2">
      <c r="A9030" s="295">
        <v>0.29920530000000001</v>
      </c>
      <c r="B9030" s="295"/>
      <c r="C9030" s="295">
        <v>0.41934090000000002</v>
      </c>
      <c r="D9030" s="295"/>
    </row>
    <row r="9031" spans="1:4" x14ac:dyDescent="0.2">
      <c r="A9031" s="295">
        <v>0.29920530000000001</v>
      </c>
      <c r="B9031" s="295"/>
      <c r="C9031" s="295">
        <v>0.41931560000000001</v>
      </c>
      <c r="D9031" s="295"/>
    </row>
    <row r="9032" spans="1:4" x14ac:dyDescent="0.2">
      <c r="A9032" s="295">
        <v>0.29920530000000001</v>
      </c>
      <c r="B9032" s="295"/>
      <c r="C9032" s="295">
        <v>0.41930329999999999</v>
      </c>
      <c r="D9032" s="295"/>
    </row>
    <row r="9033" spans="1:4" x14ac:dyDescent="0.2">
      <c r="A9033" s="295">
        <v>0.29919010000000001</v>
      </c>
      <c r="B9033" s="295"/>
      <c r="C9033" s="295">
        <v>0.41928870000000001</v>
      </c>
      <c r="D9033" s="295"/>
    </row>
    <row r="9034" spans="1:4" x14ac:dyDescent="0.2">
      <c r="A9034" s="295">
        <v>0.29917739999999998</v>
      </c>
      <c r="B9034" s="295"/>
      <c r="C9034" s="295">
        <v>0.4192496</v>
      </c>
      <c r="D9034" s="295"/>
    </row>
    <row r="9035" spans="1:4" x14ac:dyDescent="0.2">
      <c r="A9035" s="295">
        <v>0.29915170000000002</v>
      </c>
      <c r="B9035" s="295"/>
      <c r="C9035" s="295">
        <v>0.41923729999999998</v>
      </c>
      <c r="D9035" s="295"/>
    </row>
    <row r="9036" spans="1:4" x14ac:dyDescent="0.2">
      <c r="A9036" s="295">
        <v>0.29915170000000002</v>
      </c>
      <c r="B9036" s="295"/>
      <c r="C9036" s="295">
        <v>0.41922500000000001</v>
      </c>
      <c r="D9036" s="295"/>
    </row>
    <row r="9037" spans="1:4" x14ac:dyDescent="0.2">
      <c r="A9037" s="295">
        <v>0.29913859999999998</v>
      </c>
      <c r="B9037" s="295"/>
      <c r="C9037" s="295">
        <v>0.41922500000000001</v>
      </c>
      <c r="D9037" s="295"/>
    </row>
    <row r="9038" spans="1:4" x14ac:dyDescent="0.2">
      <c r="A9038" s="295">
        <v>0.29913859999999998</v>
      </c>
      <c r="B9038" s="295"/>
      <c r="C9038" s="295">
        <v>0.419213</v>
      </c>
      <c r="D9038" s="295"/>
    </row>
    <row r="9039" spans="1:4" x14ac:dyDescent="0.2">
      <c r="A9039" s="295">
        <v>0.29912490000000003</v>
      </c>
      <c r="B9039" s="295"/>
      <c r="C9039" s="295">
        <v>0.41917130000000002</v>
      </c>
      <c r="D9039" s="295"/>
    </row>
    <row r="9040" spans="1:4" x14ac:dyDescent="0.2">
      <c r="A9040" s="295">
        <v>0.29912490000000003</v>
      </c>
      <c r="B9040" s="295"/>
      <c r="C9040" s="295">
        <v>0.41911730000000003</v>
      </c>
      <c r="D9040" s="295"/>
    </row>
    <row r="9041" spans="1:4" x14ac:dyDescent="0.2">
      <c r="A9041" s="295">
        <v>0.29909770000000002</v>
      </c>
      <c r="B9041" s="295"/>
      <c r="C9041" s="295">
        <v>0.41910530000000001</v>
      </c>
      <c r="D9041" s="295"/>
    </row>
    <row r="9042" spans="1:4" x14ac:dyDescent="0.2">
      <c r="A9042" s="295">
        <v>0.29907139999999999</v>
      </c>
      <c r="B9042" s="295"/>
      <c r="C9042" s="295">
        <v>0.41909059999999998</v>
      </c>
      <c r="D9042" s="295"/>
    </row>
    <row r="9043" spans="1:4" x14ac:dyDescent="0.2">
      <c r="A9043" s="295">
        <v>0.29907139999999999</v>
      </c>
      <c r="B9043" s="295"/>
      <c r="C9043" s="295">
        <v>0.4190528</v>
      </c>
      <c r="D9043" s="295"/>
    </row>
    <row r="9044" spans="1:4" x14ac:dyDescent="0.2">
      <c r="A9044" s="295">
        <v>0.29907139999999999</v>
      </c>
      <c r="B9044" s="295"/>
      <c r="C9044" s="295">
        <v>0.41902590000000001</v>
      </c>
      <c r="D9044" s="295"/>
    </row>
    <row r="9045" spans="1:4" x14ac:dyDescent="0.2">
      <c r="A9045" s="295">
        <v>0.29907139999999999</v>
      </c>
      <c r="B9045" s="295"/>
      <c r="C9045" s="295">
        <v>0.41901260000000001</v>
      </c>
      <c r="D9045" s="295"/>
    </row>
    <row r="9046" spans="1:4" x14ac:dyDescent="0.2">
      <c r="A9046" s="295">
        <v>0.29905860000000001</v>
      </c>
      <c r="B9046" s="295"/>
      <c r="C9046" s="295">
        <v>0.41901260000000001</v>
      </c>
      <c r="D9046" s="295"/>
    </row>
    <row r="9047" spans="1:4" x14ac:dyDescent="0.2">
      <c r="A9047" s="295">
        <v>0.2990198</v>
      </c>
      <c r="B9047" s="295"/>
      <c r="C9047" s="295">
        <v>0.4190005</v>
      </c>
      <c r="D9047" s="295"/>
    </row>
    <row r="9048" spans="1:4" x14ac:dyDescent="0.2">
      <c r="A9048" s="295">
        <v>0.2990198</v>
      </c>
      <c r="B9048" s="295"/>
      <c r="C9048" s="295">
        <v>0.41898679999999999</v>
      </c>
      <c r="D9048" s="295"/>
    </row>
    <row r="9049" spans="1:4" x14ac:dyDescent="0.2">
      <c r="A9049" s="295">
        <v>0.29900470000000001</v>
      </c>
      <c r="B9049" s="295"/>
      <c r="C9049" s="295">
        <v>0.41894680000000001</v>
      </c>
      <c r="D9049" s="295"/>
    </row>
    <row r="9050" spans="1:4" x14ac:dyDescent="0.2">
      <c r="A9050" s="295">
        <v>0.29900470000000001</v>
      </c>
      <c r="B9050" s="295"/>
      <c r="C9050" s="295">
        <v>0.41893469999999999</v>
      </c>
      <c r="D9050" s="295"/>
    </row>
    <row r="9051" spans="1:4" x14ac:dyDescent="0.2">
      <c r="A9051" s="295">
        <v>0.29900470000000001</v>
      </c>
      <c r="B9051" s="295"/>
      <c r="C9051" s="295">
        <v>0.41889409999999999</v>
      </c>
      <c r="D9051" s="295"/>
    </row>
    <row r="9052" spans="1:4" x14ac:dyDescent="0.2">
      <c r="A9052" s="295">
        <v>0.29900470000000001</v>
      </c>
      <c r="B9052" s="295"/>
      <c r="C9052" s="295">
        <v>0.41887950000000002</v>
      </c>
      <c r="D9052" s="295"/>
    </row>
    <row r="9053" spans="1:4" x14ac:dyDescent="0.2">
      <c r="A9053" s="295">
        <v>0.29899199999999998</v>
      </c>
      <c r="B9053" s="295"/>
      <c r="C9053" s="295">
        <v>0.41886610000000002</v>
      </c>
      <c r="D9053" s="295"/>
    </row>
    <row r="9054" spans="1:4" x14ac:dyDescent="0.2">
      <c r="A9054" s="295">
        <v>0.29896519999999999</v>
      </c>
      <c r="B9054" s="295"/>
      <c r="C9054" s="295">
        <v>0.4188404</v>
      </c>
      <c r="D9054" s="295"/>
    </row>
    <row r="9055" spans="1:4" x14ac:dyDescent="0.2">
      <c r="A9055" s="295">
        <v>0.29896519999999999</v>
      </c>
      <c r="B9055" s="295"/>
      <c r="C9055" s="295">
        <v>0.41880119999999998</v>
      </c>
      <c r="D9055" s="295"/>
    </row>
    <row r="9056" spans="1:4" x14ac:dyDescent="0.2">
      <c r="A9056" s="295">
        <v>0.29893799999999998</v>
      </c>
      <c r="B9056" s="295"/>
      <c r="C9056" s="295">
        <v>0.41878919999999997</v>
      </c>
      <c r="D9056" s="295"/>
    </row>
    <row r="9057" spans="1:4" x14ac:dyDescent="0.2">
      <c r="A9057" s="295">
        <v>0.29893799999999998</v>
      </c>
      <c r="B9057" s="295"/>
      <c r="C9057" s="295">
        <v>0.41877449999999999</v>
      </c>
      <c r="D9057" s="295"/>
    </row>
    <row r="9058" spans="1:4" x14ac:dyDescent="0.2">
      <c r="A9058" s="295">
        <v>0.29893799999999998</v>
      </c>
      <c r="B9058" s="295"/>
      <c r="C9058" s="295">
        <v>0.41874620000000001</v>
      </c>
      <c r="D9058" s="295"/>
    </row>
    <row r="9059" spans="1:4" x14ac:dyDescent="0.2">
      <c r="A9059" s="295">
        <v>0.29892600000000003</v>
      </c>
      <c r="B9059" s="295"/>
      <c r="C9059" s="295">
        <v>0.41870849999999998</v>
      </c>
      <c r="D9059" s="295"/>
    </row>
    <row r="9060" spans="1:4" x14ac:dyDescent="0.2">
      <c r="A9060" s="295">
        <v>0.29889919999999998</v>
      </c>
      <c r="B9060" s="295"/>
      <c r="C9060" s="295">
        <v>0.41869479999999998</v>
      </c>
      <c r="D9060" s="295"/>
    </row>
    <row r="9061" spans="1:4" x14ac:dyDescent="0.2">
      <c r="A9061" s="295">
        <v>0.29889919999999998</v>
      </c>
      <c r="B9061" s="295"/>
      <c r="C9061" s="295">
        <v>0.41869479999999998</v>
      </c>
      <c r="D9061" s="295"/>
    </row>
    <row r="9062" spans="1:4" x14ac:dyDescent="0.2">
      <c r="A9062" s="295">
        <v>0.2988864</v>
      </c>
      <c r="B9062" s="295"/>
      <c r="C9062" s="295">
        <v>0.41859049999999998</v>
      </c>
      <c r="D9062" s="295"/>
    </row>
    <row r="9063" spans="1:4" x14ac:dyDescent="0.2">
      <c r="A9063" s="295">
        <v>0.29887130000000001</v>
      </c>
      <c r="B9063" s="295"/>
      <c r="C9063" s="295">
        <v>0.4185487</v>
      </c>
      <c r="D9063" s="295"/>
    </row>
    <row r="9064" spans="1:4" x14ac:dyDescent="0.2">
      <c r="A9064" s="295">
        <v>0.29885929999999999</v>
      </c>
      <c r="B9064" s="295"/>
      <c r="C9064" s="295">
        <v>0.4185354</v>
      </c>
      <c r="D9064" s="295"/>
    </row>
    <row r="9065" spans="1:4" x14ac:dyDescent="0.2">
      <c r="A9065" s="295">
        <v>0.29884559999999999</v>
      </c>
      <c r="B9065" s="295"/>
      <c r="C9065" s="295">
        <v>0.41850789999999999</v>
      </c>
      <c r="D9065" s="295"/>
    </row>
    <row r="9066" spans="1:4" x14ac:dyDescent="0.2">
      <c r="A9066" s="295">
        <v>0.2988325</v>
      </c>
      <c r="B9066" s="295"/>
      <c r="C9066" s="295">
        <v>0.41849589999999998</v>
      </c>
      <c r="D9066" s="295"/>
    </row>
    <row r="9067" spans="1:4" x14ac:dyDescent="0.2">
      <c r="A9067" s="295">
        <v>0.2988325</v>
      </c>
      <c r="B9067" s="295"/>
      <c r="C9067" s="295">
        <v>0.41846899999999998</v>
      </c>
      <c r="D9067" s="295"/>
    </row>
    <row r="9068" spans="1:4" x14ac:dyDescent="0.2">
      <c r="A9068" s="295">
        <v>0.2988325</v>
      </c>
      <c r="B9068" s="295"/>
      <c r="C9068" s="295">
        <v>0.41846899999999998</v>
      </c>
      <c r="D9068" s="295"/>
    </row>
    <row r="9069" spans="1:4" x14ac:dyDescent="0.2">
      <c r="A9069" s="295">
        <v>0.29881980000000002</v>
      </c>
      <c r="B9069" s="295"/>
      <c r="C9069" s="295">
        <v>0.41843140000000001</v>
      </c>
      <c r="D9069" s="295"/>
    </row>
    <row r="9070" spans="1:4" x14ac:dyDescent="0.2">
      <c r="A9070" s="295">
        <v>0.29880770000000001</v>
      </c>
      <c r="B9070" s="295"/>
      <c r="C9070" s="295">
        <v>0.41841669999999997</v>
      </c>
      <c r="D9070" s="295"/>
    </row>
    <row r="9071" spans="1:4" x14ac:dyDescent="0.2">
      <c r="A9071" s="295">
        <v>0.29879260000000002</v>
      </c>
      <c r="B9071" s="295"/>
      <c r="C9071" s="295">
        <v>0.41837760000000002</v>
      </c>
      <c r="D9071" s="295"/>
    </row>
    <row r="9072" spans="1:4" x14ac:dyDescent="0.2">
      <c r="A9072" s="295">
        <v>0.29876580000000003</v>
      </c>
      <c r="B9072" s="295"/>
      <c r="C9072" s="295">
        <v>0.41837760000000002</v>
      </c>
      <c r="D9072" s="295"/>
    </row>
    <row r="9073" spans="1:4" x14ac:dyDescent="0.2">
      <c r="A9073" s="295">
        <v>0.29876580000000003</v>
      </c>
      <c r="B9073" s="295"/>
      <c r="C9073" s="295">
        <v>0.4183654</v>
      </c>
      <c r="D9073" s="295"/>
    </row>
    <row r="9074" spans="1:4" x14ac:dyDescent="0.2">
      <c r="A9074" s="295">
        <v>0.29876580000000003</v>
      </c>
      <c r="B9074" s="295"/>
      <c r="C9074" s="295">
        <v>0.4183653</v>
      </c>
      <c r="D9074" s="295"/>
    </row>
    <row r="9075" spans="1:4" x14ac:dyDescent="0.2">
      <c r="A9075" s="295">
        <v>0.29876580000000003</v>
      </c>
      <c r="B9075" s="295"/>
      <c r="C9075" s="295">
        <v>0.41833740000000003</v>
      </c>
      <c r="D9075" s="295"/>
    </row>
    <row r="9076" spans="1:4" x14ac:dyDescent="0.2">
      <c r="A9076" s="295">
        <v>0.29875370000000001</v>
      </c>
      <c r="B9076" s="295"/>
      <c r="C9076" s="295">
        <v>0.41832530000000001</v>
      </c>
      <c r="D9076" s="295"/>
    </row>
    <row r="9077" spans="1:4" x14ac:dyDescent="0.2">
      <c r="A9077" s="295">
        <v>0.29875370000000001</v>
      </c>
      <c r="B9077" s="295"/>
      <c r="C9077" s="295">
        <v>0.41828470000000001</v>
      </c>
      <c r="D9077" s="295"/>
    </row>
    <row r="9078" spans="1:4" x14ac:dyDescent="0.2">
      <c r="A9078" s="295">
        <v>0.29874060000000002</v>
      </c>
      <c r="B9078" s="295"/>
      <c r="C9078" s="295">
        <v>0.41828470000000001</v>
      </c>
      <c r="D9078" s="295"/>
    </row>
    <row r="9079" spans="1:4" x14ac:dyDescent="0.2">
      <c r="A9079" s="295">
        <v>0.29871180000000003</v>
      </c>
      <c r="B9079" s="295"/>
      <c r="C9079" s="295">
        <v>0.4182593</v>
      </c>
      <c r="D9079" s="295"/>
    </row>
    <row r="9080" spans="1:4" x14ac:dyDescent="0.2">
      <c r="A9080" s="295">
        <v>0.2986991</v>
      </c>
      <c r="B9080" s="295"/>
      <c r="C9080" s="295">
        <v>0.4182323</v>
      </c>
      <c r="D9080" s="295"/>
    </row>
    <row r="9081" spans="1:4" x14ac:dyDescent="0.2">
      <c r="A9081" s="295">
        <v>0.2986991</v>
      </c>
      <c r="B9081" s="295"/>
      <c r="C9081" s="295">
        <v>0.41820669999999999</v>
      </c>
      <c r="D9081" s="295"/>
    </row>
    <row r="9082" spans="1:4" x14ac:dyDescent="0.2">
      <c r="A9082" s="295">
        <v>0.2986991</v>
      </c>
      <c r="B9082" s="295"/>
      <c r="C9082" s="295">
        <v>0.41818240000000001</v>
      </c>
      <c r="D9082" s="295"/>
    </row>
    <row r="9083" spans="1:4" x14ac:dyDescent="0.2">
      <c r="A9083" s="295">
        <v>0.29867189999999999</v>
      </c>
      <c r="B9083" s="295"/>
      <c r="C9083" s="295">
        <v>0.41815570000000002</v>
      </c>
      <c r="D9083" s="295"/>
    </row>
    <row r="9084" spans="1:4" x14ac:dyDescent="0.2">
      <c r="A9084" s="295">
        <v>0.2986588</v>
      </c>
      <c r="B9084" s="295"/>
      <c r="C9084" s="295">
        <v>0.4181434</v>
      </c>
      <c r="D9084" s="295"/>
    </row>
    <row r="9085" spans="1:4" x14ac:dyDescent="0.2">
      <c r="A9085" s="295">
        <v>0.2986451</v>
      </c>
      <c r="B9085" s="295"/>
      <c r="C9085" s="295">
        <v>0.41810429999999998</v>
      </c>
      <c r="D9085" s="295"/>
    </row>
    <row r="9086" spans="1:4" x14ac:dyDescent="0.2">
      <c r="A9086" s="295">
        <v>0.2986451</v>
      </c>
      <c r="B9086" s="295"/>
      <c r="C9086" s="295">
        <v>0.41808970000000001</v>
      </c>
      <c r="D9086" s="295"/>
    </row>
    <row r="9087" spans="1:4" x14ac:dyDescent="0.2">
      <c r="A9087" s="295">
        <v>0.29863240000000002</v>
      </c>
      <c r="B9087" s="295"/>
      <c r="C9087" s="295">
        <v>0.41806130000000002</v>
      </c>
      <c r="D9087" s="295"/>
    </row>
    <row r="9088" spans="1:4" x14ac:dyDescent="0.2">
      <c r="A9088" s="295">
        <v>0.29863240000000002</v>
      </c>
      <c r="B9088" s="295"/>
      <c r="C9088" s="295">
        <v>0.41804930000000001</v>
      </c>
      <c r="D9088" s="295"/>
    </row>
    <row r="9089" spans="1:4" x14ac:dyDescent="0.2">
      <c r="A9089" s="295">
        <v>0.29861720000000003</v>
      </c>
      <c r="B9089" s="295"/>
      <c r="C9089" s="295">
        <v>0.4180103</v>
      </c>
      <c r="D9089" s="295"/>
    </row>
    <row r="9090" spans="1:4" x14ac:dyDescent="0.2">
      <c r="A9090" s="295">
        <v>0.29860449999999999</v>
      </c>
      <c r="B9090" s="295"/>
      <c r="C9090" s="295">
        <v>0.4180103</v>
      </c>
      <c r="D9090" s="295"/>
    </row>
    <row r="9091" spans="1:4" x14ac:dyDescent="0.2">
      <c r="A9091" s="295">
        <v>0.29857729999999999</v>
      </c>
      <c r="B9091" s="295"/>
      <c r="C9091" s="295">
        <v>0.4179832</v>
      </c>
      <c r="D9091" s="295"/>
    </row>
    <row r="9092" spans="1:4" x14ac:dyDescent="0.2">
      <c r="A9092" s="295">
        <v>0.2985642</v>
      </c>
      <c r="B9092" s="295"/>
      <c r="C9092" s="295">
        <v>0.41795749999999998</v>
      </c>
      <c r="D9092" s="295"/>
    </row>
    <row r="9093" spans="1:4" x14ac:dyDescent="0.2">
      <c r="A9093" s="295">
        <v>0.29853849999999998</v>
      </c>
      <c r="B9093" s="295"/>
      <c r="C9093" s="295">
        <v>0.41795749999999998</v>
      </c>
      <c r="D9093" s="295"/>
    </row>
    <row r="9094" spans="1:4" x14ac:dyDescent="0.2">
      <c r="A9094" s="295">
        <v>0.29853849999999998</v>
      </c>
      <c r="B9094" s="295"/>
      <c r="C9094" s="295">
        <v>0.4179329</v>
      </c>
      <c r="D9094" s="295"/>
    </row>
    <row r="9095" spans="1:4" x14ac:dyDescent="0.2">
      <c r="A9095" s="295">
        <v>0.29853849999999998</v>
      </c>
      <c r="B9095" s="295"/>
      <c r="C9095" s="295">
        <v>0.41790460000000001</v>
      </c>
      <c r="D9095" s="295"/>
    </row>
    <row r="9096" spans="1:4" x14ac:dyDescent="0.2">
      <c r="A9096" s="295">
        <v>0.29853849999999998</v>
      </c>
      <c r="B9096" s="295"/>
      <c r="C9096" s="295">
        <v>0.41789229999999999</v>
      </c>
      <c r="D9096" s="295"/>
    </row>
    <row r="9097" spans="1:4" x14ac:dyDescent="0.2">
      <c r="A9097" s="295">
        <v>0.29853849999999998</v>
      </c>
      <c r="B9097" s="295"/>
      <c r="C9097" s="295">
        <v>0.417879</v>
      </c>
      <c r="D9097" s="295"/>
    </row>
    <row r="9098" spans="1:4" x14ac:dyDescent="0.2">
      <c r="A9098" s="295">
        <v>0.29853849999999998</v>
      </c>
      <c r="B9098" s="295"/>
      <c r="C9098" s="295">
        <v>0.41784009999999999</v>
      </c>
      <c r="D9098" s="295"/>
    </row>
    <row r="9099" spans="1:4" x14ac:dyDescent="0.2">
      <c r="A9099" s="295">
        <v>0.29848390000000002</v>
      </c>
      <c r="B9099" s="295"/>
      <c r="C9099" s="295">
        <v>0.41779830000000001</v>
      </c>
      <c r="D9099" s="295"/>
    </row>
    <row r="9100" spans="1:4" x14ac:dyDescent="0.2">
      <c r="A9100" s="295">
        <v>0.29847180000000001</v>
      </c>
      <c r="B9100" s="295"/>
      <c r="C9100" s="295">
        <v>0.4177728</v>
      </c>
      <c r="D9100" s="295"/>
    </row>
    <row r="9101" spans="1:4" x14ac:dyDescent="0.2">
      <c r="A9101" s="295">
        <v>0.29847180000000001</v>
      </c>
      <c r="B9101" s="295"/>
      <c r="C9101" s="295">
        <v>0.4177227</v>
      </c>
      <c r="D9101" s="295"/>
    </row>
    <row r="9102" spans="1:4" x14ac:dyDescent="0.2">
      <c r="A9102" s="295">
        <v>0.29847180000000001</v>
      </c>
      <c r="B9102" s="295"/>
      <c r="C9102" s="295">
        <v>0.41770930000000001</v>
      </c>
      <c r="D9102" s="295"/>
    </row>
    <row r="9103" spans="1:4" x14ac:dyDescent="0.2">
      <c r="A9103" s="295">
        <v>0.29847180000000001</v>
      </c>
      <c r="B9103" s="295"/>
      <c r="C9103" s="295">
        <v>0.41768270000000002</v>
      </c>
      <c r="D9103" s="295"/>
    </row>
    <row r="9104" spans="1:4" x14ac:dyDescent="0.2">
      <c r="A9104" s="295">
        <v>0.29847180000000001</v>
      </c>
      <c r="B9104" s="295"/>
      <c r="C9104" s="295">
        <v>0.41768260000000001</v>
      </c>
      <c r="D9104" s="295"/>
    </row>
    <row r="9105" spans="1:4" x14ac:dyDescent="0.2">
      <c r="A9105" s="295">
        <v>0.29845909999999998</v>
      </c>
      <c r="B9105" s="295"/>
      <c r="C9105" s="295">
        <v>0.4176396</v>
      </c>
      <c r="D9105" s="295"/>
    </row>
    <row r="9106" spans="1:4" x14ac:dyDescent="0.2">
      <c r="A9106" s="295">
        <v>0.29845909999999998</v>
      </c>
      <c r="B9106" s="295"/>
      <c r="C9106" s="295">
        <v>0.41760199999999997</v>
      </c>
      <c r="D9106" s="295"/>
    </row>
    <row r="9107" spans="1:4" x14ac:dyDescent="0.2">
      <c r="A9107" s="295">
        <v>0.29844389999999998</v>
      </c>
      <c r="B9107" s="295"/>
      <c r="C9107" s="295">
        <v>0.41759000000000002</v>
      </c>
      <c r="D9107" s="295"/>
    </row>
    <row r="9108" spans="1:4" x14ac:dyDescent="0.2">
      <c r="A9108" s="295">
        <v>0.29843190000000003</v>
      </c>
      <c r="B9108" s="295"/>
      <c r="C9108" s="295">
        <v>0.41756569999999998</v>
      </c>
      <c r="D9108" s="295"/>
    </row>
    <row r="9109" spans="1:4" x14ac:dyDescent="0.2">
      <c r="A9109" s="295">
        <v>0.29843190000000003</v>
      </c>
      <c r="B9109" s="295"/>
      <c r="C9109" s="295">
        <v>0.41756559999999998</v>
      </c>
      <c r="D9109" s="295"/>
    </row>
    <row r="9110" spans="1:4" x14ac:dyDescent="0.2">
      <c r="A9110" s="295">
        <v>0.2984192</v>
      </c>
      <c r="B9110" s="295"/>
      <c r="C9110" s="295">
        <v>0.41751319999999997</v>
      </c>
      <c r="D9110" s="295"/>
    </row>
    <row r="9111" spans="1:4" x14ac:dyDescent="0.2">
      <c r="A9111" s="295">
        <v>0.29840559999999999</v>
      </c>
      <c r="B9111" s="295"/>
      <c r="C9111" s="295">
        <v>0.41748610000000003</v>
      </c>
      <c r="D9111" s="295"/>
    </row>
    <row r="9112" spans="1:4" x14ac:dyDescent="0.2">
      <c r="A9112" s="295">
        <v>0.29840559999999999</v>
      </c>
      <c r="B9112" s="295"/>
      <c r="C9112" s="295">
        <v>0.4174601</v>
      </c>
      <c r="D9112" s="295"/>
    </row>
    <row r="9113" spans="1:4" x14ac:dyDescent="0.2">
      <c r="A9113" s="295">
        <v>0.29840549999999999</v>
      </c>
      <c r="B9113" s="295"/>
      <c r="C9113" s="295">
        <v>0.4174601</v>
      </c>
      <c r="D9113" s="295"/>
    </row>
    <row r="9114" spans="1:4" x14ac:dyDescent="0.2">
      <c r="A9114" s="295">
        <v>0.29837970000000003</v>
      </c>
      <c r="B9114" s="295"/>
      <c r="C9114" s="295">
        <v>0.41740680000000002</v>
      </c>
      <c r="D9114" s="295"/>
    </row>
    <row r="9115" spans="1:4" x14ac:dyDescent="0.2">
      <c r="A9115" s="295">
        <v>0.29836449999999998</v>
      </c>
      <c r="B9115" s="295"/>
      <c r="C9115" s="295">
        <v>0.41737839999999998</v>
      </c>
      <c r="D9115" s="295"/>
    </row>
    <row r="9116" spans="1:4" x14ac:dyDescent="0.2">
      <c r="A9116" s="295">
        <v>0.29832609999999998</v>
      </c>
      <c r="B9116" s="295"/>
      <c r="C9116" s="295">
        <v>0.41736380000000001</v>
      </c>
      <c r="D9116" s="295"/>
    </row>
    <row r="9117" spans="1:4" x14ac:dyDescent="0.2">
      <c r="A9117" s="295">
        <v>0.29832609999999998</v>
      </c>
      <c r="B9117" s="295"/>
      <c r="C9117" s="295">
        <v>0.41735169999999999</v>
      </c>
      <c r="D9117" s="295"/>
    </row>
    <row r="9118" spans="1:4" x14ac:dyDescent="0.2">
      <c r="A9118" s="295">
        <v>0.29831410000000003</v>
      </c>
      <c r="B9118" s="295"/>
      <c r="C9118" s="295">
        <v>0.41731239999999997</v>
      </c>
      <c r="D9118" s="295"/>
    </row>
    <row r="9119" spans="1:4" x14ac:dyDescent="0.2">
      <c r="A9119" s="295">
        <v>0.29830139999999999</v>
      </c>
      <c r="B9119" s="295"/>
      <c r="C9119" s="295">
        <v>0.41730010000000001</v>
      </c>
      <c r="D9119" s="295"/>
    </row>
    <row r="9120" spans="1:4" x14ac:dyDescent="0.2">
      <c r="A9120" s="295">
        <v>0.2982611</v>
      </c>
      <c r="B9120" s="295"/>
      <c r="C9120" s="295">
        <v>0.41725970000000001</v>
      </c>
      <c r="D9120" s="295"/>
    </row>
    <row r="9121" spans="1:4" x14ac:dyDescent="0.2">
      <c r="A9121" s="295">
        <v>0.2982611</v>
      </c>
      <c r="B9121" s="295"/>
      <c r="C9121" s="295">
        <v>0.41723539999999998</v>
      </c>
      <c r="D9121" s="295"/>
    </row>
    <row r="9122" spans="1:4" x14ac:dyDescent="0.2">
      <c r="A9122" s="295">
        <v>0.2982611</v>
      </c>
      <c r="B9122" s="295"/>
      <c r="C9122" s="295">
        <v>0.41722340000000002</v>
      </c>
      <c r="D9122" s="295"/>
    </row>
    <row r="9123" spans="1:4" x14ac:dyDescent="0.2">
      <c r="A9123" s="295">
        <v>0.2982474</v>
      </c>
      <c r="B9123" s="295"/>
      <c r="C9123" s="295">
        <v>0.41714370000000001</v>
      </c>
      <c r="D9123" s="295"/>
    </row>
    <row r="9124" spans="1:4" x14ac:dyDescent="0.2">
      <c r="A9124" s="295">
        <v>0.2982474</v>
      </c>
      <c r="B9124" s="295"/>
      <c r="C9124" s="295">
        <v>0.4171299</v>
      </c>
      <c r="D9124" s="295"/>
    </row>
    <row r="9125" spans="1:4" x14ac:dyDescent="0.2">
      <c r="A9125" s="295">
        <v>0.29822270000000001</v>
      </c>
      <c r="B9125" s="295"/>
      <c r="C9125" s="295">
        <v>0.41706409999999999</v>
      </c>
      <c r="D9125" s="295"/>
    </row>
    <row r="9126" spans="1:4" x14ac:dyDescent="0.2">
      <c r="A9126" s="295">
        <v>0.29820750000000001</v>
      </c>
      <c r="B9126" s="295"/>
      <c r="C9126" s="295">
        <v>0.41706409999999999</v>
      </c>
      <c r="D9126" s="295"/>
    </row>
    <row r="9127" spans="1:4" x14ac:dyDescent="0.2">
      <c r="A9127" s="295">
        <v>0.29819479999999998</v>
      </c>
      <c r="B9127" s="295"/>
      <c r="C9127" s="295">
        <v>0.41703869999999998</v>
      </c>
      <c r="D9127" s="295"/>
    </row>
    <row r="9128" spans="1:4" x14ac:dyDescent="0.2">
      <c r="A9128" s="295">
        <v>0.29818280000000003</v>
      </c>
      <c r="B9128" s="295"/>
      <c r="C9128" s="295">
        <v>0.41701280000000002</v>
      </c>
      <c r="D9128" s="295"/>
    </row>
    <row r="9129" spans="1:4" x14ac:dyDescent="0.2">
      <c r="A9129" s="295">
        <v>0.29818280000000003</v>
      </c>
      <c r="B9129" s="295"/>
      <c r="C9129" s="295">
        <v>0.41701270000000001</v>
      </c>
      <c r="D9129" s="295"/>
    </row>
    <row r="9130" spans="1:4" x14ac:dyDescent="0.2">
      <c r="A9130" s="295">
        <v>0.29817009999999999</v>
      </c>
      <c r="B9130" s="295"/>
      <c r="C9130" s="295">
        <v>0.41698740000000001</v>
      </c>
      <c r="D9130" s="295"/>
    </row>
    <row r="9131" spans="1:4" x14ac:dyDescent="0.2">
      <c r="A9131" s="295">
        <v>0.2981433</v>
      </c>
      <c r="B9131" s="295"/>
      <c r="C9131" s="295">
        <v>0.41693190000000002</v>
      </c>
      <c r="D9131" s="295"/>
    </row>
    <row r="9132" spans="1:4" x14ac:dyDescent="0.2">
      <c r="A9132" s="295">
        <v>0.2981433</v>
      </c>
      <c r="B9132" s="295"/>
      <c r="C9132" s="295">
        <v>0.41690759999999999</v>
      </c>
      <c r="D9132" s="295"/>
    </row>
    <row r="9133" spans="1:4" x14ac:dyDescent="0.2">
      <c r="A9133" s="295">
        <v>0.29812959999999999</v>
      </c>
      <c r="B9133" s="295"/>
      <c r="C9133" s="295">
        <v>0.41687970000000002</v>
      </c>
      <c r="D9133" s="295"/>
    </row>
    <row r="9134" spans="1:4" x14ac:dyDescent="0.2">
      <c r="A9134" s="295">
        <v>0.2981145</v>
      </c>
      <c r="B9134" s="295"/>
      <c r="C9134" s="295">
        <v>0.41687970000000002</v>
      </c>
      <c r="D9134" s="295"/>
    </row>
    <row r="9135" spans="1:4" x14ac:dyDescent="0.2">
      <c r="A9135" s="295">
        <v>0.2981145</v>
      </c>
      <c r="B9135" s="295"/>
      <c r="C9135" s="295">
        <v>0.41685369999999999</v>
      </c>
      <c r="D9135" s="295"/>
    </row>
    <row r="9136" spans="1:4" x14ac:dyDescent="0.2">
      <c r="A9136" s="295">
        <v>0.29808859999999998</v>
      </c>
      <c r="B9136" s="295"/>
      <c r="C9136" s="295">
        <v>0.416827</v>
      </c>
      <c r="D9136" s="295"/>
    </row>
    <row r="9137" spans="1:4" x14ac:dyDescent="0.2">
      <c r="A9137" s="295">
        <v>0.29807499999999998</v>
      </c>
      <c r="B9137" s="295"/>
      <c r="C9137" s="295">
        <v>0.416827</v>
      </c>
      <c r="D9137" s="295"/>
    </row>
    <row r="9138" spans="1:4" x14ac:dyDescent="0.2">
      <c r="A9138" s="295">
        <v>0.29807489999999998</v>
      </c>
      <c r="B9138" s="295"/>
      <c r="C9138" s="295">
        <v>0.41681230000000002</v>
      </c>
      <c r="D9138" s="295"/>
    </row>
    <row r="9139" spans="1:4" x14ac:dyDescent="0.2">
      <c r="A9139" s="295">
        <v>0.29804779999999997</v>
      </c>
      <c r="B9139" s="295"/>
      <c r="C9139" s="295">
        <v>0.41677599999999998</v>
      </c>
      <c r="D9139" s="295"/>
    </row>
    <row r="9140" spans="1:4" x14ac:dyDescent="0.2">
      <c r="A9140" s="295">
        <v>0.29804779999999997</v>
      </c>
      <c r="B9140" s="295"/>
      <c r="C9140" s="295">
        <v>0.41673519999999997</v>
      </c>
      <c r="D9140" s="295"/>
    </row>
    <row r="9141" spans="1:4" x14ac:dyDescent="0.2">
      <c r="A9141" s="295">
        <v>0.29800989999999999</v>
      </c>
      <c r="B9141" s="295"/>
      <c r="C9141" s="295">
        <v>0.41672320000000002</v>
      </c>
      <c r="D9141" s="295"/>
    </row>
    <row r="9142" spans="1:4" x14ac:dyDescent="0.2">
      <c r="A9142" s="295">
        <v>0.29800989999999999</v>
      </c>
      <c r="B9142" s="295"/>
      <c r="C9142" s="295">
        <v>0.41669610000000001</v>
      </c>
      <c r="D9142" s="295"/>
    </row>
    <row r="9143" spans="1:4" x14ac:dyDescent="0.2">
      <c r="A9143" s="295">
        <v>0.29800989999999999</v>
      </c>
      <c r="B9143" s="295"/>
      <c r="C9143" s="295">
        <v>0.41665570000000002</v>
      </c>
      <c r="D9143" s="295"/>
    </row>
    <row r="9144" spans="1:4" x14ac:dyDescent="0.2">
      <c r="A9144" s="295">
        <v>0.29800989999999999</v>
      </c>
      <c r="B9144" s="295"/>
      <c r="C9144" s="295">
        <v>0.41664190000000001</v>
      </c>
      <c r="D9144" s="295"/>
    </row>
    <row r="9145" spans="1:4" x14ac:dyDescent="0.2">
      <c r="A9145" s="295">
        <v>0.29800989999999999</v>
      </c>
      <c r="B9145" s="295"/>
      <c r="C9145" s="295">
        <v>0.41660170000000002</v>
      </c>
      <c r="D9145" s="295"/>
    </row>
    <row r="9146" spans="1:4" x14ac:dyDescent="0.2">
      <c r="A9146" s="295">
        <v>0.2979715</v>
      </c>
      <c r="B9146" s="295"/>
      <c r="C9146" s="295">
        <v>0.41660170000000002</v>
      </c>
      <c r="D9146" s="295"/>
    </row>
    <row r="9147" spans="1:4" x14ac:dyDescent="0.2">
      <c r="A9147" s="295">
        <v>0.29795949999999999</v>
      </c>
      <c r="B9147" s="295"/>
      <c r="C9147" s="295">
        <v>0.41658970000000001</v>
      </c>
      <c r="D9147" s="295"/>
    </row>
    <row r="9148" spans="1:4" x14ac:dyDescent="0.2">
      <c r="A9148" s="295">
        <v>0.29795949999999999</v>
      </c>
      <c r="B9148" s="295"/>
      <c r="C9148" s="295">
        <v>0.41658970000000001</v>
      </c>
      <c r="D9148" s="295"/>
    </row>
    <row r="9149" spans="1:4" x14ac:dyDescent="0.2">
      <c r="A9149" s="295">
        <v>0.2979443</v>
      </c>
      <c r="B9149" s="295"/>
      <c r="C9149" s="295">
        <v>0.41653570000000001</v>
      </c>
      <c r="D9149" s="295"/>
    </row>
    <row r="9150" spans="1:4" x14ac:dyDescent="0.2">
      <c r="A9150" s="295">
        <v>0.29793059999999999</v>
      </c>
      <c r="B9150" s="295"/>
      <c r="C9150" s="295">
        <v>0.41648299999999999</v>
      </c>
      <c r="D9150" s="295"/>
    </row>
    <row r="9151" spans="1:4" x14ac:dyDescent="0.2">
      <c r="A9151" s="295">
        <v>0.29791790000000001</v>
      </c>
      <c r="B9151" s="295"/>
      <c r="C9151" s="295">
        <v>0.41647099999999998</v>
      </c>
      <c r="D9151" s="295"/>
    </row>
    <row r="9152" spans="1:4" x14ac:dyDescent="0.2">
      <c r="A9152" s="295">
        <v>0.29791790000000001</v>
      </c>
      <c r="B9152" s="295"/>
      <c r="C9152" s="295">
        <v>0.41645759999999998</v>
      </c>
      <c r="D9152" s="295"/>
    </row>
    <row r="9153" spans="1:4" x14ac:dyDescent="0.2">
      <c r="A9153" s="295">
        <v>0.29789080000000001</v>
      </c>
      <c r="B9153" s="295"/>
      <c r="C9153" s="295">
        <v>0.41643229999999998</v>
      </c>
      <c r="D9153" s="295"/>
    </row>
    <row r="9154" spans="1:4" x14ac:dyDescent="0.2">
      <c r="A9154" s="295">
        <v>0.29787760000000002</v>
      </c>
      <c r="B9154" s="295"/>
      <c r="C9154" s="295">
        <v>0.41640779999999999</v>
      </c>
      <c r="D9154" s="295"/>
    </row>
    <row r="9155" spans="1:4" x14ac:dyDescent="0.2">
      <c r="A9155" s="295">
        <v>0.29786400000000002</v>
      </c>
      <c r="B9155" s="295"/>
      <c r="C9155" s="295">
        <v>0.41637940000000001</v>
      </c>
      <c r="D9155" s="295"/>
    </row>
    <row r="9156" spans="1:4" x14ac:dyDescent="0.2">
      <c r="A9156" s="295">
        <v>0.29786400000000002</v>
      </c>
      <c r="B9156" s="295"/>
      <c r="C9156" s="295">
        <v>0.41637940000000001</v>
      </c>
      <c r="D9156" s="295"/>
    </row>
    <row r="9157" spans="1:4" x14ac:dyDescent="0.2">
      <c r="A9157" s="295">
        <v>0.29783920000000003</v>
      </c>
      <c r="B9157" s="295"/>
      <c r="C9157" s="295">
        <v>0.41636600000000001</v>
      </c>
      <c r="D9157" s="295"/>
    </row>
    <row r="9158" spans="1:4" x14ac:dyDescent="0.2">
      <c r="A9158" s="295">
        <v>0.29783920000000003</v>
      </c>
      <c r="B9158" s="295"/>
      <c r="C9158" s="295">
        <v>0.41632560000000002</v>
      </c>
      <c r="D9158" s="295"/>
    </row>
    <row r="9159" spans="1:4" x14ac:dyDescent="0.2">
      <c r="A9159" s="295">
        <v>0.29783920000000003</v>
      </c>
      <c r="B9159" s="295"/>
      <c r="C9159" s="295">
        <v>0.41630129999999999</v>
      </c>
      <c r="D9159" s="295"/>
    </row>
    <row r="9160" spans="1:4" x14ac:dyDescent="0.2">
      <c r="A9160" s="295">
        <v>0.29783920000000003</v>
      </c>
      <c r="B9160" s="295"/>
      <c r="C9160" s="295">
        <v>0.41628910000000002</v>
      </c>
      <c r="D9160" s="295"/>
    </row>
    <row r="9161" spans="1:4" x14ac:dyDescent="0.2">
      <c r="A9161" s="295">
        <v>0.29783920000000003</v>
      </c>
      <c r="B9161" s="295"/>
      <c r="C9161" s="295">
        <v>0.41628910000000002</v>
      </c>
      <c r="D9161" s="295"/>
    </row>
    <row r="9162" spans="1:4" x14ac:dyDescent="0.2">
      <c r="A9162" s="295">
        <v>0.29783920000000003</v>
      </c>
      <c r="B9162" s="295"/>
      <c r="C9162" s="295">
        <v>0.41626239999999998</v>
      </c>
      <c r="D9162" s="295"/>
    </row>
    <row r="9163" spans="1:4" x14ac:dyDescent="0.2">
      <c r="A9163" s="295">
        <v>0.29781279999999999</v>
      </c>
      <c r="B9163" s="295"/>
      <c r="C9163" s="295">
        <v>0.41624870000000003</v>
      </c>
      <c r="D9163" s="295"/>
    </row>
    <row r="9164" spans="1:4" x14ac:dyDescent="0.2">
      <c r="A9164" s="295">
        <v>0.29781279999999999</v>
      </c>
      <c r="B9164" s="295"/>
      <c r="C9164" s="295">
        <v>0.4162227</v>
      </c>
      <c r="D9164" s="295"/>
    </row>
    <row r="9165" spans="1:4" x14ac:dyDescent="0.2">
      <c r="A9165" s="295">
        <v>0.2977725</v>
      </c>
      <c r="B9165" s="295"/>
      <c r="C9165" s="295">
        <v>0.41619729999999999</v>
      </c>
      <c r="D9165" s="295"/>
    </row>
    <row r="9166" spans="1:4" x14ac:dyDescent="0.2">
      <c r="A9166" s="295">
        <v>0.2977725</v>
      </c>
      <c r="B9166" s="295"/>
      <c r="C9166" s="295">
        <v>0.41618270000000002</v>
      </c>
      <c r="D9166" s="295"/>
    </row>
    <row r="9167" spans="1:4" x14ac:dyDescent="0.2">
      <c r="A9167" s="295">
        <v>0.2977725</v>
      </c>
      <c r="B9167" s="295"/>
      <c r="C9167" s="295">
        <v>0.4161706</v>
      </c>
      <c r="D9167" s="295"/>
    </row>
    <row r="9168" spans="1:4" x14ac:dyDescent="0.2">
      <c r="A9168" s="295">
        <v>0.29775980000000002</v>
      </c>
      <c r="B9168" s="295"/>
      <c r="C9168" s="295">
        <v>0.41615730000000001</v>
      </c>
      <c r="D9168" s="295"/>
    </row>
    <row r="9169" spans="1:4" x14ac:dyDescent="0.2">
      <c r="A9169" s="295">
        <v>0.29775980000000002</v>
      </c>
      <c r="B9169" s="295"/>
      <c r="C9169" s="295">
        <v>0.41613129999999998</v>
      </c>
      <c r="D9169" s="295"/>
    </row>
    <row r="9170" spans="1:4" x14ac:dyDescent="0.2">
      <c r="A9170" s="295">
        <v>0.29774610000000001</v>
      </c>
      <c r="B9170" s="295"/>
      <c r="C9170" s="295">
        <v>0.41611900000000002</v>
      </c>
      <c r="D9170" s="295"/>
    </row>
    <row r="9171" spans="1:4" x14ac:dyDescent="0.2">
      <c r="A9171" s="295">
        <v>0.29774610000000001</v>
      </c>
      <c r="B9171" s="295"/>
      <c r="C9171" s="295">
        <v>0.41609360000000001</v>
      </c>
      <c r="D9171" s="295"/>
    </row>
    <row r="9172" spans="1:4" x14ac:dyDescent="0.2">
      <c r="A9172" s="295">
        <v>0.29771730000000002</v>
      </c>
      <c r="B9172" s="295"/>
      <c r="C9172" s="295">
        <v>0.41606929999999998</v>
      </c>
      <c r="D9172" s="295"/>
    </row>
    <row r="9173" spans="1:4" x14ac:dyDescent="0.2">
      <c r="A9173" s="295">
        <v>0.29770419999999997</v>
      </c>
      <c r="B9173" s="295"/>
      <c r="C9173" s="295">
        <v>0.41602869999999997</v>
      </c>
      <c r="D9173" s="295"/>
    </row>
    <row r="9174" spans="1:4" x14ac:dyDescent="0.2">
      <c r="A9174" s="295">
        <v>0.29770419999999997</v>
      </c>
      <c r="B9174" s="295"/>
      <c r="C9174" s="295">
        <v>0.41598980000000002</v>
      </c>
      <c r="D9174" s="295"/>
    </row>
    <row r="9175" spans="1:4" x14ac:dyDescent="0.2">
      <c r="A9175" s="295">
        <v>0.29770419999999997</v>
      </c>
      <c r="B9175" s="295"/>
      <c r="C9175" s="295">
        <v>0.41596179999999999</v>
      </c>
      <c r="D9175" s="295"/>
    </row>
    <row r="9176" spans="1:4" x14ac:dyDescent="0.2">
      <c r="A9176" s="295">
        <v>0.29769220000000002</v>
      </c>
      <c r="B9176" s="295"/>
      <c r="C9176" s="295">
        <v>0.41593639999999998</v>
      </c>
      <c r="D9176" s="295"/>
    </row>
    <row r="9177" spans="1:4" x14ac:dyDescent="0.2">
      <c r="A9177" s="295">
        <v>0.29769220000000002</v>
      </c>
      <c r="B9177" s="295"/>
      <c r="C9177" s="295">
        <v>0.41590929999999998</v>
      </c>
      <c r="D9177" s="295"/>
    </row>
    <row r="9178" spans="1:4" x14ac:dyDescent="0.2">
      <c r="A9178" s="295">
        <v>0.29765269999999999</v>
      </c>
      <c r="B9178" s="295"/>
      <c r="C9178" s="295">
        <v>0.41589710000000002</v>
      </c>
      <c r="D9178" s="295"/>
    </row>
    <row r="9179" spans="1:4" x14ac:dyDescent="0.2">
      <c r="A9179" s="295">
        <v>0.29765269999999999</v>
      </c>
      <c r="B9179" s="295"/>
      <c r="C9179" s="295">
        <v>0.41588249999999999</v>
      </c>
      <c r="D9179" s="295"/>
    </row>
    <row r="9180" spans="1:4" x14ac:dyDescent="0.2">
      <c r="A9180" s="295">
        <v>0.29765269999999999</v>
      </c>
      <c r="B9180" s="295"/>
      <c r="C9180" s="295">
        <v>0.41580719999999999</v>
      </c>
      <c r="D9180" s="295"/>
    </row>
    <row r="9181" spans="1:4" x14ac:dyDescent="0.2">
      <c r="A9181" s="295">
        <v>0.2976375</v>
      </c>
      <c r="B9181" s="295"/>
      <c r="C9181" s="295">
        <v>0.41578290000000001</v>
      </c>
      <c r="D9181" s="295"/>
    </row>
    <row r="9182" spans="1:4" x14ac:dyDescent="0.2">
      <c r="A9182" s="295">
        <v>0.29762480000000002</v>
      </c>
      <c r="B9182" s="295"/>
      <c r="C9182" s="295">
        <v>0.41576920000000001</v>
      </c>
      <c r="D9182" s="295"/>
    </row>
    <row r="9183" spans="1:4" x14ac:dyDescent="0.2">
      <c r="A9183" s="295">
        <v>0.29762480000000002</v>
      </c>
      <c r="B9183" s="295"/>
      <c r="C9183" s="295">
        <v>0.4157438</v>
      </c>
      <c r="D9183" s="295"/>
    </row>
    <row r="9184" spans="1:4" x14ac:dyDescent="0.2">
      <c r="A9184" s="295">
        <v>0.29759760000000002</v>
      </c>
      <c r="B9184" s="295"/>
      <c r="C9184" s="295">
        <v>0.41570249999999997</v>
      </c>
      <c r="D9184" s="295"/>
    </row>
    <row r="9185" spans="1:4" x14ac:dyDescent="0.2">
      <c r="A9185" s="295">
        <v>0.29758489999999999</v>
      </c>
      <c r="B9185" s="295"/>
      <c r="C9185" s="295">
        <v>0.41568909999999998</v>
      </c>
      <c r="D9185" s="295"/>
    </row>
    <row r="9186" spans="1:4" x14ac:dyDescent="0.2">
      <c r="A9186" s="295">
        <v>0.29757119999999998</v>
      </c>
      <c r="B9186" s="295"/>
      <c r="C9186" s="295">
        <v>0.41566249999999999</v>
      </c>
      <c r="D9186" s="295"/>
    </row>
    <row r="9187" spans="1:4" x14ac:dyDescent="0.2">
      <c r="A9187" s="295">
        <v>0.29757119999999998</v>
      </c>
      <c r="B9187" s="295"/>
      <c r="C9187" s="295">
        <v>0.4156242</v>
      </c>
      <c r="D9187" s="295"/>
    </row>
    <row r="9188" spans="1:4" x14ac:dyDescent="0.2">
      <c r="A9188" s="295">
        <v>0.2975585</v>
      </c>
      <c r="B9188" s="295"/>
      <c r="C9188" s="295">
        <v>0.41559620000000003</v>
      </c>
      <c r="D9188" s="295"/>
    </row>
    <row r="9189" spans="1:4" x14ac:dyDescent="0.2">
      <c r="A9189" s="295">
        <v>0.29753020000000002</v>
      </c>
      <c r="B9189" s="295"/>
      <c r="C9189" s="295">
        <v>0.4155816</v>
      </c>
      <c r="D9189" s="295"/>
    </row>
    <row r="9190" spans="1:4" x14ac:dyDescent="0.2">
      <c r="A9190" s="295">
        <v>0.29751820000000001</v>
      </c>
      <c r="B9190" s="295"/>
      <c r="C9190" s="295">
        <v>0.41554249999999998</v>
      </c>
      <c r="D9190" s="295"/>
    </row>
    <row r="9191" spans="1:4" x14ac:dyDescent="0.2">
      <c r="A9191" s="295">
        <v>0.29750300000000002</v>
      </c>
      <c r="B9191" s="295"/>
      <c r="C9191" s="295">
        <v>0.41551650000000001</v>
      </c>
      <c r="D9191" s="295"/>
    </row>
    <row r="9192" spans="1:4" x14ac:dyDescent="0.2">
      <c r="A9192" s="295">
        <v>0.29749029999999999</v>
      </c>
      <c r="B9192" s="295"/>
      <c r="C9192" s="295">
        <v>0.4155045</v>
      </c>
      <c r="D9192" s="295"/>
    </row>
    <row r="9193" spans="1:4" x14ac:dyDescent="0.2">
      <c r="A9193" s="295">
        <v>0.29746470000000003</v>
      </c>
      <c r="B9193" s="295"/>
      <c r="C9193" s="295">
        <v>0.41547610000000001</v>
      </c>
      <c r="D9193" s="295"/>
    </row>
    <row r="9194" spans="1:4" x14ac:dyDescent="0.2">
      <c r="A9194" s="295">
        <v>0.29745149999999998</v>
      </c>
      <c r="B9194" s="295"/>
      <c r="C9194" s="295">
        <v>0.41547610000000001</v>
      </c>
      <c r="D9194" s="295"/>
    </row>
    <row r="9195" spans="1:4" x14ac:dyDescent="0.2">
      <c r="A9195" s="295">
        <v>0.29745149999999998</v>
      </c>
      <c r="B9195" s="295"/>
      <c r="C9195" s="295">
        <v>0.41543720000000001</v>
      </c>
      <c r="D9195" s="295"/>
    </row>
    <row r="9196" spans="1:4" x14ac:dyDescent="0.2">
      <c r="A9196" s="295">
        <v>0.29745149999999998</v>
      </c>
      <c r="B9196" s="295"/>
      <c r="C9196" s="295">
        <v>0.41542380000000001</v>
      </c>
      <c r="D9196" s="295"/>
    </row>
    <row r="9197" spans="1:4" x14ac:dyDescent="0.2">
      <c r="A9197" s="295">
        <v>0.2974388</v>
      </c>
      <c r="B9197" s="295"/>
      <c r="C9197" s="295">
        <v>0.4154101</v>
      </c>
      <c r="D9197" s="295"/>
    </row>
    <row r="9198" spans="1:4" x14ac:dyDescent="0.2">
      <c r="A9198" s="295">
        <v>0.29741050000000002</v>
      </c>
      <c r="B9198" s="295"/>
      <c r="C9198" s="295">
        <v>0.41538209999999998</v>
      </c>
      <c r="D9198" s="295"/>
    </row>
    <row r="9199" spans="1:4" x14ac:dyDescent="0.2">
      <c r="A9199" s="295">
        <v>0.29739690000000002</v>
      </c>
      <c r="B9199" s="295"/>
      <c r="C9199" s="295">
        <v>0.41535610000000001</v>
      </c>
      <c r="D9199" s="295"/>
    </row>
    <row r="9200" spans="1:4" x14ac:dyDescent="0.2">
      <c r="A9200" s="295">
        <v>0.29739680000000002</v>
      </c>
      <c r="B9200" s="295"/>
      <c r="C9200" s="295">
        <v>0.4153307</v>
      </c>
      <c r="D9200" s="295"/>
    </row>
    <row r="9201" spans="1:4" x14ac:dyDescent="0.2">
      <c r="A9201" s="295">
        <v>0.29736899999999999</v>
      </c>
      <c r="B9201" s="295"/>
      <c r="C9201" s="295">
        <v>0.41531610000000002</v>
      </c>
      <c r="D9201" s="295"/>
    </row>
    <row r="9202" spans="1:4" x14ac:dyDescent="0.2">
      <c r="A9202" s="295">
        <v>0.29736899999999999</v>
      </c>
      <c r="B9202" s="295"/>
      <c r="C9202" s="295">
        <v>0.41530240000000002</v>
      </c>
      <c r="D9202" s="295"/>
    </row>
    <row r="9203" spans="1:4" x14ac:dyDescent="0.2">
      <c r="A9203" s="295">
        <v>0.29736899999999999</v>
      </c>
      <c r="B9203" s="295"/>
      <c r="C9203" s="295">
        <v>0.41524860000000002</v>
      </c>
      <c r="D9203" s="295"/>
    </row>
    <row r="9204" spans="1:4" x14ac:dyDescent="0.2">
      <c r="A9204" s="295">
        <v>0.29735689999999998</v>
      </c>
      <c r="B9204" s="295"/>
      <c r="C9204" s="295">
        <v>0.41523520000000003</v>
      </c>
      <c r="D9204" s="295"/>
    </row>
    <row r="9205" spans="1:4" x14ac:dyDescent="0.2">
      <c r="A9205" s="295">
        <v>0.29733019999999999</v>
      </c>
      <c r="B9205" s="295"/>
      <c r="C9205" s="295">
        <v>0.41523520000000003</v>
      </c>
      <c r="D9205" s="295"/>
    </row>
    <row r="9206" spans="1:4" x14ac:dyDescent="0.2">
      <c r="A9206" s="295">
        <v>0.29731740000000001</v>
      </c>
      <c r="B9206" s="295"/>
      <c r="C9206" s="295">
        <v>0.41522300000000001</v>
      </c>
      <c r="D9206" s="295"/>
    </row>
    <row r="9207" spans="1:4" x14ac:dyDescent="0.2">
      <c r="A9207" s="295">
        <v>0.29731740000000001</v>
      </c>
      <c r="B9207" s="295"/>
      <c r="C9207" s="295">
        <v>0.41519590000000001</v>
      </c>
      <c r="D9207" s="295"/>
    </row>
    <row r="9208" spans="1:4" x14ac:dyDescent="0.2">
      <c r="A9208" s="295">
        <v>0.29731740000000001</v>
      </c>
      <c r="B9208" s="295"/>
      <c r="C9208" s="295">
        <v>0.41516920000000002</v>
      </c>
      <c r="D9208" s="295"/>
    </row>
    <row r="9209" spans="1:4" x14ac:dyDescent="0.2">
      <c r="A9209" s="295">
        <v>0.29731740000000001</v>
      </c>
      <c r="B9209" s="295"/>
      <c r="C9209" s="295">
        <v>0.41516920000000002</v>
      </c>
      <c r="D9209" s="295"/>
    </row>
    <row r="9210" spans="1:4" x14ac:dyDescent="0.2">
      <c r="A9210" s="295">
        <v>0.29731740000000001</v>
      </c>
      <c r="B9210" s="295"/>
      <c r="C9210" s="295">
        <v>0.41514210000000001</v>
      </c>
      <c r="D9210" s="295"/>
    </row>
    <row r="9211" spans="1:4" x14ac:dyDescent="0.2">
      <c r="A9211" s="295">
        <v>0.29729179999999999</v>
      </c>
      <c r="B9211" s="295"/>
      <c r="C9211" s="295">
        <v>0.41514210000000001</v>
      </c>
      <c r="D9211" s="295"/>
    </row>
    <row r="9212" spans="1:4" x14ac:dyDescent="0.2">
      <c r="A9212" s="295">
        <v>0.29729179999999999</v>
      </c>
      <c r="B9212" s="295"/>
      <c r="C9212" s="295">
        <v>0.4150895</v>
      </c>
      <c r="D9212" s="295"/>
    </row>
    <row r="9213" spans="1:4" x14ac:dyDescent="0.2">
      <c r="A9213" s="295">
        <v>0.2972766</v>
      </c>
      <c r="B9213" s="295"/>
      <c r="C9213" s="295">
        <v>0.41507739999999999</v>
      </c>
      <c r="D9213" s="295"/>
    </row>
    <row r="9214" spans="1:4" x14ac:dyDescent="0.2">
      <c r="A9214" s="295">
        <v>0.29726390000000003</v>
      </c>
      <c r="B9214" s="295"/>
      <c r="C9214" s="295">
        <v>0.41504950000000002</v>
      </c>
      <c r="D9214" s="295"/>
    </row>
    <row r="9215" spans="1:4" x14ac:dyDescent="0.2">
      <c r="A9215" s="295">
        <v>0.29725069999999998</v>
      </c>
      <c r="B9215" s="295"/>
      <c r="C9215" s="295">
        <v>0.41502519999999998</v>
      </c>
      <c r="D9215" s="295"/>
    </row>
    <row r="9216" spans="1:4" x14ac:dyDescent="0.2">
      <c r="A9216" s="295">
        <v>0.29723559999999999</v>
      </c>
      <c r="B9216" s="295"/>
      <c r="C9216" s="295">
        <v>0.41502519999999998</v>
      </c>
      <c r="D9216" s="295"/>
    </row>
    <row r="9217" spans="1:4" x14ac:dyDescent="0.2">
      <c r="A9217" s="295">
        <v>0.29722359999999998</v>
      </c>
      <c r="B9217" s="295"/>
      <c r="C9217" s="295">
        <v>0.41498580000000002</v>
      </c>
      <c r="D9217" s="295"/>
    </row>
    <row r="9218" spans="1:4" x14ac:dyDescent="0.2">
      <c r="A9218" s="295">
        <v>0.2972108</v>
      </c>
      <c r="B9218" s="295"/>
      <c r="C9218" s="295">
        <v>0.41495789999999999</v>
      </c>
      <c r="D9218" s="295"/>
    </row>
    <row r="9219" spans="1:4" x14ac:dyDescent="0.2">
      <c r="A9219" s="295">
        <v>0.29719770000000001</v>
      </c>
      <c r="B9219" s="295"/>
      <c r="C9219" s="295">
        <v>0.41494560000000003</v>
      </c>
      <c r="D9219" s="295"/>
    </row>
    <row r="9220" spans="1:4" x14ac:dyDescent="0.2">
      <c r="A9220" s="295">
        <v>0.29718410000000001</v>
      </c>
      <c r="B9220" s="295"/>
      <c r="C9220" s="295">
        <v>0.41494560000000003</v>
      </c>
      <c r="D9220" s="295"/>
    </row>
    <row r="9221" spans="1:4" x14ac:dyDescent="0.2">
      <c r="A9221" s="295">
        <v>0.29717130000000003</v>
      </c>
      <c r="B9221" s="295"/>
      <c r="C9221" s="295">
        <v>0.41493350000000001</v>
      </c>
      <c r="D9221" s="295"/>
    </row>
    <row r="9222" spans="1:4" x14ac:dyDescent="0.2">
      <c r="A9222" s="295">
        <v>0.29717130000000003</v>
      </c>
      <c r="B9222" s="295"/>
      <c r="C9222" s="295">
        <v>0.4148944</v>
      </c>
      <c r="D9222" s="295"/>
    </row>
    <row r="9223" spans="1:4" x14ac:dyDescent="0.2">
      <c r="A9223" s="295">
        <v>0.2971435</v>
      </c>
      <c r="B9223" s="295"/>
      <c r="C9223" s="295">
        <v>0.41487980000000002</v>
      </c>
      <c r="D9223" s="295"/>
    </row>
    <row r="9224" spans="1:4" x14ac:dyDescent="0.2">
      <c r="A9224" s="295">
        <v>0.2971298</v>
      </c>
      <c r="B9224" s="295"/>
      <c r="C9224" s="295">
        <v>0.4148675</v>
      </c>
      <c r="D9224" s="295"/>
    </row>
    <row r="9225" spans="1:4" x14ac:dyDescent="0.2">
      <c r="A9225" s="295">
        <v>0.2971298</v>
      </c>
      <c r="B9225" s="295"/>
      <c r="C9225" s="295">
        <v>0.41483920000000002</v>
      </c>
      <c r="D9225" s="295"/>
    </row>
    <row r="9226" spans="1:4" x14ac:dyDescent="0.2">
      <c r="A9226" s="295">
        <v>0.2971298</v>
      </c>
      <c r="B9226" s="295"/>
      <c r="C9226" s="295">
        <v>0.41481489999999999</v>
      </c>
      <c r="D9226" s="295"/>
    </row>
    <row r="9227" spans="1:4" x14ac:dyDescent="0.2">
      <c r="A9227" s="295">
        <v>0.29711779999999999</v>
      </c>
      <c r="B9227" s="295"/>
      <c r="C9227" s="295">
        <v>0.41478690000000001</v>
      </c>
      <c r="D9227" s="295"/>
    </row>
    <row r="9228" spans="1:4" x14ac:dyDescent="0.2">
      <c r="A9228" s="295">
        <v>0.29710510000000001</v>
      </c>
      <c r="B9228" s="295"/>
      <c r="C9228" s="295">
        <v>0.41475980000000001</v>
      </c>
      <c r="D9228" s="295"/>
    </row>
    <row r="9229" spans="1:4" x14ac:dyDescent="0.2">
      <c r="A9229" s="295">
        <v>0.297093</v>
      </c>
      <c r="B9229" s="295"/>
      <c r="C9229" s="295">
        <v>0.41473179999999998</v>
      </c>
      <c r="D9229" s="295"/>
    </row>
    <row r="9230" spans="1:4" x14ac:dyDescent="0.2">
      <c r="A9230" s="295">
        <v>0.297093</v>
      </c>
      <c r="B9230" s="295"/>
      <c r="C9230" s="295">
        <v>0.41473179999999998</v>
      </c>
      <c r="D9230" s="295"/>
    </row>
    <row r="9231" spans="1:4" x14ac:dyDescent="0.2">
      <c r="A9231" s="295">
        <v>0.29706719999999998</v>
      </c>
      <c r="B9231" s="295"/>
      <c r="C9231" s="295">
        <v>0.41470750000000001</v>
      </c>
      <c r="D9231" s="295"/>
    </row>
    <row r="9232" spans="1:4" x14ac:dyDescent="0.2">
      <c r="A9232" s="295">
        <v>0.29705199999999998</v>
      </c>
      <c r="B9232" s="295"/>
      <c r="C9232" s="295">
        <v>0.41466579999999997</v>
      </c>
      <c r="D9232" s="295"/>
    </row>
    <row r="9233" spans="1:4" x14ac:dyDescent="0.2">
      <c r="A9233" s="295">
        <v>0.29703839999999998</v>
      </c>
      <c r="B9233" s="295"/>
      <c r="C9233" s="295">
        <v>0.41465249999999998</v>
      </c>
      <c r="D9233" s="295"/>
    </row>
    <row r="9234" spans="1:4" x14ac:dyDescent="0.2">
      <c r="A9234" s="295">
        <v>0.29703839999999998</v>
      </c>
      <c r="B9234" s="295"/>
      <c r="C9234" s="295">
        <v>0.41464020000000001</v>
      </c>
      <c r="D9234" s="295"/>
    </row>
    <row r="9235" spans="1:4" x14ac:dyDescent="0.2">
      <c r="A9235" s="295">
        <v>0.29703839999999998</v>
      </c>
      <c r="B9235" s="295"/>
      <c r="C9235" s="295">
        <v>0.41461360000000003</v>
      </c>
      <c r="D9235" s="295"/>
    </row>
    <row r="9236" spans="1:4" x14ac:dyDescent="0.2">
      <c r="A9236" s="295">
        <v>0.2970257</v>
      </c>
      <c r="B9236" s="295"/>
      <c r="C9236" s="295">
        <v>0.41461360000000003</v>
      </c>
      <c r="D9236" s="295"/>
    </row>
    <row r="9237" spans="1:4" x14ac:dyDescent="0.2">
      <c r="A9237" s="295">
        <v>0.2970257</v>
      </c>
      <c r="B9237" s="295"/>
      <c r="C9237" s="295">
        <v>0.4145742</v>
      </c>
      <c r="D9237" s="295"/>
    </row>
    <row r="9238" spans="1:4" x14ac:dyDescent="0.2">
      <c r="A9238" s="295">
        <v>0.29701359999999999</v>
      </c>
      <c r="B9238" s="295"/>
      <c r="C9238" s="295">
        <v>0.4145742</v>
      </c>
      <c r="D9238" s="295"/>
    </row>
    <row r="9239" spans="1:4" x14ac:dyDescent="0.2">
      <c r="A9239" s="295">
        <v>0.29701359999999999</v>
      </c>
      <c r="B9239" s="295"/>
      <c r="C9239" s="295">
        <v>0.41454849999999999</v>
      </c>
      <c r="D9239" s="295"/>
    </row>
    <row r="9240" spans="1:4" x14ac:dyDescent="0.2">
      <c r="A9240" s="295">
        <v>0.29698530000000001</v>
      </c>
      <c r="B9240" s="295"/>
      <c r="C9240" s="295">
        <v>0.41453509999999999</v>
      </c>
      <c r="D9240" s="295"/>
    </row>
    <row r="9241" spans="1:4" x14ac:dyDescent="0.2">
      <c r="A9241" s="295">
        <v>0.29698530000000001</v>
      </c>
      <c r="B9241" s="295"/>
      <c r="C9241" s="295">
        <v>0.41450819999999999</v>
      </c>
      <c r="D9241" s="295"/>
    </row>
    <row r="9242" spans="1:4" x14ac:dyDescent="0.2">
      <c r="A9242" s="295">
        <v>0.29697170000000001</v>
      </c>
      <c r="B9242" s="295"/>
      <c r="C9242" s="295">
        <v>0.41449619999999998</v>
      </c>
      <c r="D9242" s="295"/>
    </row>
    <row r="9243" spans="1:4" x14ac:dyDescent="0.2">
      <c r="A9243" s="295">
        <v>0.29697170000000001</v>
      </c>
      <c r="B9243" s="295"/>
      <c r="C9243" s="295">
        <v>0.41447079999999997</v>
      </c>
      <c r="D9243" s="295"/>
    </row>
    <row r="9244" spans="1:4" x14ac:dyDescent="0.2">
      <c r="A9244" s="295">
        <v>0.29695899999999997</v>
      </c>
      <c r="B9244" s="295"/>
      <c r="C9244" s="295">
        <v>0.41444409999999998</v>
      </c>
      <c r="D9244" s="295"/>
    </row>
    <row r="9245" spans="1:4" x14ac:dyDescent="0.2">
      <c r="A9245" s="295">
        <v>0.29694579999999998</v>
      </c>
      <c r="B9245" s="295"/>
      <c r="C9245" s="295">
        <v>0.41441810000000001</v>
      </c>
      <c r="D9245" s="295"/>
    </row>
    <row r="9246" spans="1:4" x14ac:dyDescent="0.2">
      <c r="A9246" s="295">
        <v>0.29693380000000003</v>
      </c>
      <c r="B9246" s="295"/>
      <c r="C9246" s="295">
        <v>0.41436420000000002</v>
      </c>
      <c r="D9246" s="295"/>
    </row>
    <row r="9247" spans="1:4" x14ac:dyDescent="0.2">
      <c r="A9247" s="295">
        <v>0.29693380000000003</v>
      </c>
      <c r="B9247" s="295"/>
      <c r="C9247" s="295">
        <v>0.41434949999999998</v>
      </c>
      <c r="D9247" s="295"/>
    </row>
    <row r="9248" spans="1:4" x14ac:dyDescent="0.2">
      <c r="A9248" s="295">
        <v>0.29693380000000003</v>
      </c>
      <c r="B9248" s="295"/>
      <c r="C9248" s="295">
        <v>0.41432409999999997</v>
      </c>
      <c r="D9248" s="295"/>
    </row>
    <row r="9249" spans="1:4" x14ac:dyDescent="0.2">
      <c r="A9249" s="295">
        <v>0.29693380000000003</v>
      </c>
      <c r="B9249" s="295"/>
      <c r="C9249" s="295">
        <v>0.41425810000000002</v>
      </c>
      <c r="D9249" s="295"/>
    </row>
    <row r="9250" spans="1:4" x14ac:dyDescent="0.2">
      <c r="A9250" s="295">
        <v>0.29690660000000002</v>
      </c>
      <c r="B9250" s="295"/>
      <c r="C9250" s="295">
        <v>0.41423149999999997</v>
      </c>
      <c r="D9250" s="295"/>
    </row>
    <row r="9251" spans="1:4" x14ac:dyDescent="0.2">
      <c r="A9251" s="295">
        <v>0.29687980000000003</v>
      </c>
      <c r="B9251" s="295"/>
      <c r="C9251" s="295">
        <v>0.41421920000000001</v>
      </c>
      <c r="D9251" s="295"/>
    </row>
    <row r="9252" spans="1:4" x14ac:dyDescent="0.2">
      <c r="A9252" s="295">
        <v>0.29687980000000003</v>
      </c>
      <c r="B9252" s="295"/>
      <c r="C9252" s="295">
        <v>0.41417989999999999</v>
      </c>
      <c r="D9252" s="295"/>
    </row>
    <row r="9253" spans="1:4" x14ac:dyDescent="0.2">
      <c r="A9253" s="295">
        <v>0.29686469999999998</v>
      </c>
      <c r="B9253" s="295"/>
      <c r="C9253" s="295">
        <v>0.4141532</v>
      </c>
      <c r="D9253" s="295"/>
    </row>
    <row r="9254" spans="1:4" x14ac:dyDescent="0.2">
      <c r="A9254" s="295">
        <v>0.29686469999999998</v>
      </c>
      <c r="B9254" s="295"/>
      <c r="C9254" s="295">
        <v>0.41413850000000002</v>
      </c>
      <c r="D9254" s="295"/>
    </row>
    <row r="9255" spans="1:4" x14ac:dyDescent="0.2">
      <c r="A9255" s="295">
        <v>0.29685099999999998</v>
      </c>
      <c r="B9255" s="295"/>
      <c r="C9255" s="295">
        <v>0.41412480000000002</v>
      </c>
      <c r="D9255" s="295"/>
    </row>
    <row r="9256" spans="1:4" x14ac:dyDescent="0.2">
      <c r="A9256" s="295">
        <v>0.2968383</v>
      </c>
      <c r="B9256" s="295"/>
      <c r="C9256" s="295">
        <v>0.41405989999999998</v>
      </c>
      <c r="D9256" s="295"/>
    </row>
    <row r="9257" spans="1:4" x14ac:dyDescent="0.2">
      <c r="A9257" s="295">
        <v>0.2968383</v>
      </c>
      <c r="B9257" s="295"/>
      <c r="C9257" s="295">
        <v>0.41403430000000002</v>
      </c>
      <c r="D9257" s="295"/>
    </row>
    <row r="9258" spans="1:4" x14ac:dyDescent="0.2">
      <c r="A9258" s="295">
        <v>0.2968383</v>
      </c>
      <c r="B9258" s="295"/>
      <c r="C9258" s="295">
        <v>0.41401969999999999</v>
      </c>
      <c r="D9258" s="295"/>
    </row>
    <row r="9259" spans="1:4" x14ac:dyDescent="0.2">
      <c r="A9259" s="295">
        <v>0.29682629999999999</v>
      </c>
      <c r="B9259" s="295"/>
      <c r="C9259" s="295">
        <v>0.41399429999999998</v>
      </c>
      <c r="D9259" s="295"/>
    </row>
    <row r="9260" spans="1:4" x14ac:dyDescent="0.2">
      <c r="A9260" s="295">
        <v>0.29680040000000002</v>
      </c>
      <c r="B9260" s="295"/>
      <c r="C9260" s="295">
        <v>0.41399429999999998</v>
      </c>
      <c r="D9260" s="295"/>
    </row>
    <row r="9261" spans="1:4" x14ac:dyDescent="0.2">
      <c r="A9261" s="295">
        <v>0.29680040000000002</v>
      </c>
      <c r="B9261" s="295"/>
      <c r="C9261" s="295">
        <v>0.41395520000000002</v>
      </c>
      <c r="D9261" s="295"/>
    </row>
    <row r="9262" spans="1:4" x14ac:dyDescent="0.2">
      <c r="A9262" s="295">
        <v>0.29678680000000002</v>
      </c>
      <c r="B9262" s="295"/>
      <c r="C9262" s="295">
        <v>0.41394049999999999</v>
      </c>
      <c r="D9262" s="295"/>
    </row>
    <row r="9263" spans="1:4" x14ac:dyDescent="0.2">
      <c r="A9263" s="295">
        <v>0.29677160000000002</v>
      </c>
      <c r="B9263" s="295"/>
      <c r="C9263" s="295">
        <v>0.41394049999999999</v>
      </c>
      <c r="D9263" s="295"/>
    </row>
    <row r="9264" spans="1:4" x14ac:dyDescent="0.2">
      <c r="A9264" s="295">
        <v>0.29677160000000002</v>
      </c>
      <c r="B9264" s="295"/>
      <c r="C9264" s="295">
        <v>0.41391339999999999</v>
      </c>
      <c r="D9264" s="295"/>
    </row>
    <row r="9265" spans="1:4" x14ac:dyDescent="0.2">
      <c r="A9265" s="295">
        <v>0.29677160000000002</v>
      </c>
      <c r="B9265" s="295"/>
      <c r="C9265" s="295">
        <v>0.41388910000000001</v>
      </c>
      <c r="D9265" s="295"/>
    </row>
    <row r="9266" spans="1:4" x14ac:dyDescent="0.2">
      <c r="A9266" s="295">
        <v>0.29677160000000002</v>
      </c>
      <c r="B9266" s="295"/>
      <c r="C9266" s="295">
        <v>0.41383540000000002</v>
      </c>
      <c r="D9266" s="295"/>
    </row>
    <row r="9267" spans="1:4" x14ac:dyDescent="0.2">
      <c r="A9267" s="295">
        <v>0.29674640000000002</v>
      </c>
      <c r="B9267" s="295"/>
      <c r="C9267" s="295">
        <v>0.4138231</v>
      </c>
      <c r="D9267" s="295"/>
    </row>
    <row r="9268" spans="1:4" x14ac:dyDescent="0.2">
      <c r="A9268" s="295">
        <v>0.29672009999999999</v>
      </c>
      <c r="B9268" s="295"/>
      <c r="C9268" s="295">
        <v>0.4137961</v>
      </c>
      <c r="D9268" s="295"/>
    </row>
    <row r="9269" spans="1:4" x14ac:dyDescent="0.2">
      <c r="A9269" s="295">
        <v>0.29672009999999999</v>
      </c>
      <c r="B9269" s="295"/>
      <c r="C9269" s="295">
        <v>0.41378399999999999</v>
      </c>
      <c r="D9269" s="295"/>
    </row>
    <row r="9270" spans="1:4" x14ac:dyDescent="0.2">
      <c r="A9270" s="295">
        <v>0.29670489999999999</v>
      </c>
      <c r="B9270" s="295"/>
      <c r="C9270" s="295">
        <v>0.41374470000000002</v>
      </c>
      <c r="D9270" s="295"/>
    </row>
    <row r="9271" spans="1:4" x14ac:dyDescent="0.2">
      <c r="A9271" s="295">
        <v>0.29669220000000002</v>
      </c>
      <c r="B9271" s="295"/>
      <c r="C9271" s="295">
        <v>0.41371799999999997</v>
      </c>
      <c r="D9271" s="295"/>
    </row>
    <row r="9272" spans="1:4" x14ac:dyDescent="0.2">
      <c r="A9272" s="295">
        <v>0.29666389999999998</v>
      </c>
      <c r="B9272" s="295"/>
      <c r="C9272" s="295">
        <v>0.41370469999999998</v>
      </c>
      <c r="D9272" s="295"/>
    </row>
    <row r="9273" spans="1:4" x14ac:dyDescent="0.2">
      <c r="A9273" s="295">
        <v>0.29666389999999998</v>
      </c>
      <c r="B9273" s="295"/>
      <c r="C9273" s="295">
        <v>0.41369260000000002</v>
      </c>
      <c r="D9273" s="295"/>
    </row>
    <row r="9274" spans="1:4" x14ac:dyDescent="0.2">
      <c r="A9274" s="295">
        <v>0.29663669999999998</v>
      </c>
      <c r="B9274" s="295"/>
      <c r="C9274" s="295">
        <v>0.4136396</v>
      </c>
      <c r="D9274" s="295"/>
    </row>
    <row r="9275" spans="1:4" x14ac:dyDescent="0.2">
      <c r="A9275" s="295">
        <v>0.29662309999999997</v>
      </c>
      <c r="B9275" s="295"/>
      <c r="C9275" s="295">
        <v>0.41361419999999999</v>
      </c>
      <c r="D9275" s="295"/>
    </row>
    <row r="9276" spans="1:4" x14ac:dyDescent="0.2">
      <c r="A9276" s="295">
        <v>0.2966104</v>
      </c>
      <c r="B9276" s="295"/>
      <c r="C9276" s="295">
        <v>0.41358729999999999</v>
      </c>
      <c r="D9276" s="295"/>
    </row>
    <row r="9277" spans="1:4" x14ac:dyDescent="0.2">
      <c r="A9277" s="295">
        <v>0.2966104</v>
      </c>
      <c r="B9277" s="295"/>
      <c r="C9277" s="295">
        <v>0.4135469</v>
      </c>
      <c r="D9277" s="295"/>
    </row>
    <row r="9278" spans="1:4" x14ac:dyDescent="0.2">
      <c r="A9278" s="295">
        <v>0.29659720000000001</v>
      </c>
      <c r="B9278" s="295"/>
      <c r="C9278" s="295">
        <v>0.41353319999999999</v>
      </c>
      <c r="D9278" s="295"/>
    </row>
    <row r="9279" spans="1:4" x14ac:dyDescent="0.2">
      <c r="A9279" s="295">
        <v>0.29658210000000002</v>
      </c>
      <c r="B9279" s="295"/>
      <c r="C9279" s="295">
        <v>0.4134835</v>
      </c>
      <c r="D9279" s="295"/>
    </row>
    <row r="9280" spans="1:4" x14ac:dyDescent="0.2">
      <c r="A9280" s="295">
        <v>0.29657</v>
      </c>
      <c r="B9280" s="295"/>
      <c r="C9280" s="295">
        <v>0.41347139999999999</v>
      </c>
      <c r="D9280" s="295"/>
    </row>
    <row r="9281" spans="1:4" x14ac:dyDescent="0.2">
      <c r="A9281" s="295">
        <v>0.29657</v>
      </c>
      <c r="B9281" s="295"/>
      <c r="C9281" s="295">
        <v>0.4134448</v>
      </c>
      <c r="D9281" s="295"/>
    </row>
    <row r="9282" spans="1:4" x14ac:dyDescent="0.2">
      <c r="A9282" s="295">
        <v>0.29657</v>
      </c>
      <c r="B9282" s="295"/>
      <c r="C9282" s="295">
        <v>0.41341879999999998</v>
      </c>
      <c r="D9282" s="295"/>
    </row>
    <row r="9283" spans="1:4" x14ac:dyDescent="0.2">
      <c r="A9283" s="295">
        <v>0.2965564</v>
      </c>
      <c r="B9283" s="295"/>
      <c r="C9283" s="295">
        <v>0.41339169999999997</v>
      </c>
      <c r="D9283" s="295"/>
    </row>
    <row r="9284" spans="1:4" x14ac:dyDescent="0.2">
      <c r="A9284" s="295">
        <v>0.2965564</v>
      </c>
      <c r="B9284" s="295"/>
      <c r="C9284" s="295">
        <v>0.41339169999999997</v>
      </c>
      <c r="D9284" s="295"/>
    </row>
    <row r="9285" spans="1:4" x14ac:dyDescent="0.2">
      <c r="A9285" s="295">
        <v>0.2965564</v>
      </c>
      <c r="B9285" s="295"/>
      <c r="C9285" s="295">
        <v>0.41336630000000002</v>
      </c>
      <c r="D9285" s="295"/>
    </row>
    <row r="9286" spans="1:4" x14ac:dyDescent="0.2">
      <c r="A9286" s="295">
        <v>0.29652849999999997</v>
      </c>
      <c r="B9286" s="295"/>
      <c r="C9286" s="295">
        <v>0.4133117</v>
      </c>
      <c r="D9286" s="295"/>
    </row>
    <row r="9287" spans="1:4" x14ac:dyDescent="0.2">
      <c r="A9287" s="295">
        <v>0.29652849999999997</v>
      </c>
      <c r="B9287" s="295"/>
      <c r="C9287" s="295">
        <v>0.41327229999999998</v>
      </c>
      <c r="D9287" s="295"/>
    </row>
    <row r="9288" spans="1:4" x14ac:dyDescent="0.2">
      <c r="A9288" s="295">
        <v>0.29651539999999998</v>
      </c>
      <c r="B9288" s="295"/>
      <c r="C9288" s="295">
        <v>0.41326030000000002</v>
      </c>
      <c r="D9288" s="295"/>
    </row>
    <row r="9289" spans="1:4" x14ac:dyDescent="0.2">
      <c r="A9289" s="295">
        <v>0.29651539999999998</v>
      </c>
      <c r="B9289" s="295"/>
      <c r="C9289" s="295">
        <v>0.41324559999999999</v>
      </c>
      <c r="D9289" s="295"/>
    </row>
    <row r="9290" spans="1:4" x14ac:dyDescent="0.2">
      <c r="A9290" s="295">
        <v>0.29650330000000003</v>
      </c>
      <c r="B9290" s="295"/>
      <c r="C9290" s="295">
        <v>0.41322029999999998</v>
      </c>
      <c r="D9290" s="295"/>
    </row>
    <row r="9291" spans="1:4" x14ac:dyDescent="0.2">
      <c r="A9291" s="295">
        <v>0.29650330000000003</v>
      </c>
      <c r="B9291" s="295"/>
      <c r="C9291" s="295">
        <v>0.41322029999999998</v>
      </c>
      <c r="D9291" s="295"/>
    </row>
    <row r="9292" spans="1:4" x14ac:dyDescent="0.2">
      <c r="A9292" s="295">
        <v>0.29648819999999998</v>
      </c>
      <c r="B9292" s="295"/>
      <c r="C9292" s="295">
        <v>0.41317989999999999</v>
      </c>
      <c r="D9292" s="295"/>
    </row>
    <row r="9293" spans="1:4" x14ac:dyDescent="0.2">
      <c r="A9293" s="295">
        <v>0.29647610000000002</v>
      </c>
      <c r="B9293" s="295"/>
      <c r="C9293" s="295">
        <v>0.41317989999999999</v>
      </c>
      <c r="D9293" s="295"/>
    </row>
    <row r="9294" spans="1:4" x14ac:dyDescent="0.2">
      <c r="A9294" s="295">
        <v>0.29644979999999999</v>
      </c>
      <c r="B9294" s="295"/>
      <c r="C9294" s="295">
        <v>0.4131515</v>
      </c>
      <c r="D9294" s="295"/>
    </row>
    <row r="9295" spans="1:4" x14ac:dyDescent="0.2">
      <c r="A9295" s="295">
        <v>0.29644979999999999</v>
      </c>
      <c r="B9295" s="295"/>
      <c r="C9295" s="295">
        <v>0.41311510000000001</v>
      </c>
      <c r="D9295" s="295"/>
    </row>
    <row r="9296" spans="1:4" x14ac:dyDescent="0.2">
      <c r="A9296" s="295">
        <v>0.29643609999999998</v>
      </c>
      <c r="B9296" s="295"/>
      <c r="C9296" s="295">
        <v>0.41308810000000001</v>
      </c>
      <c r="D9296" s="295"/>
    </row>
    <row r="9297" spans="1:4" x14ac:dyDescent="0.2">
      <c r="A9297" s="295">
        <v>0.29643609999999998</v>
      </c>
      <c r="B9297" s="295"/>
      <c r="C9297" s="295">
        <v>0.41306399999999999</v>
      </c>
      <c r="D9297" s="295"/>
    </row>
    <row r="9298" spans="1:4" x14ac:dyDescent="0.2">
      <c r="A9298" s="295">
        <v>0.29643609999999998</v>
      </c>
      <c r="B9298" s="295"/>
      <c r="C9298" s="295">
        <v>0.41305170000000002</v>
      </c>
      <c r="D9298" s="295"/>
    </row>
    <row r="9299" spans="1:4" x14ac:dyDescent="0.2">
      <c r="A9299" s="295">
        <v>0.29641099999999998</v>
      </c>
      <c r="B9299" s="295"/>
      <c r="C9299" s="295">
        <v>0.41305170000000002</v>
      </c>
      <c r="D9299" s="295"/>
    </row>
    <row r="9300" spans="1:4" x14ac:dyDescent="0.2">
      <c r="A9300" s="295">
        <v>0.2963982</v>
      </c>
      <c r="B9300" s="295"/>
      <c r="C9300" s="295">
        <v>0.41299780000000003</v>
      </c>
      <c r="D9300" s="295"/>
    </row>
    <row r="9301" spans="1:4" x14ac:dyDescent="0.2">
      <c r="A9301" s="295">
        <v>0.29638310000000001</v>
      </c>
      <c r="B9301" s="295"/>
      <c r="C9301" s="295">
        <v>0.41298570000000001</v>
      </c>
      <c r="D9301" s="295"/>
    </row>
    <row r="9302" spans="1:4" x14ac:dyDescent="0.2">
      <c r="A9302" s="295">
        <v>0.2963711</v>
      </c>
      <c r="B9302" s="295"/>
      <c r="C9302" s="295">
        <v>0.41298570000000001</v>
      </c>
      <c r="D9302" s="295"/>
    </row>
    <row r="9303" spans="1:4" x14ac:dyDescent="0.2">
      <c r="A9303" s="295">
        <v>0.2963711</v>
      </c>
      <c r="B9303" s="295"/>
      <c r="C9303" s="295">
        <v>0.41292139999999999</v>
      </c>
      <c r="D9303" s="295"/>
    </row>
    <row r="9304" spans="1:4" x14ac:dyDescent="0.2">
      <c r="A9304" s="295">
        <v>0.2963711</v>
      </c>
      <c r="B9304" s="295"/>
      <c r="C9304" s="295">
        <v>0.4129081</v>
      </c>
      <c r="D9304" s="295"/>
    </row>
    <row r="9305" spans="1:4" x14ac:dyDescent="0.2">
      <c r="A9305" s="295">
        <v>0.2963443</v>
      </c>
      <c r="B9305" s="295"/>
      <c r="C9305" s="295">
        <v>0.41289429999999999</v>
      </c>
      <c r="D9305" s="295"/>
    </row>
    <row r="9306" spans="1:4" x14ac:dyDescent="0.2">
      <c r="A9306" s="295">
        <v>0.29633159999999997</v>
      </c>
      <c r="B9306" s="295"/>
      <c r="C9306" s="295">
        <v>0.4128539</v>
      </c>
      <c r="D9306" s="295"/>
    </row>
    <row r="9307" spans="1:4" x14ac:dyDescent="0.2">
      <c r="A9307" s="295">
        <v>0.29631639999999998</v>
      </c>
      <c r="B9307" s="295"/>
      <c r="C9307" s="295">
        <v>0.4128539</v>
      </c>
      <c r="D9307" s="295"/>
    </row>
    <row r="9308" spans="1:4" x14ac:dyDescent="0.2">
      <c r="A9308" s="295">
        <v>0.29630440000000002</v>
      </c>
      <c r="B9308" s="295"/>
      <c r="C9308" s="295">
        <v>0.41282829999999998</v>
      </c>
      <c r="D9308" s="295"/>
    </row>
    <row r="9309" spans="1:4" x14ac:dyDescent="0.2">
      <c r="A9309" s="295">
        <v>0.29630440000000002</v>
      </c>
      <c r="B9309" s="295"/>
      <c r="C9309" s="295">
        <v>0.41282829999999998</v>
      </c>
      <c r="D9309" s="295"/>
    </row>
    <row r="9310" spans="1:4" x14ac:dyDescent="0.2">
      <c r="A9310" s="295">
        <v>0.29630440000000002</v>
      </c>
      <c r="B9310" s="295"/>
      <c r="C9310" s="295">
        <v>0.41278789999999999</v>
      </c>
      <c r="D9310" s="295"/>
    </row>
    <row r="9311" spans="1:4" x14ac:dyDescent="0.2">
      <c r="A9311" s="295">
        <v>0.29629169999999999</v>
      </c>
      <c r="B9311" s="295"/>
      <c r="C9311" s="295">
        <v>0.41277330000000001</v>
      </c>
      <c r="D9311" s="295"/>
    </row>
    <row r="9312" spans="1:4" x14ac:dyDescent="0.2">
      <c r="A9312" s="295">
        <v>0.29629159999999999</v>
      </c>
      <c r="B9312" s="295"/>
      <c r="C9312" s="295">
        <v>0.41274899999999998</v>
      </c>
      <c r="D9312" s="295"/>
    </row>
    <row r="9313" spans="1:4" x14ac:dyDescent="0.2">
      <c r="A9313" s="295">
        <v>0.29629159999999999</v>
      </c>
      <c r="B9313" s="295"/>
      <c r="C9313" s="295">
        <v>0.41269410000000001</v>
      </c>
      <c r="D9313" s="295"/>
    </row>
    <row r="9314" spans="1:4" x14ac:dyDescent="0.2">
      <c r="A9314" s="295">
        <v>0.29627799999999999</v>
      </c>
      <c r="B9314" s="295"/>
      <c r="C9314" s="295">
        <v>0.4126552</v>
      </c>
      <c r="D9314" s="295"/>
    </row>
    <row r="9315" spans="1:4" x14ac:dyDescent="0.2">
      <c r="A9315" s="295">
        <v>0.2962649</v>
      </c>
      <c r="B9315" s="295"/>
      <c r="C9315" s="295">
        <v>0.41263060000000001</v>
      </c>
      <c r="D9315" s="295"/>
    </row>
    <row r="9316" spans="1:4" x14ac:dyDescent="0.2">
      <c r="A9316" s="295">
        <v>0.29623699999999997</v>
      </c>
      <c r="B9316" s="295"/>
      <c r="C9316" s="295">
        <v>0.4126186</v>
      </c>
      <c r="D9316" s="295"/>
    </row>
    <row r="9317" spans="1:4" x14ac:dyDescent="0.2">
      <c r="A9317" s="295">
        <v>0.29622500000000002</v>
      </c>
      <c r="B9317" s="295"/>
      <c r="C9317" s="295">
        <v>0.41257860000000002</v>
      </c>
      <c r="D9317" s="295"/>
    </row>
    <row r="9318" spans="1:4" x14ac:dyDescent="0.2">
      <c r="A9318" s="295">
        <v>0.29622500000000002</v>
      </c>
      <c r="B9318" s="295"/>
      <c r="C9318" s="295">
        <v>0.41256389999999998</v>
      </c>
      <c r="D9318" s="295"/>
    </row>
    <row r="9319" spans="1:4" x14ac:dyDescent="0.2">
      <c r="A9319" s="295">
        <v>0.29622500000000002</v>
      </c>
      <c r="B9319" s="295"/>
      <c r="C9319" s="295">
        <v>0.41253830000000002</v>
      </c>
      <c r="D9319" s="295"/>
    </row>
    <row r="9320" spans="1:4" x14ac:dyDescent="0.2">
      <c r="A9320" s="295">
        <v>0.29622500000000002</v>
      </c>
      <c r="B9320" s="295"/>
      <c r="C9320" s="295">
        <v>0.41251260000000001</v>
      </c>
      <c r="D9320" s="295"/>
    </row>
    <row r="9321" spans="1:4" x14ac:dyDescent="0.2">
      <c r="A9321" s="295">
        <v>0.29621219999999998</v>
      </c>
      <c r="B9321" s="295"/>
      <c r="C9321" s="295">
        <v>0.4124988</v>
      </c>
      <c r="D9321" s="295"/>
    </row>
    <row r="9322" spans="1:4" x14ac:dyDescent="0.2">
      <c r="A9322" s="295">
        <v>0.29621219999999998</v>
      </c>
      <c r="B9322" s="295"/>
      <c r="C9322" s="295">
        <v>0.41247319999999998</v>
      </c>
      <c r="D9322" s="295"/>
    </row>
    <row r="9323" spans="1:4" x14ac:dyDescent="0.2">
      <c r="A9323" s="295">
        <v>0.29619709999999999</v>
      </c>
      <c r="B9323" s="295"/>
      <c r="C9323" s="295">
        <v>0.41244730000000002</v>
      </c>
      <c r="D9323" s="295"/>
    </row>
    <row r="9324" spans="1:4" x14ac:dyDescent="0.2">
      <c r="A9324" s="295">
        <v>0.29619709999999999</v>
      </c>
      <c r="B9324" s="295"/>
      <c r="C9324" s="295">
        <v>0.41240850000000001</v>
      </c>
      <c r="D9324" s="295"/>
    </row>
    <row r="9325" spans="1:4" x14ac:dyDescent="0.2">
      <c r="A9325" s="295">
        <v>0.29618339999999999</v>
      </c>
      <c r="B9325" s="295"/>
      <c r="C9325" s="295">
        <v>0.41239520000000002</v>
      </c>
      <c r="D9325" s="295"/>
    </row>
    <row r="9326" spans="1:4" x14ac:dyDescent="0.2">
      <c r="A9326" s="295">
        <v>0.29615560000000002</v>
      </c>
      <c r="B9326" s="295"/>
      <c r="C9326" s="295">
        <v>0.41238320000000001</v>
      </c>
      <c r="D9326" s="295"/>
    </row>
    <row r="9327" spans="1:4" x14ac:dyDescent="0.2">
      <c r="A9327" s="295">
        <v>0.29615560000000002</v>
      </c>
      <c r="B9327" s="295"/>
      <c r="C9327" s="295">
        <v>0.41237089999999998</v>
      </c>
      <c r="D9327" s="295"/>
    </row>
    <row r="9328" spans="1:4" x14ac:dyDescent="0.2">
      <c r="A9328" s="295">
        <v>0.2961435</v>
      </c>
      <c r="B9328" s="295"/>
      <c r="C9328" s="295">
        <v>0.41235630000000001</v>
      </c>
      <c r="D9328" s="295"/>
    </row>
    <row r="9329" spans="1:4" x14ac:dyDescent="0.2">
      <c r="A9329" s="295">
        <v>0.29613040000000002</v>
      </c>
      <c r="B9329" s="295"/>
      <c r="C9329" s="295">
        <v>0.41232790000000002</v>
      </c>
      <c r="D9329" s="295"/>
    </row>
    <row r="9330" spans="1:4" x14ac:dyDescent="0.2">
      <c r="A9330" s="295">
        <v>0.29613040000000002</v>
      </c>
      <c r="B9330" s="295"/>
      <c r="C9330" s="295">
        <v>0.41230250000000002</v>
      </c>
      <c r="D9330" s="295"/>
    </row>
    <row r="9331" spans="1:4" x14ac:dyDescent="0.2">
      <c r="A9331" s="295">
        <v>0.29613040000000002</v>
      </c>
      <c r="B9331" s="295"/>
      <c r="C9331" s="295">
        <v>0.41226489999999999</v>
      </c>
      <c r="D9331" s="295"/>
    </row>
    <row r="9332" spans="1:4" x14ac:dyDescent="0.2">
      <c r="A9332" s="295">
        <v>0.29613040000000002</v>
      </c>
      <c r="B9332" s="295"/>
      <c r="C9332" s="295">
        <v>0.41224060000000001</v>
      </c>
      <c r="D9332" s="295"/>
    </row>
    <row r="9333" spans="1:4" x14ac:dyDescent="0.2">
      <c r="A9333" s="295">
        <v>0.29611769999999998</v>
      </c>
      <c r="B9333" s="295"/>
      <c r="C9333" s="295">
        <v>0.41222589999999998</v>
      </c>
      <c r="D9333" s="295"/>
    </row>
    <row r="9334" spans="1:4" x14ac:dyDescent="0.2">
      <c r="A9334" s="295">
        <v>0.29610399999999998</v>
      </c>
      <c r="B9334" s="295"/>
      <c r="C9334" s="295">
        <v>0.41221219999999997</v>
      </c>
      <c r="D9334" s="295"/>
    </row>
    <row r="9335" spans="1:4" x14ac:dyDescent="0.2">
      <c r="A9335" s="295">
        <v>0.29608889999999999</v>
      </c>
      <c r="B9335" s="295"/>
      <c r="C9335" s="295">
        <v>0.41217589999999998</v>
      </c>
      <c r="D9335" s="295"/>
    </row>
    <row r="9336" spans="1:4" x14ac:dyDescent="0.2">
      <c r="A9336" s="295">
        <v>0.29608889999999999</v>
      </c>
      <c r="B9336" s="295"/>
      <c r="C9336" s="295">
        <v>0.41217579999999998</v>
      </c>
      <c r="D9336" s="295"/>
    </row>
    <row r="9337" spans="1:4" x14ac:dyDescent="0.2">
      <c r="A9337" s="295">
        <v>0.2960737</v>
      </c>
      <c r="B9337" s="295"/>
      <c r="C9337" s="295">
        <v>0.41214790000000001</v>
      </c>
      <c r="D9337" s="295"/>
    </row>
    <row r="9338" spans="1:4" x14ac:dyDescent="0.2">
      <c r="A9338" s="295">
        <v>0.29604849999999999</v>
      </c>
      <c r="B9338" s="295"/>
      <c r="C9338" s="295">
        <v>0.4121341</v>
      </c>
      <c r="D9338" s="295"/>
    </row>
    <row r="9339" spans="1:4" x14ac:dyDescent="0.2">
      <c r="A9339" s="295">
        <v>0.29602220000000001</v>
      </c>
      <c r="B9339" s="295"/>
      <c r="C9339" s="295">
        <v>0.41210980000000003</v>
      </c>
      <c r="D9339" s="295"/>
    </row>
    <row r="9340" spans="1:4" x14ac:dyDescent="0.2">
      <c r="A9340" s="295">
        <v>0.29602220000000001</v>
      </c>
      <c r="B9340" s="295"/>
      <c r="C9340" s="295">
        <v>0.41208149999999999</v>
      </c>
      <c r="D9340" s="295"/>
    </row>
    <row r="9341" spans="1:4" x14ac:dyDescent="0.2">
      <c r="A9341" s="295">
        <v>0.29600700000000002</v>
      </c>
      <c r="B9341" s="295"/>
      <c r="C9341" s="295">
        <v>0.4120415</v>
      </c>
      <c r="D9341" s="295"/>
    </row>
    <row r="9342" spans="1:4" x14ac:dyDescent="0.2">
      <c r="A9342" s="295">
        <v>0.29599500000000001</v>
      </c>
      <c r="B9342" s="295"/>
      <c r="C9342" s="295">
        <v>0.41199989999999997</v>
      </c>
      <c r="D9342" s="295"/>
    </row>
    <row r="9343" spans="1:4" x14ac:dyDescent="0.2">
      <c r="A9343" s="295">
        <v>0.29598140000000001</v>
      </c>
      <c r="B9343" s="295"/>
      <c r="C9343" s="295">
        <v>0.41196060000000001</v>
      </c>
      <c r="D9343" s="295"/>
    </row>
    <row r="9344" spans="1:4" x14ac:dyDescent="0.2">
      <c r="A9344" s="295">
        <v>0.2959813</v>
      </c>
      <c r="B9344" s="295"/>
      <c r="C9344" s="295">
        <v>0.4119485</v>
      </c>
      <c r="D9344" s="295"/>
    </row>
    <row r="9345" spans="1:4" x14ac:dyDescent="0.2">
      <c r="A9345" s="295">
        <v>0.2959813</v>
      </c>
      <c r="B9345" s="295"/>
      <c r="C9345" s="295">
        <v>0.41191929999999999</v>
      </c>
      <c r="D9345" s="295"/>
    </row>
    <row r="9346" spans="1:4" x14ac:dyDescent="0.2">
      <c r="A9346" s="295">
        <v>0.29595250000000001</v>
      </c>
      <c r="B9346" s="295"/>
      <c r="C9346" s="295">
        <v>0.41190549999999998</v>
      </c>
      <c r="D9346" s="295"/>
    </row>
    <row r="9347" spans="1:4" x14ac:dyDescent="0.2">
      <c r="A9347" s="295">
        <v>0.29593979999999998</v>
      </c>
      <c r="B9347" s="295"/>
      <c r="C9347" s="295">
        <v>0.41187889999999999</v>
      </c>
      <c r="D9347" s="295"/>
    </row>
    <row r="9348" spans="1:4" x14ac:dyDescent="0.2">
      <c r="A9348" s="295">
        <v>0.29592780000000002</v>
      </c>
      <c r="B9348" s="295"/>
      <c r="C9348" s="295">
        <v>0.41185290000000002</v>
      </c>
      <c r="D9348" s="295"/>
    </row>
    <row r="9349" spans="1:4" x14ac:dyDescent="0.2">
      <c r="A9349" s="295">
        <v>0.29591469999999997</v>
      </c>
      <c r="B9349" s="295"/>
      <c r="C9349" s="295">
        <v>0.41182489999999999</v>
      </c>
      <c r="D9349" s="295"/>
    </row>
    <row r="9350" spans="1:4" x14ac:dyDescent="0.2">
      <c r="A9350" s="295">
        <v>0.29591469999999997</v>
      </c>
      <c r="B9350" s="295"/>
      <c r="C9350" s="295">
        <v>0.41180060000000002</v>
      </c>
      <c r="D9350" s="295"/>
    </row>
    <row r="9351" spans="1:4" x14ac:dyDescent="0.2">
      <c r="A9351" s="295">
        <v>0.29591469999999997</v>
      </c>
      <c r="B9351" s="295"/>
      <c r="C9351" s="295">
        <v>0.41178730000000002</v>
      </c>
      <c r="D9351" s="295"/>
    </row>
    <row r="9352" spans="1:4" x14ac:dyDescent="0.2">
      <c r="A9352" s="295">
        <v>0.29589949999999998</v>
      </c>
      <c r="B9352" s="295"/>
      <c r="C9352" s="295">
        <v>0.41178720000000002</v>
      </c>
      <c r="D9352" s="295"/>
    </row>
    <row r="9353" spans="1:4" x14ac:dyDescent="0.2">
      <c r="A9353" s="295">
        <v>0.29588589999999998</v>
      </c>
      <c r="B9353" s="295"/>
      <c r="C9353" s="295">
        <v>0.41177520000000001</v>
      </c>
      <c r="D9353" s="295"/>
    </row>
    <row r="9354" spans="1:4" x14ac:dyDescent="0.2">
      <c r="A9354" s="295">
        <v>0.29588579999999998</v>
      </c>
      <c r="B9354" s="295"/>
      <c r="C9354" s="295">
        <v>0.4117615</v>
      </c>
      <c r="D9354" s="295"/>
    </row>
    <row r="9355" spans="1:4" x14ac:dyDescent="0.2">
      <c r="A9355" s="295">
        <v>0.29587380000000002</v>
      </c>
      <c r="B9355" s="295"/>
      <c r="C9355" s="295">
        <v>0.41173349999999997</v>
      </c>
      <c r="D9355" s="295"/>
    </row>
    <row r="9356" spans="1:4" x14ac:dyDescent="0.2">
      <c r="A9356" s="295">
        <v>0.29587380000000002</v>
      </c>
      <c r="B9356" s="295"/>
      <c r="C9356" s="295">
        <v>0.41172120000000001</v>
      </c>
      <c r="D9356" s="295"/>
    </row>
    <row r="9357" spans="1:4" x14ac:dyDescent="0.2">
      <c r="A9357" s="295">
        <v>0.29586109999999999</v>
      </c>
      <c r="B9357" s="295"/>
      <c r="C9357" s="295">
        <v>0.41169529999999999</v>
      </c>
      <c r="D9357" s="295"/>
    </row>
    <row r="9358" spans="1:4" x14ac:dyDescent="0.2">
      <c r="A9358" s="295">
        <v>0.29586109999999999</v>
      </c>
      <c r="B9358" s="295"/>
      <c r="C9358" s="295">
        <v>0.41168320000000003</v>
      </c>
      <c r="D9358" s="295"/>
    </row>
    <row r="9359" spans="1:4" x14ac:dyDescent="0.2">
      <c r="A9359" s="295">
        <v>0.295846</v>
      </c>
      <c r="B9359" s="295"/>
      <c r="C9359" s="295">
        <v>0.41166989999999998</v>
      </c>
      <c r="D9359" s="295"/>
    </row>
    <row r="9360" spans="1:4" x14ac:dyDescent="0.2">
      <c r="A9360" s="295">
        <v>0.29584589999999999</v>
      </c>
      <c r="B9360" s="295"/>
      <c r="C9360" s="295">
        <v>0.41163040000000001</v>
      </c>
      <c r="D9360" s="295"/>
    </row>
    <row r="9361" spans="1:4" x14ac:dyDescent="0.2">
      <c r="A9361" s="295">
        <v>0.29584589999999999</v>
      </c>
      <c r="B9361" s="295"/>
      <c r="C9361" s="295">
        <v>0.4116011</v>
      </c>
      <c r="D9361" s="295"/>
    </row>
    <row r="9362" spans="1:4" x14ac:dyDescent="0.2">
      <c r="A9362" s="295">
        <v>0.29584589999999999</v>
      </c>
      <c r="B9362" s="295"/>
      <c r="C9362" s="295">
        <v>0.41157680000000002</v>
      </c>
      <c r="D9362" s="295"/>
    </row>
    <row r="9363" spans="1:4" x14ac:dyDescent="0.2">
      <c r="A9363" s="295">
        <v>0.2958075</v>
      </c>
      <c r="B9363" s="295"/>
      <c r="C9363" s="295">
        <v>0.41153380000000001</v>
      </c>
      <c r="D9363" s="295"/>
    </row>
    <row r="9364" spans="1:4" x14ac:dyDescent="0.2">
      <c r="A9364" s="295">
        <v>0.2958075</v>
      </c>
      <c r="B9364" s="295"/>
      <c r="C9364" s="295">
        <v>0.41152169999999999</v>
      </c>
      <c r="D9364" s="295"/>
    </row>
    <row r="9365" spans="1:4" x14ac:dyDescent="0.2">
      <c r="A9365" s="295">
        <v>0.29578680000000002</v>
      </c>
      <c r="B9365" s="295"/>
      <c r="C9365" s="295">
        <v>0.41150969999999998</v>
      </c>
      <c r="D9365" s="295"/>
    </row>
    <row r="9366" spans="1:4" x14ac:dyDescent="0.2">
      <c r="A9366" s="295">
        <v>0.29575360000000001</v>
      </c>
      <c r="B9366" s="295"/>
      <c r="C9366" s="295">
        <v>0.41147099999999998</v>
      </c>
      <c r="D9366" s="295"/>
    </row>
    <row r="9367" spans="1:4" x14ac:dyDescent="0.2">
      <c r="A9367" s="295">
        <v>0.29575360000000001</v>
      </c>
      <c r="B9367" s="295"/>
      <c r="C9367" s="295">
        <v>0.41144429999999999</v>
      </c>
      <c r="D9367" s="295"/>
    </row>
    <row r="9368" spans="1:4" x14ac:dyDescent="0.2">
      <c r="A9368" s="295">
        <v>0.29574089999999997</v>
      </c>
      <c r="B9368" s="295"/>
      <c r="C9368" s="295">
        <v>0.41143200000000002</v>
      </c>
      <c r="D9368" s="295"/>
    </row>
    <row r="9369" spans="1:4" x14ac:dyDescent="0.2">
      <c r="A9369" s="295">
        <v>0.29574089999999997</v>
      </c>
      <c r="B9369" s="295"/>
      <c r="C9369" s="295">
        <v>0.41142000000000001</v>
      </c>
      <c r="D9369" s="295"/>
    </row>
    <row r="9370" spans="1:4" x14ac:dyDescent="0.2">
      <c r="A9370" s="295">
        <v>0.29574089999999997</v>
      </c>
      <c r="B9370" s="295"/>
      <c r="C9370" s="295">
        <v>0.41137940000000001</v>
      </c>
      <c r="D9370" s="295"/>
    </row>
    <row r="9371" spans="1:4" x14ac:dyDescent="0.2">
      <c r="A9371" s="295">
        <v>0.29572720000000002</v>
      </c>
      <c r="B9371" s="295"/>
      <c r="C9371" s="295">
        <v>0.41135139999999998</v>
      </c>
      <c r="D9371" s="295"/>
    </row>
    <row r="9372" spans="1:4" x14ac:dyDescent="0.2">
      <c r="A9372" s="295">
        <v>0.29571449999999999</v>
      </c>
      <c r="B9372" s="295"/>
      <c r="C9372" s="295">
        <v>0.41133760000000003</v>
      </c>
      <c r="D9372" s="295"/>
    </row>
    <row r="9373" spans="1:4" x14ac:dyDescent="0.2">
      <c r="A9373" s="295">
        <v>0.29570249999999998</v>
      </c>
      <c r="B9373" s="295"/>
      <c r="C9373" s="295">
        <v>0.4113097</v>
      </c>
      <c r="D9373" s="295"/>
    </row>
    <row r="9374" spans="1:4" x14ac:dyDescent="0.2">
      <c r="A9374" s="295">
        <v>0.29568929999999999</v>
      </c>
      <c r="B9374" s="295"/>
      <c r="C9374" s="295">
        <v>0.41128540000000002</v>
      </c>
      <c r="D9374" s="295"/>
    </row>
    <row r="9375" spans="1:4" x14ac:dyDescent="0.2">
      <c r="A9375" s="295">
        <v>0.29568929999999999</v>
      </c>
      <c r="B9375" s="295"/>
      <c r="C9375" s="295">
        <v>0.41127330000000001</v>
      </c>
      <c r="D9375" s="295"/>
    </row>
    <row r="9376" spans="1:4" x14ac:dyDescent="0.2">
      <c r="A9376" s="295">
        <v>0.29568929999999999</v>
      </c>
      <c r="B9376" s="295"/>
      <c r="C9376" s="295">
        <v>0.41124630000000001</v>
      </c>
      <c r="D9376" s="295"/>
    </row>
    <row r="9377" spans="1:4" x14ac:dyDescent="0.2">
      <c r="A9377" s="295">
        <v>0.2956742</v>
      </c>
      <c r="B9377" s="295"/>
      <c r="C9377" s="295">
        <v>0.4112209</v>
      </c>
      <c r="D9377" s="295"/>
    </row>
    <row r="9378" spans="1:4" x14ac:dyDescent="0.2">
      <c r="A9378" s="295">
        <v>0.2956742</v>
      </c>
      <c r="B9378" s="295"/>
      <c r="C9378" s="295">
        <v>0.41118169999999998</v>
      </c>
      <c r="D9378" s="295"/>
    </row>
    <row r="9379" spans="1:4" x14ac:dyDescent="0.2">
      <c r="A9379" s="295">
        <v>0.29566140000000002</v>
      </c>
      <c r="B9379" s="295"/>
      <c r="C9379" s="295">
        <v>0.41115740000000001</v>
      </c>
      <c r="D9379" s="295"/>
    </row>
    <row r="9380" spans="1:4" x14ac:dyDescent="0.2">
      <c r="A9380" s="295">
        <v>0.29564780000000002</v>
      </c>
      <c r="B9380" s="295"/>
      <c r="C9380" s="295">
        <v>0.41111569999999997</v>
      </c>
      <c r="D9380" s="295"/>
    </row>
    <row r="9381" spans="1:4" x14ac:dyDescent="0.2">
      <c r="A9381" s="295">
        <v>0.2956358</v>
      </c>
      <c r="B9381" s="295"/>
      <c r="C9381" s="295">
        <v>0.41111569999999997</v>
      </c>
      <c r="D9381" s="295"/>
    </row>
    <row r="9382" spans="1:4" x14ac:dyDescent="0.2">
      <c r="A9382" s="295">
        <v>0.2956358</v>
      </c>
      <c r="B9382" s="295"/>
      <c r="C9382" s="295">
        <v>0.41108990000000001</v>
      </c>
      <c r="D9382" s="295"/>
    </row>
    <row r="9383" spans="1:4" x14ac:dyDescent="0.2">
      <c r="A9383" s="295">
        <v>0.29562060000000001</v>
      </c>
      <c r="B9383" s="295"/>
      <c r="C9383" s="295">
        <v>0.41107660000000001</v>
      </c>
      <c r="D9383" s="295"/>
    </row>
    <row r="9384" spans="1:4" x14ac:dyDescent="0.2">
      <c r="A9384" s="295">
        <v>0.29562060000000001</v>
      </c>
      <c r="B9384" s="295"/>
      <c r="C9384" s="295">
        <v>0.41103640000000002</v>
      </c>
      <c r="D9384" s="295"/>
    </row>
    <row r="9385" spans="1:4" x14ac:dyDescent="0.2">
      <c r="A9385" s="295">
        <v>0.29562060000000001</v>
      </c>
      <c r="B9385" s="295"/>
      <c r="C9385" s="295">
        <v>0.41099829999999998</v>
      </c>
      <c r="D9385" s="295"/>
    </row>
    <row r="9386" spans="1:4" x14ac:dyDescent="0.2">
      <c r="A9386" s="295">
        <v>0.29560750000000002</v>
      </c>
      <c r="B9386" s="295"/>
      <c r="C9386" s="295">
        <v>0.41098630000000003</v>
      </c>
      <c r="D9386" s="295"/>
    </row>
    <row r="9387" spans="1:4" x14ac:dyDescent="0.2">
      <c r="A9387" s="295">
        <v>0.29559540000000001</v>
      </c>
      <c r="B9387" s="295"/>
      <c r="C9387" s="295">
        <v>0.41096070000000001</v>
      </c>
      <c r="D9387" s="295"/>
    </row>
    <row r="9388" spans="1:4" x14ac:dyDescent="0.2">
      <c r="A9388" s="295">
        <v>0.29559540000000001</v>
      </c>
      <c r="B9388" s="295"/>
      <c r="C9388" s="295">
        <v>0.4109487</v>
      </c>
      <c r="D9388" s="295"/>
    </row>
    <row r="9389" spans="1:4" x14ac:dyDescent="0.2">
      <c r="A9389" s="295">
        <v>0.29556909999999997</v>
      </c>
      <c r="B9389" s="295"/>
      <c r="C9389" s="295">
        <v>0.41093489999999999</v>
      </c>
      <c r="D9389" s="295"/>
    </row>
    <row r="9390" spans="1:4" x14ac:dyDescent="0.2">
      <c r="A9390" s="295">
        <v>0.29555389999999998</v>
      </c>
      <c r="B9390" s="295"/>
      <c r="C9390" s="295">
        <v>0.41089490000000001</v>
      </c>
      <c r="D9390" s="295"/>
    </row>
    <row r="9391" spans="1:4" x14ac:dyDescent="0.2">
      <c r="A9391" s="295">
        <v>0.29554079999999999</v>
      </c>
      <c r="B9391" s="295"/>
      <c r="C9391" s="295">
        <v>0.4108812</v>
      </c>
      <c r="D9391" s="295"/>
    </row>
    <row r="9392" spans="1:4" x14ac:dyDescent="0.2">
      <c r="A9392" s="295">
        <v>0.29554079999999999</v>
      </c>
      <c r="B9392" s="295"/>
      <c r="C9392" s="295">
        <v>0.4108812</v>
      </c>
      <c r="D9392" s="295"/>
    </row>
    <row r="9393" spans="1:4" x14ac:dyDescent="0.2">
      <c r="A9393" s="295">
        <v>0.29551440000000001</v>
      </c>
      <c r="B9393" s="295"/>
      <c r="C9393" s="295">
        <v>0.41086889999999998</v>
      </c>
      <c r="D9393" s="295"/>
    </row>
    <row r="9394" spans="1:4" x14ac:dyDescent="0.2">
      <c r="A9394" s="295">
        <v>0.29551440000000001</v>
      </c>
      <c r="B9394" s="295"/>
      <c r="C9394" s="295">
        <v>0.41085519999999998</v>
      </c>
      <c r="D9394" s="295"/>
    </row>
    <row r="9395" spans="1:4" x14ac:dyDescent="0.2">
      <c r="A9395" s="295">
        <v>0.2955024</v>
      </c>
      <c r="B9395" s="295"/>
      <c r="C9395" s="295">
        <v>0.41082980000000002</v>
      </c>
      <c r="D9395" s="295"/>
    </row>
    <row r="9396" spans="1:4" x14ac:dyDescent="0.2">
      <c r="A9396" s="295">
        <v>0.29548869999999999</v>
      </c>
      <c r="B9396" s="295"/>
      <c r="C9396" s="295">
        <v>0.4108175</v>
      </c>
      <c r="D9396" s="295"/>
    </row>
    <row r="9397" spans="1:4" x14ac:dyDescent="0.2">
      <c r="A9397" s="295">
        <v>0.29548869999999999</v>
      </c>
      <c r="B9397" s="295"/>
      <c r="C9397" s="295">
        <v>0.41078959999999998</v>
      </c>
      <c r="D9397" s="295"/>
    </row>
    <row r="9398" spans="1:4" x14ac:dyDescent="0.2">
      <c r="A9398" s="295">
        <v>0.2954736</v>
      </c>
      <c r="B9398" s="295"/>
      <c r="C9398" s="295">
        <v>0.41076249999999997</v>
      </c>
      <c r="D9398" s="295"/>
    </row>
    <row r="9399" spans="1:4" x14ac:dyDescent="0.2">
      <c r="A9399" s="295">
        <v>0.2954736</v>
      </c>
      <c r="B9399" s="295"/>
      <c r="C9399" s="295">
        <v>0.41073710000000002</v>
      </c>
      <c r="D9399" s="295"/>
    </row>
    <row r="9400" spans="1:4" x14ac:dyDescent="0.2">
      <c r="A9400" s="295">
        <v>0.29544769999999998</v>
      </c>
      <c r="B9400" s="295"/>
      <c r="C9400" s="295">
        <v>0.41071020000000003</v>
      </c>
      <c r="D9400" s="295"/>
    </row>
    <row r="9401" spans="1:4" x14ac:dyDescent="0.2">
      <c r="A9401" s="295">
        <v>0.29544769999999998</v>
      </c>
      <c r="B9401" s="295"/>
      <c r="C9401" s="295">
        <v>0.4106689</v>
      </c>
      <c r="D9401" s="295"/>
    </row>
    <row r="9402" spans="1:4" x14ac:dyDescent="0.2">
      <c r="A9402" s="295">
        <v>0.29543570000000002</v>
      </c>
      <c r="B9402" s="295"/>
      <c r="C9402" s="295">
        <v>0.41062850000000001</v>
      </c>
      <c r="D9402" s="295"/>
    </row>
    <row r="9403" spans="1:4" x14ac:dyDescent="0.2">
      <c r="A9403" s="295">
        <v>0.29543570000000002</v>
      </c>
      <c r="B9403" s="295"/>
      <c r="C9403" s="295">
        <v>0.41061389999999998</v>
      </c>
      <c r="D9403" s="295"/>
    </row>
    <row r="9404" spans="1:4" x14ac:dyDescent="0.2">
      <c r="A9404" s="295">
        <v>0.29542200000000002</v>
      </c>
      <c r="B9404" s="295"/>
      <c r="C9404" s="295">
        <v>0.41060160000000001</v>
      </c>
      <c r="D9404" s="295"/>
    </row>
    <row r="9405" spans="1:4" x14ac:dyDescent="0.2">
      <c r="A9405" s="295">
        <v>0.2953942</v>
      </c>
      <c r="B9405" s="295"/>
      <c r="C9405" s="295">
        <v>0.41057579999999999</v>
      </c>
      <c r="D9405" s="295"/>
    </row>
    <row r="9406" spans="1:4" x14ac:dyDescent="0.2">
      <c r="A9406" s="295">
        <v>0.2953942</v>
      </c>
      <c r="B9406" s="295"/>
      <c r="C9406" s="295">
        <v>0.41052450000000001</v>
      </c>
      <c r="D9406" s="295"/>
    </row>
    <row r="9407" spans="1:4" x14ac:dyDescent="0.2">
      <c r="A9407" s="295">
        <v>0.2953942</v>
      </c>
      <c r="B9407" s="295"/>
      <c r="C9407" s="295">
        <v>0.41049780000000002</v>
      </c>
      <c r="D9407" s="295"/>
    </row>
    <row r="9408" spans="1:4" x14ac:dyDescent="0.2">
      <c r="A9408" s="295">
        <v>0.2953942</v>
      </c>
      <c r="B9408" s="295"/>
      <c r="C9408" s="295">
        <v>0.41048570000000001</v>
      </c>
      <c r="D9408" s="295"/>
    </row>
    <row r="9409" spans="1:4" x14ac:dyDescent="0.2">
      <c r="A9409" s="295">
        <v>0.29536899999999999</v>
      </c>
      <c r="B9409" s="295"/>
      <c r="C9409" s="295">
        <v>0.41044659999999999</v>
      </c>
      <c r="D9409" s="295"/>
    </row>
    <row r="9410" spans="1:4" x14ac:dyDescent="0.2">
      <c r="A9410" s="295">
        <v>0.29536899999999999</v>
      </c>
      <c r="B9410" s="295"/>
      <c r="C9410" s="295">
        <v>0.41044659999999999</v>
      </c>
      <c r="D9410" s="295"/>
    </row>
    <row r="9411" spans="1:4" x14ac:dyDescent="0.2">
      <c r="A9411" s="295">
        <v>0.29534110000000002</v>
      </c>
      <c r="B9411" s="295"/>
      <c r="C9411" s="295">
        <v>0.4103965</v>
      </c>
      <c r="D9411" s="295"/>
    </row>
    <row r="9412" spans="1:4" x14ac:dyDescent="0.2">
      <c r="A9412" s="295">
        <v>0.29532750000000002</v>
      </c>
      <c r="B9412" s="295"/>
      <c r="C9412" s="295">
        <v>0.41035630000000001</v>
      </c>
      <c r="D9412" s="295"/>
    </row>
    <row r="9413" spans="1:4" x14ac:dyDescent="0.2">
      <c r="A9413" s="295">
        <v>0.29532750000000002</v>
      </c>
      <c r="B9413" s="295"/>
      <c r="C9413" s="295">
        <v>0.41032920000000001</v>
      </c>
      <c r="D9413" s="295"/>
    </row>
    <row r="9414" spans="1:4" x14ac:dyDescent="0.2">
      <c r="A9414" s="295">
        <v>0.29532750000000002</v>
      </c>
      <c r="B9414" s="295"/>
      <c r="C9414" s="295">
        <v>0.41031719999999999</v>
      </c>
      <c r="D9414" s="295"/>
    </row>
    <row r="9415" spans="1:4" x14ac:dyDescent="0.2">
      <c r="A9415" s="295">
        <v>0.29532750000000002</v>
      </c>
      <c r="B9415" s="295"/>
      <c r="C9415" s="295">
        <v>0.4102903</v>
      </c>
      <c r="D9415" s="295"/>
    </row>
    <row r="9416" spans="1:4" x14ac:dyDescent="0.2">
      <c r="A9416" s="295">
        <v>0.29531479999999999</v>
      </c>
      <c r="B9416" s="295"/>
      <c r="C9416" s="295">
        <v>0.41027659999999999</v>
      </c>
      <c r="D9416" s="295"/>
    </row>
    <row r="9417" spans="1:4" x14ac:dyDescent="0.2">
      <c r="A9417" s="295">
        <v>0.29531479999999999</v>
      </c>
      <c r="B9417" s="295"/>
      <c r="C9417" s="295">
        <v>0.41025119999999998</v>
      </c>
      <c r="D9417" s="295"/>
    </row>
    <row r="9418" spans="1:4" x14ac:dyDescent="0.2">
      <c r="A9418" s="295">
        <v>0.29530109999999998</v>
      </c>
      <c r="B9418" s="295"/>
      <c r="C9418" s="295">
        <v>0.41023890000000002</v>
      </c>
      <c r="D9418" s="295"/>
    </row>
    <row r="9419" spans="1:4" x14ac:dyDescent="0.2">
      <c r="A9419" s="295">
        <v>0.29528599999999999</v>
      </c>
      <c r="B9419" s="295"/>
      <c r="C9419" s="295">
        <v>0.41021220000000003</v>
      </c>
      <c r="D9419" s="295"/>
    </row>
    <row r="9420" spans="1:4" x14ac:dyDescent="0.2">
      <c r="A9420" s="295">
        <v>0.2952728</v>
      </c>
      <c r="B9420" s="295"/>
      <c r="C9420" s="295">
        <v>0.41019850000000002</v>
      </c>
      <c r="D9420" s="295"/>
    </row>
    <row r="9421" spans="1:4" x14ac:dyDescent="0.2">
      <c r="A9421" s="295">
        <v>0.29524810000000001</v>
      </c>
      <c r="B9421" s="295"/>
      <c r="C9421" s="295">
        <v>0.4101862</v>
      </c>
      <c r="D9421" s="295"/>
    </row>
    <row r="9422" spans="1:4" x14ac:dyDescent="0.2">
      <c r="A9422" s="295">
        <v>0.29524810000000001</v>
      </c>
      <c r="B9422" s="295"/>
      <c r="C9422" s="295">
        <v>0.41012989999999999</v>
      </c>
      <c r="D9422" s="295"/>
    </row>
    <row r="9423" spans="1:4" x14ac:dyDescent="0.2">
      <c r="A9423" s="295">
        <v>0.29524810000000001</v>
      </c>
      <c r="B9423" s="295"/>
      <c r="C9423" s="295">
        <v>0.41011760000000003</v>
      </c>
      <c r="D9423" s="295"/>
    </row>
    <row r="9424" spans="1:4" x14ac:dyDescent="0.2">
      <c r="A9424" s="295">
        <v>0.29523290000000002</v>
      </c>
      <c r="B9424" s="295"/>
      <c r="C9424" s="295">
        <v>0.41007870000000002</v>
      </c>
      <c r="D9424" s="295"/>
    </row>
    <row r="9425" spans="1:4" x14ac:dyDescent="0.2">
      <c r="A9425" s="295">
        <v>0.29522019999999999</v>
      </c>
      <c r="B9425" s="295"/>
      <c r="C9425" s="295">
        <v>0.41006670000000001</v>
      </c>
      <c r="D9425" s="295"/>
    </row>
    <row r="9426" spans="1:4" x14ac:dyDescent="0.2">
      <c r="A9426" s="295">
        <v>0.29518139999999998</v>
      </c>
      <c r="B9426" s="295"/>
      <c r="C9426" s="295">
        <v>0.4100413</v>
      </c>
      <c r="D9426" s="295"/>
    </row>
    <row r="9427" spans="1:4" x14ac:dyDescent="0.2">
      <c r="A9427" s="295">
        <v>0.29518139999999998</v>
      </c>
      <c r="B9427" s="295"/>
      <c r="C9427" s="295">
        <v>0.4100144</v>
      </c>
      <c r="D9427" s="295"/>
    </row>
    <row r="9428" spans="1:4" x14ac:dyDescent="0.2">
      <c r="A9428" s="295">
        <v>0.29516619999999999</v>
      </c>
      <c r="B9428" s="295"/>
      <c r="C9428" s="295">
        <v>0.40997400000000001</v>
      </c>
      <c r="D9428" s="295"/>
    </row>
    <row r="9429" spans="1:4" x14ac:dyDescent="0.2">
      <c r="A9429" s="295">
        <v>0.29516619999999999</v>
      </c>
      <c r="B9429" s="295"/>
      <c r="C9429" s="295">
        <v>0.40997400000000001</v>
      </c>
      <c r="D9429" s="295"/>
    </row>
    <row r="9430" spans="1:4" x14ac:dyDescent="0.2">
      <c r="A9430" s="295">
        <v>0.29516619999999999</v>
      </c>
      <c r="B9430" s="295"/>
      <c r="C9430" s="295">
        <v>0.4099486</v>
      </c>
      <c r="D9430" s="295"/>
    </row>
    <row r="9431" spans="1:4" x14ac:dyDescent="0.2">
      <c r="A9431" s="295">
        <v>0.29515350000000001</v>
      </c>
      <c r="B9431" s="295"/>
      <c r="C9431" s="295">
        <v>0.40992279999999998</v>
      </c>
      <c r="D9431" s="295"/>
    </row>
    <row r="9432" spans="1:4" x14ac:dyDescent="0.2">
      <c r="A9432" s="295">
        <v>0.29513840000000002</v>
      </c>
      <c r="B9432" s="295"/>
      <c r="C9432" s="295">
        <v>0.40988259999999999</v>
      </c>
      <c r="D9432" s="295"/>
    </row>
    <row r="9433" spans="1:4" x14ac:dyDescent="0.2">
      <c r="A9433" s="295">
        <v>0.29509950000000001</v>
      </c>
      <c r="B9433" s="295"/>
      <c r="C9433" s="295">
        <v>0.4098581</v>
      </c>
      <c r="D9433" s="295"/>
    </row>
    <row r="9434" spans="1:4" x14ac:dyDescent="0.2">
      <c r="A9434" s="295">
        <v>0.29509950000000001</v>
      </c>
      <c r="B9434" s="295"/>
      <c r="C9434" s="295">
        <v>0.4098581</v>
      </c>
      <c r="D9434" s="295"/>
    </row>
    <row r="9435" spans="1:4" x14ac:dyDescent="0.2">
      <c r="A9435" s="295">
        <v>0.29509950000000001</v>
      </c>
      <c r="B9435" s="295"/>
      <c r="C9435" s="295">
        <v>0.40984599999999999</v>
      </c>
      <c r="D9435" s="295"/>
    </row>
    <row r="9436" spans="1:4" x14ac:dyDescent="0.2">
      <c r="A9436" s="295">
        <v>0.29509950000000001</v>
      </c>
      <c r="B9436" s="295"/>
      <c r="C9436" s="295">
        <v>0.40983380000000003</v>
      </c>
      <c r="D9436" s="295"/>
    </row>
    <row r="9437" spans="1:4" x14ac:dyDescent="0.2">
      <c r="A9437" s="295">
        <v>0.29509950000000001</v>
      </c>
      <c r="B9437" s="295"/>
      <c r="C9437" s="295">
        <v>0.4098058</v>
      </c>
      <c r="D9437" s="295"/>
    </row>
    <row r="9438" spans="1:4" x14ac:dyDescent="0.2">
      <c r="A9438" s="295">
        <v>0.29507319999999998</v>
      </c>
      <c r="B9438" s="295"/>
      <c r="C9438" s="295">
        <v>0.4097787</v>
      </c>
      <c r="D9438" s="295"/>
    </row>
    <row r="9439" spans="1:4" x14ac:dyDescent="0.2">
      <c r="A9439" s="295">
        <v>0.29505999999999999</v>
      </c>
      <c r="B9439" s="295"/>
      <c r="C9439" s="295">
        <v>0.40975210000000001</v>
      </c>
      <c r="D9439" s="295"/>
    </row>
    <row r="9440" spans="1:4" x14ac:dyDescent="0.2">
      <c r="A9440" s="295">
        <v>0.2950449</v>
      </c>
      <c r="B9440" s="295"/>
      <c r="C9440" s="295">
        <v>0.40973870000000001</v>
      </c>
      <c r="D9440" s="295"/>
    </row>
    <row r="9441" spans="1:4" x14ac:dyDescent="0.2">
      <c r="A9441" s="295">
        <v>0.29503279999999998</v>
      </c>
      <c r="B9441" s="295"/>
      <c r="C9441" s="295">
        <v>0.40968500000000002</v>
      </c>
      <c r="D9441" s="295"/>
    </row>
    <row r="9442" spans="1:4" x14ac:dyDescent="0.2">
      <c r="A9442" s="295">
        <v>0.29501919999999998</v>
      </c>
      <c r="B9442" s="295"/>
      <c r="C9442" s="295">
        <v>0.4096727</v>
      </c>
      <c r="D9442" s="295"/>
    </row>
    <row r="9443" spans="1:4" x14ac:dyDescent="0.2">
      <c r="A9443" s="295">
        <v>0.29497820000000002</v>
      </c>
      <c r="B9443" s="295"/>
      <c r="C9443" s="295">
        <v>0.4096727</v>
      </c>
      <c r="D9443" s="295"/>
    </row>
    <row r="9444" spans="1:4" x14ac:dyDescent="0.2">
      <c r="A9444" s="295">
        <v>0.29497820000000002</v>
      </c>
      <c r="B9444" s="295"/>
      <c r="C9444" s="295">
        <v>0.40964820000000002</v>
      </c>
      <c r="D9444" s="295"/>
    </row>
    <row r="9445" spans="1:4" x14ac:dyDescent="0.2">
      <c r="A9445" s="295">
        <v>0.29496450000000002</v>
      </c>
      <c r="B9445" s="295"/>
      <c r="C9445" s="295">
        <v>0.40960869999999999</v>
      </c>
      <c r="D9445" s="295"/>
    </row>
    <row r="9446" spans="1:4" x14ac:dyDescent="0.2">
      <c r="A9446" s="295">
        <v>0.29495250000000001</v>
      </c>
      <c r="B9446" s="295"/>
      <c r="C9446" s="295">
        <v>0.4095685</v>
      </c>
      <c r="D9446" s="295"/>
    </row>
    <row r="9447" spans="1:4" x14ac:dyDescent="0.2">
      <c r="A9447" s="295">
        <v>0.29493730000000001</v>
      </c>
      <c r="B9447" s="295"/>
      <c r="C9447" s="295">
        <v>0.40954309999999999</v>
      </c>
      <c r="D9447" s="295"/>
    </row>
    <row r="9448" spans="1:4" x14ac:dyDescent="0.2">
      <c r="A9448" s="295">
        <v>0.29491099999999998</v>
      </c>
      <c r="B9448" s="295"/>
      <c r="C9448" s="295">
        <v>0.4095164</v>
      </c>
      <c r="D9448" s="295"/>
    </row>
    <row r="9449" spans="1:4" x14ac:dyDescent="0.2">
      <c r="A9449" s="295">
        <v>0.29491099999999998</v>
      </c>
      <c r="B9449" s="295"/>
      <c r="C9449" s="295">
        <v>0.40946349999999998</v>
      </c>
      <c r="D9449" s="295"/>
    </row>
    <row r="9450" spans="1:4" x14ac:dyDescent="0.2">
      <c r="A9450" s="295">
        <v>0.2948983</v>
      </c>
      <c r="B9450" s="295"/>
      <c r="C9450" s="295">
        <v>0.40946349999999998</v>
      </c>
      <c r="D9450" s="295"/>
    </row>
    <row r="9451" spans="1:4" x14ac:dyDescent="0.2">
      <c r="A9451" s="295">
        <v>0.2948983</v>
      </c>
      <c r="B9451" s="295"/>
      <c r="C9451" s="295">
        <v>0.40942460000000003</v>
      </c>
      <c r="D9451" s="295"/>
    </row>
    <row r="9452" spans="1:4" x14ac:dyDescent="0.2">
      <c r="A9452" s="295">
        <v>0.29485790000000001</v>
      </c>
      <c r="B9452" s="295"/>
      <c r="C9452" s="295">
        <v>0.40939619999999999</v>
      </c>
      <c r="D9452" s="295"/>
    </row>
    <row r="9453" spans="1:4" x14ac:dyDescent="0.2">
      <c r="A9453" s="295">
        <v>0.29484519999999997</v>
      </c>
      <c r="B9453" s="295"/>
      <c r="C9453" s="295">
        <v>0.40935749999999999</v>
      </c>
      <c r="D9453" s="295"/>
    </row>
    <row r="9454" spans="1:4" x14ac:dyDescent="0.2">
      <c r="A9454" s="295">
        <v>0.29484519999999997</v>
      </c>
      <c r="B9454" s="295"/>
      <c r="C9454" s="295">
        <v>0.40933039999999998</v>
      </c>
      <c r="D9454" s="295"/>
    </row>
    <row r="9455" spans="1:4" x14ac:dyDescent="0.2">
      <c r="A9455" s="295">
        <v>0.29483160000000003</v>
      </c>
      <c r="B9455" s="295"/>
      <c r="C9455" s="295">
        <v>0.40930369999999999</v>
      </c>
      <c r="D9455" s="295"/>
    </row>
    <row r="9456" spans="1:4" x14ac:dyDescent="0.2">
      <c r="A9456" s="295">
        <v>0.29483160000000003</v>
      </c>
      <c r="B9456" s="295"/>
      <c r="C9456" s="295">
        <v>0.40925240000000002</v>
      </c>
      <c r="D9456" s="295"/>
    </row>
    <row r="9457" spans="1:4" x14ac:dyDescent="0.2">
      <c r="A9457" s="295">
        <v>0.29483160000000003</v>
      </c>
      <c r="B9457" s="295"/>
      <c r="C9457" s="295">
        <v>0.40922530000000001</v>
      </c>
      <c r="D9457" s="295"/>
    </row>
    <row r="9458" spans="1:4" x14ac:dyDescent="0.2">
      <c r="A9458" s="295">
        <v>0.29480679999999998</v>
      </c>
      <c r="B9458" s="295"/>
      <c r="C9458" s="295">
        <v>0.40922530000000001</v>
      </c>
      <c r="D9458" s="295"/>
    </row>
    <row r="9459" spans="1:4" x14ac:dyDescent="0.2">
      <c r="A9459" s="295">
        <v>0.29480679999999998</v>
      </c>
      <c r="B9459" s="295"/>
      <c r="C9459" s="295">
        <v>0.40918729999999998</v>
      </c>
      <c r="D9459" s="295"/>
    </row>
    <row r="9460" spans="1:4" x14ac:dyDescent="0.2">
      <c r="A9460" s="295">
        <v>0.2947785</v>
      </c>
      <c r="B9460" s="295"/>
      <c r="C9460" s="295">
        <v>0.4091593</v>
      </c>
      <c r="D9460" s="295"/>
    </row>
    <row r="9461" spans="1:4" x14ac:dyDescent="0.2">
      <c r="A9461" s="295">
        <v>0.2947785</v>
      </c>
      <c r="B9461" s="295"/>
      <c r="C9461" s="295">
        <v>0.4091455</v>
      </c>
      <c r="D9461" s="295"/>
    </row>
    <row r="9462" spans="1:4" x14ac:dyDescent="0.2">
      <c r="A9462" s="295">
        <v>0.2947785</v>
      </c>
      <c r="B9462" s="295"/>
      <c r="C9462" s="295">
        <v>0.4091187</v>
      </c>
      <c r="D9462" s="295"/>
    </row>
    <row r="9463" spans="1:4" x14ac:dyDescent="0.2">
      <c r="A9463" s="295">
        <v>0.29475220000000002</v>
      </c>
      <c r="B9463" s="295"/>
      <c r="C9463" s="295">
        <v>0.40910530000000001</v>
      </c>
      <c r="D9463" s="295"/>
    </row>
    <row r="9464" spans="1:4" x14ac:dyDescent="0.2">
      <c r="A9464" s="295">
        <v>0.29475220000000002</v>
      </c>
      <c r="B9464" s="295"/>
      <c r="C9464" s="295">
        <v>0.40907860000000001</v>
      </c>
      <c r="D9464" s="295"/>
    </row>
    <row r="9465" spans="1:4" x14ac:dyDescent="0.2">
      <c r="A9465" s="295">
        <v>0.29475220000000002</v>
      </c>
      <c r="B9465" s="295"/>
      <c r="C9465" s="295">
        <v>0.409026</v>
      </c>
      <c r="D9465" s="295"/>
    </row>
    <row r="9466" spans="1:4" x14ac:dyDescent="0.2">
      <c r="A9466" s="295">
        <v>0.29472389999999998</v>
      </c>
      <c r="B9466" s="295"/>
      <c r="C9466" s="295">
        <v>0.40900189999999997</v>
      </c>
      <c r="D9466" s="295"/>
    </row>
    <row r="9467" spans="1:4" x14ac:dyDescent="0.2">
      <c r="A9467" s="295">
        <v>0.29469909999999999</v>
      </c>
      <c r="B9467" s="295"/>
      <c r="C9467" s="295">
        <v>0.40896130000000003</v>
      </c>
      <c r="D9467" s="295"/>
    </row>
    <row r="9468" spans="1:4" x14ac:dyDescent="0.2">
      <c r="A9468" s="295">
        <v>0.29469909999999999</v>
      </c>
      <c r="B9468" s="295"/>
      <c r="C9468" s="295">
        <v>0.40894920000000001</v>
      </c>
      <c r="D9468" s="295"/>
    </row>
    <row r="9469" spans="1:4" x14ac:dyDescent="0.2">
      <c r="A9469" s="295">
        <v>0.29468549999999999</v>
      </c>
      <c r="B9469" s="295"/>
      <c r="C9469" s="295">
        <v>0.40893590000000002</v>
      </c>
      <c r="D9469" s="295"/>
    </row>
    <row r="9470" spans="1:4" x14ac:dyDescent="0.2">
      <c r="A9470" s="295">
        <v>0.29467280000000001</v>
      </c>
      <c r="B9470" s="295"/>
      <c r="C9470" s="295">
        <v>0.40887099999999998</v>
      </c>
      <c r="D9470" s="295"/>
    </row>
    <row r="9471" spans="1:4" x14ac:dyDescent="0.2">
      <c r="A9471" s="295">
        <v>0.29464560000000001</v>
      </c>
      <c r="B9471" s="295"/>
      <c r="C9471" s="295">
        <v>0.40885890000000003</v>
      </c>
      <c r="D9471" s="295"/>
    </row>
    <row r="9472" spans="1:4" x14ac:dyDescent="0.2">
      <c r="A9472" s="295">
        <v>0.29464560000000001</v>
      </c>
      <c r="B9472" s="295"/>
      <c r="C9472" s="295">
        <v>0.40883199999999997</v>
      </c>
      <c r="D9472" s="295"/>
    </row>
    <row r="9473" spans="1:4" x14ac:dyDescent="0.2">
      <c r="A9473" s="295">
        <v>0.29463240000000002</v>
      </c>
      <c r="B9473" s="295"/>
      <c r="C9473" s="295">
        <v>0.40880620000000001</v>
      </c>
      <c r="D9473" s="295"/>
    </row>
    <row r="9474" spans="1:4" x14ac:dyDescent="0.2">
      <c r="A9474" s="295">
        <v>0.2946204</v>
      </c>
      <c r="B9474" s="295"/>
      <c r="C9474" s="295">
        <v>0.40876489999999999</v>
      </c>
      <c r="D9474" s="295"/>
    </row>
    <row r="9475" spans="1:4" x14ac:dyDescent="0.2">
      <c r="A9475" s="295">
        <v>0.2946204</v>
      </c>
      <c r="B9475" s="295"/>
      <c r="C9475" s="295">
        <v>0.4087247</v>
      </c>
      <c r="D9475" s="295"/>
    </row>
    <row r="9476" spans="1:4" x14ac:dyDescent="0.2">
      <c r="A9476" s="295">
        <v>0.2946067</v>
      </c>
      <c r="B9476" s="295"/>
      <c r="C9476" s="295">
        <v>0.4086843</v>
      </c>
      <c r="D9476" s="295"/>
    </row>
    <row r="9477" spans="1:4" x14ac:dyDescent="0.2">
      <c r="A9477" s="295">
        <v>0.2946067</v>
      </c>
      <c r="B9477" s="295"/>
      <c r="C9477" s="295">
        <v>0.4086843</v>
      </c>
      <c r="D9477" s="295"/>
    </row>
    <row r="9478" spans="1:4" x14ac:dyDescent="0.2">
      <c r="A9478" s="295">
        <v>0.29459469999999999</v>
      </c>
      <c r="B9478" s="295"/>
      <c r="C9478" s="295">
        <v>0.40864489999999998</v>
      </c>
      <c r="D9478" s="295"/>
    </row>
    <row r="9479" spans="1:4" x14ac:dyDescent="0.2">
      <c r="A9479" s="295">
        <v>0.29456680000000002</v>
      </c>
      <c r="B9479" s="295"/>
      <c r="C9479" s="295">
        <v>0.40863290000000002</v>
      </c>
      <c r="D9479" s="295"/>
    </row>
    <row r="9480" spans="1:4" x14ac:dyDescent="0.2">
      <c r="A9480" s="295">
        <v>0.29454010000000003</v>
      </c>
      <c r="B9480" s="295"/>
      <c r="C9480" s="295">
        <v>0.40860839999999998</v>
      </c>
      <c r="D9480" s="295"/>
    </row>
    <row r="9481" spans="1:4" x14ac:dyDescent="0.2">
      <c r="A9481" s="295">
        <v>0.29452800000000001</v>
      </c>
      <c r="B9481" s="295"/>
      <c r="C9481" s="295">
        <v>0.4085684</v>
      </c>
      <c r="D9481" s="295"/>
    </row>
    <row r="9482" spans="1:4" x14ac:dyDescent="0.2">
      <c r="A9482" s="295">
        <v>0.29452800000000001</v>
      </c>
      <c r="B9482" s="295"/>
      <c r="C9482" s="295">
        <v>0.40855629999999998</v>
      </c>
      <c r="D9482" s="295"/>
    </row>
    <row r="9483" spans="1:4" x14ac:dyDescent="0.2">
      <c r="A9483" s="295">
        <v>0.29452800000000001</v>
      </c>
      <c r="B9483" s="295"/>
      <c r="C9483" s="295">
        <v>0.40854410000000002</v>
      </c>
      <c r="D9483" s="295"/>
    </row>
    <row r="9484" spans="1:4" x14ac:dyDescent="0.2">
      <c r="A9484" s="295">
        <v>0.29451529999999998</v>
      </c>
      <c r="B9484" s="295"/>
      <c r="C9484" s="295">
        <v>0.40851870000000001</v>
      </c>
      <c r="D9484" s="295"/>
    </row>
    <row r="9485" spans="1:4" x14ac:dyDescent="0.2">
      <c r="A9485" s="295">
        <v>0.29450009999999999</v>
      </c>
      <c r="B9485" s="295"/>
      <c r="C9485" s="295">
        <v>0.40850399999999998</v>
      </c>
      <c r="D9485" s="295"/>
    </row>
    <row r="9486" spans="1:4" x14ac:dyDescent="0.2">
      <c r="A9486" s="295">
        <v>0.29450009999999999</v>
      </c>
      <c r="B9486" s="295"/>
      <c r="C9486" s="295">
        <v>0.40844019999999998</v>
      </c>
      <c r="D9486" s="295"/>
    </row>
    <row r="9487" spans="1:4" x14ac:dyDescent="0.2">
      <c r="A9487" s="295">
        <v>0.29447380000000001</v>
      </c>
      <c r="B9487" s="295"/>
      <c r="C9487" s="295">
        <v>0.4084024</v>
      </c>
      <c r="D9487" s="295"/>
    </row>
    <row r="9488" spans="1:4" x14ac:dyDescent="0.2">
      <c r="A9488" s="295">
        <v>0.29447380000000001</v>
      </c>
      <c r="B9488" s="295"/>
      <c r="C9488" s="295">
        <v>0.40838859999999999</v>
      </c>
      <c r="D9488" s="295"/>
    </row>
    <row r="9489" spans="1:4" x14ac:dyDescent="0.2">
      <c r="A9489" s="295">
        <v>0.29446060000000002</v>
      </c>
      <c r="B9489" s="295"/>
      <c r="C9489" s="295">
        <v>0.40838859999999999</v>
      </c>
      <c r="D9489" s="295"/>
    </row>
    <row r="9490" spans="1:4" x14ac:dyDescent="0.2">
      <c r="A9490" s="295">
        <v>0.29446060000000002</v>
      </c>
      <c r="B9490" s="295"/>
      <c r="C9490" s="295">
        <v>0.40834930000000003</v>
      </c>
      <c r="D9490" s="295"/>
    </row>
    <row r="9491" spans="1:4" x14ac:dyDescent="0.2">
      <c r="A9491" s="295">
        <v>0.2944486</v>
      </c>
      <c r="B9491" s="295"/>
      <c r="C9491" s="295">
        <v>0.40833730000000001</v>
      </c>
      <c r="D9491" s="295"/>
    </row>
    <row r="9492" spans="1:4" x14ac:dyDescent="0.2">
      <c r="A9492" s="295">
        <v>0.29443589999999997</v>
      </c>
      <c r="B9492" s="295"/>
      <c r="C9492" s="295">
        <v>0.40829729999999997</v>
      </c>
      <c r="D9492" s="295"/>
    </row>
    <row r="9493" spans="1:4" x14ac:dyDescent="0.2">
      <c r="A9493" s="295">
        <v>0.29443589999999997</v>
      </c>
      <c r="B9493" s="295"/>
      <c r="C9493" s="295">
        <v>0.40828350000000002</v>
      </c>
      <c r="D9493" s="295"/>
    </row>
    <row r="9494" spans="1:4" x14ac:dyDescent="0.2">
      <c r="A9494" s="295">
        <v>0.29442390000000002</v>
      </c>
      <c r="B9494" s="295"/>
      <c r="C9494" s="295">
        <v>0.40825810000000001</v>
      </c>
      <c r="D9494" s="295"/>
    </row>
    <row r="9495" spans="1:4" x14ac:dyDescent="0.2">
      <c r="A9495" s="295">
        <v>0.29442390000000002</v>
      </c>
      <c r="B9495" s="295"/>
      <c r="C9495" s="295">
        <v>0.40825810000000001</v>
      </c>
      <c r="D9495" s="295"/>
    </row>
    <row r="9496" spans="1:4" x14ac:dyDescent="0.2">
      <c r="A9496" s="295">
        <v>0.29439510000000002</v>
      </c>
      <c r="B9496" s="295"/>
      <c r="C9496" s="295">
        <v>0.4082324</v>
      </c>
      <c r="D9496" s="295"/>
    </row>
    <row r="9497" spans="1:4" x14ac:dyDescent="0.2">
      <c r="A9497" s="295">
        <v>0.29439510000000002</v>
      </c>
      <c r="B9497" s="295"/>
      <c r="C9497" s="295">
        <v>0.4081921</v>
      </c>
      <c r="D9497" s="295"/>
    </row>
    <row r="9498" spans="1:4" x14ac:dyDescent="0.2">
      <c r="A9498" s="295">
        <v>0.29438229999999999</v>
      </c>
      <c r="B9498" s="295"/>
      <c r="C9498" s="295">
        <v>0.4081921</v>
      </c>
      <c r="D9498" s="295"/>
    </row>
    <row r="9499" spans="1:4" x14ac:dyDescent="0.2">
      <c r="A9499" s="295">
        <v>0.29438229999999999</v>
      </c>
      <c r="B9499" s="295"/>
      <c r="C9499" s="295">
        <v>0.4081921</v>
      </c>
      <c r="D9499" s="295"/>
    </row>
    <row r="9500" spans="1:4" x14ac:dyDescent="0.2">
      <c r="A9500" s="295">
        <v>0.29438229999999999</v>
      </c>
      <c r="B9500" s="295"/>
      <c r="C9500" s="295">
        <v>0.40814230000000001</v>
      </c>
      <c r="D9500" s="295"/>
    </row>
    <row r="9501" spans="1:4" x14ac:dyDescent="0.2">
      <c r="A9501" s="295">
        <v>0.2943404</v>
      </c>
      <c r="B9501" s="295"/>
      <c r="C9501" s="295">
        <v>0.40814230000000001</v>
      </c>
      <c r="D9501" s="295"/>
    </row>
    <row r="9502" spans="1:4" x14ac:dyDescent="0.2">
      <c r="A9502" s="295">
        <v>0.2943404</v>
      </c>
      <c r="B9502" s="295"/>
      <c r="C9502" s="295">
        <v>0.4081169</v>
      </c>
      <c r="D9502" s="295"/>
    </row>
    <row r="9503" spans="1:4" x14ac:dyDescent="0.2">
      <c r="A9503" s="295">
        <v>0.2943404</v>
      </c>
      <c r="B9503" s="295"/>
      <c r="C9503" s="295">
        <v>0.4081169</v>
      </c>
      <c r="D9503" s="295"/>
    </row>
    <row r="9504" spans="1:4" x14ac:dyDescent="0.2">
      <c r="A9504" s="295">
        <v>0.2943404</v>
      </c>
      <c r="B9504" s="295"/>
      <c r="C9504" s="295">
        <v>0.40809000000000001</v>
      </c>
      <c r="D9504" s="295"/>
    </row>
    <row r="9505" spans="1:4" x14ac:dyDescent="0.2">
      <c r="A9505" s="295">
        <v>0.29432839999999999</v>
      </c>
      <c r="B9505" s="295"/>
      <c r="C9505" s="295">
        <v>0.40806330000000002</v>
      </c>
      <c r="D9505" s="295"/>
    </row>
    <row r="9506" spans="1:4" x14ac:dyDescent="0.2">
      <c r="A9506" s="295">
        <v>0.29431570000000001</v>
      </c>
      <c r="B9506" s="295"/>
      <c r="C9506" s="295">
        <v>0.4080242</v>
      </c>
      <c r="D9506" s="295"/>
    </row>
    <row r="9507" spans="1:4" x14ac:dyDescent="0.2">
      <c r="A9507" s="295">
        <v>0.29428739999999998</v>
      </c>
      <c r="B9507" s="295"/>
      <c r="C9507" s="295">
        <v>0.40801189999999998</v>
      </c>
      <c r="D9507" s="295"/>
    </row>
    <row r="9508" spans="1:4" x14ac:dyDescent="0.2">
      <c r="A9508" s="295">
        <v>0.29428739999999998</v>
      </c>
      <c r="B9508" s="295"/>
      <c r="C9508" s="295">
        <v>0.40798489999999998</v>
      </c>
      <c r="D9508" s="295"/>
    </row>
    <row r="9509" spans="1:4" x14ac:dyDescent="0.2">
      <c r="A9509" s="295">
        <v>0.29427370000000003</v>
      </c>
      <c r="B9509" s="295"/>
      <c r="C9509" s="295">
        <v>0.40797280000000002</v>
      </c>
      <c r="D9509" s="295"/>
    </row>
    <row r="9510" spans="1:4" x14ac:dyDescent="0.2">
      <c r="A9510" s="295">
        <v>0.29426170000000001</v>
      </c>
      <c r="B9510" s="295"/>
      <c r="C9510" s="295">
        <v>0.4079449</v>
      </c>
      <c r="D9510" s="295"/>
    </row>
    <row r="9511" spans="1:4" x14ac:dyDescent="0.2">
      <c r="A9511" s="295">
        <v>0.29424850000000002</v>
      </c>
      <c r="B9511" s="295"/>
      <c r="C9511" s="295">
        <v>0.4078946</v>
      </c>
      <c r="D9511" s="295"/>
    </row>
    <row r="9512" spans="1:4" x14ac:dyDescent="0.2">
      <c r="A9512" s="295">
        <v>0.29423579999999999</v>
      </c>
      <c r="B9512" s="295"/>
      <c r="C9512" s="295">
        <v>0.407858</v>
      </c>
      <c r="D9512" s="295"/>
    </row>
    <row r="9513" spans="1:4" x14ac:dyDescent="0.2">
      <c r="A9513" s="295">
        <v>0.2942207</v>
      </c>
      <c r="B9513" s="295"/>
      <c r="C9513" s="295">
        <v>0.40784429999999999</v>
      </c>
      <c r="D9513" s="295"/>
    </row>
    <row r="9514" spans="1:4" x14ac:dyDescent="0.2">
      <c r="A9514" s="295">
        <v>0.2942207</v>
      </c>
      <c r="B9514" s="295"/>
      <c r="C9514" s="295">
        <v>0.40781869999999998</v>
      </c>
      <c r="D9514" s="295"/>
    </row>
    <row r="9515" spans="1:4" x14ac:dyDescent="0.2">
      <c r="A9515" s="295">
        <v>0.294207</v>
      </c>
      <c r="B9515" s="295"/>
      <c r="C9515" s="295">
        <v>0.40778059999999999</v>
      </c>
      <c r="D9515" s="295"/>
    </row>
    <row r="9516" spans="1:4" x14ac:dyDescent="0.2">
      <c r="A9516" s="295">
        <v>0.294207</v>
      </c>
      <c r="B9516" s="295"/>
      <c r="C9516" s="295">
        <v>0.40776689999999999</v>
      </c>
      <c r="D9516" s="295"/>
    </row>
    <row r="9517" spans="1:4" x14ac:dyDescent="0.2">
      <c r="A9517" s="295">
        <v>0.294207</v>
      </c>
      <c r="B9517" s="295"/>
      <c r="C9517" s="295">
        <v>0.40774129999999997</v>
      </c>
      <c r="D9517" s="295"/>
    </row>
    <row r="9518" spans="1:4" x14ac:dyDescent="0.2">
      <c r="A9518" s="295">
        <v>0.29419430000000002</v>
      </c>
      <c r="B9518" s="295"/>
      <c r="C9518" s="295">
        <v>0.40770070000000003</v>
      </c>
      <c r="D9518" s="295"/>
    </row>
    <row r="9519" spans="1:4" x14ac:dyDescent="0.2">
      <c r="A9519" s="295">
        <v>0.29419430000000002</v>
      </c>
      <c r="B9519" s="295"/>
      <c r="C9519" s="295">
        <v>0.40768870000000001</v>
      </c>
      <c r="D9519" s="295"/>
    </row>
    <row r="9520" spans="1:4" x14ac:dyDescent="0.2">
      <c r="A9520" s="295">
        <v>0.29415400000000003</v>
      </c>
      <c r="B9520" s="295"/>
      <c r="C9520" s="295">
        <v>0.40767399999999998</v>
      </c>
      <c r="D9520" s="295"/>
    </row>
    <row r="9521" spans="1:4" x14ac:dyDescent="0.2">
      <c r="A9521" s="295">
        <v>0.29413879999999998</v>
      </c>
      <c r="B9521" s="295"/>
      <c r="C9521" s="295">
        <v>0.40763270000000001</v>
      </c>
      <c r="D9521" s="295"/>
    </row>
    <row r="9522" spans="1:4" x14ac:dyDescent="0.2">
      <c r="A9522" s="295">
        <v>0.29413879999999998</v>
      </c>
      <c r="B9522" s="295"/>
      <c r="C9522" s="295">
        <v>0.40758149999999999</v>
      </c>
      <c r="D9522" s="295"/>
    </row>
    <row r="9523" spans="1:4" x14ac:dyDescent="0.2">
      <c r="A9523" s="295">
        <v>0.29413879999999998</v>
      </c>
      <c r="B9523" s="295"/>
      <c r="C9523" s="295">
        <v>0.40756930000000002</v>
      </c>
      <c r="D9523" s="295"/>
    </row>
    <row r="9524" spans="1:4" x14ac:dyDescent="0.2">
      <c r="A9524" s="295">
        <v>0.29412569999999999</v>
      </c>
      <c r="B9524" s="295"/>
      <c r="C9524" s="295">
        <v>0.40755459999999999</v>
      </c>
      <c r="D9524" s="295"/>
    </row>
    <row r="9525" spans="1:4" x14ac:dyDescent="0.2">
      <c r="A9525" s="295">
        <v>0.2941009</v>
      </c>
      <c r="B9525" s="295"/>
      <c r="C9525" s="295">
        <v>0.40752759999999999</v>
      </c>
      <c r="D9525" s="295"/>
    </row>
    <row r="9526" spans="1:4" x14ac:dyDescent="0.2">
      <c r="A9526" s="295">
        <v>0.2940721</v>
      </c>
      <c r="B9526" s="295"/>
      <c r="C9526" s="295">
        <v>0.40751290000000001</v>
      </c>
      <c r="D9526" s="295"/>
    </row>
    <row r="9527" spans="1:4" x14ac:dyDescent="0.2">
      <c r="A9527" s="295">
        <v>0.2940721</v>
      </c>
      <c r="B9527" s="295"/>
      <c r="C9527" s="295">
        <v>0.40748760000000001</v>
      </c>
      <c r="D9527" s="295"/>
    </row>
    <row r="9528" spans="1:4" x14ac:dyDescent="0.2">
      <c r="A9528" s="295">
        <v>0.2940721</v>
      </c>
      <c r="B9528" s="295"/>
      <c r="C9528" s="295">
        <v>0.40747529999999998</v>
      </c>
      <c r="D9528" s="295"/>
    </row>
    <row r="9529" spans="1:4" x14ac:dyDescent="0.2">
      <c r="A9529" s="295">
        <v>0.29404429999999998</v>
      </c>
      <c r="B9529" s="295"/>
      <c r="C9529" s="295">
        <v>0.40744730000000001</v>
      </c>
      <c r="D9529" s="295"/>
    </row>
    <row r="9530" spans="1:4" x14ac:dyDescent="0.2">
      <c r="A9530" s="295">
        <v>0.29403220000000002</v>
      </c>
      <c r="B9530" s="295"/>
      <c r="C9530" s="295">
        <v>0.40742129999999999</v>
      </c>
      <c r="D9530" s="295"/>
    </row>
    <row r="9531" spans="1:4" x14ac:dyDescent="0.2">
      <c r="A9531" s="295">
        <v>0.29403220000000002</v>
      </c>
      <c r="B9531" s="295"/>
      <c r="C9531" s="295">
        <v>0.40738089999999999</v>
      </c>
      <c r="D9531" s="295"/>
    </row>
    <row r="9532" spans="1:4" x14ac:dyDescent="0.2">
      <c r="A9532" s="295">
        <v>0.29403220000000002</v>
      </c>
      <c r="B9532" s="295"/>
      <c r="C9532" s="295">
        <v>0.4073676</v>
      </c>
      <c r="D9532" s="295"/>
    </row>
    <row r="9533" spans="1:4" x14ac:dyDescent="0.2">
      <c r="A9533" s="295">
        <v>0.29403220000000002</v>
      </c>
      <c r="B9533" s="295"/>
      <c r="C9533" s="295">
        <v>0.4073676</v>
      </c>
      <c r="D9533" s="295"/>
    </row>
    <row r="9534" spans="1:4" x14ac:dyDescent="0.2">
      <c r="A9534" s="295">
        <v>0.29401909999999998</v>
      </c>
      <c r="B9534" s="295"/>
      <c r="C9534" s="295">
        <v>0.40734179999999998</v>
      </c>
      <c r="D9534" s="295"/>
    </row>
    <row r="9535" spans="1:4" x14ac:dyDescent="0.2">
      <c r="A9535" s="295">
        <v>0.2939927</v>
      </c>
      <c r="B9535" s="295"/>
      <c r="C9535" s="295">
        <v>0.40730290000000002</v>
      </c>
      <c r="D9535" s="295"/>
    </row>
    <row r="9536" spans="1:4" x14ac:dyDescent="0.2">
      <c r="A9536" s="295">
        <v>0.29397760000000001</v>
      </c>
      <c r="B9536" s="295"/>
      <c r="C9536" s="295">
        <v>0.40729080000000001</v>
      </c>
      <c r="D9536" s="295"/>
    </row>
    <row r="9537" spans="1:4" x14ac:dyDescent="0.2">
      <c r="A9537" s="295">
        <v>0.29397760000000001</v>
      </c>
      <c r="B9537" s="295"/>
      <c r="C9537" s="295">
        <v>0.40727619999999998</v>
      </c>
      <c r="D9537" s="295"/>
    </row>
    <row r="9538" spans="1:4" x14ac:dyDescent="0.2">
      <c r="A9538" s="295">
        <v>0.29396440000000001</v>
      </c>
      <c r="B9538" s="295"/>
      <c r="C9538" s="295">
        <v>0.40723690000000001</v>
      </c>
      <c r="D9538" s="295"/>
    </row>
    <row r="9539" spans="1:4" x14ac:dyDescent="0.2">
      <c r="A9539" s="295">
        <v>0.29395080000000001</v>
      </c>
      <c r="B9539" s="295"/>
      <c r="C9539" s="295">
        <v>0.40721020000000002</v>
      </c>
      <c r="D9539" s="295"/>
    </row>
    <row r="9540" spans="1:4" x14ac:dyDescent="0.2">
      <c r="A9540" s="295">
        <v>0.2939387</v>
      </c>
      <c r="B9540" s="295"/>
      <c r="C9540" s="295">
        <v>0.40719680000000003</v>
      </c>
      <c r="D9540" s="295"/>
    </row>
    <row r="9541" spans="1:4" x14ac:dyDescent="0.2">
      <c r="A9541" s="295">
        <v>0.29392360000000001</v>
      </c>
      <c r="B9541" s="295"/>
      <c r="C9541" s="295">
        <v>0.40719680000000003</v>
      </c>
      <c r="D9541" s="295"/>
    </row>
    <row r="9542" spans="1:4" x14ac:dyDescent="0.2">
      <c r="A9542" s="295">
        <v>0.29392360000000001</v>
      </c>
      <c r="B9542" s="295"/>
      <c r="C9542" s="295">
        <v>0.40718349999999998</v>
      </c>
      <c r="D9542" s="295"/>
    </row>
    <row r="9543" spans="1:4" x14ac:dyDescent="0.2">
      <c r="A9543" s="295">
        <v>0.29392360000000001</v>
      </c>
      <c r="B9543" s="295"/>
      <c r="C9543" s="295">
        <v>0.40714440000000002</v>
      </c>
      <c r="D9543" s="295"/>
    </row>
    <row r="9544" spans="1:4" x14ac:dyDescent="0.2">
      <c r="A9544" s="295">
        <v>0.29391040000000002</v>
      </c>
      <c r="B9544" s="295"/>
      <c r="C9544" s="295">
        <v>0.40714430000000001</v>
      </c>
      <c r="D9544" s="295"/>
    </row>
    <row r="9545" spans="1:4" x14ac:dyDescent="0.2">
      <c r="A9545" s="295">
        <v>0.29391040000000002</v>
      </c>
      <c r="B9545" s="295"/>
      <c r="C9545" s="295">
        <v>0.40712029999999999</v>
      </c>
      <c r="D9545" s="295"/>
    </row>
    <row r="9546" spans="1:4" x14ac:dyDescent="0.2">
      <c r="A9546" s="295">
        <v>0.29387210000000002</v>
      </c>
      <c r="B9546" s="295"/>
      <c r="C9546" s="295">
        <v>0.40709430000000002</v>
      </c>
      <c r="D9546" s="295"/>
    </row>
    <row r="9547" spans="1:4" x14ac:dyDescent="0.2">
      <c r="A9547" s="295">
        <v>0.29385689999999998</v>
      </c>
      <c r="B9547" s="295"/>
      <c r="C9547" s="295">
        <v>0.40708090000000002</v>
      </c>
      <c r="D9547" s="295"/>
    </row>
    <row r="9548" spans="1:4" x14ac:dyDescent="0.2">
      <c r="A9548" s="295">
        <v>0.29384320000000003</v>
      </c>
      <c r="B9548" s="295"/>
      <c r="C9548" s="295">
        <v>0.40705429999999998</v>
      </c>
      <c r="D9548" s="295"/>
    </row>
    <row r="9549" spans="1:4" x14ac:dyDescent="0.2">
      <c r="A9549" s="295">
        <v>0.29384320000000003</v>
      </c>
      <c r="B9549" s="295"/>
      <c r="C9549" s="295">
        <v>0.40704089999999998</v>
      </c>
      <c r="D9549" s="295"/>
    </row>
    <row r="9550" spans="1:4" x14ac:dyDescent="0.2">
      <c r="A9550" s="295">
        <v>0.29384320000000003</v>
      </c>
      <c r="B9550" s="295"/>
      <c r="C9550" s="295">
        <v>0.40700180000000002</v>
      </c>
      <c r="D9550" s="295"/>
    </row>
    <row r="9551" spans="1:4" x14ac:dyDescent="0.2">
      <c r="A9551" s="295">
        <v>0.29383049999999999</v>
      </c>
      <c r="B9551" s="295"/>
      <c r="C9551" s="295">
        <v>0.40696209999999999</v>
      </c>
      <c r="D9551" s="295"/>
    </row>
    <row r="9552" spans="1:4" x14ac:dyDescent="0.2">
      <c r="A9552" s="295">
        <v>0.29383049999999999</v>
      </c>
      <c r="B9552" s="295"/>
      <c r="C9552" s="295">
        <v>0.40692210000000001</v>
      </c>
      <c r="D9552" s="295"/>
    </row>
    <row r="9553" spans="1:4" x14ac:dyDescent="0.2">
      <c r="A9553" s="295">
        <v>0.29379169999999999</v>
      </c>
      <c r="B9553" s="295"/>
      <c r="C9553" s="295">
        <v>0.40689629999999999</v>
      </c>
      <c r="D9553" s="295"/>
    </row>
    <row r="9554" spans="1:4" x14ac:dyDescent="0.2">
      <c r="A9554" s="295">
        <v>0.29376380000000002</v>
      </c>
      <c r="B9554" s="295"/>
      <c r="C9554" s="295">
        <v>0.4068696</v>
      </c>
      <c r="D9554" s="295"/>
    </row>
    <row r="9555" spans="1:4" x14ac:dyDescent="0.2">
      <c r="A9555" s="295">
        <v>0.29376380000000002</v>
      </c>
      <c r="B9555" s="295"/>
      <c r="C9555" s="295">
        <v>0.40684360000000003</v>
      </c>
      <c r="D9555" s="295"/>
    </row>
    <row r="9556" spans="1:4" x14ac:dyDescent="0.2">
      <c r="A9556" s="295">
        <v>0.29374869999999997</v>
      </c>
      <c r="B9556" s="295"/>
      <c r="C9556" s="295">
        <v>0.40680339999999998</v>
      </c>
      <c r="D9556" s="295"/>
    </row>
    <row r="9557" spans="1:4" x14ac:dyDescent="0.2">
      <c r="A9557" s="295">
        <v>0.29374869999999997</v>
      </c>
      <c r="B9557" s="295"/>
      <c r="C9557" s="295">
        <v>0.40679110000000002</v>
      </c>
      <c r="D9557" s="295"/>
    </row>
    <row r="9558" spans="1:4" x14ac:dyDescent="0.2">
      <c r="A9558" s="295">
        <v>0.29374869999999997</v>
      </c>
      <c r="B9558" s="295"/>
      <c r="C9558" s="295">
        <v>0.4067537</v>
      </c>
      <c r="D9558" s="295"/>
    </row>
    <row r="9559" spans="1:4" x14ac:dyDescent="0.2">
      <c r="A9559" s="295">
        <v>0.2937208</v>
      </c>
      <c r="B9559" s="295"/>
      <c r="C9559" s="295">
        <v>0.40672770000000003</v>
      </c>
      <c r="D9559" s="295"/>
    </row>
    <row r="9560" spans="1:4" x14ac:dyDescent="0.2">
      <c r="A9560" s="295">
        <v>0.29370879999999999</v>
      </c>
      <c r="B9560" s="295"/>
      <c r="C9560" s="295">
        <v>0.40670210000000001</v>
      </c>
      <c r="D9560" s="295"/>
    </row>
    <row r="9561" spans="1:4" x14ac:dyDescent="0.2">
      <c r="A9561" s="295">
        <v>0.29369509999999999</v>
      </c>
      <c r="B9561" s="295"/>
      <c r="C9561" s="295">
        <v>0.4066901</v>
      </c>
      <c r="D9561" s="295"/>
    </row>
    <row r="9562" spans="1:4" x14ac:dyDescent="0.2">
      <c r="A9562" s="295">
        <v>0.29369509999999999</v>
      </c>
      <c r="B9562" s="295"/>
      <c r="C9562" s="295">
        <v>0.4066901</v>
      </c>
      <c r="D9562" s="295"/>
    </row>
    <row r="9563" spans="1:4" x14ac:dyDescent="0.2">
      <c r="A9563" s="295">
        <v>0.29368</v>
      </c>
      <c r="B9563" s="295"/>
      <c r="C9563" s="295">
        <v>0.40666170000000001</v>
      </c>
      <c r="D9563" s="295"/>
    </row>
    <row r="9564" spans="1:4" x14ac:dyDescent="0.2">
      <c r="A9564" s="295">
        <v>0.29365409999999997</v>
      </c>
      <c r="B9564" s="295"/>
      <c r="C9564" s="295">
        <v>0.40663739999999998</v>
      </c>
      <c r="D9564" s="295"/>
    </row>
    <row r="9565" spans="1:4" x14ac:dyDescent="0.2">
      <c r="A9565" s="295">
        <v>0.29365409999999997</v>
      </c>
      <c r="B9565" s="295"/>
      <c r="C9565" s="295">
        <v>0.40662280000000001</v>
      </c>
      <c r="D9565" s="295"/>
    </row>
    <row r="9566" spans="1:4" x14ac:dyDescent="0.2">
      <c r="A9566" s="295">
        <v>0.29365409999999997</v>
      </c>
      <c r="B9566" s="295"/>
      <c r="C9566" s="295">
        <v>0.40658109999999997</v>
      </c>
      <c r="D9566" s="295"/>
    </row>
    <row r="9567" spans="1:4" x14ac:dyDescent="0.2">
      <c r="A9567" s="295">
        <v>0.29365409999999997</v>
      </c>
      <c r="B9567" s="295"/>
      <c r="C9567" s="295">
        <v>0.40656900000000001</v>
      </c>
      <c r="D9567" s="295"/>
    </row>
    <row r="9568" spans="1:4" x14ac:dyDescent="0.2">
      <c r="A9568" s="295">
        <v>0.29362690000000002</v>
      </c>
      <c r="B9568" s="295"/>
      <c r="C9568" s="295">
        <v>0.4065568</v>
      </c>
      <c r="D9568" s="295"/>
    </row>
    <row r="9569" spans="1:4" x14ac:dyDescent="0.2">
      <c r="A9569" s="295">
        <v>0.29362690000000002</v>
      </c>
      <c r="B9569" s="295"/>
      <c r="C9569" s="295">
        <v>0.40653119999999998</v>
      </c>
      <c r="D9569" s="295"/>
    </row>
    <row r="9570" spans="1:4" x14ac:dyDescent="0.2">
      <c r="A9570" s="295">
        <v>0.29361330000000002</v>
      </c>
      <c r="B9570" s="295"/>
      <c r="C9570" s="295">
        <v>0.40650320000000001</v>
      </c>
      <c r="D9570" s="295"/>
    </row>
    <row r="9571" spans="1:4" x14ac:dyDescent="0.2">
      <c r="A9571" s="295">
        <v>0.29360059999999999</v>
      </c>
      <c r="B9571" s="295"/>
      <c r="C9571" s="295">
        <v>0.40647909999999998</v>
      </c>
      <c r="D9571" s="295"/>
    </row>
    <row r="9572" spans="1:4" x14ac:dyDescent="0.2">
      <c r="A9572" s="295">
        <v>0.29360059999999999</v>
      </c>
      <c r="B9572" s="295"/>
      <c r="C9572" s="295">
        <v>0.40646539999999998</v>
      </c>
      <c r="D9572" s="295"/>
    </row>
    <row r="9573" spans="1:4" x14ac:dyDescent="0.2">
      <c r="A9573" s="295">
        <v>0.2935854</v>
      </c>
      <c r="B9573" s="295"/>
      <c r="C9573" s="295">
        <v>0.40646539999999998</v>
      </c>
      <c r="D9573" s="295"/>
    </row>
    <row r="9574" spans="1:4" x14ac:dyDescent="0.2">
      <c r="A9574" s="295">
        <v>0.29357179999999999</v>
      </c>
      <c r="B9574" s="295"/>
      <c r="C9574" s="295">
        <v>0.40641310000000003</v>
      </c>
      <c r="D9574" s="295"/>
    </row>
    <row r="9575" spans="1:4" x14ac:dyDescent="0.2">
      <c r="A9575" s="295">
        <v>0.2935586</v>
      </c>
      <c r="B9575" s="295"/>
      <c r="C9575" s="295">
        <v>0.40639839999999999</v>
      </c>
      <c r="D9575" s="295"/>
    </row>
    <row r="9576" spans="1:4" x14ac:dyDescent="0.2">
      <c r="A9576" s="295">
        <v>0.2935586</v>
      </c>
      <c r="B9576" s="295"/>
      <c r="C9576" s="295">
        <v>0.4063851</v>
      </c>
      <c r="D9576" s="295"/>
    </row>
    <row r="9577" spans="1:4" x14ac:dyDescent="0.2">
      <c r="A9577" s="295">
        <v>0.2935586</v>
      </c>
      <c r="B9577" s="295"/>
      <c r="C9577" s="295">
        <v>0.40634710000000002</v>
      </c>
      <c r="D9577" s="295"/>
    </row>
    <row r="9578" spans="1:4" x14ac:dyDescent="0.2">
      <c r="A9578" s="295">
        <v>0.29352980000000001</v>
      </c>
      <c r="B9578" s="295"/>
      <c r="C9578" s="295">
        <v>0.40634710000000002</v>
      </c>
      <c r="D9578" s="295"/>
    </row>
    <row r="9579" spans="1:4" x14ac:dyDescent="0.2">
      <c r="A9579" s="295">
        <v>0.29350510000000002</v>
      </c>
      <c r="B9579" s="295"/>
      <c r="C9579" s="295">
        <v>0.40632170000000001</v>
      </c>
      <c r="D9579" s="295"/>
    </row>
    <row r="9580" spans="1:4" x14ac:dyDescent="0.2">
      <c r="A9580" s="295">
        <v>0.29350510000000002</v>
      </c>
      <c r="B9580" s="295"/>
      <c r="C9580" s="295">
        <v>0.40627869999999999</v>
      </c>
      <c r="D9580" s="295"/>
    </row>
    <row r="9581" spans="1:4" x14ac:dyDescent="0.2">
      <c r="A9581" s="295">
        <v>0.29350510000000002</v>
      </c>
      <c r="B9581" s="295"/>
      <c r="C9581" s="295">
        <v>0.40622639999999999</v>
      </c>
      <c r="D9581" s="295"/>
    </row>
    <row r="9582" spans="1:4" x14ac:dyDescent="0.2">
      <c r="A9582" s="295">
        <v>0.29349229999999998</v>
      </c>
      <c r="B9582" s="295"/>
      <c r="C9582" s="295">
        <v>0.40622639999999999</v>
      </c>
      <c r="D9582" s="295"/>
    </row>
    <row r="9583" spans="1:4" x14ac:dyDescent="0.2">
      <c r="A9583" s="295">
        <v>0.29346410000000001</v>
      </c>
      <c r="B9583" s="295"/>
      <c r="C9583" s="295">
        <v>0.40619949999999999</v>
      </c>
      <c r="D9583" s="295"/>
    </row>
    <row r="9584" spans="1:4" x14ac:dyDescent="0.2">
      <c r="A9584" s="295">
        <v>0.2934504</v>
      </c>
      <c r="B9584" s="295"/>
      <c r="C9584" s="295">
        <v>0.40618749999999998</v>
      </c>
      <c r="D9584" s="295"/>
    </row>
    <row r="9585" spans="1:4" x14ac:dyDescent="0.2">
      <c r="A9585" s="295">
        <v>0.2934504</v>
      </c>
      <c r="B9585" s="295"/>
      <c r="C9585" s="295">
        <v>0.4061591</v>
      </c>
      <c r="D9585" s="295"/>
    </row>
    <row r="9586" spans="1:4" x14ac:dyDescent="0.2">
      <c r="A9586" s="295">
        <v>0.2934232</v>
      </c>
      <c r="B9586" s="295"/>
      <c r="C9586" s="295">
        <v>0.40613349999999998</v>
      </c>
      <c r="D9586" s="295"/>
    </row>
    <row r="9587" spans="1:4" x14ac:dyDescent="0.2">
      <c r="A9587" s="295">
        <v>0.29341050000000002</v>
      </c>
      <c r="B9587" s="295"/>
      <c r="C9587" s="295">
        <v>0.4060955</v>
      </c>
      <c r="D9587" s="295"/>
    </row>
    <row r="9588" spans="1:4" x14ac:dyDescent="0.2">
      <c r="A9588" s="295">
        <v>0.29339539999999997</v>
      </c>
      <c r="B9588" s="295"/>
      <c r="C9588" s="295">
        <v>0.40607120000000002</v>
      </c>
      <c r="D9588" s="295"/>
    </row>
    <row r="9589" spans="1:4" x14ac:dyDescent="0.2">
      <c r="A9589" s="295">
        <v>0.29338219999999998</v>
      </c>
      <c r="B9589" s="295"/>
      <c r="C9589" s="295">
        <v>0.40605910000000001</v>
      </c>
      <c r="D9589" s="295"/>
    </row>
    <row r="9590" spans="1:4" x14ac:dyDescent="0.2">
      <c r="A9590" s="295">
        <v>0.29336950000000001</v>
      </c>
      <c r="B9590" s="295"/>
      <c r="C9590" s="295">
        <v>0.40600520000000001</v>
      </c>
      <c r="D9590" s="295"/>
    </row>
    <row r="9591" spans="1:4" x14ac:dyDescent="0.2">
      <c r="A9591" s="295">
        <v>0.29336950000000001</v>
      </c>
      <c r="B9591" s="295"/>
      <c r="C9591" s="295">
        <v>0.40596739999999998</v>
      </c>
      <c r="D9591" s="295"/>
    </row>
    <row r="9592" spans="1:4" x14ac:dyDescent="0.2">
      <c r="A9592" s="295">
        <v>0.29336950000000001</v>
      </c>
      <c r="B9592" s="295"/>
      <c r="C9592" s="295">
        <v>0.40592729999999999</v>
      </c>
      <c r="D9592" s="295"/>
    </row>
    <row r="9593" spans="1:4" x14ac:dyDescent="0.2">
      <c r="A9593" s="295">
        <v>0.29336950000000001</v>
      </c>
      <c r="B9593" s="295"/>
      <c r="C9593" s="295">
        <v>0.40590130000000002</v>
      </c>
      <c r="D9593" s="295"/>
    </row>
    <row r="9594" spans="1:4" x14ac:dyDescent="0.2">
      <c r="A9594" s="295">
        <v>0.29332960000000002</v>
      </c>
      <c r="B9594" s="295"/>
      <c r="C9594" s="295">
        <v>0.40584720000000002</v>
      </c>
      <c r="D9594" s="295"/>
    </row>
    <row r="9595" spans="1:4" x14ac:dyDescent="0.2">
      <c r="A9595" s="295">
        <v>0.29331590000000002</v>
      </c>
      <c r="B9595" s="295"/>
      <c r="C9595" s="295">
        <v>0.40583259999999999</v>
      </c>
      <c r="D9595" s="295"/>
    </row>
    <row r="9596" spans="1:4" x14ac:dyDescent="0.2">
      <c r="A9596" s="295">
        <v>0.29331590000000002</v>
      </c>
      <c r="B9596" s="295"/>
      <c r="C9596" s="295">
        <v>0.40579490000000001</v>
      </c>
      <c r="D9596" s="295"/>
    </row>
    <row r="9597" spans="1:4" x14ac:dyDescent="0.2">
      <c r="A9597" s="295">
        <v>0.29330279999999997</v>
      </c>
      <c r="B9597" s="295"/>
      <c r="C9597" s="295">
        <v>0.40578160000000002</v>
      </c>
      <c r="D9597" s="295"/>
    </row>
    <row r="9598" spans="1:4" x14ac:dyDescent="0.2">
      <c r="A9598" s="295">
        <v>0.29330279999999997</v>
      </c>
      <c r="B9598" s="295"/>
      <c r="C9598" s="295">
        <v>0.4057442</v>
      </c>
      <c r="D9598" s="295"/>
    </row>
    <row r="9599" spans="1:4" x14ac:dyDescent="0.2">
      <c r="A9599" s="295">
        <v>0.29330279999999997</v>
      </c>
      <c r="B9599" s="295"/>
      <c r="C9599" s="295">
        <v>0.40571580000000002</v>
      </c>
      <c r="D9599" s="295"/>
    </row>
    <row r="9600" spans="1:4" x14ac:dyDescent="0.2">
      <c r="A9600" s="295">
        <v>0.29328920000000003</v>
      </c>
      <c r="B9600" s="295"/>
      <c r="C9600" s="295">
        <v>0.40566350000000001</v>
      </c>
      <c r="D9600" s="295"/>
    </row>
    <row r="9601" spans="1:4" x14ac:dyDescent="0.2">
      <c r="A9601" s="295">
        <v>0.29328910000000002</v>
      </c>
      <c r="B9601" s="295"/>
      <c r="C9601" s="295">
        <v>0.4056515</v>
      </c>
      <c r="D9601" s="295"/>
    </row>
    <row r="9602" spans="1:4" x14ac:dyDescent="0.2">
      <c r="A9602" s="295">
        <v>0.29328910000000002</v>
      </c>
      <c r="B9602" s="295"/>
      <c r="C9602" s="295">
        <v>0.40563680000000002</v>
      </c>
      <c r="D9602" s="295"/>
    </row>
    <row r="9603" spans="1:4" x14ac:dyDescent="0.2">
      <c r="A9603" s="295">
        <v>0.29326439999999998</v>
      </c>
      <c r="B9603" s="295"/>
      <c r="C9603" s="295">
        <v>0.40561079999999999</v>
      </c>
      <c r="D9603" s="295"/>
    </row>
    <row r="9604" spans="1:4" x14ac:dyDescent="0.2">
      <c r="A9604" s="295">
        <v>0.29326439999999998</v>
      </c>
      <c r="B9604" s="295"/>
      <c r="C9604" s="295">
        <v>0.40561079999999999</v>
      </c>
      <c r="D9604" s="295"/>
    </row>
    <row r="9605" spans="1:4" x14ac:dyDescent="0.2">
      <c r="A9605" s="295">
        <v>0.29323559999999999</v>
      </c>
      <c r="B9605" s="295"/>
      <c r="C9605" s="295">
        <v>0.4055975</v>
      </c>
      <c r="D9605" s="295"/>
    </row>
    <row r="9606" spans="1:4" x14ac:dyDescent="0.2">
      <c r="A9606" s="295">
        <v>0.2932225</v>
      </c>
      <c r="B9606" s="295"/>
      <c r="C9606" s="295">
        <v>0.40558519999999998</v>
      </c>
      <c r="D9606" s="295"/>
    </row>
    <row r="9607" spans="1:4" x14ac:dyDescent="0.2">
      <c r="A9607" s="295">
        <v>0.2932225</v>
      </c>
      <c r="B9607" s="295"/>
      <c r="C9607" s="295">
        <v>0.40553109999999998</v>
      </c>
      <c r="D9607" s="295"/>
    </row>
    <row r="9608" spans="1:4" x14ac:dyDescent="0.2">
      <c r="A9608" s="295">
        <v>0.29319610000000002</v>
      </c>
      <c r="B9608" s="295"/>
      <c r="C9608" s="295">
        <v>0.40553109999999998</v>
      </c>
      <c r="D9608" s="295"/>
    </row>
    <row r="9609" spans="1:4" x14ac:dyDescent="0.2">
      <c r="A9609" s="295">
        <v>0.29318090000000002</v>
      </c>
      <c r="B9609" s="295"/>
      <c r="C9609" s="295">
        <v>0.40550310000000001</v>
      </c>
      <c r="D9609" s="295"/>
    </row>
    <row r="9610" spans="1:4" x14ac:dyDescent="0.2">
      <c r="A9610" s="295">
        <v>0.29316819999999999</v>
      </c>
      <c r="B9610" s="295"/>
      <c r="C9610" s="295">
        <v>0.40546399999999999</v>
      </c>
      <c r="D9610" s="295"/>
    </row>
    <row r="9611" spans="1:4" x14ac:dyDescent="0.2">
      <c r="A9611" s="295">
        <v>0.29315619999999998</v>
      </c>
      <c r="B9611" s="295"/>
      <c r="C9611" s="295">
        <v>0.40543800000000002</v>
      </c>
      <c r="D9611" s="295"/>
    </row>
    <row r="9612" spans="1:4" x14ac:dyDescent="0.2">
      <c r="A9612" s="295">
        <v>0.29312890000000003</v>
      </c>
      <c r="B9612" s="295"/>
      <c r="C9612" s="295">
        <v>0.40543800000000002</v>
      </c>
      <c r="D9612" s="295"/>
    </row>
    <row r="9613" spans="1:4" x14ac:dyDescent="0.2">
      <c r="A9613" s="295">
        <v>0.29311579999999998</v>
      </c>
      <c r="B9613" s="295"/>
      <c r="C9613" s="295">
        <v>0.40542470000000003</v>
      </c>
      <c r="D9613" s="295"/>
    </row>
    <row r="9614" spans="1:4" x14ac:dyDescent="0.2">
      <c r="A9614" s="295">
        <v>0.29311579999999998</v>
      </c>
      <c r="B9614" s="295"/>
      <c r="C9614" s="295">
        <v>0.40538940000000001</v>
      </c>
      <c r="D9614" s="295"/>
    </row>
    <row r="9615" spans="1:4" x14ac:dyDescent="0.2">
      <c r="A9615" s="295">
        <v>0.293103</v>
      </c>
      <c r="B9615" s="295"/>
      <c r="C9615" s="295">
        <v>0.4053834</v>
      </c>
      <c r="D9615" s="295"/>
    </row>
    <row r="9616" spans="1:4" x14ac:dyDescent="0.2">
      <c r="A9616" s="295">
        <v>0.29308790000000001</v>
      </c>
      <c r="B9616" s="295"/>
      <c r="C9616" s="295">
        <v>0.40534290000000001</v>
      </c>
      <c r="D9616" s="295"/>
    </row>
    <row r="9617" spans="1:4" x14ac:dyDescent="0.2">
      <c r="A9617" s="295">
        <v>0.29307420000000001</v>
      </c>
      <c r="B9617" s="295"/>
      <c r="C9617" s="295">
        <v>0.40526230000000002</v>
      </c>
      <c r="D9617" s="295"/>
    </row>
    <row r="9618" spans="1:4" x14ac:dyDescent="0.2">
      <c r="A9618" s="295">
        <v>0.29307420000000001</v>
      </c>
      <c r="B9618" s="295"/>
      <c r="C9618" s="295">
        <v>0.40526230000000002</v>
      </c>
      <c r="D9618" s="295"/>
    </row>
    <row r="9619" spans="1:4" x14ac:dyDescent="0.2">
      <c r="A9619" s="295">
        <v>0.29304740000000001</v>
      </c>
      <c r="B9619" s="295"/>
      <c r="C9619" s="295">
        <v>0.40523429999999999</v>
      </c>
      <c r="D9619" s="295"/>
    </row>
    <row r="9620" spans="1:4" x14ac:dyDescent="0.2">
      <c r="A9620" s="295">
        <v>0.29302270000000002</v>
      </c>
      <c r="B9620" s="295"/>
      <c r="C9620" s="295">
        <v>0.4052076</v>
      </c>
      <c r="D9620" s="295"/>
    </row>
    <row r="9621" spans="1:4" x14ac:dyDescent="0.2">
      <c r="A9621" s="295">
        <v>0.29302270000000002</v>
      </c>
      <c r="B9621" s="295"/>
      <c r="C9621" s="295">
        <v>0.40518169999999998</v>
      </c>
      <c r="D9621" s="295"/>
    </row>
    <row r="9622" spans="1:4" x14ac:dyDescent="0.2">
      <c r="A9622" s="295">
        <v>0.29302270000000002</v>
      </c>
      <c r="B9622" s="295"/>
      <c r="C9622" s="295">
        <v>0.40515459999999998</v>
      </c>
      <c r="D9622" s="295"/>
    </row>
    <row r="9623" spans="1:4" x14ac:dyDescent="0.2">
      <c r="A9623" s="295">
        <v>0.29300900000000002</v>
      </c>
      <c r="B9623" s="295"/>
      <c r="C9623" s="295">
        <v>0.4051266</v>
      </c>
      <c r="D9623" s="295"/>
    </row>
    <row r="9624" spans="1:4" x14ac:dyDescent="0.2">
      <c r="A9624" s="295">
        <v>0.29298190000000002</v>
      </c>
      <c r="B9624" s="295"/>
      <c r="C9624" s="295">
        <v>0.40507559999999998</v>
      </c>
      <c r="D9624" s="295"/>
    </row>
    <row r="9625" spans="1:4" x14ac:dyDescent="0.2">
      <c r="A9625" s="295">
        <v>0.29298190000000002</v>
      </c>
      <c r="B9625" s="295"/>
      <c r="C9625" s="295">
        <v>0.40505020000000003</v>
      </c>
      <c r="D9625" s="295"/>
    </row>
    <row r="9626" spans="1:4" x14ac:dyDescent="0.2">
      <c r="A9626" s="295">
        <v>0.29295599999999999</v>
      </c>
      <c r="B9626" s="295"/>
      <c r="C9626" s="295">
        <v>0.40503650000000002</v>
      </c>
      <c r="D9626" s="295"/>
    </row>
    <row r="9627" spans="1:4" x14ac:dyDescent="0.2">
      <c r="A9627" s="295">
        <v>0.29295599999999999</v>
      </c>
      <c r="B9627" s="295"/>
      <c r="C9627" s="295">
        <v>0.40502189999999999</v>
      </c>
      <c r="D9627" s="295"/>
    </row>
    <row r="9628" spans="1:4" x14ac:dyDescent="0.2">
      <c r="A9628" s="295">
        <v>0.29295599999999999</v>
      </c>
      <c r="B9628" s="295"/>
      <c r="C9628" s="295">
        <v>0.40496880000000002</v>
      </c>
      <c r="D9628" s="295"/>
    </row>
    <row r="9629" spans="1:4" x14ac:dyDescent="0.2">
      <c r="A9629" s="295">
        <v>0.2929408</v>
      </c>
      <c r="B9629" s="295"/>
      <c r="C9629" s="295">
        <v>0.40495680000000001</v>
      </c>
      <c r="D9629" s="295"/>
    </row>
    <row r="9630" spans="1:4" x14ac:dyDescent="0.2">
      <c r="A9630" s="295">
        <v>0.2929408</v>
      </c>
      <c r="B9630" s="295"/>
      <c r="C9630" s="295">
        <v>0.40494449999999999</v>
      </c>
      <c r="D9630" s="295"/>
    </row>
    <row r="9631" spans="1:4" x14ac:dyDescent="0.2">
      <c r="A9631" s="295">
        <v>0.2929272</v>
      </c>
      <c r="B9631" s="295"/>
      <c r="C9631" s="295">
        <v>0.40493249999999997</v>
      </c>
      <c r="D9631" s="295"/>
    </row>
    <row r="9632" spans="1:4" x14ac:dyDescent="0.2">
      <c r="A9632" s="295">
        <v>0.29291349999999999</v>
      </c>
      <c r="B9632" s="295"/>
      <c r="C9632" s="295">
        <v>0.40491870000000002</v>
      </c>
      <c r="D9632" s="295"/>
    </row>
    <row r="9633" spans="1:4" x14ac:dyDescent="0.2">
      <c r="A9633" s="295">
        <v>0.29290080000000002</v>
      </c>
      <c r="B9633" s="295"/>
      <c r="C9633" s="295">
        <v>0.40490540000000003</v>
      </c>
      <c r="D9633" s="295"/>
    </row>
    <row r="9634" spans="1:4" x14ac:dyDescent="0.2">
      <c r="A9634" s="295">
        <v>0.29290080000000002</v>
      </c>
      <c r="B9634" s="295"/>
      <c r="C9634" s="295">
        <v>0.4048794</v>
      </c>
      <c r="D9634" s="295"/>
    </row>
    <row r="9635" spans="1:4" x14ac:dyDescent="0.2">
      <c r="A9635" s="295">
        <v>0.29290080000000002</v>
      </c>
      <c r="B9635" s="295"/>
      <c r="C9635" s="295">
        <v>0.40486480000000002</v>
      </c>
      <c r="D9635" s="295"/>
    </row>
    <row r="9636" spans="1:4" x14ac:dyDescent="0.2">
      <c r="A9636" s="295">
        <v>0.29287570000000002</v>
      </c>
      <c r="B9636" s="295"/>
      <c r="C9636" s="295">
        <v>0.40485270000000001</v>
      </c>
      <c r="D9636" s="295"/>
    </row>
    <row r="9637" spans="1:4" x14ac:dyDescent="0.2">
      <c r="A9637" s="295">
        <v>0.29286050000000002</v>
      </c>
      <c r="B9637" s="295"/>
      <c r="C9637" s="295">
        <v>0.40481339999999999</v>
      </c>
      <c r="D9637" s="295"/>
    </row>
    <row r="9638" spans="1:4" x14ac:dyDescent="0.2">
      <c r="A9638" s="295">
        <v>0.29280699999999998</v>
      </c>
      <c r="B9638" s="295"/>
      <c r="C9638" s="295">
        <v>0.40481339999999999</v>
      </c>
      <c r="D9638" s="295"/>
    </row>
    <row r="9639" spans="1:4" x14ac:dyDescent="0.2">
      <c r="A9639" s="295">
        <v>0.29280699999999998</v>
      </c>
      <c r="B9639" s="295"/>
      <c r="C9639" s="295">
        <v>0.40477279999999999</v>
      </c>
      <c r="D9639" s="295"/>
    </row>
    <row r="9640" spans="1:4" x14ac:dyDescent="0.2">
      <c r="A9640" s="295">
        <v>0.29279379999999999</v>
      </c>
      <c r="B9640" s="295"/>
      <c r="C9640" s="295">
        <v>0.40474739999999998</v>
      </c>
      <c r="D9640" s="295"/>
    </row>
    <row r="9641" spans="1:4" x14ac:dyDescent="0.2">
      <c r="A9641" s="295">
        <v>0.29278019999999999</v>
      </c>
      <c r="B9641" s="295"/>
      <c r="C9641" s="295">
        <v>0.40474739999999998</v>
      </c>
      <c r="D9641" s="295"/>
    </row>
    <row r="9642" spans="1:4" x14ac:dyDescent="0.2">
      <c r="A9642" s="295">
        <v>0.29278019999999999</v>
      </c>
      <c r="B9642" s="295"/>
      <c r="C9642" s="295">
        <v>0.40472200000000003</v>
      </c>
      <c r="D9642" s="295"/>
    </row>
    <row r="9643" spans="1:4" x14ac:dyDescent="0.2">
      <c r="A9643" s="295">
        <v>0.29276740000000001</v>
      </c>
      <c r="B9643" s="295"/>
      <c r="C9643" s="295">
        <v>0.40469359999999999</v>
      </c>
      <c r="D9643" s="295"/>
    </row>
    <row r="9644" spans="1:4" x14ac:dyDescent="0.2">
      <c r="A9644" s="295">
        <v>0.29275230000000002</v>
      </c>
      <c r="B9644" s="295"/>
      <c r="C9644" s="295">
        <v>0.40467989999999998</v>
      </c>
      <c r="D9644" s="295"/>
    </row>
    <row r="9645" spans="1:4" x14ac:dyDescent="0.2">
      <c r="A9645" s="295">
        <v>0.29272710000000002</v>
      </c>
      <c r="B9645" s="295"/>
      <c r="C9645" s="295">
        <v>0.4046556</v>
      </c>
      <c r="D9645" s="295"/>
    </row>
    <row r="9646" spans="1:4" x14ac:dyDescent="0.2">
      <c r="A9646" s="295">
        <v>0.29271350000000002</v>
      </c>
      <c r="B9646" s="295"/>
      <c r="C9646" s="295">
        <v>0.40462890000000001</v>
      </c>
      <c r="D9646" s="295"/>
    </row>
    <row r="9647" spans="1:4" x14ac:dyDescent="0.2">
      <c r="A9647" s="295">
        <v>0.29270079999999998</v>
      </c>
      <c r="B9647" s="295"/>
      <c r="C9647" s="295">
        <v>0.40457520000000002</v>
      </c>
      <c r="D9647" s="295"/>
    </row>
    <row r="9648" spans="1:4" x14ac:dyDescent="0.2">
      <c r="A9648" s="295">
        <v>0.29270079999999998</v>
      </c>
      <c r="B9648" s="295"/>
      <c r="C9648" s="295">
        <v>0.40457520000000002</v>
      </c>
      <c r="D9648" s="295"/>
    </row>
    <row r="9649" spans="1:4" x14ac:dyDescent="0.2">
      <c r="A9649" s="295">
        <v>0.29270079999999998</v>
      </c>
      <c r="B9649" s="295"/>
      <c r="C9649" s="295">
        <v>0.40456310000000001</v>
      </c>
      <c r="D9649" s="295"/>
    </row>
    <row r="9650" spans="1:4" x14ac:dyDescent="0.2">
      <c r="A9650" s="295">
        <v>0.29270079999999998</v>
      </c>
      <c r="B9650" s="295"/>
      <c r="C9650" s="295">
        <v>0.40455089999999999</v>
      </c>
      <c r="D9650" s="295"/>
    </row>
    <row r="9651" spans="1:4" x14ac:dyDescent="0.2">
      <c r="A9651" s="295">
        <v>0.29268870000000002</v>
      </c>
      <c r="B9651" s="295"/>
      <c r="C9651" s="295">
        <v>0.40452399999999999</v>
      </c>
      <c r="D9651" s="295"/>
    </row>
    <row r="9652" spans="1:4" x14ac:dyDescent="0.2">
      <c r="A9652" s="295">
        <v>0.29267359999999998</v>
      </c>
      <c r="B9652" s="295"/>
      <c r="C9652" s="295">
        <v>0.40448139999999999</v>
      </c>
      <c r="D9652" s="295"/>
    </row>
    <row r="9653" spans="1:4" x14ac:dyDescent="0.2">
      <c r="A9653" s="295">
        <v>0.2926609</v>
      </c>
      <c r="B9653" s="295"/>
      <c r="C9653" s="295">
        <v>0.40446929999999998</v>
      </c>
      <c r="D9653" s="295"/>
    </row>
    <row r="9654" spans="1:4" x14ac:dyDescent="0.2">
      <c r="A9654" s="295">
        <v>0.2926609</v>
      </c>
      <c r="B9654" s="295"/>
      <c r="C9654" s="295">
        <v>0.40444219999999997</v>
      </c>
      <c r="D9654" s="295"/>
    </row>
    <row r="9655" spans="1:4" x14ac:dyDescent="0.2">
      <c r="A9655" s="295">
        <v>0.29264770000000001</v>
      </c>
      <c r="B9655" s="295"/>
      <c r="C9655" s="295">
        <v>0.40442889999999998</v>
      </c>
      <c r="D9655" s="295"/>
    </row>
    <row r="9656" spans="1:4" x14ac:dyDescent="0.2">
      <c r="A9656" s="295">
        <v>0.29263410000000001</v>
      </c>
      <c r="B9656" s="295"/>
      <c r="C9656" s="295">
        <v>0.40440219999999999</v>
      </c>
      <c r="D9656" s="295"/>
    </row>
    <row r="9657" spans="1:4" x14ac:dyDescent="0.2">
      <c r="A9657" s="295">
        <v>0.2926069</v>
      </c>
      <c r="B9657" s="295"/>
      <c r="C9657" s="295">
        <v>0.40434959999999998</v>
      </c>
      <c r="D9657" s="295"/>
    </row>
    <row r="9658" spans="1:4" x14ac:dyDescent="0.2">
      <c r="A9658" s="295">
        <v>0.2926069</v>
      </c>
      <c r="B9658" s="295"/>
      <c r="C9658" s="295">
        <v>0.40432360000000001</v>
      </c>
      <c r="D9658" s="295"/>
    </row>
    <row r="9659" spans="1:4" x14ac:dyDescent="0.2">
      <c r="A9659" s="295">
        <v>0.29259420000000003</v>
      </c>
      <c r="B9659" s="295"/>
      <c r="C9659" s="295">
        <v>0.40431020000000001</v>
      </c>
      <c r="D9659" s="295"/>
    </row>
    <row r="9660" spans="1:4" x14ac:dyDescent="0.2">
      <c r="A9660" s="295">
        <v>0.29259420000000003</v>
      </c>
      <c r="B9660" s="295"/>
      <c r="C9660" s="295">
        <v>0.40429799999999999</v>
      </c>
      <c r="D9660" s="295"/>
    </row>
    <row r="9661" spans="1:4" x14ac:dyDescent="0.2">
      <c r="A9661" s="295">
        <v>0.29258050000000002</v>
      </c>
      <c r="B9661" s="295"/>
      <c r="C9661" s="295">
        <v>0.40428589999999998</v>
      </c>
      <c r="D9661" s="295"/>
    </row>
    <row r="9662" spans="1:4" x14ac:dyDescent="0.2">
      <c r="A9662" s="295">
        <v>0.29256739999999998</v>
      </c>
      <c r="B9662" s="295"/>
      <c r="C9662" s="295">
        <v>0.40423199999999998</v>
      </c>
      <c r="D9662" s="295"/>
    </row>
    <row r="9663" spans="1:4" x14ac:dyDescent="0.2">
      <c r="A9663" s="295">
        <v>0.29255530000000002</v>
      </c>
      <c r="B9663" s="295"/>
      <c r="C9663" s="295">
        <v>0.40423199999999998</v>
      </c>
      <c r="D9663" s="295"/>
    </row>
    <row r="9664" spans="1:4" x14ac:dyDescent="0.2">
      <c r="A9664" s="295">
        <v>0.29255530000000002</v>
      </c>
      <c r="B9664" s="295"/>
      <c r="C9664" s="295">
        <v>0.40423199999999998</v>
      </c>
      <c r="D9664" s="295"/>
    </row>
    <row r="9665" spans="1:4" x14ac:dyDescent="0.2">
      <c r="A9665" s="295">
        <v>0.29255530000000002</v>
      </c>
      <c r="B9665" s="295"/>
      <c r="C9665" s="295">
        <v>0.4042077</v>
      </c>
      <c r="D9665" s="295"/>
    </row>
    <row r="9666" spans="1:4" x14ac:dyDescent="0.2">
      <c r="A9666" s="295">
        <v>0.29254170000000002</v>
      </c>
      <c r="B9666" s="295"/>
      <c r="C9666" s="295">
        <v>0.40417969999999998</v>
      </c>
      <c r="D9666" s="295"/>
    </row>
    <row r="9667" spans="1:4" x14ac:dyDescent="0.2">
      <c r="A9667" s="295">
        <v>0.29251339999999998</v>
      </c>
      <c r="B9667" s="295"/>
      <c r="C9667" s="295">
        <v>0.40415430000000002</v>
      </c>
      <c r="D9667" s="295"/>
    </row>
    <row r="9668" spans="1:4" x14ac:dyDescent="0.2">
      <c r="A9668" s="295">
        <v>0.29251339999999998</v>
      </c>
      <c r="B9668" s="295"/>
      <c r="C9668" s="295">
        <v>0.40414230000000001</v>
      </c>
      <c r="D9668" s="295"/>
    </row>
    <row r="9669" spans="1:4" x14ac:dyDescent="0.2">
      <c r="A9669" s="295">
        <v>0.29248859999999999</v>
      </c>
      <c r="B9669" s="295"/>
      <c r="C9669" s="295">
        <v>0.40412890000000001</v>
      </c>
      <c r="D9669" s="295"/>
    </row>
    <row r="9670" spans="1:4" x14ac:dyDescent="0.2">
      <c r="A9670" s="295">
        <v>0.29247499999999998</v>
      </c>
      <c r="B9670" s="295"/>
      <c r="C9670" s="295">
        <v>0.40410459999999998</v>
      </c>
      <c r="D9670" s="295"/>
    </row>
    <row r="9671" spans="1:4" x14ac:dyDescent="0.2">
      <c r="A9671" s="295">
        <v>0.29247499999999998</v>
      </c>
      <c r="B9671" s="295"/>
      <c r="C9671" s="295">
        <v>0.40406160000000002</v>
      </c>
      <c r="D9671" s="295"/>
    </row>
    <row r="9672" spans="1:4" x14ac:dyDescent="0.2">
      <c r="A9672" s="295">
        <v>0.29246129999999998</v>
      </c>
      <c r="B9672" s="295"/>
      <c r="C9672" s="295">
        <v>0.40403600000000001</v>
      </c>
      <c r="D9672" s="295"/>
    </row>
    <row r="9673" spans="1:4" x14ac:dyDescent="0.2">
      <c r="A9673" s="295">
        <v>0.29244930000000002</v>
      </c>
      <c r="B9673" s="295"/>
      <c r="C9673" s="295">
        <v>0.40402139999999997</v>
      </c>
      <c r="D9673" s="295"/>
    </row>
    <row r="9674" spans="1:4" x14ac:dyDescent="0.2">
      <c r="A9674" s="295">
        <v>0.29243619999999998</v>
      </c>
      <c r="B9674" s="295"/>
      <c r="C9674" s="295">
        <v>0.40400910000000001</v>
      </c>
      <c r="D9674" s="295"/>
    </row>
    <row r="9675" spans="1:4" x14ac:dyDescent="0.2">
      <c r="A9675" s="295">
        <v>0.29240830000000001</v>
      </c>
      <c r="B9675" s="295"/>
      <c r="C9675" s="295">
        <v>0.4039837</v>
      </c>
      <c r="D9675" s="295"/>
    </row>
    <row r="9676" spans="1:4" x14ac:dyDescent="0.2">
      <c r="A9676" s="295">
        <v>0.29240830000000001</v>
      </c>
      <c r="B9676" s="295"/>
      <c r="C9676" s="295">
        <v>0.40395809999999999</v>
      </c>
      <c r="D9676" s="295"/>
    </row>
    <row r="9677" spans="1:4" x14ac:dyDescent="0.2">
      <c r="A9677" s="295">
        <v>0.29240830000000001</v>
      </c>
      <c r="B9677" s="295"/>
      <c r="C9677" s="295">
        <v>0.40394479999999999</v>
      </c>
      <c r="D9677" s="295"/>
    </row>
    <row r="9678" spans="1:4" x14ac:dyDescent="0.2">
      <c r="A9678" s="295">
        <v>0.29240830000000001</v>
      </c>
      <c r="B9678" s="295"/>
      <c r="C9678" s="295">
        <v>0.40391899999999997</v>
      </c>
      <c r="D9678" s="295"/>
    </row>
    <row r="9679" spans="1:4" x14ac:dyDescent="0.2">
      <c r="A9679" s="295">
        <v>0.29236640000000003</v>
      </c>
      <c r="B9679" s="295"/>
      <c r="C9679" s="295">
        <v>0.40386640000000001</v>
      </c>
      <c r="D9679" s="295"/>
    </row>
    <row r="9680" spans="1:4" x14ac:dyDescent="0.2">
      <c r="A9680" s="295">
        <v>0.29235430000000001</v>
      </c>
      <c r="B9680" s="295"/>
      <c r="C9680" s="295">
        <v>0.40383930000000001</v>
      </c>
      <c r="D9680" s="295"/>
    </row>
    <row r="9681" spans="1:4" x14ac:dyDescent="0.2">
      <c r="A9681" s="295">
        <v>0.29235430000000001</v>
      </c>
      <c r="B9681" s="295"/>
      <c r="C9681" s="295">
        <v>0.40383930000000001</v>
      </c>
      <c r="D9681" s="295"/>
    </row>
    <row r="9682" spans="1:4" x14ac:dyDescent="0.2">
      <c r="A9682" s="295">
        <v>0.29235430000000001</v>
      </c>
      <c r="B9682" s="295"/>
      <c r="C9682" s="295">
        <v>0.40378789999999998</v>
      </c>
      <c r="D9682" s="295"/>
    </row>
    <row r="9683" spans="1:4" x14ac:dyDescent="0.2">
      <c r="A9683" s="295">
        <v>0.29235430000000001</v>
      </c>
      <c r="B9683" s="295"/>
      <c r="C9683" s="295">
        <v>0.4037596</v>
      </c>
      <c r="D9683" s="295"/>
    </row>
    <row r="9684" spans="1:4" x14ac:dyDescent="0.2">
      <c r="A9684" s="295">
        <v>0.29234159999999998</v>
      </c>
      <c r="B9684" s="295"/>
      <c r="C9684" s="295">
        <v>0.40370820000000002</v>
      </c>
      <c r="D9684" s="295"/>
    </row>
    <row r="9685" spans="1:4" x14ac:dyDescent="0.2">
      <c r="A9685" s="295">
        <v>0.2923133</v>
      </c>
      <c r="B9685" s="295"/>
      <c r="C9685" s="295">
        <v>0.40370820000000002</v>
      </c>
      <c r="D9685" s="295"/>
    </row>
    <row r="9686" spans="1:4" x14ac:dyDescent="0.2">
      <c r="A9686" s="295">
        <v>0.29230129999999999</v>
      </c>
      <c r="B9686" s="295"/>
      <c r="C9686" s="295">
        <v>0.40370820000000002</v>
      </c>
      <c r="D9686" s="295"/>
    </row>
    <row r="9687" spans="1:4" x14ac:dyDescent="0.2">
      <c r="A9687" s="295">
        <v>0.29230129999999999</v>
      </c>
      <c r="B9687" s="295"/>
      <c r="C9687" s="295">
        <v>0.40365459999999997</v>
      </c>
      <c r="D9687" s="295"/>
    </row>
    <row r="9688" spans="1:4" x14ac:dyDescent="0.2">
      <c r="A9688" s="295">
        <v>0.29228860000000001</v>
      </c>
      <c r="B9688" s="295"/>
      <c r="C9688" s="295">
        <v>0.4035899</v>
      </c>
      <c r="D9688" s="295"/>
    </row>
    <row r="9689" spans="1:4" x14ac:dyDescent="0.2">
      <c r="A9689" s="295">
        <v>0.29227540000000002</v>
      </c>
      <c r="B9689" s="295"/>
      <c r="C9689" s="295">
        <v>0.40356320000000001</v>
      </c>
      <c r="D9689" s="295"/>
    </row>
    <row r="9690" spans="1:4" x14ac:dyDescent="0.2">
      <c r="A9690" s="295">
        <v>0.29227540000000002</v>
      </c>
      <c r="B9690" s="295"/>
      <c r="C9690" s="295">
        <v>0.40354990000000002</v>
      </c>
      <c r="D9690" s="295"/>
    </row>
    <row r="9691" spans="1:4" x14ac:dyDescent="0.2">
      <c r="A9691" s="295">
        <v>0.29226180000000002</v>
      </c>
      <c r="B9691" s="295"/>
      <c r="C9691" s="295">
        <v>0.40354990000000002</v>
      </c>
      <c r="D9691" s="295"/>
    </row>
    <row r="9692" spans="1:4" x14ac:dyDescent="0.2">
      <c r="A9692" s="295">
        <v>0.29226180000000002</v>
      </c>
      <c r="B9692" s="295"/>
      <c r="C9692" s="295">
        <v>0.40353519999999998</v>
      </c>
      <c r="D9692" s="295"/>
    </row>
    <row r="9693" spans="1:4" x14ac:dyDescent="0.2">
      <c r="A9693" s="295">
        <v>0.2922497</v>
      </c>
      <c r="B9693" s="295"/>
      <c r="C9693" s="295">
        <v>0.40350989999999998</v>
      </c>
      <c r="D9693" s="295"/>
    </row>
    <row r="9694" spans="1:4" x14ac:dyDescent="0.2">
      <c r="A9694" s="295">
        <v>0.29223660000000001</v>
      </c>
      <c r="B9694" s="295"/>
      <c r="C9694" s="295">
        <v>0.40347050000000001</v>
      </c>
      <c r="D9694" s="295"/>
    </row>
    <row r="9695" spans="1:4" x14ac:dyDescent="0.2">
      <c r="A9695" s="295">
        <v>0.29222150000000002</v>
      </c>
      <c r="B9695" s="295"/>
      <c r="C9695" s="295">
        <v>0.40345589999999998</v>
      </c>
      <c r="D9695" s="295"/>
    </row>
    <row r="9696" spans="1:4" x14ac:dyDescent="0.2">
      <c r="A9696" s="295">
        <v>0.29219669999999998</v>
      </c>
      <c r="B9696" s="295"/>
      <c r="C9696" s="295">
        <v>0.4034412</v>
      </c>
      <c r="D9696" s="295"/>
    </row>
    <row r="9697" spans="1:4" x14ac:dyDescent="0.2">
      <c r="A9697" s="295">
        <v>0.29218309999999997</v>
      </c>
      <c r="B9697" s="295"/>
      <c r="C9697" s="295">
        <v>0.40340120000000002</v>
      </c>
      <c r="D9697" s="295"/>
    </row>
    <row r="9698" spans="1:4" x14ac:dyDescent="0.2">
      <c r="A9698" s="295">
        <v>0.29218309999999997</v>
      </c>
      <c r="B9698" s="295"/>
      <c r="C9698" s="295">
        <v>0.40338750000000001</v>
      </c>
      <c r="D9698" s="295"/>
    </row>
    <row r="9699" spans="1:4" x14ac:dyDescent="0.2">
      <c r="A9699" s="295">
        <v>0.29218309999999997</v>
      </c>
      <c r="B9699" s="295"/>
      <c r="C9699" s="295">
        <v>0.40336319999999998</v>
      </c>
      <c r="D9699" s="295"/>
    </row>
    <row r="9700" spans="1:4" x14ac:dyDescent="0.2">
      <c r="A9700" s="295">
        <v>0.29218309999999997</v>
      </c>
      <c r="B9700" s="295"/>
      <c r="C9700" s="295">
        <v>0.40333649999999999</v>
      </c>
      <c r="D9700" s="295"/>
    </row>
    <row r="9701" spans="1:4" x14ac:dyDescent="0.2">
      <c r="A9701" s="295">
        <v>0.29218300000000003</v>
      </c>
      <c r="B9701" s="295"/>
      <c r="C9701" s="295">
        <v>0.4033098</v>
      </c>
      <c r="D9701" s="295"/>
    </row>
    <row r="9702" spans="1:4" x14ac:dyDescent="0.2">
      <c r="A9702" s="295">
        <v>0.29216989999999998</v>
      </c>
      <c r="B9702" s="295"/>
      <c r="C9702" s="295">
        <v>0.40328320000000001</v>
      </c>
      <c r="D9702" s="295"/>
    </row>
    <row r="9703" spans="1:4" x14ac:dyDescent="0.2">
      <c r="A9703" s="295">
        <v>0.29214519999999999</v>
      </c>
      <c r="B9703" s="295"/>
      <c r="C9703" s="295">
        <v>0.40326849999999997</v>
      </c>
      <c r="D9703" s="295"/>
    </row>
    <row r="9704" spans="1:4" x14ac:dyDescent="0.2">
      <c r="A9704" s="295">
        <v>0.29213149999999999</v>
      </c>
      <c r="B9704" s="295"/>
      <c r="C9704" s="295">
        <v>0.40325519999999998</v>
      </c>
      <c r="D9704" s="295"/>
    </row>
    <row r="9705" spans="1:4" x14ac:dyDescent="0.2">
      <c r="A9705" s="295">
        <v>0.29213149999999999</v>
      </c>
      <c r="B9705" s="295"/>
      <c r="C9705" s="295">
        <v>0.40322980000000003</v>
      </c>
      <c r="D9705" s="295"/>
    </row>
    <row r="9706" spans="1:4" x14ac:dyDescent="0.2">
      <c r="A9706" s="295">
        <v>0.2921184</v>
      </c>
      <c r="B9706" s="295"/>
      <c r="C9706" s="295">
        <v>0.4032038</v>
      </c>
      <c r="D9706" s="295"/>
    </row>
    <row r="9707" spans="1:4" x14ac:dyDescent="0.2">
      <c r="A9707" s="295">
        <v>0.29210469999999999</v>
      </c>
      <c r="B9707" s="295"/>
      <c r="C9707" s="295">
        <v>0.40317839999999999</v>
      </c>
      <c r="D9707" s="295"/>
    </row>
    <row r="9708" spans="1:4" x14ac:dyDescent="0.2">
      <c r="A9708" s="295">
        <v>0.2920896</v>
      </c>
      <c r="B9708" s="295"/>
      <c r="C9708" s="295">
        <v>0.40313949999999998</v>
      </c>
      <c r="D9708" s="295"/>
    </row>
    <row r="9709" spans="1:4" x14ac:dyDescent="0.2">
      <c r="A9709" s="295">
        <v>0.29207749999999999</v>
      </c>
      <c r="B9709" s="295"/>
      <c r="C9709" s="295">
        <v>0.40313949999999998</v>
      </c>
      <c r="D9709" s="295"/>
    </row>
    <row r="9710" spans="1:4" x14ac:dyDescent="0.2">
      <c r="A9710" s="295">
        <v>0.29206480000000001</v>
      </c>
      <c r="B9710" s="295"/>
      <c r="C9710" s="295">
        <v>0.40313949999999998</v>
      </c>
      <c r="D9710" s="295"/>
    </row>
    <row r="9711" spans="1:4" x14ac:dyDescent="0.2">
      <c r="A9711" s="295">
        <v>0.29206480000000001</v>
      </c>
      <c r="B9711" s="295"/>
      <c r="C9711" s="295">
        <v>0.4030995</v>
      </c>
      <c r="D9711" s="295"/>
    </row>
    <row r="9712" spans="1:4" x14ac:dyDescent="0.2">
      <c r="A9712" s="295">
        <v>0.29205120000000001</v>
      </c>
      <c r="B9712" s="295"/>
      <c r="C9712" s="295">
        <v>0.4030724</v>
      </c>
      <c r="D9712" s="295"/>
    </row>
    <row r="9713" spans="1:4" x14ac:dyDescent="0.2">
      <c r="A9713" s="295">
        <v>0.29205120000000001</v>
      </c>
      <c r="B9713" s="295"/>
      <c r="C9713" s="295">
        <v>0.40306019999999998</v>
      </c>
      <c r="D9713" s="295"/>
    </row>
    <row r="9714" spans="1:4" x14ac:dyDescent="0.2">
      <c r="A9714" s="295">
        <v>0.29202289999999997</v>
      </c>
      <c r="B9714" s="295"/>
      <c r="C9714" s="295">
        <v>0.40304810000000002</v>
      </c>
      <c r="D9714" s="295"/>
    </row>
    <row r="9715" spans="1:4" x14ac:dyDescent="0.2">
      <c r="A9715" s="295">
        <v>0.29200920000000002</v>
      </c>
      <c r="B9715" s="295"/>
      <c r="C9715" s="295">
        <v>0.40303610000000001</v>
      </c>
      <c r="D9715" s="295"/>
    </row>
    <row r="9716" spans="1:4" x14ac:dyDescent="0.2">
      <c r="A9716" s="295">
        <v>0.29198449999999998</v>
      </c>
      <c r="B9716" s="295"/>
      <c r="C9716" s="295">
        <v>0.40300920000000001</v>
      </c>
      <c r="D9716" s="295"/>
    </row>
    <row r="9717" spans="1:4" x14ac:dyDescent="0.2">
      <c r="A9717" s="295">
        <v>0.29196929999999999</v>
      </c>
      <c r="B9717" s="295"/>
      <c r="C9717" s="295">
        <v>0.40298119999999998</v>
      </c>
      <c r="D9717" s="295"/>
    </row>
    <row r="9718" spans="1:4" x14ac:dyDescent="0.2">
      <c r="A9718" s="295">
        <v>0.29196929999999999</v>
      </c>
      <c r="B9718" s="295"/>
      <c r="C9718" s="295">
        <v>0.40296910000000002</v>
      </c>
      <c r="D9718" s="295"/>
    </row>
    <row r="9719" spans="1:4" x14ac:dyDescent="0.2">
      <c r="A9719" s="295">
        <v>0.29196929999999999</v>
      </c>
      <c r="B9719" s="295"/>
      <c r="C9719" s="295">
        <v>0.40293109999999999</v>
      </c>
      <c r="D9719" s="295"/>
    </row>
    <row r="9720" spans="1:4" x14ac:dyDescent="0.2">
      <c r="A9720" s="295">
        <v>0.29194419999999999</v>
      </c>
      <c r="B9720" s="295"/>
      <c r="C9720" s="295">
        <v>0.40291779999999999</v>
      </c>
      <c r="D9720" s="295"/>
    </row>
    <row r="9721" spans="1:4" x14ac:dyDescent="0.2">
      <c r="A9721" s="295">
        <v>0.29194419999999999</v>
      </c>
      <c r="B9721" s="295"/>
      <c r="C9721" s="295">
        <v>0.40290399999999998</v>
      </c>
      <c r="D9721" s="295"/>
    </row>
    <row r="9722" spans="1:4" x14ac:dyDescent="0.2">
      <c r="A9722" s="295">
        <v>0.29194419999999999</v>
      </c>
      <c r="B9722" s="295"/>
      <c r="C9722" s="295">
        <v>0.40290399999999998</v>
      </c>
      <c r="D9722" s="295"/>
    </row>
    <row r="9723" spans="1:4" x14ac:dyDescent="0.2">
      <c r="A9723" s="295">
        <v>0.29193140000000001</v>
      </c>
      <c r="B9723" s="295"/>
      <c r="C9723" s="295">
        <v>0.40287840000000003</v>
      </c>
      <c r="D9723" s="295"/>
    </row>
    <row r="9724" spans="1:4" x14ac:dyDescent="0.2">
      <c r="A9724" s="295">
        <v>0.29190260000000001</v>
      </c>
      <c r="B9724" s="295"/>
      <c r="C9724" s="295">
        <v>0.40286470000000002</v>
      </c>
      <c r="D9724" s="295"/>
    </row>
    <row r="9725" spans="1:4" x14ac:dyDescent="0.2">
      <c r="A9725" s="295">
        <v>0.29190260000000001</v>
      </c>
      <c r="B9725" s="295"/>
      <c r="C9725" s="295">
        <v>0.40282580000000001</v>
      </c>
      <c r="D9725" s="295"/>
    </row>
    <row r="9726" spans="1:4" x14ac:dyDescent="0.2">
      <c r="A9726" s="295">
        <v>0.29187790000000002</v>
      </c>
      <c r="B9726" s="295"/>
      <c r="C9726" s="295">
        <v>0.40281210000000001</v>
      </c>
      <c r="D9726" s="295"/>
    </row>
    <row r="9727" spans="1:4" x14ac:dyDescent="0.2">
      <c r="A9727" s="295">
        <v>0.29186519999999999</v>
      </c>
      <c r="B9727" s="295"/>
      <c r="C9727" s="295">
        <v>0.40279979999999999</v>
      </c>
      <c r="D9727" s="295"/>
    </row>
    <row r="9728" spans="1:4" x14ac:dyDescent="0.2">
      <c r="A9728" s="295">
        <v>0.291852</v>
      </c>
      <c r="B9728" s="295"/>
      <c r="C9728" s="295">
        <v>0.40278649999999999</v>
      </c>
      <c r="D9728" s="295"/>
    </row>
    <row r="9729" spans="1:4" x14ac:dyDescent="0.2">
      <c r="A9729" s="295">
        <v>0.291852</v>
      </c>
      <c r="B9729" s="295"/>
      <c r="C9729" s="295">
        <v>0.40277269999999998</v>
      </c>
      <c r="D9729" s="295"/>
    </row>
    <row r="9730" spans="1:4" x14ac:dyDescent="0.2">
      <c r="A9730" s="295">
        <v>0.29182419999999998</v>
      </c>
      <c r="B9730" s="295"/>
      <c r="C9730" s="295">
        <v>0.4027347</v>
      </c>
      <c r="D9730" s="295"/>
    </row>
    <row r="9731" spans="1:4" x14ac:dyDescent="0.2">
      <c r="A9731" s="295">
        <v>0.29181049999999997</v>
      </c>
      <c r="B9731" s="295"/>
      <c r="C9731" s="295">
        <v>0.40270669999999997</v>
      </c>
      <c r="D9731" s="295"/>
    </row>
    <row r="9732" spans="1:4" x14ac:dyDescent="0.2">
      <c r="A9732" s="295">
        <v>0.29181049999999997</v>
      </c>
      <c r="B9732" s="295"/>
      <c r="C9732" s="295">
        <v>0.40268110000000001</v>
      </c>
      <c r="D9732" s="295"/>
    </row>
    <row r="9733" spans="1:4" x14ac:dyDescent="0.2">
      <c r="A9733" s="295">
        <v>0.29177170000000002</v>
      </c>
      <c r="B9733" s="295"/>
      <c r="C9733" s="295">
        <v>0.40268110000000001</v>
      </c>
      <c r="D9733" s="295"/>
    </row>
    <row r="9734" spans="1:4" x14ac:dyDescent="0.2">
      <c r="A9734" s="295">
        <v>0.29177170000000002</v>
      </c>
      <c r="B9734" s="295"/>
      <c r="C9734" s="295">
        <v>0.40264220000000001</v>
      </c>
      <c r="D9734" s="295"/>
    </row>
    <row r="9735" spans="1:4" x14ac:dyDescent="0.2">
      <c r="A9735" s="295">
        <v>0.29177170000000002</v>
      </c>
      <c r="B9735" s="295"/>
      <c r="C9735" s="295">
        <v>0.40264220000000001</v>
      </c>
      <c r="D9735" s="295"/>
    </row>
    <row r="9736" spans="1:4" x14ac:dyDescent="0.2">
      <c r="A9736" s="295">
        <v>0.29177170000000002</v>
      </c>
      <c r="B9736" s="295"/>
      <c r="C9736" s="295">
        <v>0.40261659999999999</v>
      </c>
      <c r="D9736" s="295"/>
    </row>
    <row r="9737" spans="1:4" x14ac:dyDescent="0.2">
      <c r="A9737" s="295">
        <v>0.29175899999999999</v>
      </c>
      <c r="B9737" s="295"/>
      <c r="C9737" s="295">
        <v>0.40257730000000003</v>
      </c>
      <c r="D9737" s="295"/>
    </row>
    <row r="9738" spans="1:4" x14ac:dyDescent="0.2">
      <c r="A9738" s="295">
        <v>0.2917322</v>
      </c>
      <c r="B9738" s="295"/>
      <c r="C9738" s="295">
        <v>0.40253719999999998</v>
      </c>
      <c r="D9738" s="295"/>
    </row>
    <row r="9739" spans="1:4" x14ac:dyDescent="0.2">
      <c r="A9739" s="295">
        <v>0.2917322</v>
      </c>
      <c r="B9739" s="295"/>
      <c r="C9739" s="295">
        <v>0.40253719999999998</v>
      </c>
      <c r="D9739" s="295"/>
    </row>
    <row r="9740" spans="1:4" x14ac:dyDescent="0.2">
      <c r="A9740" s="295">
        <v>0.291717</v>
      </c>
      <c r="B9740" s="295"/>
      <c r="C9740" s="295">
        <v>0.40253719999999998</v>
      </c>
      <c r="D9740" s="295"/>
    </row>
    <row r="9741" spans="1:4" x14ac:dyDescent="0.2">
      <c r="A9741" s="295">
        <v>0.29169139999999999</v>
      </c>
      <c r="B9741" s="295"/>
      <c r="C9741" s="295">
        <v>0.40249829999999998</v>
      </c>
      <c r="D9741" s="295"/>
    </row>
    <row r="9742" spans="1:4" x14ac:dyDescent="0.2">
      <c r="A9742" s="295">
        <v>0.29169139999999999</v>
      </c>
      <c r="B9742" s="295"/>
      <c r="C9742" s="295">
        <v>0.4024837</v>
      </c>
      <c r="D9742" s="295"/>
    </row>
    <row r="9743" spans="1:4" x14ac:dyDescent="0.2">
      <c r="A9743" s="295">
        <v>0.29167860000000001</v>
      </c>
      <c r="B9743" s="295"/>
      <c r="C9743" s="295">
        <v>0.40242990000000001</v>
      </c>
      <c r="D9743" s="295"/>
    </row>
    <row r="9744" spans="1:4" x14ac:dyDescent="0.2">
      <c r="A9744" s="295">
        <v>0.29167860000000001</v>
      </c>
      <c r="B9744" s="295"/>
      <c r="C9744" s="295">
        <v>0.40241779999999999</v>
      </c>
      <c r="D9744" s="295"/>
    </row>
    <row r="9745" spans="1:4" x14ac:dyDescent="0.2">
      <c r="A9745" s="295">
        <v>0.29166500000000001</v>
      </c>
      <c r="B9745" s="295"/>
      <c r="C9745" s="295">
        <v>0.40239079999999999</v>
      </c>
      <c r="D9745" s="295"/>
    </row>
    <row r="9746" spans="1:4" x14ac:dyDescent="0.2">
      <c r="A9746" s="295">
        <v>0.29164020000000002</v>
      </c>
      <c r="B9746" s="295"/>
      <c r="C9746" s="295">
        <v>0.4023542</v>
      </c>
      <c r="D9746" s="295"/>
    </row>
    <row r="9747" spans="1:4" x14ac:dyDescent="0.2">
      <c r="A9747" s="295">
        <v>0.29164020000000002</v>
      </c>
      <c r="B9747" s="295"/>
      <c r="C9747" s="295">
        <v>0.40234049999999999</v>
      </c>
      <c r="D9747" s="295"/>
    </row>
    <row r="9748" spans="1:4" x14ac:dyDescent="0.2">
      <c r="A9748" s="295">
        <v>0.29161189999999998</v>
      </c>
      <c r="B9748" s="295"/>
      <c r="C9748" s="295">
        <v>0.40231250000000002</v>
      </c>
      <c r="D9748" s="295"/>
    </row>
    <row r="9749" spans="1:4" x14ac:dyDescent="0.2">
      <c r="A9749" s="295">
        <v>0.29161189999999998</v>
      </c>
      <c r="B9749" s="295"/>
      <c r="C9749" s="295">
        <v>0.40228819999999998</v>
      </c>
      <c r="D9749" s="295"/>
    </row>
    <row r="9750" spans="1:4" x14ac:dyDescent="0.2">
      <c r="A9750" s="295">
        <v>0.2915992</v>
      </c>
      <c r="B9750" s="295"/>
      <c r="C9750" s="295">
        <v>0.40228819999999998</v>
      </c>
      <c r="D9750" s="295"/>
    </row>
    <row r="9751" spans="1:4" x14ac:dyDescent="0.2">
      <c r="A9751" s="295">
        <v>0.29158410000000001</v>
      </c>
      <c r="B9751" s="295"/>
      <c r="C9751" s="295">
        <v>0.40228819999999998</v>
      </c>
      <c r="D9751" s="295"/>
    </row>
    <row r="9752" spans="1:4" x14ac:dyDescent="0.2">
      <c r="A9752" s="295">
        <v>0.291572</v>
      </c>
      <c r="B9752" s="295"/>
      <c r="C9752" s="295">
        <v>0.40223449999999999</v>
      </c>
      <c r="D9752" s="295"/>
    </row>
    <row r="9753" spans="1:4" x14ac:dyDescent="0.2">
      <c r="A9753" s="295">
        <v>0.2915584</v>
      </c>
      <c r="B9753" s="295"/>
      <c r="C9753" s="295">
        <v>0.40222219999999997</v>
      </c>
      <c r="D9753" s="295"/>
    </row>
    <row r="9754" spans="1:4" x14ac:dyDescent="0.2">
      <c r="A9754" s="295">
        <v>0.29154530000000001</v>
      </c>
      <c r="B9754" s="295"/>
      <c r="C9754" s="295">
        <v>0.40218179999999998</v>
      </c>
      <c r="D9754" s="295"/>
    </row>
    <row r="9755" spans="1:4" x14ac:dyDescent="0.2">
      <c r="A9755" s="295">
        <v>0.29153250000000003</v>
      </c>
      <c r="B9755" s="295"/>
      <c r="C9755" s="295">
        <v>0.4021672</v>
      </c>
      <c r="D9755" s="295"/>
    </row>
    <row r="9756" spans="1:4" x14ac:dyDescent="0.2">
      <c r="A9756" s="295">
        <v>0.2915198</v>
      </c>
      <c r="B9756" s="295"/>
      <c r="C9756" s="295">
        <v>0.40214290000000003</v>
      </c>
      <c r="D9756" s="295"/>
    </row>
    <row r="9757" spans="1:4" x14ac:dyDescent="0.2">
      <c r="A9757" s="295">
        <v>0.29150779999999998</v>
      </c>
      <c r="B9757" s="295"/>
      <c r="C9757" s="295">
        <v>0.40212910000000002</v>
      </c>
      <c r="D9757" s="295"/>
    </row>
    <row r="9758" spans="1:4" x14ac:dyDescent="0.2">
      <c r="A9758" s="295">
        <v>0.29150779999999998</v>
      </c>
      <c r="B9758" s="295"/>
      <c r="C9758" s="295">
        <v>0.40210210000000002</v>
      </c>
      <c r="D9758" s="295"/>
    </row>
    <row r="9759" spans="1:4" x14ac:dyDescent="0.2">
      <c r="A9759" s="295">
        <v>0.29149510000000001</v>
      </c>
      <c r="B9759" s="295"/>
      <c r="C9759" s="295">
        <v>0.40206310000000001</v>
      </c>
      <c r="D9759" s="295"/>
    </row>
    <row r="9760" spans="1:4" x14ac:dyDescent="0.2">
      <c r="A9760" s="295">
        <v>0.29147990000000001</v>
      </c>
      <c r="B9760" s="295"/>
      <c r="C9760" s="295">
        <v>0.40206310000000001</v>
      </c>
      <c r="D9760" s="295"/>
    </row>
    <row r="9761" spans="1:4" x14ac:dyDescent="0.2">
      <c r="A9761" s="295">
        <v>0.29147990000000001</v>
      </c>
      <c r="B9761" s="295"/>
      <c r="C9761" s="295">
        <v>0.40202510000000002</v>
      </c>
      <c r="D9761" s="295"/>
    </row>
    <row r="9762" spans="1:4" x14ac:dyDescent="0.2">
      <c r="A9762" s="295">
        <v>0.29146630000000001</v>
      </c>
      <c r="B9762" s="295"/>
      <c r="C9762" s="295">
        <v>0.40199970000000002</v>
      </c>
      <c r="D9762" s="295"/>
    </row>
    <row r="9763" spans="1:4" x14ac:dyDescent="0.2">
      <c r="A9763" s="295">
        <v>0.29145359999999998</v>
      </c>
      <c r="B9763" s="295"/>
      <c r="C9763" s="295">
        <v>0.40197169999999999</v>
      </c>
      <c r="D9763" s="295"/>
    </row>
    <row r="9764" spans="1:4" x14ac:dyDescent="0.2">
      <c r="A9764" s="295">
        <v>0.29144039999999999</v>
      </c>
      <c r="B9764" s="295"/>
      <c r="C9764" s="295">
        <v>0.40197169999999999</v>
      </c>
      <c r="D9764" s="295"/>
    </row>
    <row r="9765" spans="1:4" x14ac:dyDescent="0.2">
      <c r="A9765" s="295">
        <v>0.29144039999999999</v>
      </c>
      <c r="B9765" s="295"/>
      <c r="C9765" s="295">
        <v>0.40195969999999998</v>
      </c>
      <c r="D9765" s="295"/>
    </row>
    <row r="9766" spans="1:4" x14ac:dyDescent="0.2">
      <c r="A9766" s="295">
        <v>0.29142839999999998</v>
      </c>
      <c r="B9766" s="295"/>
      <c r="C9766" s="295">
        <v>0.40194600000000003</v>
      </c>
      <c r="D9766" s="295"/>
    </row>
    <row r="9767" spans="1:4" x14ac:dyDescent="0.2">
      <c r="A9767" s="295">
        <v>0.29142839999999998</v>
      </c>
      <c r="B9767" s="295"/>
      <c r="C9767" s="295">
        <v>0.40193129999999999</v>
      </c>
      <c r="D9767" s="295"/>
    </row>
    <row r="9768" spans="1:4" x14ac:dyDescent="0.2">
      <c r="A9768" s="295">
        <v>0.29140199999999999</v>
      </c>
      <c r="B9768" s="295"/>
      <c r="C9768" s="295">
        <v>0.401918</v>
      </c>
      <c r="D9768" s="295"/>
    </row>
    <row r="9769" spans="1:4" x14ac:dyDescent="0.2">
      <c r="A9769" s="295">
        <v>0.29140199999999999</v>
      </c>
      <c r="B9769" s="295"/>
      <c r="C9769" s="295">
        <v>0.401918</v>
      </c>
      <c r="D9769" s="295"/>
    </row>
    <row r="9770" spans="1:4" x14ac:dyDescent="0.2">
      <c r="A9770" s="295">
        <v>0.29138890000000001</v>
      </c>
      <c r="B9770" s="295"/>
      <c r="C9770" s="295">
        <v>0.40189370000000002</v>
      </c>
      <c r="D9770" s="295"/>
    </row>
    <row r="9771" spans="1:4" x14ac:dyDescent="0.2">
      <c r="A9771" s="295">
        <v>0.29138890000000001</v>
      </c>
      <c r="B9771" s="295"/>
      <c r="C9771" s="295">
        <v>0.40186529999999998</v>
      </c>
      <c r="D9771" s="295"/>
    </row>
    <row r="9772" spans="1:4" x14ac:dyDescent="0.2">
      <c r="A9772" s="295">
        <v>0.29137679999999999</v>
      </c>
      <c r="B9772" s="295"/>
      <c r="C9772" s="295">
        <v>0.40185330000000002</v>
      </c>
      <c r="D9772" s="295"/>
    </row>
    <row r="9773" spans="1:4" x14ac:dyDescent="0.2">
      <c r="A9773" s="295">
        <v>0.291348</v>
      </c>
      <c r="B9773" s="295"/>
      <c r="C9773" s="295">
        <v>0.40181329999999998</v>
      </c>
      <c r="D9773" s="295"/>
    </row>
    <row r="9774" spans="1:4" x14ac:dyDescent="0.2">
      <c r="A9774" s="295">
        <v>0.291348</v>
      </c>
      <c r="B9774" s="295"/>
      <c r="C9774" s="295">
        <v>0.40179949999999998</v>
      </c>
      <c r="D9774" s="295"/>
    </row>
    <row r="9775" spans="1:4" x14ac:dyDescent="0.2">
      <c r="A9775" s="295">
        <v>0.291348</v>
      </c>
      <c r="B9775" s="295"/>
      <c r="C9775" s="295">
        <v>0.40178750000000002</v>
      </c>
      <c r="D9775" s="295"/>
    </row>
    <row r="9776" spans="1:4" x14ac:dyDescent="0.2">
      <c r="A9776" s="295">
        <v>0.291348</v>
      </c>
      <c r="B9776" s="295"/>
      <c r="C9776" s="295">
        <v>0.40176040000000002</v>
      </c>
      <c r="D9776" s="295"/>
    </row>
    <row r="9777" spans="1:4" x14ac:dyDescent="0.2">
      <c r="A9777" s="295">
        <v>0.291348</v>
      </c>
      <c r="B9777" s="295"/>
      <c r="C9777" s="295">
        <v>0.40172150000000001</v>
      </c>
      <c r="D9777" s="295"/>
    </row>
    <row r="9778" spans="1:4" x14ac:dyDescent="0.2">
      <c r="A9778" s="295">
        <v>0.29133490000000001</v>
      </c>
      <c r="B9778" s="295"/>
      <c r="C9778" s="295">
        <v>0.40172150000000001</v>
      </c>
      <c r="D9778" s="295"/>
    </row>
    <row r="9779" spans="1:4" x14ac:dyDescent="0.2">
      <c r="A9779" s="295">
        <v>0.29129650000000001</v>
      </c>
      <c r="B9779" s="295"/>
      <c r="C9779" s="295">
        <v>0.40169310000000003</v>
      </c>
      <c r="D9779" s="295"/>
    </row>
    <row r="9780" spans="1:4" x14ac:dyDescent="0.2">
      <c r="A9780" s="295">
        <v>0.29129650000000001</v>
      </c>
      <c r="B9780" s="295"/>
      <c r="C9780" s="295">
        <v>0.40166600000000002</v>
      </c>
      <c r="D9780" s="295"/>
    </row>
    <row r="9781" spans="1:4" x14ac:dyDescent="0.2">
      <c r="A9781" s="295">
        <v>0.29129650000000001</v>
      </c>
      <c r="B9781" s="295"/>
      <c r="C9781" s="295">
        <v>0.40165380000000001</v>
      </c>
      <c r="D9781" s="295"/>
    </row>
    <row r="9782" spans="1:4" x14ac:dyDescent="0.2">
      <c r="A9782" s="295">
        <v>0.29129650000000001</v>
      </c>
      <c r="B9782" s="295"/>
      <c r="C9782" s="295">
        <v>0.401615</v>
      </c>
      <c r="D9782" s="295"/>
    </row>
    <row r="9783" spans="1:4" x14ac:dyDescent="0.2">
      <c r="A9783" s="295">
        <v>0.29125570000000001</v>
      </c>
      <c r="B9783" s="295"/>
      <c r="C9783" s="295">
        <v>0.40160299999999999</v>
      </c>
      <c r="D9783" s="295"/>
    </row>
    <row r="9784" spans="1:4" x14ac:dyDescent="0.2">
      <c r="A9784" s="295">
        <v>0.29124299999999997</v>
      </c>
      <c r="B9784" s="295"/>
      <c r="C9784" s="295">
        <v>0.40157589999999999</v>
      </c>
      <c r="D9784" s="295"/>
    </row>
    <row r="9785" spans="1:4" x14ac:dyDescent="0.2">
      <c r="A9785" s="295">
        <v>0.29124290000000003</v>
      </c>
      <c r="B9785" s="295"/>
      <c r="C9785" s="295">
        <v>0.40155160000000001</v>
      </c>
      <c r="D9785" s="295"/>
    </row>
    <row r="9786" spans="1:4" x14ac:dyDescent="0.2">
      <c r="A9786" s="295">
        <v>0.29124290000000003</v>
      </c>
      <c r="B9786" s="295"/>
      <c r="C9786" s="295">
        <v>0.40155160000000001</v>
      </c>
      <c r="D9786" s="295"/>
    </row>
    <row r="9787" spans="1:4" x14ac:dyDescent="0.2">
      <c r="A9787" s="295">
        <v>0.29123090000000001</v>
      </c>
      <c r="B9787" s="295"/>
      <c r="C9787" s="295">
        <v>0.40151160000000002</v>
      </c>
      <c r="D9787" s="295"/>
    </row>
    <row r="9788" spans="1:4" x14ac:dyDescent="0.2">
      <c r="A9788" s="295">
        <v>0.29121780000000003</v>
      </c>
      <c r="B9788" s="295"/>
      <c r="C9788" s="295">
        <v>0.40149790000000002</v>
      </c>
      <c r="D9788" s="295"/>
    </row>
    <row r="9789" spans="1:4" x14ac:dyDescent="0.2">
      <c r="A9789" s="295">
        <v>0.29120410000000002</v>
      </c>
      <c r="B9789" s="295"/>
      <c r="C9789" s="295">
        <v>0.40147250000000001</v>
      </c>
      <c r="D9789" s="295"/>
    </row>
    <row r="9790" spans="1:4" x14ac:dyDescent="0.2">
      <c r="A9790" s="295">
        <v>0.29118899999999998</v>
      </c>
      <c r="B9790" s="295"/>
      <c r="C9790" s="295">
        <v>0.40144819999999998</v>
      </c>
      <c r="D9790" s="295"/>
    </row>
    <row r="9791" spans="1:4" x14ac:dyDescent="0.2">
      <c r="A9791" s="295">
        <v>0.29118899999999998</v>
      </c>
      <c r="B9791" s="295"/>
      <c r="C9791" s="295">
        <v>0.40141979999999999</v>
      </c>
      <c r="D9791" s="295"/>
    </row>
    <row r="9792" spans="1:4" x14ac:dyDescent="0.2">
      <c r="A9792" s="295">
        <v>0.29116419999999998</v>
      </c>
      <c r="B9792" s="295"/>
      <c r="C9792" s="295">
        <v>0.4014065</v>
      </c>
      <c r="D9792" s="295"/>
    </row>
    <row r="9793" spans="1:4" x14ac:dyDescent="0.2">
      <c r="A9793" s="295">
        <v>0.29113539999999999</v>
      </c>
      <c r="B9793" s="295"/>
      <c r="C9793" s="295">
        <v>0.40136759999999999</v>
      </c>
      <c r="D9793" s="295"/>
    </row>
    <row r="9794" spans="1:4" x14ac:dyDescent="0.2">
      <c r="A9794" s="295">
        <v>0.29113539999999999</v>
      </c>
      <c r="B9794" s="295"/>
      <c r="C9794" s="295">
        <v>0.40135549999999998</v>
      </c>
      <c r="D9794" s="295"/>
    </row>
    <row r="9795" spans="1:4" x14ac:dyDescent="0.2">
      <c r="A9795" s="295">
        <v>0.29113539999999999</v>
      </c>
      <c r="B9795" s="295"/>
      <c r="C9795" s="295">
        <v>0.40135549999999998</v>
      </c>
      <c r="D9795" s="295"/>
    </row>
    <row r="9796" spans="1:4" x14ac:dyDescent="0.2">
      <c r="A9796" s="295">
        <v>0.29113539999999999</v>
      </c>
      <c r="B9796" s="295"/>
      <c r="C9796" s="295">
        <v>0.40134180000000003</v>
      </c>
      <c r="D9796" s="295"/>
    </row>
    <row r="9797" spans="1:4" x14ac:dyDescent="0.2">
      <c r="A9797" s="295">
        <v>0.29113539999999999</v>
      </c>
      <c r="B9797" s="295"/>
      <c r="C9797" s="295">
        <v>0.40130179999999999</v>
      </c>
      <c r="D9797" s="295"/>
    </row>
    <row r="9798" spans="1:4" x14ac:dyDescent="0.2">
      <c r="A9798" s="295">
        <v>0.29106870000000001</v>
      </c>
      <c r="B9798" s="295"/>
      <c r="C9798" s="295">
        <v>0.40128799999999998</v>
      </c>
      <c r="D9798" s="295"/>
    </row>
    <row r="9799" spans="1:4" x14ac:dyDescent="0.2">
      <c r="A9799" s="295">
        <v>0.29106870000000001</v>
      </c>
      <c r="B9799" s="295"/>
      <c r="C9799" s="295">
        <v>0.4012734</v>
      </c>
      <c r="D9799" s="295"/>
    </row>
    <row r="9800" spans="1:4" x14ac:dyDescent="0.2">
      <c r="A9800" s="295">
        <v>0.29106870000000001</v>
      </c>
      <c r="B9800" s="295"/>
      <c r="C9800" s="295">
        <v>0.40124910000000003</v>
      </c>
      <c r="D9800" s="295"/>
    </row>
    <row r="9801" spans="1:4" x14ac:dyDescent="0.2">
      <c r="A9801" s="295">
        <v>0.29105599999999998</v>
      </c>
      <c r="B9801" s="295"/>
      <c r="C9801" s="295">
        <v>0.40124910000000003</v>
      </c>
      <c r="D9801" s="295"/>
    </row>
    <row r="9802" spans="1:4" x14ac:dyDescent="0.2">
      <c r="A9802" s="295">
        <v>0.29103030000000002</v>
      </c>
      <c r="B9802" s="295"/>
      <c r="C9802" s="295">
        <v>0.40119749999999998</v>
      </c>
      <c r="D9802" s="295"/>
    </row>
    <row r="9803" spans="1:4" x14ac:dyDescent="0.2">
      <c r="A9803" s="295">
        <v>0.29103030000000002</v>
      </c>
      <c r="B9803" s="295"/>
      <c r="C9803" s="295">
        <v>0.4011691</v>
      </c>
      <c r="D9803" s="295"/>
    </row>
    <row r="9804" spans="1:4" x14ac:dyDescent="0.2">
      <c r="A9804" s="295">
        <v>0.29103030000000002</v>
      </c>
      <c r="B9804" s="295"/>
      <c r="C9804" s="295">
        <v>0.40114369999999999</v>
      </c>
      <c r="D9804" s="295"/>
    </row>
    <row r="9805" spans="1:4" x14ac:dyDescent="0.2">
      <c r="A9805" s="295">
        <v>0.2910025</v>
      </c>
      <c r="B9805" s="295"/>
      <c r="C9805" s="295">
        <v>0.40111799999999997</v>
      </c>
      <c r="D9805" s="295"/>
    </row>
    <row r="9806" spans="1:4" x14ac:dyDescent="0.2">
      <c r="A9806" s="295">
        <v>0.29098930000000001</v>
      </c>
      <c r="B9806" s="295"/>
      <c r="C9806" s="295">
        <v>0.40109</v>
      </c>
      <c r="D9806" s="295"/>
    </row>
    <row r="9807" spans="1:4" x14ac:dyDescent="0.2">
      <c r="A9807" s="295">
        <v>0.29098930000000001</v>
      </c>
      <c r="B9807" s="295"/>
      <c r="C9807" s="295">
        <v>0.40106570000000002</v>
      </c>
      <c r="D9807" s="295"/>
    </row>
    <row r="9808" spans="1:4" x14ac:dyDescent="0.2">
      <c r="A9808" s="295">
        <v>0.2909757</v>
      </c>
      <c r="B9808" s="295"/>
      <c r="C9808" s="295">
        <v>0.40106570000000002</v>
      </c>
      <c r="D9808" s="295"/>
    </row>
    <row r="9809" spans="1:4" x14ac:dyDescent="0.2">
      <c r="A9809" s="295">
        <v>0.29096359999999999</v>
      </c>
      <c r="B9809" s="295"/>
      <c r="C9809" s="295">
        <v>0.40104139999999999</v>
      </c>
      <c r="D9809" s="295"/>
    </row>
    <row r="9810" spans="1:4" x14ac:dyDescent="0.2">
      <c r="A9810" s="295">
        <v>0.29096359999999999</v>
      </c>
      <c r="B9810" s="295"/>
      <c r="C9810" s="295">
        <v>0.40101429999999999</v>
      </c>
      <c r="D9810" s="295"/>
    </row>
    <row r="9811" spans="1:4" x14ac:dyDescent="0.2">
      <c r="A9811" s="295">
        <v>0.29093580000000002</v>
      </c>
      <c r="B9811" s="295"/>
      <c r="C9811" s="295">
        <v>0.40098729999999999</v>
      </c>
      <c r="D9811" s="295"/>
    </row>
    <row r="9812" spans="1:4" x14ac:dyDescent="0.2">
      <c r="A9812" s="295">
        <v>0.29092259999999998</v>
      </c>
      <c r="B9812" s="295"/>
      <c r="C9812" s="295">
        <v>0.4009606</v>
      </c>
      <c r="D9812" s="295"/>
    </row>
    <row r="9813" spans="1:4" x14ac:dyDescent="0.2">
      <c r="A9813" s="295">
        <v>0.29092259999999998</v>
      </c>
      <c r="B9813" s="295"/>
      <c r="C9813" s="295">
        <v>0.40094829999999998</v>
      </c>
      <c r="D9813" s="295"/>
    </row>
    <row r="9814" spans="1:4" x14ac:dyDescent="0.2">
      <c r="A9814" s="295">
        <v>0.29090899999999997</v>
      </c>
      <c r="B9814" s="295"/>
      <c r="C9814" s="295">
        <v>0.40092159999999999</v>
      </c>
      <c r="D9814" s="295"/>
    </row>
    <row r="9815" spans="1:4" x14ac:dyDescent="0.2">
      <c r="A9815" s="295">
        <v>0.2908963</v>
      </c>
      <c r="B9815" s="295"/>
      <c r="C9815" s="295">
        <v>0.40089619999999998</v>
      </c>
      <c r="D9815" s="295"/>
    </row>
    <row r="9816" spans="1:4" x14ac:dyDescent="0.2">
      <c r="A9816" s="295">
        <v>0.2908963</v>
      </c>
      <c r="B9816" s="295"/>
      <c r="C9816" s="295">
        <v>0.40086939999999999</v>
      </c>
      <c r="D9816" s="295"/>
    </row>
    <row r="9817" spans="1:4" x14ac:dyDescent="0.2">
      <c r="A9817" s="295">
        <v>0.29086909999999999</v>
      </c>
      <c r="B9817" s="295"/>
      <c r="C9817" s="295">
        <v>0.40083029999999997</v>
      </c>
      <c r="D9817" s="295"/>
    </row>
    <row r="9818" spans="1:4" x14ac:dyDescent="0.2">
      <c r="A9818" s="295">
        <v>0.29086909999999999</v>
      </c>
      <c r="B9818" s="295"/>
      <c r="C9818" s="295">
        <v>0.40083020000000003</v>
      </c>
      <c r="D9818" s="295"/>
    </row>
    <row r="9819" spans="1:4" x14ac:dyDescent="0.2">
      <c r="A9819" s="295">
        <v>0.2908403</v>
      </c>
      <c r="B9819" s="295"/>
      <c r="C9819" s="295">
        <v>0.40080470000000001</v>
      </c>
      <c r="D9819" s="295"/>
    </row>
    <row r="9820" spans="1:4" x14ac:dyDescent="0.2">
      <c r="A9820" s="295">
        <v>0.2908403</v>
      </c>
      <c r="B9820" s="295"/>
      <c r="C9820" s="295">
        <v>0.4007926</v>
      </c>
      <c r="D9820" s="295"/>
    </row>
    <row r="9821" spans="1:4" x14ac:dyDescent="0.2">
      <c r="A9821" s="295">
        <v>0.29082710000000001</v>
      </c>
      <c r="B9821" s="295"/>
      <c r="C9821" s="295">
        <v>0.40078029999999998</v>
      </c>
      <c r="D9821" s="295"/>
    </row>
    <row r="9822" spans="1:4" x14ac:dyDescent="0.2">
      <c r="A9822" s="295">
        <v>0.29080240000000002</v>
      </c>
      <c r="B9822" s="295"/>
      <c r="C9822" s="295">
        <v>0.400752</v>
      </c>
      <c r="D9822" s="295"/>
    </row>
    <row r="9823" spans="1:4" x14ac:dyDescent="0.2">
      <c r="A9823" s="295">
        <v>0.29080240000000002</v>
      </c>
      <c r="B9823" s="295"/>
      <c r="C9823" s="295">
        <v>0.40072659999999999</v>
      </c>
      <c r="D9823" s="295"/>
    </row>
    <row r="9824" spans="1:4" x14ac:dyDescent="0.2">
      <c r="A9824" s="295">
        <v>0.29078720000000002</v>
      </c>
      <c r="B9824" s="295"/>
      <c r="C9824" s="295">
        <v>0.40072659999999999</v>
      </c>
      <c r="D9824" s="295"/>
    </row>
    <row r="9825" spans="1:4" x14ac:dyDescent="0.2">
      <c r="A9825" s="295">
        <v>0.29077360000000002</v>
      </c>
      <c r="B9825" s="295"/>
      <c r="C9825" s="295">
        <v>0.40070230000000001</v>
      </c>
      <c r="D9825" s="295"/>
    </row>
    <row r="9826" spans="1:4" x14ac:dyDescent="0.2">
      <c r="A9826" s="295">
        <v>0.29076039999999997</v>
      </c>
      <c r="B9826" s="295"/>
      <c r="C9826" s="295">
        <v>0.40067390000000003</v>
      </c>
      <c r="D9826" s="295"/>
    </row>
    <row r="9827" spans="1:4" x14ac:dyDescent="0.2">
      <c r="A9827" s="295">
        <v>0.2907477</v>
      </c>
      <c r="B9827" s="295"/>
      <c r="C9827" s="295">
        <v>0.40067390000000003</v>
      </c>
      <c r="D9827" s="295"/>
    </row>
    <row r="9828" spans="1:4" x14ac:dyDescent="0.2">
      <c r="A9828" s="295">
        <v>0.29073260000000001</v>
      </c>
      <c r="B9828" s="295"/>
      <c r="C9828" s="295">
        <v>0.40062019999999998</v>
      </c>
      <c r="D9828" s="295"/>
    </row>
    <row r="9829" spans="1:4" x14ac:dyDescent="0.2">
      <c r="A9829" s="295">
        <v>0.2907189</v>
      </c>
      <c r="B9829" s="295"/>
      <c r="C9829" s="295">
        <v>0.40062019999999998</v>
      </c>
      <c r="D9829" s="295"/>
    </row>
    <row r="9830" spans="1:4" x14ac:dyDescent="0.2">
      <c r="A9830" s="295">
        <v>0.2907189</v>
      </c>
      <c r="B9830" s="295"/>
      <c r="C9830" s="295">
        <v>0.40060639999999997</v>
      </c>
      <c r="D9830" s="295"/>
    </row>
    <row r="9831" spans="1:4" x14ac:dyDescent="0.2">
      <c r="A9831" s="295">
        <v>0.29068100000000002</v>
      </c>
      <c r="B9831" s="295"/>
      <c r="C9831" s="295">
        <v>0.40057809999999999</v>
      </c>
      <c r="D9831" s="295"/>
    </row>
    <row r="9832" spans="1:4" x14ac:dyDescent="0.2">
      <c r="A9832" s="295">
        <v>0.29068100000000002</v>
      </c>
      <c r="B9832" s="295"/>
      <c r="C9832" s="295">
        <v>0.40055010000000002</v>
      </c>
      <c r="D9832" s="295"/>
    </row>
    <row r="9833" spans="1:4" x14ac:dyDescent="0.2">
      <c r="A9833" s="295">
        <v>0.29068100000000002</v>
      </c>
      <c r="B9833" s="295"/>
      <c r="C9833" s="295">
        <v>0.40052579999999999</v>
      </c>
      <c r="D9833" s="295"/>
    </row>
    <row r="9834" spans="1:4" x14ac:dyDescent="0.2">
      <c r="A9834" s="295">
        <v>0.29065629999999998</v>
      </c>
      <c r="B9834" s="295"/>
      <c r="C9834" s="295">
        <v>0.40048539999999999</v>
      </c>
      <c r="D9834" s="295"/>
    </row>
    <row r="9835" spans="1:4" x14ac:dyDescent="0.2">
      <c r="A9835" s="295">
        <v>0.29065629999999998</v>
      </c>
      <c r="B9835" s="295"/>
      <c r="C9835" s="295">
        <v>0.40048539999999999</v>
      </c>
      <c r="D9835" s="295"/>
    </row>
    <row r="9836" spans="1:4" x14ac:dyDescent="0.2">
      <c r="A9836" s="295">
        <v>0.29065629999999998</v>
      </c>
      <c r="B9836" s="295"/>
      <c r="C9836" s="295">
        <v>0.40047199999999999</v>
      </c>
      <c r="D9836" s="295"/>
    </row>
    <row r="9837" spans="1:4" x14ac:dyDescent="0.2">
      <c r="A9837" s="295">
        <v>0.29061480000000001</v>
      </c>
      <c r="B9837" s="295"/>
      <c r="C9837" s="295">
        <v>0.4004451</v>
      </c>
      <c r="D9837" s="295"/>
    </row>
    <row r="9838" spans="1:4" x14ac:dyDescent="0.2">
      <c r="A9838" s="295">
        <v>0.29061480000000001</v>
      </c>
      <c r="B9838" s="295"/>
      <c r="C9838" s="295">
        <v>0.4004451</v>
      </c>
      <c r="D9838" s="295"/>
    </row>
    <row r="9839" spans="1:4" x14ac:dyDescent="0.2">
      <c r="A9839" s="295">
        <v>0.29061480000000001</v>
      </c>
      <c r="B9839" s="295"/>
      <c r="C9839" s="295">
        <v>0.40041939999999998</v>
      </c>
      <c r="D9839" s="295"/>
    </row>
    <row r="9840" spans="1:4" x14ac:dyDescent="0.2">
      <c r="A9840" s="295">
        <v>0.29060160000000002</v>
      </c>
      <c r="B9840" s="295"/>
      <c r="C9840" s="295">
        <v>0.40037909999999999</v>
      </c>
      <c r="D9840" s="295"/>
    </row>
    <row r="9841" spans="1:4" x14ac:dyDescent="0.2">
      <c r="A9841" s="295">
        <v>0.29060160000000002</v>
      </c>
      <c r="B9841" s="295"/>
      <c r="C9841" s="295">
        <v>0.40036539999999998</v>
      </c>
      <c r="D9841" s="295"/>
    </row>
    <row r="9842" spans="1:4" x14ac:dyDescent="0.2">
      <c r="A9842" s="295">
        <v>0.29058889999999998</v>
      </c>
      <c r="B9842" s="295"/>
      <c r="C9842" s="295">
        <v>0.40031339999999999</v>
      </c>
      <c r="D9842" s="295"/>
    </row>
    <row r="9843" spans="1:4" x14ac:dyDescent="0.2">
      <c r="A9843" s="295">
        <v>0.29058889999999998</v>
      </c>
      <c r="B9843" s="295"/>
      <c r="C9843" s="295">
        <v>0.40030110000000002</v>
      </c>
      <c r="D9843" s="295"/>
    </row>
    <row r="9844" spans="1:4" x14ac:dyDescent="0.2">
      <c r="A9844" s="295">
        <v>0.29057620000000001</v>
      </c>
      <c r="B9844" s="295"/>
      <c r="C9844" s="295">
        <v>0.40030110000000002</v>
      </c>
      <c r="D9844" s="295"/>
    </row>
    <row r="9845" spans="1:4" x14ac:dyDescent="0.2">
      <c r="A9845" s="295">
        <v>0.290549</v>
      </c>
      <c r="B9845" s="295"/>
      <c r="C9845" s="295">
        <v>0.40028730000000001</v>
      </c>
      <c r="D9845" s="295"/>
    </row>
    <row r="9846" spans="1:4" x14ac:dyDescent="0.2">
      <c r="A9846" s="295">
        <v>0.2905354</v>
      </c>
      <c r="B9846" s="295"/>
      <c r="C9846" s="295">
        <v>0.40026050000000002</v>
      </c>
      <c r="D9846" s="295"/>
    </row>
    <row r="9847" spans="1:4" x14ac:dyDescent="0.2">
      <c r="A9847" s="295">
        <v>0.29052220000000001</v>
      </c>
      <c r="B9847" s="295"/>
      <c r="C9847" s="295">
        <v>0.40019640000000001</v>
      </c>
      <c r="D9847" s="295"/>
    </row>
    <row r="9848" spans="1:4" x14ac:dyDescent="0.2">
      <c r="A9848" s="295">
        <v>0.29050710000000002</v>
      </c>
      <c r="B9848" s="295"/>
      <c r="C9848" s="295">
        <v>0.40016800000000002</v>
      </c>
      <c r="D9848" s="295"/>
    </row>
    <row r="9849" spans="1:4" x14ac:dyDescent="0.2">
      <c r="A9849" s="295">
        <v>0.29050710000000002</v>
      </c>
      <c r="B9849" s="295"/>
      <c r="C9849" s="295">
        <v>0.40016800000000002</v>
      </c>
      <c r="D9849" s="295"/>
    </row>
    <row r="9850" spans="1:4" x14ac:dyDescent="0.2">
      <c r="A9850" s="295">
        <v>0.29048160000000001</v>
      </c>
      <c r="B9850" s="295"/>
      <c r="C9850" s="295">
        <v>0.40011570000000002</v>
      </c>
      <c r="D9850" s="295"/>
    </row>
    <row r="9851" spans="1:4" x14ac:dyDescent="0.2">
      <c r="A9851" s="295">
        <v>0.29045589999999999</v>
      </c>
      <c r="B9851" s="295"/>
      <c r="C9851" s="295">
        <v>0.40010200000000001</v>
      </c>
      <c r="D9851" s="295"/>
    </row>
    <row r="9852" spans="1:4" x14ac:dyDescent="0.2">
      <c r="A9852" s="295">
        <v>0.29045589999999999</v>
      </c>
      <c r="B9852" s="295"/>
      <c r="C9852" s="295">
        <v>0.40008860000000002</v>
      </c>
      <c r="D9852" s="295"/>
    </row>
    <row r="9853" spans="1:4" x14ac:dyDescent="0.2">
      <c r="A9853" s="295">
        <v>0.29044320000000001</v>
      </c>
      <c r="B9853" s="295"/>
      <c r="C9853" s="295">
        <v>0.40006429999999998</v>
      </c>
      <c r="D9853" s="295"/>
    </row>
    <row r="9854" spans="1:4" x14ac:dyDescent="0.2">
      <c r="A9854" s="295">
        <v>0.29043010000000002</v>
      </c>
      <c r="B9854" s="295"/>
      <c r="C9854" s="295">
        <v>0.40005059999999998</v>
      </c>
      <c r="D9854" s="295"/>
    </row>
    <row r="9855" spans="1:4" x14ac:dyDescent="0.2">
      <c r="A9855" s="295">
        <v>0.29043010000000002</v>
      </c>
      <c r="B9855" s="295"/>
      <c r="C9855" s="295">
        <v>0.40003860000000002</v>
      </c>
      <c r="D9855" s="295"/>
    </row>
    <row r="9856" spans="1:4" x14ac:dyDescent="0.2">
      <c r="A9856" s="295">
        <v>0.29043010000000002</v>
      </c>
      <c r="B9856" s="295"/>
      <c r="C9856" s="295">
        <v>0.40002389999999999</v>
      </c>
      <c r="D9856" s="295"/>
    </row>
    <row r="9857" spans="1:4" x14ac:dyDescent="0.2">
      <c r="A9857" s="295">
        <v>0.29041489999999998</v>
      </c>
      <c r="B9857" s="295"/>
      <c r="C9857" s="295">
        <v>0.39998460000000002</v>
      </c>
      <c r="D9857" s="295"/>
    </row>
    <row r="9858" spans="1:4" x14ac:dyDescent="0.2">
      <c r="A9858" s="295">
        <v>0.2903886</v>
      </c>
      <c r="B9858" s="295"/>
      <c r="C9858" s="295">
        <v>0.39996999999999999</v>
      </c>
      <c r="D9858" s="295"/>
    </row>
    <row r="9859" spans="1:4" x14ac:dyDescent="0.2">
      <c r="A9859" s="295">
        <v>0.29037649999999998</v>
      </c>
      <c r="B9859" s="295"/>
      <c r="C9859" s="295">
        <v>0.39995789999999998</v>
      </c>
      <c r="D9859" s="295"/>
    </row>
    <row r="9860" spans="1:4" x14ac:dyDescent="0.2">
      <c r="A9860" s="295">
        <v>0.29037649999999998</v>
      </c>
      <c r="B9860" s="295"/>
      <c r="C9860" s="295">
        <v>0.39993099999999998</v>
      </c>
      <c r="D9860" s="295"/>
    </row>
    <row r="9861" spans="1:4" x14ac:dyDescent="0.2">
      <c r="A9861" s="295">
        <v>0.29036380000000001</v>
      </c>
      <c r="B9861" s="295"/>
      <c r="C9861" s="295">
        <v>0.39991900000000002</v>
      </c>
      <c r="D9861" s="295"/>
    </row>
    <row r="9862" spans="1:4" x14ac:dyDescent="0.2">
      <c r="A9862" s="295">
        <v>0.290325</v>
      </c>
      <c r="B9862" s="295"/>
      <c r="C9862" s="295">
        <v>0.3998797</v>
      </c>
      <c r="D9862" s="295"/>
    </row>
    <row r="9863" spans="1:4" x14ac:dyDescent="0.2">
      <c r="A9863" s="295">
        <v>0.290325</v>
      </c>
      <c r="B9863" s="295"/>
      <c r="C9863" s="295">
        <v>0.3998796</v>
      </c>
      <c r="D9863" s="295"/>
    </row>
    <row r="9864" spans="1:4" x14ac:dyDescent="0.2">
      <c r="A9864" s="295">
        <v>0.290325</v>
      </c>
      <c r="B9864" s="295"/>
      <c r="C9864" s="295">
        <v>0.39986500000000003</v>
      </c>
      <c r="D9864" s="295"/>
    </row>
    <row r="9865" spans="1:4" x14ac:dyDescent="0.2">
      <c r="A9865" s="295">
        <v>0.29029779999999999</v>
      </c>
      <c r="B9865" s="295"/>
      <c r="C9865" s="295">
        <v>0.39983829999999998</v>
      </c>
      <c r="D9865" s="295"/>
    </row>
    <row r="9866" spans="1:4" x14ac:dyDescent="0.2">
      <c r="A9866" s="295">
        <v>0.29028510000000002</v>
      </c>
      <c r="B9866" s="295"/>
      <c r="C9866" s="295">
        <v>0.39982630000000002</v>
      </c>
      <c r="D9866" s="295"/>
    </row>
    <row r="9867" spans="1:4" x14ac:dyDescent="0.2">
      <c r="A9867" s="295">
        <v>0.29028510000000002</v>
      </c>
      <c r="B9867" s="295"/>
      <c r="C9867" s="295">
        <v>0.3997869</v>
      </c>
      <c r="D9867" s="295"/>
    </row>
    <row r="9868" spans="1:4" x14ac:dyDescent="0.2">
      <c r="A9868" s="295">
        <v>0.29028510000000002</v>
      </c>
      <c r="B9868" s="295"/>
      <c r="C9868" s="295">
        <v>0.39976159999999999</v>
      </c>
      <c r="D9868" s="295"/>
    </row>
    <row r="9869" spans="1:4" x14ac:dyDescent="0.2">
      <c r="A9869" s="295">
        <v>0.29027140000000001</v>
      </c>
      <c r="B9869" s="295"/>
      <c r="C9869" s="295">
        <v>0.39976159999999999</v>
      </c>
      <c r="D9869" s="295"/>
    </row>
    <row r="9870" spans="1:4" x14ac:dyDescent="0.2">
      <c r="A9870" s="295">
        <v>0.29027140000000001</v>
      </c>
      <c r="B9870" s="295"/>
      <c r="C9870" s="295">
        <v>0.39973750000000002</v>
      </c>
      <c r="D9870" s="295"/>
    </row>
    <row r="9871" spans="1:4" x14ac:dyDescent="0.2">
      <c r="A9871" s="295">
        <v>0.29025630000000002</v>
      </c>
      <c r="B9871" s="295"/>
      <c r="C9871" s="295">
        <v>0.3996962</v>
      </c>
      <c r="D9871" s="295"/>
    </row>
    <row r="9872" spans="1:4" x14ac:dyDescent="0.2">
      <c r="A9872" s="295">
        <v>0.29024309999999998</v>
      </c>
      <c r="B9872" s="295"/>
      <c r="C9872" s="295">
        <v>0.3996962</v>
      </c>
      <c r="D9872" s="295"/>
    </row>
    <row r="9873" spans="1:4" x14ac:dyDescent="0.2">
      <c r="A9873" s="295">
        <v>0.29024309999999998</v>
      </c>
      <c r="B9873" s="295"/>
      <c r="C9873" s="295">
        <v>0.39965669999999998</v>
      </c>
      <c r="D9873" s="295"/>
    </row>
    <row r="9874" spans="1:4" x14ac:dyDescent="0.2">
      <c r="A9874" s="295">
        <v>0.29022949999999997</v>
      </c>
      <c r="B9874" s="295"/>
      <c r="C9874" s="295">
        <v>0.399642</v>
      </c>
      <c r="D9874" s="295"/>
    </row>
    <row r="9875" spans="1:4" x14ac:dyDescent="0.2">
      <c r="A9875" s="295">
        <v>0.29022949999999997</v>
      </c>
      <c r="B9875" s="295"/>
      <c r="C9875" s="295">
        <v>0.39962829999999999</v>
      </c>
      <c r="D9875" s="295"/>
    </row>
    <row r="9876" spans="1:4" x14ac:dyDescent="0.2">
      <c r="A9876" s="295">
        <v>0.29018959999999999</v>
      </c>
      <c r="B9876" s="295"/>
      <c r="C9876" s="295">
        <v>0.39958939999999998</v>
      </c>
      <c r="D9876" s="295"/>
    </row>
    <row r="9877" spans="1:4" x14ac:dyDescent="0.2">
      <c r="A9877" s="295">
        <v>0.29018959999999999</v>
      </c>
      <c r="B9877" s="295"/>
      <c r="C9877" s="295">
        <v>0.39956399999999997</v>
      </c>
      <c r="D9877" s="295"/>
    </row>
    <row r="9878" spans="1:4" x14ac:dyDescent="0.2">
      <c r="A9878" s="295">
        <v>0.2901765</v>
      </c>
      <c r="B9878" s="295"/>
      <c r="C9878" s="295">
        <v>0.39952399999999999</v>
      </c>
      <c r="D9878" s="295"/>
    </row>
    <row r="9879" spans="1:4" x14ac:dyDescent="0.2">
      <c r="A9879" s="295">
        <v>0.2901765</v>
      </c>
      <c r="B9879" s="295"/>
      <c r="C9879" s="295">
        <v>0.39950930000000001</v>
      </c>
      <c r="D9879" s="295"/>
    </row>
    <row r="9880" spans="1:4" x14ac:dyDescent="0.2">
      <c r="A9880" s="295">
        <v>0.2901628</v>
      </c>
      <c r="B9880" s="295"/>
      <c r="C9880" s="295">
        <v>0.39949600000000002</v>
      </c>
      <c r="D9880" s="295"/>
    </row>
    <row r="9881" spans="1:4" x14ac:dyDescent="0.2">
      <c r="A9881" s="295">
        <v>0.2901628</v>
      </c>
      <c r="B9881" s="295"/>
      <c r="C9881" s="295">
        <v>0.39947169999999999</v>
      </c>
      <c r="D9881" s="295"/>
    </row>
    <row r="9882" spans="1:4" x14ac:dyDescent="0.2">
      <c r="A9882" s="295">
        <v>0.29014970000000001</v>
      </c>
      <c r="B9882" s="295"/>
      <c r="C9882" s="295">
        <v>0.39943109999999998</v>
      </c>
      <c r="D9882" s="295"/>
    </row>
    <row r="9883" spans="1:4" x14ac:dyDescent="0.2">
      <c r="A9883" s="295">
        <v>0.29014970000000001</v>
      </c>
      <c r="B9883" s="295"/>
      <c r="C9883" s="295">
        <v>0.39941900000000002</v>
      </c>
      <c r="D9883" s="295"/>
    </row>
    <row r="9884" spans="1:4" x14ac:dyDescent="0.2">
      <c r="A9884" s="295">
        <v>0.29013450000000002</v>
      </c>
      <c r="B9884" s="295"/>
      <c r="C9884" s="295">
        <v>0.39940569999999997</v>
      </c>
      <c r="D9884" s="295"/>
    </row>
    <row r="9885" spans="1:4" x14ac:dyDescent="0.2">
      <c r="A9885" s="295">
        <v>0.29012250000000001</v>
      </c>
      <c r="B9885" s="295"/>
      <c r="C9885" s="295">
        <v>0.39939340000000001</v>
      </c>
      <c r="D9885" s="295"/>
    </row>
    <row r="9886" spans="1:4" x14ac:dyDescent="0.2">
      <c r="A9886" s="295">
        <v>0.29010979999999997</v>
      </c>
      <c r="B9886" s="295"/>
      <c r="C9886" s="295">
        <v>0.39936500000000003</v>
      </c>
      <c r="D9886" s="295"/>
    </row>
    <row r="9887" spans="1:4" x14ac:dyDescent="0.2">
      <c r="A9887" s="295">
        <v>0.29010979999999997</v>
      </c>
      <c r="B9887" s="295"/>
      <c r="C9887" s="295">
        <v>0.3993371</v>
      </c>
      <c r="D9887" s="295"/>
    </row>
    <row r="9888" spans="1:4" x14ac:dyDescent="0.2">
      <c r="A9888" s="295">
        <v>0.29009770000000001</v>
      </c>
      <c r="B9888" s="295"/>
      <c r="C9888" s="295">
        <v>0.39931040000000001</v>
      </c>
      <c r="D9888" s="295"/>
    </row>
    <row r="9889" spans="1:4" x14ac:dyDescent="0.2">
      <c r="A9889" s="295">
        <v>0.29005819999999999</v>
      </c>
      <c r="B9889" s="295"/>
      <c r="C9889" s="295">
        <v>0.39929700000000001</v>
      </c>
      <c r="D9889" s="295"/>
    </row>
    <row r="9890" spans="1:4" x14ac:dyDescent="0.2">
      <c r="A9890" s="295">
        <v>0.29005819999999999</v>
      </c>
      <c r="B9890" s="295"/>
      <c r="C9890" s="295">
        <v>0.39926869999999998</v>
      </c>
      <c r="D9890" s="295"/>
    </row>
    <row r="9891" spans="1:4" x14ac:dyDescent="0.2">
      <c r="A9891" s="295">
        <v>0.2900431</v>
      </c>
      <c r="B9891" s="295"/>
      <c r="C9891" s="295">
        <v>0.39924159999999997</v>
      </c>
      <c r="D9891" s="295"/>
    </row>
    <row r="9892" spans="1:4" x14ac:dyDescent="0.2">
      <c r="A9892" s="295">
        <v>0.29001670000000002</v>
      </c>
      <c r="B9892" s="295"/>
      <c r="C9892" s="295">
        <v>0.39922950000000001</v>
      </c>
      <c r="D9892" s="295"/>
    </row>
    <row r="9893" spans="1:4" x14ac:dyDescent="0.2">
      <c r="A9893" s="295">
        <v>0.29000399999999998</v>
      </c>
      <c r="B9893" s="295"/>
      <c r="C9893" s="295">
        <v>0.39917819999999998</v>
      </c>
      <c r="D9893" s="295"/>
    </row>
    <row r="9894" spans="1:4" x14ac:dyDescent="0.2">
      <c r="A9894" s="295">
        <v>0.29000399999999998</v>
      </c>
      <c r="B9894" s="295"/>
      <c r="C9894" s="295">
        <v>0.39916590000000002</v>
      </c>
      <c r="D9894" s="295"/>
    </row>
    <row r="9895" spans="1:4" x14ac:dyDescent="0.2">
      <c r="A9895" s="295">
        <v>0.2899909</v>
      </c>
      <c r="B9895" s="295"/>
      <c r="C9895" s="295">
        <v>0.39915390000000001</v>
      </c>
      <c r="D9895" s="295"/>
    </row>
    <row r="9896" spans="1:4" x14ac:dyDescent="0.2">
      <c r="A9896" s="295">
        <v>0.2899909</v>
      </c>
      <c r="B9896" s="295"/>
      <c r="C9896" s="295">
        <v>0.39915390000000001</v>
      </c>
      <c r="D9896" s="295"/>
    </row>
    <row r="9897" spans="1:4" x14ac:dyDescent="0.2">
      <c r="A9897" s="295">
        <v>0.28997719999999999</v>
      </c>
      <c r="B9897" s="295"/>
      <c r="C9897" s="295">
        <v>0.39911390000000002</v>
      </c>
      <c r="D9897" s="295"/>
    </row>
    <row r="9898" spans="1:4" x14ac:dyDescent="0.2">
      <c r="A9898" s="295">
        <v>0.28997719999999999</v>
      </c>
      <c r="B9898" s="295"/>
      <c r="C9898" s="295">
        <v>0.39910010000000001</v>
      </c>
      <c r="D9898" s="295"/>
    </row>
    <row r="9899" spans="1:4" x14ac:dyDescent="0.2">
      <c r="A9899" s="295">
        <v>0.28996519999999998</v>
      </c>
      <c r="B9899" s="295"/>
      <c r="C9899" s="295">
        <v>0.39905970000000002</v>
      </c>
      <c r="D9899" s="295"/>
    </row>
    <row r="9900" spans="1:4" x14ac:dyDescent="0.2">
      <c r="A9900" s="295">
        <v>0.28994999999999999</v>
      </c>
      <c r="B9900" s="295"/>
      <c r="C9900" s="295">
        <v>0.39904640000000002</v>
      </c>
      <c r="D9900" s="295"/>
    </row>
    <row r="9901" spans="1:4" x14ac:dyDescent="0.2">
      <c r="A9901" s="295">
        <v>0.28993730000000001</v>
      </c>
      <c r="B9901" s="295"/>
      <c r="C9901" s="295">
        <v>0.39900740000000001</v>
      </c>
      <c r="D9901" s="295"/>
    </row>
    <row r="9902" spans="1:4" x14ac:dyDescent="0.2">
      <c r="A9902" s="295">
        <v>0.28993730000000001</v>
      </c>
      <c r="B9902" s="295"/>
      <c r="C9902" s="295">
        <v>0.39899410000000002</v>
      </c>
      <c r="D9902" s="295"/>
    </row>
    <row r="9903" spans="1:4" x14ac:dyDescent="0.2">
      <c r="A9903" s="295">
        <v>0.28992210000000002</v>
      </c>
      <c r="B9903" s="295"/>
      <c r="C9903" s="295">
        <v>0.39898040000000001</v>
      </c>
      <c r="D9903" s="295"/>
    </row>
    <row r="9904" spans="1:4" x14ac:dyDescent="0.2">
      <c r="A9904" s="295">
        <v>0.28992210000000002</v>
      </c>
      <c r="B9904" s="295"/>
      <c r="C9904" s="295">
        <v>0.39894010000000002</v>
      </c>
      <c r="D9904" s="295"/>
    </row>
    <row r="9905" spans="1:4" x14ac:dyDescent="0.2">
      <c r="A9905" s="295">
        <v>0.28990939999999998</v>
      </c>
      <c r="B9905" s="295"/>
      <c r="C9905" s="295">
        <v>0.39891310000000002</v>
      </c>
      <c r="D9905" s="295"/>
    </row>
    <row r="9906" spans="1:4" x14ac:dyDescent="0.2">
      <c r="A9906" s="295">
        <v>0.28988360000000002</v>
      </c>
      <c r="B9906" s="295"/>
      <c r="C9906" s="295">
        <v>0.39887539999999999</v>
      </c>
      <c r="D9906" s="295"/>
    </row>
    <row r="9907" spans="1:4" x14ac:dyDescent="0.2">
      <c r="A9907" s="295">
        <v>0.28986990000000001</v>
      </c>
      <c r="B9907" s="295"/>
      <c r="C9907" s="295">
        <v>0.3988621</v>
      </c>
      <c r="D9907" s="295"/>
    </row>
    <row r="9908" spans="1:4" x14ac:dyDescent="0.2">
      <c r="A9908" s="295">
        <v>0.2898579</v>
      </c>
      <c r="B9908" s="295"/>
      <c r="C9908" s="295">
        <v>0.39884750000000002</v>
      </c>
      <c r="D9908" s="295"/>
    </row>
    <row r="9909" spans="1:4" x14ac:dyDescent="0.2">
      <c r="A9909" s="295">
        <v>0.28984270000000001</v>
      </c>
      <c r="B9909" s="295"/>
      <c r="C9909" s="295">
        <v>0.39884740000000002</v>
      </c>
      <c r="D9909" s="295"/>
    </row>
    <row r="9910" spans="1:4" x14ac:dyDescent="0.2">
      <c r="A9910" s="295">
        <v>0.28984270000000001</v>
      </c>
      <c r="B9910" s="295"/>
      <c r="C9910" s="295">
        <v>0.39883540000000001</v>
      </c>
      <c r="D9910" s="295"/>
    </row>
    <row r="9911" spans="1:4" x14ac:dyDescent="0.2">
      <c r="A9911" s="295">
        <v>0.28981639999999997</v>
      </c>
      <c r="B9911" s="295"/>
      <c r="C9911" s="295">
        <v>0.39880939999999998</v>
      </c>
      <c r="D9911" s="295"/>
    </row>
    <row r="9912" spans="1:4" x14ac:dyDescent="0.2">
      <c r="A9912" s="295">
        <v>0.28980430000000001</v>
      </c>
      <c r="B9912" s="295"/>
      <c r="C9912" s="295">
        <v>0.3987948</v>
      </c>
      <c r="D9912" s="295"/>
    </row>
    <row r="9913" spans="1:4" x14ac:dyDescent="0.2">
      <c r="A9913" s="295">
        <v>0.28980430000000001</v>
      </c>
      <c r="B9913" s="295"/>
      <c r="C9913" s="295">
        <v>0.39875480000000002</v>
      </c>
      <c r="D9913" s="295"/>
    </row>
    <row r="9914" spans="1:4" x14ac:dyDescent="0.2">
      <c r="A9914" s="295">
        <v>0.28980430000000001</v>
      </c>
      <c r="B9914" s="295"/>
      <c r="C9914" s="295">
        <v>0.398729</v>
      </c>
      <c r="D9914" s="295"/>
    </row>
    <row r="9915" spans="1:4" x14ac:dyDescent="0.2">
      <c r="A9915" s="295">
        <v>0.28978920000000002</v>
      </c>
      <c r="B9915" s="295"/>
      <c r="C9915" s="295">
        <v>0.39869100000000002</v>
      </c>
      <c r="D9915" s="295"/>
    </row>
    <row r="9916" spans="1:4" x14ac:dyDescent="0.2">
      <c r="A9916" s="295">
        <v>0.2897633</v>
      </c>
      <c r="B9916" s="295"/>
      <c r="C9916" s="295">
        <v>0.39867629999999998</v>
      </c>
      <c r="D9916" s="295"/>
    </row>
    <row r="9917" spans="1:4" x14ac:dyDescent="0.2">
      <c r="A9917" s="295">
        <v>0.2897633</v>
      </c>
      <c r="B9917" s="295"/>
      <c r="C9917" s="295">
        <v>0.39864830000000001</v>
      </c>
      <c r="D9917" s="295"/>
    </row>
    <row r="9918" spans="1:4" x14ac:dyDescent="0.2">
      <c r="A9918" s="295">
        <v>0.28973759999999998</v>
      </c>
      <c r="B9918" s="295"/>
      <c r="C9918" s="295">
        <v>0.39862130000000001</v>
      </c>
      <c r="D9918" s="295"/>
    </row>
    <row r="9919" spans="1:4" x14ac:dyDescent="0.2">
      <c r="A9919" s="295">
        <v>0.28972490000000001</v>
      </c>
      <c r="B9919" s="295"/>
      <c r="C9919" s="295">
        <v>0.39858349999999998</v>
      </c>
      <c r="D9919" s="295"/>
    </row>
    <row r="9920" spans="1:4" x14ac:dyDescent="0.2">
      <c r="A9920" s="295">
        <v>0.28972490000000001</v>
      </c>
      <c r="B9920" s="295"/>
      <c r="C9920" s="295">
        <v>0.39857120000000001</v>
      </c>
      <c r="D9920" s="295"/>
    </row>
    <row r="9921" spans="1:4" x14ac:dyDescent="0.2">
      <c r="A9921" s="295">
        <v>0.28970980000000002</v>
      </c>
      <c r="B9921" s="295"/>
      <c r="C9921" s="295">
        <v>0.39854319999999999</v>
      </c>
      <c r="D9921" s="295"/>
    </row>
    <row r="9922" spans="1:4" x14ac:dyDescent="0.2">
      <c r="A9922" s="295">
        <v>0.28970980000000002</v>
      </c>
      <c r="B9922" s="295"/>
      <c r="C9922" s="295">
        <v>0.39853119999999997</v>
      </c>
      <c r="D9922" s="295"/>
    </row>
    <row r="9923" spans="1:4" x14ac:dyDescent="0.2">
      <c r="A9923" s="295">
        <v>0.28967140000000002</v>
      </c>
      <c r="B9923" s="295"/>
      <c r="C9923" s="295">
        <v>0.3985165</v>
      </c>
      <c r="D9923" s="295"/>
    </row>
    <row r="9924" spans="1:4" x14ac:dyDescent="0.2">
      <c r="A9924" s="295">
        <v>0.28964309999999999</v>
      </c>
      <c r="B9924" s="295"/>
      <c r="C9924" s="295">
        <v>0.3984895</v>
      </c>
      <c r="D9924" s="295"/>
    </row>
    <row r="9925" spans="1:4" x14ac:dyDescent="0.2">
      <c r="A9925" s="295">
        <v>0.28964309999999999</v>
      </c>
      <c r="B9925" s="295"/>
      <c r="C9925" s="295">
        <v>0.39846389999999998</v>
      </c>
      <c r="D9925" s="295"/>
    </row>
    <row r="9926" spans="1:4" x14ac:dyDescent="0.2">
      <c r="A9926" s="295">
        <v>0.28964309999999999</v>
      </c>
      <c r="B9926" s="295"/>
      <c r="C9926" s="295">
        <v>0.39846389999999998</v>
      </c>
      <c r="D9926" s="295"/>
    </row>
    <row r="9927" spans="1:4" x14ac:dyDescent="0.2">
      <c r="A9927" s="295">
        <v>0.28964309999999999</v>
      </c>
      <c r="B9927" s="295"/>
      <c r="C9927" s="295">
        <v>0.39842480000000002</v>
      </c>
      <c r="D9927" s="295"/>
    </row>
    <row r="9928" spans="1:4" x14ac:dyDescent="0.2">
      <c r="A9928" s="295">
        <v>0.2896183</v>
      </c>
      <c r="B9928" s="295"/>
      <c r="C9928" s="295">
        <v>0.39841009999999999</v>
      </c>
      <c r="D9928" s="295"/>
    </row>
    <row r="9929" spans="1:4" x14ac:dyDescent="0.2">
      <c r="A9929" s="295">
        <v>0.2896183</v>
      </c>
      <c r="B9929" s="295"/>
      <c r="C9929" s="295">
        <v>0.39841009999999999</v>
      </c>
      <c r="D9929" s="295"/>
    </row>
    <row r="9930" spans="1:4" x14ac:dyDescent="0.2">
      <c r="A9930" s="295">
        <v>0.28960320000000001</v>
      </c>
      <c r="B9930" s="295"/>
      <c r="C9930" s="295">
        <v>0.39838410000000002</v>
      </c>
      <c r="D9930" s="295"/>
    </row>
    <row r="9931" spans="1:4" x14ac:dyDescent="0.2">
      <c r="A9931" s="295">
        <v>0.28956369999999998</v>
      </c>
      <c r="B9931" s="295"/>
      <c r="C9931" s="295">
        <v>0.39837210000000001</v>
      </c>
      <c r="D9931" s="295"/>
    </row>
    <row r="9932" spans="1:4" x14ac:dyDescent="0.2">
      <c r="A9932" s="295">
        <v>0.289551</v>
      </c>
      <c r="B9932" s="295"/>
      <c r="C9932" s="295">
        <v>0.39835739999999997</v>
      </c>
      <c r="D9932" s="295"/>
    </row>
    <row r="9933" spans="1:4" x14ac:dyDescent="0.2">
      <c r="A9933" s="295">
        <v>0.289551</v>
      </c>
      <c r="B9933" s="295"/>
      <c r="C9933" s="295">
        <v>0.39833039999999997</v>
      </c>
      <c r="D9933" s="295"/>
    </row>
    <row r="9934" spans="1:4" x14ac:dyDescent="0.2">
      <c r="A9934" s="295">
        <v>0.28953820000000002</v>
      </c>
      <c r="B9934" s="295"/>
      <c r="C9934" s="295">
        <v>0.39833039999999997</v>
      </c>
      <c r="D9934" s="295"/>
    </row>
    <row r="9935" spans="1:4" x14ac:dyDescent="0.2">
      <c r="A9935" s="295">
        <v>0.28953820000000002</v>
      </c>
      <c r="B9935" s="295"/>
      <c r="C9935" s="295">
        <v>0.39831660000000002</v>
      </c>
      <c r="D9935" s="295"/>
    </row>
    <row r="9936" spans="1:4" x14ac:dyDescent="0.2">
      <c r="A9936" s="295">
        <v>0.28952549999999999</v>
      </c>
      <c r="B9936" s="295"/>
      <c r="C9936" s="295">
        <v>0.39826270000000003</v>
      </c>
      <c r="D9936" s="295"/>
    </row>
    <row r="9937" spans="1:4" x14ac:dyDescent="0.2">
      <c r="A9937" s="295">
        <v>0.28949979999999997</v>
      </c>
      <c r="B9937" s="295"/>
      <c r="C9937" s="295">
        <v>0.39823599999999998</v>
      </c>
      <c r="D9937" s="295"/>
    </row>
    <row r="9938" spans="1:4" x14ac:dyDescent="0.2">
      <c r="A9938" s="295">
        <v>0.28948669999999999</v>
      </c>
      <c r="B9938" s="295"/>
      <c r="C9938" s="295">
        <v>0.39822269999999999</v>
      </c>
      <c r="D9938" s="295"/>
    </row>
    <row r="9939" spans="1:4" x14ac:dyDescent="0.2">
      <c r="A9939" s="295">
        <v>0.28948669999999999</v>
      </c>
      <c r="B9939" s="295"/>
      <c r="C9939" s="295">
        <v>0.39819579999999999</v>
      </c>
      <c r="D9939" s="295"/>
    </row>
    <row r="9940" spans="1:4" x14ac:dyDescent="0.2">
      <c r="A9940" s="295">
        <v>0.2894716</v>
      </c>
      <c r="B9940" s="295"/>
      <c r="C9940" s="295">
        <v>0.39817000000000002</v>
      </c>
      <c r="D9940" s="295"/>
    </row>
    <row r="9941" spans="1:4" x14ac:dyDescent="0.2">
      <c r="A9941" s="295">
        <v>0.28947149999999999</v>
      </c>
      <c r="B9941" s="295"/>
      <c r="C9941" s="295">
        <v>0.39817000000000002</v>
      </c>
      <c r="D9941" s="295"/>
    </row>
    <row r="9942" spans="1:4" x14ac:dyDescent="0.2">
      <c r="A9942" s="295">
        <v>0.28947149999999999</v>
      </c>
      <c r="B9942" s="295"/>
      <c r="C9942" s="295">
        <v>0.39817000000000002</v>
      </c>
      <c r="D9942" s="295"/>
    </row>
    <row r="9943" spans="1:4" x14ac:dyDescent="0.2">
      <c r="A9943" s="295">
        <v>0.28945880000000002</v>
      </c>
      <c r="B9943" s="295"/>
      <c r="C9943" s="295">
        <v>0.39811859999999999</v>
      </c>
      <c r="D9943" s="295"/>
    </row>
    <row r="9944" spans="1:4" x14ac:dyDescent="0.2">
      <c r="A9944" s="295">
        <v>0.2894468</v>
      </c>
      <c r="B9944" s="295"/>
      <c r="C9944" s="295">
        <v>0.39810400000000001</v>
      </c>
      <c r="D9944" s="295"/>
    </row>
    <row r="9945" spans="1:4" x14ac:dyDescent="0.2">
      <c r="A9945" s="295">
        <v>0.28943160000000001</v>
      </c>
      <c r="B9945" s="295"/>
      <c r="C9945" s="295">
        <v>0.39807730000000002</v>
      </c>
      <c r="D9945" s="295"/>
    </row>
    <row r="9946" spans="1:4" x14ac:dyDescent="0.2">
      <c r="A9946" s="295">
        <v>0.28941850000000002</v>
      </c>
      <c r="B9946" s="295"/>
      <c r="C9946" s="295">
        <v>0.3980515</v>
      </c>
      <c r="D9946" s="295"/>
    </row>
    <row r="9947" spans="1:4" x14ac:dyDescent="0.2">
      <c r="A9947" s="295">
        <v>0.28941850000000002</v>
      </c>
      <c r="B9947" s="295"/>
      <c r="C9947" s="295">
        <v>0.3980515</v>
      </c>
      <c r="D9947" s="295"/>
    </row>
    <row r="9948" spans="1:4" x14ac:dyDescent="0.2">
      <c r="A9948" s="295">
        <v>0.28941850000000002</v>
      </c>
      <c r="B9948" s="295"/>
      <c r="C9948" s="295">
        <v>0.39802460000000001</v>
      </c>
      <c r="D9948" s="295"/>
    </row>
    <row r="9949" spans="1:4" x14ac:dyDescent="0.2">
      <c r="A9949" s="295">
        <v>0.28939209999999999</v>
      </c>
      <c r="B9949" s="295"/>
      <c r="C9949" s="295">
        <v>0.39802460000000001</v>
      </c>
      <c r="D9949" s="295"/>
    </row>
    <row r="9950" spans="1:4" x14ac:dyDescent="0.2">
      <c r="A9950" s="295">
        <v>0.28939209999999999</v>
      </c>
      <c r="B9950" s="295"/>
      <c r="C9950" s="295">
        <v>0.39798699999999998</v>
      </c>
      <c r="D9950" s="295"/>
    </row>
    <row r="9951" spans="1:4" x14ac:dyDescent="0.2">
      <c r="A9951" s="295">
        <v>0.28939209999999999</v>
      </c>
      <c r="B9951" s="295"/>
      <c r="C9951" s="295">
        <v>0.39798699999999998</v>
      </c>
      <c r="D9951" s="295"/>
    </row>
    <row r="9952" spans="1:4" x14ac:dyDescent="0.2">
      <c r="A9952" s="295">
        <v>0.28935110000000003</v>
      </c>
      <c r="B9952" s="295"/>
      <c r="C9952" s="295">
        <v>0.39798699999999998</v>
      </c>
      <c r="D9952" s="295"/>
    </row>
    <row r="9953" spans="1:4" x14ac:dyDescent="0.2">
      <c r="A9953" s="295">
        <v>0.28935110000000003</v>
      </c>
      <c r="B9953" s="295"/>
      <c r="C9953" s="295">
        <v>0.39792100000000002</v>
      </c>
      <c r="D9953" s="295"/>
    </row>
    <row r="9954" spans="1:4" x14ac:dyDescent="0.2">
      <c r="A9954" s="295">
        <v>0.28933910000000002</v>
      </c>
      <c r="B9954" s="295"/>
      <c r="C9954" s="295">
        <v>0.39792100000000002</v>
      </c>
      <c r="D9954" s="295"/>
    </row>
    <row r="9955" spans="1:4" x14ac:dyDescent="0.2">
      <c r="A9955" s="295">
        <v>0.28933910000000002</v>
      </c>
      <c r="B9955" s="295"/>
      <c r="C9955" s="295">
        <v>0.39789560000000002</v>
      </c>
      <c r="D9955" s="295"/>
    </row>
    <row r="9956" spans="1:4" x14ac:dyDescent="0.2">
      <c r="A9956" s="295">
        <v>0.28933910000000002</v>
      </c>
      <c r="B9956" s="295"/>
      <c r="C9956" s="295">
        <v>0.39786630000000001</v>
      </c>
      <c r="D9956" s="295"/>
    </row>
    <row r="9957" spans="1:4" x14ac:dyDescent="0.2">
      <c r="A9957" s="295">
        <v>0.28932550000000001</v>
      </c>
      <c r="B9957" s="295"/>
      <c r="C9957" s="295">
        <v>0.39782830000000002</v>
      </c>
      <c r="D9957" s="295"/>
    </row>
    <row r="9958" spans="1:4" x14ac:dyDescent="0.2">
      <c r="A9958" s="295">
        <v>0.28932550000000001</v>
      </c>
      <c r="B9958" s="295"/>
      <c r="C9958" s="295">
        <v>0.39782830000000002</v>
      </c>
      <c r="D9958" s="295"/>
    </row>
    <row r="9959" spans="1:4" x14ac:dyDescent="0.2">
      <c r="A9959" s="295">
        <v>0.28931030000000002</v>
      </c>
      <c r="B9959" s="295"/>
      <c r="C9959" s="295">
        <v>0.39781620000000001</v>
      </c>
      <c r="D9959" s="295"/>
    </row>
    <row r="9960" spans="1:4" x14ac:dyDescent="0.2">
      <c r="A9960" s="295">
        <v>0.28929759999999999</v>
      </c>
      <c r="B9960" s="295"/>
      <c r="C9960" s="295">
        <v>0.3977907</v>
      </c>
      <c r="D9960" s="295"/>
    </row>
    <row r="9961" spans="1:4" x14ac:dyDescent="0.2">
      <c r="A9961" s="295">
        <v>0.28929759999999999</v>
      </c>
      <c r="B9961" s="295"/>
      <c r="C9961" s="295">
        <v>0.3977907</v>
      </c>
      <c r="D9961" s="295"/>
    </row>
    <row r="9962" spans="1:4" x14ac:dyDescent="0.2">
      <c r="A9962" s="295">
        <v>0.2892844</v>
      </c>
      <c r="B9962" s="295"/>
      <c r="C9962" s="295">
        <v>0.39776400000000001</v>
      </c>
      <c r="D9962" s="295"/>
    </row>
    <row r="9963" spans="1:4" x14ac:dyDescent="0.2">
      <c r="A9963" s="295">
        <v>0.2892844</v>
      </c>
      <c r="B9963" s="295"/>
      <c r="C9963" s="295">
        <v>0.3977502</v>
      </c>
      <c r="D9963" s="295"/>
    </row>
    <row r="9964" spans="1:4" x14ac:dyDescent="0.2">
      <c r="A9964" s="295">
        <v>0.28927079999999999</v>
      </c>
      <c r="B9964" s="295"/>
      <c r="C9964" s="295">
        <v>0.397698</v>
      </c>
      <c r="D9964" s="295"/>
    </row>
    <row r="9965" spans="1:4" x14ac:dyDescent="0.2">
      <c r="A9965" s="295">
        <v>0.28927079999999999</v>
      </c>
      <c r="B9965" s="295"/>
      <c r="C9965" s="295">
        <v>0.397698</v>
      </c>
      <c r="D9965" s="295"/>
    </row>
    <row r="9966" spans="1:4" x14ac:dyDescent="0.2">
      <c r="A9966" s="295">
        <v>0.2892556</v>
      </c>
      <c r="B9966" s="295"/>
      <c r="C9966" s="295">
        <v>0.3976711</v>
      </c>
      <c r="D9966" s="295"/>
    </row>
    <row r="9967" spans="1:4" x14ac:dyDescent="0.2">
      <c r="A9967" s="295">
        <v>0.28924290000000002</v>
      </c>
      <c r="B9967" s="295"/>
      <c r="C9967" s="295">
        <v>0.39764270000000002</v>
      </c>
      <c r="D9967" s="295"/>
    </row>
    <row r="9968" spans="1:4" x14ac:dyDescent="0.2">
      <c r="A9968" s="295">
        <v>0.28923090000000001</v>
      </c>
      <c r="B9968" s="295"/>
      <c r="C9968" s="295">
        <v>0.3976171</v>
      </c>
      <c r="D9968" s="295"/>
    </row>
    <row r="9969" spans="1:4" x14ac:dyDescent="0.2">
      <c r="A9969" s="295">
        <v>0.28921819999999998</v>
      </c>
      <c r="B9969" s="295"/>
      <c r="C9969" s="295">
        <v>0.39760509999999999</v>
      </c>
      <c r="D9969" s="295"/>
    </row>
    <row r="9970" spans="1:4" x14ac:dyDescent="0.2">
      <c r="A9970" s="295">
        <v>0.28919139999999999</v>
      </c>
      <c r="B9970" s="295"/>
      <c r="C9970" s="295">
        <v>0.39757670000000001</v>
      </c>
      <c r="D9970" s="295"/>
    </row>
    <row r="9971" spans="1:4" x14ac:dyDescent="0.2">
      <c r="A9971" s="295">
        <v>0.28919139999999999</v>
      </c>
      <c r="B9971" s="295"/>
      <c r="C9971" s="295">
        <v>0.39755000000000001</v>
      </c>
      <c r="D9971" s="295"/>
    </row>
    <row r="9972" spans="1:4" x14ac:dyDescent="0.2">
      <c r="A9972" s="295">
        <v>0.28919139999999999</v>
      </c>
      <c r="B9972" s="295"/>
      <c r="C9972" s="295">
        <v>0.39755000000000001</v>
      </c>
      <c r="D9972" s="295"/>
    </row>
    <row r="9973" spans="1:4" x14ac:dyDescent="0.2">
      <c r="A9973" s="295">
        <v>0.28919139999999999</v>
      </c>
      <c r="B9973" s="295"/>
      <c r="C9973" s="295">
        <v>0.397538</v>
      </c>
      <c r="D9973" s="295"/>
    </row>
    <row r="9974" spans="1:4" x14ac:dyDescent="0.2">
      <c r="A9974" s="295">
        <v>0.28919139999999999</v>
      </c>
      <c r="B9974" s="295"/>
      <c r="C9974" s="295">
        <v>0.39749859999999998</v>
      </c>
      <c r="D9974" s="295"/>
    </row>
    <row r="9975" spans="1:4" x14ac:dyDescent="0.2">
      <c r="A9975" s="295">
        <v>0.28917619999999999</v>
      </c>
      <c r="B9975" s="295"/>
      <c r="C9975" s="295">
        <v>0.39745560000000002</v>
      </c>
      <c r="D9975" s="295"/>
    </row>
    <row r="9976" spans="1:4" x14ac:dyDescent="0.2">
      <c r="A9976" s="295">
        <v>0.28915049999999998</v>
      </c>
      <c r="B9976" s="295"/>
      <c r="C9976" s="295">
        <v>0.39742769999999999</v>
      </c>
      <c r="D9976" s="295"/>
    </row>
    <row r="9977" spans="1:4" x14ac:dyDescent="0.2">
      <c r="A9977" s="295">
        <v>0.28913739999999999</v>
      </c>
      <c r="B9977" s="295"/>
      <c r="C9977" s="295">
        <v>0.39740189999999997</v>
      </c>
      <c r="D9977" s="295"/>
    </row>
    <row r="9978" spans="1:4" x14ac:dyDescent="0.2">
      <c r="A9978" s="295">
        <v>0.28913739999999999</v>
      </c>
      <c r="B9978" s="295"/>
      <c r="C9978" s="295">
        <v>0.39738980000000002</v>
      </c>
      <c r="D9978" s="295"/>
    </row>
    <row r="9979" spans="1:4" x14ac:dyDescent="0.2">
      <c r="A9979" s="295">
        <v>0.2891243</v>
      </c>
      <c r="B9979" s="295"/>
      <c r="C9979" s="295">
        <v>0.3973778</v>
      </c>
      <c r="D9979" s="295"/>
    </row>
    <row r="9980" spans="1:4" x14ac:dyDescent="0.2">
      <c r="A9980" s="295">
        <v>0.28908270000000003</v>
      </c>
      <c r="B9980" s="295"/>
      <c r="C9980" s="295">
        <v>0.39733869999999999</v>
      </c>
      <c r="D9980" s="295"/>
    </row>
    <row r="9981" spans="1:4" x14ac:dyDescent="0.2">
      <c r="A9981" s="295">
        <v>0.28908270000000003</v>
      </c>
      <c r="B9981" s="295"/>
      <c r="C9981" s="295">
        <v>0.39731179999999999</v>
      </c>
      <c r="D9981" s="295"/>
    </row>
    <row r="9982" spans="1:4" x14ac:dyDescent="0.2">
      <c r="A9982" s="295">
        <v>0.28908270000000003</v>
      </c>
      <c r="B9982" s="295"/>
      <c r="C9982" s="295">
        <v>0.39729969999999998</v>
      </c>
      <c r="D9982" s="295"/>
    </row>
    <row r="9983" spans="1:4" x14ac:dyDescent="0.2">
      <c r="A9983" s="295">
        <v>0.28906959999999998</v>
      </c>
      <c r="B9983" s="295"/>
      <c r="C9983" s="295">
        <v>0.39727269999999998</v>
      </c>
      <c r="D9983" s="295"/>
    </row>
    <row r="9984" spans="1:4" x14ac:dyDescent="0.2">
      <c r="A9984" s="295">
        <v>0.28905690000000001</v>
      </c>
      <c r="B9984" s="295"/>
      <c r="C9984" s="295">
        <v>0.39723360000000002</v>
      </c>
      <c r="D9984" s="295"/>
    </row>
    <row r="9985" spans="1:4" x14ac:dyDescent="0.2">
      <c r="A9985" s="295">
        <v>0.28905690000000001</v>
      </c>
      <c r="B9985" s="295"/>
      <c r="C9985" s="295">
        <v>0.39720929999999999</v>
      </c>
      <c r="D9985" s="295"/>
    </row>
    <row r="9986" spans="1:4" x14ac:dyDescent="0.2">
      <c r="A9986" s="295">
        <v>0.28904489999999999</v>
      </c>
      <c r="B9986" s="295"/>
      <c r="C9986" s="295">
        <v>0.39719589999999999</v>
      </c>
      <c r="D9986" s="295"/>
    </row>
    <row r="9987" spans="1:4" x14ac:dyDescent="0.2">
      <c r="A9987" s="295">
        <v>0.28903119999999999</v>
      </c>
      <c r="B9987" s="295"/>
      <c r="C9987" s="295">
        <v>0.3971692</v>
      </c>
      <c r="D9987" s="295"/>
    </row>
    <row r="9988" spans="1:4" x14ac:dyDescent="0.2">
      <c r="A9988" s="295">
        <v>0.28901850000000001</v>
      </c>
      <c r="B9988" s="295"/>
      <c r="C9988" s="295">
        <v>0.39714250000000001</v>
      </c>
      <c r="D9988" s="295"/>
    </row>
    <row r="9989" spans="1:4" x14ac:dyDescent="0.2">
      <c r="A9989" s="295">
        <v>0.28900330000000002</v>
      </c>
      <c r="B9989" s="295"/>
      <c r="C9989" s="295">
        <v>0.39711459999999998</v>
      </c>
      <c r="D9989" s="295"/>
    </row>
    <row r="9990" spans="1:4" x14ac:dyDescent="0.2">
      <c r="A9990" s="295">
        <v>0.28899059999999999</v>
      </c>
      <c r="B9990" s="295"/>
      <c r="C9990" s="295">
        <v>0.3970862</v>
      </c>
      <c r="D9990" s="295"/>
    </row>
    <row r="9991" spans="1:4" x14ac:dyDescent="0.2">
      <c r="A9991" s="295">
        <v>0.28896379999999999</v>
      </c>
      <c r="B9991" s="295"/>
      <c r="C9991" s="295">
        <v>0.39707389999999998</v>
      </c>
      <c r="D9991" s="295"/>
    </row>
    <row r="9992" spans="1:4" x14ac:dyDescent="0.2">
      <c r="A9992" s="295">
        <v>0.28896379999999999</v>
      </c>
      <c r="B9992" s="295"/>
      <c r="C9992" s="295">
        <v>0.3970206</v>
      </c>
      <c r="D9992" s="295"/>
    </row>
    <row r="9993" spans="1:4" x14ac:dyDescent="0.2">
      <c r="A9993" s="295">
        <v>0.28895179999999998</v>
      </c>
      <c r="B9993" s="295"/>
      <c r="C9993" s="295">
        <v>0.3970206</v>
      </c>
      <c r="D9993" s="295"/>
    </row>
    <row r="9994" spans="1:4" x14ac:dyDescent="0.2">
      <c r="A9994" s="295">
        <v>0.28895179999999998</v>
      </c>
      <c r="B9994" s="295"/>
      <c r="C9994" s="295">
        <v>0.3970072</v>
      </c>
      <c r="D9994" s="295"/>
    </row>
    <row r="9995" spans="1:4" x14ac:dyDescent="0.2">
      <c r="A9995" s="295">
        <v>0.28895179999999998</v>
      </c>
      <c r="B9995" s="295"/>
      <c r="C9995" s="295">
        <v>0.39698129999999998</v>
      </c>
      <c r="D9995" s="295"/>
    </row>
    <row r="9996" spans="1:4" x14ac:dyDescent="0.2">
      <c r="A9996" s="295">
        <v>0.2889391</v>
      </c>
      <c r="B9996" s="295"/>
      <c r="C9996" s="295">
        <v>0.39695570000000002</v>
      </c>
      <c r="D9996" s="295"/>
    </row>
    <row r="9997" spans="1:4" x14ac:dyDescent="0.2">
      <c r="A9997" s="295">
        <v>0.28891030000000001</v>
      </c>
      <c r="B9997" s="295"/>
      <c r="C9997" s="295">
        <v>0.39694099999999999</v>
      </c>
      <c r="D9997" s="295"/>
    </row>
    <row r="9998" spans="1:4" x14ac:dyDescent="0.2">
      <c r="A9998" s="295">
        <v>0.28889710000000002</v>
      </c>
      <c r="B9998" s="295"/>
      <c r="C9998" s="295">
        <v>0.39691300000000002</v>
      </c>
      <c r="D9998" s="295"/>
    </row>
    <row r="9999" spans="1:4" x14ac:dyDescent="0.2">
      <c r="A9999" s="295">
        <v>0.28889710000000002</v>
      </c>
      <c r="B9999" s="295"/>
      <c r="C9999" s="295">
        <v>0.396901</v>
      </c>
      <c r="D9999" s="295"/>
    </row>
    <row r="10000" spans="1:4" x14ac:dyDescent="0.2">
      <c r="A10000" s="295">
        <v>0.28889710000000002</v>
      </c>
      <c r="B10000" s="295"/>
      <c r="C10000" s="295">
        <v>0.39687410000000001</v>
      </c>
      <c r="D10000" s="295"/>
    </row>
    <row r="10001" spans="1:4" x14ac:dyDescent="0.2">
      <c r="A10001" s="295">
        <v>0.28889710000000002</v>
      </c>
      <c r="B10001" s="295"/>
      <c r="C10001" s="295">
        <v>0.39684829999999999</v>
      </c>
      <c r="D10001" s="295"/>
    </row>
    <row r="10002" spans="1:4" x14ac:dyDescent="0.2">
      <c r="A10002" s="295">
        <v>0.28885870000000002</v>
      </c>
      <c r="B10002" s="295"/>
      <c r="C10002" s="295">
        <v>0.39683370000000001</v>
      </c>
      <c r="D10002" s="295"/>
    </row>
    <row r="10003" spans="1:4" x14ac:dyDescent="0.2">
      <c r="A10003" s="295">
        <v>0.28885870000000002</v>
      </c>
      <c r="B10003" s="295"/>
      <c r="C10003" s="295">
        <v>0.39680769999999999</v>
      </c>
      <c r="D10003" s="295"/>
    </row>
    <row r="10004" spans="1:4" x14ac:dyDescent="0.2">
      <c r="A10004" s="295">
        <v>0.28885870000000002</v>
      </c>
      <c r="B10004" s="295"/>
      <c r="C10004" s="295">
        <v>0.39680769999999999</v>
      </c>
      <c r="D10004" s="295"/>
    </row>
    <row r="10005" spans="1:4" x14ac:dyDescent="0.2">
      <c r="A10005" s="295">
        <v>0.28885870000000002</v>
      </c>
      <c r="B10005" s="295"/>
      <c r="C10005" s="295">
        <v>0.39678340000000001</v>
      </c>
      <c r="D10005" s="295"/>
    </row>
    <row r="10006" spans="1:4" x14ac:dyDescent="0.2">
      <c r="A10006" s="295">
        <v>0.28885870000000002</v>
      </c>
      <c r="B10006" s="295"/>
      <c r="C10006" s="295">
        <v>0.39678340000000001</v>
      </c>
      <c r="D10006" s="295"/>
    </row>
    <row r="10007" spans="1:4" x14ac:dyDescent="0.2">
      <c r="A10007" s="295">
        <v>0.2888057</v>
      </c>
      <c r="B10007" s="295"/>
      <c r="C10007" s="295">
        <v>0.39674429999999999</v>
      </c>
      <c r="D10007" s="295"/>
    </row>
    <row r="10008" spans="1:4" x14ac:dyDescent="0.2">
      <c r="A10008" s="295">
        <v>0.2888057</v>
      </c>
      <c r="B10008" s="295"/>
      <c r="C10008" s="295">
        <v>0.39672970000000002</v>
      </c>
      <c r="D10008" s="295"/>
    </row>
    <row r="10009" spans="1:4" x14ac:dyDescent="0.2">
      <c r="A10009" s="295">
        <v>0.2888057</v>
      </c>
      <c r="B10009" s="295"/>
      <c r="C10009" s="295">
        <v>0.39672960000000002</v>
      </c>
      <c r="D10009" s="295"/>
    </row>
    <row r="10010" spans="1:4" x14ac:dyDescent="0.2">
      <c r="A10010" s="295">
        <v>0.28877930000000002</v>
      </c>
      <c r="B10010" s="295"/>
      <c r="C10010" s="295">
        <v>0.39671590000000001</v>
      </c>
      <c r="D10010" s="295"/>
    </row>
    <row r="10011" spans="1:4" x14ac:dyDescent="0.2">
      <c r="A10011" s="295">
        <v>0.28877930000000002</v>
      </c>
      <c r="B10011" s="295"/>
      <c r="C10011" s="295">
        <v>0.39670369999999999</v>
      </c>
      <c r="D10011" s="295"/>
    </row>
    <row r="10012" spans="1:4" x14ac:dyDescent="0.2">
      <c r="A10012" s="295">
        <v>0.28877930000000002</v>
      </c>
      <c r="B10012" s="295"/>
      <c r="C10012" s="295">
        <v>0.396677</v>
      </c>
      <c r="D10012" s="295"/>
    </row>
    <row r="10013" spans="1:4" x14ac:dyDescent="0.2">
      <c r="A10013" s="295">
        <v>0.28876619999999997</v>
      </c>
      <c r="B10013" s="295"/>
      <c r="C10013" s="295">
        <v>0.3966633</v>
      </c>
      <c r="D10013" s="295"/>
    </row>
    <row r="10014" spans="1:4" x14ac:dyDescent="0.2">
      <c r="A10014" s="295">
        <v>0.28876619999999997</v>
      </c>
      <c r="B10014" s="295"/>
      <c r="C10014" s="295">
        <v>0.39662170000000002</v>
      </c>
      <c r="D10014" s="295"/>
    </row>
    <row r="10015" spans="1:4" x14ac:dyDescent="0.2">
      <c r="A10015" s="295">
        <v>0.28873739999999998</v>
      </c>
      <c r="B10015" s="295"/>
      <c r="C10015" s="295">
        <v>0.39658300000000002</v>
      </c>
      <c r="D10015" s="295"/>
    </row>
    <row r="10016" spans="1:4" x14ac:dyDescent="0.2">
      <c r="A10016" s="295">
        <v>0.28872540000000002</v>
      </c>
      <c r="B10016" s="295"/>
      <c r="C10016" s="295">
        <v>0.39656839999999999</v>
      </c>
      <c r="D10016" s="295"/>
    </row>
    <row r="10017" spans="1:4" x14ac:dyDescent="0.2">
      <c r="A10017" s="295">
        <v>0.28872540000000002</v>
      </c>
      <c r="B10017" s="295"/>
      <c r="C10017" s="295">
        <v>0.39654260000000002</v>
      </c>
      <c r="D10017" s="295"/>
    </row>
    <row r="10018" spans="1:4" x14ac:dyDescent="0.2">
      <c r="A10018" s="295">
        <v>0.28872540000000002</v>
      </c>
      <c r="B10018" s="295"/>
      <c r="C10018" s="295">
        <v>0.39652920000000003</v>
      </c>
      <c r="D10018" s="295"/>
    </row>
    <row r="10019" spans="1:4" x14ac:dyDescent="0.2">
      <c r="A10019" s="295">
        <v>0.28870059999999997</v>
      </c>
      <c r="B10019" s="295"/>
      <c r="C10019" s="295">
        <v>0.39651720000000001</v>
      </c>
      <c r="D10019" s="295"/>
    </row>
    <row r="10020" spans="1:4" x14ac:dyDescent="0.2">
      <c r="A10020" s="295">
        <v>0.28870059999999997</v>
      </c>
      <c r="B10020" s="295"/>
      <c r="C10020" s="295">
        <v>0.39649010000000001</v>
      </c>
      <c r="D10020" s="295"/>
    </row>
    <row r="10021" spans="1:4" x14ac:dyDescent="0.2">
      <c r="A10021" s="295">
        <v>0.28868700000000003</v>
      </c>
      <c r="B10021" s="295"/>
      <c r="C10021" s="295">
        <v>0.39646579999999998</v>
      </c>
      <c r="D10021" s="295"/>
    </row>
    <row r="10022" spans="1:4" x14ac:dyDescent="0.2">
      <c r="A10022" s="295">
        <v>0.28868700000000003</v>
      </c>
      <c r="B10022" s="295"/>
      <c r="C10022" s="295">
        <v>0.3964512</v>
      </c>
      <c r="D10022" s="295"/>
    </row>
    <row r="10023" spans="1:4" x14ac:dyDescent="0.2">
      <c r="A10023" s="295">
        <v>0.28866180000000002</v>
      </c>
      <c r="B10023" s="295"/>
      <c r="C10023" s="295">
        <v>0.39642559999999999</v>
      </c>
      <c r="D10023" s="295"/>
    </row>
    <row r="10024" spans="1:4" x14ac:dyDescent="0.2">
      <c r="A10024" s="295">
        <v>0.28864659999999998</v>
      </c>
      <c r="B10024" s="295"/>
      <c r="C10024" s="295">
        <v>0.39639720000000001</v>
      </c>
      <c r="D10024" s="295"/>
    </row>
    <row r="10025" spans="1:4" x14ac:dyDescent="0.2">
      <c r="A10025" s="295">
        <v>0.28864659999999998</v>
      </c>
      <c r="B10025" s="295"/>
      <c r="C10025" s="295">
        <v>0.39639720000000001</v>
      </c>
      <c r="D10025" s="295"/>
    </row>
    <row r="10026" spans="1:4" x14ac:dyDescent="0.2">
      <c r="A10026" s="295">
        <v>0.28863299999999997</v>
      </c>
      <c r="B10026" s="295"/>
      <c r="C10026" s="295">
        <v>0.39637050000000001</v>
      </c>
      <c r="D10026" s="295"/>
    </row>
    <row r="10027" spans="1:4" x14ac:dyDescent="0.2">
      <c r="A10027" s="295">
        <v>0.28863299999999997</v>
      </c>
      <c r="B10027" s="295"/>
      <c r="C10027" s="295">
        <v>0.39634350000000002</v>
      </c>
      <c r="D10027" s="295"/>
    </row>
    <row r="10028" spans="1:4" x14ac:dyDescent="0.2">
      <c r="A10028" s="295">
        <v>0.2886051</v>
      </c>
      <c r="B10028" s="295"/>
      <c r="C10028" s="295">
        <v>0.39633119999999999</v>
      </c>
      <c r="D10028" s="295"/>
    </row>
    <row r="10029" spans="1:4" x14ac:dyDescent="0.2">
      <c r="A10029" s="295">
        <v>0.2886051</v>
      </c>
      <c r="B10029" s="295"/>
      <c r="C10029" s="295">
        <v>0.39630579999999999</v>
      </c>
      <c r="D10029" s="295"/>
    </row>
    <row r="10030" spans="1:4" x14ac:dyDescent="0.2">
      <c r="A10030" s="295">
        <v>0.2886051</v>
      </c>
      <c r="B10030" s="295"/>
      <c r="C10030" s="295">
        <v>0.39630579999999999</v>
      </c>
      <c r="D10030" s="295"/>
    </row>
    <row r="10031" spans="1:4" x14ac:dyDescent="0.2">
      <c r="A10031" s="295">
        <v>0.2886051</v>
      </c>
      <c r="B10031" s="295"/>
      <c r="C10031" s="295">
        <v>0.39629209999999998</v>
      </c>
      <c r="D10031" s="295"/>
    </row>
    <row r="10032" spans="1:4" x14ac:dyDescent="0.2">
      <c r="A10032" s="295">
        <v>0.28857870000000002</v>
      </c>
      <c r="B10032" s="295"/>
      <c r="C10032" s="295">
        <v>0.39623969999999997</v>
      </c>
      <c r="D10032" s="295"/>
    </row>
    <row r="10033" spans="1:4" x14ac:dyDescent="0.2">
      <c r="A10033" s="295">
        <v>0.28856670000000001</v>
      </c>
      <c r="B10033" s="295"/>
      <c r="C10033" s="295">
        <v>0.39623960000000003</v>
      </c>
      <c r="D10033" s="295"/>
    </row>
    <row r="10034" spans="1:4" x14ac:dyDescent="0.2">
      <c r="A10034" s="295">
        <v>0.28855160000000002</v>
      </c>
      <c r="B10034" s="295"/>
      <c r="C10034" s="295">
        <v>0.39617269999999999</v>
      </c>
      <c r="D10034" s="295"/>
    </row>
    <row r="10035" spans="1:4" x14ac:dyDescent="0.2">
      <c r="A10035" s="295">
        <v>0.28855160000000002</v>
      </c>
      <c r="B10035" s="295"/>
      <c r="C10035" s="295">
        <v>0.39614569999999999</v>
      </c>
      <c r="D10035" s="295"/>
    </row>
    <row r="10036" spans="1:4" x14ac:dyDescent="0.2">
      <c r="A10036" s="295">
        <v>0.28852519999999998</v>
      </c>
      <c r="B10036" s="295"/>
      <c r="C10036" s="295">
        <v>0.39613340000000002</v>
      </c>
      <c r="D10036" s="295"/>
    </row>
    <row r="10037" spans="1:4" x14ac:dyDescent="0.2">
      <c r="A10037" s="295">
        <v>0.28852519999999998</v>
      </c>
      <c r="B10037" s="295"/>
      <c r="C10037" s="295">
        <v>0.39611879999999999</v>
      </c>
      <c r="D10037" s="295"/>
    </row>
    <row r="10038" spans="1:4" x14ac:dyDescent="0.2">
      <c r="A10038" s="295">
        <v>0.28852519999999998</v>
      </c>
      <c r="B10038" s="295"/>
      <c r="C10038" s="295">
        <v>0.39609080000000002</v>
      </c>
      <c r="D10038" s="295"/>
    </row>
    <row r="10039" spans="1:4" x14ac:dyDescent="0.2">
      <c r="A10039" s="295">
        <v>0.28851149999999998</v>
      </c>
      <c r="B10039" s="295"/>
      <c r="C10039" s="295">
        <v>0.39606479999999999</v>
      </c>
      <c r="D10039" s="295"/>
    </row>
    <row r="10040" spans="1:4" x14ac:dyDescent="0.2">
      <c r="A10040" s="295">
        <v>0.28851149999999998</v>
      </c>
      <c r="B10040" s="295"/>
      <c r="C10040" s="295">
        <v>0.39605279999999998</v>
      </c>
      <c r="D10040" s="295"/>
    </row>
    <row r="10041" spans="1:4" x14ac:dyDescent="0.2">
      <c r="A10041" s="295">
        <v>0.28849839999999999</v>
      </c>
      <c r="B10041" s="295"/>
      <c r="C10041" s="295">
        <v>0.3960147</v>
      </c>
      <c r="D10041" s="295"/>
    </row>
    <row r="10042" spans="1:4" x14ac:dyDescent="0.2">
      <c r="A10042" s="295">
        <v>0.28848570000000001</v>
      </c>
      <c r="B10042" s="295"/>
      <c r="C10042" s="295">
        <v>0.3959878</v>
      </c>
      <c r="D10042" s="295"/>
    </row>
    <row r="10043" spans="1:4" x14ac:dyDescent="0.2">
      <c r="A10043" s="295">
        <v>0.28845739999999997</v>
      </c>
      <c r="B10043" s="295"/>
      <c r="C10043" s="295">
        <v>0.3959878</v>
      </c>
      <c r="D10043" s="295"/>
    </row>
    <row r="10044" spans="1:4" x14ac:dyDescent="0.2">
      <c r="A10044" s="295">
        <v>0.28843170000000001</v>
      </c>
      <c r="B10044" s="295"/>
      <c r="C10044" s="295">
        <v>0.39596209999999998</v>
      </c>
      <c r="D10044" s="295"/>
    </row>
    <row r="10045" spans="1:4" x14ac:dyDescent="0.2">
      <c r="A10045" s="295">
        <v>0.28843170000000001</v>
      </c>
      <c r="B10045" s="295"/>
      <c r="C10045" s="295">
        <v>0.39594980000000002</v>
      </c>
      <c r="D10045" s="295"/>
    </row>
    <row r="10046" spans="1:4" x14ac:dyDescent="0.2">
      <c r="A10046" s="295">
        <v>0.28843170000000001</v>
      </c>
      <c r="B10046" s="295"/>
      <c r="C10046" s="295">
        <v>0.39594980000000002</v>
      </c>
      <c r="D10046" s="295"/>
    </row>
    <row r="10047" spans="1:4" x14ac:dyDescent="0.2">
      <c r="A10047" s="295">
        <v>0.28843170000000001</v>
      </c>
      <c r="B10047" s="295"/>
      <c r="C10047" s="295">
        <v>0.3959377</v>
      </c>
      <c r="D10047" s="295"/>
    </row>
    <row r="10048" spans="1:4" x14ac:dyDescent="0.2">
      <c r="A10048" s="295">
        <v>0.28841899999999998</v>
      </c>
      <c r="B10048" s="295"/>
      <c r="C10048" s="295">
        <v>0.39589730000000001</v>
      </c>
      <c r="D10048" s="295"/>
    </row>
    <row r="10049" spans="1:4" x14ac:dyDescent="0.2">
      <c r="A10049" s="295">
        <v>0.28837819999999997</v>
      </c>
      <c r="B10049" s="295"/>
      <c r="C10049" s="295">
        <v>0.39585710000000002</v>
      </c>
      <c r="D10049" s="295"/>
    </row>
    <row r="10050" spans="1:4" x14ac:dyDescent="0.2">
      <c r="A10050" s="295">
        <v>0.28837819999999997</v>
      </c>
      <c r="B10050" s="295"/>
      <c r="C10050" s="295">
        <v>0.39580470000000001</v>
      </c>
      <c r="D10050" s="295"/>
    </row>
    <row r="10051" spans="1:4" x14ac:dyDescent="0.2">
      <c r="A10051" s="295">
        <v>0.28837819999999997</v>
      </c>
      <c r="B10051" s="295"/>
      <c r="C10051" s="295">
        <v>0.39580460000000001</v>
      </c>
      <c r="D10051" s="295"/>
    </row>
    <row r="10052" spans="1:4" x14ac:dyDescent="0.2">
      <c r="A10052" s="295">
        <v>0.28835339999999998</v>
      </c>
      <c r="B10052" s="295"/>
      <c r="C10052" s="295">
        <v>0.39579239999999999</v>
      </c>
      <c r="D10052" s="295"/>
    </row>
    <row r="10053" spans="1:4" x14ac:dyDescent="0.2">
      <c r="A10053" s="295">
        <v>0.2883115</v>
      </c>
      <c r="B10053" s="295"/>
      <c r="C10053" s="295">
        <v>0.39576660000000002</v>
      </c>
      <c r="D10053" s="295"/>
    </row>
    <row r="10054" spans="1:4" x14ac:dyDescent="0.2">
      <c r="A10054" s="295">
        <v>0.2883115</v>
      </c>
      <c r="B10054" s="295"/>
      <c r="C10054" s="295">
        <v>0.39572639999999998</v>
      </c>
      <c r="D10054" s="295"/>
    </row>
    <row r="10055" spans="1:4" x14ac:dyDescent="0.2">
      <c r="A10055" s="295">
        <v>0.28829870000000002</v>
      </c>
      <c r="B10055" s="295"/>
      <c r="C10055" s="295">
        <v>0.39570060000000001</v>
      </c>
      <c r="D10055" s="295"/>
    </row>
    <row r="10056" spans="1:4" x14ac:dyDescent="0.2">
      <c r="A10056" s="295">
        <v>0.28827160000000002</v>
      </c>
      <c r="B10056" s="295"/>
      <c r="C10056" s="295">
        <v>0.39566170000000001</v>
      </c>
      <c r="D10056" s="295"/>
    </row>
    <row r="10057" spans="1:4" x14ac:dyDescent="0.2">
      <c r="A10057" s="295">
        <v>0.28827160000000002</v>
      </c>
      <c r="B10057" s="295"/>
      <c r="C10057" s="295">
        <v>0.39563369999999998</v>
      </c>
      <c r="D10057" s="295"/>
    </row>
    <row r="10058" spans="1:4" x14ac:dyDescent="0.2">
      <c r="A10058" s="295">
        <v>0.28824519999999998</v>
      </c>
      <c r="B10058" s="295"/>
      <c r="C10058" s="295">
        <v>0.39563369999999998</v>
      </c>
      <c r="D10058" s="295"/>
    </row>
    <row r="10059" spans="1:4" x14ac:dyDescent="0.2">
      <c r="A10059" s="295">
        <v>0.28824519999999998</v>
      </c>
      <c r="B10059" s="295"/>
      <c r="C10059" s="295">
        <v>0.39559499999999997</v>
      </c>
      <c r="D10059" s="295"/>
    </row>
    <row r="10060" spans="1:4" x14ac:dyDescent="0.2">
      <c r="A10060" s="295">
        <v>0.28822999999999999</v>
      </c>
      <c r="B10060" s="295"/>
      <c r="C10060" s="295">
        <v>0.39559499999999997</v>
      </c>
      <c r="D10060" s="295"/>
    </row>
    <row r="10061" spans="1:4" x14ac:dyDescent="0.2">
      <c r="A10061" s="295">
        <v>0.28822999999999999</v>
      </c>
      <c r="B10061" s="295"/>
      <c r="C10061" s="295">
        <v>0.3955436</v>
      </c>
      <c r="D10061" s="295"/>
    </row>
    <row r="10062" spans="1:4" x14ac:dyDescent="0.2">
      <c r="A10062" s="295">
        <v>0.28820420000000002</v>
      </c>
      <c r="B10062" s="295"/>
      <c r="C10062" s="295">
        <v>0.39551429999999999</v>
      </c>
      <c r="D10062" s="295"/>
    </row>
    <row r="10063" spans="1:4" x14ac:dyDescent="0.2">
      <c r="A10063" s="295">
        <v>0.28820420000000002</v>
      </c>
      <c r="B10063" s="295"/>
      <c r="C10063" s="295">
        <v>0.39550829999999998</v>
      </c>
      <c r="D10063" s="295"/>
    </row>
    <row r="10064" spans="1:4" x14ac:dyDescent="0.2">
      <c r="A10064" s="295">
        <v>0.28819220000000001</v>
      </c>
      <c r="B10064" s="295"/>
      <c r="C10064" s="295">
        <v>0.39544829999999997</v>
      </c>
      <c r="D10064" s="295"/>
    </row>
    <row r="10065" spans="1:4" x14ac:dyDescent="0.2">
      <c r="A10065" s="295">
        <v>0.28817700000000002</v>
      </c>
      <c r="B10065" s="295"/>
      <c r="C10065" s="295">
        <v>0.3954337</v>
      </c>
      <c r="D10065" s="295"/>
    </row>
    <row r="10066" spans="1:4" x14ac:dyDescent="0.2">
      <c r="A10066" s="295">
        <v>0.28815059999999998</v>
      </c>
      <c r="B10066" s="295"/>
      <c r="C10066" s="295">
        <v>0.3954203</v>
      </c>
      <c r="D10066" s="295"/>
    </row>
    <row r="10067" spans="1:4" x14ac:dyDescent="0.2">
      <c r="A10067" s="295">
        <v>0.28815059999999998</v>
      </c>
      <c r="B10067" s="295"/>
      <c r="C10067" s="295">
        <v>0.39540829999999999</v>
      </c>
      <c r="D10067" s="295"/>
    </row>
    <row r="10068" spans="1:4" x14ac:dyDescent="0.2">
      <c r="A10068" s="295">
        <v>0.28813749999999999</v>
      </c>
      <c r="B10068" s="295"/>
      <c r="C10068" s="295">
        <v>0.39538400000000001</v>
      </c>
      <c r="D10068" s="295"/>
    </row>
    <row r="10069" spans="1:4" x14ac:dyDescent="0.2">
      <c r="A10069" s="295">
        <v>0.28813749999999999</v>
      </c>
      <c r="B10069" s="295"/>
      <c r="C10069" s="295">
        <v>0.39538400000000001</v>
      </c>
      <c r="D10069" s="295"/>
    </row>
    <row r="10070" spans="1:4" x14ac:dyDescent="0.2">
      <c r="A10070" s="295">
        <v>0.28813749999999999</v>
      </c>
      <c r="B10070" s="295"/>
      <c r="C10070" s="295">
        <v>0.39534360000000002</v>
      </c>
      <c r="D10070" s="295"/>
    </row>
    <row r="10071" spans="1:4" x14ac:dyDescent="0.2">
      <c r="A10071" s="295">
        <v>0.28812379999999999</v>
      </c>
      <c r="B10071" s="295"/>
      <c r="C10071" s="295">
        <v>0.3953313</v>
      </c>
      <c r="D10071" s="295"/>
    </row>
    <row r="10072" spans="1:4" x14ac:dyDescent="0.2">
      <c r="A10072" s="295">
        <v>0.28811110000000001</v>
      </c>
      <c r="B10072" s="295"/>
      <c r="C10072" s="295">
        <v>0.3953313</v>
      </c>
      <c r="D10072" s="295"/>
    </row>
    <row r="10073" spans="1:4" x14ac:dyDescent="0.2">
      <c r="A10073" s="295">
        <v>0.28808600000000001</v>
      </c>
      <c r="B10073" s="295"/>
      <c r="C10073" s="295">
        <v>0.3952814</v>
      </c>
      <c r="D10073" s="295"/>
    </row>
    <row r="10074" spans="1:4" x14ac:dyDescent="0.2">
      <c r="A10074" s="295">
        <v>0.28808600000000001</v>
      </c>
      <c r="B10074" s="295"/>
      <c r="C10074" s="295">
        <v>0.39525349999999998</v>
      </c>
      <c r="D10074" s="295"/>
    </row>
    <row r="10075" spans="1:4" x14ac:dyDescent="0.2">
      <c r="A10075" s="295">
        <v>0.2880723</v>
      </c>
      <c r="B10075" s="295"/>
      <c r="C10075" s="295">
        <v>0.39523970000000003</v>
      </c>
      <c r="D10075" s="295"/>
    </row>
    <row r="10076" spans="1:4" x14ac:dyDescent="0.2">
      <c r="A10076" s="295">
        <v>0.2880723</v>
      </c>
      <c r="B10076" s="295"/>
      <c r="C10076" s="295">
        <v>0.39523970000000003</v>
      </c>
      <c r="D10076" s="295"/>
    </row>
    <row r="10077" spans="1:4" x14ac:dyDescent="0.2">
      <c r="A10077" s="295">
        <v>0.28806029999999999</v>
      </c>
      <c r="B10077" s="295"/>
      <c r="C10077" s="295">
        <v>0.39520169999999999</v>
      </c>
      <c r="D10077" s="295"/>
    </row>
    <row r="10078" spans="1:4" x14ac:dyDescent="0.2">
      <c r="A10078" s="295">
        <v>0.2880315</v>
      </c>
      <c r="B10078" s="295"/>
      <c r="C10078" s="295">
        <v>0.39517370000000002</v>
      </c>
      <c r="D10078" s="295"/>
    </row>
    <row r="10079" spans="1:4" x14ac:dyDescent="0.2">
      <c r="A10079" s="295">
        <v>0.28800559999999997</v>
      </c>
      <c r="B10079" s="295"/>
      <c r="C10079" s="295">
        <v>0.39517370000000002</v>
      </c>
      <c r="D10079" s="295"/>
    </row>
    <row r="10080" spans="1:4" x14ac:dyDescent="0.2">
      <c r="A10080" s="295">
        <v>0.28799360000000002</v>
      </c>
      <c r="B10080" s="295"/>
      <c r="C10080" s="295">
        <v>0.39513480000000001</v>
      </c>
      <c r="D10080" s="295"/>
    </row>
    <row r="10081" spans="1:4" x14ac:dyDescent="0.2">
      <c r="A10081" s="295">
        <v>0.28799360000000002</v>
      </c>
      <c r="B10081" s="295"/>
      <c r="C10081" s="295">
        <v>0.39509539999999999</v>
      </c>
      <c r="D10081" s="295"/>
    </row>
    <row r="10082" spans="1:4" x14ac:dyDescent="0.2">
      <c r="A10082" s="295">
        <v>0.28797840000000002</v>
      </c>
      <c r="B10082" s="295"/>
      <c r="C10082" s="295">
        <v>0.3950688</v>
      </c>
      <c r="D10082" s="295"/>
    </row>
    <row r="10083" spans="1:4" x14ac:dyDescent="0.2">
      <c r="A10083" s="295">
        <v>0.28796569999999999</v>
      </c>
      <c r="B10083" s="295"/>
      <c r="C10083" s="295">
        <v>0.39504280000000003</v>
      </c>
      <c r="D10083" s="295"/>
    </row>
    <row r="10084" spans="1:4" x14ac:dyDescent="0.2">
      <c r="A10084" s="295">
        <v>0.28796569999999999</v>
      </c>
      <c r="B10084" s="295"/>
      <c r="C10084" s="295">
        <v>0.39503050000000001</v>
      </c>
      <c r="D10084" s="295"/>
    </row>
    <row r="10085" spans="1:4" x14ac:dyDescent="0.2">
      <c r="A10085" s="295">
        <v>0.28796569999999999</v>
      </c>
      <c r="B10085" s="295"/>
      <c r="C10085" s="295">
        <v>0.39501849999999999</v>
      </c>
      <c r="D10085" s="295"/>
    </row>
    <row r="10086" spans="1:4" x14ac:dyDescent="0.2">
      <c r="A10086" s="295">
        <v>0.28795209999999999</v>
      </c>
      <c r="B10086" s="295"/>
      <c r="C10086" s="295">
        <v>0.39500469999999999</v>
      </c>
      <c r="D10086" s="295"/>
    </row>
    <row r="10087" spans="1:4" x14ac:dyDescent="0.2">
      <c r="A10087" s="295">
        <v>0.28795209999999999</v>
      </c>
      <c r="B10087" s="295"/>
      <c r="C10087" s="295">
        <v>0.3949647</v>
      </c>
      <c r="D10087" s="295"/>
    </row>
    <row r="10088" spans="1:4" x14ac:dyDescent="0.2">
      <c r="A10088" s="295">
        <v>0.28795209999999999</v>
      </c>
      <c r="B10088" s="295"/>
      <c r="C10088" s="295">
        <v>0.39495249999999998</v>
      </c>
      <c r="D10088" s="295"/>
    </row>
    <row r="10089" spans="1:4" x14ac:dyDescent="0.2">
      <c r="A10089" s="295">
        <v>0.28792570000000001</v>
      </c>
      <c r="B10089" s="295"/>
      <c r="C10089" s="295">
        <v>0.39493780000000001</v>
      </c>
      <c r="D10089" s="295"/>
    </row>
    <row r="10090" spans="1:4" x14ac:dyDescent="0.2">
      <c r="A10090" s="295">
        <v>0.2879005</v>
      </c>
      <c r="B10090" s="295"/>
      <c r="C10090" s="295">
        <v>0.39491080000000001</v>
      </c>
      <c r="D10090" s="295"/>
    </row>
    <row r="10091" spans="1:4" x14ac:dyDescent="0.2">
      <c r="A10091" s="295">
        <v>0.2879005</v>
      </c>
      <c r="B10091" s="295"/>
      <c r="C10091" s="295">
        <v>0.39491080000000001</v>
      </c>
      <c r="D10091" s="295"/>
    </row>
    <row r="10092" spans="1:4" x14ac:dyDescent="0.2">
      <c r="A10092" s="295">
        <v>0.28788780000000003</v>
      </c>
      <c r="B10092" s="295"/>
      <c r="C10092" s="295">
        <v>0.39489869999999999</v>
      </c>
      <c r="D10092" s="295"/>
    </row>
    <row r="10093" spans="1:4" x14ac:dyDescent="0.2">
      <c r="A10093" s="295">
        <v>0.28787269999999998</v>
      </c>
      <c r="B10093" s="295"/>
      <c r="C10093" s="295">
        <v>0.39485959999999998</v>
      </c>
      <c r="D10093" s="295"/>
    </row>
    <row r="10094" spans="1:4" x14ac:dyDescent="0.2">
      <c r="A10094" s="295">
        <v>0.28787269999999998</v>
      </c>
      <c r="B10094" s="295"/>
      <c r="C10094" s="295">
        <v>0.39482070000000002</v>
      </c>
      <c r="D10094" s="295"/>
    </row>
    <row r="10095" spans="1:4" x14ac:dyDescent="0.2">
      <c r="A10095" s="295">
        <v>0.28787269999999998</v>
      </c>
      <c r="B10095" s="295"/>
      <c r="C10095" s="295">
        <v>0.3947966</v>
      </c>
      <c r="D10095" s="295"/>
    </row>
    <row r="10096" spans="1:4" x14ac:dyDescent="0.2">
      <c r="A10096" s="295">
        <v>0.28785899999999998</v>
      </c>
      <c r="B10096" s="295"/>
      <c r="C10096" s="295">
        <v>0.39478429999999998</v>
      </c>
      <c r="D10096" s="295"/>
    </row>
    <row r="10097" spans="1:4" x14ac:dyDescent="0.2">
      <c r="A10097" s="295">
        <v>0.28785899999999998</v>
      </c>
      <c r="B10097" s="295"/>
      <c r="C10097" s="295">
        <v>0.39475890000000002</v>
      </c>
      <c r="D10097" s="295"/>
    </row>
    <row r="10098" spans="1:4" x14ac:dyDescent="0.2">
      <c r="A10098" s="295">
        <v>0.28783429999999999</v>
      </c>
      <c r="B10098" s="295"/>
      <c r="C10098" s="295">
        <v>0.39474429999999999</v>
      </c>
      <c r="D10098" s="295"/>
    </row>
    <row r="10099" spans="1:4" x14ac:dyDescent="0.2">
      <c r="A10099" s="295">
        <v>0.2878211</v>
      </c>
      <c r="B10099" s="295"/>
      <c r="C10099" s="295">
        <v>0.39473059999999999</v>
      </c>
      <c r="D10099" s="295"/>
    </row>
    <row r="10100" spans="1:4" x14ac:dyDescent="0.2">
      <c r="A10100" s="295">
        <v>0.28780600000000001</v>
      </c>
      <c r="B10100" s="295"/>
      <c r="C10100" s="295">
        <v>0.39469120000000002</v>
      </c>
      <c r="D10100" s="295"/>
    </row>
    <row r="10101" spans="1:4" x14ac:dyDescent="0.2">
      <c r="A10101" s="295">
        <v>0.28779389999999999</v>
      </c>
      <c r="B10101" s="295"/>
      <c r="C10101" s="295">
        <v>0.39467659999999999</v>
      </c>
      <c r="D10101" s="295"/>
    </row>
    <row r="10102" spans="1:4" x14ac:dyDescent="0.2">
      <c r="A10102" s="295">
        <v>0.28778029999999999</v>
      </c>
      <c r="B10102" s="295"/>
      <c r="C10102" s="295">
        <v>0.39462409999999998</v>
      </c>
      <c r="D10102" s="295"/>
    </row>
    <row r="10103" spans="1:4" x14ac:dyDescent="0.2">
      <c r="A10103" s="295">
        <v>0.28778029999999999</v>
      </c>
      <c r="B10103" s="295"/>
      <c r="C10103" s="295">
        <v>0.39458389999999999</v>
      </c>
      <c r="D10103" s="295"/>
    </row>
    <row r="10104" spans="1:4" x14ac:dyDescent="0.2">
      <c r="A10104" s="295">
        <v>0.28778029999999999</v>
      </c>
      <c r="B10104" s="295"/>
      <c r="C10104" s="295">
        <v>0.39457019999999998</v>
      </c>
      <c r="D10104" s="295"/>
    </row>
    <row r="10105" spans="1:4" x14ac:dyDescent="0.2">
      <c r="A10105" s="295">
        <v>0.2877651</v>
      </c>
      <c r="B10105" s="295"/>
      <c r="C10105" s="295">
        <v>0.3945459</v>
      </c>
      <c r="D10105" s="295"/>
    </row>
    <row r="10106" spans="1:4" x14ac:dyDescent="0.2">
      <c r="A10106" s="295">
        <v>0.2877651</v>
      </c>
      <c r="B10106" s="295"/>
      <c r="C10106" s="295">
        <v>0.3945188</v>
      </c>
      <c r="D10106" s="295"/>
    </row>
    <row r="10107" spans="1:4" x14ac:dyDescent="0.2">
      <c r="A10107" s="295">
        <v>0.28775309999999998</v>
      </c>
      <c r="B10107" s="295"/>
      <c r="C10107" s="295">
        <v>0.3945188</v>
      </c>
      <c r="D10107" s="295"/>
    </row>
    <row r="10108" spans="1:4" x14ac:dyDescent="0.2">
      <c r="A10108" s="295">
        <v>0.28772720000000002</v>
      </c>
      <c r="B10108" s="295"/>
      <c r="C10108" s="295">
        <v>0.3944665</v>
      </c>
      <c r="D10108" s="295"/>
    </row>
    <row r="10109" spans="1:4" x14ac:dyDescent="0.2">
      <c r="A10109" s="295">
        <v>0.28771360000000001</v>
      </c>
      <c r="B10109" s="295"/>
      <c r="C10109" s="295">
        <v>0.39444050000000003</v>
      </c>
      <c r="D10109" s="295"/>
    </row>
    <row r="10110" spans="1:4" x14ac:dyDescent="0.2">
      <c r="A10110" s="295">
        <v>0.28769840000000002</v>
      </c>
      <c r="B10110" s="295"/>
      <c r="C10110" s="295">
        <v>0.39444050000000003</v>
      </c>
      <c r="D10110" s="295"/>
    </row>
    <row r="10111" spans="1:4" x14ac:dyDescent="0.2">
      <c r="A10111" s="295">
        <v>0.28769840000000002</v>
      </c>
      <c r="B10111" s="295"/>
      <c r="C10111" s="295">
        <v>0.39444050000000003</v>
      </c>
      <c r="D10111" s="295"/>
    </row>
    <row r="10112" spans="1:4" x14ac:dyDescent="0.2">
      <c r="A10112" s="295">
        <v>0.28768569999999999</v>
      </c>
      <c r="B10112" s="295"/>
      <c r="C10112" s="295">
        <v>0.39438659999999998</v>
      </c>
      <c r="D10112" s="295"/>
    </row>
    <row r="10113" spans="1:4" x14ac:dyDescent="0.2">
      <c r="A10113" s="295">
        <v>0.28767369999999998</v>
      </c>
      <c r="B10113" s="295"/>
      <c r="C10113" s="295">
        <v>0.39437450000000002</v>
      </c>
      <c r="D10113" s="295"/>
    </row>
    <row r="10114" spans="1:4" x14ac:dyDescent="0.2">
      <c r="A10114" s="295">
        <v>0.28767369999999998</v>
      </c>
      <c r="B10114" s="295"/>
      <c r="C10114" s="295">
        <v>0.39432329999999999</v>
      </c>
      <c r="D10114" s="295"/>
    </row>
    <row r="10115" spans="1:4" x14ac:dyDescent="0.2">
      <c r="A10115" s="295">
        <v>0.28767369999999998</v>
      </c>
      <c r="B10115" s="295"/>
      <c r="C10115" s="295">
        <v>0.39432329999999999</v>
      </c>
      <c r="D10115" s="295"/>
    </row>
    <row r="10116" spans="1:4" x14ac:dyDescent="0.2">
      <c r="A10116" s="295">
        <v>0.28766049999999999</v>
      </c>
      <c r="B10116" s="295"/>
      <c r="C10116" s="295">
        <v>0.3942966</v>
      </c>
      <c r="D10116" s="295"/>
    </row>
    <row r="10117" spans="1:4" x14ac:dyDescent="0.2">
      <c r="A10117" s="295">
        <v>0.28762219999999999</v>
      </c>
      <c r="B10117" s="295"/>
      <c r="C10117" s="295">
        <v>0.3942696</v>
      </c>
      <c r="D10117" s="295"/>
    </row>
    <row r="10118" spans="1:4" x14ac:dyDescent="0.2">
      <c r="A10118" s="295">
        <v>0.28760940000000002</v>
      </c>
      <c r="B10118" s="295"/>
      <c r="C10118" s="295">
        <v>0.39424360000000003</v>
      </c>
      <c r="D10118" s="295"/>
    </row>
    <row r="10119" spans="1:4" x14ac:dyDescent="0.2">
      <c r="A10119" s="295">
        <v>0.28760940000000002</v>
      </c>
      <c r="B10119" s="295"/>
      <c r="C10119" s="295">
        <v>0.39424360000000003</v>
      </c>
      <c r="D10119" s="295"/>
    </row>
    <row r="10120" spans="1:4" x14ac:dyDescent="0.2">
      <c r="A10120" s="295">
        <v>0.28760940000000002</v>
      </c>
      <c r="B10120" s="295"/>
      <c r="C10120" s="295">
        <v>0.394229</v>
      </c>
      <c r="D10120" s="295"/>
    </row>
    <row r="10121" spans="1:4" x14ac:dyDescent="0.2">
      <c r="A10121" s="295">
        <v>0.28759430000000002</v>
      </c>
      <c r="B10121" s="295"/>
      <c r="C10121" s="295">
        <v>0.39419149999999997</v>
      </c>
      <c r="D10121" s="295"/>
    </row>
    <row r="10122" spans="1:4" x14ac:dyDescent="0.2">
      <c r="A10122" s="295">
        <v>0.28758109999999998</v>
      </c>
      <c r="B10122" s="295"/>
      <c r="C10122" s="295">
        <v>0.39415090000000003</v>
      </c>
      <c r="D10122" s="295"/>
    </row>
    <row r="10123" spans="1:4" x14ac:dyDescent="0.2">
      <c r="A10123" s="295">
        <v>0.28754279999999999</v>
      </c>
      <c r="B10123" s="295"/>
      <c r="C10123" s="295">
        <v>0.3941249</v>
      </c>
      <c r="D10123" s="295"/>
    </row>
    <row r="10124" spans="1:4" x14ac:dyDescent="0.2">
      <c r="A10124" s="295">
        <v>0.28754269999999998</v>
      </c>
      <c r="B10124" s="295"/>
      <c r="C10124" s="295">
        <v>0.39408490000000002</v>
      </c>
      <c r="D10124" s="295"/>
    </row>
    <row r="10125" spans="1:4" x14ac:dyDescent="0.2">
      <c r="A10125" s="295">
        <v>0.28753000000000001</v>
      </c>
      <c r="B10125" s="295"/>
      <c r="C10125" s="295">
        <v>0.39407160000000002</v>
      </c>
      <c r="D10125" s="295"/>
    </row>
    <row r="10126" spans="1:4" x14ac:dyDescent="0.2">
      <c r="A10126" s="295">
        <v>0.28753000000000001</v>
      </c>
      <c r="B10126" s="295"/>
      <c r="C10126" s="295">
        <v>0.39404450000000002</v>
      </c>
      <c r="D10126" s="295"/>
    </row>
    <row r="10127" spans="1:4" x14ac:dyDescent="0.2">
      <c r="A10127" s="295">
        <v>0.28751490000000002</v>
      </c>
      <c r="B10127" s="295"/>
      <c r="C10127" s="295">
        <v>0.39404450000000002</v>
      </c>
      <c r="D10127" s="295"/>
    </row>
    <row r="10128" spans="1:4" x14ac:dyDescent="0.2">
      <c r="A10128" s="295">
        <v>0.28751490000000002</v>
      </c>
      <c r="B10128" s="295"/>
      <c r="C10128" s="295">
        <v>0.39399309999999998</v>
      </c>
      <c r="D10128" s="295"/>
    </row>
    <row r="10129" spans="1:4" x14ac:dyDescent="0.2">
      <c r="A10129" s="295">
        <v>0.2874892</v>
      </c>
      <c r="B10129" s="295"/>
      <c r="C10129" s="295">
        <v>0.39397850000000001</v>
      </c>
      <c r="D10129" s="295"/>
    </row>
    <row r="10130" spans="1:4" x14ac:dyDescent="0.2">
      <c r="A10130" s="295">
        <v>0.28747650000000002</v>
      </c>
      <c r="B10130" s="295"/>
      <c r="C10130" s="295">
        <v>0.39397850000000001</v>
      </c>
      <c r="D10130" s="295"/>
    </row>
    <row r="10131" spans="1:4" x14ac:dyDescent="0.2">
      <c r="A10131" s="295">
        <v>0.2874506</v>
      </c>
      <c r="B10131" s="295"/>
      <c r="C10131" s="295">
        <v>0.39395180000000002</v>
      </c>
      <c r="D10131" s="295"/>
    </row>
    <row r="10132" spans="1:4" x14ac:dyDescent="0.2">
      <c r="A10132" s="295">
        <v>0.28743859999999999</v>
      </c>
      <c r="B10132" s="295"/>
      <c r="C10132" s="295">
        <v>0.39393850000000002</v>
      </c>
      <c r="D10132" s="295"/>
    </row>
    <row r="10133" spans="1:4" x14ac:dyDescent="0.2">
      <c r="A10133" s="295">
        <v>0.2874234</v>
      </c>
      <c r="B10133" s="295"/>
      <c r="C10133" s="295">
        <v>0.39392470000000002</v>
      </c>
      <c r="D10133" s="295"/>
    </row>
    <row r="10134" spans="1:4" x14ac:dyDescent="0.2">
      <c r="A10134" s="295">
        <v>0.2874234</v>
      </c>
      <c r="B10134" s="295"/>
      <c r="C10134" s="295">
        <v>0.39391140000000002</v>
      </c>
      <c r="D10134" s="295"/>
    </row>
    <row r="10135" spans="1:4" x14ac:dyDescent="0.2">
      <c r="A10135" s="295">
        <v>0.2874234</v>
      </c>
      <c r="B10135" s="295"/>
      <c r="C10135" s="295">
        <v>0.3938991</v>
      </c>
      <c r="D10135" s="295"/>
    </row>
    <row r="10136" spans="1:4" x14ac:dyDescent="0.2">
      <c r="A10136" s="295">
        <v>0.28741070000000002</v>
      </c>
      <c r="B10136" s="295"/>
      <c r="C10136" s="295">
        <v>0.39387080000000002</v>
      </c>
      <c r="D10136" s="295"/>
    </row>
    <row r="10137" spans="1:4" x14ac:dyDescent="0.2">
      <c r="A10137" s="295">
        <v>0.287385</v>
      </c>
      <c r="B10137" s="295"/>
      <c r="C10137" s="295">
        <v>0.39387080000000002</v>
      </c>
      <c r="D10137" s="295"/>
    </row>
    <row r="10138" spans="1:4" x14ac:dyDescent="0.2">
      <c r="A10138" s="295">
        <v>0.28736990000000001</v>
      </c>
      <c r="B10138" s="295"/>
      <c r="C10138" s="295">
        <v>0.39384540000000001</v>
      </c>
      <c r="D10138" s="295"/>
    </row>
    <row r="10139" spans="1:4" x14ac:dyDescent="0.2">
      <c r="A10139" s="295">
        <v>0.28736990000000001</v>
      </c>
      <c r="B10139" s="295"/>
      <c r="C10139" s="295">
        <v>0.39384540000000001</v>
      </c>
      <c r="D10139" s="295"/>
    </row>
    <row r="10140" spans="1:4" x14ac:dyDescent="0.2">
      <c r="A10140" s="295">
        <v>0.28735470000000002</v>
      </c>
      <c r="B10140" s="295"/>
      <c r="C10140" s="295">
        <v>0.3937927</v>
      </c>
      <c r="D10140" s="295"/>
    </row>
    <row r="10141" spans="1:4" x14ac:dyDescent="0.2">
      <c r="A10141" s="295">
        <v>0.287329</v>
      </c>
      <c r="B10141" s="295"/>
      <c r="C10141" s="295">
        <v>0.3937927</v>
      </c>
      <c r="D10141" s="295"/>
    </row>
    <row r="10142" spans="1:4" x14ac:dyDescent="0.2">
      <c r="A10142" s="295">
        <v>0.28731590000000001</v>
      </c>
      <c r="B10142" s="295"/>
      <c r="C10142" s="295">
        <v>0.39374169999999997</v>
      </c>
      <c r="D10142" s="295"/>
    </row>
    <row r="10143" spans="1:4" x14ac:dyDescent="0.2">
      <c r="A10143" s="295">
        <v>0.28731590000000001</v>
      </c>
      <c r="B10143" s="295"/>
      <c r="C10143" s="295">
        <v>0.3937271</v>
      </c>
      <c r="D10143" s="295"/>
    </row>
    <row r="10144" spans="1:4" x14ac:dyDescent="0.2">
      <c r="A10144" s="295">
        <v>0.28730230000000001</v>
      </c>
      <c r="B10144" s="295"/>
      <c r="C10144" s="295">
        <v>0.39369870000000001</v>
      </c>
      <c r="D10144" s="295"/>
    </row>
    <row r="10145" spans="1:4" x14ac:dyDescent="0.2">
      <c r="A10145" s="295">
        <v>0.28728949999999998</v>
      </c>
      <c r="B10145" s="295"/>
      <c r="C10145" s="295">
        <v>0.3936867</v>
      </c>
      <c r="D10145" s="295"/>
    </row>
    <row r="10146" spans="1:4" x14ac:dyDescent="0.2">
      <c r="A10146" s="295">
        <v>0.28728949999999998</v>
      </c>
      <c r="B10146" s="295"/>
      <c r="C10146" s="295">
        <v>0.3936867</v>
      </c>
      <c r="D10146" s="295"/>
    </row>
    <row r="10147" spans="1:4" x14ac:dyDescent="0.2">
      <c r="A10147" s="295">
        <v>0.28728949999999998</v>
      </c>
      <c r="B10147" s="295"/>
      <c r="C10147" s="295">
        <v>0.3936598</v>
      </c>
      <c r="D10147" s="295"/>
    </row>
    <row r="10148" spans="1:4" x14ac:dyDescent="0.2">
      <c r="A10148" s="295">
        <v>0.28727750000000002</v>
      </c>
      <c r="B10148" s="295"/>
      <c r="C10148" s="295">
        <v>0.39364640000000001</v>
      </c>
      <c r="D10148" s="295"/>
    </row>
    <row r="10149" spans="1:4" x14ac:dyDescent="0.2">
      <c r="A10149" s="295">
        <v>0.28727750000000002</v>
      </c>
      <c r="B10149" s="295"/>
      <c r="C10149" s="295">
        <v>0.39364640000000001</v>
      </c>
      <c r="D10149" s="295"/>
    </row>
    <row r="10150" spans="1:4" x14ac:dyDescent="0.2">
      <c r="A10150" s="295">
        <v>0.28724959999999999</v>
      </c>
      <c r="B10150" s="295"/>
      <c r="C10150" s="295">
        <v>0.39361980000000002</v>
      </c>
      <c r="D10150" s="295"/>
    </row>
    <row r="10151" spans="1:4" x14ac:dyDescent="0.2">
      <c r="A10151" s="295">
        <v>0.28724959999999999</v>
      </c>
      <c r="B10151" s="295"/>
      <c r="C10151" s="295">
        <v>0.3936077</v>
      </c>
      <c r="D10151" s="295"/>
    </row>
    <row r="10152" spans="1:4" x14ac:dyDescent="0.2">
      <c r="A10152" s="295">
        <v>0.28722419999999999</v>
      </c>
      <c r="B10152" s="295"/>
      <c r="C10152" s="295">
        <v>0.39359549999999999</v>
      </c>
      <c r="D10152" s="295"/>
    </row>
    <row r="10153" spans="1:4" x14ac:dyDescent="0.2">
      <c r="A10153" s="295">
        <v>0.2871823</v>
      </c>
      <c r="B10153" s="295"/>
      <c r="C10153" s="295">
        <v>0.39358340000000003</v>
      </c>
      <c r="D10153" s="295"/>
    </row>
    <row r="10154" spans="1:4" x14ac:dyDescent="0.2">
      <c r="A10154" s="295">
        <v>0.2871823</v>
      </c>
      <c r="B10154" s="295"/>
      <c r="C10154" s="295">
        <v>0.39352710000000002</v>
      </c>
      <c r="D10154" s="295"/>
    </row>
    <row r="10155" spans="1:4" x14ac:dyDescent="0.2">
      <c r="A10155" s="295">
        <v>0.28717019999999999</v>
      </c>
      <c r="B10155" s="295"/>
      <c r="C10155" s="295">
        <v>0.39352710000000002</v>
      </c>
      <c r="D10155" s="295"/>
    </row>
    <row r="10156" spans="1:4" x14ac:dyDescent="0.2">
      <c r="A10156" s="295">
        <v>0.28717019999999999</v>
      </c>
      <c r="B10156" s="295"/>
      <c r="C10156" s="295">
        <v>0.39350020000000002</v>
      </c>
      <c r="D10156" s="295"/>
    </row>
    <row r="10157" spans="1:4" x14ac:dyDescent="0.2">
      <c r="A10157" s="295">
        <v>0.28714390000000001</v>
      </c>
      <c r="B10157" s="295"/>
      <c r="C10157" s="295">
        <v>0.39347480000000001</v>
      </c>
      <c r="D10157" s="295"/>
    </row>
    <row r="10158" spans="1:4" x14ac:dyDescent="0.2">
      <c r="A10158" s="295">
        <v>0.28712870000000001</v>
      </c>
      <c r="B10158" s="295"/>
      <c r="C10158" s="295">
        <v>0.39347480000000001</v>
      </c>
      <c r="D10158" s="295"/>
    </row>
    <row r="10159" spans="1:4" x14ac:dyDescent="0.2">
      <c r="A10159" s="295">
        <v>0.28712870000000001</v>
      </c>
      <c r="B10159" s="295"/>
      <c r="C10159" s="295">
        <v>0.39347480000000001</v>
      </c>
      <c r="D10159" s="295"/>
    </row>
    <row r="10160" spans="1:4" x14ac:dyDescent="0.2">
      <c r="A10160" s="295">
        <v>0.28711560000000003</v>
      </c>
      <c r="B10160" s="295"/>
      <c r="C10160" s="295">
        <v>0.39344810000000002</v>
      </c>
      <c r="D10160" s="295"/>
    </row>
    <row r="10161" spans="1:4" x14ac:dyDescent="0.2">
      <c r="A10161" s="295">
        <v>0.28710289999999999</v>
      </c>
      <c r="B10161" s="295"/>
      <c r="C10161" s="295">
        <v>0.3934088</v>
      </c>
      <c r="D10161" s="295"/>
    </row>
    <row r="10162" spans="1:4" x14ac:dyDescent="0.2">
      <c r="A10162" s="295">
        <v>0.28710289999999999</v>
      </c>
      <c r="B10162" s="295"/>
      <c r="C10162" s="295">
        <v>0.39339649999999998</v>
      </c>
      <c r="D10162" s="295"/>
    </row>
    <row r="10163" spans="1:4" x14ac:dyDescent="0.2">
      <c r="A10163" s="295">
        <v>0.28710289999999999</v>
      </c>
      <c r="B10163" s="295"/>
      <c r="C10163" s="295">
        <v>0.39338450000000003</v>
      </c>
      <c r="D10163" s="295"/>
    </row>
    <row r="10164" spans="1:4" x14ac:dyDescent="0.2">
      <c r="A10164" s="295">
        <v>0.28709079999999998</v>
      </c>
      <c r="B10164" s="295"/>
      <c r="C10164" s="295">
        <v>0.39334279999999999</v>
      </c>
      <c r="D10164" s="295"/>
    </row>
    <row r="10165" spans="1:4" x14ac:dyDescent="0.2">
      <c r="A10165" s="295">
        <v>0.28707719999999998</v>
      </c>
      <c r="B10165" s="295"/>
      <c r="C10165" s="295">
        <v>0.39330510000000002</v>
      </c>
      <c r="D10165" s="295"/>
    </row>
    <row r="10166" spans="1:4" x14ac:dyDescent="0.2">
      <c r="A10166" s="295">
        <v>0.2870373</v>
      </c>
      <c r="B10166" s="295"/>
      <c r="C10166" s="295">
        <v>0.39330510000000002</v>
      </c>
      <c r="D10166" s="295"/>
    </row>
    <row r="10167" spans="1:4" x14ac:dyDescent="0.2">
      <c r="A10167" s="295">
        <v>0.2870373</v>
      </c>
      <c r="B10167" s="295"/>
      <c r="C10167" s="295">
        <v>0.393266</v>
      </c>
      <c r="D10167" s="295"/>
    </row>
    <row r="10168" spans="1:4" x14ac:dyDescent="0.2">
      <c r="A10168" s="295">
        <v>0.28701140000000003</v>
      </c>
      <c r="B10168" s="295"/>
      <c r="C10168" s="295">
        <v>0.393266</v>
      </c>
      <c r="D10168" s="295"/>
    </row>
    <row r="10169" spans="1:4" x14ac:dyDescent="0.2">
      <c r="A10169" s="295">
        <v>0.28701140000000003</v>
      </c>
      <c r="B10169" s="295"/>
      <c r="C10169" s="295">
        <v>0.39322600000000002</v>
      </c>
      <c r="D10169" s="295"/>
    </row>
    <row r="10170" spans="1:4" x14ac:dyDescent="0.2">
      <c r="A10170" s="295">
        <v>0.28699780000000003</v>
      </c>
      <c r="B10170" s="295"/>
      <c r="C10170" s="295">
        <v>0.39322600000000002</v>
      </c>
      <c r="D10170" s="295"/>
    </row>
    <row r="10171" spans="1:4" x14ac:dyDescent="0.2">
      <c r="A10171" s="295">
        <v>0.28698259999999998</v>
      </c>
      <c r="B10171" s="295"/>
      <c r="C10171" s="295">
        <v>0.39320169999999999</v>
      </c>
      <c r="D10171" s="295"/>
    </row>
    <row r="10172" spans="1:4" x14ac:dyDescent="0.2">
      <c r="A10172" s="295">
        <v>0.28698259999999998</v>
      </c>
      <c r="B10172" s="295"/>
      <c r="C10172" s="295">
        <v>0.39317570000000002</v>
      </c>
      <c r="D10172" s="295"/>
    </row>
    <row r="10173" spans="1:4" x14ac:dyDescent="0.2">
      <c r="A10173" s="295">
        <v>0.28698259999999998</v>
      </c>
      <c r="B10173" s="295"/>
      <c r="C10173" s="295">
        <v>0.39314640000000001</v>
      </c>
      <c r="D10173" s="295"/>
    </row>
    <row r="10174" spans="1:4" x14ac:dyDescent="0.2">
      <c r="A10174" s="295">
        <v>0.28698259999999998</v>
      </c>
      <c r="B10174" s="295"/>
      <c r="C10174" s="295">
        <v>0.39313439999999999</v>
      </c>
      <c r="D10174" s="295"/>
    </row>
    <row r="10175" spans="1:4" x14ac:dyDescent="0.2">
      <c r="A10175" s="295">
        <v>0.28698259999999998</v>
      </c>
      <c r="B10175" s="295"/>
      <c r="C10175" s="295">
        <v>0.3931211</v>
      </c>
      <c r="D10175" s="295"/>
    </row>
    <row r="10176" spans="1:4" x14ac:dyDescent="0.2">
      <c r="A10176" s="295">
        <v>0.2869699</v>
      </c>
      <c r="B10176" s="295"/>
      <c r="C10176" s="295">
        <v>0.39307009999999998</v>
      </c>
      <c r="D10176" s="295"/>
    </row>
    <row r="10177" spans="1:4" x14ac:dyDescent="0.2">
      <c r="A10177" s="295">
        <v>0.28695619999999999</v>
      </c>
      <c r="B10177" s="295"/>
      <c r="C10177" s="295">
        <v>0.39305669999999998</v>
      </c>
      <c r="D10177" s="295"/>
    </row>
    <row r="10178" spans="1:4" x14ac:dyDescent="0.2">
      <c r="A10178" s="295">
        <v>0.28694419999999998</v>
      </c>
      <c r="B10178" s="295"/>
      <c r="C10178" s="295">
        <v>0.39303080000000001</v>
      </c>
      <c r="D10178" s="295"/>
    </row>
    <row r="10179" spans="1:4" x14ac:dyDescent="0.2">
      <c r="A10179" s="295">
        <v>0.28691630000000001</v>
      </c>
      <c r="B10179" s="295"/>
      <c r="C10179" s="295">
        <v>0.39300410000000002</v>
      </c>
      <c r="D10179" s="295"/>
    </row>
    <row r="10180" spans="1:4" x14ac:dyDescent="0.2">
      <c r="A10180" s="295">
        <v>0.28690320000000002</v>
      </c>
      <c r="B10180" s="295"/>
      <c r="C10180" s="295">
        <v>0.39300410000000002</v>
      </c>
      <c r="D10180" s="295"/>
    </row>
    <row r="10181" spans="1:4" x14ac:dyDescent="0.2">
      <c r="A10181" s="295">
        <v>0.28687439999999997</v>
      </c>
      <c r="B10181" s="295"/>
      <c r="C10181" s="295">
        <v>0.39297700000000002</v>
      </c>
      <c r="D10181" s="295"/>
    </row>
    <row r="10182" spans="1:4" x14ac:dyDescent="0.2">
      <c r="A10182" s="295">
        <v>0.28687439999999997</v>
      </c>
      <c r="B10182" s="295"/>
      <c r="C10182" s="295">
        <v>0.39295269999999999</v>
      </c>
      <c r="D10182" s="295"/>
    </row>
    <row r="10183" spans="1:4" x14ac:dyDescent="0.2">
      <c r="A10183" s="295">
        <v>0.2868617</v>
      </c>
      <c r="B10183" s="295"/>
      <c r="C10183" s="295">
        <v>0.39291229999999999</v>
      </c>
      <c r="D10183" s="295"/>
    </row>
    <row r="10184" spans="1:4" x14ac:dyDescent="0.2">
      <c r="A10184" s="295">
        <v>0.28684900000000002</v>
      </c>
      <c r="B10184" s="295"/>
      <c r="C10184" s="295">
        <v>0.39289849999999998</v>
      </c>
      <c r="D10184" s="295"/>
    </row>
    <row r="10185" spans="1:4" x14ac:dyDescent="0.2">
      <c r="A10185" s="295">
        <v>0.28684900000000002</v>
      </c>
      <c r="B10185" s="295"/>
      <c r="C10185" s="295">
        <v>0.39289849999999998</v>
      </c>
      <c r="D10185" s="295"/>
    </row>
    <row r="10186" spans="1:4" x14ac:dyDescent="0.2">
      <c r="A10186" s="295">
        <v>0.28683690000000001</v>
      </c>
      <c r="B10186" s="295"/>
      <c r="C10186" s="295">
        <v>0.39288519999999999</v>
      </c>
      <c r="D10186" s="295"/>
    </row>
    <row r="10187" spans="1:4" x14ac:dyDescent="0.2">
      <c r="A10187" s="295">
        <v>0.28683690000000001</v>
      </c>
      <c r="B10187" s="295"/>
      <c r="C10187" s="295">
        <v>0.39287300000000003</v>
      </c>
      <c r="D10187" s="295"/>
    </row>
    <row r="10188" spans="1:4" x14ac:dyDescent="0.2">
      <c r="A10188" s="295">
        <v>0.28680860000000002</v>
      </c>
      <c r="B10188" s="295"/>
      <c r="C10188" s="295">
        <v>0.39282050000000002</v>
      </c>
      <c r="D10188" s="295"/>
    </row>
    <row r="10189" spans="1:4" x14ac:dyDescent="0.2">
      <c r="A10189" s="295">
        <v>0.28680860000000002</v>
      </c>
      <c r="B10189" s="295"/>
      <c r="C10189" s="295">
        <v>0.39282050000000002</v>
      </c>
      <c r="D10189" s="295"/>
    </row>
    <row r="10190" spans="1:4" x14ac:dyDescent="0.2">
      <c r="A10190" s="295">
        <v>0.28679500000000002</v>
      </c>
      <c r="B10190" s="295"/>
      <c r="C10190" s="295">
        <v>0.39279249999999999</v>
      </c>
      <c r="D10190" s="295"/>
    </row>
    <row r="10191" spans="1:4" x14ac:dyDescent="0.2">
      <c r="A10191" s="295">
        <v>0.28679500000000002</v>
      </c>
      <c r="B10191" s="295"/>
      <c r="C10191" s="295">
        <v>0.39279249999999999</v>
      </c>
      <c r="D10191" s="295"/>
    </row>
    <row r="10192" spans="1:4" x14ac:dyDescent="0.2">
      <c r="A10192" s="295">
        <v>0.28678229999999999</v>
      </c>
      <c r="B10192" s="295"/>
      <c r="C10192" s="295">
        <v>0.39276689999999997</v>
      </c>
      <c r="D10192" s="295"/>
    </row>
    <row r="10193" spans="1:4" x14ac:dyDescent="0.2">
      <c r="A10193" s="295">
        <v>0.2867691</v>
      </c>
      <c r="B10193" s="295"/>
      <c r="C10193" s="295">
        <v>0.39274120000000001</v>
      </c>
      <c r="D10193" s="295"/>
    </row>
    <row r="10194" spans="1:4" x14ac:dyDescent="0.2">
      <c r="A10194" s="295">
        <v>0.28674189999999999</v>
      </c>
      <c r="B10194" s="295"/>
      <c r="C10194" s="295">
        <v>0.39272889999999999</v>
      </c>
      <c r="D10194" s="295"/>
    </row>
    <row r="10195" spans="1:4" x14ac:dyDescent="0.2">
      <c r="A10195" s="295">
        <v>0.28672829999999999</v>
      </c>
      <c r="B10195" s="295"/>
      <c r="C10195" s="295">
        <v>0.3927156</v>
      </c>
      <c r="D10195" s="295"/>
    </row>
    <row r="10196" spans="1:4" x14ac:dyDescent="0.2">
      <c r="A10196" s="295">
        <v>0.28672829999999999</v>
      </c>
      <c r="B10196" s="295"/>
      <c r="C10196" s="295">
        <v>0.3927156</v>
      </c>
      <c r="D10196" s="295"/>
    </row>
    <row r="10197" spans="1:4" x14ac:dyDescent="0.2">
      <c r="A10197" s="295">
        <v>0.28670040000000002</v>
      </c>
      <c r="B10197" s="295"/>
      <c r="C10197" s="295">
        <v>0.39270090000000002</v>
      </c>
      <c r="D10197" s="295"/>
    </row>
    <row r="10198" spans="1:4" x14ac:dyDescent="0.2">
      <c r="A10198" s="295">
        <v>0.28670040000000002</v>
      </c>
      <c r="B10198" s="295"/>
      <c r="C10198" s="295">
        <v>0.3926752</v>
      </c>
      <c r="D10198" s="295"/>
    </row>
    <row r="10199" spans="1:4" x14ac:dyDescent="0.2">
      <c r="A10199" s="295">
        <v>0.2866609</v>
      </c>
      <c r="B10199" s="295"/>
      <c r="C10199" s="295">
        <v>0.3926752</v>
      </c>
      <c r="D10199" s="295"/>
    </row>
    <row r="10200" spans="1:4" x14ac:dyDescent="0.2">
      <c r="A10200" s="295">
        <v>0.2866609</v>
      </c>
      <c r="B10200" s="295"/>
      <c r="C10200" s="295">
        <v>0.39266180000000001</v>
      </c>
      <c r="D10200" s="295"/>
    </row>
    <row r="10201" spans="1:4" x14ac:dyDescent="0.2">
      <c r="A10201" s="295">
        <v>0.2866609</v>
      </c>
      <c r="B10201" s="295"/>
      <c r="C10201" s="295">
        <v>0.39264719999999997</v>
      </c>
      <c r="D10201" s="295"/>
    </row>
    <row r="10202" spans="1:4" x14ac:dyDescent="0.2">
      <c r="A10202" s="295">
        <v>0.28663620000000001</v>
      </c>
      <c r="B10202" s="295"/>
      <c r="C10202" s="295">
        <v>0.39262180000000002</v>
      </c>
      <c r="D10202" s="295"/>
    </row>
    <row r="10203" spans="1:4" x14ac:dyDescent="0.2">
      <c r="A10203" s="295">
        <v>0.28663620000000001</v>
      </c>
      <c r="B10203" s="295"/>
      <c r="C10203" s="295">
        <v>0.392596</v>
      </c>
      <c r="D10203" s="295"/>
    </row>
    <row r="10204" spans="1:4" x14ac:dyDescent="0.2">
      <c r="A10204" s="295">
        <v>0.28663620000000001</v>
      </c>
      <c r="B10204" s="295"/>
      <c r="C10204" s="295">
        <v>0.39255839999999997</v>
      </c>
      <c r="D10204" s="295"/>
    </row>
    <row r="10205" spans="1:4" x14ac:dyDescent="0.2">
      <c r="A10205" s="295">
        <v>0.28660790000000003</v>
      </c>
      <c r="B10205" s="295"/>
      <c r="C10205" s="295">
        <v>0.3925304</v>
      </c>
      <c r="D10205" s="295"/>
    </row>
    <row r="10206" spans="1:4" x14ac:dyDescent="0.2">
      <c r="A10206" s="295">
        <v>0.28660790000000003</v>
      </c>
      <c r="B10206" s="295"/>
      <c r="C10206" s="295">
        <v>0.3925167</v>
      </c>
      <c r="D10206" s="295"/>
    </row>
    <row r="10207" spans="1:4" x14ac:dyDescent="0.2">
      <c r="A10207" s="295">
        <v>0.28659519999999999</v>
      </c>
      <c r="B10207" s="295"/>
      <c r="C10207" s="295">
        <v>0.3925033</v>
      </c>
      <c r="D10207" s="295"/>
    </row>
    <row r="10208" spans="1:4" x14ac:dyDescent="0.2">
      <c r="A10208" s="295">
        <v>0.28658149999999999</v>
      </c>
      <c r="B10208" s="295"/>
      <c r="C10208" s="295">
        <v>0.39247900000000002</v>
      </c>
      <c r="D10208" s="295"/>
    </row>
    <row r="10209" spans="1:4" x14ac:dyDescent="0.2">
      <c r="A10209" s="295">
        <v>0.28656880000000001</v>
      </c>
      <c r="B10209" s="295"/>
      <c r="C10209" s="295">
        <v>0.39246439999999999</v>
      </c>
      <c r="D10209" s="295"/>
    </row>
    <row r="10210" spans="1:4" x14ac:dyDescent="0.2">
      <c r="A10210" s="295">
        <v>0.28655560000000002</v>
      </c>
      <c r="B10210" s="295"/>
      <c r="C10210" s="295">
        <v>0.39243899999999998</v>
      </c>
      <c r="D10210" s="295"/>
    </row>
    <row r="10211" spans="1:4" x14ac:dyDescent="0.2">
      <c r="A10211" s="295">
        <v>0.28654289999999999</v>
      </c>
      <c r="B10211" s="295"/>
      <c r="C10211" s="295">
        <v>0.39241320000000002</v>
      </c>
      <c r="D10211" s="295"/>
    </row>
    <row r="10212" spans="1:4" x14ac:dyDescent="0.2">
      <c r="A10212" s="295">
        <v>0.28651729999999997</v>
      </c>
      <c r="B10212" s="295"/>
      <c r="C10212" s="295">
        <v>0.39241320000000002</v>
      </c>
      <c r="D10212" s="295"/>
    </row>
    <row r="10213" spans="1:4" x14ac:dyDescent="0.2">
      <c r="A10213" s="295">
        <v>0.28651729999999997</v>
      </c>
      <c r="B10213" s="295"/>
      <c r="C10213" s="295">
        <v>0.39237519999999998</v>
      </c>
      <c r="D10213" s="295"/>
    </row>
    <row r="10214" spans="1:4" x14ac:dyDescent="0.2">
      <c r="A10214" s="295">
        <v>0.28650209999999998</v>
      </c>
      <c r="B10214" s="295"/>
      <c r="C10214" s="295">
        <v>0.39236189999999999</v>
      </c>
      <c r="D10214" s="295"/>
    </row>
    <row r="10215" spans="1:4" x14ac:dyDescent="0.2">
      <c r="A10215" s="295">
        <v>0.28650209999999998</v>
      </c>
      <c r="B10215" s="295"/>
      <c r="C10215" s="295">
        <v>0.39234980000000003</v>
      </c>
      <c r="D10215" s="295"/>
    </row>
    <row r="10216" spans="1:4" x14ac:dyDescent="0.2">
      <c r="A10216" s="295">
        <v>0.28648940000000001</v>
      </c>
      <c r="B10216" s="295"/>
      <c r="C10216" s="295">
        <v>0.39230959999999998</v>
      </c>
      <c r="D10216" s="295"/>
    </row>
    <row r="10217" spans="1:4" x14ac:dyDescent="0.2">
      <c r="A10217" s="295">
        <v>0.28648940000000001</v>
      </c>
      <c r="B10217" s="295"/>
      <c r="C10217" s="295">
        <v>0.39228380000000002</v>
      </c>
      <c r="D10217" s="295"/>
    </row>
    <row r="10218" spans="1:4" x14ac:dyDescent="0.2">
      <c r="A10218" s="295">
        <v>0.28648940000000001</v>
      </c>
      <c r="B10218" s="295"/>
      <c r="C10218" s="295">
        <v>0.39228380000000002</v>
      </c>
      <c r="D10218" s="295"/>
    </row>
    <row r="10219" spans="1:4" x14ac:dyDescent="0.2">
      <c r="A10219" s="295">
        <v>0.2864757</v>
      </c>
      <c r="B10219" s="295"/>
      <c r="C10219" s="295">
        <v>0.39225710000000003</v>
      </c>
      <c r="D10219" s="295"/>
    </row>
    <row r="10220" spans="1:4" x14ac:dyDescent="0.2">
      <c r="A10220" s="295">
        <v>0.28646260000000001</v>
      </c>
      <c r="B10220" s="295"/>
      <c r="C10220" s="295">
        <v>0.39224490000000001</v>
      </c>
      <c r="D10220" s="295"/>
    </row>
    <row r="10221" spans="1:4" x14ac:dyDescent="0.2">
      <c r="A10221" s="295">
        <v>0.2864506</v>
      </c>
      <c r="B10221" s="295"/>
      <c r="C10221" s="295">
        <v>0.39221689999999998</v>
      </c>
      <c r="D10221" s="295"/>
    </row>
    <row r="10222" spans="1:4" x14ac:dyDescent="0.2">
      <c r="A10222" s="295">
        <v>0.2864506</v>
      </c>
      <c r="B10222" s="295"/>
      <c r="C10222" s="295">
        <v>0.39219110000000001</v>
      </c>
      <c r="D10222" s="295"/>
    </row>
    <row r="10223" spans="1:4" x14ac:dyDescent="0.2">
      <c r="A10223" s="295">
        <v>0.2864506</v>
      </c>
      <c r="B10223" s="295"/>
      <c r="C10223" s="295">
        <v>0.3921791</v>
      </c>
      <c r="D10223" s="295"/>
    </row>
    <row r="10224" spans="1:4" x14ac:dyDescent="0.2">
      <c r="A10224" s="295">
        <v>0.28643540000000001</v>
      </c>
      <c r="B10224" s="295"/>
      <c r="C10224" s="295">
        <v>0.3921791</v>
      </c>
      <c r="D10224" s="295"/>
    </row>
    <row r="10225" spans="1:4" x14ac:dyDescent="0.2">
      <c r="A10225" s="295">
        <v>0.28642339999999999</v>
      </c>
      <c r="B10225" s="295"/>
      <c r="C10225" s="295">
        <v>0.39215220000000001</v>
      </c>
      <c r="D10225" s="295"/>
    </row>
    <row r="10226" spans="1:4" x14ac:dyDescent="0.2">
      <c r="A10226" s="295">
        <v>0.28642339999999999</v>
      </c>
      <c r="B10226" s="295"/>
      <c r="C10226" s="295">
        <v>0.39211459999999998</v>
      </c>
      <c r="D10226" s="295"/>
    </row>
    <row r="10227" spans="1:4" x14ac:dyDescent="0.2">
      <c r="A10227" s="295">
        <v>0.28639700000000001</v>
      </c>
      <c r="B10227" s="295"/>
      <c r="C10227" s="295">
        <v>0.39207249999999999</v>
      </c>
      <c r="D10227" s="295"/>
    </row>
    <row r="10228" spans="1:4" x14ac:dyDescent="0.2">
      <c r="A10228" s="295">
        <v>0.28636869999999998</v>
      </c>
      <c r="B10228" s="295"/>
      <c r="C10228" s="295">
        <v>0.39207239999999999</v>
      </c>
      <c r="D10228" s="295"/>
    </row>
    <row r="10229" spans="1:4" x14ac:dyDescent="0.2">
      <c r="A10229" s="295">
        <v>0.28636869999999998</v>
      </c>
      <c r="B10229" s="295"/>
      <c r="C10229" s="295">
        <v>0.39202090000000001</v>
      </c>
      <c r="D10229" s="295"/>
    </row>
    <row r="10230" spans="1:4" x14ac:dyDescent="0.2">
      <c r="A10230" s="295">
        <v>0.28636869999999998</v>
      </c>
      <c r="B10230" s="295"/>
      <c r="C10230" s="295">
        <v>0.39196819999999999</v>
      </c>
      <c r="D10230" s="295"/>
    </row>
    <row r="10231" spans="1:4" x14ac:dyDescent="0.2">
      <c r="A10231" s="295">
        <v>0.286356</v>
      </c>
      <c r="B10231" s="295"/>
      <c r="C10231" s="295">
        <v>0.39196819999999999</v>
      </c>
      <c r="D10231" s="295"/>
    </row>
    <row r="10232" spans="1:4" x14ac:dyDescent="0.2">
      <c r="A10232" s="295">
        <v>0.286356</v>
      </c>
      <c r="B10232" s="295"/>
      <c r="C10232" s="295">
        <v>0.39194279999999998</v>
      </c>
      <c r="D10232" s="295"/>
    </row>
    <row r="10233" spans="1:4" x14ac:dyDescent="0.2">
      <c r="A10233" s="295">
        <v>0.28634290000000001</v>
      </c>
      <c r="B10233" s="295"/>
      <c r="C10233" s="295">
        <v>0.39191680000000001</v>
      </c>
      <c r="D10233" s="295"/>
    </row>
    <row r="10234" spans="1:4" x14ac:dyDescent="0.2">
      <c r="A10234" s="295">
        <v>0.28632920000000001</v>
      </c>
      <c r="B10234" s="295"/>
      <c r="C10234" s="295">
        <v>0.39189010000000002</v>
      </c>
      <c r="D10234" s="295"/>
    </row>
    <row r="10235" spans="1:4" x14ac:dyDescent="0.2">
      <c r="A10235" s="295">
        <v>0.28632920000000001</v>
      </c>
      <c r="B10235" s="295"/>
      <c r="C10235" s="295">
        <v>0.3918779</v>
      </c>
      <c r="D10235" s="295"/>
    </row>
    <row r="10236" spans="1:4" x14ac:dyDescent="0.2">
      <c r="A10236" s="295">
        <v>0.28632920000000001</v>
      </c>
      <c r="B10236" s="295"/>
      <c r="C10236" s="295">
        <v>0.39186579999999999</v>
      </c>
      <c r="D10236" s="295"/>
    </row>
    <row r="10237" spans="1:4" x14ac:dyDescent="0.2">
      <c r="A10237" s="295">
        <v>0.28631649999999997</v>
      </c>
      <c r="B10237" s="295"/>
      <c r="C10237" s="295">
        <v>0.39185209999999998</v>
      </c>
      <c r="D10237" s="295"/>
    </row>
    <row r="10238" spans="1:4" x14ac:dyDescent="0.2">
      <c r="A10238" s="295">
        <v>0.28629080000000001</v>
      </c>
      <c r="B10238" s="295"/>
      <c r="C10238" s="295">
        <v>0.39183879999999999</v>
      </c>
      <c r="D10238" s="295"/>
    </row>
    <row r="10239" spans="1:4" x14ac:dyDescent="0.2">
      <c r="A10239" s="295">
        <v>0.28629080000000001</v>
      </c>
      <c r="B10239" s="295"/>
      <c r="C10239" s="295">
        <v>0.39181450000000001</v>
      </c>
      <c r="D10239" s="295"/>
    </row>
    <row r="10240" spans="1:4" x14ac:dyDescent="0.2">
      <c r="A10240" s="295">
        <v>0.28626299999999999</v>
      </c>
      <c r="B10240" s="295"/>
      <c r="C10240" s="295">
        <v>0.39181450000000001</v>
      </c>
      <c r="D10240" s="295"/>
    </row>
    <row r="10241" spans="1:4" x14ac:dyDescent="0.2">
      <c r="A10241" s="295">
        <v>0.28626289999999999</v>
      </c>
      <c r="B10241" s="295"/>
      <c r="C10241" s="295">
        <v>0.39178610000000003</v>
      </c>
      <c r="D10241" s="295"/>
    </row>
    <row r="10242" spans="1:4" x14ac:dyDescent="0.2">
      <c r="A10242" s="295">
        <v>0.28626289999999999</v>
      </c>
      <c r="B10242" s="295"/>
      <c r="C10242" s="295">
        <v>0.39177410000000001</v>
      </c>
      <c r="D10242" s="295"/>
    </row>
    <row r="10243" spans="1:4" x14ac:dyDescent="0.2">
      <c r="A10243" s="295">
        <v>0.28626289999999999</v>
      </c>
      <c r="B10243" s="295"/>
      <c r="C10243" s="295">
        <v>0.39174870000000001</v>
      </c>
      <c r="D10243" s="295"/>
    </row>
    <row r="10244" spans="1:4" x14ac:dyDescent="0.2">
      <c r="A10244" s="295">
        <v>0.28625089999999997</v>
      </c>
      <c r="B10244" s="295"/>
      <c r="C10244" s="295">
        <v>0.39174870000000001</v>
      </c>
      <c r="D10244" s="295"/>
    </row>
    <row r="10245" spans="1:4" x14ac:dyDescent="0.2">
      <c r="A10245" s="295">
        <v>0.28625089999999997</v>
      </c>
      <c r="B10245" s="295"/>
      <c r="C10245" s="295">
        <v>0.39170830000000001</v>
      </c>
      <c r="D10245" s="295"/>
    </row>
    <row r="10246" spans="1:4" x14ac:dyDescent="0.2">
      <c r="A10246" s="295">
        <v>0.28623729999999997</v>
      </c>
      <c r="B10246" s="295"/>
      <c r="C10246" s="295">
        <v>0.39168269999999999</v>
      </c>
      <c r="D10246" s="295"/>
    </row>
    <row r="10247" spans="1:4" x14ac:dyDescent="0.2">
      <c r="A10247" s="295">
        <v>0.28620899999999999</v>
      </c>
      <c r="B10247" s="295"/>
      <c r="C10247" s="295">
        <v>0.39166800000000002</v>
      </c>
      <c r="D10247" s="295"/>
    </row>
    <row r="10248" spans="1:4" x14ac:dyDescent="0.2">
      <c r="A10248" s="295">
        <v>0.28620899999999999</v>
      </c>
      <c r="B10248" s="295"/>
      <c r="C10248" s="295">
        <v>0.3916558</v>
      </c>
      <c r="D10248" s="295"/>
    </row>
    <row r="10249" spans="1:4" x14ac:dyDescent="0.2">
      <c r="A10249" s="295">
        <v>0.28620899999999999</v>
      </c>
      <c r="B10249" s="295"/>
      <c r="C10249" s="295">
        <v>0.3916424</v>
      </c>
      <c r="D10249" s="295"/>
    </row>
    <row r="10250" spans="1:4" x14ac:dyDescent="0.2">
      <c r="A10250" s="295">
        <v>0.28619689999999998</v>
      </c>
      <c r="B10250" s="295"/>
      <c r="C10250" s="295">
        <v>0.39160329999999999</v>
      </c>
      <c r="D10250" s="295"/>
    </row>
    <row r="10251" spans="1:4" x14ac:dyDescent="0.2">
      <c r="A10251" s="295">
        <v>0.2861842</v>
      </c>
      <c r="B10251" s="295"/>
      <c r="C10251" s="295">
        <v>0.39156289999999999</v>
      </c>
      <c r="D10251" s="295"/>
    </row>
    <row r="10252" spans="1:4" x14ac:dyDescent="0.2">
      <c r="A10252" s="295">
        <v>0.2861842</v>
      </c>
      <c r="B10252" s="295"/>
      <c r="C10252" s="295">
        <v>0.39155079999999998</v>
      </c>
      <c r="D10252" s="295"/>
    </row>
    <row r="10253" spans="1:4" x14ac:dyDescent="0.2">
      <c r="A10253" s="295">
        <v>0.28617110000000001</v>
      </c>
      <c r="B10253" s="295"/>
      <c r="C10253" s="295">
        <v>0.39152290000000001</v>
      </c>
      <c r="D10253" s="295"/>
    </row>
    <row r="10254" spans="1:4" x14ac:dyDescent="0.2">
      <c r="A10254" s="295">
        <v>0.28617110000000001</v>
      </c>
      <c r="B10254" s="295"/>
      <c r="C10254" s="295">
        <v>0.39149850000000003</v>
      </c>
      <c r="D10254" s="295"/>
    </row>
    <row r="10255" spans="1:4" x14ac:dyDescent="0.2">
      <c r="A10255" s="295">
        <v>0.28615590000000002</v>
      </c>
      <c r="B10255" s="295"/>
      <c r="C10255" s="295">
        <v>0.39145790000000003</v>
      </c>
      <c r="D10255" s="295"/>
    </row>
    <row r="10256" spans="1:4" x14ac:dyDescent="0.2">
      <c r="A10256" s="295">
        <v>0.28614230000000002</v>
      </c>
      <c r="B10256" s="295"/>
      <c r="C10256" s="295">
        <v>0.39144420000000002</v>
      </c>
      <c r="D10256" s="295"/>
    </row>
    <row r="10257" spans="1:4" x14ac:dyDescent="0.2">
      <c r="A10257" s="295">
        <v>0.28612959999999998</v>
      </c>
      <c r="B10257" s="295"/>
      <c r="C10257" s="295">
        <v>0.39141619999999999</v>
      </c>
      <c r="D10257" s="295"/>
    </row>
    <row r="10258" spans="1:4" x14ac:dyDescent="0.2">
      <c r="A10258" s="295">
        <v>0.28612959999999998</v>
      </c>
      <c r="B10258" s="295"/>
      <c r="C10258" s="295">
        <v>0.39140249999999999</v>
      </c>
      <c r="D10258" s="295"/>
    </row>
    <row r="10259" spans="1:4" x14ac:dyDescent="0.2">
      <c r="A10259" s="295">
        <v>0.28611439999999999</v>
      </c>
      <c r="B10259" s="295"/>
      <c r="C10259" s="295">
        <v>0.39140249999999999</v>
      </c>
      <c r="D10259" s="295"/>
    </row>
    <row r="10260" spans="1:4" x14ac:dyDescent="0.2">
      <c r="A10260" s="295">
        <v>0.28610079999999999</v>
      </c>
      <c r="B10260" s="295"/>
      <c r="C10260" s="295">
        <v>0.39136349999999998</v>
      </c>
      <c r="D10260" s="295"/>
    </row>
    <row r="10261" spans="1:4" x14ac:dyDescent="0.2">
      <c r="A10261" s="295">
        <v>0.28608869999999997</v>
      </c>
      <c r="B10261" s="295"/>
      <c r="C10261" s="295">
        <v>0.39135130000000001</v>
      </c>
      <c r="D10261" s="295"/>
    </row>
    <row r="10262" spans="1:4" x14ac:dyDescent="0.2">
      <c r="A10262" s="295">
        <v>0.28608869999999997</v>
      </c>
      <c r="B10262" s="295"/>
      <c r="C10262" s="295">
        <v>0.39133790000000002</v>
      </c>
      <c r="D10262" s="295"/>
    </row>
    <row r="10263" spans="1:4" x14ac:dyDescent="0.2">
      <c r="A10263" s="295">
        <v>0.28606189999999998</v>
      </c>
      <c r="B10263" s="295"/>
      <c r="C10263" s="295">
        <v>0.39132420000000001</v>
      </c>
      <c r="D10263" s="295"/>
    </row>
    <row r="10264" spans="1:4" x14ac:dyDescent="0.2">
      <c r="A10264" s="295">
        <v>0.2860492</v>
      </c>
      <c r="B10264" s="295"/>
      <c r="C10264" s="295">
        <v>0.39128659999999998</v>
      </c>
      <c r="D10264" s="295"/>
    </row>
    <row r="10265" spans="1:4" x14ac:dyDescent="0.2">
      <c r="A10265" s="295">
        <v>0.28603719999999999</v>
      </c>
      <c r="B10265" s="295"/>
      <c r="C10265" s="295">
        <v>0.39125989999999999</v>
      </c>
      <c r="D10265" s="295"/>
    </row>
    <row r="10266" spans="1:4" x14ac:dyDescent="0.2">
      <c r="A10266" s="295">
        <v>0.28603719999999999</v>
      </c>
      <c r="B10266" s="295"/>
      <c r="C10266" s="295">
        <v>0.39125989999999999</v>
      </c>
      <c r="D10266" s="295"/>
    </row>
    <row r="10267" spans="1:4" x14ac:dyDescent="0.2">
      <c r="A10267" s="295">
        <v>0.28602450000000001</v>
      </c>
      <c r="B10267" s="295"/>
      <c r="C10267" s="295">
        <v>0.3912465</v>
      </c>
      <c r="D10267" s="295"/>
    </row>
    <row r="10268" spans="1:4" x14ac:dyDescent="0.2">
      <c r="A10268" s="295">
        <v>0.28599619999999998</v>
      </c>
      <c r="B10268" s="295"/>
      <c r="C10268" s="295">
        <v>0.39123279999999999</v>
      </c>
      <c r="D10268" s="295"/>
    </row>
    <row r="10269" spans="1:4" x14ac:dyDescent="0.2">
      <c r="A10269" s="295">
        <v>0.28599619999999998</v>
      </c>
      <c r="B10269" s="295"/>
      <c r="C10269" s="295">
        <v>0.3912059</v>
      </c>
      <c r="D10269" s="295"/>
    </row>
    <row r="10270" spans="1:4" x14ac:dyDescent="0.2">
      <c r="A10270" s="295">
        <v>0.2859835</v>
      </c>
      <c r="B10270" s="295"/>
      <c r="C10270" s="295">
        <v>0.3911789</v>
      </c>
      <c r="D10270" s="295"/>
    </row>
    <row r="10271" spans="1:4" x14ac:dyDescent="0.2">
      <c r="A10271" s="295">
        <v>0.2859835</v>
      </c>
      <c r="B10271" s="295"/>
      <c r="C10271" s="295">
        <v>0.39113979999999998</v>
      </c>
      <c r="D10271" s="295"/>
    </row>
    <row r="10272" spans="1:4" x14ac:dyDescent="0.2">
      <c r="A10272" s="295">
        <v>0.2859835</v>
      </c>
      <c r="B10272" s="295"/>
      <c r="C10272" s="295">
        <v>0.39112639999999999</v>
      </c>
      <c r="D10272" s="295"/>
    </row>
    <row r="10273" spans="1:4" x14ac:dyDescent="0.2">
      <c r="A10273" s="295">
        <v>0.2859835</v>
      </c>
      <c r="B10273" s="295"/>
      <c r="C10273" s="295">
        <v>0.39111410000000002</v>
      </c>
      <c r="D10273" s="295"/>
    </row>
    <row r="10274" spans="1:4" x14ac:dyDescent="0.2">
      <c r="A10274" s="295">
        <v>0.2859835</v>
      </c>
      <c r="B10274" s="295"/>
      <c r="C10274" s="295">
        <v>0.39109949999999999</v>
      </c>
      <c r="D10274" s="295"/>
    </row>
    <row r="10275" spans="1:4" x14ac:dyDescent="0.2">
      <c r="A10275" s="295">
        <v>0.2859835</v>
      </c>
      <c r="B10275" s="295"/>
      <c r="C10275" s="295">
        <v>0.3910595</v>
      </c>
      <c r="D10275" s="295"/>
    </row>
    <row r="10276" spans="1:4" x14ac:dyDescent="0.2">
      <c r="A10276" s="295">
        <v>0.2859563</v>
      </c>
      <c r="B10276" s="295"/>
      <c r="C10276" s="295">
        <v>0.39104719999999998</v>
      </c>
      <c r="D10276" s="295"/>
    </row>
    <row r="10277" spans="1:4" x14ac:dyDescent="0.2">
      <c r="A10277" s="295">
        <v>0.28592990000000001</v>
      </c>
      <c r="B10277" s="295"/>
      <c r="C10277" s="295">
        <v>0.39103520000000003</v>
      </c>
      <c r="D10277" s="295"/>
    </row>
    <row r="10278" spans="1:4" x14ac:dyDescent="0.2">
      <c r="A10278" s="295">
        <v>0.2859179</v>
      </c>
      <c r="B10278" s="295"/>
      <c r="C10278" s="295">
        <v>0.39100980000000002</v>
      </c>
      <c r="D10278" s="295"/>
    </row>
    <row r="10279" spans="1:4" x14ac:dyDescent="0.2">
      <c r="A10279" s="295">
        <v>0.2859179</v>
      </c>
      <c r="B10279" s="295"/>
      <c r="C10279" s="295">
        <v>0.39096920000000002</v>
      </c>
      <c r="D10279" s="295"/>
    </row>
    <row r="10280" spans="1:4" x14ac:dyDescent="0.2">
      <c r="A10280" s="295">
        <v>0.2859179</v>
      </c>
      <c r="B10280" s="295"/>
      <c r="C10280" s="295">
        <v>0.39094380000000001</v>
      </c>
      <c r="D10280" s="295"/>
    </row>
    <row r="10281" spans="1:4" x14ac:dyDescent="0.2">
      <c r="A10281" s="295">
        <v>0.28588960000000002</v>
      </c>
      <c r="B10281" s="295"/>
      <c r="C10281" s="295">
        <v>0.39092909999999997</v>
      </c>
      <c r="D10281" s="295"/>
    </row>
    <row r="10282" spans="1:4" x14ac:dyDescent="0.2">
      <c r="A10282" s="295">
        <v>0.28588960000000002</v>
      </c>
      <c r="B10282" s="295"/>
      <c r="C10282" s="295">
        <v>0.39087650000000002</v>
      </c>
      <c r="D10282" s="295"/>
    </row>
    <row r="10283" spans="1:4" x14ac:dyDescent="0.2">
      <c r="A10283" s="295">
        <v>0.28586319999999998</v>
      </c>
      <c r="B10283" s="295"/>
      <c r="C10283" s="295">
        <v>0.39086320000000002</v>
      </c>
      <c r="D10283" s="295"/>
    </row>
    <row r="10284" spans="1:4" x14ac:dyDescent="0.2">
      <c r="A10284" s="295">
        <v>0.28586319999999998</v>
      </c>
      <c r="B10284" s="295"/>
      <c r="C10284" s="295">
        <v>0.39086310000000002</v>
      </c>
      <c r="D10284" s="295"/>
    </row>
    <row r="10285" spans="1:4" x14ac:dyDescent="0.2">
      <c r="A10285" s="295">
        <v>0.28584809999999999</v>
      </c>
      <c r="B10285" s="295"/>
      <c r="C10285" s="295">
        <v>0.39086310000000002</v>
      </c>
      <c r="D10285" s="295"/>
    </row>
    <row r="10286" spans="1:4" x14ac:dyDescent="0.2">
      <c r="A10286" s="295">
        <v>0.28583439999999999</v>
      </c>
      <c r="B10286" s="295"/>
      <c r="C10286" s="295">
        <v>0.39082509999999998</v>
      </c>
      <c r="D10286" s="295"/>
    </row>
    <row r="10287" spans="1:4" x14ac:dyDescent="0.2">
      <c r="A10287" s="295">
        <v>0.28583439999999999</v>
      </c>
      <c r="B10287" s="295"/>
      <c r="C10287" s="295">
        <v>0.39081179999999999</v>
      </c>
      <c r="D10287" s="295"/>
    </row>
    <row r="10288" spans="1:4" x14ac:dyDescent="0.2">
      <c r="A10288" s="295">
        <v>0.28583439999999999</v>
      </c>
      <c r="B10288" s="295"/>
      <c r="C10288" s="295">
        <v>0.3907851</v>
      </c>
      <c r="D10288" s="295"/>
    </row>
    <row r="10289" spans="1:4" x14ac:dyDescent="0.2">
      <c r="A10289" s="295">
        <v>0.28579559999999998</v>
      </c>
      <c r="B10289" s="295"/>
      <c r="C10289" s="295">
        <v>0.39077299999999998</v>
      </c>
      <c r="D10289" s="295"/>
    </row>
    <row r="10290" spans="1:4" x14ac:dyDescent="0.2">
      <c r="A10290" s="295">
        <v>0.28578039999999999</v>
      </c>
      <c r="B10290" s="295"/>
      <c r="C10290" s="295">
        <v>0.39070729999999998</v>
      </c>
      <c r="D10290" s="295"/>
    </row>
    <row r="10291" spans="1:4" x14ac:dyDescent="0.2">
      <c r="A10291" s="295">
        <v>0.28578039999999999</v>
      </c>
      <c r="B10291" s="295"/>
      <c r="C10291" s="295">
        <v>0.39069500000000001</v>
      </c>
      <c r="D10291" s="295"/>
    </row>
    <row r="10292" spans="1:4" x14ac:dyDescent="0.2">
      <c r="A10292" s="295">
        <v>0.28575460000000003</v>
      </c>
      <c r="B10292" s="295"/>
      <c r="C10292" s="295">
        <v>0.39068039999999998</v>
      </c>
      <c r="D10292" s="295"/>
    </row>
    <row r="10293" spans="1:4" x14ac:dyDescent="0.2">
      <c r="A10293" s="295">
        <v>0.28574250000000001</v>
      </c>
      <c r="B10293" s="295"/>
      <c r="C10293" s="295">
        <v>0.3906657</v>
      </c>
      <c r="D10293" s="295"/>
    </row>
    <row r="10294" spans="1:4" x14ac:dyDescent="0.2">
      <c r="A10294" s="295">
        <v>0.28574250000000001</v>
      </c>
      <c r="B10294" s="295"/>
      <c r="C10294" s="295">
        <v>0.39065109999999997</v>
      </c>
      <c r="D10294" s="295"/>
    </row>
    <row r="10295" spans="1:4" x14ac:dyDescent="0.2">
      <c r="A10295" s="295">
        <v>0.28571370000000001</v>
      </c>
      <c r="B10295" s="295"/>
      <c r="C10295" s="295">
        <v>0.39061109999999999</v>
      </c>
      <c r="D10295" s="295"/>
    </row>
    <row r="10296" spans="1:4" x14ac:dyDescent="0.2">
      <c r="A10296" s="295">
        <v>0.28570099999999998</v>
      </c>
      <c r="B10296" s="295"/>
      <c r="C10296" s="295">
        <v>0.39059729999999998</v>
      </c>
      <c r="D10296" s="295"/>
    </row>
    <row r="10297" spans="1:4" x14ac:dyDescent="0.2">
      <c r="A10297" s="295">
        <v>0.28570099999999998</v>
      </c>
      <c r="B10297" s="295"/>
      <c r="C10297" s="295">
        <v>0.39054610000000001</v>
      </c>
      <c r="D10297" s="295"/>
    </row>
    <row r="10298" spans="1:4" x14ac:dyDescent="0.2">
      <c r="A10298" s="295">
        <v>0.28570099999999998</v>
      </c>
      <c r="B10298" s="295"/>
      <c r="C10298" s="295">
        <v>0.39052039999999999</v>
      </c>
      <c r="D10298" s="295"/>
    </row>
    <row r="10299" spans="1:4" x14ac:dyDescent="0.2">
      <c r="A10299" s="295">
        <v>0.28570099999999998</v>
      </c>
      <c r="B10299" s="295"/>
      <c r="C10299" s="295">
        <v>0.39049240000000002</v>
      </c>
      <c r="D10299" s="295"/>
    </row>
    <row r="10300" spans="1:4" x14ac:dyDescent="0.2">
      <c r="A10300" s="295">
        <v>0.28570099999999998</v>
      </c>
      <c r="B10300" s="295"/>
      <c r="C10300" s="295">
        <v>0.3904803</v>
      </c>
      <c r="D10300" s="295"/>
    </row>
    <row r="10301" spans="1:4" x14ac:dyDescent="0.2">
      <c r="A10301" s="295">
        <v>0.28568900000000003</v>
      </c>
      <c r="B10301" s="295"/>
      <c r="C10301" s="295">
        <v>0.39043990000000001</v>
      </c>
      <c r="D10301" s="295"/>
    </row>
    <row r="10302" spans="1:4" x14ac:dyDescent="0.2">
      <c r="A10302" s="295">
        <v>0.28566259999999999</v>
      </c>
      <c r="B10302" s="295"/>
      <c r="C10302" s="295">
        <v>0.39042660000000001</v>
      </c>
      <c r="D10302" s="295"/>
    </row>
    <row r="10303" spans="1:4" x14ac:dyDescent="0.2">
      <c r="A10303" s="295">
        <v>0.28566259999999999</v>
      </c>
      <c r="B10303" s="295"/>
      <c r="C10303" s="295">
        <v>0.39042660000000001</v>
      </c>
      <c r="D10303" s="295"/>
    </row>
    <row r="10304" spans="1:4" x14ac:dyDescent="0.2">
      <c r="A10304" s="295">
        <v>0.28566259999999999</v>
      </c>
      <c r="B10304" s="295"/>
      <c r="C10304" s="295">
        <v>0.39038859999999997</v>
      </c>
      <c r="D10304" s="295"/>
    </row>
    <row r="10305" spans="1:4" x14ac:dyDescent="0.2">
      <c r="A10305" s="295">
        <v>0.2856495</v>
      </c>
      <c r="B10305" s="295"/>
      <c r="C10305" s="295">
        <v>0.39037650000000002</v>
      </c>
      <c r="D10305" s="295"/>
    </row>
    <row r="10306" spans="1:4" x14ac:dyDescent="0.2">
      <c r="A10306" s="295">
        <v>0.28559590000000001</v>
      </c>
      <c r="B10306" s="295"/>
      <c r="C10306" s="295">
        <v>0.39037650000000002</v>
      </c>
      <c r="D10306" s="295"/>
    </row>
    <row r="10307" spans="1:4" x14ac:dyDescent="0.2">
      <c r="A10307" s="295">
        <v>0.28559590000000001</v>
      </c>
      <c r="B10307" s="295"/>
      <c r="C10307" s="295">
        <v>0.39034980000000002</v>
      </c>
      <c r="D10307" s="295"/>
    </row>
    <row r="10308" spans="1:4" x14ac:dyDescent="0.2">
      <c r="A10308" s="295">
        <v>0.28559590000000001</v>
      </c>
      <c r="B10308" s="295"/>
      <c r="C10308" s="295">
        <v>0.39029849999999999</v>
      </c>
      <c r="D10308" s="295"/>
    </row>
    <row r="10309" spans="1:4" x14ac:dyDescent="0.2">
      <c r="A10309" s="295">
        <v>0.28559590000000001</v>
      </c>
      <c r="B10309" s="295"/>
      <c r="C10309" s="295">
        <v>0.39029849999999999</v>
      </c>
      <c r="D10309" s="295"/>
    </row>
    <row r="10310" spans="1:4" x14ac:dyDescent="0.2">
      <c r="A10310" s="295">
        <v>0.28558319999999998</v>
      </c>
      <c r="B10310" s="295"/>
      <c r="C10310" s="295">
        <v>0.39025910000000003</v>
      </c>
      <c r="D10310" s="295"/>
    </row>
    <row r="10311" spans="1:4" x14ac:dyDescent="0.2">
      <c r="A10311" s="295">
        <v>0.28555750000000002</v>
      </c>
      <c r="B10311" s="295"/>
      <c r="C10311" s="295">
        <v>0.39021909999999999</v>
      </c>
      <c r="D10311" s="295"/>
    </row>
    <row r="10312" spans="1:4" x14ac:dyDescent="0.2">
      <c r="A10312" s="295">
        <v>0.28552870000000002</v>
      </c>
      <c r="B10312" s="295"/>
      <c r="C10312" s="295">
        <v>0.39019480000000001</v>
      </c>
      <c r="D10312" s="295"/>
    </row>
    <row r="10313" spans="1:4" x14ac:dyDescent="0.2">
      <c r="A10313" s="295">
        <v>0.28552870000000002</v>
      </c>
      <c r="B10313" s="295"/>
      <c r="C10313" s="295">
        <v>0.39019480000000001</v>
      </c>
      <c r="D10313" s="295"/>
    </row>
    <row r="10314" spans="1:4" x14ac:dyDescent="0.2">
      <c r="A10314" s="295">
        <v>0.28552870000000002</v>
      </c>
      <c r="B10314" s="295"/>
      <c r="C10314" s="295">
        <v>0.39019480000000001</v>
      </c>
      <c r="D10314" s="295"/>
    </row>
    <row r="10315" spans="1:4" x14ac:dyDescent="0.2">
      <c r="A10315" s="295">
        <v>0.28551559999999998</v>
      </c>
      <c r="B10315" s="295"/>
      <c r="C10315" s="295">
        <v>0.39016770000000001</v>
      </c>
      <c r="D10315" s="295"/>
    </row>
    <row r="10316" spans="1:4" x14ac:dyDescent="0.2">
      <c r="A10316" s="295">
        <v>0.2855029</v>
      </c>
      <c r="B10316" s="295"/>
      <c r="C10316" s="295">
        <v>0.39015569999999999</v>
      </c>
      <c r="D10316" s="295"/>
    </row>
    <row r="10317" spans="1:4" x14ac:dyDescent="0.2">
      <c r="A10317" s="295">
        <v>0.28549020000000003</v>
      </c>
      <c r="B10317" s="295"/>
      <c r="C10317" s="295">
        <v>0.39011679999999999</v>
      </c>
      <c r="D10317" s="295"/>
    </row>
    <row r="10318" spans="1:4" x14ac:dyDescent="0.2">
      <c r="A10318" s="295">
        <v>0.28549020000000003</v>
      </c>
      <c r="B10318" s="295"/>
      <c r="C10318" s="295">
        <v>0.39010339999999999</v>
      </c>
      <c r="D10318" s="295"/>
    </row>
    <row r="10319" spans="1:4" x14ac:dyDescent="0.2">
      <c r="A10319" s="295">
        <v>0.28549020000000003</v>
      </c>
      <c r="B10319" s="295"/>
      <c r="C10319" s="295">
        <v>0.39008880000000001</v>
      </c>
      <c r="D10319" s="295"/>
    </row>
    <row r="10320" spans="1:4" x14ac:dyDescent="0.2">
      <c r="A10320" s="295">
        <v>0.28546539999999998</v>
      </c>
      <c r="B10320" s="295"/>
      <c r="C10320" s="295">
        <v>0.39006449999999998</v>
      </c>
      <c r="D10320" s="295"/>
    </row>
    <row r="10321" spans="1:4" x14ac:dyDescent="0.2">
      <c r="A10321" s="295">
        <v>0.28546539999999998</v>
      </c>
      <c r="B10321" s="295"/>
      <c r="C10321" s="295">
        <v>0.39002239999999999</v>
      </c>
      <c r="D10321" s="295"/>
    </row>
    <row r="10322" spans="1:4" x14ac:dyDescent="0.2">
      <c r="A10322" s="295">
        <v>0.28546539999999998</v>
      </c>
      <c r="B10322" s="295"/>
      <c r="C10322" s="295">
        <v>0.39002239999999999</v>
      </c>
      <c r="D10322" s="295"/>
    </row>
    <row r="10323" spans="1:4" x14ac:dyDescent="0.2">
      <c r="A10323" s="295">
        <v>0.28545179999999998</v>
      </c>
      <c r="B10323" s="295"/>
      <c r="C10323" s="295">
        <v>0.38999699999999998</v>
      </c>
      <c r="D10323" s="295"/>
    </row>
    <row r="10324" spans="1:4" x14ac:dyDescent="0.2">
      <c r="A10324" s="295">
        <v>0.28541080000000002</v>
      </c>
      <c r="B10324" s="295"/>
      <c r="C10324" s="295">
        <v>0.38998329999999998</v>
      </c>
      <c r="D10324" s="295"/>
    </row>
    <row r="10325" spans="1:4" x14ac:dyDescent="0.2">
      <c r="A10325" s="295">
        <v>0.28541080000000002</v>
      </c>
      <c r="B10325" s="295"/>
      <c r="C10325" s="295">
        <v>0.3899686</v>
      </c>
      <c r="D10325" s="295"/>
    </row>
    <row r="10326" spans="1:4" x14ac:dyDescent="0.2">
      <c r="A10326" s="295">
        <v>0.28541080000000002</v>
      </c>
      <c r="B10326" s="295"/>
      <c r="C10326" s="295">
        <v>0.38993100000000003</v>
      </c>
      <c r="D10326" s="295"/>
    </row>
    <row r="10327" spans="1:4" x14ac:dyDescent="0.2">
      <c r="A10327" s="295">
        <v>0.28539799999999999</v>
      </c>
      <c r="B10327" s="295"/>
      <c r="C10327" s="295">
        <v>0.38990409999999998</v>
      </c>
      <c r="D10327" s="295"/>
    </row>
    <row r="10328" spans="1:4" x14ac:dyDescent="0.2">
      <c r="A10328" s="295">
        <v>0.28538599999999997</v>
      </c>
      <c r="B10328" s="295"/>
      <c r="C10328" s="295">
        <v>0.3898798</v>
      </c>
      <c r="D10328" s="295"/>
    </row>
    <row r="10329" spans="1:4" x14ac:dyDescent="0.2">
      <c r="A10329" s="295">
        <v>0.28538599999999997</v>
      </c>
      <c r="B10329" s="295"/>
      <c r="C10329" s="295">
        <v>0.38986520000000002</v>
      </c>
      <c r="D10329" s="295"/>
    </row>
    <row r="10330" spans="1:4" x14ac:dyDescent="0.2">
      <c r="A10330" s="295">
        <v>0.2853733</v>
      </c>
      <c r="B10330" s="295"/>
      <c r="C10330" s="295">
        <v>0.38985180000000003</v>
      </c>
      <c r="D10330" s="295"/>
    </row>
    <row r="10331" spans="1:4" x14ac:dyDescent="0.2">
      <c r="A10331" s="295">
        <v>0.2853733</v>
      </c>
      <c r="B10331" s="295"/>
      <c r="C10331" s="295">
        <v>0.38983810000000002</v>
      </c>
      <c r="D10331" s="295"/>
    </row>
    <row r="10332" spans="1:4" x14ac:dyDescent="0.2">
      <c r="A10332" s="295">
        <v>0.28535959999999999</v>
      </c>
      <c r="B10332" s="295"/>
      <c r="C10332" s="295">
        <v>0.3898258</v>
      </c>
      <c r="D10332" s="295"/>
    </row>
    <row r="10333" spans="1:4" x14ac:dyDescent="0.2">
      <c r="A10333" s="295">
        <v>0.2853465</v>
      </c>
      <c r="B10333" s="295"/>
      <c r="C10333" s="295">
        <v>0.38979920000000001</v>
      </c>
      <c r="D10333" s="295"/>
    </row>
    <row r="10334" spans="1:4" x14ac:dyDescent="0.2">
      <c r="A10334" s="295">
        <v>0.28533449999999999</v>
      </c>
      <c r="B10334" s="295"/>
      <c r="C10334" s="295">
        <v>0.38978580000000002</v>
      </c>
      <c r="D10334" s="295"/>
    </row>
    <row r="10335" spans="1:4" x14ac:dyDescent="0.2">
      <c r="A10335" s="295">
        <v>0.2853193</v>
      </c>
      <c r="B10335" s="295"/>
      <c r="C10335" s="295">
        <v>0.38974760000000003</v>
      </c>
      <c r="D10335" s="295"/>
    </row>
    <row r="10336" spans="1:4" x14ac:dyDescent="0.2">
      <c r="A10336" s="295">
        <v>0.28530660000000002</v>
      </c>
      <c r="B10336" s="295"/>
      <c r="C10336" s="295">
        <v>0.3897196</v>
      </c>
      <c r="D10336" s="295"/>
    </row>
    <row r="10337" spans="1:4" x14ac:dyDescent="0.2">
      <c r="A10337" s="295">
        <v>0.28530660000000002</v>
      </c>
      <c r="B10337" s="295"/>
      <c r="C10337" s="295">
        <v>0.3897196</v>
      </c>
      <c r="D10337" s="295"/>
    </row>
    <row r="10338" spans="1:4" x14ac:dyDescent="0.2">
      <c r="A10338" s="295">
        <v>0.28530660000000002</v>
      </c>
      <c r="B10338" s="295"/>
      <c r="C10338" s="295">
        <v>0.38965490000000003</v>
      </c>
      <c r="D10338" s="295"/>
    </row>
    <row r="10339" spans="1:4" x14ac:dyDescent="0.2">
      <c r="A10339" s="295">
        <v>0.28529290000000002</v>
      </c>
      <c r="B10339" s="295"/>
      <c r="C10339" s="295">
        <v>0.3896308</v>
      </c>
      <c r="D10339" s="295"/>
    </row>
    <row r="10340" spans="1:4" x14ac:dyDescent="0.2">
      <c r="A10340" s="295">
        <v>0.28526659999999998</v>
      </c>
      <c r="B10340" s="295"/>
      <c r="C10340" s="295">
        <v>0.38958910000000002</v>
      </c>
      <c r="D10340" s="295"/>
    </row>
    <row r="10341" spans="1:4" x14ac:dyDescent="0.2">
      <c r="A10341" s="295">
        <v>0.28525460000000002</v>
      </c>
      <c r="B10341" s="295"/>
      <c r="C10341" s="295">
        <v>0.38958910000000002</v>
      </c>
      <c r="D10341" s="295"/>
    </row>
    <row r="10342" spans="1:4" x14ac:dyDescent="0.2">
      <c r="A10342" s="295">
        <v>0.28524139999999998</v>
      </c>
      <c r="B10342" s="295"/>
      <c r="C10342" s="295">
        <v>0.38957700000000001</v>
      </c>
      <c r="D10342" s="295"/>
    </row>
    <row r="10343" spans="1:4" x14ac:dyDescent="0.2">
      <c r="A10343" s="295">
        <v>0.28524139999999998</v>
      </c>
      <c r="B10343" s="295"/>
      <c r="C10343" s="295">
        <v>0.38955000000000001</v>
      </c>
      <c r="D10343" s="295"/>
    </row>
    <row r="10344" spans="1:4" x14ac:dyDescent="0.2">
      <c r="A10344" s="295">
        <v>0.28524139999999998</v>
      </c>
      <c r="B10344" s="295"/>
      <c r="C10344" s="295">
        <v>0.38953529999999997</v>
      </c>
      <c r="D10344" s="295"/>
    </row>
    <row r="10345" spans="1:4" x14ac:dyDescent="0.2">
      <c r="A10345" s="295">
        <v>0.28522619999999999</v>
      </c>
      <c r="B10345" s="295"/>
      <c r="C10345" s="295">
        <v>0.389484</v>
      </c>
      <c r="D10345" s="295"/>
    </row>
    <row r="10346" spans="1:4" x14ac:dyDescent="0.2">
      <c r="A10346" s="295">
        <v>0.28518739999999998</v>
      </c>
      <c r="B10346" s="295"/>
      <c r="C10346" s="295">
        <v>0.38946930000000002</v>
      </c>
      <c r="D10346" s="295"/>
    </row>
    <row r="10347" spans="1:4" x14ac:dyDescent="0.2">
      <c r="A10347" s="295">
        <v>0.2851747</v>
      </c>
      <c r="B10347" s="295"/>
      <c r="C10347" s="295">
        <v>0.38944129999999999</v>
      </c>
      <c r="D10347" s="295"/>
    </row>
    <row r="10348" spans="1:4" x14ac:dyDescent="0.2">
      <c r="A10348" s="295">
        <v>0.2851747</v>
      </c>
      <c r="B10348" s="295"/>
      <c r="C10348" s="295">
        <v>0.38941579999999998</v>
      </c>
      <c r="D10348" s="295"/>
    </row>
    <row r="10349" spans="1:4" x14ac:dyDescent="0.2">
      <c r="A10349" s="295">
        <v>0.28515960000000001</v>
      </c>
      <c r="B10349" s="295"/>
      <c r="C10349" s="295">
        <v>0.38940370000000002</v>
      </c>
      <c r="D10349" s="295"/>
    </row>
    <row r="10350" spans="1:4" x14ac:dyDescent="0.2">
      <c r="A10350" s="295">
        <v>0.28515960000000001</v>
      </c>
      <c r="B10350" s="295"/>
      <c r="C10350" s="295">
        <v>0.38939000000000001</v>
      </c>
      <c r="D10350" s="295"/>
    </row>
    <row r="10351" spans="1:4" x14ac:dyDescent="0.2">
      <c r="A10351" s="295">
        <v>0.28514590000000001</v>
      </c>
      <c r="B10351" s="295"/>
      <c r="C10351" s="295">
        <v>0.38936159999999997</v>
      </c>
      <c r="D10351" s="295"/>
    </row>
    <row r="10352" spans="1:4" x14ac:dyDescent="0.2">
      <c r="A10352" s="295">
        <v>0.28512009999999999</v>
      </c>
      <c r="B10352" s="295"/>
      <c r="C10352" s="295">
        <v>0.38934940000000001</v>
      </c>
      <c r="D10352" s="295"/>
    </row>
    <row r="10353" spans="1:4" x14ac:dyDescent="0.2">
      <c r="A10353" s="295">
        <v>0.28510489999999999</v>
      </c>
      <c r="B10353" s="295"/>
      <c r="C10353" s="295">
        <v>0.38934930000000001</v>
      </c>
      <c r="D10353" s="295"/>
    </row>
    <row r="10354" spans="1:4" x14ac:dyDescent="0.2">
      <c r="A10354" s="295">
        <v>0.28510489999999999</v>
      </c>
      <c r="B10354" s="295"/>
      <c r="C10354" s="295">
        <v>0.38932270000000002</v>
      </c>
      <c r="D10354" s="295"/>
    </row>
    <row r="10355" spans="1:4" x14ac:dyDescent="0.2">
      <c r="A10355" s="295">
        <v>0.28510489999999999</v>
      </c>
      <c r="B10355" s="295"/>
      <c r="C10355" s="295">
        <v>0.38929730000000001</v>
      </c>
      <c r="D10355" s="295"/>
    </row>
    <row r="10356" spans="1:4" x14ac:dyDescent="0.2">
      <c r="A10356" s="295">
        <v>0.28506409999999999</v>
      </c>
      <c r="B10356" s="295"/>
      <c r="C10356" s="295">
        <v>0.38924959999999997</v>
      </c>
      <c r="D10356" s="295"/>
    </row>
    <row r="10357" spans="1:4" x14ac:dyDescent="0.2">
      <c r="A10357" s="295">
        <v>0.28505130000000001</v>
      </c>
      <c r="B10357" s="295"/>
      <c r="C10357" s="295">
        <v>0.3892313</v>
      </c>
      <c r="D10357" s="295"/>
    </row>
    <row r="10358" spans="1:4" x14ac:dyDescent="0.2">
      <c r="A10358" s="295">
        <v>0.28505130000000001</v>
      </c>
      <c r="B10358" s="295"/>
      <c r="C10358" s="295">
        <v>0.38920329999999997</v>
      </c>
      <c r="D10358" s="295"/>
    </row>
    <row r="10359" spans="1:4" x14ac:dyDescent="0.2">
      <c r="A10359" s="295">
        <v>0.28502460000000002</v>
      </c>
      <c r="B10359" s="295"/>
      <c r="C10359" s="295">
        <v>0.38920329999999997</v>
      </c>
      <c r="D10359" s="295"/>
    </row>
    <row r="10360" spans="1:4" x14ac:dyDescent="0.2">
      <c r="A10360" s="295">
        <v>0.28502460000000002</v>
      </c>
      <c r="B10360" s="295"/>
      <c r="C10360" s="295">
        <v>0.389179</v>
      </c>
      <c r="D10360" s="295"/>
    </row>
    <row r="10361" spans="1:4" x14ac:dyDescent="0.2">
      <c r="A10361" s="295">
        <v>0.28502460000000002</v>
      </c>
      <c r="B10361" s="295"/>
      <c r="C10361" s="295">
        <v>0.38915100000000002</v>
      </c>
      <c r="D10361" s="295"/>
    </row>
    <row r="10362" spans="1:4" x14ac:dyDescent="0.2">
      <c r="A10362" s="295">
        <v>0.28500940000000002</v>
      </c>
      <c r="B10362" s="295"/>
      <c r="C10362" s="295">
        <v>0.38915100000000002</v>
      </c>
      <c r="D10362" s="295"/>
    </row>
    <row r="10363" spans="1:4" x14ac:dyDescent="0.2">
      <c r="A10363" s="295">
        <v>0.28499669999999999</v>
      </c>
      <c r="B10363" s="295"/>
      <c r="C10363" s="295">
        <v>0.38911190000000001</v>
      </c>
      <c r="D10363" s="295"/>
    </row>
    <row r="10364" spans="1:4" x14ac:dyDescent="0.2">
      <c r="A10364" s="295">
        <v>0.28498469999999998</v>
      </c>
      <c r="B10364" s="295"/>
      <c r="C10364" s="295">
        <v>0.38908759999999998</v>
      </c>
      <c r="D10364" s="295"/>
    </row>
    <row r="10365" spans="1:4" x14ac:dyDescent="0.2">
      <c r="A10365" s="295">
        <v>0.28498459999999998</v>
      </c>
      <c r="B10365" s="295"/>
      <c r="C10365" s="295">
        <v>0.38901960000000002</v>
      </c>
      <c r="D10365" s="295"/>
    </row>
    <row r="10366" spans="1:4" x14ac:dyDescent="0.2">
      <c r="A10366" s="295">
        <v>0.28495680000000001</v>
      </c>
      <c r="B10366" s="295"/>
      <c r="C10366" s="295">
        <v>0.38900630000000003</v>
      </c>
      <c r="D10366" s="295"/>
    </row>
    <row r="10367" spans="1:4" x14ac:dyDescent="0.2">
      <c r="A10367" s="295">
        <v>0.28493000000000002</v>
      </c>
      <c r="B10367" s="295"/>
      <c r="C10367" s="295">
        <v>0.38899250000000002</v>
      </c>
      <c r="D10367" s="295"/>
    </row>
    <row r="10368" spans="1:4" x14ac:dyDescent="0.2">
      <c r="A10368" s="295">
        <v>0.28493000000000002</v>
      </c>
      <c r="B10368" s="295"/>
      <c r="C10368" s="295">
        <v>0.38897789999999999</v>
      </c>
      <c r="D10368" s="295"/>
    </row>
    <row r="10369" spans="1:4" x14ac:dyDescent="0.2">
      <c r="A10369" s="295">
        <v>0.28490529999999997</v>
      </c>
      <c r="B10369" s="295"/>
      <c r="C10369" s="295">
        <v>0.38895099999999999</v>
      </c>
      <c r="D10369" s="295"/>
    </row>
    <row r="10370" spans="1:4" x14ac:dyDescent="0.2">
      <c r="A10370" s="295">
        <v>0.28490520000000003</v>
      </c>
      <c r="B10370" s="295"/>
      <c r="C10370" s="295">
        <v>0.38892500000000002</v>
      </c>
      <c r="D10370" s="295"/>
    </row>
    <row r="10371" spans="1:4" x14ac:dyDescent="0.2">
      <c r="A10371" s="295">
        <v>0.28490520000000003</v>
      </c>
      <c r="B10371" s="295"/>
      <c r="C10371" s="295">
        <v>0.3888992</v>
      </c>
      <c r="D10371" s="295"/>
    </row>
    <row r="10372" spans="1:4" x14ac:dyDescent="0.2">
      <c r="A10372" s="295">
        <v>0.28488049999999998</v>
      </c>
      <c r="B10372" s="295"/>
      <c r="C10372" s="295">
        <v>0.38885989999999998</v>
      </c>
      <c r="D10372" s="295"/>
    </row>
    <row r="10373" spans="1:4" x14ac:dyDescent="0.2">
      <c r="A10373" s="295">
        <v>0.2848522</v>
      </c>
      <c r="B10373" s="295"/>
      <c r="C10373" s="295">
        <v>0.3888182</v>
      </c>
      <c r="D10373" s="295"/>
    </row>
    <row r="10374" spans="1:4" x14ac:dyDescent="0.2">
      <c r="A10374" s="295">
        <v>0.2848522</v>
      </c>
      <c r="B10374" s="295"/>
      <c r="C10374" s="295">
        <v>0.38878210000000002</v>
      </c>
      <c r="D10374" s="295"/>
    </row>
    <row r="10375" spans="1:4" x14ac:dyDescent="0.2">
      <c r="A10375" s="295">
        <v>0.2848386</v>
      </c>
      <c r="B10375" s="295"/>
      <c r="C10375" s="295">
        <v>0.38875609999999999</v>
      </c>
      <c r="D10375" s="295"/>
    </row>
    <row r="10376" spans="1:4" x14ac:dyDescent="0.2">
      <c r="A10376" s="295">
        <v>0.2848386</v>
      </c>
      <c r="B10376" s="295"/>
      <c r="C10376" s="295">
        <v>0.38872810000000002</v>
      </c>
      <c r="D10376" s="295"/>
    </row>
    <row r="10377" spans="1:4" x14ac:dyDescent="0.2">
      <c r="A10377" s="295">
        <v>0.2848386</v>
      </c>
      <c r="B10377" s="295"/>
      <c r="C10377" s="295">
        <v>0.38872810000000002</v>
      </c>
      <c r="D10377" s="295"/>
    </row>
    <row r="10378" spans="1:4" x14ac:dyDescent="0.2">
      <c r="A10378" s="295">
        <v>0.28482649999999998</v>
      </c>
      <c r="B10378" s="295"/>
      <c r="C10378" s="295">
        <v>0.38871349999999999</v>
      </c>
      <c r="D10378" s="295"/>
    </row>
    <row r="10379" spans="1:4" x14ac:dyDescent="0.2">
      <c r="A10379" s="295">
        <v>0.28481339999999999</v>
      </c>
      <c r="B10379" s="295"/>
      <c r="C10379" s="295">
        <v>0.38868639999999999</v>
      </c>
      <c r="D10379" s="295"/>
    </row>
    <row r="10380" spans="1:4" x14ac:dyDescent="0.2">
      <c r="A10380" s="295">
        <v>0.28481339999999999</v>
      </c>
      <c r="B10380" s="295"/>
      <c r="C10380" s="295">
        <v>0.38867439999999998</v>
      </c>
      <c r="D10380" s="295"/>
    </row>
    <row r="10381" spans="1:4" x14ac:dyDescent="0.2">
      <c r="A10381" s="295">
        <v>0.28481339999999999</v>
      </c>
      <c r="B10381" s="295"/>
      <c r="C10381" s="295">
        <v>0.38866099999999998</v>
      </c>
      <c r="D10381" s="295"/>
    </row>
    <row r="10382" spans="1:4" x14ac:dyDescent="0.2">
      <c r="A10382" s="295">
        <v>0.28481339999999999</v>
      </c>
      <c r="B10382" s="295"/>
      <c r="C10382" s="295">
        <v>0.38863409999999998</v>
      </c>
      <c r="D10382" s="295"/>
    </row>
    <row r="10383" spans="1:4" x14ac:dyDescent="0.2">
      <c r="A10383" s="295">
        <v>0.28481339999999999</v>
      </c>
      <c r="B10383" s="295"/>
      <c r="C10383" s="295">
        <v>0.38862079999999999</v>
      </c>
      <c r="D10383" s="295"/>
    </row>
    <row r="10384" spans="1:4" x14ac:dyDescent="0.2">
      <c r="A10384" s="295">
        <v>0.2847846</v>
      </c>
      <c r="B10384" s="295"/>
      <c r="C10384" s="295">
        <v>0.38859500000000002</v>
      </c>
      <c r="D10384" s="295"/>
    </row>
    <row r="10385" spans="1:4" x14ac:dyDescent="0.2">
      <c r="A10385" s="295">
        <v>0.28477190000000002</v>
      </c>
      <c r="B10385" s="295"/>
      <c r="C10385" s="295">
        <v>0.38858169999999997</v>
      </c>
      <c r="D10385" s="295"/>
    </row>
    <row r="10386" spans="1:4" x14ac:dyDescent="0.2">
      <c r="A10386" s="295">
        <v>0.28477190000000002</v>
      </c>
      <c r="B10386" s="295"/>
      <c r="C10386" s="295">
        <v>0.38855479999999998</v>
      </c>
      <c r="D10386" s="295"/>
    </row>
    <row r="10387" spans="1:4" x14ac:dyDescent="0.2">
      <c r="A10387" s="295">
        <v>0.28475980000000001</v>
      </c>
      <c r="B10387" s="295"/>
      <c r="C10387" s="295">
        <v>0.38854270000000002</v>
      </c>
      <c r="D10387" s="295"/>
    </row>
    <row r="10388" spans="1:4" x14ac:dyDescent="0.2">
      <c r="A10388" s="295">
        <v>0.28475980000000001</v>
      </c>
      <c r="B10388" s="295"/>
      <c r="C10388" s="295">
        <v>0.38852940000000002</v>
      </c>
      <c r="D10388" s="295"/>
    </row>
    <row r="10389" spans="1:4" x14ac:dyDescent="0.2">
      <c r="A10389" s="295">
        <v>0.28475980000000001</v>
      </c>
      <c r="B10389" s="295"/>
      <c r="C10389" s="295">
        <v>0.38850099999999999</v>
      </c>
      <c r="D10389" s="295"/>
    </row>
    <row r="10390" spans="1:4" x14ac:dyDescent="0.2">
      <c r="A10390" s="295">
        <v>0.28473470000000001</v>
      </c>
      <c r="B10390" s="295"/>
      <c r="C10390" s="295">
        <v>0.38848880000000002</v>
      </c>
      <c r="D10390" s="295"/>
    </row>
    <row r="10391" spans="1:4" x14ac:dyDescent="0.2">
      <c r="A10391" s="295">
        <v>0.28471950000000001</v>
      </c>
      <c r="B10391" s="295"/>
      <c r="C10391" s="295">
        <v>0.3884765</v>
      </c>
      <c r="D10391" s="295"/>
    </row>
    <row r="10392" spans="1:4" x14ac:dyDescent="0.2">
      <c r="A10392" s="295">
        <v>0.28471950000000001</v>
      </c>
      <c r="B10392" s="295"/>
      <c r="C10392" s="295">
        <v>0.38846449999999999</v>
      </c>
      <c r="D10392" s="295"/>
    </row>
    <row r="10393" spans="1:4" x14ac:dyDescent="0.2">
      <c r="A10393" s="295">
        <v>0.28470590000000001</v>
      </c>
      <c r="B10393" s="295"/>
      <c r="C10393" s="295">
        <v>0.38842280000000001</v>
      </c>
      <c r="D10393" s="295"/>
    </row>
    <row r="10394" spans="1:4" x14ac:dyDescent="0.2">
      <c r="A10394" s="295">
        <v>0.28469309999999998</v>
      </c>
      <c r="B10394" s="295"/>
      <c r="C10394" s="295">
        <v>0.38841049999999999</v>
      </c>
      <c r="D10394" s="295"/>
    </row>
    <row r="10395" spans="1:4" x14ac:dyDescent="0.2">
      <c r="A10395" s="295">
        <v>0.28469309999999998</v>
      </c>
      <c r="B10395" s="295"/>
      <c r="C10395" s="295">
        <v>0.38841049999999999</v>
      </c>
      <c r="D10395" s="295"/>
    </row>
    <row r="10396" spans="1:4" x14ac:dyDescent="0.2">
      <c r="A10396" s="295">
        <v>0.28467799999999999</v>
      </c>
      <c r="B10396" s="295"/>
      <c r="C10396" s="295">
        <v>0.3883972</v>
      </c>
      <c r="D10396" s="295"/>
    </row>
    <row r="10397" spans="1:4" x14ac:dyDescent="0.2">
      <c r="A10397" s="295">
        <v>0.28465279999999998</v>
      </c>
      <c r="B10397" s="295"/>
      <c r="C10397" s="295">
        <v>0.38838250000000002</v>
      </c>
      <c r="D10397" s="295"/>
    </row>
    <row r="10398" spans="1:4" x14ac:dyDescent="0.2">
      <c r="A10398" s="295">
        <v>0.28465279999999998</v>
      </c>
      <c r="B10398" s="295"/>
      <c r="C10398" s="295">
        <v>0.38835819999999999</v>
      </c>
      <c r="D10398" s="295"/>
    </row>
    <row r="10399" spans="1:4" x14ac:dyDescent="0.2">
      <c r="A10399" s="295">
        <v>0.28464010000000001</v>
      </c>
      <c r="B10399" s="295"/>
      <c r="C10399" s="295">
        <v>0.38835819999999999</v>
      </c>
      <c r="D10399" s="295"/>
    </row>
    <row r="10400" spans="1:4" x14ac:dyDescent="0.2">
      <c r="A10400" s="295">
        <v>0.2846265</v>
      </c>
      <c r="B10400" s="295"/>
      <c r="C10400" s="295">
        <v>0.38834619999999997</v>
      </c>
      <c r="D10400" s="295"/>
    </row>
    <row r="10401" spans="1:4" x14ac:dyDescent="0.2">
      <c r="A10401" s="295">
        <v>0.2846264</v>
      </c>
      <c r="B10401" s="295"/>
      <c r="C10401" s="295">
        <v>0.38830690000000001</v>
      </c>
      <c r="D10401" s="295"/>
    </row>
    <row r="10402" spans="1:4" x14ac:dyDescent="0.2">
      <c r="A10402" s="295">
        <v>0.28461370000000003</v>
      </c>
      <c r="B10402" s="295"/>
      <c r="C10402" s="295">
        <v>0.38828020000000002</v>
      </c>
      <c r="D10402" s="295"/>
    </row>
    <row r="10403" spans="1:4" x14ac:dyDescent="0.2">
      <c r="A10403" s="295">
        <v>0.28460059999999998</v>
      </c>
      <c r="B10403" s="295"/>
      <c r="C10403" s="295">
        <v>0.38826680000000002</v>
      </c>
      <c r="D10403" s="295"/>
    </row>
    <row r="10404" spans="1:4" x14ac:dyDescent="0.2">
      <c r="A10404" s="295">
        <v>0.28457579999999999</v>
      </c>
      <c r="B10404" s="295"/>
      <c r="C10404" s="295">
        <v>0.38825460000000001</v>
      </c>
      <c r="D10404" s="295"/>
    </row>
    <row r="10405" spans="1:4" x14ac:dyDescent="0.2">
      <c r="A10405" s="295">
        <v>0.28457579999999999</v>
      </c>
      <c r="B10405" s="295"/>
      <c r="C10405" s="295">
        <v>0.38824120000000001</v>
      </c>
      <c r="D10405" s="295"/>
    </row>
    <row r="10406" spans="1:4" x14ac:dyDescent="0.2">
      <c r="A10406" s="295">
        <v>0.28457579999999999</v>
      </c>
      <c r="B10406" s="295"/>
      <c r="C10406" s="295">
        <v>0.38822659999999998</v>
      </c>
      <c r="D10406" s="295"/>
    </row>
    <row r="10407" spans="1:4" x14ac:dyDescent="0.2">
      <c r="A10407" s="295">
        <v>0.28454699999999999</v>
      </c>
      <c r="B10407" s="295"/>
      <c r="C10407" s="295">
        <v>0.38818619999999998</v>
      </c>
      <c r="D10407" s="295"/>
    </row>
    <row r="10408" spans="1:4" x14ac:dyDescent="0.2">
      <c r="A10408" s="295">
        <v>0.28454699999999999</v>
      </c>
      <c r="B10408" s="295"/>
      <c r="C10408" s="295">
        <v>0.38816060000000002</v>
      </c>
      <c r="D10408" s="295"/>
    </row>
    <row r="10409" spans="1:4" x14ac:dyDescent="0.2">
      <c r="A10409" s="295">
        <v>0.28453430000000002</v>
      </c>
      <c r="B10409" s="295"/>
      <c r="C10409" s="295">
        <v>0.38814690000000002</v>
      </c>
      <c r="D10409" s="295"/>
    </row>
    <row r="10410" spans="1:4" x14ac:dyDescent="0.2">
      <c r="A10410" s="295">
        <v>0.2845086</v>
      </c>
      <c r="B10410" s="295"/>
      <c r="C10410" s="295">
        <v>0.3881211</v>
      </c>
      <c r="D10410" s="295"/>
    </row>
    <row r="10411" spans="1:4" x14ac:dyDescent="0.2">
      <c r="A10411" s="295">
        <v>0.2845086</v>
      </c>
      <c r="B10411" s="295"/>
      <c r="C10411" s="295">
        <v>0.3880942</v>
      </c>
      <c r="D10411" s="295"/>
    </row>
    <row r="10412" spans="1:4" x14ac:dyDescent="0.2">
      <c r="A10412" s="295">
        <v>0.28449350000000001</v>
      </c>
      <c r="B10412" s="295"/>
      <c r="C10412" s="295">
        <v>0.38808090000000001</v>
      </c>
      <c r="D10412" s="295"/>
    </row>
    <row r="10413" spans="1:4" x14ac:dyDescent="0.2">
      <c r="A10413" s="295">
        <v>0.28448079999999998</v>
      </c>
      <c r="B10413" s="295"/>
      <c r="C10413" s="295">
        <v>0.38806619999999997</v>
      </c>
      <c r="D10413" s="295"/>
    </row>
    <row r="10414" spans="1:4" x14ac:dyDescent="0.2">
      <c r="A10414" s="295">
        <v>0.28446759999999999</v>
      </c>
      <c r="B10414" s="295"/>
      <c r="C10414" s="295">
        <v>0.3880286</v>
      </c>
      <c r="D10414" s="295"/>
    </row>
    <row r="10415" spans="1:4" x14ac:dyDescent="0.2">
      <c r="A10415" s="295">
        <v>0.28446759999999999</v>
      </c>
      <c r="B10415" s="295"/>
      <c r="C10415" s="295">
        <v>0.3880015</v>
      </c>
      <c r="D10415" s="295"/>
    </row>
    <row r="10416" spans="1:4" x14ac:dyDescent="0.2">
      <c r="A10416" s="295">
        <v>0.28445490000000001</v>
      </c>
      <c r="B10416" s="295"/>
      <c r="C10416" s="295">
        <v>0.38798820000000001</v>
      </c>
      <c r="D10416" s="295"/>
    </row>
    <row r="10417" spans="1:4" x14ac:dyDescent="0.2">
      <c r="A10417" s="295">
        <v>0.28444130000000001</v>
      </c>
      <c r="B10417" s="295"/>
      <c r="C10417" s="295">
        <v>0.38798820000000001</v>
      </c>
      <c r="D10417" s="295"/>
    </row>
    <row r="10418" spans="1:4" x14ac:dyDescent="0.2">
      <c r="A10418" s="295">
        <v>0.28444130000000001</v>
      </c>
      <c r="B10418" s="295"/>
      <c r="C10418" s="295">
        <v>0.3879475</v>
      </c>
      <c r="D10418" s="295"/>
    </row>
    <row r="10419" spans="1:4" x14ac:dyDescent="0.2">
      <c r="A10419" s="295">
        <v>0.28444130000000001</v>
      </c>
      <c r="B10419" s="295"/>
      <c r="C10419" s="295">
        <v>0.3879475</v>
      </c>
      <c r="D10419" s="295"/>
    </row>
    <row r="10420" spans="1:4" x14ac:dyDescent="0.2">
      <c r="A10420" s="295">
        <v>0.28444130000000001</v>
      </c>
      <c r="B10420" s="295"/>
      <c r="C10420" s="295">
        <v>0.38791009999999998</v>
      </c>
      <c r="D10420" s="295"/>
    </row>
    <row r="10421" spans="1:4" x14ac:dyDescent="0.2">
      <c r="A10421" s="295">
        <v>0.28441339999999998</v>
      </c>
      <c r="B10421" s="295"/>
      <c r="C10421" s="295">
        <v>0.38791009999999998</v>
      </c>
      <c r="D10421" s="295"/>
    </row>
    <row r="10422" spans="1:4" x14ac:dyDescent="0.2">
      <c r="A10422" s="295">
        <v>0.28438869999999999</v>
      </c>
      <c r="B10422" s="295"/>
      <c r="C10422" s="295">
        <v>0.38789639999999997</v>
      </c>
      <c r="D10422" s="295"/>
    </row>
    <row r="10423" spans="1:4" x14ac:dyDescent="0.2">
      <c r="A10423" s="295">
        <v>0.28438859999999999</v>
      </c>
      <c r="B10423" s="295"/>
      <c r="C10423" s="295">
        <v>0.38785730000000002</v>
      </c>
      <c r="D10423" s="295"/>
    </row>
    <row r="10424" spans="1:4" x14ac:dyDescent="0.2">
      <c r="A10424" s="295">
        <v>0.28438859999999999</v>
      </c>
      <c r="B10424" s="295"/>
      <c r="C10424" s="295">
        <v>0.38785730000000002</v>
      </c>
      <c r="D10424" s="295"/>
    </row>
    <row r="10425" spans="1:4" x14ac:dyDescent="0.2">
      <c r="A10425" s="295">
        <v>0.28438859999999999</v>
      </c>
      <c r="B10425" s="295"/>
      <c r="C10425" s="295">
        <v>0.38783190000000001</v>
      </c>
      <c r="D10425" s="295"/>
    </row>
    <row r="10426" spans="1:4" x14ac:dyDescent="0.2">
      <c r="A10426" s="295">
        <v>0.28438859999999999</v>
      </c>
      <c r="B10426" s="295"/>
      <c r="C10426" s="295">
        <v>0.38779170000000002</v>
      </c>
      <c r="D10426" s="295"/>
    </row>
    <row r="10427" spans="1:4" x14ac:dyDescent="0.2">
      <c r="A10427" s="295">
        <v>0.28438859999999999</v>
      </c>
      <c r="B10427" s="295"/>
      <c r="C10427" s="295">
        <v>0.38779170000000002</v>
      </c>
      <c r="D10427" s="295"/>
    </row>
    <row r="10428" spans="1:4" x14ac:dyDescent="0.2">
      <c r="A10428" s="295">
        <v>0.28434979999999999</v>
      </c>
      <c r="B10428" s="295"/>
      <c r="C10428" s="295">
        <v>0.3877659</v>
      </c>
      <c r="D10428" s="295"/>
    </row>
    <row r="10429" spans="1:4" x14ac:dyDescent="0.2">
      <c r="A10429" s="295">
        <v>0.28433710000000001</v>
      </c>
      <c r="B10429" s="295"/>
      <c r="C10429" s="295">
        <v>0.38774029999999998</v>
      </c>
      <c r="D10429" s="295"/>
    </row>
    <row r="10430" spans="1:4" x14ac:dyDescent="0.2">
      <c r="A10430" s="295">
        <v>0.28433710000000001</v>
      </c>
      <c r="B10430" s="295"/>
      <c r="C10430" s="295">
        <v>0.38771430000000001</v>
      </c>
      <c r="D10430" s="295"/>
    </row>
    <row r="10431" spans="1:4" x14ac:dyDescent="0.2">
      <c r="A10431" s="295">
        <v>0.28432350000000001</v>
      </c>
      <c r="B10431" s="295"/>
      <c r="C10431" s="295">
        <v>0.38767669999999999</v>
      </c>
      <c r="D10431" s="295"/>
    </row>
    <row r="10432" spans="1:4" x14ac:dyDescent="0.2">
      <c r="A10432" s="295">
        <v>0.28431030000000002</v>
      </c>
      <c r="B10432" s="295"/>
      <c r="C10432" s="295">
        <v>0.38763599999999998</v>
      </c>
      <c r="D10432" s="295"/>
    </row>
    <row r="10433" spans="1:4" x14ac:dyDescent="0.2">
      <c r="A10433" s="295">
        <v>0.28431030000000002</v>
      </c>
      <c r="B10433" s="295"/>
      <c r="C10433" s="295">
        <v>0.38762269999999999</v>
      </c>
      <c r="D10433" s="295"/>
    </row>
    <row r="10434" spans="1:4" x14ac:dyDescent="0.2">
      <c r="A10434" s="295">
        <v>0.28431030000000002</v>
      </c>
      <c r="B10434" s="295"/>
      <c r="C10434" s="295">
        <v>0.38762269999999999</v>
      </c>
      <c r="D10434" s="295"/>
    </row>
    <row r="10435" spans="1:4" x14ac:dyDescent="0.2">
      <c r="A10435" s="295">
        <v>0.2842846</v>
      </c>
      <c r="B10435" s="295"/>
      <c r="C10435" s="295">
        <v>0.38762269999999999</v>
      </c>
      <c r="D10435" s="295"/>
    </row>
    <row r="10436" spans="1:4" x14ac:dyDescent="0.2">
      <c r="A10436" s="295">
        <v>0.28427190000000002</v>
      </c>
      <c r="B10436" s="295"/>
      <c r="C10436" s="295">
        <v>0.3875943</v>
      </c>
      <c r="D10436" s="295"/>
    </row>
    <row r="10437" spans="1:4" x14ac:dyDescent="0.2">
      <c r="A10437" s="295">
        <v>0.28425679999999998</v>
      </c>
      <c r="B10437" s="295"/>
      <c r="C10437" s="295">
        <v>0.38755519999999999</v>
      </c>
      <c r="D10437" s="295"/>
    </row>
    <row r="10438" spans="1:4" x14ac:dyDescent="0.2">
      <c r="A10438" s="295">
        <v>0.28425679999999998</v>
      </c>
      <c r="B10438" s="295"/>
      <c r="C10438" s="295">
        <v>0.38752920000000002</v>
      </c>
      <c r="D10438" s="295"/>
    </row>
    <row r="10439" spans="1:4" x14ac:dyDescent="0.2">
      <c r="A10439" s="295">
        <v>0.28425679999999998</v>
      </c>
      <c r="B10439" s="295"/>
      <c r="C10439" s="295">
        <v>0.38752920000000002</v>
      </c>
      <c r="D10439" s="295"/>
    </row>
    <row r="10440" spans="1:4" x14ac:dyDescent="0.2">
      <c r="A10440" s="295">
        <v>0.28425679999999998</v>
      </c>
      <c r="B10440" s="295"/>
      <c r="C10440" s="295">
        <v>0.38750220000000002</v>
      </c>
      <c r="D10440" s="295"/>
    </row>
    <row r="10441" spans="1:4" x14ac:dyDescent="0.2">
      <c r="A10441" s="295">
        <v>0.28424310000000003</v>
      </c>
      <c r="B10441" s="295"/>
      <c r="C10441" s="295">
        <v>0.38746170000000002</v>
      </c>
      <c r="D10441" s="295"/>
    </row>
    <row r="10442" spans="1:4" x14ac:dyDescent="0.2">
      <c r="A10442" s="295">
        <v>0.28424310000000003</v>
      </c>
      <c r="B10442" s="295"/>
      <c r="C10442" s="295">
        <v>0.38743610000000001</v>
      </c>
      <c r="D10442" s="295"/>
    </row>
    <row r="10443" spans="1:4" x14ac:dyDescent="0.2">
      <c r="A10443" s="295">
        <v>0.28420279999999998</v>
      </c>
      <c r="B10443" s="295"/>
      <c r="C10443" s="295">
        <v>0.38741209999999998</v>
      </c>
      <c r="D10443" s="295"/>
    </row>
    <row r="10444" spans="1:4" x14ac:dyDescent="0.2">
      <c r="A10444" s="295">
        <v>0.28420279999999998</v>
      </c>
      <c r="B10444" s="295"/>
      <c r="C10444" s="295">
        <v>0.3873837</v>
      </c>
      <c r="D10444" s="295"/>
    </row>
    <row r="10445" spans="1:4" x14ac:dyDescent="0.2">
      <c r="A10445" s="295">
        <v>0.28420279999999998</v>
      </c>
      <c r="B10445" s="295"/>
      <c r="C10445" s="295">
        <v>0.3873837</v>
      </c>
      <c r="D10445" s="295"/>
    </row>
    <row r="10446" spans="1:4" x14ac:dyDescent="0.2">
      <c r="A10446" s="295">
        <v>0.2841901</v>
      </c>
      <c r="B10446" s="295"/>
      <c r="C10446" s="295">
        <v>0.3873837</v>
      </c>
      <c r="D10446" s="295"/>
    </row>
    <row r="10447" spans="1:4" x14ac:dyDescent="0.2">
      <c r="A10447" s="295">
        <v>0.2841764</v>
      </c>
      <c r="B10447" s="295"/>
      <c r="C10447" s="295">
        <v>0.38734439999999998</v>
      </c>
      <c r="D10447" s="295"/>
    </row>
    <row r="10448" spans="1:4" x14ac:dyDescent="0.2">
      <c r="A10448" s="295">
        <v>0.28416279999999999</v>
      </c>
      <c r="B10448" s="295"/>
      <c r="C10448" s="295">
        <v>0.38734439999999998</v>
      </c>
      <c r="D10448" s="295"/>
    </row>
    <row r="10449" spans="1:4" x14ac:dyDescent="0.2">
      <c r="A10449" s="295">
        <v>0.28416279999999999</v>
      </c>
      <c r="B10449" s="295"/>
      <c r="C10449" s="295">
        <v>0.38731900000000002</v>
      </c>
      <c r="D10449" s="295"/>
    </row>
    <row r="10450" spans="1:4" x14ac:dyDescent="0.2">
      <c r="A10450" s="295">
        <v>0.28413559999999999</v>
      </c>
      <c r="B10450" s="295"/>
      <c r="C10450" s="295">
        <v>0.38727859999999997</v>
      </c>
      <c r="D10450" s="295"/>
    </row>
    <row r="10451" spans="1:4" x14ac:dyDescent="0.2">
      <c r="A10451" s="295">
        <v>0.28413559999999999</v>
      </c>
      <c r="B10451" s="295"/>
      <c r="C10451" s="295">
        <v>0.38723920000000001</v>
      </c>
      <c r="D10451" s="295"/>
    </row>
    <row r="10452" spans="1:4" x14ac:dyDescent="0.2">
      <c r="A10452" s="295">
        <v>0.28412290000000001</v>
      </c>
      <c r="B10452" s="295"/>
      <c r="C10452" s="295">
        <v>0.38723920000000001</v>
      </c>
      <c r="D10452" s="295"/>
    </row>
    <row r="10453" spans="1:4" x14ac:dyDescent="0.2">
      <c r="A10453" s="295">
        <v>0.28409499999999999</v>
      </c>
      <c r="B10453" s="295"/>
      <c r="C10453" s="295">
        <v>0.38719920000000002</v>
      </c>
      <c r="D10453" s="295"/>
    </row>
    <row r="10454" spans="1:4" x14ac:dyDescent="0.2">
      <c r="A10454" s="295">
        <v>0.28408299999999997</v>
      </c>
      <c r="B10454" s="295"/>
      <c r="C10454" s="295">
        <v>0.38714749999999998</v>
      </c>
      <c r="D10454" s="295"/>
    </row>
    <row r="10455" spans="1:4" x14ac:dyDescent="0.2">
      <c r="A10455" s="295">
        <v>0.28408299999999997</v>
      </c>
      <c r="B10455" s="295"/>
      <c r="C10455" s="295">
        <v>0.38710840000000002</v>
      </c>
      <c r="D10455" s="295"/>
    </row>
    <row r="10456" spans="1:4" x14ac:dyDescent="0.2">
      <c r="A10456" s="295">
        <v>0.28406930000000002</v>
      </c>
      <c r="B10456" s="295"/>
      <c r="C10456" s="295">
        <v>0.38710830000000002</v>
      </c>
      <c r="D10456" s="295"/>
    </row>
    <row r="10457" spans="1:4" x14ac:dyDescent="0.2">
      <c r="A10457" s="295">
        <v>0.28404420000000002</v>
      </c>
      <c r="B10457" s="295"/>
      <c r="C10457" s="295">
        <v>0.38710830000000002</v>
      </c>
      <c r="D10457" s="295"/>
    </row>
    <row r="10458" spans="1:4" x14ac:dyDescent="0.2">
      <c r="A10458" s="295">
        <v>0.28404410000000002</v>
      </c>
      <c r="B10458" s="295"/>
      <c r="C10458" s="295">
        <v>0.38706790000000002</v>
      </c>
      <c r="D10458" s="295"/>
    </row>
    <row r="10459" spans="1:4" x14ac:dyDescent="0.2">
      <c r="A10459" s="295">
        <v>0.28404410000000002</v>
      </c>
      <c r="B10459" s="295"/>
      <c r="C10459" s="295">
        <v>0.38704189999999999</v>
      </c>
      <c r="D10459" s="295"/>
    </row>
    <row r="10460" spans="1:4" x14ac:dyDescent="0.2">
      <c r="A10460" s="295">
        <v>0.28403099999999998</v>
      </c>
      <c r="B10460" s="295"/>
      <c r="C10460" s="295">
        <v>0.3870286</v>
      </c>
      <c r="D10460" s="295"/>
    </row>
    <row r="10461" spans="1:4" x14ac:dyDescent="0.2">
      <c r="A10461" s="295">
        <v>0.2840183</v>
      </c>
      <c r="B10461" s="295"/>
      <c r="C10461" s="295">
        <v>0.38701629999999998</v>
      </c>
      <c r="D10461" s="295"/>
    </row>
    <row r="10462" spans="1:4" x14ac:dyDescent="0.2">
      <c r="A10462" s="295">
        <v>0.28400310000000001</v>
      </c>
      <c r="B10462" s="295"/>
      <c r="C10462" s="295">
        <v>0.38697569999999998</v>
      </c>
      <c r="D10462" s="295"/>
    </row>
    <row r="10463" spans="1:4" x14ac:dyDescent="0.2">
      <c r="A10463" s="295">
        <v>0.28400310000000001</v>
      </c>
      <c r="B10463" s="295"/>
      <c r="C10463" s="295">
        <v>0.38695030000000002</v>
      </c>
      <c r="D10463" s="295"/>
    </row>
    <row r="10464" spans="1:4" x14ac:dyDescent="0.2">
      <c r="A10464" s="295">
        <v>0.28397840000000002</v>
      </c>
      <c r="B10464" s="295"/>
      <c r="C10464" s="295">
        <v>0.38692349999999998</v>
      </c>
      <c r="D10464" s="295"/>
    </row>
    <row r="10465" spans="1:4" x14ac:dyDescent="0.2">
      <c r="A10465" s="295">
        <v>0.28396470000000001</v>
      </c>
      <c r="B10465" s="295"/>
      <c r="C10465" s="295">
        <v>0.38690970000000002</v>
      </c>
      <c r="D10465" s="295"/>
    </row>
    <row r="10466" spans="1:4" x14ac:dyDescent="0.2">
      <c r="A10466" s="295">
        <v>0.28395160000000003</v>
      </c>
      <c r="B10466" s="295"/>
      <c r="C10466" s="295">
        <v>0.3868817</v>
      </c>
      <c r="D10466" s="295"/>
    </row>
    <row r="10467" spans="1:4" x14ac:dyDescent="0.2">
      <c r="A10467" s="295">
        <v>0.28395160000000003</v>
      </c>
      <c r="B10467" s="295"/>
      <c r="C10467" s="295">
        <v>0.38686799999999999</v>
      </c>
      <c r="D10467" s="295"/>
    </row>
    <row r="10468" spans="1:4" x14ac:dyDescent="0.2">
      <c r="A10468" s="295">
        <v>0.28393889999999999</v>
      </c>
      <c r="B10468" s="295"/>
      <c r="C10468" s="295">
        <v>0.38681569999999998</v>
      </c>
      <c r="D10468" s="295"/>
    </row>
    <row r="10469" spans="1:4" x14ac:dyDescent="0.2">
      <c r="A10469" s="295">
        <v>0.2839237</v>
      </c>
      <c r="B10469" s="295"/>
      <c r="C10469" s="295">
        <v>0.38680199999999998</v>
      </c>
      <c r="D10469" s="295"/>
    </row>
    <row r="10470" spans="1:4" x14ac:dyDescent="0.2">
      <c r="A10470" s="295">
        <v>0.2839101</v>
      </c>
      <c r="B10470" s="295"/>
      <c r="C10470" s="295">
        <v>0.38676270000000001</v>
      </c>
      <c r="D10470" s="295"/>
    </row>
    <row r="10471" spans="1:4" x14ac:dyDescent="0.2">
      <c r="A10471" s="295">
        <v>0.28389809999999999</v>
      </c>
      <c r="B10471" s="295"/>
      <c r="C10471" s="295">
        <v>0.38674890000000001</v>
      </c>
      <c r="D10471" s="295"/>
    </row>
    <row r="10472" spans="1:4" x14ac:dyDescent="0.2">
      <c r="A10472" s="295">
        <v>0.28388530000000001</v>
      </c>
      <c r="B10472" s="295"/>
      <c r="C10472" s="295">
        <v>0.38670890000000002</v>
      </c>
      <c r="D10472" s="295"/>
    </row>
    <row r="10473" spans="1:4" x14ac:dyDescent="0.2">
      <c r="A10473" s="295">
        <v>0.28387220000000002</v>
      </c>
      <c r="B10473" s="295"/>
      <c r="C10473" s="295">
        <v>0.3866696</v>
      </c>
      <c r="D10473" s="295"/>
    </row>
    <row r="10474" spans="1:4" x14ac:dyDescent="0.2">
      <c r="A10474" s="295">
        <v>0.28384579999999998</v>
      </c>
      <c r="B10474" s="295"/>
      <c r="C10474" s="295">
        <v>0.3866696</v>
      </c>
      <c r="D10474" s="295"/>
    </row>
    <row r="10475" spans="1:4" x14ac:dyDescent="0.2">
      <c r="A10475" s="295">
        <v>0.28384579999999998</v>
      </c>
      <c r="B10475" s="295"/>
      <c r="C10475" s="295">
        <v>0.38660489999999997</v>
      </c>
      <c r="D10475" s="295"/>
    </row>
    <row r="10476" spans="1:4" x14ac:dyDescent="0.2">
      <c r="A10476" s="295">
        <v>0.28384579999999998</v>
      </c>
      <c r="B10476" s="295"/>
      <c r="C10476" s="295">
        <v>0.38660489999999997</v>
      </c>
      <c r="D10476" s="295"/>
    </row>
    <row r="10477" spans="1:4" x14ac:dyDescent="0.2">
      <c r="A10477" s="295">
        <v>0.28383219999999998</v>
      </c>
      <c r="B10477" s="295"/>
      <c r="C10477" s="295">
        <v>0.38656190000000001</v>
      </c>
      <c r="D10477" s="295"/>
    </row>
    <row r="10478" spans="1:4" x14ac:dyDescent="0.2">
      <c r="A10478" s="295">
        <v>0.28383219999999998</v>
      </c>
      <c r="B10478" s="295"/>
      <c r="C10478" s="295">
        <v>0.38653759999999998</v>
      </c>
      <c r="D10478" s="295"/>
    </row>
    <row r="10479" spans="1:4" x14ac:dyDescent="0.2">
      <c r="A10479" s="295">
        <v>0.28380499999999997</v>
      </c>
      <c r="B10479" s="295"/>
      <c r="C10479" s="295">
        <v>0.38652419999999998</v>
      </c>
      <c r="D10479" s="295"/>
    </row>
    <row r="10480" spans="1:4" x14ac:dyDescent="0.2">
      <c r="A10480" s="295">
        <v>0.2837923</v>
      </c>
      <c r="B10480" s="295"/>
      <c r="C10480" s="295">
        <v>0.3864997</v>
      </c>
      <c r="D10480" s="295"/>
    </row>
    <row r="10481" spans="1:4" x14ac:dyDescent="0.2">
      <c r="A10481" s="295">
        <v>0.28377859999999999</v>
      </c>
      <c r="B10481" s="295"/>
      <c r="C10481" s="295">
        <v>0.38648769999999999</v>
      </c>
      <c r="D10481" s="295"/>
    </row>
    <row r="10482" spans="1:4" x14ac:dyDescent="0.2">
      <c r="A10482" s="295">
        <v>0.28377859999999999</v>
      </c>
      <c r="B10482" s="295"/>
      <c r="C10482" s="295">
        <v>0.38647389999999998</v>
      </c>
      <c r="D10482" s="295"/>
    </row>
    <row r="10483" spans="1:4" x14ac:dyDescent="0.2">
      <c r="A10483" s="295">
        <v>0.28377859999999999</v>
      </c>
      <c r="B10483" s="295"/>
      <c r="C10483" s="295">
        <v>0.38646170000000002</v>
      </c>
      <c r="D10483" s="295"/>
    </row>
    <row r="10484" spans="1:4" x14ac:dyDescent="0.2">
      <c r="A10484" s="295">
        <v>0.2837655</v>
      </c>
      <c r="B10484" s="295"/>
      <c r="C10484" s="295">
        <v>0.38646170000000002</v>
      </c>
      <c r="D10484" s="295"/>
    </row>
    <row r="10485" spans="1:4" x14ac:dyDescent="0.2">
      <c r="A10485" s="295">
        <v>0.28375030000000001</v>
      </c>
      <c r="B10485" s="295"/>
      <c r="C10485" s="295">
        <v>0.38642169999999998</v>
      </c>
      <c r="D10485" s="295"/>
    </row>
    <row r="10486" spans="1:4" x14ac:dyDescent="0.2">
      <c r="A10486" s="295">
        <v>0.28375030000000001</v>
      </c>
      <c r="B10486" s="295"/>
      <c r="C10486" s="295">
        <v>0.38640940000000001</v>
      </c>
      <c r="D10486" s="295"/>
    </row>
    <row r="10487" spans="1:4" x14ac:dyDescent="0.2">
      <c r="A10487" s="295">
        <v>0.28371190000000002</v>
      </c>
      <c r="B10487" s="295"/>
      <c r="C10487" s="295">
        <v>0.38638339999999999</v>
      </c>
      <c r="D10487" s="295"/>
    </row>
    <row r="10488" spans="1:4" x14ac:dyDescent="0.2">
      <c r="A10488" s="295">
        <v>0.28371190000000002</v>
      </c>
      <c r="B10488" s="295"/>
      <c r="C10488" s="295">
        <v>0.3863434</v>
      </c>
      <c r="D10488" s="295"/>
    </row>
    <row r="10489" spans="1:4" x14ac:dyDescent="0.2">
      <c r="A10489" s="295">
        <v>0.28371190000000002</v>
      </c>
      <c r="B10489" s="295"/>
      <c r="C10489" s="295">
        <v>0.38631539999999998</v>
      </c>
      <c r="D10489" s="295"/>
    </row>
    <row r="10490" spans="1:4" x14ac:dyDescent="0.2">
      <c r="A10490" s="295">
        <v>0.28371190000000002</v>
      </c>
      <c r="B10490" s="295"/>
      <c r="C10490" s="295">
        <v>0.38630170000000003</v>
      </c>
      <c r="D10490" s="295"/>
    </row>
    <row r="10491" spans="1:4" x14ac:dyDescent="0.2">
      <c r="A10491" s="295">
        <v>0.28369680000000003</v>
      </c>
      <c r="B10491" s="295"/>
      <c r="C10491" s="295">
        <v>0.38627610000000001</v>
      </c>
      <c r="D10491" s="295"/>
    </row>
    <row r="10492" spans="1:4" x14ac:dyDescent="0.2">
      <c r="A10492" s="295">
        <v>0.28367039999999999</v>
      </c>
      <c r="B10492" s="295"/>
      <c r="C10492" s="295">
        <v>0.38626149999999998</v>
      </c>
      <c r="D10492" s="295"/>
    </row>
    <row r="10493" spans="1:4" x14ac:dyDescent="0.2">
      <c r="A10493" s="295">
        <v>0.28364519999999999</v>
      </c>
      <c r="B10493" s="295"/>
      <c r="C10493" s="295">
        <v>0.3862584</v>
      </c>
      <c r="D10493" s="295"/>
    </row>
    <row r="10494" spans="1:4" x14ac:dyDescent="0.2">
      <c r="A10494" s="295">
        <v>0.28364519999999999</v>
      </c>
      <c r="B10494" s="295"/>
      <c r="C10494" s="295">
        <v>0.38622210000000001</v>
      </c>
      <c r="D10494" s="295"/>
    </row>
    <row r="10495" spans="1:4" x14ac:dyDescent="0.2">
      <c r="A10495" s="295">
        <v>0.28363250000000001</v>
      </c>
      <c r="B10495" s="295"/>
      <c r="C10495" s="295">
        <v>0.3862101</v>
      </c>
      <c r="D10495" s="295"/>
    </row>
    <row r="10496" spans="1:4" x14ac:dyDescent="0.2">
      <c r="A10496" s="295">
        <v>0.28361890000000001</v>
      </c>
      <c r="B10496" s="295"/>
      <c r="C10496" s="295">
        <v>0.3861964</v>
      </c>
      <c r="D10496" s="295"/>
    </row>
    <row r="10497" spans="1:4" x14ac:dyDescent="0.2">
      <c r="A10497" s="295">
        <v>0.28360370000000001</v>
      </c>
      <c r="B10497" s="295"/>
      <c r="C10497" s="295">
        <v>0.38618409999999997</v>
      </c>
      <c r="D10497" s="295"/>
    </row>
    <row r="10498" spans="1:4" x14ac:dyDescent="0.2">
      <c r="A10498" s="295">
        <v>0.28360370000000001</v>
      </c>
      <c r="B10498" s="295"/>
      <c r="C10498" s="295">
        <v>0.38618409999999997</v>
      </c>
      <c r="D10498" s="295"/>
    </row>
    <row r="10499" spans="1:4" x14ac:dyDescent="0.2">
      <c r="A10499" s="295">
        <v>0.28357860000000001</v>
      </c>
      <c r="B10499" s="295"/>
      <c r="C10499" s="295">
        <v>0.38613039999999998</v>
      </c>
      <c r="D10499" s="295"/>
    </row>
    <row r="10500" spans="1:4" x14ac:dyDescent="0.2">
      <c r="A10500" s="295">
        <v>0.28356579999999998</v>
      </c>
      <c r="B10500" s="295"/>
      <c r="C10500" s="295">
        <v>0.38611830000000003</v>
      </c>
      <c r="D10500" s="295"/>
    </row>
    <row r="10501" spans="1:4" x14ac:dyDescent="0.2">
      <c r="A10501" s="295">
        <v>0.28356579999999998</v>
      </c>
      <c r="B10501" s="295"/>
      <c r="C10501" s="295">
        <v>0.38609250000000001</v>
      </c>
      <c r="D10501" s="295"/>
    </row>
    <row r="10502" spans="1:4" x14ac:dyDescent="0.2">
      <c r="A10502" s="295">
        <v>0.28356579999999998</v>
      </c>
      <c r="B10502" s="295"/>
      <c r="C10502" s="295">
        <v>0.38609250000000001</v>
      </c>
      <c r="D10502" s="295"/>
    </row>
    <row r="10503" spans="1:4" x14ac:dyDescent="0.2">
      <c r="A10503" s="295">
        <v>0.28355219999999998</v>
      </c>
      <c r="B10503" s="295"/>
      <c r="C10503" s="295">
        <v>0.38606819999999997</v>
      </c>
      <c r="D10503" s="295"/>
    </row>
    <row r="10504" spans="1:4" x14ac:dyDescent="0.2">
      <c r="A10504" s="295">
        <v>0.28355219999999998</v>
      </c>
      <c r="B10504" s="295"/>
      <c r="C10504" s="295">
        <v>0.38606819999999997</v>
      </c>
      <c r="D10504" s="295"/>
    </row>
    <row r="10505" spans="1:4" x14ac:dyDescent="0.2">
      <c r="A10505" s="295">
        <v>0.2835395</v>
      </c>
      <c r="B10505" s="295"/>
      <c r="C10505" s="295">
        <v>0.38604149999999998</v>
      </c>
      <c r="D10505" s="295"/>
    </row>
    <row r="10506" spans="1:4" x14ac:dyDescent="0.2">
      <c r="A10506" s="295">
        <v>0.2835395</v>
      </c>
      <c r="B10506" s="295"/>
      <c r="C10506" s="295">
        <v>0.38602819999999999</v>
      </c>
      <c r="D10506" s="295"/>
    </row>
    <row r="10507" spans="1:4" x14ac:dyDescent="0.2">
      <c r="A10507" s="295">
        <v>0.28351379999999998</v>
      </c>
      <c r="B10507" s="295"/>
      <c r="C10507" s="295">
        <v>0.3859998</v>
      </c>
      <c r="D10507" s="295"/>
    </row>
    <row r="10508" spans="1:4" x14ac:dyDescent="0.2">
      <c r="A10508" s="295">
        <v>0.28351379999999998</v>
      </c>
      <c r="B10508" s="295"/>
      <c r="C10508" s="295">
        <v>0.38598779999999999</v>
      </c>
      <c r="D10508" s="295"/>
    </row>
    <row r="10509" spans="1:4" x14ac:dyDescent="0.2">
      <c r="A10509" s="295">
        <v>0.28348590000000001</v>
      </c>
      <c r="B10509" s="295"/>
      <c r="C10509" s="295">
        <v>0.38595020000000002</v>
      </c>
      <c r="D10509" s="295"/>
    </row>
    <row r="10510" spans="1:4" x14ac:dyDescent="0.2">
      <c r="A10510" s="295">
        <v>0.28348590000000001</v>
      </c>
      <c r="B10510" s="295"/>
      <c r="C10510" s="295">
        <v>0.38595020000000002</v>
      </c>
      <c r="D10510" s="295"/>
    </row>
    <row r="10511" spans="1:4" x14ac:dyDescent="0.2">
      <c r="A10511" s="295">
        <v>0.28347280000000002</v>
      </c>
      <c r="B10511" s="295"/>
      <c r="C10511" s="295">
        <v>0.38593549999999999</v>
      </c>
      <c r="D10511" s="295"/>
    </row>
    <row r="10512" spans="1:4" x14ac:dyDescent="0.2">
      <c r="A10512" s="295">
        <v>0.28344639999999999</v>
      </c>
      <c r="B10512" s="295"/>
      <c r="C10512" s="295">
        <v>0.38593549999999999</v>
      </c>
      <c r="D10512" s="295"/>
    </row>
    <row r="10513" spans="1:4" x14ac:dyDescent="0.2">
      <c r="A10513" s="295">
        <v>0.28344639999999999</v>
      </c>
      <c r="B10513" s="295"/>
      <c r="C10513" s="295">
        <v>0.38592179999999998</v>
      </c>
      <c r="D10513" s="295"/>
    </row>
    <row r="10514" spans="1:4" x14ac:dyDescent="0.2">
      <c r="A10514" s="295">
        <v>0.28343439999999998</v>
      </c>
      <c r="B10514" s="295"/>
      <c r="C10514" s="295">
        <v>0.38589639999999997</v>
      </c>
      <c r="D10514" s="295"/>
    </row>
    <row r="10515" spans="1:4" x14ac:dyDescent="0.2">
      <c r="A10515" s="295">
        <v>0.28342119999999998</v>
      </c>
      <c r="B10515" s="295"/>
      <c r="C10515" s="295">
        <v>0.38584239999999997</v>
      </c>
      <c r="D10515" s="295"/>
    </row>
    <row r="10516" spans="1:4" x14ac:dyDescent="0.2">
      <c r="A10516" s="295">
        <v>0.28339340000000002</v>
      </c>
      <c r="B10516" s="295"/>
      <c r="C10516" s="295">
        <v>0.38580370000000003</v>
      </c>
      <c r="D10516" s="295"/>
    </row>
    <row r="10517" spans="1:4" x14ac:dyDescent="0.2">
      <c r="A10517" s="295">
        <v>0.28339340000000002</v>
      </c>
      <c r="B10517" s="295"/>
      <c r="C10517" s="295">
        <v>0.38580370000000003</v>
      </c>
      <c r="D10517" s="295"/>
    </row>
    <row r="10518" spans="1:4" x14ac:dyDescent="0.2">
      <c r="A10518" s="295">
        <v>0.28339340000000002</v>
      </c>
      <c r="B10518" s="295"/>
      <c r="C10518" s="295">
        <v>0.38575399999999999</v>
      </c>
      <c r="D10518" s="295"/>
    </row>
    <row r="10519" spans="1:4" x14ac:dyDescent="0.2">
      <c r="A10519" s="295">
        <v>0.2833813</v>
      </c>
      <c r="B10519" s="295"/>
      <c r="C10519" s="295">
        <v>0.3857257</v>
      </c>
      <c r="D10519" s="295"/>
    </row>
    <row r="10520" spans="1:4" x14ac:dyDescent="0.2">
      <c r="A10520" s="295">
        <v>0.2833677</v>
      </c>
      <c r="B10520" s="295"/>
      <c r="C10520" s="295">
        <v>0.3857257</v>
      </c>
      <c r="D10520" s="295"/>
    </row>
    <row r="10521" spans="1:4" x14ac:dyDescent="0.2">
      <c r="A10521" s="295">
        <v>0.28335450000000001</v>
      </c>
      <c r="B10521" s="295"/>
      <c r="C10521" s="295">
        <v>0.38567430000000003</v>
      </c>
      <c r="D10521" s="295"/>
    </row>
    <row r="10522" spans="1:4" x14ac:dyDescent="0.2">
      <c r="A10522" s="295">
        <v>0.28333940000000002</v>
      </c>
      <c r="B10522" s="295"/>
      <c r="C10522" s="295">
        <v>0.38567430000000003</v>
      </c>
      <c r="D10522" s="295"/>
    </row>
    <row r="10523" spans="1:4" x14ac:dyDescent="0.2">
      <c r="A10523" s="295">
        <v>0.28333940000000002</v>
      </c>
      <c r="B10523" s="295"/>
      <c r="C10523" s="295">
        <v>0.38564739999999997</v>
      </c>
      <c r="D10523" s="295"/>
    </row>
    <row r="10524" spans="1:4" x14ac:dyDescent="0.2">
      <c r="A10524" s="295">
        <v>0.28333940000000002</v>
      </c>
      <c r="B10524" s="295"/>
      <c r="C10524" s="295">
        <v>0.38563409999999998</v>
      </c>
      <c r="D10524" s="295"/>
    </row>
    <row r="10525" spans="1:4" x14ac:dyDescent="0.2">
      <c r="A10525" s="295">
        <v>0.28331299999999998</v>
      </c>
      <c r="B10525" s="295"/>
      <c r="C10525" s="295">
        <v>0.3856057</v>
      </c>
      <c r="D10525" s="295"/>
    </row>
    <row r="10526" spans="1:4" x14ac:dyDescent="0.2">
      <c r="A10526" s="295">
        <v>0.28330100000000003</v>
      </c>
      <c r="B10526" s="295"/>
      <c r="C10526" s="295">
        <v>0.38559359999999998</v>
      </c>
      <c r="D10526" s="295"/>
    </row>
    <row r="10527" spans="1:4" x14ac:dyDescent="0.2">
      <c r="A10527" s="295">
        <v>0.28330100000000003</v>
      </c>
      <c r="B10527" s="295"/>
      <c r="C10527" s="295">
        <v>0.38556829999999997</v>
      </c>
      <c r="D10527" s="295"/>
    </row>
    <row r="10528" spans="1:4" x14ac:dyDescent="0.2">
      <c r="A10528" s="295">
        <v>0.28327269999999999</v>
      </c>
      <c r="B10528" s="295"/>
      <c r="C10528" s="295">
        <v>0.3855403</v>
      </c>
      <c r="D10528" s="295"/>
    </row>
    <row r="10529" spans="1:4" x14ac:dyDescent="0.2">
      <c r="A10529" s="295">
        <v>0.28327269999999999</v>
      </c>
      <c r="B10529" s="295"/>
      <c r="C10529" s="295">
        <v>0.38551229999999997</v>
      </c>
      <c r="D10529" s="295"/>
    </row>
    <row r="10530" spans="1:4" x14ac:dyDescent="0.2">
      <c r="A10530" s="295">
        <v>0.28327269999999999</v>
      </c>
      <c r="B10530" s="295"/>
      <c r="C10530" s="295">
        <v>0.38549860000000002</v>
      </c>
      <c r="D10530" s="295"/>
    </row>
    <row r="10531" spans="1:4" x14ac:dyDescent="0.2">
      <c r="A10531" s="295">
        <v>0.28325899999999998</v>
      </c>
      <c r="B10531" s="295"/>
      <c r="C10531" s="295">
        <v>0.38548650000000001</v>
      </c>
      <c r="D10531" s="295"/>
    </row>
    <row r="10532" spans="1:4" x14ac:dyDescent="0.2">
      <c r="A10532" s="295">
        <v>0.28325899999999998</v>
      </c>
      <c r="B10532" s="295"/>
      <c r="C10532" s="295">
        <v>0.3854609</v>
      </c>
      <c r="D10532" s="295"/>
    </row>
    <row r="10533" spans="1:4" x14ac:dyDescent="0.2">
      <c r="A10533" s="295">
        <v>0.28322120000000001</v>
      </c>
      <c r="B10533" s="295"/>
      <c r="C10533" s="295">
        <v>0.38544889999999998</v>
      </c>
      <c r="D10533" s="295"/>
    </row>
    <row r="10534" spans="1:4" x14ac:dyDescent="0.2">
      <c r="A10534" s="295">
        <v>0.28322120000000001</v>
      </c>
      <c r="B10534" s="295"/>
      <c r="C10534" s="295">
        <v>0.38540849999999999</v>
      </c>
      <c r="D10534" s="295"/>
    </row>
    <row r="10535" spans="1:4" x14ac:dyDescent="0.2">
      <c r="A10535" s="295">
        <v>0.28320600000000001</v>
      </c>
      <c r="B10535" s="295"/>
      <c r="C10535" s="295">
        <v>0.38540849999999999</v>
      </c>
      <c r="D10535" s="295"/>
    </row>
    <row r="10536" spans="1:4" x14ac:dyDescent="0.2">
      <c r="A10536" s="295">
        <v>0.28320600000000001</v>
      </c>
      <c r="B10536" s="295"/>
      <c r="C10536" s="295">
        <v>0.3853818</v>
      </c>
      <c r="D10536" s="295"/>
    </row>
    <row r="10537" spans="1:4" x14ac:dyDescent="0.2">
      <c r="A10537" s="295">
        <v>0.28320600000000001</v>
      </c>
      <c r="B10537" s="295"/>
      <c r="C10537" s="295">
        <v>0.3853818</v>
      </c>
      <c r="D10537" s="295"/>
    </row>
    <row r="10538" spans="1:4" x14ac:dyDescent="0.2">
      <c r="A10538" s="295">
        <v>0.28320600000000001</v>
      </c>
      <c r="B10538" s="295"/>
      <c r="C10538" s="295">
        <v>0.38536959999999998</v>
      </c>
      <c r="D10538" s="295"/>
    </row>
    <row r="10539" spans="1:4" x14ac:dyDescent="0.2">
      <c r="A10539" s="295">
        <v>0.28319329999999998</v>
      </c>
      <c r="B10539" s="295"/>
      <c r="C10539" s="295">
        <v>0.38535580000000003</v>
      </c>
      <c r="D10539" s="295"/>
    </row>
    <row r="10540" spans="1:4" x14ac:dyDescent="0.2">
      <c r="A10540" s="295">
        <v>0.28318130000000002</v>
      </c>
      <c r="B10540" s="295"/>
      <c r="C10540" s="295">
        <v>0.38534380000000001</v>
      </c>
      <c r="D10540" s="295"/>
    </row>
    <row r="10541" spans="1:4" x14ac:dyDescent="0.2">
      <c r="A10541" s="295">
        <v>0.28315249999999997</v>
      </c>
      <c r="B10541" s="295"/>
      <c r="C10541" s="295">
        <v>0.38533040000000002</v>
      </c>
      <c r="D10541" s="295"/>
    </row>
    <row r="10542" spans="1:4" x14ac:dyDescent="0.2">
      <c r="A10542" s="295">
        <v>0.28315249999999997</v>
      </c>
      <c r="B10542" s="295"/>
      <c r="C10542" s="295">
        <v>0.38527800000000001</v>
      </c>
      <c r="D10542" s="295"/>
    </row>
    <row r="10543" spans="1:4" x14ac:dyDescent="0.2">
      <c r="A10543" s="295">
        <v>0.28313929999999998</v>
      </c>
      <c r="B10543" s="295"/>
      <c r="C10543" s="295">
        <v>0.38525199999999998</v>
      </c>
      <c r="D10543" s="295"/>
    </row>
    <row r="10544" spans="1:4" x14ac:dyDescent="0.2">
      <c r="A10544" s="295">
        <v>0.28312569999999998</v>
      </c>
      <c r="B10544" s="295"/>
      <c r="C10544" s="295">
        <v>0.38523869999999999</v>
      </c>
      <c r="D10544" s="295"/>
    </row>
    <row r="10545" spans="1:4" x14ac:dyDescent="0.2">
      <c r="A10545" s="295">
        <v>0.283113</v>
      </c>
      <c r="B10545" s="295"/>
      <c r="C10545" s="295">
        <v>0.38522659999999997</v>
      </c>
      <c r="D10545" s="295"/>
    </row>
    <row r="10546" spans="1:4" x14ac:dyDescent="0.2">
      <c r="A10546" s="295">
        <v>0.2831129</v>
      </c>
      <c r="B10546" s="295"/>
      <c r="C10546" s="295">
        <v>0.38517269999999998</v>
      </c>
      <c r="D10546" s="295"/>
    </row>
    <row r="10547" spans="1:4" x14ac:dyDescent="0.2">
      <c r="A10547" s="295">
        <v>0.28310089999999999</v>
      </c>
      <c r="B10547" s="295"/>
      <c r="C10547" s="295">
        <v>0.38514730000000003</v>
      </c>
      <c r="D10547" s="295"/>
    </row>
    <row r="10548" spans="1:4" x14ac:dyDescent="0.2">
      <c r="A10548" s="295">
        <v>0.28310089999999999</v>
      </c>
      <c r="B10548" s="295"/>
      <c r="C10548" s="295">
        <v>0.38514730000000003</v>
      </c>
      <c r="D10548" s="295"/>
    </row>
    <row r="10549" spans="1:4" x14ac:dyDescent="0.2">
      <c r="A10549" s="295">
        <v>0.28310089999999999</v>
      </c>
      <c r="B10549" s="295"/>
      <c r="C10549" s="295">
        <v>0.3850942</v>
      </c>
      <c r="D10549" s="295"/>
    </row>
    <row r="10550" spans="1:4" x14ac:dyDescent="0.2">
      <c r="A10550" s="295">
        <v>0.2830878</v>
      </c>
      <c r="B10550" s="295"/>
      <c r="C10550" s="295">
        <v>0.38508219999999999</v>
      </c>
      <c r="D10550" s="295"/>
    </row>
    <row r="10551" spans="1:4" x14ac:dyDescent="0.2">
      <c r="A10551" s="295">
        <v>0.28307260000000001</v>
      </c>
      <c r="B10551" s="295"/>
      <c r="C10551" s="295">
        <v>0.38508219999999999</v>
      </c>
      <c r="D10551" s="295"/>
    </row>
    <row r="10552" spans="1:4" x14ac:dyDescent="0.2">
      <c r="A10552" s="295">
        <v>0.28305900000000001</v>
      </c>
      <c r="B10552" s="295"/>
      <c r="C10552" s="295">
        <v>0.38506990000000002</v>
      </c>
      <c r="D10552" s="295"/>
    </row>
    <row r="10553" spans="1:4" x14ac:dyDescent="0.2">
      <c r="A10553" s="295">
        <v>0.28303420000000001</v>
      </c>
      <c r="B10553" s="295"/>
      <c r="C10553" s="295">
        <v>0.38501619999999998</v>
      </c>
      <c r="D10553" s="295"/>
    </row>
    <row r="10554" spans="1:4" x14ac:dyDescent="0.2">
      <c r="A10554" s="295">
        <v>0.28302149999999998</v>
      </c>
      <c r="B10554" s="295"/>
      <c r="C10554" s="295">
        <v>0.3850015</v>
      </c>
      <c r="D10554" s="295"/>
    </row>
    <row r="10555" spans="1:4" x14ac:dyDescent="0.2">
      <c r="A10555" s="295">
        <v>0.28302149999999998</v>
      </c>
      <c r="B10555" s="295"/>
      <c r="C10555" s="295">
        <v>0.38496239999999998</v>
      </c>
      <c r="D10555" s="295"/>
    </row>
    <row r="10556" spans="1:4" x14ac:dyDescent="0.2">
      <c r="A10556" s="295">
        <v>0.28302149999999998</v>
      </c>
      <c r="B10556" s="295"/>
      <c r="C10556" s="295">
        <v>0.38495020000000002</v>
      </c>
      <c r="D10556" s="295"/>
    </row>
    <row r="10557" spans="1:4" x14ac:dyDescent="0.2">
      <c r="A10557" s="295">
        <v>0.28299469999999999</v>
      </c>
      <c r="B10557" s="295"/>
      <c r="C10557" s="295">
        <v>0.384911</v>
      </c>
      <c r="D10557" s="295"/>
    </row>
    <row r="10558" spans="1:4" x14ac:dyDescent="0.2">
      <c r="A10558" s="295">
        <v>0.28296690000000002</v>
      </c>
      <c r="B10558" s="295"/>
      <c r="C10558" s="295">
        <v>0.38489640000000003</v>
      </c>
      <c r="D10558" s="295"/>
    </row>
    <row r="10559" spans="1:4" x14ac:dyDescent="0.2">
      <c r="A10559" s="295">
        <v>0.28296690000000002</v>
      </c>
      <c r="B10559" s="295"/>
      <c r="C10559" s="295">
        <v>0.38489640000000003</v>
      </c>
      <c r="D10559" s="295"/>
    </row>
    <row r="10560" spans="1:4" x14ac:dyDescent="0.2">
      <c r="A10560" s="295">
        <v>0.28296680000000002</v>
      </c>
      <c r="B10560" s="295"/>
      <c r="C10560" s="295">
        <v>0.38486969999999998</v>
      </c>
      <c r="D10560" s="295"/>
    </row>
    <row r="10561" spans="1:4" x14ac:dyDescent="0.2">
      <c r="A10561" s="295">
        <v>0.28295409999999999</v>
      </c>
      <c r="B10561" s="295"/>
      <c r="C10561" s="295">
        <v>0.38486969999999998</v>
      </c>
      <c r="D10561" s="295"/>
    </row>
    <row r="10562" spans="1:4" x14ac:dyDescent="0.2">
      <c r="A10562" s="295">
        <v>0.28294209999999997</v>
      </c>
      <c r="B10562" s="295"/>
      <c r="C10562" s="295">
        <v>0.38484279999999998</v>
      </c>
      <c r="D10562" s="295"/>
    </row>
    <row r="10563" spans="1:4" x14ac:dyDescent="0.2">
      <c r="A10563" s="295">
        <v>0.28291569999999999</v>
      </c>
      <c r="B10563" s="295"/>
      <c r="C10563" s="295">
        <v>0.38482949999999999</v>
      </c>
      <c r="D10563" s="295"/>
    </row>
    <row r="10564" spans="1:4" x14ac:dyDescent="0.2">
      <c r="A10564" s="295">
        <v>0.2829006</v>
      </c>
      <c r="B10564" s="295"/>
      <c r="C10564" s="295">
        <v>0.3847891</v>
      </c>
      <c r="D10564" s="295"/>
    </row>
    <row r="10565" spans="1:4" x14ac:dyDescent="0.2">
      <c r="A10565" s="295">
        <v>0.2829006</v>
      </c>
      <c r="B10565" s="295"/>
      <c r="C10565" s="295">
        <v>0.38477679999999997</v>
      </c>
      <c r="D10565" s="295"/>
    </row>
    <row r="10566" spans="1:4" x14ac:dyDescent="0.2">
      <c r="A10566" s="295">
        <v>0.2829006</v>
      </c>
      <c r="B10566" s="295"/>
      <c r="C10566" s="295">
        <v>0.38476349999999998</v>
      </c>
      <c r="D10566" s="295"/>
    </row>
    <row r="10567" spans="1:4" x14ac:dyDescent="0.2">
      <c r="A10567" s="295">
        <v>0.2829006</v>
      </c>
      <c r="B10567" s="295"/>
      <c r="C10567" s="295">
        <v>0.38476349999999998</v>
      </c>
      <c r="D10567" s="295"/>
    </row>
    <row r="10568" spans="1:4" x14ac:dyDescent="0.2">
      <c r="A10568" s="295">
        <v>0.28287380000000001</v>
      </c>
      <c r="B10568" s="295"/>
      <c r="C10568" s="295">
        <v>0.3847392</v>
      </c>
      <c r="D10568" s="295"/>
    </row>
    <row r="10569" spans="1:4" x14ac:dyDescent="0.2">
      <c r="A10569" s="295">
        <v>0.28287380000000001</v>
      </c>
      <c r="B10569" s="295"/>
      <c r="C10569" s="295">
        <v>0.38471080000000002</v>
      </c>
      <c r="D10569" s="295"/>
    </row>
    <row r="10570" spans="1:4" x14ac:dyDescent="0.2">
      <c r="A10570" s="295">
        <v>0.28287380000000001</v>
      </c>
      <c r="B10570" s="295"/>
      <c r="C10570" s="295">
        <v>0.38468370000000002</v>
      </c>
      <c r="D10570" s="295"/>
    </row>
    <row r="10571" spans="1:4" x14ac:dyDescent="0.2">
      <c r="A10571" s="295">
        <v>0.2828618</v>
      </c>
      <c r="B10571" s="295"/>
      <c r="C10571" s="295">
        <v>0.38468370000000002</v>
      </c>
      <c r="D10571" s="295"/>
    </row>
    <row r="10572" spans="1:4" x14ac:dyDescent="0.2">
      <c r="A10572" s="295">
        <v>0.28283540000000001</v>
      </c>
      <c r="B10572" s="295"/>
      <c r="C10572" s="295">
        <v>0.3846444</v>
      </c>
      <c r="D10572" s="295"/>
    </row>
    <row r="10573" spans="1:4" x14ac:dyDescent="0.2">
      <c r="A10573" s="295">
        <v>0.28283540000000001</v>
      </c>
      <c r="B10573" s="295"/>
      <c r="C10573" s="295">
        <v>0.38460549999999999</v>
      </c>
      <c r="D10573" s="295"/>
    </row>
    <row r="10574" spans="1:4" x14ac:dyDescent="0.2">
      <c r="A10574" s="295">
        <v>0.28283540000000001</v>
      </c>
      <c r="B10574" s="295"/>
      <c r="C10574" s="295">
        <v>0.38460549999999999</v>
      </c>
      <c r="D10574" s="295"/>
    </row>
    <row r="10575" spans="1:4" x14ac:dyDescent="0.2">
      <c r="A10575" s="295">
        <v>0.28282020000000002</v>
      </c>
      <c r="B10575" s="295"/>
      <c r="C10575" s="295">
        <v>0.38458009999999998</v>
      </c>
      <c r="D10575" s="295"/>
    </row>
    <row r="10576" spans="1:4" x14ac:dyDescent="0.2">
      <c r="A10576" s="295">
        <v>0.28282020000000002</v>
      </c>
      <c r="B10576" s="295"/>
      <c r="C10576" s="295">
        <v>0.38453949999999998</v>
      </c>
      <c r="D10576" s="295"/>
    </row>
    <row r="10577" spans="1:4" x14ac:dyDescent="0.2">
      <c r="A10577" s="295">
        <v>0.28280660000000002</v>
      </c>
      <c r="B10577" s="295"/>
      <c r="C10577" s="295">
        <v>0.38451410000000003</v>
      </c>
      <c r="D10577" s="295"/>
    </row>
    <row r="10578" spans="1:4" x14ac:dyDescent="0.2">
      <c r="A10578" s="295">
        <v>0.28280660000000002</v>
      </c>
      <c r="B10578" s="295"/>
      <c r="C10578" s="295">
        <v>0.3845018</v>
      </c>
      <c r="D10578" s="295"/>
    </row>
    <row r="10579" spans="1:4" x14ac:dyDescent="0.2">
      <c r="A10579" s="295">
        <v>0.28276869999999998</v>
      </c>
      <c r="B10579" s="295"/>
      <c r="C10579" s="295">
        <v>0.38448850000000001</v>
      </c>
      <c r="D10579" s="295"/>
    </row>
    <row r="10580" spans="1:4" x14ac:dyDescent="0.2">
      <c r="A10580" s="295">
        <v>0.28276869999999998</v>
      </c>
      <c r="B10580" s="295"/>
      <c r="C10580" s="295">
        <v>0.38447379999999998</v>
      </c>
      <c r="D10580" s="295"/>
    </row>
    <row r="10581" spans="1:4" x14ac:dyDescent="0.2">
      <c r="A10581" s="295">
        <v>0.28276869999999998</v>
      </c>
      <c r="B10581" s="295"/>
      <c r="C10581" s="295">
        <v>0.38447379999999998</v>
      </c>
      <c r="D10581" s="295"/>
    </row>
    <row r="10582" spans="1:4" x14ac:dyDescent="0.2">
      <c r="A10582" s="295">
        <v>0.28274300000000002</v>
      </c>
      <c r="B10582" s="295"/>
      <c r="C10582" s="295">
        <v>0.38443749999999999</v>
      </c>
      <c r="D10582" s="295"/>
    </row>
    <row r="10583" spans="1:4" x14ac:dyDescent="0.2">
      <c r="A10583" s="295">
        <v>0.28272789999999998</v>
      </c>
      <c r="B10583" s="295"/>
      <c r="C10583" s="295">
        <v>0.38438739999999999</v>
      </c>
      <c r="D10583" s="295"/>
    </row>
    <row r="10584" spans="1:4" x14ac:dyDescent="0.2">
      <c r="A10584" s="295">
        <v>0.28272789999999998</v>
      </c>
      <c r="B10584" s="295"/>
      <c r="C10584" s="295">
        <v>0.38437280000000001</v>
      </c>
      <c r="D10584" s="295"/>
    </row>
    <row r="10585" spans="1:4" x14ac:dyDescent="0.2">
      <c r="A10585" s="295">
        <v>0.28270269999999997</v>
      </c>
      <c r="B10585" s="295"/>
      <c r="C10585" s="295">
        <v>0.38435940000000002</v>
      </c>
      <c r="D10585" s="295"/>
    </row>
    <row r="10586" spans="1:4" x14ac:dyDescent="0.2">
      <c r="A10586" s="295">
        <v>0.28269</v>
      </c>
      <c r="B10586" s="295"/>
      <c r="C10586" s="295">
        <v>0.38433260000000002</v>
      </c>
      <c r="D10586" s="295"/>
    </row>
    <row r="10587" spans="1:4" x14ac:dyDescent="0.2">
      <c r="A10587" s="295">
        <v>0.28267629999999999</v>
      </c>
      <c r="B10587" s="295"/>
      <c r="C10587" s="295">
        <v>0.38432050000000001</v>
      </c>
      <c r="D10587" s="295"/>
    </row>
    <row r="10588" spans="1:4" x14ac:dyDescent="0.2">
      <c r="A10588" s="295">
        <v>0.28267629999999999</v>
      </c>
      <c r="B10588" s="295"/>
      <c r="C10588" s="295">
        <v>0.38426909999999997</v>
      </c>
      <c r="D10588" s="295"/>
    </row>
    <row r="10589" spans="1:4" x14ac:dyDescent="0.2">
      <c r="A10589" s="295">
        <v>0.28267629999999999</v>
      </c>
      <c r="B10589" s="295"/>
      <c r="C10589" s="295">
        <v>0.38426909999999997</v>
      </c>
      <c r="D10589" s="295"/>
    </row>
    <row r="10590" spans="1:4" x14ac:dyDescent="0.2">
      <c r="A10590" s="295">
        <v>0.28267629999999999</v>
      </c>
      <c r="B10590" s="295"/>
      <c r="C10590" s="295">
        <v>0.3842412</v>
      </c>
      <c r="D10590" s="295"/>
    </row>
    <row r="10591" spans="1:4" x14ac:dyDescent="0.2">
      <c r="A10591" s="295">
        <v>0.28266360000000001</v>
      </c>
      <c r="B10591" s="295"/>
      <c r="C10591" s="295">
        <v>0.38422889999999998</v>
      </c>
      <c r="D10591" s="295"/>
    </row>
    <row r="10592" spans="1:4" x14ac:dyDescent="0.2">
      <c r="A10592" s="295">
        <v>0.28263529999999998</v>
      </c>
      <c r="B10592" s="295"/>
      <c r="C10592" s="295">
        <v>0.38422889999999998</v>
      </c>
      <c r="D10592" s="295"/>
    </row>
    <row r="10593" spans="1:4" x14ac:dyDescent="0.2">
      <c r="A10593" s="295">
        <v>0.28263529999999998</v>
      </c>
      <c r="B10593" s="295"/>
      <c r="C10593" s="295">
        <v>0.38420349999999998</v>
      </c>
      <c r="D10593" s="295"/>
    </row>
    <row r="10594" spans="1:4" x14ac:dyDescent="0.2">
      <c r="A10594" s="295">
        <v>0.28262169999999998</v>
      </c>
      <c r="B10594" s="295"/>
      <c r="C10594" s="295">
        <v>0.38417519999999999</v>
      </c>
      <c r="D10594" s="295"/>
    </row>
    <row r="10595" spans="1:4" x14ac:dyDescent="0.2">
      <c r="A10595" s="295">
        <v>0.282609</v>
      </c>
      <c r="B10595" s="295"/>
      <c r="C10595" s="295">
        <v>0.38414720000000002</v>
      </c>
      <c r="D10595" s="295"/>
    </row>
    <row r="10596" spans="1:4" x14ac:dyDescent="0.2">
      <c r="A10596" s="295">
        <v>0.28259689999999998</v>
      </c>
      <c r="B10596" s="295"/>
      <c r="C10596" s="295">
        <v>0.38412049999999998</v>
      </c>
      <c r="D10596" s="295"/>
    </row>
    <row r="10597" spans="1:4" x14ac:dyDescent="0.2">
      <c r="A10597" s="295">
        <v>0.28259689999999998</v>
      </c>
      <c r="B10597" s="295"/>
      <c r="C10597" s="295">
        <v>0.38409450000000001</v>
      </c>
      <c r="D10597" s="295"/>
    </row>
    <row r="10598" spans="1:4" x14ac:dyDescent="0.2">
      <c r="A10598" s="295">
        <v>0.28259689999999998</v>
      </c>
      <c r="B10598" s="295"/>
      <c r="C10598" s="295">
        <v>0.3840674</v>
      </c>
      <c r="D10598" s="295"/>
    </row>
    <row r="10599" spans="1:4" x14ac:dyDescent="0.2">
      <c r="A10599" s="295">
        <v>0.28256910000000002</v>
      </c>
      <c r="B10599" s="295"/>
      <c r="C10599" s="295">
        <v>0.38405539999999999</v>
      </c>
      <c r="D10599" s="295"/>
    </row>
    <row r="10600" spans="1:4" x14ac:dyDescent="0.2">
      <c r="A10600" s="295">
        <v>0.28255540000000001</v>
      </c>
      <c r="B10600" s="295"/>
      <c r="C10600" s="295">
        <v>0.38404080000000002</v>
      </c>
      <c r="D10600" s="295"/>
    </row>
    <row r="10601" spans="1:4" x14ac:dyDescent="0.2">
      <c r="A10601" s="295">
        <v>0.28253020000000001</v>
      </c>
      <c r="B10601" s="295"/>
      <c r="C10601" s="295">
        <v>0.38402740000000002</v>
      </c>
      <c r="D10601" s="295"/>
    </row>
    <row r="10602" spans="1:4" x14ac:dyDescent="0.2">
      <c r="A10602" s="295">
        <v>0.28251749999999998</v>
      </c>
      <c r="B10602" s="295"/>
      <c r="C10602" s="295">
        <v>0.38397350000000002</v>
      </c>
      <c r="D10602" s="295"/>
    </row>
    <row r="10603" spans="1:4" x14ac:dyDescent="0.2">
      <c r="A10603" s="295">
        <v>0.2825048</v>
      </c>
      <c r="B10603" s="295"/>
      <c r="C10603" s="295">
        <v>0.38394810000000001</v>
      </c>
      <c r="D10603" s="295"/>
    </row>
    <row r="10604" spans="1:4" x14ac:dyDescent="0.2">
      <c r="A10604" s="295">
        <v>0.28249109999999999</v>
      </c>
      <c r="B10604" s="295"/>
      <c r="C10604" s="295">
        <v>0.38392229999999999</v>
      </c>
      <c r="D10604" s="295"/>
    </row>
    <row r="10605" spans="1:4" x14ac:dyDescent="0.2">
      <c r="A10605" s="295">
        <v>0.28249109999999999</v>
      </c>
      <c r="B10605" s="295"/>
      <c r="C10605" s="295">
        <v>0.38392229999999999</v>
      </c>
      <c r="D10605" s="295"/>
    </row>
    <row r="10606" spans="1:4" x14ac:dyDescent="0.2">
      <c r="A10606" s="295">
        <v>0.28249109999999999</v>
      </c>
      <c r="B10606" s="295"/>
      <c r="C10606" s="295">
        <v>0.3838821</v>
      </c>
      <c r="D10606" s="295"/>
    </row>
    <row r="10607" spans="1:4" x14ac:dyDescent="0.2">
      <c r="A10607" s="295">
        <v>0.282476</v>
      </c>
      <c r="B10607" s="295"/>
      <c r="C10607" s="295">
        <v>0.38384309999999999</v>
      </c>
      <c r="D10607" s="295"/>
    </row>
    <row r="10608" spans="1:4" x14ac:dyDescent="0.2">
      <c r="A10608" s="295">
        <v>0.282476</v>
      </c>
      <c r="B10608" s="295"/>
      <c r="C10608" s="295">
        <v>0.38384309999999999</v>
      </c>
      <c r="D10608" s="295"/>
    </row>
    <row r="10609" spans="1:4" x14ac:dyDescent="0.2">
      <c r="A10609" s="295">
        <v>0.28246399999999999</v>
      </c>
      <c r="B10609" s="295"/>
      <c r="C10609" s="295">
        <v>0.38381769999999998</v>
      </c>
      <c r="D10609" s="295"/>
    </row>
    <row r="10610" spans="1:4" x14ac:dyDescent="0.2">
      <c r="A10610" s="295">
        <v>0.28243810000000003</v>
      </c>
      <c r="B10610" s="295"/>
      <c r="C10610" s="295">
        <v>0.38380310000000001</v>
      </c>
      <c r="D10610" s="295"/>
    </row>
    <row r="10611" spans="1:4" x14ac:dyDescent="0.2">
      <c r="A10611" s="295">
        <v>0.28242450000000002</v>
      </c>
      <c r="B10611" s="295"/>
      <c r="C10611" s="295">
        <v>0.38380310000000001</v>
      </c>
      <c r="D10611" s="295"/>
    </row>
    <row r="10612" spans="1:4" x14ac:dyDescent="0.2">
      <c r="A10612" s="295">
        <v>0.28242440000000002</v>
      </c>
      <c r="B10612" s="295"/>
      <c r="C10612" s="295">
        <v>0.3837508</v>
      </c>
      <c r="D10612" s="295"/>
    </row>
    <row r="10613" spans="1:4" x14ac:dyDescent="0.2">
      <c r="A10613" s="295">
        <v>0.2823966</v>
      </c>
      <c r="B10613" s="295"/>
      <c r="C10613" s="295">
        <v>0.38370910000000003</v>
      </c>
      <c r="D10613" s="295"/>
    </row>
    <row r="10614" spans="1:4" x14ac:dyDescent="0.2">
      <c r="A10614" s="295">
        <v>0.28238289999999999</v>
      </c>
      <c r="B10614" s="295"/>
      <c r="C10614" s="295">
        <v>0.3836833</v>
      </c>
      <c r="D10614" s="295"/>
    </row>
    <row r="10615" spans="1:4" x14ac:dyDescent="0.2">
      <c r="A10615" s="295">
        <v>0.28235779999999999</v>
      </c>
      <c r="B10615" s="295"/>
      <c r="C10615" s="295">
        <v>0.38364310000000001</v>
      </c>
      <c r="D10615" s="295"/>
    </row>
    <row r="10616" spans="1:4" x14ac:dyDescent="0.2">
      <c r="A10616" s="295">
        <v>0.28234500000000001</v>
      </c>
      <c r="B10616" s="295"/>
      <c r="C10616" s="295">
        <v>0.3836311</v>
      </c>
      <c r="D10616" s="295"/>
    </row>
    <row r="10617" spans="1:4" x14ac:dyDescent="0.2">
      <c r="A10617" s="295">
        <v>0.28234500000000001</v>
      </c>
      <c r="B10617" s="295"/>
      <c r="C10617" s="295">
        <v>0.38360270000000002</v>
      </c>
      <c r="D10617" s="295"/>
    </row>
    <row r="10618" spans="1:4" x14ac:dyDescent="0.2">
      <c r="A10618" s="295">
        <v>0.28234500000000001</v>
      </c>
      <c r="B10618" s="295"/>
      <c r="C10618" s="295">
        <v>0.38360270000000002</v>
      </c>
      <c r="D10618" s="295"/>
    </row>
    <row r="10619" spans="1:4" x14ac:dyDescent="0.2">
      <c r="A10619" s="295">
        <v>0.28230509999999998</v>
      </c>
      <c r="B10619" s="295"/>
      <c r="C10619" s="295">
        <v>0.38357580000000002</v>
      </c>
      <c r="D10619" s="295"/>
    </row>
    <row r="10620" spans="1:4" x14ac:dyDescent="0.2">
      <c r="A10620" s="295">
        <v>0.28230509999999998</v>
      </c>
      <c r="B10620" s="295"/>
      <c r="C10620" s="295">
        <v>0.38356210000000002</v>
      </c>
      <c r="D10620" s="295"/>
    </row>
    <row r="10621" spans="1:4" x14ac:dyDescent="0.2">
      <c r="A10621" s="295">
        <v>0.28230509999999998</v>
      </c>
      <c r="B10621" s="295"/>
      <c r="C10621" s="295">
        <v>0.38353409999999999</v>
      </c>
      <c r="D10621" s="295"/>
    </row>
    <row r="10622" spans="1:4" x14ac:dyDescent="0.2">
      <c r="A10622" s="295">
        <v>0.28230509999999998</v>
      </c>
      <c r="B10622" s="295"/>
      <c r="C10622" s="295">
        <v>0.38353409999999999</v>
      </c>
      <c r="D10622" s="295"/>
    </row>
    <row r="10623" spans="1:4" x14ac:dyDescent="0.2">
      <c r="A10623" s="295">
        <v>0.2822924</v>
      </c>
      <c r="B10623" s="295"/>
      <c r="C10623" s="295">
        <v>0.38349349999999999</v>
      </c>
      <c r="D10623" s="295"/>
    </row>
    <row r="10624" spans="1:4" x14ac:dyDescent="0.2">
      <c r="A10624" s="295">
        <v>0.28226560000000001</v>
      </c>
      <c r="B10624" s="295"/>
      <c r="C10624" s="295">
        <v>0.38349339999999998</v>
      </c>
      <c r="D10624" s="295"/>
    </row>
    <row r="10625" spans="1:4" x14ac:dyDescent="0.2">
      <c r="A10625" s="295">
        <v>0.28225359999999999</v>
      </c>
      <c r="B10625" s="295"/>
      <c r="C10625" s="295">
        <v>0.38346770000000002</v>
      </c>
      <c r="D10625" s="295"/>
    </row>
    <row r="10626" spans="1:4" x14ac:dyDescent="0.2">
      <c r="A10626" s="295">
        <v>0.28225359999999999</v>
      </c>
      <c r="B10626" s="295"/>
      <c r="C10626" s="295">
        <v>0.38341540000000002</v>
      </c>
      <c r="D10626" s="295"/>
    </row>
    <row r="10627" spans="1:4" x14ac:dyDescent="0.2">
      <c r="A10627" s="295">
        <v>0.28224090000000002</v>
      </c>
      <c r="B10627" s="295"/>
      <c r="C10627" s="295">
        <v>0.38341540000000002</v>
      </c>
      <c r="D10627" s="295"/>
    </row>
    <row r="10628" spans="1:4" x14ac:dyDescent="0.2">
      <c r="A10628" s="295">
        <v>0.28222570000000002</v>
      </c>
      <c r="B10628" s="295"/>
      <c r="C10628" s="295">
        <v>0.3833761</v>
      </c>
      <c r="D10628" s="295"/>
    </row>
    <row r="10629" spans="1:4" x14ac:dyDescent="0.2">
      <c r="A10629" s="295">
        <v>0.28219939999999999</v>
      </c>
      <c r="B10629" s="295"/>
      <c r="C10629" s="295">
        <v>0.3833761</v>
      </c>
      <c r="D10629" s="295"/>
    </row>
    <row r="10630" spans="1:4" x14ac:dyDescent="0.2">
      <c r="A10630" s="295">
        <v>0.28219939999999999</v>
      </c>
      <c r="B10630" s="295"/>
      <c r="C10630" s="295">
        <v>0.3833627</v>
      </c>
      <c r="D10630" s="295"/>
    </row>
    <row r="10631" spans="1:4" x14ac:dyDescent="0.2">
      <c r="A10631" s="295">
        <v>0.2821842</v>
      </c>
      <c r="B10631" s="295"/>
      <c r="C10631" s="295">
        <v>0.38333479999999998</v>
      </c>
      <c r="D10631" s="295"/>
    </row>
    <row r="10632" spans="1:4" x14ac:dyDescent="0.2">
      <c r="A10632" s="295">
        <v>0.28215899999999999</v>
      </c>
      <c r="B10632" s="295"/>
      <c r="C10632" s="295">
        <v>0.38332270000000002</v>
      </c>
      <c r="D10632" s="295"/>
    </row>
    <row r="10633" spans="1:4" x14ac:dyDescent="0.2">
      <c r="A10633" s="295">
        <v>0.28215899999999999</v>
      </c>
      <c r="B10633" s="295"/>
      <c r="C10633" s="295">
        <v>0.3832969</v>
      </c>
      <c r="D10633" s="295"/>
    </row>
    <row r="10634" spans="1:4" x14ac:dyDescent="0.2">
      <c r="A10634" s="295">
        <v>0.28215899999999999</v>
      </c>
      <c r="B10634" s="295"/>
      <c r="C10634" s="295">
        <v>0.38327260000000002</v>
      </c>
      <c r="D10634" s="295"/>
    </row>
    <row r="10635" spans="1:4" x14ac:dyDescent="0.2">
      <c r="A10635" s="295">
        <v>0.28214630000000002</v>
      </c>
      <c r="B10635" s="295"/>
      <c r="C10635" s="295">
        <v>0.3832467</v>
      </c>
      <c r="D10635" s="295"/>
    </row>
    <row r="10636" spans="1:4" x14ac:dyDescent="0.2">
      <c r="A10636" s="295">
        <v>0.28214630000000002</v>
      </c>
      <c r="B10636" s="295"/>
      <c r="C10636" s="295">
        <v>0.38320729999999997</v>
      </c>
      <c r="D10636" s="295"/>
    </row>
    <row r="10637" spans="1:4" x14ac:dyDescent="0.2">
      <c r="A10637" s="295">
        <v>0.28213270000000001</v>
      </c>
      <c r="B10637" s="295"/>
      <c r="C10637" s="295">
        <v>0.3831697</v>
      </c>
      <c r="D10637" s="295"/>
    </row>
    <row r="10638" spans="1:4" x14ac:dyDescent="0.2">
      <c r="A10638" s="295">
        <v>0.2821206</v>
      </c>
      <c r="B10638" s="295"/>
      <c r="C10638" s="295">
        <v>0.38315510000000003</v>
      </c>
      <c r="D10638" s="295"/>
    </row>
    <row r="10639" spans="1:4" x14ac:dyDescent="0.2">
      <c r="A10639" s="295">
        <v>0.28209240000000002</v>
      </c>
      <c r="B10639" s="295"/>
      <c r="C10639" s="295">
        <v>0.38315510000000003</v>
      </c>
      <c r="D10639" s="295"/>
    </row>
    <row r="10640" spans="1:4" x14ac:dyDescent="0.2">
      <c r="A10640" s="295">
        <v>0.28207959999999999</v>
      </c>
      <c r="B10640" s="295"/>
      <c r="C10640" s="295">
        <v>0.38314130000000002</v>
      </c>
      <c r="D10640" s="295"/>
    </row>
    <row r="10641" spans="1:4" x14ac:dyDescent="0.2">
      <c r="A10641" s="295">
        <v>0.28207959999999999</v>
      </c>
      <c r="B10641" s="295"/>
      <c r="C10641" s="295">
        <v>0.38312930000000001</v>
      </c>
      <c r="D10641" s="295"/>
    </row>
    <row r="10642" spans="1:4" x14ac:dyDescent="0.2">
      <c r="A10642" s="295">
        <v>0.28207959999999999</v>
      </c>
      <c r="B10642" s="295"/>
      <c r="C10642" s="295">
        <v>0.3831039</v>
      </c>
      <c r="D10642" s="295"/>
    </row>
    <row r="10643" spans="1:4" x14ac:dyDescent="0.2">
      <c r="A10643" s="295">
        <v>0.28207959999999999</v>
      </c>
      <c r="B10643" s="295"/>
      <c r="C10643" s="295">
        <v>0.383077</v>
      </c>
      <c r="D10643" s="295"/>
    </row>
    <row r="10644" spans="1:4" x14ac:dyDescent="0.2">
      <c r="A10644" s="295">
        <v>0.28206599999999998</v>
      </c>
      <c r="B10644" s="295"/>
      <c r="C10644" s="295">
        <v>0.3830151</v>
      </c>
      <c r="D10644" s="295"/>
    </row>
    <row r="10645" spans="1:4" x14ac:dyDescent="0.2">
      <c r="A10645" s="295">
        <v>0.28205079999999999</v>
      </c>
      <c r="B10645" s="295"/>
      <c r="C10645" s="295">
        <v>0.38298949999999998</v>
      </c>
      <c r="D10645" s="295"/>
    </row>
    <row r="10646" spans="1:4" x14ac:dyDescent="0.2">
      <c r="A10646" s="295">
        <v>0.28205079999999999</v>
      </c>
      <c r="B10646" s="295"/>
      <c r="C10646" s="295">
        <v>0.38298949999999998</v>
      </c>
      <c r="D10646" s="295"/>
    </row>
    <row r="10647" spans="1:4" x14ac:dyDescent="0.2">
      <c r="A10647" s="295">
        <v>0.28203879999999998</v>
      </c>
      <c r="B10647" s="295"/>
      <c r="C10647" s="295">
        <v>0.38296279999999999</v>
      </c>
      <c r="D10647" s="295"/>
    </row>
    <row r="10648" spans="1:4" x14ac:dyDescent="0.2">
      <c r="A10648" s="295">
        <v>0.28201290000000001</v>
      </c>
      <c r="B10648" s="295"/>
      <c r="C10648" s="295">
        <v>0.38296279999999999</v>
      </c>
      <c r="D10648" s="295"/>
    </row>
    <row r="10649" spans="1:4" x14ac:dyDescent="0.2">
      <c r="A10649" s="295">
        <v>0.28201290000000001</v>
      </c>
      <c r="B10649" s="295"/>
      <c r="C10649" s="295">
        <v>0.3829495</v>
      </c>
      <c r="D10649" s="295"/>
    </row>
    <row r="10650" spans="1:4" x14ac:dyDescent="0.2">
      <c r="A10650" s="295">
        <v>0.28201290000000001</v>
      </c>
      <c r="B10650" s="295"/>
      <c r="C10650" s="295">
        <v>0.38293719999999998</v>
      </c>
      <c r="D10650" s="295"/>
    </row>
    <row r="10651" spans="1:4" x14ac:dyDescent="0.2">
      <c r="A10651" s="295">
        <v>0.28198410000000002</v>
      </c>
      <c r="B10651" s="295"/>
      <c r="C10651" s="295">
        <v>0.38290930000000001</v>
      </c>
      <c r="D10651" s="295"/>
    </row>
    <row r="10652" spans="1:4" x14ac:dyDescent="0.2">
      <c r="A10652" s="295">
        <v>0.28198410000000002</v>
      </c>
      <c r="B10652" s="295"/>
      <c r="C10652" s="295">
        <v>0.38288349999999999</v>
      </c>
      <c r="D10652" s="295"/>
    </row>
    <row r="10653" spans="1:4" x14ac:dyDescent="0.2">
      <c r="A10653" s="295">
        <v>0.28198410000000002</v>
      </c>
      <c r="B10653" s="295"/>
      <c r="C10653" s="295">
        <v>0.38288349999999999</v>
      </c>
      <c r="D10653" s="295"/>
    </row>
    <row r="10654" spans="1:4" x14ac:dyDescent="0.2">
      <c r="A10654" s="295">
        <v>0.28198410000000002</v>
      </c>
      <c r="B10654" s="295"/>
      <c r="C10654" s="295">
        <v>0.38287139999999997</v>
      </c>
      <c r="D10654" s="295"/>
    </row>
    <row r="10655" spans="1:4" x14ac:dyDescent="0.2">
      <c r="A10655" s="295">
        <v>0.28198410000000002</v>
      </c>
      <c r="B10655" s="295"/>
      <c r="C10655" s="295">
        <v>0.3828568</v>
      </c>
      <c r="D10655" s="295"/>
    </row>
    <row r="10656" spans="1:4" x14ac:dyDescent="0.2">
      <c r="A10656" s="295">
        <v>0.28197139999999998</v>
      </c>
      <c r="B10656" s="295"/>
      <c r="C10656" s="295">
        <v>0.3828568</v>
      </c>
      <c r="D10656" s="295"/>
    </row>
    <row r="10657" spans="1:4" x14ac:dyDescent="0.2">
      <c r="A10657" s="295">
        <v>0.28195940000000003</v>
      </c>
      <c r="B10657" s="295"/>
      <c r="C10657" s="295">
        <v>0.38284210000000002</v>
      </c>
      <c r="D10657" s="295"/>
    </row>
    <row r="10658" spans="1:4" x14ac:dyDescent="0.2">
      <c r="A10658" s="295">
        <v>0.28194419999999998</v>
      </c>
      <c r="B10658" s="295"/>
      <c r="C10658" s="295">
        <v>0.38281779999999999</v>
      </c>
      <c r="D10658" s="295"/>
    </row>
    <row r="10659" spans="1:4" x14ac:dyDescent="0.2">
      <c r="A10659" s="295">
        <v>0.28193059999999998</v>
      </c>
      <c r="B10659" s="295"/>
      <c r="C10659" s="295">
        <v>0.38277739999999999</v>
      </c>
      <c r="D10659" s="295"/>
    </row>
    <row r="10660" spans="1:4" x14ac:dyDescent="0.2">
      <c r="A10660" s="295">
        <v>0.28191739999999998</v>
      </c>
      <c r="B10660" s="295"/>
      <c r="C10660" s="295">
        <v>0.38276280000000001</v>
      </c>
      <c r="D10660" s="295"/>
    </row>
    <row r="10661" spans="1:4" x14ac:dyDescent="0.2">
      <c r="A10661" s="295">
        <v>0.28191739999999998</v>
      </c>
      <c r="B10661" s="295"/>
      <c r="C10661" s="295">
        <v>0.38276280000000001</v>
      </c>
      <c r="D10661" s="295"/>
    </row>
    <row r="10662" spans="1:4" x14ac:dyDescent="0.2">
      <c r="A10662" s="295">
        <v>0.28190470000000001</v>
      </c>
      <c r="B10662" s="295"/>
      <c r="C10662" s="295">
        <v>0.38275049999999999</v>
      </c>
      <c r="D10662" s="295"/>
    </row>
    <row r="10663" spans="1:4" x14ac:dyDescent="0.2">
      <c r="A10663" s="295">
        <v>0.28189110000000001</v>
      </c>
      <c r="B10663" s="295"/>
      <c r="C10663" s="295">
        <v>0.38272390000000001</v>
      </c>
      <c r="D10663" s="295"/>
    </row>
    <row r="10664" spans="1:4" x14ac:dyDescent="0.2">
      <c r="A10664" s="295">
        <v>0.28189110000000001</v>
      </c>
      <c r="B10664" s="295"/>
      <c r="C10664" s="295">
        <v>0.38269829999999999</v>
      </c>
      <c r="D10664" s="295"/>
    </row>
    <row r="10665" spans="1:4" x14ac:dyDescent="0.2">
      <c r="A10665" s="295">
        <v>0.28189110000000001</v>
      </c>
      <c r="B10665" s="295"/>
      <c r="C10665" s="295">
        <v>0.38267250000000003</v>
      </c>
      <c r="D10665" s="295"/>
    </row>
    <row r="10666" spans="1:4" x14ac:dyDescent="0.2">
      <c r="A10666" s="295">
        <v>0.28185120000000002</v>
      </c>
      <c r="B10666" s="295"/>
      <c r="C10666" s="295">
        <v>0.38267250000000003</v>
      </c>
      <c r="D10666" s="295"/>
    </row>
    <row r="10667" spans="1:4" x14ac:dyDescent="0.2">
      <c r="A10667" s="295">
        <v>0.28185120000000002</v>
      </c>
      <c r="B10667" s="295"/>
      <c r="C10667" s="295">
        <v>0.38263209999999998</v>
      </c>
      <c r="D10667" s="295"/>
    </row>
    <row r="10668" spans="1:4" x14ac:dyDescent="0.2">
      <c r="A10668" s="295">
        <v>0.28185120000000002</v>
      </c>
      <c r="B10668" s="295"/>
      <c r="C10668" s="295">
        <v>0.38259320000000002</v>
      </c>
      <c r="D10668" s="295"/>
    </row>
    <row r="10669" spans="1:4" x14ac:dyDescent="0.2">
      <c r="A10669" s="295">
        <v>0.28183799999999998</v>
      </c>
      <c r="B10669" s="295"/>
      <c r="C10669" s="295">
        <v>0.38257980000000003</v>
      </c>
      <c r="D10669" s="295"/>
    </row>
    <row r="10670" spans="1:4" x14ac:dyDescent="0.2">
      <c r="A10670" s="295">
        <v>0.2818253</v>
      </c>
      <c r="B10670" s="295"/>
      <c r="C10670" s="295">
        <v>0.38256649999999998</v>
      </c>
      <c r="D10670" s="295"/>
    </row>
    <row r="10671" spans="1:4" x14ac:dyDescent="0.2">
      <c r="A10671" s="295">
        <v>0.2818117</v>
      </c>
      <c r="B10671" s="295"/>
      <c r="C10671" s="295">
        <v>0.38252639999999999</v>
      </c>
      <c r="D10671" s="295"/>
    </row>
    <row r="10672" spans="1:4" x14ac:dyDescent="0.2">
      <c r="A10672" s="295">
        <v>0.28179650000000001</v>
      </c>
      <c r="B10672" s="295"/>
      <c r="C10672" s="295">
        <v>0.38247379999999997</v>
      </c>
      <c r="D10672" s="295"/>
    </row>
    <row r="10673" spans="1:4" x14ac:dyDescent="0.2">
      <c r="A10673" s="295">
        <v>0.28179650000000001</v>
      </c>
      <c r="B10673" s="295"/>
      <c r="C10673" s="295">
        <v>0.3824591</v>
      </c>
      <c r="D10673" s="295"/>
    </row>
    <row r="10674" spans="1:4" x14ac:dyDescent="0.2">
      <c r="A10674" s="295">
        <v>0.28179650000000001</v>
      </c>
      <c r="B10674" s="295"/>
      <c r="C10674" s="295">
        <v>0.38243169999999999</v>
      </c>
      <c r="D10674" s="295"/>
    </row>
    <row r="10675" spans="1:4" x14ac:dyDescent="0.2">
      <c r="A10675" s="295">
        <v>0.28178379999999997</v>
      </c>
      <c r="B10675" s="295"/>
      <c r="C10675" s="295">
        <v>0.38240499999999999</v>
      </c>
      <c r="D10675" s="295"/>
    </row>
    <row r="10676" spans="1:4" x14ac:dyDescent="0.2">
      <c r="A10676" s="295">
        <v>0.28177180000000002</v>
      </c>
      <c r="B10676" s="295"/>
      <c r="C10676" s="295">
        <v>0.38240499999999999</v>
      </c>
      <c r="D10676" s="295"/>
    </row>
    <row r="10677" spans="1:4" x14ac:dyDescent="0.2">
      <c r="A10677" s="295">
        <v>0.28172979999999997</v>
      </c>
      <c r="B10677" s="295"/>
      <c r="C10677" s="295">
        <v>0.38236439999999999</v>
      </c>
      <c r="D10677" s="295"/>
    </row>
    <row r="10678" spans="1:4" x14ac:dyDescent="0.2">
      <c r="A10678" s="295">
        <v>0.2817171</v>
      </c>
      <c r="B10678" s="295"/>
      <c r="C10678" s="295">
        <v>0.38233899999999998</v>
      </c>
      <c r="D10678" s="295"/>
    </row>
    <row r="10679" spans="1:4" x14ac:dyDescent="0.2">
      <c r="A10679" s="295">
        <v>0.2817171</v>
      </c>
      <c r="B10679" s="295"/>
      <c r="C10679" s="295">
        <v>0.38233899999999998</v>
      </c>
      <c r="D10679" s="295"/>
    </row>
    <row r="10680" spans="1:4" x14ac:dyDescent="0.2">
      <c r="A10680" s="295">
        <v>0.28170509999999999</v>
      </c>
      <c r="B10680" s="295"/>
      <c r="C10680" s="295">
        <v>0.38232519999999998</v>
      </c>
      <c r="D10680" s="295"/>
    </row>
    <row r="10681" spans="1:4" x14ac:dyDescent="0.2">
      <c r="A10681" s="295">
        <v>0.2816787</v>
      </c>
      <c r="B10681" s="295"/>
      <c r="C10681" s="295">
        <v>0.38231320000000002</v>
      </c>
      <c r="D10681" s="295"/>
    </row>
    <row r="10682" spans="1:4" x14ac:dyDescent="0.2">
      <c r="A10682" s="295">
        <v>0.2816787</v>
      </c>
      <c r="B10682" s="295"/>
      <c r="C10682" s="295">
        <v>0.3822739</v>
      </c>
      <c r="D10682" s="295"/>
    </row>
    <row r="10683" spans="1:4" x14ac:dyDescent="0.2">
      <c r="A10683" s="295">
        <v>0.2816787</v>
      </c>
      <c r="B10683" s="295"/>
      <c r="C10683" s="295">
        <v>0.38226179999999998</v>
      </c>
      <c r="D10683" s="295"/>
    </row>
    <row r="10684" spans="1:4" x14ac:dyDescent="0.2">
      <c r="A10684" s="295">
        <v>0.28165040000000002</v>
      </c>
      <c r="B10684" s="295"/>
      <c r="C10684" s="295">
        <v>0.3822352</v>
      </c>
      <c r="D10684" s="295"/>
    </row>
    <row r="10685" spans="1:4" x14ac:dyDescent="0.2">
      <c r="A10685" s="295">
        <v>0.28163769999999999</v>
      </c>
      <c r="B10685" s="295"/>
      <c r="C10685" s="295">
        <v>0.38222139999999999</v>
      </c>
      <c r="D10685" s="295"/>
    </row>
    <row r="10686" spans="1:4" x14ac:dyDescent="0.2">
      <c r="A10686" s="295">
        <v>0.28162409999999999</v>
      </c>
      <c r="B10686" s="295"/>
      <c r="C10686" s="295">
        <v>0.38219579999999997</v>
      </c>
      <c r="D10686" s="295"/>
    </row>
    <row r="10687" spans="1:4" x14ac:dyDescent="0.2">
      <c r="A10687" s="295">
        <v>0.28161199999999997</v>
      </c>
      <c r="B10687" s="295"/>
      <c r="C10687" s="295">
        <v>0.38216749999999999</v>
      </c>
      <c r="D10687" s="295"/>
    </row>
    <row r="10688" spans="1:4" x14ac:dyDescent="0.2">
      <c r="A10688" s="295">
        <v>0.2815993</v>
      </c>
      <c r="B10688" s="295"/>
      <c r="C10688" s="295">
        <v>0.3821541</v>
      </c>
      <c r="D10688" s="295"/>
    </row>
    <row r="10689" spans="1:4" x14ac:dyDescent="0.2">
      <c r="A10689" s="295">
        <v>0.28158420000000001</v>
      </c>
      <c r="B10689" s="295"/>
      <c r="C10689" s="295">
        <v>0.38214209999999998</v>
      </c>
      <c r="D10689" s="295"/>
    </row>
    <row r="10690" spans="1:4" x14ac:dyDescent="0.2">
      <c r="A10690" s="295">
        <v>0.2815841</v>
      </c>
      <c r="B10690" s="295"/>
      <c r="C10690" s="295">
        <v>0.38212980000000002</v>
      </c>
      <c r="D10690" s="295"/>
    </row>
    <row r="10691" spans="1:4" x14ac:dyDescent="0.2">
      <c r="A10691" s="295">
        <v>0.28157100000000002</v>
      </c>
      <c r="B10691" s="295"/>
      <c r="C10691" s="295">
        <v>0.38211519999999999</v>
      </c>
      <c r="D10691" s="295"/>
    </row>
    <row r="10692" spans="1:4" x14ac:dyDescent="0.2">
      <c r="A10692" s="295">
        <v>0.28155740000000001</v>
      </c>
      <c r="B10692" s="295"/>
      <c r="C10692" s="295">
        <v>0.38208920000000002</v>
      </c>
      <c r="D10692" s="295"/>
    </row>
    <row r="10693" spans="1:4" x14ac:dyDescent="0.2">
      <c r="A10693" s="295">
        <v>0.28154220000000002</v>
      </c>
      <c r="B10693" s="295"/>
      <c r="C10693" s="295">
        <v>0.38206380000000001</v>
      </c>
      <c r="D10693" s="295"/>
    </row>
    <row r="10694" spans="1:4" x14ac:dyDescent="0.2">
      <c r="A10694" s="295">
        <v>0.28152909999999998</v>
      </c>
      <c r="B10694" s="295"/>
      <c r="C10694" s="295">
        <v>0.38206380000000001</v>
      </c>
      <c r="D10694" s="295"/>
    </row>
    <row r="10695" spans="1:4" x14ac:dyDescent="0.2">
      <c r="A10695" s="295">
        <v>0.28150190000000003</v>
      </c>
      <c r="B10695" s="295"/>
      <c r="C10695" s="295">
        <v>0.38203799999999999</v>
      </c>
      <c r="D10695" s="295"/>
    </row>
    <row r="10696" spans="1:4" x14ac:dyDescent="0.2">
      <c r="A10696" s="295">
        <v>0.28148919999999999</v>
      </c>
      <c r="B10696" s="295"/>
      <c r="C10696" s="295">
        <v>0.38201109999999999</v>
      </c>
      <c r="D10696" s="295"/>
    </row>
    <row r="10697" spans="1:4" x14ac:dyDescent="0.2">
      <c r="A10697" s="295">
        <v>0.28147549999999999</v>
      </c>
      <c r="B10697" s="295"/>
      <c r="C10697" s="295">
        <v>0.38199739999999999</v>
      </c>
      <c r="D10697" s="295"/>
    </row>
    <row r="10698" spans="1:4" x14ac:dyDescent="0.2">
      <c r="A10698" s="295">
        <v>0.28147549999999999</v>
      </c>
      <c r="B10698" s="295"/>
      <c r="C10698" s="295">
        <v>0.38197199999999998</v>
      </c>
      <c r="D10698" s="295"/>
    </row>
    <row r="10699" spans="1:4" x14ac:dyDescent="0.2">
      <c r="A10699" s="295">
        <v>0.28146349999999998</v>
      </c>
      <c r="B10699" s="295"/>
      <c r="C10699" s="295">
        <v>0.3819303</v>
      </c>
      <c r="D10699" s="295"/>
    </row>
    <row r="10700" spans="1:4" x14ac:dyDescent="0.2">
      <c r="A10700" s="295">
        <v>0.28146349999999998</v>
      </c>
      <c r="B10700" s="295"/>
      <c r="C10700" s="295">
        <v>0.3819303</v>
      </c>
      <c r="D10700" s="295"/>
    </row>
    <row r="10701" spans="1:4" x14ac:dyDescent="0.2">
      <c r="A10701" s="295">
        <v>0.28146349999999998</v>
      </c>
      <c r="B10701" s="295"/>
      <c r="C10701" s="295">
        <v>0.38190200000000002</v>
      </c>
      <c r="D10701" s="295"/>
    </row>
    <row r="10702" spans="1:4" x14ac:dyDescent="0.2">
      <c r="A10702" s="295">
        <v>0.28145029999999999</v>
      </c>
      <c r="B10702" s="295"/>
      <c r="C10702" s="295">
        <v>0.3818897</v>
      </c>
      <c r="D10702" s="295"/>
    </row>
    <row r="10703" spans="1:4" x14ac:dyDescent="0.2">
      <c r="A10703" s="295">
        <v>0.28142250000000002</v>
      </c>
      <c r="B10703" s="295"/>
      <c r="C10703" s="295">
        <v>0.38187759999999998</v>
      </c>
      <c r="D10703" s="295"/>
    </row>
    <row r="10704" spans="1:4" x14ac:dyDescent="0.2">
      <c r="A10704" s="295">
        <v>0.28140880000000001</v>
      </c>
      <c r="B10704" s="295"/>
      <c r="C10704" s="295">
        <v>0.38185210000000003</v>
      </c>
      <c r="D10704" s="295"/>
    </row>
    <row r="10705" spans="1:4" x14ac:dyDescent="0.2">
      <c r="A10705" s="295">
        <v>0.28140880000000001</v>
      </c>
      <c r="B10705" s="295"/>
      <c r="C10705" s="295">
        <v>0.38181140000000002</v>
      </c>
      <c r="D10705" s="295"/>
    </row>
    <row r="10706" spans="1:4" x14ac:dyDescent="0.2">
      <c r="A10706" s="295">
        <v>0.28140880000000001</v>
      </c>
      <c r="B10706" s="295"/>
      <c r="C10706" s="295">
        <v>0.38179770000000002</v>
      </c>
      <c r="D10706" s="295"/>
    </row>
    <row r="10707" spans="1:4" x14ac:dyDescent="0.2">
      <c r="A10707" s="295">
        <v>0.28140880000000001</v>
      </c>
      <c r="B10707" s="295"/>
      <c r="C10707" s="295">
        <v>0.38175769999999998</v>
      </c>
      <c r="D10707" s="295"/>
    </row>
    <row r="10708" spans="1:4" x14ac:dyDescent="0.2">
      <c r="A10708" s="295">
        <v>0.28140880000000001</v>
      </c>
      <c r="B10708" s="295"/>
      <c r="C10708" s="295">
        <v>0.3817334</v>
      </c>
      <c r="D10708" s="295"/>
    </row>
    <row r="10709" spans="1:4" x14ac:dyDescent="0.2">
      <c r="A10709" s="295">
        <v>0.28137089999999998</v>
      </c>
      <c r="B10709" s="295"/>
      <c r="C10709" s="295">
        <v>0.38169340000000002</v>
      </c>
      <c r="D10709" s="295"/>
    </row>
    <row r="10710" spans="1:4" x14ac:dyDescent="0.2">
      <c r="A10710" s="295">
        <v>0.28137089999999998</v>
      </c>
      <c r="B10710" s="295"/>
      <c r="C10710" s="295">
        <v>0.38167960000000001</v>
      </c>
      <c r="D10710" s="295"/>
    </row>
    <row r="10711" spans="1:4" x14ac:dyDescent="0.2">
      <c r="A10711" s="295">
        <v>0.28134530000000002</v>
      </c>
      <c r="B10711" s="295"/>
      <c r="C10711" s="295">
        <v>0.38166499999999998</v>
      </c>
      <c r="D10711" s="295"/>
    </row>
    <row r="10712" spans="1:4" x14ac:dyDescent="0.2">
      <c r="A10712" s="295">
        <v>0.28133010000000003</v>
      </c>
      <c r="B10712" s="295"/>
      <c r="C10712" s="295">
        <v>0.38163960000000002</v>
      </c>
      <c r="D10712" s="295"/>
    </row>
    <row r="10713" spans="1:4" x14ac:dyDescent="0.2">
      <c r="A10713" s="295">
        <v>0.2813174</v>
      </c>
      <c r="B10713" s="295"/>
      <c r="C10713" s="295">
        <v>0.38161119999999998</v>
      </c>
      <c r="D10713" s="295"/>
    </row>
    <row r="10714" spans="1:4" x14ac:dyDescent="0.2">
      <c r="A10714" s="295">
        <v>0.28130369999999999</v>
      </c>
      <c r="B10714" s="295"/>
      <c r="C10714" s="295">
        <v>0.38159900000000002</v>
      </c>
      <c r="D10714" s="295"/>
    </row>
    <row r="10715" spans="1:4" x14ac:dyDescent="0.2">
      <c r="A10715" s="295">
        <v>0.28130369999999999</v>
      </c>
      <c r="B10715" s="295"/>
      <c r="C10715" s="295">
        <v>0.38154349999999998</v>
      </c>
      <c r="D10715" s="295"/>
    </row>
    <row r="10716" spans="1:4" x14ac:dyDescent="0.2">
      <c r="A10716" s="295">
        <v>0.28129100000000001</v>
      </c>
      <c r="B10716" s="295"/>
      <c r="C10716" s="295">
        <v>0.38154349999999998</v>
      </c>
      <c r="D10716" s="295"/>
    </row>
    <row r="10717" spans="1:4" x14ac:dyDescent="0.2">
      <c r="A10717" s="295">
        <v>0.28129100000000001</v>
      </c>
      <c r="B10717" s="295"/>
      <c r="C10717" s="295">
        <v>0.38151689999999999</v>
      </c>
      <c r="D10717" s="295"/>
    </row>
    <row r="10718" spans="1:4" x14ac:dyDescent="0.2">
      <c r="A10718" s="295">
        <v>0.28129100000000001</v>
      </c>
      <c r="B10718" s="295"/>
      <c r="C10718" s="295">
        <v>0.38149090000000002</v>
      </c>
      <c r="D10718" s="295"/>
    </row>
    <row r="10719" spans="1:4" x14ac:dyDescent="0.2">
      <c r="A10719" s="295">
        <v>0.28125070000000002</v>
      </c>
      <c r="B10719" s="295"/>
      <c r="C10719" s="295">
        <v>0.38149090000000002</v>
      </c>
      <c r="D10719" s="295"/>
    </row>
    <row r="10720" spans="1:4" x14ac:dyDescent="0.2">
      <c r="A10720" s="295">
        <v>0.28123700000000001</v>
      </c>
      <c r="B10720" s="295"/>
      <c r="C10720" s="295">
        <v>0.38147750000000002</v>
      </c>
      <c r="D10720" s="295"/>
    </row>
    <row r="10721" spans="1:4" x14ac:dyDescent="0.2">
      <c r="A10721" s="295">
        <v>0.28122429999999998</v>
      </c>
      <c r="B10721" s="295"/>
      <c r="C10721" s="295">
        <v>0.38146550000000001</v>
      </c>
      <c r="D10721" s="295"/>
    </row>
    <row r="10722" spans="1:4" x14ac:dyDescent="0.2">
      <c r="A10722" s="295">
        <v>0.28122429999999998</v>
      </c>
      <c r="B10722" s="295"/>
      <c r="C10722" s="295">
        <v>0.38143749999999998</v>
      </c>
      <c r="D10722" s="295"/>
    </row>
    <row r="10723" spans="1:4" x14ac:dyDescent="0.2">
      <c r="A10723" s="295">
        <v>0.28122429999999998</v>
      </c>
      <c r="B10723" s="295"/>
      <c r="C10723" s="295">
        <v>0.38141150000000001</v>
      </c>
      <c r="D10723" s="295"/>
    </row>
    <row r="10724" spans="1:4" x14ac:dyDescent="0.2">
      <c r="A10724" s="295">
        <v>0.28118349999999998</v>
      </c>
      <c r="B10724" s="295"/>
      <c r="C10724" s="295">
        <v>0.3813995</v>
      </c>
      <c r="D10724" s="295"/>
    </row>
    <row r="10725" spans="1:4" x14ac:dyDescent="0.2">
      <c r="A10725" s="295">
        <v>0.28116980000000003</v>
      </c>
      <c r="B10725" s="295"/>
      <c r="C10725" s="295">
        <v>0.3813995</v>
      </c>
      <c r="D10725" s="295"/>
    </row>
    <row r="10726" spans="1:4" x14ac:dyDescent="0.2">
      <c r="A10726" s="295">
        <v>0.28115709999999999</v>
      </c>
      <c r="B10726" s="295"/>
      <c r="C10726" s="295">
        <v>0.38137260000000001</v>
      </c>
      <c r="D10726" s="295"/>
    </row>
    <row r="10727" spans="1:4" x14ac:dyDescent="0.2">
      <c r="A10727" s="295">
        <v>0.28114400000000001</v>
      </c>
      <c r="B10727" s="295"/>
      <c r="C10727" s="295">
        <v>0.3813472</v>
      </c>
      <c r="D10727" s="295"/>
    </row>
    <row r="10728" spans="1:4" x14ac:dyDescent="0.2">
      <c r="A10728" s="295">
        <v>0.28112880000000001</v>
      </c>
      <c r="B10728" s="295"/>
      <c r="C10728" s="295">
        <v>0.38132050000000001</v>
      </c>
      <c r="D10728" s="295"/>
    </row>
    <row r="10729" spans="1:4" x14ac:dyDescent="0.2">
      <c r="A10729" s="295">
        <v>0.28112880000000001</v>
      </c>
      <c r="B10729" s="295"/>
      <c r="C10729" s="295">
        <v>0.3812799</v>
      </c>
      <c r="D10729" s="295"/>
    </row>
    <row r="10730" spans="1:4" x14ac:dyDescent="0.2">
      <c r="A10730" s="295">
        <v>0.28110309999999999</v>
      </c>
      <c r="B10730" s="295"/>
      <c r="C10730" s="295">
        <v>0.38126759999999998</v>
      </c>
      <c r="D10730" s="295"/>
    </row>
    <row r="10731" spans="1:4" x14ac:dyDescent="0.2">
      <c r="A10731" s="295">
        <v>0.281088</v>
      </c>
      <c r="B10731" s="295"/>
      <c r="C10731" s="295">
        <v>0.38125559999999997</v>
      </c>
      <c r="D10731" s="295"/>
    </row>
    <row r="10732" spans="1:4" x14ac:dyDescent="0.2">
      <c r="A10732" s="295">
        <v>0.281088</v>
      </c>
      <c r="B10732" s="295"/>
      <c r="C10732" s="295">
        <v>0.3812276</v>
      </c>
      <c r="D10732" s="295"/>
    </row>
    <row r="10733" spans="1:4" x14ac:dyDescent="0.2">
      <c r="A10733" s="295">
        <v>0.28106120000000001</v>
      </c>
      <c r="B10733" s="295"/>
      <c r="C10733" s="295">
        <v>0.38120789999999999</v>
      </c>
      <c r="D10733" s="295"/>
    </row>
    <row r="10734" spans="1:4" x14ac:dyDescent="0.2">
      <c r="A10734" s="295">
        <v>0.28106120000000001</v>
      </c>
      <c r="B10734" s="295"/>
      <c r="C10734" s="295">
        <v>0.38120179999999998</v>
      </c>
      <c r="D10734" s="295"/>
    </row>
    <row r="10735" spans="1:4" x14ac:dyDescent="0.2">
      <c r="A10735" s="295">
        <v>0.28106120000000001</v>
      </c>
      <c r="B10735" s="295"/>
      <c r="C10735" s="295">
        <v>0.38116290000000003</v>
      </c>
      <c r="D10735" s="295"/>
    </row>
    <row r="10736" spans="1:4" x14ac:dyDescent="0.2">
      <c r="A10736" s="295">
        <v>0.28104849999999998</v>
      </c>
      <c r="B10736" s="295"/>
      <c r="C10736" s="295">
        <v>0.3811349</v>
      </c>
      <c r="D10736" s="295"/>
    </row>
    <row r="10737" spans="1:4" x14ac:dyDescent="0.2">
      <c r="A10737" s="295">
        <v>0.28104849999999998</v>
      </c>
      <c r="B10737" s="295"/>
      <c r="C10737" s="295">
        <v>0.38112289999999999</v>
      </c>
      <c r="D10737" s="295"/>
    </row>
    <row r="10738" spans="1:4" x14ac:dyDescent="0.2">
      <c r="A10738" s="295">
        <v>0.28103479999999997</v>
      </c>
      <c r="B10738" s="295"/>
      <c r="C10738" s="295">
        <v>0.38110820000000001</v>
      </c>
      <c r="D10738" s="295"/>
    </row>
    <row r="10739" spans="1:4" x14ac:dyDescent="0.2">
      <c r="A10739" s="295">
        <v>0.28102120000000003</v>
      </c>
      <c r="B10739" s="295"/>
      <c r="C10739" s="295">
        <v>0.3810287</v>
      </c>
      <c r="D10739" s="295"/>
    </row>
    <row r="10740" spans="1:4" x14ac:dyDescent="0.2">
      <c r="A10740" s="295">
        <v>0.28099400000000002</v>
      </c>
      <c r="B10740" s="295"/>
      <c r="C10740" s="295">
        <v>0.3810287</v>
      </c>
      <c r="D10740" s="295"/>
    </row>
    <row r="10741" spans="1:4" x14ac:dyDescent="0.2">
      <c r="A10741" s="295">
        <v>0.2809681</v>
      </c>
      <c r="B10741" s="295"/>
      <c r="C10741" s="295">
        <v>0.3810016</v>
      </c>
      <c r="D10741" s="295"/>
    </row>
    <row r="10742" spans="1:4" x14ac:dyDescent="0.2">
      <c r="A10742" s="295">
        <v>0.2809681</v>
      </c>
      <c r="B10742" s="295"/>
      <c r="C10742" s="295">
        <v>0.38096269999999999</v>
      </c>
      <c r="D10742" s="295"/>
    </row>
    <row r="10743" spans="1:4" x14ac:dyDescent="0.2">
      <c r="A10743" s="295">
        <v>0.2809545</v>
      </c>
      <c r="B10743" s="295"/>
      <c r="C10743" s="295">
        <v>0.38093470000000001</v>
      </c>
      <c r="D10743" s="295"/>
    </row>
    <row r="10744" spans="1:4" x14ac:dyDescent="0.2">
      <c r="A10744" s="295">
        <v>0.28092859999999997</v>
      </c>
      <c r="B10744" s="295"/>
      <c r="C10744" s="295">
        <v>0.38089469999999997</v>
      </c>
      <c r="D10744" s="295"/>
    </row>
    <row r="10745" spans="1:4" x14ac:dyDescent="0.2">
      <c r="A10745" s="295">
        <v>0.28090150000000003</v>
      </c>
      <c r="B10745" s="295"/>
      <c r="C10745" s="295">
        <v>0.38086930000000002</v>
      </c>
      <c r="D10745" s="295"/>
    </row>
    <row r="10746" spans="1:4" x14ac:dyDescent="0.2">
      <c r="A10746" s="295">
        <v>0.28090150000000003</v>
      </c>
      <c r="B10746" s="295"/>
      <c r="C10746" s="295">
        <v>0.38084259999999998</v>
      </c>
      <c r="D10746" s="295"/>
    </row>
    <row r="10747" spans="1:4" x14ac:dyDescent="0.2">
      <c r="A10747" s="295">
        <v>0.28090140000000002</v>
      </c>
      <c r="B10747" s="295"/>
      <c r="C10747" s="295">
        <v>0.38082929999999998</v>
      </c>
      <c r="D10747" s="295"/>
    </row>
    <row r="10748" spans="1:4" x14ac:dyDescent="0.2">
      <c r="A10748" s="295">
        <v>0.28088869999999999</v>
      </c>
      <c r="B10748" s="295"/>
      <c r="C10748" s="295">
        <v>0.38080330000000001</v>
      </c>
      <c r="D10748" s="295"/>
    </row>
    <row r="10749" spans="1:4" x14ac:dyDescent="0.2">
      <c r="A10749" s="295">
        <v>0.2808619</v>
      </c>
      <c r="B10749" s="295"/>
      <c r="C10749" s="295">
        <v>0.38078859999999998</v>
      </c>
      <c r="D10749" s="295"/>
    </row>
    <row r="10750" spans="1:4" x14ac:dyDescent="0.2">
      <c r="A10750" s="295">
        <v>0.2808619</v>
      </c>
      <c r="B10750" s="295"/>
      <c r="C10750" s="295">
        <v>0.38076199999999999</v>
      </c>
      <c r="D10750" s="295"/>
    </row>
    <row r="10751" spans="1:4" x14ac:dyDescent="0.2">
      <c r="A10751" s="295">
        <v>0.28084920000000002</v>
      </c>
      <c r="B10751" s="295"/>
      <c r="C10751" s="295">
        <v>0.38074859999999999</v>
      </c>
      <c r="D10751" s="295"/>
    </row>
    <row r="10752" spans="1:4" x14ac:dyDescent="0.2">
      <c r="A10752" s="295">
        <v>0.28083409999999998</v>
      </c>
      <c r="B10752" s="295"/>
      <c r="C10752" s="295">
        <v>0.38073639999999997</v>
      </c>
      <c r="D10752" s="295"/>
    </row>
    <row r="10753" spans="1:4" x14ac:dyDescent="0.2">
      <c r="A10753" s="295">
        <v>0.28082200000000002</v>
      </c>
      <c r="B10753" s="295"/>
      <c r="C10753" s="295">
        <v>0.38073639999999997</v>
      </c>
      <c r="D10753" s="295"/>
    </row>
    <row r="10754" spans="1:4" x14ac:dyDescent="0.2">
      <c r="A10754" s="295">
        <v>0.28080840000000001</v>
      </c>
      <c r="B10754" s="295"/>
      <c r="C10754" s="295">
        <v>0.38068390000000002</v>
      </c>
      <c r="D10754" s="295"/>
    </row>
    <row r="10755" spans="1:4" x14ac:dyDescent="0.2">
      <c r="A10755" s="295">
        <v>0.28080840000000001</v>
      </c>
      <c r="B10755" s="295"/>
      <c r="C10755" s="295">
        <v>0.38063259999999999</v>
      </c>
      <c r="D10755" s="295"/>
    </row>
    <row r="10756" spans="1:4" x14ac:dyDescent="0.2">
      <c r="A10756" s="295">
        <v>0.28080840000000001</v>
      </c>
      <c r="B10756" s="295"/>
      <c r="C10756" s="295">
        <v>0.38063249999999998</v>
      </c>
      <c r="D10756" s="295"/>
    </row>
    <row r="10757" spans="1:4" x14ac:dyDescent="0.2">
      <c r="A10757" s="295">
        <v>0.28079520000000002</v>
      </c>
      <c r="B10757" s="295"/>
      <c r="C10757" s="295">
        <v>0.38061919999999999</v>
      </c>
      <c r="D10757" s="295"/>
    </row>
    <row r="10758" spans="1:4" x14ac:dyDescent="0.2">
      <c r="A10758" s="295">
        <v>0.28078009999999998</v>
      </c>
      <c r="B10758" s="295"/>
      <c r="C10758" s="295">
        <v>0.38055359999999999</v>
      </c>
      <c r="D10758" s="295"/>
    </row>
    <row r="10759" spans="1:4" x14ac:dyDescent="0.2">
      <c r="A10759" s="295">
        <v>0.28075440000000002</v>
      </c>
      <c r="B10759" s="295"/>
      <c r="C10759" s="295">
        <v>0.38053989999999999</v>
      </c>
      <c r="D10759" s="295"/>
    </row>
    <row r="10760" spans="1:4" x14ac:dyDescent="0.2">
      <c r="A10760" s="295">
        <v>0.28074169999999998</v>
      </c>
      <c r="B10760" s="295"/>
      <c r="C10760" s="295">
        <v>0.38052649999999999</v>
      </c>
      <c r="D10760" s="295"/>
    </row>
    <row r="10761" spans="1:4" x14ac:dyDescent="0.2">
      <c r="A10761" s="295">
        <v>0.28074169999999998</v>
      </c>
      <c r="B10761" s="295"/>
      <c r="C10761" s="295">
        <v>0.38050220000000001</v>
      </c>
      <c r="D10761" s="295"/>
    </row>
    <row r="10762" spans="1:4" x14ac:dyDescent="0.2">
      <c r="A10762" s="295">
        <v>0.28072649999999999</v>
      </c>
      <c r="B10762" s="295"/>
      <c r="C10762" s="295">
        <v>0.38048759999999998</v>
      </c>
      <c r="D10762" s="295"/>
    </row>
    <row r="10763" spans="1:4" x14ac:dyDescent="0.2">
      <c r="A10763" s="295">
        <v>0.28072649999999999</v>
      </c>
      <c r="B10763" s="295"/>
      <c r="C10763" s="295">
        <v>0.38047379999999997</v>
      </c>
      <c r="D10763" s="295"/>
    </row>
    <row r="10764" spans="1:4" x14ac:dyDescent="0.2">
      <c r="A10764" s="295">
        <v>0.28071289999999999</v>
      </c>
      <c r="B10764" s="295"/>
      <c r="C10764" s="295">
        <v>0.38047379999999997</v>
      </c>
      <c r="D10764" s="295"/>
    </row>
    <row r="10765" spans="1:4" x14ac:dyDescent="0.2">
      <c r="A10765" s="295">
        <v>0.28070089999999998</v>
      </c>
      <c r="B10765" s="295"/>
      <c r="C10765" s="295">
        <v>0.38043339999999998</v>
      </c>
      <c r="D10765" s="295"/>
    </row>
    <row r="10766" spans="1:4" x14ac:dyDescent="0.2">
      <c r="A10766" s="295">
        <v>0.28067259999999999</v>
      </c>
      <c r="B10766" s="295"/>
      <c r="C10766" s="295">
        <v>0.38039210000000001</v>
      </c>
      <c r="D10766" s="295"/>
    </row>
    <row r="10767" spans="1:4" x14ac:dyDescent="0.2">
      <c r="A10767" s="295">
        <v>0.28065990000000002</v>
      </c>
      <c r="B10767" s="295"/>
      <c r="C10767" s="295">
        <v>0.38036779999999998</v>
      </c>
      <c r="D10767" s="295"/>
    </row>
    <row r="10768" spans="1:4" x14ac:dyDescent="0.2">
      <c r="A10768" s="295">
        <v>0.28064620000000001</v>
      </c>
      <c r="B10768" s="295"/>
      <c r="C10768" s="295">
        <v>0.38034069999999998</v>
      </c>
      <c r="D10768" s="295"/>
    </row>
    <row r="10769" spans="1:4" x14ac:dyDescent="0.2">
      <c r="A10769" s="295">
        <v>0.28064620000000001</v>
      </c>
      <c r="B10769" s="295"/>
      <c r="C10769" s="295">
        <v>0.38032739999999998</v>
      </c>
      <c r="D10769" s="295"/>
    </row>
    <row r="10770" spans="1:4" x14ac:dyDescent="0.2">
      <c r="A10770" s="295">
        <v>0.28064620000000001</v>
      </c>
      <c r="B10770" s="295"/>
      <c r="C10770" s="295">
        <v>0.38029990000000002</v>
      </c>
      <c r="D10770" s="295"/>
    </row>
    <row r="10771" spans="1:4" x14ac:dyDescent="0.2">
      <c r="A10771" s="295">
        <v>0.28064620000000001</v>
      </c>
      <c r="B10771" s="295"/>
      <c r="C10771" s="295">
        <v>0.38027300000000003</v>
      </c>
      <c r="D10771" s="295"/>
    </row>
    <row r="10772" spans="1:4" x14ac:dyDescent="0.2">
      <c r="A10772" s="295">
        <v>0.28063260000000001</v>
      </c>
      <c r="B10772" s="295"/>
      <c r="C10772" s="295">
        <v>0.38023410000000002</v>
      </c>
      <c r="D10772" s="295"/>
    </row>
    <row r="10773" spans="1:4" x14ac:dyDescent="0.2">
      <c r="A10773" s="295">
        <v>0.28060740000000001</v>
      </c>
      <c r="B10773" s="295"/>
      <c r="C10773" s="295">
        <v>0.38022080000000003</v>
      </c>
      <c r="D10773" s="295"/>
    </row>
    <row r="10774" spans="1:4" x14ac:dyDescent="0.2">
      <c r="A10774" s="295">
        <v>0.28060740000000001</v>
      </c>
      <c r="B10774" s="295"/>
      <c r="C10774" s="295">
        <v>0.38020700000000002</v>
      </c>
      <c r="D10774" s="295"/>
    </row>
    <row r="10775" spans="1:4" x14ac:dyDescent="0.2">
      <c r="A10775" s="295">
        <v>0.2805937</v>
      </c>
      <c r="B10775" s="295"/>
      <c r="C10775" s="295">
        <v>0.38019239999999999</v>
      </c>
      <c r="D10775" s="295"/>
    </row>
    <row r="10776" spans="1:4" x14ac:dyDescent="0.2">
      <c r="A10776" s="295">
        <v>0.2805937</v>
      </c>
      <c r="B10776" s="295"/>
      <c r="C10776" s="295">
        <v>0.38019239999999999</v>
      </c>
      <c r="D10776" s="295"/>
    </row>
    <row r="10777" spans="1:4" x14ac:dyDescent="0.2">
      <c r="A10777" s="295">
        <v>0.28057860000000001</v>
      </c>
      <c r="B10777" s="295"/>
      <c r="C10777" s="295">
        <v>0.38015179999999998</v>
      </c>
      <c r="D10777" s="295"/>
    </row>
    <row r="10778" spans="1:4" x14ac:dyDescent="0.2">
      <c r="A10778" s="295">
        <v>0.28057860000000001</v>
      </c>
      <c r="B10778" s="295"/>
      <c r="C10778" s="295">
        <v>0.38012770000000001</v>
      </c>
      <c r="D10778" s="295"/>
    </row>
    <row r="10779" spans="1:4" x14ac:dyDescent="0.2">
      <c r="A10779" s="295">
        <v>0.28057860000000001</v>
      </c>
      <c r="B10779" s="295"/>
      <c r="C10779" s="295">
        <v>0.38011400000000001</v>
      </c>
      <c r="D10779" s="295"/>
    </row>
    <row r="10780" spans="1:4" x14ac:dyDescent="0.2">
      <c r="A10780" s="295">
        <v>0.28056589999999998</v>
      </c>
      <c r="B10780" s="295"/>
      <c r="C10780" s="295">
        <v>0.3801139</v>
      </c>
      <c r="D10780" s="295"/>
    </row>
    <row r="10781" spans="1:4" x14ac:dyDescent="0.2">
      <c r="A10781" s="295">
        <v>0.28056589999999998</v>
      </c>
      <c r="B10781" s="295"/>
      <c r="C10781" s="295">
        <v>0.38007390000000002</v>
      </c>
      <c r="D10781" s="295"/>
    </row>
    <row r="10782" spans="1:4" x14ac:dyDescent="0.2">
      <c r="A10782" s="295">
        <v>0.28055269999999999</v>
      </c>
      <c r="B10782" s="295"/>
      <c r="C10782" s="295">
        <v>0.3800617</v>
      </c>
      <c r="D10782" s="295"/>
    </row>
    <row r="10783" spans="1:4" x14ac:dyDescent="0.2">
      <c r="A10783" s="295">
        <v>0.28054069999999998</v>
      </c>
      <c r="B10783" s="295"/>
      <c r="C10783" s="295">
        <v>0.38004959999999999</v>
      </c>
      <c r="D10783" s="295"/>
    </row>
    <row r="10784" spans="1:4" x14ac:dyDescent="0.2">
      <c r="A10784" s="295">
        <v>0.28052700000000003</v>
      </c>
      <c r="B10784" s="295"/>
      <c r="C10784" s="295">
        <v>0.38002360000000002</v>
      </c>
      <c r="D10784" s="295"/>
    </row>
    <row r="10785" spans="1:4" x14ac:dyDescent="0.2">
      <c r="A10785" s="295">
        <v>0.28051429999999999</v>
      </c>
      <c r="B10785" s="295"/>
      <c r="C10785" s="295">
        <v>0.3799823</v>
      </c>
      <c r="D10785" s="295"/>
    </row>
    <row r="10786" spans="1:4" x14ac:dyDescent="0.2">
      <c r="A10786" s="295">
        <v>0.28051429999999999</v>
      </c>
      <c r="B10786" s="295"/>
      <c r="C10786" s="295">
        <v>0.37995390000000001</v>
      </c>
      <c r="D10786" s="295"/>
    </row>
    <row r="10787" spans="1:4" x14ac:dyDescent="0.2">
      <c r="A10787" s="295">
        <v>0.28047329999999998</v>
      </c>
      <c r="B10787" s="295"/>
      <c r="C10787" s="295">
        <v>0.37992690000000001</v>
      </c>
      <c r="D10787" s="295"/>
    </row>
    <row r="10788" spans="1:4" x14ac:dyDescent="0.2">
      <c r="A10788" s="295">
        <v>0.28047329999999998</v>
      </c>
      <c r="B10788" s="295"/>
      <c r="C10788" s="295">
        <v>0.37990089999999999</v>
      </c>
      <c r="D10788" s="295"/>
    </row>
    <row r="10789" spans="1:4" x14ac:dyDescent="0.2">
      <c r="A10789" s="295">
        <v>0.28046130000000002</v>
      </c>
      <c r="B10789" s="295"/>
      <c r="C10789" s="295">
        <v>0.37987379999999998</v>
      </c>
      <c r="D10789" s="295"/>
    </row>
    <row r="10790" spans="1:4" x14ac:dyDescent="0.2">
      <c r="A10790" s="295">
        <v>0.28044760000000002</v>
      </c>
      <c r="B10790" s="295"/>
      <c r="C10790" s="295">
        <v>0.37984709999999999</v>
      </c>
      <c r="D10790" s="295"/>
    </row>
    <row r="10791" spans="1:4" x14ac:dyDescent="0.2">
      <c r="A10791" s="295">
        <v>0.28043489999999999</v>
      </c>
      <c r="B10791" s="295"/>
      <c r="C10791" s="295">
        <v>0.37979750000000001</v>
      </c>
      <c r="D10791" s="295"/>
    </row>
    <row r="10792" spans="1:4" x14ac:dyDescent="0.2">
      <c r="A10792" s="295">
        <v>0.28043489999999999</v>
      </c>
      <c r="B10792" s="295"/>
      <c r="C10792" s="295">
        <v>0.3797854</v>
      </c>
      <c r="D10792" s="295"/>
    </row>
    <row r="10793" spans="1:4" x14ac:dyDescent="0.2">
      <c r="A10793" s="295">
        <v>0.28040809999999999</v>
      </c>
      <c r="B10793" s="295"/>
      <c r="C10793" s="295">
        <v>0.37975940000000002</v>
      </c>
      <c r="D10793" s="295"/>
    </row>
    <row r="10794" spans="1:4" x14ac:dyDescent="0.2">
      <c r="A10794" s="295">
        <v>0.28040809999999999</v>
      </c>
      <c r="B10794" s="295"/>
      <c r="C10794" s="295">
        <v>0.3797315</v>
      </c>
      <c r="D10794" s="295"/>
    </row>
    <row r="10795" spans="1:4" x14ac:dyDescent="0.2">
      <c r="A10795" s="295">
        <v>0.280393</v>
      </c>
      <c r="B10795" s="295"/>
      <c r="C10795" s="295">
        <v>0.37970720000000002</v>
      </c>
      <c r="D10795" s="295"/>
    </row>
    <row r="10796" spans="1:4" x14ac:dyDescent="0.2">
      <c r="A10796" s="295">
        <v>0.280393</v>
      </c>
      <c r="B10796" s="295"/>
      <c r="C10796" s="295">
        <v>0.37969340000000001</v>
      </c>
      <c r="D10796" s="295"/>
    </row>
    <row r="10797" spans="1:4" x14ac:dyDescent="0.2">
      <c r="A10797" s="295">
        <v>0.28037980000000001</v>
      </c>
      <c r="B10797" s="295"/>
      <c r="C10797" s="295">
        <v>0.37966539999999999</v>
      </c>
      <c r="D10797" s="295"/>
    </row>
    <row r="10798" spans="1:4" x14ac:dyDescent="0.2">
      <c r="A10798" s="295">
        <v>0.28035510000000002</v>
      </c>
      <c r="B10798" s="295"/>
      <c r="C10798" s="295">
        <v>0.37961600000000001</v>
      </c>
      <c r="D10798" s="295"/>
    </row>
    <row r="10799" spans="1:4" x14ac:dyDescent="0.2">
      <c r="A10799" s="295">
        <v>0.28035510000000002</v>
      </c>
      <c r="B10799" s="295"/>
      <c r="C10799" s="295">
        <v>0.37958799999999998</v>
      </c>
      <c r="D10799" s="295"/>
    </row>
    <row r="10800" spans="1:4" x14ac:dyDescent="0.2">
      <c r="A10800" s="295">
        <v>0.28031630000000002</v>
      </c>
      <c r="B10800" s="295"/>
      <c r="C10800" s="295">
        <v>0.37956200000000001</v>
      </c>
      <c r="D10800" s="295"/>
    </row>
    <row r="10801" spans="1:4" x14ac:dyDescent="0.2">
      <c r="A10801" s="295">
        <v>0.28031630000000002</v>
      </c>
      <c r="B10801" s="295"/>
      <c r="C10801" s="295">
        <v>0.37956200000000001</v>
      </c>
      <c r="D10801" s="295"/>
    </row>
    <row r="10802" spans="1:4" x14ac:dyDescent="0.2">
      <c r="A10802" s="295">
        <v>0.28031630000000002</v>
      </c>
      <c r="B10802" s="295"/>
      <c r="C10802" s="295">
        <v>0.37953619999999999</v>
      </c>
      <c r="D10802" s="295"/>
    </row>
    <row r="10803" spans="1:4" x14ac:dyDescent="0.2">
      <c r="A10803" s="295">
        <v>0.28030260000000001</v>
      </c>
      <c r="B10803" s="295"/>
      <c r="C10803" s="295">
        <v>0.37951089999999998</v>
      </c>
      <c r="D10803" s="295"/>
    </row>
    <row r="10804" spans="1:4" x14ac:dyDescent="0.2">
      <c r="A10804" s="295">
        <v>0.28028750000000002</v>
      </c>
      <c r="B10804" s="295"/>
      <c r="C10804" s="295">
        <v>0.3794825</v>
      </c>
      <c r="D10804" s="295"/>
    </row>
    <row r="10805" spans="1:4" x14ac:dyDescent="0.2">
      <c r="A10805" s="295">
        <v>0.28027469999999999</v>
      </c>
      <c r="B10805" s="295"/>
      <c r="C10805" s="295">
        <v>0.37945709999999999</v>
      </c>
      <c r="D10805" s="295"/>
    </row>
    <row r="10806" spans="1:4" x14ac:dyDescent="0.2">
      <c r="A10806" s="295">
        <v>0.28027469999999999</v>
      </c>
      <c r="B10806" s="295"/>
      <c r="C10806" s="295">
        <v>0.3794302</v>
      </c>
      <c r="D10806" s="295"/>
    </row>
    <row r="10807" spans="1:4" x14ac:dyDescent="0.2">
      <c r="A10807" s="295">
        <v>0.28027469999999999</v>
      </c>
      <c r="B10807" s="295"/>
      <c r="C10807" s="295">
        <v>0.37941560000000002</v>
      </c>
      <c r="D10807" s="295"/>
    </row>
    <row r="10808" spans="1:4" x14ac:dyDescent="0.2">
      <c r="A10808" s="295">
        <v>0.2802616</v>
      </c>
      <c r="B10808" s="295"/>
      <c r="C10808" s="295">
        <v>0.37937549999999998</v>
      </c>
      <c r="D10808" s="295"/>
    </row>
    <row r="10809" spans="1:4" x14ac:dyDescent="0.2">
      <c r="A10809" s="295">
        <v>0.2802616</v>
      </c>
      <c r="B10809" s="295"/>
      <c r="C10809" s="295">
        <v>0.37936180000000003</v>
      </c>
      <c r="D10809" s="295"/>
    </row>
    <row r="10810" spans="1:4" x14ac:dyDescent="0.2">
      <c r="A10810" s="295">
        <v>0.28024959999999999</v>
      </c>
      <c r="B10810" s="295"/>
      <c r="C10810" s="295">
        <v>0.3793472</v>
      </c>
      <c r="D10810" s="295"/>
    </row>
    <row r="10811" spans="1:4" x14ac:dyDescent="0.2">
      <c r="A10811" s="295">
        <v>0.28022079999999999</v>
      </c>
      <c r="B10811" s="295"/>
      <c r="C10811" s="295">
        <v>0.37932290000000002</v>
      </c>
      <c r="D10811" s="295"/>
    </row>
    <row r="10812" spans="1:4" x14ac:dyDescent="0.2">
      <c r="A10812" s="295">
        <v>0.2802076</v>
      </c>
      <c r="B10812" s="295"/>
      <c r="C10812" s="295">
        <v>0.37930950000000002</v>
      </c>
      <c r="D10812" s="295"/>
    </row>
    <row r="10813" spans="1:4" x14ac:dyDescent="0.2">
      <c r="A10813" s="295">
        <v>0.2802076</v>
      </c>
      <c r="B10813" s="295"/>
      <c r="C10813" s="295">
        <v>0.37928289999999998</v>
      </c>
      <c r="D10813" s="295"/>
    </row>
    <row r="10814" spans="1:4" x14ac:dyDescent="0.2">
      <c r="A10814" s="295">
        <v>0.28019250000000001</v>
      </c>
      <c r="B10814" s="295"/>
      <c r="C10814" s="295">
        <v>0.37928289999999998</v>
      </c>
      <c r="D10814" s="295"/>
    </row>
    <row r="10815" spans="1:4" x14ac:dyDescent="0.2">
      <c r="A10815" s="295">
        <v>0.28016659999999999</v>
      </c>
      <c r="B10815" s="295"/>
      <c r="C10815" s="295">
        <v>0.37925579999999998</v>
      </c>
      <c r="D10815" s="295"/>
    </row>
    <row r="10816" spans="1:4" x14ac:dyDescent="0.2">
      <c r="A10816" s="295">
        <v>0.28014030000000001</v>
      </c>
      <c r="B10816" s="295"/>
      <c r="C10816" s="295">
        <v>0.37924350000000001</v>
      </c>
      <c r="D10816" s="295"/>
    </row>
    <row r="10817" spans="1:4" x14ac:dyDescent="0.2">
      <c r="A10817" s="295">
        <v>0.28014020000000001</v>
      </c>
      <c r="B10817" s="295"/>
      <c r="C10817" s="295">
        <v>0.3792179</v>
      </c>
      <c r="D10817" s="295"/>
    </row>
    <row r="10818" spans="1:4" x14ac:dyDescent="0.2">
      <c r="A10818" s="295">
        <v>0.28011510000000001</v>
      </c>
      <c r="B10818" s="295"/>
      <c r="C10818" s="295">
        <v>0.37919130000000001</v>
      </c>
      <c r="D10818" s="295"/>
    </row>
    <row r="10819" spans="1:4" x14ac:dyDescent="0.2">
      <c r="A10819" s="295">
        <v>0.28011510000000001</v>
      </c>
      <c r="B10819" s="295"/>
      <c r="C10819" s="295">
        <v>0.37916549999999999</v>
      </c>
      <c r="D10819" s="295"/>
    </row>
    <row r="10820" spans="1:4" x14ac:dyDescent="0.2">
      <c r="A10820" s="295">
        <v>0.28011510000000001</v>
      </c>
      <c r="B10820" s="295"/>
      <c r="C10820" s="295">
        <v>0.37915209999999999</v>
      </c>
      <c r="D10820" s="295"/>
    </row>
    <row r="10821" spans="1:4" x14ac:dyDescent="0.2">
      <c r="A10821" s="295">
        <v>0.2801014</v>
      </c>
      <c r="B10821" s="295"/>
      <c r="C10821" s="295">
        <v>0.37912639999999997</v>
      </c>
      <c r="D10821" s="295"/>
    </row>
    <row r="10822" spans="1:4" x14ac:dyDescent="0.2">
      <c r="A10822" s="295">
        <v>0.28008870000000002</v>
      </c>
      <c r="B10822" s="295"/>
      <c r="C10822" s="295">
        <v>0.37909949999999998</v>
      </c>
      <c r="D10822" s="295"/>
    </row>
    <row r="10823" spans="1:4" x14ac:dyDescent="0.2">
      <c r="A10823" s="295">
        <v>0.28008870000000002</v>
      </c>
      <c r="B10823" s="295"/>
      <c r="C10823" s="295">
        <v>0.37909949999999998</v>
      </c>
      <c r="D10823" s="295"/>
    </row>
    <row r="10824" spans="1:4" x14ac:dyDescent="0.2">
      <c r="A10824" s="295">
        <v>0.28008870000000002</v>
      </c>
      <c r="B10824" s="295"/>
      <c r="C10824" s="295">
        <v>0.37908570000000003</v>
      </c>
      <c r="D10824" s="295"/>
    </row>
    <row r="10825" spans="1:4" x14ac:dyDescent="0.2">
      <c r="A10825" s="295">
        <v>0.28007359999999998</v>
      </c>
      <c r="B10825" s="295"/>
      <c r="C10825" s="295">
        <v>0.37906040000000002</v>
      </c>
      <c r="D10825" s="295"/>
    </row>
    <row r="10826" spans="1:4" x14ac:dyDescent="0.2">
      <c r="A10826" s="295">
        <v>0.28004770000000001</v>
      </c>
      <c r="B10826" s="295"/>
      <c r="C10826" s="295">
        <v>0.37903439999999999</v>
      </c>
      <c r="D10826" s="295"/>
    </row>
    <row r="10827" spans="1:4" x14ac:dyDescent="0.2">
      <c r="A10827" s="295">
        <v>0.28004770000000001</v>
      </c>
      <c r="B10827" s="295"/>
      <c r="C10827" s="295">
        <v>0.37901970000000001</v>
      </c>
      <c r="D10827" s="295"/>
    </row>
    <row r="10828" spans="1:4" x14ac:dyDescent="0.2">
      <c r="A10828" s="295">
        <v>0.28004770000000001</v>
      </c>
      <c r="B10828" s="295"/>
      <c r="C10828" s="295">
        <v>0.378994</v>
      </c>
      <c r="D10828" s="295"/>
    </row>
    <row r="10829" spans="1:4" x14ac:dyDescent="0.2">
      <c r="A10829" s="295">
        <v>0.28003499999999998</v>
      </c>
      <c r="B10829" s="295"/>
      <c r="C10829" s="295">
        <v>0.37897930000000002</v>
      </c>
      <c r="D10829" s="295"/>
    </row>
    <row r="10830" spans="1:4" x14ac:dyDescent="0.2">
      <c r="A10830" s="295">
        <v>0.28002129999999997</v>
      </c>
      <c r="B10830" s="295"/>
      <c r="C10830" s="295">
        <v>0.37893759999999999</v>
      </c>
      <c r="D10830" s="295"/>
    </row>
    <row r="10831" spans="1:4" x14ac:dyDescent="0.2">
      <c r="A10831" s="295">
        <v>0.28000930000000002</v>
      </c>
      <c r="B10831" s="295"/>
      <c r="C10831" s="295">
        <v>0.37892389999999998</v>
      </c>
      <c r="D10831" s="295"/>
    </row>
    <row r="10832" spans="1:4" x14ac:dyDescent="0.2">
      <c r="A10832" s="295">
        <v>0.28000930000000002</v>
      </c>
      <c r="B10832" s="295"/>
      <c r="C10832" s="295">
        <v>0.37891160000000002</v>
      </c>
      <c r="D10832" s="295"/>
    </row>
    <row r="10833" spans="1:4" x14ac:dyDescent="0.2">
      <c r="A10833" s="295">
        <v>0.28000930000000002</v>
      </c>
      <c r="B10833" s="295"/>
      <c r="C10833" s="295">
        <v>0.37888470000000002</v>
      </c>
      <c r="D10833" s="295"/>
    </row>
    <row r="10834" spans="1:4" x14ac:dyDescent="0.2">
      <c r="A10834" s="295">
        <v>0.27998139999999999</v>
      </c>
      <c r="B10834" s="295"/>
      <c r="C10834" s="295">
        <v>0.37888470000000002</v>
      </c>
      <c r="D10834" s="295"/>
    </row>
    <row r="10835" spans="1:4" x14ac:dyDescent="0.2">
      <c r="A10835" s="295">
        <v>0.2799683</v>
      </c>
      <c r="B10835" s="295"/>
      <c r="C10835" s="295">
        <v>0.3788456</v>
      </c>
      <c r="D10835" s="295"/>
    </row>
    <row r="10836" spans="1:4" x14ac:dyDescent="0.2">
      <c r="A10836" s="295">
        <v>0.27994350000000001</v>
      </c>
      <c r="B10836" s="295"/>
      <c r="C10836" s="295">
        <v>0.37881870000000001</v>
      </c>
      <c r="D10836" s="295"/>
    </row>
    <row r="10837" spans="1:4" x14ac:dyDescent="0.2">
      <c r="A10837" s="295">
        <v>0.27994350000000001</v>
      </c>
      <c r="B10837" s="295"/>
      <c r="C10837" s="295">
        <v>0.3787933</v>
      </c>
      <c r="D10837" s="295"/>
    </row>
    <row r="10838" spans="1:4" x14ac:dyDescent="0.2">
      <c r="A10838" s="295">
        <v>0.27992990000000001</v>
      </c>
      <c r="B10838" s="295"/>
      <c r="C10838" s="295">
        <v>0.37876919999999997</v>
      </c>
      <c r="D10838" s="295"/>
    </row>
    <row r="10839" spans="1:4" x14ac:dyDescent="0.2">
      <c r="A10839" s="295">
        <v>0.27992990000000001</v>
      </c>
      <c r="B10839" s="295"/>
      <c r="C10839" s="295">
        <v>0.37875589999999998</v>
      </c>
      <c r="D10839" s="295"/>
    </row>
    <row r="10840" spans="1:4" x14ac:dyDescent="0.2">
      <c r="A10840" s="295">
        <v>0.27990199999999998</v>
      </c>
      <c r="B10840" s="295"/>
      <c r="C10840" s="295">
        <v>0.37875589999999998</v>
      </c>
      <c r="D10840" s="295"/>
    </row>
    <row r="10841" spans="1:4" x14ac:dyDescent="0.2">
      <c r="A10841" s="295">
        <v>0.27987570000000001</v>
      </c>
      <c r="B10841" s="295"/>
      <c r="C10841" s="295">
        <v>0.37870320000000002</v>
      </c>
      <c r="D10841" s="295"/>
    </row>
    <row r="10842" spans="1:4" x14ac:dyDescent="0.2">
      <c r="A10842" s="295">
        <v>0.2798756</v>
      </c>
      <c r="B10842" s="295"/>
      <c r="C10842" s="295">
        <v>0.37867790000000001</v>
      </c>
      <c r="D10842" s="295"/>
    </row>
    <row r="10843" spans="1:4" x14ac:dyDescent="0.2">
      <c r="A10843" s="295">
        <v>0.27986050000000001</v>
      </c>
      <c r="B10843" s="295"/>
      <c r="C10843" s="295">
        <v>0.37867790000000001</v>
      </c>
      <c r="D10843" s="295"/>
    </row>
    <row r="10844" spans="1:4" x14ac:dyDescent="0.2">
      <c r="A10844" s="295">
        <v>0.27984740000000002</v>
      </c>
      <c r="B10844" s="295"/>
      <c r="C10844" s="295">
        <v>0.3786658</v>
      </c>
      <c r="D10844" s="295"/>
    </row>
    <row r="10845" spans="1:4" x14ac:dyDescent="0.2">
      <c r="A10845" s="295">
        <v>0.27983459999999999</v>
      </c>
      <c r="B10845" s="295"/>
      <c r="C10845" s="295">
        <v>0.3786658</v>
      </c>
      <c r="D10845" s="295"/>
    </row>
    <row r="10846" spans="1:4" x14ac:dyDescent="0.2">
      <c r="A10846" s="295">
        <v>0.27982259999999998</v>
      </c>
      <c r="B10846" s="295"/>
      <c r="C10846" s="295">
        <v>0.3786254</v>
      </c>
      <c r="D10846" s="295"/>
    </row>
    <row r="10847" spans="1:4" x14ac:dyDescent="0.2">
      <c r="A10847" s="295">
        <v>0.27979619999999999</v>
      </c>
      <c r="B10847" s="295"/>
      <c r="C10847" s="295">
        <v>0.37861080000000003</v>
      </c>
      <c r="D10847" s="295"/>
    </row>
    <row r="10848" spans="1:4" x14ac:dyDescent="0.2">
      <c r="A10848" s="295">
        <v>0.27979619999999999</v>
      </c>
      <c r="B10848" s="295"/>
      <c r="C10848" s="295">
        <v>0.37859700000000002</v>
      </c>
      <c r="D10848" s="295"/>
    </row>
    <row r="10849" spans="1:4" x14ac:dyDescent="0.2">
      <c r="A10849" s="295">
        <v>0.27975739999999999</v>
      </c>
      <c r="B10849" s="295"/>
      <c r="C10849" s="295">
        <v>0.3785579</v>
      </c>
      <c r="D10849" s="295"/>
    </row>
    <row r="10850" spans="1:4" x14ac:dyDescent="0.2">
      <c r="A10850" s="295">
        <v>0.2797423</v>
      </c>
      <c r="B10850" s="295"/>
      <c r="C10850" s="295">
        <v>0.37853189999999998</v>
      </c>
      <c r="D10850" s="295"/>
    </row>
    <row r="10851" spans="1:4" x14ac:dyDescent="0.2">
      <c r="A10851" s="295">
        <v>0.2797423</v>
      </c>
      <c r="B10851" s="295"/>
      <c r="C10851" s="295">
        <v>0.3785173</v>
      </c>
      <c r="D10851" s="295"/>
    </row>
    <row r="10852" spans="1:4" x14ac:dyDescent="0.2">
      <c r="A10852" s="295">
        <v>0.27972960000000002</v>
      </c>
      <c r="B10852" s="295"/>
      <c r="C10852" s="295">
        <v>0.37850519999999999</v>
      </c>
      <c r="D10852" s="295"/>
    </row>
    <row r="10853" spans="1:4" x14ac:dyDescent="0.2">
      <c r="A10853" s="295">
        <v>0.27971750000000001</v>
      </c>
      <c r="B10853" s="295"/>
      <c r="C10853" s="295">
        <v>0.37849149999999998</v>
      </c>
      <c r="D10853" s="295"/>
    </row>
    <row r="10854" spans="1:4" x14ac:dyDescent="0.2">
      <c r="A10854" s="295">
        <v>0.27970390000000001</v>
      </c>
      <c r="B10854" s="295"/>
      <c r="C10854" s="295">
        <v>0.37849149999999998</v>
      </c>
      <c r="D10854" s="295"/>
    </row>
    <row r="10855" spans="1:4" x14ac:dyDescent="0.2">
      <c r="A10855" s="295">
        <v>0.27970390000000001</v>
      </c>
      <c r="B10855" s="295"/>
      <c r="C10855" s="295">
        <v>0.37845129999999999</v>
      </c>
      <c r="D10855" s="295"/>
    </row>
    <row r="10856" spans="1:4" x14ac:dyDescent="0.2">
      <c r="A10856" s="295">
        <v>0.27968870000000001</v>
      </c>
      <c r="B10856" s="295"/>
      <c r="C10856" s="295">
        <v>0.37843919999999998</v>
      </c>
      <c r="D10856" s="295"/>
    </row>
    <row r="10857" spans="1:4" x14ac:dyDescent="0.2">
      <c r="A10857" s="295">
        <v>0.27968870000000001</v>
      </c>
      <c r="B10857" s="295"/>
      <c r="C10857" s="295">
        <v>0.37839899999999999</v>
      </c>
      <c r="D10857" s="295"/>
    </row>
    <row r="10858" spans="1:4" x14ac:dyDescent="0.2">
      <c r="A10858" s="295">
        <v>0.27966299999999999</v>
      </c>
      <c r="B10858" s="295"/>
      <c r="C10858" s="295">
        <v>0.3783706</v>
      </c>
      <c r="D10858" s="295"/>
    </row>
    <row r="10859" spans="1:4" x14ac:dyDescent="0.2">
      <c r="A10859" s="295">
        <v>0.27965030000000002</v>
      </c>
      <c r="B10859" s="295"/>
      <c r="C10859" s="295">
        <v>0.37834519999999999</v>
      </c>
      <c r="D10859" s="295"/>
    </row>
    <row r="10860" spans="1:4" x14ac:dyDescent="0.2">
      <c r="A10860" s="295">
        <v>0.27963719999999997</v>
      </c>
      <c r="B10860" s="295"/>
      <c r="C10860" s="295">
        <v>0.37831969999999998</v>
      </c>
      <c r="D10860" s="295"/>
    </row>
    <row r="10861" spans="1:4" x14ac:dyDescent="0.2">
      <c r="A10861" s="295">
        <v>0.27963719999999997</v>
      </c>
      <c r="B10861" s="295"/>
      <c r="C10861" s="295">
        <v>0.37830740000000002</v>
      </c>
      <c r="D10861" s="295"/>
    </row>
    <row r="10862" spans="1:4" x14ac:dyDescent="0.2">
      <c r="A10862" s="295">
        <v>0.27963719999999997</v>
      </c>
      <c r="B10862" s="295"/>
      <c r="C10862" s="295">
        <v>0.37827899999999998</v>
      </c>
      <c r="D10862" s="295"/>
    </row>
    <row r="10863" spans="1:4" x14ac:dyDescent="0.2">
      <c r="A10863" s="295">
        <v>0.27963719999999997</v>
      </c>
      <c r="B10863" s="295"/>
      <c r="C10863" s="295">
        <v>0.37825110000000001</v>
      </c>
      <c r="D10863" s="295"/>
    </row>
    <row r="10864" spans="1:4" x14ac:dyDescent="0.2">
      <c r="A10864" s="295">
        <v>0.27960839999999998</v>
      </c>
      <c r="B10864" s="295"/>
      <c r="C10864" s="295">
        <v>0.37823899999999999</v>
      </c>
      <c r="D10864" s="295"/>
    </row>
    <row r="10865" spans="1:4" x14ac:dyDescent="0.2">
      <c r="A10865" s="295">
        <v>0.27960839999999998</v>
      </c>
      <c r="B10865" s="295"/>
      <c r="C10865" s="295">
        <v>0.37823899999999999</v>
      </c>
      <c r="D10865" s="295"/>
    </row>
    <row r="10866" spans="1:4" x14ac:dyDescent="0.2">
      <c r="A10866" s="295">
        <v>0.27959519999999999</v>
      </c>
      <c r="B10866" s="295"/>
      <c r="C10866" s="295">
        <v>0.37819819999999998</v>
      </c>
      <c r="D10866" s="295"/>
    </row>
    <row r="10867" spans="1:4" x14ac:dyDescent="0.2">
      <c r="A10867" s="295">
        <v>0.2795801</v>
      </c>
      <c r="B10867" s="295"/>
      <c r="C10867" s="295">
        <v>0.37818489999999999</v>
      </c>
      <c r="D10867" s="295"/>
    </row>
    <row r="10868" spans="1:4" x14ac:dyDescent="0.2">
      <c r="A10868" s="295">
        <v>0.27956740000000002</v>
      </c>
      <c r="B10868" s="295"/>
      <c r="C10868" s="295">
        <v>0.37814589999999998</v>
      </c>
      <c r="D10868" s="295"/>
    </row>
    <row r="10869" spans="1:4" x14ac:dyDescent="0.2">
      <c r="A10869" s="295">
        <v>0.27956740000000002</v>
      </c>
      <c r="B10869" s="295"/>
      <c r="C10869" s="295">
        <v>0.37810470000000002</v>
      </c>
      <c r="D10869" s="295"/>
    </row>
    <row r="10870" spans="1:4" x14ac:dyDescent="0.2">
      <c r="A10870" s="295">
        <v>0.27956740000000002</v>
      </c>
      <c r="B10870" s="295"/>
      <c r="C10870" s="295">
        <v>0.3780925</v>
      </c>
      <c r="D10870" s="295"/>
    </row>
    <row r="10871" spans="1:4" x14ac:dyDescent="0.2">
      <c r="A10871" s="295">
        <v>0.27955530000000001</v>
      </c>
      <c r="B10871" s="295"/>
      <c r="C10871" s="295">
        <v>0.37807869999999999</v>
      </c>
      <c r="D10871" s="295"/>
    </row>
    <row r="10872" spans="1:4" x14ac:dyDescent="0.2">
      <c r="A10872" s="295">
        <v>0.27954259999999997</v>
      </c>
      <c r="B10872" s="295"/>
      <c r="C10872" s="295">
        <v>0.37803870000000001</v>
      </c>
      <c r="D10872" s="295"/>
    </row>
    <row r="10873" spans="1:4" x14ac:dyDescent="0.2">
      <c r="A10873" s="295">
        <v>0.27952900000000003</v>
      </c>
      <c r="B10873" s="295"/>
      <c r="C10873" s="295">
        <v>0.37802540000000001</v>
      </c>
      <c r="D10873" s="295"/>
    </row>
    <row r="10874" spans="1:4" x14ac:dyDescent="0.2">
      <c r="A10874" s="295">
        <v>0.2795011</v>
      </c>
      <c r="B10874" s="295"/>
      <c r="C10874" s="295">
        <v>0.37801309999999999</v>
      </c>
      <c r="D10874" s="295"/>
    </row>
    <row r="10875" spans="1:4" x14ac:dyDescent="0.2">
      <c r="A10875" s="295">
        <v>0.2795011</v>
      </c>
      <c r="B10875" s="295"/>
      <c r="C10875" s="295">
        <v>0.37798769999999998</v>
      </c>
      <c r="D10875" s="295"/>
    </row>
    <row r="10876" spans="1:4" x14ac:dyDescent="0.2">
      <c r="A10876" s="295">
        <v>0.27948800000000001</v>
      </c>
      <c r="B10876" s="295"/>
      <c r="C10876" s="295">
        <v>0.37797399999999998</v>
      </c>
      <c r="D10876" s="295"/>
    </row>
    <row r="10877" spans="1:4" x14ac:dyDescent="0.2">
      <c r="A10877" s="295">
        <v>0.27947519999999998</v>
      </c>
      <c r="B10877" s="295"/>
      <c r="C10877" s="295">
        <v>0.37792330000000002</v>
      </c>
      <c r="D10877" s="295"/>
    </row>
    <row r="10878" spans="1:4" x14ac:dyDescent="0.2">
      <c r="A10878" s="295">
        <v>0.27947519999999998</v>
      </c>
      <c r="B10878" s="295"/>
      <c r="C10878" s="295">
        <v>0.37792320000000001</v>
      </c>
      <c r="D10878" s="295"/>
    </row>
    <row r="10879" spans="1:4" x14ac:dyDescent="0.2">
      <c r="A10879" s="295">
        <v>0.27947519999999998</v>
      </c>
      <c r="B10879" s="295"/>
      <c r="C10879" s="295">
        <v>0.3778569</v>
      </c>
      <c r="D10879" s="295"/>
    </row>
    <row r="10880" spans="1:4" x14ac:dyDescent="0.2">
      <c r="A10880" s="295">
        <v>0.2794353</v>
      </c>
      <c r="B10880" s="295"/>
      <c r="C10880" s="295">
        <v>0.37783149999999999</v>
      </c>
      <c r="D10880" s="295"/>
    </row>
    <row r="10881" spans="1:4" x14ac:dyDescent="0.2">
      <c r="A10881" s="295">
        <v>0.2794217</v>
      </c>
      <c r="B10881" s="295"/>
      <c r="C10881" s="295">
        <v>0.37783149999999999</v>
      </c>
      <c r="D10881" s="295"/>
    </row>
    <row r="10882" spans="1:4" x14ac:dyDescent="0.2">
      <c r="A10882" s="295">
        <v>0.2794217</v>
      </c>
      <c r="B10882" s="295"/>
      <c r="C10882" s="295">
        <v>0.37777749999999999</v>
      </c>
      <c r="D10882" s="295"/>
    </row>
    <row r="10883" spans="1:4" x14ac:dyDescent="0.2">
      <c r="A10883" s="295">
        <v>0.2794217</v>
      </c>
      <c r="B10883" s="295"/>
      <c r="C10883" s="295">
        <v>0.37775320000000001</v>
      </c>
      <c r="D10883" s="295"/>
    </row>
    <row r="10884" spans="1:4" x14ac:dyDescent="0.2">
      <c r="A10884" s="295">
        <v>0.2794065</v>
      </c>
      <c r="B10884" s="295"/>
      <c r="C10884" s="295">
        <v>0.37771280000000002</v>
      </c>
      <c r="D10884" s="295"/>
    </row>
    <row r="10885" spans="1:4" x14ac:dyDescent="0.2">
      <c r="A10885" s="295">
        <v>0.2794065</v>
      </c>
      <c r="B10885" s="295"/>
      <c r="C10885" s="295">
        <v>0.37771280000000002</v>
      </c>
      <c r="D10885" s="295"/>
    </row>
    <row r="10886" spans="1:4" x14ac:dyDescent="0.2">
      <c r="A10886" s="295">
        <v>0.2794065</v>
      </c>
      <c r="B10886" s="295"/>
      <c r="C10886" s="295">
        <v>0.37768610000000002</v>
      </c>
      <c r="D10886" s="295"/>
    </row>
    <row r="10887" spans="1:4" x14ac:dyDescent="0.2">
      <c r="A10887" s="295">
        <v>0.27939340000000001</v>
      </c>
      <c r="B10887" s="295"/>
      <c r="C10887" s="295">
        <v>0.3776601</v>
      </c>
      <c r="D10887" s="295"/>
    </row>
    <row r="10888" spans="1:4" x14ac:dyDescent="0.2">
      <c r="A10888" s="295">
        <v>0.27937970000000001</v>
      </c>
      <c r="B10888" s="295"/>
      <c r="C10888" s="295">
        <v>0.3776601</v>
      </c>
      <c r="D10888" s="295"/>
    </row>
    <row r="10889" spans="1:4" x14ac:dyDescent="0.2">
      <c r="A10889" s="295">
        <v>0.27935500000000002</v>
      </c>
      <c r="B10889" s="295"/>
      <c r="C10889" s="295">
        <v>0.37764639999999999</v>
      </c>
      <c r="D10889" s="295"/>
    </row>
    <row r="10890" spans="1:4" x14ac:dyDescent="0.2">
      <c r="A10890" s="295">
        <v>0.27933980000000003</v>
      </c>
      <c r="B10890" s="295"/>
      <c r="C10890" s="295">
        <v>0.37763269999999999</v>
      </c>
      <c r="D10890" s="295"/>
    </row>
    <row r="10891" spans="1:4" x14ac:dyDescent="0.2">
      <c r="A10891" s="295">
        <v>0.27933980000000003</v>
      </c>
      <c r="B10891" s="295"/>
      <c r="C10891" s="295">
        <v>0.37760470000000002</v>
      </c>
      <c r="D10891" s="295"/>
    </row>
    <row r="10892" spans="1:4" x14ac:dyDescent="0.2">
      <c r="A10892" s="295">
        <v>0.27933980000000003</v>
      </c>
      <c r="B10892" s="295"/>
      <c r="C10892" s="295">
        <v>0.3775926</v>
      </c>
      <c r="D10892" s="295"/>
    </row>
    <row r="10893" spans="1:4" x14ac:dyDescent="0.2">
      <c r="A10893" s="295">
        <v>0.279312</v>
      </c>
      <c r="B10893" s="295"/>
      <c r="C10893" s="295">
        <v>0.37758059999999999</v>
      </c>
      <c r="D10893" s="295"/>
    </row>
    <row r="10894" spans="1:4" x14ac:dyDescent="0.2">
      <c r="A10894" s="295">
        <v>0.27928520000000001</v>
      </c>
      <c r="B10894" s="295"/>
      <c r="C10894" s="295">
        <v>0.37756600000000001</v>
      </c>
      <c r="D10894" s="295"/>
    </row>
    <row r="10895" spans="1:4" x14ac:dyDescent="0.2">
      <c r="A10895" s="295">
        <v>0.27925949999999999</v>
      </c>
      <c r="B10895" s="295"/>
      <c r="C10895" s="295">
        <v>0.3775522</v>
      </c>
      <c r="D10895" s="295"/>
    </row>
    <row r="10896" spans="1:4" x14ac:dyDescent="0.2">
      <c r="A10896" s="295">
        <v>0.27924680000000002</v>
      </c>
      <c r="B10896" s="295"/>
      <c r="C10896" s="295">
        <v>0.37752530000000001</v>
      </c>
      <c r="D10896" s="295"/>
    </row>
    <row r="10897" spans="1:4" x14ac:dyDescent="0.2">
      <c r="A10897" s="295">
        <v>0.27924680000000002</v>
      </c>
      <c r="B10897" s="295"/>
      <c r="C10897" s="295">
        <v>0.37751200000000001</v>
      </c>
      <c r="D10897" s="295"/>
    </row>
    <row r="10898" spans="1:4" x14ac:dyDescent="0.2">
      <c r="A10898" s="295">
        <v>0.27924680000000002</v>
      </c>
      <c r="B10898" s="295"/>
      <c r="C10898" s="295">
        <v>0.37748599999999999</v>
      </c>
      <c r="D10898" s="295"/>
    </row>
    <row r="10899" spans="1:4" x14ac:dyDescent="0.2">
      <c r="A10899" s="295">
        <v>0.27923360000000003</v>
      </c>
      <c r="B10899" s="295"/>
      <c r="C10899" s="295">
        <v>0.377446</v>
      </c>
      <c r="D10899" s="295"/>
    </row>
    <row r="10900" spans="1:4" x14ac:dyDescent="0.2">
      <c r="A10900" s="295">
        <v>0.27923360000000003</v>
      </c>
      <c r="B10900" s="295"/>
      <c r="C10900" s="295">
        <v>0.377446</v>
      </c>
      <c r="D10900" s="295"/>
    </row>
    <row r="10901" spans="1:4" x14ac:dyDescent="0.2">
      <c r="A10901" s="295">
        <v>0.27919369999999999</v>
      </c>
      <c r="B10901" s="295"/>
      <c r="C10901" s="295">
        <v>0.37743389999999999</v>
      </c>
      <c r="D10901" s="295"/>
    </row>
    <row r="10902" spans="1:4" x14ac:dyDescent="0.2">
      <c r="A10902" s="295">
        <v>0.27919369999999999</v>
      </c>
      <c r="B10902" s="295"/>
      <c r="C10902" s="295">
        <v>0.37742019999999998</v>
      </c>
      <c r="D10902" s="295"/>
    </row>
    <row r="10903" spans="1:4" x14ac:dyDescent="0.2">
      <c r="A10903" s="295">
        <v>0.27919369999999999</v>
      </c>
      <c r="B10903" s="295"/>
      <c r="C10903" s="295">
        <v>0.37737890000000002</v>
      </c>
      <c r="D10903" s="295"/>
    </row>
    <row r="10904" spans="1:4" x14ac:dyDescent="0.2">
      <c r="A10904" s="295">
        <v>0.27919369999999999</v>
      </c>
      <c r="B10904" s="295"/>
      <c r="C10904" s="295">
        <v>0.37735459999999998</v>
      </c>
      <c r="D10904" s="295"/>
    </row>
    <row r="10905" spans="1:4" x14ac:dyDescent="0.2">
      <c r="A10905" s="295">
        <v>0.27918009999999999</v>
      </c>
      <c r="B10905" s="295"/>
      <c r="C10905" s="295">
        <v>0.37732660000000001</v>
      </c>
      <c r="D10905" s="295"/>
    </row>
    <row r="10906" spans="1:4" x14ac:dyDescent="0.2">
      <c r="A10906" s="295">
        <v>0.27915420000000002</v>
      </c>
      <c r="B10906" s="295"/>
      <c r="C10906" s="295">
        <v>0.37731330000000002</v>
      </c>
      <c r="D10906" s="295"/>
    </row>
    <row r="10907" spans="1:4" x14ac:dyDescent="0.2">
      <c r="A10907" s="295">
        <v>0.27914220000000001</v>
      </c>
      <c r="B10907" s="295"/>
      <c r="C10907" s="295">
        <v>0.377301</v>
      </c>
      <c r="D10907" s="295"/>
    </row>
    <row r="10908" spans="1:4" x14ac:dyDescent="0.2">
      <c r="A10908" s="295">
        <v>0.27914220000000001</v>
      </c>
      <c r="B10908" s="295"/>
      <c r="C10908" s="295">
        <v>0.37728899999999999</v>
      </c>
      <c r="D10908" s="295"/>
    </row>
    <row r="10909" spans="1:4" x14ac:dyDescent="0.2">
      <c r="A10909" s="295">
        <v>0.27912710000000002</v>
      </c>
      <c r="B10909" s="295"/>
      <c r="C10909" s="295">
        <v>0.37727519999999998</v>
      </c>
      <c r="D10909" s="295"/>
    </row>
    <row r="10910" spans="1:4" x14ac:dyDescent="0.2">
      <c r="A10910" s="295">
        <v>0.27912700000000001</v>
      </c>
      <c r="B10910" s="295"/>
      <c r="C10910" s="295">
        <v>0.37723519999999999</v>
      </c>
      <c r="D10910" s="295"/>
    </row>
    <row r="10911" spans="1:4" x14ac:dyDescent="0.2">
      <c r="A10911" s="295">
        <v>0.2791014</v>
      </c>
      <c r="B10911" s="295"/>
      <c r="C10911" s="295">
        <v>0.3772219</v>
      </c>
      <c r="D10911" s="295"/>
    </row>
    <row r="10912" spans="1:4" x14ac:dyDescent="0.2">
      <c r="A10912" s="295">
        <v>0.2791014</v>
      </c>
      <c r="B10912" s="295"/>
      <c r="C10912" s="295">
        <v>0.3772219</v>
      </c>
      <c r="D10912" s="295"/>
    </row>
    <row r="10913" spans="1:4" x14ac:dyDescent="0.2">
      <c r="A10913" s="295">
        <v>0.27906039999999999</v>
      </c>
      <c r="B10913" s="295"/>
      <c r="C10913" s="295">
        <v>0.37718420000000003</v>
      </c>
      <c r="D10913" s="295"/>
    </row>
    <row r="10914" spans="1:4" x14ac:dyDescent="0.2">
      <c r="A10914" s="295">
        <v>0.27906039999999999</v>
      </c>
      <c r="B10914" s="295"/>
      <c r="C10914" s="295">
        <v>0.37714249999999999</v>
      </c>
      <c r="D10914" s="295"/>
    </row>
    <row r="10915" spans="1:4" x14ac:dyDescent="0.2">
      <c r="A10915" s="295">
        <v>0.27906039999999999</v>
      </c>
      <c r="B10915" s="295"/>
      <c r="C10915" s="295">
        <v>0.37713049999999998</v>
      </c>
      <c r="D10915" s="295"/>
    </row>
    <row r="10916" spans="1:4" x14ac:dyDescent="0.2">
      <c r="A10916" s="295">
        <v>0.27906039999999999</v>
      </c>
      <c r="B10916" s="295"/>
      <c r="C10916" s="295">
        <v>0.37711679999999997</v>
      </c>
      <c r="D10916" s="295"/>
    </row>
    <row r="10917" spans="1:4" x14ac:dyDescent="0.2">
      <c r="A10917" s="295">
        <v>0.27902199999999999</v>
      </c>
      <c r="B10917" s="295"/>
      <c r="C10917" s="295">
        <v>0.3771021</v>
      </c>
      <c r="D10917" s="295"/>
    </row>
    <row r="10918" spans="1:4" x14ac:dyDescent="0.2">
      <c r="A10918" s="295">
        <v>0.27902199999999999</v>
      </c>
      <c r="B10918" s="295"/>
      <c r="C10918" s="295">
        <v>0.37704840000000001</v>
      </c>
      <c r="D10918" s="295"/>
    </row>
    <row r="10919" spans="1:4" x14ac:dyDescent="0.2">
      <c r="A10919" s="295">
        <v>0.27902199999999999</v>
      </c>
      <c r="B10919" s="295"/>
      <c r="C10919" s="295">
        <v>0.37702279999999999</v>
      </c>
      <c r="D10919" s="295"/>
    </row>
    <row r="10920" spans="1:4" x14ac:dyDescent="0.2">
      <c r="A10920" s="295">
        <v>0.27899370000000001</v>
      </c>
      <c r="B10920" s="295"/>
      <c r="C10920" s="295">
        <v>0.37698340000000002</v>
      </c>
      <c r="D10920" s="295"/>
    </row>
    <row r="10921" spans="1:4" x14ac:dyDescent="0.2">
      <c r="A10921" s="295">
        <v>0.27898089999999998</v>
      </c>
      <c r="B10921" s="295"/>
      <c r="C10921" s="295">
        <v>0.37692969999999998</v>
      </c>
      <c r="D10921" s="295"/>
    </row>
    <row r="10922" spans="1:4" x14ac:dyDescent="0.2">
      <c r="A10922" s="295">
        <v>0.27896890000000002</v>
      </c>
      <c r="B10922" s="295"/>
      <c r="C10922" s="295">
        <v>0.37691740000000001</v>
      </c>
      <c r="D10922" s="295"/>
    </row>
    <row r="10923" spans="1:4" x14ac:dyDescent="0.2">
      <c r="A10923" s="295">
        <v>0.27895530000000002</v>
      </c>
      <c r="B10923" s="295"/>
      <c r="C10923" s="295">
        <v>0.37690279999999998</v>
      </c>
      <c r="D10923" s="295"/>
    </row>
    <row r="10924" spans="1:4" x14ac:dyDescent="0.2">
      <c r="A10924" s="295">
        <v>0.27895530000000002</v>
      </c>
      <c r="B10924" s="295"/>
      <c r="C10924" s="295">
        <v>0.37687530000000002</v>
      </c>
      <c r="D10924" s="295"/>
    </row>
    <row r="10925" spans="1:4" x14ac:dyDescent="0.2">
      <c r="A10925" s="295">
        <v>0.27895530000000002</v>
      </c>
      <c r="B10925" s="295"/>
      <c r="C10925" s="295">
        <v>0.37682310000000002</v>
      </c>
      <c r="D10925" s="295"/>
    </row>
    <row r="10926" spans="1:4" x14ac:dyDescent="0.2">
      <c r="A10926" s="295">
        <v>0.2789296</v>
      </c>
      <c r="B10926" s="295"/>
      <c r="C10926" s="295">
        <v>0.37682310000000002</v>
      </c>
      <c r="D10926" s="295"/>
    </row>
    <row r="10927" spans="1:4" x14ac:dyDescent="0.2">
      <c r="A10927" s="295">
        <v>0.27890369999999998</v>
      </c>
      <c r="B10927" s="295"/>
      <c r="C10927" s="295">
        <v>0.37679770000000001</v>
      </c>
      <c r="D10927" s="295"/>
    </row>
    <row r="10928" spans="1:4" x14ac:dyDescent="0.2">
      <c r="A10928" s="295">
        <v>0.27890369999999998</v>
      </c>
      <c r="B10928" s="295"/>
      <c r="C10928" s="295">
        <v>0.37678400000000001</v>
      </c>
      <c r="D10928" s="295"/>
    </row>
    <row r="10929" spans="1:4" x14ac:dyDescent="0.2">
      <c r="A10929" s="295">
        <v>0.27888859999999999</v>
      </c>
      <c r="B10929" s="295"/>
      <c r="C10929" s="295">
        <v>0.37675969999999998</v>
      </c>
      <c r="D10929" s="295"/>
    </row>
    <row r="10930" spans="1:4" x14ac:dyDescent="0.2">
      <c r="A10930" s="295">
        <v>0.27887489999999998</v>
      </c>
      <c r="B10930" s="295"/>
      <c r="C10930" s="295">
        <v>0.37673299999999998</v>
      </c>
      <c r="D10930" s="295"/>
    </row>
    <row r="10931" spans="1:4" x14ac:dyDescent="0.2">
      <c r="A10931" s="295">
        <v>0.27887489999999998</v>
      </c>
      <c r="B10931" s="295"/>
      <c r="C10931" s="295">
        <v>0.37671830000000001</v>
      </c>
      <c r="D10931" s="295"/>
    </row>
    <row r="10932" spans="1:4" x14ac:dyDescent="0.2">
      <c r="A10932" s="295">
        <v>0.2788622</v>
      </c>
      <c r="B10932" s="295"/>
      <c r="C10932" s="295">
        <v>0.37667919999999999</v>
      </c>
      <c r="D10932" s="295"/>
    </row>
    <row r="10933" spans="1:4" x14ac:dyDescent="0.2">
      <c r="A10933" s="295">
        <v>0.27884910000000002</v>
      </c>
      <c r="B10933" s="295"/>
      <c r="C10933" s="295">
        <v>0.3766523</v>
      </c>
      <c r="D10933" s="295"/>
    </row>
    <row r="10934" spans="1:4" x14ac:dyDescent="0.2">
      <c r="A10934" s="295">
        <v>0.27883390000000002</v>
      </c>
      <c r="B10934" s="295"/>
      <c r="C10934" s="295">
        <v>0.37662689999999999</v>
      </c>
      <c r="D10934" s="295"/>
    </row>
    <row r="10935" spans="1:4" x14ac:dyDescent="0.2">
      <c r="A10935" s="295">
        <v>0.27883390000000002</v>
      </c>
      <c r="B10935" s="295"/>
      <c r="C10935" s="295">
        <v>0.37661359999999999</v>
      </c>
      <c r="D10935" s="295"/>
    </row>
    <row r="10936" spans="1:4" x14ac:dyDescent="0.2">
      <c r="A10936" s="295">
        <v>0.27883390000000002</v>
      </c>
      <c r="B10936" s="295"/>
      <c r="C10936" s="295">
        <v>0.37657449999999998</v>
      </c>
      <c r="D10936" s="295"/>
    </row>
    <row r="10937" spans="1:4" x14ac:dyDescent="0.2">
      <c r="A10937" s="295">
        <v>0.27880820000000001</v>
      </c>
      <c r="B10937" s="295"/>
      <c r="C10937" s="295">
        <v>0.3765599</v>
      </c>
      <c r="D10937" s="295"/>
    </row>
    <row r="10938" spans="1:4" x14ac:dyDescent="0.2">
      <c r="A10938" s="295">
        <v>0.27880820000000001</v>
      </c>
      <c r="B10938" s="295"/>
      <c r="C10938" s="295">
        <v>0.37654759999999998</v>
      </c>
      <c r="D10938" s="295"/>
    </row>
    <row r="10939" spans="1:4" x14ac:dyDescent="0.2">
      <c r="A10939" s="295">
        <v>0.27879549999999997</v>
      </c>
      <c r="B10939" s="295"/>
      <c r="C10939" s="295">
        <v>0.37651960000000001</v>
      </c>
      <c r="D10939" s="295"/>
    </row>
    <row r="10940" spans="1:4" x14ac:dyDescent="0.2">
      <c r="A10940" s="295">
        <v>0.27879549999999997</v>
      </c>
      <c r="B10940" s="295"/>
      <c r="C10940" s="295">
        <v>0.37649290000000002</v>
      </c>
      <c r="D10940" s="295"/>
    </row>
    <row r="10941" spans="1:4" x14ac:dyDescent="0.2">
      <c r="A10941" s="295">
        <v>0.27876869999999998</v>
      </c>
      <c r="B10941" s="295"/>
      <c r="C10941" s="295">
        <v>0.376467</v>
      </c>
      <c r="D10941" s="295"/>
    </row>
    <row r="10942" spans="1:4" x14ac:dyDescent="0.2">
      <c r="A10942" s="295">
        <v>0.27874090000000001</v>
      </c>
      <c r="B10942" s="295"/>
      <c r="C10942" s="295">
        <v>0.37645469999999998</v>
      </c>
      <c r="D10942" s="295"/>
    </row>
    <row r="10943" spans="1:4" x14ac:dyDescent="0.2">
      <c r="A10943" s="295">
        <v>0.27874090000000001</v>
      </c>
      <c r="B10943" s="295"/>
      <c r="C10943" s="295">
        <v>0.3764267</v>
      </c>
      <c r="D10943" s="295"/>
    </row>
    <row r="10944" spans="1:4" x14ac:dyDescent="0.2">
      <c r="A10944" s="295">
        <v>0.27874090000000001</v>
      </c>
      <c r="B10944" s="295"/>
      <c r="C10944" s="295">
        <v>0.3764267</v>
      </c>
      <c r="D10944" s="295"/>
    </row>
    <row r="10945" spans="1:4" x14ac:dyDescent="0.2">
      <c r="A10945" s="295">
        <v>0.27870200000000001</v>
      </c>
      <c r="B10945" s="295"/>
      <c r="C10945" s="295">
        <v>0.3764267</v>
      </c>
      <c r="D10945" s="295"/>
    </row>
    <row r="10946" spans="1:4" x14ac:dyDescent="0.2">
      <c r="A10946" s="295">
        <v>0.27870200000000001</v>
      </c>
      <c r="B10946" s="295"/>
      <c r="C10946" s="295">
        <v>0.37638890000000003</v>
      </c>
      <c r="D10946" s="295"/>
    </row>
    <row r="10947" spans="1:4" x14ac:dyDescent="0.2">
      <c r="A10947" s="295">
        <v>0.27870200000000001</v>
      </c>
      <c r="B10947" s="295"/>
      <c r="C10947" s="295">
        <v>0.37636180000000002</v>
      </c>
      <c r="D10947" s="295"/>
    </row>
    <row r="10948" spans="1:4" x14ac:dyDescent="0.2">
      <c r="A10948" s="295">
        <v>0.27867320000000001</v>
      </c>
      <c r="B10948" s="295"/>
      <c r="C10948" s="295">
        <v>0.37633349999999999</v>
      </c>
      <c r="D10948" s="295"/>
    </row>
    <row r="10949" spans="1:4" x14ac:dyDescent="0.2">
      <c r="A10949" s="295">
        <v>0.27864850000000002</v>
      </c>
      <c r="B10949" s="295"/>
      <c r="C10949" s="295">
        <v>0.37632009999999999</v>
      </c>
      <c r="D10949" s="295"/>
    </row>
    <row r="10950" spans="1:4" x14ac:dyDescent="0.2">
      <c r="A10950" s="295">
        <v>0.27863529999999997</v>
      </c>
      <c r="B10950" s="295"/>
      <c r="C10950" s="295">
        <v>0.3763068</v>
      </c>
      <c r="D10950" s="295"/>
    </row>
    <row r="10951" spans="1:4" x14ac:dyDescent="0.2">
      <c r="A10951" s="295">
        <v>0.27863529999999997</v>
      </c>
      <c r="B10951" s="295"/>
      <c r="C10951" s="295">
        <v>0.37625170000000002</v>
      </c>
      <c r="D10951" s="295"/>
    </row>
    <row r="10952" spans="1:4" x14ac:dyDescent="0.2">
      <c r="A10952" s="295">
        <v>0.27863529999999997</v>
      </c>
      <c r="B10952" s="295"/>
      <c r="C10952" s="295">
        <v>0.37622630000000001</v>
      </c>
      <c r="D10952" s="295"/>
    </row>
    <row r="10953" spans="1:4" x14ac:dyDescent="0.2">
      <c r="A10953" s="295">
        <v>0.2786226</v>
      </c>
      <c r="B10953" s="295"/>
      <c r="C10953" s="295">
        <v>0.37620209999999998</v>
      </c>
      <c r="D10953" s="295"/>
    </row>
    <row r="10954" spans="1:4" x14ac:dyDescent="0.2">
      <c r="A10954" s="295">
        <v>0.27861059999999999</v>
      </c>
      <c r="B10954" s="295"/>
      <c r="C10954" s="295">
        <v>0.37618740000000001</v>
      </c>
      <c r="D10954" s="295"/>
    </row>
    <row r="10955" spans="1:4" x14ac:dyDescent="0.2">
      <c r="A10955" s="295">
        <v>0.27859539999999999</v>
      </c>
      <c r="B10955" s="295"/>
      <c r="C10955" s="295">
        <v>0.37613629999999998</v>
      </c>
      <c r="D10955" s="295"/>
    </row>
    <row r="10956" spans="1:4" x14ac:dyDescent="0.2">
      <c r="A10956" s="295">
        <v>0.27859539999999999</v>
      </c>
      <c r="B10956" s="295"/>
      <c r="C10956" s="295">
        <v>0.37613629999999998</v>
      </c>
      <c r="D10956" s="295"/>
    </row>
    <row r="10957" spans="1:4" x14ac:dyDescent="0.2">
      <c r="A10957" s="295">
        <v>0.27859539999999999</v>
      </c>
      <c r="B10957" s="295"/>
      <c r="C10957" s="295">
        <v>0.37610939999999998</v>
      </c>
      <c r="D10957" s="295"/>
    </row>
    <row r="10958" spans="1:4" x14ac:dyDescent="0.2">
      <c r="A10958" s="295">
        <v>0.27858179999999999</v>
      </c>
      <c r="B10958" s="295"/>
      <c r="C10958" s="295">
        <v>0.37610939999999998</v>
      </c>
      <c r="D10958" s="295"/>
    </row>
    <row r="10959" spans="1:4" x14ac:dyDescent="0.2">
      <c r="A10959" s="295">
        <v>0.27858179999999999</v>
      </c>
      <c r="B10959" s="295"/>
      <c r="C10959" s="295">
        <v>0.37605729999999998</v>
      </c>
      <c r="D10959" s="295"/>
    </row>
    <row r="10960" spans="1:4" x14ac:dyDescent="0.2">
      <c r="A10960" s="295">
        <v>0.27855659999999999</v>
      </c>
      <c r="B10960" s="295"/>
      <c r="C10960" s="295">
        <v>0.37605729999999998</v>
      </c>
      <c r="D10960" s="295"/>
    </row>
    <row r="10961" spans="1:4" x14ac:dyDescent="0.2">
      <c r="A10961" s="295">
        <v>0.27855659999999999</v>
      </c>
      <c r="B10961" s="295"/>
      <c r="C10961" s="295">
        <v>0.37603019999999998</v>
      </c>
      <c r="D10961" s="295"/>
    </row>
    <row r="10962" spans="1:4" x14ac:dyDescent="0.2">
      <c r="A10962" s="295">
        <v>0.27852880000000002</v>
      </c>
      <c r="B10962" s="295"/>
      <c r="C10962" s="295">
        <v>0.37600479999999997</v>
      </c>
      <c r="D10962" s="295"/>
    </row>
    <row r="10963" spans="1:4" x14ac:dyDescent="0.2">
      <c r="A10963" s="295">
        <v>0.27852880000000002</v>
      </c>
      <c r="B10963" s="295"/>
      <c r="C10963" s="295">
        <v>0.37599260000000001</v>
      </c>
      <c r="D10963" s="295"/>
    </row>
    <row r="10964" spans="1:4" x14ac:dyDescent="0.2">
      <c r="A10964" s="295">
        <v>0.27852870000000002</v>
      </c>
      <c r="B10964" s="295"/>
      <c r="C10964" s="295">
        <v>0.37593789999999999</v>
      </c>
      <c r="D10964" s="295"/>
    </row>
    <row r="10965" spans="1:4" x14ac:dyDescent="0.2">
      <c r="A10965" s="295">
        <v>0.27852870000000002</v>
      </c>
      <c r="B10965" s="295"/>
      <c r="C10965" s="295">
        <v>0.37593789999999999</v>
      </c>
      <c r="D10965" s="295"/>
    </row>
    <row r="10966" spans="1:4" x14ac:dyDescent="0.2">
      <c r="A10966" s="295">
        <v>0.27851559999999997</v>
      </c>
      <c r="B10966" s="295"/>
      <c r="C10966" s="295">
        <v>0.37593789999999999</v>
      </c>
      <c r="D10966" s="295"/>
    </row>
    <row r="10967" spans="1:4" x14ac:dyDescent="0.2">
      <c r="A10967" s="295">
        <v>0.27851559999999997</v>
      </c>
      <c r="B10967" s="295"/>
      <c r="C10967" s="295">
        <v>0.37591079999999999</v>
      </c>
      <c r="D10967" s="295"/>
    </row>
    <row r="10968" spans="1:4" x14ac:dyDescent="0.2">
      <c r="A10968" s="295">
        <v>0.27848679999999998</v>
      </c>
      <c r="B10968" s="295"/>
      <c r="C10968" s="295">
        <v>0.37588529999999998</v>
      </c>
      <c r="D10968" s="295"/>
    </row>
    <row r="10969" spans="1:4" x14ac:dyDescent="0.2">
      <c r="A10969" s="295">
        <v>0.2784741</v>
      </c>
      <c r="B10969" s="295"/>
      <c r="C10969" s="295">
        <v>0.37583319999999998</v>
      </c>
      <c r="D10969" s="295"/>
    </row>
    <row r="10970" spans="1:4" x14ac:dyDescent="0.2">
      <c r="A10970" s="295">
        <v>0.2784604</v>
      </c>
      <c r="B10970" s="295"/>
      <c r="C10970" s="295">
        <v>0.37580720000000001</v>
      </c>
      <c r="D10970" s="295"/>
    </row>
    <row r="10971" spans="1:4" x14ac:dyDescent="0.2">
      <c r="A10971" s="295">
        <v>0.2784604</v>
      </c>
      <c r="B10971" s="295"/>
      <c r="C10971" s="295">
        <v>0.3757952</v>
      </c>
      <c r="D10971" s="295"/>
    </row>
    <row r="10972" spans="1:4" x14ac:dyDescent="0.2">
      <c r="A10972" s="295">
        <v>0.27843329999999999</v>
      </c>
      <c r="B10972" s="295"/>
      <c r="C10972" s="295">
        <v>0.37576680000000001</v>
      </c>
      <c r="D10972" s="295"/>
    </row>
    <row r="10973" spans="1:4" x14ac:dyDescent="0.2">
      <c r="A10973" s="295">
        <v>0.27843319999999999</v>
      </c>
      <c r="B10973" s="295"/>
      <c r="C10973" s="295">
        <v>0.37574249999999998</v>
      </c>
      <c r="D10973" s="295"/>
    </row>
    <row r="10974" spans="1:4" x14ac:dyDescent="0.2">
      <c r="A10974" s="295">
        <v>0.2784201</v>
      </c>
      <c r="B10974" s="295"/>
      <c r="C10974" s="295">
        <v>0.37574249999999998</v>
      </c>
      <c r="D10974" s="295"/>
    </row>
    <row r="10975" spans="1:4" x14ac:dyDescent="0.2">
      <c r="A10975" s="295">
        <v>0.27840740000000003</v>
      </c>
      <c r="B10975" s="295"/>
      <c r="C10975" s="295">
        <v>0.37568760000000001</v>
      </c>
      <c r="D10975" s="295"/>
    </row>
    <row r="10976" spans="1:4" x14ac:dyDescent="0.2">
      <c r="A10976" s="295">
        <v>0.27839540000000002</v>
      </c>
      <c r="B10976" s="295"/>
      <c r="C10976" s="295">
        <v>0.37568760000000001</v>
      </c>
      <c r="D10976" s="295"/>
    </row>
    <row r="10977" spans="1:4" x14ac:dyDescent="0.2">
      <c r="A10977" s="295">
        <v>0.27839540000000002</v>
      </c>
      <c r="B10977" s="295"/>
      <c r="C10977" s="295">
        <v>0.3756756</v>
      </c>
      <c r="D10977" s="295"/>
    </row>
    <row r="10978" spans="1:4" x14ac:dyDescent="0.2">
      <c r="A10978" s="295">
        <v>0.27838170000000001</v>
      </c>
      <c r="B10978" s="295"/>
      <c r="C10978" s="295">
        <v>0.37566189999999999</v>
      </c>
      <c r="D10978" s="295"/>
    </row>
    <row r="10979" spans="1:4" x14ac:dyDescent="0.2">
      <c r="A10979" s="295">
        <v>0.27838170000000001</v>
      </c>
      <c r="B10979" s="295"/>
      <c r="C10979" s="295">
        <v>0.37564720000000001</v>
      </c>
      <c r="D10979" s="295"/>
    </row>
    <row r="10980" spans="1:4" x14ac:dyDescent="0.2">
      <c r="A10980" s="295">
        <v>0.27835339999999997</v>
      </c>
      <c r="B10980" s="295"/>
      <c r="C10980" s="295">
        <v>0.3756081</v>
      </c>
      <c r="D10980" s="295"/>
    </row>
    <row r="10981" spans="1:4" x14ac:dyDescent="0.2">
      <c r="A10981" s="295">
        <v>0.2783407</v>
      </c>
      <c r="B10981" s="295"/>
      <c r="C10981" s="295">
        <v>0.3756081</v>
      </c>
      <c r="D10981" s="295"/>
    </row>
    <row r="10982" spans="1:4" x14ac:dyDescent="0.2">
      <c r="A10982" s="295">
        <v>0.2783407</v>
      </c>
      <c r="B10982" s="295"/>
      <c r="C10982" s="295">
        <v>0.375581</v>
      </c>
      <c r="D10982" s="295"/>
    </row>
    <row r="10983" spans="1:4" x14ac:dyDescent="0.2">
      <c r="A10983" s="295">
        <v>0.2783407</v>
      </c>
      <c r="B10983" s="295"/>
      <c r="C10983" s="295">
        <v>0.37556879999999998</v>
      </c>
      <c r="D10983" s="295"/>
    </row>
    <row r="10984" spans="1:4" x14ac:dyDescent="0.2">
      <c r="A10984" s="295">
        <v>0.2783119</v>
      </c>
      <c r="B10984" s="295"/>
      <c r="C10984" s="295">
        <v>0.37554340000000003</v>
      </c>
      <c r="D10984" s="295"/>
    </row>
    <row r="10985" spans="1:4" x14ac:dyDescent="0.2">
      <c r="A10985" s="295">
        <v>0.27829989999999999</v>
      </c>
      <c r="B10985" s="295"/>
      <c r="C10985" s="295">
        <v>0.37552970000000002</v>
      </c>
      <c r="D10985" s="295"/>
    </row>
    <row r="10986" spans="1:4" x14ac:dyDescent="0.2">
      <c r="A10986" s="295">
        <v>0.27828779999999997</v>
      </c>
      <c r="B10986" s="295"/>
      <c r="C10986" s="295">
        <v>0.37551499999999999</v>
      </c>
      <c r="D10986" s="295"/>
    </row>
    <row r="10987" spans="1:4" x14ac:dyDescent="0.2">
      <c r="A10987" s="295">
        <v>0.27827469999999999</v>
      </c>
      <c r="B10987" s="295"/>
      <c r="C10987" s="295">
        <v>0.37548920000000002</v>
      </c>
      <c r="D10987" s="295"/>
    </row>
    <row r="10988" spans="1:4" x14ac:dyDescent="0.2">
      <c r="A10988" s="295">
        <v>0.27825949999999999</v>
      </c>
      <c r="B10988" s="295"/>
      <c r="C10988" s="295">
        <v>0.37547720000000001</v>
      </c>
      <c r="D10988" s="295"/>
    </row>
    <row r="10989" spans="1:4" x14ac:dyDescent="0.2">
      <c r="A10989" s="295">
        <v>0.27824749999999998</v>
      </c>
      <c r="B10989" s="295"/>
      <c r="C10989" s="295">
        <v>0.37543789999999999</v>
      </c>
      <c r="D10989" s="295"/>
    </row>
    <row r="10990" spans="1:4" x14ac:dyDescent="0.2">
      <c r="A10990" s="295">
        <v>0.2782348</v>
      </c>
      <c r="B10990" s="295"/>
      <c r="C10990" s="295">
        <v>0.37542579999999998</v>
      </c>
      <c r="D10990" s="295"/>
    </row>
    <row r="10991" spans="1:4" x14ac:dyDescent="0.2">
      <c r="A10991" s="295">
        <v>0.2782348</v>
      </c>
      <c r="B10991" s="295"/>
      <c r="C10991" s="295">
        <v>0.3754015</v>
      </c>
      <c r="D10991" s="295"/>
    </row>
    <row r="10992" spans="1:4" x14ac:dyDescent="0.2">
      <c r="A10992" s="295">
        <v>0.2782211</v>
      </c>
      <c r="B10992" s="295"/>
      <c r="C10992" s="295">
        <v>0.37538690000000002</v>
      </c>
      <c r="D10992" s="295"/>
    </row>
    <row r="10993" spans="1:4" x14ac:dyDescent="0.2">
      <c r="A10993" s="295">
        <v>0.27820909999999999</v>
      </c>
      <c r="B10993" s="295"/>
      <c r="C10993" s="295">
        <v>0.37534519999999999</v>
      </c>
      <c r="D10993" s="295"/>
    </row>
    <row r="10994" spans="1:4" x14ac:dyDescent="0.2">
      <c r="A10994" s="295">
        <v>0.278196</v>
      </c>
      <c r="B10994" s="295"/>
      <c r="C10994" s="295">
        <v>0.3753185</v>
      </c>
      <c r="D10994" s="295"/>
    </row>
    <row r="10995" spans="1:4" x14ac:dyDescent="0.2">
      <c r="A10995" s="295">
        <v>0.278196</v>
      </c>
      <c r="B10995" s="295"/>
      <c r="C10995" s="295">
        <v>0.37529289999999998</v>
      </c>
      <c r="D10995" s="295"/>
    </row>
    <row r="10996" spans="1:4" x14ac:dyDescent="0.2">
      <c r="A10996" s="295">
        <v>0.278196</v>
      </c>
      <c r="B10996" s="295"/>
      <c r="C10996" s="295">
        <v>0.37529289999999998</v>
      </c>
      <c r="D10996" s="295"/>
    </row>
    <row r="10997" spans="1:4" x14ac:dyDescent="0.2">
      <c r="A10997" s="295">
        <v>0.27818330000000002</v>
      </c>
      <c r="B10997" s="295"/>
      <c r="C10997" s="295">
        <v>0.37527919999999998</v>
      </c>
      <c r="D10997" s="295"/>
    </row>
    <row r="10998" spans="1:4" x14ac:dyDescent="0.2">
      <c r="A10998" s="295">
        <v>0.27816809999999997</v>
      </c>
      <c r="B10998" s="295"/>
      <c r="C10998" s="295">
        <v>0.3752645</v>
      </c>
      <c r="D10998" s="295"/>
    </row>
    <row r="10999" spans="1:4" x14ac:dyDescent="0.2">
      <c r="A10999" s="295">
        <v>0.27815450000000003</v>
      </c>
      <c r="B10999" s="295"/>
      <c r="C10999" s="295">
        <v>0.37522689999999997</v>
      </c>
      <c r="D10999" s="295"/>
    </row>
    <row r="11000" spans="1:4" x14ac:dyDescent="0.2">
      <c r="A11000" s="295">
        <v>0.27811659999999999</v>
      </c>
      <c r="B11000" s="295"/>
      <c r="C11000" s="295">
        <v>0.37519849999999999</v>
      </c>
      <c r="D11000" s="295"/>
    </row>
    <row r="11001" spans="1:4" x14ac:dyDescent="0.2">
      <c r="A11001" s="295">
        <v>0.27811659999999999</v>
      </c>
      <c r="B11001" s="295"/>
      <c r="C11001" s="295">
        <v>0.37518649999999998</v>
      </c>
      <c r="D11001" s="295"/>
    </row>
    <row r="11002" spans="1:4" x14ac:dyDescent="0.2">
      <c r="A11002" s="295">
        <v>0.27811659999999999</v>
      </c>
      <c r="B11002" s="295"/>
      <c r="C11002" s="295">
        <v>0.37514760000000003</v>
      </c>
      <c r="D11002" s="295"/>
    </row>
    <row r="11003" spans="1:4" x14ac:dyDescent="0.2">
      <c r="A11003" s="295">
        <v>0.27807670000000001</v>
      </c>
      <c r="B11003" s="295"/>
      <c r="C11003" s="295">
        <v>0.37510690000000002</v>
      </c>
      <c r="D11003" s="295"/>
    </row>
    <row r="11004" spans="1:4" x14ac:dyDescent="0.2">
      <c r="A11004" s="295">
        <v>0.27807670000000001</v>
      </c>
      <c r="B11004" s="295"/>
      <c r="C11004" s="295">
        <v>0.37509360000000003</v>
      </c>
      <c r="D11004" s="295"/>
    </row>
    <row r="11005" spans="1:4" x14ac:dyDescent="0.2">
      <c r="A11005" s="295">
        <v>0.27807670000000001</v>
      </c>
      <c r="B11005" s="295"/>
      <c r="C11005" s="295">
        <v>0.37507980000000002</v>
      </c>
      <c r="D11005" s="295"/>
    </row>
    <row r="11006" spans="1:4" x14ac:dyDescent="0.2">
      <c r="A11006" s="295">
        <v>0.27807670000000001</v>
      </c>
      <c r="B11006" s="295"/>
      <c r="C11006" s="295">
        <v>0.37505319999999998</v>
      </c>
      <c r="D11006" s="295"/>
    </row>
    <row r="11007" spans="1:4" x14ac:dyDescent="0.2">
      <c r="A11007" s="295">
        <v>0.27807670000000001</v>
      </c>
      <c r="B11007" s="295"/>
      <c r="C11007" s="295">
        <v>0.37505319999999998</v>
      </c>
      <c r="D11007" s="295"/>
    </row>
    <row r="11008" spans="1:4" x14ac:dyDescent="0.2">
      <c r="A11008" s="295">
        <v>0.27804990000000002</v>
      </c>
      <c r="B11008" s="295"/>
      <c r="C11008" s="295">
        <v>0.3750272</v>
      </c>
      <c r="D11008" s="295"/>
    </row>
    <row r="11009" spans="1:4" x14ac:dyDescent="0.2">
      <c r="A11009" s="295">
        <v>0.27804990000000002</v>
      </c>
      <c r="B11009" s="295"/>
      <c r="C11009" s="295">
        <v>0.3750272</v>
      </c>
      <c r="D11009" s="295"/>
    </row>
    <row r="11010" spans="1:4" x14ac:dyDescent="0.2">
      <c r="A11010" s="295">
        <v>0.27804990000000002</v>
      </c>
      <c r="B11010" s="295"/>
      <c r="C11010" s="295">
        <v>0.37500050000000001</v>
      </c>
      <c r="D11010" s="295"/>
    </row>
    <row r="11011" spans="1:4" x14ac:dyDescent="0.2">
      <c r="A11011" s="295">
        <v>0.27800999999999998</v>
      </c>
      <c r="B11011" s="295"/>
      <c r="C11011" s="295">
        <v>0.37500050000000001</v>
      </c>
      <c r="D11011" s="295"/>
    </row>
    <row r="11012" spans="1:4" x14ac:dyDescent="0.2">
      <c r="A11012" s="295">
        <v>0.27800999999999998</v>
      </c>
      <c r="B11012" s="295"/>
      <c r="C11012" s="295">
        <v>0.37496049999999997</v>
      </c>
      <c r="D11012" s="295"/>
    </row>
    <row r="11013" spans="1:4" x14ac:dyDescent="0.2">
      <c r="A11013" s="295">
        <v>0.27798319999999999</v>
      </c>
      <c r="B11013" s="295"/>
      <c r="C11013" s="295">
        <v>0.37494820000000001</v>
      </c>
      <c r="D11013" s="295"/>
    </row>
    <row r="11014" spans="1:4" x14ac:dyDescent="0.2">
      <c r="A11014" s="295">
        <v>0.27798319999999999</v>
      </c>
      <c r="B11014" s="295"/>
      <c r="C11014" s="295">
        <v>0.37494820000000001</v>
      </c>
      <c r="D11014" s="295"/>
    </row>
    <row r="11015" spans="1:4" x14ac:dyDescent="0.2">
      <c r="A11015" s="295">
        <v>0.27797050000000001</v>
      </c>
      <c r="B11015" s="295"/>
      <c r="C11015" s="295">
        <v>0.37493490000000002</v>
      </c>
      <c r="D11015" s="295"/>
    </row>
    <row r="11016" spans="1:4" x14ac:dyDescent="0.2">
      <c r="A11016" s="295">
        <v>0.27797050000000001</v>
      </c>
      <c r="B11016" s="295"/>
      <c r="C11016" s="295">
        <v>0.37492110000000001</v>
      </c>
      <c r="D11016" s="295"/>
    </row>
    <row r="11017" spans="1:4" x14ac:dyDescent="0.2">
      <c r="A11017" s="295">
        <v>0.27797050000000001</v>
      </c>
      <c r="B11017" s="295"/>
      <c r="C11017" s="295">
        <v>0.37490649999999998</v>
      </c>
      <c r="D11017" s="295"/>
    </row>
    <row r="11018" spans="1:4" x14ac:dyDescent="0.2">
      <c r="A11018" s="295">
        <v>0.27797050000000001</v>
      </c>
      <c r="B11018" s="295"/>
      <c r="C11018" s="295">
        <v>0.37489450000000002</v>
      </c>
      <c r="D11018" s="295"/>
    </row>
    <row r="11019" spans="1:4" x14ac:dyDescent="0.2">
      <c r="A11019" s="295">
        <v>0.27794219999999997</v>
      </c>
      <c r="B11019" s="295"/>
      <c r="C11019" s="295">
        <v>0.3748689</v>
      </c>
      <c r="D11019" s="295"/>
    </row>
    <row r="11020" spans="1:4" x14ac:dyDescent="0.2">
      <c r="A11020" s="295">
        <v>0.27792850000000002</v>
      </c>
      <c r="B11020" s="295"/>
      <c r="C11020" s="295">
        <v>0.37482979999999999</v>
      </c>
      <c r="D11020" s="295"/>
    </row>
    <row r="11021" spans="1:4" x14ac:dyDescent="0.2">
      <c r="A11021" s="295">
        <v>0.27792850000000002</v>
      </c>
      <c r="B11021" s="295"/>
      <c r="C11021" s="295">
        <v>0.37481510000000001</v>
      </c>
      <c r="D11021" s="295"/>
    </row>
    <row r="11022" spans="1:4" x14ac:dyDescent="0.2">
      <c r="A11022" s="295">
        <v>0.27791579999999999</v>
      </c>
      <c r="B11022" s="295"/>
      <c r="C11022" s="295">
        <v>0.37480140000000001</v>
      </c>
      <c r="D11022" s="295"/>
    </row>
    <row r="11023" spans="1:4" x14ac:dyDescent="0.2">
      <c r="A11023" s="295">
        <v>0.2779006</v>
      </c>
      <c r="B11023" s="295"/>
      <c r="C11023" s="295">
        <v>0.37476100000000001</v>
      </c>
      <c r="D11023" s="295"/>
    </row>
    <row r="11024" spans="1:4" x14ac:dyDescent="0.2">
      <c r="A11024" s="295">
        <v>0.27787659999999997</v>
      </c>
      <c r="B11024" s="295"/>
      <c r="C11024" s="295">
        <v>0.37474760000000001</v>
      </c>
      <c r="D11024" s="295"/>
    </row>
    <row r="11025" spans="1:4" x14ac:dyDescent="0.2">
      <c r="A11025" s="295">
        <v>0.27787659999999997</v>
      </c>
      <c r="B11025" s="295"/>
      <c r="C11025" s="295">
        <v>0.374722</v>
      </c>
      <c r="D11025" s="295"/>
    </row>
    <row r="11026" spans="1:4" x14ac:dyDescent="0.2">
      <c r="A11026" s="295">
        <v>0.27787659999999997</v>
      </c>
      <c r="B11026" s="295"/>
      <c r="C11026" s="295">
        <v>0.37470870000000001</v>
      </c>
      <c r="D11026" s="295"/>
    </row>
    <row r="11027" spans="1:4" x14ac:dyDescent="0.2">
      <c r="A11027" s="295">
        <v>0.27785019999999999</v>
      </c>
      <c r="B11027" s="295"/>
      <c r="C11027" s="295">
        <v>0.37465369999999998</v>
      </c>
      <c r="D11027" s="295"/>
    </row>
    <row r="11028" spans="1:4" x14ac:dyDescent="0.2">
      <c r="A11028" s="295">
        <v>0.2778371</v>
      </c>
      <c r="B11028" s="295"/>
      <c r="C11028" s="295">
        <v>0.37462810000000002</v>
      </c>
      <c r="D11028" s="295"/>
    </row>
    <row r="11029" spans="1:4" x14ac:dyDescent="0.2">
      <c r="A11029" s="295">
        <v>0.2778371</v>
      </c>
      <c r="B11029" s="295"/>
      <c r="C11029" s="295">
        <v>0.37457560000000001</v>
      </c>
      <c r="D11029" s="295"/>
    </row>
    <row r="11030" spans="1:4" x14ac:dyDescent="0.2">
      <c r="A11030" s="295">
        <v>0.27782440000000003</v>
      </c>
      <c r="B11030" s="295"/>
      <c r="C11030" s="295">
        <v>0.37457560000000001</v>
      </c>
      <c r="D11030" s="295"/>
    </row>
    <row r="11031" spans="1:4" x14ac:dyDescent="0.2">
      <c r="A11031" s="295">
        <v>0.27779759999999998</v>
      </c>
      <c r="B11031" s="295"/>
      <c r="C11031" s="295">
        <v>0.37453389999999998</v>
      </c>
      <c r="D11031" s="295"/>
    </row>
    <row r="11032" spans="1:4" x14ac:dyDescent="0.2">
      <c r="A11032" s="295">
        <v>0.27777039999999997</v>
      </c>
      <c r="B11032" s="295"/>
      <c r="C11032" s="295">
        <v>0.37450699999999998</v>
      </c>
      <c r="D11032" s="295"/>
    </row>
    <row r="11033" spans="1:4" x14ac:dyDescent="0.2">
      <c r="A11033" s="295">
        <v>0.27777039999999997</v>
      </c>
      <c r="B11033" s="295"/>
      <c r="C11033" s="295">
        <v>0.37449490000000002</v>
      </c>
      <c r="D11033" s="295"/>
    </row>
    <row r="11034" spans="1:4" x14ac:dyDescent="0.2">
      <c r="A11034" s="295">
        <v>0.27777039999999997</v>
      </c>
      <c r="B11034" s="295"/>
      <c r="C11034" s="295">
        <v>0.37448160000000003</v>
      </c>
      <c r="D11034" s="295"/>
    </row>
    <row r="11035" spans="1:4" x14ac:dyDescent="0.2">
      <c r="A11035" s="295">
        <v>0.27774399999999999</v>
      </c>
      <c r="B11035" s="295"/>
      <c r="C11035" s="295">
        <v>0.37446699999999999</v>
      </c>
      <c r="D11035" s="295"/>
    </row>
    <row r="11036" spans="1:4" x14ac:dyDescent="0.2">
      <c r="A11036" s="295">
        <v>0.27774399999999999</v>
      </c>
      <c r="B11036" s="295"/>
      <c r="C11036" s="295">
        <v>0.37444139999999998</v>
      </c>
      <c r="D11036" s="295"/>
    </row>
    <row r="11037" spans="1:4" x14ac:dyDescent="0.2">
      <c r="A11037" s="295">
        <v>0.2777309</v>
      </c>
      <c r="B11037" s="295"/>
      <c r="C11037" s="295">
        <v>0.37442760000000003</v>
      </c>
      <c r="D11037" s="295"/>
    </row>
    <row r="11038" spans="1:4" x14ac:dyDescent="0.2">
      <c r="A11038" s="295">
        <v>0.2777309</v>
      </c>
      <c r="B11038" s="295"/>
      <c r="C11038" s="295">
        <v>0.37439129999999998</v>
      </c>
      <c r="D11038" s="295"/>
    </row>
    <row r="11039" spans="1:4" x14ac:dyDescent="0.2">
      <c r="A11039" s="295">
        <v>0.2777309</v>
      </c>
      <c r="B11039" s="295"/>
      <c r="C11039" s="295">
        <v>0.37436419999999998</v>
      </c>
      <c r="D11039" s="295"/>
    </row>
    <row r="11040" spans="1:4" x14ac:dyDescent="0.2">
      <c r="A11040" s="295">
        <v>0.27770610000000001</v>
      </c>
      <c r="B11040" s="295"/>
      <c r="C11040" s="295">
        <v>0.37436419999999998</v>
      </c>
      <c r="D11040" s="295"/>
    </row>
    <row r="11041" spans="1:4" x14ac:dyDescent="0.2">
      <c r="A11041" s="295">
        <v>0.27769250000000001</v>
      </c>
      <c r="B11041" s="295"/>
      <c r="C11041" s="295">
        <v>0.37433729999999998</v>
      </c>
      <c r="D11041" s="295"/>
    </row>
    <row r="11042" spans="1:4" x14ac:dyDescent="0.2">
      <c r="A11042" s="295">
        <v>0.27767730000000002</v>
      </c>
      <c r="B11042" s="295"/>
      <c r="C11042" s="295">
        <v>0.37432399999999999</v>
      </c>
      <c r="D11042" s="295"/>
    </row>
    <row r="11043" spans="1:4" x14ac:dyDescent="0.2">
      <c r="A11043" s="295">
        <v>0.27766420000000003</v>
      </c>
      <c r="B11043" s="295"/>
      <c r="C11043" s="295">
        <v>0.37431199999999998</v>
      </c>
      <c r="D11043" s="295"/>
    </row>
    <row r="11044" spans="1:4" x14ac:dyDescent="0.2">
      <c r="A11044" s="295">
        <v>0.27766420000000003</v>
      </c>
      <c r="B11044" s="295"/>
      <c r="C11044" s="295">
        <v>0.37428489999999998</v>
      </c>
      <c r="D11044" s="295"/>
    </row>
    <row r="11045" spans="1:4" x14ac:dyDescent="0.2">
      <c r="A11045" s="295">
        <v>0.2776515</v>
      </c>
      <c r="B11045" s="295"/>
      <c r="C11045" s="295">
        <v>0.37428489999999998</v>
      </c>
      <c r="D11045" s="295"/>
    </row>
    <row r="11046" spans="1:4" x14ac:dyDescent="0.2">
      <c r="A11046" s="295">
        <v>0.27763779999999999</v>
      </c>
      <c r="B11046" s="295"/>
      <c r="C11046" s="295">
        <v>0.37427280000000002</v>
      </c>
      <c r="D11046" s="295"/>
    </row>
    <row r="11047" spans="1:4" x14ac:dyDescent="0.2">
      <c r="A11047" s="295">
        <v>0.27762579999999998</v>
      </c>
      <c r="B11047" s="295"/>
      <c r="C11047" s="295">
        <v>0.3742335</v>
      </c>
      <c r="D11047" s="295"/>
    </row>
    <row r="11048" spans="1:4" x14ac:dyDescent="0.2">
      <c r="A11048" s="295">
        <v>0.27762579999999998</v>
      </c>
      <c r="B11048" s="295"/>
      <c r="C11048" s="295">
        <v>0.37421890000000002</v>
      </c>
      <c r="D11048" s="295"/>
    </row>
    <row r="11049" spans="1:4" x14ac:dyDescent="0.2">
      <c r="A11049" s="295">
        <v>0.27761259999999999</v>
      </c>
      <c r="B11049" s="295"/>
      <c r="C11049" s="295">
        <v>0.3741796</v>
      </c>
      <c r="D11049" s="295"/>
    </row>
    <row r="11050" spans="1:4" x14ac:dyDescent="0.2">
      <c r="A11050" s="295">
        <v>0.27758379999999999</v>
      </c>
      <c r="B11050" s="295"/>
      <c r="C11050" s="295">
        <v>0.3741795</v>
      </c>
      <c r="D11050" s="295"/>
    </row>
    <row r="11051" spans="1:4" x14ac:dyDescent="0.2">
      <c r="A11051" s="295">
        <v>0.27757110000000002</v>
      </c>
      <c r="B11051" s="295"/>
      <c r="C11051" s="295">
        <v>0.37415290000000001</v>
      </c>
      <c r="D11051" s="295"/>
    </row>
    <row r="11052" spans="1:4" x14ac:dyDescent="0.2">
      <c r="A11052" s="295">
        <v>0.27757110000000002</v>
      </c>
      <c r="B11052" s="295"/>
      <c r="C11052" s="295">
        <v>0.37412450000000003</v>
      </c>
      <c r="D11052" s="295"/>
    </row>
    <row r="11053" spans="1:4" x14ac:dyDescent="0.2">
      <c r="A11053" s="295">
        <v>0.2775591</v>
      </c>
      <c r="B11053" s="295"/>
      <c r="C11053" s="295">
        <v>0.37409740000000002</v>
      </c>
      <c r="D11053" s="295"/>
    </row>
    <row r="11054" spans="1:4" x14ac:dyDescent="0.2">
      <c r="A11054" s="295">
        <v>0.2775591</v>
      </c>
      <c r="B11054" s="295"/>
      <c r="C11054" s="295">
        <v>0.37405850000000002</v>
      </c>
      <c r="D11054" s="295"/>
    </row>
    <row r="11055" spans="1:4" x14ac:dyDescent="0.2">
      <c r="A11055" s="295">
        <v>0.27753080000000002</v>
      </c>
      <c r="B11055" s="295"/>
      <c r="C11055" s="295">
        <v>0.37404510000000002</v>
      </c>
      <c r="D11055" s="295"/>
    </row>
    <row r="11056" spans="1:4" x14ac:dyDescent="0.2">
      <c r="A11056" s="295">
        <v>0.27753080000000002</v>
      </c>
      <c r="B11056" s="295"/>
      <c r="C11056" s="295">
        <v>0.37401810000000002</v>
      </c>
      <c r="D11056" s="295"/>
    </row>
    <row r="11057" spans="1:4" x14ac:dyDescent="0.2">
      <c r="A11057" s="295">
        <v>0.27751880000000001</v>
      </c>
      <c r="B11057" s="295"/>
      <c r="C11057" s="295">
        <v>0.37399379999999999</v>
      </c>
      <c r="D11057" s="295"/>
    </row>
    <row r="11058" spans="1:4" x14ac:dyDescent="0.2">
      <c r="A11058" s="295">
        <v>0.27749239999999997</v>
      </c>
      <c r="B11058" s="295"/>
      <c r="C11058" s="295">
        <v>0.37399379999999999</v>
      </c>
      <c r="D11058" s="295"/>
    </row>
    <row r="11059" spans="1:4" x14ac:dyDescent="0.2">
      <c r="A11059" s="295">
        <v>0.27749239999999997</v>
      </c>
      <c r="B11059" s="295"/>
      <c r="C11059" s="295">
        <v>0.37396819999999997</v>
      </c>
      <c r="D11059" s="295"/>
    </row>
    <row r="11060" spans="1:4" x14ac:dyDescent="0.2">
      <c r="A11060" s="295">
        <v>0.27749239999999997</v>
      </c>
      <c r="B11060" s="295"/>
      <c r="C11060" s="295">
        <v>0.37392910000000001</v>
      </c>
      <c r="D11060" s="295"/>
    </row>
    <row r="11061" spans="1:4" x14ac:dyDescent="0.2">
      <c r="A11061" s="295">
        <v>0.27747719999999998</v>
      </c>
      <c r="B11061" s="295"/>
      <c r="C11061" s="295">
        <v>0.37391439999999998</v>
      </c>
      <c r="D11061" s="295"/>
    </row>
    <row r="11062" spans="1:4" x14ac:dyDescent="0.2">
      <c r="A11062" s="295">
        <v>0.27747719999999998</v>
      </c>
      <c r="B11062" s="295"/>
      <c r="C11062" s="295">
        <v>0.37391439999999998</v>
      </c>
      <c r="D11062" s="295"/>
    </row>
    <row r="11063" spans="1:4" x14ac:dyDescent="0.2">
      <c r="A11063" s="295">
        <v>0.27744940000000001</v>
      </c>
      <c r="B11063" s="295"/>
      <c r="C11063" s="295">
        <v>0.37390109999999999</v>
      </c>
      <c r="D11063" s="295"/>
    </row>
    <row r="11064" spans="1:4" x14ac:dyDescent="0.2">
      <c r="A11064" s="295">
        <v>0.27744940000000001</v>
      </c>
      <c r="B11064" s="295"/>
      <c r="C11064" s="295">
        <v>0.3738727</v>
      </c>
      <c r="D11064" s="295"/>
    </row>
    <row r="11065" spans="1:4" x14ac:dyDescent="0.2">
      <c r="A11065" s="295">
        <v>0.27742260000000002</v>
      </c>
      <c r="B11065" s="295"/>
      <c r="C11065" s="295">
        <v>0.37386049999999998</v>
      </c>
      <c r="D11065" s="295"/>
    </row>
    <row r="11066" spans="1:4" x14ac:dyDescent="0.2">
      <c r="A11066" s="295">
        <v>0.27740989999999999</v>
      </c>
      <c r="B11066" s="295"/>
      <c r="C11066" s="295">
        <v>0.37384840000000003</v>
      </c>
      <c r="D11066" s="295"/>
    </row>
    <row r="11067" spans="1:4" x14ac:dyDescent="0.2">
      <c r="A11067" s="295">
        <v>0.27739780000000003</v>
      </c>
      <c r="B11067" s="295"/>
      <c r="C11067" s="295">
        <v>0.3738204</v>
      </c>
      <c r="D11067" s="295"/>
    </row>
    <row r="11068" spans="1:4" x14ac:dyDescent="0.2">
      <c r="A11068" s="295">
        <v>0.27739780000000003</v>
      </c>
      <c r="B11068" s="295"/>
      <c r="C11068" s="295">
        <v>0.37379610000000002</v>
      </c>
      <c r="D11068" s="295"/>
    </row>
    <row r="11069" spans="1:4" x14ac:dyDescent="0.2">
      <c r="A11069" s="295">
        <v>0.27739780000000003</v>
      </c>
      <c r="B11069" s="295"/>
      <c r="C11069" s="295">
        <v>0.37378149999999999</v>
      </c>
      <c r="D11069" s="295"/>
    </row>
    <row r="11070" spans="1:4" x14ac:dyDescent="0.2">
      <c r="A11070" s="295">
        <v>0.27737200000000001</v>
      </c>
      <c r="B11070" s="295"/>
      <c r="C11070" s="295">
        <v>0.37375570000000002</v>
      </c>
      <c r="D11070" s="295"/>
    </row>
    <row r="11071" spans="1:4" x14ac:dyDescent="0.2">
      <c r="A11071" s="295">
        <v>0.27737200000000001</v>
      </c>
      <c r="B11071" s="295"/>
      <c r="C11071" s="295">
        <v>0.37374350000000001</v>
      </c>
      <c r="D11071" s="295"/>
    </row>
    <row r="11072" spans="1:4" x14ac:dyDescent="0.2">
      <c r="A11072" s="295">
        <v>0.27737200000000001</v>
      </c>
      <c r="B11072" s="295"/>
      <c r="C11072" s="295">
        <v>0.37373010000000001</v>
      </c>
      <c r="D11072" s="295"/>
    </row>
    <row r="11073" spans="1:4" x14ac:dyDescent="0.2">
      <c r="A11073" s="295">
        <v>0.27737200000000001</v>
      </c>
      <c r="B11073" s="295"/>
      <c r="C11073" s="295">
        <v>0.37370340000000002</v>
      </c>
      <c r="D11073" s="295"/>
    </row>
    <row r="11074" spans="1:4" x14ac:dyDescent="0.2">
      <c r="A11074" s="295">
        <v>0.27737200000000001</v>
      </c>
      <c r="B11074" s="295"/>
      <c r="C11074" s="295">
        <v>0.3736777</v>
      </c>
      <c r="D11074" s="295"/>
    </row>
    <row r="11075" spans="1:4" x14ac:dyDescent="0.2">
      <c r="A11075" s="295">
        <v>0.27734370000000003</v>
      </c>
      <c r="B11075" s="295"/>
      <c r="C11075" s="295">
        <v>0.3736643</v>
      </c>
      <c r="D11075" s="295"/>
    </row>
    <row r="11076" spans="1:4" x14ac:dyDescent="0.2">
      <c r="A11076" s="295">
        <v>0.27734370000000003</v>
      </c>
      <c r="B11076" s="295"/>
      <c r="C11076" s="295">
        <v>0.37365100000000001</v>
      </c>
      <c r="D11076" s="295"/>
    </row>
    <row r="11077" spans="1:4" x14ac:dyDescent="0.2">
      <c r="A11077" s="295">
        <v>0.27734370000000003</v>
      </c>
      <c r="B11077" s="295"/>
      <c r="C11077" s="295">
        <v>0.37360949999999998</v>
      </c>
      <c r="D11077" s="295"/>
    </row>
    <row r="11078" spans="1:4" x14ac:dyDescent="0.2">
      <c r="A11078" s="295">
        <v>0.27731800000000001</v>
      </c>
      <c r="B11078" s="295"/>
      <c r="C11078" s="295">
        <v>0.37359569999999998</v>
      </c>
      <c r="D11078" s="295"/>
    </row>
    <row r="11079" spans="1:4" x14ac:dyDescent="0.2">
      <c r="A11079" s="295">
        <v>0.27730529999999998</v>
      </c>
      <c r="B11079" s="295"/>
      <c r="C11079" s="295">
        <v>0.37356780000000001</v>
      </c>
      <c r="D11079" s="295"/>
    </row>
    <row r="11080" spans="1:4" x14ac:dyDescent="0.2">
      <c r="A11080" s="295">
        <v>0.27730529999999998</v>
      </c>
      <c r="B11080" s="295"/>
      <c r="C11080" s="295">
        <v>0.3735407</v>
      </c>
      <c r="D11080" s="295"/>
    </row>
    <row r="11081" spans="1:4" x14ac:dyDescent="0.2">
      <c r="A11081" s="295">
        <v>0.27729009999999998</v>
      </c>
      <c r="B11081" s="295"/>
      <c r="C11081" s="295">
        <v>0.37352839999999998</v>
      </c>
      <c r="D11081" s="295"/>
    </row>
    <row r="11082" spans="1:4" x14ac:dyDescent="0.2">
      <c r="A11082" s="295">
        <v>0.27729009999999998</v>
      </c>
      <c r="B11082" s="295"/>
      <c r="C11082" s="295">
        <v>0.37351509999999999</v>
      </c>
      <c r="D11082" s="295"/>
    </row>
    <row r="11083" spans="1:4" x14ac:dyDescent="0.2">
      <c r="A11083" s="295">
        <v>0.27727499999999999</v>
      </c>
      <c r="B11083" s="295"/>
      <c r="C11083" s="295">
        <v>0.37348910000000002</v>
      </c>
      <c r="D11083" s="295"/>
    </row>
    <row r="11084" spans="1:4" x14ac:dyDescent="0.2">
      <c r="A11084" s="295">
        <v>0.2772366</v>
      </c>
      <c r="B11084" s="295"/>
      <c r="C11084" s="295">
        <v>0.37344909999999998</v>
      </c>
      <c r="D11084" s="295"/>
    </row>
    <row r="11085" spans="1:4" x14ac:dyDescent="0.2">
      <c r="A11085" s="295">
        <v>0.27722350000000001</v>
      </c>
      <c r="B11085" s="295"/>
      <c r="C11085" s="295">
        <v>0.37344909999999998</v>
      </c>
      <c r="D11085" s="295"/>
    </row>
    <row r="11086" spans="1:4" x14ac:dyDescent="0.2">
      <c r="A11086" s="295">
        <v>0.27722340000000001</v>
      </c>
      <c r="B11086" s="295"/>
      <c r="C11086" s="295">
        <v>0.37344909999999998</v>
      </c>
      <c r="D11086" s="295"/>
    </row>
    <row r="11087" spans="1:4" x14ac:dyDescent="0.2">
      <c r="A11087" s="295">
        <v>0.27722340000000001</v>
      </c>
      <c r="B11087" s="295"/>
      <c r="C11087" s="295">
        <v>0.3733977</v>
      </c>
      <c r="D11087" s="295"/>
    </row>
    <row r="11088" spans="1:4" x14ac:dyDescent="0.2">
      <c r="A11088" s="295">
        <v>0.2772114</v>
      </c>
      <c r="B11088" s="295"/>
      <c r="C11088" s="295">
        <v>0.37337229999999999</v>
      </c>
      <c r="D11088" s="295"/>
    </row>
    <row r="11089" spans="1:4" x14ac:dyDescent="0.2">
      <c r="A11089" s="295">
        <v>0.27718350000000003</v>
      </c>
      <c r="B11089" s="295"/>
      <c r="C11089" s="295">
        <v>0.37337229999999999</v>
      </c>
      <c r="D11089" s="295"/>
    </row>
    <row r="11090" spans="1:4" x14ac:dyDescent="0.2">
      <c r="A11090" s="295">
        <v>0.27718350000000003</v>
      </c>
      <c r="B11090" s="295"/>
      <c r="C11090" s="295">
        <v>0.37337229999999999</v>
      </c>
      <c r="D11090" s="295"/>
    </row>
    <row r="11091" spans="1:4" x14ac:dyDescent="0.2">
      <c r="A11091" s="295">
        <v>0.27715790000000001</v>
      </c>
      <c r="B11091" s="295"/>
      <c r="C11091" s="295">
        <v>0.37336009999999997</v>
      </c>
      <c r="D11091" s="295"/>
    </row>
    <row r="11092" spans="1:4" x14ac:dyDescent="0.2">
      <c r="A11092" s="295">
        <v>0.2771363</v>
      </c>
      <c r="B11092" s="295"/>
      <c r="C11092" s="295">
        <v>0.37331839999999999</v>
      </c>
      <c r="D11092" s="295"/>
    </row>
    <row r="11093" spans="1:4" x14ac:dyDescent="0.2">
      <c r="A11093" s="295">
        <v>0.27712999999999999</v>
      </c>
      <c r="B11093" s="295"/>
      <c r="C11093" s="295">
        <v>0.37331839999999999</v>
      </c>
      <c r="D11093" s="295"/>
    </row>
    <row r="11094" spans="1:4" x14ac:dyDescent="0.2">
      <c r="A11094" s="295">
        <v>0.27710319999999999</v>
      </c>
      <c r="B11094" s="295"/>
      <c r="C11094" s="295">
        <v>0.37327569999999999</v>
      </c>
      <c r="D11094" s="295"/>
    </row>
    <row r="11095" spans="1:4" x14ac:dyDescent="0.2">
      <c r="A11095" s="295">
        <v>0.27710319999999999</v>
      </c>
      <c r="B11095" s="295"/>
      <c r="C11095" s="295">
        <v>0.37327569999999999</v>
      </c>
      <c r="D11095" s="295"/>
    </row>
    <row r="11096" spans="1:4" x14ac:dyDescent="0.2">
      <c r="A11096" s="295">
        <v>0.27709119999999998</v>
      </c>
      <c r="B11096" s="295"/>
      <c r="C11096" s="295">
        <v>0.37323679999999998</v>
      </c>
      <c r="D11096" s="295"/>
    </row>
    <row r="11097" spans="1:4" x14ac:dyDescent="0.2">
      <c r="A11097" s="295">
        <v>0.27707850000000001</v>
      </c>
      <c r="B11097" s="295"/>
      <c r="C11097" s="295">
        <v>0.37322309999999997</v>
      </c>
      <c r="D11097" s="295"/>
    </row>
    <row r="11098" spans="1:4" x14ac:dyDescent="0.2">
      <c r="A11098" s="295">
        <v>0.27707850000000001</v>
      </c>
      <c r="B11098" s="295"/>
      <c r="C11098" s="295">
        <v>0.37319639999999998</v>
      </c>
      <c r="D11098" s="295"/>
    </row>
    <row r="11099" spans="1:4" x14ac:dyDescent="0.2">
      <c r="A11099" s="295">
        <v>0.2770784</v>
      </c>
      <c r="B11099" s="295"/>
      <c r="C11099" s="295">
        <v>0.37315710000000002</v>
      </c>
      <c r="D11099" s="295"/>
    </row>
    <row r="11100" spans="1:4" x14ac:dyDescent="0.2">
      <c r="A11100" s="295">
        <v>0.2770512</v>
      </c>
      <c r="B11100" s="295"/>
      <c r="C11100" s="295">
        <v>0.37315710000000002</v>
      </c>
      <c r="D11100" s="295"/>
    </row>
    <row r="11101" spans="1:4" x14ac:dyDescent="0.2">
      <c r="A11101" s="295">
        <v>0.277036</v>
      </c>
      <c r="B11101" s="295"/>
      <c r="C11101" s="295">
        <v>0.37315710000000002</v>
      </c>
      <c r="D11101" s="295"/>
    </row>
    <row r="11102" spans="1:4" x14ac:dyDescent="0.2">
      <c r="A11102" s="295">
        <v>0.27701019999999998</v>
      </c>
      <c r="B11102" s="295"/>
      <c r="C11102" s="295">
        <v>0.373145</v>
      </c>
      <c r="D11102" s="295"/>
    </row>
    <row r="11103" spans="1:4" x14ac:dyDescent="0.2">
      <c r="A11103" s="295">
        <v>0.27701009999999998</v>
      </c>
      <c r="B11103" s="295"/>
      <c r="C11103" s="295">
        <v>0.3731313</v>
      </c>
      <c r="D11103" s="295"/>
    </row>
    <row r="11104" spans="1:4" x14ac:dyDescent="0.2">
      <c r="A11104" s="295">
        <v>0.27699810000000002</v>
      </c>
      <c r="B11104" s="295"/>
      <c r="C11104" s="295">
        <v>0.37309130000000001</v>
      </c>
      <c r="D11104" s="295"/>
    </row>
    <row r="11105" spans="1:4" x14ac:dyDescent="0.2">
      <c r="A11105" s="295">
        <v>0.27699810000000002</v>
      </c>
      <c r="B11105" s="295"/>
      <c r="C11105" s="295">
        <v>0.37309130000000001</v>
      </c>
      <c r="D11105" s="295"/>
    </row>
    <row r="11106" spans="1:4" x14ac:dyDescent="0.2">
      <c r="A11106" s="295">
        <v>0.27699810000000002</v>
      </c>
      <c r="B11106" s="295"/>
      <c r="C11106" s="295">
        <v>0.37306420000000001</v>
      </c>
      <c r="D11106" s="295"/>
    </row>
    <row r="11107" spans="1:4" x14ac:dyDescent="0.2">
      <c r="A11107" s="295">
        <v>0.27698450000000002</v>
      </c>
      <c r="B11107" s="295"/>
      <c r="C11107" s="295">
        <v>0.37305189999999999</v>
      </c>
      <c r="D11107" s="295"/>
    </row>
    <row r="11108" spans="1:4" x14ac:dyDescent="0.2">
      <c r="A11108" s="295">
        <v>0.27694350000000001</v>
      </c>
      <c r="B11108" s="295"/>
      <c r="C11108" s="295">
        <v>0.3730386</v>
      </c>
      <c r="D11108" s="295"/>
    </row>
    <row r="11109" spans="1:4" x14ac:dyDescent="0.2">
      <c r="A11109" s="295">
        <v>0.27694350000000001</v>
      </c>
      <c r="B11109" s="295"/>
      <c r="C11109" s="295">
        <v>0.37301060000000003</v>
      </c>
      <c r="D11109" s="295"/>
    </row>
    <row r="11110" spans="1:4" x14ac:dyDescent="0.2">
      <c r="A11110" s="295">
        <v>0.27693069999999997</v>
      </c>
      <c r="B11110" s="295"/>
      <c r="C11110" s="295">
        <v>0.37299860000000001</v>
      </c>
      <c r="D11110" s="295"/>
    </row>
    <row r="11111" spans="1:4" x14ac:dyDescent="0.2">
      <c r="A11111" s="295">
        <v>0.27690559999999997</v>
      </c>
      <c r="B11111" s="295"/>
      <c r="C11111" s="295">
        <v>0.37295800000000001</v>
      </c>
      <c r="D11111" s="295"/>
    </row>
    <row r="11112" spans="1:4" x14ac:dyDescent="0.2">
      <c r="A11112" s="295">
        <v>0.27689190000000002</v>
      </c>
      <c r="B11112" s="295"/>
      <c r="C11112" s="295">
        <v>0.3729459</v>
      </c>
      <c r="D11112" s="295"/>
    </row>
    <row r="11113" spans="1:4" x14ac:dyDescent="0.2">
      <c r="A11113" s="295">
        <v>0.27689190000000002</v>
      </c>
      <c r="B11113" s="295"/>
      <c r="C11113" s="295">
        <v>0.37290699999999999</v>
      </c>
      <c r="D11113" s="295"/>
    </row>
    <row r="11114" spans="1:4" x14ac:dyDescent="0.2">
      <c r="A11114" s="295">
        <v>0.27687679999999998</v>
      </c>
      <c r="B11114" s="295"/>
      <c r="C11114" s="295">
        <v>0.37290699999999999</v>
      </c>
      <c r="D11114" s="295"/>
    </row>
    <row r="11115" spans="1:4" x14ac:dyDescent="0.2">
      <c r="A11115" s="295">
        <v>0.27686359999999999</v>
      </c>
      <c r="B11115" s="295"/>
      <c r="C11115" s="295">
        <v>0.37290699999999999</v>
      </c>
      <c r="D11115" s="295"/>
    </row>
    <row r="11116" spans="1:4" x14ac:dyDescent="0.2">
      <c r="A11116" s="295">
        <v>0.27686359999999999</v>
      </c>
      <c r="B11116" s="295"/>
      <c r="C11116" s="295">
        <v>0.37290699999999999</v>
      </c>
      <c r="D11116" s="295"/>
    </row>
    <row r="11117" spans="1:4" x14ac:dyDescent="0.2">
      <c r="A11117" s="295">
        <v>0.27685090000000001</v>
      </c>
      <c r="B11117" s="295"/>
      <c r="C11117" s="295">
        <v>0.37285469999999998</v>
      </c>
      <c r="D11117" s="295"/>
    </row>
    <row r="11118" spans="1:4" x14ac:dyDescent="0.2">
      <c r="A11118" s="295">
        <v>0.27683730000000001</v>
      </c>
      <c r="B11118" s="295"/>
      <c r="C11118" s="295">
        <v>0.37285469999999998</v>
      </c>
      <c r="D11118" s="295"/>
    </row>
    <row r="11119" spans="1:4" x14ac:dyDescent="0.2">
      <c r="A11119" s="295">
        <v>0.27682519999999999</v>
      </c>
      <c r="B11119" s="295"/>
      <c r="C11119" s="295">
        <v>0.37282870000000001</v>
      </c>
      <c r="D11119" s="295"/>
    </row>
    <row r="11120" spans="1:4" x14ac:dyDescent="0.2">
      <c r="A11120" s="295">
        <v>0.27682519999999999</v>
      </c>
      <c r="B11120" s="295"/>
      <c r="C11120" s="295">
        <v>0.3727896</v>
      </c>
      <c r="D11120" s="295"/>
    </row>
    <row r="11121" spans="1:4" x14ac:dyDescent="0.2">
      <c r="A11121" s="295">
        <v>0.27682519999999999</v>
      </c>
      <c r="B11121" s="295"/>
      <c r="C11121" s="295">
        <v>0.37277749999999998</v>
      </c>
      <c r="D11121" s="295"/>
    </row>
    <row r="11122" spans="1:4" x14ac:dyDescent="0.2">
      <c r="A11122" s="295">
        <v>0.27682519999999999</v>
      </c>
      <c r="B11122" s="295"/>
      <c r="C11122" s="295">
        <v>0.3727509</v>
      </c>
      <c r="D11122" s="295"/>
    </row>
    <row r="11123" spans="1:4" x14ac:dyDescent="0.2">
      <c r="A11123" s="295">
        <v>0.27681319999999998</v>
      </c>
      <c r="B11123" s="295"/>
      <c r="C11123" s="295">
        <v>0.37271120000000002</v>
      </c>
      <c r="D11123" s="295"/>
    </row>
    <row r="11124" spans="1:4" x14ac:dyDescent="0.2">
      <c r="A11124" s="295">
        <v>0.27678530000000001</v>
      </c>
      <c r="B11124" s="295"/>
      <c r="C11124" s="295">
        <v>0.37269780000000002</v>
      </c>
      <c r="D11124" s="295"/>
    </row>
    <row r="11125" spans="1:4" x14ac:dyDescent="0.2">
      <c r="A11125" s="295">
        <v>0.27677220000000002</v>
      </c>
      <c r="B11125" s="295"/>
      <c r="C11125" s="295">
        <v>0.37266939999999998</v>
      </c>
      <c r="D11125" s="295"/>
    </row>
    <row r="11126" spans="1:4" x14ac:dyDescent="0.2">
      <c r="A11126" s="295">
        <v>0.27674490000000002</v>
      </c>
      <c r="B11126" s="295"/>
      <c r="C11126" s="295">
        <v>0.37264520000000001</v>
      </c>
      <c r="D11126" s="295"/>
    </row>
    <row r="11127" spans="1:4" x14ac:dyDescent="0.2">
      <c r="A11127" s="295">
        <v>0.27674490000000002</v>
      </c>
      <c r="B11127" s="295"/>
      <c r="C11127" s="295">
        <v>0.37261290000000002</v>
      </c>
      <c r="D11127" s="295"/>
    </row>
    <row r="11128" spans="1:4" x14ac:dyDescent="0.2">
      <c r="A11128" s="295">
        <v>0.27673219999999998</v>
      </c>
      <c r="B11128" s="295"/>
      <c r="C11128" s="295">
        <v>0.37257790000000002</v>
      </c>
      <c r="D11128" s="295"/>
    </row>
    <row r="11129" spans="1:4" x14ac:dyDescent="0.2">
      <c r="A11129" s="295">
        <v>0.27673219999999998</v>
      </c>
      <c r="B11129" s="295"/>
      <c r="C11129" s="295">
        <v>0.37254860000000001</v>
      </c>
      <c r="D11129" s="295"/>
    </row>
    <row r="11130" spans="1:4" x14ac:dyDescent="0.2">
      <c r="A11130" s="295">
        <v>0.27671849999999998</v>
      </c>
      <c r="B11130" s="295"/>
      <c r="C11130" s="295">
        <v>0.37254860000000001</v>
      </c>
      <c r="D11130" s="295"/>
    </row>
    <row r="11131" spans="1:4" x14ac:dyDescent="0.2">
      <c r="A11131" s="295">
        <v>0.27670539999999999</v>
      </c>
      <c r="B11131" s="295"/>
      <c r="C11131" s="295">
        <v>0.37252429999999997</v>
      </c>
      <c r="D11131" s="295"/>
    </row>
    <row r="11132" spans="1:4" x14ac:dyDescent="0.2">
      <c r="A11132" s="295">
        <v>0.2766902</v>
      </c>
      <c r="B11132" s="295"/>
      <c r="C11132" s="295">
        <v>0.3724866</v>
      </c>
      <c r="D11132" s="295"/>
    </row>
    <row r="11133" spans="1:4" x14ac:dyDescent="0.2">
      <c r="A11133" s="295">
        <v>0.27667819999999999</v>
      </c>
      <c r="B11133" s="295"/>
      <c r="C11133" s="295">
        <v>0.37247200000000003</v>
      </c>
      <c r="D11133" s="295"/>
    </row>
    <row r="11134" spans="1:4" x14ac:dyDescent="0.2">
      <c r="A11134" s="295">
        <v>0.27666449999999998</v>
      </c>
      <c r="B11134" s="295"/>
      <c r="C11134" s="295">
        <v>0.37245820000000002</v>
      </c>
      <c r="D11134" s="295"/>
    </row>
    <row r="11135" spans="1:4" x14ac:dyDescent="0.2">
      <c r="A11135" s="295">
        <v>0.27666449999999998</v>
      </c>
      <c r="B11135" s="295"/>
      <c r="C11135" s="295">
        <v>0.37240600000000001</v>
      </c>
      <c r="D11135" s="295"/>
    </row>
    <row r="11136" spans="1:4" x14ac:dyDescent="0.2">
      <c r="A11136" s="295">
        <v>0.27664529999999998</v>
      </c>
      <c r="B11136" s="295"/>
      <c r="C11136" s="295">
        <v>0.37239230000000001</v>
      </c>
      <c r="D11136" s="295"/>
    </row>
    <row r="11137" spans="1:4" x14ac:dyDescent="0.2">
      <c r="A11137" s="295">
        <v>0.27663870000000002</v>
      </c>
      <c r="B11137" s="295"/>
      <c r="C11137" s="295">
        <v>0.37238019999999999</v>
      </c>
      <c r="D11137" s="295"/>
    </row>
    <row r="11138" spans="1:4" x14ac:dyDescent="0.2">
      <c r="A11138" s="295">
        <v>0.27663870000000002</v>
      </c>
      <c r="B11138" s="295"/>
      <c r="C11138" s="295">
        <v>0.37238019999999999</v>
      </c>
      <c r="D11138" s="295"/>
    </row>
    <row r="11139" spans="1:4" x14ac:dyDescent="0.2">
      <c r="A11139" s="295">
        <v>0.2766267</v>
      </c>
      <c r="B11139" s="295"/>
      <c r="C11139" s="295">
        <v>0.37234</v>
      </c>
      <c r="D11139" s="295"/>
    </row>
    <row r="11140" spans="1:4" x14ac:dyDescent="0.2">
      <c r="A11140" s="295">
        <v>0.2766266</v>
      </c>
      <c r="B11140" s="295"/>
      <c r="C11140" s="295">
        <v>0.37234</v>
      </c>
      <c r="D11140" s="295"/>
    </row>
    <row r="11141" spans="1:4" x14ac:dyDescent="0.2">
      <c r="A11141" s="295">
        <v>0.2766266</v>
      </c>
      <c r="B11141" s="295"/>
      <c r="C11141" s="295">
        <v>0.3723129</v>
      </c>
      <c r="D11141" s="295"/>
    </row>
    <row r="11142" spans="1:4" x14ac:dyDescent="0.2">
      <c r="A11142" s="295">
        <v>0.27661350000000001</v>
      </c>
      <c r="B11142" s="295"/>
      <c r="C11142" s="295">
        <v>0.37227399999999999</v>
      </c>
      <c r="D11142" s="295"/>
    </row>
    <row r="11143" spans="1:4" x14ac:dyDescent="0.2">
      <c r="A11143" s="295">
        <v>0.27659990000000001</v>
      </c>
      <c r="B11143" s="295"/>
      <c r="C11143" s="295">
        <v>0.37227399999999999</v>
      </c>
      <c r="D11143" s="295"/>
    </row>
    <row r="11144" spans="1:4" x14ac:dyDescent="0.2">
      <c r="A11144" s="295">
        <v>0.27657199999999998</v>
      </c>
      <c r="B11144" s="295"/>
      <c r="C11144" s="295">
        <v>0.37224990000000002</v>
      </c>
      <c r="D11144" s="295"/>
    </row>
    <row r="11145" spans="1:4" x14ac:dyDescent="0.2">
      <c r="A11145" s="295">
        <v>0.27657199999999998</v>
      </c>
      <c r="B11145" s="295"/>
      <c r="C11145" s="295">
        <v>0.3722376</v>
      </c>
      <c r="D11145" s="295"/>
    </row>
    <row r="11146" spans="1:4" x14ac:dyDescent="0.2">
      <c r="A11146" s="295">
        <v>0.27657199999999998</v>
      </c>
      <c r="B11146" s="295"/>
      <c r="C11146" s="295">
        <v>0.37220959999999997</v>
      </c>
      <c r="D11146" s="295"/>
    </row>
    <row r="11147" spans="1:4" x14ac:dyDescent="0.2">
      <c r="A11147" s="295">
        <v>0.27657199999999998</v>
      </c>
      <c r="B11147" s="295"/>
      <c r="C11147" s="295">
        <v>0.37215480000000001</v>
      </c>
      <c r="D11147" s="295"/>
    </row>
    <row r="11148" spans="1:4" x14ac:dyDescent="0.2">
      <c r="A11148" s="295">
        <v>0.27655930000000001</v>
      </c>
      <c r="B11148" s="295"/>
      <c r="C11148" s="295">
        <v>0.37212899999999999</v>
      </c>
      <c r="D11148" s="295"/>
    </row>
    <row r="11149" spans="1:4" x14ac:dyDescent="0.2">
      <c r="A11149" s="295">
        <v>0.2765341</v>
      </c>
      <c r="B11149" s="295"/>
      <c r="C11149" s="295">
        <v>0.37212899999999999</v>
      </c>
      <c r="D11149" s="295"/>
    </row>
    <row r="11150" spans="1:4" x14ac:dyDescent="0.2">
      <c r="A11150" s="295">
        <v>0.27652139999999997</v>
      </c>
      <c r="B11150" s="295"/>
      <c r="C11150" s="295">
        <v>0.37211559999999999</v>
      </c>
      <c r="D11150" s="295"/>
    </row>
    <row r="11151" spans="1:4" x14ac:dyDescent="0.2">
      <c r="A11151" s="295">
        <v>0.27650619999999998</v>
      </c>
      <c r="B11151" s="295"/>
      <c r="C11151" s="295">
        <v>0.37211559999999999</v>
      </c>
      <c r="D11151" s="295"/>
    </row>
    <row r="11152" spans="1:4" x14ac:dyDescent="0.2">
      <c r="A11152" s="295">
        <v>0.27649259999999998</v>
      </c>
      <c r="B11152" s="295"/>
      <c r="C11152" s="295">
        <v>0.37208989999999997</v>
      </c>
      <c r="D11152" s="295"/>
    </row>
    <row r="11153" spans="1:4" x14ac:dyDescent="0.2">
      <c r="A11153" s="295">
        <v>0.27646779999999999</v>
      </c>
      <c r="B11153" s="295"/>
      <c r="C11153" s="295">
        <v>0.37207610000000002</v>
      </c>
      <c r="D11153" s="295"/>
    </row>
    <row r="11154" spans="1:4" x14ac:dyDescent="0.2">
      <c r="A11154" s="295">
        <v>0.2764527</v>
      </c>
      <c r="B11154" s="295"/>
      <c r="C11154" s="295">
        <v>0.37207610000000002</v>
      </c>
      <c r="D11154" s="295"/>
    </row>
    <row r="11155" spans="1:4" x14ac:dyDescent="0.2">
      <c r="A11155" s="295">
        <v>0.2764527</v>
      </c>
      <c r="B11155" s="295"/>
      <c r="C11155" s="295">
        <v>0.3720639</v>
      </c>
      <c r="D11155" s="295"/>
    </row>
    <row r="11156" spans="1:4" x14ac:dyDescent="0.2">
      <c r="A11156" s="295">
        <v>0.2764527</v>
      </c>
      <c r="B11156" s="295"/>
      <c r="C11156" s="295">
        <v>0.37201010000000001</v>
      </c>
      <c r="D11156" s="295"/>
    </row>
    <row r="11157" spans="1:4" x14ac:dyDescent="0.2">
      <c r="A11157" s="295">
        <v>0.27644000000000002</v>
      </c>
      <c r="B11157" s="295"/>
      <c r="C11157" s="295">
        <v>0.37198439999999999</v>
      </c>
      <c r="D11157" s="295"/>
    </row>
    <row r="11158" spans="1:4" x14ac:dyDescent="0.2">
      <c r="A11158" s="295">
        <v>0.27644000000000002</v>
      </c>
      <c r="B11158" s="295"/>
      <c r="C11158" s="295">
        <v>0.37198439999999999</v>
      </c>
      <c r="D11158" s="295"/>
    </row>
    <row r="11159" spans="1:4" x14ac:dyDescent="0.2">
      <c r="A11159" s="295">
        <v>0.27641480000000002</v>
      </c>
      <c r="B11159" s="295"/>
      <c r="C11159" s="295">
        <v>0.37195879999999998</v>
      </c>
      <c r="D11159" s="295"/>
    </row>
    <row r="11160" spans="1:4" x14ac:dyDescent="0.2">
      <c r="A11160" s="295">
        <v>0.27640209999999998</v>
      </c>
      <c r="B11160" s="295"/>
      <c r="C11160" s="295">
        <v>0.37192950000000002</v>
      </c>
      <c r="D11160" s="295"/>
    </row>
    <row r="11161" spans="1:4" x14ac:dyDescent="0.2">
      <c r="A11161" s="295">
        <v>0.2763757</v>
      </c>
      <c r="B11161" s="295"/>
      <c r="C11161" s="295">
        <v>0.3719037</v>
      </c>
      <c r="D11161" s="295"/>
    </row>
    <row r="11162" spans="1:4" x14ac:dyDescent="0.2">
      <c r="A11162" s="295">
        <v>0.27636060000000001</v>
      </c>
      <c r="B11162" s="295"/>
      <c r="C11162" s="295">
        <v>0.37189040000000001</v>
      </c>
      <c r="D11162" s="295"/>
    </row>
    <row r="11163" spans="1:4" x14ac:dyDescent="0.2">
      <c r="A11163" s="295">
        <v>0.27636060000000001</v>
      </c>
      <c r="B11163" s="295"/>
      <c r="C11163" s="295">
        <v>0.37186350000000001</v>
      </c>
      <c r="D11163" s="295"/>
    </row>
    <row r="11164" spans="1:4" x14ac:dyDescent="0.2">
      <c r="A11164" s="295">
        <v>0.27636060000000001</v>
      </c>
      <c r="B11164" s="295"/>
      <c r="C11164" s="295">
        <v>0.371811</v>
      </c>
      <c r="D11164" s="295"/>
    </row>
    <row r="11165" spans="1:4" x14ac:dyDescent="0.2">
      <c r="A11165" s="295">
        <v>0.27636050000000001</v>
      </c>
      <c r="B11165" s="295"/>
      <c r="C11165" s="295">
        <v>0.37179899999999999</v>
      </c>
      <c r="D11165" s="295"/>
    </row>
    <row r="11166" spans="1:4" x14ac:dyDescent="0.2">
      <c r="A11166" s="295">
        <v>0.2763217</v>
      </c>
      <c r="B11166" s="295"/>
      <c r="C11166" s="295">
        <v>0.37179899999999999</v>
      </c>
      <c r="D11166" s="295"/>
    </row>
    <row r="11167" spans="1:4" x14ac:dyDescent="0.2">
      <c r="A11167" s="295">
        <v>0.27630900000000003</v>
      </c>
      <c r="B11167" s="295"/>
      <c r="C11167" s="295">
        <v>0.37178670000000003</v>
      </c>
      <c r="D11167" s="295"/>
    </row>
    <row r="11168" spans="1:4" x14ac:dyDescent="0.2">
      <c r="A11168" s="295">
        <v>0.27629389999999998</v>
      </c>
      <c r="B11168" s="295"/>
      <c r="C11168" s="295">
        <v>0.37175839999999999</v>
      </c>
      <c r="D11168" s="295"/>
    </row>
    <row r="11169" spans="1:4" x14ac:dyDescent="0.2">
      <c r="A11169" s="295">
        <v>0.27629389999999998</v>
      </c>
      <c r="B11169" s="295"/>
      <c r="C11169" s="295">
        <v>0.37174629999999997</v>
      </c>
      <c r="D11169" s="295"/>
    </row>
    <row r="11170" spans="1:4" x14ac:dyDescent="0.2">
      <c r="A11170" s="295">
        <v>0.27629389999999998</v>
      </c>
      <c r="B11170" s="295"/>
      <c r="C11170" s="295">
        <v>0.37173299999999998</v>
      </c>
      <c r="D11170" s="295"/>
    </row>
    <row r="11171" spans="1:4" x14ac:dyDescent="0.2">
      <c r="A11171" s="295">
        <v>0.27629389999999998</v>
      </c>
      <c r="B11171" s="295"/>
      <c r="C11171" s="295">
        <v>0.3717183</v>
      </c>
      <c r="D11171" s="295"/>
    </row>
    <row r="11172" spans="1:4" x14ac:dyDescent="0.2">
      <c r="A11172" s="295">
        <v>0.27626820000000002</v>
      </c>
      <c r="B11172" s="295"/>
      <c r="C11172" s="295">
        <v>0.37166830000000001</v>
      </c>
      <c r="D11172" s="295"/>
    </row>
    <row r="11173" spans="1:4" x14ac:dyDescent="0.2">
      <c r="A11173" s="295">
        <v>0.27626820000000002</v>
      </c>
      <c r="B11173" s="295"/>
      <c r="C11173" s="295">
        <v>0.37166830000000001</v>
      </c>
      <c r="D11173" s="295"/>
    </row>
    <row r="11174" spans="1:4" x14ac:dyDescent="0.2">
      <c r="A11174" s="295">
        <v>0.27626820000000002</v>
      </c>
      <c r="B11174" s="295"/>
      <c r="C11174" s="295">
        <v>0.37164029999999998</v>
      </c>
      <c r="D11174" s="295"/>
    </row>
    <row r="11175" spans="1:4" x14ac:dyDescent="0.2">
      <c r="A11175" s="295">
        <v>0.27623989999999998</v>
      </c>
      <c r="B11175" s="295"/>
      <c r="C11175" s="295">
        <v>0.37164029999999998</v>
      </c>
      <c r="D11175" s="295"/>
    </row>
    <row r="11176" spans="1:4" x14ac:dyDescent="0.2">
      <c r="A11176" s="295">
        <v>0.27623989999999998</v>
      </c>
      <c r="B11176" s="295"/>
      <c r="C11176" s="295">
        <v>0.3716256</v>
      </c>
      <c r="D11176" s="295"/>
    </row>
    <row r="11177" spans="1:4" x14ac:dyDescent="0.2">
      <c r="A11177" s="295">
        <v>0.27622720000000001</v>
      </c>
      <c r="B11177" s="295"/>
      <c r="C11177" s="295">
        <v>0.37157560000000001</v>
      </c>
      <c r="D11177" s="295"/>
    </row>
    <row r="11178" spans="1:4" x14ac:dyDescent="0.2">
      <c r="A11178" s="295">
        <v>0.27622720000000001</v>
      </c>
      <c r="B11178" s="295"/>
      <c r="C11178" s="295">
        <v>0.37153520000000001</v>
      </c>
      <c r="D11178" s="295"/>
    </row>
    <row r="11179" spans="1:4" x14ac:dyDescent="0.2">
      <c r="A11179" s="295">
        <v>0.27619890000000002</v>
      </c>
      <c r="B11179" s="295"/>
      <c r="C11179" s="295">
        <v>0.3715096</v>
      </c>
      <c r="D11179" s="295"/>
    </row>
    <row r="11180" spans="1:4" x14ac:dyDescent="0.2">
      <c r="A11180" s="295">
        <v>0.27617320000000001</v>
      </c>
      <c r="B11180" s="295"/>
      <c r="C11180" s="295">
        <v>0.3715096</v>
      </c>
      <c r="D11180" s="295"/>
    </row>
    <row r="11181" spans="1:4" x14ac:dyDescent="0.2">
      <c r="A11181" s="295">
        <v>0.27617320000000001</v>
      </c>
      <c r="B11181" s="295"/>
      <c r="C11181" s="295">
        <v>0.37149579999999999</v>
      </c>
      <c r="D11181" s="295"/>
    </row>
    <row r="11182" spans="1:4" x14ac:dyDescent="0.2">
      <c r="A11182" s="295">
        <v>0.27616049999999998</v>
      </c>
      <c r="B11182" s="295"/>
      <c r="C11182" s="295">
        <v>0.37147150000000001</v>
      </c>
      <c r="D11182" s="295"/>
    </row>
    <row r="11183" spans="1:4" x14ac:dyDescent="0.2">
      <c r="A11183" s="295">
        <v>0.27616049999999998</v>
      </c>
      <c r="B11183" s="295"/>
      <c r="C11183" s="295">
        <v>0.37145929999999999</v>
      </c>
      <c r="D11183" s="295"/>
    </row>
    <row r="11184" spans="1:4" x14ac:dyDescent="0.2">
      <c r="A11184" s="295">
        <v>0.27616049999999998</v>
      </c>
      <c r="B11184" s="295"/>
      <c r="C11184" s="295">
        <v>0.37143130000000002</v>
      </c>
      <c r="D11184" s="295"/>
    </row>
    <row r="11185" spans="1:4" x14ac:dyDescent="0.2">
      <c r="A11185" s="295">
        <v>0.27612059999999999</v>
      </c>
      <c r="B11185" s="295"/>
      <c r="C11185" s="295">
        <v>0.37140289999999998</v>
      </c>
      <c r="D11185" s="295"/>
    </row>
    <row r="11186" spans="1:4" x14ac:dyDescent="0.2">
      <c r="A11186" s="295">
        <v>0.27610790000000002</v>
      </c>
      <c r="B11186" s="295"/>
      <c r="C11186" s="295">
        <v>0.37137720000000002</v>
      </c>
      <c r="D11186" s="295"/>
    </row>
    <row r="11187" spans="1:4" x14ac:dyDescent="0.2">
      <c r="A11187" s="295">
        <v>0.27610790000000002</v>
      </c>
      <c r="B11187" s="295"/>
      <c r="C11187" s="295">
        <v>0.37136380000000002</v>
      </c>
      <c r="D11187" s="295"/>
    </row>
    <row r="11188" spans="1:4" x14ac:dyDescent="0.2">
      <c r="A11188" s="295">
        <v>0.27606900000000001</v>
      </c>
      <c r="B11188" s="295"/>
      <c r="C11188" s="295">
        <v>0.37136380000000002</v>
      </c>
      <c r="D11188" s="295"/>
    </row>
    <row r="11189" spans="1:4" x14ac:dyDescent="0.2">
      <c r="A11189" s="295">
        <v>0.27606900000000001</v>
      </c>
      <c r="B11189" s="295"/>
      <c r="C11189" s="295">
        <v>0.37132359999999998</v>
      </c>
      <c r="D11189" s="295"/>
    </row>
    <row r="11190" spans="1:4" x14ac:dyDescent="0.2">
      <c r="A11190" s="295">
        <v>0.27606900000000001</v>
      </c>
      <c r="B11190" s="295"/>
      <c r="C11190" s="295">
        <v>0.37129760000000001</v>
      </c>
      <c r="D11190" s="295"/>
    </row>
    <row r="11191" spans="1:4" x14ac:dyDescent="0.2">
      <c r="A11191" s="295">
        <v>0.27605629999999998</v>
      </c>
      <c r="B11191" s="295"/>
      <c r="C11191" s="295">
        <v>0.37128290000000003</v>
      </c>
      <c r="D11191" s="295"/>
    </row>
    <row r="11192" spans="1:4" x14ac:dyDescent="0.2">
      <c r="A11192" s="295">
        <v>0.27604319999999999</v>
      </c>
      <c r="B11192" s="295"/>
      <c r="C11192" s="295">
        <v>0.37127090000000001</v>
      </c>
      <c r="D11192" s="295"/>
    </row>
    <row r="11193" spans="1:4" x14ac:dyDescent="0.2">
      <c r="A11193" s="295">
        <v>0.27600170000000002</v>
      </c>
      <c r="B11193" s="295"/>
      <c r="C11193" s="295">
        <v>0.37124420000000002</v>
      </c>
      <c r="D11193" s="295"/>
    </row>
    <row r="11194" spans="1:4" x14ac:dyDescent="0.2">
      <c r="A11194" s="295">
        <v>0.27598800000000001</v>
      </c>
      <c r="B11194" s="295"/>
      <c r="C11194" s="295">
        <v>0.37122959999999999</v>
      </c>
      <c r="D11194" s="295"/>
    </row>
    <row r="11195" spans="1:4" x14ac:dyDescent="0.2">
      <c r="A11195" s="295">
        <v>0.27598800000000001</v>
      </c>
      <c r="B11195" s="295"/>
      <c r="C11195" s="295">
        <v>0.37120360000000002</v>
      </c>
      <c r="D11195" s="295"/>
    </row>
    <row r="11196" spans="1:4" x14ac:dyDescent="0.2">
      <c r="A11196" s="295">
        <v>0.27597529999999998</v>
      </c>
      <c r="B11196" s="295"/>
      <c r="C11196" s="295">
        <v>0.37118899999999999</v>
      </c>
      <c r="D11196" s="295"/>
    </row>
    <row r="11197" spans="1:4" x14ac:dyDescent="0.2">
      <c r="A11197" s="295">
        <v>0.27594960000000002</v>
      </c>
      <c r="B11197" s="295"/>
      <c r="C11197" s="295">
        <v>0.37117559999999999</v>
      </c>
      <c r="D11197" s="295"/>
    </row>
    <row r="11198" spans="1:4" x14ac:dyDescent="0.2">
      <c r="A11198" s="295">
        <v>0.27593649999999997</v>
      </c>
      <c r="B11198" s="295"/>
      <c r="C11198" s="295">
        <v>0.37116359999999998</v>
      </c>
      <c r="D11198" s="295"/>
    </row>
    <row r="11199" spans="1:4" x14ac:dyDescent="0.2">
      <c r="A11199" s="295">
        <v>0.27593649999999997</v>
      </c>
      <c r="B11199" s="295"/>
      <c r="C11199" s="295">
        <v>0.37112479999999998</v>
      </c>
      <c r="D11199" s="295"/>
    </row>
    <row r="11200" spans="1:4" x14ac:dyDescent="0.2">
      <c r="A11200" s="295">
        <v>0.27590769999999998</v>
      </c>
      <c r="B11200" s="295"/>
      <c r="C11200" s="295">
        <v>0.37109779999999998</v>
      </c>
      <c r="D11200" s="295"/>
    </row>
    <row r="11201" spans="1:4" x14ac:dyDescent="0.2">
      <c r="A11201" s="295">
        <v>0.275895</v>
      </c>
      <c r="B11201" s="295"/>
      <c r="C11201" s="295">
        <v>0.37108570000000002</v>
      </c>
      <c r="D11201" s="295"/>
    </row>
    <row r="11202" spans="1:4" x14ac:dyDescent="0.2">
      <c r="A11202" s="295">
        <v>0.275895</v>
      </c>
      <c r="B11202" s="295"/>
      <c r="C11202" s="295">
        <v>0.37105779999999999</v>
      </c>
      <c r="D11202" s="295"/>
    </row>
    <row r="11203" spans="1:4" x14ac:dyDescent="0.2">
      <c r="A11203" s="295">
        <v>0.27588180000000001</v>
      </c>
      <c r="B11203" s="295"/>
      <c r="C11203" s="295">
        <v>0.37103350000000002</v>
      </c>
      <c r="D11203" s="295"/>
    </row>
    <row r="11204" spans="1:4" x14ac:dyDescent="0.2">
      <c r="A11204" s="295">
        <v>0.27585549999999998</v>
      </c>
      <c r="B11204" s="295"/>
      <c r="C11204" s="295">
        <v>0.37103350000000002</v>
      </c>
      <c r="D11204" s="295"/>
    </row>
    <row r="11205" spans="1:4" x14ac:dyDescent="0.2">
      <c r="A11205" s="295">
        <v>0.27582830000000003</v>
      </c>
      <c r="B11205" s="295"/>
      <c r="C11205" s="295">
        <v>0.37100640000000001</v>
      </c>
      <c r="D11205" s="295"/>
    </row>
    <row r="11206" spans="1:4" x14ac:dyDescent="0.2">
      <c r="A11206" s="295">
        <v>0.27581509999999998</v>
      </c>
      <c r="B11206" s="295"/>
      <c r="C11206" s="295">
        <v>0.37097970000000002</v>
      </c>
      <c r="D11206" s="295"/>
    </row>
    <row r="11207" spans="1:4" x14ac:dyDescent="0.2">
      <c r="A11207" s="295">
        <v>0.27581509999999998</v>
      </c>
      <c r="B11207" s="295"/>
      <c r="C11207" s="295">
        <v>0.3709674</v>
      </c>
      <c r="D11207" s="295"/>
    </row>
    <row r="11208" spans="1:4" x14ac:dyDescent="0.2">
      <c r="A11208" s="295">
        <v>0.27581509999999998</v>
      </c>
      <c r="B11208" s="295"/>
      <c r="C11208" s="295">
        <v>0.37092849999999999</v>
      </c>
      <c r="D11208" s="295"/>
    </row>
    <row r="11209" spans="1:4" x14ac:dyDescent="0.2">
      <c r="A11209" s="295">
        <v>0.27579999999999999</v>
      </c>
      <c r="B11209" s="295"/>
      <c r="C11209" s="295">
        <v>0.3709015</v>
      </c>
      <c r="D11209" s="295"/>
    </row>
    <row r="11210" spans="1:4" x14ac:dyDescent="0.2">
      <c r="A11210" s="295">
        <v>0.27579999999999999</v>
      </c>
      <c r="B11210" s="295"/>
      <c r="C11210" s="295">
        <v>0.37088939999999998</v>
      </c>
      <c r="D11210" s="295"/>
    </row>
    <row r="11211" spans="1:4" x14ac:dyDescent="0.2">
      <c r="A11211" s="295">
        <v>0.27577360000000001</v>
      </c>
      <c r="B11211" s="295"/>
      <c r="C11211" s="295">
        <v>0.37085030000000002</v>
      </c>
      <c r="D11211" s="295"/>
    </row>
    <row r="11212" spans="1:4" x14ac:dyDescent="0.2">
      <c r="A11212" s="295">
        <v>0.27576050000000002</v>
      </c>
      <c r="B11212" s="295"/>
      <c r="C11212" s="295">
        <v>0.37083559999999999</v>
      </c>
      <c r="D11212" s="295"/>
    </row>
    <row r="11213" spans="1:4" x14ac:dyDescent="0.2">
      <c r="A11213" s="295">
        <v>0.2757348</v>
      </c>
      <c r="B11213" s="295"/>
      <c r="C11213" s="295">
        <v>0.37078450000000002</v>
      </c>
      <c r="D11213" s="295"/>
    </row>
    <row r="11214" spans="1:4" x14ac:dyDescent="0.2">
      <c r="A11214" s="295">
        <v>0.2757348</v>
      </c>
      <c r="B11214" s="295"/>
      <c r="C11214" s="295">
        <v>0.37078450000000002</v>
      </c>
      <c r="D11214" s="295"/>
    </row>
    <row r="11215" spans="1:4" x14ac:dyDescent="0.2">
      <c r="A11215" s="295">
        <v>0.27571960000000001</v>
      </c>
      <c r="B11215" s="295"/>
      <c r="C11215" s="295">
        <v>0.3707722</v>
      </c>
      <c r="D11215" s="295"/>
    </row>
    <row r="11216" spans="1:4" x14ac:dyDescent="0.2">
      <c r="A11216" s="295">
        <v>0.27570689999999998</v>
      </c>
      <c r="B11216" s="295"/>
      <c r="C11216" s="295">
        <v>0.3707722</v>
      </c>
      <c r="D11216" s="295"/>
    </row>
    <row r="11217" spans="1:4" x14ac:dyDescent="0.2">
      <c r="A11217" s="295">
        <v>0.27569490000000002</v>
      </c>
      <c r="B11217" s="295"/>
      <c r="C11217" s="295">
        <v>0.37075760000000002</v>
      </c>
      <c r="D11217" s="295"/>
    </row>
    <row r="11218" spans="1:4" x14ac:dyDescent="0.2">
      <c r="A11218" s="295">
        <v>0.27569490000000002</v>
      </c>
      <c r="B11218" s="295"/>
      <c r="C11218" s="295">
        <v>0.37070520000000001</v>
      </c>
      <c r="D11218" s="295"/>
    </row>
    <row r="11219" spans="1:4" x14ac:dyDescent="0.2">
      <c r="A11219" s="295">
        <v>0.27566659999999998</v>
      </c>
      <c r="B11219" s="295"/>
      <c r="C11219" s="295">
        <v>0.37069289999999999</v>
      </c>
      <c r="D11219" s="295"/>
    </row>
    <row r="11220" spans="1:4" x14ac:dyDescent="0.2">
      <c r="A11220" s="295">
        <v>0.27566659999999998</v>
      </c>
      <c r="B11220" s="295"/>
      <c r="C11220" s="295">
        <v>0.3706662</v>
      </c>
      <c r="D11220" s="295"/>
    </row>
    <row r="11221" spans="1:4" x14ac:dyDescent="0.2">
      <c r="A11221" s="295">
        <v>0.27565289999999998</v>
      </c>
      <c r="B11221" s="295"/>
      <c r="C11221" s="295">
        <v>0.37063780000000002</v>
      </c>
      <c r="D11221" s="295"/>
    </row>
    <row r="11222" spans="1:4" x14ac:dyDescent="0.2">
      <c r="A11222" s="295">
        <v>0.2756402</v>
      </c>
      <c r="B11222" s="295"/>
      <c r="C11222" s="295">
        <v>0.37062450000000002</v>
      </c>
      <c r="D11222" s="295"/>
    </row>
    <row r="11223" spans="1:4" x14ac:dyDescent="0.2">
      <c r="A11223" s="295">
        <v>0.27562510000000001</v>
      </c>
      <c r="B11223" s="295"/>
      <c r="C11223" s="295">
        <v>0.37062450000000002</v>
      </c>
      <c r="D11223" s="295"/>
    </row>
    <row r="11224" spans="1:4" x14ac:dyDescent="0.2">
      <c r="A11224" s="295">
        <v>0.27559630000000002</v>
      </c>
      <c r="B11224" s="295"/>
      <c r="C11224" s="295">
        <v>0.37059760000000003</v>
      </c>
      <c r="D11224" s="295"/>
    </row>
    <row r="11225" spans="1:4" x14ac:dyDescent="0.2">
      <c r="A11225" s="295">
        <v>0.27558349999999998</v>
      </c>
      <c r="B11225" s="295"/>
      <c r="C11225" s="295">
        <v>0.37055959999999999</v>
      </c>
      <c r="D11225" s="295"/>
    </row>
    <row r="11226" spans="1:4" x14ac:dyDescent="0.2">
      <c r="A11226" s="295">
        <v>0.27558349999999998</v>
      </c>
      <c r="B11226" s="295"/>
      <c r="C11226" s="295">
        <v>0.37054619999999999</v>
      </c>
      <c r="D11226" s="295"/>
    </row>
    <row r="11227" spans="1:4" x14ac:dyDescent="0.2">
      <c r="A11227" s="295">
        <v>0.27557039999999999</v>
      </c>
      <c r="B11227" s="295"/>
      <c r="C11227" s="295">
        <v>0.37054619999999999</v>
      </c>
      <c r="D11227" s="295"/>
    </row>
    <row r="11228" spans="1:4" x14ac:dyDescent="0.2">
      <c r="A11228" s="295">
        <v>0.27557039999999999</v>
      </c>
      <c r="B11228" s="295"/>
      <c r="C11228" s="295">
        <v>0.37052020000000002</v>
      </c>
      <c r="D11228" s="295"/>
    </row>
    <row r="11229" spans="1:4" x14ac:dyDescent="0.2">
      <c r="A11229" s="295">
        <v>0.27557039999999999</v>
      </c>
      <c r="B11229" s="295"/>
      <c r="C11229" s="295">
        <v>0.3704923</v>
      </c>
      <c r="D11229" s="295"/>
    </row>
    <row r="11230" spans="1:4" x14ac:dyDescent="0.2">
      <c r="A11230" s="295">
        <v>0.27554250000000002</v>
      </c>
      <c r="B11230" s="295"/>
      <c r="C11230" s="295">
        <v>0.37045329999999999</v>
      </c>
      <c r="D11230" s="295"/>
    </row>
    <row r="11231" spans="1:4" x14ac:dyDescent="0.2">
      <c r="A11231" s="295">
        <v>0.27551690000000001</v>
      </c>
      <c r="B11231" s="295"/>
      <c r="C11231" s="295">
        <v>0.37045329999999999</v>
      </c>
      <c r="D11231" s="295"/>
    </row>
    <row r="11232" spans="1:4" x14ac:dyDescent="0.2">
      <c r="A11232" s="295">
        <v>0.27551680000000001</v>
      </c>
      <c r="B11232" s="295"/>
      <c r="C11232" s="295">
        <v>0.37043999999999999</v>
      </c>
      <c r="D11232" s="295"/>
    </row>
    <row r="11233" spans="1:4" x14ac:dyDescent="0.2">
      <c r="A11233" s="295">
        <v>0.27551680000000001</v>
      </c>
      <c r="B11233" s="295"/>
      <c r="C11233" s="295">
        <v>0.3703996</v>
      </c>
      <c r="D11233" s="295"/>
    </row>
    <row r="11234" spans="1:4" x14ac:dyDescent="0.2">
      <c r="A11234" s="295">
        <v>0.27549170000000001</v>
      </c>
      <c r="B11234" s="295"/>
      <c r="C11234" s="295">
        <v>0.3703996</v>
      </c>
      <c r="D11234" s="295"/>
    </row>
    <row r="11235" spans="1:4" x14ac:dyDescent="0.2">
      <c r="A11235" s="295">
        <v>0.27549170000000001</v>
      </c>
      <c r="B11235" s="295"/>
      <c r="C11235" s="295">
        <v>0.37037360000000003</v>
      </c>
      <c r="D11235" s="295"/>
    </row>
    <row r="11236" spans="1:4" x14ac:dyDescent="0.2">
      <c r="A11236" s="295">
        <v>0.27547899999999997</v>
      </c>
      <c r="B11236" s="295"/>
      <c r="C11236" s="295">
        <v>0.37036150000000001</v>
      </c>
      <c r="D11236" s="295"/>
    </row>
    <row r="11237" spans="1:4" x14ac:dyDescent="0.2">
      <c r="A11237" s="295">
        <v>0.27547899999999997</v>
      </c>
      <c r="B11237" s="295"/>
      <c r="C11237" s="295">
        <v>0.37033450000000001</v>
      </c>
      <c r="D11237" s="295"/>
    </row>
    <row r="11238" spans="1:4" x14ac:dyDescent="0.2">
      <c r="A11238" s="295">
        <v>0.27545330000000001</v>
      </c>
      <c r="B11238" s="295"/>
      <c r="C11238" s="295">
        <v>0.37031979999999998</v>
      </c>
      <c r="D11238" s="295"/>
    </row>
    <row r="11239" spans="1:4" x14ac:dyDescent="0.2">
      <c r="A11239" s="295">
        <v>0.27545330000000001</v>
      </c>
      <c r="B11239" s="295"/>
      <c r="C11239" s="295">
        <v>0.37027149999999998</v>
      </c>
      <c r="D11239" s="295"/>
    </row>
    <row r="11240" spans="1:4" x14ac:dyDescent="0.2">
      <c r="A11240" s="295">
        <v>0.27545330000000001</v>
      </c>
      <c r="B11240" s="295"/>
      <c r="C11240" s="295">
        <v>0.37021749999999998</v>
      </c>
      <c r="D11240" s="295"/>
    </row>
    <row r="11241" spans="1:4" x14ac:dyDescent="0.2">
      <c r="A11241" s="295">
        <v>0.2754123</v>
      </c>
      <c r="B11241" s="295"/>
      <c r="C11241" s="295">
        <v>0.37021749999999998</v>
      </c>
      <c r="D11241" s="295"/>
    </row>
    <row r="11242" spans="1:4" x14ac:dyDescent="0.2">
      <c r="A11242" s="295">
        <v>0.27538659999999998</v>
      </c>
      <c r="B11242" s="295"/>
      <c r="C11242" s="295">
        <v>0.37019340000000001</v>
      </c>
      <c r="D11242" s="295"/>
    </row>
    <row r="11243" spans="1:4" x14ac:dyDescent="0.2">
      <c r="A11243" s="295">
        <v>0.27538659999999998</v>
      </c>
      <c r="B11243" s="295"/>
      <c r="C11243" s="295">
        <v>0.37016650000000001</v>
      </c>
      <c r="D11243" s="295"/>
    </row>
    <row r="11244" spans="1:4" x14ac:dyDescent="0.2">
      <c r="A11244" s="295">
        <v>0.27538659999999998</v>
      </c>
      <c r="B11244" s="295"/>
      <c r="C11244" s="295">
        <v>0.37010330000000002</v>
      </c>
      <c r="D11244" s="295"/>
    </row>
    <row r="11245" spans="1:4" x14ac:dyDescent="0.2">
      <c r="A11245" s="295">
        <v>0.2753739</v>
      </c>
      <c r="B11245" s="295"/>
      <c r="C11245" s="295">
        <v>0.37010330000000002</v>
      </c>
      <c r="D11245" s="295"/>
    </row>
    <row r="11246" spans="1:4" x14ac:dyDescent="0.2">
      <c r="A11246" s="295">
        <v>0.2753739</v>
      </c>
      <c r="B11246" s="295"/>
      <c r="C11246" s="295">
        <v>0.37008869999999999</v>
      </c>
      <c r="D11246" s="295"/>
    </row>
    <row r="11247" spans="1:4" x14ac:dyDescent="0.2">
      <c r="A11247" s="295">
        <v>0.27534710000000001</v>
      </c>
      <c r="B11247" s="295"/>
      <c r="C11247" s="295">
        <v>0.37004930000000003</v>
      </c>
      <c r="D11247" s="295"/>
    </row>
    <row r="11248" spans="1:4" x14ac:dyDescent="0.2">
      <c r="A11248" s="295">
        <v>0.27533190000000002</v>
      </c>
      <c r="B11248" s="295"/>
      <c r="C11248" s="295">
        <v>0.37003730000000001</v>
      </c>
      <c r="D11248" s="295"/>
    </row>
    <row r="11249" spans="1:4" x14ac:dyDescent="0.2">
      <c r="A11249" s="295">
        <v>0.27533190000000002</v>
      </c>
      <c r="B11249" s="295"/>
      <c r="C11249" s="295">
        <v>0.37002400000000002</v>
      </c>
      <c r="D11249" s="295"/>
    </row>
    <row r="11250" spans="1:4" x14ac:dyDescent="0.2">
      <c r="A11250" s="295">
        <v>0.27531990000000001</v>
      </c>
      <c r="B11250" s="295"/>
      <c r="C11250" s="295">
        <v>0.36998360000000002</v>
      </c>
      <c r="D11250" s="295"/>
    </row>
    <row r="11251" spans="1:4" x14ac:dyDescent="0.2">
      <c r="A11251" s="295">
        <v>0.27529350000000002</v>
      </c>
      <c r="B11251" s="295"/>
      <c r="C11251" s="295">
        <v>0.36995800000000001</v>
      </c>
      <c r="D11251" s="295"/>
    </row>
    <row r="11252" spans="1:4" x14ac:dyDescent="0.2">
      <c r="A11252" s="295">
        <v>0.27529350000000002</v>
      </c>
      <c r="B11252" s="295"/>
      <c r="C11252" s="295">
        <v>0.36995790000000001</v>
      </c>
      <c r="D11252" s="295"/>
    </row>
    <row r="11253" spans="1:4" x14ac:dyDescent="0.2">
      <c r="A11253" s="295">
        <v>0.27529350000000002</v>
      </c>
      <c r="B11253" s="295"/>
      <c r="C11253" s="295">
        <v>0.36995790000000001</v>
      </c>
      <c r="D11253" s="295"/>
    </row>
    <row r="11254" spans="1:4" x14ac:dyDescent="0.2">
      <c r="A11254" s="295">
        <v>0.27529350000000002</v>
      </c>
      <c r="B11254" s="295"/>
      <c r="C11254" s="295">
        <v>0.36993199999999998</v>
      </c>
      <c r="D11254" s="295"/>
    </row>
    <row r="11255" spans="1:4" x14ac:dyDescent="0.2">
      <c r="A11255" s="295">
        <v>0.27528039999999998</v>
      </c>
      <c r="B11255" s="295"/>
      <c r="C11255" s="295">
        <v>0.369892</v>
      </c>
      <c r="D11255" s="295"/>
    </row>
    <row r="11256" spans="1:4" x14ac:dyDescent="0.2">
      <c r="A11256" s="295">
        <v>0.2752677</v>
      </c>
      <c r="B11256" s="295"/>
      <c r="C11256" s="295">
        <v>0.3698919</v>
      </c>
      <c r="D11256" s="295"/>
    </row>
    <row r="11257" spans="1:4" x14ac:dyDescent="0.2">
      <c r="A11257" s="295">
        <v>0.27523890000000001</v>
      </c>
      <c r="B11257" s="295"/>
      <c r="C11257" s="295">
        <v>0.36986639999999998</v>
      </c>
      <c r="D11257" s="295"/>
    </row>
    <row r="11258" spans="1:4" x14ac:dyDescent="0.2">
      <c r="A11258" s="295">
        <v>0.27523890000000001</v>
      </c>
      <c r="B11258" s="295"/>
      <c r="C11258" s="295">
        <v>0.369838</v>
      </c>
      <c r="D11258" s="295"/>
    </row>
    <row r="11259" spans="1:4" x14ac:dyDescent="0.2">
      <c r="A11259" s="295">
        <v>0.27522370000000002</v>
      </c>
      <c r="B11259" s="295"/>
      <c r="C11259" s="295">
        <v>0.369838</v>
      </c>
      <c r="D11259" s="295"/>
    </row>
    <row r="11260" spans="1:4" x14ac:dyDescent="0.2">
      <c r="A11260" s="295">
        <v>0.2752117</v>
      </c>
      <c r="B11260" s="295"/>
      <c r="C11260" s="295">
        <v>0.369838</v>
      </c>
      <c r="D11260" s="295"/>
    </row>
    <row r="11261" spans="1:4" x14ac:dyDescent="0.2">
      <c r="A11261" s="295">
        <v>0.27518579999999998</v>
      </c>
      <c r="B11261" s="295"/>
      <c r="C11261" s="295">
        <v>0.36981370000000002</v>
      </c>
      <c r="D11261" s="295"/>
    </row>
    <row r="11262" spans="1:4" x14ac:dyDescent="0.2">
      <c r="A11262" s="295">
        <v>0.27517219999999998</v>
      </c>
      <c r="B11262" s="295"/>
      <c r="C11262" s="295">
        <v>0.36981370000000002</v>
      </c>
      <c r="D11262" s="295"/>
    </row>
    <row r="11263" spans="1:4" x14ac:dyDescent="0.2">
      <c r="A11263" s="295">
        <v>0.27517219999999998</v>
      </c>
      <c r="B11263" s="295"/>
      <c r="C11263" s="295">
        <v>0.36978660000000002</v>
      </c>
      <c r="D11263" s="295"/>
    </row>
    <row r="11264" spans="1:4" x14ac:dyDescent="0.2">
      <c r="A11264" s="295">
        <v>0.27515899999999999</v>
      </c>
      <c r="B11264" s="295"/>
      <c r="C11264" s="295">
        <v>0.36976229999999999</v>
      </c>
      <c r="D11264" s="295"/>
    </row>
    <row r="11265" spans="1:4" x14ac:dyDescent="0.2">
      <c r="A11265" s="295">
        <v>0.27515899999999999</v>
      </c>
      <c r="B11265" s="295"/>
      <c r="C11265" s="295">
        <v>0.36975029999999998</v>
      </c>
      <c r="D11265" s="295"/>
    </row>
    <row r="11266" spans="1:4" x14ac:dyDescent="0.2">
      <c r="A11266" s="295">
        <v>0.27513120000000002</v>
      </c>
      <c r="B11266" s="295"/>
      <c r="C11266" s="295">
        <v>0.36973650000000002</v>
      </c>
      <c r="D11266" s="295"/>
    </row>
    <row r="11267" spans="1:4" x14ac:dyDescent="0.2">
      <c r="A11267" s="295">
        <v>0.27513120000000002</v>
      </c>
      <c r="B11267" s="295"/>
      <c r="C11267" s="295">
        <v>0.36972450000000001</v>
      </c>
      <c r="D11267" s="295"/>
    </row>
    <row r="11268" spans="1:4" x14ac:dyDescent="0.2">
      <c r="A11268" s="295">
        <v>0.27511750000000001</v>
      </c>
      <c r="B11268" s="295"/>
      <c r="C11268" s="295">
        <v>0.36969610000000003</v>
      </c>
      <c r="D11268" s="295"/>
    </row>
    <row r="11269" spans="1:4" x14ac:dyDescent="0.2">
      <c r="A11269" s="295">
        <v>0.2751055</v>
      </c>
      <c r="B11269" s="295"/>
      <c r="C11269" s="295">
        <v>0.3696815</v>
      </c>
      <c r="D11269" s="295"/>
    </row>
    <row r="11270" spans="1:4" x14ac:dyDescent="0.2">
      <c r="A11270" s="295">
        <v>0.27509230000000001</v>
      </c>
      <c r="B11270" s="295"/>
      <c r="C11270" s="295">
        <v>0.36964380000000002</v>
      </c>
      <c r="D11270" s="295"/>
    </row>
    <row r="11271" spans="1:4" x14ac:dyDescent="0.2">
      <c r="A11271" s="295">
        <v>0.27509230000000001</v>
      </c>
      <c r="B11271" s="295"/>
      <c r="C11271" s="295">
        <v>0.36961549999999999</v>
      </c>
      <c r="D11271" s="295"/>
    </row>
    <row r="11272" spans="1:4" x14ac:dyDescent="0.2">
      <c r="A11272" s="295">
        <v>0.27509230000000001</v>
      </c>
      <c r="B11272" s="295"/>
      <c r="C11272" s="295">
        <v>0.36961549999999999</v>
      </c>
      <c r="D11272" s="295"/>
    </row>
    <row r="11273" spans="1:4" x14ac:dyDescent="0.2">
      <c r="A11273" s="295">
        <v>0.27507959999999998</v>
      </c>
      <c r="B11273" s="295"/>
      <c r="C11273" s="295">
        <v>0.36958970000000002</v>
      </c>
      <c r="D11273" s="295"/>
    </row>
    <row r="11274" spans="1:4" x14ac:dyDescent="0.2">
      <c r="A11274" s="295">
        <v>0.2750513</v>
      </c>
      <c r="B11274" s="295"/>
      <c r="C11274" s="295">
        <v>0.3695774</v>
      </c>
      <c r="D11274" s="295"/>
    </row>
    <row r="11275" spans="1:4" x14ac:dyDescent="0.2">
      <c r="A11275" s="295">
        <v>0.27503929999999999</v>
      </c>
      <c r="B11275" s="295"/>
      <c r="C11275" s="295">
        <v>0.3695774</v>
      </c>
      <c r="D11275" s="295"/>
    </row>
    <row r="11276" spans="1:4" x14ac:dyDescent="0.2">
      <c r="A11276" s="295">
        <v>0.2750129</v>
      </c>
      <c r="B11276" s="295"/>
      <c r="C11276" s="295">
        <v>0.36952370000000001</v>
      </c>
      <c r="D11276" s="295"/>
    </row>
    <row r="11277" spans="1:4" x14ac:dyDescent="0.2">
      <c r="A11277" s="295">
        <v>0.2750129</v>
      </c>
      <c r="B11277" s="295"/>
      <c r="C11277" s="295">
        <v>0.36951139999999999</v>
      </c>
      <c r="D11277" s="295"/>
    </row>
    <row r="11278" spans="1:4" x14ac:dyDescent="0.2">
      <c r="A11278" s="295">
        <v>0.27499780000000001</v>
      </c>
      <c r="B11278" s="295"/>
      <c r="C11278" s="295">
        <v>0.36949680000000001</v>
      </c>
      <c r="D11278" s="295"/>
    </row>
    <row r="11279" spans="1:4" x14ac:dyDescent="0.2">
      <c r="A11279" s="295">
        <v>0.27498410000000001</v>
      </c>
      <c r="B11279" s="295"/>
      <c r="C11279" s="295">
        <v>0.36948310000000001</v>
      </c>
      <c r="D11279" s="295"/>
    </row>
    <row r="11280" spans="1:4" x14ac:dyDescent="0.2">
      <c r="A11280" s="295">
        <v>0.27497139999999998</v>
      </c>
      <c r="B11280" s="295"/>
      <c r="C11280" s="295">
        <v>0.36948310000000001</v>
      </c>
      <c r="D11280" s="295"/>
    </row>
    <row r="11281" spans="1:4" x14ac:dyDescent="0.2">
      <c r="A11281" s="295">
        <v>0.27495629999999999</v>
      </c>
      <c r="B11281" s="295"/>
      <c r="C11281" s="295">
        <v>0.36946970000000001</v>
      </c>
      <c r="D11281" s="295"/>
    </row>
    <row r="11282" spans="1:4" x14ac:dyDescent="0.2">
      <c r="A11282" s="295">
        <v>0.27495629999999999</v>
      </c>
      <c r="B11282" s="295"/>
      <c r="C11282" s="295">
        <v>0.3694577</v>
      </c>
      <c r="D11282" s="295"/>
    </row>
    <row r="11283" spans="1:4" x14ac:dyDescent="0.2">
      <c r="A11283" s="295">
        <v>0.27492949999999999</v>
      </c>
      <c r="B11283" s="295"/>
      <c r="C11283" s="295">
        <v>0.36941869999999999</v>
      </c>
      <c r="D11283" s="295"/>
    </row>
    <row r="11284" spans="1:4" x14ac:dyDescent="0.2">
      <c r="A11284" s="295">
        <v>0.27491739999999998</v>
      </c>
      <c r="B11284" s="295"/>
      <c r="C11284" s="295">
        <v>0.36941869999999999</v>
      </c>
      <c r="D11284" s="295"/>
    </row>
    <row r="11285" spans="1:4" x14ac:dyDescent="0.2">
      <c r="A11285" s="295">
        <v>0.27491739999999998</v>
      </c>
      <c r="B11285" s="295"/>
      <c r="C11285" s="295">
        <v>0.36939300000000003</v>
      </c>
      <c r="D11285" s="295"/>
    </row>
    <row r="11286" spans="1:4" x14ac:dyDescent="0.2">
      <c r="A11286" s="295">
        <v>0.27491739999999998</v>
      </c>
      <c r="B11286" s="295"/>
      <c r="C11286" s="295">
        <v>0.369365</v>
      </c>
      <c r="D11286" s="295"/>
    </row>
    <row r="11287" spans="1:4" x14ac:dyDescent="0.2">
      <c r="A11287" s="295">
        <v>0.27491739999999998</v>
      </c>
      <c r="B11287" s="295"/>
      <c r="C11287" s="295">
        <v>0.36935269999999998</v>
      </c>
      <c r="D11287" s="295"/>
    </row>
    <row r="11288" spans="1:4" x14ac:dyDescent="0.2">
      <c r="A11288" s="295">
        <v>0.27488859999999998</v>
      </c>
      <c r="B11288" s="295"/>
      <c r="C11288" s="295">
        <v>0.36933939999999998</v>
      </c>
      <c r="D11288" s="295"/>
    </row>
    <row r="11289" spans="1:4" x14ac:dyDescent="0.2">
      <c r="A11289" s="295">
        <v>0.27487549999999999</v>
      </c>
      <c r="B11289" s="295"/>
      <c r="C11289" s="295">
        <v>0.36932599999999999</v>
      </c>
      <c r="D11289" s="295"/>
    </row>
    <row r="11290" spans="1:4" x14ac:dyDescent="0.2">
      <c r="A11290" s="295">
        <v>0.2748507</v>
      </c>
      <c r="B11290" s="295"/>
      <c r="C11290" s="295">
        <v>0.36931140000000001</v>
      </c>
      <c r="D11290" s="295"/>
    </row>
    <row r="11291" spans="1:4" x14ac:dyDescent="0.2">
      <c r="A11291" s="295">
        <v>0.2748507</v>
      </c>
      <c r="B11291" s="295"/>
      <c r="C11291" s="295">
        <v>0.3692994</v>
      </c>
      <c r="D11291" s="295"/>
    </row>
    <row r="11292" spans="1:4" x14ac:dyDescent="0.2">
      <c r="A11292" s="295">
        <v>0.27483560000000001</v>
      </c>
      <c r="B11292" s="295"/>
      <c r="C11292" s="295">
        <v>0.36926130000000001</v>
      </c>
      <c r="D11292" s="295"/>
    </row>
    <row r="11293" spans="1:4" x14ac:dyDescent="0.2">
      <c r="A11293" s="295">
        <v>0.27482190000000001</v>
      </c>
      <c r="B11293" s="295"/>
      <c r="C11293" s="295">
        <v>0.36924669999999998</v>
      </c>
      <c r="D11293" s="295"/>
    </row>
    <row r="11294" spans="1:4" x14ac:dyDescent="0.2">
      <c r="A11294" s="295">
        <v>0.27482190000000001</v>
      </c>
      <c r="B11294" s="295"/>
      <c r="C11294" s="295">
        <v>0.36921999999999999</v>
      </c>
      <c r="D11294" s="295"/>
    </row>
    <row r="11295" spans="1:4" x14ac:dyDescent="0.2">
      <c r="A11295" s="295">
        <v>0.27480919999999998</v>
      </c>
      <c r="B11295" s="295"/>
      <c r="C11295" s="295">
        <v>0.36917699999999998</v>
      </c>
      <c r="D11295" s="295"/>
    </row>
    <row r="11296" spans="1:4" x14ac:dyDescent="0.2">
      <c r="A11296" s="295">
        <v>0.27480919999999998</v>
      </c>
      <c r="B11296" s="295"/>
      <c r="C11296" s="295">
        <v>0.36917699999999998</v>
      </c>
      <c r="D11296" s="295"/>
    </row>
    <row r="11297" spans="1:4" x14ac:dyDescent="0.2">
      <c r="A11297" s="295">
        <v>0.2747965</v>
      </c>
      <c r="B11297" s="295"/>
      <c r="C11297" s="295">
        <v>0.36915120000000001</v>
      </c>
      <c r="D11297" s="295"/>
    </row>
    <row r="11298" spans="1:4" x14ac:dyDescent="0.2">
      <c r="A11298" s="295">
        <v>0.27478140000000001</v>
      </c>
      <c r="B11298" s="295"/>
      <c r="C11298" s="295">
        <v>0.36913790000000002</v>
      </c>
      <c r="D11298" s="295"/>
    </row>
    <row r="11299" spans="1:4" x14ac:dyDescent="0.2">
      <c r="A11299" s="295">
        <v>0.27475569999999999</v>
      </c>
      <c r="B11299" s="295"/>
      <c r="C11299" s="295">
        <v>0.3691256</v>
      </c>
      <c r="D11299" s="295"/>
    </row>
    <row r="11300" spans="1:4" x14ac:dyDescent="0.2">
      <c r="A11300" s="295">
        <v>0.27471620000000002</v>
      </c>
      <c r="B11300" s="295"/>
      <c r="C11300" s="295">
        <v>0.36911359999999999</v>
      </c>
      <c r="D11300" s="295"/>
    </row>
    <row r="11301" spans="1:4" x14ac:dyDescent="0.2">
      <c r="A11301" s="295">
        <v>0.27471620000000002</v>
      </c>
      <c r="B11301" s="295"/>
      <c r="C11301" s="295">
        <v>0.36908800000000003</v>
      </c>
      <c r="D11301" s="295"/>
    </row>
    <row r="11302" spans="1:4" x14ac:dyDescent="0.2">
      <c r="A11302" s="295">
        <v>0.27471620000000002</v>
      </c>
      <c r="B11302" s="295"/>
      <c r="C11302" s="295">
        <v>0.369062</v>
      </c>
      <c r="D11302" s="295"/>
    </row>
    <row r="11303" spans="1:4" x14ac:dyDescent="0.2">
      <c r="A11303" s="295">
        <v>0.27470349999999999</v>
      </c>
      <c r="B11303" s="295"/>
      <c r="C11303" s="295">
        <v>0.36902200000000002</v>
      </c>
      <c r="D11303" s="295"/>
    </row>
    <row r="11304" spans="1:4" x14ac:dyDescent="0.2">
      <c r="A11304" s="295">
        <v>0.2746883</v>
      </c>
      <c r="B11304" s="295"/>
      <c r="C11304" s="295">
        <v>0.36902200000000002</v>
      </c>
      <c r="D11304" s="295"/>
    </row>
    <row r="11305" spans="1:4" x14ac:dyDescent="0.2">
      <c r="A11305" s="295">
        <v>0.27467520000000001</v>
      </c>
      <c r="B11305" s="295"/>
      <c r="C11305" s="295">
        <v>0.36895600000000001</v>
      </c>
      <c r="D11305" s="295"/>
    </row>
    <row r="11306" spans="1:4" x14ac:dyDescent="0.2">
      <c r="A11306" s="295">
        <v>0.2746615</v>
      </c>
      <c r="B11306" s="295"/>
      <c r="C11306" s="295">
        <v>0.36894389999999999</v>
      </c>
      <c r="D11306" s="295"/>
    </row>
    <row r="11307" spans="1:4" x14ac:dyDescent="0.2">
      <c r="A11307" s="295">
        <v>0.2746615</v>
      </c>
      <c r="B11307" s="295"/>
      <c r="C11307" s="295">
        <v>0.36892930000000002</v>
      </c>
      <c r="D11307" s="295"/>
    </row>
    <row r="11308" spans="1:4" x14ac:dyDescent="0.2">
      <c r="A11308" s="295">
        <v>0.27464840000000001</v>
      </c>
      <c r="B11308" s="295"/>
      <c r="C11308" s="295">
        <v>0.36891560000000001</v>
      </c>
      <c r="D11308" s="295"/>
    </row>
    <row r="11309" spans="1:4" x14ac:dyDescent="0.2">
      <c r="A11309" s="295">
        <v>0.27463559999999998</v>
      </c>
      <c r="B11309" s="295"/>
      <c r="C11309" s="295">
        <v>0.36891560000000001</v>
      </c>
      <c r="D11309" s="295"/>
    </row>
    <row r="11310" spans="1:4" x14ac:dyDescent="0.2">
      <c r="A11310" s="295">
        <v>0.27462360000000002</v>
      </c>
      <c r="B11310" s="295"/>
      <c r="C11310" s="295">
        <v>0.3689035</v>
      </c>
      <c r="D11310" s="295"/>
    </row>
    <row r="11311" spans="1:4" x14ac:dyDescent="0.2">
      <c r="A11311" s="295">
        <v>0.27462360000000002</v>
      </c>
      <c r="B11311" s="295"/>
      <c r="C11311" s="295">
        <v>0.36888890000000002</v>
      </c>
      <c r="D11311" s="295"/>
    </row>
    <row r="11312" spans="1:4" x14ac:dyDescent="0.2">
      <c r="A11312" s="295">
        <v>0.27462360000000002</v>
      </c>
      <c r="B11312" s="295"/>
      <c r="C11312" s="295">
        <v>0.36886330000000001</v>
      </c>
      <c r="D11312" s="295"/>
    </row>
    <row r="11313" spans="1:4" x14ac:dyDescent="0.2">
      <c r="A11313" s="295">
        <v>0.27458169999999998</v>
      </c>
      <c r="B11313" s="295"/>
      <c r="C11313" s="295">
        <v>0.3688496</v>
      </c>
      <c r="D11313" s="295"/>
    </row>
    <row r="11314" spans="1:4" x14ac:dyDescent="0.2">
      <c r="A11314" s="295">
        <v>0.27458169999999998</v>
      </c>
      <c r="B11314" s="295"/>
      <c r="C11314" s="295">
        <v>0.36882290000000001</v>
      </c>
      <c r="D11314" s="295"/>
    </row>
    <row r="11315" spans="1:4" x14ac:dyDescent="0.2">
      <c r="A11315" s="295">
        <v>0.27456900000000001</v>
      </c>
      <c r="B11315" s="295"/>
      <c r="C11315" s="295">
        <v>0.36878250000000001</v>
      </c>
      <c r="D11315" s="295"/>
    </row>
    <row r="11316" spans="1:4" x14ac:dyDescent="0.2">
      <c r="A11316" s="295">
        <v>0.27455689999999999</v>
      </c>
      <c r="B11316" s="295"/>
      <c r="C11316" s="295">
        <v>0.36878250000000001</v>
      </c>
      <c r="D11316" s="295"/>
    </row>
    <row r="11317" spans="1:4" x14ac:dyDescent="0.2">
      <c r="A11317" s="295">
        <v>0.27455689999999999</v>
      </c>
      <c r="B11317" s="295"/>
      <c r="C11317" s="295">
        <v>0.36875649999999999</v>
      </c>
      <c r="D11317" s="295"/>
    </row>
    <row r="11318" spans="1:4" x14ac:dyDescent="0.2">
      <c r="A11318" s="295">
        <v>0.27455689999999999</v>
      </c>
      <c r="B11318" s="295"/>
      <c r="C11318" s="295">
        <v>0.36872850000000001</v>
      </c>
      <c r="D11318" s="295"/>
    </row>
    <row r="11319" spans="1:4" x14ac:dyDescent="0.2">
      <c r="A11319" s="295">
        <v>0.27454329999999999</v>
      </c>
      <c r="B11319" s="295"/>
      <c r="C11319" s="295">
        <v>0.36870310000000001</v>
      </c>
      <c r="D11319" s="295"/>
    </row>
    <row r="11320" spans="1:4" x14ac:dyDescent="0.2">
      <c r="A11320" s="295">
        <v>0.27454329999999999</v>
      </c>
      <c r="B11320" s="295"/>
      <c r="C11320" s="295">
        <v>0.36867709999999998</v>
      </c>
      <c r="D11320" s="295"/>
    </row>
    <row r="11321" spans="1:4" x14ac:dyDescent="0.2">
      <c r="A11321" s="295">
        <v>0.27451609999999999</v>
      </c>
      <c r="B11321" s="295"/>
      <c r="C11321" s="295">
        <v>0.36866379999999999</v>
      </c>
      <c r="D11321" s="295"/>
    </row>
    <row r="11322" spans="1:4" x14ac:dyDescent="0.2">
      <c r="A11322" s="295">
        <v>0.27450340000000001</v>
      </c>
      <c r="B11322" s="295"/>
      <c r="C11322" s="295">
        <v>0.36864920000000001</v>
      </c>
      <c r="D11322" s="295"/>
    </row>
    <row r="11323" spans="1:4" x14ac:dyDescent="0.2">
      <c r="A11323" s="295">
        <v>0.27447660000000002</v>
      </c>
      <c r="B11323" s="295"/>
      <c r="C11323" s="295">
        <v>0.3686371</v>
      </c>
      <c r="D11323" s="295"/>
    </row>
    <row r="11324" spans="1:4" x14ac:dyDescent="0.2">
      <c r="A11324" s="295">
        <v>0.27447660000000002</v>
      </c>
      <c r="B11324" s="295"/>
      <c r="C11324" s="295">
        <v>0.36861110000000002</v>
      </c>
      <c r="D11324" s="295"/>
    </row>
    <row r="11325" spans="1:4" x14ac:dyDescent="0.2">
      <c r="A11325" s="295">
        <v>0.27447660000000002</v>
      </c>
      <c r="B11325" s="295"/>
      <c r="C11325" s="295">
        <v>0.36859779999999998</v>
      </c>
      <c r="D11325" s="295"/>
    </row>
    <row r="11326" spans="1:4" x14ac:dyDescent="0.2">
      <c r="A11326" s="295">
        <v>0.27447660000000002</v>
      </c>
      <c r="B11326" s="295"/>
      <c r="C11326" s="295">
        <v>0.36858410000000003</v>
      </c>
      <c r="D11326" s="295"/>
    </row>
    <row r="11327" spans="1:4" x14ac:dyDescent="0.2">
      <c r="A11327" s="295">
        <v>0.27446290000000001</v>
      </c>
      <c r="B11327" s="295"/>
      <c r="C11327" s="295">
        <v>0.36855569999999999</v>
      </c>
      <c r="D11327" s="295"/>
    </row>
    <row r="11328" spans="1:4" x14ac:dyDescent="0.2">
      <c r="A11328" s="295">
        <v>0.27442100000000003</v>
      </c>
      <c r="B11328" s="295"/>
      <c r="C11328" s="295">
        <v>0.36851810000000002</v>
      </c>
      <c r="D11328" s="295"/>
    </row>
    <row r="11329" spans="1:4" x14ac:dyDescent="0.2">
      <c r="A11329" s="295">
        <v>0.27440829999999999</v>
      </c>
      <c r="B11329" s="295"/>
      <c r="C11329" s="295">
        <v>0.36850430000000001</v>
      </c>
      <c r="D11329" s="295"/>
    </row>
    <row r="11330" spans="1:4" x14ac:dyDescent="0.2">
      <c r="A11330" s="295">
        <v>0.27440829999999999</v>
      </c>
      <c r="B11330" s="295"/>
      <c r="C11330" s="295">
        <v>0.36849100000000001</v>
      </c>
      <c r="D11330" s="295"/>
    </row>
    <row r="11331" spans="1:4" x14ac:dyDescent="0.2">
      <c r="A11331" s="295">
        <v>0.27440829999999999</v>
      </c>
      <c r="B11331" s="295"/>
      <c r="C11331" s="295">
        <v>0.3684789</v>
      </c>
      <c r="D11331" s="295"/>
    </row>
    <row r="11332" spans="1:4" x14ac:dyDescent="0.2">
      <c r="A11332" s="295">
        <v>0.27435520000000002</v>
      </c>
      <c r="B11332" s="295"/>
      <c r="C11332" s="295">
        <v>0.36846430000000002</v>
      </c>
      <c r="D11332" s="295"/>
    </row>
    <row r="11333" spans="1:4" x14ac:dyDescent="0.2">
      <c r="A11333" s="295">
        <v>0.27435520000000002</v>
      </c>
      <c r="B11333" s="295"/>
      <c r="C11333" s="295">
        <v>0.36844969999999999</v>
      </c>
      <c r="D11333" s="295"/>
    </row>
    <row r="11334" spans="1:4" x14ac:dyDescent="0.2">
      <c r="A11334" s="295">
        <v>0.27435520000000002</v>
      </c>
      <c r="B11334" s="295"/>
      <c r="C11334" s="295">
        <v>0.36844959999999999</v>
      </c>
      <c r="D11334" s="295"/>
    </row>
    <row r="11335" spans="1:4" x14ac:dyDescent="0.2">
      <c r="A11335" s="295">
        <v>0.27434160000000002</v>
      </c>
      <c r="B11335" s="295"/>
      <c r="C11335" s="295">
        <v>0.36840919999999999</v>
      </c>
      <c r="D11335" s="295"/>
    </row>
    <row r="11336" spans="1:4" x14ac:dyDescent="0.2">
      <c r="A11336" s="295">
        <v>0.27432889999999999</v>
      </c>
      <c r="B11336" s="295"/>
      <c r="C11336" s="295">
        <v>0.36839699999999997</v>
      </c>
      <c r="D11336" s="295"/>
    </row>
    <row r="11337" spans="1:4" x14ac:dyDescent="0.2">
      <c r="A11337" s="295">
        <v>0.27432889999999999</v>
      </c>
      <c r="B11337" s="295"/>
      <c r="C11337" s="295">
        <v>0.36838359999999998</v>
      </c>
      <c r="D11337" s="295"/>
    </row>
    <row r="11338" spans="1:4" x14ac:dyDescent="0.2">
      <c r="A11338" s="295">
        <v>0.27431680000000003</v>
      </c>
      <c r="B11338" s="295"/>
      <c r="C11338" s="295">
        <v>0.36836989999999997</v>
      </c>
      <c r="D11338" s="295"/>
    </row>
    <row r="11339" spans="1:4" x14ac:dyDescent="0.2">
      <c r="A11339" s="295">
        <v>0.27430169999999998</v>
      </c>
      <c r="B11339" s="295"/>
      <c r="C11339" s="295">
        <v>0.36833189999999999</v>
      </c>
      <c r="D11339" s="295"/>
    </row>
    <row r="11340" spans="1:4" x14ac:dyDescent="0.2">
      <c r="A11340" s="295">
        <v>0.27428799999999998</v>
      </c>
      <c r="B11340" s="295"/>
      <c r="C11340" s="295">
        <v>0.3683186</v>
      </c>
      <c r="D11340" s="295"/>
    </row>
    <row r="11341" spans="1:4" x14ac:dyDescent="0.2">
      <c r="A11341" s="295">
        <v>0.27427489999999999</v>
      </c>
      <c r="B11341" s="295"/>
      <c r="C11341" s="295">
        <v>0.36831849999999999</v>
      </c>
      <c r="D11341" s="295"/>
    </row>
    <row r="11342" spans="1:4" x14ac:dyDescent="0.2">
      <c r="A11342" s="295">
        <v>0.27426289999999998</v>
      </c>
      <c r="B11342" s="295"/>
      <c r="C11342" s="295">
        <v>0.36830479999999999</v>
      </c>
      <c r="D11342" s="295"/>
    </row>
    <row r="11343" spans="1:4" x14ac:dyDescent="0.2">
      <c r="A11343" s="295">
        <v>0.2742501</v>
      </c>
      <c r="B11343" s="295"/>
      <c r="C11343" s="295">
        <v>0.36827680000000002</v>
      </c>
      <c r="D11343" s="295"/>
    </row>
    <row r="11344" spans="1:4" x14ac:dyDescent="0.2">
      <c r="A11344" s="295">
        <v>0.27423700000000001</v>
      </c>
      <c r="B11344" s="295"/>
      <c r="C11344" s="295">
        <v>0.3682648</v>
      </c>
      <c r="D11344" s="295"/>
    </row>
    <row r="11345" spans="1:4" x14ac:dyDescent="0.2">
      <c r="A11345" s="295">
        <v>0.27422340000000001</v>
      </c>
      <c r="B11345" s="295"/>
      <c r="C11345" s="295">
        <v>0.3682511</v>
      </c>
      <c r="D11345" s="295"/>
    </row>
    <row r="11346" spans="1:4" x14ac:dyDescent="0.2">
      <c r="A11346" s="295">
        <v>0.27422340000000001</v>
      </c>
      <c r="B11346" s="295"/>
      <c r="C11346" s="295">
        <v>0.3682511</v>
      </c>
      <c r="D11346" s="295"/>
    </row>
    <row r="11347" spans="1:4" x14ac:dyDescent="0.2">
      <c r="A11347" s="295">
        <v>0.27419549999999998</v>
      </c>
      <c r="B11347" s="295"/>
      <c r="C11347" s="295">
        <v>0.36823879999999998</v>
      </c>
      <c r="D11347" s="295"/>
    </row>
    <row r="11348" spans="1:4" x14ac:dyDescent="0.2">
      <c r="A11348" s="295">
        <v>0.27419549999999998</v>
      </c>
      <c r="B11348" s="295"/>
      <c r="C11348" s="295">
        <v>0.36819879999999999</v>
      </c>
      <c r="D11348" s="295"/>
    </row>
    <row r="11349" spans="1:4" x14ac:dyDescent="0.2">
      <c r="A11349" s="295">
        <v>0.27418229999999999</v>
      </c>
      <c r="B11349" s="295"/>
      <c r="C11349" s="295">
        <v>0.36814609999999998</v>
      </c>
      <c r="D11349" s="295"/>
    </row>
    <row r="11350" spans="1:4" x14ac:dyDescent="0.2">
      <c r="A11350" s="295">
        <v>0.27414349999999998</v>
      </c>
      <c r="B11350" s="295"/>
      <c r="C11350" s="295">
        <v>0.36810979999999999</v>
      </c>
      <c r="D11350" s="295"/>
    </row>
    <row r="11351" spans="1:4" x14ac:dyDescent="0.2">
      <c r="A11351" s="295">
        <v>0.27414349999999998</v>
      </c>
      <c r="B11351" s="295"/>
      <c r="C11351" s="295">
        <v>0.36809510000000001</v>
      </c>
      <c r="D11351" s="295"/>
    </row>
    <row r="11352" spans="1:4" x14ac:dyDescent="0.2">
      <c r="A11352" s="295">
        <v>0.27414349999999998</v>
      </c>
      <c r="B11352" s="295"/>
      <c r="C11352" s="295">
        <v>0.3680698</v>
      </c>
      <c r="D11352" s="295"/>
    </row>
    <row r="11353" spans="1:4" x14ac:dyDescent="0.2">
      <c r="A11353" s="295">
        <v>0.27411570000000002</v>
      </c>
      <c r="B11353" s="295"/>
      <c r="C11353" s="295">
        <v>0.36805749999999998</v>
      </c>
      <c r="D11353" s="295"/>
    </row>
    <row r="11354" spans="1:4" x14ac:dyDescent="0.2">
      <c r="A11354" s="295">
        <v>0.27410250000000003</v>
      </c>
      <c r="B11354" s="295"/>
      <c r="C11354" s="295">
        <v>0.36805749999999998</v>
      </c>
      <c r="D11354" s="295"/>
    </row>
    <row r="11355" spans="1:4" x14ac:dyDescent="0.2">
      <c r="A11355" s="295">
        <v>0.27410250000000003</v>
      </c>
      <c r="B11355" s="295"/>
      <c r="C11355" s="295">
        <v>0.36804379999999998</v>
      </c>
      <c r="D11355" s="295"/>
    </row>
    <row r="11356" spans="1:4" x14ac:dyDescent="0.2">
      <c r="A11356" s="295">
        <v>0.27410250000000003</v>
      </c>
      <c r="B11356" s="295"/>
      <c r="C11356" s="295">
        <v>0.36801450000000002</v>
      </c>
      <c r="D11356" s="295"/>
    </row>
    <row r="11357" spans="1:4" x14ac:dyDescent="0.2">
      <c r="A11357" s="295">
        <v>0.27408739999999998</v>
      </c>
      <c r="B11357" s="295"/>
      <c r="C11357" s="295">
        <v>0.36799019999999999</v>
      </c>
      <c r="D11357" s="295"/>
    </row>
    <row r="11358" spans="1:4" x14ac:dyDescent="0.2">
      <c r="A11358" s="295">
        <v>0.274061</v>
      </c>
      <c r="B11358" s="295"/>
      <c r="C11358" s="295">
        <v>0.36796479999999998</v>
      </c>
      <c r="D11358" s="295"/>
    </row>
    <row r="11359" spans="1:4" x14ac:dyDescent="0.2">
      <c r="A11359" s="295">
        <v>0.27404899999999999</v>
      </c>
      <c r="B11359" s="295"/>
      <c r="C11359" s="295">
        <v>0.36793920000000002</v>
      </c>
      <c r="D11359" s="295"/>
    </row>
    <row r="11360" spans="1:4" x14ac:dyDescent="0.2">
      <c r="A11360" s="295">
        <v>0.27404899999999999</v>
      </c>
      <c r="B11360" s="295"/>
      <c r="C11360" s="295">
        <v>0.36792550000000002</v>
      </c>
      <c r="D11360" s="295"/>
    </row>
    <row r="11361" spans="1:4" x14ac:dyDescent="0.2">
      <c r="A11361" s="295">
        <v>0.2740358</v>
      </c>
      <c r="B11361" s="295"/>
      <c r="C11361" s="295">
        <v>0.3679132</v>
      </c>
      <c r="D11361" s="295"/>
    </row>
    <row r="11362" spans="1:4" x14ac:dyDescent="0.2">
      <c r="A11362" s="295">
        <v>0.27400790000000003</v>
      </c>
      <c r="B11362" s="295"/>
      <c r="C11362" s="295">
        <v>0.36787300000000001</v>
      </c>
      <c r="D11362" s="295"/>
    </row>
    <row r="11363" spans="1:4" x14ac:dyDescent="0.2">
      <c r="A11363" s="295">
        <v>0.27400790000000003</v>
      </c>
      <c r="B11363" s="295"/>
      <c r="C11363" s="295">
        <v>0.36783329999999997</v>
      </c>
      <c r="D11363" s="295"/>
    </row>
    <row r="11364" spans="1:4" x14ac:dyDescent="0.2">
      <c r="A11364" s="295">
        <v>0.27400790000000003</v>
      </c>
      <c r="B11364" s="295"/>
      <c r="C11364" s="295">
        <v>0.36778189999999999</v>
      </c>
      <c r="D11364" s="295"/>
    </row>
    <row r="11365" spans="1:4" x14ac:dyDescent="0.2">
      <c r="A11365" s="295">
        <v>0.27398280000000003</v>
      </c>
      <c r="B11365" s="295"/>
      <c r="C11365" s="295">
        <v>0.36778189999999999</v>
      </c>
      <c r="D11365" s="295"/>
    </row>
    <row r="11366" spans="1:4" x14ac:dyDescent="0.2">
      <c r="A11366" s="295">
        <v>0.27396910000000002</v>
      </c>
      <c r="B11366" s="295"/>
      <c r="C11366" s="295">
        <v>0.36776989999999998</v>
      </c>
      <c r="D11366" s="295"/>
    </row>
    <row r="11367" spans="1:4" x14ac:dyDescent="0.2">
      <c r="A11367" s="295">
        <v>0.27396910000000002</v>
      </c>
      <c r="B11367" s="295"/>
      <c r="C11367" s="295">
        <v>0.36775649999999999</v>
      </c>
      <c r="D11367" s="295"/>
    </row>
    <row r="11368" spans="1:4" x14ac:dyDescent="0.2">
      <c r="A11368" s="295">
        <v>0.27395399999999998</v>
      </c>
      <c r="B11368" s="295"/>
      <c r="C11368" s="295">
        <v>0.36775649999999999</v>
      </c>
      <c r="D11368" s="295"/>
    </row>
    <row r="11369" spans="1:4" x14ac:dyDescent="0.2">
      <c r="A11369" s="295">
        <v>0.2739413</v>
      </c>
      <c r="B11369" s="295"/>
      <c r="C11369" s="295">
        <v>0.36772959999999999</v>
      </c>
      <c r="D11369" s="295"/>
    </row>
    <row r="11370" spans="1:4" x14ac:dyDescent="0.2">
      <c r="A11370" s="295">
        <v>0.2739161</v>
      </c>
      <c r="B11370" s="295"/>
      <c r="C11370" s="295">
        <v>0.36771500000000001</v>
      </c>
      <c r="D11370" s="295"/>
    </row>
    <row r="11371" spans="1:4" x14ac:dyDescent="0.2">
      <c r="A11371" s="295">
        <v>0.2739161</v>
      </c>
      <c r="B11371" s="295"/>
      <c r="C11371" s="295">
        <v>0.3676759</v>
      </c>
      <c r="D11371" s="295"/>
    </row>
    <row r="11372" spans="1:4" x14ac:dyDescent="0.2">
      <c r="A11372" s="295">
        <v>0.27390239999999999</v>
      </c>
      <c r="B11372" s="295"/>
      <c r="C11372" s="295">
        <v>0.36766359999999998</v>
      </c>
      <c r="D11372" s="295"/>
    </row>
    <row r="11373" spans="1:4" x14ac:dyDescent="0.2">
      <c r="A11373" s="295">
        <v>0.27390239999999999</v>
      </c>
      <c r="B11373" s="295"/>
      <c r="C11373" s="295">
        <v>0.36765160000000002</v>
      </c>
      <c r="D11373" s="295"/>
    </row>
    <row r="11374" spans="1:4" x14ac:dyDescent="0.2">
      <c r="A11374" s="295">
        <v>0.27387460000000002</v>
      </c>
      <c r="B11374" s="295"/>
      <c r="C11374" s="295">
        <v>0.3676393</v>
      </c>
      <c r="D11374" s="295"/>
    </row>
    <row r="11375" spans="1:4" x14ac:dyDescent="0.2">
      <c r="A11375" s="295">
        <v>0.27386139999999998</v>
      </c>
      <c r="B11375" s="295"/>
      <c r="C11375" s="295">
        <v>0.36761100000000002</v>
      </c>
      <c r="D11375" s="295"/>
    </row>
    <row r="11376" spans="1:4" x14ac:dyDescent="0.2">
      <c r="A11376" s="295">
        <v>0.27384779999999997</v>
      </c>
      <c r="B11376" s="295"/>
      <c r="C11376" s="295">
        <v>0.36759760000000002</v>
      </c>
      <c r="D11376" s="295"/>
    </row>
    <row r="11377" spans="1:4" x14ac:dyDescent="0.2">
      <c r="A11377" s="295">
        <v>0.2738199</v>
      </c>
      <c r="B11377" s="295"/>
      <c r="C11377" s="295">
        <v>0.36759760000000002</v>
      </c>
      <c r="D11377" s="295"/>
    </row>
    <row r="11378" spans="1:4" x14ac:dyDescent="0.2">
      <c r="A11378" s="295">
        <v>0.27380789999999999</v>
      </c>
      <c r="B11378" s="295"/>
      <c r="C11378" s="295">
        <v>0.36757329999999999</v>
      </c>
      <c r="D11378" s="295"/>
    </row>
    <row r="11379" spans="1:4" x14ac:dyDescent="0.2">
      <c r="A11379" s="295">
        <v>0.2737947</v>
      </c>
      <c r="B11379" s="295"/>
      <c r="C11379" s="295">
        <v>0.36755870000000002</v>
      </c>
      <c r="D11379" s="295"/>
    </row>
    <row r="11380" spans="1:4" x14ac:dyDescent="0.2">
      <c r="A11380" s="295">
        <v>0.2737947</v>
      </c>
      <c r="B11380" s="295"/>
      <c r="C11380" s="295">
        <v>0.3675196</v>
      </c>
      <c r="D11380" s="295"/>
    </row>
    <row r="11381" spans="1:4" x14ac:dyDescent="0.2">
      <c r="A11381" s="295">
        <v>0.27378200000000003</v>
      </c>
      <c r="B11381" s="295"/>
      <c r="C11381" s="295">
        <v>0.36748059999999999</v>
      </c>
      <c r="D11381" s="295"/>
    </row>
    <row r="11382" spans="1:4" x14ac:dyDescent="0.2">
      <c r="A11382" s="295">
        <v>0.27378200000000003</v>
      </c>
      <c r="B11382" s="295"/>
      <c r="C11382" s="295">
        <v>0.36748059999999999</v>
      </c>
      <c r="D11382" s="295"/>
    </row>
    <row r="11383" spans="1:4" x14ac:dyDescent="0.2">
      <c r="A11383" s="295">
        <v>0.27376889999999998</v>
      </c>
      <c r="B11383" s="295"/>
      <c r="C11383" s="295">
        <v>0.36742829999999999</v>
      </c>
      <c r="D11383" s="295"/>
    </row>
    <row r="11384" spans="1:4" x14ac:dyDescent="0.2">
      <c r="A11384" s="295">
        <v>0.27374100000000001</v>
      </c>
      <c r="B11384" s="295"/>
      <c r="C11384" s="295">
        <v>0.36740430000000002</v>
      </c>
      <c r="D11384" s="295"/>
    </row>
    <row r="11385" spans="1:4" x14ac:dyDescent="0.2">
      <c r="A11385" s="295">
        <v>0.273729</v>
      </c>
      <c r="B11385" s="295"/>
      <c r="C11385" s="295">
        <v>0.3673768</v>
      </c>
      <c r="D11385" s="295"/>
    </row>
    <row r="11386" spans="1:4" x14ac:dyDescent="0.2">
      <c r="A11386" s="295">
        <v>0.273729</v>
      </c>
      <c r="B11386" s="295"/>
      <c r="C11386" s="295">
        <v>0.36736350000000001</v>
      </c>
      <c r="D11386" s="295"/>
    </row>
    <row r="11387" spans="1:4" x14ac:dyDescent="0.2">
      <c r="A11387" s="295">
        <v>0.273729</v>
      </c>
      <c r="B11387" s="295"/>
      <c r="C11387" s="295">
        <v>0.36735010000000001</v>
      </c>
      <c r="D11387" s="295"/>
    </row>
    <row r="11388" spans="1:4" x14ac:dyDescent="0.2">
      <c r="A11388" s="295">
        <v>0.27371620000000002</v>
      </c>
      <c r="B11388" s="295"/>
      <c r="C11388" s="295">
        <v>0.36733789999999999</v>
      </c>
      <c r="D11388" s="295"/>
    </row>
    <row r="11389" spans="1:4" x14ac:dyDescent="0.2">
      <c r="A11389" s="295">
        <v>0.27370309999999998</v>
      </c>
      <c r="B11389" s="295"/>
      <c r="C11389" s="295">
        <v>0.36729780000000001</v>
      </c>
      <c r="D11389" s="295"/>
    </row>
    <row r="11390" spans="1:4" x14ac:dyDescent="0.2">
      <c r="A11390" s="295">
        <v>0.27370309999999998</v>
      </c>
      <c r="B11390" s="295"/>
      <c r="C11390" s="295">
        <v>0.3672858</v>
      </c>
      <c r="D11390" s="295"/>
    </row>
    <row r="11391" spans="1:4" x14ac:dyDescent="0.2">
      <c r="A11391" s="295">
        <v>0.27368949999999997</v>
      </c>
      <c r="B11391" s="295"/>
      <c r="C11391" s="295">
        <v>0.36725980000000003</v>
      </c>
      <c r="D11391" s="295"/>
    </row>
    <row r="11392" spans="1:4" x14ac:dyDescent="0.2">
      <c r="A11392" s="295">
        <v>0.27367669999999999</v>
      </c>
      <c r="B11392" s="295"/>
      <c r="C11392" s="295">
        <v>0.36721979999999999</v>
      </c>
      <c r="D11392" s="295"/>
    </row>
    <row r="11393" spans="1:4" x14ac:dyDescent="0.2">
      <c r="A11393" s="295">
        <v>0.2736616</v>
      </c>
      <c r="B11393" s="295"/>
      <c r="C11393" s="295">
        <v>0.36720779999999997</v>
      </c>
      <c r="D11393" s="295"/>
    </row>
    <row r="11394" spans="1:4" x14ac:dyDescent="0.2">
      <c r="A11394" s="295">
        <v>0.27364959999999999</v>
      </c>
      <c r="B11394" s="295"/>
      <c r="C11394" s="295">
        <v>0.36719400000000002</v>
      </c>
      <c r="D11394" s="295"/>
    </row>
    <row r="11395" spans="1:4" x14ac:dyDescent="0.2">
      <c r="A11395" s="295">
        <v>0.27364959999999999</v>
      </c>
      <c r="B11395" s="295"/>
      <c r="C11395" s="295">
        <v>0.36716599999999999</v>
      </c>
      <c r="D11395" s="295"/>
    </row>
    <row r="11396" spans="1:4" x14ac:dyDescent="0.2">
      <c r="A11396" s="295">
        <v>0.2736364</v>
      </c>
      <c r="B11396" s="295"/>
      <c r="C11396" s="295">
        <v>0.367116</v>
      </c>
      <c r="D11396" s="295"/>
    </row>
    <row r="11397" spans="1:4" x14ac:dyDescent="0.2">
      <c r="A11397" s="295">
        <v>0.27359489999999997</v>
      </c>
      <c r="B11397" s="295"/>
      <c r="C11397" s="295">
        <v>0.367116</v>
      </c>
      <c r="D11397" s="295"/>
    </row>
    <row r="11398" spans="1:4" x14ac:dyDescent="0.2">
      <c r="A11398" s="295">
        <v>0.27359489999999997</v>
      </c>
      <c r="B11398" s="295"/>
      <c r="C11398" s="295">
        <v>0.36710130000000002</v>
      </c>
      <c r="D11398" s="295"/>
    </row>
    <row r="11399" spans="1:4" x14ac:dyDescent="0.2">
      <c r="A11399" s="295">
        <v>0.27359489999999997</v>
      </c>
      <c r="B11399" s="295"/>
      <c r="C11399" s="295">
        <v>0.36707699999999999</v>
      </c>
      <c r="D11399" s="295"/>
    </row>
    <row r="11400" spans="1:4" x14ac:dyDescent="0.2">
      <c r="A11400" s="295">
        <v>0.27356659999999999</v>
      </c>
      <c r="B11400" s="295"/>
      <c r="C11400" s="295">
        <v>0.36704900000000001</v>
      </c>
      <c r="D11400" s="295"/>
    </row>
    <row r="11401" spans="1:4" x14ac:dyDescent="0.2">
      <c r="A11401" s="295">
        <v>0.27354020000000001</v>
      </c>
      <c r="B11401" s="295"/>
      <c r="C11401" s="295">
        <v>0.367037</v>
      </c>
      <c r="D11401" s="295"/>
    </row>
    <row r="11402" spans="1:4" x14ac:dyDescent="0.2">
      <c r="A11402" s="295">
        <v>0.27354020000000001</v>
      </c>
      <c r="B11402" s="295"/>
      <c r="C11402" s="295">
        <v>0.36699700000000002</v>
      </c>
      <c r="D11402" s="295"/>
    </row>
    <row r="11403" spans="1:4" x14ac:dyDescent="0.2">
      <c r="A11403" s="295">
        <v>0.2735146</v>
      </c>
      <c r="B11403" s="295"/>
      <c r="C11403" s="295">
        <v>0.36698320000000001</v>
      </c>
      <c r="D11403" s="295"/>
    </row>
    <row r="11404" spans="1:4" x14ac:dyDescent="0.2">
      <c r="A11404" s="295">
        <v>0.2735146</v>
      </c>
      <c r="B11404" s="295"/>
      <c r="C11404" s="295">
        <v>0.3669577</v>
      </c>
      <c r="D11404" s="295"/>
    </row>
    <row r="11405" spans="1:4" x14ac:dyDescent="0.2">
      <c r="A11405" s="295">
        <v>0.2735146</v>
      </c>
      <c r="B11405" s="295"/>
      <c r="C11405" s="295">
        <v>0.36694300000000002</v>
      </c>
      <c r="D11405" s="295"/>
    </row>
    <row r="11406" spans="1:4" x14ac:dyDescent="0.2">
      <c r="A11406" s="295">
        <v>0.2734994</v>
      </c>
      <c r="B11406" s="295"/>
      <c r="C11406" s="295">
        <v>0.36690260000000002</v>
      </c>
      <c r="D11406" s="295"/>
    </row>
    <row r="11407" spans="1:4" x14ac:dyDescent="0.2">
      <c r="A11407" s="295">
        <v>0.2734994</v>
      </c>
      <c r="B11407" s="295"/>
      <c r="C11407" s="295">
        <v>0.36687700000000001</v>
      </c>
      <c r="D11407" s="295"/>
    </row>
    <row r="11408" spans="1:4" x14ac:dyDescent="0.2">
      <c r="A11408" s="295">
        <v>0.2734994</v>
      </c>
      <c r="B11408" s="295"/>
      <c r="C11408" s="295">
        <v>0.36686239999999998</v>
      </c>
      <c r="D11408" s="295"/>
    </row>
    <row r="11409" spans="1:4" x14ac:dyDescent="0.2">
      <c r="A11409" s="295">
        <v>0.27345789999999998</v>
      </c>
      <c r="B11409" s="295"/>
      <c r="C11409" s="295">
        <v>0.36685030000000002</v>
      </c>
      <c r="D11409" s="295"/>
    </row>
    <row r="11410" spans="1:4" x14ac:dyDescent="0.2">
      <c r="A11410" s="295">
        <v>0.27345789999999998</v>
      </c>
      <c r="B11410" s="295"/>
      <c r="C11410" s="295">
        <v>0.36683660000000001</v>
      </c>
      <c r="D11410" s="295"/>
    </row>
    <row r="11411" spans="1:4" x14ac:dyDescent="0.2">
      <c r="A11411" s="295">
        <v>0.27344469999999998</v>
      </c>
      <c r="B11411" s="295"/>
      <c r="C11411" s="295">
        <v>0.3668112</v>
      </c>
      <c r="D11411" s="295"/>
    </row>
    <row r="11412" spans="1:4" x14ac:dyDescent="0.2">
      <c r="A11412" s="295">
        <v>0.27344469999999998</v>
      </c>
      <c r="B11412" s="295"/>
      <c r="C11412" s="295">
        <v>0.3667975</v>
      </c>
      <c r="D11412" s="295"/>
    </row>
    <row r="11413" spans="1:4" x14ac:dyDescent="0.2">
      <c r="A11413" s="295">
        <v>0.27344469999999998</v>
      </c>
      <c r="B11413" s="295"/>
      <c r="C11413" s="295">
        <v>0.3667706</v>
      </c>
      <c r="D11413" s="295"/>
    </row>
    <row r="11414" spans="1:4" x14ac:dyDescent="0.2">
      <c r="A11414" s="295">
        <v>0.27341910000000003</v>
      </c>
      <c r="B11414" s="295"/>
      <c r="C11414" s="295">
        <v>0.36675590000000002</v>
      </c>
      <c r="D11414" s="295"/>
    </row>
    <row r="11415" spans="1:4" x14ac:dyDescent="0.2">
      <c r="A11415" s="295">
        <v>0.2733912</v>
      </c>
      <c r="B11415" s="295"/>
      <c r="C11415" s="295">
        <v>0.36674220000000002</v>
      </c>
      <c r="D11415" s="295"/>
    </row>
    <row r="11416" spans="1:4" x14ac:dyDescent="0.2">
      <c r="A11416" s="295">
        <v>0.2733912</v>
      </c>
      <c r="B11416" s="295"/>
      <c r="C11416" s="295">
        <v>0.36668990000000001</v>
      </c>
      <c r="D11416" s="295"/>
    </row>
    <row r="11417" spans="1:4" x14ac:dyDescent="0.2">
      <c r="A11417" s="295">
        <v>0.2733912</v>
      </c>
      <c r="B11417" s="295"/>
      <c r="C11417" s="295">
        <v>0.36668990000000001</v>
      </c>
      <c r="D11417" s="295"/>
    </row>
    <row r="11418" spans="1:4" x14ac:dyDescent="0.2">
      <c r="A11418" s="295">
        <v>0.27337800000000001</v>
      </c>
      <c r="B11418" s="295"/>
      <c r="C11418" s="295">
        <v>0.36665360000000002</v>
      </c>
      <c r="D11418" s="295"/>
    </row>
    <row r="11419" spans="1:4" x14ac:dyDescent="0.2">
      <c r="A11419" s="295">
        <v>0.2733524</v>
      </c>
      <c r="B11419" s="295"/>
      <c r="C11419" s="295">
        <v>0.3666278</v>
      </c>
      <c r="D11419" s="295"/>
    </row>
    <row r="11420" spans="1:4" x14ac:dyDescent="0.2">
      <c r="A11420" s="295">
        <v>0.27333970000000002</v>
      </c>
      <c r="B11420" s="295"/>
      <c r="C11420" s="295">
        <v>0.36660219999999999</v>
      </c>
      <c r="D11420" s="295"/>
    </row>
    <row r="11421" spans="1:4" x14ac:dyDescent="0.2">
      <c r="A11421" s="295">
        <v>0.27333970000000002</v>
      </c>
      <c r="B11421" s="295"/>
      <c r="C11421" s="295">
        <v>0.36659019999999998</v>
      </c>
      <c r="D11421" s="295"/>
    </row>
    <row r="11422" spans="1:4" x14ac:dyDescent="0.2">
      <c r="A11422" s="295">
        <v>0.27331090000000002</v>
      </c>
      <c r="B11422" s="295"/>
      <c r="C11422" s="295">
        <v>0.36656179999999999</v>
      </c>
      <c r="D11422" s="295"/>
    </row>
    <row r="11423" spans="1:4" x14ac:dyDescent="0.2">
      <c r="A11423" s="295">
        <v>0.27331090000000002</v>
      </c>
      <c r="B11423" s="295"/>
      <c r="C11423" s="295">
        <v>0.36656179999999999</v>
      </c>
      <c r="D11423" s="295"/>
    </row>
    <row r="11424" spans="1:4" x14ac:dyDescent="0.2">
      <c r="A11424" s="295">
        <v>0.27329720000000002</v>
      </c>
      <c r="B11424" s="295"/>
      <c r="C11424" s="295">
        <v>0.36656179999999999</v>
      </c>
      <c r="D11424" s="295"/>
    </row>
    <row r="11425" spans="1:4" x14ac:dyDescent="0.2">
      <c r="A11425" s="295">
        <v>0.27329720000000002</v>
      </c>
      <c r="B11425" s="295"/>
      <c r="C11425" s="295">
        <v>0.36650949999999999</v>
      </c>
      <c r="D11425" s="295"/>
    </row>
    <row r="11426" spans="1:4" x14ac:dyDescent="0.2">
      <c r="A11426" s="295">
        <v>0.27328200000000002</v>
      </c>
      <c r="B11426" s="295"/>
      <c r="C11426" s="295">
        <v>0.36649579999999998</v>
      </c>
      <c r="D11426" s="295"/>
    </row>
    <row r="11427" spans="1:4" x14ac:dyDescent="0.2">
      <c r="A11427" s="295">
        <v>0.27327000000000001</v>
      </c>
      <c r="B11427" s="295"/>
      <c r="C11427" s="295">
        <v>0.36648380000000003</v>
      </c>
      <c r="D11427" s="295"/>
    </row>
    <row r="11428" spans="1:4" x14ac:dyDescent="0.2">
      <c r="A11428" s="295">
        <v>0.27325690000000002</v>
      </c>
      <c r="B11428" s="295"/>
      <c r="C11428" s="295">
        <v>0.36648370000000002</v>
      </c>
      <c r="D11428" s="295"/>
    </row>
    <row r="11429" spans="1:4" x14ac:dyDescent="0.2">
      <c r="A11429" s="295">
        <v>0.27324419999999999</v>
      </c>
      <c r="B11429" s="295"/>
      <c r="C11429" s="295">
        <v>0.3664461</v>
      </c>
      <c r="D11429" s="295"/>
    </row>
    <row r="11430" spans="1:4" x14ac:dyDescent="0.2">
      <c r="A11430" s="295">
        <v>0.273229</v>
      </c>
      <c r="B11430" s="295"/>
      <c r="C11430" s="295">
        <v>0.36641940000000001</v>
      </c>
      <c r="D11430" s="295"/>
    </row>
    <row r="11431" spans="1:4" x14ac:dyDescent="0.2">
      <c r="A11431" s="295">
        <v>0.27321630000000002</v>
      </c>
      <c r="B11431" s="295"/>
      <c r="C11431" s="295">
        <v>0.36640610000000001</v>
      </c>
      <c r="D11431" s="295"/>
    </row>
    <row r="11432" spans="1:4" x14ac:dyDescent="0.2">
      <c r="A11432" s="295">
        <v>0.27320260000000002</v>
      </c>
      <c r="B11432" s="295"/>
      <c r="C11432" s="295">
        <v>0.36640610000000001</v>
      </c>
      <c r="D11432" s="295"/>
    </row>
    <row r="11433" spans="1:4" x14ac:dyDescent="0.2">
      <c r="A11433" s="295">
        <v>0.27320260000000002</v>
      </c>
      <c r="B11433" s="295"/>
      <c r="C11433" s="295">
        <v>0.36636639999999998</v>
      </c>
      <c r="D11433" s="295"/>
    </row>
    <row r="11434" spans="1:4" x14ac:dyDescent="0.2">
      <c r="A11434" s="295">
        <v>0.27319060000000001</v>
      </c>
      <c r="B11434" s="295"/>
      <c r="C11434" s="295">
        <v>0.36635430000000002</v>
      </c>
      <c r="D11434" s="295"/>
    </row>
    <row r="11435" spans="1:4" x14ac:dyDescent="0.2">
      <c r="A11435" s="295">
        <v>0.27317540000000001</v>
      </c>
      <c r="B11435" s="295"/>
      <c r="C11435" s="295">
        <v>0.36634230000000001</v>
      </c>
      <c r="D11435" s="295"/>
    </row>
    <row r="11436" spans="1:4" x14ac:dyDescent="0.2">
      <c r="A11436" s="295">
        <v>0.27314959999999999</v>
      </c>
      <c r="B11436" s="295"/>
      <c r="C11436" s="295">
        <v>0.36630059999999998</v>
      </c>
      <c r="D11436" s="295"/>
    </row>
    <row r="11437" spans="1:4" x14ac:dyDescent="0.2">
      <c r="A11437" s="295">
        <v>0.27314959999999999</v>
      </c>
      <c r="B11437" s="295"/>
      <c r="C11437" s="295">
        <v>0.3662859</v>
      </c>
      <c r="D11437" s="295"/>
    </row>
    <row r="11438" spans="1:4" x14ac:dyDescent="0.2">
      <c r="A11438" s="295">
        <v>0.27314959999999999</v>
      </c>
      <c r="B11438" s="295"/>
      <c r="C11438" s="295">
        <v>0.3662859</v>
      </c>
      <c r="D11438" s="295"/>
    </row>
    <row r="11439" spans="1:4" x14ac:dyDescent="0.2">
      <c r="A11439" s="295">
        <v>0.27314959999999999</v>
      </c>
      <c r="B11439" s="295"/>
      <c r="C11439" s="295">
        <v>0.36627369999999998</v>
      </c>
      <c r="D11439" s="295"/>
    </row>
    <row r="11440" spans="1:4" x14ac:dyDescent="0.2">
      <c r="A11440" s="295">
        <v>0.27309559999999999</v>
      </c>
      <c r="B11440" s="295"/>
      <c r="C11440" s="295">
        <v>0.36623460000000002</v>
      </c>
      <c r="D11440" s="295"/>
    </row>
    <row r="11441" spans="1:4" x14ac:dyDescent="0.2">
      <c r="A11441" s="295">
        <v>0.27308290000000002</v>
      </c>
      <c r="B11441" s="295"/>
      <c r="C11441" s="295">
        <v>0.36620789999999998</v>
      </c>
      <c r="D11441" s="295"/>
    </row>
    <row r="11442" spans="1:4" x14ac:dyDescent="0.2">
      <c r="A11442" s="295">
        <v>0.27308290000000002</v>
      </c>
      <c r="B11442" s="295"/>
      <c r="C11442" s="295">
        <v>0.36619459999999998</v>
      </c>
      <c r="D11442" s="295"/>
    </row>
    <row r="11443" spans="1:4" x14ac:dyDescent="0.2">
      <c r="A11443" s="295">
        <v>0.27305819999999997</v>
      </c>
      <c r="B11443" s="295"/>
      <c r="C11443" s="295">
        <v>0.3661662</v>
      </c>
      <c r="D11443" s="295"/>
    </row>
    <row r="11444" spans="1:4" x14ac:dyDescent="0.2">
      <c r="A11444" s="295">
        <v>0.27304299999999998</v>
      </c>
      <c r="B11444" s="295"/>
      <c r="C11444" s="295">
        <v>0.36615409999999998</v>
      </c>
      <c r="D11444" s="295"/>
    </row>
    <row r="11445" spans="1:4" x14ac:dyDescent="0.2">
      <c r="A11445" s="295">
        <v>0.27304299999999998</v>
      </c>
      <c r="B11445" s="295"/>
      <c r="C11445" s="295">
        <v>0.36615409999999998</v>
      </c>
      <c r="D11445" s="295"/>
    </row>
    <row r="11446" spans="1:4" x14ac:dyDescent="0.2">
      <c r="A11446" s="295">
        <v>0.27302779999999999</v>
      </c>
      <c r="B11446" s="295"/>
      <c r="C11446" s="295">
        <v>0.36615409999999998</v>
      </c>
      <c r="D11446" s="295"/>
    </row>
    <row r="11447" spans="1:4" x14ac:dyDescent="0.2">
      <c r="A11447" s="295">
        <v>0.27301579999999998</v>
      </c>
      <c r="B11447" s="295"/>
      <c r="C11447" s="295">
        <v>0.36610039999999999</v>
      </c>
      <c r="D11447" s="295"/>
    </row>
    <row r="11448" spans="1:4" x14ac:dyDescent="0.2">
      <c r="A11448" s="295">
        <v>0.27300069999999999</v>
      </c>
      <c r="B11448" s="295"/>
      <c r="C11448" s="295">
        <v>0.36608810000000003</v>
      </c>
      <c r="D11448" s="295"/>
    </row>
    <row r="11449" spans="1:4" x14ac:dyDescent="0.2">
      <c r="A11449" s="295">
        <v>0.2729743</v>
      </c>
      <c r="B11449" s="295"/>
      <c r="C11449" s="295">
        <v>0.3660735</v>
      </c>
      <c r="D11449" s="295"/>
    </row>
    <row r="11450" spans="1:4" x14ac:dyDescent="0.2">
      <c r="A11450" s="295">
        <v>0.2729491</v>
      </c>
      <c r="B11450" s="295"/>
      <c r="C11450" s="295">
        <v>0.36605890000000002</v>
      </c>
      <c r="D11450" s="295"/>
    </row>
    <row r="11451" spans="1:4" x14ac:dyDescent="0.2">
      <c r="A11451" s="295">
        <v>0.2729491</v>
      </c>
      <c r="B11451" s="295"/>
      <c r="C11451" s="295">
        <v>0.36603350000000001</v>
      </c>
      <c r="D11451" s="295"/>
    </row>
    <row r="11452" spans="1:4" x14ac:dyDescent="0.2">
      <c r="A11452" s="295">
        <v>0.2729491</v>
      </c>
      <c r="B11452" s="295"/>
      <c r="C11452" s="295">
        <v>0.3660197</v>
      </c>
      <c r="D11452" s="295"/>
    </row>
    <row r="11453" spans="1:4" x14ac:dyDescent="0.2">
      <c r="A11453" s="295">
        <v>0.2729491</v>
      </c>
      <c r="B11453" s="295"/>
      <c r="C11453" s="295">
        <v>0.36600769999999999</v>
      </c>
      <c r="D11453" s="295"/>
    </row>
    <row r="11454" spans="1:4" x14ac:dyDescent="0.2">
      <c r="A11454" s="295">
        <v>0.27293640000000002</v>
      </c>
      <c r="B11454" s="295"/>
      <c r="C11454" s="295">
        <v>0.36598320000000001</v>
      </c>
      <c r="D11454" s="295"/>
    </row>
    <row r="11455" spans="1:4" x14ac:dyDescent="0.2">
      <c r="A11455" s="295">
        <v>0.27290809999999999</v>
      </c>
      <c r="B11455" s="295"/>
      <c r="C11455" s="295">
        <v>0.36595630000000001</v>
      </c>
      <c r="D11455" s="295"/>
    </row>
    <row r="11456" spans="1:4" x14ac:dyDescent="0.2">
      <c r="A11456" s="295">
        <v>0.27290809999999999</v>
      </c>
      <c r="B11456" s="295"/>
      <c r="C11456" s="295">
        <v>0.36592960000000002</v>
      </c>
      <c r="D11456" s="295"/>
    </row>
    <row r="11457" spans="1:4" x14ac:dyDescent="0.2">
      <c r="A11457" s="295">
        <v>0.27290809999999999</v>
      </c>
      <c r="B11457" s="295"/>
      <c r="C11457" s="295">
        <v>0.36590250000000002</v>
      </c>
      <c r="D11457" s="295"/>
    </row>
    <row r="11458" spans="1:4" x14ac:dyDescent="0.2">
      <c r="A11458" s="295">
        <v>0.27290809999999999</v>
      </c>
      <c r="B11458" s="295"/>
      <c r="C11458" s="295">
        <v>0.36589050000000001</v>
      </c>
      <c r="D11458" s="295"/>
    </row>
    <row r="11459" spans="1:4" x14ac:dyDescent="0.2">
      <c r="A11459" s="295">
        <v>0.27289449999999998</v>
      </c>
      <c r="B11459" s="295"/>
      <c r="C11459" s="295">
        <v>0.36585010000000001</v>
      </c>
      <c r="D11459" s="295"/>
    </row>
    <row r="11460" spans="1:4" x14ac:dyDescent="0.2">
      <c r="A11460" s="295">
        <v>0.2728817</v>
      </c>
      <c r="B11460" s="295"/>
      <c r="C11460" s="295">
        <v>0.36585010000000001</v>
      </c>
      <c r="D11460" s="295"/>
    </row>
    <row r="11461" spans="1:4" x14ac:dyDescent="0.2">
      <c r="A11461" s="295">
        <v>0.27286969999999999</v>
      </c>
      <c r="B11461" s="295"/>
      <c r="C11461" s="295">
        <v>0.36581079999999999</v>
      </c>
      <c r="D11461" s="295"/>
    </row>
    <row r="11462" spans="1:4" x14ac:dyDescent="0.2">
      <c r="A11462" s="295">
        <v>0.2728546</v>
      </c>
      <c r="B11462" s="295"/>
      <c r="C11462" s="295">
        <v>0.36579850000000003</v>
      </c>
      <c r="D11462" s="295"/>
    </row>
    <row r="11463" spans="1:4" x14ac:dyDescent="0.2">
      <c r="A11463" s="295">
        <v>0.27284140000000001</v>
      </c>
      <c r="B11463" s="295"/>
      <c r="C11463" s="295">
        <v>0.36577100000000001</v>
      </c>
      <c r="D11463" s="295"/>
    </row>
    <row r="11464" spans="1:4" x14ac:dyDescent="0.2">
      <c r="A11464" s="295">
        <v>0.27282780000000001</v>
      </c>
      <c r="B11464" s="295"/>
      <c r="C11464" s="295">
        <v>0.365759</v>
      </c>
      <c r="D11464" s="295"/>
    </row>
    <row r="11465" spans="1:4" x14ac:dyDescent="0.2">
      <c r="A11465" s="295">
        <v>0.27281509999999998</v>
      </c>
      <c r="B11465" s="295"/>
      <c r="C11465" s="295">
        <v>0.365759</v>
      </c>
      <c r="D11465" s="295"/>
    </row>
    <row r="11466" spans="1:4" x14ac:dyDescent="0.2">
      <c r="A11466" s="295">
        <v>0.27281499999999997</v>
      </c>
      <c r="B11466" s="295"/>
      <c r="C11466" s="295">
        <v>0.365759</v>
      </c>
      <c r="D11466" s="295"/>
    </row>
    <row r="11467" spans="1:4" x14ac:dyDescent="0.2">
      <c r="A11467" s="295">
        <v>0.27281499999999997</v>
      </c>
      <c r="B11467" s="295"/>
      <c r="C11467" s="295">
        <v>0.36573099999999997</v>
      </c>
      <c r="D11467" s="295"/>
    </row>
    <row r="11468" spans="1:4" x14ac:dyDescent="0.2">
      <c r="A11468" s="295">
        <v>0.27280300000000002</v>
      </c>
      <c r="B11468" s="295"/>
      <c r="C11468" s="295">
        <v>0.36573099999999997</v>
      </c>
      <c r="D11468" s="295"/>
    </row>
    <row r="11469" spans="1:4" x14ac:dyDescent="0.2">
      <c r="A11469" s="295">
        <v>0.27278989999999997</v>
      </c>
      <c r="B11469" s="295"/>
      <c r="C11469" s="295">
        <v>0.36571880000000001</v>
      </c>
      <c r="D11469" s="295"/>
    </row>
    <row r="11470" spans="1:4" x14ac:dyDescent="0.2">
      <c r="A11470" s="295">
        <v>0.27276349999999999</v>
      </c>
      <c r="B11470" s="295"/>
      <c r="C11470" s="295">
        <v>0.36570409999999998</v>
      </c>
      <c r="D11470" s="295"/>
    </row>
    <row r="11471" spans="1:4" x14ac:dyDescent="0.2">
      <c r="A11471" s="295">
        <v>0.2727484</v>
      </c>
      <c r="B11471" s="295"/>
      <c r="C11471" s="295">
        <v>0.36567830000000001</v>
      </c>
      <c r="D11471" s="295"/>
    </row>
    <row r="11472" spans="1:4" x14ac:dyDescent="0.2">
      <c r="A11472" s="295">
        <v>0.2727484</v>
      </c>
      <c r="B11472" s="295"/>
      <c r="C11472" s="295">
        <v>0.36566369999999998</v>
      </c>
      <c r="D11472" s="295"/>
    </row>
    <row r="11473" spans="1:4" x14ac:dyDescent="0.2">
      <c r="A11473" s="295">
        <v>0.27273629999999999</v>
      </c>
      <c r="B11473" s="295"/>
      <c r="C11473" s="295">
        <v>0.36565039999999999</v>
      </c>
      <c r="D11473" s="295"/>
    </row>
    <row r="11474" spans="1:4" x14ac:dyDescent="0.2">
      <c r="A11474" s="295">
        <v>0.27273629999999999</v>
      </c>
      <c r="B11474" s="295"/>
      <c r="C11474" s="295">
        <v>0.36561139999999998</v>
      </c>
      <c r="D11474" s="295"/>
    </row>
    <row r="11475" spans="1:4" x14ac:dyDescent="0.2">
      <c r="A11475" s="295">
        <v>0.27272360000000001</v>
      </c>
      <c r="B11475" s="295"/>
      <c r="C11475" s="295">
        <v>0.36558600000000002</v>
      </c>
      <c r="D11475" s="295"/>
    </row>
    <row r="11476" spans="1:4" x14ac:dyDescent="0.2">
      <c r="A11476" s="295">
        <v>0.2727116</v>
      </c>
      <c r="B11476" s="295"/>
      <c r="C11476" s="295">
        <v>0.36555900000000002</v>
      </c>
      <c r="D11476" s="295"/>
    </row>
    <row r="11477" spans="1:4" x14ac:dyDescent="0.2">
      <c r="A11477" s="295">
        <v>0.27269789999999999</v>
      </c>
      <c r="B11477" s="295"/>
      <c r="C11477" s="295">
        <v>0.36554429999999999</v>
      </c>
      <c r="D11477" s="295"/>
    </row>
    <row r="11478" spans="1:4" x14ac:dyDescent="0.2">
      <c r="A11478" s="295">
        <v>0.27269789999999999</v>
      </c>
      <c r="B11478" s="295"/>
      <c r="C11478" s="295">
        <v>0.36553099999999999</v>
      </c>
      <c r="D11478" s="295"/>
    </row>
    <row r="11479" spans="1:4" x14ac:dyDescent="0.2">
      <c r="A11479" s="295">
        <v>0.2726848</v>
      </c>
      <c r="B11479" s="295"/>
      <c r="C11479" s="295">
        <v>0.36550539999999998</v>
      </c>
      <c r="D11479" s="295"/>
    </row>
    <row r="11480" spans="1:4" x14ac:dyDescent="0.2">
      <c r="A11480" s="295">
        <v>0.27265600000000001</v>
      </c>
      <c r="B11480" s="295"/>
      <c r="C11480" s="295">
        <v>0.36547869999999999</v>
      </c>
      <c r="D11480" s="295"/>
    </row>
    <row r="11481" spans="1:4" x14ac:dyDescent="0.2">
      <c r="A11481" s="295">
        <v>0.27265600000000001</v>
      </c>
      <c r="B11481" s="295"/>
      <c r="C11481" s="295">
        <v>0.36545440000000001</v>
      </c>
      <c r="D11481" s="295"/>
    </row>
    <row r="11482" spans="1:4" x14ac:dyDescent="0.2">
      <c r="A11482" s="295">
        <v>0.27265600000000001</v>
      </c>
      <c r="B11482" s="295"/>
      <c r="C11482" s="295">
        <v>0.36542839999999999</v>
      </c>
      <c r="D11482" s="295"/>
    </row>
    <row r="11483" spans="1:4" x14ac:dyDescent="0.2">
      <c r="A11483" s="295">
        <v>0.27264329999999998</v>
      </c>
      <c r="B11483" s="295"/>
      <c r="C11483" s="295">
        <v>0.36541509999999999</v>
      </c>
      <c r="D11483" s="295"/>
    </row>
    <row r="11484" spans="1:4" x14ac:dyDescent="0.2">
      <c r="A11484" s="295">
        <v>0.27264329999999998</v>
      </c>
      <c r="B11484" s="295"/>
      <c r="C11484" s="295">
        <v>0.3653884</v>
      </c>
      <c r="D11484" s="295"/>
    </row>
    <row r="11485" spans="1:4" x14ac:dyDescent="0.2">
      <c r="A11485" s="295">
        <v>0.27263120000000002</v>
      </c>
      <c r="B11485" s="295"/>
      <c r="C11485" s="295">
        <v>0.36534909999999998</v>
      </c>
      <c r="D11485" s="295"/>
    </row>
    <row r="11486" spans="1:4" x14ac:dyDescent="0.2">
      <c r="A11486" s="295">
        <v>0.27263120000000002</v>
      </c>
      <c r="B11486" s="295"/>
      <c r="C11486" s="295">
        <v>0.36533539999999998</v>
      </c>
      <c r="D11486" s="295"/>
    </row>
    <row r="11487" spans="1:4" x14ac:dyDescent="0.2">
      <c r="A11487" s="295">
        <v>0.27260440000000002</v>
      </c>
      <c r="B11487" s="295"/>
      <c r="C11487" s="295">
        <v>0.36532199999999998</v>
      </c>
      <c r="D11487" s="295"/>
    </row>
    <row r="11488" spans="1:4" x14ac:dyDescent="0.2">
      <c r="A11488" s="295">
        <v>0.27258929999999998</v>
      </c>
      <c r="B11488" s="295"/>
      <c r="C11488" s="295">
        <v>0.36529529999999999</v>
      </c>
      <c r="D11488" s="295"/>
    </row>
    <row r="11489" spans="1:4" x14ac:dyDescent="0.2">
      <c r="A11489" s="295">
        <v>0.2725766</v>
      </c>
      <c r="B11489" s="295"/>
      <c r="C11489" s="295">
        <v>0.36529529999999999</v>
      </c>
      <c r="D11489" s="295"/>
    </row>
    <row r="11490" spans="1:4" x14ac:dyDescent="0.2">
      <c r="A11490" s="295">
        <v>0.27255180000000001</v>
      </c>
      <c r="B11490" s="295"/>
      <c r="C11490" s="295">
        <v>0.36528070000000001</v>
      </c>
      <c r="D11490" s="295"/>
    </row>
    <row r="11491" spans="1:4" x14ac:dyDescent="0.2">
      <c r="A11491" s="295">
        <v>0.27255180000000001</v>
      </c>
      <c r="B11491" s="295"/>
      <c r="C11491" s="295">
        <v>0.36526730000000002</v>
      </c>
      <c r="D11491" s="295"/>
    </row>
    <row r="11492" spans="1:4" x14ac:dyDescent="0.2">
      <c r="A11492" s="295">
        <v>0.27255180000000001</v>
      </c>
      <c r="B11492" s="295"/>
      <c r="C11492" s="295">
        <v>0.3652553</v>
      </c>
      <c r="D11492" s="295"/>
    </row>
    <row r="11493" spans="1:4" x14ac:dyDescent="0.2">
      <c r="A11493" s="295">
        <v>0.27255180000000001</v>
      </c>
      <c r="B11493" s="295"/>
      <c r="C11493" s="295">
        <v>0.36524309999999999</v>
      </c>
      <c r="D11493" s="295"/>
    </row>
    <row r="11494" spans="1:4" x14ac:dyDescent="0.2">
      <c r="A11494" s="295">
        <v>0.27255180000000001</v>
      </c>
      <c r="B11494" s="295"/>
      <c r="C11494" s="295">
        <v>0.36522929999999998</v>
      </c>
      <c r="D11494" s="295"/>
    </row>
    <row r="11495" spans="1:4" x14ac:dyDescent="0.2">
      <c r="A11495" s="295">
        <v>0.2725108</v>
      </c>
      <c r="B11495" s="295"/>
      <c r="C11495" s="295">
        <v>0.36520089999999999</v>
      </c>
      <c r="D11495" s="295"/>
    </row>
    <row r="11496" spans="1:4" x14ac:dyDescent="0.2">
      <c r="A11496" s="295">
        <v>0.2725108</v>
      </c>
      <c r="B11496" s="295"/>
      <c r="C11496" s="295">
        <v>0.36516219999999999</v>
      </c>
      <c r="D11496" s="295"/>
    </row>
    <row r="11497" spans="1:4" x14ac:dyDescent="0.2">
      <c r="A11497" s="295">
        <v>0.27249719999999999</v>
      </c>
      <c r="B11497" s="295"/>
      <c r="C11497" s="295">
        <v>0.36516219999999999</v>
      </c>
      <c r="D11497" s="295"/>
    </row>
    <row r="11498" spans="1:4" x14ac:dyDescent="0.2">
      <c r="A11498" s="295">
        <v>0.27249719999999999</v>
      </c>
      <c r="B11498" s="295"/>
      <c r="C11498" s="295">
        <v>0.36509619999999998</v>
      </c>
      <c r="D11498" s="295"/>
    </row>
    <row r="11499" spans="1:4" x14ac:dyDescent="0.2">
      <c r="A11499" s="295">
        <v>0.27248450000000002</v>
      </c>
      <c r="B11499" s="295"/>
      <c r="C11499" s="295">
        <v>0.36509619999999998</v>
      </c>
      <c r="D11499" s="295"/>
    </row>
    <row r="11500" spans="1:4" x14ac:dyDescent="0.2">
      <c r="A11500" s="295">
        <v>0.27248440000000002</v>
      </c>
      <c r="B11500" s="295"/>
      <c r="C11500" s="295">
        <v>0.3650719</v>
      </c>
      <c r="D11500" s="295"/>
    </row>
    <row r="11501" spans="1:4" x14ac:dyDescent="0.2">
      <c r="A11501" s="295">
        <v>0.27247130000000003</v>
      </c>
      <c r="B11501" s="295"/>
      <c r="C11501" s="295">
        <v>0.3650719</v>
      </c>
      <c r="D11501" s="295"/>
    </row>
    <row r="11502" spans="1:4" x14ac:dyDescent="0.2">
      <c r="A11502" s="295">
        <v>0.27244410000000002</v>
      </c>
      <c r="B11502" s="295"/>
      <c r="C11502" s="295">
        <v>0.36503279999999999</v>
      </c>
      <c r="D11502" s="295"/>
    </row>
    <row r="11503" spans="1:4" x14ac:dyDescent="0.2">
      <c r="A11503" s="295">
        <v>0.27243139999999999</v>
      </c>
      <c r="B11503" s="295"/>
      <c r="C11503" s="295">
        <v>0.36501820000000001</v>
      </c>
      <c r="D11503" s="295"/>
    </row>
    <row r="11504" spans="1:4" x14ac:dyDescent="0.2">
      <c r="A11504" s="295">
        <v>0.27241779999999999</v>
      </c>
      <c r="B11504" s="295"/>
      <c r="C11504" s="295">
        <v>0.36500480000000002</v>
      </c>
      <c r="D11504" s="295"/>
    </row>
    <row r="11505" spans="1:4" x14ac:dyDescent="0.2">
      <c r="A11505" s="295">
        <v>0.27241779999999999</v>
      </c>
      <c r="B11505" s="295"/>
      <c r="C11505" s="295">
        <v>0.3649792</v>
      </c>
      <c r="D11505" s="295"/>
    </row>
    <row r="11506" spans="1:4" x14ac:dyDescent="0.2">
      <c r="A11506" s="295">
        <v>0.27240500000000001</v>
      </c>
      <c r="B11506" s="295"/>
      <c r="C11506" s="295">
        <v>0.36494009999999999</v>
      </c>
      <c r="D11506" s="295"/>
    </row>
    <row r="11507" spans="1:4" x14ac:dyDescent="0.2">
      <c r="A11507" s="295">
        <v>0.27237830000000002</v>
      </c>
      <c r="B11507" s="295"/>
      <c r="C11507" s="295">
        <v>0.36492550000000001</v>
      </c>
      <c r="D11507" s="295"/>
    </row>
    <row r="11508" spans="1:4" x14ac:dyDescent="0.2">
      <c r="A11508" s="295">
        <v>0.27237830000000002</v>
      </c>
      <c r="B11508" s="295"/>
      <c r="C11508" s="295">
        <v>0.3649134</v>
      </c>
      <c r="D11508" s="295"/>
    </row>
    <row r="11509" spans="1:4" x14ac:dyDescent="0.2">
      <c r="A11509" s="295">
        <v>0.27237820000000001</v>
      </c>
      <c r="B11509" s="295"/>
      <c r="C11509" s="295">
        <v>0.36490010000000001</v>
      </c>
      <c r="D11509" s="295"/>
    </row>
    <row r="11510" spans="1:4" x14ac:dyDescent="0.2">
      <c r="A11510" s="295">
        <v>0.27236310000000002</v>
      </c>
      <c r="B11510" s="295"/>
      <c r="C11510" s="295">
        <v>0.36484870000000003</v>
      </c>
      <c r="D11510" s="295"/>
    </row>
    <row r="11511" spans="1:4" x14ac:dyDescent="0.2">
      <c r="A11511" s="295">
        <v>0.27233669999999999</v>
      </c>
      <c r="B11511" s="295"/>
      <c r="C11511" s="295">
        <v>0.36482179999999997</v>
      </c>
      <c r="D11511" s="295"/>
    </row>
    <row r="11512" spans="1:4" x14ac:dyDescent="0.2">
      <c r="A11512" s="295">
        <v>0.27233669999999999</v>
      </c>
      <c r="B11512" s="295"/>
      <c r="C11512" s="295">
        <v>0.36479519999999999</v>
      </c>
      <c r="D11512" s="295"/>
    </row>
    <row r="11513" spans="1:4" x14ac:dyDescent="0.2">
      <c r="A11513" s="295">
        <v>0.27231159999999999</v>
      </c>
      <c r="B11513" s="295"/>
      <c r="C11513" s="295">
        <v>0.36479519999999999</v>
      </c>
      <c r="D11513" s="295"/>
    </row>
    <row r="11514" spans="1:4" x14ac:dyDescent="0.2">
      <c r="A11514" s="295">
        <v>0.27231159999999999</v>
      </c>
      <c r="B11514" s="295"/>
      <c r="C11514" s="295">
        <v>0.36478310000000003</v>
      </c>
      <c r="D11514" s="295"/>
    </row>
    <row r="11515" spans="1:4" x14ac:dyDescent="0.2">
      <c r="A11515" s="295">
        <v>0.27231159999999999</v>
      </c>
      <c r="B11515" s="295"/>
      <c r="C11515" s="295">
        <v>0.36476940000000002</v>
      </c>
      <c r="D11515" s="295"/>
    </row>
    <row r="11516" spans="1:4" x14ac:dyDescent="0.2">
      <c r="A11516" s="295">
        <v>0.27231159999999999</v>
      </c>
      <c r="B11516" s="295"/>
      <c r="C11516" s="295">
        <v>0.36474250000000003</v>
      </c>
      <c r="D11516" s="295"/>
    </row>
    <row r="11517" spans="1:4" x14ac:dyDescent="0.2">
      <c r="A11517" s="295">
        <v>0.27228370000000002</v>
      </c>
      <c r="B11517" s="295"/>
      <c r="C11517" s="295">
        <v>0.3647167</v>
      </c>
      <c r="D11517" s="295"/>
    </row>
    <row r="11518" spans="1:4" x14ac:dyDescent="0.2">
      <c r="A11518" s="295">
        <v>0.27228370000000002</v>
      </c>
      <c r="B11518" s="295"/>
      <c r="C11518" s="295">
        <v>0.36468869999999998</v>
      </c>
      <c r="D11518" s="295"/>
    </row>
    <row r="11519" spans="1:4" x14ac:dyDescent="0.2">
      <c r="A11519" s="295">
        <v>0.27226149999999999</v>
      </c>
      <c r="B11519" s="295"/>
      <c r="C11519" s="295">
        <v>0.36468869999999998</v>
      </c>
      <c r="D11519" s="295"/>
    </row>
    <row r="11520" spans="1:4" x14ac:dyDescent="0.2">
      <c r="A11520" s="295">
        <v>0.27224490000000001</v>
      </c>
      <c r="B11520" s="295"/>
      <c r="C11520" s="295">
        <v>0.36467650000000001</v>
      </c>
      <c r="D11520" s="295"/>
    </row>
    <row r="11521" spans="1:4" x14ac:dyDescent="0.2">
      <c r="A11521" s="295">
        <v>0.27224490000000001</v>
      </c>
      <c r="B11521" s="295"/>
      <c r="C11521" s="295">
        <v>0.36465069999999999</v>
      </c>
      <c r="D11521" s="295"/>
    </row>
    <row r="11522" spans="1:4" x14ac:dyDescent="0.2">
      <c r="A11522" s="295">
        <v>0.27224490000000001</v>
      </c>
      <c r="B11522" s="295"/>
      <c r="C11522" s="295">
        <v>0.36463610000000002</v>
      </c>
      <c r="D11522" s="295"/>
    </row>
    <row r="11523" spans="1:4" x14ac:dyDescent="0.2">
      <c r="A11523" s="295">
        <v>0.27223170000000002</v>
      </c>
      <c r="B11523" s="295"/>
      <c r="C11523" s="295">
        <v>0.3645967</v>
      </c>
      <c r="D11523" s="295"/>
    </row>
    <row r="11524" spans="1:4" x14ac:dyDescent="0.2">
      <c r="A11524" s="295">
        <v>0.27221899999999999</v>
      </c>
      <c r="B11524" s="295"/>
      <c r="C11524" s="295">
        <v>0.3645967</v>
      </c>
      <c r="D11524" s="295"/>
    </row>
    <row r="11525" spans="1:4" x14ac:dyDescent="0.2">
      <c r="A11525" s="295">
        <v>0.2722039</v>
      </c>
      <c r="B11525" s="295"/>
      <c r="C11525" s="295">
        <v>0.36455779999999999</v>
      </c>
      <c r="D11525" s="295"/>
    </row>
    <row r="11526" spans="1:4" x14ac:dyDescent="0.2">
      <c r="A11526" s="295">
        <v>0.2722039</v>
      </c>
      <c r="B11526" s="295"/>
      <c r="C11526" s="295">
        <v>0.36454409999999998</v>
      </c>
      <c r="D11526" s="295"/>
    </row>
    <row r="11527" spans="1:4" x14ac:dyDescent="0.2">
      <c r="A11527" s="295">
        <v>0.2722039</v>
      </c>
      <c r="B11527" s="295"/>
      <c r="C11527" s="295">
        <v>0.3645294</v>
      </c>
      <c r="D11527" s="295"/>
    </row>
    <row r="11528" spans="1:4" x14ac:dyDescent="0.2">
      <c r="A11528" s="295">
        <v>0.2722039</v>
      </c>
      <c r="B11528" s="295"/>
      <c r="C11528" s="295">
        <v>0.36451610000000001</v>
      </c>
      <c r="D11528" s="295"/>
    </row>
    <row r="11529" spans="1:4" x14ac:dyDescent="0.2">
      <c r="A11529" s="295">
        <v>0.27217819999999998</v>
      </c>
      <c r="B11529" s="295"/>
      <c r="C11529" s="295">
        <v>0.36449029999999999</v>
      </c>
      <c r="D11529" s="295"/>
    </row>
    <row r="11530" spans="1:4" x14ac:dyDescent="0.2">
      <c r="A11530" s="295">
        <v>0.27217819999999998</v>
      </c>
      <c r="B11530" s="295"/>
      <c r="C11530" s="295">
        <v>0.36447810000000003</v>
      </c>
      <c r="D11530" s="295"/>
    </row>
    <row r="11531" spans="1:4" x14ac:dyDescent="0.2">
      <c r="A11531" s="295">
        <v>0.27217819999999998</v>
      </c>
      <c r="B11531" s="295"/>
      <c r="C11531" s="295">
        <v>0.36443629999999999</v>
      </c>
      <c r="D11531" s="295"/>
    </row>
    <row r="11532" spans="1:4" x14ac:dyDescent="0.2">
      <c r="A11532" s="295">
        <v>0.27214939999999999</v>
      </c>
      <c r="B11532" s="295"/>
      <c r="C11532" s="295">
        <v>0.36441059999999997</v>
      </c>
      <c r="D11532" s="295"/>
    </row>
    <row r="11533" spans="1:4" x14ac:dyDescent="0.2">
      <c r="A11533" s="295">
        <v>0.27213619999999999</v>
      </c>
      <c r="B11533" s="295"/>
      <c r="C11533" s="295">
        <v>0.36439589999999999</v>
      </c>
      <c r="D11533" s="295"/>
    </row>
    <row r="11534" spans="1:4" x14ac:dyDescent="0.2">
      <c r="A11534" s="295">
        <v>0.27213619999999999</v>
      </c>
      <c r="B11534" s="295"/>
      <c r="C11534" s="295">
        <v>0.3643826</v>
      </c>
      <c r="D11534" s="295"/>
    </row>
    <row r="11535" spans="1:4" x14ac:dyDescent="0.2">
      <c r="A11535" s="295">
        <v>0.27213619999999999</v>
      </c>
      <c r="B11535" s="295"/>
      <c r="C11535" s="295">
        <v>0.36435459999999997</v>
      </c>
      <c r="D11535" s="295"/>
    </row>
    <row r="11536" spans="1:4" x14ac:dyDescent="0.2">
      <c r="A11536" s="295">
        <v>0.27210990000000002</v>
      </c>
      <c r="B11536" s="295"/>
      <c r="C11536" s="295">
        <v>0.36432880000000001</v>
      </c>
      <c r="D11536" s="295"/>
    </row>
    <row r="11537" spans="1:4" x14ac:dyDescent="0.2">
      <c r="A11537" s="295">
        <v>0.2720978</v>
      </c>
      <c r="B11537" s="295"/>
      <c r="C11537" s="295">
        <v>0.36431659999999999</v>
      </c>
      <c r="D11537" s="295"/>
    </row>
    <row r="11538" spans="1:4" x14ac:dyDescent="0.2">
      <c r="A11538" s="295">
        <v>0.2720978</v>
      </c>
      <c r="B11538" s="295"/>
      <c r="C11538" s="295">
        <v>0.36431659999999999</v>
      </c>
      <c r="D11538" s="295"/>
    </row>
    <row r="11539" spans="1:4" x14ac:dyDescent="0.2">
      <c r="A11539" s="295">
        <v>0.27208510000000002</v>
      </c>
      <c r="B11539" s="295"/>
      <c r="C11539" s="295">
        <v>0.36427730000000003</v>
      </c>
      <c r="D11539" s="295"/>
    </row>
    <row r="11540" spans="1:4" x14ac:dyDescent="0.2">
      <c r="A11540" s="295">
        <v>0.27205829999999998</v>
      </c>
      <c r="B11540" s="295"/>
      <c r="C11540" s="295">
        <v>0.3642396</v>
      </c>
      <c r="D11540" s="295"/>
    </row>
    <row r="11541" spans="1:4" x14ac:dyDescent="0.2">
      <c r="A11541" s="295">
        <v>0.27205829999999998</v>
      </c>
      <c r="B11541" s="295"/>
      <c r="C11541" s="295">
        <v>0.36421170000000003</v>
      </c>
      <c r="D11541" s="295"/>
    </row>
    <row r="11542" spans="1:4" x14ac:dyDescent="0.2">
      <c r="A11542" s="295">
        <v>0.27203050000000001</v>
      </c>
      <c r="B11542" s="295"/>
      <c r="C11542" s="295">
        <v>0.36418469999999997</v>
      </c>
      <c r="D11542" s="295"/>
    </row>
    <row r="11543" spans="1:4" x14ac:dyDescent="0.2">
      <c r="A11543" s="295">
        <v>0.27203050000000001</v>
      </c>
      <c r="B11543" s="295"/>
      <c r="C11543" s="295">
        <v>0.36418469999999997</v>
      </c>
      <c r="D11543" s="295"/>
    </row>
    <row r="11544" spans="1:4" x14ac:dyDescent="0.2">
      <c r="A11544" s="295">
        <v>0.27201730000000002</v>
      </c>
      <c r="B11544" s="295"/>
      <c r="C11544" s="295">
        <v>0.36417100000000002</v>
      </c>
      <c r="D11544" s="295"/>
    </row>
    <row r="11545" spans="1:4" x14ac:dyDescent="0.2">
      <c r="A11545" s="295">
        <v>0.27200530000000001</v>
      </c>
      <c r="B11545" s="295"/>
      <c r="C11545" s="295">
        <v>0.36417100000000002</v>
      </c>
      <c r="D11545" s="295"/>
    </row>
    <row r="11546" spans="1:4" x14ac:dyDescent="0.2">
      <c r="A11546" s="295">
        <v>0.2719916</v>
      </c>
      <c r="B11546" s="295"/>
      <c r="C11546" s="295">
        <v>0.36411870000000002</v>
      </c>
      <c r="D11546" s="295"/>
    </row>
    <row r="11547" spans="1:4" x14ac:dyDescent="0.2">
      <c r="A11547" s="295">
        <v>0.2719916</v>
      </c>
      <c r="B11547" s="295"/>
      <c r="C11547" s="295">
        <v>0.36410500000000001</v>
      </c>
      <c r="D11547" s="295"/>
    </row>
    <row r="11548" spans="1:4" x14ac:dyDescent="0.2">
      <c r="A11548" s="295">
        <v>0.2719916</v>
      </c>
      <c r="B11548" s="295"/>
      <c r="C11548" s="295">
        <v>0.36409170000000002</v>
      </c>
      <c r="D11548" s="295"/>
    </row>
    <row r="11549" spans="1:4" x14ac:dyDescent="0.2">
      <c r="A11549" s="295">
        <v>0.27197850000000001</v>
      </c>
      <c r="B11549" s="295"/>
      <c r="C11549" s="295">
        <v>0.36405189999999998</v>
      </c>
      <c r="D11549" s="295"/>
    </row>
    <row r="11550" spans="1:4" x14ac:dyDescent="0.2">
      <c r="A11550" s="295">
        <v>0.27196579999999998</v>
      </c>
      <c r="B11550" s="295"/>
      <c r="C11550" s="295">
        <v>0.3640236</v>
      </c>
      <c r="D11550" s="295"/>
    </row>
    <row r="11551" spans="1:4" x14ac:dyDescent="0.2">
      <c r="A11551" s="295">
        <v>0.27195209999999997</v>
      </c>
      <c r="B11551" s="295"/>
      <c r="C11551" s="295">
        <v>0.36399819999999999</v>
      </c>
      <c r="D11551" s="295"/>
    </row>
    <row r="11552" spans="1:4" x14ac:dyDescent="0.2">
      <c r="A11552" s="295">
        <v>0.27193699999999998</v>
      </c>
      <c r="B11552" s="295"/>
      <c r="C11552" s="295">
        <v>0.36398449999999999</v>
      </c>
      <c r="D11552" s="295"/>
    </row>
    <row r="11553" spans="1:4" x14ac:dyDescent="0.2">
      <c r="A11553" s="295">
        <v>0.27191179999999998</v>
      </c>
      <c r="B11553" s="295"/>
      <c r="C11553" s="295">
        <v>0.3639578</v>
      </c>
      <c r="D11553" s="295"/>
    </row>
    <row r="11554" spans="1:4" x14ac:dyDescent="0.2">
      <c r="A11554" s="295">
        <v>0.27191179999999998</v>
      </c>
      <c r="B11554" s="295"/>
      <c r="C11554" s="295">
        <v>0.3639578</v>
      </c>
      <c r="D11554" s="295"/>
    </row>
    <row r="11555" spans="1:4" x14ac:dyDescent="0.2">
      <c r="A11555" s="295">
        <v>0.27191179999999998</v>
      </c>
      <c r="B11555" s="295"/>
      <c r="C11555" s="295">
        <v>0.36392940000000001</v>
      </c>
      <c r="D11555" s="295"/>
    </row>
    <row r="11556" spans="1:4" x14ac:dyDescent="0.2">
      <c r="A11556" s="295">
        <v>0.2718991</v>
      </c>
      <c r="B11556" s="295"/>
      <c r="C11556" s="295">
        <v>0.36392940000000001</v>
      </c>
      <c r="D11556" s="295"/>
    </row>
    <row r="11557" spans="1:4" x14ac:dyDescent="0.2">
      <c r="A11557" s="295">
        <v>0.27188590000000001</v>
      </c>
      <c r="B11557" s="295"/>
      <c r="C11557" s="295">
        <v>0.3639038</v>
      </c>
      <c r="D11557" s="295"/>
    </row>
    <row r="11558" spans="1:4" x14ac:dyDescent="0.2">
      <c r="A11558" s="295">
        <v>0.27187230000000001</v>
      </c>
      <c r="B11558" s="295"/>
      <c r="C11558" s="295">
        <v>0.36387799999999998</v>
      </c>
      <c r="D11558" s="295"/>
    </row>
    <row r="11559" spans="1:4" x14ac:dyDescent="0.2">
      <c r="A11559" s="295">
        <v>0.27187230000000001</v>
      </c>
      <c r="B11559" s="295"/>
      <c r="C11559" s="295">
        <v>0.36386469999999999</v>
      </c>
      <c r="D11559" s="295"/>
    </row>
    <row r="11560" spans="1:4" x14ac:dyDescent="0.2">
      <c r="A11560" s="295">
        <v>0.27184399999999997</v>
      </c>
      <c r="B11560" s="295"/>
      <c r="C11560" s="295">
        <v>0.36385010000000001</v>
      </c>
      <c r="D11560" s="295"/>
    </row>
    <row r="11561" spans="1:4" x14ac:dyDescent="0.2">
      <c r="A11561" s="295">
        <v>0.27181929999999999</v>
      </c>
      <c r="B11561" s="295"/>
      <c r="C11561" s="295">
        <v>0.36382579999999998</v>
      </c>
      <c r="D11561" s="295"/>
    </row>
    <row r="11562" spans="1:4" x14ac:dyDescent="0.2">
      <c r="A11562" s="295">
        <v>0.27181929999999999</v>
      </c>
      <c r="B11562" s="295"/>
      <c r="C11562" s="295">
        <v>0.36382579999999998</v>
      </c>
      <c r="D11562" s="295"/>
    </row>
    <row r="11563" spans="1:4" x14ac:dyDescent="0.2">
      <c r="A11563" s="295">
        <v>0.27181929999999999</v>
      </c>
      <c r="B11563" s="295"/>
      <c r="C11563" s="295">
        <v>0.36381239999999998</v>
      </c>
      <c r="D11563" s="295"/>
    </row>
    <row r="11564" spans="1:4" x14ac:dyDescent="0.2">
      <c r="A11564" s="295">
        <v>0.27181929999999999</v>
      </c>
      <c r="B11564" s="295"/>
      <c r="C11564" s="295">
        <v>0.36378670000000002</v>
      </c>
      <c r="D11564" s="295"/>
    </row>
    <row r="11565" spans="1:4" x14ac:dyDescent="0.2">
      <c r="A11565" s="295">
        <v>0.27181919999999998</v>
      </c>
      <c r="B11565" s="295"/>
      <c r="C11565" s="295">
        <v>0.36374640000000003</v>
      </c>
      <c r="D11565" s="295"/>
    </row>
    <row r="11566" spans="1:4" x14ac:dyDescent="0.2">
      <c r="A11566" s="295">
        <v>0.27180720000000003</v>
      </c>
      <c r="B11566" s="295"/>
      <c r="C11566" s="295">
        <v>0.36374640000000003</v>
      </c>
      <c r="D11566" s="295"/>
    </row>
    <row r="11567" spans="1:4" x14ac:dyDescent="0.2">
      <c r="A11567" s="295">
        <v>0.27179409999999998</v>
      </c>
      <c r="B11567" s="295"/>
      <c r="C11567" s="295">
        <v>0.36370710000000001</v>
      </c>
      <c r="D11567" s="295"/>
    </row>
    <row r="11568" spans="1:4" x14ac:dyDescent="0.2">
      <c r="A11568" s="295">
        <v>0.2717677</v>
      </c>
      <c r="B11568" s="295"/>
      <c r="C11568" s="295">
        <v>0.36369249999999997</v>
      </c>
      <c r="D11568" s="295"/>
    </row>
    <row r="11569" spans="1:4" x14ac:dyDescent="0.2">
      <c r="A11569" s="295">
        <v>0.2717677</v>
      </c>
      <c r="B11569" s="295"/>
      <c r="C11569" s="295">
        <v>0.36367870000000002</v>
      </c>
      <c r="D11569" s="295"/>
    </row>
    <row r="11570" spans="1:4" x14ac:dyDescent="0.2">
      <c r="A11570" s="295">
        <v>0.2717677</v>
      </c>
      <c r="B11570" s="295"/>
      <c r="C11570" s="295">
        <v>0.36366670000000001</v>
      </c>
      <c r="D11570" s="295"/>
    </row>
    <row r="11571" spans="1:4" x14ac:dyDescent="0.2">
      <c r="A11571" s="295">
        <v>0.2717601</v>
      </c>
      <c r="B11571" s="295"/>
      <c r="C11571" s="295">
        <v>0.36365199999999998</v>
      </c>
      <c r="D11571" s="295"/>
    </row>
    <row r="11572" spans="1:4" x14ac:dyDescent="0.2">
      <c r="A11572" s="295">
        <v>0.27175260000000001</v>
      </c>
      <c r="B11572" s="295"/>
      <c r="C11572" s="295">
        <v>0.36362650000000002</v>
      </c>
      <c r="D11572" s="295"/>
    </row>
    <row r="11573" spans="1:4" x14ac:dyDescent="0.2">
      <c r="A11573" s="295">
        <v>0.27173979999999998</v>
      </c>
      <c r="B11573" s="295"/>
      <c r="C11573" s="295">
        <v>0.36361310000000002</v>
      </c>
      <c r="D11573" s="295"/>
    </row>
    <row r="11574" spans="1:4" x14ac:dyDescent="0.2">
      <c r="A11574" s="295">
        <v>0.27171309999999999</v>
      </c>
      <c r="B11574" s="295"/>
      <c r="C11574" s="295">
        <v>0.36361310000000002</v>
      </c>
      <c r="D11574" s="295"/>
    </row>
    <row r="11575" spans="1:4" x14ac:dyDescent="0.2">
      <c r="A11575" s="295">
        <v>0.27170100000000003</v>
      </c>
      <c r="B11575" s="295"/>
      <c r="C11575" s="295">
        <v>0.36359849999999999</v>
      </c>
      <c r="D11575" s="295"/>
    </row>
    <row r="11576" spans="1:4" x14ac:dyDescent="0.2">
      <c r="A11576" s="295">
        <v>0.27168829999999999</v>
      </c>
      <c r="B11576" s="295"/>
      <c r="C11576" s="295">
        <v>0.36356040000000001</v>
      </c>
      <c r="D11576" s="295"/>
    </row>
    <row r="11577" spans="1:4" x14ac:dyDescent="0.2">
      <c r="A11577" s="295">
        <v>0.27168829999999999</v>
      </c>
      <c r="B11577" s="295"/>
      <c r="C11577" s="295">
        <v>0.36353380000000002</v>
      </c>
      <c r="D11577" s="295"/>
    </row>
    <row r="11578" spans="1:4" x14ac:dyDescent="0.2">
      <c r="A11578" s="295">
        <v>0.27168829999999999</v>
      </c>
      <c r="B11578" s="295"/>
      <c r="C11578" s="295">
        <v>0.36353370000000002</v>
      </c>
      <c r="D11578" s="295"/>
    </row>
    <row r="11579" spans="1:4" x14ac:dyDescent="0.2">
      <c r="A11579" s="295">
        <v>0.27167469999999999</v>
      </c>
      <c r="B11579" s="295"/>
      <c r="C11579" s="295">
        <v>0.36350949999999999</v>
      </c>
      <c r="D11579" s="295"/>
    </row>
    <row r="11580" spans="1:4" x14ac:dyDescent="0.2">
      <c r="A11580" s="295">
        <v>0.27167469999999999</v>
      </c>
      <c r="B11580" s="295"/>
      <c r="C11580" s="295">
        <v>0.36347049999999997</v>
      </c>
      <c r="D11580" s="295"/>
    </row>
    <row r="11581" spans="1:4" x14ac:dyDescent="0.2">
      <c r="A11581" s="295">
        <v>0.2716615</v>
      </c>
      <c r="B11581" s="295"/>
      <c r="C11581" s="295">
        <v>0.36345680000000002</v>
      </c>
      <c r="D11581" s="295"/>
    </row>
    <row r="11582" spans="1:4" x14ac:dyDescent="0.2">
      <c r="A11582" s="295">
        <v>0.27164640000000001</v>
      </c>
      <c r="B11582" s="295"/>
      <c r="C11582" s="295">
        <v>0.36343140000000002</v>
      </c>
      <c r="D11582" s="295"/>
    </row>
    <row r="11583" spans="1:4" x14ac:dyDescent="0.2">
      <c r="A11583" s="295">
        <v>0.27163359999999998</v>
      </c>
      <c r="B11583" s="295"/>
      <c r="C11583" s="295">
        <v>0.36341679999999998</v>
      </c>
      <c r="D11583" s="295"/>
    </row>
    <row r="11584" spans="1:4" x14ac:dyDescent="0.2">
      <c r="A11584" s="295">
        <v>0.27162160000000002</v>
      </c>
      <c r="B11584" s="295"/>
      <c r="C11584" s="295">
        <v>0.36340470000000002</v>
      </c>
      <c r="D11584" s="295"/>
    </row>
    <row r="11585" spans="1:4" x14ac:dyDescent="0.2">
      <c r="A11585" s="295">
        <v>0.27160849999999997</v>
      </c>
      <c r="B11585" s="295"/>
      <c r="C11585" s="295">
        <v>0.36339139999999998</v>
      </c>
      <c r="D11585" s="295"/>
    </row>
    <row r="11586" spans="1:4" x14ac:dyDescent="0.2">
      <c r="A11586" s="295">
        <v>0.27159480000000003</v>
      </c>
      <c r="B11586" s="295"/>
      <c r="C11586" s="295">
        <v>0.36335079999999997</v>
      </c>
      <c r="D11586" s="295"/>
    </row>
    <row r="11587" spans="1:4" x14ac:dyDescent="0.2">
      <c r="A11587" s="295">
        <v>0.27158169999999998</v>
      </c>
      <c r="B11587" s="295"/>
      <c r="C11587" s="295">
        <v>0.36335070000000003</v>
      </c>
      <c r="D11587" s="295"/>
    </row>
    <row r="11588" spans="1:4" x14ac:dyDescent="0.2">
      <c r="A11588" s="295">
        <v>0.27156970000000002</v>
      </c>
      <c r="B11588" s="295"/>
      <c r="C11588" s="295">
        <v>0.36329790000000001</v>
      </c>
      <c r="D11588" s="295"/>
    </row>
    <row r="11589" spans="1:4" x14ac:dyDescent="0.2">
      <c r="A11589" s="295">
        <v>0.27156970000000002</v>
      </c>
      <c r="B11589" s="295"/>
      <c r="C11589" s="295">
        <v>0.36327209999999999</v>
      </c>
      <c r="D11589" s="295"/>
    </row>
    <row r="11590" spans="1:4" x14ac:dyDescent="0.2">
      <c r="A11590" s="295">
        <v>0.27155689999999999</v>
      </c>
      <c r="B11590" s="295"/>
      <c r="C11590" s="295">
        <v>0.36324780000000001</v>
      </c>
      <c r="D11590" s="295"/>
    </row>
    <row r="11591" spans="1:4" x14ac:dyDescent="0.2">
      <c r="A11591" s="295">
        <v>0.2715418</v>
      </c>
      <c r="B11591" s="295"/>
      <c r="C11591" s="295">
        <v>0.36323319999999998</v>
      </c>
      <c r="D11591" s="295"/>
    </row>
    <row r="11592" spans="1:4" x14ac:dyDescent="0.2">
      <c r="A11592" s="295">
        <v>0.2715418</v>
      </c>
      <c r="B11592" s="295"/>
      <c r="C11592" s="295">
        <v>0.36320479999999999</v>
      </c>
      <c r="D11592" s="295"/>
    </row>
    <row r="11593" spans="1:4" x14ac:dyDescent="0.2">
      <c r="A11593" s="295">
        <v>0.27152809999999999</v>
      </c>
      <c r="B11593" s="295"/>
      <c r="C11593" s="295">
        <v>0.3631781</v>
      </c>
      <c r="D11593" s="295"/>
    </row>
    <row r="11594" spans="1:4" x14ac:dyDescent="0.2">
      <c r="A11594" s="295">
        <v>0.27150340000000001</v>
      </c>
      <c r="B11594" s="295"/>
      <c r="C11594" s="295">
        <v>0.3631781</v>
      </c>
      <c r="D11594" s="295"/>
    </row>
    <row r="11595" spans="1:4" x14ac:dyDescent="0.2">
      <c r="A11595" s="295">
        <v>0.27150340000000001</v>
      </c>
      <c r="B11595" s="295"/>
      <c r="C11595" s="295">
        <v>0.3631781</v>
      </c>
      <c r="D11595" s="295"/>
    </row>
    <row r="11596" spans="1:4" x14ac:dyDescent="0.2">
      <c r="A11596" s="295">
        <v>0.27148820000000001</v>
      </c>
      <c r="B11596" s="295"/>
      <c r="C11596" s="295">
        <v>0.36315019999999998</v>
      </c>
      <c r="D11596" s="295"/>
    </row>
    <row r="11597" spans="1:4" x14ac:dyDescent="0.2">
      <c r="A11597" s="295">
        <v>0.27146310000000001</v>
      </c>
      <c r="B11597" s="295"/>
      <c r="C11597" s="295">
        <v>0.36310009999999998</v>
      </c>
      <c r="D11597" s="295"/>
    </row>
    <row r="11598" spans="1:4" x14ac:dyDescent="0.2">
      <c r="A11598" s="295">
        <v>0.27146310000000001</v>
      </c>
      <c r="B11598" s="295"/>
      <c r="C11598" s="295">
        <v>0.36308800000000002</v>
      </c>
      <c r="D11598" s="295"/>
    </row>
    <row r="11599" spans="1:4" x14ac:dyDescent="0.2">
      <c r="A11599" s="295">
        <v>0.27143669999999998</v>
      </c>
      <c r="B11599" s="295"/>
      <c r="C11599" s="295">
        <v>0.36304629999999999</v>
      </c>
      <c r="D11599" s="295"/>
    </row>
    <row r="11600" spans="1:4" x14ac:dyDescent="0.2">
      <c r="A11600" s="295">
        <v>0.27143669999999998</v>
      </c>
      <c r="B11600" s="295"/>
      <c r="C11600" s="295">
        <v>0.36303429999999998</v>
      </c>
      <c r="D11600" s="295"/>
    </row>
    <row r="11601" spans="1:4" x14ac:dyDescent="0.2">
      <c r="A11601" s="295">
        <v>0.27142470000000002</v>
      </c>
      <c r="B11601" s="295"/>
      <c r="C11601" s="295">
        <v>0.36302200000000001</v>
      </c>
      <c r="D11601" s="295"/>
    </row>
    <row r="11602" spans="1:4" x14ac:dyDescent="0.2">
      <c r="A11602" s="295">
        <v>0.27141189999999998</v>
      </c>
      <c r="B11602" s="295"/>
      <c r="C11602" s="295">
        <v>0.36299500000000001</v>
      </c>
      <c r="D11602" s="295"/>
    </row>
    <row r="11603" spans="1:4" x14ac:dyDescent="0.2">
      <c r="A11603" s="295">
        <v>0.27141189999999998</v>
      </c>
      <c r="B11603" s="295"/>
      <c r="C11603" s="295">
        <v>0.36298269999999999</v>
      </c>
      <c r="D11603" s="295"/>
    </row>
    <row r="11604" spans="1:4" x14ac:dyDescent="0.2">
      <c r="A11604" s="295">
        <v>0.27141189999999998</v>
      </c>
      <c r="B11604" s="295"/>
      <c r="C11604" s="295">
        <v>0.36297049999999997</v>
      </c>
      <c r="D11604" s="295"/>
    </row>
    <row r="11605" spans="1:4" x14ac:dyDescent="0.2">
      <c r="A11605" s="295">
        <v>0.27138309999999999</v>
      </c>
      <c r="B11605" s="295"/>
      <c r="C11605" s="295">
        <v>0.36293019999999998</v>
      </c>
      <c r="D11605" s="295"/>
    </row>
    <row r="11606" spans="1:4" x14ac:dyDescent="0.2">
      <c r="A11606" s="295">
        <v>0.27135599999999999</v>
      </c>
      <c r="B11606" s="295"/>
      <c r="C11606" s="295">
        <v>0.36291820000000002</v>
      </c>
      <c r="D11606" s="295"/>
    </row>
    <row r="11607" spans="1:4" x14ac:dyDescent="0.2">
      <c r="A11607" s="295">
        <v>0.27135599999999999</v>
      </c>
      <c r="B11607" s="295"/>
      <c r="C11607" s="295">
        <v>0.36290440000000002</v>
      </c>
      <c r="D11607" s="295"/>
    </row>
    <row r="11608" spans="1:4" x14ac:dyDescent="0.2">
      <c r="A11608" s="295">
        <v>0.27135599999999999</v>
      </c>
      <c r="B11608" s="295"/>
      <c r="C11608" s="295">
        <v>0.36287740000000002</v>
      </c>
      <c r="D11608" s="295"/>
    </row>
    <row r="11609" spans="1:4" x14ac:dyDescent="0.2">
      <c r="A11609" s="295">
        <v>0.27135599999999999</v>
      </c>
      <c r="B11609" s="295"/>
      <c r="C11609" s="295">
        <v>0.3628651</v>
      </c>
      <c r="D11609" s="295"/>
    </row>
    <row r="11610" spans="1:4" x14ac:dyDescent="0.2">
      <c r="A11610" s="295">
        <v>0.27134320000000001</v>
      </c>
      <c r="B11610" s="295"/>
      <c r="C11610" s="295">
        <v>0.36285309999999998</v>
      </c>
      <c r="D11610" s="295"/>
    </row>
    <row r="11611" spans="1:4" x14ac:dyDescent="0.2">
      <c r="A11611" s="295">
        <v>0.27133010000000002</v>
      </c>
      <c r="B11611" s="295"/>
      <c r="C11611" s="295">
        <v>0.36283840000000001</v>
      </c>
      <c r="D11611" s="295"/>
    </row>
    <row r="11612" spans="1:4" x14ac:dyDescent="0.2">
      <c r="A11612" s="295">
        <v>0.2713044</v>
      </c>
      <c r="B11612" s="295"/>
      <c r="C11612" s="295">
        <v>0.3628247</v>
      </c>
      <c r="D11612" s="295"/>
    </row>
    <row r="11613" spans="1:4" x14ac:dyDescent="0.2">
      <c r="A11613" s="295">
        <v>0.27128930000000001</v>
      </c>
      <c r="B11613" s="295"/>
      <c r="C11613" s="295">
        <v>0.3628247</v>
      </c>
      <c r="D11613" s="295"/>
    </row>
    <row r="11614" spans="1:4" x14ac:dyDescent="0.2">
      <c r="A11614" s="295">
        <v>0.27128930000000001</v>
      </c>
      <c r="B11614" s="295"/>
      <c r="C11614" s="295">
        <v>0.36279909999999999</v>
      </c>
      <c r="D11614" s="295"/>
    </row>
    <row r="11615" spans="1:4" x14ac:dyDescent="0.2">
      <c r="A11615" s="295">
        <v>0.27126339999999999</v>
      </c>
      <c r="B11615" s="295"/>
      <c r="C11615" s="295">
        <v>0.36279909999999999</v>
      </c>
      <c r="D11615" s="295"/>
    </row>
    <row r="11616" spans="1:4" x14ac:dyDescent="0.2">
      <c r="A11616" s="295">
        <v>0.27126339999999999</v>
      </c>
      <c r="B11616" s="295"/>
      <c r="C11616" s="295">
        <v>0.36276019999999998</v>
      </c>
      <c r="D11616" s="295"/>
    </row>
    <row r="11617" spans="1:4" x14ac:dyDescent="0.2">
      <c r="A11617" s="295">
        <v>0.27122459999999998</v>
      </c>
      <c r="B11617" s="295"/>
      <c r="C11617" s="295">
        <v>0.36276019999999998</v>
      </c>
      <c r="D11617" s="295"/>
    </row>
    <row r="11618" spans="1:4" x14ac:dyDescent="0.2">
      <c r="A11618" s="295">
        <v>0.27119670000000001</v>
      </c>
      <c r="B11618" s="295"/>
      <c r="C11618" s="295">
        <v>0.36274640000000002</v>
      </c>
      <c r="D11618" s="295"/>
    </row>
    <row r="11619" spans="1:4" x14ac:dyDescent="0.2">
      <c r="A11619" s="295">
        <v>0.27119670000000001</v>
      </c>
      <c r="B11619" s="295"/>
      <c r="C11619" s="295">
        <v>0.3627088</v>
      </c>
      <c r="D11619" s="295"/>
    </row>
    <row r="11620" spans="1:4" x14ac:dyDescent="0.2">
      <c r="A11620" s="295">
        <v>0.27118399999999998</v>
      </c>
      <c r="B11620" s="295"/>
      <c r="C11620" s="295">
        <v>0.36268319999999998</v>
      </c>
      <c r="D11620" s="295"/>
    </row>
    <row r="11621" spans="1:4" x14ac:dyDescent="0.2">
      <c r="A11621" s="295">
        <v>0.27117089999999999</v>
      </c>
      <c r="B11621" s="295"/>
      <c r="C11621" s="295">
        <v>0.36265389999999997</v>
      </c>
      <c r="D11621" s="295"/>
    </row>
    <row r="11622" spans="1:4" x14ac:dyDescent="0.2">
      <c r="A11622" s="295">
        <v>0.27115879999999998</v>
      </c>
      <c r="B11622" s="295"/>
      <c r="C11622" s="295">
        <v>0.36264020000000002</v>
      </c>
      <c r="D11622" s="295"/>
    </row>
    <row r="11623" spans="1:4" x14ac:dyDescent="0.2">
      <c r="A11623" s="295">
        <v>0.2711461</v>
      </c>
      <c r="B11623" s="295"/>
      <c r="C11623" s="295">
        <v>0.36262820000000001</v>
      </c>
      <c r="D11623" s="295"/>
    </row>
    <row r="11624" spans="1:4" x14ac:dyDescent="0.2">
      <c r="A11624" s="295">
        <v>0.2711461</v>
      </c>
      <c r="B11624" s="295"/>
      <c r="C11624" s="295">
        <v>0.3626144</v>
      </c>
      <c r="D11624" s="295"/>
    </row>
    <row r="11625" spans="1:4" x14ac:dyDescent="0.2">
      <c r="A11625" s="295">
        <v>0.27113300000000001</v>
      </c>
      <c r="B11625" s="295"/>
      <c r="C11625" s="295">
        <v>0.3625755</v>
      </c>
      <c r="D11625" s="295"/>
    </row>
    <row r="11626" spans="1:4" x14ac:dyDescent="0.2">
      <c r="A11626" s="295">
        <v>0.27113300000000001</v>
      </c>
      <c r="B11626" s="295"/>
      <c r="C11626" s="295">
        <v>0.3625351</v>
      </c>
      <c r="D11626" s="295"/>
    </row>
    <row r="11627" spans="1:4" x14ac:dyDescent="0.2">
      <c r="A11627" s="295">
        <v>0.27111930000000001</v>
      </c>
      <c r="B11627" s="295"/>
      <c r="C11627" s="295">
        <v>0.36252040000000002</v>
      </c>
      <c r="D11627" s="295"/>
    </row>
    <row r="11628" spans="1:4" x14ac:dyDescent="0.2">
      <c r="A11628" s="295">
        <v>0.27110570000000001</v>
      </c>
      <c r="B11628" s="295"/>
      <c r="C11628" s="295">
        <v>0.36250840000000001</v>
      </c>
      <c r="D11628" s="295"/>
    </row>
    <row r="11629" spans="1:4" x14ac:dyDescent="0.2">
      <c r="A11629" s="295">
        <v>0.27110570000000001</v>
      </c>
      <c r="B11629" s="295"/>
      <c r="C11629" s="295">
        <v>0.3624791</v>
      </c>
      <c r="D11629" s="295"/>
    </row>
    <row r="11630" spans="1:4" x14ac:dyDescent="0.2">
      <c r="A11630" s="295">
        <v>0.27106780000000003</v>
      </c>
      <c r="B11630" s="295"/>
      <c r="C11630" s="295">
        <v>0.36244110000000002</v>
      </c>
      <c r="D11630" s="295"/>
    </row>
    <row r="11631" spans="1:4" x14ac:dyDescent="0.2">
      <c r="A11631" s="295">
        <v>0.27105259999999998</v>
      </c>
      <c r="B11631" s="295"/>
      <c r="C11631" s="295">
        <v>0.362429</v>
      </c>
      <c r="D11631" s="295"/>
    </row>
    <row r="11632" spans="1:4" x14ac:dyDescent="0.2">
      <c r="A11632" s="295">
        <v>0.27105259999999998</v>
      </c>
      <c r="B11632" s="295"/>
      <c r="C11632" s="295">
        <v>0.3624153</v>
      </c>
      <c r="D11632" s="295"/>
    </row>
    <row r="11633" spans="1:4" x14ac:dyDescent="0.2">
      <c r="A11633" s="295">
        <v>0.27105259999999998</v>
      </c>
      <c r="B11633" s="295"/>
      <c r="C11633" s="295">
        <v>0.3624153</v>
      </c>
      <c r="D11633" s="295"/>
    </row>
    <row r="11634" spans="1:4" x14ac:dyDescent="0.2">
      <c r="A11634" s="295">
        <v>0.27105259999999998</v>
      </c>
      <c r="B11634" s="295"/>
      <c r="C11634" s="295">
        <v>0.36238860000000001</v>
      </c>
      <c r="D11634" s="295"/>
    </row>
    <row r="11635" spans="1:4" x14ac:dyDescent="0.2">
      <c r="A11635" s="295">
        <v>0.2710399</v>
      </c>
      <c r="B11635" s="295"/>
      <c r="C11635" s="295">
        <v>0.36236160000000001</v>
      </c>
      <c r="D11635" s="295"/>
    </row>
    <row r="11636" spans="1:4" x14ac:dyDescent="0.2">
      <c r="A11636" s="295">
        <v>0.2710399</v>
      </c>
      <c r="B11636" s="295"/>
      <c r="C11636" s="295">
        <v>0.36234820000000001</v>
      </c>
      <c r="D11636" s="295"/>
    </row>
    <row r="11637" spans="1:4" x14ac:dyDescent="0.2">
      <c r="A11637" s="295">
        <v>0.27099960000000001</v>
      </c>
      <c r="B11637" s="295"/>
      <c r="C11637" s="295">
        <v>0.36232389999999998</v>
      </c>
      <c r="D11637" s="295"/>
    </row>
    <row r="11638" spans="1:4" x14ac:dyDescent="0.2">
      <c r="A11638" s="295">
        <v>0.2709859</v>
      </c>
      <c r="B11638" s="295"/>
      <c r="C11638" s="295">
        <v>0.36231170000000001</v>
      </c>
      <c r="D11638" s="295"/>
    </row>
    <row r="11639" spans="1:4" x14ac:dyDescent="0.2">
      <c r="A11639" s="295">
        <v>0.2709859</v>
      </c>
      <c r="B11639" s="295"/>
      <c r="C11639" s="295">
        <v>0.3622725</v>
      </c>
      <c r="D11639" s="295"/>
    </row>
    <row r="11640" spans="1:4" x14ac:dyDescent="0.2">
      <c r="A11640" s="295">
        <v>0.27097320000000003</v>
      </c>
      <c r="B11640" s="295"/>
      <c r="C11640" s="295">
        <v>0.36225790000000002</v>
      </c>
      <c r="D11640" s="295"/>
    </row>
    <row r="11641" spans="1:4" x14ac:dyDescent="0.2">
      <c r="A11641" s="295">
        <v>0.27096120000000001</v>
      </c>
      <c r="B11641" s="295"/>
      <c r="C11641" s="295">
        <v>0.36224590000000001</v>
      </c>
      <c r="D11641" s="295"/>
    </row>
    <row r="11642" spans="1:4" x14ac:dyDescent="0.2">
      <c r="A11642" s="295">
        <v>0.27096120000000001</v>
      </c>
      <c r="B11642" s="295"/>
      <c r="C11642" s="295">
        <v>0.36221989999999998</v>
      </c>
      <c r="D11642" s="295"/>
    </row>
    <row r="11643" spans="1:4" x14ac:dyDescent="0.2">
      <c r="A11643" s="295">
        <v>0.27094849999999998</v>
      </c>
      <c r="B11643" s="295"/>
      <c r="C11643" s="295">
        <v>0.36221989999999998</v>
      </c>
      <c r="D11643" s="295"/>
    </row>
    <row r="11644" spans="1:4" x14ac:dyDescent="0.2">
      <c r="A11644" s="295">
        <v>0.2709202</v>
      </c>
      <c r="B11644" s="295"/>
      <c r="C11644" s="295">
        <v>0.36220780000000002</v>
      </c>
      <c r="D11644" s="295"/>
    </row>
    <row r="11645" spans="1:4" x14ac:dyDescent="0.2">
      <c r="A11645" s="295">
        <v>0.27090809999999999</v>
      </c>
      <c r="B11645" s="295"/>
      <c r="C11645" s="295">
        <v>0.36216609999999999</v>
      </c>
      <c r="D11645" s="295"/>
    </row>
    <row r="11646" spans="1:4" x14ac:dyDescent="0.2">
      <c r="A11646" s="295">
        <v>0.27090809999999999</v>
      </c>
      <c r="B11646" s="295"/>
      <c r="C11646" s="295">
        <v>0.3621528</v>
      </c>
      <c r="D11646" s="295"/>
    </row>
    <row r="11647" spans="1:4" x14ac:dyDescent="0.2">
      <c r="A11647" s="295">
        <v>0.27088079999999998</v>
      </c>
      <c r="B11647" s="295"/>
      <c r="C11647" s="295">
        <v>0.36210009999999998</v>
      </c>
      <c r="D11647" s="295"/>
    </row>
    <row r="11648" spans="1:4" x14ac:dyDescent="0.2">
      <c r="A11648" s="295">
        <v>0.2708681</v>
      </c>
      <c r="B11648" s="295"/>
      <c r="C11648" s="295">
        <v>0.36210009999999998</v>
      </c>
      <c r="D11648" s="295"/>
    </row>
    <row r="11649" spans="1:4" x14ac:dyDescent="0.2">
      <c r="A11649" s="295">
        <v>0.27085500000000001</v>
      </c>
      <c r="B11649" s="295"/>
      <c r="C11649" s="295">
        <v>0.36208810000000002</v>
      </c>
      <c r="D11649" s="295"/>
    </row>
    <row r="11650" spans="1:4" x14ac:dyDescent="0.2">
      <c r="A11650" s="295">
        <v>0.27083980000000002</v>
      </c>
      <c r="B11650" s="295"/>
      <c r="C11650" s="295">
        <v>0.36206100000000002</v>
      </c>
      <c r="D11650" s="295"/>
    </row>
    <row r="11651" spans="1:4" x14ac:dyDescent="0.2">
      <c r="A11651" s="295">
        <v>0.27081300000000003</v>
      </c>
      <c r="B11651" s="295"/>
      <c r="C11651" s="295">
        <v>0.36206100000000002</v>
      </c>
      <c r="D11651" s="295"/>
    </row>
    <row r="11652" spans="1:4" x14ac:dyDescent="0.2">
      <c r="A11652" s="295">
        <v>0.27080100000000001</v>
      </c>
      <c r="B11652" s="295"/>
      <c r="C11652" s="295">
        <v>0.3620487</v>
      </c>
      <c r="D11652" s="295"/>
    </row>
    <row r="11653" spans="1:4" x14ac:dyDescent="0.2">
      <c r="A11653" s="295">
        <v>0.27080100000000001</v>
      </c>
      <c r="B11653" s="295"/>
      <c r="C11653" s="295">
        <v>0.3620217</v>
      </c>
      <c r="D11653" s="295"/>
    </row>
    <row r="11654" spans="1:4" x14ac:dyDescent="0.2">
      <c r="A11654" s="295">
        <v>0.27078590000000002</v>
      </c>
      <c r="B11654" s="295"/>
      <c r="C11654" s="295">
        <v>0.36199500000000001</v>
      </c>
      <c r="D11654" s="295"/>
    </row>
    <row r="11655" spans="1:4" x14ac:dyDescent="0.2">
      <c r="A11655" s="295">
        <v>0.27075909999999997</v>
      </c>
      <c r="B11655" s="295"/>
      <c r="C11655" s="295">
        <v>0.36198269999999999</v>
      </c>
      <c r="D11655" s="295"/>
    </row>
    <row r="11656" spans="1:4" x14ac:dyDescent="0.2">
      <c r="A11656" s="295">
        <v>0.2707464</v>
      </c>
      <c r="B11656" s="295"/>
      <c r="C11656" s="295">
        <v>0.36196810000000001</v>
      </c>
      <c r="D11656" s="295"/>
    </row>
    <row r="11657" spans="1:4" x14ac:dyDescent="0.2">
      <c r="A11657" s="295">
        <v>0.2707464</v>
      </c>
      <c r="B11657" s="295"/>
      <c r="C11657" s="295">
        <v>0.36194120000000002</v>
      </c>
      <c r="D11657" s="295"/>
    </row>
    <row r="11658" spans="1:4" x14ac:dyDescent="0.2">
      <c r="A11658" s="295">
        <v>0.27073429999999998</v>
      </c>
      <c r="B11658" s="295"/>
      <c r="C11658" s="295">
        <v>0.3619154</v>
      </c>
      <c r="D11658" s="295"/>
    </row>
    <row r="11659" spans="1:4" x14ac:dyDescent="0.2">
      <c r="A11659" s="295">
        <v>0.27073429999999998</v>
      </c>
      <c r="B11659" s="295"/>
      <c r="C11659" s="295">
        <v>0.36190080000000002</v>
      </c>
      <c r="D11659" s="295"/>
    </row>
    <row r="11660" spans="1:4" x14ac:dyDescent="0.2">
      <c r="A11660" s="295">
        <v>0.27070549999999999</v>
      </c>
      <c r="B11660" s="295"/>
      <c r="C11660" s="295">
        <v>0.3618885</v>
      </c>
      <c r="D11660" s="295"/>
    </row>
    <row r="11661" spans="1:4" x14ac:dyDescent="0.2">
      <c r="A11661" s="295">
        <v>0.27070549999999999</v>
      </c>
      <c r="B11661" s="295"/>
      <c r="C11661" s="295">
        <v>0.3618632</v>
      </c>
      <c r="D11661" s="295"/>
    </row>
    <row r="11662" spans="1:4" x14ac:dyDescent="0.2">
      <c r="A11662" s="295">
        <v>0.27069280000000001</v>
      </c>
      <c r="B11662" s="295"/>
      <c r="C11662" s="295">
        <v>0.36186309999999999</v>
      </c>
      <c r="D11662" s="295"/>
    </row>
    <row r="11663" spans="1:4" x14ac:dyDescent="0.2">
      <c r="A11663" s="295">
        <v>0.27067910000000001</v>
      </c>
      <c r="B11663" s="295"/>
      <c r="C11663" s="295">
        <v>0.36183480000000001</v>
      </c>
      <c r="D11663" s="295"/>
    </row>
    <row r="11664" spans="1:4" x14ac:dyDescent="0.2">
      <c r="A11664" s="295">
        <v>0.27067910000000001</v>
      </c>
      <c r="B11664" s="295"/>
      <c r="C11664" s="295">
        <v>0.36182249999999999</v>
      </c>
      <c r="D11664" s="295"/>
    </row>
    <row r="11665" spans="1:4" x14ac:dyDescent="0.2">
      <c r="A11665" s="295">
        <v>0.27067910000000001</v>
      </c>
      <c r="B11665" s="295"/>
      <c r="C11665" s="295">
        <v>0.36177140000000002</v>
      </c>
      <c r="D11665" s="295"/>
    </row>
    <row r="11666" spans="1:4" x14ac:dyDescent="0.2">
      <c r="A11666" s="295">
        <v>0.27066709999999999</v>
      </c>
      <c r="B11666" s="295"/>
      <c r="C11666" s="295">
        <v>0.36174299999999998</v>
      </c>
      <c r="D11666" s="295"/>
    </row>
    <row r="11667" spans="1:4" x14ac:dyDescent="0.2">
      <c r="A11667" s="295">
        <v>0.27066709999999999</v>
      </c>
      <c r="B11667" s="295"/>
      <c r="C11667" s="295">
        <v>0.36173070000000002</v>
      </c>
      <c r="D11667" s="295"/>
    </row>
    <row r="11668" spans="1:4" x14ac:dyDescent="0.2">
      <c r="A11668" s="295">
        <v>0.27061249999999998</v>
      </c>
      <c r="B11668" s="295"/>
      <c r="C11668" s="295">
        <v>0.36173070000000002</v>
      </c>
      <c r="D11668" s="295"/>
    </row>
    <row r="11669" spans="1:4" x14ac:dyDescent="0.2">
      <c r="A11669" s="295">
        <v>0.27061249999999998</v>
      </c>
      <c r="B11669" s="295"/>
      <c r="C11669" s="295">
        <v>0.36169269999999998</v>
      </c>
      <c r="D11669" s="295"/>
    </row>
    <row r="11670" spans="1:4" x14ac:dyDescent="0.2">
      <c r="A11670" s="295">
        <v>0.27059729999999999</v>
      </c>
      <c r="B11670" s="295"/>
      <c r="C11670" s="295">
        <v>0.36169269999999998</v>
      </c>
      <c r="D11670" s="295"/>
    </row>
    <row r="11671" spans="1:4" x14ac:dyDescent="0.2">
      <c r="A11671" s="295">
        <v>0.27059729999999999</v>
      </c>
      <c r="B11671" s="295"/>
      <c r="C11671" s="295">
        <v>0.36166470000000001</v>
      </c>
      <c r="D11671" s="295"/>
    </row>
    <row r="11672" spans="1:4" x14ac:dyDescent="0.2">
      <c r="A11672" s="295">
        <v>0.27058369999999998</v>
      </c>
      <c r="B11672" s="295"/>
      <c r="C11672" s="295">
        <v>0.36165269999999999</v>
      </c>
      <c r="D11672" s="295"/>
    </row>
    <row r="11673" spans="1:4" x14ac:dyDescent="0.2">
      <c r="A11673" s="295">
        <v>0.27058369999999998</v>
      </c>
      <c r="B11673" s="295"/>
      <c r="C11673" s="295">
        <v>0.36164039999999997</v>
      </c>
      <c r="D11673" s="295"/>
    </row>
    <row r="11674" spans="1:4" x14ac:dyDescent="0.2">
      <c r="A11674" s="295">
        <v>0.27055780000000001</v>
      </c>
      <c r="B11674" s="295"/>
      <c r="C11674" s="295">
        <v>0.36162670000000002</v>
      </c>
      <c r="D11674" s="295"/>
    </row>
    <row r="11675" spans="1:4" x14ac:dyDescent="0.2">
      <c r="A11675" s="295">
        <v>0.2705458</v>
      </c>
      <c r="B11675" s="295"/>
      <c r="C11675" s="295">
        <v>0.36159999999999998</v>
      </c>
      <c r="D11675" s="295"/>
    </row>
    <row r="11676" spans="1:4" x14ac:dyDescent="0.2">
      <c r="A11676" s="295">
        <v>0.2705458</v>
      </c>
      <c r="B11676" s="295"/>
      <c r="C11676" s="295">
        <v>0.36159999999999998</v>
      </c>
      <c r="D11676" s="295"/>
    </row>
    <row r="11677" spans="1:4" x14ac:dyDescent="0.2">
      <c r="A11677" s="295">
        <v>0.2705321</v>
      </c>
      <c r="B11677" s="295"/>
      <c r="C11677" s="295">
        <v>0.36158669999999998</v>
      </c>
      <c r="D11677" s="295"/>
    </row>
    <row r="11678" spans="1:4" x14ac:dyDescent="0.2">
      <c r="A11678" s="295">
        <v>0.27051940000000002</v>
      </c>
      <c r="B11678" s="295"/>
      <c r="C11678" s="295">
        <v>0.36156240000000001</v>
      </c>
      <c r="D11678" s="295"/>
    </row>
    <row r="11679" spans="1:4" x14ac:dyDescent="0.2">
      <c r="A11679" s="295">
        <v>0.27050419999999997</v>
      </c>
      <c r="B11679" s="295"/>
      <c r="C11679" s="295">
        <v>0.36154770000000003</v>
      </c>
      <c r="D11679" s="295"/>
    </row>
    <row r="11680" spans="1:4" x14ac:dyDescent="0.2">
      <c r="A11680" s="295">
        <v>0.27049060000000003</v>
      </c>
      <c r="B11680" s="295"/>
      <c r="C11680" s="295">
        <v>0.36152210000000001</v>
      </c>
      <c r="D11680" s="295"/>
    </row>
    <row r="11681" spans="1:4" x14ac:dyDescent="0.2">
      <c r="A11681" s="295">
        <v>0.27049060000000003</v>
      </c>
      <c r="B11681" s="295"/>
      <c r="C11681" s="295">
        <v>0.36148239999999998</v>
      </c>
      <c r="D11681" s="295"/>
    </row>
    <row r="11682" spans="1:4" x14ac:dyDescent="0.2">
      <c r="A11682" s="295">
        <v>0.27047749999999998</v>
      </c>
      <c r="B11682" s="295"/>
      <c r="C11682" s="295">
        <v>0.36145680000000002</v>
      </c>
      <c r="D11682" s="295"/>
    </row>
    <row r="11683" spans="1:4" x14ac:dyDescent="0.2">
      <c r="A11683" s="295">
        <v>0.27046540000000002</v>
      </c>
      <c r="B11683" s="295"/>
      <c r="C11683" s="295">
        <v>0.3614289</v>
      </c>
      <c r="D11683" s="295"/>
    </row>
    <row r="11684" spans="1:4" x14ac:dyDescent="0.2">
      <c r="A11684" s="295">
        <v>0.27046540000000002</v>
      </c>
      <c r="B11684" s="295"/>
      <c r="C11684" s="295">
        <v>0.36140460000000002</v>
      </c>
      <c r="D11684" s="295"/>
    </row>
    <row r="11685" spans="1:4" x14ac:dyDescent="0.2">
      <c r="A11685" s="295">
        <v>0.2704376</v>
      </c>
      <c r="B11685" s="295"/>
      <c r="C11685" s="295">
        <v>0.36136410000000002</v>
      </c>
      <c r="D11685" s="295"/>
    </row>
    <row r="11686" spans="1:4" x14ac:dyDescent="0.2">
      <c r="A11686" s="295">
        <v>0.27042389999999999</v>
      </c>
      <c r="B11686" s="295"/>
      <c r="C11686" s="295">
        <v>0.36133749999999998</v>
      </c>
      <c r="D11686" s="295"/>
    </row>
    <row r="11687" spans="1:4" x14ac:dyDescent="0.2">
      <c r="A11687" s="295">
        <v>0.27042389999999999</v>
      </c>
      <c r="B11687" s="295"/>
      <c r="C11687" s="295">
        <v>0.36133749999999998</v>
      </c>
      <c r="D11687" s="295"/>
    </row>
    <row r="11688" spans="1:4" x14ac:dyDescent="0.2">
      <c r="A11688" s="295">
        <v>0.27042389999999999</v>
      </c>
      <c r="B11688" s="295"/>
      <c r="C11688" s="295">
        <v>0.36133749999999998</v>
      </c>
      <c r="D11688" s="295"/>
    </row>
    <row r="11689" spans="1:4" x14ac:dyDescent="0.2">
      <c r="A11689" s="295">
        <v>0.27041189999999998</v>
      </c>
      <c r="B11689" s="295"/>
      <c r="C11689" s="295">
        <v>0.36131190000000002</v>
      </c>
      <c r="D11689" s="295"/>
    </row>
    <row r="11690" spans="1:4" x14ac:dyDescent="0.2">
      <c r="A11690" s="295">
        <v>0.27041189999999998</v>
      </c>
      <c r="B11690" s="295"/>
      <c r="C11690" s="295">
        <v>0.3612861</v>
      </c>
      <c r="D11690" s="295"/>
    </row>
    <row r="11691" spans="1:4" x14ac:dyDescent="0.2">
      <c r="A11691" s="295">
        <v>0.27041189999999998</v>
      </c>
      <c r="B11691" s="295"/>
      <c r="C11691" s="295">
        <v>0.3612861</v>
      </c>
      <c r="D11691" s="295"/>
    </row>
    <row r="11692" spans="1:4" x14ac:dyDescent="0.2">
      <c r="A11692" s="295">
        <v>0.2703583</v>
      </c>
      <c r="B11692" s="295"/>
      <c r="C11692" s="295">
        <v>0.3612861</v>
      </c>
      <c r="D11692" s="295"/>
    </row>
    <row r="11693" spans="1:4" x14ac:dyDescent="0.2">
      <c r="A11693" s="295">
        <v>0.2703583</v>
      </c>
      <c r="B11693" s="295"/>
      <c r="C11693" s="295">
        <v>0.36127379999999998</v>
      </c>
      <c r="D11693" s="295"/>
    </row>
    <row r="11694" spans="1:4" x14ac:dyDescent="0.2">
      <c r="A11694" s="295">
        <v>0.27033249999999998</v>
      </c>
      <c r="B11694" s="295"/>
      <c r="C11694" s="295">
        <v>0.36123339999999998</v>
      </c>
      <c r="D11694" s="295"/>
    </row>
    <row r="11695" spans="1:4" x14ac:dyDescent="0.2">
      <c r="A11695" s="295">
        <v>0.27033249999999998</v>
      </c>
      <c r="B11695" s="295"/>
      <c r="C11695" s="295">
        <v>0.36121969999999998</v>
      </c>
      <c r="D11695" s="295"/>
    </row>
    <row r="11696" spans="1:4" x14ac:dyDescent="0.2">
      <c r="A11696" s="295">
        <v>0.27031880000000003</v>
      </c>
      <c r="B11696" s="295"/>
      <c r="C11696" s="295">
        <v>0.36121969999999998</v>
      </c>
      <c r="D11696" s="295"/>
    </row>
    <row r="11697" spans="1:4" x14ac:dyDescent="0.2">
      <c r="A11697" s="295">
        <v>0.27030680000000001</v>
      </c>
      <c r="B11697" s="295"/>
      <c r="C11697" s="295">
        <v>0.36118169999999999</v>
      </c>
      <c r="D11697" s="295"/>
    </row>
    <row r="11698" spans="1:4" x14ac:dyDescent="0.2">
      <c r="A11698" s="295">
        <v>0.27030680000000001</v>
      </c>
      <c r="B11698" s="295"/>
      <c r="C11698" s="295">
        <v>0.36112939999999999</v>
      </c>
      <c r="D11698" s="295"/>
    </row>
    <row r="11699" spans="1:4" x14ac:dyDescent="0.2">
      <c r="A11699" s="295">
        <v>0.27029409999999998</v>
      </c>
      <c r="B11699" s="295"/>
      <c r="C11699" s="295">
        <v>0.36110379999999997</v>
      </c>
      <c r="D11699" s="295"/>
    </row>
    <row r="11700" spans="1:4" x14ac:dyDescent="0.2">
      <c r="A11700" s="295">
        <v>0.27027889999999999</v>
      </c>
      <c r="B11700" s="295"/>
      <c r="C11700" s="295">
        <v>0.36109010000000002</v>
      </c>
      <c r="D11700" s="295"/>
    </row>
    <row r="11701" spans="1:4" x14ac:dyDescent="0.2">
      <c r="A11701" s="295">
        <v>0.27025310000000002</v>
      </c>
      <c r="B11701" s="295"/>
      <c r="C11701" s="295">
        <v>0.36109000000000002</v>
      </c>
      <c r="D11701" s="295"/>
    </row>
    <row r="11702" spans="1:4" x14ac:dyDescent="0.2">
      <c r="A11702" s="295">
        <v>0.27022740000000001</v>
      </c>
      <c r="B11702" s="295"/>
      <c r="C11702" s="295">
        <v>0.36106569999999999</v>
      </c>
      <c r="D11702" s="295"/>
    </row>
    <row r="11703" spans="1:4" x14ac:dyDescent="0.2">
      <c r="A11703" s="295">
        <v>0.27022740000000001</v>
      </c>
      <c r="B11703" s="295"/>
      <c r="C11703" s="295">
        <v>0.36106569999999999</v>
      </c>
      <c r="D11703" s="295"/>
    </row>
    <row r="11704" spans="1:4" x14ac:dyDescent="0.2">
      <c r="A11704" s="295">
        <v>0.27021220000000001</v>
      </c>
      <c r="B11704" s="295"/>
      <c r="C11704" s="295">
        <v>0.36102410000000001</v>
      </c>
      <c r="D11704" s="295"/>
    </row>
    <row r="11705" spans="1:4" x14ac:dyDescent="0.2">
      <c r="A11705" s="295">
        <v>0.27019910000000003</v>
      </c>
      <c r="B11705" s="295"/>
      <c r="C11705" s="295">
        <v>0.361012</v>
      </c>
      <c r="D11705" s="295"/>
    </row>
    <row r="11706" spans="1:4" x14ac:dyDescent="0.2">
      <c r="A11706" s="295">
        <v>0.27018639999999999</v>
      </c>
      <c r="B11706" s="295"/>
      <c r="C11706" s="295">
        <v>0.36099979999999998</v>
      </c>
      <c r="D11706" s="295"/>
    </row>
    <row r="11707" spans="1:4" x14ac:dyDescent="0.2">
      <c r="A11707" s="295">
        <v>0.27018639999999999</v>
      </c>
      <c r="B11707" s="295"/>
      <c r="C11707" s="295">
        <v>0.36097400000000002</v>
      </c>
      <c r="D11707" s="295"/>
    </row>
    <row r="11708" spans="1:4" x14ac:dyDescent="0.2">
      <c r="A11708" s="295">
        <v>0.27018639999999999</v>
      </c>
      <c r="B11708" s="295"/>
      <c r="C11708" s="295">
        <v>0.3609617</v>
      </c>
      <c r="D11708" s="295"/>
    </row>
    <row r="11709" spans="1:4" x14ac:dyDescent="0.2">
      <c r="A11709" s="295">
        <v>0.27017429999999998</v>
      </c>
      <c r="B11709" s="295"/>
      <c r="C11709" s="295">
        <v>0.3609484</v>
      </c>
      <c r="D11709" s="295"/>
    </row>
    <row r="11710" spans="1:4" x14ac:dyDescent="0.2">
      <c r="A11710" s="295">
        <v>0.2701616</v>
      </c>
      <c r="B11710" s="295"/>
      <c r="C11710" s="295">
        <v>0.36092410000000003</v>
      </c>
      <c r="D11710" s="295"/>
    </row>
    <row r="11711" spans="1:4" x14ac:dyDescent="0.2">
      <c r="A11711" s="295">
        <v>0.2701616</v>
      </c>
      <c r="B11711" s="295"/>
      <c r="C11711" s="295">
        <v>0.36088350000000002</v>
      </c>
      <c r="D11711" s="295"/>
    </row>
    <row r="11712" spans="1:4" x14ac:dyDescent="0.2">
      <c r="A11712" s="295">
        <v>0.2701616</v>
      </c>
      <c r="B11712" s="295"/>
      <c r="C11712" s="295">
        <v>0.36087010000000003</v>
      </c>
      <c r="D11712" s="295"/>
    </row>
    <row r="11713" spans="1:4" x14ac:dyDescent="0.2">
      <c r="A11713" s="295">
        <v>0.270148</v>
      </c>
      <c r="B11713" s="295"/>
      <c r="C11713" s="295">
        <v>0.36084339999999998</v>
      </c>
      <c r="D11713" s="295"/>
    </row>
    <row r="11714" spans="1:4" x14ac:dyDescent="0.2">
      <c r="A11714" s="295">
        <v>0.27013280000000001</v>
      </c>
      <c r="B11714" s="295"/>
      <c r="C11714" s="295">
        <v>0.36084339999999998</v>
      </c>
      <c r="D11714" s="295"/>
    </row>
    <row r="11715" spans="1:4" x14ac:dyDescent="0.2">
      <c r="A11715" s="295">
        <v>0.27010600000000001</v>
      </c>
      <c r="B11715" s="295"/>
      <c r="C11715" s="295">
        <v>0.3608151</v>
      </c>
      <c r="D11715" s="295"/>
    </row>
    <row r="11716" spans="1:4" x14ac:dyDescent="0.2">
      <c r="A11716" s="295">
        <v>0.27010600000000001</v>
      </c>
      <c r="B11716" s="295"/>
      <c r="C11716" s="295">
        <v>0.3607882</v>
      </c>
      <c r="D11716" s="295"/>
    </row>
    <row r="11717" spans="1:4" x14ac:dyDescent="0.2">
      <c r="A11717" s="295">
        <v>0.27009090000000002</v>
      </c>
      <c r="B11717" s="295"/>
      <c r="C11717" s="295">
        <v>0.36077609999999999</v>
      </c>
      <c r="D11717" s="295"/>
    </row>
    <row r="11718" spans="1:4" x14ac:dyDescent="0.2">
      <c r="A11718" s="295">
        <v>0.27009090000000002</v>
      </c>
      <c r="B11718" s="295"/>
      <c r="C11718" s="295">
        <v>0.36077609999999999</v>
      </c>
      <c r="D11718" s="295"/>
    </row>
    <row r="11719" spans="1:4" x14ac:dyDescent="0.2">
      <c r="A11719" s="295">
        <v>0.27006609999999998</v>
      </c>
      <c r="B11719" s="295"/>
      <c r="C11719" s="295">
        <v>0.36075030000000002</v>
      </c>
      <c r="D11719" s="295"/>
    </row>
    <row r="11720" spans="1:4" x14ac:dyDescent="0.2">
      <c r="A11720" s="295">
        <v>0.27005249999999997</v>
      </c>
      <c r="B11720" s="295"/>
      <c r="C11720" s="295">
        <v>0.36073699999999997</v>
      </c>
      <c r="D11720" s="295"/>
    </row>
    <row r="11721" spans="1:4" x14ac:dyDescent="0.2">
      <c r="A11721" s="295">
        <v>0.27005249999999997</v>
      </c>
      <c r="B11721" s="295"/>
      <c r="C11721" s="295">
        <v>0.3607224</v>
      </c>
      <c r="D11721" s="295"/>
    </row>
    <row r="11722" spans="1:4" x14ac:dyDescent="0.2">
      <c r="A11722" s="295">
        <v>0.27002419999999999</v>
      </c>
      <c r="B11722" s="295"/>
      <c r="C11722" s="295">
        <v>0.36068299999999998</v>
      </c>
      <c r="D11722" s="295"/>
    </row>
    <row r="11723" spans="1:4" x14ac:dyDescent="0.2">
      <c r="A11723" s="295">
        <v>0.27002419999999999</v>
      </c>
      <c r="B11723" s="295"/>
      <c r="C11723" s="295">
        <v>0.36067100000000002</v>
      </c>
      <c r="D11723" s="295"/>
    </row>
    <row r="11724" spans="1:4" x14ac:dyDescent="0.2">
      <c r="A11724" s="295">
        <v>0.27001150000000002</v>
      </c>
      <c r="B11724" s="295"/>
      <c r="C11724" s="295">
        <v>0.36067100000000002</v>
      </c>
      <c r="D11724" s="295"/>
    </row>
    <row r="11725" spans="1:4" x14ac:dyDescent="0.2">
      <c r="A11725" s="295">
        <v>0.26998470000000002</v>
      </c>
      <c r="B11725" s="295"/>
      <c r="C11725" s="295">
        <v>0.36064669999999999</v>
      </c>
      <c r="D11725" s="295"/>
    </row>
    <row r="11726" spans="1:4" x14ac:dyDescent="0.2">
      <c r="A11726" s="295">
        <v>0.26998470000000002</v>
      </c>
      <c r="B11726" s="295"/>
      <c r="C11726" s="295">
        <v>0.36063299999999998</v>
      </c>
      <c r="D11726" s="295"/>
    </row>
    <row r="11727" spans="1:4" x14ac:dyDescent="0.2">
      <c r="A11727" s="295">
        <v>0.26998470000000002</v>
      </c>
      <c r="B11727" s="295"/>
      <c r="C11727" s="295">
        <v>0.3605949</v>
      </c>
      <c r="D11727" s="295"/>
    </row>
    <row r="11728" spans="1:4" x14ac:dyDescent="0.2">
      <c r="A11728" s="295">
        <v>0.26996949999999997</v>
      </c>
      <c r="B11728" s="295"/>
      <c r="C11728" s="295">
        <v>0.3605949</v>
      </c>
      <c r="D11728" s="295"/>
    </row>
    <row r="11729" spans="1:4" x14ac:dyDescent="0.2">
      <c r="A11729" s="295">
        <v>0.26995590000000003</v>
      </c>
      <c r="B11729" s="295"/>
      <c r="C11729" s="295">
        <v>0.3605816</v>
      </c>
      <c r="D11729" s="295"/>
    </row>
    <row r="11730" spans="1:4" x14ac:dyDescent="0.2">
      <c r="A11730" s="295">
        <v>0.26994309999999999</v>
      </c>
      <c r="B11730" s="295"/>
      <c r="C11730" s="295">
        <v>0.3605679</v>
      </c>
      <c r="D11730" s="295"/>
    </row>
    <row r="11731" spans="1:4" x14ac:dyDescent="0.2">
      <c r="A11731" s="295">
        <v>0.26993040000000001</v>
      </c>
      <c r="B11731" s="295"/>
      <c r="C11731" s="295">
        <v>0.36055320000000002</v>
      </c>
      <c r="D11731" s="295"/>
    </row>
    <row r="11732" spans="1:4" x14ac:dyDescent="0.2">
      <c r="A11732" s="295">
        <v>0.26990320000000001</v>
      </c>
      <c r="B11732" s="295"/>
      <c r="C11732" s="295">
        <v>0.36053950000000001</v>
      </c>
      <c r="D11732" s="295"/>
    </row>
    <row r="11733" spans="1:4" x14ac:dyDescent="0.2">
      <c r="A11733" s="295">
        <v>0.26987650000000002</v>
      </c>
      <c r="B11733" s="295"/>
      <c r="C11733" s="295">
        <v>0.36053950000000001</v>
      </c>
      <c r="D11733" s="295"/>
    </row>
    <row r="11734" spans="1:4" x14ac:dyDescent="0.2">
      <c r="A11734" s="295">
        <v>0.26986369999999998</v>
      </c>
      <c r="B11734" s="295"/>
      <c r="C11734" s="295">
        <v>0.36052610000000002</v>
      </c>
      <c r="D11734" s="295"/>
    </row>
    <row r="11735" spans="1:4" x14ac:dyDescent="0.2">
      <c r="A11735" s="295">
        <v>0.26986369999999998</v>
      </c>
      <c r="B11735" s="295"/>
      <c r="C11735" s="295">
        <v>0.36048550000000001</v>
      </c>
      <c r="D11735" s="295"/>
    </row>
    <row r="11736" spans="1:4" x14ac:dyDescent="0.2">
      <c r="A11736" s="295">
        <v>0.26986369999999998</v>
      </c>
      <c r="B11736" s="295"/>
      <c r="C11736" s="295">
        <v>0.3604735</v>
      </c>
      <c r="D11736" s="295"/>
    </row>
    <row r="11737" spans="1:4" x14ac:dyDescent="0.2">
      <c r="A11737" s="295">
        <v>0.26986369999999998</v>
      </c>
      <c r="B11737" s="295"/>
      <c r="C11737" s="295">
        <v>0.3604735</v>
      </c>
      <c r="D11737" s="295"/>
    </row>
    <row r="11738" spans="1:4" x14ac:dyDescent="0.2">
      <c r="A11738" s="295">
        <v>0.26982420000000001</v>
      </c>
      <c r="B11738" s="295"/>
      <c r="C11738" s="295">
        <v>0.36044769999999998</v>
      </c>
      <c r="D11738" s="295"/>
    </row>
    <row r="11739" spans="1:4" x14ac:dyDescent="0.2">
      <c r="A11739" s="295">
        <v>0.26979710000000001</v>
      </c>
      <c r="B11739" s="295"/>
      <c r="C11739" s="295">
        <v>0.36044769999999998</v>
      </c>
      <c r="D11739" s="295"/>
    </row>
    <row r="11740" spans="1:4" x14ac:dyDescent="0.2">
      <c r="A11740" s="295">
        <v>0.26979710000000001</v>
      </c>
      <c r="B11740" s="295"/>
      <c r="C11740" s="295">
        <v>0.36044769999999998</v>
      </c>
      <c r="D11740" s="295"/>
    </row>
    <row r="11741" spans="1:4" x14ac:dyDescent="0.2">
      <c r="A11741" s="295">
        <v>0.26979700000000001</v>
      </c>
      <c r="B11741" s="295"/>
      <c r="C11741" s="295">
        <v>0.36041970000000001</v>
      </c>
      <c r="D11741" s="295"/>
    </row>
    <row r="11742" spans="1:4" x14ac:dyDescent="0.2">
      <c r="A11742" s="295">
        <v>0.26979700000000001</v>
      </c>
      <c r="B11742" s="295"/>
      <c r="C11742" s="295">
        <v>0.3603671</v>
      </c>
      <c r="D11742" s="295"/>
    </row>
    <row r="11743" spans="1:4" x14ac:dyDescent="0.2">
      <c r="A11743" s="295">
        <v>0.26977069999999997</v>
      </c>
      <c r="B11743" s="295"/>
      <c r="C11743" s="295">
        <v>0.3603671</v>
      </c>
      <c r="D11743" s="295"/>
    </row>
    <row r="11744" spans="1:4" x14ac:dyDescent="0.2">
      <c r="A11744" s="295">
        <v>0.26975749999999998</v>
      </c>
      <c r="B11744" s="295"/>
      <c r="C11744" s="295">
        <v>0.36034110000000003</v>
      </c>
      <c r="D11744" s="295"/>
    </row>
    <row r="11745" spans="1:4" x14ac:dyDescent="0.2">
      <c r="A11745" s="295">
        <v>0.26975749999999998</v>
      </c>
      <c r="B11745" s="295"/>
      <c r="C11745" s="295">
        <v>0.36031570000000002</v>
      </c>
      <c r="D11745" s="295"/>
    </row>
    <row r="11746" spans="1:4" x14ac:dyDescent="0.2">
      <c r="A11746" s="295">
        <v>0.26975749999999998</v>
      </c>
      <c r="B11746" s="295"/>
      <c r="C11746" s="295">
        <v>0.3603034</v>
      </c>
      <c r="D11746" s="295"/>
    </row>
    <row r="11747" spans="1:4" x14ac:dyDescent="0.2">
      <c r="A11747" s="295">
        <v>0.26975749999999998</v>
      </c>
      <c r="B11747" s="295"/>
      <c r="C11747" s="295">
        <v>0.36026340000000001</v>
      </c>
      <c r="D11747" s="295"/>
    </row>
    <row r="11748" spans="1:4" x14ac:dyDescent="0.2">
      <c r="A11748" s="295">
        <v>0.26971970000000001</v>
      </c>
      <c r="B11748" s="295"/>
      <c r="C11748" s="295">
        <v>0.36023739999999999</v>
      </c>
      <c r="D11748" s="295"/>
    </row>
    <row r="11749" spans="1:4" x14ac:dyDescent="0.2">
      <c r="A11749" s="295">
        <v>0.26970450000000001</v>
      </c>
      <c r="B11749" s="295"/>
      <c r="C11749" s="295">
        <v>0.36023739999999999</v>
      </c>
      <c r="D11749" s="295"/>
    </row>
    <row r="11750" spans="1:4" x14ac:dyDescent="0.2">
      <c r="A11750" s="295">
        <v>0.26969090000000001</v>
      </c>
      <c r="B11750" s="295"/>
      <c r="C11750" s="295">
        <v>0.36022539999999997</v>
      </c>
      <c r="D11750" s="295"/>
    </row>
    <row r="11751" spans="1:4" x14ac:dyDescent="0.2">
      <c r="A11751" s="295">
        <v>0.26969080000000001</v>
      </c>
      <c r="B11751" s="295"/>
      <c r="C11751" s="295">
        <v>0.36022539999999997</v>
      </c>
      <c r="D11751" s="295"/>
    </row>
    <row r="11752" spans="1:4" x14ac:dyDescent="0.2">
      <c r="A11752" s="295">
        <v>0.26969080000000001</v>
      </c>
      <c r="B11752" s="295"/>
      <c r="C11752" s="295">
        <v>0.36019980000000001</v>
      </c>
      <c r="D11752" s="295"/>
    </row>
    <row r="11753" spans="1:4" x14ac:dyDescent="0.2">
      <c r="A11753" s="295">
        <v>0.26967809999999998</v>
      </c>
      <c r="B11753" s="295"/>
      <c r="C11753" s="295">
        <v>0.36019980000000001</v>
      </c>
      <c r="D11753" s="295"/>
    </row>
    <row r="11754" spans="1:4" x14ac:dyDescent="0.2">
      <c r="A11754" s="295">
        <v>0.26966610000000002</v>
      </c>
      <c r="B11754" s="295"/>
      <c r="C11754" s="295">
        <v>0.36017139999999997</v>
      </c>
      <c r="D11754" s="295"/>
    </row>
    <row r="11755" spans="1:4" x14ac:dyDescent="0.2">
      <c r="A11755" s="295">
        <v>0.26963969999999998</v>
      </c>
      <c r="B11755" s="295"/>
      <c r="C11755" s="295">
        <v>0.36015940000000002</v>
      </c>
      <c r="D11755" s="295"/>
    </row>
    <row r="11756" spans="1:4" x14ac:dyDescent="0.2">
      <c r="A11756" s="295">
        <v>0.26963969999999998</v>
      </c>
      <c r="B11756" s="295"/>
      <c r="C11756" s="295">
        <v>0.36015940000000002</v>
      </c>
      <c r="D11756" s="295"/>
    </row>
    <row r="11757" spans="1:4" x14ac:dyDescent="0.2">
      <c r="A11757" s="295">
        <v>0.26962459999999999</v>
      </c>
      <c r="B11757" s="295"/>
      <c r="C11757" s="295">
        <v>0.36013339999999999</v>
      </c>
      <c r="D11757" s="295"/>
    </row>
    <row r="11758" spans="1:4" x14ac:dyDescent="0.2">
      <c r="A11758" s="295">
        <v>0.26962459999999999</v>
      </c>
      <c r="B11758" s="295"/>
      <c r="C11758" s="295">
        <v>0.36010799999999998</v>
      </c>
      <c r="D11758" s="295"/>
    </row>
    <row r="11759" spans="1:4" x14ac:dyDescent="0.2">
      <c r="A11759" s="295">
        <v>0.2696114</v>
      </c>
      <c r="B11759" s="295"/>
      <c r="C11759" s="295">
        <v>0.36009340000000001</v>
      </c>
      <c r="D11759" s="295"/>
    </row>
    <row r="11760" spans="1:4" x14ac:dyDescent="0.2">
      <c r="A11760" s="295">
        <v>0.2696114</v>
      </c>
      <c r="B11760" s="295"/>
      <c r="C11760" s="295">
        <v>0.36006739999999998</v>
      </c>
      <c r="D11760" s="295"/>
    </row>
    <row r="11761" spans="1:4" x14ac:dyDescent="0.2">
      <c r="A11761" s="295">
        <v>0.26959630000000001</v>
      </c>
      <c r="B11761" s="295"/>
      <c r="C11761" s="295">
        <v>0.36006739999999998</v>
      </c>
      <c r="D11761" s="295"/>
    </row>
    <row r="11762" spans="1:4" x14ac:dyDescent="0.2">
      <c r="A11762" s="295">
        <v>0.26955790000000002</v>
      </c>
      <c r="B11762" s="295"/>
      <c r="C11762" s="295">
        <v>0.3600527</v>
      </c>
      <c r="D11762" s="295"/>
    </row>
    <row r="11763" spans="1:4" x14ac:dyDescent="0.2">
      <c r="A11763" s="295">
        <v>0.26955790000000002</v>
      </c>
      <c r="B11763" s="295"/>
      <c r="C11763" s="295">
        <v>0.36002440000000002</v>
      </c>
      <c r="D11763" s="295"/>
    </row>
    <row r="11764" spans="1:4" x14ac:dyDescent="0.2">
      <c r="A11764" s="295">
        <v>0.26955790000000002</v>
      </c>
      <c r="B11764" s="295"/>
      <c r="C11764" s="295">
        <v>0.35998799999999997</v>
      </c>
      <c r="D11764" s="295"/>
    </row>
    <row r="11765" spans="1:4" x14ac:dyDescent="0.2">
      <c r="A11765" s="295">
        <v>0.26954479999999997</v>
      </c>
      <c r="B11765" s="295"/>
      <c r="C11765" s="295">
        <v>0.35996240000000002</v>
      </c>
      <c r="D11765" s="295"/>
    </row>
    <row r="11766" spans="1:4" x14ac:dyDescent="0.2">
      <c r="A11766" s="295">
        <v>0.26953199999999999</v>
      </c>
      <c r="B11766" s="295"/>
      <c r="C11766" s="295">
        <v>0.35994870000000001</v>
      </c>
      <c r="D11766" s="295"/>
    </row>
    <row r="11767" spans="1:4" x14ac:dyDescent="0.2">
      <c r="A11767" s="295">
        <v>0.26953199999999999</v>
      </c>
      <c r="B11767" s="295"/>
      <c r="C11767" s="295">
        <v>0.35993409999999998</v>
      </c>
      <c r="D11767" s="295"/>
    </row>
    <row r="11768" spans="1:4" x14ac:dyDescent="0.2">
      <c r="A11768" s="295">
        <v>0.26953199999999999</v>
      </c>
      <c r="B11768" s="295"/>
      <c r="C11768" s="295">
        <v>0.3599098</v>
      </c>
      <c r="D11768" s="295"/>
    </row>
    <row r="11769" spans="1:4" x14ac:dyDescent="0.2">
      <c r="A11769" s="295">
        <v>0.26950479999999999</v>
      </c>
      <c r="B11769" s="295"/>
      <c r="C11769" s="295">
        <v>0.35988179999999997</v>
      </c>
      <c r="D11769" s="295"/>
    </row>
    <row r="11770" spans="1:4" x14ac:dyDescent="0.2">
      <c r="A11770" s="295">
        <v>0.26949210000000001</v>
      </c>
      <c r="B11770" s="295"/>
      <c r="C11770" s="295">
        <v>0.35988179999999997</v>
      </c>
      <c r="D11770" s="295"/>
    </row>
    <row r="11771" spans="1:4" x14ac:dyDescent="0.2">
      <c r="A11771" s="295">
        <v>0.26947900000000002</v>
      </c>
      <c r="B11771" s="295"/>
      <c r="C11771" s="295">
        <v>0.35986970000000001</v>
      </c>
      <c r="D11771" s="295"/>
    </row>
    <row r="11772" spans="1:4" x14ac:dyDescent="0.2">
      <c r="A11772" s="295">
        <v>0.26947900000000002</v>
      </c>
      <c r="B11772" s="295"/>
      <c r="C11772" s="295">
        <v>0.35983039999999999</v>
      </c>
      <c r="D11772" s="295"/>
    </row>
    <row r="11773" spans="1:4" x14ac:dyDescent="0.2">
      <c r="A11773" s="295">
        <v>0.26946530000000002</v>
      </c>
      <c r="B11773" s="295"/>
      <c r="C11773" s="295">
        <v>0.35983039999999999</v>
      </c>
      <c r="D11773" s="295"/>
    </row>
    <row r="11774" spans="1:4" x14ac:dyDescent="0.2">
      <c r="A11774" s="295">
        <v>0.26945019999999997</v>
      </c>
      <c r="B11774" s="295"/>
      <c r="C11774" s="295">
        <v>0.35983039999999999</v>
      </c>
      <c r="D11774" s="295"/>
    </row>
    <row r="11775" spans="1:4" x14ac:dyDescent="0.2">
      <c r="A11775" s="295">
        <v>0.26943699999999998</v>
      </c>
      <c r="B11775" s="295"/>
      <c r="C11775" s="295">
        <v>0.35983039999999999</v>
      </c>
      <c r="D11775" s="295"/>
    </row>
    <row r="11776" spans="1:4" x14ac:dyDescent="0.2">
      <c r="A11776" s="295">
        <v>0.26939869999999999</v>
      </c>
      <c r="B11776" s="295"/>
      <c r="C11776" s="295">
        <v>0.3598171</v>
      </c>
      <c r="D11776" s="295"/>
    </row>
    <row r="11777" spans="1:4" x14ac:dyDescent="0.2">
      <c r="A11777" s="295">
        <v>0.26939859999999999</v>
      </c>
      <c r="B11777" s="295"/>
      <c r="C11777" s="295">
        <v>0.35979280000000002</v>
      </c>
      <c r="D11777" s="295"/>
    </row>
    <row r="11778" spans="1:4" x14ac:dyDescent="0.2">
      <c r="A11778" s="295">
        <v>0.2693855</v>
      </c>
      <c r="B11778" s="295"/>
      <c r="C11778" s="295">
        <v>0.35979280000000002</v>
      </c>
      <c r="D11778" s="295"/>
    </row>
    <row r="11779" spans="1:4" x14ac:dyDescent="0.2">
      <c r="A11779" s="295">
        <v>0.26934469999999999</v>
      </c>
      <c r="B11779" s="295"/>
      <c r="C11779" s="295">
        <v>0.35976439999999998</v>
      </c>
      <c r="D11779" s="295"/>
    </row>
    <row r="11780" spans="1:4" x14ac:dyDescent="0.2">
      <c r="A11780" s="295">
        <v>0.26934469999999999</v>
      </c>
      <c r="B11780" s="295"/>
      <c r="C11780" s="295">
        <v>0.35973899999999998</v>
      </c>
      <c r="D11780" s="295"/>
    </row>
    <row r="11781" spans="1:4" x14ac:dyDescent="0.2">
      <c r="A11781" s="295">
        <v>0.26934469999999999</v>
      </c>
      <c r="B11781" s="295"/>
      <c r="C11781" s="295">
        <v>0.35973899999999998</v>
      </c>
      <c r="D11781" s="295"/>
    </row>
    <row r="11782" spans="1:4" x14ac:dyDescent="0.2">
      <c r="A11782" s="295">
        <v>0.26933200000000002</v>
      </c>
      <c r="B11782" s="295"/>
      <c r="C11782" s="295">
        <v>0.35972700000000002</v>
      </c>
      <c r="D11782" s="295"/>
    </row>
    <row r="11783" spans="1:4" x14ac:dyDescent="0.2">
      <c r="A11783" s="295">
        <v>0.26931880000000002</v>
      </c>
      <c r="B11783" s="295"/>
      <c r="C11783" s="295">
        <v>0.35969899999999999</v>
      </c>
      <c r="D11783" s="295"/>
    </row>
    <row r="11784" spans="1:4" x14ac:dyDescent="0.2">
      <c r="A11784" s="295">
        <v>0.26930520000000002</v>
      </c>
      <c r="B11784" s="295"/>
      <c r="C11784" s="295">
        <v>0.35967300000000002</v>
      </c>
      <c r="D11784" s="295"/>
    </row>
    <row r="11785" spans="1:4" x14ac:dyDescent="0.2">
      <c r="A11785" s="295">
        <v>0.26929310000000001</v>
      </c>
      <c r="B11785" s="295"/>
      <c r="C11785" s="295">
        <v>0.35965970000000003</v>
      </c>
      <c r="D11785" s="295"/>
    </row>
    <row r="11786" spans="1:4" x14ac:dyDescent="0.2">
      <c r="A11786" s="295">
        <v>0.26928039999999998</v>
      </c>
      <c r="B11786" s="295"/>
      <c r="C11786" s="295">
        <v>0.35961929999999998</v>
      </c>
      <c r="D11786" s="295"/>
    </row>
    <row r="11787" spans="1:4" x14ac:dyDescent="0.2">
      <c r="A11787" s="295">
        <v>0.26928039999999998</v>
      </c>
      <c r="B11787" s="295"/>
      <c r="C11787" s="295">
        <v>0.35961920000000003</v>
      </c>
      <c r="D11787" s="295"/>
    </row>
    <row r="11788" spans="1:4" x14ac:dyDescent="0.2">
      <c r="A11788" s="295">
        <v>0.26928039999999998</v>
      </c>
      <c r="B11788" s="295"/>
      <c r="C11788" s="295">
        <v>0.35959370000000002</v>
      </c>
      <c r="D11788" s="295"/>
    </row>
    <row r="11789" spans="1:4" x14ac:dyDescent="0.2">
      <c r="A11789" s="295">
        <v>0.26925260000000001</v>
      </c>
      <c r="B11789" s="295"/>
      <c r="C11789" s="295">
        <v>0.35956939999999998</v>
      </c>
      <c r="D11789" s="295"/>
    </row>
    <row r="11790" spans="1:4" x14ac:dyDescent="0.2">
      <c r="A11790" s="295">
        <v>0.26925250000000001</v>
      </c>
      <c r="B11790" s="295"/>
      <c r="C11790" s="295">
        <v>0.359541</v>
      </c>
      <c r="D11790" s="295"/>
    </row>
    <row r="11791" spans="1:4" x14ac:dyDescent="0.2">
      <c r="A11791" s="295">
        <v>0.26922740000000001</v>
      </c>
      <c r="B11791" s="295"/>
      <c r="C11791" s="295">
        <v>0.35951519999999998</v>
      </c>
      <c r="D11791" s="295"/>
    </row>
    <row r="11792" spans="1:4" x14ac:dyDescent="0.2">
      <c r="A11792" s="295">
        <v>0.26922740000000001</v>
      </c>
      <c r="B11792" s="295"/>
      <c r="C11792" s="295">
        <v>0.35948980000000003</v>
      </c>
      <c r="D11792" s="295"/>
    </row>
    <row r="11793" spans="1:4" x14ac:dyDescent="0.2">
      <c r="A11793" s="295">
        <v>0.2692137</v>
      </c>
      <c r="B11793" s="295"/>
      <c r="C11793" s="295">
        <v>0.35947760000000001</v>
      </c>
      <c r="D11793" s="295"/>
    </row>
    <row r="11794" spans="1:4" x14ac:dyDescent="0.2">
      <c r="A11794" s="295">
        <v>0.2692137</v>
      </c>
      <c r="B11794" s="295"/>
      <c r="C11794" s="295">
        <v>0.35946549999999999</v>
      </c>
      <c r="D11794" s="295"/>
    </row>
    <row r="11795" spans="1:4" x14ac:dyDescent="0.2">
      <c r="A11795" s="295">
        <v>0.26918789999999998</v>
      </c>
      <c r="B11795" s="295"/>
      <c r="C11795" s="295">
        <v>0.35945090000000002</v>
      </c>
      <c r="D11795" s="295"/>
    </row>
    <row r="11796" spans="1:4" x14ac:dyDescent="0.2">
      <c r="A11796" s="295">
        <v>0.26918789999999998</v>
      </c>
      <c r="B11796" s="295"/>
      <c r="C11796" s="295">
        <v>0.35941089999999998</v>
      </c>
      <c r="D11796" s="295"/>
    </row>
    <row r="11797" spans="1:4" x14ac:dyDescent="0.2">
      <c r="A11797" s="295">
        <v>0.26916069999999997</v>
      </c>
      <c r="B11797" s="295"/>
      <c r="C11797" s="295">
        <v>0.35941089999999998</v>
      </c>
      <c r="D11797" s="295"/>
    </row>
    <row r="11798" spans="1:4" x14ac:dyDescent="0.2">
      <c r="A11798" s="295">
        <v>0.26916069999999997</v>
      </c>
      <c r="B11798" s="295"/>
      <c r="C11798" s="295">
        <v>0.35937279999999999</v>
      </c>
      <c r="D11798" s="295"/>
    </row>
    <row r="11799" spans="1:4" x14ac:dyDescent="0.2">
      <c r="A11799" s="295">
        <v>0.26916069999999997</v>
      </c>
      <c r="B11799" s="295"/>
      <c r="C11799" s="295">
        <v>0.3593595</v>
      </c>
      <c r="D11799" s="295"/>
    </row>
    <row r="11800" spans="1:4" x14ac:dyDescent="0.2">
      <c r="A11800" s="295">
        <v>0.26914700000000003</v>
      </c>
      <c r="B11800" s="295"/>
      <c r="C11800" s="295">
        <v>0.35933369999999998</v>
      </c>
      <c r="D11800" s="295"/>
    </row>
    <row r="11801" spans="1:4" x14ac:dyDescent="0.2">
      <c r="A11801" s="295">
        <v>0.26914700000000003</v>
      </c>
      <c r="B11801" s="295"/>
      <c r="C11801" s="295">
        <v>0.35930450000000003</v>
      </c>
      <c r="D11801" s="295"/>
    </row>
    <row r="11802" spans="1:4" x14ac:dyDescent="0.2">
      <c r="A11802" s="295">
        <v>0.26913429999999999</v>
      </c>
      <c r="B11802" s="295"/>
      <c r="C11802" s="295">
        <v>0.35929070000000002</v>
      </c>
      <c r="D11802" s="295"/>
    </row>
    <row r="11803" spans="1:4" x14ac:dyDescent="0.2">
      <c r="A11803" s="295">
        <v>0.26912229999999998</v>
      </c>
      <c r="B11803" s="295"/>
      <c r="C11803" s="295">
        <v>0.35927740000000002</v>
      </c>
      <c r="D11803" s="295"/>
    </row>
    <row r="11804" spans="1:4" x14ac:dyDescent="0.2">
      <c r="A11804" s="295">
        <v>0.26910709999999999</v>
      </c>
      <c r="B11804" s="295"/>
      <c r="C11804" s="295">
        <v>0.3592651</v>
      </c>
      <c r="D11804" s="295"/>
    </row>
    <row r="11805" spans="1:4" x14ac:dyDescent="0.2">
      <c r="A11805" s="295">
        <v>0.269094</v>
      </c>
      <c r="B11805" s="295"/>
      <c r="C11805" s="295">
        <v>0.3592651</v>
      </c>
      <c r="D11805" s="295"/>
    </row>
    <row r="11806" spans="1:4" x14ac:dyDescent="0.2">
      <c r="A11806" s="295">
        <v>0.26908029999999999</v>
      </c>
      <c r="B11806" s="295"/>
      <c r="C11806" s="295">
        <v>0.35925309999999999</v>
      </c>
      <c r="D11806" s="295"/>
    </row>
    <row r="11807" spans="1:4" x14ac:dyDescent="0.2">
      <c r="A11807" s="295">
        <v>0.26908029999999999</v>
      </c>
      <c r="B11807" s="295"/>
      <c r="C11807" s="295">
        <v>0.35922599999999999</v>
      </c>
      <c r="D11807" s="295"/>
    </row>
    <row r="11808" spans="1:4" x14ac:dyDescent="0.2">
      <c r="A11808" s="295">
        <v>0.26908029999999999</v>
      </c>
      <c r="B11808" s="295"/>
      <c r="C11808" s="295">
        <v>0.35919909999999999</v>
      </c>
      <c r="D11808" s="295"/>
    </row>
    <row r="11809" spans="1:4" x14ac:dyDescent="0.2">
      <c r="A11809" s="295">
        <v>0.26905449999999997</v>
      </c>
      <c r="B11809" s="295"/>
      <c r="C11809" s="295">
        <v>0.35915999999999998</v>
      </c>
      <c r="D11809" s="295"/>
    </row>
    <row r="11810" spans="1:4" x14ac:dyDescent="0.2">
      <c r="A11810" s="295">
        <v>0.26905449999999997</v>
      </c>
      <c r="B11810" s="295"/>
      <c r="C11810" s="295">
        <v>0.35915999999999998</v>
      </c>
      <c r="D11810" s="295"/>
    </row>
    <row r="11811" spans="1:4" x14ac:dyDescent="0.2">
      <c r="A11811" s="295">
        <v>0.26902880000000001</v>
      </c>
      <c r="B11811" s="295"/>
      <c r="C11811" s="295">
        <v>0.35914780000000002</v>
      </c>
      <c r="D11811" s="295"/>
    </row>
    <row r="11812" spans="1:4" x14ac:dyDescent="0.2">
      <c r="A11812" s="295">
        <v>0.26901370000000002</v>
      </c>
      <c r="B11812" s="295"/>
      <c r="C11812" s="295">
        <v>0.35913400000000001</v>
      </c>
      <c r="D11812" s="295"/>
    </row>
    <row r="11813" spans="1:4" x14ac:dyDescent="0.2">
      <c r="A11813" s="295">
        <v>0.26901360000000002</v>
      </c>
      <c r="B11813" s="295"/>
      <c r="C11813" s="295">
        <v>0.3591086</v>
      </c>
      <c r="D11813" s="295"/>
    </row>
    <row r="11814" spans="1:4" x14ac:dyDescent="0.2">
      <c r="A11814" s="295">
        <v>0.26897480000000001</v>
      </c>
      <c r="B11814" s="295"/>
      <c r="C11814" s="295">
        <v>0.35909659999999999</v>
      </c>
      <c r="D11814" s="295"/>
    </row>
    <row r="11815" spans="1:4" x14ac:dyDescent="0.2">
      <c r="A11815" s="295">
        <v>0.26897480000000001</v>
      </c>
      <c r="B11815" s="295"/>
      <c r="C11815" s="295">
        <v>0.35909659999999999</v>
      </c>
      <c r="D11815" s="295"/>
    </row>
    <row r="11816" spans="1:4" x14ac:dyDescent="0.2">
      <c r="A11816" s="295">
        <v>0.26896209999999998</v>
      </c>
      <c r="B11816" s="295"/>
      <c r="C11816" s="295">
        <v>0.35908200000000001</v>
      </c>
      <c r="D11816" s="295"/>
    </row>
    <row r="11817" spans="1:4" x14ac:dyDescent="0.2">
      <c r="A11817" s="295">
        <v>0.26894699999999999</v>
      </c>
      <c r="B11817" s="295"/>
      <c r="C11817" s="295">
        <v>0.35904249999999999</v>
      </c>
      <c r="D11817" s="295"/>
    </row>
    <row r="11818" spans="1:4" x14ac:dyDescent="0.2">
      <c r="A11818" s="295">
        <v>0.26893489999999998</v>
      </c>
      <c r="B11818" s="295"/>
      <c r="C11818" s="295">
        <v>0.35904239999999998</v>
      </c>
      <c r="D11818" s="295"/>
    </row>
    <row r="11819" spans="1:4" x14ac:dyDescent="0.2">
      <c r="A11819" s="295">
        <v>0.26893489999999998</v>
      </c>
      <c r="B11819" s="295"/>
      <c r="C11819" s="295">
        <v>0.35901499999999997</v>
      </c>
      <c r="D11819" s="295"/>
    </row>
    <row r="11820" spans="1:4" x14ac:dyDescent="0.2">
      <c r="A11820" s="295">
        <v>0.26893489999999998</v>
      </c>
      <c r="B11820" s="295"/>
      <c r="C11820" s="295">
        <v>0.35896359999999999</v>
      </c>
      <c r="D11820" s="295"/>
    </row>
    <row r="11821" spans="1:4" x14ac:dyDescent="0.2">
      <c r="A11821" s="295">
        <v>0.26893489999999998</v>
      </c>
      <c r="B11821" s="295"/>
      <c r="C11821" s="295">
        <v>0.3589234</v>
      </c>
      <c r="D11821" s="295"/>
    </row>
    <row r="11822" spans="1:4" x14ac:dyDescent="0.2">
      <c r="A11822" s="295">
        <v>0.26892290000000002</v>
      </c>
      <c r="B11822" s="295"/>
      <c r="C11822" s="295">
        <v>0.35889650000000001</v>
      </c>
      <c r="D11822" s="295"/>
    </row>
    <row r="11823" spans="1:4" x14ac:dyDescent="0.2">
      <c r="A11823" s="295">
        <v>0.26888339999999999</v>
      </c>
      <c r="B11823" s="295"/>
      <c r="C11823" s="295">
        <v>0.35888439999999999</v>
      </c>
      <c r="D11823" s="295"/>
    </row>
    <row r="11824" spans="1:4" x14ac:dyDescent="0.2">
      <c r="A11824" s="295">
        <v>0.26885550000000003</v>
      </c>
      <c r="B11824" s="295"/>
      <c r="C11824" s="295">
        <v>0.35884660000000002</v>
      </c>
      <c r="D11824" s="295"/>
    </row>
    <row r="11825" spans="1:4" x14ac:dyDescent="0.2">
      <c r="A11825" s="295">
        <v>0.26882980000000001</v>
      </c>
      <c r="B11825" s="295"/>
      <c r="C11825" s="295">
        <v>0.3588344</v>
      </c>
      <c r="D11825" s="295"/>
    </row>
    <row r="11826" spans="1:4" x14ac:dyDescent="0.2">
      <c r="A11826" s="295">
        <v>0.26882980000000001</v>
      </c>
      <c r="B11826" s="295"/>
      <c r="C11826" s="295">
        <v>0.35880899999999999</v>
      </c>
      <c r="D11826" s="295"/>
    </row>
    <row r="11827" spans="1:4" x14ac:dyDescent="0.2">
      <c r="A11827" s="295">
        <v>0.26882980000000001</v>
      </c>
      <c r="B11827" s="295"/>
      <c r="C11827" s="295">
        <v>0.35880899999999999</v>
      </c>
      <c r="D11827" s="295"/>
    </row>
    <row r="11828" spans="1:4" x14ac:dyDescent="0.2">
      <c r="A11828" s="295">
        <v>0.26881709999999998</v>
      </c>
      <c r="B11828" s="295"/>
      <c r="C11828" s="295">
        <v>0.35877009999999998</v>
      </c>
      <c r="D11828" s="295"/>
    </row>
    <row r="11829" spans="1:4" x14ac:dyDescent="0.2">
      <c r="A11829" s="295">
        <v>0.26881709999999998</v>
      </c>
      <c r="B11829" s="295"/>
      <c r="C11829" s="295">
        <v>0.35875669999999998</v>
      </c>
      <c r="D11829" s="295"/>
    </row>
    <row r="11830" spans="1:4" x14ac:dyDescent="0.2">
      <c r="A11830" s="295">
        <v>0.26880199999999999</v>
      </c>
      <c r="B11830" s="295"/>
      <c r="C11830" s="295">
        <v>0.35874299999999998</v>
      </c>
      <c r="D11830" s="295"/>
    </row>
    <row r="11831" spans="1:4" x14ac:dyDescent="0.2">
      <c r="A11831" s="295">
        <v>0.26877679999999998</v>
      </c>
      <c r="B11831" s="295"/>
      <c r="C11831" s="295">
        <v>0.35874299999999998</v>
      </c>
      <c r="D11831" s="295"/>
    </row>
    <row r="11832" spans="1:4" x14ac:dyDescent="0.2">
      <c r="A11832" s="295">
        <v>0.26876159999999999</v>
      </c>
      <c r="B11832" s="295"/>
      <c r="C11832" s="295">
        <v>0.35873090000000002</v>
      </c>
      <c r="D11832" s="295"/>
    </row>
    <row r="11833" spans="1:4" x14ac:dyDescent="0.2">
      <c r="A11833" s="295">
        <v>0.26874890000000001</v>
      </c>
      <c r="B11833" s="295"/>
      <c r="C11833" s="295">
        <v>0.3587053</v>
      </c>
      <c r="D11833" s="295"/>
    </row>
    <row r="11834" spans="1:4" x14ac:dyDescent="0.2">
      <c r="A11834" s="295">
        <v>0.26873530000000001</v>
      </c>
      <c r="B11834" s="295"/>
      <c r="C11834" s="295">
        <v>0.35867939999999998</v>
      </c>
      <c r="D11834" s="295"/>
    </row>
    <row r="11835" spans="1:4" x14ac:dyDescent="0.2">
      <c r="A11835" s="295">
        <v>0.26873530000000001</v>
      </c>
      <c r="B11835" s="295"/>
      <c r="C11835" s="295">
        <v>0.35866730000000002</v>
      </c>
      <c r="D11835" s="295"/>
    </row>
    <row r="11836" spans="1:4" x14ac:dyDescent="0.2">
      <c r="A11836" s="295">
        <v>0.26868170000000002</v>
      </c>
      <c r="B11836" s="295"/>
      <c r="C11836" s="295">
        <v>0.35865269999999999</v>
      </c>
      <c r="D11836" s="295"/>
    </row>
    <row r="11837" spans="1:4" x14ac:dyDescent="0.2">
      <c r="A11837" s="295">
        <v>0.26868170000000002</v>
      </c>
      <c r="B11837" s="295"/>
      <c r="C11837" s="295">
        <v>0.35863929999999999</v>
      </c>
      <c r="D11837" s="295"/>
    </row>
    <row r="11838" spans="1:4" x14ac:dyDescent="0.2">
      <c r="A11838" s="295">
        <v>0.26865650000000002</v>
      </c>
      <c r="B11838" s="295"/>
      <c r="C11838" s="295">
        <v>0.35861520000000002</v>
      </c>
      <c r="D11838" s="295"/>
    </row>
    <row r="11839" spans="1:4" x14ac:dyDescent="0.2">
      <c r="A11839" s="295">
        <v>0.26864379999999999</v>
      </c>
      <c r="B11839" s="295"/>
      <c r="C11839" s="295">
        <v>0.35857460000000002</v>
      </c>
      <c r="D11839" s="295"/>
    </row>
    <row r="11840" spans="1:4" x14ac:dyDescent="0.2">
      <c r="A11840" s="295">
        <v>0.2686307</v>
      </c>
      <c r="B11840" s="295"/>
      <c r="C11840" s="295">
        <v>0.35857460000000002</v>
      </c>
      <c r="D11840" s="295"/>
    </row>
    <row r="11841" spans="1:4" x14ac:dyDescent="0.2">
      <c r="A11841" s="295">
        <v>0.2686307</v>
      </c>
      <c r="B11841" s="295"/>
      <c r="C11841" s="295">
        <v>0.35857460000000002</v>
      </c>
      <c r="D11841" s="295"/>
    </row>
    <row r="11842" spans="1:4" x14ac:dyDescent="0.2">
      <c r="A11842" s="295">
        <v>0.2686307</v>
      </c>
      <c r="B11842" s="295"/>
      <c r="C11842" s="295">
        <v>0.35857460000000002</v>
      </c>
      <c r="D11842" s="295"/>
    </row>
    <row r="11843" spans="1:4" x14ac:dyDescent="0.2">
      <c r="A11843" s="295">
        <v>0.26860279999999997</v>
      </c>
      <c r="B11843" s="295"/>
      <c r="C11843" s="295">
        <v>0.35853459999999998</v>
      </c>
      <c r="D11843" s="295"/>
    </row>
    <row r="11844" spans="1:4" x14ac:dyDescent="0.2">
      <c r="A11844" s="295">
        <v>0.26860279999999997</v>
      </c>
      <c r="B11844" s="295"/>
      <c r="C11844" s="295">
        <v>0.35853459999999998</v>
      </c>
      <c r="D11844" s="295"/>
    </row>
    <row r="11845" spans="1:4" x14ac:dyDescent="0.2">
      <c r="A11845" s="295">
        <v>0.26856439999999998</v>
      </c>
      <c r="B11845" s="295"/>
      <c r="C11845" s="295">
        <v>0.35850749999999998</v>
      </c>
      <c r="D11845" s="295"/>
    </row>
    <row r="11846" spans="1:4" x14ac:dyDescent="0.2">
      <c r="A11846" s="295">
        <v>0.26856439999999998</v>
      </c>
      <c r="B11846" s="295"/>
      <c r="C11846" s="295">
        <v>0.35850749999999998</v>
      </c>
      <c r="D11846" s="295"/>
    </row>
    <row r="11847" spans="1:4" x14ac:dyDescent="0.2">
      <c r="A11847" s="295">
        <v>0.26856439999999998</v>
      </c>
      <c r="B11847" s="295"/>
      <c r="C11847" s="295">
        <v>0.35845500000000002</v>
      </c>
      <c r="D11847" s="295"/>
    </row>
    <row r="11848" spans="1:4" x14ac:dyDescent="0.2">
      <c r="A11848" s="295">
        <v>0.26855129999999999</v>
      </c>
      <c r="B11848" s="295"/>
      <c r="C11848" s="295">
        <v>0.35844300000000001</v>
      </c>
      <c r="D11848" s="295"/>
    </row>
    <row r="11849" spans="1:4" x14ac:dyDescent="0.2">
      <c r="A11849" s="295">
        <v>0.2685225</v>
      </c>
      <c r="B11849" s="295"/>
      <c r="C11849" s="295">
        <v>0.35842930000000001</v>
      </c>
      <c r="D11849" s="295"/>
    </row>
    <row r="11850" spans="1:4" x14ac:dyDescent="0.2">
      <c r="A11850" s="295">
        <v>0.2685225</v>
      </c>
      <c r="B11850" s="295"/>
      <c r="C11850" s="295">
        <v>0.35841460000000003</v>
      </c>
      <c r="D11850" s="295"/>
    </row>
    <row r="11851" spans="1:4" x14ac:dyDescent="0.2">
      <c r="A11851" s="295">
        <v>0.2685225</v>
      </c>
      <c r="B11851" s="295"/>
      <c r="C11851" s="295">
        <v>0.35840260000000002</v>
      </c>
      <c r="D11851" s="295"/>
    </row>
    <row r="11852" spans="1:4" x14ac:dyDescent="0.2">
      <c r="A11852" s="295">
        <v>0.26849659999999997</v>
      </c>
      <c r="B11852" s="295"/>
      <c r="C11852" s="295">
        <v>0.35840260000000002</v>
      </c>
      <c r="D11852" s="295"/>
    </row>
    <row r="11853" spans="1:4" x14ac:dyDescent="0.2">
      <c r="A11853" s="295">
        <v>0.26848460000000002</v>
      </c>
      <c r="B11853" s="295"/>
      <c r="C11853" s="295">
        <v>0.35839029999999999</v>
      </c>
      <c r="D11853" s="295"/>
    </row>
    <row r="11854" spans="1:4" x14ac:dyDescent="0.2">
      <c r="A11854" s="295">
        <v>0.2684589</v>
      </c>
      <c r="B11854" s="295"/>
      <c r="C11854" s="295">
        <v>0.35837570000000002</v>
      </c>
      <c r="D11854" s="295"/>
    </row>
    <row r="11855" spans="1:4" x14ac:dyDescent="0.2">
      <c r="A11855" s="295">
        <v>0.2684589</v>
      </c>
      <c r="B11855" s="295"/>
      <c r="C11855" s="295">
        <v>0.3583364</v>
      </c>
      <c r="D11855" s="295"/>
    </row>
    <row r="11856" spans="1:4" x14ac:dyDescent="0.2">
      <c r="A11856" s="295">
        <v>0.2684589</v>
      </c>
      <c r="B11856" s="295"/>
      <c r="C11856" s="295">
        <v>0.35832429999999998</v>
      </c>
      <c r="D11856" s="295"/>
    </row>
    <row r="11857" spans="1:4" x14ac:dyDescent="0.2">
      <c r="A11857" s="295">
        <v>0.2684589</v>
      </c>
      <c r="B11857" s="295"/>
      <c r="C11857" s="295">
        <v>0.35831059999999998</v>
      </c>
      <c r="D11857" s="295"/>
    </row>
    <row r="11858" spans="1:4" x14ac:dyDescent="0.2">
      <c r="A11858" s="295">
        <v>0.2684589</v>
      </c>
      <c r="B11858" s="295"/>
      <c r="C11858" s="295">
        <v>0.35828369999999998</v>
      </c>
      <c r="D11858" s="295"/>
    </row>
    <row r="11859" spans="1:4" x14ac:dyDescent="0.2">
      <c r="A11859" s="295">
        <v>0.26843060000000002</v>
      </c>
      <c r="B11859" s="295"/>
      <c r="C11859" s="295">
        <v>0.35828369999999998</v>
      </c>
      <c r="D11859" s="295"/>
    </row>
    <row r="11860" spans="1:4" x14ac:dyDescent="0.2">
      <c r="A11860" s="295">
        <v>0.26841789999999999</v>
      </c>
      <c r="B11860" s="295"/>
      <c r="C11860" s="295">
        <v>0.358269</v>
      </c>
      <c r="D11860" s="295"/>
    </row>
    <row r="11861" spans="1:4" x14ac:dyDescent="0.2">
      <c r="A11861" s="295">
        <v>0.2684048</v>
      </c>
      <c r="B11861" s="295"/>
      <c r="C11861" s="295">
        <v>0.35822969999999998</v>
      </c>
      <c r="D11861" s="295"/>
    </row>
    <row r="11862" spans="1:4" x14ac:dyDescent="0.2">
      <c r="A11862" s="295">
        <v>0.26839109999999999</v>
      </c>
      <c r="B11862" s="295"/>
      <c r="C11862" s="295">
        <v>0.35820279999999999</v>
      </c>
      <c r="D11862" s="295"/>
    </row>
    <row r="11863" spans="1:4" x14ac:dyDescent="0.2">
      <c r="A11863" s="295">
        <v>0.26837840000000002</v>
      </c>
      <c r="B11863" s="295"/>
      <c r="C11863" s="295">
        <v>0.35820279999999999</v>
      </c>
      <c r="D11863" s="295"/>
    </row>
    <row r="11864" spans="1:4" x14ac:dyDescent="0.2">
      <c r="A11864" s="295">
        <v>0.2683664</v>
      </c>
      <c r="B11864" s="295"/>
      <c r="C11864" s="295">
        <v>0.35816239999999999</v>
      </c>
      <c r="D11864" s="295"/>
    </row>
    <row r="11865" spans="1:4" x14ac:dyDescent="0.2">
      <c r="A11865" s="295">
        <v>0.26835120000000001</v>
      </c>
      <c r="B11865" s="295"/>
      <c r="C11865" s="295">
        <v>0.3581491</v>
      </c>
      <c r="D11865" s="295"/>
    </row>
    <row r="11866" spans="1:4" x14ac:dyDescent="0.2">
      <c r="A11866" s="295">
        <v>0.26833760000000001</v>
      </c>
      <c r="B11866" s="295"/>
      <c r="C11866" s="295">
        <v>0.3581222</v>
      </c>
      <c r="D11866" s="295"/>
    </row>
    <row r="11867" spans="1:4" x14ac:dyDescent="0.2">
      <c r="A11867" s="295">
        <v>0.26832440000000002</v>
      </c>
      <c r="B11867" s="295"/>
      <c r="C11867" s="295">
        <v>0.35811009999999999</v>
      </c>
      <c r="D11867" s="295"/>
    </row>
    <row r="11868" spans="1:4" x14ac:dyDescent="0.2">
      <c r="A11868" s="295">
        <v>0.26831169999999999</v>
      </c>
      <c r="B11868" s="295"/>
      <c r="C11868" s="295">
        <v>0.35809790000000002</v>
      </c>
      <c r="D11868" s="295"/>
    </row>
    <row r="11869" spans="1:4" x14ac:dyDescent="0.2">
      <c r="A11869" s="295">
        <v>0.26829969999999997</v>
      </c>
      <c r="B11869" s="295"/>
      <c r="C11869" s="295">
        <v>0.35806949999999999</v>
      </c>
      <c r="D11869" s="295"/>
    </row>
    <row r="11870" spans="1:4" x14ac:dyDescent="0.2">
      <c r="A11870" s="295">
        <v>0.26828600000000002</v>
      </c>
      <c r="B11870" s="295"/>
      <c r="C11870" s="295">
        <v>0.35806949999999999</v>
      </c>
      <c r="D11870" s="295"/>
    </row>
    <row r="11871" spans="1:4" x14ac:dyDescent="0.2">
      <c r="A11871" s="295">
        <v>0.26827289999999998</v>
      </c>
      <c r="B11871" s="295"/>
      <c r="C11871" s="295">
        <v>0.35804150000000001</v>
      </c>
      <c r="D11871" s="295"/>
    </row>
    <row r="11872" spans="1:4" x14ac:dyDescent="0.2">
      <c r="A11872" s="295">
        <v>0.26825769999999999</v>
      </c>
      <c r="B11872" s="295"/>
      <c r="C11872" s="295">
        <v>0.3580295</v>
      </c>
      <c r="D11872" s="295"/>
    </row>
    <row r="11873" spans="1:4" x14ac:dyDescent="0.2">
      <c r="A11873" s="295">
        <v>0.26824500000000001</v>
      </c>
      <c r="B11873" s="295"/>
      <c r="C11873" s="295">
        <v>0.35799180000000003</v>
      </c>
      <c r="D11873" s="295"/>
    </row>
    <row r="11874" spans="1:4" x14ac:dyDescent="0.2">
      <c r="A11874" s="295">
        <v>0.268233</v>
      </c>
      <c r="B11874" s="295"/>
      <c r="C11874" s="295">
        <v>0.35797810000000002</v>
      </c>
      <c r="D11874" s="295"/>
    </row>
    <row r="11875" spans="1:4" x14ac:dyDescent="0.2">
      <c r="A11875" s="295">
        <v>0.26820620000000001</v>
      </c>
      <c r="B11875" s="295"/>
      <c r="C11875" s="295">
        <v>0.35796349999999999</v>
      </c>
      <c r="D11875" s="295"/>
    </row>
    <row r="11876" spans="1:4" x14ac:dyDescent="0.2">
      <c r="A11876" s="295">
        <v>0.26820620000000001</v>
      </c>
      <c r="B11876" s="295"/>
      <c r="C11876" s="295">
        <v>0.35795120000000002</v>
      </c>
      <c r="D11876" s="295"/>
    </row>
    <row r="11877" spans="1:4" x14ac:dyDescent="0.2">
      <c r="A11877" s="295">
        <v>0.2681925</v>
      </c>
      <c r="B11877" s="295"/>
      <c r="C11877" s="295">
        <v>0.35793920000000001</v>
      </c>
      <c r="D11877" s="295"/>
    </row>
    <row r="11878" spans="1:4" x14ac:dyDescent="0.2">
      <c r="A11878" s="295">
        <v>0.26817740000000001</v>
      </c>
      <c r="B11878" s="295"/>
      <c r="C11878" s="295">
        <v>0.3579138</v>
      </c>
      <c r="D11878" s="295"/>
    </row>
    <row r="11879" spans="1:4" x14ac:dyDescent="0.2">
      <c r="A11879" s="295">
        <v>0.26817740000000001</v>
      </c>
      <c r="B11879" s="295"/>
      <c r="C11879" s="295">
        <v>0.3579001</v>
      </c>
      <c r="D11879" s="295"/>
    </row>
    <row r="11880" spans="1:4" x14ac:dyDescent="0.2">
      <c r="A11880" s="295">
        <v>0.26817740000000001</v>
      </c>
      <c r="B11880" s="295"/>
      <c r="C11880" s="295">
        <v>0.357873</v>
      </c>
      <c r="D11880" s="295"/>
    </row>
    <row r="11881" spans="1:4" x14ac:dyDescent="0.2">
      <c r="A11881" s="295">
        <v>0.26814909999999997</v>
      </c>
      <c r="B11881" s="295"/>
      <c r="C11881" s="295">
        <v>0.357873</v>
      </c>
      <c r="D11881" s="295"/>
    </row>
    <row r="11882" spans="1:4" x14ac:dyDescent="0.2">
      <c r="A11882" s="295">
        <v>0.26811069999999998</v>
      </c>
      <c r="B11882" s="295"/>
      <c r="C11882" s="295">
        <v>0.35782029999999998</v>
      </c>
      <c r="D11882" s="295"/>
    </row>
    <row r="11883" spans="1:4" x14ac:dyDescent="0.2">
      <c r="A11883" s="295">
        <v>0.26811069999999998</v>
      </c>
      <c r="B11883" s="295"/>
      <c r="C11883" s="295">
        <v>0.35780830000000002</v>
      </c>
      <c r="D11883" s="295"/>
    </row>
    <row r="11884" spans="1:4" x14ac:dyDescent="0.2">
      <c r="A11884" s="295">
        <v>0.26811069999999998</v>
      </c>
      <c r="B11884" s="295"/>
      <c r="C11884" s="295">
        <v>0.35779450000000002</v>
      </c>
      <c r="D11884" s="295"/>
    </row>
    <row r="11885" spans="1:4" x14ac:dyDescent="0.2">
      <c r="A11885" s="295">
        <v>0.26809549999999999</v>
      </c>
      <c r="B11885" s="295"/>
      <c r="C11885" s="295">
        <v>0.35779450000000002</v>
      </c>
      <c r="D11885" s="295"/>
    </row>
    <row r="11886" spans="1:4" x14ac:dyDescent="0.2">
      <c r="A11886" s="295">
        <v>0.26806990000000003</v>
      </c>
      <c r="B11886" s="295"/>
      <c r="C11886" s="295">
        <v>0.35776859999999999</v>
      </c>
      <c r="D11886" s="295"/>
    </row>
    <row r="11887" spans="1:4" x14ac:dyDescent="0.2">
      <c r="A11887" s="295">
        <v>0.26806990000000003</v>
      </c>
      <c r="B11887" s="295"/>
      <c r="C11887" s="295">
        <v>0.35776859999999999</v>
      </c>
      <c r="D11887" s="295"/>
    </row>
    <row r="11888" spans="1:4" x14ac:dyDescent="0.2">
      <c r="A11888" s="295">
        <v>0.26805709999999999</v>
      </c>
      <c r="B11888" s="295"/>
      <c r="C11888" s="295">
        <v>0.3577285</v>
      </c>
      <c r="D11888" s="295"/>
    </row>
    <row r="11889" spans="1:4" x14ac:dyDescent="0.2">
      <c r="A11889" s="295">
        <v>0.26805709999999999</v>
      </c>
      <c r="B11889" s="295"/>
      <c r="C11889" s="295">
        <v>0.35770020000000002</v>
      </c>
      <c r="D11889" s="295"/>
    </row>
    <row r="11890" spans="1:4" x14ac:dyDescent="0.2">
      <c r="A11890" s="295">
        <v>0.26799050000000002</v>
      </c>
      <c r="B11890" s="295"/>
      <c r="C11890" s="295">
        <v>0.35770020000000002</v>
      </c>
      <c r="D11890" s="295"/>
    </row>
    <row r="11891" spans="1:4" x14ac:dyDescent="0.2">
      <c r="A11891" s="295">
        <v>0.26799040000000002</v>
      </c>
      <c r="B11891" s="295"/>
      <c r="C11891" s="295">
        <v>0.35768640000000002</v>
      </c>
      <c r="D11891" s="295"/>
    </row>
    <row r="11892" spans="1:4" x14ac:dyDescent="0.2">
      <c r="A11892" s="295">
        <v>0.26796370000000003</v>
      </c>
      <c r="B11892" s="295"/>
      <c r="C11892" s="295">
        <v>0.35767310000000002</v>
      </c>
      <c r="D11892" s="295"/>
    </row>
    <row r="11893" spans="1:4" x14ac:dyDescent="0.2">
      <c r="A11893" s="295">
        <v>0.26795089999999999</v>
      </c>
      <c r="B11893" s="295"/>
      <c r="C11893" s="295">
        <v>0.35763420000000001</v>
      </c>
      <c r="D11893" s="295"/>
    </row>
    <row r="11894" spans="1:4" x14ac:dyDescent="0.2">
      <c r="A11894" s="295">
        <v>0.2679241</v>
      </c>
      <c r="B11894" s="295"/>
      <c r="C11894" s="295">
        <v>0.3576221</v>
      </c>
      <c r="D11894" s="295"/>
    </row>
    <row r="11895" spans="1:4" x14ac:dyDescent="0.2">
      <c r="A11895" s="295">
        <v>0.267897</v>
      </c>
      <c r="B11895" s="295"/>
      <c r="C11895" s="295">
        <v>0.35761009999999999</v>
      </c>
      <c r="D11895" s="295"/>
    </row>
    <row r="11896" spans="1:4" x14ac:dyDescent="0.2">
      <c r="A11896" s="295">
        <v>0.267897</v>
      </c>
      <c r="B11896" s="295"/>
      <c r="C11896" s="295">
        <v>0.35757070000000002</v>
      </c>
      <c r="D11896" s="295"/>
    </row>
    <row r="11897" spans="1:4" x14ac:dyDescent="0.2">
      <c r="A11897" s="295">
        <v>0.26788380000000001</v>
      </c>
      <c r="B11897" s="295"/>
      <c r="C11897" s="295">
        <v>0.35754409999999998</v>
      </c>
      <c r="D11897" s="295"/>
    </row>
    <row r="11898" spans="1:4" x14ac:dyDescent="0.2">
      <c r="A11898" s="295">
        <v>0.26788380000000001</v>
      </c>
      <c r="B11898" s="295"/>
      <c r="C11898" s="295">
        <v>0.3575198</v>
      </c>
      <c r="D11898" s="295"/>
    </row>
    <row r="11899" spans="1:4" x14ac:dyDescent="0.2">
      <c r="A11899" s="295">
        <v>0.26787179999999999</v>
      </c>
      <c r="B11899" s="295"/>
      <c r="C11899" s="295">
        <v>0.35749310000000001</v>
      </c>
      <c r="D11899" s="295"/>
    </row>
    <row r="11900" spans="1:4" x14ac:dyDescent="0.2">
      <c r="A11900" s="295">
        <v>0.2678566</v>
      </c>
      <c r="B11900" s="295"/>
      <c r="C11900" s="295">
        <v>0.35748079999999999</v>
      </c>
      <c r="D11900" s="295"/>
    </row>
    <row r="11901" spans="1:4" x14ac:dyDescent="0.2">
      <c r="A11901" s="295">
        <v>0.267843</v>
      </c>
      <c r="B11901" s="295"/>
      <c r="C11901" s="295">
        <v>0.35744169999999997</v>
      </c>
      <c r="D11901" s="295"/>
    </row>
    <row r="11902" spans="1:4" x14ac:dyDescent="0.2">
      <c r="A11902" s="295">
        <v>0.26783030000000002</v>
      </c>
      <c r="B11902" s="295"/>
      <c r="C11902" s="295">
        <v>0.35742970000000002</v>
      </c>
      <c r="D11902" s="295"/>
    </row>
    <row r="11903" spans="1:4" x14ac:dyDescent="0.2">
      <c r="A11903" s="295">
        <v>0.26783030000000002</v>
      </c>
      <c r="B11903" s="295"/>
      <c r="C11903" s="295">
        <v>0.35742970000000002</v>
      </c>
      <c r="D11903" s="295"/>
    </row>
    <row r="11904" spans="1:4" x14ac:dyDescent="0.2">
      <c r="A11904" s="295">
        <v>0.26781709999999997</v>
      </c>
      <c r="B11904" s="295"/>
      <c r="C11904" s="295">
        <v>0.35741499999999998</v>
      </c>
      <c r="D11904" s="295"/>
    </row>
    <row r="11905" spans="1:4" x14ac:dyDescent="0.2">
      <c r="A11905" s="295">
        <v>0.26781709999999997</v>
      </c>
      <c r="B11905" s="295"/>
      <c r="C11905" s="295">
        <v>0.35738900000000001</v>
      </c>
      <c r="D11905" s="295"/>
    </row>
    <row r="11906" spans="1:4" x14ac:dyDescent="0.2">
      <c r="A11906" s="295">
        <v>0.26781709999999997</v>
      </c>
      <c r="B11906" s="295"/>
      <c r="C11906" s="295">
        <v>0.35736329999999999</v>
      </c>
      <c r="D11906" s="295"/>
    </row>
    <row r="11907" spans="1:4" x14ac:dyDescent="0.2">
      <c r="A11907" s="295">
        <v>0.26781709999999997</v>
      </c>
      <c r="B11907" s="295"/>
      <c r="C11907" s="295">
        <v>0.35736329999999999</v>
      </c>
      <c r="D11907" s="295"/>
    </row>
    <row r="11908" spans="1:4" x14ac:dyDescent="0.2">
      <c r="A11908" s="295">
        <v>0.26780510000000002</v>
      </c>
      <c r="B11908" s="295"/>
      <c r="C11908" s="295">
        <v>0.35736329999999999</v>
      </c>
      <c r="D11908" s="295"/>
    </row>
    <row r="11909" spans="1:4" x14ac:dyDescent="0.2">
      <c r="A11909" s="295">
        <v>0.26777679999999998</v>
      </c>
      <c r="B11909" s="295"/>
      <c r="C11909" s="295">
        <v>0.35732059999999999</v>
      </c>
      <c r="D11909" s="295"/>
    </row>
    <row r="11910" spans="1:4" x14ac:dyDescent="0.2">
      <c r="A11910" s="295">
        <v>0.26776319999999998</v>
      </c>
      <c r="B11910" s="295"/>
      <c r="C11910" s="295">
        <v>0.35732059999999999</v>
      </c>
      <c r="D11910" s="295"/>
    </row>
    <row r="11911" spans="1:4" x14ac:dyDescent="0.2">
      <c r="A11911" s="295">
        <v>0.26774999999999999</v>
      </c>
      <c r="B11911" s="295"/>
      <c r="C11911" s="295">
        <v>0.35729490000000003</v>
      </c>
      <c r="D11911" s="295"/>
    </row>
    <row r="11912" spans="1:4" x14ac:dyDescent="0.2">
      <c r="A11912" s="295">
        <v>0.26774999999999999</v>
      </c>
      <c r="B11912" s="295"/>
      <c r="C11912" s="295">
        <v>0.35726930000000001</v>
      </c>
      <c r="D11912" s="295"/>
    </row>
    <row r="11913" spans="1:4" x14ac:dyDescent="0.2">
      <c r="A11913" s="295">
        <v>0.26774999999999999</v>
      </c>
      <c r="B11913" s="295"/>
      <c r="C11913" s="295">
        <v>0.35726930000000001</v>
      </c>
      <c r="D11913" s="295"/>
    </row>
    <row r="11914" spans="1:4" x14ac:dyDescent="0.2">
      <c r="A11914" s="295">
        <v>0.26774999999999999</v>
      </c>
      <c r="B11914" s="295"/>
      <c r="C11914" s="295">
        <v>0.35726930000000001</v>
      </c>
      <c r="D11914" s="295"/>
    </row>
    <row r="11915" spans="1:4" x14ac:dyDescent="0.2">
      <c r="A11915" s="295">
        <v>0.26771010000000001</v>
      </c>
      <c r="B11915" s="295"/>
      <c r="C11915" s="295">
        <v>0.35721510000000001</v>
      </c>
      <c r="D11915" s="295"/>
    </row>
    <row r="11916" spans="1:4" x14ac:dyDescent="0.2">
      <c r="A11916" s="295">
        <v>0.2676965</v>
      </c>
      <c r="B11916" s="295"/>
      <c r="C11916" s="295">
        <v>0.35721510000000001</v>
      </c>
      <c r="D11916" s="295"/>
    </row>
    <row r="11917" spans="1:4" x14ac:dyDescent="0.2">
      <c r="A11917" s="295">
        <v>0.26768330000000001</v>
      </c>
      <c r="B11917" s="295"/>
      <c r="C11917" s="295">
        <v>0.35717710000000003</v>
      </c>
      <c r="D11917" s="295"/>
    </row>
    <row r="11918" spans="1:4" x14ac:dyDescent="0.2">
      <c r="A11918" s="295">
        <v>0.26768330000000001</v>
      </c>
      <c r="B11918" s="295"/>
      <c r="C11918" s="295">
        <v>0.3571491</v>
      </c>
      <c r="D11918" s="295"/>
    </row>
    <row r="11919" spans="1:4" x14ac:dyDescent="0.2">
      <c r="A11919" s="295">
        <v>0.26766820000000002</v>
      </c>
      <c r="B11919" s="295"/>
      <c r="C11919" s="295">
        <v>0.35712240000000001</v>
      </c>
      <c r="D11919" s="295"/>
    </row>
    <row r="11920" spans="1:4" x14ac:dyDescent="0.2">
      <c r="A11920" s="295">
        <v>0.26765610000000001</v>
      </c>
      <c r="B11920" s="295"/>
      <c r="C11920" s="295">
        <v>0.35709649999999998</v>
      </c>
      <c r="D11920" s="295"/>
    </row>
    <row r="11921" spans="1:4" x14ac:dyDescent="0.2">
      <c r="A11921" s="295">
        <v>0.26765610000000001</v>
      </c>
      <c r="B11921" s="295"/>
      <c r="C11921" s="295">
        <v>0.35709649999999998</v>
      </c>
      <c r="D11921" s="295"/>
    </row>
    <row r="11922" spans="1:4" x14ac:dyDescent="0.2">
      <c r="A11922" s="295">
        <v>0.26765610000000001</v>
      </c>
      <c r="B11922" s="295"/>
      <c r="C11922" s="295">
        <v>0.35708269999999998</v>
      </c>
      <c r="D11922" s="295"/>
    </row>
    <row r="11923" spans="1:4" x14ac:dyDescent="0.2">
      <c r="A11923" s="295">
        <v>0.26762829999999999</v>
      </c>
      <c r="B11923" s="295"/>
      <c r="C11923" s="295">
        <v>0.35704469999999999</v>
      </c>
      <c r="D11923" s="295"/>
    </row>
    <row r="11924" spans="1:4" x14ac:dyDescent="0.2">
      <c r="A11924" s="295">
        <v>0.26760149999999999</v>
      </c>
      <c r="B11924" s="295"/>
      <c r="C11924" s="295">
        <v>0.35703240000000003</v>
      </c>
      <c r="D11924" s="295"/>
    </row>
    <row r="11925" spans="1:4" x14ac:dyDescent="0.2">
      <c r="A11925" s="295">
        <v>0.26760149999999999</v>
      </c>
      <c r="B11925" s="295"/>
      <c r="C11925" s="295">
        <v>0.35699239999999999</v>
      </c>
      <c r="D11925" s="295"/>
    </row>
    <row r="11926" spans="1:4" x14ac:dyDescent="0.2">
      <c r="A11926" s="295">
        <v>0.26760149999999999</v>
      </c>
      <c r="B11926" s="295"/>
      <c r="C11926" s="295">
        <v>0.35697869999999998</v>
      </c>
      <c r="D11926" s="295"/>
    </row>
    <row r="11927" spans="1:4" x14ac:dyDescent="0.2">
      <c r="A11927" s="295">
        <v>0.26758939999999998</v>
      </c>
      <c r="B11927" s="295"/>
      <c r="C11927" s="295">
        <v>0.35697869999999998</v>
      </c>
      <c r="D11927" s="295"/>
    </row>
    <row r="11928" spans="1:4" x14ac:dyDescent="0.2">
      <c r="A11928" s="295">
        <v>0.26758939999999998</v>
      </c>
      <c r="B11928" s="295"/>
      <c r="C11928" s="295">
        <v>0.35695440000000001</v>
      </c>
      <c r="D11928" s="295"/>
    </row>
    <row r="11929" spans="1:4" x14ac:dyDescent="0.2">
      <c r="A11929" s="295">
        <v>0.26757629999999999</v>
      </c>
      <c r="B11929" s="295"/>
      <c r="C11929" s="295">
        <v>0.35691440000000002</v>
      </c>
      <c r="D11929" s="295"/>
    </row>
    <row r="11930" spans="1:4" x14ac:dyDescent="0.2">
      <c r="A11930" s="295">
        <v>0.26754990000000001</v>
      </c>
      <c r="B11930" s="295"/>
      <c r="C11930" s="295">
        <v>0.35690060000000001</v>
      </c>
      <c r="D11930" s="295"/>
    </row>
    <row r="11931" spans="1:4" x14ac:dyDescent="0.2">
      <c r="A11931" s="295">
        <v>0.26753480000000002</v>
      </c>
      <c r="B11931" s="295"/>
      <c r="C11931" s="295">
        <v>0.35690060000000001</v>
      </c>
      <c r="D11931" s="295"/>
    </row>
    <row r="11932" spans="1:4" x14ac:dyDescent="0.2">
      <c r="A11932" s="295">
        <v>0.26753480000000002</v>
      </c>
      <c r="B11932" s="295"/>
      <c r="C11932" s="295">
        <v>0.35687390000000002</v>
      </c>
      <c r="D11932" s="295"/>
    </row>
    <row r="11933" spans="1:4" x14ac:dyDescent="0.2">
      <c r="A11933" s="295">
        <v>0.26753480000000002</v>
      </c>
      <c r="B11933" s="295"/>
      <c r="C11933" s="295">
        <v>0.35684969999999999</v>
      </c>
      <c r="D11933" s="295"/>
    </row>
    <row r="11934" spans="1:4" x14ac:dyDescent="0.2">
      <c r="A11934" s="295">
        <v>0.26752160000000003</v>
      </c>
      <c r="B11934" s="295"/>
      <c r="C11934" s="295">
        <v>0.35684959999999999</v>
      </c>
      <c r="D11934" s="295"/>
    </row>
    <row r="11935" spans="1:4" x14ac:dyDescent="0.2">
      <c r="A11935" s="295">
        <v>0.26752160000000003</v>
      </c>
      <c r="B11935" s="295"/>
      <c r="C11935" s="295">
        <v>0.35680790000000001</v>
      </c>
      <c r="D11935" s="295"/>
    </row>
    <row r="11936" spans="1:4" x14ac:dyDescent="0.2">
      <c r="A11936" s="295">
        <v>0.26750889999999999</v>
      </c>
      <c r="B11936" s="295"/>
      <c r="C11936" s="295">
        <v>0.35679569999999999</v>
      </c>
      <c r="D11936" s="295"/>
    </row>
    <row r="11937" spans="1:4" x14ac:dyDescent="0.2">
      <c r="A11937" s="295">
        <v>0.26747009999999999</v>
      </c>
      <c r="B11937" s="295"/>
      <c r="C11937" s="295">
        <v>0.35675699999999999</v>
      </c>
      <c r="D11937" s="295"/>
    </row>
    <row r="11938" spans="1:4" x14ac:dyDescent="0.2">
      <c r="A11938" s="295">
        <v>0.26747009999999999</v>
      </c>
      <c r="B11938" s="295"/>
      <c r="C11938" s="295">
        <v>0.35674470000000003</v>
      </c>
      <c r="D11938" s="295"/>
    </row>
    <row r="11939" spans="1:4" x14ac:dyDescent="0.2">
      <c r="A11939" s="295">
        <v>0.26747009999999999</v>
      </c>
      <c r="B11939" s="295"/>
      <c r="C11939" s="295">
        <v>0.35673100000000002</v>
      </c>
      <c r="D11939" s="295"/>
    </row>
    <row r="11940" spans="1:4" x14ac:dyDescent="0.2">
      <c r="A11940" s="295">
        <v>0.26747009999999999</v>
      </c>
      <c r="B11940" s="295"/>
      <c r="C11940" s="295">
        <v>0.35673100000000002</v>
      </c>
      <c r="D11940" s="295"/>
    </row>
    <row r="11941" spans="1:4" x14ac:dyDescent="0.2">
      <c r="A11941" s="295">
        <v>0.267457</v>
      </c>
      <c r="B11941" s="295"/>
      <c r="C11941" s="295">
        <v>0.3567187</v>
      </c>
      <c r="D11941" s="295"/>
    </row>
    <row r="11942" spans="1:4" x14ac:dyDescent="0.2">
      <c r="A11942" s="295">
        <v>0.267457</v>
      </c>
      <c r="B11942" s="295"/>
      <c r="C11942" s="295">
        <v>0.35667959999999999</v>
      </c>
      <c r="D11942" s="295"/>
    </row>
    <row r="11943" spans="1:4" x14ac:dyDescent="0.2">
      <c r="A11943" s="295">
        <v>0.26741540000000003</v>
      </c>
      <c r="B11943" s="295"/>
      <c r="C11943" s="295">
        <v>0.35666500000000001</v>
      </c>
      <c r="D11943" s="295"/>
    </row>
    <row r="11944" spans="1:4" x14ac:dyDescent="0.2">
      <c r="A11944" s="295">
        <v>0.26740340000000001</v>
      </c>
      <c r="B11944" s="295"/>
      <c r="C11944" s="295">
        <v>0.35664089999999998</v>
      </c>
      <c r="D11944" s="295"/>
    </row>
    <row r="11945" spans="1:4" x14ac:dyDescent="0.2">
      <c r="A11945" s="295">
        <v>0.26737820000000001</v>
      </c>
      <c r="B11945" s="295"/>
      <c r="C11945" s="295">
        <v>0.35661660000000001</v>
      </c>
      <c r="D11945" s="295"/>
    </row>
    <row r="11946" spans="1:4" x14ac:dyDescent="0.2">
      <c r="A11946" s="295">
        <v>0.26736310000000002</v>
      </c>
      <c r="B11946" s="295"/>
      <c r="C11946" s="295">
        <v>0.35657660000000002</v>
      </c>
      <c r="D11946" s="295"/>
    </row>
    <row r="11947" spans="1:4" x14ac:dyDescent="0.2">
      <c r="A11947" s="295">
        <v>0.26736310000000002</v>
      </c>
      <c r="B11947" s="295"/>
      <c r="C11947" s="295">
        <v>0.35654819999999998</v>
      </c>
      <c r="D11947" s="295"/>
    </row>
    <row r="11948" spans="1:4" x14ac:dyDescent="0.2">
      <c r="A11948" s="295">
        <v>0.26733669999999998</v>
      </c>
      <c r="B11948" s="295"/>
      <c r="C11948" s="295">
        <v>0.35652279999999997</v>
      </c>
      <c r="D11948" s="295"/>
    </row>
    <row r="11949" spans="1:4" x14ac:dyDescent="0.2">
      <c r="A11949" s="295">
        <v>0.26732470000000003</v>
      </c>
      <c r="B11949" s="295"/>
      <c r="C11949" s="295">
        <v>0.35649740000000002</v>
      </c>
      <c r="D11949" s="295"/>
    </row>
    <row r="11950" spans="1:4" x14ac:dyDescent="0.2">
      <c r="A11950" s="295">
        <v>0.26732470000000003</v>
      </c>
      <c r="B11950" s="295"/>
      <c r="C11950" s="295">
        <v>0.35646939999999999</v>
      </c>
      <c r="D11950" s="295"/>
    </row>
    <row r="11951" spans="1:4" x14ac:dyDescent="0.2">
      <c r="A11951" s="295">
        <v>0.26729589999999998</v>
      </c>
      <c r="B11951" s="295"/>
      <c r="C11951" s="295">
        <v>0.35643049999999998</v>
      </c>
      <c r="D11951" s="295"/>
    </row>
    <row r="11952" spans="1:4" x14ac:dyDescent="0.2">
      <c r="A11952" s="295">
        <v>0.26729589999999998</v>
      </c>
      <c r="B11952" s="295"/>
      <c r="C11952" s="295">
        <v>0.35641679999999998</v>
      </c>
      <c r="D11952" s="295"/>
    </row>
    <row r="11953" spans="1:4" x14ac:dyDescent="0.2">
      <c r="A11953" s="295">
        <v>0.267258</v>
      </c>
      <c r="B11953" s="295"/>
      <c r="C11953" s="295">
        <v>0.3563791</v>
      </c>
      <c r="D11953" s="295"/>
    </row>
    <row r="11954" spans="1:4" x14ac:dyDescent="0.2">
      <c r="A11954" s="295">
        <v>0.2672428</v>
      </c>
      <c r="B11954" s="295"/>
      <c r="C11954" s="295">
        <v>0.35636449999999997</v>
      </c>
      <c r="D11954" s="295"/>
    </row>
    <row r="11955" spans="1:4" x14ac:dyDescent="0.2">
      <c r="A11955" s="295">
        <v>0.2672428</v>
      </c>
      <c r="B11955" s="295"/>
      <c r="C11955" s="295">
        <v>0.35633890000000001</v>
      </c>
      <c r="D11955" s="295"/>
    </row>
    <row r="11956" spans="1:4" x14ac:dyDescent="0.2">
      <c r="A11956" s="295">
        <v>0.2672428</v>
      </c>
      <c r="B11956" s="295"/>
      <c r="C11956" s="295">
        <v>0.35633890000000001</v>
      </c>
      <c r="D11956" s="295"/>
    </row>
    <row r="11957" spans="1:4" x14ac:dyDescent="0.2">
      <c r="A11957" s="295">
        <v>0.26720179999999999</v>
      </c>
      <c r="B11957" s="295"/>
      <c r="C11957" s="295">
        <v>0.35631220000000002</v>
      </c>
      <c r="D11957" s="295"/>
    </row>
    <row r="11958" spans="1:4" x14ac:dyDescent="0.2">
      <c r="A11958" s="295">
        <v>0.2671867</v>
      </c>
      <c r="B11958" s="295"/>
      <c r="C11958" s="295">
        <v>0.35628520000000002</v>
      </c>
      <c r="D11958" s="295"/>
    </row>
    <row r="11959" spans="1:4" x14ac:dyDescent="0.2">
      <c r="A11959" s="295">
        <v>0.26715990000000001</v>
      </c>
      <c r="B11959" s="295"/>
      <c r="C11959" s="295">
        <v>0.35625849999999998</v>
      </c>
      <c r="D11959" s="295"/>
    </row>
    <row r="11960" spans="1:4" x14ac:dyDescent="0.2">
      <c r="A11960" s="295">
        <v>0.26715990000000001</v>
      </c>
      <c r="B11960" s="295"/>
      <c r="C11960" s="295">
        <v>0.35624640000000002</v>
      </c>
      <c r="D11960" s="295"/>
    </row>
    <row r="11961" spans="1:4" x14ac:dyDescent="0.2">
      <c r="A11961" s="295">
        <v>0.26714789999999999</v>
      </c>
      <c r="B11961" s="295"/>
      <c r="C11961" s="295">
        <v>0.35623270000000001</v>
      </c>
      <c r="D11961" s="295"/>
    </row>
    <row r="11962" spans="1:4" x14ac:dyDescent="0.2">
      <c r="A11962" s="295">
        <v>0.26713510000000001</v>
      </c>
      <c r="B11962" s="295"/>
      <c r="C11962" s="295">
        <v>0.35619509999999999</v>
      </c>
      <c r="D11962" s="295"/>
    </row>
    <row r="11963" spans="1:4" x14ac:dyDescent="0.2">
      <c r="A11963" s="295">
        <v>0.26713510000000001</v>
      </c>
      <c r="B11963" s="295"/>
      <c r="C11963" s="295">
        <v>0.3561684</v>
      </c>
      <c r="D11963" s="295"/>
    </row>
    <row r="11964" spans="1:4" x14ac:dyDescent="0.2">
      <c r="A11964" s="295">
        <v>0.26712150000000001</v>
      </c>
      <c r="B11964" s="295"/>
      <c r="C11964" s="295">
        <v>0.35615459999999999</v>
      </c>
      <c r="D11964" s="295"/>
    </row>
    <row r="11965" spans="1:4" x14ac:dyDescent="0.2">
      <c r="A11965" s="295">
        <v>0.26710830000000002</v>
      </c>
      <c r="B11965" s="295"/>
      <c r="C11965" s="295">
        <v>0.3561009</v>
      </c>
      <c r="D11965" s="295"/>
    </row>
    <row r="11966" spans="1:4" x14ac:dyDescent="0.2">
      <c r="A11966" s="295">
        <v>0.26709470000000002</v>
      </c>
      <c r="B11966" s="295"/>
      <c r="C11966" s="295">
        <v>0.3561009</v>
      </c>
      <c r="D11966" s="295"/>
    </row>
    <row r="11967" spans="1:4" x14ac:dyDescent="0.2">
      <c r="A11967" s="295">
        <v>0.26708270000000001</v>
      </c>
      <c r="B11967" s="295"/>
      <c r="C11967" s="295">
        <v>0.35607290000000003</v>
      </c>
      <c r="D11967" s="295"/>
    </row>
    <row r="11968" spans="1:4" x14ac:dyDescent="0.2">
      <c r="A11968" s="295">
        <v>0.26704319999999998</v>
      </c>
      <c r="B11968" s="295"/>
      <c r="C11968" s="295">
        <v>0.35603659999999998</v>
      </c>
      <c r="D11968" s="295"/>
    </row>
    <row r="11969" spans="1:4" x14ac:dyDescent="0.2">
      <c r="A11969" s="295">
        <v>0.26702799999999999</v>
      </c>
      <c r="B11969" s="295"/>
      <c r="C11969" s="295">
        <v>0.35599750000000002</v>
      </c>
      <c r="D11969" s="295"/>
    </row>
    <row r="11970" spans="1:4" x14ac:dyDescent="0.2">
      <c r="A11970" s="295">
        <v>0.26702799999999999</v>
      </c>
      <c r="B11970" s="295"/>
      <c r="C11970" s="295">
        <v>0.35597079999999998</v>
      </c>
      <c r="D11970" s="295"/>
    </row>
    <row r="11971" spans="1:4" x14ac:dyDescent="0.2">
      <c r="A11971" s="295">
        <v>0.26702799999999999</v>
      </c>
      <c r="B11971" s="295"/>
      <c r="C11971" s="295">
        <v>0.35595710000000003</v>
      </c>
      <c r="D11971" s="295"/>
    </row>
    <row r="11972" spans="1:4" x14ac:dyDescent="0.2">
      <c r="A11972" s="295">
        <v>0.26702799999999999</v>
      </c>
      <c r="B11972" s="295"/>
      <c r="C11972" s="295">
        <v>0.35593019999999997</v>
      </c>
      <c r="D11972" s="295"/>
    </row>
    <row r="11973" spans="1:4" x14ac:dyDescent="0.2">
      <c r="A11973" s="295">
        <v>0.26701530000000001</v>
      </c>
      <c r="B11973" s="295"/>
      <c r="C11973" s="295">
        <v>0.35591810000000002</v>
      </c>
      <c r="D11973" s="295"/>
    </row>
    <row r="11974" spans="1:4" x14ac:dyDescent="0.2">
      <c r="A11974" s="295">
        <v>0.26700210000000002</v>
      </c>
      <c r="B11974" s="295"/>
      <c r="C11974" s="295">
        <v>0.3559059</v>
      </c>
      <c r="D11974" s="295"/>
    </row>
    <row r="11975" spans="1:4" x14ac:dyDescent="0.2">
      <c r="A11975" s="295">
        <v>0.26699010000000001</v>
      </c>
      <c r="B11975" s="295"/>
      <c r="C11975" s="295">
        <v>0.35587750000000001</v>
      </c>
      <c r="D11975" s="295"/>
    </row>
    <row r="11976" spans="1:4" x14ac:dyDescent="0.2">
      <c r="A11976" s="295">
        <v>0.26696130000000001</v>
      </c>
      <c r="B11976" s="295"/>
      <c r="C11976" s="295">
        <v>0.35586420000000002</v>
      </c>
      <c r="D11976" s="295"/>
    </row>
    <row r="11977" spans="1:4" x14ac:dyDescent="0.2">
      <c r="A11977" s="295">
        <v>0.26696130000000001</v>
      </c>
      <c r="B11977" s="295"/>
      <c r="C11977" s="295">
        <v>0.35584949999999999</v>
      </c>
      <c r="D11977" s="295"/>
    </row>
    <row r="11978" spans="1:4" x14ac:dyDescent="0.2">
      <c r="A11978" s="295">
        <v>0.26694859999999998</v>
      </c>
      <c r="B11978" s="295"/>
      <c r="C11978" s="295">
        <v>0.35583749999999997</v>
      </c>
      <c r="D11978" s="295"/>
    </row>
    <row r="11979" spans="1:4" x14ac:dyDescent="0.2">
      <c r="A11979" s="295">
        <v>0.26693660000000002</v>
      </c>
      <c r="B11979" s="295"/>
      <c r="C11979" s="295">
        <v>0.35579820000000001</v>
      </c>
      <c r="D11979" s="295"/>
    </row>
    <row r="11980" spans="1:4" x14ac:dyDescent="0.2">
      <c r="A11980" s="295">
        <v>0.26692290000000002</v>
      </c>
      <c r="B11980" s="295"/>
      <c r="C11980" s="295">
        <v>0.35579810000000001</v>
      </c>
      <c r="D11980" s="295"/>
    </row>
    <row r="11981" spans="1:4" x14ac:dyDescent="0.2">
      <c r="A11981" s="295">
        <v>0.26692290000000002</v>
      </c>
      <c r="B11981" s="295"/>
      <c r="C11981" s="295">
        <v>0.35575679999999998</v>
      </c>
      <c r="D11981" s="295"/>
    </row>
    <row r="11982" spans="1:4" x14ac:dyDescent="0.2">
      <c r="A11982" s="295">
        <v>0.26692290000000002</v>
      </c>
      <c r="B11982" s="295"/>
      <c r="C11982" s="295">
        <v>0.35574460000000002</v>
      </c>
      <c r="D11982" s="295"/>
    </row>
    <row r="11983" spans="1:4" x14ac:dyDescent="0.2">
      <c r="A11983" s="295">
        <v>0.2668971</v>
      </c>
      <c r="B11983" s="295"/>
      <c r="C11983" s="295">
        <v>0.35573080000000001</v>
      </c>
      <c r="D11983" s="295"/>
    </row>
    <row r="11984" spans="1:4" x14ac:dyDescent="0.2">
      <c r="A11984" s="295">
        <v>0.26688499999999998</v>
      </c>
      <c r="B11984" s="295"/>
      <c r="C11984" s="295">
        <v>0.35570550000000001</v>
      </c>
      <c r="D11984" s="295"/>
    </row>
    <row r="11985" spans="1:4" x14ac:dyDescent="0.2">
      <c r="A11985" s="295">
        <v>0.26686989999999999</v>
      </c>
      <c r="B11985" s="295"/>
      <c r="C11985" s="295">
        <v>0.35570550000000001</v>
      </c>
      <c r="D11985" s="295"/>
    </row>
    <row r="11986" spans="1:4" x14ac:dyDescent="0.2">
      <c r="A11986" s="295">
        <v>0.26686989999999999</v>
      </c>
      <c r="B11986" s="295"/>
      <c r="C11986" s="295">
        <v>0.3556801</v>
      </c>
      <c r="D11986" s="295"/>
    </row>
    <row r="11987" spans="1:4" x14ac:dyDescent="0.2">
      <c r="A11987" s="295">
        <v>0.2668567</v>
      </c>
      <c r="B11987" s="295"/>
      <c r="C11987" s="295">
        <v>0.3556532</v>
      </c>
      <c r="D11987" s="295"/>
    </row>
    <row r="11988" spans="1:4" x14ac:dyDescent="0.2">
      <c r="A11988" s="295">
        <v>0.26683109999999999</v>
      </c>
      <c r="B11988" s="295"/>
      <c r="C11988" s="295">
        <v>0.35562480000000002</v>
      </c>
      <c r="D11988" s="295"/>
    </row>
    <row r="11989" spans="1:4" x14ac:dyDescent="0.2">
      <c r="A11989" s="295">
        <v>0.26683099999999998</v>
      </c>
      <c r="B11989" s="295"/>
      <c r="C11989" s="295">
        <v>0.35561110000000001</v>
      </c>
      <c r="D11989" s="295"/>
    </row>
    <row r="11990" spans="1:4" x14ac:dyDescent="0.2">
      <c r="A11990" s="295">
        <v>0.26683099999999998</v>
      </c>
      <c r="B11990" s="295"/>
      <c r="C11990" s="295">
        <v>0.35557179999999999</v>
      </c>
      <c r="D11990" s="295"/>
    </row>
    <row r="11991" spans="1:4" x14ac:dyDescent="0.2">
      <c r="A11991" s="295">
        <v>0.26680389999999998</v>
      </c>
      <c r="B11991" s="295"/>
      <c r="C11991" s="295">
        <v>0.35557179999999999</v>
      </c>
      <c r="D11991" s="295"/>
    </row>
    <row r="11992" spans="1:4" x14ac:dyDescent="0.2">
      <c r="A11992" s="295">
        <v>0.26677800000000002</v>
      </c>
      <c r="B11992" s="295"/>
      <c r="C11992" s="295">
        <v>0.35555710000000001</v>
      </c>
      <c r="D11992" s="295"/>
    </row>
    <row r="11993" spans="1:4" x14ac:dyDescent="0.2">
      <c r="A11993" s="295">
        <v>0.26677800000000002</v>
      </c>
      <c r="B11993" s="295"/>
      <c r="C11993" s="295">
        <v>0.3555451</v>
      </c>
      <c r="D11993" s="295"/>
    </row>
    <row r="11994" spans="1:4" x14ac:dyDescent="0.2">
      <c r="A11994" s="295">
        <v>0.26676440000000001</v>
      </c>
      <c r="B11994" s="295"/>
      <c r="C11994" s="295">
        <v>0.35553170000000001</v>
      </c>
      <c r="D11994" s="295"/>
    </row>
    <row r="11995" spans="1:4" x14ac:dyDescent="0.2">
      <c r="A11995" s="295">
        <v>0.26676440000000001</v>
      </c>
      <c r="B11995" s="295"/>
      <c r="C11995" s="295">
        <v>0.35550480000000001</v>
      </c>
      <c r="D11995" s="295"/>
    </row>
    <row r="11996" spans="1:4" x14ac:dyDescent="0.2">
      <c r="A11996" s="295">
        <v>0.26675120000000002</v>
      </c>
      <c r="B11996" s="295"/>
      <c r="C11996" s="295">
        <v>0.3554795</v>
      </c>
      <c r="D11996" s="295"/>
    </row>
    <row r="11997" spans="1:4" x14ac:dyDescent="0.2">
      <c r="A11997" s="295">
        <v>0.26673760000000002</v>
      </c>
      <c r="B11997" s="295"/>
      <c r="C11997" s="295">
        <v>0.35546610000000001</v>
      </c>
      <c r="D11997" s="295"/>
    </row>
    <row r="11998" spans="1:4" x14ac:dyDescent="0.2">
      <c r="A11998" s="295">
        <v>0.2667255</v>
      </c>
      <c r="B11998" s="295"/>
      <c r="C11998" s="295">
        <v>0.3554524</v>
      </c>
      <c r="D11998" s="295"/>
    </row>
    <row r="11999" spans="1:4" x14ac:dyDescent="0.2">
      <c r="A11999" s="295">
        <v>0.26671040000000001</v>
      </c>
      <c r="B11999" s="295"/>
      <c r="C11999" s="295">
        <v>0.35541349999999999</v>
      </c>
      <c r="D11999" s="295"/>
    </row>
    <row r="12000" spans="1:4" x14ac:dyDescent="0.2">
      <c r="A12000" s="295">
        <v>0.26669720000000002</v>
      </c>
      <c r="B12000" s="295"/>
      <c r="C12000" s="295">
        <v>0.35537730000000001</v>
      </c>
      <c r="D12000" s="295"/>
    </row>
    <row r="12001" spans="1:4" x14ac:dyDescent="0.2">
      <c r="A12001" s="295">
        <v>0.26667249999999998</v>
      </c>
      <c r="B12001" s="295"/>
      <c r="C12001" s="295">
        <v>0.35536269999999998</v>
      </c>
      <c r="D12001" s="295"/>
    </row>
    <row r="12002" spans="1:4" x14ac:dyDescent="0.2">
      <c r="A12002" s="295">
        <v>0.26667249999999998</v>
      </c>
      <c r="B12002" s="295"/>
      <c r="C12002" s="295">
        <v>0.35536269999999998</v>
      </c>
      <c r="D12002" s="295"/>
    </row>
    <row r="12003" spans="1:4" x14ac:dyDescent="0.2">
      <c r="A12003" s="295">
        <v>0.26665939999999999</v>
      </c>
      <c r="B12003" s="295"/>
      <c r="C12003" s="295">
        <v>0.35533710000000002</v>
      </c>
      <c r="D12003" s="295"/>
    </row>
    <row r="12004" spans="1:4" x14ac:dyDescent="0.2">
      <c r="A12004" s="295">
        <v>0.26665939999999999</v>
      </c>
      <c r="B12004" s="295"/>
      <c r="C12004" s="295">
        <v>0.355325</v>
      </c>
      <c r="D12004" s="295"/>
    </row>
    <row r="12005" spans="1:4" x14ac:dyDescent="0.2">
      <c r="A12005" s="295">
        <v>0.26663110000000001</v>
      </c>
      <c r="B12005" s="295"/>
      <c r="C12005" s="295">
        <v>0.35531170000000001</v>
      </c>
      <c r="D12005" s="295"/>
    </row>
    <row r="12006" spans="1:4" x14ac:dyDescent="0.2">
      <c r="A12006" s="295">
        <v>0.26661899999999999</v>
      </c>
      <c r="B12006" s="295"/>
      <c r="C12006" s="295">
        <v>0.3552997</v>
      </c>
      <c r="D12006" s="295"/>
    </row>
    <row r="12007" spans="1:4" x14ac:dyDescent="0.2">
      <c r="A12007" s="295">
        <v>0.26660539999999999</v>
      </c>
      <c r="B12007" s="295"/>
      <c r="C12007" s="295">
        <v>0.35527130000000001</v>
      </c>
      <c r="D12007" s="295"/>
    </row>
    <row r="12008" spans="1:4" x14ac:dyDescent="0.2">
      <c r="A12008" s="295">
        <v>0.26659270000000002</v>
      </c>
      <c r="B12008" s="295"/>
      <c r="C12008" s="295">
        <v>0.3552593</v>
      </c>
      <c r="D12008" s="295"/>
    </row>
    <row r="12009" spans="1:4" x14ac:dyDescent="0.2">
      <c r="A12009" s="295">
        <v>0.26659270000000002</v>
      </c>
      <c r="B12009" s="295"/>
      <c r="C12009" s="295">
        <v>0.3552459</v>
      </c>
      <c r="D12009" s="295"/>
    </row>
    <row r="12010" spans="1:4" x14ac:dyDescent="0.2">
      <c r="A12010" s="295">
        <v>0.26659270000000002</v>
      </c>
      <c r="B12010" s="295"/>
      <c r="C12010" s="295">
        <v>0.35523389999999999</v>
      </c>
      <c r="D12010" s="295"/>
    </row>
    <row r="12011" spans="1:4" x14ac:dyDescent="0.2">
      <c r="A12011" s="295">
        <v>0.26657950000000002</v>
      </c>
      <c r="B12011" s="295"/>
      <c r="C12011" s="295">
        <v>0.35522009999999998</v>
      </c>
      <c r="D12011" s="295"/>
    </row>
    <row r="12012" spans="1:4" x14ac:dyDescent="0.2">
      <c r="A12012" s="295">
        <v>0.26656590000000002</v>
      </c>
      <c r="B12012" s="295"/>
      <c r="C12012" s="295">
        <v>0.35520679999999999</v>
      </c>
      <c r="D12012" s="295"/>
    </row>
    <row r="12013" spans="1:4" x14ac:dyDescent="0.2">
      <c r="A12013" s="295">
        <v>0.26655380000000001</v>
      </c>
      <c r="B12013" s="295"/>
      <c r="C12013" s="295">
        <v>0.35516789999999998</v>
      </c>
      <c r="D12013" s="295"/>
    </row>
    <row r="12014" spans="1:4" x14ac:dyDescent="0.2">
      <c r="A12014" s="295">
        <v>0.26655380000000001</v>
      </c>
      <c r="B12014" s="295"/>
      <c r="C12014" s="295">
        <v>0.35516789999999998</v>
      </c>
      <c r="D12014" s="295"/>
    </row>
    <row r="12015" spans="1:4" x14ac:dyDescent="0.2">
      <c r="A12015" s="295">
        <v>0.26655380000000001</v>
      </c>
      <c r="B12015" s="295"/>
      <c r="C12015" s="295">
        <v>0.3551262</v>
      </c>
      <c r="D12015" s="295"/>
    </row>
    <row r="12016" spans="1:4" x14ac:dyDescent="0.2">
      <c r="A12016" s="295">
        <v>0.26652749999999997</v>
      </c>
      <c r="B12016" s="295"/>
      <c r="C12016" s="295">
        <v>0.35511409999999999</v>
      </c>
      <c r="D12016" s="295"/>
    </row>
    <row r="12017" spans="1:4" x14ac:dyDescent="0.2">
      <c r="A12017" s="295">
        <v>0.26651540000000001</v>
      </c>
      <c r="B12017" s="295"/>
      <c r="C12017" s="295">
        <v>0.35511409999999999</v>
      </c>
      <c r="D12017" s="295"/>
    </row>
    <row r="12018" spans="1:4" x14ac:dyDescent="0.2">
      <c r="A12018" s="295">
        <v>0.26648959999999999</v>
      </c>
      <c r="B12018" s="295"/>
      <c r="C12018" s="295">
        <v>0.35510079999999999</v>
      </c>
      <c r="D12018" s="295"/>
    </row>
    <row r="12019" spans="1:4" x14ac:dyDescent="0.2">
      <c r="A12019" s="295">
        <v>0.26646239999999999</v>
      </c>
      <c r="B12019" s="295"/>
      <c r="C12019" s="295">
        <v>0.35504829999999998</v>
      </c>
      <c r="D12019" s="295"/>
    </row>
    <row r="12020" spans="1:4" x14ac:dyDescent="0.2">
      <c r="A12020" s="295">
        <v>0.26646239999999999</v>
      </c>
      <c r="B12020" s="295"/>
      <c r="C12020" s="295">
        <v>0.35502939999999999</v>
      </c>
      <c r="D12020" s="295"/>
    </row>
    <row r="12021" spans="1:4" x14ac:dyDescent="0.2">
      <c r="A12021" s="295">
        <v>0.26644879999999999</v>
      </c>
      <c r="B12021" s="295"/>
      <c r="C12021" s="295">
        <v>0.35499579999999997</v>
      </c>
      <c r="D12021" s="295"/>
    </row>
    <row r="12022" spans="1:4" x14ac:dyDescent="0.2">
      <c r="A12022" s="295">
        <v>0.26644869999999998</v>
      </c>
      <c r="B12022" s="295"/>
      <c r="C12022" s="295">
        <v>0.35499579999999997</v>
      </c>
      <c r="D12022" s="295"/>
    </row>
    <row r="12023" spans="1:4" x14ac:dyDescent="0.2">
      <c r="A12023" s="295">
        <v>0.26644869999999998</v>
      </c>
      <c r="B12023" s="295"/>
      <c r="C12023" s="295">
        <v>0.35498380000000002</v>
      </c>
      <c r="D12023" s="295"/>
    </row>
    <row r="12024" spans="1:4" x14ac:dyDescent="0.2">
      <c r="A12024" s="295">
        <v>0.26643670000000003</v>
      </c>
      <c r="B12024" s="295"/>
      <c r="C12024" s="295">
        <v>0.35497040000000002</v>
      </c>
      <c r="D12024" s="295"/>
    </row>
    <row r="12025" spans="1:4" x14ac:dyDescent="0.2">
      <c r="A12025" s="295">
        <v>0.26642399999999999</v>
      </c>
      <c r="B12025" s="295"/>
      <c r="C12025" s="295">
        <v>0.35497040000000002</v>
      </c>
      <c r="D12025" s="295"/>
    </row>
    <row r="12026" spans="1:4" x14ac:dyDescent="0.2">
      <c r="A12026" s="295">
        <v>0.26641090000000001</v>
      </c>
      <c r="B12026" s="295"/>
      <c r="C12026" s="295">
        <v>0.35495670000000001</v>
      </c>
      <c r="D12026" s="295"/>
    </row>
    <row r="12027" spans="1:4" x14ac:dyDescent="0.2">
      <c r="A12027" s="295">
        <v>0.26638210000000001</v>
      </c>
      <c r="B12027" s="295"/>
      <c r="C12027" s="295">
        <v>0.35495670000000001</v>
      </c>
      <c r="D12027" s="295"/>
    </row>
    <row r="12028" spans="1:4" x14ac:dyDescent="0.2">
      <c r="A12028" s="295">
        <v>0.26636929999999998</v>
      </c>
      <c r="B12028" s="295"/>
      <c r="C12028" s="295">
        <v>0.35494340000000002</v>
      </c>
      <c r="D12028" s="295"/>
    </row>
    <row r="12029" spans="1:4" x14ac:dyDescent="0.2">
      <c r="A12029" s="295">
        <v>0.26636929999999998</v>
      </c>
      <c r="B12029" s="295"/>
      <c r="C12029" s="295">
        <v>0.35490699999999997</v>
      </c>
      <c r="D12029" s="295"/>
    </row>
    <row r="12030" spans="1:4" x14ac:dyDescent="0.2">
      <c r="A12030" s="295">
        <v>0.26634370000000002</v>
      </c>
      <c r="B12030" s="295"/>
      <c r="C12030" s="295">
        <v>0.3548924</v>
      </c>
      <c r="D12030" s="295"/>
    </row>
    <row r="12031" spans="1:4" x14ac:dyDescent="0.2">
      <c r="A12031" s="295">
        <v>0.26633099999999998</v>
      </c>
      <c r="B12031" s="295"/>
      <c r="C12031" s="295">
        <v>0.35487869999999999</v>
      </c>
      <c r="D12031" s="295"/>
    </row>
    <row r="12032" spans="1:4" x14ac:dyDescent="0.2">
      <c r="A12032" s="295">
        <v>0.2663182</v>
      </c>
      <c r="B12032" s="295"/>
      <c r="C12032" s="295">
        <v>0.35487869999999999</v>
      </c>
      <c r="D12032" s="295"/>
    </row>
    <row r="12033" spans="1:4" x14ac:dyDescent="0.2">
      <c r="A12033" s="295">
        <v>0.2663046</v>
      </c>
      <c r="B12033" s="295"/>
      <c r="C12033" s="295">
        <v>0.35485159999999999</v>
      </c>
      <c r="D12033" s="295"/>
    </row>
    <row r="12034" spans="1:4" x14ac:dyDescent="0.2">
      <c r="A12034" s="295">
        <v>0.2663046</v>
      </c>
      <c r="B12034" s="295"/>
      <c r="C12034" s="295">
        <v>0.35483949999999997</v>
      </c>
      <c r="D12034" s="295"/>
    </row>
    <row r="12035" spans="1:4" x14ac:dyDescent="0.2">
      <c r="A12035" s="295">
        <v>0.26626630000000001</v>
      </c>
      <c r="B12035" s="295"/>
      <c r="C12035" s="295">
        <v>0.3548249</v>
      </c>
      <c r="D12035" s="295"/>
    </row>
    <row r="12036" spans="1:4" x14ac:dyDescent="0.2">
      <c r="A12036" s="295">
        <v>0.26625110000000002</v>
      </c>
      <c r="B12036" s="295"/>
      <c r="C12036" s="295">
        <v>0.35479909999999998</v>
      </c>
      <c r="D12036" s="295"/>
    </row>
    <row r="12037" spans="1:4" x14ac:dyDescent="0.2">
      <c r="A12037" s="295">
        <v>0.26625110000000002</v>
      </c>
      <c r="B12037" s="295"/>
      <c r="C12037" s="295">
        <v>0.35477350000000002</v>
      </c>
      <c r="D12037" s="295"/>
    </row>
    <row r="12038" spans="1:4" x14ac:dyDescent="0.2">
      <c r="A12038" s="295">
        <v>0.26623839999999999</v>
      </c>
      <c r="B12038" s="295"/>
      <c r="C12038" s="295">
        <v>0.35477350000000002</v>
      </c>
      <c r="D12038" s="295"/>
    </row>
    <row r="12039" spans="1:4" x14ac:dyDescent="0.2">
      <c r="A12039" s="295">
        <v>0.26621319999999998</v>
      </c>
      <c r="B12039" s="295"/>
      <c r="C12039" s="295">
        <v>0.35475889999999999</v>
      </c>
      <c r="D12039" s="295"/>
    </row>
    <row r="12040" spans="1:4" x14ac:dyDescent="0.2">
      <c r="A12040" s="295">
        <v>0.26621319999999998</v>
      </c>
      <c r="B12040" s="295"/>
      <c r="C12040" s="295">
        <v>0.35475889999999999</v>
      </c>
      <c r="D12040" s="295"/>
    </row>
    <row r="12041" spans="1:4" x14ac:dyDescent="0.2">
      <c r="A12041" s="295">
        <v>0.26619959999999998</v>
      </c>
      <c r="B12041" s="295"/>
      <c r="C12041" s="295">
        <v>0.35471999999999998</v>
      </c>
      <c r="D12041" s="295"/>
    </row>
    <row r="12042" spans="1:4" x14ac:dyDescent="0.2">
      <c r="A12042" s="295">
        <v>0.26614650000000001</v>
      </c>
      <c r="B12042" s="295"/>
      <c r="C12042" s="295">
        <v>0.35470659999999998</v>
      </c>
      <c r="D12042" s="295"/>
    </row>
    <row r="12043" spans="1:4" x14ac:dyDescent="0.2">
      <c r="A12043" s="295">
        <v>0.26614650000000001</v>
      </c>
      <c r="B12043" s="295"/>
      <c r="C12043" s="295">
        <v>0.35469460000000003</v>
      </c>
      <c r="D12043" s="295"/>
    </row>
    <row r="12044" spans="1:4" x14ac:dyDescent="0.2">
      <c r="A12044" s="295">
        <v>0.2661345</v>
      </c>
      <c r="B12044" s="295"/>
      <c r="C12044" s="295">
        <v>0.35467989999999999</v>
      </c>
      <c r="D12044" s="295"/>
    </row>
    <row r="12045" spans="1:4" x14ac:dyDescent="0.2">
      <c r="A12045" s="295">
        <v>0.2661345</v>
      </c>
      <c r="B12045" s="295"/>
      <c r="C12045" s="295">
        <v>0.35465459999999999</v>
      </c>
      <c r="D12045" s="295"/>
    </row>
    <row r="12046" spans="1:4" x14ac:dyDescent="0.2">
      <c r="A12046" s="295">
        <v>0.26612249999999998</v>
      </c>
      <c r="B12046" s="295"/>
      <c r="C12046" s="295">
        <v>0.3546262</v>
      </c>
      <c r="D12046" s="295"/>
    </row>
    <row r="12047" spans="1:4" x14ac:dyDescent="0.2">
      <c r="A12047" s="295">
        <v>0.26609569999999999</v>
      </c>
      <c r="B12047" s="295"/>
      <c r="C12047" s="295">
        <v>0.35460190000000003</v>
      </c>
      <c r="D12047" s="295"/>
    </row>
    <row r="12048" spans="1:4" x14ac:dyDescent="0.2">
      <c r="A12048" s="295">
        <v>0.2660805</v>
      </c>
      <c r="B12048" s="295"/>
      <c r="C12048" s="295">
        <v>0.35458719999999999</v>
      </c>
      <c r="D12048" s="295"/>
    </row>
    <row r="12049" spans="1:4" x14ac:dyDescent="0.2">
      <c r="A12049" s="295">
        <v>0.2660805</v>
      </c>
      <c r="B12049" s="295"/>
      <c r="C12049" s="295">
        <v>0.3545739</v>
      </c>
      <c r="D12049" s="295"/>
    </row>
    <row r="12050" spans="1:4" x14ac:dyDescent="0.2">
      <c r="A12050" s="295">
        <v>0.2660805</v>
      </c>
      <c r="B12050" s="295"/>
      <c r="C12050" s="295">
        <v>0.35452289999999997</v>
      </c>
      <c r="D12050" s="295"/>
    </row>
    <row r="12051" spans="1:4" x14ac:dyDescent="0.2">
      <c r="A12051" s="295">
        <v>0.26606780000000002</v>
      </c>
      <c r="B12051" s="295"/>
      <c r="C12051" s="295">
        <v>0.35452289999999997</v>
      </c>
      <c r="D12051" s="295"/>
    </row>
    <row r="12052" spans="1:4" x14ac:dyDescent="0.2">
      <c r="A12052" s="295">
        <v>0.26605469999999998</v>
      </c>
      <c r="B12052" s="295"/>
      <c r="C12052" s="295">
        <v>0.35452289999999997</v>
      </c>
      <c r="D12052" s="295"/>
    </row>
    <row r="12053" spans="1:4" x14ac:dyDescent="0.2">
      <c r="A12053" s="295">
        <v>0.26605469999999998</v>
      </c>
      <c r="B12053" s="295"/>
      <c r="C12053" s="295">
        <v>0.3544986</v>
      </c>
      <c r="D12053" s="295"/>
    </row>
    <row r="12054" spans="1:4" x14ac:dyDescent="0.2">
      <c r="A12054" s="295">
        <v>0.26602789999999998</v>
      </c>
      <c r="B12054" s="295"/>
      <c r="C12054" s="295">
        <v>0.35447299999999998</v>
      </c>
      <c r="D12054" s="295"/>
    </row>
    <row r="12055" spans="1:4" x14ac:dyDescent="0.2">
      <c r="A12055" s="295">
        <v>0.26602789999999998</v>
      </c>
      <c r="B12055" s="295"/>
      <c r="C12055" s="295">
        <v>0.35443000000000002</v>
      </c>
      <c r="D12055" s="295"/>
    </row>
    <row r="12056" spans="1:4" x14ac:dyDescent="0.2">
      <c r="A12056" s="295">
        <v>0.26601520000000001</v>
      </c>
      <c r="B12056" s="295"/>
      <c r="C12056" s="295">
        <v>0.35441630000000002</v>
      </c>
      <c r="D12056" s="295"/>
    </row>
    <row r="12057" spans="1:4" x14ac:dyDescent="0.2">
      <c r="A12057" s="295">
        <v>0.26601520000000001</v>
      </c>
      <c r="B12057" s="295"/>
      <c r="C12057" s="295">
        <v>0.35439090000000001</v>
      </c>
      <c r="D12057" s="295"/>
    </row>
    <row r="12058" spans="1:4" x14ac:dyDescent="0.2">
      <c r="A12058" s="295">
        <v>0.26600309999999999</v>
      </c>
      <c r="B12058" s="295"/>
      <c r="C12058" s="295">
        <v>0.35436400000000001</v>
      </c>
      <c r="D12058" s="295"/>
    </row>
    <row r="12059" spans="1:4" x14ac:dyDescent="0.2">
      <c r="A12059" s="295">
        <v>0.26596209999999998</v>
      </c>
      <c r="B12059" s="295"/>
      <c r="C12059" s="295">
        <v>0.35433819999999999</v>
      </c>
      <c r="D12059" s="295"/>
    </row>
    <row r="12060" spans="1:4" x14ac:dyDescent="0.2">
      <c r="A12060" s="295">
        <v>0.26596209999999998</v>
      </c>
      <c r="B12060" s="295"/>
      <c r="C12060" s="295">
        <v>0.35433819999999999</v>
      </c>
      <c r="D12060" s="295"/>
    </row>
    <row r="12061" spans="1:4" x14ac:dyDescent="0.2">
      <c r="A12061" s="295">
        <v>0.26596209999999998</v>
      </c>
      <c r="B12061" s="295"/>
      <c r="C12061" s="295">
        <v>0.35432619999999998</v>
      </c>
      <c r="D12061" s="295"/>
    </row>
    <row r="12062" spans="1:4" x14ac:dyDescent="0.2">
      <c r="A12062" s="295">
        <v>0.26593529999999999</v>
      </c>
      <c r="B12062" s="295"/>
      <c r="C12062" s="295">
        <v>0.35431249999999997</v>
      </c>
      <c r="D12062" s="295"/>
    </row>
    <row r="12063" spans="1:4" x14ac:dyDescent="0.2">
      <c r="A12063" s="295">
        <v>0.2659202</v>
      </c>
      <c r="B12063" s="295"/>
      <c r="C12063" s="295">
        <v>0.3542882</v>
      </c>
      <c r="D12063" s="295"/>
    </row>
    <row r="12064" spans="1:4" x14ac:dyDescent="0.2">
      <c r="A12064" s="295">
        <v>0.2659202</v>
      </c>
      <c r="B12064" s="295"/>
      <c r="C12064" s="295">
        <v>0.35426020000000003</v>
      </c>
      <c r="D12064" s="295"/>
    </row>
    <row r="12065" spans="1:4" x14ac:dyDescent="0.2">
      <c r="A12065" s="295">
        <v>0.26588230000000002</v>
      </c>
      <c r="B12065" s="295"/>
      <c r="C12065" s="295">
        <v>0.3542342</v>
      </c>
      <c r="D12065" s="295"/>
    </row>
    <row r="12066" spans="1:4" x14ac:dyDescent="0.2">
      <c r="A12066" s="295">
        <v>0.26588230000000002</v>
      </c>
      <c r="B12066" s="295"/>
      <c r="C12066" s="295">
        <v>0.3542342</v>
      </c>
      <c r="D12066" s="295"/>
    </row>
    <row r="12067" spans="1:4" x14ac:dyDescent="0.2">
      <c r="A12067" s="295">
        <v>0.26586860000000001</v>
      </c>
      <c r="B12067" s="295"/>
      <c r="C12067" s="295">
        <v>0.3542071</v>
      </c>
      <c r="D12067" s="295"/>
    </row>
    <row r="12068" spans="1:4" x14ac:dyDescent="0.2">
      <c r="A12068" s="295">
        <v>0.2658566</v>
      </c>
      <c r="B12068" s="295"/>
      <c r="C12068" s="295">
        <v>0.35418300000000003</v>
      </c>
      <c r="D12068" s="295"/>
    </row>
    <row r="12069" spans="1:4" x14ac:dyDescent="0.2">
      <c r="A12069" s="295">
        <v>0.2658566</v>
      </c>
      <c r="B12069" s="295"/>
      <c r="C12069" s="295">
        <v>0.35416839999999999</v>
      </c>
      <c r="D12069" s="295"/>
    </row>
    <row r="12070" spans="1:4" x14ac:dyDescent="0.2">
      <c r="A12070" s="295">
        <v>0.26584350000000001</v>
      </c>
      <c r="B12070" s="295"/>
      <c r="C12070" s="295">
        <v>0.35416839999999999</v>
      </c>
      <c r="D12070" s="295"/>
    </row>
    <row r="12071" spans="1:4" x14ac:dyDescent="0.2">
      <c r="A12071" s="295">
        <v>0.2658298</v>
      </c>
      <c r="B12071" s="295"/>
      <c r="C12071" s="295">
        <v>0.35415469999999999</v>
      </c>
      <c r="D12071" s="295"/>
    </row>
    <row r="12072" spans="1:4" x14ac:dyDescent="0.2">
      <c r="A12072" s="295">
        <v>0.26578990000000002</v>
      </c>
      <c r="B12072" s="295"/>
      <c r="C12072" s="295">
        <v>0.35414129999999999</v>
      </c>
      <c r="D12072" s="295"/>
    </row>
    <row r="12073" spans="1:4" x14ac:dyDescent="0.2">
      <c r="A12073" s="295">
        <v>0.26578990000000002</v>
      </c>
      <c r="B12073" s="295"/>
      <c r="C12073" s="295">
        <v>0.35412929999999998</v>
      </c>
      <c r="D12073" s="295"/>
    </row>
    <row r="12074" spans="1:4" x14ac:dyDescent="0.2">
      <c r="A12074" s="295">
        <v>0.26577790000000001</v>
      </c>
      <c r="B12074" s="295"/>
      <c r="C12074" s="295">
        <v>0.35411589999999998</v>
      </c>
      <c r="D12074" s="295"/>
    </row>
    <row r="12075" spans="1:4" x14ac:dyDescent="0.2">
      <c r="A12075" s="295">
        <v>0.26576519999999998</v>
      </c>
      <c r="B12075" s="295"/>
      <c r="C12075" s="295">
        <v>0.3540876</v>
      </c>
      <c r="D12075" s="295"/>
    </row>
    <row r="12076" spans="1:4" x14ac:dyDescent="0.2">
      <c r="A12076" s="295">
        <v>0.26576519999999998</v>
      </c>
      <c r="B12076" s="295"/>
      <c r="C12076" s="295">
        <v>0.35406330000000003</v>
      </c>
      <c r="D12076" s="295"/>
    </row>
    <row r="12077" spans="1:4" x14ac:dyDescent="0.2">
      <c r="A12077" s="295">
        <v>0.26575149999999997</v>
      </c>
      <c r="B12077" s="295"/>
      <c r="C12077" s="295">
        <v>0.35403770000000001</v>
      </c>
      <c r="D12077" s="295"/>
    </row>
    <row r="12078" spans="1:4" x14ac:dyDescent="0.2">
      <c r="A12078" s="295">
        <v>0.26573839999999999</v>
      </c>
      <c r="B12078" s="295"/>
      <c r="C12078" s="295">
        <v>0.35402299999999998</v>
      </c>
      <c r="D12078" s="295"/>
    </row>
    <row r="12079" spans="1:4" x14ac:dyDescent="0.2">
      <c r="A12079" s="295">
        <v>0.26572319999999999</v>
      </c>
      <c r="B12079" s="295"/>
      <c r="C12079" s="295">
        <v>0.35400969999999998</v>
      </c>
      <c r="D12079" s="295"/>
    </row>
    <row r="12080" spans="1:4" x14ac:dyDescent="0.2">
      <c r="A12080" s="295">
        <v>0.2656985</v>
      </c>
      <c r="B12080" s="295"/>
      <c r="C12080" s="295">
        <v>0.3539717</v>
      </c>
      <c r="D12080" s="295"/>
    </row>
    <row r="12081" spans="1:4" x14ac:dyDescent="0.2">
      <c r="A12081" s="295">
        <v>0.2656985</v>
      </c>
      <c r="B12081" s="295"/>
      <c r="C12081" s="295">
        <v>0.3539717</v>
      </c>
      <c r="D12081" s="295"/>
    </row>
    <row r="12082" spans="1:4" x14ac:dyDescent="0.2">
      <c r="A12082" s="295">
        <v>0.2656985</v>
      </c>
      <c r="B12082" s="295"/>
      <c r="C12082" s="295">
        <v>0.3539717</v>
      </c>
      <c r="D12082" s="295"/>
    </row>
    <row r="12083" spans="1:4" x14ac:dyDescent="0.2">
      <c r="A12083" s="295">
        <v>0.26565650000000002</v>
      </c>
      <c r="B12083" s="295"/>
      <c r="C12083" s="295">
        <v>0.3539448</v>
      </c>
      <c r="D12083" s="295"/>
    </row>
    <row r="12084" spans="1:4" x14ac:dyDescent="0.2">
      <c r="A12084" s="295">
        <v>0.26565650000000002</v>
      </c>
      <c r="B12084" s="295"/>
      <c r="C12084" s="295">
        <v>0.35393140000000001</v>
      </c>
      <c r="D12084" s="295"/>
    </row>
    <row r="12085" spans="1:4" x14ac:dyDescent="0.2">
      <c r="A12085" s="295">
        <v>0.26564379999999999</v>
      </c>
      <c r="B12085" s="295"/>
      <c r="C12085" s="295">
        <v>0.35390709999999997</v>
      </c>
      <c r="D12085" s="295"/>
    </row>
    <row r="12086" spans="1:4" x14ac:dyDescent="0.2">
      <c r="A12086" s="295">
        <v>0.26564379999999999</v>
      </c>
      <c r="B12086" s="295"/>
      <c r="C12086" s="295">
        <v>0.35389340000000002</v>
      </c>
      <c r="D12086" s="295"/>
    </row>
    <row r="12087" spans="1:4" x14ac:dyDescent="0.2">
      <c r="A12087" s="295">
        <v>0.26564379999999999</v>
      </c>
      <c r="B12087" s="295"/>
      <c r="C12087" s="295">
        <v>0.35385339999999998</v>
      </c>
      <c r="D12087" s="295"/>
    </row>
    <row r="12088" spans="1:4" x14ac:dyDescent="0.2">
      <c r="A12088" s="295">
        <v>0.26564379999999999</v>
      </c>
      <c r="B12088" s="295"/>
      <c r="C12088" s="295">
        <v>0.35382669999999999</v>
      </c>
      <c r="D12088" s="295"/>
    </row>
    <row r="12089" spans="1:4" x14ac:dyDescent="0.2">
      <c r="A12089" s="295">
        <v>0.26561859999999998</v>
      </c>
      <c r="B12089" s="295"/>
      <c r="C12089" s="295">
        <v>0.35381299999999999</v>
      </c>
      <c r="D12089" s="295"/>
    </row>
    <row r="12090" spans="1:4" x14ac:dyDescent="0.2">
      <c r="A12090" s="295">
        <v>0.26560590000000001</v>
      </c>
      <c r="B12090" s="295"/>
      <c r="C12090" s="295">
        <v>0.35381299999999999</v>
      </c>
      <c r="D12090" s="295"/>
    </row>
    <row r="12091" spans="1:4" x14ac:dyDescent="0.2">
      <c r="A12091" s="295">
        <v>0.26559080000000002</v>
      </c>
      <c r="B12091" s="295"/>
      <c r="C12091" s="295">
        <v>0.35378759999999998</v>
      </c>
      <c r="D12091" s="295"/>
    </row>
    <row r="12092" spans="1:4" x14ac:dyDescent="0.2">
      <c r="A12092" s="295">
        <v>0.26557710000000001</v>
      </c>
      <c r="B12092" s="295"/>
      <c r="C12092" s="295">
        <v>0.3537592</v>
      </c>
      <c r="D12092" s="295"/>
    </row>
    <row r="12093" spans="1:4" x14ac:dyDescent="0.2">
      <c r="A12093" s="295">
        <v>0.26557710000000001</v>
      </c>
      <c r="B12093" s="295"/>
      <c r="C12093" s="295">
        <v>0.35374699999999998</v>
      </c>
      <c r="D12093" s="295"/>
    </row>
    <row r="12094" spans="1:4" x14ac:dyDescent="0.2">
      <c r="A12094" s="295">
        <v>0.26555129999999999</v>
      </c>
      <c r="B12094" s="295"/>
      <c r="C12094" s="295">
        <v>0.35373359999999998</v>
      </c>
      <c r="D12094" s="295"/>
    </row>
    <row r="12095" spans="1:4" x14ac:dyDescent="0.2">
      <c r="A12095" s="295">
        <v>0.2655361</v>
      </c>
      <c r="B12095" s="295"/>
      <c r="C12095" s="295">
        <v>0.35373359999999998</v>
      </c>
      <c r="D12095" s="295"/>
    </row>
    <row r="12096" spans="1:4" x14ac:dyDescent="0.2">
      <c r="A12096" s="295">
        <v>0.2655361</v>
      </c>
      <c r="B12096" s="295"/>
      <c r="C12096" s="295">
        <v>0.3537053</v>
      </c>
      <c r="D12096" s="295"/>
    </row>
    <row r="12097" spans="1:4" x14ac:dyDescent="0.2">
      <c r="A12097" s="295">
        <v>0.2655361</v>
      </c>
      <c r="B12097" s="295"/>
      <c r="C12097" s="295">
        <v>0.35369319999999999</v>
      </c>
      <c r="D12097" s="295"/>
    </row>
    <row r="12098" spans="1:4" x14ac:dyDescent="0.2">
      <c r="A12098" s="295">
        <v>0.26549729999999999</v>
      </c>
      <c r="B12098" s="295"/>
      <c r="C12098" s="295">
        <v>0.35368100000000002</v>
      </c>
      <c r="D12098" s="295"/>
    </row>
    <row r="12099" spans="1:4" x14ac:dyDescent="0.2">
      <c r="A12099" s="295">
        <v>0.26549729999999999</v>
      </c>
      <c r="B12099" s="295"/>
      <c r="C12099" s="295">
        <v>0.35366760000000003</v>
      </c>
      <c r="D12099" s="295"/>
    </row>
    <row r="12100" spans="1:4" x14ac:dyDescent="0.2">
      <c r="A12100" s="295">
        <v>0.26549729999999999</v>
      </c>
      <c r="B12100" s="295"/>
      <c r="C12100" s="295">
        <v>0.35364069999999997</v>
      </c>
      <c r="D12100" s="295"/>
    </row>
    <row r="12101" spans="1:4" x14ac:dyDescent="0.2">
      <c r="A12101" s="295">
        <v>0.2654821</v>
      </c>
      <c r="B12101" s="295"/>
      <c r="C12101" s="295">
        <v>0.35362870000000002</v>
      </c>
      <c r="D12101" s="295"/>
    </row>
    <row r="12102" spans="1:4" x14ac:dyDescent="0.2">
      <c r="A12102" s="295">
        <v>0.2654821</v>
      </c>
      <c r="B12102" s="295"/>
      <c r="C12102" s="295">
        <v>0.3535894</v>
      </c>
      <c r="D12102" s="295"/>
    </row>
    <row r="12103" spans="1:4" x14ac:dyDescent="0.2">
      <c r="A12103" s="295">
        <v>0.26545629999999998</v>
      </c>
      <c r="B12103" s="295"/>
      <c r="C12103" s="295">
        <v>0.35357470000000002</v>
      </c>
      <c r="D12103" s="295"/>
    </row>
    <row r="12104" spans="1:4" x14ac:dyDescent="0.2">
      <c r="A12104" s="295">
        <v>0.26545629999999998</v>
      </c>
      <c r="B12104" s="295"/>
      <c r="C12104" s="295">
        <v>0.35357470000000002</v>
      </c>
      <c r="D12104" s="295"/>
    </row>
    <row r="12105" spans="1:4" x14ac:dyDescent="0.2">
      <c r="A12105" s="295">
        <v>0.2654299</v>
      </c>
      <c r="B12105" s="295"/>
      <c r="C12105" s="295">
        <v>0.35357470000000002</v>
      </c>
      <c r="D12105" s="295"/>
    </row>
    <row r="12106" spans="1:4" x14ac:dyDescent="0.2">
      <c r="A12106" s="295">
        <v>0.26541789999999998</v>
      </c>
      <c r="B12106" s="295"/>
      <c r="C12106" s="295">
        <v>0.35353600000000002</v>
      </c>
      <c r="D12106" s="295"/>
    </row>
    <row r="12107" spans="1:4" x14ac:dyDescent="0.2">
      <c r="A12107" s="295">
        <v>0.26540269999999999</v>
      </c>
      <c r="B12107" s="295"/>
      <c r="C12107" s="295">
        <v>0.35349429999999998</v>
      </c>
      <c r="D12107" s="295"/>
    </row>
    <row r="12108" spans="1:4" x14ac:dyDescent="0.2">
      <c r="A12108" s="295">
        <v>0.26540269999999999</v>
      </c>
      <c r="B12108" s="295"/>
      <c r="C12108" s="295">
        <v>0.35349429999999998</v>
      </c>
      <c r="D12108" s="295"/>
    </row>
    <row r="12109" spans="1:4" x14ac:dyDescent="0.2">
      <c r="A12109" s="295">
        <v>0.2653896</v>
      </c>
      <c r="B12109" s="295"/>
      <c r="C12109" s="295">
        <v>0.35348200000000002</v>
      </c>
      <c r="D12109" s="295"/>
    </row>
    <row r="12110" spans="1:4" x14ac:dyDescent="0.2">
      <c r="A12110" s="295">
        <v>0.26535120000000001</v>
      </c>
      <c r="B12110" s="295"/>
      <c r="C12110" s="295">
        <v>0.3534563</v>
      </c>
      <c r="D12110" s="295"/>
    </row>
    <row r="12111" spans="1:4" x14ac:dyDescent="0.2">
      <c r="A12111" s="295">
        <v>0.26533600000000002</v>
      </c>
      <c r="B12111" s="295"/>
      <c r="C12111" s="295">
        <v>0.35342829999999997</v>
      </c>
      <c r="D12111" s="295"/>
    </row>
    <row r="12112" spans="1:4" x14ac:dyDescent="0.2">
      <c r="A12112" s="295">
        <v>0.26533600000000002</v>
      </c>
      <c r="B12112" s="295"/>
      <c r="C12112" s="295">
        <v>0.35342829999999997</v>
      </c>
      <c r="D12112" s="295"/>
    </row>
    <row r="12113" spans="1:4" x14ac:dyDescent="0.2">
      <c r="A12113" s="295">
        <v>0.26532289999999997</v>
      </c>
      <c r="B12113" s="295"/>
      <c r="C12113" s="295">
        <v>0.35339189999999998</v>
      </c>
      <c r="D12113" s="295"/>
    </row>
    <row r="12114" spans="1:4" x14ac:dyDescent="0.2">
      <c r="A12114" s="295">
        <v>0.26532289999999997</v>
      </c>
      <c r="B12114" s="295"/>
      <c r="C12114" s="295">
        <v>0.35339189999999998</v>
      </c>
      <c r="D12114" s="295"/>
    </row>
    <row r="12115" spans="1:4" x14ac:dyDescent="0.2">
      <c r="A12115" s="295">
        <v>0.26530969999999998</v>
      </c>
      <c r="B12115" s="295"/>
      <c r="C12115" s="295">
        <v>0.35337819999999998</v>
      </c>
      <c r="D12115" s="295"/>
    </row>
    <row r="12116" spans="1:4" x14ac:dyDescent="0.2">
      <c r="A12116" s="295">
        <v>0.26529659999999999</v>
      </c>
      <c r="B12116" s="295"/>
      <c r="C12116" s="295">
        <v>0.35335260000000002</v>
      </c>
      <c r="D12116" s="295"/>
    </row>
    <row r="12117" spans="1:4" x14ac:dyDescent="0.2">
      <c r="A12117" s="295">
        <v>0.26529659999999999</v>
      </c>
      <c r="B12117" s="295"/>
      <c r="C12117" s="295">
        <v>0.35333799999999999</v>
      </c>
      <c r="D12117" s="295"/>
    </row>
    <row r="12118" spans="1:4" x14ac:dyDescent="0.2">
      <c r="A12118" s="295">
        <v>0.26526179999999999</v>
      </c>
      <c r="B12118" s="295"/>
      <c r="C12118" s="295">
        <v>0.35332590000000003</v>
      </c>
      <c r="D12118" s="295"/>
    </row>
    <row r="12119" spans="1:4" x14ac:dyDescent="0.2">
      <c r="A12119" s="295">
        <v>0.26524310000000001</v>
      </c>
      <c r="B12119" s="295"/>
      <c r="C12119" s="295">
        <v>0.35330139999999999</v>
      </c>
      <c r="D12119" s="295"/>
    </row>
    <row r="12120" spans="1:4" x14ac:dyDescent="0.2">
      <c r="A12120" s="295">
        <v>0.26522990000000002</v>
      </c>
      <c r="B12120" s="295"/>
      <c r="C12120" s="295">
        <v>0.35326099999999999</v>
      </c>
      <c r="D12120" s="295"/>
    </row>
    <row r="12121" spans="1:4" x14ac:dyDescent="0.2">
      <c r="A12121" s="295">
        <v>0.26521630000000002</v>
      </c>
      <c r="B12121" s="295"/>
      <c r="C12121" s="295">
        <v>0.35326099999999999</v>
      </c>
      <c r="D12121" s="295"/>
    </row>
    <row r="12122" spans="1:4" x14ac:dyDescent="0.2">
      <c r="A12122" s="295">
        <v>0.26521630000000002</v>
      </c>
      <c r="B12122" s="295"/>
      <c r="C12122" s="295">
        <v>0.3532477</v>
      </c>
      <c r="D12122" s="295"/>
    </row>
    <row r="12123" spans="1:4" x14ac:dyDescent="0.2">
      <c r="A12123" s="295">
        <v>0.26518799999999998</v>
      </c>
      <c r="B12123" s="295"/>
      <c r="C12123" s="295">
        <v>0.35323389999999999</v>
      </c>
      <c r="D12123" s="295"/>
    </row>
    <row r="12124" spans="1:4" x14ac:dyDescent="0.2">
      <c r="A12124" s="295">
        <v>0.26518799999999998</v>
      </c>
      <c r="B12124" s="295"/>
      <c r="C12124" s="295">
        <v>0.35322170000000003</v>
      </c>
      <c r="D12124" s="295"/>
    </row>
    <row r="12125" spans="1:4" x14ac:dyDescent="0.2">
      <c r="A12125" s="295">
        <v>0.26518799999999998</v>
      </c>
      <c r="B12125" s="295"/>
      <c r="C12125" s="295">
        <v>0.35318169999999999</v>
      </c>
      <c r="D12125" s="295"/>
    </row>
    <row r="12126" spans="1:4" x14ac:dyDescent="0.2">
      <c r="A12126" s="295">
        <v>0.26514769999999999</v>
      </c>
      <c r="B12126" s="295"/>
      <c r="C12126" s="295">
        <v>0.3531533</v>
      </c>
      <c r="D12126" s="295"/>
    </row>
    <row r="12127" spans="1:4" x14ac:dyDescent="0.2">
      <c r="A12127" s="295">
        <v>0.26513399999999998</v>
      </c>
      <c r="B12127" s="295"/>
      <c r="C12127" s="295">
        <v>0.35314099999999998</v>
      </c>
      <c r="D12127" s="295"/>
    </row>
    <row r="12128" spans="1:4" x14ac:dyDescent="0.2">
      <c r="A12128" s="295">
        <v>0.2651213</v>
      </c>
      <c r="B12128" s="295"/>
      <c r="C12128" s="295">
        <v>0.35312640000000001</v>
      </c>
      <c r="D12128" s="295"/>
    </row>
    <row r="12129" spans="1:4" x14ac:dyDescent="0.2">
      <c r="A12129" s="295">
        <v>0.2651213</v>
      </c>
      <c r="B12129" s="295"/>
      <c r="C12129" s="295">
        <v>0.35309800000000002</v>
      </c>
      <c r="D12129" s="295"/>
    </row>
    <row r="12130" spans="1:4" x14ac:dyDescent="0.2">
      <c r="A12130" s="295">
        <v>0.26510610000000001</v>
      </c>
      <c r="B12130" s="295"/>
      <c r="C12130" s="295">
        <v>0.35309800000000002</v>
      </c>
      <c r="D12130" s="295"/>
    </row>
    <row r="12131" spans="1:4" x14ac:dyDescent="0.2">
      <c r="A12131" s="295">
        <v>0.26509300000000002</v>
      </c>
      <c r="B12131" s="295"/>
      <c r="C12131" s="295">
        <v>0.35309800000000002</v>
      </c>
      <c r="D12131" s="295"/>
    </row>
    <row r="12132" spans="1:4" x14ac:dyDescent="0.2">
      <c r="A12132" s="295">
        <v>0.26506819999999998</v>
      </c>
      <c r="B12132" s="295"/>
      <c r="C12132" s="295">
        <v>0.35307369999999999</v>
      </c>
      <c r="D12132" s="295"/>
    </row>
    <row r="12133" spans="1:4" x14ac:dyDescent="0.2">
      <c r="A12133" s="295">
        <v>0.26506819999999998</v>
      </c>
      <c r="B12133" s="295"/>
      <c r="C12133" s="295">
        <v>0.35304659999999999</v>
      </c>
      <c r="D12133" s="295"/>
    </row>
    <row r="12134" spans="1:4" x14ac:dyDescent="0.2">
      <c r="A12134" s="295">
        <v>0.26506819999999998</v>
      </c>
      <c r="B12134" s="295"/>
      <c r="C12134" s="295">
        <v>0.35304659999999999</v>
      </c>
      <c r="D12134" s="295"/>
    </row>
    <row r="12135" spans="1:4" x14ac:dyDescent="0.2">
      <c r="A12135" s="295">
        <v>0.26505509999999999</v>
      </c>
      <c r="B12135" s="295"/>
      <c r="C12135" s="295">
        <v>0.35300769999999998</v>
      </c>
      <c r="D12135" s="295"/>
    </row>
    <row r="12136" spans="1:4" x14ac:dyDescent="0.2">
      <c r="A12136" s="295">
        <v>0.26504139999999998</v>
      </c>
      <c r="B12136" s="295"/>
      <c r="C12136" s="295">
        <v>0.35300769999999998</v>
      </c>
      <c r="D12136" s="295"/>
    </row>
    <row r="12137" spans="1:4" x14ac:dyDescent="0.2">
      <c r="A12137" s="295">
        <v>0.26501629999999998</v>
      </c>
      <c r="B12137" s="295"/>
      <c r="C12137" s="295">
        <v>0.35300769999999998</v>
      </c>
      <c r="D12137" s="295"/>
    </row>
    <row r="12138" spans="1:4" x14ac:dyDescent="0.2">
      <c r="A12138" s="295">
        <v>0.26501629999999998</v>
      </c>
      <c r="B12138" s="295"/>
      <c r="C12138" s="295">
        <v>0.352966</v>
      </c>
      <c r="D12138" s="295"/>
    </row>
    <row r="12139" spans="1:4" x14ac:dyDescent="0.2">
      <c r="A12139" s="295">
        <v>0.26501629999999998</v>
      </c>
      <c r="B12139" s="295"/>
      <c r="C12139" s="295">
        <v>0.35294170000000002</v>
      </c>
      <c r="D12139" s="295"/>
    </row>
    <row r="12140" spans="1:4" x14ac:dyDescent="0.2">
      <c r="A12140" s="295">
        <v>0.26500360000000001</v>
      </c>
      <c r="B12140" s="295"/>
      <c r="C12140" s="295">
        <v>0.35294170000000002</v>
      </c>
      <c r="D12140" s="295"/>
    </row>
    <row r="12141" spans="1:4" x14ac:dyDescent="0.2">
      <c r="A12141" s="295">
        <v>0.2649899</v>
      </c>
      <c r="B12141" s="295"/>
      <c r="C12141" s="295">
        <v>0.35294170000000002</v>
      </c>
      <c r="D12141" s="295"/>
    </row>
    <row r="12142" spans="1:4" x14ac:dyDescent="0.2">
      <c r="A12142" s="295">
        <v>0.26497480000000001</v>
      </c>
      <c r="B12142" s="295"/>
      <c r="C12142" s="295">
        <v>0.35292960000000001</v>
      </c>
      <c r="D12142" s="295"/>
    </row>
    <row r="12143" spans="1:4" x14ac:dyDescent="0.2">
      <c r="A12143" s="295">
        <v>0.26497480000000001</v>
      </c>
      <c r="B12143" s="295"/>
      <c r="C12143" s="295">
        <v>0.3529041</v>
      </c>
      <c r="D12143" s="295"/>
    </row>
    <row r="12144" spans="1:4" x14ac:dyDescent="0.2">
      <c r="A12144" s="295">
        <v>0.26497480000000001</v>
      </c>
      <c r="B12144" s="295"/>
      <c r="C12144" s="295">
        <v>0.35289029999999999</v>
      </c>
      <c r="D12144" s="295"/>
    </row>
    <row r="12145" spans="1:4" x14ac:dyDescent="0.2">
      <c r="A12145" s="295">
        <v>0.26494889999999999</v>
      </c>
      <c r="B12145" s="295"/>
      <c r="C12145" s="295">
        <v>0.35287829999999998</v>
      </c>
      <c r="D12145" s="295"/>
    </row>
    <row r="12146" spans="1:4" x14ac:dyDescent="0.2">
      <c r="A12146" s="295">
        <v>0.26494889999999999</v>
      </c>
      <c r="B12146" s="295"/>
      <c r="C12146" s="295">
        <v>0.35285159999999999</v>
      </c>
      <c r="D12146" s="295"/>
    </row>
    <row r="12147" spans="1:4" x14ac:dyDescent="0.2">
      <c r="A12147" s="295">
        <v>0.26494889999999999</v>
      </c>
      <c r="B12147" s="295"/>
      <c r="C12147" s="295">
        <v>0.35281400000000002</v>
      </c>
      <c r="D12147" s="295"/>
    </row>
    <row r="12148" spans="1:4" x14ac:dyDescent="0.2">
      <c r="A12148" s="295">
        <v>0.26490859999999999</v>
      </c>
      <c r="B12148" s="295"/>
      <c r="C12148" s="295">
        <v>0.3528017</v>
      </c>
      <c r="D12148" s="295"/>
    </row>
    <row r="12149" spans="1:4" x14ac:dyDescent="0.2">
      <c r="A12149" s="295">
        <v>0.26489489999999999</v>
      </c>
      <c r="B12149" s="295"/>
      <c r="C12149" s="295">
        <v>0.35277330000000001</v>
      </c>
      <c r="D12149" s="295"/>
    </row>
    <row r="12150" spans="1:4" x14ac:dyDescent="0.2">
      <c r="A12150" s="295">
        <v>0.26489489999999999</v>
      </c>
      <c r="B12150" s="295"/>
      <c r="C12150" s="295">
        <v>0.35276109999999999</v>
      </c>
      <c r="D12150" s="295"/>
    </row>
    <row r="12151" spans="1:4" x14ac:dyDescent="0.2">
      <c r="A12151" s="295">
        <v>0.26488220000000001</v>
      </c>
      <c r="B12151" s="295"/>
      <c r="C12151" s="295">
        <v>0.3527477</v>
      </c>
      <c r="D12151" s="295"/>
    </row>
    <row r="12152" spans="1:4" x14ac:dyDescent="0.2">
      <c r="A12152" s="295">
        <v>0.26488220000000001</v>
      </c>
      <c r="B12152" s="295"/>
      <c r="C12152" s="295">
        <v>0.35271940000000002</v>
      </c>
      <c r="D12152" s="295"/>
    </row>
    <row r="12153" spans="1:4" x14ac:dyDescent="0.2">
      <c r="A12153" s="295">
        <v>0.26486710000000002</v>
      </c>
      <c r="B12153" s="295"/>
      <c r="C12153" s="295">
        <v>0.35271940000000002</v>
      </c>
      <c r="D12153" s="295"/>
    </row>
    <row r="12154" spans="1:4" x14ac:dyDescent="0.2">
      <c r="A12154" s="295">
        <v>0.26486710000000002</v>
      </c>
      <c r="B12154" s="295"/>
      <c r="C12154" s="295">
        <v>0.35269270000000003</v>
      </c>
      <c r="D12154" s="295"/>
    </row>
    <row r="12155" spans="1:4" x14ac:dyDescent="0.2">
      <c r="A12155" s="295">
        <v>0.26484069999999998</v>
      </c>
      <c r="B12155" s="295"/>
      <c r="C12155" s="295">
        <v>0.35269270000000003</v>
      </c>
      <c r="D12155" s="295"/>
    </row>
    <row r="12156" spans="1:4" x14ac:dyDescent="0.2">
      <c r="A12156" s="295">
        <v>0.26484069999999998</v>
      </c>
      <c r="B12156" s="295"/>
      <c r="C12156" s="295">
        <v>0.35266710000000001</v>
      </c>
      <c r="D12156" s="295"/>
    </row>
    <row r="12157" spans="1:4" x14ac:dyDescent="0.2">
      <c r="A12157" s="295">
        <v>0.2648276</v>
      </c>
      <c r="B12157" s="295"/>
      <c r="C12157" s="295">
        <v>0.35262670000000002</v>
      </c>
      <c r="D12157" s="295"/>
    </row>
    <row r="12158" spans="1:4" x14ac:dyDescent="0.2">
      <c r="A12158" s="295">
        <v>0.26481549999999998</v>
      </c>
      <c r="B12158" s="295"/>
      <c r="C12158" s="295">
        <v>0.35262670000000002</v>
      </c>
      <c r="D12158" s="295"/>
    </row>
    <row r="12159" spans="1:4" x14ac:dyDescent="0.2">
      <c r="A12159" s="295">
        <v>0.26481549999999998</v>
      </c>
      <c r="B12159" s="295"/>
      <c r="C12159" s="295">
        <v>0.35262670000000002</v>
      </c>
      <c r="D12159" s="295"/>
    </row>
    <row r="12160" spans="1:4" x14ac:dyDescent="0.2">
      <c r="A12160" s="295">
        <v>0.26481549999999998</v>
      </c>
      <c r="B12160" s="295"/>
      <c r="C12160" s="295">
        <v>0.35258640000000002</v>
      </c>
      <c r="D12160" s="295"/>
    </row>
    <row r="12161" spans="1:4" x14ac:dyDescent="0.2">
      <c r="A12161" s="295">
        <v>0.26480039999999999</v>
      </c>
      <c r="B12161" s="295"/>
      <c r="C12161" s="295">
        <v>0.35252119999999998</v>
      </c>
      <c r="D12161" s="295"/>
    </row>
    <row r="12162" spans="1:4" x14ac:dyDescent="0.2">
      <c r="A12162" s="295">
        <v>0.26478669999999999</v>
      </c>
      <c r="B12162" s="295"/>
      <c r="C12162" s="295">
        <v>0.35252119999999998</v>
      </c>
      <c r="D12162" s="295"/>
    </row>
    <row r="12163" spans="1:4" x14ac:dyDescent="0.2">
      <c r="A12163" s="295">
        <v>0.26478669999999999</v>
      </c>
      <c r="B12163" s="295"/>
      <c r="C12163" s="295">
        <v>0.3524969</v>
      </c>
      <c r="D12163" s="295"/>
    </row>
    <row r="12164" spans="1:4" x14ac:dyDescent="0.2">
      <c r="A12164" s="295">
        <v>0.26477400000000001</v>
      </c>
      <c r="B12164" s="295"/>
      <c r="C12164" s="295">
        <v>0.35247109999999998</v>
      </c>
      <c r="D12164" s="295"/>
    </row>
    <row r="12165" spans="1:4" x14ac:dyDescent="0.2">
      <c r="A12165" s="295">
        <v>0.264762</v>
      </c>
      <c r="B12165" s="295"/>
      <c r="C12165" s="295">
        <v>0.35245880000000002</v>
      </c>
      <c r="D12165" s="295"/>
    </row>
    <row r="12166" spans="1:4" x14ac:dyDescent="0.2">
      <c r="A12166" s="295">
        <v>0.26474829999999999</v>
      </c>
      <c r="B12166" s="295"/>
      <c r="C12166" s="295">
        <v>0.35244550000000002</v>
      </c>
      <c r="D12166" s="295"/>
    </row>
    <row r="12167" spans="1:4" x14ac:dyDescent="0.2">
      <c r="A12167" s="295">
        <v>0.2647332</v>
      </c>
      <c r="B12167" s="295"/>
      <c r="C12167" s="295">
        <v>0.35241860000000003</v>
      </c>
      <c r="D12167" s="295"/>
    </row>
    <row r="12168" spans="1:4" x14ac:dyDescent="0.2">
      <c r="A12168" s="295">
        <v>0.2647332</v>
      </c>
      <c r="B12168" s="295"/>
      <c r="C12168" s="295">
        <v>0.35241860000000003</v>
      </c>
      <c r="D12168" s="295"/>
    </row>
    <row r="12169" spans="1:4" x14ac:dyDescent="0.2">
      <c r="A12169" s="295">
        <v>0.26472000000000001</v>
      </c>
      <c r="B12169" s="295"/>
      <c r="C12169" s="295">
        <v>0.35239320000000002</v>
      </c>
      <c r="D12169" s="295"/>
    </row>
    <row r="12170" spans="1:4" x14ac:dyDescent="0.2">
      <c r="A12170" s="295">
        <v>0.26470640000000001</v>
      </c>
      <c r="B12170" s="295"/>
      <c r="C12170" s="295">
        <v>0.35236479999999998</v>
      </c>
      <c r="D12170" s="295"/>
    </row>
    <row r="12171" spans="1:4" x14ac:dyDescent="0.2">
      <c r="A12171" s="295">
        <v>0.26468120000000001</v>
      </c>
      <c r="B12171" s="295"/>
      <c r="C12171" s="295">
        <v>0.35235260000000002</v>
      </c>
      <c r="D12171" s="295"/>
    </row>
    <row r="12172" spans="1:4" x14ac:dyDescent="0.2">
      <c r="A12172" s="295">
        <v>0.26468120000000001</v>
      </c>
      <c r="B12172" s="295"/>
      <c r="C12172" s="295">
        <v>0.35233880000000001</v>
      </c>
      <c r="D12172" s="295"/>
    </row>
    <row r="12173" spans="1:4" x14ac:dyDescent="0.2">
      <c r="A12173" s="295">
        <v>0.26466600000000001</v>
      </c>
      <c r="B12173" s="295"/>
      <c r="C12173" s="295">
        <v>0.3523135</v>
      </c>
      <c r="D12173" s="295"/>
    </row>
    <row r="12174" spans="1:4" x14ac:dyDescent="0.2">
      <c r="A12174" s="295">
        <v>0.26466600000000001</v>
      </c>
      <c r="B12174" s="295"/>
      <c r="C12174" s="295">
        <v>0.35228749999999998</v>
      </c>
      <c r="D12174" s="295"/>
    </row>
    <row r="12175" spans="1:4" x14ac:dyDescent="0.2">
      <c r="A12175" s="295">
        <v>0.26465240000000001</v>
      </c>
      <c r="B12175" s="295"/>
      <c r="C12175" s="295">
        <v>0.35227540000000002</v>
      </c>
      <c r="D12175" s="295"/>
    </row>
    <row r="12176" spans="1:4" x14ac:dyDescent="0.2">
      <c r="A12176" s="295">
        <v>0.26462449999999998</v>
      </c>
      <c r="B12176" s="295"/>
      <c r="C12176" s="295">
        <v>0.35224850000000002</v>
      </c>
      <c r="D12176" s="295"/>
    </row>
    <row r="12177" spans="1:4" x14ac:dyDescent="0.2">
      <c r="A12177" s="295">
        <v>0.26462449999999998</v>
      </c>
      <c r="B12177" s="295"/>
      <c r="C12177" s="295">
        <v>0.35223480000000001</v>
      </c>
      <c r="D12177" s="295"/>
    </row>
    <row r="12178" spans="1:4" x14ac:dyDescent="0.2">
      <c r="A12178" s="295">
        <v>0.26459880000000002</v>
      </c>
      <c r="B12178" s="295"/>
      <c r="C12178" s="295">
        <v>0.35222019999999998</v>
      </c>
      <c r="D12178" s="295"/>
    </row>
    <row r="12179" spans="1:4" x14ac:dyDescent="0.2">
      <c r="A12179" s="295">
        <v>0.26458569999999998</v>
      </c>
      <c r="B12179" s="295"/>
      <c r="C12179" s="295">
        <v>0.35219590000000001</v>
      </c>
      <c r="D12179" s="295"/>
    </row>
    <row r="12180" spans="1:4" x14ac:dyDescent="0.2">
      <c r="A12180" s="295">
        <v>0.26456049999999998</v>
      </c>
      <c r="B12180" s="295"/>
      <c r="C12180" s="295">
        <v>0.3521688</v>
      </c>
      <c r="D12180" s="295"/>
    </row>
    <row r="12181" spans="1:4" x14ac:dyDescent="0.2">
      <c r="A12181" s="295">
        <v>0.26454539999999999</v>
      </c>
      <c r="B12181" s="295"/>
      <c r="C12181" s="295">
        <v>0.35214040000000002</v>
      </c>
      <c r="D12181" s="295"/>
    </row>
    <row r="12182" spans="1:4" x14ac:dyDescent="0.2">
      <c r="A12182" s="295">
        <v>0.26450750000000001</v>
      </c>
      <c r="B12182" s="295"/>
      <c r="C12182" s="295">
        <v>0.35211609999999999</v>
      </c>
      <c r="D12182" s="295"/>
    </row>
    <row r="12183" spans="1:4" x14ac:dyDescent="0.2">
      <c r="A12183" s="295">
        <v>0.26450750000000001</v>
      </c>
      <c r="B12183" s="295"/>
      <c r="C12183" s="295">
        <v>0.35211609999999999</v>
      </c>
      <c r="D12183" s="295"/>
    </row>
    <row r="12184" spans="1:4" x14ac:dyDescent="0.2">
      <c r="A12184" s="295">
        <v>0.26448179999999999</v>
      </c>
      <c r="B12184" s="295"/>
      <c r="C12184" s="295">
        <v>0.35210150000000001</v>
      </c>
      <c r="D12184" s="295"/>
    </row>
    <row r="12185" spans="1:4" x14ac:dyDescent="0.2">
      <c r="A12185" s="295">
        <v>0.26448179999999999</v>
      </c>
      <c r="B12185" s="295"/>
      <c r="C12185" s="295">
        <v>0.35208820000000002</v>
      </c>
      <c r="D12185" s="295"/>
    </row>
    <row r="12186" spans="1:4" x14ac:dyDescent="0.2">
      <c r="A12186" s="295">
        <v>0.2644687</v>
      </c>
      <c r="B12186" s="295"/>
      <c r="C12186" s="295">
        <v>0.3520761</v>
      </c>
      <c r="D12186" s="295"/>
    </row>
    <row r="12187" spans="1:4" x14ac:dyDescent="0.2">
      <c r="A12187" s="295">
        <v>0.26445350000000001</v>
      </c>
      <c r="B12187" s="295"/>
      <c r="C12187" s="295">
        <v>0.35205029999999998</v>
      </c>
      <c r="D12187" s="295"/>
    </row>
    <row r="12188" spans="1:4" x14ac:dyDescent="0.2">
      <c r="A12188" s="295">
        <v>0.26445350000000001</v>
      </c>
      <c r="B12188" s="295"/>
      <c r="C12188" s="295">
        <v>0.35203810000000002</v>
      </c>
      <c r="D12188" s="295"/>
    </row>
    <row r="12189" spans="1:4" x14ac:dyDescent="0.2">
      <c r="A12189" s="295">
        <v>0.26443990000000001</v>
      </c>
      <c r="B12189" s="295"/>
      <c r="C12189" s="295">
        <v>0.35202339999999999</v>
      </c>
      <c r="D12189" s="295"/>
    </row>
    <row r="12190" spans="1:4" x14ac:dyDescent="0.2">
      <c r="A12190" s="295">
        <v>0.26442710000000003</v>
      </c>
      <c r="B12190" s="295"/>
      <c r="C12190" s="295">
        <v>0.35202339999999999</v>
      </c>
      <c r="D12190" s="295"/>
    </row>
    <row r="12191" spans="1:4" x14ac:dyDescent="0.2">
      <c r="A12191" s="295">
        <v>0.26442710000000003</v>
      </c>
      <c r="B12191" s="295"/>
      <c r="C12191" s="295">
        <v>0.35199550000000002</v>
      </c>
      <c r="D12191" s="295"/>
    </row>
    <row r="12192" spans="1:4" x14ac:dyDescent="0.2">
      <c r="A12192" s="295">
        <v>0.26439980000000002</v>
      </c>
      <c r="B12192" s="295"/>
      <c r="C12192" s="295">
        <v>0.35195739999999998</v>
      </c>
      <c r="D12192" s="295"/>
    </row>
    <row r="12193" spans="1:4" x14ac:dyDescent="0.2">
      <c r="A12193" s="295">
        <v>0.26438669999999997</v>
      </c>
      <c r="B12193" s="295"/>
      <c r="C12193" s="295">
        <v>0.35195739999999998</v>
      </c>
      <c r="D12193" s="295"/>
    </row>
    <row r="12194" spans="1:4" x14ac:dyDescent="0.2">
      <c r="A12194" s="295">
        <v>0.26437149999999998</v>
      </c>
      <c r="B12194" s="295"/>
      <c r="C12194" s="295">
        <v>0.35194540000000002</v>
      </c>
      <c r="D12194" s="295"/>
    </row>
    <row r="12195" spans="1:4" x14ac:dyDescent="0.2">
      <c r="A12195" s="295">
        <v>0.26434679999999999</v>
      </c>
      <c r="B12195" s="295"/>
      <c r="C12195" s="295">
        <v>0.35191790000000001</v>
      </c>
      <c r="D12195" s="295"/>
    </row>
    <row r="12196" spans="1:4" x14ac:dyDescent="0.2">
      <c r="A12196" s="295">
        <v>0.26432</v>
      </c>
      <c r="B12196" s="295"/>
      <c r="C12196" s="295">
        <v>0.351879</v>
      </c>
      <c r="D12196" s="295"/>
    </row>
    <row r="12197" spans="1:4" x14ac:dyDescent="0.2">
      <c r="A12197" s="295">
        <v>0.26432</v>
      </c>
      <c r="B12197" s="295"/>
      <c r="C12197" s="295">
        <v>0.3518657</v>
      </c>
      <c r="D12197" s="295"/>
    </row>
    <row r="12198" spans="1:4" x14ac:dyDescent="0.2">
      <c r="A12198" s="295">
        <v>0.26432</v>
      </c>
      <c r="B12198" s="295"/>
      <c r="C12198" s="295">
        <v>0.35182740000000001</v>
      </c>
      <c r="D12198" s="295"/>
    </row>
    <row r="12199" spans="1:4" x14ac:dyDescent="0.2">
      <c r="A12199" s="295">
        <v>0.26430350000000002</v>
      </c>
      <c r="B12199" s="295"/>
      <c r="C12199" s="295">
        <v>0.35178720000000002</v>
      </c>
      <c r="D12199" s="295"/>
    </row>
    <row r="12200" spans="1:4" x14ac:dyDescent="0.2">
      <c r="A12200" s="295">
        <v>0.26429209999999997</v>
      </c>
      <c r="B12200" s="295"/>
      <c r="C12200" s="295">
        <v>0.35177510000000001</v>
      </c>
      <c r="D12200" s="295"/>
    </row>
    <row r="12201" spans="1:4" x14ac:dyDescent="0.2">
      <c r="A12201" s="295">
        <v>0.26426650000000002</v>
      </c>
      <c r="B12201" s="295"/>
      <c r="C12201" s="295">
        <v>0.35176049999999998</v>
      </c>
      <c r="D12201" s="295"/>
    </row>
    <row r="12202" spans="1:4" x14ac:dyDescent="0.2">
      <c r="A12202" s="295">
        <v>0.26426650000000002</v>
      </c>
      <c r="B12202" s="295"/>
      <c r="C12202" s="295">
        <v>0.35176049999999998</v>
      </c>
      <c r="D12202" s="295"/>
    </row>
    <row r="12203" spans="1:4" x14ac:dyDescent="0.2">
      <c r="A12203" s="295">
        <v>0.26426650000000002</v>
      </c>
      <c r="B12203" s="295"/>
      <c r="C12203" s="295">
        <v>0.35173450000000001</v>
      </c>
      <c r="D12203" s="295"/>
    </row>
    <row r="12204" spans="1:4" x14ac:dyDescent="0.2">
      <c r="A12204" s="295">
        <v>0.26423970000000002</v>
      </c>
      <c r="B12204" s="295"/>
      <c r="C12204" s="295">
        <v>0.35172120000000001</v>
      </c>
      <c r="D12204" s="295"/>
    </row>
    <row r="12205" spans="1:4" x14ac:dyDescent="0.2">
      <c r="A12205" s="295">
        <v>0.2642118</v>
      </c>
      <c r="B12205" s="295"/>
      <c r="C12205" s="295">
        <v>0.35172110000000001</v>
      </c>
      <c r="D12205" s="295"/>
    </row>
    <row r="12206" spans="1:4" x14ac:dyDescent="0.2">
      <c r="A12206" s="295">
        <v>0.2642118</v>
      </c>
      <c r="B12206" s="295"/>
      <c r="C12206" s="295">
        <v>0.35165750000000001</v>
      </c>
      <c r="D12206" s="295"/>
    </row>
    <row r="12207" spans="1:4" x14ac:dyDescent="0.2">
      <c r="A12207" s="295">
        <v>0.26415880000000003</v>
      </c>
      <c r="B12207" s="295"/>
      <c r="C12207" s="295">
        <v>0.35164289999999998</v>
      </c>
      <c r="D12207" s="295"/>
    </row>
    <row r="12208" spans="1:4" x14ac:dyDescent="0.2">
      <c r="A12208" s="295">
        <v>0.26415880000000003</v>
      </c>
      <c r="B12208" s="295"/>
      <c r="C12208" s="295">
        <v>0.35161710000000002</v>
      </c>
      <c r="D12208" s="295"/>
    </row>
    <row r="12209" spans="1:4" x14ac:dyDescent="0.2">
      <c r="A12209" s="295">
        <v>0.26415880000000003</v>
      </c>
      <c r="B12209" s="295"/>
      <c r="C12209" s="295">
        <v>0.3515915</v>
      </c>
      <c r="D12209" s="295"/>
    </row>
    <row r="12210" spans="1:4" x14ac:dyDescent="0.2">
      <c r="A12210" s="295">
        <v>0.26414599999999999</v>
      </c>
      <c r="B12210" s="295"/>
      <c r="C12210" s="295">
        <v>0.3515915</v>
      </c>
      <c r="D12210" s="295"/>
    </row>
    <row r="12211" spans="1:4" x14ac:dyDescent="0.2">
      <c r="A12211" s="295">
        <v>0.26411970000000001</v>
      </c>
      <c r="B12211" s="295"/>
      <c r="C12211" s="295">
        <v>0.35157820000000001</v>
      </c>
      <c r="D12211" s="295"/>
    </row>
    <row r="12212" spans="1:4" x14ac:dyDescent="0.2">
      <c r="A12212" s="295">
        <v>0.26411970000000001</v>
      </c>
      <c r="B12212" s="295"/>
      <c r="C12212" s="295">
        <v>0.35154039999999998</v>
      </c>
      <c r="D12212" s="295"/>
    </row>
    <row r="12213" spans="1:4" x14ac:dyDescent="0.2">
      <c r="A12213" s="295">
        <v>0.26410699999999998</v>
      </c>
      <c r="B12213" s="295"/>
      <c r="C12213" s="295">
        <v>0.35154039999999998</v>
      </c>
      <c r="D12213" s="295"/>
    </row>
    <row r="12214" spans="1:4" x14ac:dyDescent="0.2">
      <c r="A12214" s="295">
        <v>0.26410699999999998</v>
      </c>
      <c r="B12214" s="295"/>
      <c r="C12214" s="295">
        <v>0.35151369999999998</v>
      </c>
      <c r="D12214" s="295"/>
    </row>
    <row r="12215" spans="1:4" x14ac:dyDescent="0.2">
      <c r="A12215" s="295">
        <v>0.26409490000000002</v>
      </c>
      <c r="B12215" s="295"/>
      <c r="C12215" s="295">
        <v>0.35150140000000002</v>
      </c>
      <c r="D12215" s="295"/>
    </row>
    <row r="12216" spans="1:4" x14ac:dyDescent="0.2">
      <c r="A12216" s="295">
        <v>0.26407979999999998</v>
      </c>
      <c r="B12216" s="295"/>
      <c r="C12216" s="295">
        <v>0.35146230000000001</v>
      </c>
      <c r="D12216" s="295"/>
    </row>
    <row r="12217" spans="1:4" x14ac:dyDescent="0.2">
      <c r="A12217" s="295">
        <v>0.26407979999999998</v>
      </c>
      <c r="B12217" s="295"/>
      <c r="C12217" s="295">
        <v>0.35144769999999997</v>
      </c>
      <c r="D12217" s="295"/>
    </row>
    <row r="12218" spans="1:4" x14ac:dyDescent="0.2">
      <c r="A12218" s="295">
        <v>0.26405149999999999</v>
      </c>
      <c r="B12218" s="295"/>
      <c r="C12218" s="295">
        <v>0.35143400000000002</v>
      </c>
      <c r="D12218" s="295"/>
    </row>
    <row r="12219" spans="1:4" x14ac:dyDescent="0.2">
      <c r="A12219" s="295">
        <v>0.26405149999999999</v>
      </c>
      <c r="B12219" s="295"/>
      <c r="C12219" s="295">
        <v>0.35142190000000001</v>
      </c>
      <c r="D12219" s="295"/>
    </row>
    <row r="12220" spans="1:4" x14ac:dyDescent="0.2">
      <c r="A12220" s="295">
        <v>0.26405149999999999</v>
      </c>
      <c r="B12220" s="295"/>
      <c r="C12220" s="295">
        <v>0.35139629999999999</v>
      </c>
      <c r="D12220" s="295"/>
    </row>
    <row r="12221" spans="1:4" x14ac:dyDescent="0.2">
      <c r="A12221" s="295">
        <v>0.26402560000000003</v>
      </c>
      <c r="B12221" s="295"/>
      <c r="C12221" s="295">
        <v>0.3513696</v>
      </c>
      <c r="D12221" s="295"/>
    </row>
    <row r="12222" spans="1:4" x14ac:dyDescent="0.2">
      <c r="A12222" s="295">
        <v>0.26401360000000001</v>
      </c>
      <c r="B12222" s="295"/>
      <c r="C12222" s="295">
        <v>0.35135739999999999</v>
      </c>
      <c r="D12222" s="295"/>
    </row>
    <row r="12223" spans="1:4" x14ac:dyDescent="0.2">
      <c r="A12223" s="295">
        <v>0.26401360000000001</v>
      </c>
      <c r="B12223" s="295"/>
      <c r="C12223" s="295">
        <v>0.35133330000000002</v>
      </c>
      <c r="D12223" s="295"/>
    </row>
    <row r="12224" spans="1:4" x14ac:dyDescent="0.2">
      <c r="A12224" s="295">
        <v>0.26401360000000001</v>
      </c>
      <c r="B12224" s="295"/>
      <c r="C12224" s="295">
        <v>0.35130749999999999</v>
      </c>
      <c r="D12224" s="295"/>
    </row>
    <row r="12225" spans="1:4" x14ac:dyDescent="0.2">
      <c r="A12225" s="295">
        <v>0.26399990000000001</v>
      </c>
      <c r="B12225" s="295"/>
      <c r="C12225" s="295">
        <v>0.35129290000000002</v>
      </c>
      <c r="D12225" s="295"/>
    </row>
    <row r="12226" spans="1:4" x14ac:dyDescent="0.2">
      <c r="A12226" s="295">
        <v>0.26398480000000002</v>
      </c>
      <c r="B12226" s="295"/>
      <c r="C12226" s="295">
        <v>0.35127950000000002</v>
      </c>
      <c r="D12226" s="295"/>
    </row>
    <row r="12227" spans="1:4" x14ac:dyDescent="0.2">
      <c r="A12227" s="295">
        <v>0.26395839999999998</v>
      </c>
      <c r="B12227" s="295"/>
      <c r="C12227" s="295">
        <v>0.35127950000000002</v>
      </c>
      <c r="D12227" s="295"/>
    </row>
    <row r="12228" spans="1:4" x14ac:dyDescent="0.2">
      <c r="A12228" s="295">
        <v>0.26394529999999999</v>
      </c>
      <c r="B12228" s="295"/>
      <c r="C12228" s="295">
        <v>0.35126619999999997</v>
      </c>
      <c r="D12228" s="295"/>
    </row>
    <row r="12229" spans="1:4" x14ac:dyDescent="0.2">
      <c r="A12229" s="295">
        <v>0.2639301</v>
      </c>
      <c r="B12229" s="295"/>
      <c r="C12229" s="295">
        <v>0.35125390000000001</v>
      </c>
      <c r="D12229" s="295"/>
    </row>
    <row r="12230" spans="1:4" x14ac:dyDescent="0.2">
      <c r="A12230" s="295">
        <v>0.26391809999999999</v>
      </c>
      <c r="B12230" s="295"/>
      <c r="C12230" s="295">
        <v>0.35125390000000001</v>
      </c>
      <c r="D12230" s="295"/>
    </row>
    <row r="12231" spans="1:4" x14ac:dyDescent="0.2">
      <c r="A12231" s="295">
        <v>0.26391809999999999</v>
      </c>
      <c r="B12231" s="295"/>
      <c r="C12231" s="295">
        <v>0.35122560000000003</v>
      </c>
      <c r="D12231" s="295"/>
    </row>
    <row r="12232" spans="1:4" x14ac:dyDescent="0.2">
      <c r="A12232" s="295">
        <v>0.263905</v>
      </c>
      <c r="B12232" s="295"/>
      <c r="C12232" s="295">
        <v>0.35120129999999999</v>
      </c>
      <c r="D12232" s="295"/>
    </row>
    <row r="12233" spans="1:4" x14ac:dyDescent="0.2">
      <c r="A12233" s="295">
        <v>0.26388980000000001</v>
      </c>
      <c r="B12233" s="295"/>
      <c r="C12233" s="295">
        <v>0.3511879</v>
      </c>
      <c r="D12233" s="295"/>
    </row>
    <row r="12234" spans="1:4" x14ac:dyDescent="0.2">
      <c r="A12234" s="295">
        <v>0.26386510000000002</v>
      </c>
      <c r="B12234" s="295"/>
      <c r="C12234" s="295">
        <v>0.35114970000000001</v>
      </c>
      <c r="D12234" s="295"/>
    </row>
    <row r="12235" spans="1:4" x14ac:dyDescent="0.2">
      <c r="A12235" s="295">
        <v>0.26385140000000001</v>
      </c>
      <c r="B12235" s="295"/>
      <c r="C12235" s="295">
        <v>0.35113499999999997</v>
      </c>
      <c r="D12235" s="295"/>
    </row>
    <row r="12236" spans="1:4" x14ac:dyDescent="0.2">
      <c r="A12236" s="295">
        <v>0.26385140000000001</v>
      </c>
      <c r="B12236" s="295"/>
      <c r="C12236" s="295">
        <v>0.35109570000000001</v>
      </c>
      <c r="D12236" s="295"/>
    </row>
    <row r="12237" spans="1:4" x14ac:dyDescent="0.2">
      <c r="A12237" s="295">
        <v>0.26385140000000001</v>
      </c>
      <c r="B12237" s="295"/>
      <c r="C12237" s="295">
        <v>0.3510703</v>
      </c>
      <c r="D12237" s="295"/>
    </row>
    <row r="12238" spans="1:4" x14ac:dyDescent="0.2">
      <c r="A12238" s="295">
        <v>0.26382260000000002</v>
      </c>
      <c r="B12238" s="295"/>
      <c r="C12238" s="295">
        <v>0.3510703</v>
      </c>
      <c r="D12238" s="295"/>
    </row>
    <row r="12239" spans="1:4" x14ac:dyDescent="0.2">
      <c r="A12239" s="295">
        <v>0.26380989999999999</v>
      </c>
      <c r="B12239" s="295"/>
      <c r="C12239" s="295">
        <v>0.35104600000000002</v>
      </c>
      <c r="D12239" s="295"/>
    </row>
    <row r="12240" spans="1:4" x14ac:dyDescent="0.2">
      <c r="A12240" s="295">
        <v>0.26380989999999999</v>
      </c>
      <c r="B12240" s="295"/>
      <c r="C12240" s="295">
        <v>0.35103230000000002</v>
      </c>
      <c r="D12240" s="295"/>
    </row>
    <row r="12241" spans="1:4" x14ac:dyDescent="0.2">
      <c r="A12241" s="295">
        <v>0.2637967</v>
      </c>
      <c r="B12241" s="295"/>
      <c r="C12241" s="295">
        <v>0.35101900000000003</v>
      </c>
      <c r="D12241" s="295"/>
    </row>
    <row r="12242" spans="1:4" x14ac:dyDescent="0.2">
      <c r="A12242" s="295">
        <v>0.2637679</v>
      </c>
      <c r="B12242" s="295"/>
      <c r="C12242" s="295">
        <v>0.35100429999999999</v>
      </c>
      <c r="D12242" s="295"/>
    </row>
    <row r="12243" spans="1:4" x14ac:dyDescent="0.2">
      <c r="A12243" s="295">
        <v>0.26375520000000002</v>
      </c>
      <c r="B12243" s="295"/>
      <c r="C12243" s="295">
        <v>0.35100429999999999</v>
      </c>
      <c r="D12243" s="295"/>
    </row>
    <row r="12244" spans="1:4" x14ac:dyDescent="0.2">
      <c r="A12244" s="295">
        <v>0.26375520000000002</v>
      </c>
      <c r="B12244" s="295"/>
      <c r="C12244" s="295">
        <v>0.35100429999999999</v>
      </c>
      <c r="D12244" s="295"/>
    </row>
    <row r="12245" spans="1:4" x14ac:dyDescent="0.2">
      <c r="A12245" s="295">
        <v>0.26374320000000001</v>
      </c>
      <c r="B12245" s="295"/>
      <c r="C12245" s="295">
        <v>0.35099229999999998</v>
      </c>
      <c r="D12245" s="295"/>
    </row>
    <row r="12246" spans="1:4" x14ac:dyDescent="0.2">
      <c r="A12246" s="295">
        <v>0.26373049999999998</v>
      </c>
      <c r="B12246" s="295"/>
      <c r="C12246" s="295">
        <v>0.35095300000000001</v>
      </c>
      <c r="D12246" s="295"/>
    </row>
    <row r="12247" spans="1:4" x14ac:dyDescent="0.2">
      <c r="A12247" s="295">
        <v>0.26370169999999998</v>
      </c>
      <c r="B12247" s="295"/>
      <c r="C12247" s="295">
        <v>0.35093829999999998</v>
      </c>
      <c r="D12247" s="295"/>
    </row>
    <row r="12248" spans="1:4" x14ac:dyDescent="0.2">
      <c r="A12248" s="295">
        <v>0.26370169999999998</v>
      </c>
      <c r="B12248" s="295"/>
      <c r="C12248" s="295">
        <v>0.35092630000000002</v>
      </c>
      <c r="D12248" s="295"/>
    </row>
    <row r="12249" spans="1:4" x14ac:dyDescent="0.2">
      <c r="A12249" s="295">
        <v>0.26367580000000002</v>
      </c>
      <c r="B12249" s="295"/>
      <c r="C12249" s="295">
        <v>0.3508983</v>
      </c>
      <c r="D12249" s="295"/>
    </row>
    <row r="12250" spans="1:4" x14ac:dyDescent="0.2">
      <c r="A12250" s="295">
        <v>0.26366220000000001</v>
      </c>
      <c r="B12250" s="295"/>
      <c r="C12250" s="295">
        <v>0.35087230000000003</v>
      </c>
      <c r="D12250" s="295"/>
    </row>
    <row r="12251" spans="1:4" x14ac:dyDescent="0.2">
      <c r="A12251" s="295">
        <v>0.2636501</v>
      </c>
      <c r="B12251" s="295"/>
      <c r="C12251" s="295">
        <v>0.35086030000000001</v>
      </c>
      <c r="D12251" s="295"/>
    </row>
    <row r="12252" spans="1:4" x14ac:dyDescent="0.2">
      <c r="A12252" s="295">
        <v>0.2636501</v>
      </c>
      <c r="B12252" s="295"/>
      <c r="C12252" s="295">
        <v>0.35082000000000002</v>
      </c>
      <c r="D12252" s="295"/>
    </row>
    <row r="12253" spans="1:4" x14ac:dyDescent="0.2">
      <c r="A12253" s="295">
        <v>0.2636233</v>
      </c>
      <c r="B12253" s="295"/>
      <c r="C12253" s="295">
        <v>0.35079460000000001</v>
      </c>
      <c r="D12253" s="295"/>
    </row>
    <row r="12254" spans="1:4" x14ac:dyDescent="0.2">
      <c r="A12254" s="295">
        <v>0.2636233</v>
      </c>
      <c r="B12254" s="295"/>
      <c r="C12254" s="295">
        <v>0.35074460000000002</v>
      </c>
      <c r="D12254" s="295"/>
    </row>
    <row r="12255" spans="1:4" x14ac:dyDescent="0.2">
      <c r="A12255" s="295">
        <v>0.26359549999999998</v>
      </c>
      <c r="B12255" s="295"/>
      <c r="C12255" s="295">
        <v>0.35074460000000002</v>
      </c>
      <c r="D12255" s="295"/>
    </row>
    <row r="12256" spans="1:4" x14ac:dyDescent="0.2">
      <c r="A12256" s="295">
        <v>0.26358029999999999</v>
      </c>
      <c r="B12256" s="295"/>
      <c r="C12256" s="295">
        <v>0.35073120000000002</v>
      </c>
      <c r="D12256" s="295"/>
    </row>
    <row r="12257" spans="1:4" x14ac:dyDescent="0.2">
      <c r="A12257" s="295">
        <v>0.2635535</v>
      </c>
      <c r="B12257" s="295"/>
      <c r="C12257" s="295">
        <v>0.350719</v>
      </c>
      <c r="D12257" s="295"/>
    </row>
    <row r="12258" spans="1:4" x14ac:dyDescent="0.2">
      <c r="A12258" s="295">
        <v>0.26354149999999998</v>
      </c>
      <c r="B12258" s="295"/>
      <c r="C12258" s="295">
        <v>0.35069230000000001</v>
      </c>
      <c r="D12258" s="295"/>
    </row>
    <row r="12259" spans="1:4" x14ac:dyDescent="0.2">
      <c r="A12259" s="295">
        <v>0.26354149999999998</v>
      </c>
      <c r="B12259" s="295"/>
      <c r="C12259" s="295">
        <v>0.35067860000000001</v>
      </c>
      <c r="D12259" s="295"/>
    </row>
    <row r="12260" spans="1:4" x14ac:dyDescent="0.2">
      <c r="A12260" s="295">
        <v>0.26354149999999998</v>
      </c>
      <c r="B12260" s="295"/>
      <c r="C12260" s="295">
        <v>0.3506532</v>
      </c>
      <c r="D12260" s="295"/>
    </row>
    <row r="12261" spans="1:4" x14ac:dyDescent="0.2">
      <c r="A12261" s="295">
        <v>0.26351669999999999</v>
      </c>
      <c r="B12261" s="295"/>
      <c r="C12261" s="295">
        <v>0.35062890000000002</v>
      </c>
      <c r="D12261" s="295"/>
    </row>
    <row r="12262" spans="1:4" x14ac:dyDescent="0.2">
      <c r="A12262" s="295">
        <v>0.2635036</v>
      </c>
      <c r="B12262" s="295"/>
      <c r="C12262" s="295">
        <v>0.35061520000000002</v>
      </c>
      <c r="D12262" s="295"/>
    </row>
    <row r="12263" spans="1:4" x14ac:dyDescent="0.2">
      <c r="A12263" s="295">
        <v>0.2635036</v>
      </c>
      <c r="B12263" s="295"/>
      <c r="C12263" s="295">
        <v>0.35058719999999999</v>
      </c>
      <c r="D12263" s="295"/>
    </row>
    <row r="12264" spans="1:4" x14ac:dyDescent="0.2">
      <c r="A12264" s="295">
        <v>0.26348840000000001</v>
      </c>
      <c r="B12264" s="295"/>
      <c r="C12264" s="295">
        <v>0.35057509999999997</v>
      </c>
      <c r="D12264" s="295"/>
    </row>
    <row r="12265" spans="1:4" x14ac:dyDescent="0.2">
      <c r="A12265" s="295">
        <v>0.26348840000000001</v>
      </c>
      <c r="B12265" s="295"/>
      <c r="C12265" s="295">
        <v>0.35053580000000001</v>
      </c>
      <c r="D12265" s="295"/>
    </row>
    <row r="12266" spans="1:4" x14ac:dyDescent="0.2">
      <c r="A12266" s="295">
        <v>0.26345010000000002</v>
      </c>
      <c r="B12266" s="295"/>
      <c r="C12266" s="295">
        <v>0.35052119999999998</v>
      </c>
      <c r="D12266" s="295"/>
    </row>
    <row r="12267" spans="1:4" x14ac:dyDescent="0.2">
      <c r="A12267" s="295">
        <v>0.26343490000000003</v>
      </c>
      <c r="B12267" s="295"/>
      <c r="C12267" s="295">
        <v>0.35049429999999998</v>
      </c>
      <c r="D12267" s="295"/>
    </row>
    <row r="12268" spans="1:4" x14ac:dyDescent="0.2">
      <c r="A12268" s="295">
        <v>0.26341969999999998</v>
      </c>
      <c r="B12268" s="295"/>
      <c r="C12268" s="295">
        <v>0.35048049999999997</v>
      </c>
      <c r="D12268" s="295"/>
    </row>
    <row r="12269" spans="1:4" x14ac:dyDescent="0.2">
      <c r="A12269" s="295">
        <v>0.26340770000000002</v>
      </c>
      <c r="B12269" s="295"/>
      <c r="C12269" s="295">
        <v>0.3504562</v>
      </c>
      <c r="D12269" s="295"/>
    </row>
    <row r="12270" spans="1:4" x14ac:dyDescent="0.2">
      <c r="A12270" s="295">
        <v>0.26340770000000002</v>
      </c>
      <c r="B12270" s="295"/>
      <c r="C12270" s="295">
        <v>0.35041689999999998</v>
      </c>
      <c r="D12270" s="295"/>
    </row>
    <row r="12271" spans="1:4" x14ac:dyDescent="0.2">
      <c r="A12271" s="295">
        <v>0.26339459999999998</v>
      </c>
      <c r="B12271" s="295"/>
      <c r="C12271" s="295">
        <v>0.3503793</v>
      </c>
      <c r="D12271" s="295"/>
    </row>
    <row r="12272" spans="1:4" x14ac:dyDescent="0.2">
      <c r="A12272" s="295">
        <v>0.26337939999999999</v>
      </c>
      <c r="B12272" s="295"/>
      <c r="C12272" s="295">
        <v>0.35036590000000001</v>
      </c>
      <c r="D12272" s="295"/>
    </row>
    <row r="12273" spans="1:4" x14ac:dyDescent="0.2">
      <c r="A12273" s="295">
        <v>0.26336579999999998</v>
      </c>
      <c r="B12273" s="295"/>
      <c r="C12273" s="295">
        <v>0.35035260000000001</v>
      </c>
      <c r="D12273" s="295"/>
    </row>
    <row r="12274" spans="1:4" x14ac:dyDescent="0.2">
      <c r="A12274" s="295">
        <v>0.26335310000000001</v>
      </c>
      <c r="B12274" s="295"/>
      <c r="C12274" s="295">
        <v>0.35033789999999998</v>
      </c>
      <c r="D12274" s="295"/>
    </row>
    <row r="12275" spans="1:4" x14ac:dyDescent="0.2">
      <c r="A12275" s="295">
        <v>0.26335310000000001</v>
      </c>
      <c r="B12275" s="295"/>
      <c r="C12275" s="295">
        <v>0.35029890000000002</v>
      </c>
      <c r="D12275" s="295"/>
    </row>
    <row r="12276" spans="1:4" x14ac:dyDescent="0.2">
      <c r="A12276" s="295">
        <v>0.26335310000000001</v>
      </c>
      <c r="B12276" s="295"/>
      <c r="C12276" s="295">
        <v>0.3502866</v>
      </c>
      <c r="D12276" s="295"/>
    </row>
    <row r="12277" spans="1:4" x14ac:dyDescent="0.2">
      <c r="A12277" s="295">
        <v>0.26331520000000003</v>
      </c>
      <c r="B12277" s="295"/>
      <c r="C12277" s="295">
        <v>0.3502866</v>
      </c>
      <c r="D12277" s="295"/>
    </row>
    <row r="12278" spans="1:4" x14ac:dyDescent="0.2">
      <c r="A12278" s="295">
        <v>0.26331520000000003</v>
      </c>
      <c r="B12278" s="295"/>
      <c r="C12278" s="295">
        <v>0.35026230000000003</v>
      </c>
      <c r="D12278" s="295"/>
    </row>
    <row r="12279" spans="1:4" x14ac:dyDescent="0.2">
      <c r="A12279" s="295">
        <v>0.26330310000000001</v>
      </c>
      <c r="B12279" s="295"/>
      <c r="C12279" s="295">
        <v>0.3502477</v>
      </c>
      <c r="D12279" s="295"/>
    </row>
    <row r="12280" spans="1:4" x14ac:dyDescent="0.2">
      <c r="A12280" s="295">
        <v>0.26327679999999998</v>
      </c>
      <c r="B12280" s="295"/>
      <c r="C12280" s="295">
        <v>0.3502343</v>
      </c>
      <c r="D12280" s="295"/>
    </row>
    <row r="12281" spans="1:4" x14ac:dyDescent="0.2">
      <c r="A12281" s="295">
        <v>0.26326159999999998</v>
      </c>
      <c r="B12281" s="295"/>
      <c r="C12281" s="295">
        <v>0.35022059999999999</v>
      </c>
      <c r="D12281" s="295"/>
    </row>
    <row r="12282" spans="1:4" x14ac:dyDescent="0.2">
      <c r="A12282" s="295">
        <v>0.26326159999999998</v>
      </c>
      <c r="B12282" s="295"/>
      <c r="C12282" s="295">
        <v>0.35020829999999997</v>
      </c>
      <c r="D12282" s="295"/>
    </row>
    <row r="12283" spans="1:4" x14ac:dyDescent="0.2">
      <c r="A12283" s="295">
        <v>0.26323639999999998</v>
      </c>
      <c r="B12283" s="295"/>
      <c r="C12283" s="295">
        <v>0.3501707</v>
      </c>
      <c r="D12283" s="295"/>
    </row>
    <row r="12284" spans="1:4" x14ac:dyDescent="0.2">
      <c r="A12284" s="295">
        <v>0.26323639999999998</v>
      </c>
      <c r="B12284" s="295"/>
      <c r="C12284" s="295">
        <v>0.35015610000000003</v>
      </c>
      <c r="D12284" s="295"/>
    </row>
    <row r="12285" spans="1:4" x14ac:dyDescent="0.2">
      <c r="A12285" s="295">
        <v>0.26322129999999999</v>
      </c>
      <c r="B12285" s="295"/>
      <c r="C12285" s="295">
        <v>0.35014230000000002</v>
      </c>
      <c r="D12285" s="295"/>
    </row>
    <row r="12286" spans="1:4" x14ac:dyDescent="0.2">
      <c r="A12286" s="295">
        <v>0.26322129999999999</v>
      </c>
      <c r="B12286" s="295"/>
      <c r="C12286" s="295">
        <v>0.35010469999999999</v>
      </c>
      <c r="D12286" s="295"/>
    </row>
    <row r="12287" spans="1:4" x14ac:dyDescent="0.2">
      <c r="A12287" s="295">
        <v>0.26320919999999998</v>
      </c>
      <c r="B12287" s="295"/>
      <c r="C12287" s="295">
        <v>0.35010469999999999</v>
      </c>
      <c r="D12287" s="295"/>
    </row>
    <row r="12288" spans="1:4" x14ac:dyDescent="0.2">
      <c r="A12288" s="295">
        <v>0.26319609999999999</v>
      </c>
      <c r="B12288" s="295"/>
      <c r="C12288" s="295">
        <v>0.35009000000000001</v>
      </c>
      <c r="D12288" s="295"/>
    </row>
    <row r="12289" spans="1:4" x14ac:dyDescent="0.2">
      <c r="A12289" s="295">
        <v>0.26316820000000002</v>
      </c>
      <c r="B12289" s="295"/>
      <c r="C12289" s="295">
        <v>0.35006429999999999</v>
      </c>
      <c r="D12289" s="295"/>
    </row>
    <row r="12290" spans="1:4" x14ac:dyDescent="0.2">
      <c r="A12290" s="295">
        <v>0.26315460000000002</v>
      </c>
      <c r="B12290" s="295"/>
      <c r="C12290" s="295">
        <v>0.35006429999999999</v>
      </c>
      <c r="D12290" s="295"/>
    </row>
    <row r="12291" spans="1:4" x14ac:dyDescent="0.2">
      <c r="A12291" s="295">
        <v>0.26315460000000002</v>
      </c>
      <c r="B12291" s="295"/>
      <c r="C12291" s="295">
        <v>0.35006429999999999</v>
      </c>
      <c r="D12291" s="295"/>
    </row>
    <row r="12292" spans="1:4" x14ac:dyDescent="0.2">
      <c r="A12292" s="295">
        <v>0.26314140000000003</v>
      </c>
      <c r="B12292" s="295"/>
      <c r="C12292" s="295">
        <v>0.3500509</v>
      </c>
      <c r="D12292" s="295"/>
    </row>
    <row r="12293" spans="1:4" x14ac:dyDescent="0.2">
      <c r="A12293" s="295">
        <v>0.26314140000000003</v>
      </c>
      <c r="B12293" s="295"/>
      <c r="C12293" s="295">
        <v>0.35003889999999999</v>
      </c>
      <c r="D12293" s="295"/>
    </row>
    <row r="12294" spans="1:4" x14ac:dyDescent="0.2">
      <c r="A12294" s="295">
        <v>0.26311630000000003</v>
      </c>
      <c r="B12294" s="295"/>
      <c r="C12294" s="295">
        <v>0.35001290000000002</v>
      </c>
      <c r="D12294" s="295"/>
    </row>
    <row r="12295" spans="1:4" x14ac:dyDescent="0.2">
      <c r="A12295" s="295">
        <v>0.26310260000000002</v>
      </c>
      <c r="B12295" s="295"/>
      <c r="C12295" s="295">
        <v>0.34998489999999999</v>
      </c>
      <c r="D12295" s="295"/>
    </row>
    <row r="12296" spans="1:4" x14ac:dyDescent="0.2">
      <c r="A12296" s="295">
        <v>0.26308749999999997</v>
      </c>
      <c r="B12296" s="295"/>
      <c r="C12296" s="295">
        <v>0.34997289999999998</v>
      </c>
      <c r="D12296" s="295"/>
    </row>
    <row r="12297" spans="1:4" x14ac:dyDescent="0.2">
      <c r="A12297" s="295">
        <v>0.26308749999999997</v>
      </c>
      <c r="B12297" s="295"/>
      <c r="C12297" s="295">
        <v>0.34996080000000002</v>
      </c>
      <c r="D12297" s="295"/>
    </row>
    <row r="12298" spans="1:4" x14ac:dyDescent="0.2">
      <c r="A12298" s="295">
        <v>0.26308749999999997</v>
      </c>
      <c r="B12298" s="295"/>
      <c r="C12298" s="295">
        <v>0.34993479999999999</v>
      </c>
      <c r="D12298" s="295"/>
    </row>
    <row r="12299" spans="1:4" x14ac:dyDescent="0.2">
      <c r="A12299" s="295">
        <v>0.26308749999999997</v>
      </c>
      <c r="B12299" s="295"/>
      <c r="C12299" s="295">
        <v>0.34990650000000001</v>
      </c>
      <c r="D12299" s="295"/>
    </row>
    <row r="12300" spans="1:4" x14ac:dyDescent="0.2">
      <c r="A12300" s="295">
        <v>0.26304959999999999</v>
      </c>
      <c r="B12300" s="295"/>
      <c r="C12300" s="295">
        <v>0.34986719999999999</v>
      </c>
      <c r="D12300" s="295"/>
    </row>
    <row r="12301" spans="1:4" x14ac:dyDescent="0.2">
      <c r="A12301" s="295">
        <v>0.2630208</v>
      </c>
      <c r="B12301" s="295"/>
      <c r="C12301" s="295">
        <v>0.34985509999999997</v>
      </c>
      <c r="D12301" s="295"/>
    </row>
    <row r="12302" spans="1:4" x14ac:dyDescent="0.2">
      <c r="A12302" s="295">
        <v>0.2630208</v>
      </c>
      <c r="B12302" s="295"/>
      <c r="C12302" s="295">
        <v>0.3498405</v>
      </c>
      <c r="D12302" s="295"/>
    </row>
    <row r="12303" spans="1:4" x14ac:dyDescent="0.2">
      <c r="A12303" s="295">
        <v>0.26300760000000001</v>
      </c>
      <c r="B12303" s="295"/>
      <c r="C12303" s="295">
        <v>0.34980109999999998</v>
      </c>
      <c r="D12303" s="295"/>
    </row>
    <row r="12304" spans="1:4" x14ac:dyDescent="0.2">
      <c r="A12304" s="295">
        <v>0.26299450000000002</v>
      </c>
      <c r="B12304" s="295"/>
      <c r="C12304" s="295">
        <v>0.34978740000000003</v>
      </c>
      <c r="D12304" s="295"/>
    </row>
    <row r="12305" spans="1:4" x14ac:dyDescent="0.2">
      <c r="A12305" s="295">
        <v>0.26296979999999998</v>
      </c>
      <c r="B12305" s="295"/>
      <c r="C12305" s="295">
        <v>0.34976160000000001</v>
      </c>
      <c r="D12305" s="295"/>
    </row>
    <row r="12306" spans="1:4" x14ac:dyDescent="0.2">
      <c r="A12306" s="295">
        <v>0.26296979999999998</v>
      </c>
      <c r="B12306" s="295"/>
      <c r="C12306" s="295">
        <v>0.34974699999999997</v>
      </c>
      <c r="D12306" s="295"/>
    </row>
    <row r="12307" spans="1:4" x14ac:dyDescent="0.2">
      <c r="A12307" s="295">
        <v>0.26295459999999998</v>
      </c>
      <c r="B12307" s="295"/>
      <c r="C12307" s="295">
        <v>0.34973490000000002</v>
      </c>
      <c r="D12307" s="295"/>
    </row>
    <row r="12308" spans="1:4" x14ac:dyDescent="0.2">
      <c r="A12308" s="295">
        <v>0.26294149999999999</v>
      </c>
      <c r="B12308" s="295"/>
      <c r="C12308" s="295">
        <v>0.34973490000000002</v>
      </c>
      <c r="D12308" s="295"/>
    </row>
    <row r="12309" spans="1:4" x14ac:dyDescent="0.2">
      <c r="A12309" s="295">
        <v>0.26292779999999999</v>
      </c>
      <c r="B12309" s="295"/>
      <c r="C12309" s="295">
        <v>0.34972160000000002</v>
      </c>
      <c r="D12309" s="295"/>
    </row>
    <row r="12310" spans="1:4" x14ac:dyDescent="0.2">
      <c r="A12310" s="295">
        <v>0.26292779999999999</v>
      </c>
      <c r="B12310" s="295"/>
      <c r="C12310" s="295">
        <v>0.34972160000000002</v>
      </c>
      <c r="D12310" s="295"/>
    </row>
    <row r="12311" spans="1:4" x14ac:dyDescent="0.2">
      <c r="A12311" s="295">
        <v>0.2629127</v>
      </c>
      <c r="B12311" s="295"/>
      <c r="C12311" s="295">
        <v>0.34967019999999999</v>
      </c>
      <c r="D12311" s="295"/>
    </row>
    <row r="12312" spans="1:4" x14ac:dyDescent="0.2">
      <c r="A12312" s="295">
        <v>0.26289990000000002</v>
      </c>
      <c r="B12312" s="295"/>
      <c r="C12312" s="295">
        <v>0.34965560000000001</v>
      </c>
      <c r="D12312" s="295"/>
    </row>
    <row r="12313" spans="1:4" x14ac:dyDescent="0.2">
      <c r="A12313" s="295">
        <v>0.26285960000000003</v>
      </c>
      <c r="B12313" s="295"/>
      <c r="C12313" s="295">
        <v>0.3496436</v>
      </c>
      <c r="D12313" s="295"/>
    </row>
    <row r="12314" spans="1:4" x14ac:dyDescent="0.2">
      <c r="A12314" s="295">
        <v>0.26285960000000003</v>
      </c>
      <c r="B12314" s="295"/>
      <c r="C12314" s="295">
        <v>0.34961799999999998</v>
      </c>
      <c r="D12314" s="295"/>
    </row>
    <row r="12315" spans="1:4" x14ac:dyDescent="0.2">
      <c r="A12315" s="295">
        <v>0.26285960000000003</v>
      </c>
      <c r="B12315" s="295"/>
      <c r="C12315" s="295">
        <v>0.34960590000000002</v>
      </c>
      <c r="D12315" s="295"/>
    </row>
    <row r="12316" spans="1:4" x14ac:dyDescent="0.2">
      <c r="A12316" s="295">
        <v>0.26284600000000002</v>
      </c>
      <c r="B12316" s="295"/>
      <c r="C12316" s="295">
        <v>0.34959129999999999</v>
      </c>
      <c r="D12316" s="295"/>
    </row>
    <row r="12317" spans="1:4" x14ac:dyDescent="0.2">
      <c r="A12317" s="295">
        <v>0.26282119999999998</v>
      </c>
      <c r="B12317" s="295"/>
      <c r="C12317" s="295">
        <v>0.34957759999999999</v>
      </c>
      <c r="D12317" s="295"/>
    </row>
    <row r="12318" spans="1:4" x14ac:dyDescent="0.2">
      <c r="A12318" s="295">
        <v>0.26280609999999999</v>
      </c>
      <c r="B12318" s="295"/>
      <c r="C12318" s="295">
        <v>0.34957749999999999</v>
      </c>
      <c r="D12318" s="295"/>
    </row>
    <row r="12319" spans="1:4" x14ac:dyDescent="0.2">
      <c r="A12319" s="295">
        <v>0.26280609999999999</v>
      </c>
      <c r="B12319" s="295"/>
      <c r="C12319" s="295">
        <v>0.34953990000000001</v>
      </c>
      <c r="D12319" s="295"/>
    </row>
    <row r="12320" spans="1:4" x14ac:dyDescent="0.2">
      <c r="A12320" s="295">
        <v>0.26280609999999999</v>
      </c>
      <c r="B12320" s="295"/>
      <c r="C12320" s="295">
        <v>0.34951159999999998</v>
      </c>
      <c r="D12320" s="295"/>
    </row>
    <row r="12321" spans="1:4" x14ac:dyDescent="0.2">
      <c r="A12321" s="295">
        <v>0.26278020000000002</v>
      </c>
      <c r="B12321" s="295"/>
      <c r="C12321" s="295">
        <v>0.34951149999999997</v>
      </c>
      <c r="D12321" s="295"/>
    </row>
    <row r="12322" spans="1:4" x14ac:dyDescent="0.2">
      <c r="A12322" s="295">
        <v>0.26276660000000002</v>
      </c>
      <c r="B12322" s="295"/>
      <c r="C12322" s="295">
        <v>0.34951149999999997</v>
      </c>
      <c r="D12322" s="295"/>
    </row>
    <row r="12323" spans="1:4" x14ac:dyDescent="0.2">
      <c r="A12323" s="295">
        <v>0.2627545</v>
      </c>
      <c r="B12323" s="295"/>
      <c r="C12323" s="295">
        <v>0.34947240000000002</v>
      </c>
      <c r="D12323" s="295"/>
    </row>
    <row r="12324" spans="1:4" x14ac:dyDescent="0.2">
      <c r="A12324" s="295">
        <v>0.2627545</v>
      </c>
      <c r="B12324" s="295"/>
      <c r="C12324" s="295">
        <v>0.34947240000000002</v>
      </c>
      <c r="D12324" s="295"/>
    </row>
    <row r="12325" spans="1:4" x14ac:dyDescent="0.2">
      <c r="A12325" s="295">
        <v>0.26274140000000001</v>
      </c>
      <c r="B12325" s="295"/>
      <c r="C12325" s="295">
        <v>0.34947240000000002</v>
      </c>
      <c r="D12325" s="295"/>
    </row>
    <row r="12326" spans="1:4" x14ac:dyDescent="0.2">
      <c r="A12326" s="295">
        <v>0.2627157</v>
      </c>
      <c r="B12326" s="295"/>
      <c r="C12326" s="295">
        <v>0.34944439999999999</v>
      </c>
      <c r="D12326" s="295"/>
    </row>
    <row r="12327" spans="1:4" x14ac:dyDescent="0.2">
      <c r="A12327" s="295">
        <v>0.26268780000000003</v>
      </c>
      <c r="B12327" s="295"/>
      <c r="C12327" s="295">
        <v>0.34939219999999999</v>
      </c>
      <c r="D12327" s="295"/>
    </row>
    <row r="12328" spans="1:4" x14ac:dyDescent="0.2">
      <c r="A12328" s="295">
        <v>0.26268780000000003</v>
      </c>
      <c r="B12328" s="295"/>
      <c r="C12328" s="295">
        <v>0.34938010000000003</v>
      </c>
      <c r="D12328" s="295"/>
    </row>
    <row r="12329" spans="1:4" x14ac:dyDescent="0.2">
      <c r="A12329" s="295">
        <v>0.2626483</v>
      </c>
      <c r="B12329" s="295"/>
      <c r="C12329" s="295">
        <v>0.34936790000000001</v>
      </c>
      <c r="D12329" s="295"/>
    </row>
    <row r="12330" spans="1:4" x14ac:dyDescent="0.2">
      <c r="A12330" s="295">
        <v>0.2626483</v>
      </c>
      <c r="B12330" s="295"/>
      <c r="C12330" s="295">
        <v>0.3493541</v>
      </c>
      <c r="D12330" s="295"/>
    </row>
    <row r="12331" spans="1:4" x14ac:dyDescent="0.2">
      <c r="A12331" s="295">
        <v>0.2626483</v>
      </c>
      <c r="B12331" s="295"/>
      <c r="C12331" s="295">
        <v>0.34929979999999999</v>
      </c>
      <c r="D12331" s="295"/>
    </row>
    <row r="12332" spans="1:4" x14ac:dyDescent="0.2">
      <c r="A12332" s="295">
        <v>0.2626211</v>
      </c>
      <c r="B12332" s="295"/>
      <c r="C12332" s="295">
        <v>0.34926109999999999</v>
      </c>
      <c r="D12332" s="295"/>
    </row>
    <row r="12333" spans="1:4" x14ac:dyDescent="0.2">
      <c r="A12333" s="295">
        <v>0.2626211</v>
      </c>
      <c r="B12333" s="295"/>
      <c r="C12333" s="295">
        <v>0.34924880000000003</v>
      </c>
      <c r="D12333" s="295"/>
    </row>
    <row r="12334" spans="1:4" x14ac:dyDescent="0.2">
      <c r="A12334" s="295">
        <v>0.2626211</v>
      </c>
      <c r="B12334" s="295"/>
      <c r="C12334" s="295">
        <v>0.34923660000000001</v>
      </c>
      <c r="D12334" s="295"/>
    </row>
    <row r="12335" spans="1:4" x14ac:dyDescent="0.2">
      <c r="A12335" s="295">
        <v>0.26260800000000001</v>
      </c>
      <c r="B12335" s="295"/>
      <c r="C12335" s="295">
        <v>0.34922189999999997</v>
      </c>
      <c r="D12335" s="295"/>
    </row>
    <row r="12336" spans="1:4" x14ac:dyDescent="0.2">
      <c r="A12336" s="295">
        <v>0.26256610000000002</v>
      </c>
      <c r="B12336" s="295"/>
      <c r="C12336" s="295">
        <v>0.34922189999999997</v>
      </c>
      <c r="D12336" s="295"/>
    </row>
    <row r="12337" spans="1:4" x14ac:dyDescent="0.2">
      <c r="A12337" s="295">
        <v>0.26253890000000002</v>
      </c>
      <c r="B12337" s="295"/>
      <c r="C12337" s="295">
        <v>0.34919480000000003</v>
      </c>
      <c r="D12337" s="295"/>
    </row>
    <row r="12338" spans="1:4" x14ac:dyDescent="0.2">
      <c r="A12338" s="295">
        <v>0.26251249999999998</v>
      </c>
      <c r="B12338" s="295"/>
      <c r="C12338" s="295">
        <v>0.34916910000000001</v>
      </c>
      <c r="D12338" s="295"/>
    </row>
    <row r="12339" spans="1:4" x14ac:dyDescent="0.2">
      <c r="A12339" s="295">
        <v>0.26251249999999998</v>
      </c>
      <c r="B12339" s="295"/>
      <c r="C12339" s="295">
        <v>0.34916910000000001</v>
      </c>
      <c r="D12339" s="295"/>
    </row>
    <row r="12340" spans="1:4" x14ac:dyDescent="0.2">
      <c r="A12340" s="295">
        <v>0.26251249999999998</v>
      </c>
      <c r="B12340" s="295"/>
      <c r="C12340" s="295">
        <v>0.34914220000000001</v>
      </c>
      <c r="D12340" s="295"/>
    </row>
    <row r="12341" spans="1:4" x14ac:dyDescent="0.2">
      <c r="A12341" s="295">
        <v>0.26250050000000003</v>
      </c>
      <c r="B12341" s="295"/>
      <c r="C12341" s="295">
        <v>0.34910099999999999</v>
      </c>
      <c r="D12341" s="295"/>
    </row>
    <row r="12342" spans="1:4" x14ac:dyDescent="0.2">
      <c r="A12342" s="295">
        <v>0.26245950000000001</v>
      </c>
      <c r="B12342" s="295"/>
      <c r="C12342" s="295">
        <v>0.34910099999999999</v>
      </c>
      <c r="D12342" s="295"/>
    </row>
    <row r="12343" spans="1:4" x14ac:dyDescent="0.2">
      <c r="A12343" s="295">
        <v>0.26245950000000001</v>
      </c>
      <c r="B12343" s="295"/>
      <c r="C12343" s="295">
        <v>0.34906290000000001</v>
      </c>
      <c r="D12343" s="295"/>
    </row>
    <row r="12344" spans="1:4" x14ac:dyDescent="0.2">
      <c r="A12344" s="295">
        <v>0.26245950000000001</v>
      </c>
      <c r="B12344" s="295"/>
      <c r="C12344" s="295">
        <v>0.34904960000000002</v>
      </c>
      <c r="D12344" s="295"/>
    </row>
    <row r="12345" spans="1:4" x14ac:dyDescent="0.2">
      <c r="A12345" s="295">
        <v>0.26245950000000001</v>
      </c>
      <c r="B12345" s="295"/>
      <c r="C12345" s="295">
        <v>0.34900920000000002</v>
      </c>
      <c r="D12345" s="295"/>
    </row>
    <row r="12346" spans="1:4" x14ac:dyDescent="0.2">
      <c r="A12346" s="295">
        <v>0.26244630000000002</v>
      </c>
      <c r="B12346" s="295"/>
      <c r="C12346" s="295">
        <v>0.3489969</v>
      </c>
      <c r="D12346" s="295"/>
    </row>
    <row r="12347" spans="1:4" x14ac:dyDescent="0.2">
      <c r="A12347" s="295">
        <v>0.26243359999999999</v>
      </c>
      <c r="B12347" s="295"/>
      <c r="C12347" s="295">
        <v>0.34897159999999999</v>
      </c>
      <c r="D12347" s="295"/>
    </row>
    <row r="12348" spans="1:4" x14ac:dyDescent="0.2">
      <c r="A12348" s="295">
        <v>0.26243359999999999</v>
      </c>
      <c r="B12348" s="295"/>
      <c r="C12348" s="295">
        <v>0.34897159999999999</v>
      </c>
      <c r="D12348" s="295"/>
    </row>
    <row r="12349" spans="1:4" x14ac:dyDescent="0.2">
      <c r="A12349" s="295">
        <v>0.26243359999999999</v>
      </c>
      <c r="B12349" s="295"/>
      <c r="C12349" s="295">
        <v>0.34894599999999998</v>
      </c>
      <c r="D12349" s="295"/>
    </row>
    <row r="12350" spans="1:4" x14ac:dyDescent="0.2">
      <c r="A12350" s="295">
        <v>0.26242159999999998</v>
      </c>
      <c r="B12350" s="295"/>
      <c r="C12350" s="295">
        <v>0.34893220000000003</v>
      </c>
      <c r="D12350" s="295"/>
    </row>
    <row r="12351" spans="1:4" x14ac:dyDescent="0.2">
      <c r="A12351" s="295">
        <v>0.26240639999999998</v>
      </c>
      <c r="B12351" s="295"/>
      <c r="C12351" s="295">
        <v>0.34889439999999999</v>
      </c>
      <c r="D12351" s="295"/>
    </row>
    <row r="12352" spans="1:4" x14ac:dyDescent="0.2">
      <c r="A12352" s="295">
        <v>0.26240639999999998</v>
      </c>
      <c r="B12352" s="295"/>
      <c r="C12352" s="295">
        <v>0.34886600000000001</v>
      </c>
      <c r="D12352" s="295"/>
    </row>
    <row r="12353" spans="1:4" x14ac:dyDescent="0.2">
      <c r="A12353" s="295">
        <v>0.26238</v>
      </c>
      <c r="B12353" s="295"/>
      <c r="C12353" s="295">
        <v>0.34884169999999998</v>
      </c>
      <c r="D12353" s="295"/>
    </row>
    <row r="12354" spans="1:4" x14ac:dyDescent="0.2">
      <c r="A12354" s="295">
        <v>0.2623664</v>
      </c>
      <c r="B12354" s="295"/>
      <c r="C12354" s="295">
        <v>0.34882800000000003</v>
      </c>
      <c r="D12354" s="295"/>
    </row>
    <row r="12355" spans="1:4" x14ac:dyDescent="0.2">
      <c r="A12355" s="295">
        <v>0.26233919999999999</v>
      </c>
      <c r="B12355" s="295"/>
      <c r="C12355" s="295">
        <v>0.34882800000000003</v>
      </c>
      <c r="D12355" s="295"/>
    </row>
    <row r="12356" spans="1:4" x14ac:dyDescent="0.2">
      <c r="A12356" s="295">
        <v>0.26232610000000001</v>
      </c>
      <c r="B12356" s="295"/>
      <c r="C12356" s="295">
        <v>0.34881570000000001</v>
      </c>
      <c r="D12356" s="295"/>
    </row>
    <row r="12357" spans="1:4" x14ac:dyDescent="0.2">
      <c r="A12357" s="295">
        <v>0.26231339999999997</v>
      </c>
      <c r="B12357" s="295"/>
      <c r="C12357" s="295">
        <v>0.34877570000000002</v>
      </c>
      <c r="D12357" s="295"/>
    </row>
    <row r="12358" spans="1:4" x14ac:dyDescent="0.2">
      <c r="A12358" s="295">
        <v>0.26231339999999997</v>
      </c>
      <c r="B12358" s="295"/>
      <c r="C12358" s="295">
        <v>0.34874870000000002</v>
      </c>
      <c r="D12358" s="295"/>
    </row>
    <row r="12359" spans="1:4" x14ac:dyDescent="0.2">
      <c r="A12359" s="295">
        <v>0.26229819999999998</v>
      </c>
      <c r="B12359" s="295"/>
      <c r="C12359" s="295">
        <v>0.34873660000000001</v>
      </c>
      <c r="D12359" s="295"/>
    </row>
    <row r="12360" spans="1:4" x14ac:dyDescent="0.2">
      <c r="A12360" s="295">
        <v>0.26228620000000002</v>
      </c>
      <c r="B12360" s="295"/>
      <c r="C12360" s="295">
        <v>0.34869689999999998</v>
      </c>
      <c r="D12360" s="295"/>
    </row>
    <row r="12361" spans="1:4" x14ac:dyDescent="0.2">
      <c r="A12361" s="295">
        <v>0.26225939999999998</v>
      </c>
      <c r="B12361" s="295"/>
      <c r="C12361" s="295">
        <v>0.34868490000000002</v>
      </c>
      <c r="D12361" s="295"/>
    </row>
    <row r="12362" spans="1:4" x14ac:dyDescent="0.2">
      <c r="A12362" s="295">
        <v>0.26225939999999998</v>
      </c>
      <c r="B12362" s="295"/>
      <c r="C12362" s="295">
        <v>0.34864420000000002</v>
      </c>
      <c r="D12362" s="295"/>
    </row>
    <row r="12363" spans="1:4" x14ac:dyDescent="0.2">
      <c r="A12363" s="295">
        <v>0.26225939999999998</v>
      </c>
      <c r="B12363" s="295"/>
      <c r="C12363" s="295">
        <v>0.348632</v>
      </c>
      <c r="D12363" s="295"/>
    </row>
    <row r="12364" spans="1:4" x14ac:dyDescent="0.2">
      <c r="A12364" s="295">
        <v>0.2622467</v>
      </c>
      <c r="B12364" s="295"/>
      <c r="C12364" s="295">
        <v>0.34860619999999998</v>
      </c>
      <c r="D12364" s="295"/>
    </row>
    <row r="12365" spans="1:4" x14ac:dyDescent="0.2">
      <c r="A12365" s="295">
        <v>0.26223459999999998</v>
      </c>
      <c r="B12365" s="295"/>
      <c r="C12365" s="295">
        <v>0.34856819999999999</v>
      </c>
      <c r="D12365" s="295"/>
    </row>
    <row r="12366" spans="1:4" x14ac:dyDescent="0.2">
      <c r="A12366" s="295">
        <v>0.26223459999999998</v>
      </c>
      <c r="B12366" s="295"/>
      <c r="C12366" s="295">
        <v>0.3485548</v>
      </c>
      <c r="D12366" s="295"/>
    </row>
    <row r="12367" spans="1:4" x14ac:dyDescent="0.2">
      <c r="A12367" s="295">
        <v>0.26221949999999999</v>
      </c>
      <c r="B12367" s="295"/>
      <c r="C12367" s="295">
        <v>0.34852909999999998</v>
      </c>
      <c r="D12367" s="295"/>
    </row>
    <row r="12368" spans="1:4" x14ac:dyDescent="0.2">
      <c r="A12368" s="295">
        <v>0.2622063</v>
      </c>
      <c r="B12368" s="295"/>
      <c r="C12368" s="295">
        <v>0.3485144</v>
      </c>
      <c r="D12368" s="295"/>
    </row>
    <row r="12369" spans="1:4" x14ac:dyDescent="0.2">
      <c r="A12369" s="295">
        <v>0.26216790000000001</v>
      </c>
      <c r="B12369" s="295"/>
      <c r="C12369" s="295">
        <v>0.34850219999999998</v>
      </c>
      <c r="D12369" s="295"/>
    </row>
    <row r="12370" spans="1:4" x14ac:dyDescent="0.2">
      <c r="A12370" s="295">
        <v>0.26216790000000001</v>
      </c>
      <c r="B12370" s="295"/>
      <c r="C12370" s="295">
        <v>0.34850209999999998</v>
      </c>
      <c r="D12370" s="295"/>
    </row>
    <row r="12371" spans="1:4" x14ac:dyDescent="0.2">
      <c r="A12371" s="295">
        <v>0.26216790000000001</v>
      </c>
      <c r="B12371" s="295"/>
      <c r="C12371" s="295">
        <v>0.3484467</v>
      </c>
      <c r="D12371" s="295"/>
    </row>
    <row r="12372" spans="1:4" x14ac:dyDescent="0.2">
      <c r="A12372" s="295">
        <v>0.26214280000000001</v>
      </c>
      <c r="B12372" s="295"/>
      <c r="C12372" s="295">
        <v>0.3484467</v>
      </c>
      <c r="D12372" s="295"/>
    </row>
    <row r="12373" spans="1:4" x14ac:dyDescent="0.2">
      <c r="A12373" s="295">
        <v>0.26212760000000002</v>
      </c>
      <c r="B12373" s="295"/>
      <c r="C12373" s="295">
        <v>0.34840910000000003</v>
      </c>
      <c r="D12373" s="295"/>
    </row>
    <row r="12374" spans="1:4" x14ac:dyDescent="0.2">
      <c r="A12374" s="295">
        <v>0.26212760000000002</v>
      </c>
      <c r="B12374" s="295"/>
      <c r="C12374" s="295">
        <v>0.34839540000000002</v>
      </c>
      <c r="D12374" s="295"/>
    </row>
    <row r="12375" spans="1:4" x14ac:dyDescent="0.2">
      <c r="A12375" s="295">
        <v>0.26211449999999997</v>
      </c>
      <c r="B12375" s="295"/>
      <c r="C12375" s="295">
        <v>0.34839530000000002</v>
      </c>
      <c r="D12375" s="295"/>
    </row>
    <row r="12376" spans="1:4" x14ac:dyDescent="0.2">
      <c r="A12376" s="295">
        <v>0.26211449999999997</v>
      </c>
      <c r="B12376" s="295"/>
      <c r="C12376" s="295">
        <v>0.3483694</v>
      </c>
      <c r="D12376" s="295"/>
    </row>
    <row r="12377" spans="1:4" x14ac:dyDescent="0.2">
      <c r="A12377" s="295">
        <v>0.2621018</v>
      </c>
      <c r="B12377" s="295"/>
      <c r="C12377" s="295">
        <v>0.34835470000000002</v>
      </c>
      <c r="D12377" s="295"/>
    </row>
    <row r="12378" spans="1:4" x14ac:dyDescent="0.2">
      <c r="A12378" s="295">
        <v>0.26208809999999999</v>
      </c>
      <c r="B12378" s="295"/>
      <c r="C12378" s="295">
        <v>0.34834100000000001</v>
      </c>
      <c r="D12378" s="295"/>
    </row>
    <row r="12379" spans="1:4" x14ac:dyDescent="0.2">
      <c r="A12379" s="295">
        <v>0.26207609999999998</v>
      </c>
      <c r="B12379" s="295"/>
      <c r="C12379" s="295">
        <v>0.34831669999999998</v>
      </c>
      <c r="D12379" s="295"/>
    </row>
    <row r="12380" spans="1:4" x14ac:dyDescent="0.2">
      <c r="A12380" s="295">
        <v>0.26207609999999998</v>
      </c>
      <c r="B12380" s="295"/>
      <c r="C12380" s="295">
        <v>0.34828870000000001</v>
      </c>
      <c r="D12380" s="295"/>
    </row>
    <row r="12381" spans="1:4" x14ac:dyDescent="0.2">
      <c r="A12381" s="295">
        <v>0.26206289999999999</v>
      </c>
      <c r="B12381" s="295"/>
      <c r="C12381" s="295">
        <v>0.34828870000000001</v>
      </c>
      <c r="D12381" s="295"/>
    </row>
    <row r="12382" spans="1:4" x14ac:dyDescent="0.2">
      <c r="A12382" s="295">
        <v>0.26205020000000001</v>
      </c>
      <c r="B12382" s="295"/>
      <c r="C12382" s="295">
        <v>0.348275</v>
      </c>
      <c r="D12382" s="295"/>
    </row>
    <row r="12383" spans="1:4" x14ac:dyDescent="0.2">
      <c r="A12383" s="295">
        <v>0.26203710000000002</v>
      </c>
      <c r="B12383" s="295"/>
      <c r="C12383" s="295">
        <v>0.34824899999999998</v>
      </c>
      <c r="D12383" s="295"/>
    </row>
    <row r="12384" spans="1:4" x14ac:dyDescent="0.2">
      <c r="A12384" s="295">
        <v>0.26202189999999997</v>
      </c>
      <c r="B12384" s="295"/>
      <c r="C12384" s="295">
        <v>0.34820859999999998</v>
      </c>
      <c r="D12384" s="295"/>
    </row>
    <row r="12385" spans="1:4" x14ac:dyDescent="0.2">
      <c r="A12385" s="295">
        <v>0.26200830000000003</v>
      </c>
      <c r="B12385" s="295"/>
      <c r="C12385" s="295">
        <v>0.34819650000000002</v>
      </c>
      <c r="D12385" s="295"/>
    </row>
    <row r="12386" spans="1:4" x14ac:dyDescent="0.2">
      <c r="A12386" s="295">
        <v>0.26200830000000003</v>
      </c>
      <c r="B12386" s="295"/>
      <c r="C12386" s="295">
        <v>0.34818320000000003</v>
      </c>
      <c r="D12386" s="295"/>
    </row>
    <row r="12387" spans="1:4" x14ac:dyDescent="0.2">
      <c r="A12387" s="295">
        <v>0.26198310000000002</v>
      </c>
      <c r="B12387" s="295"/>
      <c r="C12387" s="295">
        <v>0.34818320000000003</v>
      </c>
      <c r="D12387" s="295"/>
    </row>
    <row r="12388" spans="1:4" x14ac:dyDescent="0.2">
      <c r="A12388" s="295">
        <v>0.26198310000000002</v>
      </c>
      <c r="B12388" s="295"/>
      <c r="C12388" s="295">
        <v>0.34818320000000003</v>
      </c>
      <c r="D12388" s="295"/>
    </row>
    <row r="12389" spans="1:4" x14ac:dyDescent="0.2">
      <c r="A12389" s="295">
        <v>0.26196789999999998</v>
      </c>
      <c r="B12389" s="295"/>
      <c r="C12389" s="295">
        <v>0.34815760000000001</v>
      </c>
      <c r="D12389" s="295"/>
    </row>
    <row r="12390" spans="1:4" x14ac:dyDescent="0.2">
      <c r="A12390" s="295">
        <v>0.26196789999999998</v>
      </c>
      <c r="B12390" s="295"/>
      <c r="C12390" s="295">
        <v>0.34812920000000003</v>
      </c>
      <c r="D12390" s="295"/>
    </row>
    <row r="12391" spans="1:4" x14ac:dyDescent="0.2">
      <c r="A12391" s="295">
        <v>0.26194230000000002</v>
      </c>
      <c r="B12391" s="295"/>
      <c r="C12391" s="295">
        <v>0.34811720000000002</v>
      </c>
      <c r="D12391" s="295"/>
    </row>
    <row r="12392" spans="1:4" x14ac:dyDescent="0.2">
      <c r="A12392" s="295">
        <v>0.26191639999999999</v>
      </c>
      <c r="B12392" s="295"/>
      <c r="C12392" s="295">
        <v>0.34811720000000002</v>
      </c>
      <c r="D12392" s="295"/>
    </row>
    <row r="12393" spans="1:4" x14ac:dyDescent="0.2">
      <c r="A12393" s="295">
        <v>0.26191639999999999</v>
      </c>
      <c r="B12393" s="295"/>
      <c r="C12393" s="295">
        <v>0.34808879999999998</v>
      </c>
      <c r="D12393" s="295"/>
    </row>
    <row r="12394" spans="1:4" x14ac:dyDescent="0.2">
      <c r="A12394" s="295">
        <v>0.26190439999999998</v>
      </c>
      <c r="B12394" s="295"/>
      <c r="C12394" s="295">
        <v>0.34808879999999998</v>
      </c>
      <c r="D12394" s="295"/>
    </row>
    <row r="12395" spans="1:4" x14ac:dyDescent="0.2">
      <c r="A12395" s="295">
        <v>0.26189069999999998</v>
      </c>
      <c r="B12395" s="295"/>
      <c r="C12395" s="295">
        <v>0.34803519999999999</v>
      </c>
      <c r="D12395" s="295"/>
    </row>
    <row r="12396" spans="1:4" x14ac:dyDescent="0.2">
      <c r="A12396" s="295">
        <v>0.26189069999999998</v>
      </c>
      <c r="B12396" s="295"/>
      <c r="C12396" s="295">
        <v>0.34803519999999999</v>
      </c>
      <c r="D12396" s="295"/>
    </row>
    <row r="12397" spans="1:4" x14ac:dyDescent="0.2">
      <c r="A12397" s="295">
        <v>0.26187759999999999</v>
      </c>
      <c r="B12397" s="295"/>
      <c r="C12397" s="295">
        <v>0.34802149999999998</v>
      </c>
      <c r="D12397" s="295"/>
    </row>
    <row r="12398" spans="1:4" x14ac:dyDescent="0.2">
      <c r="A12398" s="295">
        <v>0.26184970000000002</v>
      </c>
      <c r="B12398" s="295"/>
      <c r="C12398" s="295">
        <v>0.34800950000000003</v>
      </c>
      <c r="D12398" s="295"/>
    </row>
    <row r="12399" spans="1:4" x14ac:dyDescent="0.2">
      <c r="A12399" s="295">
        <v>0.26183610000000002</v>
      </c>
      <c r="B12399" s="295"/>
      <c r="C12399" s="295">
        <v>0.34796880000000002</v>
      </c>
      <c r="D12399" s="295"/>
    </row>
    <row r="12400" spans="1:4" x14ac:dyDescent="0.2">
      <c r="A12400" s="295">
        <v>0.26183610000000002</v>
      </c>
      <c r="B12400" s="295"/>
      <c r="C12400" s="295">
        <v>0.34795680000000001</v>
      </c>
      <c r="D12400" s="295"/>
    </row>
    <row r="12401" spans="1:4" x14ac:dyDescent="0.2">
      <c r="A12401" s="295">
        <v>0.26182290000000003</v>
      </c>
      <c r="B12401" s="295"/>
      <c r="C12401" s="295">
        <v>0.34794350000000002</v>
      </c>
      <c r="D12401" s="295"/>
    </row>
    <row r="12402" spans="1:4" x14ac:dyDescent="0.2">
      <c r="A12402" s="295">
        <v>0.26179570000000002</v>
      </c>
      <c r="B12402" s="295"/>
      <c r="C12402" s="295">
        <v>0.34792879999999998</v>
      </c>
      <c r="D12402" s="295"/>
    </row>
    <row r="12403" spans="1:4" x14ac:dyDescent="0.2">
      <c r="A12403" s="295">
        <v>0.26178299999999999</v>
      </c>
      <c r="B12403" s="295"/>
      <c r="C12403" s="295">
        <v>0.34792879999999998</v>
      </c>
      <c r="D12403" s="295"/>
    </row>
    <row r="12404" spans="1:4" x14ac:dyDescent="0.2">
      <c r="A12404" s="295">
        <v>0.26176939999999999</v>
      </c>
      <c r="B12404" s="295"/>
      <c r="C12404" s="295">
        <v>0.34790169999999998</v>
      </c>
      <c r="D12404" s="295"/>
    </row>
    <row r="12405" spans="1:4" x14ac:dyDescent="0.2">
      <c r="A12405" s="295">
        <v>0.26175419999999999</v>
      </c>
      <c r="B12405" s="295"/>
      <c r="C12405" s="295">
        <v>0.34788970000000002</v>
      </c>
      <c r="D12405" s="295"/>
    </row>
    <row r="12406" spans="1:4" x14ac:dyDescent="0.2">
      <c r="A12406" s="295">
        <v>0.2617411</v>
      </c>
      <c r="B12406" s="295"/>
      <c r="C12406" s="295">
        <v>0.34786129999999998</v>
      </c>
      <c r="D12406" s="295"/>
    </row>
    <row r="12407" spans="1:4" x14ac:dyDescent="0.2">
      <c r="A12407" s="295">
        <v>0.2617411</v>
      </c>
      <c r="B12407" s="295"/>
      <c r="C12407" s="295">
        <v>0.34782200000000002</v>
      </c>
      <c r="D12407" s="295"/>
    </row>
    <row r="12408" spans="1:4" x14ac:dyDescent="0.2">
      <c r="A12408" s="295">
        <v>0.26170120000000002</v>
      </c>
      <c r="B12408" s="295"/>
      <c r="C12408" s="295">
        <v>0.34780830000000001</v>
      </c>
      <c r="D12408" s="295"/>
    </row>
    <row r="12409" spans="1:4" x14ac:dyDescent="0.2">
      <c r="A12409" s="295">
        <v>0.26170120000000002</v>
      </c>
      <c r="B12409" s="295"/>
      <c r="C12409" s="295">
        <v>0.34778399999999998</v>
      </c>
      <c r="D12409" s="295"/>
    </row>
    <row r="12410" spans="1:4" x14ac:dyDescent="0.2">
      <c r="A12410" s="295">
        <v>0.26170120000000002</v>
      </c>
      <c r="B12410" s="295"/>
      <c r="C12410" s="295">
        <v>0.34778399999999998</v>
      </c>
      <c r="D12410" s="295"/>
    </row>
    <row r="12411" spans="1:4" x14ac:dyDescent="0.2">
      <c r="A12411" s="295">
        <v>0.26168849999999999</v>
      </c>
      <c r="B12411" s="295"/>
      <c r="C12411" s="295">
        <v>0.34777019999999997</v>
      </c>
      <c r="D12411" s="295"/>
    </row>
    <row r="12412" spans="1:4" x14ac:dyDescent="0.2">
      <c r="A12412" s="295">
        <v>0.26167639999999998</v>
      </c>
      <c r="B12412" s="295"/>
      <c r="C12412" s="295">
        <v>0.34773130000000002</v>
      </c>
      <c r="D12412" s="295"/>
    </row>
    <row r="12413" spans="1:4" x14ac:dyDescent="0.2">
      <c r="A12413" s="295">
        <v>0.26167639999999998</v>
      </c>
      <c r="B12413" s="295"/>
      <c r="C12413" s="295">
        <v>0.34773130000000002</v>
      </c>
      <c r="D12413" s="295"/>
    </row>
    <row r="12414" spans="1:4" x14ac:dyDescent="0.2">
      <c r="A12414" s="295">
        <v>0.26166329999999999</v>
      </c>
      <c r="B12414" s="295"/>
      <c r="C12414" s="295">
        <v>0.34771800000000003</v>
      </c>
      <c r="D12414" s="295"/>
    </row>
    <row r="12415" spans="1:4" x14ac:dyDescent="0.2">
      <c r="A12415" s="295">
        <v>0.26166329999999999</v>
      </c>
      <c r="B12415" s="295"/>
      <c r="C12415" s="295">
        <v>0.34767759999999998</v>
      </c>
      <c r="D12415" s="295"/>
    </row>
    <row r="12416" spans="1:4" x14ac:dyDescent="0.2">
      <c r="A12416" s="295">
        <v>0.26164809999999999</v>
      </c>
      <c r="B12416" s="295"/>
      <c r="C12416" s="295">
        <v>0.34767759999999998</v>
      </c>
      <c r="D12416" s="295"/>
    </row>
    <row r="12417" spans="1:4" x14ac:dyDescent="0.2">
      <c r="A12417" s="295">
        <v>0.26163500000000001</v>
      </c>
      <c r="B12417" s="295"/>
      <c r="C12417" s="295">
        <v>0.34765220000000002</v>
      </c>
      <c r="D12417" s="295"/>
    </row>
    <row r="12418" spans="1:4" x14ac:dyDescent="0.2">
      <c r="A12418" s="295">
        <v>0.26162229999999997</v>
      </c>
      <c r="B12418" s="295"/>
      <c r="C12418" s="295">
        <v>0.3476399</v>
      </c>
      <c r="D12418" s="295"/>
    </row>
    <row r="12419" spans="1:4" x14ac:dyDescent="0.2">
      <c r="A12419" s="295">
        <v>0.26159660000000001</v>
      </c>
      <c r="B12419" s="295"/>
      <c r="C12419" s="295">
        <v>0.3476262</v>
      </c>
      <c r="D12419" s="295"/>
    </row>
    <row r="12420" spans="1:4" x14ac:dyDescent="0.2">
      <c r="A12420" s="295">
        <v>0.26158140000000002</v>
      </c>
      <c r="B12420" s="295"/>
      <c r="C12420" s="295">
        <v>0.3475993</v>
      </c>
      <c r="D12420" s="295"/>
    </row>
    <row r="12421" spans="1:4" x14ac:dyDescent="0.2">
      <c r="A12421" s="295">
        <v>0.26158140000000002</v>
      </c>
      <c r="B12421" s="295"/>
      <c r="C12421" s="295">
        <v>0.3475859</v>
      </c>
      <c r="D12421" s="295"/>
    </row>
    <row r="12422" spans="1:4" x14ac:dyDescent="0.2">
      <c r="A12422" s="295">
        <v>0.26156829999999998</v>
      </c>
      <c r="B12422" s="295"/>
      <c r="C12422" s="295">
        <v>0.34757389999999999</v>
      </c>
      <c r="D12422" s="295"/>
    </row>
    <row r="12423" spans="1:4" x14ac:dyDescent="0.2">
      <c r="A12423" s="295">
        <v>0.26156829999999998</v>
      </c>
      <c r="B12423" s="295"/>
      <c r="C12423" s="295">
        <v>0.34757389999999999</v>
      </c>
      <c r="D12423" s="295"/>
    </row>
    <row r="12424" spans="1:4" x14ac:dyDescent="0.2">
      <c r="A12424" s="295">
        <v>0.26156829999999998</v>
      </c>
      <c r="B12424" s="295"/>
      <c r="C12424" s="295">
        <v>0.34753630000000002</v>
      </c>
      <c r="D12424" s="295"/>
    </row>
    <row r="12425" spans="1:4" x14ac:dyDescent="0.2">
      <c r="A12425" s="295">
        <v>0.26154240000000001</v>
      </c>
      <c r="B12425" s="295"/>
      <c r="C12425" s="295">
        <v>0.34752250000000001</v>
      </c>
      <c r="D12425" s="295"/>
    </row>
    <row r="12426" spans="1:4" x14ac:dyDescent="0.2">
      <c r="A12426" s="295">
        <v>0.26152730000000002</v>
      </c>
      <c r="B12426" s="295"/>
      <c r="C12426" s="295">
        <v>0.34749419999999998</v>
      </c>
      <c r="D12426" s="295"/>
    </row>
    <row r="12427" spans="1:4" x14ac:dyDescent="0.2">
      <c r="A12427" s="295">
        <v>0.26150210000000002</v>
      </c>
      <c r="B12427" s="295"/>
      <c r="C12427" s="295">
        <v>0.34748190000000001</v>
      </c>
      <c r="D12427" s="295"/>
    </row>
    <row r="12428" spans="1:4" x14ac:dyDescent="0.2">
      <c r="A12428" s="295">
        <v>0.26148939999999998</v>
      </c>
      <c r="B12428" s="295"/>
      <c r="C12428" s="295">
        <v>0.34745350000000003</v>
      </c>
      <c r="D12428" s="295"/>
    </row>
    <row r="12429" spans="1:4" x14ac:dyDescent="0.2">
      <c r="A12429" s="295">
        <v>0.261463</v>
      </c>
      <c r="B12429" s="295"/>
      <c r="C12429" s="295">
        <v>0.34745350000000003</v>
      </c>
      <c r="D12429" s="295"/>
    </row>
    <row r="12430" spans="1:4" x14ac:dyDescent="0.2">
      <c r="A12430" s="295">
        <v>0.26144990000000001</v>
      </c>
      <c r="B12430" s="295"/>
      <c r="C12430" s="295">
        <v>0.34738920000000001</v>
      </c>
      <c r="D12430" s="295"/>
    </row>
    <row r="12431" spans="1:4" x14ac:dyDescent="0.2">
      <c r="A12431" s="295">
        <v>0.26144990000000001</v>
      </c>
      <c r="B12431" s="295"/>
      <c r="C12431" s="295">
        <v>0.3473772</v>
      </c>
      <c r="D12431" s="295"/>
    </row>
    <row r="12432" spans="1:4" x14ac:dyDescent="0.2">
      <c r="A12432" s="295">
        <v>0.26143470000000002</v>
      </c>
      <c r="B12432" s="295"/>
      <c r="C12432" s="295">
        <v>0.3473638</v>
      </c>
      <c r="D12432" s="295"/>
    </row>
    <row r="12433" spans="1:4" x14ac:dyDescent="0.2">
      <c r="A12433" s="295">
        <v>0.26143470000000002</v>
      </c>
      <c r="B12433" s="295"/>
      <c r="C12433" s="295">
        <v>0.34733550000000002</v>
      </c>
      <c r="D12433" s="295"/>
    </row>
    <row r="12434" spans="1:4" x14ac:dyDescent="0.2">
      <c r="A12434" s="295">
        <v>0.26140910000000001</v>
      </c>
      <c r="B12434" s="295"/>
      <c r="C12434" s="295">
        <v>0.34729779999999999</v>
      </c>
      <c r="D12434" s="295"/>
    </row>
    <row r="12435" spans="1:4" x14ac:dyDescent="0.2">
      <c r="A12435" s="295">
        <v>0.26140910000000001</v>
      </c>
      <c r="B12435" s="295"/>
      <c r="C12435" s="295">
        <v>0.34729779999999999</v>
      </c>
      <c r="D12435" s="295"/>
    </row>
    <row r="12436" spans="1:4" x14ac:dyDescent="0.2">
      <c r="A12436" s="295">
        <v>0.26139390000000001</v>
      </c>
      <c r="B12436" s="295"/>
      <c r="C12436" s="295">
        <v>0.34728579999999998</v>
      </c>
      <c r="D12436" s="295"/>
    </row>
    <row r="12437" spans="1:4" x14ac:dyDescent="0.2">
      <c r="A12437" s="295">
        <v>0.26138119999999998</v>
      </c>
      <c r="B12437" s="295"/>
      <c r="C12437" s="295">
        <v>0.34725980000000001</v>
      </c>
      <c r="D12437" s="295"/>
    </row>
    <row r="12438" spans="1:4" x14ac:dyDescent="0.2">
      <c r="A12438" s="295">
        <v>0.26138119999999998</v>
      </c>
      <c r="B12438" s="295"/>
      <c r="C12438" s="295">
        <v>0.34723310000000002</v>
      </c>
      <c r="D12438" s="295"/>
    </row>
    <row r="12439" spans="1:4" x14ac:dyDescent="0.2">
      <c r="A12439" s="295">
        <v>0.26135550000000002</v>
      </c>
      <c r="B12439" s="295"/>
      <c r="C12439" s="295">
        <v>0.34721849999999999</v>
      </c>
      <c r="D12439" s="295"/>
    </row>
    <row r="12440" spans="1:4" x14ac:dyDescent="0.2">
      <c r="A12440" s="295">
        <v>0.26135550000000002</v>
      </c>
      <c r="B12440" s="295"/>
      <c r="C12440" s="295">
        <v>0.34720640000000003</v>
      </c>
      <c r="D12440" s="295"/>
    </row>
    <row r="12441" spans="1:4" x14ac:dyDescent="0.2">
      <c r="A12441" s="295">
        <v>0.26135550000000002</v>
      </c>
      <c r="B12441" s="295"/>
      <c r="C12441" s="295">
        <v>0.34718070000000001</v>
      </c>
      <c r="D12441" s="295"/>
    </row>
    <row r="12442" spans="1:4" x14ac:dyDescent="0.2">
      <c r="A12442" s="295">
        <v>0.26134239999999997</v>
      </c>
      <c r="B12442" s="295"/>
      <c r="C12442" s="295">
        <v>0.34714299999999998</v>
      </c>
      <c r="D12442" s="295"/>
    </row>
    <row r="12443" spans="1:4" x14ac:dyDescent="0.2">
      <c r="A12443" s="295">
        <v>0.26131670000000001</v>
      </c>
      <c r="B12443" s="295"/>
      <c r="C12443" s="295">
        <v>0.34710220000000003</v>
      </c>
      <c r="D12443" s="295"/>
    </row>
    <row r="12444" spans="1:4" x14ac:dyDescent="0.2">
      <c r="A12444" s="295">
        <v>0.2612757</v>
      </c>
      <c r="B12444" s="295"/>
      <c r="C12444" s="295">
        <v>0.34710220000000003</v>
      </c>
      <c r="D12444" s="295"/>
    </row>
    <row r="12445" spans="1:4" x14ac:dyDescent="0.2">
      <c r="A12445" s="295">
        <v>0.2612757</v>
      </c>
      <c r="B12445" s="295"/>
      <c r="C12445" s="295">
        <v>0.34707640000000001</v>
      </c>
      <c r="D12445" s="295"/>
    </row>
    <row r="12446" spans="1:4" x14ac:dyDescent="0.2">
      <c r="A12446" s="295">
        <v>0.2612757</v>
      </c>
      <c r="B12446" s="295"/>
      <c r="C12446" s="295">
        <v>0.34703729999999999</v>
      </c>
      <c r="D12446" s="295"/>
    </row>
    <row r="12447" spans="1:4" x14ac:dyDescent="0.2">
      <c r="A12447" s="295">
        <v>0.26126300000000002</v>
      </c>
      <c r="B12447" s="295"/>
      <c r="C12447" s="295">
        <v>0.34702509999999998</v>
      </c>
      <c r="D12447" s="295"/>
    </row>
    <row r="12448" spans="1:4" x14ac:dyDescent="0.2">
      <c r="A12448" s="295">
        <v>0.26126300000000002</v>
      </c>
      <c r="B12448" s="295"/>
      <c r="C12448" s="295">
        <v>0.34699839999999998</v>
      </c>
      <c r="D12448" s="295"/>
    </row>
    <row r="12449" spans="1:4" x14ac:dyDescent="0.2">
      <c r="A12449" s="295">
        <v>0.26124930000000002</v>
      </c>
      <c r="B12449" s="295"/>
      <c r="C12449" s="295">
        <v>0.34698469999999998</v>
      </c>
      <c r="D12449" s="295"/>
    </row>
    <row r="12450" spans="1:4" x14ac:dyDescent="0.2">
      <c r="A12450" s="295">
        <v>0.26124930000000002</v>
      </c>
      <c r="B12450" s="295"/>
      <c r="C12450" s="295">
        <v>0.34698469999999998</v>
      </c>
      <c r="D12450" s="295"/>
    </row>
    <row r="12451" spans="1:4" x14ac:dyDescent="0.2">
      <c r="A12451" s="295">
        <v>0.26124930000000002</v>
      </c>
      <c r="B12451" s="295"/>
      <c r="C12451" s="295">
        <v>0.34697240000000001</v>
      </c>
      <c r="D12451" s="295"/>
    </row>
    <row r="12452" spans="1:4" x14ac:dyDescent="0.2">
      <c r="A12452" s="295">
        <v>0.26122410000000001</v>
      </c>
      <c r="B12452" s="295"/>
      <c r="C12452" s="295">
        <v>0.34695910000000002</v>
      </c>
      <c r="D12452" s="295"/>
    </row>
    <row r="12453" spans="1:4" x14ac:dyDescent="0.2">
      <c r="A12453" s="295">
        <v>0.26121139999999998</v>
      </c>
      <c r="B12453" s="295"/>
      <c r="C12453" s="295">
        <v>0.34694700000000001</v>
      </c>
      <c r="D12453" s="295"/>
    </row>
    <row r="12454" spans="1:4" x14ac:dyDescent="0.2">
      <c r="A12454" s="295">
        <v>0.26119629999999999</v>
      </c>
      <c r="B12454" s="295"/>
      <c r="C12454" s="295">
        <v>0.34691870000000002</v>
      </c>
      <c r="D12454" s="295"/>
    </row>
    <row r="12455" spans="1:4" x14ac:dyDescent="0.2">
      <c r="A12455" s="295">
        <v>0.26119629999999999</v>
      </c>
      <c r="B12455" s="295"/>
      <c r="C12455" s="295">
        <v>0.34691870000000002</v>
      </c>
      <c r="D12455" s="295"/>
    </row>
    <row r="12456" spans="1:4" x14ac:dyDescent="0.2">
      <c r="A12456" s="295">
        <v>0.2611811</v>
      </c>
      <c r="B12456" s="295"/>
      <c r="C12456" s="295">
        <v>0.34687820000000003</v>
      </c>
      <c r="D12456" s="295"/>
    </row>
    <row r="12457" spans="1:4" x14ac:dyDescent="0.2">
      <c r="A12457" s="295">
        <v>0.26116800000000001</v>
      </c>
      <c r="B12457" s="295"/>
      <c r="C12457" s="295">
        <v>0.34686600000000001</v>
      </c>
      <c r="D12457" s="295"/>
    </row>
    <row r="12458" spans="1:4" x14ac:dyDescent="0.2">
      <c r="A12458" s="295">
        <v>0.26116800000000001</v>
      </c>
      <c r="B12458" s="295"/>
      <c r="C12458" s="295">
        <v>0.34684019999999999</v>
      </c>
      <c r="D12458" s="295"/>
    </row>
    <row r="12459" spans="1:4" x14ac:dyDescent="0.2">
      <c r="A12459" s="295">
        <v>0.26114229999999999</v>
      </c>
      <c r="B12459" s="295"/>
      <c r="C12459" s="295">
        <v>0.34681220000000001</v>
      </c>
      <c r="D12459" s="295"/>
    </row>
    <row r="12460" spans="1:4" x14ac:dyDescent="0.2">
      <c r="A12460" s="295">
        <v>0.26114229999999999</v>
      </c>
      <c r="B12460" s="295"/>
      <c r="C12460" s="295">
        <v>0.34681220000000001</v>
      </c>
      <c r="D12460" s="295"/>
    </row>
    <row r="12461" spans="1:4" x14ac:dyDescent="0.2">
      <c r="A12461" s="295">
        <v>0.26114229999999999</v>
      </c>
      <c r="B12461" s="295"/>
      <c r="C12461" s="295">
        <v>0.34681220000000001</v>
      </c>
      <c r="D12461" s="295"/>
    </row>
    <row r="12462" spans="1:4" x14ac:dyDescent="0.2">
      <c r="A12462" s="295">
        <v>0.26111400000000001</v>
      </c>
      <c r="B12462" s="295"/>
      <c r="C12462" s="295">
        <v>0.34678789999999998</v>
      </c>
      <c r="D12462" s="295"/>
    </row>
    <row r="12463" spans="1:4" x14ac:dyDescent="0.2">
      <c r="A12463" s="295">
        <v>0.26108930000000002</v>
      </c>
      <c r="B12463" s="295"/>
      <c r="C12463" s="295">
        <v>0.34678789999999998</v>
      </c>
      <c r="D12463" s="295"/>
    </row>
    <row r="12464" spans="1:4" x14ac:dyDescent="0.2">
      <c r="A12464" s="295">
        <v>0.26108920000000002</v>
      </c>
      <c r="B12464" s="295"/>
      <c r="C12464" s="295">
        <v>0.34673419999999999</v>
      </c>
      <c r="D12464" s="295"/>
    </row>
    <row r="12465" spans="1:4" x14ac:dyDescent="0.2">
      <c r="A12465" s="295">
        <v>0.26108920000000002</v>
      </c>
      <c r="B12465" s="295"/>
      <c r="C12465" s="295">
        <v>0.34672049999999999</v>
      </c>
      <c r="D12465" s="295"/>
    </row>
    <row r="12466" spans="1:4" x14ac:dyDescent="0.2">
      <c r="A12466" s="295">
        <v>0.26107609999999998</v>
      </c>
      <c r="B12466" s="295"/>
      <c r="C12466" s="295">
        <v>0.3466841</v>
      </c>
      <c r="D12466" s="295"/>
    </row>
    <row r="12467" spans="1:4" x14ac:dyDescent="0.2">
      <c r="A12467" s="295">
        <v>0.26105040000000002</v>
      </c>
      <c r="B12467" s="295"/>
      <c r="C12467" s="295">
        <v>0.3466841</v>
      </c>
      <c r="D12467" s="295"/>
    </row>
    <row r="12468" spans="1:4" x14ac:dyDescent="0.2">
      <c r="A12468" s="295">
        <v>0.26103769999999998</v>
      </c>
      <c r="B12468" s="295"/>
      <c r="C12468" s="295">
        <v>0.3466437</v>
      </c>
      <c r="D12468" s="295"/>
    </row>
    <row r="12469" spans="1:4" x14ac:dyDescent="0.2">
      <c r="A12469" s="295">
        <v>0.26103769999999998</v>
      </c>
      <c r="B12469" s="295"/>
      <c r="C12469" s="295">
        <v>0.34663040000000001</v>
      </c>
      <c r="D12469" s="295"/>
    </row>
    <row r="12470" spans="1:4" x14ac:dyDescent="0.2">
      <c r="A12470" s="295">
        <v>0.2610094</v>
      </c>
      <c r="B12470" s="295"/>
      <c r="C12470" s="295">
        <v>0.34663040000000001</v>
      </c>
      <c r="D12470" s="295"/>
    </row>
    <row r="12471" spans="1:4" x14ac:dyDescent="0.2">
      <c r="A12471" s="295">
        <v>0.2610094</v>
      </c>
      <c r="B12471" s="295"/>
      <c r="C12471" s="295">
        <v>0.34660609999999997</v>
      </c>
      <c r="D12471" s="295"/>
    </row>
    <row r="12472" spans="1:4" x14ac:dyDescent="0.2">
      <c r="A12472" s="295">
        <v>0.26098369999999999</v>
      </c>
      <c r="B12472" s="295"/>
      <c r="C12472" s="295">
        <v>0.34660609999999997</v>
      </c>
      <c r="D12472" s="295"/>
    </row>
    <row r="12473" spans="1:4" x14ac:dyDescent="0.2">
      <c r="A12473" s="295">
        <v>0.26098369999999999</v>
      </c>
      <c r="B12473" s="295"/>
      <c r="C12473" s="295">
        <v>0.34657769999999999</v>
      </c>
      <c r="D12473" s="295"/>
    </row>
    <row r="12474" spans="1:4" x14ac:dyDescent="0.2">
      <c r="A12474" s="295">
        <v>0.26097100000000001</v>
      </c>
      <c r="B12474" s="295"/>
      <c r="C12474" s="295">
        <v>0.34656559999999997</v>
      </c>
      <c r="D12474" s="295"/>
    </row>
    <row r="12475" spans="1:4" x14ac:dyDescent="0.2">
      <c r="A12475" s="295">
        <v>0.260959</v>
      </c>
      <c r="B12475" s="295"/>
      <c r="C12475" s="295">
        <v>0.34652650000000002</v>
      </c>
      <c r="D12475" s="295"/>
    </row>
    <row r="12476" spans="1:4" x14ac:dyDescent="0.2">
      <c r="A12476" s="295">
        <v>0.2609438</v>
      </c>
      <c r="B12476" s="295"/>
      <c r="C12476" s="295">
        <v>0.34652650000000002</v>
      </c>
      <c r="D12476" s="295"/>
    </row>
    <row r="12477" spans="1:4" x14ac:dyDescent="0.2">
      <c r="A12477" s="295">
        <v>0.26093110000000003</v>
      </c>
      <c r="B12477" s="295"/>
      <c r="C12477" s="295">
        <v>0.3465145</v>
      </c>
      <c r="D12477" s="295"/>
    </row>
    <row r="12478" spans="1:4" x14ac:dyDescent="0.2">
      <c r="A12478" s="295">
        <v>0.26091799999999998</v>
      </c>
      <c r="B12478" s="295"/>
      <c r="C12478" s="295">
        <v>0.3465008</v>
      </c>
      <c r="D12478" s="295"/>
    </row>
    <row r="12479" spans="1:4" x14ac:dyDescent="0.2">
      <c r="A12479" s="295">
        <v>0.26091799999999998</v>
      </c>
      <c r="B12479" s="295"/>
      <c r="C12479" s="295">
        <v>0.3464874</v>
      </c>
      <c r="D12479" s="295"/>
    </row>
    <row r="12480" spans="1:4" x14ac:dyDescent="0.2">
      <c r="A12480" s="295">
        <v>0.26090429999999998</v>
      </c>
      <c r="B12480" s="295"/>
      <c r="C12480" s="295">
        <v>0.34647539999999999</v>
      </c>
      <c r="D12480" s="295"/>
    </row>
    <row r="12481" spans="1:4" x14ac:dyDescent="0.2">
      <c r="A12481" s="295">
        <v>0.26086199999999998</v>
      </c>
      <c r="B12481" s="295"/>
      <c r="C12481" s="295">
        <v>0.3464487</v>
      </c>
      <c r="D12481" s="295"/>
    </row>
    <row r="12482" spans="1:4" x14ac:dyDescent="0.2">
      <c r="A12482" s="295">
        <v>0.26086199999999998</v>
      </c>
      <c r="B12482" s="295"/>
      <c r="C12482" s="295">
        <v>0.34639690000000001</v>
      </c>
      <c r="D12482" s="295"/>
    </row>
    <row r="12483" spans="1:4" x14ac:dyDescent="0.2">
      <c r="A12483" s="295">
        <v>0.26086199999999998</v>
      </c>
      <c r="B12483" s="295"/>
      <c r="C12483" s="295">
        <v>0.34639690000000001</v>
      </c>
      <c r="D12483" s="295"/>
    </row>
    <row r="12484" spans="1:4" x14ac:dyDescent="0.2">
      <c r="A12484" s="295">
        <v>0.26086199999999998</v>
      </c>
      <c r="B12484" s="295"/>
      <c r="C12484" s="295">
        <v>0.34639690000000001</v>
      </c>
      <c r="D12484" s="295"/>
    </row>
    <row r="12485" spans="1:4" x14ac:dyDescent="0.2">
      <c r="A12485" s="295">
        <v>0.2608337</v>
      </c>
      <c r="B12485" s="295"/>
      <c r="C12485" s="295">
        <v>0.34638360000000001</v>
      </c>
      <c r="D12485" s="295"/>
    </row>
    <row r="12486" spans="1:4" x14ac:dyDescent="0.2">
      <c r="A12486" s="295">
        <v>0.26082100000000003</v>
      </c>
      <c r="B12486" s="295"/>
      <c r="C12486" s="295">
        <v>0.3463715</v>
      </c>
      <c r="D12486" s="295"/>
    </row>
    <row r="12487" spans="1:4" x14ac:dyDescent="0.2">
      <c r="A12487" s="295">
        <v>0.26082100000000003</v>
      </c>
      <c r="B12487" s="295"/>
      <c r="C12487" s="295">
        <v>0.34633219999999998</v>
      </c>
      <c r="D12487" s="295"/>
    </row>
    <row r="12488" spans="1:4" x14ac:dyDescent="0.2">
      <c r="A12488" s="295">
        <v>0.26079530000000001</v>
      </c>
      <c r="B12488" s="295"/>
      <c r="C12488" s="295">
        <v>0.34630680000000003</v>
      </c>
      <c r="D12488" s="295"/>
    </row>
    <row r="12489" spans="1:4" x14ac:dyDescent="0.2">
      <c r="A12489" s="295">
        <v>0.26076700000000003</v>
      </c>
      <c r="B12489" s="295"/>
      <c r="C12489" s="295">
        <v>0.34627989999999997</v>
      </c>
      <c r="D12489" s="295"/>
    </row>
    <row r="12490" spans="1:4" x14ac:dyDescent="0.2">
      <c r="A12490" s="295">
        <v>0.26076700000000003</v>
      </c>
      <c r="B12490" s="295"/>
      <c r="C12490" s="295">
        <v>0.34627989999999997</v>
      </c>
      <c r="D12490" s="295"/>
    </row>
    <row r="12491" spans="1:4" x14ac:dyDescent="0.2">
      <c r="A12491" s="295">
        <v>0.26076700000000003</v>
      </c>
      <c r="B12491" s="295"/>
      <c r="C12491" s="295">
        <v>0.34626620000000002</v>
      </c>
      <c r="D12491" s="295"/>
    </row>
    <row r="12492" spans="1:4" x14ac:dyDescent="0.2">
      <c r="A12492" s="295">
        <v>0.26076700000000003</v>
      </c>
      <c r="B12492" s="295"/>
      <c r="C12492" s="295">
        <v>0.34625400000000001</v>
      </c>
      <c r="D12492" s="295"/>
    </row>
    <row r="12493" spans="1:4" x14ac:dyDescent="0.2">
      <c r="A12493" s="295">
        <v>0.26076700000000003</v>
      </c>
      <c r="B12493" s="295"/>
      <c r="C12493" s="295">
        <v>0.3462286</v>
      </c>
      <c r="D12493" s="295"/>
    </row>
    <row r="12494" spans="1:4" x14ac:dyDescent="0.2">
      <c r="A12494" s="295">
        <v>0.2607411</v>
      </c>
      <c r="B12494" s="295"/>
      <c r="C12494" s="295">
        <v>0.34621390000000002</v>
      </c>
      <c r="D12494" s="295"/>
    </row>
    <row r="12495" spans="1:4" x14ac:dyDescent="0.2">
      <c r="A12495" s="295">
        <v>0.26072600000000001</v>
      </c>
      <c r="B12495" s="295"/>
      <c r="C12495" s="295">
        <v>0.34621390000000002</v>
      </c>
      <c r="D12495" s="295"/>
    </row>
    <row r="12496" spans="1:4" x14ac:dyDescent="0.2">
      <c r="A12496" s="295">
        <v>0.26072600000000001</v>
      </c>
      <c r="B12496" s="295"/>
      <c r="C12496" s="295">
        <v>0.34617629999999999</v>
      </c>
      <c r="D12496" s="295"/>
    </row>
    <row r="12497" spans="1:4" x14ac:dyDescent="0.2">
      <c r="A12497" s="295">
        <v>0.26072600000000001</v>
      </c>
      <c r="B12497" s="295"/>
      <c r="C12497" s="295">
        <v>0.34617629999999999</v>
      </c>
      <c r="D12497" s="295"/>
    </row>
    <row r="12498" spans="1:4" x14ac:dyDescent="0.2">
      <c r="A12498" s="295">
        <v>0.26071080000000002</v>
      </c>
      <c r="B12498" s="295"/>
      <c r="C12498" s="295">
        <v>0.34613850000000002</v>
      </c>
      <c r="D12498" s="295"/>
    </row>
    <row r="12499" spans="1:4" x14ac:dyDescent="0.2">
      <c r="A12499" s="295">
        <v>0.26068400000000003</v>
      </c>
      <c r="B12499" s="295"/>
      <c r="C12499" s="295">
        <v>0.3461264</v>
      </c>
      <c r="D12499" s="295"/>
    </row>
    <row r="12500" spans="1:4" x14ac:dyDescent="0.2">
      <c r="A12500" s="295">
        <v>0.26068400000000003</v>
      </c>
      <c r="B12500" s="295"/>
      <c r="C12500" s="295">
        <v>0.3460994</v>
      </c>
      <c r="D12500" s="295"/>
    </row>
    <row r="12501" spans="1:4" x14ac:dyDescent="0.2">
      <c r="A12501" s="295">
        <v>0.26067200000000001</v>
      </c>
      <c r="B12501" s="295"/>
      <c r="C12501" s="295">
        <v>0.34608709999999998</v>
      </c>
      <c r="D12501" s="295"/>
    </row>
    <row r="12502" spans="1:4" x14ac:dyDescent="0.2">
      <c r="A12502" s="295">
        <v>0.26065929999999998</v>
      </c>
      <c r="B12502" s="295"/>
      <c r="C12502" s="295">
        <v>0.34606039999999999</v>
      </c>
      <c r="D12502" s="295"/>
    </row>
    <row r="12503" spans="1:4" x14ac:dyDescent="0.2">
      <c r="A12503" s="295">
        <v>0.26065929999999998</v>
      </c>
      <c r="B12503" s="295"/>
      <c r="C12503" s="295">
        <v>0.34604669999999998</v>
      </c>
      <c r="D12503" s="295"/>
    </row>
    <row r="12504" spans="1:4" x14ac:dyDescent="0.2">
      <c r="A12504" s="295">
        <v>0.26064619999999999</v>
      </c>
      <c r="B12504" s="295"/>
      <c r="C12504" s="295">
        <v>0.34598200000000001</v>
      </c>
      <c r="D12504" s="295"/>
    </row>
    <row r="12505" spans="1:4" x14ac:dyDescent="0.2">
      <c r="A12505" s="295">
        <v>0.26064609999999999</v>
      </c>
      <c r="B12505" s="295"/>
      <c r="C12505" s="295">
        <v>0.34598200000000001</v>
      </c>
      <c r="D12505" s="295"/>
    </row>
    <row r="12506" spans="1:4" x14ac:dyDescent="0.2">
      <c r="A12506" s="295">
        <v>0.26061899999999999</v>
      </c>
      <c r="B12506" s="295"/>
      <c r="C12506" s="295">
        <v>0.34598200000000001</v>
      </c>
      <c r="D12506" s="295"/>
    </row>
    <row r="12507" spans="1:4" x14ac:dyDescent="0.2">
      <c r="A12507" s="295">
        <v>0.26061899999999999</v>
      </c>
      <c r="B12507" s="295"/>
      <c r="C12507" s="295">
        <v>0.34592800000000001</v>
      </c>
      <c r="D12507" s="295"/>
    </row>
    <row r="12508" spans="1:4" x14ac:dyDescent="0.2">
      <c r="A12508" s="295">
        <v>0.26061899999999999</v>
      </c>
      <c r="B12508" s="295"/>
      <c r="C12508" s="295">
        <v>0.34592800000000001</v>
      </c>
      <c r="D12508" s="295"/>
    </row>
    <row r="12509" spans="1:4" x14ac:dyDescent="0.2">
      <c r="A12509" s="295">
        <v>0.26059260000000001</v>
      </c>
      <c r="B12509" s="295"/>
      <c r="C12509" s="295">
        <v>0.34588780000000002</v>
      </c>
      <c r="D12509" s="295"/>
    </row>
    <row r="12510" spans="1:4" x14ac:dyDescent="0.2">
      <c r="A12510" s="295">
        <v>0.26059260000000001</v>
      </c>
      <c r="B12510" s="295"/>
      <c r="C12510" s="295">
        <v>0.345862</v>
      </c>
      <c r="D12510" s="295"/>
    </row>
    <row r="12511" spans="1:4" x14ac:dyDescent="0.2">
      <c r="A12511" s="295">
        <v>0.26057950000000002</v>
      </c>
      <c r="B12511" s="295"/>
      <c r="C12511" s="295">
        <v>0.345862</v>
      </c>
      <c r="D12511" s="295"/>
    </row>
    <row r="12512" spans="1:4" x14ac:dyDescent="0.2">
      <c r="A12512" s="295">
        <v>0.26055309999999998</v>
      </c>
      <c r="B12512" s="295"/>
      <c r="C12512" s="295">
        <v>0.34582200000000002</v>
      </c>
      <c r="D12512" s="295"/>
    </row>
    <row r="12513" spans="1:4" x14ac:dyDescent="0.2">
      <c r="A12513" s="295">
        <v>0.26055309999999998</v>
      </c>
      <c r="B12513" s="295"/>
      <c r="C12513" s="295">
        <v>0.34582200000000002</v>
      </c>
      <c r="D12513" s="295"/>
    </row>
    <row r="12514" spans="1:4" x14ac:dyDescent="0.2">
      <c r="A12514" s="295">
        <v>0.26053789999999999</v>
      </c>
      <c r="B12514" s="295"/>
      <c r="C12514" s="295">
        <v>0.3457962</v>
      </c>
      <c r="D12514" s="295"/>
    </row>
    <row r="12515" spans="1:4" x14ac:dyDescent="0.2">
      <c r="A12515" s="295">
        <v>0.26052589999999998</v>
      </c>
      <c r="B12515" s="295"/>
      <c r="C12515" s="295">
        <v>0.34576780000000001</v>
      </c>
      <c r="D12515" s="295"/>
    </row>
    <row r="12516" spans="1:4" x14ac:dyDescent="0.2">
      <c r="A12516" s="295">
        <v>0.26052589999999998</v>
      </c>
      <c r="B12516" s="295"/>
      <c r="C12516" s="295">
        <v>0.34576780000000001</v>
      </c>
      <c r="D12516" s="295"/>
    </row>
    <row r="12517" spans="1:4" x14ac:dyDescent="0.2">
      <c r="A12517" s="295">
        <v>0.26052589999999998</v>
      </c>
      <c r="B12517" s="295"/>
      <c r="C12517" s="295">
        <v>0.34575410000000001</v>
      </c>
      <c r="D12517" s="295"/>
    </row>
    <row r="12518" spans="1:4" x14ac:dyDescent="0.2">
      <c r="A12518" s="295">
        <v>0.26048490000000002</v>
      </c>
      <c r="B12518" s="295"/>
      <c r="C12518" s="295">
        <v>0.34572849999999999</v>
      </c>
      <c r="D12518" s="295"/>
    </row>
    <row r="12519" spans="1:4" x14ac:dyDescent="0.2">
      <c r="A12519" s="295">
        <v>0.26048490000000002</v>
      </c>
      <c r="B12519" s="295"/>
      <c r="C12519" s="295">
        <v>0.34568850000000001</v>
      </c>
      <c r="D12519" s="295"/>
    </row>
    <row r="12520" spans="1:4" x14ac:dyDescent="0.2">
      <c r="A12520" s="295">
        <v>0.26047120000000001</v>
      </c>
      <c r="B12520" s="295"/>
      <c r="C12520" s="295">
        <v>0.3456748</v>
      </c>
      <c r="D12520" s="295"/>
    </row>
    <row r="12521" spans="1:4" x14ac:dyDescent="0.2">
      <c r="A12521" s="295">
        <v>0.26047120000000001</v>
      </c>
      <c r="B12521" s="295"/>
      <c r="C12521" s="295">
        <v>0.34566249999999998</v>
      </c>
      <c r="D12521" s="295"/>
    </row>
    <row r="12522" spans="1:4" x14ac:dyDescent="0.2">
      <c r="A12522" s="295">
        <v>0.26044339999999999</v>
      </c>
      <c r="B12522" s="295"/>
      <c r="C12522" s="295">
        <v>0.34563579999999999</v>
      </c>
      <c r="D12522" s="295"/>
    </row>
    <row r="12523" spans="1:4" x14ac:dyDescent="0.2">
      <c r="A12523" s="295">
        <v>0.2604302</v>
      </c>
      <c r="B12523" s="295"/>
      <c r="C12523" s="295">
        <v>0.34560839999999998</v>
      </c>
      <c r="D12523" s="295"/>
    </row>
    <row r="12524" spans="1:4" x14ac:dyDescent="0.2">
      <c r="A12524" s="295">
        <v>0.2604166</v>
      </c>
      <c r="B12524" s="295"/>
      <c r="C12524" s="295">
        <v>0.3455937</v>
      </c>
      <c r="D12524" s="295"/>
    </row>
    <row r="12525" spans="1:4" x14ac:dyDescent="0.2">
      <c r="A12525" s="295">
        <v>0.26039180000000001</v>
      </c>
      <c r="B12525" s="295"/>
      <c r="C12525" s="295">
        <v>0.34558169999999999</v>
      </c>
      <c r="D12525" s="295"/>
    </row>
    <row r="12526" spans="1:4" x14ac:dyDescent="0.2">
      <c r="A12526" s="295">
        <v>0.26037670000000002</v>
      </c>
      <c r="B12526" s="295"/>
      <c r="C12526" s="295">
        <v>0.34554410000000002</v>
      </c>
      <c r="D12526" s="295"/>
    </row>
    <row r="12527" spans="1:4" x14ac:dyDescent="0.2">
      <c r="A12527" s="295">
        <v>0.26037670000000002</v>
      </c>
      <c r="B12527" s="295"/>
      <c r="C12527" s="295">
        <v>0.34554400000000002</v>
      </c>
      <c r="D12527" s="295"/>
    </row>
    <row r="12528" spans="1:4" x14ac:dyDescent="0.2">
      <c r="A12528" s="295">
        <v>0.26036350000000003</v>
      </c>
      <c r="B12528" s="295"/>
      <c r="C12528" s="295">
        <v>0.34551569999999998</v>
      </c>
      <c r="D12528" s="295"/>
    </row>
    <row r="12529" spans="1:4" x14ac:dyDescent="0.2">
      <c r="A12529" s="295">
        <v>0.26033879999999998</v>
      </c>
      <c r="B12529" s="295"/>
      <c r="C12529" s="295">
        <v>0.34550360000000002</v>
      </c>
      <c r="D12529" s="295"/>
    </row>
    <row r="12530" spans="1:4" x14ac:dyDescent="0.2">
      <c r="A12530" s="295">
        <v>0.26032509999999998</v>
      </c>
      <c r="B12530" s="295"/>
      <c r="C12530" s="295">
        <v>0.3454776</v>
      </c>
      <c r="D12530" s="295"/>
    </row>
    <row r="12531" spans="1:4" x14ac:dyDescent="0.2">
      <c r="A12531" s="295">
        <v>0.26031310000000002</v>
      </c>
      <c r="B12531" s="295"/>
      <c r="C12531" s="295">
        <v>0.3454643</v>
      </c>
      <c r="D12531" s="295"/>
    </row>
    <row r="12532" spans="1:4" x14ac:dyDescent="0.2">
      <c r="A12532" s="295">
        <v>0.26029999999999998</v>
      </c>
      <c r="B12532" s="295"/>
      <c r="C12532" s="295">
        <v>0.34545229999999999</v>
      </c>
      <c r="D12532" s="295"/>
    </row>
    <row r="12533" spans="1:4" x14ac:dyDescent="0.2">
      <c r="A12533" s="295">
        <v>0.26028479999999998</v>
      </c>
      <c r="B12533" s="295"/>
      <c r="C12533" s="295">
        <v>0.34541060000000001</v>
      </c>
      <c r="D12533" s="295"/>
    </row>
    <row r="12534" spans="1:4" x14ac:dyDescent="0.2">
      <c r="A12534" s="295">
        <v>0.2602585</v>
      </c>
      <c r="B12534" s="295"/>
      <c r="C12534" s="295">
        <v>0.34538629999999998</v>
      </c>
      <c r="D12534" s="295"/>
    </row>
    <row r="12535" spans="1:4" x14ac:dyDescent="0.2">
      <c r="A12535" s="295">
        <v>0.2602585</v>
      </c>
      <c r="B12535" s="295"/>
      <c r="C12535" s="295">
        <v>0.34538629999999998</v>
      </c>
      <c r="D12535" s="295"/>
    </row>
    <row r="12536" spans="1:4" x14ac:dyDescent="0.2">
      <c r="A12536" s="295">
        <v>0.2602584</v>
      </c>
      <c r="B12536" s="295"/>
      <c r="C12536" s="295">
        <v>0.34537420000000002</v>
      </c>
      <c r="D12536" s="295"/>
    </row>
    <row r="12537" spans="1:4" x14ac:dyDescent="0.2">
      <c r="A12537" s="295">
        <v>0.26023279999999999</v>
      </c>
      <c r="B12537" s="295"/>
      <c r="C12537" s="295">
        <v>0.345362</v>
      </c>
      <c r="D12537" s="295"/>
    </row>
    <row r="12538" spans="1:4" x14ac:dyDescent="0.2">
      <c r="A12538" s="295">
        <v>0.26020490000000002</v>
      </c>
      <c r="B12538" s="295"/>
      <c r="C12538" s="295">
        <v>0.34534819999999999</v>
      </c>
      <c r="D12538" s="295"/>
    </row>
    <row r="12539" spans="1:4" x14ac:dyDescent="0.2">
      <c r="A12539" s="295">
        <v>0.26019179999999997</v>
      </c>
      <c r="B12539" s="295"/>
      <c r="C12539" s="295">
        <v>0.34534819999999999</v>
      </c>
      <c r="D12539" s="295"/>
    </row>
    <row r="12540" spans="1:4" x14ac:dyDescent="0.2">
      <c r="A12540" s="295">
        <v>0.26019179999999997</v>
      </c>
      <c r="B12540" s="295"/>
      <c r="C12540" s="295">
        <v>0.34529339999999997</v>
      </c>
      <c r="D12540" s="295"/>
    </row>
    <row r="12541" spans="1:4" x14ac:dyDescent="0.2">
      <c r="A12541" s="295">
        <v>0.26017970000000001</v>
      </c>
      <c r="B12541" s="295"/>
      <c r="C12541" s="295">
        <v>0.34526760000000001</v>
      </c>
      <c r="D12541" s="295"/>
    </row>
    <row r="12542" spans="1:4" x14ac:dyDescent="0.2">
      <c r="A12542" s="295">
        <v>0.26016660000000003</v>
      </c>
      <c r="B12542" s="295"/>
      <c r="C12542" s="295">
        <v>0.34526760000000001</v>
      </c>
      <c r="D12542" s="295"/>
    </row>
    <row r="12543" spans="1:4" x14ac:dyDescent="0.2">
      <c r="A12543" s="295">
        <v>0.26015139999999998</v>
      </c>
      <c r="B12543" s="295"/>
      <c r="C12543" s="295">
        <v>0.34526760000000001</v>
      </c>
      <c r="D12543" s="295"/>
    </row>
    <row r="12544" spans="1:4" x14ac:dyDescent="0.2">
      <c r="A12544" s="295">
        <v>0.2601251</v>
      </c>
      <c r="B12544" s="295"/>
      <c r="C12544" s="295">
        <v>0.34522809999999998</v>
      </c>
      <c r="D12544" s="295"/>
    </row>
    <row r="12545" spans="1:4" x14ac:dyDescent="0.2">
      <c r="A12545" s="295">
        <v>0.2601251</v>
      </c>
      <c r="B12545" s="295"/>
      <c r="C12545" s="295">
        <v>0.34520210000000001</v>
      </c>
      <c r="D12545" s="295"/>
    </row>
    <row r="12546" spans="1:4" x14ac:dyDescent="0.2">
      <c r="A12546" s="295">
        <v>0.26009989999999999</v>
      </c>
      <c r="B12546" s="295"/>
      <c r="C12546" s="295">
        <v>0.34517409999999998</v>
      </c>
      <c r="D12546" s="295"/>
    </row>
    <row r="12547" spans="1:4" x14ac:dyDescent="0.2">
      <c r="A12547" s="295">
        <v>0.26009989999999999</v>
      </c>
      <c r="B12547" s="295"/>
      <c r="C12547" s="295">
        <v>0.34514830000000002</v>
      </c>
      <c r="D12547" s="295"/>
    </row>
    <row r="12548" spans="1:4" x14ac:dyDescent="0.2">
      <c r="A12548" s="295">
        <v>0.26007269999999999</v>
      </c>
      <c r="B12548" s="295"/>
      <c r="C12548" s="295">
        <v>0.3451361</v>
      </c>
      <c r="D12548" s="295"/>
    </row>
    <row r="12549" spans="1:4" x14ac:dyDescent="0.2">
      <c r="A12549" s="295">
        <v>0.2600596</v>
      </c>
      <c r="B12549" s="295"/>
      <c r="C12549" s="295">
        <v>0.3451361</v>
      </c>
      <c r="D12549" s="295"/>
    </row>
    <row r="12550" spans="1:4" x14ac:dyDescent="0.2">
      <c r="A12550" s="295">
        <v>0.2600459</v>
      </c>
      <c r="B12550" s="295"/>
      <c r="C12550" s="295">
        <v>0.34509570000000001</v>
      </c>
      <c r="D12550" s="295"/>
    </row>
    <row r="12551" spans="1:4" x14ac:dyDescent="0.2">
      <c r="A12551" s="295">
        <v>0.26003320000000002</v>
      </c>
      <c r="B12551" s="295"/>
      <c r="C12551" s="295">
        <v>0.34505780000000003</v>
      </c>
      <c r="D12551" s="295"/>
    </row>
    <row r="12552" spans="1:4" x14ac:dyDescent="0.2">
      <c r="A12552" s="295">
        <v>0.26002120000000001</v>
      </c>
      <c r="B12552" s="295"/>
      <c r="C12552" s="295">
        <v>0.34505780000000003</v>
      </c>
      <c r="D12552" s="295"/>
    </row>
    <row r="12553" spans="1:4" x14ac:dyDescent="0.2">
      <c r="A12553" s="295">
        <v>0.2600075</v>
      </c>
      <c r="B12553" s="295"/>
      <c r="C12553" s="295">
        <v>0.34503200000000001</v>
      </c>
      <c r="D12553" s="295"/>
    </row>
    <row r="12554" spans="1:4" x14ac:dyDescent="0.2">
      <c r="A12554" s="295">
        <v>0.2600075</v>
      </c>
      <c r="B12554" s="295"/>
      <c r="C12554" s="295">
        <v>0.34500510000000001</v>
      </c>
      <c r="D12554" s="295"/>
    </row>
    <row r="12555" spans="1:4" x14ac:dyDescent="0.2">
      <c r="A12555" s="295">
        <v>0.25999440000000001</v>
      </c>
      <c r="B12555" s="295"/>
      <c r="C12555" s="295">
        <v>0.34500510000000001</v>
      </c>
      <c r="D12555" s="295"/>
    </row>
    <row r="12556" spans="1:4" x14ac:dyDescent="0.2">
      <c r="A12556" s="295">
        <v>0.25999440000000001</v>
      </c>
      <c r="B12556" s="295"/>
      <c r="C12556" s="295">
        <v>0.34498079999999998</v>
      </c>
      <c r="D12556" s="295"/>
    </row>
    <row r="12557" spans="1:4" x14ac:dyDescent="0.2">
      <c r="A12557" s="295">
        <v>0.25994080000000003</v>
      </c>
      <c r="B12557" s="295"/>
      <c r="C12557" s="295">
        <v>0.34495379999999998</v>
      </c>
      <c r="D12557" s="295"/>
    </row>
    <row r="12558" spans="1:4" x14ac:dyDescent="0.2">
      <c r="A12558" s="295">
        <v>0.25994080000000003</v>
      </c>
      <c r="B12558" s="295"/>
      <c r="C12558" s="295">
        <v>0.34494170000000002</v>
      </c>
      <c r="D12558" s="295"/>
    </row>
    <row r="12559" spans="1:4" x14ac:dyDescent="0.2">
      <c r="A12559" s="295">
        <v>0.25994080000000003</v>
      </c>
      <c r="B12559" s="295"/>
      <c r="C12559" s="295">
        <v>0.34492800000000001</v>
      </c>
      <c r="D12559" s="295"/>
    </row>
    <row r="12560" spans="1:4" x14ac:dyDescent="0.2">
      <c r="A12560" s="295">
        <v>0.25992569999999998</v>
      </c>
      <c r="B12560" s="295"/>
      <c r="C12560" s="295">
        <v>0.34490369999999998</v>
      </c>
      <c r="D12560" s="295"/>
    </row>
    <row r="12561" spans="1:4" x14ac:dyDescent="0.2">
      <c r="A12561" s="295">
        <v>0.25992569999999998</v>
      </c>
      <c r="B12561" s="295"/>
      <c r="C12561" s="295">
        <v>0.34487659999999998</v>
      </c>
      <c r="D12561" s="295"/>
    </row>
    <row r="12562" spans="1:4" x14ac:dyDescent="0.2">
      <c r="A12562" s="295">
        <v>0.25991249999999999</v>
      </c>
      <c r="B12562" s="295"/>
      <c r="C12562" s="295">
        <v>0.34484989999999999</v>
      </c>
      <c r="D12562" s="295"/>
    </row>
    <row r="12563" spans="1:4" x14ac:dyDescent="0.2">
      <c r="A12563" s="295">
        <v>0.25991249999999999</v>
      </c>
      <c r="B12563" s="295"/>
      <c r="C12563" s="295">
        <v>0.34483659999999999</v>
      </c>
      <c r="D12563" s="295"/>
    </row>
    <row r="12564" spans="1:4" x14ac:dyDescent="0.2">
      <c r="A12564" s="295">
        <v>0.25988739999999999</v>
      </c>
      <c r="B12564" s="295"/>
      <c r="C12564" s="295">
        <v>0.34482429999999997</v>
      </c>
      <c r="D12564" s="295"/>
    </row>
    <row r="12565" spans="1:4" x14ac:dyDescent="0.2">
      <c r="A12565" s="295">
        <v>0.25985910000000001</v>
      </c>
      <c r="B12565" s="295"/>
      <c r="C12565" s="295">
        <v>0.34481060000000002</v>
      </c>
      <c r="D12565" s="295"/>
    </row>
    <row r="12566" spans="1:4" x14ac:dyDescent="0.2">
      <c r="A12566" s="295">
        <v>0.25985910000000001</v>
      </c>
      <c r="B12566" s="295"/>
      <c r="C12566" s="295">
        <v>0.3447984</v>
      </c>
      <c r="D12566" s="295"/>
    </row>
    <row r="12567" spans="1:4" x14ac:dyDescent="0.2">
      <c r="A12567" s="295">
        <v>0.2598454</v>
      </c>
      <c r="B12567" s="295"/>
      <c r="C12567" s="295">
        <v>0.34478370000000003</v>
      </c>
      <c r="D12567" s="295"/>
    </row>
    <row r="12568" spans="1:4" x14ac:dyDescent="0.2">
      <c r="A12568" s="295">
        <v>0.25981959999999998</v>
      </c>
      <c r="B12568" s="295"/>
      <c r="C12568" s="295">
        <v>0.34477170000000001</v>
      </c>
      <c r="D12568" s="295"/>
    </row>
    <row r="12569" spans="1:4" x14ac:dyDescent="0.2">
      <c r="A12569" s="295">
        <v>0.25980439999999999</v>
      </c>
      <c r="B12569" s="295"/>
      <c r="C12569" s="295">
        <v>0.34475699999999998</v>
      </c>
      <c r="D12569" s="295"/>
    </row>
    <row r="12570" spans="1:4" x14ac:dyDescent="0.2">
      <c r="A12570" s="295">
        <v>0.2597893</v>
      </c>
      <c r="B12570" s="295"/>
      <c r="C12570" s="295">
        <v>0.34475699999999998</v>
      </c>
      <c r="D12570" s="295"/>
    </row>
    <row r="12571" spans="1:4" x14ac:dyDescent="0.2">
      <c r="A12571" s="295">
        <v>0.25977719999999999</v>
      </c>
      <c r="B12571" s="295"/>
      <c r="C12571" s="295">
        <v>0.3447327</v>
      </c>
      <c r="D12571" s="295"/>
    </row>
    <row r="12572" spans="1:4" x14ac:dyDescent="0.2">
      <c r="A12572" s="295">
        <v>0.25974940000000002</v>
      </c>
      <c r="B12572" s="295"/>
      <c r="C12572" s="295">
        <v>0.34471940000000001</v>
      </c>
      <c r="D12572" s="295"/>
    </row>
    <row r="12573" spans="1:4" x14ac:dyDescent="0.2">
      <c r="A12573" s="295">
        <v>0.25974930000000002</v>
      </c>
      <c r="B12573" s="295"/>
      <c r="C12573" s="295">
        <v>0.34471940000000001</v>
      </c>
      <c r="D12573" s="295"/>
    </row>
    <row r="12574" spans="1:4" x14ac:dyDescent="0.2">
      <c r="A12574" s="295">
        <v>0.25974930000000002</v>
      </c>
      <c r="B12574" s="295"/>
      <c r="C12574" s="295">
        <v>0.3447074</v>
      </c>
      <c r="D12574" s="295"/>
    </row>
    <row r="12575" spans="1:4" x14ac:dyDescent="0.2">
      <c r="A12575" s="295">
        <v>0.25974930000000002</v>
      </c>
      <c r="B12575" s="295"/>
      <c r="C12575" s="295">
        <v>0.34470729999999999</v>
      </c>
      <c r="D12575" s="295"/>
    </row>
    <row r="12576" spans="1:4" x14ac:dyDescent="0.2">
      <c r="A12576" s="295">
        <v>0.25972260000000003</v>
      </c>
      <c r="B12576" s="295"/>
      <c r="C12576" s="295">
        <v>0.34466560000000002</v>
      </c>
      <c r="D12576" s="295"/>
    </row>
    <row r="12577" spans="1:4" x14ac:dyDescent="0.2">
      <c r="A12577" s="295">
        <v>0.25971050000000001</v>
      </c>
      <c r="B12577" s="295"/>
      <c r="C12577" s="295">
        <v>0.34466560000000002</v>
      </c>
      <c r="D12577" s="295"/>
    </row>
    <row r="12578" spans="1:4" x14ac:dyDescent="0.2">
      <c r="A12578" s="295">
        <v>0.25968269999999999</v>
      </c>
      <c r="B12578" s="295"/>
      <c r="C12578" s="295">
        <v>0.34466560000000002</v>
      </c>
      <c r="D12578" s="295"/>
    </row>
    <row r="12579" spans="1:4" x14ac:dyDescent="0.2">
      <c r="A12579" s="295">
        <v>0.25968269999999999</v>
      </c>
      <c r="B12579" s="295"/>
      <c r="C12579" s="295">
        <v>0.3446399</v>
      </c>
      <c r="D12579" s="295"/>
    </row>
    <row r="12580" spans="1:4" x14ac:dyDescent="0.2">
      <c r="A12580" s="295">
        <v>0.2596695</v>
      </c>
      <c r="B12580" s="295"/>
      <c r="C12580" s="295">
        <v>0.3446399</v>
      </c>
      <c r="D12580" s="295"/>
    </row>
    <row r="12581" spans="1:4" x14ac:dyDescent="0.2">
      <c r="A12581" s="295">
        <v>0.2596559</v>
      </c>
      <c r="B12581" s="295"/>
      <c r="C12581" s="295">
        <v>0.34462520000000002</v>
      </c>
      <c r="D12581" s="295"/>
    </row>
    <row r="12582" spans="1:4" x14ac:dyDescent="0.2">
      <c r="A12582" s="295">
        <v>0.2596407</v>
      </c>
      <c r="B12582" s="295"/>
      <c r="C12582" s="295">
        <v>0.3445993</v>
      </c>
      <c r="D12582" s="295"/>
    </row>
    <row r="12583" spans="1:4" x14ac:dyDescent="0.2">
      <c r="A12583" s="295">
        <v>0.2596407</v>
      </c>
      <c r="B12583" s="295"/>
      <c r="C12583" s="295">
        <v>0.34459919999999999</v>
      </c>
      <c r="D12583" s="295"/>
    </row>
    <row r="12584" spans="1:4" x14ac:dyDescent="0.2">
      <c r="A12584" s="295">
        <v>0.2596271</v>
      </c>
      <c r="B12584" s="295"/>
      <c r="C12584" s="295">
        <v>0.3445472</v>
      </c>
      <c r="D12584" s="295"/>
    </row>
    <row r="12585" spans="1:4" x14ac:dyDescent="0.2">
      <c r="A12585" s="295">
        <v>0.2596019</v>
      </c>
      <c r="B12585" s="295"/>
      <c r="C12585" s="295">
        <v>0.3445472</v>
      </c>
      <c r="D12585" s="295"/>
    </row>
    <row r="12586" spans="1:4" x14ac:dyDescent="0.2">
      <c r="A12586" s="295">
        <v>0.2596019</v>
      </c>
      <c r="B12586" s="295"/>
      <c r="C12586" s="295">
        <v>0.34452139999999998</v>
      </c>
      <c r="D12586" s="295"/>
    </row>
    <row r="12587" spans="1:4" x14ac:dyDescent="0.2">
      <c r="A12587" s="295">
        <v>0.25958920000000002</v>
      </c>
      <c r="B12587" s="295"/>
      <c r="C12587" s="295">
        <v>0.34452139999999998</v>
      </c>
      <c r="D12587" s="295"/>
    </row>
    <row r="12588" spans="1:4" x14ac:dyDescent="0.2">
      <c r="A12588" s="295">
        <v>0.25954719999999998</v>
      </c>
      <c r="B12588" s="295"/>
      <c r="C12588" s="295">
        <v>0.34452139999999998</v>
      </c>
      <c r="D12588" s="295"/>
    </row>
    <row r="12589" spans="1:4" x14ac:dyDescent="0.2">
      <c r="A12589" s="295">
        <v>0.25953209999999999</v>
      </c>
      <c r="B12589" s="295"/>
      <c r="C12589" s="295">
        <v>0.34449449999999998</v>
      </c>
      <c r="D12589" s="295"/>
    </row>
    <row r="12590" spans="1:4" x14ac:dyDescent="0.2">
      <c r="A12590" s="295">
        <v>0.25953209999999999</v>
      </c>
      <c r="B12590" s="295"/>
      <c r="C12590" s="295">
        <v>0.34445540000000002</v>
      </c>
      <c r="D12590" s="295"/>
    </row>
    <row r="12591" spans="1:4" x14ac:dyDescent="0.2">
      <c r="A12591" s="295">
        <v>0.25953209999999999</v>
      </c>
      <c r="B12591" s="295"/>
      <c r="C12591" s="295">
        <v>0.34445540000000002</v>
      </c>
      <c r="D12591" s="295"/>
    </row>
    <row r="12592" spans="1:4" x14ac:dyDescent="0.2">
      <c r="A12592" s="295">
        <v>0.25951999999999997</v>
      </c>
      <c r="B12592" s="295"/>
      <c r="C12592" s="295">
        <v>0.34441739999999998</v>
      </c>
      <c r="D12592" s="295"/>
    </row>
    <row r="12593" spans="1:4" x14ac:dyDescent="0.2">
      <c r="A12593" s="295">
        <v>0.25950689999999998</v>
      </c>
      <c r="B12593" s="295"/>
      <c r="C12593" s="295">
        <v>0.34440399999999999</v>
      </c>
      <c r="D12593" s="295"/>
    </row>
    <row r="12594" spans="1:4" x14ac:dyDescent="0.2">
      <c r="A12594" s="295">
        <v>0.25949420000000001</v>
      </c>
      <c r="B12594" s="295"/>
      <c r="C12594" s="295">
        <v>0.34437800000000002</v>
      </c>
      <c r="D12594" s="295"/>
    </row>
    <row r="12595" spans="1:4" x14ac:dyDescent="0.2">
      <c r="A12595" s="295">
        <v>0.259467</v>
      </c>
      <c r="B12595" s="295"/>
      <c r="C12595" s="295">
        <v>0.34437800000000002</v>
      </c>
      <c r="D12595" s="295"/>
    </row>
    <row r="12596" spans="1:4" x14ac:dyDescent="0.2">
      <c r="A12596" s="295">
        <v>0.2594534</v>
      </c>
      <c r="B12596" s="295"/>
      <c r="C12596" s="295">
        <v>0.34433799999999998</v>
      </c>
      <c r="D12596" s="295"/>
    </row>
    <row r="12597" spans="1:4" x14ac:dyDescent="0.2">
      <c r="A12597" s="295">
        <v>0.2594534</v>
      </c>
      <c r="B12597" s="295"/>
      <c r="C12597" s="295">
        <v>0.34433799999999998</v>
      </c>
      <c r="D12597" s="295"/>
    </row>
    <row r="12598" spans="1:4" x14ac:dyDescent="0.2">
      <c r="A12598" s="295">
        <v>0.2594533</v>
      </c>
      <c r="B12598" s="295"/>
      <c r="C12598" s="295">
        <v>0.34432430000000003</v>
      </c>
      <c r="D12598" s="295"/>
    </row>
    <row r="12599" spans="1:4" x14ac:dyDescent="0.2">
      <c r="A12599" s="295">
        <v>0.2594533</v>
      </c>
      <c r="B12599" s="295"/>
      <c r="C12599" s="295">
        <v>0.34429999999999999</v>
      </c>
      <c r="D12599" s="295"/>
    </row>
    <row r="12600" spans="1:4" x14ac:dyDescent="0.2">
      <c r="A12600" s="295">
        <v>0.25941350000000002</v>
      </c>
      <c r="B12600" s="295"/>
      <c r="C12600" s="295">
        <v>0.3442866</v>
      </c>
      <c r="D12600" s="295"/>
    </row>
    <row r="12601" spans="1:4" x14ac:dyDescent="0.2">
      <c r="A12601" s="295">
        <v>0.25941340000000002</v>
      </c>
      <c r="B12601" s="295"/>
      <c r="C12601" s="295">
        <v>0.34422199999999997</v>
      </c>
      <c r="D12601" s="295"/>
    </row>
    <row r="12602" spans="1:4" x14ac:dyDescent="0.2">
      <c r="A12602" s="295">
        <v>0.25941340000000002</v>
      </c>
      <c r="B12602" s="295"/>
      <c r="C12602" s="295">
        <v>0.34422190000000003</v>
      </c>
      <c r="D12602" s="295"/>
    </row>
    <row r="12603" spans="1:4" x14ac:dyDescent="0.2">
      <c r="A12603" s="295">
        <v>0.25941340000000002</v>
      </c>
      <c r="B12603" s="295"/>
      <c r="C12603" s="295">
        <v>0.34422190000000003</v>
      </c>
      <c r="D12603" s="295"/>
    </row>
    <row r="12604" spans="1:4" x14ac:dyDescent="0.2">
      <c r="A12604" s="295">
        <v>0.25937559999999998</v>
      </c>
      <c r="B12604" s="295"/>
      <c r="C12604" s="295">
        <v>0.34420859999999998</v>
      </c>
      <c r="D12604" s="295"/>
    </row>
    <row r="12605" spans="1:4" x14ac:dyDescent="0.2">
      <c r="A12605" s="295">
        <v>0.25937559999999998</v>
      </c>
      <c r="B12605" s="295"/>
      <c r="C12605" s="295">
        <v>0.34418169999999998</v>
      </c>
      <c r="D12605" s="295"/>
    </row>
    <row r="12606" spans="1:4" x14ac:dyDescent="0.2">
      <c r="A12606" s="295">
        <v>0.25934990000000002</v>
      </c>
      <c r="B12606" s="295"/>
      <c r="C12606" s="295">
        <v>0.3441671</v>
      </c>
      <c r="D12606" s="295"/>
    </row>
    <row r="12607" spans="1:4" x14ac:dyDescent="0.2">
      <c r="A12607" s="295">
        <v>0.25933469999999997</v>
      </c>
      <c r="B12607" s="295"/>
      <c r="C12607" s="295">
        <v>0.34412799999999999</v>
      </c>
      <c r="D12607" s="295"/>
    </row>
    <row r="12608" spans="1:4" x14ac:dyDescent="0.2">
      <c r="A12608" s="295">
        <v>0.25933469999999997</v>
      </c>
      <c r="B12608" s="295"/>
      <c r="C12608" s="295">
        <v>0.34411419999999998</v>
      </c>
      <c r="D12608" s="295"/>
    </row>
    <row r="12609" spans="1:4" x14ac:dyDescent="0.2">
      <c r="A12609" s="295">
        <v>0.25932270000000002</v>
      </c>
      <c r="B12609" s="295"/>
      <c r="C12609" s="295">
        <v>0.34410089999999999</v>
      </c>
      <c r="D12609" s="295"/>
    </row>
    <row r="12610" spans="1:4" x14ac:dyDescent="0.2">
      <c r="A12610" s="295">
        <v>0.25932270000000002</v>
      </c>
      <c r="B12610" s="295"/>
      <c r="C12610" s="295">
        <v>0.34408860000000002</v>
      </c>
      <c r="D12610" s="295"/>
    </row>
    <row r="12611" spans="1:4" x14ac:dyDescent="0.2">
      <c r="A12611" s="295">
        <v>0.25930999999999998</v>
      </c>
      <c r="B12611" s="295"/>
      <c r="C12611" s="295">
        <v>0.34407660000000001</v>
      </c>
      <c r="D12611" s="295"/>
    </row>
    <row r="12612" spans="1:4" x14ac:dyDescent="0.2">
      <c r="A12612" s="295">
        <v>0.25929629999999998</v>
      </c>
      <c r="B12612" s="295"/>
      <c r="C12612" s="295">
        <v>0.34406320000000001</v>
      </c>
      <c r="D12612" s="295"/>
    </row>
    <row r="12613" spans="1:4" x14ac:dyDescent="0.2">
      <c r="A12613" s="295">
        <v>0.25927119999999998</v>
      </c>
      <c r="B12613" s="295"/>
      <c r="C12613" s="295">
        <v>0.34403729999999999</v>
      </c>
      <c r="D12613" s="295"/>
    </row>
    <row r="12614" spans="1:4" x14ac:dyDescent="0.2">
      <c r="A12614" s="295">
        <v>0.25925599999999999</v>
      </c>
      <c r="B12614" s="295"/>
      <c r="C12614" s="295">
        <v>0.34400930000000002</v>
      </c>
      <c r="D12614" s="295"/>
    </row>
    <row r="12615" spans="1:4" x14ac:dyDescent="0.2">
      <c r="A12615" s="295">
        <v>0.25925599999999999</v>
      </c>
      <c r="B12615" s="295"/>
      <c r="C12615" s="295">
        <v>0.34400930000000002</v>
      </c>
      <c r="D12615" s="295"/>
    </row>
    <row r="12616" spans="1:4" x14ac:dyDescent="0.2">
      <c r="A12616" s="295">
        <v>0.25925599999999999</v>
      </c>
      <c r="B12616" s="295"/>
      <c r="C12616" s="295">
        <v>0.343997</v>
      </c>
      <c r="D12616" s="295"/>
    </row>
    <row r="12617" spans="1:4" x14ac:dyDescent="0.2">
      <c r="A12617" s="295">
        <v>0.25922770000000001</v>
      </c>
      <c r="B12617" s="295"/>
      <c r="C12617" s="295">
        <v>0.34397159999999999</v>
      </c>
      <c r="D12617" s="295"/>
    </row>
    <row r="12618" spans="1:4" x14ac:dyDescent="0.2">
      <c r="A12618" s="295">
        <v>0.25918930000000001</v>
      </c>
      <c r="B12618" s="295"/>
      <c r="C12618" s="295">
        <v>0.34394330000000001</v>
      </c>
      <c r="D12618" s="295"/>
    </row>
    <row r="12619" spans="1:4" x14ac:dyDescent="0.2">
      <c r="A12619" s="295">
        <v>0.25918930000000001</v>
      </c>
      <c r="B12619" s="295"/>
      <c r="C12619" s="295">
        <v>0.34390559999999998</v>
      </c>
      <c r="D12619" s="295"/>
    </row>
    <row r="12620" spans="1:4" x14ac:dyDescent="0.2">
      <c r="A12620" s="295">
        <v>0.25918930000000001</v>
      </c>
      <c r="B12620" s="295"/>
      <c r="C12620" s="295">
        <v>0.34390559999999998</v>
      </c>
      <c r="D12620" s="295"/>
    </row>
    <row r="12621" spans="1:4" x14ac:dyDescent="0.2">
      <c r="A12621" s="295">
        <v>0.25917620000000002</v>
      </c>
      <c r="B12621" s="295"/>
      <c r="C12621" s="295">
        <v>0.34390559999999998</v>
      </c>
      <c r="D12621" s="295"/>
    </row>
    <row r="12622" spans="1:4" x14ac:dyDescent="0.2">
      <c r="A12622" s="295">
        <v>0.25914740000000003</v>
      </c>
      <c r="B12622" s="295"/>
      <c r="C12622" s="295">
        <v>0.34389360000000002</v>
      </c>
      <c r="D12622" s="295"/>
    </row>
    <row r="12623" spans="1:4" x14ac:dyDescent="0.2">
      <c r="A12623" s="295">
        <v>0.25913459999999999</v>
      </c>
      <c r="B12623" s="295"/>
      <c r="C12623" s="295">
        <v>0.3438676</v>
      </c>
      <c r="D12623" s="295"/>
    </row>
    <row r="12624" spans="1:4" x14ac:dyDescent="0.2">
      <c r="A12624" s="295">
        <v>0.25910949999999999</v>
      </c>
      <c r="B12624" s="295"/>
      <c r="C12624" s="295">
        <v>0.34385389999999999</v>
      </c>
      <c r="D12624" s="295"/>
    </row>
    <row r="12625" spans="1:4" x14ac:dyDescent="0.2">
      <c r="A12625" s="295">
        <v>0.25910949999999999</v>
      </c>
      <c r="B12625" s="295"/>
      <c r="C12625" s="295">
        <v>0.34384049999999999</v>
      </c>
      <c r="D12625" s="295"/>
    </row>
    <row r="12626" spans="1:4" x14ac:dyDescent="0.2">
      <c r="A12626" s="295">
        <v>0.25910949999999999</v>
      </c>
      <c r="B12626" s="295"/>
      <c r="C12626" s="295">
        <v>0.34382829999999998</v>
      </c>
      <c r="D12626" s="295"/>
    </row>
    <row r="12627" spans="1:4" x14ac:dyDescent="0.2">
      <c r="A12627" s="295">
        <v>0.2590963</v>
      </c>
      <c r="B12627" s="295"/>
      <c r="C12627" s="295">
        <v>0.3438136</v>
      </c>
      <c r="D12627" s="295"/>
    </row>
    <row r="12628" spans="1:4" x14ac:dyDescent="0.2">
      <c r="A12628" s="295">
        <v>0.2590963</v>
      </c>
      <c r="B12628" s="295"/>
      <c r="C12628" s="295">
        <v>0.34377449999999998</v>
      </c>
      <c r="D12628" s="295"/>
    </row>
    <row r="12629" spans="1:4" x14ac:dyDescent="0.2">
      <c r="A12629" s="295">
        <v>0.2590963</v>
      </c>
      <c r="B12629" s="295"/>
      <c r="C12629" s="295">
        <v>0.34376230000000002</v>
      </c>
      <c r="D12629" s="295"/>
    </row>
    <row r="12630" spans="1:4" x14ac:dyDescent="0.2">
      <c r="A12630" s="295">
        <v>0.2590575</v>
      </c>
      <c r="B12630" s="295"/>
      <c r="C12630" s="295">
        <v>0.34375020000000001</v>
      </c>
      <c r="D12630" s="295"/>
    </row>
    <row r="12631" spans="1:4" x14ac:dyDescent="0.2">
      <c r="A12631" s="295">
        <v>0.25902960000000003</v>
      </c>
      <c r="B12631" s="295"/>
      <c r="C12631" s="295">
        <v>0.3437248</v>
      </c>
      <c r="D12631" s="295"/>
    </row>
    <row r="12632" spans="1:4" x14ac:dyDescent="0.2">
      <c r="A12632" s="295">
        <v>0.25902960000000003</v>
      </c>
      <c r="B12632" s="295"/>
      <c r="C12632" s="295">
        <v>0.3436979</v>
      </c>
      <c r="D12632" s="295"/>
    </row>
    <row r="12633" spans="1:4" x14ac:dyDescent="0.2">
      <c r="A12633" s="295">
        <v>0.25902960000000003</v>
      </c>
      <c r="B12633" s="295"/>
      <c r="C12633" s="295">
        <v>0.3436842</v>
      </c>
      <c r="D12633" s="295"/>
    </row>
    <row r="12634" spans="1:4" x14ac:dyDescent="0.2">
      <c r="A12634" s="295">
        <v>0.25900289999999998</v>
      </c>
      <c r="B12634" s="295"/>
      <c r="C12634" s="295">
        <v>0.34365489999999999</v>
      </c>
      <c r="D12634" s="295"/>
    </row>
    <row r="12635" spans="1:4" x14ac:dyDescent="0.2">
      <c r="A12635" s="295">
        <v>0.25899080000000002</v>
      </c>
      <c r="B12635" s="295"/>
      <c r="C12635" s="295">
        <v>0.34362959999999998</v>
      </c>
      <c r="D12635" s="295"/>
    </row>
    <row r="12636" spans="1:4" x14ac:dyDescent="0.2">
      <c r="A12636" s="295">
        <v>0.25897569999999998</v>
      </c>
      <c r="B12636" s="295"/>
      <c r="C12636" s="295">
        <v>0.34361619999999998</v>
      </c>
      <c r="D12636" s="295"/>
    </row>
    <row r="12637" spans="1:4" x14ac:dyDescent="0.2">
      <c r="A12637" s="295">
        <v>0.25897569999999998</v>
      </c>
      <c r="B12637" s="295"/>
      <c r="C12637" s="295">
        <v>0.34356389999999998</v>
      </c>
      <c r="D12637" s="295"/>
    </row>
    <row r="12638" spans="1:4" x14ac:dyDescent="0.2">
      <c r="A12638" s="295">
        <v>0.25896249999999998</v>
      </c>
      <c r="B12638" s="295"/>
      <c r="C12638" s="295">
        <v>0.34353689999999998</v>
      </c>
      <c r="D12638" s="295"/>
    </row>
    <row r="12639" spans="1:4" x14ac:dyDescent="0.2">
      <c r="A12639" s="295">
        <v>0.25894739999999999</v>
      </c>
      <c r="B12639" s="295"/>
      <c r="C12639" s="295">
        <v>0.34352480000000002</v>
      </c>
      <c r="D12639" s="295"/>
    </row>
    <row r="12640" spans="1:4" x14ac:dyDescent="0.2">
      <c r="A12640" s="295">
        <v>0.25893470000000002</v>
      </c>
      <c r="B12640" s="295"/>
      <c r="C12640" s="295">
        <v>0.3434855</v>
      </c>
      <c r="D12640" s="295"/>
    </row>
    <row r="12641" spans="1:4" x14ac:dyDescent="0.2">
      <c r="A12641" s="295">
        <v>0.2589226</v>
      </c>
      <c r="B12641" s="295"/>
      <c r="C12641" s="295">
        <v>0.34347349999999999</v>
      </c>
      <c r="D12641" s="295"/>
    </row>
    <row r="12642" spans="1:4" x14ac:dyDescent="0.2">
      <c r="A12642" s="295">
        <v>0.2589226</v>
      </c>
      <c r="B12642" s="295"/>
      <c r="C12642" s="295">
        <v>0.34346009999999999</v>
      </c>
      <c r="D12642" s="295"/>
    </row>
    <row r="12643" spans="1:4" x14ac:dyDescent="0.2">
      <c r="A12643" s="295">
        <v>0.258909</v>
      </c>
      <c r="B12643" s="295"/>
      <c r="C12643" s="295">
        <v>0.34340749999999998</v>
      </c>
      <c r="D12643" s="295"/>
    </row>
    <row r="12644" spans="1:4" x14ac:dyDescent="0.2">
      <c r="A12644" s="295">
        <v>0.25889580000000001</v>
      </c>
      <c r="B12644" s="295"/>
      <c r="C12644" s="295">
        <v>0.34339370000000002</v>
      </c>
      <c r="D12644" s="295"/>
    </row>
    <row r="12645" spans="1:4" x14ac:dyDescent="0.2">
      <c r="A12645" s="295">
        <v>0.25888309999999998</v>
      </c>
      <c r="B12645" s="295"/>
      <c r="C12645" s="295">
        <v>0.34338170000000001</v>
      </c>
      <c r="D12645" s="295"/>
    </row>
    <row r="12646" spans="1:4" x14ac:dyDescent="0.2">
      <c r="A12646" s="295">
        <v>0.25886799999999999</v>
      </c>
      <c r="B12646" s="295"/>
      <c r="C12646" s="295">
        <v>0.34336830000000002</v>
      </c>
      <c r="D12646" s="295"/>
    </row>
    <row r="12647" spans="1:4" x14ac:dyDescent="0.2">
      <c r="A12647" s="295">
        <v>0.25885429999999998</v>
      </c>
      <c r="B12647" s="295"/>
      <c r="C12647" s="295">
        <v>0.34335369999999998</v>
      </c>
      <c r="D12647" s="295"/>
    </row>
    <row r="12648" spans="1:4" x14ac:dyDescent="0.2">
      <c r="A12648" s="295">
        <v>0.25884230000000003</v>
      </c>
      <c r="B12648" s="295"/>
      <c r="C12648" s="295">
        <v>0.34332770000000001</v>
      </c>
      <c r="D12648" s="295"/>
    </row>
    <row r="12649" spans="1:4" x14ac:dyDescent="0.2">
      <c r="A12649" s="295">
        <v>0.25884230000000003</v>
      </c>
      <c r="B12649" s="295"/>
      <c r="C12649" s="295">
        <v>0.34328769999999997</v>
      </c>
      <c r="D12649" s="295"/>
    </row>
    <row r="12650" spans="1:4" x14ac:dyDescent="0.2">
      <c r="A12650" s="295">
        <v>0.25884230000000003</v>
      </c>
      <c r="B12650" s="295"/>
      <c r="C12650" s="295">
        <v>0.34327439999999998</v>
      </c>
      <c r="D12650" s="295"/>
    </row>
    <row r="12651" spans="1:4" x14ac:dyDescent="0.2">
      <c r="A12651" s="295">
        <v>0.25881710000000002</v>
      </c>
      <c r="B12651" s="295"/>
      <c r="C12651" s="295">
        <v>0.34327429999999998</v>
      </c>
      <c r="D12651" s="295"/>
    </row>
    <row r="12652" spans="1:4" x14ac:dyDescent="0.2">
      <c r="A12652" s="295">
        <v>0.25880350000000002</v>
      </c>
      <c r="B12652" s="295"/>
      <c r="C12652" s="295">
        <v>0.34325</v>
      </c>
      <c r="D12652" s="295"/>
    </row>
    <row r="12653" spans="1:4" x14ac:dyDescent="0.2">
      <c r="A12653" s="295">
        <v>0.25879069999999998</v>
      </c>
      <c r="B12653" s="295"/>
      <c r="C12653" s="295">
        <v>0.34323629999999999</v>
      </c>
      <c r="D12653" s="295"/>
    </row>
    <row r="12654" spans="1:4" x14ac:dyDescent="0.2">
      <c r="A12654" s="295">
        <v>0.25879069999999998</v>
      </c>
      <c r="B12654" s="295"/>
      <c r="C12654" s="295">
        <v>0.3432096</v>
      </c>
      <c r="D12654" s="295"/>
    </row>
    <row r="12655" spans="1:4" x14ac:dyDescent="0.2">
      <c r="A12655" s="295">
        <v>0.25877559999999999</v>
      </c>
      <c r="B12655" s="295"/>
      <c r="C12655" s="295">
        <v>0.3432096</v>
      </c>
      <c r="D12655" s="295"/>
    </row>
    <row r="12656" spans="1:4" x14ac:dyDescent="0.2">
      <c r="A12656" s="295">
        <v>0.25876359999999998</v>
      </c>
      <c r="B12656" s="295"/>
      <c r="C12656" s="295">
        <v>0.34317029999999998</v>
      </c>
      <c r="D12656" s="295"/>
    </row>
    <row r="12657" spans="1:4" x14ac:dyDescent="0.2">
      <c r="A12657" s="295">
        <v>0.2587508</v>
      </c>
      <c r="B12657" s="295"/>
      <c r="C12657" s="295">
        <v>0.34317029999999998</v>
      </c>
      <c r="D12657" s="295"/>
    </row>
    <row r="12658" spans="1:4" x14ac:dyDescent="0.2">
      <c r="A12658" s="295">
        <v>0.2587508</v>
      </c>
      <c r="B12658" s="295"/>
      <c r="C12658" s="295">
        <v>0.34314450000000002</v>
      </c>
      <c r="D12658" s="295"/>
    </row>
    <row r="12659" spans="1:4" x14ac:dyDescent="0.2">
      <c r="A12659" s="295">
        <v>0.2587508</v>
      </c>
      <c r="B12659" s="295"/>
      <c r="C12659" s="295">
        <v>0.34314450000000002</v>
      </c>
      <c r="D12659" s="295"/>
    </row>
    <row r="12660" spans="1:4" x14ac:dyDescent="0.2">
      <c r="A12660" s="295">
        <v>0.2587508</v>
      </c>
      <c r="B12660" s="295"/>
      <c r="C12660" s="295">
        <v>0.34313080000000001</v>
      </c>
      <c r="D12660" s="295"/>
    </row>
    <row r="12661" spans="1:4" x14ac:dyDescent="0.2">
      <c r="A12661" s="295">
        <v>0.2587237</v>
      </c>
      <c r="B12661" s="295"/>
      <c r="C12661" s="295">
        <v>0.34310410000000002</v>
      </c>
      <c r="D12661" s="295"/>
    </row>
    <row r="12662" spans="1:4" x14ac:dyDescent="0.2">
      <c r="A12662" s="295">
        <v>0.25871</v>
      </c>
      <c r="B12662" s="295"/>
      <c r="C12662" s="295">
        <v>0.34310410000000002</v>
      </c>
      <c r="D12662" s="295"/>
    </row>
    <row r="12663" spans="1:4" x14ac:dyDescent="0.2">
      <c r="A12663" s="295">
        <v>0.25868419999999998</v>
      </c>
      <c r="B12663" s="295"/>
      <c r="C12663" s="295">
        <v>0.34305279999999999</v>
      </c>
      <c r="D12663" s="295"/>
    </row>
    <row r="12664" spans="1:4" x14ac:dyDescent="0.2">
      <c r="A12664" s="295">
        <v>0.25868419999999998</v>
      </c>
      <c r="B12664" s="295"/>
      <c r="C12664" s="295">
        <v>0.34303899999999998</v>
      </c>
      <c r="D12664" s="295"/>
    </row>
    <row r="12665" spans="1:4" x14ac:dyDescent="0.2">
      <c r="A12665" s="295">
        <v>0.25866899999999998</v>
      </c>
      <c r="B12665" s="295"/>
      <c r="C12665" s="295">
        <v>0.34303899999999998</v>
      </c>
      <c r="D12665" s="295"/>
    </row>
    <row r="12666" spans="1:4" x14ac:dyDescent="0.2">
      <c r="A12666" s="295">
        <v>0.25866899999999998</v>
      </c>
      <c r="B12666" s="295"/>
      <c r="C12666" s="295">
        <v>0.34301320000000002</v>
      </c>
      <c r="D12666" s="295"/>
    </row>
    <row r="12667" spans="1:4" x14ac:dyDescent="0.2">
      <c r="A12667" s="295">
        <v>0.25865379999999999</v>
      </c>
      <c r="B12667" s="295"/>
      <c r="C12667" s="295">
        <v>0.3429604</v>
      </c>
      <c r="D12667" s="295"/>
    </row>
    <row r="12668" spans="1:4" x14ac:dyDescent="0.2">
      <c r="A12668" s="295">
        <v>0.25864179999999998</v>
      </c>
      <c r="B12668" s="295"/>
      <c r="C12668" s="295">
        <v>0.3429604</v>
      </c>
      <c r="D12668" s="295"/>
    </row>
    <row r="12669" spans="1:4" x14ac:dyDescent="0.2">
      <c r="A12669" s="295">
        <v>0.25864179999999998</v>
      </c>
      <c r="B12669" s="295"/>
      <c r="C12669" s="295">
        <v>0.3429604</v>
      </c>
      <c r="D12669" s="295"/>
    </row>
    <row r="12670" spans="1:4" x14ac:dyDescent="0.2">
      <c r="A12670" s="295">
        <v>0.25862819999999997</v>
      </c>
      <c r="B12670" s="295"/>
      <c r="C12670" s="295">
        <v>0.34294829999999998</v>
      </c>
      <c r="D12670" s="295"/>
    </row>
    <row r="12671" spans="1:4" x14ac:dyDescent="0.2">
      <c r="A12671" s="295">
        <v>0.25862819999999997</v>
      </c>
      <c r="B12671" s="295"/>
      <c r="C12671" s="295">
        <v>0.3429103</v>
      </c>
      <c r="D12671" s="295"/>
    </row>
    <row r="12672" spans="1:4" x14ac:dyDescent="0.2">
      <c r="A12672" s="295">
        <v>0.25858619999999999</v>
      </c>
      <c r="B12672" s="295"/>
      <c r="C12672" s="295">
        <v>0.3428832</v>
      </c>
      <c r="D12672" s="295"/>
    </row>
    <row r="12673" spans="1:4" x14ac:dyDescent="0.2">
      <c r="A12673" s="295">
        <v>0.2585615</v>
      </c>
      <c r="B12673" s="295"/>
      <c r="C12673" s="295">
        <v>0.34287119999999999</v>
      </c>
      <c r="D12673" s="295"/>
    </row>
    <row r="12674" spans="1:4" x14ac:dyDescent="0.2">
      <c r="A12674" s="295">
        <v>0.2585615</v>
      </c>
      <c r="B12674" s="295"/>
      <c r="C12674" s="295">
        <v>0.34285650000000001</v>
      </c>
      <c r="D12674" s="295"/>
    </row>
    <row r="12675" spans="1:4" x14ac:dyDescent="0.2">
      <c r="A12675" s="295">
        <v>0.25853320000000002</v>
      </c>
      <c r="B12675" s="295"/>
      <c r="C12675" s="295">
        <v>0.34282950000000001</v>
      </c>
      <c r="D12675" s="295"/>
    </row>
    <row r="12676" spans="1:4" x14ac:dyDescent="0.2">
      <c r="A12676" s="295">
        <v>0.25853320000000002</v>
      </c>
      <c r="B12676" s="295"/>
      <c r="C12676" s="295">
        <v>0.34280519999999998</v>
      </c>
      <c r="D12676" s="295"/>
    </row>
    <row r="12677" spans="1:4" x14ac:dyDescent="0.2">
      <c r="A12677" s="295">
        <v>0.25853320000000002</v>
      </c>
      <c r="B12677" s="295"/>
      <c r="C12677" s="295">
        <v>0.34279140000000002</v>
      </c>
      <c r="D12677" s="295"/>
    </row>
    <row r="12678" spans="1:4" x14ac:dyDescent="0.2">
      <c r="A12678" s="295">
        <v>0.25853320000000002</v>
      </c>
      <c r="B12678" s="295"/>
      <c r="C12678" s="295">
        <v>0.34275119999999998</v>
      </c>
      <c r="D12678" s="295"/>
    </row>
    <row r="12679" spans="1:4" x14ac:dyDescent="0.2">
      <c r="A12679" s="295">
        <v>0.25852049999999999</v>
      </c>
      <c r="B12679" s="295"/>
      <c r="C12679" s="295">
        <v>0.34273749999999997</v>
      </c>
      <c r="D12679" s="295"/>
    </row>
    <row r="12680" spans="1:4" x14ac:dyDescent="0.2">
      <c r="A12680" s="295">
        <v>0.25852039999999998</v>
      </c>
      <c r="B12680" s="295"/>
      <c r="C12680" s="295">
        <v>0.3427132</v>
      </c>
      <c r="D12680" s="295"/>
    </row>
    <row r="12681" spans="1:4" x14ac:dyDescent="0.2">
      <c r="A12681" s="295">
        <v>0.2584785</v>
      </c>
      <c r="B12681" s="295"/>
      <c r="C12681" s="295">
        <v>0.34269939999999999</v>
      </c>
      <c r="D12681" s="295"/>
    </row>
    <row r="12682" spans="1:4" x14ac:dyDescent="0.2">
      <c r="A12682" s="295">
        <v>0.25846649999999999</v>
      </c>
      <c r="B12682" s="295"/>
      <c r="C12682" s="295">
        <v>0.34267379999999997</v>
      </c>
      <c r="D12682" s="295"/>
    </row>
    <row r="12683" spans="1:4" x14ac:dyDescent="0.2">
      <c r="A12683" s="295">
        <v>0.25846649999999999</v>
      </c>
      <c r="B12683" s="295"/>
      <c r="C12683" s="295">
        <v>0.34263339999999998</v>
      </c>
      <c r="D12683" s="295"/>
    </row>
    <row r="12684" spans="1:4" x14ac:dyDescent="0.2">
      <c r="A12684" s="295">
        <v>0.25846649999999999</v>
      </c>
      <c r="B12684" s="295"/>
      <c r="C12684" s="295">
        <v>0.34263339999999998</v>
      </c>
      <c r="D12684" s="295"/>
    </row>
    <row r="12685" spans="1:4" x14ac:dyDescent="0.2">
      <c r="A12685" s="295">
        <v>0.25844010000000001</v>
      </c>
      <c r="B12685" s="295"/>
      <c r="C12685" s="295">
        <v>0.34258080000000002</v>
      </c>
      <c r="D12685" s="295"/>
    </row>
    <row r="12686" spans="1:4" x14ac:dyDescent="0.2">
      <c r="A12686" s="295">
        <v>0.25842700000000002</v>
      </c>
      <c r="B12686" s="295"/>
      <c r="C12686" s="295">
        <v>0.3425687</v>
      </c>
      <c r="D12686" s="295"/>
    </row>
    <row r="12687" spans="1:4" x14ac:dyDescent="0.2">
      <c r="A12687" s="295">
        <v>0.25842700000000002</v>
      </c>
      <c r="B12687" s="295"/>
      <c r="C12687" s="295">
        <v>0.3425687</v>
      </c>
      <c r="D12687" s="295"/>
    </row>
    <row r="12688" spans="1:4" x14ac:dyDescent="0.2">
      <c r="A12688" s="295">
        <v>0.2584149</v>
      </c>
      <c r="B12688" s="295"/>
      <c r="C12688" s="295">
        <v>0.34255540000000001</v>
      </c>
      <c r="D12688" s="295"/>
    </row>
    <row r="12689" spans="1:4" x14ac:dyDescent="0.2">
      <c r="A12689" s="295">
        <v>0.25839980000000001</v>
      </c>
      <c r="B12689" s="295"/>
      <c r="C12689" s="295">
        <v>0.34251540000000003</v>
      </c>
      <c r="D12689" s="295"/>
    </row>
    <row r="12690" spans="1:4" x14ac:dyDescent="0.2">
      <c r="A12690" s="295">
        <v>0.25839980000000001</v>
      </c>
      <c r="B12690" s="295"/>
      <c r="C12690" s="295">
        <v>0.3425031</v>
      </c>
      <c r="D12690" s="295"/>
    </row>
    <row r="12691" spans="1:4" x14ac:dyDescent="0.2">
      <c r="A12691" s="295">
        <v>0.25836029999999999</v>
      </c>
      <c r="B12691" s="295"/>
      <c r="C12691" s="295">
        <v>0.34246399999999999</v>
      </c>
      <c r="D12691" s="295"/>
    </row>
    <row r="12692" spans="1:4" x14ac:dyDescent="0.2">
      <c r="A12692" s="295">
        <v>0.25834829999999998</v>
      </c>
      <c r="B12692" s="295"/>
      <c r="C12692" s="295">
        <v>0.34246399999999999</v>
      </c>
      <c r="D12692" s="295"/>
    </row>
    <row r="12693" spans="1:4" x14ac:dyDescent="0.2">
      <c r="A12693" s="295">
        <v>0.25834819999999997</v>
      </c>
      <c r="B12693" s="295"/>
      <c r="C12693" s="295">
        <v>0.34242499999999998</v>
      </c>
      <c r="D12693" s="295"/>
    </row>
    <row r="12694" spans="1:4" x14ac:dyDescent="0.2">
      <c r="A12694" s="295">
        <v>0.25833309999999998</v>
      </c>
      <c r="B12694" s="295"/>
      <c r="C12694" s="295">
        <v>0.34239950000000002</v>
      </c>
      <c r="D12694" s="295"/>
    </row>
    <row r="12695" spans="1:4" x14ac:dyDescent="0.2">
      <c r="A12695" s="295">
        <v>0.25833309999999998</v>
      </c>
      <c r="B12695" s="295"/>
      <c r="C12695" s="295">
        <v>0.34239940000000002</v>
      </c>
      <c r="D12695" s="295"/>
    </row>
    <row r="12696" spans="1:4" x14ac:dyDescent="0.2">
      <c r="A12696" s="295">
        <v>0.25833309999999998</v>
      </c>
      <c r="B12696" s="295"/>
      <c r="C12696" s="295">
        <v>0.34238479999999999</v>
      </c>
      <c r="D12696" s="295"/>
    </row>
    <row r="12697" spans="1:4" x14ac:dyDescent="0.2">
      <c r="A12697" s="295">
        <v>0.25833309999999998</v>
      </c>
      <c r="B12697" s="295"/>
      <c r="C12697" s="295">
        <v>0.34235769999999999</v>
      </c>
      <c r="D12697" s="295"/>
    </row>
    <row r="12698" spans="1:4" x14ac:dyDescent="0.2">
      <c r="A12698" s="295">
        <v>0.2582952</v>
      </c>
      <c r="B12698" s="295"/>
      <c r="C12698" s="295">
        <v>0.34234569999999998</v>
      </c>
      <c r="D12698" s="295"/>
    </row>
    <row r="12699" spans="1:4" x14ac:dyDescent="0.2">
      <c r="A12699" s="295">
        <v>0.2582952</v>
      </c>
      <c r="B12699" s="295"/>
      <c r="C12699" s="295">
        <v>0.34234569999999998</v>
      </c>
      <c r="D12699" s="295"/>
    </row>
    <row r="12700" spans="1:4" x14ac:dyDescent="0.2">
      <c r="A12700" s="295">
        <v>0.2582952</v>
      </c>
      <c r="B12700" s="295"/>
      <c r="C12700" s="295">
        <v>0.34229559999999998</v>
      </c>
      <c r="D12700" s="295"/>
    </row>
    <row r="12701" spans="1:4" x14ac:dyDescent="0.2">
      <c r="A12701" s="295">
        <v>0.25828319999999999</v>
      </c>
      <c r="B12701" s="295"/>
      <c r="C12701" s="295">
        <v>0.34229559999999998</v>
      </c>
      <c r="D12701" s="295"/>
    </row>
    <row r="12702" spans="1:4" x14ac:dyDescent="0.2">
      <c r="A12702" s="295">
        <v>0.2582564</v>
      </c>
      <c r="B12702" s="295"/>
      <c r="C12702" s="295">
        <v>0.34226760000000001</v>
      </c>
      <c r="D12702" s="295"/>
    </row>
    <row r="12703" spans="1:4" x14ac:dyDescent="0.2">
      <c r="A12703" s="295">
        <v>0.25822850000000003</v>
      </c>
      <c r="B12703" s="295"/>
      <c r="C12703" s="295">
        <v>0.34222960000000002</v>
      </c>
      <c r="D12703" s="295"/>
    </row>
    <row r="12704" spans="1:4" x14ac:dyDescent="0.2">
      <c r="A12704" s="295">
        <v>0.25821539999999998</v>
      </c>
      <c r="B12704" s="295"/>
      <c r="C12704" s="295">
        <v>0.3422055</v>
      </c>
      <c r="D12704" s="295"/>
    </row>
    <row r="12705" spans="1:4" x14ac:dyDescent="0.2">
      <c r="A12705" s="295">
        <v>0.25820169999999998</v>
      </c>
      <c r="B12705" s="295"/>
      <c r="C12705" s="295">
        <v>0.3422055</v>
      </c>
      <c r="D12705" s="295"/>
    </row>
    <row r="12706" spans="1:4" x14ac:dyDescent="0.2">
      <c r="A12706" s="295">
        <v>0.25820169999999998</v>
      </c>
      <c r="B12706" s="295"/>
      <c r="C12706" s="295">
        <v>0.34216619999999998</v>
      </c>
      <c r="D12706" s="295"/>
    </row>
    <row r="12707" spans="1:4" x14ac:dyDescent="0.2">
      <c r="A12707" s="295">
        <v>0.258189</v>
      </c>
      <c r="B12707" s="295"/>
      <c r="C12707" s="295">
        <v>0.34211249999999999</v>
      </c>
      <c r="D12707" s="295"/>
    </row>
    <row r="12708" spans="1:4" x14ac:dyDescent="0.2">
      <c r="A12708" s="295">
        <v>0.258189</v>
      </c>
      <c r="B12708" s="295"/>
      <c r="C12708" s="295">
        <v>0.34211249999999999</v>
      </c>
      <c r="D12708" s="295"/>
    </row>
    <row r="12709" spans="1:4" x14ac:dyDescent="0.2">
      <c r="A12709" s="295">
        <v>0.25817699999999999</v>
      </c>
      <c r="B12709" s="295"/>
      <c r="C12709" s="295">
        <v>0.34208820000000001</v>
      </c>
      <c r="D12709" s="295"/>
    </row>
    <row r="12710" spans="1:4" x14ac:dyDescent="0.2">
      <c r="A12710" s="295">
        <v>0.25815060000000001</v>
      </c>
      <c r="B12710" s="295"/>
      <c r="C12710" s="295">
        <v>0.34207609999999999</v>
      </c>
      <c r="D12710" s="295"/>
    </row>
    <row r="12711" spans="1:4" x14ac:dyDescent="0.2">
      <c r="A12711" s="295">
        <v>0.25812230000000003</v>
      </c>
      <c r="B12711" s="295"/>
      <c r="C12711" s="295">
        <v>0.34206409999999998</v>
      </c>
      <c r="D12711" s="295"/>
    </row>
    <row r="12712" spans="1:4" x14ac:dyDescent="0.2">
      <c r="A12712" s="295">
        <v>0.25811030000000001</v>
      </c>
      <c r="B12712" s="295"/>
      <c r="C12712" s="295">
        <v>0.34205029999999997</v>
      </c>
      <c r="D12712" s="295"/>
    </row>
    <row r="12713" spans="1:4" x14ac:dyDescent="0.2">
      <c r="A12713" s="295">
        <v>0.25809710000000002</v>
      </c>
      <c r="B12713" s="295"/>
      <c r="C12713" s="295">
        <v>0.3420357</v>
      </c>
      <c r="D12713" s="295"/>
    </row>
    <row r="12714" spans="1:4" x14ac:dyDescent="0.2">
      <c r="A12714" s="295">
        <v>0.25808439999999999</v>
      </c>
      <c r="B12714" s="295"/>
      <c r="C12714" s="295">
        <v>0.34200989999999998</v>
      </c>
      <c r="D12714" s="295"/>
    </row>
    <row r="12715" spans="1:4" x14ac:dyDescent="0.2">
      <c r="A12715" s="295">
        <v>0.25807239999999998</v>
      </c>
      <c r="B12715" s="295"/>
      <c r="C12715" s="295">
        <v>0.34196969999999999</v>
      </c>
      <c r="D12715" s="295"/>
    </row>
    <row r="12716" spans="1:4" x14ac:dyDescent="0.2">
      <c r="A12716" s="295">
        <v>0.25804359999999998</v>
      </c>
      <c r="B12716" s="295"/>
      <c r="C12716" s="295">
        <v>0.34196969999999999</v>
      </c>
      <c r="D12716" s="295"/>
    </row>
    <row r="12717" spans="1:4" x14ac:dyDescent="0.2">
      <c r="A12717" s="295">
        <v>0.25804359999999998</v>
      </c>
      <c r="B12717" s="295"/>
      <c r="C12717" s="295">
        <v>0.34196969999999999</v>
      </c>
      <c r="D12717" s="295"/>
    </row>
    <row r="12718" spans="1:4" x14ac:dyDescent="0.2">
      <c r="A12718" s="295">
        <v>0.25804359999999998</v>
      </c>
      <c r="B12718" s="295"/>
      <c r="C12718" s="295">
        <v>0.34194370000000002</v>
      </c>
      <c r="D12718" s="295"/>
    </row>
    <row r="12719" spans="1:4" x14ac:dyDescent="0.2">
      <c r="A12719" s="295">
        <v>0.25803160000000003</v>
      </c>
      <c r="B12719" s="295"/>
      <c r="C12719" s="295">
        <v>0.34191700000000003</v>
      </c>
      <c r="D12719" s="295"/>
    </row>
    <row r="12720" spans="1:4" x14ac:dyDescent="0.2">
      <c r="A12720" s="295">
        <v>0.25801879999999999</v>
      </c>
      <c r="B12720" s="295"/>
      <c r="C12720" s="295">
        <v>0.34189120000000001</v>
      </c>
      <c r="D12720" s="295"/>
    </row>
    <row r="12721" spans="1:4" x14ac:dyDescent="0.2">
      <c r="A12721" s="295">
        <v>0.25801879999999999</v>
      </c>
      <c r="B12721" s="295"/>
      <c r="C12721" s="295">
        <v>0.34186329999999998</v>
      </c>
      <c r="D12721" s="295"/>
    </row>
    <row r="12722" spans="1:4" x14ac:dyDescent="0.2">
      <c r="A12722" s="295">
        <v>0.25799319999999998</v>
      </c>
      <c r="B12722" s="295"/>
      <c r="C12722" s="295">
        <v>0.34183770000000002</v>
      </c>
      <c r="D12722" s="295"/>
    </row>
    <row r="12723" spans="1:4" x14ac:dyDescent="0.2">
      <c r="A12723" s="295">
        <v>0.25797999999999999</v>
      </c>
      <c r="B12723" s="295"/>
      <c r="C12723" s="295">
        <v>0.34182430000000003</v>
      </c>
      <c r="D12723" s="295"/>
    </row>
    <row r="12724" spans="1:4" x14ac:dyDescent="0.2">
      <c r="A12724" s="295">
        <v>0.25796730000000001</v>
      </c>
      <c r="B12724" s="295"/>
      <c r="C12724" s="295">
        <v>0.34178540000000002</v>
      </c>
      <c r="D12724" s="295"/>
    </row>
    <row r="12725" spans="1:4" x14ac:dyDescent="0.2">
      <c r="A12725" s="295">
        <v>0.25795220000000002</v>
      </c>
      <c r="B12725" s="295"/>
      <c r="C12725" s="295">
        <v>0.34177170000000001</v>
      </c>
      <c r="D12725" s="295"/>
    </row>
    <row r="12726" spans="1:4" x14ac:dyDescent="0.2">
      <c r="A12726" s="295">
        <v>0.25795220000000002</v>
      </c>
      <c r="B12726" s="295"/>
      <c r="C12726" s="295">
        <v>0.34177160000000001</v>
      </c>
      <c r="D12726" s="295"/>
    </row>
    <row r="12727" spans="1:4" x14ac:dyDescent="0.2">
      <c r="A12727" s="295">
        <v>0.2579265</v>
      </c>
      <c r="B12727" s="295"/>
      <c r="C12727" s="295">
        <v>0.34173249999999999</v>
      </c>
      <c r="D12727" s="295"/>
    </row>
    <row r="12728" spans="1:4" x14ac:dyDescent="0.2">
      <c r="A12728" s="295">
        <v>0.2579265</v>
      </c>
      <c r="B12728" s="295"/>
      <c r="C12728" s="295">
        <v>0.34173249999999999</v>
      </c>
      <c r="D12728" s="295"/>
    </row>
    <row r="12729" spans="1:4" x14ac:dyDescent="0.2">
      <c r="A12729" s="295">
        <v>0.25791330000000001</v>
      </c>
      <c r="B12729" s="295"/>
      <c r="C12729" s="295">
        <v>0.34169280000000002</v>
      </c>
      <c r="D12729" s="295"/>
    </row>
    <row r="12730" spans="1:4" x14ac:dyDescent="0.2">
      <c r="A12730" s="295">
        <v>0.25790059999999998</v>
      </c>
      <c r="B12730" s="295"/>
      <c r="C12730" s="295">
        <v>0.34162680000000001</v>
      </c>
      <c r="D12730" s="295"/>
    </row>
    <row r="12731" spans="1:4" x14ac:dyDescent="0.2">
      <c r="A12731" s="295">
        <v>0.25788549999999999</v>
      </c>
      <c r="B12731" s="295"/>
      <c r="C12731" s="295">
        <v>0.34162680000000001</v>
      </c>
      <c r="D12731" s="295"/>
    </row>
    <row r="12732" spans="1:4" x14ac:dyDescent="0.2">
      <c r="A12732" s="295">
        <v>0.25788549999999999</v>
      </c>
      <c r="B12732" s="295"/>
      <c r="C12732" s="295">
        <v>0.3416148</v>
      </c>
      <c r="D12732" s="295"/>
    </row>
    <row r="12733" spans="1:4" x14ac:dyDescent="0.2">
      <c r="A12733" s="295">
        <v>0.25786029999999999</v>
      </c>
      <c r="B12733" s="295"/>
      <c r="C12733" s="295">
        <v>0.34160010000000002</v>
      </c>
      <c r="D12733" s="295"/>
    </row>
    <row r="12734" spans="1:4" x14ac:dyDescent="0.2">
      <c r="A12734" s="295">
        <v>0.25780920000000002</v>
      </c>
      <c r="B12734" s="295"/>
      <c r="C12734" s="295">
        <v>0.34157310000000002</v>
      </c>
      <c r="D12734" s="295"/>
    </row>
    <row r="12735" spans="1:4" x14ac:dyDescent="0.2">
      <c r="A12735" s="295">
        <v>0.25780920000000002</v>
      </c>
      <c r="B12735" s="295"/>
      <c r="C12735" s="295">
        <v>0.34153539999999999</v>
      </c>
      <c r="D12735" s="295"/>
    </row>
    <row r="12736" spans="1:4" x14ac:dyDescent="0.2">
      <c r="A12736" s="295">
        <v>0.25778440000000002</v>
      </c>
      <c r="B12736" s="295"/>
      <c r="C12736" s="295">
        <v>0.34152169999999998</v>
      </c>
      <c r="D12736" s="295"/>
    </row>
    <row r="12737" spans="1:4" x14ac:dyDescent="0.2">
      <c r="A12737" s="295">
        <v>0.25777129999999998</v>
      </c>
      <c r="B12737" s="295"/>
      <c r="C12737" s="295">
        <v>0.34150710000000001</v>
      </c>
      <c r="D12737" s="295"/>
    </row>
    <row r="12738" spans="1:4" x14ac:dyDescent="0.2">
      <c r="A12738" s="295">
        <v>0.25777129999999998</v>
      </c>
      <c r="B12738" s="295"/>
      <c r="C12738" s="295">
        <v>0.3414817</v>
      </c>
      <c r="D12738" s="295"/>
    </row>
    <row r="12739" spans="1:4" x14ac:dyDescent="0.2">
      <c r="A12739" s="295">
        <v>0.25774249999999999</v>
      </c>
      <c r="B12739" s="295"/>
      <c r="C12739" s="295">
        <v>0.34145740000000002</v>
      </c>
      <c r="D12739" s="295"/>
    </row>
    <row r="12740" spans="1:4" x14ac:dyDescent="0.2">
      <c r="A12740" s="295">
        <v>0.25774249999999999</v>
      </c>
      <c r="B12740" s="295"/>
      <c r="C12740" s="295">
        <v>0.34144370000000002</v>
      </c>
      <c r="D12740" s="295"/>
    </row>
    <row r="12741" spans="1:4" x14ac:dyDescent="0.2">
      <c r="A12741" s="295">
        <v>0.25774249999999999</v>
      </c>
      <c r="B12741" s="295"/>
      <c r="C12741" s="295">
        <v>0.34142990000000001</v>
      </c>
      <c r="D12741" s="295"/>
    </row>
    <row r="12742" spans="1:4" x14ac:dyDescent="0.2">
      <c r="A12742" s="295">
        <v>0.25774249999999999</v>
      </c>
      <c r="B12742" s="295"/>
      <c r="C12742" s="295">
        <v>0.34140320000000002</v>
      </c>
      <c r="D12742" s="295"/>
    </row>
    <row r="12743" spans="1:4" x14ac:dyDescent="0.2">
      <c r="A12743" s="295">
        <v>0.25774249999999999</v>
      </c>
      <c r="B12743" s="295"/>
      <c r="C12743" s="295">
        <v>0.34138990000000002</v>
      </c>
      <c r="D12743" s="295"/>
    </row>
    <row r="12744" spans="1:4" x14ac:dyDescent="0.2">
      <c r="A12744" s="295">
        <v>0.25771369999999999</v>
      </c>
      <c r="B12744" s="295"/>
      <c r="C12744" s="295">
        <v>0.3413504</v>
      </c>
      <c r="D12744" s="295"/>
    </row>
    <row r="12745" spans="1:4" x14ac:dyDescent="0.2">
      <c r="A12745" s="295">
        <v>0.25771369999999999</v>
      </c>
      <c r="B12745" s="295"/>
      <c r="C12745" s="295">
        <v>0.3413504</v>
      </c>
      <c r="D12745" s="295"/>
    </row>
    <row r="12746" spans="1:4" x14ac:dyDescent="0.2">
      <c r="A12746" s="295">
        <v>0.25768780000000002</v>
      </c>
      <c r="B12746" s="295"/>
      <c r="C12746" s="295">
        <v>0.3413235</v>
      </c>
      <c r="D12746" s="295"/>
    </row>
    <row r="12747" spans="1:4" x14ac:dyDescent="0.2">
      <c r="A12747" s="295">
        <v>0.25768780000000002</v>
      </c>
      <c r="B12747" s="295"/>
      <c r="C12747" s="295">
        <v>0.3413098</v>
      </c>
      <c r="D12747" s="295"/>
    </row>
    <row r="12748" spans="1:4" x14ac:dyDescent="0.2">
      <c r="A12748" s="295">
        <v>0.25767580000000001</v>
      </c>
      <c r="B12748" s="295"/>
      <c r="C12748" s="295">
        <v>0.34127079999999999</v>
      </c>
      <c r="D12748" s="295"/>
    </row>
    <row r="12749" spans="1:4" x14ac:dyDescent="0.2">
      <c r="A12749" s="295">
        <v>0.25766060000000002</v>
      </c>
      <c r="B12749" s="295"/>
      <c r="C12749" s="295">
        <v>0.34125749999999999</v>
      </c>
      <c r="D12749" s="295"/>
    </row>
    <row r="12750" spans="1:4" x14ac:dyDescent="0.2">
      <c r="A12750" s="295">
        <v>0.25764789999999999</v>
      </c>
      <c r="B12750" s="295"/>
      <c r="C12750" s="295">
        <v>0.34125749999999999</v>
      </c>
      <c r="D12750" s="295"/>
    </row>
    <row r="12751" spans="1:4" x14ac:dyDescent="0.2">
      <c r="A12751" s="295">
        <v>0.25763429999999998</v>
      </c>
      <c r="B12751" s="295"/>
      <c r="C12751" s="295">
        <v>0.3412442</v>
      </c>
      <c r="D12751" s="295"/>
    </row>
    <row r="12752" spans="1:4" x14ac:dyDescent="0.2">
      <c r="A12752" s="295">
        <v>0.25763429999999998</v>
      </c>
      <c r="B12752" s="295"/>
      <c r="C12752" s="295">
        <v>0.34123189999999998</v>
      </c>
      <c r="D12752" s="295"/>
    </row>
    <row r="12753" spans="1:4" x14ac:dyDescent="0.2">
      <c r="A12753" s="295">
        <v>0.2576215</v>
      </c>
      <c r="B12753" s="295"/>
      <c r="C12753" s="295">
        <v>0.34120610000000001</v>
      </c>
      <c r="D12753" s="295"/>
    </row>
    <row r="12754" spans="1:4" x14ac:dyDescent="0.2">
      <c r="A12754" s="295">
        <v>0.25760949999999999</v>
      </c>
      <c r="B12754" s="295"/>
      <c r="C12754" s="295">
        <v>0.34115240000000002</v>
      </c>
      <c r="D12754" s="295"/>
    </row>
    <row r="12755" spans="1:4" x14ac:dyDescent="0.2">
      <c r="A12755" s="295">
        <v>0.25756849999999998</v>
      </c>
      <c r="B12755" s="295"/>
      <c r="C12755" s="295">
        <v>0.34114030000000001</v>
      </c>
      <c r="D12755" s="295"/>
    </row>
    <row r="12756" spans="1:4" x14ac:dyDescent="0.2">
      <c r="A12756" s="295">
        <v>0.25756849999999998</v>
      </c>
      <c r="B12756" s="295"/>
      <c r="C12756" s="295">
        <v>0.34110059999999998</v>
      </c>
      <c r="D12756" s="295"/>
    </row>
    <row r="12757" spans="1:4" x14ac:dyDescent="0.2">
      <c r="A12757" s="295">
        <v>0.2575421</v>
      </c>
      <c r="B12757" s="295"/>
      <c r="C12757" s="295">
        <v>0.3410726</v>
      </c>
      <c r="D12757" s="295"/>
    </row>
    <row r="12758" spans="1:4" x14ac:dyDescent="0.2">
      <c r="A12758" s="295">
        <v>0.2575421</v>
      </c>
      <c r="B12758" s="295"/>
      <c r="C12758" s="295">
        <v>0.34106059999999999</v>
      </c>
      <c r="D12758" s="295"/>
    </row>
    <row r="12759" spans="1:4" x14ac:dyDescent="0.2">
      <c r="A12759" s="295">
        <v>0.2575421</v>
      </c>
      <c r="B12759" s="295"/>
      <c r="C12759" s="295">
        <v>0.34104830000000003</v>
      </c>
      <c r="D12759" s="295"/>
    </row>
    <row r="12760" spans="1:4" x14ac:dyDescent="0.2">
      <c r="A12760" s="295">
        <v>0.25751429999999997</v>
      </c>
      <c r="B12760" s="295"/>
      <c r="C12760" s="295">
        <v>0.34103460000000002</v>
      </c>
      <c r="D12760" s="295"/>
    </row>
    <row r="12761" spans="1:4" x14ac:dyDescent="0.2">
      <c r="A12761" s="295">
        <v>0.25751429999999997</v>
      </c>
      <c r="B12761" s="295"/>
      <c r="C12761" s="295">
        <v>0.34102250000000001</v>
      </c>
      <c r="D12761" s="295"/>
    </row>
    <row r="12762" spans="1:4" x14ac:dyDescent="0.2">
      <c r="A12762" s="295">
        <v>0.25750109999999998</v>
      </c>
      <c r="B12762" s="295"/>
      <c r="C12762" s="295">
        <v>0.34100920000000001</v>
      </c>
      <c r="D12762" s="295"/>
    </row>
    <row r="12763" spans="1:4" x14ac:dyDescent="0.2">
      <c r="A12763" s="295">
        <v>0.25750109999999998</v>
      </c>
      <c r="B12763" s="295"/>
      <c r="C12763" s="295">
        <v>0.34098339999999999</v>
      </c>
      <c r="D12763" s="295"/>
    </row>
    <row r="12764" spans="1:4" x14ac:dyDescent="0.2">
      <c r="A12764" s="295">
        <v>0.25746029999999998</v>
      </c>
      <c r="B12764" s="295"/>
      <c r="C12764" s="295">
        <v>0.34095910000000001</v>
      </c>
      <c r="D12764" s="295"/>
    </row>
    <row r="12765" spans="1:4" x14ac:dyDescent="0.2">
      <c r="A12765" s="295">
        <v>0.25746029999999998</v>
      </c>
      <c r="B12765" s="295"/>
      <c r="C12765" s="295">
        <v>0.34094449999999998</v>
      </c>
      <c r="D12765" s="295"/>
    </row>
    <row r="12766" spans="1:4" x14ac:dyDescent="0.2">
      <c r="A12766" s="295">
        <v>0.2574476</v>
      </c>
      <c r="B12766" s="295"/>
      <c r="C12766" s="295">
        <v>0.34093250000000003</v>
      </c>
      <c r="D12766" s="295"/>
    </row>
    <row r="12767" spans="1:4" x14ac:dyDescent="0.2">
      <c r="A12767" s="295">
        <v>0.25743389999999999</v>
      </c>
      <c r="B12767" s="295"/>
      <c r="C12767" s="295">
        <v>0.34091870000000002</v>
      </c>
      <c r="D12767" s="295"/>
    </row>
    <row r="12768" spans="1:4" x14ac:dyDescent="0.2">
      <c r="A12768" s="295">
        <v>0.25739400000000001</v>
      </c>
      <c r="B12768" s="295"/>
      <c r="C12768" s="295">
        <v>0.34089170000000002</v>
      </c>
      <c r="D12768" s="295"/>
    </row>
    <row r="12769" spans="1:4" x14ac:dyDescent="0.2">
      <c r="A12769" s="295">
        <v>0.25738090000000002</v>
      </c>
      <c r="B12769" s="295"/>
      <c r="C12769" s="295">
        <v>0.34089170000000002</v>
      </c>
      <c r="D12769" s="295"/>
    </row>
    <row r="12770" spans="1:4" x14ac:dyDescent="0.2">
      <c r="A12770" s="295">
        <v>0.25736819999999999</v>
      </c>
      <c r="B12770" s="295"/>
      <c r="C12770" s="295">
        <v>0.34087699999999999</v>
      </c>
      <c r="D12770" s="295"/>
    </row>
    <row r="12771" spans="1:4" x14ac:dyDescent="0.2">
      <c r="A12771" s="295">
        <v>0.25736819999999999</v>
      </c>
      <c r="B12771" s="295"/>
      <c r="C12771" s="295">
        <v>0.34086499999999997</v>
      </c>
      <c r="D12771" s="295"/>
    </row>
    <row r="12772" spans="1:4" x14ac:dyDescent="0.2">
      <c r="A12772" s="295">
        <v>0.25735609999999998</v>
      </c>
      <c r="B12772" s="295"/>
      <c r="C12772" s="295">
        <v>0.34082600000000002</v>
      </c>
      <c r="D12772" s="295"/>
    </row>
    <row r="12773" spans="1:4" x14ac:dyDescent="0.2">
      <c r="A12773" s="295">
        <v>0.25735609999999998</v>
      </c>
      <c r="B12773" s="295"/>
      <c r="C12773" s="295">
        <v>0.34081400000000001</v>
      </c>
      <c r="D12773" s="295"/>
    </row>
    <row r="12774" spans="1:4" x14ac:dyDescent="0.2">
      <c r="A12774" s="295">
        <v>0.25734249999999997</v>
      </c>
      <c r="B12774" s="295"/>
      <c r="C12774" s="295">
        <v>0.34077469999999999</v>
      </c>
      <c r="D12774" s="295"/>
    </row>
    <row r="12775" spans="1:4" x14ac:dyDescent="0.2">
      <c r="A12775" s="295">
        <v>0.25734249999999997</v>
      </c>
      <c r="B12775" s="295"/>
      <c r="C12775" s="295">
        <v>0.34076000000000001</v>
      </c>
      <c r="D12775" s="295"/>
    </row>
    <row r="12776" spans="1:4" x14ac:dyDescent="0.2">
      <c r="A12776" s="295">
        <v>0.25732939999999999</v>
      </c>
      <c r="B12776" s="295"/>
      <c r="C12776" s="295">
        <v>0.34074670000000001</v>
      </c>
      <c r="D12776" s="295"/>
    </row>
    <row r="12777" spans="1:4" x14ac:dyDescent="0.2">
      <c r="A12777" s="295">
        <v>0.25732939999999999</v>
      </c>
      <c r="B12777" s="295"/>
      <c r="C12777" s="295">
        <v>0.34074670000000001</v>
      </c>
      <c r="D12777" s="295"/>
    </row>
    <row r="12778" spans="1:4" x14ac:dyDescent="0.2">
      <c r="A12778" s="295">
        <v>0.25730150000000002</v>
      </c>
      <c r="B12778" s="295"/>
      <c r="C12778" s="295">
        <v>0.34069440000000001</v>
      </c>
      <c r="D12778" s="295"/>
    </row>
    <row r="12779" spans="1:4" x14ac:dyDescent="0.2">
      <c r="A12779" s="295">
        <v>0.25728830000000003</v>
      </c>
      <c r="B12779" s="295"/>
      <c r="C12779" s="295">
        <v>0.34066859999999999</v>
      </c>
      <c r="D12779" s="295"/>
    </row>
    <row r="12780" spans="1:4" x14ac:dyDescent="0.2">
      <c r="A12780" s="295">
        <v>0.25727630000000001</v>
      </c>
      <c r="B12780" s="295"/>
      <c r="C12780" s="295">
        <v>0.34066859999999999</v>
      </c>
      <c r="D12780" s="295"/>
    </row>
    <row r="12781" spans="1:4" x14ac:dyDescent="0.2">
      <c r="A12781" s="295">
        <v>0.25724750000000002</v>
      </c>
      <c r="B12781" s="295"/>
      <c r="C12781" s="295">
        <v>0.34066859999999999</v>
      </c>
      <c r="D12781" s="295"/>
    </row>
    <row r="12782" spans="1:4" x14ac:dyDescent="0.2">
      <c r="A12782" s="295">
        <v>0.25724750000000002</v>
      </c>
      <c r="B12782" s="295"/>
      <c r="C12782" s="295">
        <v>0.34065640000000003</v>
      </c>
      <c r="D12782" s="295"/>
    </row>
    <row r="12783" spans="1:4" x14ac:dyDescent="0.2">
      <c r="A12783" s="295">
        <v>0.25723439999999997</v>
      </c>
      <c r="B12783" s="295"/>
      <c r="C12783" s="295">
        <v>0.34062799999999999</v>
      </c>
      <c r="D12783" s="295"/>
    </row>
    <row r="12784" spans="1:4" x14ac:dyDescent="0.2">
      <c r="A12784" s="295">
        <v>0.25722159999999999</v>
      </c>
      <c r="B12784" s="295"/>
      <c r="C12784" s="295">
        <v>0.34061469999999999</v>
      </c>
      <c r="D12784" s="295"/>
    </row>
    <row r="12785" spans="1:4" x14ac:dyDescent="0.2">
      <c r="A12785" s="295">
        <v>0.25722159999999999</v>
      </c>
      <c r="B12785" s="295"/>
      <c r="C12785" s="295">
        <v>0.34061469999999999</v>
      </c>
      <c r="D12785" s="295"/>
    </row>
    <row r="12786" spans="1:4" x14ac:dyDescent="0.2">
      <c r="A12786" s="295">
        <v>0.25720959999999998</v>
      </c>
      <c r="B12786" s="295"/>
      <c r="C12786" s="295">
        <v>0.34056330000000001</v>
      </c>
      <c r="D12786" s="295"/>
    </row>
    <row r="12787" spans="1:4" x14ac:dyDescent="0.2">
      <c r="A12787" s="295">
        <v>0.25718079999999999</v>
      </c>
      <c r="B12787" s="295"/>
      <c r="C12787" s="295">
        <v>0.34056330000000001</v>
      </c>
      <c r="D12787" s="295"/>
    </row>
    <row r="12788" spans="1:4" x14ac:dyDescent="0.2">
      <c r="A12788" s="295">
        <v>0.2571677</v>
      </c>
      <c r="B12788" s="295"/>
      <c r="C12788" s="295">
        <v>0.34054869999999998</v>
      </c>
      <c r="D12788" s="295"/>
    </row>
    <row r="12789" spans="1:4" x14ac:dyDescent="0.2">
      <c r="A12789" s="295">
        <v>0.25715500000000002</v>
      </c>
      <c r="B12789" s="295"/>
      <c r="C12789" s="295">
        <v>0.34050989999999998</v>
      </c>
      <c r="D12789" s="295"/>
    </row>
    <row r="12790" spans="1:4" x14ac:dyDescent="0.2">
      <c r="A12790" s="295">
        <v>0.25715500000000002</v>
      </c>
      <c r="B12790" s="295"/>
      <c r="C12790" s="295">
        <v>0.34049620000000003</v>
      </c>
      <c r="D12790" s="295"/>
    </row>
    <row r="12791" spans="1:4" x14ac:dyDescent="0.2">
      <c r="A12791" s="295">
        <v>0.25711610000000001</v>
      </c>
      <c r="B12791" s="295"/>
      <c r="C12791" s="295">
        <v>0.34048289999999998</v>
      </c>
      <c r="D12791" s="295"/>
    </row>
    <row r="12792" spans="1:4" x14ac:dyDescent="0.2">
      <c r="A12792" s="295">
        <v>0.25710339999999998</v>
      </c>
      <c r="B12792" s="295"/>
      <c r="C12792" s="295">
        <v>0.34044219999999997</v>
      </c>
      <c r="D12792" s="295"/>
    </row>
    <row r="12793" spans="1:4" x14ac:dyDescent="0.2">
      <c r="A12793" s="295">
        <v>0.25710339999999998</v>
      </c>
      <c r="B12793" s="295"/>
      <c r="C12793" s="295">
        <v>0.34044219999999997</v>
      </c>
      <c r="D12793" s="295"/>
    </row>
    <row r="12794" spans="1:4" x14ac:dyDescent="0.2">
      <c r="A12794" s="295">
        <v>0.25707819999999998</v>
      </c>
      <c r="B12794" s="295"/>
      <c r="C12794" s="295">
        <v>0.34041660000000001</v>
      </c>
      <c r="D12794" s="295"/>
    </row>
    <row r="12795" spans="1:4" x14ac:dyDescent="0.2">
      <c r="A12795" s="295">
        <v>0.25706459999999998</v>
      </c>
      <c r="B12795" s="295"/>
      <c r="C12795" s="295">
        <v>0.34040290000000001</v>
      </c>
      <c r="D12795" s="295"/>
    </row>
    <row r="12796" spans="1:4" x14ac:dyDescent="0.2">
      <c r="A12796" s="295">
        <v>0.25706459999999998</v>
      </c>
      <c r="B12796" s="295"/>
      <c r="C12796" s="295">
        <v>0.3403909</v>
      </c>
      <c r="D12796" s="295"/>
    </row>
    <row r="12797" spans="1:4" x14ac:dyDescent="0.2">
      <c r="A12797" s="295">
        <v>0.25703870000000001</v>
      </c>
      <c r="B12797" s="295"/>
      <c r="C12797" s="295">
        <v>0.3403775</v>
      </c>
      <c r="D12797" s="295"/>
    </row>
    <row r="12798" spans="1:4" x14ac:dyDescent="0.2">
      <c r="A12798" s="295">
        <v>0.25703870000000001</v>
      </c>
      <c r="B12798" s="295"/>
      <c r="C12798" s="295">
        <v>0.3403775</v>
      </c>
      <c r="D12798" s="295"/>
    </row>
    <row r="12799" spans="1:4" x14ac:dyDescent="0.2">
      <c r="A12799" s="295">
        <v>0.25703870000000001</v>
      </c>
      <c r="B12799" s="295"/>
      <c r="C12799" s="295">
        <v>0.3403775</v>
      </c>
      <c r="D12799" s="295"/>
    </row>
    <row r="12800" spans="1:4" x14ac:dyDescent="0.2">
      <c r="A12800" s="295">
        <v>0.25702360000000002</v>
      </c>
      <c r="B12800" s="295"/>
      <c r="C12800" s="295">
        <v>0.34036549999999999</v>
      </c>
      <c r="D12800" s="295"/>
    </row>
    <row r="12801" spans="1:4" x14ac:dyDescent="0.2">
      <c r="A12801" s="295">
        <v>0.25698330000000003</v>
      </c>
      <c r="B12801" s="295"/>
      <c r="C12801" s="295">
        <v>0.34033859999999999</v>
      </c>
      <c r="D12801" s="295"/>
    </row>
    <row r="12802" spans="1:4" x14ac:dyDescent="0.2">
      <c r="A12802" s="295">
        <v>0.25696960000000002</v>
      </c>
      <c r="B12802" s="295"/>
      <c r="C12802" s="295">
        <v>0.34033859999999999</v>
      </c>
      <c r="D12802" s="295"/>
    </row>
    <row r="12803" spans="1:4" x14ac:dyDescent="0.2">
      <c r="A12803" s="295">
        <v>0.25696960000000002</v>
      </c>
      <c r="B12803" s="295"/>
      <c r="C12803" s="295">
        <v>0.34032489999999999</v>
      </c>
      <c r="D12803" s="295"/>
    </row>
    <row r="12804" spans="1:4" x14ac:dyDescent="0.2">
      <c r="A12804" s="295">
        <v>0.25695689999999999</v>
      </c>
      <c r="B12804" s="295"/>
      <c r="C12804" s="295">
        <v>0.34031149999999999</v>
      </c>
      <c r="D12804" s="295"/>
    </row>
    <row r="12805" spans="1:4" x14ac:dyDescent="0.2">
      <c r="A12805" s="295">
        <v>0.2569417</v>
      </c>
      <c r="B12805" s="295"/>
      <c r="C12805" s="295">
        <v>0.34029949999999998</v>
      </c>
      <c r="D12805" s="295"/>
    </row>
    <row r="12806" spans="1:4" x14ac:dyDescent="0.2">
      <c r="A12806" s="295">
        <v>0.25692900000000002</v>
      </c>
      <c r="B12806" s="295"/>
      <c r="C12806" s="295">
        <v>0.3402578</v>
      </c>
      <c r="D12806" s="295"/>
    </row>
    <row r="12807" spans="1:4" x14ac:dyDescent="0.2">
      <c r="A12807" s="295">
        <v>0.25691700000000001</v>
      </c>
      <c r="B12807" s="295"/>
      <c r="C12807" s="295">
        <v>0.34023199999999998</v>
      </c>
      <c r="D12807" s="295"/>
    </row>
    <row r="12808" spans="1:4" x14ac:dyDescent="0.2">
      <c r="A12808" s="295">
        <v>0.25687500000000002</v>
      </c>
      <c r="B12808" s="295"/>
      <c r="C12808" s="295">
        <v>0.34021970000000001</v>
      </c>
      <c r="D12808" s="295"/>
    </row>
    <row r="12809" spans="1:4" x14ac:dyDescent="0.2">
      <c r="A12809" s="295">
        <v>0.25687500000000002</v>
      </c>
      <c r="B12809" s="295"/>
      <c r="C12809" s="295">
        <v>0.3402077</v>
      </c>
      <c r="D12809" s="295"/>
    </row>
    <row r="12810" spans="1:4" x14ac:dyDescent="0.2">
      <c r="A12810" s="295">
        <v>0.25687500000000002</v>
      </c>
      <c r="B12810" s="295"/>
      <c r="C12810" s="295">
        <v>0.34016819999999998</v>
      </c>
      <c r="D12810" s="295"/>
    </row>
    <row r="12811" spans="1:4" x14ac:dyDescent="0.2">
      <c r="A12811" s="295">
        <v>0.25686189999999998</v>
      </c>
      <c r="B12811" s="295"/>
      <c r="C12811" s="295">
        <v>0.3401402</v>
      </c>
      <c r="D12811" s="295"/>
    </row>
    <row r="12812" spans="1:4" x14ac:dyDescent="0.2">
      <c r="A12812" s="295">
        <v>0.25683400000000001</v>
      </c>
      <c r="B12812" s="295"/>
      <c r="C12812" s="295">
        <v>0.34009869999999998</v>
      </c>
      <c r="D12812" s="295"/>
    </row>
    <row r="12813" spans="1:4" x14ac:dyDescent="0.2">
      <c r="A12813" s="295">
        <v>0.25682199999999999</v>
      </c>
      <c r="B12813" s="295"/>
      <c r="C12813" s="295">
        <v>0.34008529999999998</v>
      </c>
      <c r="D12813" s="295"/>
    </row>
    <row r="12814" spans="1:4" x14ac:dyDescent="0.2">
      <c r="A12814" s="295">
        <v>0.25680890000000001</v>
      </c>
      <c r="B12814" s="295"/>
      <c r="C12814" s="295">
        <v>0.34007159999999997</v>
      </c>
      <c r="D12814" s="295"/>
    </row>
    <row r="12815" spans="1:4" x14ac:dyDescent="0.2">
      <c r="A12815" s="295">
        <v>0.25680890000000001</v>
      </c>
      <c r="B12815" s="295"/>
      <c r="C12815" s="295">
        <v>0.34004489999999998</v>
      </c>
      <c r="D12815" s="295"/>
    </row>
    <row r="12816" spans="1:4" x14ac:dyDescent="0.2">
      <c r="A12816" s="295">
        <v>0.25676690000000002</v>
      </c>
      <c r="B12816" s="295"/>
      <c r="C12816" s="295">
        <v>0.34004489999999998</v>
      </c>
      <c r="D12816" s="295"/>
    </row>
    <row r="12817" spans="1:4" x14ac:dyDescent="0.2">
      <c r="A12817" s="295">
        <v>0.25676690000000002</v>
      </c>
      <c r="B12817" s="295"/>
      <c r="C12817" s="295">
        <v>0.34001789999999998</v>
      </c>
      <c r="D12817" s="295"/>
    </row>
    <row r="12818" spans="1:4" x14ac:dyDescent="0.2">
      <c r="A12818" s="295">
        <v>0.25676690000000002</v>
      </c>
      <c r="B12818" s="295"/>
      <c r="C12818" s="295">
        <v>0.34000560000000002</v>
      </c>
      <c r="D12818" s="295"/>
    </row>
    <row r="12819" spans="1:4" x14ac:dyDescent="0.2">
      <c r="A12819" s="295">
        <v>0.25675419999999999</v>
      </c>
      <c r="B12819" s="295"/>
      <c r="C12819" s="295">
        <v>0.33999099999999999</v>
      </c>
      <c r="D12819" s="295"/>
    </row>
    <row r="12820" spans="1:4" x14ac:dyDescent="0.2">
      <c r="A12820" s="295">
        <v>0.25672899999999998</v>
      </c>
      <c r="B12820" s="295"/>
      <c r="C12820" s="295">
        <v>0.33996500000000002</v>
      </c>
      <c r="D12820" s="295"/>
    </row>
    <row r="12821" spans="1:4" x14ac:dyDescent="0.2">
      <c r="A12821" s="295">
        <v>0.25672899999999998</v>
      </c>
      <c r="B12821" s="295"/>
      <c r="C12821" s="295">
        <v>0.33994069999999998</v>
      </c>
      <c r="D12821" s="295"/>
    </row>
    <row r="12822" spans="1:4" x14ac:dyDescent="0.2">
      <c r="A12822" s="295">
        <v>0.25670120000000002</v>
      </c>
      <c r="B12822" s="295"/>
      <c r="C12822" s="295">
        <v>0.33992689999999998</v>
      </c>
      <c r="D12822" s="295"/>
    </row>
    <row r="12823" spans="1:4" x14ac:dyDescent="0.2">
      <c r="A12823" s="295">
        <v>0.25670120000000002</v>
      </c>
      <c r="B12823" s="295"/>
      <c r="C12823" s="295">
        <v>0.33990029999999999</v>
      </c>
      <c r="D12823" s="295"/>
    </row>
    <row r="12824" spans="1:4" x14ac:dyDescent="0.2">
      <c r="A12824" s="295">
        <v>0.2566891</v>
      </c>
      <c r="B12824" s="295"/>
      <c r="C12824" s="295">
        <v>0.33990029999999999</v>
      </c>
      <c r="D12824" s="295"/>
    </row>
    <row r="12825" spans="1:4" x14ac:dyDescent="0.2">
      <c r="A12825" s="295">
        <v>0.2566755</v>
      </c>
      <c r="B12825" s="295"/>
      <c r="C12825" s="295">
        <v>0.33986240000000001</v>
      </c>
      <c r="D12825" s="295"/>
    </row>
    <row r="12826" spans="1:4" x14ac:dyDescent="0.2">
      <c r="A12826" s="295">
        <v>0.25666230000000001</v>
      </c>
      <c r="B12826" s="295"/>
      <c r="C12826" s="295">
        <v>0.3398487</v>
      </c>
      <c r="D12826" s="295"/>
    </row>
    <row r="12827" spans="1:4" x14ac:dyDescent="0.2">
      <c r="A12827" s="295">
        <v>0.2566503</v>
      </c>
      <c r="B12827" s="295"/>
      <c r="C12827" s="295">
        <v>0.3398487</v>
      </c>
      <c r="D12827" s="295"/>
    </row>
    <row r="12828" spans="1:4" x14ac:dyDescent="0.2">
      <c r="A12828" s="295">
        <v>0.25663520000000001</v>
      </c>
      <c r="B12828" s="295"/>
      <c r="C12828" s="295">
        <v>0.3398216</v>
      </c>
      <c r="D12828" s="295"/>
    </row>
    <row r="12829" spans="1:4" x14ac:dyDescent="0.2">
      <c r="A12829" s="295">
        <v>0.25662760000000001</v>
      </c>
      <c r="B12829" s="295"/>
      <c r="C12829" s="295">
        <v>0.33980700000000003</v>
      </c>
      <c r="D12829" s="295"/>
    </row>
    <row r="12830" spans="1:4" x14ac:dyDescent="0.2">
      <c r="A12830" s="295">
        <v>0.25662000000000001</v>
      </c>
      <c r="B12830" s="295"/>
      <c r="C12830" s="295">
        <v>0.33980700000000003</v>
      </c>
      <c r="D12830" s="295"/>
    </row>
    <row r="12831" spans="1:4" x14ac:dyDescent="0.2">
      <c r="A12831" s="295">
        <v>0.25659409999999999</v>
      </c>
      <c r="B12831" s="295"/>
      <c r="C12831" s="295">
        <v>0.33976669999999998</v>
      </c>
      <c r="D12831" s="295"/>
    </row>
    <row r="12832" spans="1:4" x14ac:dyDescent="0.2">
      <c r="A12832" s="295">
        <v>0.25658209999999998</v>
      </c>
      <c r="B12832" s="295"/>
      <c r="C12832" s="295">
        <v>0.33975470000000002</v>
      </c>
      <c r="D12832" s="295"/>
    </row>
    <row r="12833" spans="1:4" x14ac:dyDescent="0.2">
      <c r="A12833" s="295">
        <v>0.25656689999999999</v>
      </c>
      <c r="B12833" s="295"/>
      <c r="C12833" s="295">
        <v>0.33974130000000002</v>
      </c>
      <c r="D12833" s="295"/>
    </row>
    <row r="12834" spans="1:4" x14ac:dyDescent="0.2">
      <c r="A12834" s="295">
        <v>0.25654179999999999</v>
      </c>
      <c r="B12834" s="295"/>
      <c r="C12834" s="295">
        <v>0.33972930000000001</v>
      </c>
      <c r="D12834" s="295"/>
    </row>
    <row r="12835" spans="1:4" x14ac:dyDescent="0.2">
      <c r="A12835" s="295">
        <v>0.25652809999999998</v>
      </c>
      <c r="B12835" s="295"/>
      <c r="C12835" s="295">
        <v>0.3397037</v>
      </c>
      <c r="D12835" s="295"/>
    </row>
    <row r="12836" spans="1:4" x14ac:dyDescent="0.2">
      <c r="A12836" s="295">
        <v>0.25651299999999999</v>
      </c>
      <c r="B12836" s="295"/>
      <c r="C12836" s="295">
        <v>0.33968910000000002</v>
      </c>
      <c r="D12836" s="295"/>
    </row>
    <row r="12837" spans="1:4" x14ac:dyDescent="0.2">
      <c r="A12837" s="295">
        <v>0.25647350000000002</v>
      </c>
      <c r="B12837" s="295"/>
      <c r="C12837" s="295">
        <v>0.33968910000000002</v>
      </c>
      <c r="D12837" s="295"/>
    </row>
    <row r="12838" spans="1:4" x14ac:dyDescent="0.2">
      <c r="A12838" s="295">
        <v>0.25647350000000002</v>
      </c>
      <c r="B12838" s="295"/>
      <c r="C12838" s="295">
        <v>0.3396633</v>
      </c>
      <c r="D12838" s="295"/>
    </row>
    <row r="12839" spans="1:4" x14ac:dyDescent="0.2">
      <c r="A12839" s="295">
        <v>0.25647350000000002</v>
      </c>
      <c r="B12839" s="295"/>
      <c r="C12839" s="295">
        <v>0.3396633</v>
      </c>
      <c r="D12839" s="295"/>
    </row>
    <row r="12840" spans="1:4" x14ac:dyDescent="0.2">
      <c r="A12840" s="295">
        <v>0.25646079999999999</v>
      </c>
      <c r="B12840" s="295"/>
      <c r="C12840" s="295">
        <v>0.33962399999999998</v>
      </c>
      <c r="D12840" s="295"/>
    </row>
    <row r="12841" spans="1:4" x14ac:dyDescent="0.2">
      <c r="A12841" s="295">
        <v>0.25644869999999997</v>
      </c>
      <c r="B12841" s="295"/>
      <c r="C12841" s="295">
        <v>0.3396093</v>
      </c>
      <c r="D12841" s="295"/>
    </row>
    <row r="12842" spans="1:4" x14ac:dyDescent="0.2">
      <c r="A12842" s="295">
        <v>0.25644869999999997</v>
      </c>
      <c r="B12842" s="295"/>
      <c r="C12842" s="295">
        <v>0.3395956</v>
      </c>
      <c r="D12842" s="295"/>
    </row>
    <row r="12843" spans="1:4" x14ac:dyDescent="0.2">
      <c r="A12843" s="295">
        <v>0.25642189999999998</v>
      </c>
      <c r="B12843" s="295"/>
      <c r="C12843" s="295">
        <v>0.33958349999999998</v>
      </c>
      <c r="D12843" s="295"/>
    </row>
    <row r="12844" spans="1:4" x14ac:dyDescent="0.2">
      <c r="A12844" s="295">
        <v>0.25640679999999999</v>
      </c>
      <c r="B12844" s="295"/>
      <c r="C12844" s="295">
        <v>0.33955930000000001</v>
      </c>
      <c r="D12844" s="295"/>
    </row>
    <row r="12845" spans="1:4" x14ac:dyDescent="0.2">
      <c r="A12845" s="295">
        <v>0.25639469999999998</v>
      </c>
      <c r="B12845" s="295"/>
      <c r="C12845" s="295">
        <v>0.3395339</v>
      </c>
      <c r="D12845" s="295"/>
    </row>
    <row r="12846" spans="1:4" x14ac:dyDescent="0.2">
      <c r="A12846" s="295">
        <v>0.25638159999999999</v>
      </c>
      <c r="B12846" s="295"/>
      <c r="C12846" s="295">
        <v>0.33952159999999998</v>
      </c>
      <c r="D12846" s="295"/>
    </row>
    <row r="12847" spans="1:4" x14ac:dyDescent="0.2">
      <c r="A12847" s="295">
        <v>0.25638159999999999</v>
      </c>
      <c r="B12847" s="295"/>
      <c r="C12847" s="295">
        <v>0.33950789999999997</v>
      </c>
      <c r="D12847" s="295"/>
    </row>
    <row r="12848" spans="1:4" x14ac:dyDescent="0.2">
      <c r="A12848" s="295">
        <v>0.25638159999999999</v>
      </c>
      <c r="B12848" s="295"/>
      <c r="C12848" s="295">
        <v>0.33944079999999999</v>
      </c>
      <c r="D12848" s="295"/>
    </row>
    <row r="12849" spans="1:4" x14ac:dyDescent="0.2">
      <c r="A12849" s="295">
        <v>0.25636959999999998</v>
      </c>
      <c r="B12849" s="295"/>
      <c r="C12849" s="295">
        <v>0.33942850000000002</v>
      </c>
      <c r="D12849" s="295"/>
    </row>
    <row r="12850" spans="1:4" x14ac:dyDescent="0.2">
      <c r="A12850" s="295">
        <v>0.25634129999999999</v>
      </c>
      <c r="B12850" s="295"/>
      <c r="C12850" s="295">
        <v>0.33941519999999997</v>
      </c>
      <c r="D12850" s="295"/>
    </row>
    <row r="12851" spans="1:4" x14ac:dyDescent="0.2">
      <c r="A12851" s="295">
        <v>0.25632860000000002</v>
      </c>
      <c r="B12851" s="295"/>
      <c r="C12851" s="295">
        <v>0.3394006</v>
      </c>
      <c r="D12851" s="295"/>
    </row>
    <row r="12852" spans="1:4" x14ac:dyDescent="0.2">
      <c r="A12852" s="295">
        <v>0.25631579999999998</v>
      </c>
      <c r="B12852" s="295"/>
      <c r="C12852" s="295">
        <v>0.33938849999999998</v>
      </c>
      <c r="D12852" s="295"/>
    </row>
    <row r="12853" spans="1:4" x14ac:dyDescent="0.2">
      <c r="A12853" s="295">
        <v>0.25629020000000002</v>
      </c>
      <c r="B12853" s="295"/>
      <c r="C12853" s="295">
        <v>0.3393601</v>
      </c>
      <c r="D12853" s="295"/>
    </row>
    <row r="12854" spans="1:4" x14ac:dyDescent="0.2">
      <c r="A12854" s="295">
        <v>0.25627699999999998</v>
      </c>
      <c r="B12854" s="295"/>
      <c r="C12854" s="295">
        <v>0.33933219999999997</v>
      </c>
      <c r="D12854" s="295"/>
    </row>
    <row r="12855" spans="1:4" x14ac:dyDescent="0.2">
      <c r="A12855" s="295">
        <v>0.25623600000000002</v>
      </c>
      <c r="B12855" s="295"/>
      <c r="C12855" s="295">
        <v>0.33933219999999997</v>
      </c>
      <c r="D12855" s="295"/>
    </row>
    <row r="12856" spans="1:4" x14ac:dyDescent="0.2">
      <c r="A12856" s="295">
        <v>0.25623600000000002</v>
      </c>
      <c r="B12856" s="295"/>
      <c r="C12856" s="295">
        <v>0.33929280000000001</v>
      </c>
      <c r="D12856" s="295"/>
    </row>
    <row r="12857" spans="1:4" x14ac:dyDescent="0.2">
      <c r="A12857" s="295">
        <v>0.25623600000000002</v>
      </c>
      <c r="B12857" s="295"/>
      <c r="C12857" s="295">
        <v>0.33928079999999999</v>
      </c>
      <c r="D12857" s="295"/>
    </row>
    <row r="12858" spans="1:4" x14ac:dyDescent="0.2">
      <c r="A12858" s="295">
        <v>0.25623600000000002</v>
      </c>
      <c r="B12858" s="295"/>
      <c r="C12858" s="295">
        <v>0.33928079999999999</v>
      </c>
      <c r="D12858" s="295"/>
    </row>
    <row r="12859" spans="1:4" x14ac:dyDescent="0.2">
      <c r="A12859" s="295">
        <v>0.25623600000000002</v>
      </c>
      <c r="B12859" s="295"/>
      <c r="C12859" s="295">
        <v>0.33922849999999999</v>
      </c>
      <c r="D12859" s="295"/>
    </row>
    <row r="12860" spans="1:4" x14ac:dyDescent="0.2">
      <c r="A12860" s="295">
        <v>0.2562103</v>
      </c>
      <c r="B12860" s="295"/>
      <c r="C12860" s="295">
        <v>0.33921479999999998</v>
      </c>
      <c r="D12860" s="295"/>
    </row>
    <row r="12861" spans="1:4" x14ac:dyDescent="0.2">
      <c r="A12861" s="295">
        <v>0.25618449999999998</v>
      </c>
      <c r="B12861" s="295"/>
      <c r="C12861" s="295">
        <v>0.33921479999999998</v>
      </c>
      <c r="D12861" s="295"/>
    </row>
    <row r="12862" spans="1:4" x14ac:dyDescent="0.2">
      <c r="A12862" s="295">
        <v>0.25618449999999998</v>
      </c>
      <c r="B12862" s="295"/>
      <c r="C12862" s="295">
        <v>0.33921479999999998</v>
      </c>
      <c r="D12862" s="295"/>
    </row>
    <row r="12863" spans="1:4" x14ac:dyDescent="0.2">
      <c r="A12863" s="295">
        <v>0.25618449999999998</v>
      </c>
      <c r="B12863" s="295"/>
      <c r="C12863" s="295">
        <v>0.33918900000000002</v>
      </c>
      <c r="D12863" s="295"/>
    </row>
    <row r="12864" spans="1:4" x14ac:dyDescent="0.2">
      <c r="A12864" s="295">
        <v>0.2561446</v>
      </c>
      <c r="B12864" s="295"/>
      <c r="C12864" s="295">
        <v>0.33918900000000002</v>
      </c>
      <c r="D12864" s="295"/>
    </row>
    <row r="12865" spans="1:4" x14ac:dyDescent="0.2">
      <c r="A12865" s="295">
        <v>0.25611780000000001</v>
      </c>
      <c r="B12865" s="295"/>
      <c r="C12865" s="295">
        <v>0.33913929999999998</v>
      </c>
      <c r="D12865" s="295"/>
    </row>
    <row r="12866" spans="1:4" x14ac:dyDescent="0.2">
      <c r="A12866" s="295">
        <v>0.25611780000000001</v>
      </c>
      <c r="B12866" s="295"/>
      <c r="C12866" s="295">
        <v>0.33913929999999998</v>
      </c>
      <c r="D12866" s="295"/>
    </row>
    <row r="12867" spans="1:4" x14ac:dyDescent="0.2">
      <c r="A12867" s="295">
        <v>0.25611780000000001</v>
      </c>
      <c r="B12867" s="295"/>
      <c r="C12867" s="295">
        <v>0.33912560000000003</v>
      </c>
      <c r="D12867" s="295"/>
    </row>
    <row r="12868" spans="1:4" x14ac:dyDescent="0.2">
      <c r="A12868" s="295">
        <v>0.2561041</v>
      </c>
      <c r="B12868" s="295"/>
      <c r="C12868" s="295">
        <v>0.33908670000000002</v>
      </c>
      <c r="D12868" s="295"/>
    </row>
    <row r="12869" spans="1:4" x14ac:dyDescent="0.2">
      <c r="A12869" s="295">
        <v>0.25608900000000001</v>
      </c>
      <c r="B12869" s="295"/>
      <c r="C12869" s="295">
        <v>0.33908670000000002</v>
      </c>
      <c r="D12869" s="295"/>
    </row>
    <row r="12870" spans="1:4" x14ac:dyDescent="0.2">
      <c r="A12870" s="295">
        <v>0.25606420000000002</v>
      </c>
      <c r="B12870" s="295"/>
      <c r="C12870" s="295">
        <v>0.33901920000000002</v>
      </c>
      <c r="D12870" s="295"/>
    </row>
    <row r="12871" spans="1:4" x14ac:dyDescent="0.2">
      <c r="A12871" s="295">
        <v>0.25606420000000002</v>
      </c>
      <c r="B12871" s="295"/>
      <c r="C12871" s="295">
        <v>0.33901920000000002</v>
      </c>
      <c r="D12871" s="295"/>
    </row>
    <row r="12872" spans="1:4" x14ac:dyDescent="0.2">
      <c r="A12872" s="295">
        <v>0.25602229999999998</v>
      </c>
      <c r="B12872" s="295"/>
      <c r="C12872" s="295">
        <v>0.33899360000000001</v>
      </c>
      <c r="D12872" s="295"/>
    </row>
    <row r="12873" spans="1:4" x14ac:dyDescent="0.2">
      <c r="A12873" s="295">
        <v>0.25602229999999998</v>
      </c>
      <c r="B12873" s="295"/>
      <c r="C12873" s="295">
        <v>0.33896690000000002</v>
      </c>
      <c r="D12873" s="295"/>
    </row>
    <row r="12874" spans="1:4" x14ac:dyDescent="0.2">
      <c r="A12874" s="295">
        <v>0.25601030000000002</v>
      </c>
      <c r="B12874" s="295"/>
      <c r="C12874" s="295">
        <v>0.33894150000000001</v>
      </c>
      <c r="D12874" s="295"/>
    </row>
    <row r="12875" spans="1:4" x14ac:dyDescent="0.2">
      <c r="A12875" s="295">
        <v>0.25599509999999998</v>
      </c>
      <c r="B12875" s="295"/>
      <c r="C12875" s="295">
        <v>0.3389278</v>
      </c>
      <c r="D12875" s="295"/>
    </row>
    <row r="12876" spans="1:4" x14ac:dyDescent="0.2">
      <c r="A12876" s="295">
        <v>0.25599509999999998</v>
      </c>
      <c r="B12876" s="295"/>
      <c r="C12876" s="295">
        <v>0.33891569999999999</v>
      </c>
      <c r="D12876" s="295"/>
    </row>
    <row r="12877" spans="1:4" x14ac:dyDescent="0.2">
      <c r="A12877" s="295">
        <v>0.25598199999999999</v>
      </c>
      <c r="B12877" s="295"/>
      <c r="C12877" s="295">
        <v>0.33888889999999999</v>
      </c>
      <c r="D12877" s="295"/>
    </row>
    <row r="12878" spans="1:4" x14ac:dyDescent="0.2">
      <c r="A12878" s="295">
        <v>0.25595630000000003</v>
      </c>
      <c r="B12878" s="295"/>
      <c r="C12878" s="295">
        <v>0.33888879999999999</v>
      </c>
      <c r="D12878" s="295"/>
    </row>
    <row r="12879" spans="1:4" x14ac:dyDescent="0.2">
      <c r="A12879" s="295">
        <v>0.25591639999999999</v>
      </c>
      <c r="B12879" s="295"/>
      <c r="C12879" s="295">
        <v>0.33885120000000002</v>
      </c>
      <c r="D12879" s="295"/>
    </row>
    <row r="12880" spans="1:4" x14ac:dyDescent="0.2">
      <c r="A12880" s="295">
        <v>0.25591639999999999</v>
      </c>
      <c r="B12880" s="295"/>
      <c r="C12880" s="295">
        <v>0.33882519999999999</v>
      </c>
      <c r="D12880" s="295"/>
    </row>
    <row r="12881" spans="1:4" x14ac:dyDescent="0.2">
      <c r="A12881" s="295">
        <v>0.25591639999999999</v>
      </c>
      <c r="B12881" s="295"/>
      <c r="C12881" s="295">
        <v>0.3388119</v>
      </c>
      <c r="D12881" s="295"/>
    </row>
    <row r="12882" spans="1:4" x14ac:dyDescent="0.2">
      <c r="A12882" s="295">
        <v>0.25588919999999998</v>
      </c>
      <c r="B12882" s="295"/>
      <c r="C12882" s="295">
        <v>0.33879819999999999</v>
      </c>
      <c r="D12882" s="295"/>
    </row>
    <row r="12883" spans="1:4" x14ac:dyDescent="0.2">
      <c r="A12883" s="295">
        <v>0.25587599999999999</v>
      </c>
      <c r="B12883" s="295"/>
      <c r="C12883" s="295">
        <v>0.33878609999999998</v>
      </c>
      <c r="D12883" s="295"/>
    </row>
    <row r="12884" spans="1:4" x14ac:dyDescent="0.2">
      <c r="A12884" s="295">
        <v>0.25586330000000002</v>
      </c>
      <c r="B12884" s="295"/>
      <c r="C12884" s="295">
        <v>0.33874589999999999</v>
      </c>
      <c r="D12884" s="295"/>
    </row>
    <row r="12885" spans="1:4" x14ac:dyDescent="0.2">
      <c r="A12885" s="295">
        <v>0.25583450000000002</v>
      </c>
      <c r="B12885" s="295"/>
      <c r="C12885" s="295">
        <v>0.33871839999999998</v>
      </c>
      <c r="D12885" s="295"/>
    </row>
    <row r="12886" spans="1:4" x14ac:dyDescent="0.2">
      <c r="A12886" s="295">
        <v>0.2558087</v>
      </c>
      <c r="B12886" s="295"/>
      <c r="C12886" s="295">
        <v>0.33871839999999998</v>
      </c>
      <c r="D12886" s="295"/>
    </row>
    <row r="12887" spans="1:4" x14ac:dyDescent="0.2">
      <c r="A12887" s="295">
        <v>0.25579659999999999</v>
      </c>
      <c r="B12887" s="295"/>
      <c r="C12887" s="295">
        <v>0.33867839999999999</v>
      </c>
      <c r="D12887" s="295"/>
    </row>
    <row r="12888" spans="1:4" x14ac:dyDescent="0.2">
      <c r="A12888" s="295">
        <v>0.25579659999999999</v>
      </c>
      <c r="B12888" s="295"/>
      <c r="C12888" s="295">
        <v>0.33866469999999999</v>
      </c>
      <c r="D12888" s="295"/>
    </row>
    <row r="12889" spans="1:4" x14ac:dyDescent="0.2">
      <c r="A12889" s="295">
        <v>0.25579659999999999</v>
      </c>
      <c r="B12889" s="295"/>
      <c r="C12889" s="295">
        <v>0.33865000000000001</v>
      </c>
      <c r="D12889" s="295"/>
    </row>
    <row r="12890" spans="1:4" x14ac:dyDescent="0.2">
      <c r="A12890" s="295">
        <v>0.25576979999999999</v>
      </c>
      <c r="B12890" s="295"/>
      <c r="C12890" s="295">
        <v>0.3386246</v>
      </c>
      <c r="D12890" s="295"/>
    </row>
    <row r="12891" spans="1:4" x14ac:dyDescent="0.2">
      <c r="A12891" s="295">
        <v>0.25575710000000001</v>
      </c>
      <c r="B12891" s="295"/>
      <c r="C12891" s="295">
        <v>0.3386246</v>
      </c>
      <c r="D12891" s="295"/>
    </row>
    <row r="12892" spans="1:4" x14ac:dyDescent="0.2">
      <c r="A12892" s="295">
        <v>0.25574400000000003</v>
      </c>
      <c r="B12892" s="295"/>
      <c r="C12892" s="295">
        <v>0.3385976</v>
      </c>
      <c r="D12892" s="295"/>
    </row>
    <row r="12893" spans="1:4" x14ac:dyDescent="0.2">
      <c r="A12893" s="295">
        <v>0.25572879999999998</v>
      </c>
      <c r="B12893" s="295"/>
      <c r="C12893" s="295">
        <v>0.33858379999999999</v>
      </c>
      <c r="D12893" s="295"/>
    </row>
    <row r="12894" spans="1:4" x14ac:dyDescent="0.2">
      <c r="A12894" s="295">
        <v>0.25572879999999998</v>
      </c>
      <c r="B12894" s="295"/>
      <c r="C12894" s="295">
        <v>0.33854620000000002</v>
      </c>
      <c r="D12894" s="295"/>
    </row>
    <row r="12895" spans="1:4" x14ac:dyDescent="0.2">
      <c r="A12895" s="295">
        <v>0.2557161</v>
      </c>
      <c r="B12895" s="295"/>
      <c r="C12895" s="295">
        <v>0.33851779999999998</v>
      </c>
      <c r="D12895" s="295"/>
    </row>
    <row r="12896" spans="1:4" x14ac:dyDescent="0.2">
      <c r="A12896" s="295">
        <v>0.2556889</v>
      </c>
      <c r="B12896" s="295"/>
      <c r="C12896" s="295">
        <v>0.33849119999999999</v>
      </c>
      <c r="D12896" s="295"/>
    </row>
    <row r="12897" spans="1:4" x14ac:dyDescent="0.2">
      <c r="A12897" s="295">
        <v>0.25567580000000001</v>
      </c>
      <c r="B12897" s="295"/>
      <c r="C12897" s="295">
        <v>0.3384778</v>
      </c>
      <c r="D12897" s="295"/>
    </row>
    <row r="12898" spans="1:4" x14ac:dyDescent="0.2">
      <c r="A12898" s="295">
        <v>0.2556638</v>
      </c>
      <c r="B12898" s="295"/>
      <c r="C12898" s="295">
        <v>0.3384778</v>
      </c>
      <c r="D12898" s="295"/>
    </row>
    <row r="12899" spans="1:4" x14ac:dyDescent="0.2">
      <c r="A12899" s="295">
        <v>0.25565009999999999</v>
      </c>
      <c r="B12899" s="295"/>
      <c r="C12899" s="295">
        <v>0.33843889999999999</v>
      </c>
      <c r="D12899" s="295"/>
    </row>
    <row r="12900" spans="1:4" x14ac:dyDescent="0.2">
      <c r="A12900" s="295">
        <v>0.255635</v>
      </c>
      <c r="B12900" s="295"/>
      <c r="C12900" s="295">
        <v>0.33841310000000002</v>
      </c>
      <c r="D12900" s="295"/>
    </row>
    <row r="12901" spans="1:4" x14ac:dyDescent="0.2">
      <c r="A12901" s="295">
        <v>0.25561020000000001</v>
      </c>
      <c r="B12901" s="295"/>
      <c r="C12901" s="295">
        <v>0.3384008</v>
      </c>
      <c r="D12901" s="295"/>
    </row>
    <row r="12902" spans="1:4" x14ac:dyDescent="0.2">
      <c r="A12902" s="295">
        <v>0.25559510000000002</v>
      </c>
      <c r="B12902" s="295"/>
      <c r="C12902" s="295">
        <v>0.33838620000000003</v>
      </c>
      <c r="D12902" s="295"/>
    </row>
    <row r="12903" spans="1:4" x14ac:dyDescent="0.2">
      <c r="A12903" s="295">
        <v>0.25559510000000002</v>
      </c>
      <c r="B12903" s="295"/>
      <c r="C12903" s="295">
        <v>0.33834989999999998</v>
      </c>
      <c r="D12903" s="295"/>
    </row>
    <row r="12904" spans="1:4" x14ac:dyDescent="0.2">
      <c r="A12904" s="295">
        <v>0.25558229999999998</v>
      </c>
      <c r="B12904" s="295"/>
      <c r="C12904" s="295">
        <v>0.33833649999999998</v>
      </c>
      <c r="D12904" s="295"/>
    </row>
    <row r="12905" spans="1:4" x14ac:dyDescent="0.2">
      <c r="A12905" s="295">
        <v>0.25556869999999998</v>
      </c>
      <c r="B12905" s="295"/>
      <c r="C12905" s="295">
        <v>0.33829350000000002</v>
      </c>
      <c r="D12905" s="295"/>
    </row>
    <row r="12906" spans="1:4" x14ac:dyDescent="0.2">
      <c r="A12906" s="295">
        <v>0.25552839999999999</v>
      </c>
      <c r="B12906" s="295"/>
      <c r="C12906" s="295">
        <v>0.33829350000000002</v>
      </c>
      <c r="D12906" s="295"/>
    </row>
    <row r="12907" spans="1:4" x14ac:dyDescent="0.2">
      <c r="A12907" s="295">
        <v>0.25552839999999999</v>
      </c>
      <c r="B12907" s="295"/>
      <c r="C12907" s="295">
        <v>0.3382694</v>
      </c>
      <c r="D12907" s="295"/>
    </row>
    <row r="12908" spans="1:4" x14ac:dyDescent="0.2">
      <c r="A12908" s="295">
        <v>0.25552839999999999</v>
      </c>
      <c r="B12908" s="295"/>
      <c r="C12908" s="295">
        <v>0.33825569999999999</v>
      </c>
      <c r="D12908" s="295"/>
    </row>
    <row r="12909" spans="1:4" x14ac:dyDescent="0.2">
      <c r="A12909" s="295">
        <v>0.25551560000000001</v>
      </c>
      <c r="B12909" s="295"/>
      <c r="C12909" s="295">
        <v>0.33825569999999999</v>
      </c>
      <c r="D12909" s="295"/>
    </row>
    <row r="12910" spans="1:4" x14ac:dyDescent="0.2">
      <c r="A12910" s="295">
        <v>0.25551560000000001</v>
      </c>
      <c r="B12910" s="295"/>
      <c r="C12910" s="295">
        <v>0.33818989999999999</v>
      </c>
      <c r="D12910" s="295"/>
    </row>
    <row r="12911" spans="1:4" x14ac:dyDescent="0.2">
      <c r="A12911" s="295">
        <v>0.25551560000000001</v>
      </c>
      <c r="B12911" s="295"/>
      <c r="C12911" s="295">
        <v>0.33818989999999999</v>
      </c>
      <c r="D12911" s="295"/>
    </row>
    <row r="12912" spans="1:4" x14ac:dyDescent="0.2">
      <c r="A12912" s="295">
        <v>0.25548739999999998</v>
      </c>
      <c r="B12912" s="295"/>
      <c r="C12912" s="295">
        <v>0.33818989999999999</v>
      </c>
      <c r="D12912" s="295"/>
    </row>
    <row r="12913" spans="1:4" x14ac:dyDescent="0.2">
      <c r="A12913" s="295">
        <v>0.25547530000000002</v>
      </c>
      <c r="B12913" s="295"/>
      <c r="C12913" s="295">
        <v>0.33813720000000003</v>
      </c>
      <c r="D12913" s="295"/>
    </row>
    <row r="12914" spans="1:4" x14ac:dyDescent="0.2">
      <c r="A12914" s="295">
        <v>0.25546170000000001</v>
      </c>
      <c r="B12914" s="295"/>
      <c r="C12914" s="295">
        <v>0.33813720000000003</v>
      </c>
      <c r="D12914" s="295"/>
    </row>
    <row r="12915" spans="1:4" x14ac:dyDescent="0.2">
      <c r="A12915" s="295">
        <v>0.25544899999999998</v>
      </c>
      <c r="B12915" s="295"/>
      <c r="C12915" s="295">
        <v>0.33812500000000001</v>
      </c>
      <c r="D12915" s="295"/>
    </row>
    <row r="12916" spans="1:4" x14ac:dyDescent="0.2">
      <c r="A12916" s="295">
        <v>0.25544899999999998</v>
      </c>
      <c r="B12916" s="295"/>
      <c r="C12916" s="295">
        <v>0.3380996</v>
      </c>
      <c r="D12916" s="295"/>
    </row>
    <row r="12917" spans="1:4" x14ac:dyDescent="0.2">
      <c r="A12917" s="295">
        <v>0.25544899999999998</v>
      </c>
      <c r="B12917" s="295"/>
      <c r="C12917" s="295">
        <v>0.33807290000000001</v>
      </c>
      <c r="D12917" s="295"/>
    </row>
    <row r="12918" spans="1:4" x14ac:dyDescent="0.2">
      <c r="A12918" s="295">
        <v>0.25543579999999999</v>
      </c>
      <c r="B12918" s="295"/>
      <c r="C12918" s="295">
        <v>0.33807290000000001</v>
      </c>
      <c r="D12918" s="295"/>
    </row>
    <row r="12919" spans="1:4" x14ac:dyDescent="0.2">
      <c r="A12919" s="295">
        <v>0.25543579999999999</v>
      </c>
      <c r="B12919" s="295"/>
      <c r="C12919" s="295">
        <v>0.3380473</v>
      </c>
      <c r="D12919" s="295"/>
    </row>
    <row r="12920" spans="1:4" x14ac:dyDescent="0.2">
      <c r="A12920" s="295">
        <v>0.2553974</v>
      </c>
      <c r="B12920" s="295"/>
      <c r="C12920" s="295">
        <v>0.3379934</v>
      </c>
      <c r="D12920" s="295"/>
    </row>
    <row r="12921" spans="1:4" x14ac:dyDescent="0.2">
      <c r="A12921" s="295">
        <v>0.25538230000000001</v>
      </c>
      <c r="B12921" s="295"/>
      <c r="C12921" s="295">
        <v>0.3379933</v>
      </c>
      <c r="D12921" s="295"/>
    </row>
    <row r="12922" spans="1:4" x14ac:dyDescent="0.2">
      <c r="A12922" s="295">
        <v>0.25536950000000003</v>
      </c>
      <c r="B12922" s="295"/>
      <c r="C12922" s="295">
        <v>0.33795419999999998</v>
      </c>
      <c r="D12922" s="295"/>
    </row>
    <row r="12923" spans="1:4" x14ac:dyDescent="0.2">
      <c r="A12923" s="295">
        <v>0.25536950000000003</v>
      </c>
      <c r="B12923" s="295"/>
      <c r="C12923" s="295">
        <v>0.33795419999999998</v>
      </c>
      <c r="D12923" s="295"/>
    </row>
    <row r="12924" spans="1:4" x14ac:dyDescent="0.2">
      <c r="A12924" s="295">
        <v>0.25533070000000002</v>
      </c>
      <c r="B12924" s="295"/>
      <c r="C12924" s="295">
        <v>0.33791510000000002</v>
      </c>
      <c r="D12924" s="295"/>
    </row>
    <row r="12925" spans="1:4" x14ac:dyDescent="0.2">
      <c r="A12925" s="295">
        <v>0.25531799999999999</v>
      </c>
      <c r="B12925" s="295"/>
      <c r="C12925" s="295">
        <v>0.33788820000000003</v>
      </c>
      <c r="D12925" s="295"/>
    </row>
    <row r="12926" spans="1:4" x14ac:dyDescent="0.2">
      <c r="A12926" s="295">
        <v>0.25531799999999999</v>
      </c>
      <c r="B12926" s="295"/>
      <c r="C12926" s="295">
        <v>0.33787620000000002</v>
      </c>
      <c r="D12926" s="295"/>
    </row>
    <row r="12927" spans="1:4" x14ac:dyDescent="0.2">
      <c r="A12927" s="295">
        <v>0.25531799999999999</v>
      </c>
      <c r="B12927" s="295"/>
      <c r="C12927" s="295">
        <v>0.33786280000000002</v>
      </c>
      <c r="D12927" s="295"/>
    </row>
    <row r="12928" spans="1:4" x14ac:dyDescent="0.2">
      <c r="A12928" s="295">
        <v>0.25531799999999999</v>
      </c>
      <c r="B12928" s="295"/>
      <c r="C12928" s="295">
        <v>0.3378369</v>
      </c>
      <c r="D12928" s="295"/>
    </row>
    <row r="12929" spans="1:4" x14ac:dyDescent="0.2">
      <c r="A12929" s="295">
        <v>0.2553049</v>
      </c>
      <c r="B12929" s="295"/>
      <c r="C12929" s="295">
        <v>0.33782220000000002</v>
      </c>
      <c r="D12929" s="295"/>
    </row>
    <row r="12930" spans="1:4" x14ac:dyDescent="0.2">
      <c r="A12930" s="295">
        <v>0.25529279999999999</v>
      </c>
      <c r="B12930" s="295"/>
      <c r="C12930" s="295">
        <v>0.33779510000000001</v>
      </c>
      <c r="D12930" s="295"/>
    </row>
    <row r="12931" spans="1:4" x14ac:dyDescent="0.2">
      <c r="A12931" s="295">
        <v>0.25529279999999999</v>
      </c>
      <c r="B12931" s="295"/>
      <c r="C12931" s="295">
        <v>0.33776980000000001</v>
      </c>
      <c r="D12931" s="295"/>
    </row>
    <row r="12932" spans="1:4" x14ac:dyDescent="0.2">
      <c r="A12932" s="295">
        <v>0.25526450000000001</v>
      </c>
      <c r="B12932" s="295"/>
      <c r="C12932" s="295">
        <v>0.33774549999999998</v>
      </c>
      <c r="D12932" s="295"/>
    </row>
    <row r="12933" spans="1:4" x14ac:dyDescent="0.2">
      <c r="A12933" s="295">
        <v>0.25523820000000003</v>
      </c>
      <c r="B12933" s="295"/>
      <c r="C12933" s="295">
        <v>0.33769169999999998</v>
      </c>
      <c r="D12933" s="295"/>
    </row>
    <row r="12934" spans="1:4" x14ac:dyDescent="0.2">
      <c r="A12934" s="295">
        <v>0.25522620000000001</v>
      </c>
      <c r="B12934" s="295"/>
      <c r="C12934" s="295">
        <v>0.33767950000000002</v>
      </c>
      <c r="D12934" s="295"/>
    </row>
    <row r="12935" spans="1:4" x14ac:dyDescent="0.2">
      <c r="A12935" s="295">
        <v>0.25522610000000001</v>
      </c>
      <c r="B12935" s="295"/>
      <c r="C12935" s="295">
        <v>0.33766570000000001</v>
      </c>
      <c r="D12935" s="295"/>
    </row>
    <row r="12936" spans="1:4" x14ac:dyDescent="0.2">
      <c r="A12936" s="295">
        <v>0.25522610000000001</v>
      </c>
      <c r="B12936" s="295"/>
      <c r="C12936" s="295">
        <v>0.33765240000000002</v>
      </c>
      <c r="D12936" s="295"/>
    </row>
    <row r="12937" spans="1:4" x14ac:dyDescent="0.2">
      <c r="A12937" s="295">
        <v>0.25519900000000001</v>
      </c>
      <c r="B12937" s="295"/>
      <c r="C12937" s="295">
        <v>0.33763769999999999</v>
      </c>
      <c r="D12937" s="295"/>
    </row>
    <row r="12938" spans="1:4" x14ac:dyDescent="0.2">
      <c r="A12938" s="295">
        <v>0.25517309999999999</v>
      </c>
      <c r="B12938" s="295"/>
      <c r="C12938" s="295">
        <v>0.3375997</v>
      </c>
      <c r="D12938" s="295"/>
    </row>
    <row r="12939" spans="1:4" x14ac:dyDescent="0.2">
      <c r="A12939" s="295">
        <v>0.25517309999999999</v>
      </c>
      <c r="B12939" s="295"/>
      <c r="C12939" s="295">
        <v>0.33758640000000001</v>
      </c>
      <c r="D12939" s="295"/>
    </row>
    <row r="12940" spans="1:4" x14ac:dyDescent="0.2">
      <c r="A12940" s="295">
        <v>0.25516109999999997</v>
      </c>
      <c r="B12940" s="295"/>
      <c r="C12940" s="295">
        <v>0.3375727</v>
      </c>
      <c r="D12940" s="295"/>
    </row>
    <row r="12941" spans="1:4" x14ac:dyDescent="0.2">
      <c r="A12941" s="295">
        <v>0.25516109999999997</v>
      </c>
      <c r="B12941" s="295"/>
      <c r="C12941" s="295">
        <v>0.33756059999999999</v>
      </c>
      <c r="D12941" s="295"/>
    </row>
    <row r="12942" spans="1:4" x14ac:dyDescent="0.2">
      <c r="A12942" s="295">
        <v>0.25513469999999999</v>
      </c>
      <c r="B12942" s="295"/>
      <c r="C12942" s="295">
        <v>0.33754689999999998</v>
      </c>
      <c r="D12942" s="295"/>
    </row>
    <row r="12943" spans="1:4" x14ac:dyDescent="0.2">
      <c r="A12943" s="295">
        <v>0.2551196</v>
      </c>
      <c r="B12943" s="295"/>
      <c r="C12943" s="295">
        <v>0.33754689999999998</v>
      </c>
      <c r="D12943" s="295"/>
    </row>
    <row r="12944" spans="1:4" x14ac:dyDescent="0.2">
      <c r="A12944" s="295">
        <v>0.2551059</v>
      </c>
      <c r="B12944" s="295"/>
      <c r="C12944" s="295">
        <v>0.33753480000000002</v>
      </c>
      <c r="D12944" s="295"/>
    </row>
    <row r="12945" spans="1:4" x14ac:dyDescent="0.2">
      <c r="A12945" s="295">
        <v>0.25508069999999999</v>
      </c>
      <c r="B12945" s="295"/>
      <c r="C12945" s="295">
        <v>0.33752149999999997</v>
      </c>
      <c r="D12945" s="295"/>
    </row>
    <row r="12946" spans="1:4" x14ac:dyDescent="0.2">
      <c r="A12946" s="295">
        <v>0.25508069999999999</v>
      </c>
      <c r="B12946" s="295"/>
      <c r="C12946" s="295">
        <v>0.3375069</v>
      </c>
      <c r="D12946" s="295"/>
    </row>
    <row r="12947" spans="1:4" x14ac:dyDescent="0.2">
      <c r="A12947" s="295">
        <v>0.25508069999999999</v>
      </c>
      <c r="B12947" s="295"/>
      <c r="C12947" s="295">
        <v>0.33748089999999997</v>
      </c>
      <c r="D12947" s="295"/>
    </row>
    <row r="12948" spans="1:4" x14ac:dyDescent="0.2">
      <c r="A12948" s="295">
        <v>0.25505290000000003</v>
      </c>
      <c r="B12948" s="295"/>
      <c r="C12948" s="295">
        <v>0.33745419999999998</v>
      </c>
      <c r="D12948" s="295"/>
    </row>
    <row r="12949" spans="1:4" x14ac:dyDescent="0.2">
      <c r="A12949" s="295">
        <v>0.25505290000000003</v>
      </c>
      <c r="B12949" s="295"/>
      <c r="C12949" s="295">
        <v>0.33745419999999998</v>
      </c>
      <c r="D12949" s="295"/>
    </row>
    <row r="12950" spans="1:4" x14ac:dyDescent="0.2">
      <c r="A12950" s="295">
        <v>0.25502609999999998</v>
      </c>
      <c r="B12950" s="295"/>
      <c r="C12950" s="295">
        <v>0.33744039999999997</v>
      </c>
      <c r="D12950" s="295"/>
    </row>
    <row r="12951" spans="1:4" x14ac:dyDescent="0.2">
      <c r="A12951" s="295">
        <v>0.25501400000000002</v>
      </c>
      <c r="B12951" s="295"/>
      <c r="C12951" s="295">
        <v>0.33741490000000002</v>
      </c>
      <c r="D12951" s="295"/>
    </row>
    <row r="12952" spans="1:4" x14ac:dyDescent="0.2">
      <c r="A12952" s="295">
        <v>0.25501400000000002</v>
      </c>
      <c r="B12952" s="295"/>
      <c r="C12952" s="295">
        <v>0.3374028</v>
      </c>
      <c r="D12952" s="295"/>
    </row>
    <row r="12953" spans="1:4" x14ac:dyDescent="0.2">
      <c r="A12953" s="295">
        <v>0.25501400000000002</v>
      </c>
      <c r="B12953" s="295"/>
      <c r="C12953" s="295">
        <v>0.33736389999999999</v>
      </c>
      <c r="D12953" s="295"/>
    </row>
    <row r="12954" spans="1:4" x14ac:dyDescent="0.2">
      <c r="A12954" s="295">
        <v>0.2549882</v>
      </c>
      <c r="B12954" s="295"/>
      <c r="C12954" s="295">
        <v>0.33733790000000002</v>
      </c>
      <c r="D12954" s="295"/>
    </row>
    <row r="12955" spans="1:4" x14ac:dyDescent="0.2">
      <c r="A12955" s="295">
        <v>0.25496249999999998</v>
      </c>
      <c r="B12955" s="295"/>
      <c r="C12955" s="295">
        <v>0.33732580000000001</v>
      </c>
      <c r="D12955" s="295"/>
    </row>
    <row r="12956" spans="1:4" x14ac:dyDescent="0.2">
      <c r="A12956" s="295">
        <v>0.25496249999999998</v>
      </c>
      <c r="B12956" s="295"/>
      <c r="C12956" s="295">
        <v>0.33729880000000001</v>
      </c>
      <c r="D12956" s="295"/>
    </row>
    <row r="12957" spans="1:4" x14ac:dyDescent="0.2">
      <c r="A12957" s="295">
        <v>0.25494889999999998</v>
      </c>
      <c r="B12957" s="295"/>
      <c r="C12957" s="295">
        <v>0.33728669999999999</v>
      </c>
      <c r="D12957" s="295"/>
    </row>
    <row r="12958" spans="1:4" x14ac:dyDescent="0.2">
      <c r="A12958" s="295">
        <v>0.25494879999999998</v>
      </c>
      <c r="B12958" s="295"/>
      <c r="C12958" s="295">
        <v>0.33724609999999999</v>
      </c>
      <c r="D12958" s="295"/>
    </row>
    <row r="12959" spans="1:4" x14ac:dyDescent="0.2">
      <c r="A12959" s="295">
        <v>0.2549206</v>
      </c>
      <c r="B12959" s="295"/>
      <c r="C12959" s="295">
        <v>0.33724609999999999</v>
      </c>
      <c r="D12959" s="295"/>
    </row>
    <row r="12960" spans="1:4" x14ac:dyDescent="0.2">
      <c r="A12960" s="295">
        <v>0.25490849999999998</v>
      </c>
      <c r="B12960" s="295"/>
      <c r="C12960" s="295">
        <v>0.3372328</v>
      </c>
      <c r="D12960" s="295"/>
    </row>
    <row r="12961" spans="1:4" x14ac:dyDescent="0.2">
      <c r="A12961" s="295">
        <v>0.25490849999999998</v>
      </c>
      <c r="B12961" s="295"/>
      <c r="C12961" s="295">
        <v>0.33720739999999999</v>
      </c>
      <c r="D12961" s="295"/>
    </row>
    <row r="12962" spans="1:4" x14ac:dyDescent="0.2">
      <c r="A12962" s="295">
        <v>0.25489489999999998</v>
      </c>
      <c r="B12962" s="295"/>
      <c r="C12962" s="295">
        <v>0.33718160000000003</v>
      </c>
      <c r="D12962" s="295"/>
    </row>
    <row r="12963" spans="1:4" x14ac:dyDescent="0.2">
      <c r="A12963" s="295">
        <v>0.25488169999999999</v>
      </c>
      <c r="B12963" s="295"/>
      <c r="C12963" s="295">
        <v>0.33715729999999999</v>
      </c>
      <c r="D12963" s="295"/>
    </row>
    <row r="12964" spans="1:4" x14ac:dyDescent="0.2">
      <c r="A12964" s="295">
        <v>0.25488169999999999</v>
      </c>
      <c r="B12964" s="295"/>
      <c r="C12964" s="295">
        <v>0.33712890000000001</v>
      </c>
      <c r="D12964" s="295"/>
    </row>
    <row r="12965" spans="1:4" x14ac:dyDescent="0.2">
      <c r="A12965" s="295">
        <v>0.25486900000000001</v>
      </c>
      <c r="B12965" s="295"/>
      <c r="C12965" s="295">
        <v>0.3371169</v>
      </c>
      <c r="D12965" s="295"/>
    </row>
    <row r="12966" spans="1:4" x14ac:dyDescent="0.2">
      <c r="A12966" s="295">
        <v>0.25482709999999997</v>
      </c>
      <c r="B12966" s="295"/>
      <c r="C12966" s="295">
        <v>0.3371169</v>
      </c>
      <c r="D12966" s="295"/>
    </row>
    <row r="12967" spans="1:4" x14ac:dyDescent="0.2">
      <c r="A12967" s="295">
        <v>0.2547896</v>
      </c>
      <c r="B12967" s="295"/>
      <c r="C12967" s="295">
        <v>0.3371169</v>
      </c>
      <c r="D12967" s="295"/>
    </row>
    <row r="12968" spans="1:4" x14ac:dyDescent="0.2">
      <c r="A12968" s="295">
        <v>0.25477650000000002</v>
      </c>
      <c r="B12968" s="295"/>
      <c r="C12968" s="295">
        <v>0.33709149999999999</v>
      </c>
      <c r="D12968" s="295"/>
    </row>
    <row r="12969" spans="1:4" x14ac:dyDescent="0.2">
      <c r="A12969" s="295">
        <v>0.25477650000000002</v>
      </c>
      <c r="B12969" s="295"/>
      <c r="C12969" s="295">
        <v>0.33705089999999999</v>
      </c>
      <c r="D12969" s="295"/>
    </row>
    <row r="12970" spans="1:4" x14ac:dyDescent="0.2">
      <c r="A12970" s="295">
        <v>0.25474819999999998</v>
      </c>
      <c r="B12970" s="295"/>
      <c r="C12970" s="295">
        <v>0.33705089999999999</v>
      </c>
      <c r="D12970" s="295"/>
    </row>
    <row r="12971" spans="1:4" x14ac:dyDescent="0.2">
      <c r="A12971" s="295">
        <v>0.25474819999999998</v>
      </c>
      <c r="B12971" s="295"/>
      <c r="C12971" s="295">
        <v>0.33705089999999999</v>
      </c>
      <c r="D12971" s="295"/>
    </row>
    <row r="12972" spans="1:4" x14ac:dyDescent="0.2">
      <c r="A12972" s="295">
        <v>0.25474819999999998</v>
      </c>
      <c r="B12972" s="295"/>
      <c r="C12972" s="295">
        <v>0.33701179999999997</v>
      </c>
      <c r="D12972" s="295"/>
    </row>
    <row r="12973" spans="1:4" x14ac:dyDescent="0.2">
      <c r="A12973" s="295">
        <v>0.25469459999999999</v>
      </c>
      <c r="B12973" s="295"/>
      <c r="C12973" s="295">
        <v>0.33699950000000001</v>
      </c>
      <c r="D12973" s="295"/>
    </row>
    <row r="12974" spans="1:4" x14ac:dyDescent="0.2">
      <c r="A12974" s="295">
        <v>0.25468150000000001</v>
      </c>
      <c r="B12974" s="295"/>
      <c r="C12974" s="295">
        <v>0.33697250000000001</v>
      </c>
      <c r="D12974" s="295"/>
    </row>
    <row r="12975" spans="1:4" x14ac:dyDescent="0.2">
      <c r="A12975" s="295">
        <v>0.25468150000000001</v>
      </c>
      <c r="B12975" s="295"/>
      <c r="C12975" s="295">
        <v>0.33697240000000001</v>
      </c>
      <c r="D12975" s="295"/>
    </row>
    <row r="12976" spans="1:4" x14ac:dyDescent="0.2">
      <c r="A12976" s="295">
        <v>0.25465579999999999</v>
      </c>
      <c r="B12976" s="295"/>
      <c r="C12976" s="295">
        <v>0.33694819999999998</v>
      </c>
      <c r="D12976" s="295"/>
    </row>
    <row r="12977" spans="1:4" x14ac:dyDescent="0.2">
      <c r="A12977" s="295">
        <v>0.25465579999999999</v>
      </c>
      <c r="B12977" s="295"/>
      <c r="C12977" s="295">
        <v>0.3369335</v>
      </c>
      <c r="D12977" s="295"/>
    </row>
    <row r="12978" spans="1:4" x14ac:dyDescent="0.2">
      <c r="A12978" s="295">
        <v>0.2546427</v>
      </c>
      <c r="B12978" s="295"/>
      <c r="C12978" s="295">
        <v>0.33690769999999998</v>
      </c>
      <c r="D12978" s="295"/>
    </row>
    <row r="12979" spans="1:4" x14ac:dyDescent="0.2">
      <c r="A12979" s="295">
        <v>0.25462750000000001</v>
      </c>
      <c r="B12979" s="295"/>
      <c r="C12979" s="295">
        <v>0.33688240000000003</v>
      </c>
      <c r="D12979" s="295"/>
    </row>
    <row r="12980" spans="1:4" x14ac:dyDescent="0.2">
      <c r="A12980" s="295">
        <v>0.25458910000000001</v>
      </c>
      <c r="B12980" s="295"/>
      <c r="C12980" s="295">
        <v>0.33688230000000002</v>
      </c>
      <c r="D12980" s="295"/>
    </row>
    <row r="12981" spans="1:4" x14ac:dyDescent="0.2">
      <c r="A12981" s="295">
        <v>0.25457600000000002</v>
      </c>
      <c r="B12981" s="295"/>
      <c r="C12981" s="295">
        <v>0.33684429999999999</v>
      </c>
      <c r="D12981" s="295"/>
    </row>
    <row r="12982" spans="1:4" x14ac:dyDescent="0.2">
      <c r="A12982" s="295">
        <v>0.25457600000000002</v>
      </c>
      <c r="B12982" s="295"/>
      <c r="C12982" s="295">
        <v>0.33684429999999999</v>
      </c>
      <c r="D12982" s="295"/>
    </row>
    <row r="12983" spans="1:4" x14ac:dyDescent="0.2">
      <c r="A12983" s="295">
        <v>0.25456390000000001</v>
      </c>
      <c r="B12983" s="295"/>
      <c r="C12983" s="295">
        <v>0.33680460000000001</v>
      </c>
      <c r="D12983" s="295"/>
    </row>
    <row r="12984" spans="1:4" x14ac:dyDescent="0.2">
      <c r="A12984" s="295">
        <v>0.25452200000000003</v>
      </c>
      <c r="B12984" s="295"/>
      <c r="C12984" s="295">
        <v>0.33677790000000002</v>
      </c>
      <c r="D12984" s="295"/>
    </row>
    <row r="12985" spans="1:4" x14ac:dyDescent="0.2">
      <c r="A12985" s="295">
        <v>0.25452200000000003</v>
      </c>
      <c r="B12985" s="295"/>
      <c r="C12985" s="295">
        <v>0.33675189999999999</v>
      </c>
      <c r="D12985" s="295"/>
    </row>
    <row r="12986" spans="1:4" x14ac:dyDescent="0.2">
      <c r="A12986" s="295">
        <v>0.25450929999999999</v>
      </c>
      <c r="B12986" s="295"/>
      <c r="C12986" s="295">
        <v>0.33673989999999998</v>
      </c>
      <c r="D12986" s="295"/>
    </row>
    <row r="12987" spans="1:4" x14ac:dyDescent="0.2">
      <c r="A12987" s="295">
        <v>0.25449719999999998</v>
      </c>
      <c r="B12987" s="295"/>
      <c r="C12987" s="295">
        <v>0.33672649999999998</v>
      </c>
      <c r="D12987" s="295"/>
    </row>
    <row r="12988" spans="1:4" x14ac:dyDescent="0.2">
      <c r="A12988" s="295">
        <v>0.25449719999999998</v>
      </c>
      <c r="B12988" s="295"/>
      <c r="C12988" s="295">
        <v>0.33670060000000002</v>
      </c>
      <c r="D12988" s="295"/>
    </row>
    <row r="12989" spans="1:4" x14ac:dyDescent="0.2">
      <c r="A12989" s="295">
        <v>0.25445640000000003</v>
      </c>
      <c r="B12989" s="295"/>
      <c r="C12989" s="295">
        <v>0.3366885</v>
      </c>
      <c r="D12989" s="295"/>
    </row>
    <row r="12990" spans="1:4" x14ac:dyDescent="0.2">
      <c r="A12990" s="295">
        <v>0.25445640000000003</v>
      </c>
      <c r="B12990" s="295"/>
      <c r="C12990" s="295">
        <v>0.3366885</v>
      </c>
      <c r="D12990" s="295"/>
    </row>
    <row r="12991" spans="1:4" x14ac:dyDescent="0.2">
      <c r="A12991" s="295">
        <v>0.25445640000000003</v>
      </c>
      <c r="B12991" s="295"/>
      <c r="C12991" s="295">
        <v>0.3366885</v>
      </c>
      <c r="D12991" s="295"/>
    </row>
    <row r="12992" spans="1:4" x14ac:dyDescent="0.2">
      <c r="A12992" s="295">
        <v>0.25444369999999999</v>
      </c>
      <c r="B12992" s="295"/>
      <c r="C12992" s="295">
        <v>0.33666010000000002</v>
      </c>
      <c r="D12992" s="295"/>
    </row>
    <row r="12993" spans="1:4" x14ac:dyDescent="0.2">
      <c r="A12993" s="295">
        <v>0.2544034</v>
      </c>
      <c r="B12993" s="295"/>
      <c r="C12993" s="295">
        <v>0.336621</v>
      </c>
      <c r="D12993" s="295"/>
    </row>
    <row r="12994" spans="1:4" x14ac:dyDescent="0.2">
      <c r="A12994" s="295">
        <v>0.2544034</v>
      </c>
      <c r="B12994" s="295"/>
      <c r="C12994" s="295">
        <v>0.33659270000000002</v>
      </c>
      <c r="D12994" s="295"/>
    </row>
    <row r="12995" spans="1:4" x14ac:dyDescent="0.2">
      <c r="A12995" s="295">
        <v>0.25439129999999999</v>
      </c>
      <c r="B12995" s="295"/>
      <c r="C12995" s="295">
        <v>0.33655610000000002</v>
      </c>
      <c r="D12995" s="295"/>
    </row>
    <row r="12996" spans="1:4" x14ac:dyDescent="0.2">
      <c r="A12996" s="295">
        <v>0.2543782</v>
      </c>
      <c r="B12996" s="295"/>
      <c r="C12996" s="295">
        <v>0.33655610000000002</v>
      </c>
      <c r="D12996" s="295"/>
    </row>
    <row r="12997" spans="1:4" x14ac:dyDescent="0.2">
      <c r="A12997" s="295">
        <v>0.25436619999999999</v>
      </c>
      <c r="B12997" s="295"/>
      <c r="C12997" s="295">
        <v>0.3365301</v>
      </c>
      <c r="D12997" s="295"/>
    </row>
    <row r="12998" spans="1:4" x14ac:dyDescent="0.2">
      <c r="A12998" s="295">
        <v>0.25435099999999999</v>
      </c>
      <c r="B12998" s="295"/>
      <c r="C12998" s="295">
        <v>0.3365168</v>
      </c>
      <c r="D12998" s="295"/>
    </row>
    <row r="12999" spans="1:4" x14ac:dyDescent="0.2">
      <c r="A12999" s="295">
        <v>0.25433830000000002</v>
      </c>
      <c r="B12999" s="295"/>
      <c r="C12999" s="295">
        <v>0.33649250000000003</v>
      </c>
      <c r="D12999" s="295"/>
    </row>
    <row r="13000" spans="1:4" x14ac:dyDescent="0.2">
      <c r="A13000" s="295">
        <v>0.25432460000000001</v>
      </c>
      <c r="B13000" s="295"/>
      <c r="C13000" s="295">
        <v>0.33647880000000002</v>
      </c>
      <c r="D13000" s="295"/>
    </row>
    <row r="13001" spans="1:4" x14ac:dyDescent="0.2">
      <c r="A13001" s="295">
        <v>0.25432460000000001</v>
      </c>
      <c r="B13001" s="295"/>
      <c r="C13001" s="295">
        <v>0.33646409999999999</v>
      </c>
      <c r="D13001" s="295"/>
    </row>
    <row r="13002" spans="1:4" x14ac:dyDescent="0.2">
      <c r="A13002" s="295">
        <v>0.25431150000000002</v>
      </c>
      <c r="B13002" s="295"/>
      <c r="C13002" s="295">
        <v>0.33642610000000001</v>
      </c>
      <c r="D13002" s="295"/>
    </row>
    <row r="13003" spans="1:4" x14ac:dyDescent="0.2">
      <c r="A13003" s="295">
        <v>0.25431150000000002</v>
      </c>
      <c r="B13003" s="295"/>
      <c r="C13003" s="295">
        <v>0.33642610000000001</v>
      </c>
      <c r="D13003" s="295"/>
    </row>
    <row r="13004" spans="1:4" x14ac:dyDescent="0.2">
      <c r="A13004" s="295">
        <v>0.25428679999999998</v>
      </c>
      <c r="B13004" s="295"/>
      <c r="C13004" s="295">
        <v>0.33639940000000002</v>
      </c>
      <c r="D13004" s="295"/>
    </row>
    <row r="13005" spans="1:4" x14ac:dyDescent="0.2">
      <c r="A13005" s="295">
        <v>0.25428669999999998</v>
      </c>
      <c r="B13005" s="295"/>
      <c r="C13005" s="295">
        <v>0.3363603</v>
      </c>
      <c r="D13005" s="295"/>
    </row>
    <row r="13006" spans="1:4" x14ac:dyDescent="0.2">
      <c r="A13006" s="295">
        <v>0.25424479999999999</v>
      </c>
      <c r="B13006" s="295"/>
      <c r="C13006" s="295">
        <v>0.33634799999999998</v>
      </c>
      <c r="D13006" s="295"/>
    </row>
    <row r="13007" spans="1:4" x14ac:dyDescent="0.2">
      <c r="A13007" s="295">
        <v>0.25424479999999999</v>
      </c>
      <c r="B13007" s="295"/>
      <c r="C13007" s="295">
        <v>0.33630890000000002</v>
      </c>
      <c r="D13007" s="295"/>
    </row>
    <row r="13008" spans="1:4" x14ac:dyDescent="0.2">
      <c r="A13008" s="295">
        <v>0.25424479999999999</v>
      </c>
      <c r="B13008" s="295"/>
      <c r="C13008" s="295">
        <v>0.33630890000000002</v>
      </c>
      <c r="D13008" s="295"/>
    </row>
    <row r="13009" spans="1:4" x14ac:dyDescent="0.2">
      <c r="A13009" s="295">
        <v>0.25420490000000001</v>
      </c>
      <c r="B13009" s="295"/>
      <c r="C13009" s="295">
        <v>0.3362967</v>
      </c>
      <c r="D13009" s="295"/>
    </row>
    <row r="13010" spans="1:4" x14ac:dyDescent="0.2">
      <c r="A13010" s="295">
        <v>0.25420490000000001</v>
      </c>
      <c r="B13010" s="295"/>
      <c r="C13010" s="295">
        <v>0.33627089999999998</v>
      </c>
      <c r="D13010" s="295"/>
    </row>
    <row r="13011" spans="1:4" x14ac:dyDescent="0.2">
      <c r="A13011" s="295">
        <v>0.25417810000000002</v>
      </c>
      <c r="B13011" s="295"/>
      <c r="C13011" s="295">
        <v>0.33627089999999998</v>
      </c>
      <c r="D13011" s="295"/>
    </row>
    <row r="13012" spans="1:4" x14ac:dyDescent="0.2">
      <c r="A13012" s="295">
        <v>0.25417810000000002</v>
      </c>
      <c r="B13012" s="295"/>
      <c r="C13012" s="295">
        <v>0.3362175</v>
      </c>
      <c r="D13012" s="295"/>
    </row>
    <row r="13013" spans="1:4" x14ac:dyDescent="0.2">
      <c r="A13013" s="295">
        <v>0.25417810000000002</v>
      </c>
      <c r="B13013" s="295"/>
      <c r="C13013" s="295">
        <v>0.33620529999999998</v>
      </c>
      <c r="D13013" s="295"/>
    </row>
    <row r="13014" spans="1:4" x14ac:dyDescent="0.2">
      <c r="A13014" s="295">
        <v>0.25417810000000002</v>
      </c>
      <c r="B13014" s="295"/>
      <c r="C13014" s="295">
        <v>0.33619060000000001</v>
      </c>
      <c r="D13014" s="295"/>
    </row>
    <row r="13015" spans="1:4" x14ac:dyDescent="0.2">
      <c r="A13015" s="295">
        <v>0.25416450000000002</v>
      </c>
      <c r="B13015" s="295"/>
      <c r="C13015" s="295">
        <v>0.33617859999999999</v>
      </c>
      <c r="D13015" s="295"/>
    </row>
    <row r="13016" spans="1:4" x14ac:dyDescent="0.2">
      <c r="A13016" s="295">
        <v>0.25411139999999999</v>
      </c>
      <c r="B13016" s="295"/>
      <c r="C13016" s="295">
        <v>0.33616629999999997</v>
      </c>
      <c r="D13016" s="295"/>
    </row>
    <row r="13017" spans="1:4" x14ac:dyDescent="0.2">
      <c r="A13017" s="295">
        <v>0.25411139999999999</v>
      </c>
      <c r="B13017" s="295"/>
      <c r="C13017" s="295">
        <v>0.33614100000000002</v>
      </c>
      <c r="D13017" s="295"/>
    </row>
    <row r="13018" spans="1:4" x14ac:dyDescent="0.2">
      <c r="A13018" s="295">
        <v>0.2540983</v>
      </c>
      <c r="B13018" s="295"/>
      <c r="C13018" s="295">
        <v>0.33612720000000001</v>
      </c>
      <c r="D13018" s="295"/>
    </row>
    <row r="13019" spans="1:4" x14ac:dyDescent="0.2">
      <c r="A13019" s="295">
        <v>0.2540983</v>
      </c>
      <c r="B13019" s="295"/>
      <c r="C13019" s="295">
        <v>0.336115</v>
      </c>
      <c r="D13019" s="295"/>
    </row>
    <row r="13020" spans="1:4" x14ac:dyDescent="0.2">
      <c r="A13020" s="295">
        <v>0.2540983</v>
      </c>
      <c r="B13020" s="295"/>
      <c r="C13020" s="295">
        <v>0.33608830000000001</v>
      </c>
      <c r="D13020" s="295"/>
    </row>
    <row r="13021" spans="1:4" x14ac:dyDescent="0.2">
      <c r="A13021" s="295">
        <v>0.25408560000000002</v>
      </c>
      <c r="B13021" s="295"/>
      <c r="C13021" s="295">
        <v>0.33608830000000001</v>
      </c>
      <c r="D13021" s="295"/>
    </row>
    <row r="13022" spans="1:4" x14ac:dyDescent="0.2">
      <c r="A13022" s="295">
        <v>0.25407350000000001</v>
      </c>
      <c r="B13022" s="295"/>
      <c r="C13022" s="295">
        <v>0.3360745</v>
      </c>
      <c r="D13022" s="295"/>
    </row>
    <row r="13023" spans="1:4" x14ac:dyDescent="0.2">
      <c r="A13023" s="295">
        <v>0.25405990000000001</v>
      </c>
      <c r="B13023" s="295"/>
      <c r="C13023" s="295">
        <v>0.33604899999999999</v>
      </c>
      <c r="D13023" s="295"/>
    </row>
    <row r="13024" spans="1:4" x14ac:dyDescent="0.2">
      <c r="A13024" s="295">
        <v>0.25403160000000002</v>
      </c>
      <c r="B13024" s="295"/>
      <c r="C13024" s="295">
        <v>0.33603559999999999</v>
      </c>
      <c r="D13024" s="295"/>
    </row>
    <row r="13025" spans="1:4" x14ac:dyDescent="0.2">
      <c r="A13025" s="295">
        <v>0.25403160000000002</v>
      </c>
      <c r="B13025" s="295"/>
      <c r="C13025" s="295">
        <v>0.33603559999999999</v>
      </c>
      <c r="D13025" s="295"/>
    </row>
    <row r="13026" spans="1:4" x14ac:dyDescent="0.2">
      <c r="A13026" s="295">
        <v>0.25401960000000001</v>
      </c>
      <c r="B13026" s="295"/>
      <c r="C13026" s="295">
        <v>0.33602189999999998</v>
      </c>
      <c r="D13026" s="295"/>
    </row>
    <row r="13027" spans="1:4" x14ac:dyDescent="0.2">
      <c r="A13027" s="295">
        <v>0.25400679999999998</v>
      </c>
      <c r="B13027" s="295"/>
      <c r="C13027" s="295">
        <v>0.33602189999999998</v>
      </c>
      <c r="D13027" s="295"/>
    </row>
    <row r="13028" spans="1:4" x14ac:dyDescent="0.2">
      <c r="A13028" s="295">
        <v>0.25400679999999998</v>
      </c>
      <c r="B13028" s="295"/>
      <c r="C13028" s="295">
        <v>0.3359819</v>
      </c>
      <c r="D13028" s="295"/>
    </row>
    <row r="13029" spans="1:4" x14ac:dyDescent="0.2">
      <c r="A13029" s="295">
        <v>0.25399319999999997</v>
      </c>
      <c r="B13029" s="295"/>
      <c r="C13029" s="295">
        <v>0.3359819</v>
      </c>
      <c r="D13029" s="295"/>
    </row>
    <row r="13030" spans="1:4" x14ac:dyDescent="0.2">
      <c r="A13030" s="295">
        <v>0.25399319999999997</v>
      </c>
      <c r="B13030" s="295"/>
      <c r="C13030" s="295">
        <v>0.3359412</v>
      </c>
      <c r="D13030" s="295"/>
    </row>
    <row r="13031" spans="1:4" x14ac:dyDescent="0.2">
      <c r="A13031" s="295">
        <v>0.25398009999999999</v>
      </c>
      <c r="B13031" s="295"/>
      <c r="C13031" s="295">
        <v>0.3359412</v>
      </c>
      <c r="D13031" s="295"/>
    </row>
    <row r="13032" spans="1:4" x14ac:dyDescent="0.2">
      <c r="A13032" s="295">
        <v>0.25396730000000001</v>
      </c>
      <c r="B13032" s="295"/>
      <c r="C13032" s="295">
        <v>0.3359008</v>
      </c>
      <c r="D13032" s="295"/>
    </row>
    <row r="13033" spans="1:4" x14ac:dyDescent="0.2">
      <c r="A13033" s="295">
        <v>0.25396730000000001</v>
      </c>
      <c r="B13033" s="295"/>
      <c r="C13033" s="295">
        <v>0.33588879999999999</v>
      </c>
      <c r="D13033" s="295"/>
    </row>
    <row r="13034" spans="1:4" x14ac:dyDescent="0.2">
      <c r="A13034" s="295">
        <v>0.25395529999999999</v>
      </c>
      <c r="B13034" s="295"/>
      <c r="C13034" s="295">
        <v>0.33587410000000001</v>
      </c>
      <c r="D13034" s="295"/>
    </row>
    <row r="13035" spans="1:4" x14ac:dyDescent="0.2">
      <c r="A13035" s="295">
        <v>0.2539402</v>
      </c>
      <c r="B13035" s="295"/>
      <c r="C13035" s="295">
        <v>0.3358294</v>
      </c>
      <c r="D13035" s="295"/>
    </row>
    <row r="13036" spans="1:4" x14ac:dyDescent="0.2">
      <c r="A13036" s="295">
        <v>0.2539401</v>
      </c>
      <c r="B13036" s="295"/>
      <c r="C13036" s="295">
        <v>0.33580880000000002</v>
      </c>
      <c r="D13036" s="295"/>
    </row>
    <row r="13037" spans="1:4" x14ac:dyDescent="0.2">
      <c r="A13037" s="295">
        <v>0.2539265</v>
      </c>
      <c r="B13037" s="295"/>
      <c r="C13037" s="295">
        <v>0.3357966</v>
      </c>
      <c r="D13037" s="295"/>
    </row>
    <row r="13038" spans="1:4" x14ac:dyDescent="0.2">
      <c r="A13038" s="295">
        <v>0.25391449999999999</v>
      </c>
      <c r="B13038" s="295"/>
      <c r="C13038" s="295">
        <v>0.33578449999999999</v>
      </c>
      <c r="D13038" s="295"/>
    </row>
    <row r="13039" spans="1:4" x14ac:dyDescent="0.2">
      <c r="A13039" s="295">
        <v>0.25391449999999999</v>
      </c>
      <c r="B13039" s="295"/>
      <c r="C13039" s="295">
        <v>0.3357443</v>
      </c>
      <c r="D13039" s="295"/>
    </row>
    <row r="13040" spans="1:4" x14ac:dyDescent="0.2">
      <c r="A13040" s="295">
        <v>0.25391449999999999</v>
      </c>
      <c r="B13040" s="295"/>
      <c r="C13040" s="295">
        <v>0.3357443</v>
      </c>
      <c r="D13040" s="295"/>
    </row>
    <row r="13041" spans="1:4" x14ac:dyDescent="0.2">
      <c r="A13041" s="295">
        <v>0.25389929999999999</v>
      </c>
      <c r="B13041" s="295"/>
      <c r="C13041" s="295">
        <v>0.3357443</v>
      </c>
      <c r="D13041" s="295"/>
    </row>
    <row r="13042" spans="1:4" x14ac:dyDescent="0.2">
      <c r="A13042" s="295">
        <v>0.25388620000000001</v>
      </c>
      <c r="B13042" s="295"/>
      <c r="C13042" s="295">
        <v>0.33572000000000002</v>
      </c>
      <c r="D13042" s="295"/>
    </row>
    <row r="13043" spans="1:4" x14ac:dyDescent="0.2">
      <c r="A13043" s="295">
        <v>0.25386049999999999</v>
      </c>
      <c r="B13043" s="295"/>
      <c r="C13043" s="295">
        <v>0.3357079</v>
      </c>
      <c r="D13043" s="295"/>
    </row>
    <row r="13044" spans="1:4" x14ac:dyDescent="0.2">
      <c r="A13044" s="295">
        <v>0.25386049999999999</v>
      </c>
      <c r="B13044" s="295"/>
      <c r="C13044" s="295">
        <v>0.33568219999999999</v>
      </c>
      <c r="D13044" s="295"/>
    </row>
    <row r="13045" spans="1:4" x14ac:dyDescent="0.2">
      <c r="A13045" s="295">
        <v>0.25386049999999999</v>
      </c>
      <c r="B13045" s="295"/>
      <c r="C13045" s="295">
        <v>0.33565420000000001</v>
      </c>
      <c r="D13045" s="295"/>
    </row>
    <row r="13046" spans="1:4" x14ac:dyDescent="0.2">
      <c r="A13046" s="295">
        <v>0.25384780000000001</v>
      </c>
      <c r="B13046" s="295"/>
      <c r="C13046" s="295">
        <v>0.33564189999999999</v>
      </c>
      <c r="D13046" s="295"/>
    </row>
    <row r="13047" spans="1:4" x14ac:dyDescent="0.2">
      <c r="A13047" s="295">
        <v>0.25384780000000001</v>
      </c>
      <c r="B13047" s="295"/>
      <c r="C13047" s="295">
        <v>0.33564189999999999</v>
      </c>
      <c r="D13047" s="295"/>
    </row>
    <row r="13048" spans="1:4" x14ac:dyDescent="0.2">
      <c r="A13048" s="295">
        <v>0.25381900000000002</v>
      </c>
      <c r="B13048" s="295"/>
      <c r="C13048" s="295">
        <v>0.33560279999999998</v>
      </c>
      <c r="D13048" s="295"/>
    </row>
    <row r="13049" spans="1:4" x14ac:dyDescent="0.2">
      <c r="A13049" s="295">
        <v>0.25380580000000003</v>
      </c>
      <c r="B13049" s="295"/>
      <c r="C13049" s="295">
        <v>0.33557589999999998</v>
      </c>
      <c r="D13049" s="295"/>
    </row>
    <row r="13050" spans="1:4" x14ac:dyDescent="0.2">
      <c r="A13050" s="295">
        <v>0.25380580000000003</v>
      </c>
      <c r="B13050" s="295"/>
      <c r="C13050" s="295">
        <v>0.33556390000000003</v>
      </c>
      <c r="D13050" s="295"/>
    </row>
    <row r="13051" spans="1:4" x14ac:dyDescent="0.2">
      <c r="A13051" s="295">
        <v>0.25380580000000003</v>
      </c>
      <c r="B13051" s="295"/>
      <c r="C13051" s="295">
        <v>0.33556390000000003</v>
      </c>
      <c r="D13051" s="295"/>
    </row>
    <row r="13052" spans="1:4" x14ac:dyDescent="0.2">
      <c r="A13052" s="295">
        <v>0.25379309999999999</v>
      </c>
      <c r="B13052" s="295"/>
      <c r="C13052" s="295">
        <v>0.3355263</v>
      </c>
      <c r="D13052" s="295"/>
    </row>
    <row r="13053" spans="1:4" x14ac:dyDescent="0.2">
      <c r="A13053" s="295">
        <v>0.25376589999999999</v>
      </c>
      <c r="B13053" s="295"/>
      <c r="C13053" s="295">
        <v>0.3355262</v>
      </c>
      <c r="D13053" s="295"/>
    </row>
    <row r="13054" spans="1:4" x14ac:dyDescent="0.2">
      <c r="A13054" s="295">
        <v>0.25375229999999999</v>
      </c>
      <c r="B13054" s="295"/>
      <c r="C13054" s="295">
        <v>0.33549960000000001</v>
      </c>
      <c r="D13054" s="295"/>
    </row>
    <row r="13055" spans="1:4" x14ac:dyDescent="0.2">
      <c r="A13055" s="295">
        <v>0.25375229999999999</v>
      </c>
      <c r="B13055" s="295"/>
      <c r="C13055" s="295">
        <v>0.33544819999999997</v>
      </c>
      <c r="D13055" s="295"/>
    </row>
    <row r="13056" spans="1:4" x14ac:dyDescent="0.2">
      <c r="A13056" s="295">
        <v>0.25375229999999999</v>
      </c>
      <c r="B13056" s="295"/>
      <c r="C13056" s="295">
        <v>0.33543590000000001</v>
      </c>
      <c r="D13056" s="295"/>
    </row>
    <row r="13057" spans="1:4" x14ac:dyDescent="0.2">
      <c r="A13057" s="295">
        <v>0.2537391</v>
      </c>
      <c r="B13057" s="295"/>
      <c r="C13057" s="295">
        <v>0.33543590000000001</v>
      </c>
      <c r="D13057" s="295"/>
    </row>
    <row r="13058" spans="1:4" x14ac:dyDescent="0.2">
      <c r="A13058" s="295">
        <v>0.2537391</v>
      </c>
      <c r="B13058" s="295"/>
      <c r="C13058" s="295">
        <v>0.3354222</v>
      </c>
      <c r="D13058" s="295"/>
    </row>
    <row r="13059" spans="1:4" x14ac:dyDescent="0.2">
      <c r="A13059" s="295">
        <v>0.25371349999999998</v>
      </c>
      <c r="B13059" s="295"/>
      <c r="C13059" s="295">
        <v>0.33536850000000001</v>
      </c>
      <c r="D13059" s="295"/>
    </row>
    <row r="13060" spans="1:4" x14ac:dyDescent="0.2">
      <c r="A13060" s="295">
        <v>0.2537007</v>
      </c>
      <c r="B13060" s="295"/>
      <c r="C13060" s="295">
        <v>0.33535619999999999</v>
      </c>
      <c r="D13060" s="295"/>
    </row>
    <row r="13061" spans="1:4" x14ac:dyDescent="0.2">
      <c r="A13061" s="295">
        <v>0.2537007</v>
      </c>
      <c r="B13061" s="295"/>
      <c r="C13061" s="295">
        <v>0.33531820000000001</v>
      </c>
      <c r="D13061" s="295"/>
    </row>
    <row r="13062" spans="1:4" x14ac:dyDescent="0.2">
      <c r="A13062" s="295">
        <v>0.25368560000000001</v>
      </c>
      <c r="B13062" s="295"/>
      <c r="C13062" s="295">
        <v>0.33527820000000003</v>
      </c>
      <c r="D13062" s="295"/>
    </row>
    <row r="13063" spans="1:4" x14ac:dyDescent="0.2">
      <c r="A13063" s="295">
        <v>0.25368560000000001</v>
      </c>
      <c r="B13063" s="295"/>
      <c r="C13063" s="295">
        <v>0.33527810000000002</v>
      </c>
      <c r="D13063" s="295"/>
    </row>
    <row r="13064" spans="1:4" x14ac:dyDescent="0.2">
      <c r="A13064" s="295">
        <v>0.25368560000000001</v>
      </c>
      <c r="B13064" s="295"/>
      <c r="C13064" s="295">
        <v>0.33526610000000001</v>
      </c>
      <c r="D13064" s="295"/>
    </row>
    <row r="13065" spans="1:4" x14ac:dyDescent="0.2">
      <c r="A13065" s="295">
        <v>0.25365880000000002</v>
      </c>
      <c r="B13065" s="295"/>
      <c r="C13065" s="295">
        <v>0.3352405</v>
      </c>
      <c r="D13065" s="295"/>
    </row>
    <row r="13066" spans="1:4" x14ac:dyDescent="0.2">
      <c r="A13066" s="295">
        <v>0.25365880000000002</v>
      </c>
      <c r="B13066" s="295"/>
      <c r="C13066" s="295">
        <v>0.3351864</v>
      </c>
      <c r="D13066" s="295"/>
    </row>
    <row r="13067" spans="1:4" x14ac:dyDescent="0.2">
      <c r="A13067" s="295">
        <v>0.2536331</v>
      </c>
      <c r="B13067" s="295"/>
      <c r="C13067" s="295">
        <v>0.33514729999999998</v>
      </c>
      <c r="D13067" s="295"/>
    </row>
    <row r="13068" spans="1:4" x14ac:dyDescent="0.2">
      <c r="A13068" s="295">
        <v>0.25362040000000002</v>
      </c>
      <c r="B13068" s="295"/>
      <c r="C13068" s="295">
        <v>0.33514729999999998</v>
      </c>
      <c r="D13068" s="295"/>
    </row>
    <row r="13069" spans="1:4" x14ac:dyDescent="0.2">
      <c r="A13069" s="295">
        <v>0.25360729999999998</v>
      </c>
      <c r="B13069" s="295"/>
      <c r="C13069" s="295">
        <v>0.33514729999999998</v>
      </c>
      <c r="D13069" s="295"/>
    </row>
    <row r="13070" spans="1:4" x14ac:dyDescent="0.2">
      <c r="A13070" s="295">
        <v>0.25360729999999998</v>
      </c>
      <c r="B13070" s="295"/>
      <c r="C13070" s="295">
        <v>0.3351326</v>
      </c>
      <c r="D13070" s="295"/>
    </row>
    <row r="13071" spans="1:4" x14ac:dyDescent="0.2">
      <c r="A13071" s="295">
        <v>0.25358009999999997</v>
      </c>
      <c r="B13071" s="295"/>
      <c r="C13071" s="295">
        <v>0.33510699999999999</v>
      </c>
      <c r="D13071" s="295"/>
    </row>
    <row r="13072" spans="1:4" x14ac:dyDescent="0.2">
      <c r="A13072" s="295">
        <v>0.25358009999999997</v>
      </c>
      <c r="B13072" s="295"/>
      <c r="C13072" s="295">
        <v>0.33507959999999998</v>
      </c>
      <c r="D13072" s="295"/>
    </row>
    <row r="13073" spans="1:4" x14ac:dyDescent="0.2">
      <c r="A13073" s="295">
        <v>0.25358009999999997</v>
      </c>
      <c r="B13073" s="295"/>
      <c r="C13073" s="295">
        <v>0.33502409999999999</v>
      </c>
      <c r="D13073" s="295"/>
    </row>
    <row r="13074" spans="1:4" x14ac:dyDescent="0.2">
      <c r="A13074" s="295">
        <v>0.2535406</v>
      </c>
      <c r="B13074" s="295"/>
      <c r="C13074" s="295">
        <v>0.33501209999999998</v>
      </c>
      <c r="D13074" s="295"/>
    </row>
    <row r="13075" spans="1:4" x14ac:dyDescent="0.2">
      <c r="A13075" s="295">
        <v>0.25352849999999999</v>
      </c>
      <c r="B13075" s="295"/>
      <c r="C13075" s="295">
        <v>0.33499830000000003</v>
      </c>
      <c r="D13075" s="295"/>
    </row>
    <row r="13076" spans="1:4" x14ac:dyDescent="0.2">
      <c r="A13076" s="295">
        <v>0.25352849999999999</v>
      </c>
      <c r="B13076" s="295"/>
      <c r="C13076" s="295">
        <v>0.33497300000000002</v>
      </c>
      <c r="D13076" s="295"/>
    </row>
    <row r="13077" spans="1:4" x14ac:dyDescent="0.2">
      <c r="A13077" s="295">
        <v>0.25352849999999999</v>
      </c>
      <c r="B13077" s="295"/>
      <c r="C13077" s="295">
        <v>0.33494869999999999</v>
      </c>
      <c r="D13077" s="295"/>
    </row>
    <row r="13078" spans="1:4" x14ac:dyDescent="0.2">
      <c r="A13078" s="295">
        <v>0.2535154</v>
      </c>
      <c r="B13078" s="295"/>
      <c r="C13078" s="295">
        <v>0.33494869999999999</v>
      </c>
      <c r="D13078" s="295"/>
    </row>
    <row r="13079" spans="1:4" x14ac:dyDescent="0.2">
      <c r="A13079" s="295">
        <v>0.2534882</v>
      </c>
      <c r="B13079" s="295"/>
      <c r="C13079" s="295">
        <v>0.33492159999999999</v>
      </c>
      <c r="D13079" s="295"/>
    </row>
    <row r="13080" spans="1:4" x14ac:dyDescent="0.2">
      <c r="A13080" s="295">
        <v>0.25347550000000002</v>
      </c>
      <c r="B13080" s="295"/>
      <c r="C13080" s="295">
        <v>0.33492159999999999</v>
      </c>
      <c r="D13080" s="295"/>
    </row>
    <row r="13081" spans="1:4" x14ac:dyDescent="0.2">
      <c r="A13081" s="295">
        <v>0.25344870000000003</v>
      </c>
      <c r="B13081" s="295"/>
      <c r="C13081" s="295">
        <v>0.33489600000000003</v>
      </c>
      <c r="D13081" s="295"/>
    </row>
    <row r="13082" spans="1:4" x14ac:dyDescent="0.2">
      <c r="A13082" s="295">
        <v>0.25344870000000003</v>
      </c>
      <c r="B13082" s="295"/>
      <c r="C13082" s="295">
        <v>0.33486890000000002</v>
      </c>
      <c r="D13082" s="295"/>
    </row>
    <row r="13083" spans="1:4" x14ac:dyDescent="0.2">
      <c r="A13083" s="295">
        <v>0.25344870000000003</v>
      </c>
      <c r="B13083" s="295"/>
      <c r="C13083" s="295">
        <v>0.33486890000000002</v>
      </c>
      <c r="D13083" s="295"/>
    </row>
    <row r="13084" spans="1:4" x14ac:dyDescent="0.2">
      <c r="A13084" s="295">
        <v>0.25344870000000003</v>
      </c>
      <c r="B13084" s="295"/>
      <c r="C13084" s="295">
        <v>0.33482830000000002</v>
      </c>
      <c r="D13084" s="295"/>
    </row>
    <row r="13085" spans="1:4" x14ac:dyDescent="0.2">
      <c r="A13085" s="295">
        <v>0.25342150000000002</v>
      </c>
      <c r="B13085" s="295"/>
      <c r="C13085" s="295">
        <v>0.33481499999999997</v>
      </c>
      <c r="D13085" s="295"/>
    </row>
    <row r="13086" spans="1:4" x14ac:dyDescent="0.2">
      <c r="A13086" s="295">
        <v>0.25342150000000002</v>
      </c>
      <c r="B13086" s="295"/>
      <c r="C13086" s="295">
        <v>0.33480290000000001</v>
      </c>
      <c r="D13086" s="295"/>
    </row>
    <row r="13087" spans="1:4" x14ac:dyDescent="0.2">
      <c r="A13087" s="295">
        <v>0.25339469999999997</v>
      </c>
      <c r="B13087" s="295"/>
      <c r="C13087" s="295">
        <v>0.33478920000000001</v>
      </c>
      <c r="D13087" s="295"/>
    </row>
    <row r="13088" spans="1:4" x14ac:dyDescent="0.2">
      <c r="A13088" s="295">
        <v>0.2533532</v>
      </c>
      <c r="B13088" s="295"/>
      <c r="C13088" s="295">
        <v>0.33476119999999998</v>
      </c>
      <c r="D13088" s="295"/>
    </row>
    <row r="13089" spans="1:4" x14ac:dyDescent="0.2">
      <c r="A13089" s="295">
        <v>0.2533532</v>
      </c>
      <c r="B13089" s="295"/>
      <c r="C13089" s="295">
        <v>0.33473540000000002</v>
      </c>
      <c r="D13089" s="295"/>
    </row>
    <row r="13090" spans="1:4" x14ac:dyDescent="0.2">
      <c r="A13090" s="295">
        <v>0.2533532</v>
      </c>
      <c r="B13090" s="295"/>
      <c r="C13090" s="295">
        <v>0.3347232</v>
      </c>
      <c r="D13090" s="295"/>
    </row>
    <row r="13091" spans="1:4" x14ac:dyDescent="0.2">
      <c r="A13091" s="295">
        <v>0.25334010000000001</v>
      </c>
      <c r="B13091" s="295"/>
      <c r="C13091" s="295">
        <v>0.33470939999999999</v>
      </c>
      <c r="D13091" s="295"/>
    </row>
    <row r="13092" spans="1:4" x14ac:dyDescent="0.2">
      <c r="A13092" s="295">
        <v>0.25332729999999998</v>
      </c>
      <c r="B13092" s="295"/>
      <c r="C13092" s="295">
        <v>0.33469719999999997</v>
      </c>
      <c r="D13092" s="295"/>
    </row>
    <row r="13093" spans="1:4" x14ac:dyDescent="0.2">
      <c r="A13093" s="295">
        <v>0.25330170000000002</v>
      </c>
      <c r="B13093" s="295"/>
      <c r="C13093" s="295">
        <v>0.33468389999999998</v>
      </c>
      <c r="D13093" s="295"/>
    </row>
    <row r="13094" spans="1:4" x14ac:dyDescent="0.2">
      <c r="A13094" s="295">
        <v>0.25328899999999999</v>
      </c>
      <c r="B13094" s="295"/>
      <c r="C13094" s="295">
        <v>0.33468379999999998</v>
      </c>
      <c r="D13094" s="295"/>
    </row>
    <row r="13095" spans="1:4" x14ac:dyDescent="0.2">
      <c r="A13095" s="295">
        <v>0.2532626</v>
      </c>
      <c r="B13095" s="295"/>
      <c r="C13095" s="295">
        <v>0.33467180000000002</v>
      </c>
      <c r="D13095" s="295"/>
    </row>
    <row r="13096" spans="1:4" x14ac:dyDescent="0.2">
      <c r="A13096" s="295">
        <v>0.25322159999999999</v>
      </c>
      <c r="B13096" s="295"/>
      <c r="C13096" s="295">
        <v>0.33464339999999998</v>
      </c>
      <c r="D13096" s="295"/>
    </row>
    <row r="13097" spans="1:4" x14ac:dyDescent="0.2">
      <c r="A13097" s="295">
        <v>0.25322159999999999</v>
      </c>
      <c r="B13097" s="295"/>
      <c r="C13097" s="295">
        <v>0.33460580000000001</v>
      </c>
      <c r="D13097" s="295"/>
    </row>
    <row r="13098" spans="1:4" x14ac:dyDescent="0.2">
      <c r="A13098" s="295">
        <v>0.25319570000000002</v>
      </c>
      <c r="B13098" s="295"/>
      <c r="C13098" s="295">
        <v>0.33458169999999998</v>
      </c>
      <c r="D13098" s="295"/>
    </row>
    <row r="13099" spans="1:4" x14ac:dyDescent="0.2">
      <c r="A13099" s="295">
        <v>0.25317000000000001</v>
      </c>
      <c r="B13099" s="295"/>
      <c r="C13099" s="295">
        <v>0.33458169999999998</v>
      </c>
      <c r="D13099" s="295"/>
    </row>
    <row r="13100" spans="1:4" x14ac:dyDescent="0.2">
      <c r="A13100" s="295">
        <v>0.25315729999999997</v>
      </c>
      <c r="B13100" s="295"/>
      <c r="C13100" s="295">
        <v>0.33452929999999997</v>
      </c>
      <c r="D13100" s="295"/>
    </row>
    <row r="13101" spans="1:4" x14ac:dyDescent="0.2">
      <c r="A13101" s="295">
        <v>0.25315729999999997</v>
      </c>
      <c r="B13101" s="295"/>
      <c r="C13101" s="295">
        <v>0.33452929999999997</v>
      </c>
      <c r="D13101" s="295"/>
    </row>
    <row r="13102" spans="1:4" x14ac:dyDescent="0.2">
      <c r="A13102" s="295">
        <v>0.25314219999999998</v>
      </c>
      <c r="B13102" s="295"/>
      <c r="C13102" s="295">
        <v>0.33450220000000003</v>
      </c>
      <c r="D13102" s="295"/>
    </row>
    <row r="13103" spans="1:4" x14ac:dyDescent="0.2">
      <c r="A13103" s="295">
        <v>0.25314219999999998</v>
      </c>
      <c r="B13103" s="295"/>
      <c r="C13103" s="295">
        <v>0.33446160000000003</v>
      </c>
      <c r="D13103" s="295"/>
    </row>
    <row r="13104" spans="1:4" x14ac:dyDescent="0.2">
      <c r="A13104" s="295">
        <v>0.25311739999999999</v>
      </c>
      <c r="B13104" s="295"/>
      <c r="C13104" s="295">
        <v>0.33446160000000003</v>
      </c>
      <c r="D13104" s="295"/>
    </row>
    <row r="13105" spans="1:4" x14ac:dyDescent="0.2">
      <c r="A13105" s="295">
        <v>0.2531043</v>
      </c>
      <c r="B13105" s="295"/>
      <c r="C13105" s="295">
        <v>0.33446150000000002</v>
      </c>
      <c r="D13105" s="295"/>
    </row>
    <row r="13106" spans="1:4" x14ac:dyDescent="0.2">
      <c r="A13106" s="295">
        <v>0.25307550000000001</v>
      </c>
      <c r="B13106" s="295"/>
      <c r="C13106" s="295">
        <v>0.33440910000000001</v>
      </c>
      <c r="D13106" s="295"/>
    </row>
    <row r="13107" spans="1:4" x14ac:dyDescent="0.2">
      <c r="A13107" s="295">
        <v>0.25307550000000001</v>
      </c>
      <c r="B13107" s="295"/>
      <c r="C13107" s="295">
        <v>0.3343969</v>
      </c>
      <c r="D13107" s="295"/>
    </row>
    <row r="13108" spans="1:4" x14ac:dyDescent="0.2">
      <c r="A13108" s="295">
        <v>0.25307550000000001</v>
      </c>
      <c r="B13108" s="295"/>
      <c r="C13108" s="295">
        <v>0.3343969</v>
      </c>
      <c r="D13108" s="295"/>
    </row>
    <row r="13109" spans="1:4" x14ac:dyDescent="0.2">
      <c r="A13109" s="295">
        <v>0.25304979999999999</v>
      </c>
      <c r="B13109" s="295"/>
      <c r="C13109" s="295">
        <v>0.33438479999999998</v>
      </c>
      <c r="D13109" s="295"/>
    </row>
    <row r="13110" spans="1:4" x14ac:dyDescent="0.2">
      <c r="A13110" s="295">
        <v>0.25303710000000001</v>
      </c>
      <c r="B13110" s="295"/>
      <c r="C13110" s="295">
        <v>0.33437020000000001</v>
      </c>
      <c r="D13110" s="295"/>
    </row>
    <row r="13111" spans="1:4" x14ac:dyDescent="0.2">
      <c r="A13111" s="295">
        <v>0.25302190000000002</v>
      </c>
      <c r="B13111" s="295"/>
      <c r="C13111" s="295">
        <v>0.33435680000000001</v>
      </c>
      <c r="D13111" s="295"/>
    </row>
    <row r="13112" spans="1:4" x14ac:dyDescent="0.2">
      <c r="A13112" s="295">
        <v>0.25299680000000002</v>
      </c>
      <c r="B13112" s="295"/>
      <c r="C13112" s="295">
        <v>0.33431880000000003</v>
      </c>
      <c r="D13112" s="295"/>
    </row>
    <row r="13113" spans="1:4" x14ac:dyDescent="0.2">
      <c r="A13113" s="295">
        <v>0.25299680000000002</v>
      </c>
      <c r="B13113" s="295"/>
      <c r="C13113" s="295">
        <v>0.33430680000000002</v>
      </c>
      <c r="D13113" s="295"/>
    </row>
    <row r="13114" spans="1:4" x14ac:dyDescent="0.2">
      <c r="A13114" s="295">
        <v>0.2529711</v>
      </c>
      <c r="B13114" s="295"/>
      <c r="C13114" s="295">
        <v>0.33427879999999999</v>
      </c>
      <c r="D13114" s="295"/>
    </row>
    <row r="13115" spans="1:4" x14ac:dyDescent="0.2">
      <c r="A13115" s="295">
        <v>0.2529711</v>
      </c>
      <c r="B13115" s="295"/>
      <c r="C13115" s="295">
        <v>0.33426499999999998</v>
      </c>
      <c r="D13115" s="295"/>
    </row>
    <row r="13116" spans="1:4" x14ac:dyDescent="0.2">
      <c r="A13116" s="295">
        <v>0.2529574</v>
      </c>
      <c r="B13116" s="295"/>
      <c r="C13116" s="295">
        <v>0.33425280000000002</v>
      </c>
      <c r="D13116" s="295"/>
    </row>
    <row r="13117" spans="1:4" x14ac:dyDescent="0.2">
      <c r="A13117" s="295">
        <v>0.25293159999999998</v>
      </c>
      <c r="B13117" s="295"/>
      <c r="C13117" s="295">
        <v>0.33423940000000002</v>
      </c>
      <c r="D13117" s="295"/>
    </row>
    <row r="13118" spans="1:4" x14ac:dyDescent="0.2">
      <c r="A13118" s="295">
        <v>0.25291639999999999</v>
      </c>
      <c r="B13118" s="295"/>
      <c r="C13118" s="295">
        <v>0.33423940000000002</v>
      </c>
      <c r="D13118" s="295"/>
    </row>
    <row r="13119" spans="1:4" x14ac:dyDescent="0.2">
      <c r="A13119" s="295">
        <v>0.25290439999999997</v>
      </c>
      <c r="B13119" s="295"/>
      <c r="C13119" s="295">
        <v>0.33421240000000002</v>
      </c>
      <c r="D13119" s="295"/>
    </row>
    <row r="13120" spans="1:4" x14ac:dyDescent="0.2">
      <c r="A13120" s="295">
        <v>0.25290439999999997</v>
      </c>
      <c r="B13120" s="295"/>
      <c r="C13120" s="295">
        <v>0.33417370000000002</v>
      </c>
      <c r="D13120" s="295"/>
    </row>
    <row r="13121" spans="1:4" x14ac:dyDescent="0.2">
      <c r="A13121" s="295">
        <v>0.25290439999999997</v>
      </c>
      <c r="B13121" s="295"/>
      <c r="C13121" s="295">
        <v>0.33417370000000002</v>
      </c>
      <c r="D13121" s="295"/>
    </row>
    <row r="13122" spans="1:4" x14ac:dyDescent="0.2">
      <c r="A13122" s="295">
        <v>0.25289119999999998</v>
      </c>
      <c r="B13122" s="295"/>
      <c r="C13122" s="295">
        <v>0.3341614</v>
      </c>
      <c r="D13122" s="295"/>
    </row>
    <row r="13123" spans="1:4" x14ac:dyDescent="0.2">
      <c r="A13123" s="295">
        <v>0.2528493</v>
      </c>
      <c r="B13123" s="295"/>
      <c r="C13123" s="295">
        <v>0.33412340000000001</v>
      </c>
      <c r="D13123" s="295"/>
    </row>
    <row r="13124" spans="1:4" x14ac:dyDescent="0.2">
      <c r="A13124" s="295">
        <v>0.25282339999999998</v>
      </c>
      <c r="B13124" s="295"/>
      <c r="C13124" s="295">
        <v>0.33409800000000001</v>
      </c>
      <c r="D13124" s="295"/>
    </row>
    <row r="13125" spans="1:4" x14ac:dyDescent="0.2">
      <c r="A13125" s="295">
        <v>0.25282339999999998</v>
      </c>
      <c r="B13125" s="295"/>
      <c r="C13125" s="295">
        <v>0.33409800000000001</v>
      </c>
      <c r="D13125" s="295"/>
    </row>
    <row r="13126" spans="1:4" x14ac:dyDescent="0.2">
      <c r="A13126" s="295">
        <v>0.25282339999999998</v>
      </c>
      <c r="B13126" s="295"/>
      <c r="C13126" s="295">
        <v>0.33406960000000002</v>
      </c>
      <c r="D13126" s="295"/>
    </row>
    <row r="13127" spans="1:4" x14ac:dyDescent="0.2">
      <c r="A13127" s="295">
        <v>0.25280979999999997</v>
      </c>
      <c r="B13127" s="295"/>
      <c r="C13127" s="295">
        <v>0.33404400000000001</v>
      </c>
      <c r="D13127" s="295"/>
    </row>
    <row r="13128" spans="1:4" x14ac:dyDescent="0.2">
      <c r="A13128" s="295">
        <v>0.25279780000000002</v>
      </c>
      <c r="B13128" s="295"/>
      <c r="C13128" s="295">
        <v>0.334032</v>
      </c>
      <c r="D13128" s="295"/>
    </row>
    <row r="13129" spans="1:4" x14ac:dyDescent="0.2">
      <c r="A13129" s="295">
        <v>0.25276949999999998</v>
      </c>
      <c r="B13129" s="295"/>
      <c r="C13129" s="295">
        <v>0.334032</v>
      </c>
      <c r="D13129" s="295"/>
    </row>
    <row r="13130" spans="1:4" x14ac:dyDescent="0.2">
      <c r="A13130" s="295">
        <v>0.2527567</v>
      </c>
      <c r="B13130" s="295"/>
      <c r="C13130" s="295">
        <v>0.33399139999999999</v>
      </c>
      <c r="D13130" s="295"/>
    </row>
    <row r="13131" spans="1:4" x14ac:dyDescent="0.2">
      <c r="A13131" s="295">
        <v>0.25274360000000001</v>
      </c>
      <c r="B13131" s="295"/>
      <c r="C13131" s="295">
        <v>0.33395019999999997</v>
      </c>
      <c r="D13131" s="295"/>
    </row>
    <row r="13132" spans="1:4" x14ac:dyDescent="0.2">
      <c r="A13132" s="295">
        <v>0.25274360000000001</v>
      </c>
      <c r="B13132" s="295"/>
      <c r="C13132" s="295">
        <v>0.33392480000000002</v>
      </c>
      <c r="D13132" s="295"/>
    </row>
    <row r="13133" spans="1:4" x14ac:dyDescent="0.2">
      <c r="A13133" s="295">
        <v>0.25273000000000001</v>
      </c>
      <c r="B13133" s="295"/>
      <c r="C13133" s="295">
        <v>0.33392480000000002</v>
      </c>
      <c r="D13133" s="295"/>
    </row>
    <row r="13134" spans="1:4" x14ac:dyDescent="0.2">
      <c r="A13134" s="295">
        <v>0.25273000000000001</v>
      </c>
      <c r="B13134" s="295"/>
      <c r="C13134" s="295">
        <v>0.33391100000000001</v>
      </c>
      <c r="D13134" s="295"/>
    </row>
    <row r="13135" spans="1:4" x14ac:dyDescent="0.2">
      <c r="A13135" s="295">
        <v>0.2527179</v>
      </c>
      <c r="B13135" s="295"/>
      <c r="C13135" s="295">
        <v>0.33388669999999998</v>
      </c>
      <c r="D13135" s="295"/>
    </row>
    <row r="13136" spans="1:4" x14ac:dyDescent="0.2">
      <c r="A13136" s="295">
        <v>0.25267450000000002</v>
      </c>
      <c r="B13136" s="295"/>
      <c r="C13136" s="295">
        <v>0.33385969999999998</v>
      </c>
      <c r="D13136" s="295"/>
    </row>
    <row r="13137" spans="1:4" x14ac:dyDescent="0.2">
      <c r="A13137" s="295">
        <v>0.25266179999999999</v>
      </c>
      <c r="B13137" s="295"/>
      <c r="C13137" s="295">
        <v>0.333845</v>
      </c>
      <c r="D13137" s="295"/>
    </row>
    <row r="13138" spans="1:4" x14ac:dyDescent="0.2">
      <c r="A13138" s="295">
        <v>0.25264809999999999</v>
      </c>
      <c r="B13138" s="295"/>
      <c r="C13138" s="295">
        <v>0.33383299999999999</v>
      </c>
      <c r="D13138" s="295"/>
    </row>
    <row r="13139" spans="1:4" x14ac:dyDescent="0.2">
      <c r="A13139" s="295">
        <v>0.25264809999999999</v>
      </c>
      <c r="B13139" s="295"/>
      <c r="C13139" s="295">
        <v>0.33383299999999999</v>
      </c>
      <c r="D13139" s="295"/>
    </row>
    <row r="13140" spans="1:4" x14ac:dyDescent="0.2">
      <c r="A13140" s="295">
        <v>0.25263609999999997</v>
      </c>
      <c r="B13140" s="295"/>
      <c r="C13140" s="295">
        <v>0.33381929999999999</v>
      </c>
      <c r="D13140" s="295"/>
    </row>
    <row r="13141" spans="1:4" x14ac:dyDescent="0.2">
      <c r="A13141" s="295">
        <v>0.25263609999999997</v>
      </c>
      <c r="B13141" s="295"/>
      <c r="C13141" s="295">
        <v>0.33380700000000002</v>
      </c>
      <c r="D13141" s="295"/>
    </row>
    <row r="13142" spans="1:4" x14ac:dyDescent="0.2">
      <c r="A13142" s="295">
        <v>0.25259409999999999</v>
      </c>
      <c r="B13142" s="295"/>
      <c r="C13142" s="295">
        <v>0.3337812</v>
      </c>
      <c r="D13142" s="295"/>
    </row>
    <row r="13143" spans="1:4" x14ac:dyDescent="0.2">
      <c r="A13143" s="295">
        <v>0.25258209999999998</v>
      </c>
      <c r="B13143" s="295"/>
      <c r="C13143" s="295">
        <v>0.33376919999999999</v>
      </c>
      <c r="D13143" s="295"/>
    </row>
    <row r="13144" spans="1:4" x14ac:dyDescent="0.2">
      <c r="A13144" s="295">
        <v>0.25256689999999998</v>
      </c>
      <c r="B13144" s="295"/>
      <c r="C13144" s="295">
        <v>0.33370490000000003</v>
      </c>
      <c r="D13144" s="295"/>
    </row>
    <row r="13145" spans="1:4" x14ac:dyDescent="0.2">
      <c r="A13145" s="295">
        <v>0.25255420000000001</v>
      </c>
      <c r="B13145" s="295"/>
      <c r="C13145" s="295">
        <v>0.33367910000000001</v>
      </c>
      <c r="D13145" s="295"/>
    </row>
    <row r="13146" spans="1:4" x14ac:dyDescent="0.2">
      <c r="A13146" s="295">
        <v>0.25254219999999999</v>
      </c>
      <c r="B13146" s="295"/>
      <c r="C13146" s="295">
        <v>0.33365349999999999</v>
      </c>
      <c r="D13146" s="295"/>
    </row>
    <row r="13147" spans="1:4" x14ac:dyDescent="0.2">
      <c r="A13147" s="295">
        <v>0.25254219999999999</v>
      </c>
      <c r="B13147" s="295"/>
      <c r="C13147" s="295">
        <v>0.33365349999999999</v>
      </c>
      <c r="D13147" s="295"/>
    </row>
    <row r="13148" spans="1:4" x14ac:dyDescent="0.2">
      <c r="A13148" s="295">
        <v>0.25254219999999999</v>
      </c>
      <c r="B13148" s="295"/>
      <c r="C13148" s="295">
        <v>0.33365349999999999</v>
      </c>
      <c r="D13148" s="295"/>
    </row>
    <row r="13149" spans="1:4" x14ac:dyDescent="0.2">
      <c r="A13149" s="295">
        <v>0.25254219999999999</v>
      </c>
      <c r="B13149" s="295"/>
      <c r="C13149" s="295">
        <v>0.33362920000000001</v>
      </c>
      <c r="D13149" s="295"/>
    </row>
    <row r="13150" spans="1:4" x14ac:dyDescent="0.2">
      <c r="A13150" s="295">
        <v>0.25250139999999999</v>
      </c>
      <c r="B13150" s="295"/>
      <c r="C13150" s="295">
        <v>0.33361550000000001</v>
      </c>
      <c r="D13150" s="295"/>
    </row>
    <row r="13151" spans="1:4" x14ac:dyDescent="0.2">
      <c r="A13151" s="295">
        <v>0.2524882</v>
      </c>
      <c r="B13151" s="295"/>
      <c r="C13151" s="295">
        <v>0.33361550000000001</v>
      </c>
      <c r="D13151" s="295"/>
    </row>
    <row r="13152" spans="1:4" x14ac:dyDescent="0.2">
      <c r="A13152" s="295">
        <v>0.2524882</v>
      </c>
      <c r="B13152" s="295"/>
      <c r="C13152" s="295">
        <v>0.33360339999999999</v>
      </c>
      <c r="D13152" s="295"/>
    </row>
    <row r="13153" spans="1:4" x14ac:dyDescent="0.2">
      <c r="A13153" s="295">
        <v>0.2524882</v>
      </c>
      <c r="B13153" s="295"/>
      <c r="C13153" s="295">
        <v>0.33357550000000002</v>
      </c>
      <c r="D13153" s="295"/>
    </row>
    <row r="13154" spans="1:4" x14ac:dyDescent="0.2">
      <c r="A13154" s="295">
        <v>0.25246350000000001</v>
      </c>
      <c r="B13154" s="295"/>
      <c r="C13154" s="295">
        <v>0.33357540000000002</v>
      </c>
      <c r="D13154" s="295"/>
    </row>
    <row r="13155" spans="1:4" x14ac:dyDescent="0.2">
      <c r="A13155" s="295">
        <v>0.25243559999999998</v>
      </c>
      <c r="B13155" s="295"/>
      <c r="C13155" s="295">
        <v>0.3335378</v>
      </c>
      <c r="D13155" s="295"/>
    </row>
    <row r="13156" spans="1:4" x14ac:dyDescent="0.2">
      <c r="A13156" s="295">
        <v>0.25243559999999998</v>
      </c>
      <c r="B13156" s="295"/>
      <c r="C13156" s="295">
        <v>0.33352320000000002</v>
      </c>
      <c r="D13156" s="295"/>
    </row>
    <row r="13157" spans="1:4" x14ac:dyDescent="0.2">
      <c r="A13157" s="295">
        <v>0.25242199999999998</v>
      </c>
      <c r="B13157" s="295"/>
      <c r="C13157" s="295">
        <v>0.33349719999999999</v>
      </c>
      <c r="D13157" s="295"/>
    </row>
    <row r="13158" spans="1:4" x14ac:dyDescent="0.2">
      <c r="A13158" s="295">
        <v>0.2523937</v>
      </c>
      <c r="B13158" s="295"/>
      <c r="C13158" s="295">
        <v>0.3334705</v>
      </c>
      <c r="D13158" s="295"/>
    </row>
    <row r="13159" spans="1:4" x14ac:dyDescent="0.2">
      <c r="A13159" s="295">
        <v>0.2523937</v>
      </c>
      <c r="B13159" s="295"/>
      <c r="C13159" s="295">
        <v>0.33345720000000001</v>
      </c>
      <c r="D13159" s="295"/>
    </row>
    <row r="13160" spans="1:4" x14ac:dyDescent="0.2">
      <c r="A13160" s="295">
        <v>0.2523937</v>
      </c>
      <c r="B13160" s="295"/>
      <c r="C13160" s="295">
        <v>0.33344509999999999</v>
      </c>
      <c r="D13160" s="295"/>
    </row>
    <row r="13161" spans="1:4" x14ac:dyDescent="0.2">
      <c r="A13161" s="295">
        <v>0.25238159999999998</v>
      </c>
      <c r="B13161" s="295"/>
      <c r="C13161" s="295">
        <v>0.33343139999999999</v>
      </c>
      <c r="D13161" s="295"/>
    </row>
    <row r="13162" spans="1:4" x14ac:dyDescent="0.2">
      <c r="A13162" s="295">
        <v>0.2523685</v>
      </c>
      <c r="B13162" s="295"/>
      <c r="C13162" s="295">
        <v>0.33340710000000001</v>
      </c>
      <c r="D13162" s="295"/>
    </row>
    <row r="13163" spans="1:4" x14ac:dyDescent="0.2">
      <c r="A13163" s="295">
        <v>0.2523397</v>
      </c>
      <c r="B13163" s="295"/>
      <c r="C13163" s="295">
        <v>0.33339239999999998</v>
      </c>
      <c r="D13163" s="295"/>
    </row>
    <row r="13164" spans="1:4" x14ac:dyDescent="0.2">
      <c r="A13164" s="295">
        <v>0.25232700000000002</v>
      </c>
      <c r="B13164" s="295"/>
      <c r="C13164" s="295">
        <v>0.33336710000000003</v>
      </c>
      <c r="D13164" s="295"/>
    </row>
    <row r="13165" spans="1:4" x14ac:dyDescent="0.2">
      <c r="A13165" s="295">
        <v>0.25232700000000002</v>
      </c>
      <c r="B13165" s="295"/>
      <c r="C13165" s="295">
        <v>0.3333411</v>
      </c>
      <c r="D13165" s="295"/>
    </row>
    <row r="13166" spans="1:4" x14ac:dyDescent="0.2">
      <c r="A13166" s="295">
        <v>0.25232700000000002</v>
      </c>
      <c r="B13166" s="295"/>
      <c r="C13166" s="295">
        <v>0.33332729999999999</v>
      </c>
      <c r="D13166" s="295"/>
    </row>
    <row r="13167" spans="1:4" x14ac:dyDescent="0.2">
      <c r="A13167" s="295">
        <v>0.25231490000000001</v>
      </c>
      <c r="B13167" s="295"/>
      <c r="C13167" s="295">
        <v>0.33331509999999998</v>
      </c>
      <c r="D13167" s="295"/>
    </row>
    <row r="13168" spans="1:4" x14ac:dyDescent="0.2">
      <c r="A13168" s="295">
        <v>0.25230180000000002</v>
      </c>
      <c r="B13168" s="295"/>
      <c r="C13168" s="295">
        <v>0.333291</v>
      </c>
      <c r="D13168" s="295"/>
    </row>
    <row r="13169" spans="1:4" x14ac:dyDescent="0.2">
      <c r="A13169" s="295">
        <v>0.25228660000000003</v>
      </c>
      <c r="B13169" s="295"/>
      <c r="C13169" s="295">
        <v>0.333291</v>
      </c>
      <c r="D13169" s="295"/>
    </row>
    <row r="13170" spans="1:4" x14ac:dyDescent="0.2">
      <c r="A13170" s="295">
        <v>0.25225979999999998</v>
      </c>
      <c r="B13170" s="295"/>
      <c r="C13170" s="295">
        <v>0.33327770000000001</v>
      </c>
      <c r="D13170" s="295"/>
    </row>
    <row r="13171" spans="1:4" x14ac:dyDescent="0.2">
      <c r="A13171" s="295">
        <v>0.25224619999999998</v>
      </c>
      <c r="B13171" s="295"/>
      <c r="C13171" s="295">
        <v>0.3332387</v>
      </c>
      <c r="D13171" s="295"/>
    </row>
    <row r="13172" spans="1:4" x14ac:dyDescent="0.2">
      <c r="A13172" s="295">
        <v>0.25222099999999997</v>
      </c>
      <c r="B13172" s="295"/>
      <c r="C13172" s="295">
        <v>0.33321040000000002</v>
      </c>
      <c r="D13172" s="295"/>
    </row>
    <row r="13173" spans="1:4" x14ac:dyDescent="0.2">
      <c r="A13173" s="295">
        <v>0.25219320000000001</v>
      </c>
      <c r="B13173" s="295"/>
      <c r="C13173" s="295">
        <v>0.33318609999999999</v>
      </c>
      <c r="D13173" s="295"/>
    </row>
    <row r="13174" spans="1:4" x14ac:dyDescent="0.2">
      <c r="A13174" s="295">
        <v>0.25219320000000001</v>
      </c>
      <c r="B13174" s="295"/>
      <c r="C13174" s="295">
        <v>0.33317140000000001</v>
      </c>
      <c r="D13174" s="295"/>
    </row>
    <row r="13175" spans="1:4" x14ac:dyDescent="0.2">
      <c r="A13175" s="295">
        <v>0.25219320000000001</v>
      </c>
      <c r="B13175" s="295"/>
      <c r="C13175" s="295">
        <v>0.33315810000000001</v>
      </c>
      <c r="D13175" s="295"/>
    </row>
    <row r="13176" spans="1:4" x14ac:dyDescent="0.2">
      <c r="A13176" s="295">
        <v>0.25216749999999999</v>
      </c>
      <c r="B13176" s="295"/>
      <c r="C13176" s="295">
        <v>0.333146</v>
      </c>
      <c r="D13176" s="295"/>
    </row>
    <row r="13177" spans="1:4" x14ac:dyDescent="0.2">
      <c r="A13177" s="295">
        <v>0.25216749999999999</v>
      </c>
      <c r="B13177" s="295"/>
      <c r="C13177" s="295">
        <v>0.33313229999999999</v>
      </c>
      <c r="D13177" s="295"/>
    </row>
    <row r="13178" spans="1:4" x14ac:dyDescent="0.2">
      <c r="A13178" s="295">
        <v>0.25214160000000002</v>
      </c>
      <c r="B13178" s="295"/>
      <c r="C13178" s="295">
        <v>0.33309230000000001</v>
      </c>
      <c r="D13178" s="295"/>
    </row>
    <row r="13179" spans="1:4" x14ac:dyDescent="0.2">
      <c r="A13179" s="295">
        <v>0.25212800000000002</v>
      </c>
      <c r="B13179" s="295"/>
      <c r="C13179" s="295">
        <v>0.33306520000000001</v>
      </c>
      <c r="D13179" s="295"/>
    </row>
    <row r="13180" spans="1:4" x14ac:dyDescent="0.2">
      <c r="A13180" s="295">
        <v>0.2521159</v>
      </c>
      <c r="B13180" s="295"/>
      <c r="C13180" s="295">
        <v>0.3330398</v>
      </c>
      <c r="D13180" s="295"/>
    </row>
    <row r="13181" spans="1:4" x14ac:dyDescent="0.2">
      <c r="A13181" s="295">
        <v>0.25210080000000001</v>
      </c>
      <c r="B13181" s="295"/>
      <c r="C13181" s="295">
        <v>0.33302759999999998</v>
      </c>
      <c r="D13181" s="295"/>
    </row>
    <row r="13182" spans="1:4" x14ac:dyDescent="0.2">
      <c r="A13182" s="295">
        <v>0.25210080000000001</v>
      </c>
      <c r="B13182" s="295"/>
      <c r="C13182" s="295">
        <v>0.3330129</v>
      </c>
      <c r="D13182" s="295"/>
    </row>
    <row r="13183" spans="1:4" x14ac:dyDescent="0.2">
      <c r="A13183" s="295">
        <v>0.25208809999999998</v>
      </c>
      <c r="B13183" s="295"/>
      <c r="C13183" s="295">
        <v>0.33298499999999998</v>
      </c>
      <c r="D13183" s="295"/>
    </row>
    <row r="13184" spans="1:4" x14ac:dyDescent="0.2">
      <c r="A13184" s="295">
        <v>0.25208809999999998</v>
      </c>
      <c r="B13184" s="295"/>
      <c r="C13184" s="295">
        <v>0.33297290000000002</v>
      </c>
      <c r="D13184" s="295"/>
    </row>
    <row r="13185" spans="1:4" x14ac:dyDescent="0.2">
      <c r="A13185" s="295">
        <v>0.25206129999999999</v>
      </c>
      <c r="B13185" s="295"/>
      <c r="C13185" s="295">
        <v>0.3329609</v>
      </c>
      <c r="D13185" s="295"/>
    </row>
    <row r="13186" spans="1:4" x14ac:dyDescent="0.2">
      <c r="A13186" s="295">
        <v>0.25206129999999999</v>
      </c>
      <c r="B13186" s="295"/>
      <c r="C13186" s="295">
        <v>0.3329471</v>
      </c>
      <c r="D13186" s="295"/>
    </row>
    <row r="13187" spans="1:4" x14ac:dyDescent="0.2">
      <c r="A13187" s="295">
        <v>0.25204919999999997</v>
      </c>
      <c r="B13187" s="295"/>
      <c r="C13187" s="295">
        <v>0.33292159999999998</v>
      </c>
      <c r="D13187" s="295"/>
    </row>
    <row r="13188" spans="1:4" x14ac:dyDescent="0.2">
      <c r="A13188" s="295">
        <v>0.25202340000000001</v>
      </c>
      <c r="B13188" s="295"/>
      <c r="C13188" s="295">
        <v>0.33290690000000001</v>
      </c>
      <c r="D13188" s="295"/>
    </row>
    <row r="13189" spans="1:4" x14ac:dyDescent="0.2">
      <c r="A13189" s="295">
        <v>0.2519962</v>
      </c>
      <c r="B13189" s="295"/>
      <c r="C13189" s="295">
        <v>0.33290690000000001</v>
      </c>
      <c r="D13189" s="295"/>
    </row>
    <row r="13190" spans="1:4" x14ac:dyDescent="0.2">
      <c r="A13190" s="295">
        <v>0.25196790000000002</v>
      </c>
      <c r="B13190" s="295"/>
      <c r="C13190" s="295">
        <v>0.33287889999999998</v>
      </c>
      <c r="D13190" s="295"/>
    </row>
    <row r="13191" spans="1:4" x14ac:dyDescent="0.2">
      <c r="A13191" s="295">
        <v>0.25196790000000002</v>
      </c>
      <c r="B13191" s="295"/>
      <c r="C13191" s="295">
        <v>0.33286520000000003</v>
      </c>
      <c r="D13191" s="295"/>
    </row>
    <row r="13192" spans="1:4" x14ac:dyDescent="0.2">
      <c r="A13192" s="295">
        <v>0.25195519999999999</v>
      </c>
      <c r="B13192" s="295"/>
      <c r="C13192" s="295">
        <v>0.33283960000000001</v>
      </c>
      <c r="D13192" s="295"/>
    </row>
    <row r="13193" spans="1:4" x14ac:dyDescent="0.2">
      <c r="A13193" s="295">
        <v>0.25194149999999998</v>
      </c>
      <c r="B13193" s="295"/>
      <c r="C13193" s="295">
        <v>0.33282499999999998</v>
      </c>
      <c r="D13193" s="295"/>
    </row>
    <row r="13194" spans="1:4" x14ac:dyDescent="0.2">
      <c r="A13194" s="295">
        <v>0.25192949999999997</v>
      </c>
      <c r="B13194" s="295"/>
      <c r="C13194" s="295">
        <v>0.33279920000000002</v>
      </c>
      <c r="D13194" s="295"/>
    </row>
    <row r="13195" spans="1:4" x14ac:dyDescent="0.2">
      <c r="A13195" s="295">
        <v>0.25190119999999999</v>
      </c>
      <c r="B13195" s="295"/>
      <c r="C13195" s="295">
        <v>0.33277380000000001</v>
      </c>
      <c r="D13195" s="295"/>
    </row>
    <row r="13196" spans="1:4" x14ac:dyDescent="0.2">
      <c r="A13196" s="295">
        <v>0.25187330000000002</v>
      </c>
      <c r="B13196" s="295"/>
      <c r="C13196" s="295">
        <v>0.33277380000000001</v>
      </c>
      <c r="D13196" s="295"/>
    </row>
    <row r="13197" spans="1:4" x14ac:dyDescent="0.2">
      <c r="A13197" s="295">
        <v>0.25185970000000002</v>
      </c>
      <c r="B13197" s="295"/>
      <c r="C13197" s="295">
        <v>0.3327601</v>
      </c>
      <c r="D13197" s="295"/>
    </row>
    <row r="13198" spans="1:4" x14ac:dyDescent="0.2">
      <c r="A13198" s="295">
        <v>0.25184450000000003</v>
      </c>
      <c r="B13198" s="295"/>
      <c r="C13198" s="295">
        <v>0.33273340000000001</v>
      </c>
      <c r="D13198" s="295"/>
    </row>
    <row r="13199" spans="1:4" x14ac:dyDescent="0.2">
      <c r="A13199" s="295">
        <v>0.25183250000000001</v>
      </c>
      <c r="B13199" s="295"/>
      <c r="C13199" s="295">
        <v>0.3327078</v>
      </c>
      <c r="D13199" s="295"/>
    </row>
    <row r="13200" spans="1:4" x14ac:dyDescent="0.2">
      <c r="A13200" s="295">
        <v>0.25181740000000002</v>
      </c>
      <c r="B13200" s="295"/>
      <c r="C13200" s="295">
        <v>0.33269409999999999</v>
      </c>
      <c r="D13200" s="295"/>
    </row>
    <row r="13201" spans="1:4" x14ac:dyDescent="0.2">
      <c r="A13201" s="295">
        <v>0.25181730000000002</v>
      </c>
      <c r="B13201" s="295"/>
      <c r="C13201" s="295">
        <v>0.33268199999999998</v>
      </c>
      <c r="D13201" s="295"/>
    </row>
    <row r="13202" spans="1:4" x14ac:dyDescent="0.2">
      <c r="A13202" s="295">
        <v>0.2517779</v>
      </c>
      <c r="B13202" s="295"/>
      <c r="C13202" s="295">
        <v>0.33268199999999998</v>
      </c>
      <c r="D13202" s="295"/>
    </row>
    <row r="13203" spans="1:4" x14ac:dyDescent="0.2">
      <c r="A13203" s="295">
        <v>0.25176579999999998</v>
      </c>
      <c r="B13203" s="295"/>
      <c r="C13203" s="295">
        <v>0.33263100000000001</v>
      </c>
      <c r="D13203" s="295"/>
    </row>
    <row r="13204" spans="1:4" x14ac:dyDescent="0.2">
      <c r="A13204" s="295">
        <v>0.25176579999999998</v>
      </c>
      <c r="B13204" s="295"/>
      <c r="C13204" s="295">
        <v>0.33260509999999999</v>
      </c>
      <c r="D13204" s="295"/>
    </row>
    <row r="13205" spans="1:4" x14ac:dyDescent="0.2">
      <c r="A13205" s="295">
        <v>0.25175069999999999</v>
      </c>
      <c r="B13205" s="295"/>
      <c r="C13205" s="295">
        <v>0.33259169999999999</v>
      </c>
      <c r="D13205" s="295"/>
    </row>
    <row r="13206" spans="1:4" x14ac:dyDescent="0.2">
      <c r="A13206" s="295">
        <v>0.25173859999999998</v>
      </c>
      <c r="B13206" s="295"/>
      <c r="C13206" s="295">
        <v>0.33257710000000001</v>
      </c>
      <c r="D13206" s="295"/>
    </row>
    <row r="13207" spans="1:4" x14ac:dyDescent="0.2">
      <c r="A13207" s="295">
        <v>0.25171280000000001</v>
      </c>
      <c r="B13207" s="295"/>
      <c r="C13207" s="295">
        <v>0.33257710000000001</v>
      </c>
      <c r="D13207" s="295"/>
    </row>
    <row r="13208" spans="1:4" x14ac:dyDescent="0.2">
      <c r="A13208" s="295">
        <v>0.25171280000000001</v>
      </c>
      <c r="B13208" s="295"/>
      <c r="C13208" s="295">
        <v>0.33256370000000002</v>
      </c>
      <c r="D13208" s="295"/>
    </row>
    <row r="13209" spans="1:4" x14ac:dyDescent="0.2">
      <c r="A13209" s="295">
        <v>0.25168560000000001</v>
      </c>
      <c r="B13209" s="295"/>
      <c r="C13209" s="295">
        <v>0.332538</v>
      </c>
      <c r="D13209" s="295"/>
    </row>
    <row r="13210" spans="1:4" x14ac:dyDescent="0.2">
      <c r="A13210" s="295">
        <v>0.25168560000000001</v>
      </c>
      <c r="B13210" s="295"/>
      <c r="C13210" s="295">
        <v>0.332538</v>
      </c>
      <c r="D13210" s="295"/>
    </row>
    <row r="13211" spans="1:4" x14ac:dyDescent="0.2">
      <c r="A13211" s="295">
        <v>0.25165880000000002</v>
      </c>
      <c r="B13211" s="295"/>
      <c r="C13211" s="295">
        <v>0.33251370000000002</v>
      </c>
      <c r="D13211" s="295"/>
    </row>
    <row r="13212" spans="1:4" x14ac:dyDescent="0.2">
      <c r="A13212" s="295">
        <v>0.25165880000000002</v>
      </c>
      <c r="B13212" s="295"/>
      <c r="C13212" s="295">
        <v>0.3324879</v>
      </c>
      <c r="D13212" s="295"/>
    </row>
    <row r="13213" spans="1:4" x14ac:dyDescent="0.2">
      <c r="A13213" s="295">
        <v>0.25165880000000002</v>
      </c>
      <c r="B13213" s="295"/>
      <c r="C13213" s="295">
        <v>0.33247330000000003</v>
      </c>
      <c r="D13213" s="295"/>
    </row>
    <row r="13214" spans="1:4" x14ac:dyDescent="0.2">
      <c r="A13214" s="295">
        <v>0.25161889999999998</v>
      </c>
      <c r="B13214" s="295"/>
      <c r="C13214" s="295">
        <v>0.33245989999999997</v>
      </c>
      <c r="D13214" s="295"/>
    </row>
    <row r="13215" spans="1:4" x14ac:dyDescent="0.2">
      <c r="A13215" s="295">
        <v>0.25160519999999997</v>
      </c>
      <c r="B13215" s="295"/>
      <c r="C13215" s="295">
        <v>0.3324356</v>
      </c>
      <c r="D13215" s="295"/>
    </row>
    <row r="13216" spans="1:4" x14ac:dyDescent="0.2">
      <c r="A13216" s="295">
        <v>0.25160519999999997</v>
      </c>
      <c r="B13216" s="295"/>
      <c r="C13216" s="295">
        <v>0.33241130000000002</v>
      </c>
      <c r="D13216" s="295"/>
    </row>
    <row r="13217" spans="1:4" x14ac:dyDescent="0.2">
      <c r="A13217" s="295">
        <v>0.25160519999999997</v>
      </c>
      <c r="B13217" s="295"/>
      <c r="C13217" s="295">
        <v>0.33238420000000002</v>
      </c>
      <c r="D13217" s="295"/>
    </row>
    <row r="13218" spans="1:4" x14ac:dyDescent="0.2">
      <c r="A13218" s="295">
        <v>0.25156640000000002</v>
      </c>
      <c r="B13218" s="295"/>
      <c r="C13218" s="295">
        <v>0.33237220000000001</v>
      </c>
      <c r="D13218" s="295"/>
    </row>
    <row r="13219" spans="1:4" x14ac:dyDescent="0.2">
      <c r="A13219" s="295">
        <v>0.25156640000000002</v>
      </c>
      <c r="B13219" s="295"/>
      <c r="C13219" s="295">
        <v>0.33234789999999997</v>
      </c>
      <c r="D13219" s="295"/>
    </row>
    <row r="13220" spans="1:4" x14ac:dyDescent="0.2">
      <c r="A13220" s="295">
        <v>0.25156640000000002</v>
      </c>
      <c r="B13220" s="295"/>
      <c r="C13220" s="295">
        <v>0.33232080000000003</v>
      </c>
      <c r="D13220" s="295"/>
    </row>
    <row r="13221" spans="1:4" x14ac:dyDescent="0.2">
      <c r="A13221" s="295">
        <v>0.25153920000000002</v>
      </c>
      <c r="B13221" s="295"/>
      <c r="C13221" s="295">
        <v>0.33232080000000003</v>
      </c>
      <c r="D13221" s="295"/>
    </row>
    <row r="13222" spans="1:4" x14ac:dyDescent="0.2">
      <c r="A13222" s="295">
        <v>0.25152560000000002</v>
      </c>
      <c r="B13222" s="295"/>
      <c r="C13222" s="295">
        <v>0.3323062</v>
      </c>
      <c r="D13222" s="295"/>
    </row>
    <row r="13223" spans="1:4" x14ac:dyDescent="0.2">
      <c r="A13223" s="295">
        <v>0.25149969999999999</v>
      </c>
      <c r="B13223" s="295"/>
      <c r="C13223" s="295">
        <v>0.33226840000000002</v>
      </c>
      <c r="D13223" s="295"/>
    </row>
    <row r="13224" spans="1:4" x14ac:dyDescent="0.2">
      <c r="A13224" s="295">
        <v>0.25149969999999999</v>
      </c>
      <c r="B13224" s="295"/>
      <c r="C13224" s="295">
        <v>0.33224039999999999</v>
      </c>
      <c r="D13224" s="295"/>
    </row>
    <row r="13225" spans="1:4" x14ac:dyDescent="0.2">
      <c r="A13225" s="295">
        <v>0.2514846</v>
      </c>
      <c r="B13225" s="295"/>
      <c r="C13225" s="295">
        <v>0.33220280000000002</v>
      </c>
      <c r="D13225" s="295"/>
    </row>
    <row r="13226" spans="1:4" x14ac:dyDescent="0.2">
      <c r="A13226" s="295">
        <v>0.25147249999999999</v>
      </c>
      <c r="B13226" s="295"/>
      <c r="C13226" s="295">
        <v>0.33218809999999999</v>
      </c>
      <c r="D13226" s="295"/>
    </row>
    <row r="13227" spans="1:4" x14ac:dyDescent="0.2">
      <c r="A13227" s="295">
        <v>0.2514594</v>
      </c>
      <c r="B13227" s="295"/>
      <c r="C13227" s="295">
        <v>0.33218809999999999</v>
      </c>
      <c r="D13227" s="295"/>
    </row>
    <row r="13228" spans="1:4" x14ac:dyDescent="0.2">
      <c r="A13228" s="295">
        <v>0.2514458</v>
      </c>
      <c r="B13228" s="295"/>
      <c r="C13228" s="295">
        <v>0.33216269999999998</v>
      </c>
      <c r="D13228" s="295"/>
    </row>
    <row r="13229" spans="1:4" x14ac:dyDescent="0.2">
      <c r="A13229" s="295">
        <v>0.25143300000000002</v>
      </c>
      <c r="B13229" s="295"/>
      <c r="C13229" s="295">
        <v>0.3321481</v>
      </c>
      <c r="D13229" s="295"/>
    </row>
    <row r="13230" spans="1:4" x14ac:dyDescent="0.2">
      <c r="A13230" s="295">
        <v>0.25143300000000002</v>
      </c>
      <c r="B13230" s="295"/>
      <c r="C13230" s="295">
        <v>0.3321344</v>
      </c>
      <c r="D13230" s="295"/>
    </row>
    <row r="13231" spans="1:4" x14ac:dyDescent="0.2">
      <c r="A13231" s="295">
        <v>0.25140790000000002</v>
      </c>
      <c r="B13231" s="295"/>
      <c r="C13231" s="295">
        <v>0.332121</v>
      </c>
      <c r="D13231" s="295"/>
    </row>
    <row r="13232" spans="1:4" x14ac:dyDescent="0.2">
      <c r="A13232" s="295">
        <v>0.25140790000000002</v>
      </c>
      <c r="B13232" s="295"/>
      <c r="C13232" s="295">
        <v>0.33209440000000001</v>
      </c>
      <c r="D13232" s="295"/>
    </row>
    <row r="13233" spans="1:4" x14ac:dyDescent="0.2">
      <c r="A13233" s="295">
        <v>0.25139420000000001</v>
      </c>
      <c r="B13233" s="295"/>
      <c r="C13233" s="295">
        <v>0.3320806</v>
      </c>
      <c r="D13233" s="295"/>
    </row>
    <row r="13234" spans="1:4" x14ac:dyDescent="0.2">
      <c r="A13234" s="295">
        <v>0.25138149999999998</v>
      </c>
      <c r="B13234" s="295"/>
      <c r="C13234" s="295">
        <v>0.3320806</v>
      </c>
      <c r="D13234" s="295"/>
    </row>
    <row r="13235" spans="1:4" x14ac:dyDescent="0.2">
      <c r="A13235" s="295">
        <v>0.25136839999999999</v>
      </c>
      <c r="B13235" s="295"/>
      <c r="C13235" s="295">
        <v>0.33206839999999999</v>
      </c>
      <c r="D13235" s="295"/>
    </row>
    <row r="13236" spans="1:4" x14ac:dyDescent="0.2">
      <c r="A13236" s="295">
        <v>0.25134119999999999</v>
      </c>
      <c r="B13236" s="295"/>
      <c r="C13236" s="295">
        <v>0.33206839999999999</v>
      </c>
      <c r="D13236" s="295"/>
    </row>
    <row r="13237" spans="1:4" x14ac:dyDescent="0.2">
      <c r="A13237" s="295">
        <v>0.251328</v>
      </c>
      <c r="B13237" s="295"/>
      <c r="C13237" s="295">
        <v>0.33206839999999999</v>
      </c>
      <c r="D13237" s="295"/>
    </row>
    <row r="13238" spans="1:4" x14ac:dyDescent="0.2">
      <c r="A13238" s="295">
        <v>0.251328</v>
      </c>
      <c r="B13238" s="295"/>
      <c r="C13238" s="295">
        <v>0.33204299999999998</v>
      </c>
      <c r="D13238" s="295"/>
    </row>
    <row r="13239" spans="1:4" x14ac:dyDescent="0.2">
      <c r="A13239" s="295">
        <v>0.251328</v>
      </c>
      <c r="B13239" s="295"/>
      <c r="C13239" s="295">
        <v>0.33201459999999999</v>
      </c>
      <c r="D13239" s="295"/>
    </row>
    <row r="13240" spans="1:4" x14ac:dyDescent="0.2">
      <c r="A13240" s="295">
        <v>0.25130239999999998</v>
      </c>
      <c r="B13240" s="295"/>
      <c r="C13240" s="295">
        <v>0.3319742</v>
      </c>
      <c r="D13240" s="295"/>
    </row>
    <row r="13241" spans="1:4" x14ac:dyDescent="0.2">
      <c r="A13241" s="295">
        <v>0.25130229999999998</v>
      </c>
      <c r="B13241" s="295"/>
      <c r="C13241" s="295">
        <v>0.3319742</v>
      </c>
      <c r="D13241" s="295"/>
    </row>
    <row r="13242" spans="1:4" x14ac:dyDescent="0.2">
      <c r="A13242" s="295">
        <v>0.2512896</v>
      </c>
      <c r="B13242" s="295"/>
      <c r="C13242" s="295">
        <v>0.3319742</v>
      </c>
      <c r="D13242" s="295"/>
    </row>
    <row r="13243" spans="1:4" x14ac:dyDescent="0.2">
      <c r="A13243" s="295">
        <v>0.25126130000000002</v>
      </c>
      <c r="B13243" s="295"/>
      <c r="C13243" s="295">
        <v>0.33194859999999998</v>
      </c>
      <c r="D13243" s="295"/>
    </row>
    <row r="13244" spans="1:4" x14ac:dyDescent="0.2">
      <c r="A13244" s="295">
        <v>0.25126130000000002</v>
      </c>
      <c r="B13244" s="295"/>
      <c r="C13244" s="295">
        <v>0.33193489999999998</v>
      </c>
      <c r="D13244" s="295"/>
    </row>
    <row r="13245" spans="1:4" x14ac:dyDescent="0.2">
      <c r="A13245" s="295">
        <v>0.25124930000000001</v>
      </c>
      <c r="B13245" s="295"/>
      <c r="C13245" s="295">
        <v>0.3318972</v>
      </c>
      <c r="D13245" s="295"/>
    </row>
    <row r="13246" spans="1:4" x14ac:dyDescent="0.2">
      <c r="A13246" s="295">
        <v>0.25124930000000001</v>
      </c>
      <c r="B13246" s="295"/>
      <c r="C13246" s="295">
        <v>0.33187060000000002</v>
      </c>
      <c r="D13246" s="295"/>
    </row>
    <row r="13247" spans="1:4" x14ac:dyDescent="0.2">
      <c r="A13247" s="295">
        <v>0.25123570000000001</v>
      </c>
      <c r="B13247" s="295"/>
      <c r="C13247" s="295">
        <v>0.33187060000000002</v>
      </c>
      <c r="D13247" s="295"/>
    </row>
    <row r="13248" spans="1:4" x14ac:dyDescent="0.2">
      <c r="A13248" s="295">
        <v>0.25122050000000001</v>
      </c>
      <c r="B13248" s="295"/>
      <c r="C13248" s="295">
        <v>0.33185680000000001</v>
      </c>
      <c r="D13248" s="295"/>
    </row>
    <row r="13249" spans="1:4" x14ac:dyDescent="0.2">
      <c r="A13249" s="295">
        <v>0.2512085</v>
      </c>
      <c r="B13249" s="295"/>
      <c r="C13249" s="295">
        <v>0.3318448</v>
      </c>
      <c r="D13249" s="295"/>
    </row>
    <row r="13250" spans="1:4" x14ac:dyDescent="0.2">
      <c r="A13250" s="295">
        <v>0.25119580000000002</v>
      </c>
      <c r="B13250" s="295"/>
      <c r="C13250" s="295">
        <v>0.33180539999999997</v>
      </c>
      <c r="D13250" s="295"/>
    </row>
    <row r="13251" spans="1:4" x14ac:dyDescent="0.2">
      <c r="A13251" s="295">
        <v>0.25118210000000002</v>
      </c>
      <c r="B13251" s="295"/>
      <c r="C13251" s="295">
        <v>0.3317908</v>
      </c>
      <c r="D13251" s="295"/>
    </row>
    <row r="13252" spans="1:4" x14ac:dyDescent="0.2">
      <c r="A13252" s="295">
        <v>0.25115490000000001</v>
      </c>
      <c r="B13252" s="295"/>
      <c r="C13252" s="295">
        <v>0.33176650000000002</v>
      </c>
      <c r="D13252" s="295"/>
    </row>
    <row r="13253" spans="1:4" x14ac:dyDescent="0.2">
      <c r="A13253" s="295">
        <v>0.25115490000000001</v>
      </c>
      <c r="B13253" s="295"/>
      <c r="C13253" s="295">
        <v>0.33175280000000001</v>
      </c>
      <c r="D13253" s="295"/>
    </row>
    <row r="13254" spans="1:4" x14ac:dyDescent="0.2">
      <c r="A13254" s="295">
        <v>0.25114180000000003</v>
      </c>
      <c r="B13254" s="295"/>
      <c r="C13254" s="295">
        <v>0.33173940000000002</v>
      </c>
      <c r="D13254" s="295"/>
    </row>
    <row r="13255" spans="1:4" x14ac:dyDescent="0.2">
      <c r="A13255" s="295">
        <v>0.25114180000000003</v>
      </c>
      <c r="B13255" s="295"/>
      <c r="C13255" s="295">
        <v>0.33171349999999999</v>
      </c>
      <c r="D13255" s="295"/>
    </row>
    <row r="13256" spans="1:4" x14ac:dyDescent="0.2">
      <c r="A13256" s="295">
        <v>0.25110100000000002</v>
      </c>
      <c r="B13256" s="295"/>
      <c r="C13256" s="295">
        <v>0.33168769999999997</v>
      </c>
      <c r="D13256" s="295"/>
    </row>
    <row r="13257" spans="1:4" x14ac:dyDescent="0.2">
      <c r="A13257" s="295">
        <v>0.25108819999999998</v>
      </c>
      <c r="B13257" s="295"/>
      <c r="C13257" s="295">
        <v>0.33168769999999997</v>
      </c>
      <c r="D13257" s="295"/>
    </row>
    <row r="13258" spans="1:4" x14ac:dyDescent="0.2">
      <c r="A13258" s="295">
        <v>0.25108819999999998</v>
      </c>
      <c r="B13258" s="295"/>
      <c r="C13258" s="295">
        <v>0.33166099999999998</v>
      </c>
      <c r="D13258" s="295"/>
    </row>
    <row r="13259" spans="1:4" x14ac:dyDescent="0.2">
      <c r="A13259" s="295">
        <v>0.25108819999999998</v>
      </c>
      <c r="B13259" s="295"/>
      <c r="C13259" s="295">
        <v>0.33162340000000001</v>
      </c>
      <c r="D13259" s="295"/>
    </row>
    <row r="13260" spans="1:4" x14ac:dyDescent="0.2">
      <c r="A13260" s="295">
        <v>0.25108819999999998</v>
      </c>
      <c r="B13260" s="295"/>
      <c r="C13260" s="295">
        <v>0.33162340000000001</v>
      </c>
      <c r="D13260" s="295"/>
    </row>
    <row r="13261" spans="1:4" x14ac:dyDescent="0.2">
      <c r="A13261" s="295">
        <v>0.2510751</v>
      </c>
      <c r="B13261" s="295"/>
      <c r="C13261" s="295">
        <v>0.33162340000000001</v>
      </c>
      <c r="D13261" s="295"/>
    </row>
    <row r="13262" spans="1:4" x14ac:dyDescent="0.2">
      <c r="A13262" s="295">
        <v>0.2510751</v>
      </c>
      <c r="B13262" s="295"/>
      <c r="C13262" s="295">
        <v>0.3316096</v>
      </c>
      <c r="D13262" s="295"/>
    </row>
    <row r="13263" spans="1:4" x14ac:dyDescent="0.2">
      <c r="A13263" s="295">
        <v>0.25103360000000002</v>
      </c>
      <c r="B13263" s="295"/>
      <c r="C13263" s="295">
        <v>0.33155590000000001</v>
      </c>
      <c r="D13263" s="295"/>
    </row>
    <row r="13264" spans="1:4" x14ac:dyDescent="0.2">
      <c r="A13264" s="295">
        <v>0.25099480000000002</v>
      </c>
      <c r="B13264" s="295"/>
      <c r="C13264" s="295">
        <v>0.33151789999999998</v>
      </c>
      <c r="D13264" s="295"/>
    </row>
    <row r="13265" spans="1:4" x14ac:dyDescent="0.2">
      <c r="A13265" s="295">
        <v>0.25099480000000002</v>
      </c>
      <c r="B13265" s="295"/>
      <c r="C13265" s="295">
        <v>0.33151779999999997</v>
      </c>
      <c r="D13265" s="295"/>
    </row>
    <row r="13266" spans="1:4" x14ac:dyDescent="0.2">
      <c r="A13266" s="295">
        <v>0.25099470000000002</v>
      </c>
      <c r="B13266" s="295"/>
      <c r="C13266" s="295">
        <v>0.33150449999999998</v>
      </c>
      <c r="D13266" s="295"/>
    </row>
    <row r="13267" spans="1:4" x14ac:dyDescent="0.2">
      <c r="A13267" s="295">
        <v>0.25096649999999998</v>
      </c>
      <c r="B13267" s="295"/>
      <c r="C13267" s="295">
        <v>0.33150449999999998</v>
      </c>
      <c r="D13267" s="295"/>
    </row>
    <row r="13268" spans="1:4" x14ac:dyDescent="0.2">
      <c r="A13268" s="295">
        <v>0.25096649999999998</v>
      </c>
      <c r="B13268" s="295"/>
      <c r="C13268" s="295">
        <v>0.33149250000000002</v>
      </c>
      <c r="D13268" s="295"/>
    </row>
    <row r="13269" spans="1:4" x14ac:dyDescent="0.2">
      <c r="A13269" s="295">
        <v>0.25095329999999999</v>
      </c>
      <c r="B13269" s="295"/>
      <c r="C13269" s="295">
        <v>0.33146409999999998</v>
      </c>
      <c r="D13269" s="295"/>
    </row>
    <row r="13270" spans="1:4" x14ac:dyDescent="0.2">
      <c r="A13270" s="295">
        <v>0.25093969999999999</v>
      </c>
      <c r="B13270" s="295"/>
      <c r="C13270" s="295">
        <v>0.33145039999999998</v>
      </c>
      <c r="D13270" s="295"/>
    </row>
    <row r="13271" spans="1:4" x14ac:dyDescent="0.2">
      <c r="A13271" s="295">
        <v>0.25091180000000002</v>
      </c>
      <c r="B13271" s="295"/>
      <c r="C13271" s="295">
        <v>0.33143830000000002</v>
      </c>
      <c r="D13271" s="295"/>
    </row>
    <row r="13272" spans="1:4" x14ac:dyDescent="0.2">
      <c r="A13272" s="295">
        <v>0.25091180000000002</v>
      </c>
      <c r="B13272" s="295"/>
      <c r="C13272" s="295">
        <v>0.33140199999999997</v>
      </c>
      <c r="D13272" s="295"/>
    </row>
    <row r="13273" spans="1:4" x14ac:dyDescent="0.2">
      <c r="A13273" s="295">
        <v>0.25088349999999998</v>
      </c>
      <c r="B13273" s="295"/>
      <c r="C13273" s="295">
        <v>0.33137489999999997</v>
      </c>
      <c r="D13273" s="295"/>
    </row>
    <row r="13274" spans="1:4" x14ac:dyDescent="0.2">
      <c r="A13274" s="295">
        <v>0.25087039999999999</v>
      </c>
      <c r="B13274" s="295"/>
      <c r="C13274" s="295">
        <v>0.33137489999999997</v>
      </c>
      <c r="D13274" s="295"/>
    </row>
    <row r="13275" spans="1:4" x14ac:dyDescent="0.2">
      <c r="A13275" s="295">
        <v>0.25084469999999998</v>
      </c>
      <c r="B13275" s="295"/>
      <c r="C13275" s="295">
        <v>0.33136290000000002</v>
      </c>
      <c r="D13275" s="295"/>
    </row>
    <row r="13276" spans="1:4" x14ac:dyDescent="0.2">
      <c r="A13276" s="295">
        <v>0.25082949999999998</v>
      </c>
      <c r="B13276" s="295"/>
      <c r="C13276" s="295">
        <v>0.33134819999999998</v>
      </c>
      <c r="D13276" s="295"/>
    </row>
    <row r="13277" spans="1:4" x14ac:dyDescent="0.2">
      <c r="A13277" s="295">
        <v>0.25082949999999998</v>
      </c>
      <c r="B13277" s="295"/>
      <c r="C13277" s="295">
        <v>0.33131060000000001</v>
      </c>
      <c r="D13277" s="295"/>
    </row>
    <row r="13278" spans="1:4" x14ac:dyDescent="0.2">
      <c r="A13278" s="295">
        <v>0.2508012</v>
      </c>
      <c r="B13278" s="295"/>
      <c r="C13278" s="295">
        <v>0.33128390000000002</v>
      </c>
      <c r="D13278" s="295"/>
    </row>
    <row r="13279" spans="1:4" x14ac:dyDescent="0.2">
      <c r="A13279" s="295">
        <v>0.25078850000000003</v>
      </c>
      <c r="B13279" s="295"/>
      <c r="C13279" s="295">
        <v>0.33127190000000001</v>
      </c>
      <c r="D13279" s="295"/>
    </row>
    <row r="13280" spans="1:4" x14ac:dyDescent="0.2">
      <c r="A13280" s="295">
        <v>0.25078850000000003</v>
      </c>
      <c r="B13280" s="295"/>
      <c r="C13280" s="295">
        <v>0.33123010000000003</v>
      </c>
      <c r="D13280" s="295"/>
    </row>
    <row r="13281" spans="1:4" x14ac:dyDescent="0.2">
      <c r="A13281" s="295">
        <v>0.25077490000000002</v>
      </c>
      <c r="B13281" s="295"/>
      <c r="C13281" s="295">
        <v>0.33121810000000002</v>
      </c>
      <c r="D13281" s="295"/>
    </row>
    <row r="13282" spans="1:4" x14ac:dyDescent="0.2">
      <c r="A13282" s="295">
        <v>0.25074970000000002</v>
      </c>
      <c r="B13282" s="295"/>
      <c r="C13282" s="295">
        <v>0.33119100000000001</v>
      </c>
      <c r="D13282" s="295"/>
    </row>
    <row r="13283" spans="1:4" x14ac:dyDescent="0.2">
      <c r="A13283" s="295">
        <v>0.25073450000000003</v>
      </c>
      <c r="B13283" s="295"/>
      <c r="C13283" s="295">
        <v>0.3311788</v>
      </c>
      <c r="D13283" s="295"/>
    </row>
    <row r="13284" spans="1:4" x14ac:dyDescent="0.2">
      <c r="A13284" s="295">
        <v>0.250693</v>
      </c>
      <c r="B13284" s="295"/>
      <c r="C13284" s="295">
        <v>0.33116499999999999</v>
      </c>
      <c r="D13284" s="295"/>
    </row>
    <row r="13285" spans="1:4" x14ac:dyDescent="0.2">
      <c r="A13285" s="295">
        <v>0.250693</v>
      </c>
      <c r="B13285" s="295"/>
      <c r="C13285" s="295">
        <v>0.33111279999999998</v>
      </c>
      <c r="D13285" s="295"/>
    </row>
    <row r="13286" spans="1:4" x14ac:dyDescent="0.2">
      <c r="A13286" s="295">
        <v>0.250693</v>
      </c>
      <c r="B13286" s="295"/>
      <c r="C13286" s="295">
        <v>0.3310575</v>
      </c>
      <c r="D13286" s="295"/>
    </row>
    <row r="13287" spans="1:4" x14ac:dyDescent="0.2">
      <c r="A13287" s="295">
        <v>0.250693</v>
      </c>
      <c r="B13287" s="295"/>
      <c r="C13287" s="295">
        <v>0.33104549999999999</v>
      </c>
      <c r="D13287" s="295"/>
    </row>
    <row r="13288" spans="1:4" x14ac:dyDescent="0.2">
      <c r="A13288" s="295">
        <v>0.250693</v>
      </c>
      <c r="B13288" s="295"/>
      <c r="C13288" s="295">
        <v>0.33104549999999999</v>
      </c>
      <c r="D13288" s="295"/>
    </row>
    <row r="13289" spans="1:4" x14ac:dyDescent="0.2">
      <c r="A13289" s="295">
        <v>0.2506678</v>
      </c>
      <c r="B13289" s="295"/>
      <c r="C13289" s="295">
        <v>0.33102120000000002</v>
      </c>
      <c r="D13289" s="295"/>
    </row>
    <row r="13290" spans="1:4" x14ac:dyDescent="0.2">
      <c r="A13290" s="295">
        <v>0.25065510000000002</v>
      </c>
      <c r="B13290" s="295"/>
      <c r="C13290" s="295">
        <v>0.33099410000000001</v>
      </c>
      <c r="D13290" s="295"/>
    </row>
    <row r="13291" spans="1:4" x14ac:dyDescent="0.2">
      <c r="A13291" s="295">
        <v>0.25062630000000002</v>
      </c>
      <c r="B13291" s="295"/>
      <c r="C13291" s="295">
        <v>0.33098080000000002</v>
      </c>
      <c r="D13291" s="295"/>
    </row>
    <row r="13292" spans="1:4" x14ac:dyDescent="0.2">
      <c r="A13292" s="295">
        <v>0.25062630000000002</v>
      </c>
      <c r="B13292" s="295"/>
      <c r="C13292" s="295">
        <v>0.33095239999999998</v>
      </c>
      <c r="D13292" s="295"/>
    </row>
    <row r="13293" spans="1:4" x14ac:dyDescent="0.2">
      <c r="A13293" s="295">
        <v>0.25061359999999999</v>
      </c>
      <c r="B13293" s="295"/>
      <c r="C13293" s="295">
        <v>0.3309281</v>
      </c>
      <c r="D13293" s="295"/>
    </row>
    <row r="13294" spans="1:4" x14ac:dyDescent="0.2">
      <c r="A13294" s="295">
        <v>0.25057370000000001</v>
      </c>
      <c r="B13294" s="295"/>
      <c r="C13294" s="295">
        <v>0.3309281</v>
      </c>
      <c r="D13294" s="295"/>
    </row>
    <row r="13295" spans="1:4" x14ac:dyDescent="0.2">
      <c r="A13295" s="295">
        <v>0.25054729999999997</v>
      </c>
      <c r="B13295" s="295"/>
      <c r="C13295" s="295">
        <v>0.330901</v>
      </c>
      <c r="D13295" s="295"/>
    </row>
    <row r="13296" spans="1:4" x14ac:dyDescent="0.2">
      <c r="A13296" s="295">
        <v>0.25054729999999997</v>
      </c>
      <c r="B13296" s="295"/>
      <c r="C13296" s="295">
        <v>0.33087519999999998</v>
      </c>
      <c r="D13296" s="295"/>
    </row>
    <row r="13297" spans="1:4" x14ac:dyDescent="0.2">
      <c r="A13297" s="295">
        <v>0.25053419999999998</v>
      </c>
      <c r="B13297" s="295"/>
      <c r="C13297" s="295">
        <v>0.33087519999999998</v>
      </c>
      <c r="D13297" s="295"/>
    </row>
    <row r="13298" spans="1:4" x14ac:dyDescent="0.2">
      <c r="A13298" s="295">
        <v>0.25050699999999998</v>
      </c>
      <c r="B13298" s="295"/>
      <c r="C13298" s="295">
        <v>0.3308335</v>
      </c>
      <c r="D13298" s="295"/>
    </row>
    <row r="13299" spans="1:4" x14ac:dyDescent="0.2">
      <c r="A13299" s="295">
        <v>0.25049339999999998</v>
      </c>
      <c r="B13299" s="295"/>
      <c r="C13299" s="295">
        <v>0.33080759999999998</v>
      </c>
      <c r="D13299" s="295"/>
    </row>
    <row r="13300" spans="1:4" x14ac:dyDescent="0.2">
      <c r="A13300" s="295">
        <v>0.25049339999999998</v>
      </c>
      <c r="B13300" s="295"/>
      <c r="C13300" s="295">
        <v>0.33080749999999998</v>
      </c>
      <c r="D13300" s="295"/>
    </row>
    <row r="13301" spans="1:4" x14ac:dyDescent="0.2">
      <c r="A13301" s="295">
        <v>0.25047819999999998</v>
      </c>
      <c r="B13301" s="295"/>
      <c r="C13301" s="295">
        <v>0.33079550000000002</v>
      </c>
      <c r="D13301" s="295"/>
    </row>
    <row r="13302" spans="1:4" x14ac:dyDescent="0.2">
      <c r="A13302" s="295">
        <v>0.25045299999999998</v>
      </c>
      <c r="B13302" s="295"/>
      <c r="C13302" s="295">
        <v>0.33079550000000002</v>
      </c>
      <c r="D13302" s="295"/>
    </row>
    <row r="13303" spans="1:4" x14ac:dyDescent="0.2">
      <c r="A13303" s="295">
        <v>0.25043789999999999</v>
      </c>
      <c r="B13303" s="295"/>
      <c r="C13303" s="295">
        <v>0.33077119999999999</v>
      </c>
      <c r="D13303" s="295"/>
    </row>
    <row r="13304" spans="1:4" x14ac:dyDescent="0.2">
      <c r="A13304" s="295">
        <v>0.25042520000000001</v>
      </c>
      <c r="B13304" s="295"/>
      <c r="C13304" s="295">
        <v>0.3307445</v>
      </c>
      <c r="D13304" s="295"/>
    </row>
    <row r="13305" spans="1:4" x14ac:dyDescent="0.2">
      <c r="A13305" s="295">
        <v>0.25041150000000001</v>
      </c>
      <c r="B13305" s="295"/>
      <c r="C13305" s="295">
        <v>0.33071739999999999</v>
      </c>
      <c r="D13305" s="295"/>
    </row>
    <row r="13306" spans="1:4" x14ac:dyDescent="0.2">
      <c r="A13306" s="295">
        <v>0.2503995</v>
      </c>
      <c r="B13306" s="295"/>
      <c r="C13306" s="295">
        <v>0.33070519999999998</v>
      </c>
      <c r="D13306" s="295"/>
    </row>
    <row r="13307" spans="1:4" x14ac:dyDescent="0.2">
      <c r="A13307" s="295">
        <v>0.2503995</v>
      </c>
      <c r="B13307" s="295"/>
      <c r="C13307" s="295">
        <v>0.3306905</v>
      </c>
      <c r="D13307" s="295"/>
    </row>
    <row r="13308" spans="1:4" x14ac:dyDescent="0.2">
      <c r="A13308" s="295">
        <v>0.25038630000000001</v>
      </c>
      <c r="B13308" s="295"/>
      <c r="C13308" s="295">
        <v>0.33067829999999998</v>
      </c>
      <c r="D13308" s="295"/>
    </row>
    <row r="13309" spans="1:4" x14ac:dyDescent="0.2">
      <c r="A13309" s="295">
        <v>0.25038630000000001</v>
      </c>
      <c r="B13309" s="295"/>
      <c r="C13309" s="295">
        <v>0.33063920000000002</v>
      </c>
      <c r="D13309" s="295"/>
    </row>
    <row r="13310" spans="1:4" x14ac:dyDescent="0.2">
      <c r="A13310" s="295">
        <v>0.25036000000000003</v>
      </c>
      <c r="B13310" s="295"/>
      <c r="C13310" s="295">
        <v>0.33063920000000002</v>
      </c>
      <c r="D13310" s="295"/>
    </row>
    <row r="13311" spans="1:4" x14ac:dyDescent="0.2">
      <c r="A13311" s="295">
        <v>0.25034790000000001</v>
      </c>
      <c r="B13311" s="295"/>
      <c r="C13311" s="295">
        <v>0.33062540000000001</v>
      </c>
      <c r="D13311" s="295"/>
    </row>
    <row r="13312" spans="1:4" x14ac:dyDescent="0.2">
      <c r="A13312" s="295">
        <v>0.25033280000000002</v>
      </c>
      <c r="B13312" s="295"/>
      <c r="C13312" s="295">
        <v>0.33058539999999997</v>
      </c>
      <c r="D13312" s="295"/>
    </row>
    <row r="13313" spans="1:4" x14ac:dyDescent="0.2">
      <c r="A13313" s="295">
        <v>0.25032009999999999</v>
      </c>
      <c r="B13313" s="295"/>
      <c r="C13313" s="295">
        <v>0.33057340000000002</v>
      </c>
      <c r="D13313" s="295"/>
    </row>
    <row r="13314" spans="1:4" x14ac:dyDescent="0.2">
      <c r="A13314" s="295">
        <v>0.25029489999999999</v>
      </c>
      <c r="B13314" s="295"/>
      <c r="C13314" s="295">
        <v>0.33056010000000002</v>
      </c>
      <c r="D13314" s="295"/>
    </row>
    <row r="13315" spans="1:4" x14ac:dyDescent="0.2">
      <c r="A13315" s="295">
        <v>0.25028119999999998</v>
      </c>
      <c r="B13315" s="295"/>
      <c r="C13315" s="295">
        <v>0.33054630000000002</v>
      </c>
      <c r="D13315" s="295"/>
    </row>
    <row r="13316" spans="1:4" x14ac:dyDescent="0.2">
      <c r="A13316" s="295">
        <v>0.2502685</v>
      </c>
      <c r="B13316" s="295"/>
      <c r="C13316" s="295">
        <v>0.33050760000000001</v>
      </c>
      <c r="D13316" s="295"/>
    </row>
    <row r="13317" spans="1:4" x14ac:dyDescent="0.2">
      <c r="A13317" s="295">
        <v>0.2502685</v>
      </c>
      <c r="B13317" s="295"/>
      <c r="C13317" s="295">
        <v>0.33049529999999999</v>
      </c>
      <c r="D13317" s="295"/>
    </row>
    <row r="13318" spans="1:4" x14ac:dyDescent="0.2">
      <c r="A13318" s="295">
        <v>0.25022660000000002</v>
      </c>
      <c r="B13318" s="295"/>
      <c r="C13318" s="295">
        <v>0.33048159999999999</v>
      </c>
      <c r="D13318" s="295"/>
    </row>
    <row r="13319" spans="1:4" x14ac:dyDescent="0.2">
      <c r="A13319" s="295">
        <v>0.25022660000000002</v>
      </c>
      <c r="B13319" s="295"/>
      <c r="C13319" s="295">
        <v>0.33046959999999997</v>
      </c>
      <c r="D13319" s="295"/>
    </row>
    <row r="13320" spans="1:4" x14ac:dyDescent="0.2">
      <c r="A13320" s="295">
        <v>0.25022660000000002</v>
      </c>
      <c r="B13320" s="295"/>
      <c r="C13320" s="295">
        <v>0.33045619999999998</v>
      </c>
      <c r="D13320" s="295"/>
    </row>
    <row r="13321" spans="1:4" x14ac:dyDescent="0.2">
      <c r="A13321" s="295">
        <v>0.25021460000000001</v>
      </c>
      <c r="B13321" s="295"/>
      <c r="C13321" s="295">
        <v>0.33044249999999997</v>
      </c>
      <c r="D13321" s="295"/>
    </row>
    <row r="13322" spans="1:4" x14ac:dyDescent="0.2">
      <c r="A13322" s="295">
        <v>0.25018869999999999</v>
      </c>
      <c r="B13322" s="295"/>
      <c r="C13322" s="295">
        <v>0.33041559999999998</v>
      </c>
      <c r="D13322" s="295"/>
    </row>
    <row r="13323" spans="1:4" x14ac:dyDescent="0.2">
      <c r="A13323" s="295">
        <v>0.25018869999999999</v>
      </c>
      <c r="B13323" s="295"/>
      <c r="C13323" s="295">
        <v>0.33037650000000002</v>
      </c>
      <c r="D13323" s="295"/>
    </row>
    <row r="13324" spans="1:4" x14ac:dyDescent="0.2">
      <c r="A13324" s="295">
        <v>0.25014789999999998</v>
      </c>
      <c r="B13324" s="295"/>
      <c r="C13324" s="295">
        <v>0.33033990000000002</v>
      </c>
      <c r="D13324" s="295"/>
    </row>
    <row r="13325" spans="1:4" x14ac:dyDescent="0.2">
      <c r="A13325" s="295">
        <v>0.25013580000000002</v>
      </c>
      <c r="B13325" s="295"/>
      <c r="C13325" s="295">
        <v>0.33033990000000002</v>
      </c>
      <c r="D13325" s="295"/>
    </row>
    <row r="13326" spans="1:4" x14ac:dyDescent="0.2">
      <c r="A13326" s="295">
        <v>0.25012309999999999</v>
      </c>
      <c r="B13326" s="295"/>
      <c r="C13326" s="295">
        <v>0.33031199999999999</v>
      </c>
      <c r="D13326" s="295"/>
    </row>
    <row r="13327" spans="1:4" x14ac:dyDescent="0.2">
      <c r="A13327" s="295">
        <v>0.25009789999999998</v>
      </c>
      <c r="B13327" s="295"/>
      <c r="C13327" s="295">
        <v>0.33029989999999998</v>
      </c>
      <c r="D13327" s="295"/>
    </row>
    <row r="13328" spans="1:4" x14ac:dyDescent="0.2">
      <c r="A13328" s="295">
        <v>0.25009789999999998</v>
      </c>
      <c r="B13328" s="295"/>
      <c r="C13328" s="295">
        <v>0.33027410000000001</v>
      </c>
      <c r="D13328" s="295"/>
    </row>
    <row r="13329" spans="1:4" x14ac:dyDescent="0.2">
      <c r="A13329" s="295">
        <v>0.25005709999999998</v>
      </c>
      <c r="B13329" s="295"/>
      <c r="C13329" s="295">
        <v>0.33027410000000001</v>
      </c>
      <c r="D13329" s="295"/>
    </row>
    <row r="13330" spans="1:4" x14ac:dyDescent="0.2">
      <c r="A13330" s="295">
        <v>0.2500444</v>
      </c>
      <c r="B13330" s="295"/>
      <c r="C13330" s="295">
        <v>0.33026080000000002</v>
      </c>
      <c r="D13330" s="295"/>
    </row>
    <row r="13331" spans="1:4" x14ac:dyDescent="0.2">
      <c r="A13331" s="295">
        <v>0.25003130000000001</v>
      </c>
      <c r="B13331" s="295"/>
      <c r="C13331" s="295">
        <v>0.330235</v>
      </c>
      <c r="D13331" s="295"/>
    </row>
    <row r="13332" spans="1:4" x14ac:dyDescent="0.2">
      <c r="A13332" s="295">
        <v>0.25003130000000001</v>
      </c>
      <c r="B13332" s="295"/>
      <c r="C13332" s="295">
        <v>0.33019589999999999</v>
      </c>
      <c r="D13332" s="295"/>
    </row>
    <row r="13333" spans="1:4" x14ac:dyDescent="0.2">
      <c r="A13333" s="295">
        <v>0.25003130000000001</v>
      </c>
      <c r="B13333" s="295"/>
      <c r="C13333" s="295">
        <v>0.33018360000000002</v>
      </c>
      <c r="D13333" s="295"/>
    </row>
    <row r="13334" spans="1:4" x14ac:dyDescent="0.2">
      <c r="A13334" s="295">
        <v>0.25003130000000001</v>
      </c>
      <c r="B13334" s="295"/>
      <c r="C13334" s="295">
        <v>0.33016899999999999</v>
      </c>
      <c r="D13334" s="295"/>
    </row>
    <row r="13335" spans="1:4" x14ac:dyDescent="0.2">
      <c r="A13335" s="295">
        <v>0.25003120000000001</v>
      </c>
      <c r="B13335" s="295"/>
      <c r="C13335" s="295">
        <v>0.33016899999999999</v>
      </c>
      <c r="D13335" s="295"/>
    </row>
    <row r="13336" spans="1:4" x14ac:dyDescent="0.2">
      <c r="A13336" s="295">
        <v>0.25001610000000002</v>
      </c>
      <c r="B13336" s="295"/>
      <c r="C13336" s="295">
        <v>0.33013009999999998</v>
      </c>
      <c r="D13336" s="295"/>
    </row>
    <row r="13337" spans="1:4" x14ac:dyDescent="0.2">
      <c r="A13337" s="295">
        <v>0.24997620000000001</v>
      </c>
      <c r="B13337" s="295"/>
      <c r="C13337" s="295">
        <v>0.33011669999999999</v>
      </c>
      <c r="D13337" s="295"/>
    </row>
    <row r="13338" spans="1:4" x14ac:dyDescent="0.2">
      <c r="A13338" s="295">
        <v>0.24996409999999999</v>
      </c>
      <c r="B13338" s="295"/>
      <c r="C13338" s="295">
        <v>0.33010450000000002</v>
      </c>
      <c r="D13338" s="295"/>
    </row>
    <row r="13339" spans="1:4" x14ac:dyDescent="0.2">
      <c r="A13339" s="295">
        <v>0.24996409999999999</v>
      </c>
      <c r="B13339" s="295"/>
      <c r="C13339" s="295">
        <v>0.33009070000000001</v>
      </c>
      <c r="D13339" s="295"/>
    </row>
    <row r="13340" spans="1:4" x14ac:dyDescent="0.2">
      <c r="A13340" s="295">
        <v>0.24995139999999999</v>
      </c>
      <c r="B13340" s="295"/>
      <c r="C13340" s="295">
        <v>0.33007609999999998</v>
      </c>
      <c r="D13340" s="295"/>
    </row>
    <row r="13341" spans="1:4" x14ac:dyDescent="0.2">
      <c r="A13341" s="295">
        <v>0.24992619999999999</v>
      </c>
      <c r="B13341" s="295"/>
      <c r="C13341" s="295">
        <v>0.33005180000000001</v>
      </c>
      <c r="D13341" s="295"/>
    </row>
    <row r="13342" spans="1:4" x14ac:dyDescent="0.2">
      <c r="A13342" s="295">
        <v>0.2499111</v>
      </c>
      <c r="B13342" s="295"/>
      <c r="C13342" s="295">
        <v>0.33002749999999997</v>
      </c>
      <c r="D13342" s="295"/>
    </row>
    <row r="13343" spans="1:4" x14ac:dyDescent="0.2">
      <c r="A13343" s="295">
        <v>0.2498843</v>
      </c>
      <c r="B13343" s="295"/>
      <c r="C13343" s="295">
        <v>0.33000040000000003</v>
      </c>
      <c r="D13343" s="295"/>
    </row>
    <row r="13344" spans="1:4" x14ac:dyDescent="0.2">
      <c r="A13344" s="295">
        <v>0.2498843</v>
      </c>
      <c r="B13344" s="295"/>
      <c r="C13344" s="295">
        <v>0.33000040000000003</v>
      </c>
      <c r="D13344" s="295"/>
    </row>
    <row r="13345" spans="1:4" x14ac:dyDescent="0.2">
      <c r="A13345" s="295">
        <v>0.2498843</v>
      </c>
      <c r="B13345" s="295"/>
      <c r="C13345" s="295">
        <v>0.3299745</v>
      </c>
      <c r="D13345" s="295"/>
    </row>
    <row r="13346" spans="1:4" x14ac:dyDescent="0.2">
      <c r="A13346" s="295">
        <v>0.2498843</v>
      </c>
      <c r="B13346" s="295"/>
      <c r="C13346" s="295">
        <v>0.32994780000000001</v>
      </c>
      <c r="D13346" s="295"/>
    </row>
    <row r="13347" spans="1:4" x14ac:dyDescent="0.2">
      <c r="A13347" s="295">
        <v>0.2498716</v>
      </c>
      <c r="B13347" s="295"/>
      <c r="C13347" s="295">
        <v>0.32993440000000002</v>
      </c>
      <c r="D13347" s="295"/>
    </row>
    <row r="13348" spans="1:4" x14ac:dyDescent="0.2">
      <c r="A13348" s="295">
        <v>0.2498716</v>
      </c>
      <c r="B13348" s="295"/>
      <c r="C13348" s="295">
        <v>0.32991009999999998</v>
      </c>
      <c r="D13348" s="295"/>
    </row>
    <row r="13349" spans="1:4" x14ac:dyDescent="0.2">
      <c r="A13349" s="295">
        <v>0.2498464</v>
      </c>
      <c r="B13349" s="295"/>
      <c r="C13349" s="295">
        <v>0.32989679999999999</v>
      </c>
      <c r="D13349" s="295"/>
    </row>
    <row r="13350" spans="1:4" x14ac:dyDescent="0.2">
      <c r="A13350" s="295">
        <v>0.24980250000000001</v>
      </c>
      <c r="B13350" s="295"/>
      <c r="C13350" s="295">
        <v>0.32988450000000002</v>
      </c>
      <c r="D13350" s="295"/>
    </row>
    <row r="13351" spans="1:4" x14ac:dyDescent="0.2">
      <c r="A13351" s="295">
        <v>0.24980250000000001</v>
      </c>
      <c r="B13351" s="295"/>
      <c r="C13351" s="295">
        <v>0.32988450000000002</v>
      </c>
      <c r="D13351" s="295"/>
    </row>
    <row r="13352" spans="1:4" x14ac:dyDescent="0.2">
      <c r="A13352" s="295">
        <v>0.2497897</v>
      </c>
      <c r="B13352" s="295"/>
      <c r="C13352" s="295">
        <v>0.32984279999999999</v>
      </c>
      <c r="D13352" s="295"/>
    </row>
    <row r="13353" spans="1:4" x14ac:dyDescent="0.2">
      <c r="A13353" s="295">
        <v>0.24977460000000001</v>
      </c>
      <c r="B13353" s="295"/>
      <c r="C13353" s="295">
        <v>0.3298161</v>
      </c>
      <c r="D13353" s="295"/>
    </row>
    <row r="13354" spans="1:4" x14ac:dyDescent="0.2">
      <c r="A13354" s="295">
        <v>0.2497626</v>
      </c>
      <c r="B13354" s="295"/>
      <c r="C13354" s="295">
        <v>0.3297891</v>
      </c>
      <c r="D13354" s="295"/>
    </row>
    <row r="13355" spans="1:4" x14ac:dyDescent="0.2">
      <c r="A13355" s="295">
        <v>0.24973690000000001</v>
      </c>
      <c r="B13355" s="295"/>
      <c r="C13355" s="295">
        <v>0.32976240000000001</v>
      </c>
      <c r="D13355" s="295"/>
    </row>
    <row r="13356" spans="1:4" x14ac:dyDescent="0.2">
      <c r="A13356" s="295">
        <v>0.24972369999999999</v>
      </c>
      <c r="B13356" s="295"/>
      <c r="C13356" s="295">
        <v>0.32973789999999997</v>
      </c>
      <c r="D13356" s="295"/>
    </row>
    <row r="13357" spans="1:4" x14ac:dyDescent="0.2">
      <c r="A13357" s="295">
        <v>0.24972369999999999</v>
      </c>
      <c r="B13357" s="295"/>
      <c r="C13357" s="295">
        <v>0.32972410000000002</v>
      </c>
      <c r="D13357" s="295"/>
    </row>
    <row r="13358" spans="1:4" x14ac:dyDescent="0.2">
      <c r="A13358" s="295">
        <v>0.24972369999999999</v>
      </c>
      <c r="B13358" s="295"/>
      <c r="C13358" s="295">
        <v>0.32972410000000002</v>
      </c>
      <c r="D13358" s="295"/>
    </row>
    <row r="13359" spans="1:4" x14ac:dyDescent="0.2">
      <c r="A13359" s="295">
        <v>0.24972369999999999</v>
      </c>
      <c r="B13359" s="295"/>
      <c r="C13359" s="295">
        <v>0.32968500000000001</v>
      </c>
      <c r="D13359" s="295"/>
    </row>
    <row r="13360" spans="1:4" x14ac:dyDescent="0.2">
      <c r="A13360" s="295">
        <v>0.2496979</v>
      </c>
      <c r="B13360" s="295"/>
      <c r="C13360" s="295">
        <v>0.32965939999999999</v>
      </c>
      <c r="D13360" s="295"/>
    </row>
    <row r="13361" spans="1:4" x14ac:dyDescent="0.2">
      <c r="A13361" s="295">
        <v>0.24968580000000001</v>
      </c>
      <c r="B13361" s="295"/>
      <c r="C13361" s="295">
        <v>0.32965939999999999</v>
      </c>
      <c r="D13361" s="295"/>
    </row>
    <row r="13362" spans="1:4" x14ac:dyDescent="0.2">
      <c r="A13362" s="295">
        <v>0.24965699999999999</v>
      </c>
      <c r="B13362" s="295"/>
      <c r="C13362" s="295">
        <v>0.32963510000000001</v>
      </c>
      <c r="D13362" s="295"/>
    </row>
    <row r="13363" spans="1:4" x14ac:dyDescent="0.2">
      <c r="A13363" s="295">
        <v>0.24965699999999999</v>
      </c>
      <c r="B13363" s="295"/>
      <c r="C13363" s="295">
        <v>0.32962140000000001</v>
      </c>
      <c r="D13363" s="295"/>
    </row>
    <row r="13364" spans="1:4" x14ac:dyDescent="0.2">
      <c r="A13364" s="295">
        <v>0.24965699999999999</v>
      </c>
      <c r="B13364" s="295"/>
      <c r="C13364" s="295">
        <v>0.3296094</v>
      </c>
      <c r="D13364" s="295"/>
    </row>
    <row r="13365" spans="1:4" x14ac:dyDescent="0.2">
      <c r="A13365" s="295">
        <v>0.2496439</v>
      </c>
      <c r="B13365" s="295"/>
      <c r="C13365" s="295">
        <v>0.32959709999999998</v>
      </c>
      <c r="D13365" s="295"/>
    </row>
    <row r="13366" spans="1:4" x14ac:dyDescent="0.2">
      <c r="A13366" s="295">
        <v>0.24961510000000001</v>
      </c>
      <c r="B13366" s="295"/>
      <c r="C13366" s="295">
        <v>0.32955709999999999</v>
      </c>
      <c r="D13366" s="295"/>
    </row>
    <row r="13367" spans="1:4" x14ac:dyDescent="0.2">
      <c r="A13367" s="295">
        <v>0.2496024</v>
      </c>
      <c r="B13367" s="295"/>
      <c r="C13367" s="295">
        <v>0.32954339999999999</v>
      </c>
      <c r="D13367" s="295"/>
    </row>
    <row r="13368" spans="1:4" x14ac:dyDescent="0.2">
      <c r="A13368" s="295">
        <v>0.24959029999999999</v>
      </c>
      <c r="B13368" s="295"/>
      <c r="C13368" s="295">
        <v>0.32953110000000002</v>
      </c>
      <c r="D13368" s="295"/>
    </row>
    <row r="13369" spans="1:4" x14ac:dyDescent="0.2">
      <c r="A13369" s="295">
        <v>0.24959029999999999</v>
      </c>
      <c r="B13369" s="295"/>
      <c r="C13369" s="295">
        <v>0.32953110000000002</v>
      </c>
      <c r="D13369" s="295"/>
    </row>
    <row r="13370" spans="1:4" x14ac:dyDescent="0.2">
      <c r="A13370" s="295">
        <v>0.24959029999999999</v>
      </c>
      <c r="B13370" s="295"/>
      <c r="C13370" s="295">
        <v>0.32951780000000003</v>
      </c>
      <c r="D13370" s="295"/>
    </row>
    <row r="13371" spans="1:4" x14ac:dyDescent="0.2">
      <c r="A13371" s="295">
        <v>0.2495636</v>
      </c>
      <c r="B13371" s="295"/>
      <c r="C13371" s="295">
        <v>0.32947989999999999</v>
      </c>
      <c r="D13371" s="295"/>
    </row>
    <row r="13372" spans="1:4" x14ac:dyDescent="0.2">
      <c r="A13372" s="295">
        <v>0.2495636</v>
      </c>
      <c r="B13372" s="295"/>
      <c r="C13372" s="295">
        <v>0.32947989999999999</v>
      </c>
      <c r="D13372" s="295"/>
    </row>
    <row r="13373" spans="1:4" x14ac:dyDescent="0.2">
      <c r="A13373" s="295">
        <v>0.24953639999999999</v>
      </c>
      <c r="B13373" s="295"/>
      <c r="C13373" s="295">
        <v>0.32947989999999999</v>
      </c>
      <c r="D13373" s="295"/>
    </row>
    <row r="13374" spans="1:4" x14ac:dyDescent="0.2">
      <c r="A13374" s="295">
        <v>0.2495232</v>
      </c>
      <c r="B13374" s="295"/>
      <c r="C13374" s="295">
        <v>0.32946619999999999</v>
      </c>
      <c r="D13374" s="295"/>
    </row>
    <row r="13375" spans="1:4" x14ac:dyDescent="0.2">
      <c r="A13375" s="295">
        <v>0.24950810000000001</v>
      </c>
      <c r="B13375" s="295"/>
      <c r="C13375" s="295">
        <v>0.32943820000000001</v>
      </c>
      <c r="D13375" s="295"/>
    </row>
    <row r="13376" spans="1:4" x14ac:dyDescent="0.2">
      <c r="A13376" s="295">
        <v>0.24946860000000001</v>
      </c>
      <c r="B13376" s="295"/>
      <c r="C13376" s="295">
        <v>0.329426</v>
      </c>
      <c r="D13376" s="295"/>
    </row>
    <row r="13377" spans="1:4" x14ac:dyDescent="0.2">
      <c r="A13377" s="295">
        <v>0.24946860000000001</v>
      </c>
      <c r="B13377" s="295"/>
      <c r="C13377" s="295">
        <v>0.32939889999999999</v>
      </c>
      <c r="D13377" s="295"/>
    </row>
    <row r="13378" spans="1:4" x14ac:dyDescent="0.2">
      <c r="A13378" s="295">
        <v>0.2494565</v>
      </c>
      <c r="B13378" s="295"/>
      <c r="C13378" s="295">
        <v>0.32938689999999998</v>
      </c>
      <c r="D13378" s="295"/>
    </row>
    <row r="13379" spans="1:4" x14ac:dyDescent="0.2">
      <c r="A13379" s="295">
        <v>0.2494565</v>
      </c>
      <c r="B13379" s="295"/>
      <c r="C13379" s="295">
        <v>0.3293452</v>
      </c>
      <c r="D13379" s="295"/>
    </row>
    <row r="13380" spans="1:4" x14ac:dyDescent="0.2">
      <c r="A13380" s="295">
        <v>0.2494287</v>
      </c>
      <c r="B13380" s="295"/>
      <c r="C13380" s="295">
        <v>0.3293452</v>
      </c>
      <c r="D13380" s="295"/>
    </row>
    <row r="13381" spans="1:4" x14ac:dyDescent="0.2">
      <c r="A13381" s="295">
        <v>0.2494287</v>
      </c>
      <c r="B13381" s="295"/>
      <c r="C13381" s="295">
        <v>0.32931830000000001</v>
      </c>
      <c r="D13381" s="295"/>
    </row>
    <row r="13382" spans="1:4" x14ac:dyDescent="0.2">
      <c r="A13382" s="295">
        <v>0.249415</v>
      </c>
      <c r="B13382" s="295"/>
      <c r="C13382" s="295">
        <v>0.32930490000000001</v>
      </c>
      <c r="D13382" s="295"/>
    </row>
    <row r="13383" spans="1:4" x14ac:dyDescent="0.2">
      <c r="A13383" s="295">
        <v>0.2493882</v>
      </c>
      <c r="B13383" s="295"/>
      <c r="C13383" s="295">
        <v>0.32929029999999998</v>
      </c>
      <c r="D13383" s="295"/>
    </row>
    <row r="13384" spans="1:4" x14ac:dyDescent="0.2">
      <c r="A13384" s="295">
        <v>0.24937619999999999</v>
      </c>
      <c r="B13384" s="295"/>
      <c r="C13384" s="295">
        <v>0.32926490000000003</v>
      </c>
      <c r="D13384" s="295"/>
    </row>
    <row r="13385" spans="1:4" x14ac:dyDescent="0.2">
      <c r="A13385" s="295">
        <v>0.24937619999999999</v>
      </c>
      <c r="B13385" s="295"/>
      <c r="C13385" s="295">
        <v>0.32925260000000001</v>
      </c>
      <c r="D13385" s="295"/>
    </row>
    <row r="13386" spans="1:4" x14ac:dyDescent="0.2">
      <c r="A13386" s="295">
        <v>0.24936249999999999</v>
      </c>
      <c r="B13386" s="295"/>
      <c r="C13386" s="295">
        <v>0.32922699999999999</v>
      </c>
      <c r="D13386" s="295"/>
    </row>
    <row r="13387" spans="1:4" x14ac:dyDescent="0.2">
      <c r="A13387" s="295">
        <v>0.24933469999999999</v>
      </c>
      <c r="B13387" s="295"/>
      <c r="C13387" s="295">
        <v>0.32919870000000001</v>
      </c>
      <c r="D13387" s="295"/>
    </row>
    <row r="13388" spans="1:4" x14ac:dyDescent="0.2">
      <c r="A13388" s="295">
        <v>0.24933469999999999</v>
      </c>
      <c r="B13388" s="295"/>
      <c r="C13388" s="295">
        <v>0.3291866</v>
      </c>
      <c r="D13388" s="295"/>
    </row>
    <row r="13389" spans="1:4" x14ac:dyDescent="0.2">
      <c r="A13389" s="295">
        <v>0.24932199999999999</v>
      </c>
      <c r="B13389" s="295"/>
      <c r="C13389" s="295">
        <v>0.32916099999999998</v>
      </c>
      <c r="D13389" s="295"/>
    </row>
    <row r="13390" spans="1:4" x14ac:dyDescent="0.2">
      <c r="A13390" s="295">
        <v>0.2492963</v>
      </c>
      <c r="B13390" s="295"/>
      <c r="C13390" s="295">
        <v>0.32913510000000001</v>
      </c>
      <c r="D13390" s="295"/>
    </row>
    <row r="13391" spans="1:4" x14ac:dyDescent="0.2">
      <c r="A13391" s="295">
        <v>0.2492963</v>
      </c>
      <c r="B13391" s="295"/>
      <c r="C13391" s="295">
        <v>0.32913500000000001</v>
      </c>
      <c r="D13391" s="295"/>
    </row>
    <row r="13392" spans="1:4" x14ac:dyDescent="0.2">
      <c r="A13392" s="295">
        <v>0.24928310000000001</v>
      </c>
      <c r="B13392" s="295"/>
      <c r="C13392" s="295">
        <v>0.32910840000000002</v>
      </c>
      <c r="D13392" s="295"/>
    </row>
    <row r="13393" spans="1:4" x14ac:dyDescent="0.2">
      <c r="A13393" s="295">
        <v>0.24925600000000001</v>
      </c>
      <c r="B13393" s="295"/>
      <c r="C13393" s="295">
        <v>0.32910840000000002</v>
      </c>
      <c r="D13393" s="295"/>
    </row>
    <row r="13394" spans="1:4" x14ac:dyDescent="0.2">
      <c r="A13394" s="295">
        <v>0.24925600000000001</v>
      </c>
      <c r="B13394" s="295"/>
      <c r="C13394" s="295">
        <v>0.32908130000000002</v>
      </c>
      <c r="D13394" s="295"/>
    </row>
    <row r="13395" spans="1:4" x14ac:dyDescent="0.2">
      <c r="A13395" s="295">
        <v>0.2492432</v>
      </c>
      <c r="B13395" s="295"/>
      <c r="C13395" s="295">
        <v>0.32905699999999999</v>
      </c>
      <c r="D13395" s="295"/>
    </row>
    <row r="13396" spans="1:4" x14ac:dyDescent="0.2">
      <c r="A13396" s="295">
        <v>0.2492432</v>
      </c>
      <c r="B13396" s="295"/>
      <c r="C13396" s="295">
        <v>0.32905699999999999</v>
      </c>
      <c r="D13396" s="295"/>
    </row>
    <row r="13397" spans="1:4" x14ac:dyDescent="0.2">
      <c r="A13397" s="295">
        <v>0.2492432</v>
      </c>
      <c r="B13397" s="295"/>
      <c r="C13397" s="295">
        <v>0.32904489999999997</v>
      </c>
      <c r="D13397" s="295"/>
    </row>
    <row r="13398" spans="1:4" x14ac:dyDescent="0.2">
      <c r="A13398" s="295">
        <v>0.24923010000000001</v>
      </c>
      <c r="B13398" s="295"/>
      <c r="C13398" s="295">
        <v>0.32901829999999999</v>
      </c>
      <c r="D13398" s="295"/>
    </row>
    <row r="13399" spans="1:4" x14ac:dyDescent="0.2">
      <c r="A13399" s="295">
        <v>0.2492164</v>
      </c>
      <c r="B13399" s="295"/>
      <c r="C13399" s="295">
        <v>0.32900459999999998</v>
      </c>
      <c r="D13399" s="295"/>
    </row>
    <row r="13400" spans="1:4" x14ac:dyDescent="0.2">
      <c r="A13400" s="295">
        <v>0.24918860000000001</v>
      </c>
      <c r="B13400" s="295"/>
      <c r="C13400" s="295">
        <v>0.3289762</v>
      </c>
      <c r="D13400" s="295"/>
    </row>
    <row r="13401" spans="1:4" x14ac:dyDescent="0.2">
      <c r="A13401" s="295">
        <v>0.2491765</v>
      </c>
      <c r="B13401" s="295"/>
      <c r="C13401" s="295">
        <v>0.32893850000000002</v>
      </c>
      <c r="D13401" s="295"/>
    </row>
    <row r="13402" spans="1:4" x14ac:dyDescent="0.2">
      <c r="A13402" s="295">
        <v>0.24916450000000001</v>
      </c>
      <c r="B13402" s="295"/>
      <c r="C13402" s="295">
        <v>0.32893850000000002</v>
      </c>
      <c r="D13402" s="295"/>
    </row>
    <row r="13403" spans="1:4" x14ac:dyDescent="0.2">
      <c r="A13403" s="295">
        <v>0.24916450000000001</v>
      </c>
      <c r="B13403" s="295"/>
      <c r="C13403" s="295">
        <v>0.32893850000000002</v>
      </c>
      <c r="D13403" s="295"/>
    </row>
    <row r="13404" spans="1:4" x14ac:dyDescent="0.2">
      <c r="A13404" s="295">
        <v>0.24915090000000001</v>
      </c>
      <c r="B13404" s="295"/>
      <c r="C13404" s="295">
        <v>0.32891419999999999</v>
      </c>
      <c r="D13404" s="295"/>
    </row>
    <row r="13405" spans="1:4" x14ac:dyDescent="0.2">
      <c r="A13405" s="295">
        <v>0.2491099</v>
      </c>
      <c r="B13405" s="295"/>
      <c r="C13405" s="295">
        <v>0.32888590000000001</v>
      </c>
      <c r="D13405" s="295"/>
    </row>
    <row r="13406" spans="1:4" x14ac:dyDescent="0.2">
      <c r="A13406" s="295">
        <v>0.2491099</v>
      </c>
      <c r="B13406" s="295"/>
      <c r="C13406" s="295">
        <v>0.32888590000000001</v>
      </c>
      <c r="D13406" s="295"/>
    </row>
    <row r="13407" spans="1:4" x14ac:dyDescent="0.2">
      <c r="A13407" s="295">
        <v>0.24909619999999999</v>
      </c>
      <c r="B13407" s="295"/>
      <c r="C13407" s="295">
        <v>0.32885750000000002</v>
      </c>
      <c r="D13407" s="295"/>
    </row>
    <row r="13408" spans="1:4" x14ac:dyDescent="0.2">
      <c r="A13408" s="295">
        <v>0.24909619999999999</v>
      </c>
      <c r="B13408" s="295"/>
      <c r="C13408" s="295">
        <v>0.32885750000000002</v>
      </c>
      <c r="D13408" s="295"/>
    </row>
    <row r="13409" spans="1:4" x14ac:dyDescent="0.2">
      <c r="A13409" s="295">
        <v>0.2490715</v>
      </c>
      <c r="B13409" s="295"/>
      <c r="C13409" s="295">
        <v>0.32880520000000002</v>
      </c>
      <c r="D13409" s="295"/>
    </row>
    <row r="13410" spans="1:4" x14ac:dyDescent="0.2">
      <c r="A13410" s="295">
        <v>0.2490715</v>
      </c>
      <c r="B13410" s="295"/>
      <c r="C13410" s="295">
        <v>0.32877689999999998</v>
      </c>
      <c r="D13410" s="295"/>
    </row>
    <row r="13411" spans="1:4" x14ac:dyDescent="0.2">
      <c r="A13411" s="295">
        <v>0.24903110000000001</v>
      </c>
      <c r="B13411" s="295"/>
      <c r="C13411" s="295">
        <v>0.32877689999999998</v>
      </c>
      <c r="D13411" s="295"/>
    </row>
    <row r="13412" spans="1:4" x14ac:dyDescent="0.2">
      <c r="A13412" s="295">
        <v>0.24901599999999999</v>
      </c>
      <c r="B13412" s="295"/>
      <c r="C13412" s="295">
        <v>0.32874979999999998</v>
      </c>
      <c r="D13412" s="295"/>
    </row>
    <row r="13413" spans="1:4" x14ac:dyDescent="0.2">
      <c r="A13413" s="295">
        <v>0.24901599999999999</v>
      </c>
      <c r="B13413" s="295"/>
      <c r="C13413" s="295">
        <v>0.32873750000000002</v>
      </c>
      <c r="D13413" s="295"/>
    </row>
    <row r="13414" spans="1:4" x14ac:dyDescent="0.2">
      <c r="A13414" s="295">
        <v>0.2490028</v>
      </c>
      <c r="B13414" s="295"/>
      <c r="C13414" s="295">
        <v>0.32873750000000002</v>
      </c>
      <c r="D13414" s="295"/>
    </row>
    <row r="13415" spans="1:4" x14ac:dyDescent="0.2">
      <c r="A13415" s="295">
        <v>0.248975</v>
      </c>
      <c r="B13415" s="295"/>
      <c r="C13415" s="295">
        <v>0.32869989999999999</v>
      </c>
      <c r="D13415" s="295"/>
    </row>
    <row r="13416" spans="1:4" x14ac:dyDescent="0.2">
      <c r="A13416" s="295">
        <v>0.24896289999999999</v>
      </c>
      <c r="B13416" s="295"/>
      <c r="C13416" s="295">
        <v>0.32868609999999998</v>
      </c>
      <c r="D13416" s="295"/>
    </row>
    <row r="13417" spans="1:4" x14ac:dyDescent="0.2">
      <c r="A13417" s="295">
        <v>0.24894930000000001</v>
      </c>
      <c r="B13417" s="295"/>
      <c r="C13417" s="295">
        <v>0.32867410000000002</v>
      </c>
      <c r="D13417" s="295"/>
    </row>
    <row r="13418" spans="1:4" x14ac:dyDescent="0.2">
      <c r="A13418" s="295">
        <v>0.24894930000000001</v>
      </c>
      <c r="B13418" s="295"/>
      <c r="C13418" s="295">
        <v>0.32867410000000002</v>
      </c>
      <c r="D13418" s="295"/>
    </row>
    <row r="13419" spans="1:4" x14ac:dyDescent="0.2">
      <c r="A13419" s="295">
        <v>0.248921</v>
      </c>
      <c r="B13419" s="295"/>
      <c r="C13419" s="295">
        <v>0.32863409999999998</v>
      </c>
      <c r="D13419" s="295"/>
    </row>
    <row r="13420" spans="1:4" x14ac:dyDescent="0.2">
      <c r="A13420" s="295">
        <v>0.2489083</v>
      </c>
      <c r="B13420" s="295"/>
      <c r="C13420" s="295">
        <v>0.32860030000000001</v>
      </c>
      <c r="D13420" s="295"/>
    </row>
    <row r="13421" spans="1:4" x14ac:dyDescent="0.2">
      <c r="A13421" s="295">
        <v>0.24889310000000001</v>
      </c>
      <c r="B13421" s="295"/>
      <c r="C13421" s="295">
        <v>0.32859349999999998</v>
      </c>
      <c r="D13421" s="295"/>
    </row>
    <row r="13422" spans="1:4" x14ac:dyDescent="0.2">
      <c r="A13422" s="295">
        <v>0.2488679</v>
      </c>
      <c r="B13422" s="295"/>
      <c r="C13422" s="295">
        <v>0.32858140000000002</v>
      </c>
      <c r="D13422" s="295"/>
    </row>
    <row r="13423" spans="1:4" x14ac:dyDescent="0.2">
      <c r="A13423" s="295">
        <v>0.2488679</v>
      </c>
      <c r="B13423" s="295"/>
      <c r="C13423" s="295">
        <v>0.32855709999999999</v>
      </c>
      <c r="D13423" s="295"/>
    </row>
    <row r="13424" spans="1:4" x14ac:dyDescent="0.2">
      <c r="A13424" s="295">
        <v>0.2488679</v>
      </c>
      <c r="B13424" s="295"/>
      <c r="C13424" s="295">
        <v>0.32854250000000002</v>
      </c>
      <c r="D13424" s="295"/>
    </row>
    <row r="13425" spans="1:4" x14ac:dyDescent="0.2">
      <c r="A13425" s="295">
        <v>0.2488679</v>
      </c>
      <c r="B13425" s="295"/>
      <c r="C13425" s="295">
        <v>0.3285034</v>
      </c>
      <c r="D13425" s="295"/>
    </row>
    <row r="13426" spans="1:4" x14ac:dyDescent="0.2">
      <c r="A13426" s="295">
        <v>0.24885479999999999</v>
      </c>
      <c r="B13426" s="295"/>
      <c r="C13426" s="295">
        <v>0.32847779999999999</v>
      </c>
      <c r="D13426" s="295"/>
    </row>
    <row r="13427" spans="1:4" x14ac:dyDescent="0.2">
      <c r="A13427" s="295">
        <v>0.24882689999999999</v>
      </c>
      <c r="B13427" s="295"/>
      <c r="C13427" s="295">
        <v>0.32845350000000001</v>
      </c>
      <c r="D13427" s="295"/>
    </row>
    <row r="13428" spans="1:4" x14ac:dyDescent="0.2">
      <c r="A13428" s="295">
        <v>0.24882689999999999</v>
      </c>
      <c r="B13428" s="295"/>
      <c r="C13428" s="295">
        <v>0.32845350000000001</v>
      </c>
      <c r="D13428" s="295"/>
    </row>
    <row r="13429" spans="1:4" x14ac:dyDescent="0.2">
      <c r="A13429" s="295">
        <v>0.24881329999999999</v>
      </c>
      <c r="B13429" s="295"/>
      <c r="C13429" s="295">
        <v>0.32844139999999999</v>
      </c>
      <c r="D13429" s="295"/>
    </row>
    <row r="13430" spans="1:4" x14ac:dyDescent="0.2">
      <c r="A13430" s="295">
        <v>0.24878610000000001</v>
      </c>
      <c r="B13430" s="295"/>
      <c r="C13430" s="295">
        <v>0.32841350000000002</v>
      </c>
      <c r="D13430" s="295"/>
    </row>
    <row r="13431" spans="1:4" x14ac:dyDescent="0.2">
      <c r="A13431" s="295">
        <v>0.24878610000000001</v>
      </c>
      <c r="B13431" s="295"/>
      <c r="C13431" s="295">
        <v>0.32839879999999999</v>
      </c>
      <c r="D13431" s="295"/>
    </row>
    <row r="13432" spans="1:4" x14ac:dyDescent="0.2">
      <c r="A13432" s="295">
        <v>0.24878610000000001</v>
      </c>
      <c r="B13432" s="295"/>
      <c r="C13432" s="295">
        <v>0.32838509999999999</v>
      </c>
      <c r="D13432" s="295"/>
    </row>
    <row r="13433" spans="1:4" x14ac:dyDescent="0.2">
      <c r="A13433" s="295">
        <v>0.24877340000000001</v>
      </c>
      <c r="B13433" s="295"/>
      <c r="C13433" s="295">
        <v>0.32837280000000002</v>
      </c>
      <c r="D13433" s="295"/>
    </row>
    <row r="13434" spans="1:4" x14ac:dyDescent="0.2">
      <c r="A13434" s="295">
        <v>0.24876019999999999</v>
      </c>
      <c r="B13434" s="295"/>
      <c r="C13434" s="295">
        <v>0.32834679999999999</v>
      </c>
      <c r="D13434" s="295"/>
    </row>
    <row r="13435" spans="1:4" x14ac:dyDescent="0.2">
      <c r="A13435" s="295">
        <v>0.24873310000000001</v>
      </c>
      <c r="B13435" s="295"/>
      <c r="C13435" s="295">
        <v>0.32833479999999998</v>
      </c>
      <c r="D13435" s="295"/>
    </row>
    <row r="13436" spans="1:4" x14ac:dyDescent="0.2">
      <c r="A13436" s="295">
        <v>0.24872030000000001</v>
      </c>
      <c r="B13436" s="295"/>
      <c r="C13436" s="295">
        <v>0.32832250000000002</v>
      </c>
      <c r="D13436" s="295"/>
    </row>
    <row r="13437" spans="1:4" x14ac:dyDescent="0.2">
      <c r="A13437" s="295">
        <v>0.24872030000000001</v>
      </c>
      <c r="B13437" s="295"/>
      <c r="C13437" s="295">
        <v>0.32829419999999998</v>
      </c>
      <c r="D13437" s="295"/>
    </row>
    <row r="13438" spans="1:4" x14ac:dyDescent="0.2">
      <c r="A13438" s="295">
        <v>0.24870719999999999</v>
      </c>
      <c r="B13438" s="295"/>
      <c r="C13438" s="295">
        <v>0.3282699</v>
      </c>
      <c r="D13438" s="295"/>
    </row>
    <row r="13439" spans="1:4" x14ac:dyDescent="0.2">
      <c r="A13439" s="295">
        <v>0.24869350000000001</v>
      </c>
      <c r="B13439" s="295"/>
      <c r="C13439" s="295">
        <v>0.32824429999999999</v>
      </c>
      <c r="D13439" s="295"/>
    </row>
    <row r="13440" spans="1:4" x14ac:dyDescent="0.2">
      <c r="A13440" s="295">
        <v>0.24867839999999999</v>
      </c>
      <c r="B13440" s="295"/>
      <c r="C13440" s="295">
        <v>0.32824429999999999</v>
      </c>
      <c r="D13440" s="295"/>
    </row>
    <row r="13441" spans="1:4" x14ac:dyDescent="0.2">
      <c r="A13441" s="295">
        <v>0.24867839999999999</v>
      </c>
      <c r="B13441" s="295"/>
      <c r="C13441" s="295">
        <v>0.32822000000000001</v>
      </c>
      <c r="D13441" s="295"/>
    </row>
    <row r="13442" spans="1:4" x14ac:dyDescent="0.2">
      <c r="A13442" s="295">
        <v>0.2486536</v>
      </c>
      <c r="B13442" s="295"/>
      <c r="C13442" s="295">
        <v>0.32820529999999998</v>
      </c>
      <c r="D13442" s="295"/>
    </row>
    <row r="13443" spans="1:4" x14ac:dyDescent="0.2">
      <c r="A13443" s="295">
        <v>0.2486536</v>
      </c>
      <c r="B13443" s="295"/>
      <c r="C13443" s="295">
        <v>0.3281907</v>
      </c>
      <c r="D13443" s="295"/>
    </row>
    <row r="13444" spans="1:4" x14ac:dyDescent="0.2">
      <c r="A13444" s="295">
        <v>0.2486285</v>
      </c>
      <c r="B13444" s="295"/>
      <c r="C13444" s="295">
        <v>0.32815139999999998</v>
      </c>
      <c r="D13444" s="295"/>
    </row>
    <row r="13445" spans="1:4" x14ac:dyDescent="0.2">
      <c r="A13445" s="295">
        <v>0.24859970000000001</v>
      </c>
      <c r="B13445" s="295"/>
      <c r="C13445" s="295">
        <v>0.32812560000000002</v>
      </c>
      <c r="D13445" s="295"/>
    </row>
    <row r="13446" spans="1:4" x14ac:dyDescent="0.2">
      <c r="A13446" s="295">
        <v>0.24858649999999999</v>
      </c>
      <c r="B13446" s="295"/>
      <c r="C13446" s="295">
        <v>0.32810129999999998</v>
      </c>
      <c r="D13446" s="295"/>
    </row>
    <row r="13447" spans="1:4" x14ac:dyDescent="0.2">
      <c r="A13447" s="295">
        <v>0.24856020000000001</v>
      </c>
      <c r="B13447" s="295"/>
      <c r="C13447" s="295">
        <v>0.32806370000000001</v>
      </c>
      <c r="D13447" s="295"/>
    </row>
    <row r="13448" spans="1:4" x14ac:dyDescent="0.2">
      <c r="A13448" s="295">
        <v>0.24854809999999999</v>
      </c>
      <c r="B13448" s="295"/>
      <c r="C13448" s="295">
        <v>0.32803789999999999</v>
      </c>
      <c r="D13448" s="295"/>
    </row>
    <row r="13449" spans="1:4" x14ac:dyDescent="0.2">
      <c r="A13449" s="295">
        <v>0.248533</v>
      </c>
      <c r="B13449" s="295"/>
      <c r="C13449" s="295">
        <v>0.32802320000000001</v>
      </c>
      <c r="D13449" s="295"/>
    </row>
    <row r="13450" spans="1:4" x14ac:dyDescent="0.2">
      <c r="A13450" s="295">
        <v>0.2485203</v>
      </c>
      <c r="B13450" s="295"/>
      <c r="C13450" s="295">
        <v>0.32798559999999999</v>
      </c>
      <c r="D13450" s="295"/>
    </row>
    <row r="13451" spans="1:4" x14ac:dyDescent="0.2">
      <c r="A13451" s="295">
        <v>0.24850710000000001</v>
      </c>
      <c r="B13451" s="295"/>
      <c r="C13451" s="295">
        <v>0.32797189999999998</v>
      </c>
      <c r="D13451" s="295"/>
    </row>
    <row r="13452" spans="1:4" x14ac:dyDescent="0.2">
      <c r="A13452" s="295">
        <v>0.2484799</v>
      </c>
      <c r="B13452" s="295"/>
      <c r="C13452" s="295">
        <v>0.32797189999999998</v>
      </c>
      <c r="D13452" s="295"/>
    </row>
    <row r="13453" spans="1:4" x14ac:dyDescent="0.2">
      <c r="A13453" s="295">
        <v>0.24845429999999999</v>
      </c>
      <c r="B13453" s="295"/>
      <c r="C13453" s="295">
        <v>0.32797189999999998</v>
      </c>
      <c r="D13453" s="295"/>
    </row>
    <row r="13454" spans="1:4" x14ac:dyDescent="0.2">
      <c r="A13454" s="295">
        <v>0.24842910000000001</v>
      </c>
      <c r="B13454" s="295"/>
      <c r="C13454" s="295">
        <v>0.32790609999999998</v>
      </c>
      <c r="D13454" s="295"/>
    </row>
    <row r="13455" spans="1:4" x14ac:dyDescent="0.2">
      <c r="A13455" s="295">
        <v>0.24842910000000001</v>
      </c>
      <c r="B13455" s="295"/>
      <c r="C13455" s="295">
        <v>0.32790609999999998</v>
      </c>
      <c r="D13455" s="295"/>
    </row>
    <row r="13456" spans="1:4" x14ac:dyDescent="0.2">
      <c r="A13456" s="295">
        <v>0.24842910000000001</v>
      </c>
      <c r="B13456" s="295"/>
      <c r="C13456" s="295">
        <v>0.32790609999999998</v>
      </c>
      <c r="D13456" s="295"/>
    </row>
    <row r="13457" spans="1:4" x14ac:dyDescent="0.2">
      <c r="A13457" s="295">
        <v>0.24842910000000001</v>
      </c>
      <c r="B13457" s="295"/>
      <c r="C13457" s="295">
        <v>0.32788010000000001</v>
      </c>
      <c r="D13457" s="295"/>
    </row>
    <row r="13458" spans="1:4" x14ac:dyDescent="0.2">
      <c r="A13458" s="295">
        <v>0.24841389999999999</v>
      </c>
      <c r="B13458" s="295"/>
      <c r="C13458" s="295">
        <v>0.32785320000000001</v>
      </c>
      <c r="D13458" s="295"/>
    </row>
    <row r="13459" spans="1:4" x14ac:dyDescent="0.2">
      <c r="A13459" s="295">
        <v>0.24838759999999999</v>
      </c>
      <c r="B13459" s="295"/>
      <c r="C13459" s="295">
        <v>0.32785320000000001</v>
      </c>
      <c r="D13459" s="295"/>
    </row>
    <row r="13460" spans="1:4" x14ac:dyDescent="0.2">
      <c r="A13460" s="295">
        <v>0.2483744</v>
      </c>
      <c r="B13460" s="295"/>
      <c r="C13460" s="295">
        <v>0.3278278</v>
      </c>
      <c r="D13460" s="295"/>
    </row>
    <row r="13461" spans="1:4" x14ac:dyDescent="0.2">
      <c r="A13461" s="295">
        <v>0.24835930000000001</v>
      </c>
      <c r="B13461" s="295"/>
      <c r="C13461" s="295">
        <v>0.3278278</v>
      </c>
      <c r="D13461" s="295"/>
    </row>
    <row r="13462" spans="1:4" x14ac:dyDescent="0.2">
      <c r="A13462" s="295">
        <v>0.24835930000000001</v>
      </c>
      <c r="B13462" s="295"/>
      <c r="C13462" s="295">
        <v>0.32779940000000002</v>
      </c>
      <c r="D13462" s="295"/>
    </row>
    <row r="13463" spans="1:4" x14ac:dyDescent="0.2">
      <c r="A13463" s="295">
        <v>0.24833359999999999</v>
      </c>
      <c r="B13463" s="295"/>
      <c r="C13463" s="295">
        <v>0.32779940000000002</v>
      </c>
      <c r="D13463" s="295"/>
    </row>
    <row r="13464" spans="1:4" x14ac:dyDescent="0.2">
      <c r="A13464" s="295">
        <v>0.24832090000000001</v>
      </c>
      <c r="B13464" s="295"/>
      <c r="C13464" s="295">
        <v>0.32777269999999997</v>
      </c>
      <c r="D13464" s="295"/>
    </row>
    <row r="13465" spans="1:4" x14ac:dyDescent="0.2">
      <c r="A13465" s="295">
        <v>0.24832090000000001</v>
      </c>
      <c r="B13465" s="295"/>
      <c r="C13465" s="295">
        <v>0.32773249999999998</v>
      </c>
      <c r="D13465" s="295"/>
    </row>
    <row r="13466" spans="1:4" x14ac:dyDescent="0.2">
      <c r="A13466" s="295">
        <v>0.24832090000000001</v>
      </c>
      <c r="B13466" s="295"/>
      <c r="C13466" s="295">
        <v>0.32770680000000002</v>
      </c>
      <c r="D13466" s="295"/>
    </row>
    <row r="13467" spans="1:4" x14ac:dyDescent="0.2">
      <c r="A13467" s="295">
        <v>0.24832090000000001</v>
      </c>
      <c r="B13467" s="295"/>
      <c r="C13467" s="295">
        <v>0.32770670000000002</v>
      </c>
      <c r="D13467" s="295"/>
    </row>
    <row r="13468" spans="1:4" x14ac:dyDescent="0.2">
      <c r="A13468" s="295">
        <v>0.2482926</v>
      </c>
      <c r="B13468" s="295"/>
      <c r="C13468" s="295">
        <v>0.32766650000000003</v>
      </c>
      <c r="D13468" s="295"/>
    </row>
    <row r="13469" spans="1:4" x14ac:dyDescent="0.2">
      <c r="A13469" s="295">
        <v>0.2482799</v>
      </c>
      <c r="B13469" s="295"/>
      <c r="C13469" s="295">
        <v>0.32762740000000001</v>
      </c>
      <c r="D13469" s="295"/>
    </row>
    <row r="13470" spans="1:4" x14ac:dyDescent="0.2">
      <c r="A13470" s="295">
        <v>0.24826619999999999</v>
      </c>
      <c r="B13470" s="295"/>
      <c r="C13470" s="295">
        <v>0.32762740000000001</v>
      </c>
      <c r="D13470" s="295"/>
    </row>
    <row r="13471" spans="1:4" x14ac:dyDescent="0.2">
      <c r="A13471" s="295">
        <v>0.24823790000000001</v>
      </c>
      <c r="B13471" s="295"/>
      <c r="C13471" s="295">
        <v>0.3276018</v>
      </c>
      <c r="D13471" s="295"/>
    </row>
    <row r="13472" spans="1:4" x14ac:dyDescent="0.2">
      <c r="A13472" s="295">
        <v>0.24823790000000001</v>
      </c>
      <c r="B13472" s="295"/>
      <c r="C13472" s="295">
        <v>0.3276018</v>
      </c>
      <c r="D13472" s="295"/>
    </row>
    <row r="13473" spans="1:4" x14ac:dyDescent="0.2">
      <c r="A13473" s="295">
        <v>0.24822430000000001</v>
      </c>
      <c r="B13473" s="295"/>
      <c r="C13473" s="295">
        <v>0.32756420000000003</v>
      </c>
      <c r="D13473" s="295"/>
    </row>
    <row r="13474" spans="1:4" x14ac:dyDescent="0.2">
      <c r="A13474" s="295">
        <v>0.24821219999999999</v>
      </c>
      <c r="B13474" s="295"/>
      <c r="C13474" s="295">
        <v>0.32756420000000003</v>
      </c>
      <c r="D13474" s="295"/>
    </row>
    <row r="13475" spans="1:4" x14ac:dyDescent="0.2">
      <c r="A13475" s="295">
        <v>0.24821219999999999</v>
      </c>
      <c r="B13475" s="295"/>
      <c r="C13475" s="295">
        <v>0.32752350000000002</v>
      </c>
      <c r="D13475" s="295"/>
    </row>
    <row r="13476" spans="1:4" x14ac:dyDescent="0.2">
      <c r="A13476" s="295">
        <v>0.24819949999999999</v>
      </c>
      <c r="B13476" s="295"/>
      <c r="C13476" s="295">
        <v>0.32751150000000001</v>
      </c>
      <c r="D13476" s="295"/>
    </row>
    <row r="13477" spans="1:4" x14ac:dyDescent="0.2">
      <c r="A13477" s="295">
        <v>0.24819949999999999</v>
      </c>
      <c r="B13477" s="295"/>
      <c r="C13477" s="295">
        <v>0.32749689999999998</v>
      </c>
      <c r="D13477" s="295"/>
    </row>
    <row r="13478" spans="1:4" x14ac:dyDescent="0.2">
      <c r="A13478" s="295">
        <v>0.2481727</v>
      </c>
      <c r="B13478" s="295"/>
      <c r="C13478" s="295">
        <v>0.32748349999999998</v>
      </c>
      <c r="D13478" s="295"/>
    </row>
    <row r="13479" spans="1:4" x14ac:dyDescent="0.2">
      <c r="A13479" s="295">
        <v>0.2481324</v>
      </c>
      <c r="B13479" s="295"/>
      <c r="C13479" s="295">
        <v>0.32748349999999998</v>
      </c>
      <c r="D13479" s="295"/>
    </row>
    <row r="13480" spans="1:4" x14ac:dyDescent="0.2">
      <c r="A13480" s="295">
        <v>0.2481197</v>
      </c>
      <c r="B13480" s="295"/>
      <c r="C13480" s="295">
        <v>0.32748349999999998</v>
      </c>
      <c r="D13480" s="295"/>
    </row>
    <row r="13481" spans="1:4" x14ac:dyDescent="0.2">
      <c r="A13481" s="295">
        <v>0.2480945</v>
      </c>
      <c r="B13481" s="295"/>
      <c r="C13481" s="295">
        <v>0.32743220000000001</v>
      </c>
      <c r="D13481" s="295"/>
    </row>
    <row r="13482" spans="1:4" x14ac:dyDescent="0.2">
      <c r="A13482" s="295">
        <v>0.2480945</v>
      </c>
      <c r="B13482" s="295"/>
      <c r="C13482" s="295">
        <v>0.3274321</v>
      </c>
      <c r="D13482" s="295"/>
    </row>
    <row r="13483" spans="1:4" x14ac:dyDescent="0.2">
      <c r="A13483" s="295">
        <v>0.24808179999999999</v>
      </c>
      <c r="B13483" s="295"/>
      <c r="C13483" s="295">
        <v>0.3274321</v>
      </c>
      <c r="D13483" s="295"/>
    </row>
    <row r="13484" spans="1:4" x14ac:dyDescent="0.2">
      <c r="A13484" s="295">
        <v>0.2480687</v>
      </c>
      <c r="B13484" s="295"/>
      <c r="C13484" s="295">
        <v>0.3274068</v>
      </c>
      <c r="D13484" s="295"/>
    </row>
    <row r="13485" spans="1:4" x14ac:dyDescent="0.2">
      <c r="A13485" s="295">
        <v>0.24805350000000001</v>
      </c>
      <c r="B13485" s="295"/>
      <c r="C13485" s="295">
        <v>0.32736609999999999</v>
      </c>
      <c r="D13485" s="295"/>
    </row>
    <row r="13486" spans="1:4" x14ac:dyDescent="0.2">
      <c r="A13486" s="295">
        <v>0.2480415</v>
      </c>
      <c r="B13486" s="295"/>
      <c r="C13486" s="295">
        <v>0.32736609999999999</v>
      </c>
      <c r="D13486" s="295"/>
    </row>
    <row r="13487" spans="1:4" x14ac:dyDescent="0.2">
      <c r="A13487" s="295">
        <v>0.24802779999999999</v>
      </c>
      <c r="B13487" s="295"/>
      <c r="C13487" s="295">
        <v>0.32733780000000001</v>
      </c>
      <c r="D13487" s="295"/>
    </row>
    <row r="13488" spans="1:4" x14ac:dyDescent="0.2">
      <c r="A13488" s="295">
        <v>0.24802779999999999</v>
      </c>
      <c r="B13488" s="295"/>
      <c r="C13488" s="295">
        <v>0.32733780000000001</v>
      </c>
      <c r="D13488" s="295"/>
    </row>
    <row r="13489" spans="1:4" x14ac:dyDescent="0.2">
      <c r="A13489" s="295">
        <v>0.2480147</v>
      </c>
      <c r="B13489" s="295"/>
      <c r="C13489" s="295">
        <v>0.32728699999999999</v>
      </c>
      <c r="D13489" s="295"/>
    </row>
    <row r="13490" spans="1:4" x14ac:dyDescent="0.2">
      <c r="A13490" s="295">
        <v>0.2480147</v>
      </c>
      <c r="B13490" s="295"/>
      <c r="C13490" s="295">
        <v>0.32727329999999999</v>
      </c>
      <c r="D13490" s="295"/>
    </row>
    <row r="13491" spans="1:4" x14ac:dyDescent="0.2">
      <c r="A13491" s="295">
        <v>0.24800259999999999</v>
      </c>
      <c r="B13491" s="295"/>
      <c r="C13491" s="295">
        <v>0.327233</v>
      </c>
      <c r="D13491" s="295"/>
    </row>
    <row r="13492" spans="1:4" x14ac:dyDescent="0.2">
      <c r="A13492" s="295">
        <v>0.24796070000000001</v>
      </c>
      <c r="B13492" s="295"/>
      <c r="C13492" s="295">
        <v>0.32722079999999998</v>
      </c>
      <c r="D13492" s="295"/>
    </row>
    <row r="13493" spans="1:4" x14ac:dyDescent="0.2">
      <c r="A13493" s="295">
        <v>0.24796070000000001</v>
      </c>
      <c r="B13493" s="295"/>
      <c r="C13493" s="295">
        <v>0.32722079999999998</v>
      </c>
      <c r="D13493" s="295"/>
    </row>
    <row r="13494" spans="1:4" x14ac:dyDescent="0.2">
      <c r="A13494" s="295">
        <v>0.247948</v>
      </c>
      <c r="B13494" s="295"/>
      <c r="C13494" s="295">
        <v>0.32722079999999998</v>
      </c>
      <c r="D13494" s="295"/>
    </row>
    <row r="13495" spans="1:4" x14ac:dyDescent="0.2">
      <c r="A13495" s="295">
        <v>0.2479343</v>
      </c>
      <c r="B13495" s="295"/>
      <c r="C13495" s="295">
        <v>0.32720870000000002</v>
      </c>
      <c r="D13495" s="295"/>
    </row>
    <row r="13496" spans="1:4" x14ac:dyDescent="0.2">
      <c r="A13496" s="295">
        <v>0.2479343</v>
      </c>
      <c r="B13496" s="295"/>
      <c r="C13496" s="295">
        <v>0.3271694</v>
      </c>
      <c r="D13496" s="295"/>
    </row>
    <row r="13497" spans="1:4" x14ac:dyDescent="0.2">
      <c r="A13497" s="295">
        <v>0.2479343</v>
      </c>
      <c r="B13497" s="295"/>
      <c r="C13497" s="295">
        <v>0.32714270000000001</v>
      </c>
      <c r="D13497" s="295"/>
    </row>
    <row r="13498" spans="1:4" x14ac:dyDescent="0.2">
      <c r="A13498" s="295">
        <v>0.24791920000000001</v>
      </c>
      <c r="B13498" s="295"/>
      <c r="C13498" s="295">
        <v>0.32712940000000001</v>
      </c>
      <c r="D13498" s="295"/>
    </row>
    <row r="13499" spans="1:4" x14ac:dyDescent="0.2">
      <c r="A13499" s="295">
        <v>0.2478813</v>
      </c>
      <c r="B13499" s="295"/>
      <c r="C13499" s="295">
        <v>0.3271173</v>
      </c>
      <c r="D13499" s="295"/>
    </row>
    <row r="13500" spans="1:4" x14ac:dyDescent="0.2">
      <c r="A13500" s="295">
        <v>0.24786759999999999</v>
      </c>
      <c r="B13500" s="295"/>
      <c r="C13500" s="295">
        <v>0.32709139999999998</v>
      </c>
      <c r="D13500" s="295"/>
    </row>
    <row r="13501" spans="1:4" x14ac:dyDescent="0.2">
      <c r="A13501" s="295">
        <v>0.24785450000000001</v>
      </c>
      <c r="B13501" s="295"/>
      <c r="C13501" s="295">
        <v>0.32709139999999998</v>
      </c>
      <c r="D13501" s="295"/>
    </row>
    <row r="13502" spans="1:4" x14ac:dyDescent="0.2">
      <c r="A13502" s="295">
        <v>0.24783930000000001</v>
      </c>
      <c r="B13502" s="295"/>
      <c r="C13502" s="295">
        <v>0.32705129999999999</v>
      </c>
      <c r="D13502" s="295"/>
    </row>
    <row r="13503" spans="1:4" x14ac:dyDescent="0.2">
      <c r="A13503" s="295">
        <v>0.24781259999999999</v>
      </c>
      <c r="B13503" s="295"/>
      <c r="C13503" s="295">
        <v>0.32705129999999999</v>
      </c>
      <c r="D13503" s="295"/>
    </row>
    <row r="13504" spans="1:4" x14ac:dyDescent="0.2">
      <c r="A13504" s="295">
        <v>0.2477878</v>
      </c>
      <c r="B13504" s="295"/>
      <c r="C13504" s="295">
        <v>0.327038</v>
      </c>
      <c r="D13504" s="295"/>
    </row>
    <row r="13505" spans="1:4" x14ac:dyDescent="0.2">
      <c r="A13505" s="295">
        <v>0.2477878</v>
      </c>
      <c r="B13505" s="295"/>
      <c r="C13505" s="295">
        <v>0.32699869999999998</v>
      </c>
      <c r="D13505" s="295"/>
    </row>
    <row r="13506" spans="1:4" x14ac:dyDescent="0.2">
      <c r="A13506" s="295">
        <v>0.24777270000000001</v>
      </c>
      <c r="B13506" s="295"/>
      <c r="C13506" s="295">
        <v>0.32697290000000001</v>
      </c>
      <c r="D13506" s="295"/>
    </row>
    <row r="13507" spans="1:4" x14ac:dyDescent="0.2">
      <c r="A13507" s="295">
        <v>0.24774589999999999</v>
      </c>
      <c r="B13507" s="295"/>
      <c r="C13507" s="295">
        <v>0.32694620000000002</v>
      </c>
      <c r="D13507" s="295"/>
    </row>
    <row r="13508" spans="1:4" x14ac:dyDescent="0.2">
      <c r="A13508" s="295">
        <v>0.24774589999999999</v>
      </c>
      <c r="B13508" s="295"/>
      <c r="C13508" s="295">
        <v>0.3269205</v>
      </c>
      <c r="D13508" s="295"/>
    </row>
    <row r="13509" spans="1:4" x14ac:dyDescent="0.2">
      <c r="A13509" s="295">
        <v>0.24773310000000001</v>
      </c>
      <c r="B13509" s="295"/>
      <c r="C13509" s="295">
        <v>0.3269204</v>
      </c>
      <c r="D13509" s="295"/>
    </row>
    <row r="13510" spans="1:4" x14ac:dyDescent="0.2">
      <c r="A13510" s="295">
        <v>0.24772</v>
      </c>
      <c r="B13510" s="295"/>
      <c r="C13510" s="295">
        <v>0.32689489999999999</v>
      </c>
      <c r="D13510" s="295"/>
    </row>
    <row r="13511" spans="1:4" x14ac:dyDescent="0.2">
      <c r="A13511" s="295">
        <v>0.24772</v>
      </c>
      <c r="B13511" s="295"/>
      <c r="C13511" s="295">
        <v>0.32688279999999997</v>
      </c>
      <c r="D13511" s="295"/>
    </row>
    <row r="13512" spans="1:4" x14ac:dyDescent="0.2">
      <c r="A13512" s="295">
        <v>0.247666</v>
      </c>
      <c r="B13512" s="295"/>
      <c r="C13512" s="295">
        <v>0.3268682</v>
      </c>
      <c r="D13512" s="295"/>
    </row>
    <row r="13513" spans="1:4" x14ac:dyDescent="0.2">
      <c r="A13513" s="295">
        <v>0.24765290000000001</v>
      </c>
      <c r="B13513" s="295"/>
      <c r="C13513" s="295">
        <v>0.3268682</v>
      </c>
      <c r="D13513" s="295"/>
    </row>
    <row r="13514" spans="1:4" x14ac:dyDescent="0.2">
      <c r="A13514" s="295">
        <v>0.24765290000000001</v>
      </c>
      <c r="B13514" s="295"/>
      <c r="C13514" s="295">
        <v>0.3268548</v>
      </c>
      <c r="D13514" s="295"/>
    </row>
    <row r="13515" spans="1:4" x14ac:dyDescent="0.2">
      <c r="A13515" s="295">
        <v>0.24765290000000001</v>
      </c>
      <c r="B13515" s="295"/>
      <c r="C13515" s="295">
        <v>0.32684279999999999</v>
      </c>
      <c r="D13515" s="295"/>
    </row>
    <row r="13516" spans="1:4" x14ac:dyDescent="0.2">
      <c r="A13516" s="295">
        <v>0.24763969999999999</v>
      </c>
      <c r="B13516" s="295"/>
      <c r="C13516" s="295">
        <v>0.32680110000000001</v>
      </c>
      <c r="D13516" s="295"/>
    </row>
    <row r="13517" spans="1:4" x14ac:dyDescent="0.2">
      <c r="A13517" s="295">
        <v>0.2476266</v>
      </c>
      <c r="B13517" s="295"/>
      <c r="C13517" s="295">
        <v>0.32678879999999999</v>
      </c>
      <c r="D13517" s="295"/>
    </row>
    <row r="13518" spans="1:4" x14ac:dyDescent="0.2">
      <c r="A13518" s="295">
        <v>0.24761459999999999</v>
      </c>
      <c r="B13518" s="295"/>
      <c r="C13518" s="295">
        <v>0.32677420000000001</v>
      </c>
      <c r="D13518" s="295"/>
    </row>
    <row r="13519" spans="1:4" x14ac:dyDescent="0.2">
      <c r="A13519" s="295">
        <v>0.24760090000000001</v>
      </c>
      <c r="B13519" s="295"/>
      <c r="C13519" s="295">
        <v>0.3267621</v>
      </c>
      <c r="D13519" s="295"/>
    </row>
    <row r="13520" spans="1:4" x14ac:dyDescent="0.2">
      <c r="A13520" s="295">
        <v>0.24758579999999999</v>
      </c>
      <c r="B13520" s="295"/>
      <c r="C13520" s="295">
        <v>0.32673780000000002</v>
      </c>
      <c r="D13520" s="295"/>
    </row>
    <row r="13521" spans="1:4" x14ac:dyDescent="0.2">
      <c r="A13521" s="295">
        <v>0.24757309999999999</v>
      </c>
      <c r="B13521" s="295"/>
      <c r="C13521" s="295">
        <v>0.32671080000000002</v>
      </c>
      <c r="D13521" s="295"/>
    </row>
    <row r="13522" spans="1:4" x14ac:dyDescent="0.2">
      <c r="A13522" s="295">
        <v>0.24757309999999999</v>
      </c>
      <c r="B13522" s="295"/>
      <c r="C13522" s="295">
        <v>0.32669870000000001</v>
      </c>
      <c r="D13522" s="295"/>
    </row>
    <row r="13523" spans="1:4" x14ac:dyDescent="0.2">
      <c r="A13523" s="295">
        <v>0.2475463</v>
      </c>
      <c r="B13523" s="295"/>
      <c r="C13523" s="295">
        <v>0.32665660000000002</v>
      </c>
      <c r="D13523" s="295"/>
    </row>
    <row r="13524" spans="1:4" x14ac:dyDescent="0.2">
      <c r="A13524" s="295">
        <v>0.2475463</v>
      </c>
      <c r="B13524" s="295"/>
      <c r="C13524" s="295">
        <v>0.32665660000000002</v>
      </c>
      <c r="D13524" s="295"/>
    </row>
    <row r="13525" spans="1:4" x14ac:dyDescent="0.2">
      <c r="A13525" s="295">
        <v>0.2475079</v>
      </c>
      <c r="B13525" s="295"/>
      <c r="C13525" s="295">
        <v>0.32665660000000002</v>
      </c>
      <c r="D13525" s="295"/>
    </row>
    <row r="13526" spans="1:4" x14ac:dyDescent="0.2">
      <c r="A13526" s="295">
        <v>0.2475079</v>
      </c>
      <c r="B13526" s="295"/>
      <c r="C13526" s="295">
        <v>0.326631</v>
      </c>
      <c r="D13526" s="295"/>
    </row>
    <row r="13527" spans="1:4" x14ac:dyDescent="0.2">
      <c r="A13527" s="295">
        <v>0.2475079</v>
      </c>
      <c r="B13527" s="295"/>
      <c r="C13527" s="295">
        <v>0.32661899999999999</v>
      </c>
      <c r="D13527" s="295"/>
    </row>
    <row r="13528" spans="1:4" x14ac:dyDescent="0.2">
      <c r="A13528" s="295">
        <v>0.24749270000000001</v>
      </c>
      <c r="B13528" s="295"/>
      <c r="C13528" s="295">
        <v>0.32661899999999999</v>
      </c>
      <c r="D13528" s="295"/>
    </row>
    <row r="13529" spans="1:4" x14ac:dyDescent="0.2">
      <c r="A13529" s="295">
        <v>0.24747959999999999</v>
      </c>
      <c r="B13529" s="295"/>
      <c r="C13529" s="295">
        <v>0.32661899999999999</v>
      </c>
      <c r="D13529" s="295"/>
    </row>
    <row r="13530" spans="1:4" x14ac:dyDescent="0.2">
      <c r="A13530" s="295">
        <v>0.24746589999999999</v>
      </c>
      <c r="B13530" s="295"/>
      <c r="C13530" s="295">
        <v>0.32656259999999998</v>
      </c>
      <c r="D13530" s="295"/>
    </row>
    <row r="13531" spans="1:4" x14ac:dyDescent="0.2">
      <c r="A13531" s="295">
        <v>0.2474539</v>
      </c>
      <c r="B13531" s="295"/>
      <c r="C13531" s="295">
        <v>0.32656259999999998</v>
      </c>
      <c r="D13531" s="295"/>
    </row>
    <row r="13532" spans="1:4" x14ac:dyDescent="0.2">
      <c r="A13532" s="295">
        <v>0.2474539</v>
      </c>
      <c r="B13532" s="295"/>
      <c r="C13532" s="295">
        <v>0.32655060000000002</v>
      </c>
      <c r="D13532" s="295"/>
    </row>
    <row r="13533" spans="1:4" x14ac:dyDescent="0.2">
      <c r="A13533" s="295">
        <v>0.2474256</v>
      </c>
      <c r="B13533" s="295"/>
      <c r="C13533" s="295">
        <v>0.32651000000000002</v>
      </c>
      <c r="D13533" s="295"/>
    </row>
    <row r="13534" spans="1:4" x14ac:dyDescent="0.2">
      <c r="A13534" s="295">
        <v>0.24741289999999999</v>
      </c>
      <c r="B13534" s="295"/>
      <c r="C13534" s="295">
        <v>0.32651000000000002</v>
      </c>
      <c r="D13534" s="295"/>
    </row>
    <row r="13535" spans="1:4" x14ac:dyDescent="0.2">
      <c r="A13535" s="295">
        <v>0.24740090000000001</v>
      </c>
      <c r="B13535" s="295"/>
      <c r="C13535" s="295">
        <v>0.32651000000000002</v>
      </c>
      <c r="D13535" s="295"/>
    </row>
    <row r="13536" spans="1:4" x14ac:dyDescent="0.2">
      <c r="A13536" s="295">
        <v>0.2474008</v>
      </c>
      <c r="B13536" s="295"/>
      <c r="C13536" s="295">
        <v>0.32648440000000001</v>
      </c>
      <c r="D13536" s="295"/>
    </row>
    <row r="13537" spans="1:4" x14ac:dyDescent="0.2">
      <c r="A13537" s="295">
        <v>0.24738569999999999</v>
      </c>
      <c r="B13537" s="295"/>
      <c r="C13537" s="295">
        <v>0.3264476</v>
      </c>
      <c r="D13537" s="295"/>
    </row>
    <row r="13538" spans="1:4" x14ac:dyDescent="0.2">
      <c r="A13538" s="295">
        <v>0.24737200000000001</v>
      </c>
      <c r="B13538" s="295"/>
      <c r="C13538" s="295">
        <v>0.32639289999999999</v>
      </c>
      <c r="D13538" s="295"/>
    </row>
    <row r="13539" spans="1:4" x14ac:dyDescent="0.2">
      <c r="A13539" s="295">
        <v>0.24735889999999999</v>
      </c>
      <c r="B13539" s="295"/>
      <c r="C13539" s="295">
        <v>0.32637919999999998</v>
      </c>
      <c r="D13539" s="295"/>
    </row>
    <row r="13540" spans="1:4" x14ac:dyDescent="0.2">
      <c r="A13540" s="295">
        <v>0.24733369999999999</v>
      </c>
      <c r="B13540" s="295"/>
      <c r="C13540" s="295">
        <v>0.32636589999999999</v>
      </c>
      <c r="D13540" s="295"/>
    </row>
    <row r="13541" spans="1:4" x14ac:dyDescent="0.2">
      <c r="A13541" s="295">
        <v>0.2473059</v>
      </c>
      <c r="B13541" s="295"/>
      <c r="C13541" s="295">
        <v>0.32635380000000003</v>
      </c>
      <c r="D13541" s="295"/>
    </row>
    <row r="13542" spans="1:4" x14ac:dyDescent="0.2">
      <c r="A13542" s="295">
        <v>0.24727869999999999</v>
      </c>
      <c r="B13542" s="295"/>
      <c r="C13542" s="295">
        <v>0.32631450000000001</v>
      </c>
      <c r="D13542" s="295"/>
    </row>
    <row r="13543" spans="1:4" x14ac:dyDescent="0.2">
      <c r="A13543" s="295">
        <v>0.24727869999999999</v>
      </c>
      <c r="B13543" s="295"/>
      <c r="C13543" s="295">
        <v>0.3263008</v>
      </c>
      <c r="D13543" s="295"/>
    </row>
    <row r="13544" spans="1:4" x14ac:dyDescent="0.2">
      <c r="A13544" s="295">
        <v>0.24727869999999999</v>
      </c>
      <c r="B13544" s="295"/>
      <c r="C13544" s="295">
        <v>0.32628869999999999</v>
      </c>
      <c r="D13544" s="295"/>
    </row>
    <row r="13545" spans="1:4" x14ac:dyDescent="0.2">
      <c r="A13545" s="295">
        <v>0.24727869999999999</v>
      </c>
      <c r="B13545" s="295"/>
      <c r="C13545" s="295">
        <v>0.32623649999999998</v>
      </c>
      <c r="D13545" s="295"/>
    </row>
    <row r="13546" spans="1:4" x14ac:dyDescent="0.2">
      <c r="A13546" s="295">
        <v>0.247253</v>
      </c>
      <c r="B13546" s="295"/>
      <c r="C13546" s="295">
        <v>0.32622269999999998</v>
      </c>
      <c r="D13546" s="295"/>
    </row>
    <row r="13547" spans="1:4" x14ac:dyDescent="0.2">
      <c r="A13547" s="295">
        <v>0.247253</v>
      </c>
      <c r="B13547" s="295"/>
      <c r="C13547" s="295">
        <v>0.32621070000000002</v>
      </c>
      <c r="D13547" s="295"/>
    </row>
    <row r="13548" spans="1:4" x14ac:dyDescent="0.2">
      <c r="A13548" s="295">
        <v>0.24722469999999999</v>
      </c>
      <c r="B13548" s="295"/>
      <c r="C13548" s="295">
        <v>0.32621070000000002</v>
      </c>
      <c r="D13548" s="295"/>
    </row>
    <row r="13549" spans="1:4" x14ac:dyDescent="0.2">
      <c r="A13549" s="295">
        <v>0.24721270000000001</v>
      </c>
      <c r="B13549" s="295"/>
      <c r="C13549" s="295">
        <v>0.32619730000000002</v>
      </c>
      <c r="D13549" s="295"/>
    </row>
    <row r="13550" spans="1:4" x14ac:dyDescent="0.2">
      <c r="A13550" s="295">
        <v>0.2472</v>
      </c>
      <c r="B13550" s="295"/>
      <c r="C13550" s="295">
        <v>0.32618360000000002</v>
      </c>
      <c r="D13550" s="295"/>
    </row>
    <row r="13551" spans="1:4" x14ac:dyDescent="0.2">
      <c r="A13551" s="295">
        <v>0.24717430000000001</v>
      </c>
      <c r="B13551" s="295"/>
      <c r="C13551" s="295">
        <v>0.3261713</v>
      </c>
      <c r="D13551" s="295"/>
    </row>
    <row r="13552" spans="1:4" x14ac:dyDescent="0.2">
      <c r="A13552" s="295">
        <v>0.24717430000000001</v>
      </c>
      <c r="B13552" s="295"/>
      <c r="C13552" s="295">
        <v>0.32614300000000002</v>
      </c>
      <c r="D13552" s="295"/>
    </row>
    <row r="13553" spans="1:4" x14ac:dyDescent="0.2">
      <c r="A13553" s="295">
        <v>0.24717430000000001</v>
      </c>
      <c r="B13553" s="295"/>
      <c r="C13553" s="295">
        <v>0.32612960000000002</v>
      </c>
      <c r="D13553" s="295"/>
    </row>
    <row r="13554" spans="1:4" x14ac:dyDescent="0.2">
      <c r="A13554" s="295">
        <v>0.24717430000000001</v>
      </c>
      <c r="B13554" s="295"/>
      <c r="C13554" s="295">
        <v>0.32611760000000001</v>
      </c>
      <c r="D13554" s="295"/>
    </row>
    <row r="13555" spans="1:4" x14ac:dyDescent="0.2">
      <c r="A13555" s="295">
        <v>0.24716060000000001</v>
      </c>
      <c r="B13555" s="295"/>
      <c r="C13555" s="295">
        <v>0.32611760000000001</v>
      </c>
      <c r="D13555" s="295"/>
    </row>
    <row r="13556" spans="1:4" x14ac:dyDescent="0.2">
      <c r="A13556" s="295">
        <v>0.24711959999999999</v>
      </c>
      <c r="B13556" s="295"/>
      <c r="C13556" s="295">
        <v>0.3261039</v>
      </c>
      <c r="D13556" s="295"/>
    </row>
    <row r="13557" spans="1:4" x14ac:dyDescent="0.2">
      <c r="A13557" s="295">
        <v>0.24711959999999999</v>
      </c>
      <c r="B13557" s="295"/>
      <c r="C13557" s="295">
        <v>0.32606619999999997</v>
      </c>
      <c r="D13557" s="295"/>
    </row>
    <row r="13558" spans="1:4" x14ac:dyDescent="0.2">
      <c r="A13558" s="295">
        <v>0.24710760000000001</v>
      </c>
      <c r="B13558" s="295"/>
      <c r="C13558" s="295">
        <v>0.3260516</v>
      </c>
      <c r="D13558" s="295"/>
    </row>
    <row r="13559" spans="1:4" x14ac:dyDescent="0.2">
      <c r="A13559" s="295">
        <v>0.24710760000000001</v>
      </c>
      <c r="B13559" s="295"/>
      <c r="C13559" s="295">
        <v>0.32603789999999999</v>
      </c>
      <c r="D13559" s="295"/>
    </row>
    <row r="13560" spans="1:4" x14ac:dyDescent="0.2">
      <c r="A13560" s="295">
        <v>0.24709490000000001</v>
      </c>
      <c r="B13560" s="295"/>
      <c r="C13560" s="295">
        <v>0.32603789999999999</v>
      </c>
      <c r="D13560" s="295"/>
    </row>
    <row r="13561" spans="1:4" x14ac:dyDescent="0.2">
      <c r="A13561" s="295">
        <v>0.24708169999999999</v>
      </c>
      <c r="B13561" s="295"/>
      <c r="C13561" s="295">
        <v>0.32601249999999998</v>
      </c>
      <c r="D13561" s="295"/>
    </row>
    <row r="13562" spans="1:4" x14ac:dyDescent="0.2">
      <c r="A13562" s="295">
        <v>0.24706810000000001</v>
      </c>
      <c r="B13562" s="295"/>
      <c r="C13562" s="295">
        <v>0.32601249999999998</v>
      </c>
      <c r="D13562" s="295"/>
    </row>
    <row r="13563" spans="1:4" x14ac:dyDescent="0.2">
      <c r="A13563" s="295">
        <v>0.24705289999999999</v>
      </c>
      <c r="B13563" s="295"/>
      <c r="C13563" s="295">
        <v>0.32596219999999998</v>
      </c>
      <c r="D13563" s="295"/>
    </row>
    <row r="13564" spans="1:4" x14ac:dyDescent="0.2">
      <c r="A13564" s="295">
        <v>0.24704090000000001</v>
      </c>
      <c r="B13564" s="295"/>
      <c r="C13564" s="295">
        <v>0.32594889999999999</v>
      </c>
      <c r="D13564" s="295"/>
    </row>
    <row r="13565" spans="1:4" x14ac:dyDescent="0.2">
      <c r="A13565" s="295">
        <v>0.2470282</v>
      </c>
      <c r="B13565" s="295"/>
      <c r="C13565" s="295">
        <v>0.32594879999999998</v>
      </c>
      <c r="D13565" s="295"/>
    </row>
    <row r="13566" spans="1:4" x14ac:dyDescent="0.2">
      <c r="A13566" s="295">
        <v>0.24701609999999999</v>
      </c>
      <c r="B13566" s="295"/>
      <c r="C13566" s="295">
        <v>0.32592199999999999</v>
      </c>
      <c r="D13566" s="295"/>
    </row>
    <row r="13567" spans="1:4" x14ac:dyDescent="0.2">
      <c r="A13567" s="295">
        <v>0.24701609999999999</v>
      </c>
      <c r="B13567" s="295"/>
      <c r="C13567" s="295">
        <v>0.32589620000000002</v>
      </c>
      <c r="D13567" s="295"/>
    </row>
    <row r="13568" spans="1:4" x14ac:dyDescent="0.2">
      <c r="A13568" s="295">
        <v>0.24698780000000001</v>
      </c>
      <c r="B13568" s="295"/>
      <c r="C13568" s="295">
        <v>0.32587080000000002</v>
      </c>
      <c r="D13568" s="295"/>
    </row>
    <row r="13569" spans="1:4" x14ac:dyDescent="0.2">
      <c r="A13569" s="295">
        <v>0.24698780000000001</v>
      </c>
      <c r="B13569" s="295"/>
      <c r="C13569" s="295">
        <v>0.325845</v>
      </c>
      <c r="D13569" s="295"/>
    </row>
    <row r="13570" spans="1:4" x14ac:dyDescent="0.2">
      <c r="A13570" s="295">
        <v>0.2469758</v>
      </c>
      <c r="B13570" s="295"/>
      <c r="C13570" s="295">
        <v>0.325793</v>
      </c>
      <c r="D13570" s="295"/>
    </row>
    <row r="13571" spans="1:4" x14ac:dyDescent="0.2">
      <c r="A13571" s="295">
        <v>0.2469343</v>
      </c>
      <c r="B13571" s="295"/>
      <c r="C13571" s="295">
        <v>0.32578069999999998</v>
      </c>
      <c r="D13571" s="295"/>
    </row>
    <row r="13572" spans="1:4" x14ac:dyDescent="0.2">
      <c r="A13572" s="295">
        <v>0.2469343</v>
      </c>
      <c r="B13572" s="295"/>
      <c r="C13572" s="295">
        <v>0.32576699999999997</v>
      </c>
      <c r="D13572" s="295"/>
    </row>
    <row r="13573" spans="1:4" x14ac:dyDescent="0.2">
      <c r="A13573" s="295">
        <v>0.2469343</v>
      </c>
      <c r="B13573" s="295"/>
      <c r="C13573" s="295">
        <v>0.32576699999999997</v>
      </c>
      <c r="D13573" s="295"/>
    </row>
    <row r="13574" spans="1:4" x14ac:dyDescent="0.2">
      <c r="A13574" s="295">
        <v>0.2468796</v>
      </c>
      <c r="B13574" s="295"/>
      <c r="C13574" s="295">
        <v>0.32575229999999999</v>
      </c>
      <c r="D13574" s="295"/>
    </row>
    <row r="13575" spans="1:4" x14ac:dyDescent="0.2">
      <c r="A13575" s="295">
        <v>0.2468796</v>
      </c>
      <c r="B13575" s="295"/>
      <c r="C13575" s="295">
        <v>0.32571060000000002</v>
      </c>
      <c r="D13575" s="295"/>
    </row>
    <row r="13576" spans="1:4" x14ac:dyDescent="0.2">
      <c r="A13576" s="295">
        <v>0.2468796</v>
      </c>
      <c r="B13576" s="295"/>
      <c r="C13576" s="295">
        <v>0.3256986</v>
      </c>
      <c r="D13576" s="295"/>
    </row>
    <row r="13577" spans="1:4" x14ac:dyDescent="0.2">
      <c r="A13577" s="295">
        <v>0.24685560000000001</v>
      </c>
      <c r="B13577" s="295"/>
      <c r="C13577" s="295">
        <v>0.32567020000000002</v>
      </c>
      <c r="D13577" s="295"/>
    </row>
    <row r="13578" spans="1:4" x14ac:dyDescent="0.2">
      <c r="A13578" s="295">
        <v>0.24684239999999999</v>
      </c>
      <c r="B13578" s="295"/>
      <c r="C13578" s="295">
        <v>0.32564480000000001</v>
      </c>
      <c r="D13578" s="295"/>
    </row>
    <row r="13579" spans="1:4" x14ac:dyDescent="0.2">
      <c r="A13579" s="295">
        <v>0.24684239999999999</v>
      </c>
      <c r="B13579" s="295"/>
      <c r="C13579" s="295">
        <v>0.32563110000000001</v>
      </c>
      <c r="D13579" s="295"/>
    </row>
    <row r="13580" spans="1:4" x14ac:dyDescent="0.2">
      <c r="A13580" s="295">
        <v>0.2468146</v>
      </c>
      <c r="B13580" s="295"/>
      <c r="C13580" s="295">
        <v>0.325604</v>
      </c>
      <c r="D13580" s="295"/>
    </row>
    <row r="13581" spans="1:4" x14ac:dyDescent="0.2">
      <c r="A13581" s="295">
        <v>0.24677569999999999</v>
      </c>
      <c r="B13581" s="295"/>
      <c r="C13581" s="295">
        <v>0.32557970000000003</v>
      </c>
      <c r="D13581" s="295"/>
    </row>
    <row r="13582" spans="1:4" x14ac:dyDescent="0.2">
      <c r="A13582" s="295">
        <v>0.24677569999999999</v>
      </c>
      <c r="B13582" s="295"/>
      <c r="C13582" s="295">
        <v>0.32557970000000003</v>
      </c>
      <c r="D13582" s="295"/>
    </row>
    <row r="13583" spans="1:4" x14ac:dyDescent="0.2">
      <c r="A13583" s="295">
        <v>0.24677569999999999</v>
      </c>
      <c r="B13583" s="295"/>
      <c r="C13583" s="295">
        <v>0.32556770000000002</v>
      </c>
      <c r="D13583" s="295"/>
    </row>
    <row r="13584" spans="1:4" x14ac:dyDescent="0.2">
      <c r="A13584" s="295">
        <v>0.24677569999999999</v>
      </c>
      <c r="B13584" s="295"/>
      <c r="C13584" s="295">
        <v>0.3255556</v>
      </c>
      <c r="D13584" s="295"/>
    </row>
    <row r="13585" spans="1:4" x14ac:dyDescent="0.2">
      <c r="A13585" s="295">
        <v>0.24674940000000001</v>
      </c>
      <c r="B13585" s="295"/>
      <c r="C13585" s="295">
        <v>0.32551390000000002</v>
      </c>
      <c r="D13585" s="295"/>
    </row>
    <row r="13586" spans="1:4" x14ac:dyDescent="0.2">
      <c r="A13586" s="295">
        <v>0.24674940000000001</v>
      </c>
      <c r="B13586" s="295"/>
      <c r="C13586" s="295">
        <v>0.32548959999999999</v>
      </c>
      <c r="D13586" s="295"/>
    </row>
    <row r="13587" spans="1:4" x14ac:dyDescent="0.2">
      <c r="A13587" s="295">
        <v>0.24674940000000001</v>
      </c>
      <c r="B13587" s="295"/>
      <c r="C13587" s="295">
        <v>0.32548959999999999</v>
      </c>
      <c r="D13587" s="295"/>
    </row>
    <row r="13588" spans="1:4" x14ac:dyDescent="0.2">
      <c r="A13588" s="295">
        <v>0.24673729999999999</v>
      </c>
      <c r="B13588" s="295"/>
      <c r="C13588" s="295">
        <v>0.32545030000000003</v>
      </c>
      <c r="D13588" s="295"/>
    </row>
    <row r="13589" spans="1:4" x14ac:dyDescent="0.2">
      <c r="A13589" s="295">
        <v>0.24670900000000001</v>
      </c>
      <c r="B13589" s="295"/>
      <c r="C13589" s="295">
        <v>0.32542359999999998</v>
      </c>
      <c r="D13589" s="295"/>
    </row>
    <row r="13590" spans="1:4" x14ac:dyDescent="0.2">
      <c r="A13590" s="295">
        <v>0.24670900000000001</v>
      </c>
      <c r="B13590" s="295"/>
      <c r="C13590" s="295">
        <v>0.32541140000000002</v>
      </c>
      <c r="D13590" s="295"/>
    </row>
    <row r="13591" spans="1:4" x14ac:dyDescent="0.2">
      <c r="A13591" s="295">
        <v>0.24670900000000001</v>
      </c>
      <c r="B13591" s="295"/>
      <c r="C13591" s="295">
        <v>0.32541140000000002</v>
      </c>
      <c r="D13591" s="295"/>
    </row>
    <row r="13592" spans="1:4" x14ac:dyDescent="0.2">
      <c r="A13592" s="295">
        <v>0.246697</v>
      </c>
      <c r="B13592" s="295"/>
      <c r="C13592" s="295">
        <v>0.32537199999999999</v>
      </c>
      <c r="D13592" s="295"/>
    </row>
    <row r="13593" spans="1:4" x14ac:dyDescent="0.2">
      <c r="A13593" s="295">
        <v>0.246697</v>
      </c>
      <c r="B13593" s="295"/>
      <c r="C13593" s="295">
        <v>0.32534540000000001</v>
      </c>
      <c r="D13593" s="295"/>
    </row>
    <row r="13594" spans="1:4" x14ac:dyDescent="0.2">
      <c r="A13594" s="295">
        <v>0.2466843</v>
      </c>
      <c r="B13594" s="295"/>
      <c r="C13594" s="295">
        <v>0.3253316</v>
      </c>
      <c r="D13594" s="295"/>
    </row>
    <row r="13595" spans="1:4" x14ac:dyDescent="0.2">
      <c r="A13595" s="295">
        <v>0.24667120000000001</v>
      </c>
      <c r="B13595" s="295"/>
      <c r="C13595" s="295">
        <v>0.32530589999999998</v>
      </c>
      <c r="D13595" s="295"/>
    </row>
    <row r="13596" spans="1:4" x14ac:dyDescent="0.2">
      <c r="A13596" s="295">
        <v>0.2466303</v>
      </c>
      <c r="B13596" s="295"/>
      <c r="C13596" s="295">
        <v>0.32527879999999998</v>
      </c>
      <c r="D13596" s="295"/>
    </row>
    <row r="13597" spans="1:4" x14ac:dyDescent="0.2">
      <c r="A13597" s="295">
        <v>0.24661759999999999</v>
      </c>
      <c r="B13597" s="295"/>
      <c r="C13597" s="295">
        <v>0.32526650000000001</v>
      </c>
      <c r="D13597" s="295"/>
    </row>
    <row r="13598" spans="1:4" x14ac:dyDescent="0.2">
      <c r="A13598" s="295">
        <v>0.24661759999999999</v>
      </c>
      <c r="B13598" s="295"/>
      <c r="C13598" s="295">
        <v>0.32525320000000002</v>
      </c>
      <c r="D13598" s="295"/>
    </row>
    <row r="13599" spans="1:4" x14ac:dyDescent="0.2">
      <c r="A13599" s="295">
        <v>0.2466045</v>
      </c>
      <c r="B13599" s="295"/>
      <c r="C13599" s="295">
        <v>0.3252274</v>
      </c>
      <c r="D13599" s="295"/>
    </row>
    <row r="13600" spans="1:4" x14ac:dyDescent="0.2">
      <c r="A13600" s="295">
        <v>0.2465773</v>
      </c>
      <c r="B13600" s="295"/>
      <c r="C13600" s="295">
        <v>0.32520070000000001</v>
      </c>
      <c r="D13600" s="295"/>
    </row>
    <row r="13601" spans="1:4" x14ac:dyDescent="0.2">
      <c r="A13601" s="295">
        <v>0.24656520000000001</v>
      </c>
      <c r="B13601" s="295"/>
      <c r="C13601" s="295">
        <v>0.32517509999999999</v>
      </c>
      <c r="D13601" s="295"/>
    </row>
    <row r="13602" spans="1:4" x14ac:dyDescent="0.2">
      <c r="A13602" s="295">
        <v>0.24656520000000001</v>
      </c>
      <c r="B13602" s="295"/>
      <c r="C13602" s="295">
        <v>0.32516309999999998</v>
      </c>
      <c r="D13602" s="295"/>
    </row>
    <row r="13603" spans="1:4" x14ac:dyDescent="0.2">
      <c r="A13603" s="295">
        <v>0.24653849999999999</v>
      </c>
      <c r="B13603" s="295"/>
      <c r="C13603" s="295">
        <v>0.32512249999999998</v>
      </c>
      <c r="D13603" s="295"/>
    </row>
    <row r="13604" spans="1:4" x14ac:dyDescent="0.2">
      <c r="A13604" s="295">
        <v>0.2465106</v>
      </c>
      <c r="B13604" s="295"/>
      <c r="C13604" s="295">
        <v>0.325098</v>
      </c>
      <c r="D13604" s="295"/>
    </row>
    <row r="13605" spans="1:4" x14ac:dyDescent="0.2">
      <c r="A13605" s="295">
        <v>0.24649689999999999</v>
      </c>
      <c r="B13605" s="295"/>
      <c r="C13605" s="295">
        <v>0.32506960000000001</v>
      </c>
      <c r="D13605" s="295"/>
    </row>
    <row r="13606" spans="1:4" x14ac:dyDescent="0.2">
      <c r="A13606" s="295">
        <v>0.24649689999999999</v>
      </c>
      <c r="B13606" s="295"/>
      <c r="C13606" s="295">
        <v>0.32506960000000001</v>
      </c>
      <c r="D13606" s="295"/>
    </row>
    <row r="13607" spans="1:4" x14ac:dyDescent="0.2">
      <c r="A13607" s="295">
        <v>0.24649689999999999</v>
      </c>
      <c r="B13607" s="295"/>
      <c r="C13607" s="295">
        <v>0.3250575</v>
      </c>
      <c r="D13607" s="295"/>
    </row>
    <row r="13608" spans="1:4" x14ac:dyDescent="0.2">
      <c r="A13608" s="295">
        <v>0.24649689999999999</v>
      </c>
      <c r="B13608" s="295"/>
      <c r="C13608" s="295">
        <v>0.32501730000000001</v>
      </c>
      <c r="D13608" s="295"/>
    </row>
    <row r="13609" spans="1:4" x14ac:dyDescent="0.2">
      <c r="A13609" s="295">
        <v>0.24648490000000001</v>
      </c>
      <c r="B13609" s="295"/>
      <c r="C13609" s="295">
        <v>0.3250053</v>
      </c>
      <c r="D13609" s="295"/>
    </row>
    <row r="13610" spans="1:4" x14ac:dyDescent="0.2">
      <c r="A13610" s="295">
        <v>0.24644460000000001</v>
      </c>
      <c r="B13610" s="295"/>
      <c r="C13610" s="295">
        <v>0.32499299999999998</v>
      </c>
      <c r="D13610" s="295"/>
    </row>
    <row r="13611" spans="1:4" x14ac:dyDescent="0.2">
      <c r="A13611" s="295">
        <v>0.2464182</v>
      </c>
      <c r="B13611" s="295"/>
      <c r="C13611" s="295">
        <v>0.32499299999999998</v>
      </c>
      <c r="D13611" s="295"/>
    </row>
    <row r="13612" spans="1:4" x14ac:dyDescent="0.2">
      <c r="A13612" s="295">
        <v>0.2464182</v>
      </c>
      <c r="B13612" s="295"/>
      <c r="C13612" s="295">
        <v>0.32497930000000003</v>
      </c>
      <c r="D13612" s="295"/>
    </row>
    <row r="13613" spans="1:4" x14ac:dyDescent="0.2">
      <c r="A13613" s="295">
        <v>0.24640310000000001</v>
      </c>
      <c r="B13613" s="295"/>
      <c r="C13613" s="295">
        <v>0.32495390000000002</v>
      </c>
      <c r="D13613" s="295"/>
    </row>
    <row r="13614" spans="1:4" x14ac:dyDescent="0.2">
      <c r="A13614" s="295">
        <v>0.24640310000000001</v>
      </c>
      <c r="B13614" s="295"/>
      <c r="C13614" s="295">
        <v>0.32492959999999999</v>
      </c>
      <c r="D13614" s="295"/>
    </row>
    <row r="13615" spans="1:4" x14ac:dyDescent="0.2">
      <c r="A13615" s="295">
        <v>0.246391</v>
      </c>
      <c r="B13615" s="295"/>
      <c r="C13615" s="295">
        <v>0.3249012</v>
      </c>
      <c r="D13615" s="295"/>
    </row>
    <row r="13616" spans="1:4" x14ac:dyDescent="0.2">
      <c r="A13616" s="295">
        <v>0.246391</v>
      </c>
      <c r="B13616" s="295"/>
      <c r="C13616" s="295">
        <v>0.32488919999999999</v>
      </c>
      <c r="D13616" s="295"/>
    </row>
    <row r="13617" spans="1:4" x14ac:dyDescent="0.2">
      <c r="A13617" s="295">
        <v>0.2463774</v>
      </c>
      <c r="B13617" s="295"/>
      <c r="C13617" s="295">
        <v>0.32488919999999999</v>
      </c>
      <c r="D13617" s="295"/>
    </row>
    <row r="13618" spans="1:4" x14ac:dyDescent="0.2">
      <c r="A13618" s="295">
        <v>0.2463774</v>
      </c>
      <c r="B13618" s="295"/>
      <c r="C13618" s="295">
        <v>0.32487579999999999</v>
      </c>
      <c r="D13618" s="295"/>
    </row>
    <row r="13619" spans="1:4" x14ac:dyDescent="0.2">
      <c r="A13619" s="295">
        <v>0.2463234</v>
      </c>
      <c r="B13619" s="295"/>
      <c r="C13619" s="295">
        <v>0.32486120000000002</v>
      </c>
      <c r="D13619" s="295"/>
    </row>
    <row r="13620" spans="1:4" x14ac:dyDescent="0.2">
      <c r="A13620" s="295">
        <v>0.24631069999999999</v>
      </c>
      <c r="B13620" s="295"/>
      <c r="C13620" s="295">
        <v>0.32486120000000002</v>
      </c>
      <c r="D13620" s="295"/>
    </row>
    <row r="13621" spans="1:4" x14ac:dyDescent="0.2">
      <c r="A13621" s="295">
        <v>0.2462975</v>
      </c>
      <c r="B13621" s="295"/>
      <c r="C13621" s="295">
        <v>0.32484790000000002</v>
      </c>
      <c r="D13621" s="295"/>
    </row>
    <row r="13622" spans="1:4" x14ac:dyDescent="0.2">
      <c r="A13622" s="295">
        <v>0.2462975</v>
      </c>
      <c r="B13622" s="295"/>
      <c r="C13622" s="295">
        <v>0.32480999999999999</v>
      </c>
      <c r="D13622" s="295"/>
    </row>
    <row r="13623" spans="1:4" x14ac:dyDescent="0.2">
      <c r="A13623" s="295">
        <v>0.24628549999999999</v>
      </c>
      <c r="B13623" s="295"/>
      <c r="C13623" s="295">
        <v>0.32478319999999999</v>
      </c>
      <c r="D13623" s="295"/>
    </row>
    <row r="13624" spans="1:4" x14ac:dyDescent="0.2">
      <c r="A13624" s="295">
        <v>0.2462587</v>
      </c>
      <c r="B13624" s="295"/>
      <c r="C13624" s="295">
        <v>0.3247698</v>
      </c>
      <c r="D13624" s="295"/>
    </row>
    <row r="13625" spans="1:4" x14ac:dyDescent="0.2">
      <c r="A13625" s="295">
        <v>0.2462587</v>
      </c>
      <c r="B13625" s="295"/>
      <c r="C13625" s="295">
        <v>0.32474239999999999</v>
      </c>
      <c r="D13625" s="295"/>
    </row>
    <row r="13626" spans="1:4" x14ac:dyDescent="0.2">
      <c r="A13626" s="295">
        <v>0.2462329</v>
      </c>
      <c r="B13626" s="295"/>
      <c r="C13626" s="295">
        <v>0.32470490000000002</v>
      </c>
      <c r="D13626" s="295"/>
    </row>
    <row r="13627" spans="1:4" x14ac:dyDescent="0.2">
      <c r="A13627" s="295">
        <v>0.2462329</v>
      </c>
      <c r="B13627" s="295"/>
      <c r="C13627" s="295">
        <v>0.32467800000000002</v>
      </c>
      <c r="D13627" s="295"/>
    </row>
    <row r="13628" spans="1:4" x14ac:dyDescent="0.2">
      <c r="A13628" s="295">
        <v>0.2462057</v>
      </c>
      <c r="B13628" s="295"/>
      <c r="C13628" s="295">
        <v>0.32467800000000002</v>
      </c>
      <c r="D13628" s="295"/>
    </row>
    <row r="13629" spans="1:4" x14ac:dyDescent="0.2">
      <c r="A13629" s="295">
        <v>0.2462057</v>
      </c>
      <c r="B13629" s="295"/>
      <c r="C13629" s="295">
        <v>0.32467800000000002</v>
      </c>
      <c r="D13629" s="295"/>
    </row>
    <row r="13630" spans="1:4" x14ac:dyDescent="0.2">
      <c r="A13630" s="295">
        <v>0.24616370000000001</v>
      </c>
      <c r="B13630" s="295"/>
      <c r="C13630" s="295">
        <v>0.32466430000000002</v>
      </c>
      <c r="D13630" s="295"/>
    </row>
    <row r="13631" spans="1:4" x14ac:dyDescent="0.2">
      <c r="A13631" s="295">
        <v>0.24616370000000001</v>
      </c>
      <c r="B13631" s="295"/>
      <c r="C13631" s="295">
        <v>0.324652</v>
      </c>
      <c r="D13631" s="295"/>
    </row>
    <row r="13632" spans="1:4" x14ac:dyDescent="0.2">
      <c r="A13632" s="295">
        <v>0.246139</v>
      </c>
      <c r="B13632" s="295"/>
      <c r="C13632" s="295">
        <v>0.3246387</v>
      </c>
      <c r="D13632" s="295"/>
    </row>
    <row r="13633" spans="1:4" x14ac:dyDescent="0.2">
      <c r="A13633" s="295">
        <v>0.246139</v>
      </c>
      <c r="B13633" s="295"/>
      <c r="C13633" s="295">
        <v>0.32462669999999999</v>
      </c>
      <c r="D13633" s="295"/>
    </row>
    <row r="13634" spans="1:4" x14ac:dyDescent="0.2">
      <c r="A13634" s="295">
        <v>0.24612700000000001</v>
      </c>
      <c r="B13634" s="295"/>
      <c r="C13634" s="295">
        <v>0.32461440000000003</v>
      </c>
      <c r="D13634" s="295"/>
    </row>
    <row r="13635" spans="1:4" x14ac:dyDescent="0.2">
      <c r="A13635" s="295">
        <v>0.24611379999999999</v>
      </c>
      <c r="B13635" s="295"/>
      <c r="C13635" s="295">
        <v>0.32458769999999998</v>
      </c>
      <c r="D13635" s="295"/>
    </row>
    <row r="13636" spans="1:4" x14ac:dyDescent="0.2">
      <c r="A13636" s="295">
        <v>0.24611379999999999</v>
      </c>
      <c r="B13636" s="295"/>
      <c r="C13636" s="295">
        <v>0.3245731</v>
      </c>
      <c r="D13636" s="295"/>
    </row>
    <row r="13637" spans="1:4" x14ac:dyDescent="0.2">
      <c r="A13637" s="295">
        <v>0.246085</v>
      </c>
      <c r="B13637" s="295"/>
      <c r="C13637" s="295">
        <v>0.32456099999999999</v>
      </c>
      <c r="D13637" s="295"/>
    </row>
    <row r="13638" spans="1:4" x14ac:dyDescent="0.2">
      <c r="A13638" s="295">
        <v>0.246085</v>
      </c>
      <c r="B13638" s="295"/>
      <c r="C13638" s="295">
        <v>0.32453500000000002</v>
      </c>
      <c r="D13638" s="295"/>
    </row>
    <row r="13639" spans="1:4" x14ac:dyDescent="0.2">
      <c r="A13639" s="295">
        <v>0.24607190000000001</v>
      </c>
      <c r="B13639" s="295"/>
      <c r="C13639" s="295">
        <v>0.32449499999999998</v>
      </c>
      <c r="D13639" s="295"/>
    </row>
    <row r="13640" spans="1:4" x14ac:dyDescent="0.2">
      <c r="A13640" s="295">
        <v>0.24607190000000001</v>
      </c>
      <c r="B13640" s="295"/>
      <c r="C13640" s="295">
        <v>0.32448129999999997</v>
      </c>
      <c r="D13640" s="295"/>
    </row>
    <row r="13641" spans="1:4" x14ac:dyDescent="0.2">
      <c r="A13641" s="295">
        <v>0.24601790000000001</v>
      </c>
      <c r="B13641" s="295"/>
      <c r="C13641" s="295">
        <v>0.32446659999999999</v>
      </c>
      <c r="D13641" s="295"/>
    </row>
    <row r="13642" spans="1:4" x14ac:dyDescent="0.2">
      <c r="A13642" s="295">
        <v>0.24600520000000001</v>
      </c>
      <c r="B13642" s="295"/>
      <c r="C13642" s="295">
        <v>0.32445439999999998</v>
      </c>
      <c r="D13642" s="295"/>
    </row>
    <row r="13643" spans="1:4" x14ac:dyDescent="0.2">
      <c r="A13643" s="295">
        <v>0.24600520000000001</v>
      </c>
      <c r="B13643" s="295"/>
      <c r="C13643" s="295">
        <v>0.32442900000000002</v>
      </c>
      <c r="D13643" s="295"/>
    </row>
    <row r="13644" spans="1:4" x14ac:dyDescent="0.2">
      <c r="A13644" s="295">
        <v>0.24600520000000001</v>
      </c>
      <c r="B13644" s="295"/>
      <c r="C13644" s="295">
        <v>0.32441439999999999</v>
      </c>
      <c r="D13644" s="295"/>
    </row>
    <row r="13645" spans="1:4" x14ac:dyDescent="0.2">
      <c r="A13645" s="295">
        <v>0.24599309999999999</v>
      </c>
      <c r="B13645" s="295"/>
      <c r="C13645" s="295">
        <v>0.32437270000000001</v>
      </c>
      <c r="D13645" s="295"/>
    </row>
    <row r="13646" spans="1:4" x14ac:dyDescent="0.2">
      <c r="A13646" s="295">
        <v>0.24596480000000001</v>
      </c>
      <c r="B13646" s="295"/>
      <c r="C13646" s="295">
        <v>0.32435930000000002</v>
      </c>
      <c r="D13646" s="295"/>
    </row>
    <row r="13647" spans="1:4" x14ac:dyDescent="0.2">
      <c r="A13647" s="295">
        <v>0.24595120000000001</v>
      </c>
      <c r="B13647" s="295"/>
      <c r="C13647" s="295">
        <v>0.32434560000000001</v>
      </c>
      <c r="D13647" s="295"/>
    </row>
    <row r="13648" spans="1:4" x14ac:dyDescent="0.2">
      <c r="A13648" s="295">
        <v>0.2459385</v>
      </c>
      <c r="B13648" s="295"/>
      <c r="C13648" s="295">
        <v>0.32433329999999999</v>
      </c>
      <c r="D13648" s="295"/>
    </row>
    <row r="13649" spans="1:4" x14ac:dyDescent="0.2">
      <c r="A13649" s="295">
        <v>0.24591170000000001</v>
      </c>
      <c r="B13649" s="295"/>
      <c r="C13649" s="295">
        <v>0.32433329999999999</v>
      </c>
      <c r="D13649" s="295"/>
    </row>
    <row r="13650" spans="1:4" x14ac:dyDescent="0.2">
      <c r="A13650" s="295">
        <v>0.24589649999999999</v>
      </c>
      <c r="B13650" s="295"/>
      <c r="C13650" s="295">
        <v>0.32430930000000002</v>
      </c>
      <c r="D13650" s="295"/>
    </row>
    <row r="13651" spans="1:4" x14ac:dyDescent="0.2">
      <c r="A13651" s="295">
        <v>0.24589649999999999</v>
      </c>
      <c r="B13651" s="295"/>
      <c r="C13651" s="295">
        <v>0.32429459999999999</v>
      </c>
      <c r="D13651" s="295"/>
    </row>
    <row r="13652" spans="1:4" x14ac:dyDescent="0.2">
      <c r="A13652" s="295">
        <v>0.24588450000000001</v>
      </c>
      <c r="B13652" s="295"/>
      <c r="C13652" s="295">
        <v>0.32426880000000002</v>
      </c>
      <c r="D13652" s="295"/>
    </row>
    <row r="13653" spans="1:4" x14ac:dyDescent="0.2">
      <c r="A13653" s="295">
        <v>0.24588450000000001</v>
      </c>
      <c r="B13653" s="295"/>
      <c r="C13653" s="295">
        <v>0.32423099999999999</v>
      </c>
      <c r="D13653" s="295"/>
    </row>
    <row r="13654" spans="1:4" x14ac:dyDescent="0.2">
      <c r="A13654" s="295">
        <v>0.2458709</v>
      </c>
      <c r="B13654" s="295"/>
      <c r="C13654" s="295">
        <v>0.32420539999999998</v>
      </c>
      <c r="D13654" s="295"/>
    </row>
    <row r="13655" spans="1:4" x14ac:dyDescent="0.2">
      <c r="A13655" s="295">
        <v>0.2458581</v>
      </c>
      <c r="B13655" s="295"/>
      <c r="C13655" s="295">
        <v>0.32419170000000003</v>
      </c>
      <c r="D13655" s="295"/>
    </row>
    <row r="13656" spans="1:4" x14ac:dyDescent="0.2">
      <c r="A13656" s="295">
        <v>0.2458178</v>
      </c>
      <c r="B13656" s="295"/>
      <c r="C13656" s="295">
        <v>0.3241676</v>
      </c>
      <c r="D13656" s="295"/>
    </row>
    <row r="13657" spans="1:4" x14ac:dyDescent="0.2">
      <c r="A13657" s="295">
        <v>0.2458178</v>
      </c>
      <c r="B13657" s="295"/>
      <c r="C13657" s="295">
        <v>0.32415290000000002</v>
      </c>
      <c r="D13657" s="295"/>
    </row>
    <row r="13658" spans="1:4" x14ac:dyDescent="0.2">
      <c r="A13658" s="295">
        <v>0.24580469999999999</v>
      </c>
      <c r="B13658" s="295"/>
      <c r="C13658" s="295">
        <v>0.32413960000000003</v>
      </c>
      <c r="D13658" s="295"/>
    </row>
    <row r="13659" spans="1:4" x14ac:dyDescent="0.2">
      <c r="A13659" s="295">
        <v>0.24579100000000001</v>
      </c>
      <c r="B13659" s="295"/>
      <c r="C13659" s="295">
        <v>0.3241153</v>
      </c>
      <c r="D13659" s="295"/>
    </row>
    <row r="13660" spans="1:4" x14ac:dyDescent="0.2">
      <c r="A13660" s="295">
        <v>0.24577589999999999</v>
      </c>
      <c r="B13660" s="295"/>
      <c r="C13660" s="295">
        <v>0.32410159999999999</v>
      </c>
      <c r="D13660" s="295"/>
    </row>
    <row r="13661" spans="1:4" x14ac:dyDescent="0.2">
      <c r="A13661" s="295">
        <v>0.24576319999999999</v>
      </c>
      <c r="B13661" s="295"/>
      <c r="C13661" s="295">
        <v>0.32408819999999999</v>
      </c>
      <c r="D13661" s="295"/>
    </row>
    <row r="13662" spans="1:4" x14ac:dyDescent="0.2">
      <c r="A13662" s="295">
        <v>0.2457511</v>
      </c>
      <c r="B13662" s="295"/>
      <c r="C13662" s="295">
        <v>0.32407599999999998</v>
      </c>
      <c r="D13662" s="295"/>
    </row>
    <row r="13663" spans="1:4" x14ac:dyDescent="0.2">
      <c r="A13663" s="295">
        <v>0.2457511</v>
      </c>
      <c r="B13663" s="295"/>
      <c r="C13663" s="295">
        <v>0.32406390000000002</v>
      </c>
      <c r="D13663" s="295"/>
    </row>
    <row r="13664" spans="1:4" x14ac:dyDescent="0.2">
      <c r="A13664" s="295">
        <v>0.24572430000000001</v>
      </c>
      <c r="B13664" s="295"/>
      <c r="C13664" s="295">
        <v>0.32403729999999997</v>
      </c>
      <c r="D13664" s="295"/>
    </row>
    <row r="13665" spans="1:4" x14ac:dyDescent="0.2">
      <c r="A13665" s="295">
        <v>0.24572430000000001</v>
      </c>
      <c r="B13665" s="295"/>
      <c r="C13665" s="295">
        <v>0.32403720000000003</v>
      </c>
      <c r="D13665" s="295"/>
    </row>
    <row r="13666" spans="1:4" x14ac:dyDescent="0.2">
      <c r="A13666" s="295">
        <v>0.24571119999999999</v>
      </c>
      <c r="B13666" s="295"/>
      <c r="C13666" s="295">
        <v>0.32401020000000003</v>
      </c>
      <c r="D13666" s="295"/>
    </row>
    <row r="13667" spans="1:4" x14ac:dyDescent="0.2">
      <c r="A13667" s="295">
        <v>0.24569920000000001</v>
      </c>
      <c r="B13667" s="295"/>
      <c r="C13667" s="295">
        <v>0.32401020000000003</v>
      </c>
      <c r="D13667" s="295"/>
    </row>
    <row r="13668" spans="1:4" x14ac:dyDescent="0.2">
      <c r="A13668" s="295">
        <v>0.24567130000000001</v>
      </c>
      <c r="B13668" s="295"/>
      <c r="C13668" s="295">
        <v>0.32399810000000001</v>
      </c>
      <c r="D13668" s="295"/>
    </row>
    <row r="13669" spans="1:4" x14ac:dyDescent="0.2">
      <c r="A13669" s="295">
        <v>0.24567130000000001</v>
      </c>
      <c r="B13669" s="295"/>
      <c r="C13669" s="295">
        <v>0.32397120000000001</v>
      </c>
      <c r="D13669" s="295"/>
    </row>
    <row r="13670" spans="1:4" x14ac:dyDescent="0.2">
      <c r="A13670" s="295">
        <v>0.24564559999999999</v>
      </c>
      <c r="B13670" s="295"/>
      <c r="C13670" s="295">
        <v>0.32394420000000002</v>
      </c>
      <c r="D13670" s="295"/>
    </row>
    <row r="13671" spans="1:4" x14ac:dyDescent="0.2">
      <c r="A13671" s="295">
        <v>0.24563289999999999</v>
      </c>
      <c r="B13671" s="295"/>
      <c r="C13671" s="295">
        <v>0.32394420000000002</v>
      </c>
      <c r="D13671" s="295"/>
    </row>
    <row r="13672" spans="1:4" x14ac:dyDescent="0.2">
      <c r="A13672" s="295">
        <v>0.24560460000000001</v>
      </c>
      <c r="B13672" s="295"/>
      <c r="C13672" s="295">
        <v>0.32391989999999998</v>
      </c>
      <c r="D13672" s="295"/>
    </row>
    <row r="13673" spans="1:4" x14ac:dyDescent="0.2">
      <c r="A13673" s="295">
        <v>0.24560460000000001</v>
      </c>
      <c r="B13673" s="295"/>
      <c r="C13673" s="295">
        <v>0.32391989999999998</v>
      </c>
      <c r="D13673" s="295"/>
    </row>
    <row r="13674" spans="1:4" x14ac:dyDescent="0.2">
      <c r="A13674" s="295">
        <v>0.2455919</v>
      </c>
      <c r="B13674" s="295"/>
      <c r="C13674" s="295">
        <v>0.32390609999999997</v>
      </c>
      <c r="D13674" s="295"/>
    </row>
    <row r="13675" spans="1:4" x14ac:dyDescent="0.2">
      <c r="A13675" s="295">
        <v>0.2455919</v>
      </c>
      <c r="B13675" s="295"/>
      <c r="C13675" s="295">
        <v>0.3238644</v>
      </c>
      <c r="D13675" s="295"/>
    </row>
    <row r="13676" spans="1:4" x14ac:dyDescent="0.2">
      <c r="A13676" s="295">
        <v>0.24557670000000001</v>
      </c>
      <c r="B13676" s="295"/>
      <c r="C13676" s="295">
        <v>0.32385239999999998</v>
      </c>
      <c r="D13676" s="295"/>
    </row>
    <row r="13677" spans="1:4" x14ac:dyDescent="0.2">
      <c r="A13677" s="295">
        <v>0.24553829999999999</v>
      </c>
      <c r="B13677" s="295"/>
      <c r="C13677" s="295">
        <v>0.32382549999999999</v>
      </c>
      <c r="D13677" s="295"/>
    </row>
    <row r="13678" spans="1:4" x14ac:dyDescent="0.2">
      <c r="A13678" s="295">
        <v>0.24551210000000001</v>
      </c>
      <c r="B13678" s="295"/>
      <c r="C13678" s="295">
        <v>0.32382549999999999</v>
      </c>
      <c r="D13678" s="295"/>
    </row>
    <row r="13679" spans="1:4" x14ac:dyDescent="0.2">
      <c r="A13679" s="295">
        <v>0.24551200000000001</v>
      </c>
      <c r="B13679" s="295"/>
      <c r="C13679" s="295">
        <v>0.3237971</v>
      </c>
      <c r="D13679" s="295"/>
    </row>
    <row r="13680" spans="1:4" x14ac:dyDescent="0.2">
      <c r="A13680" s="295">
        <v>0.24549689999999999</v>
      </c>
      <c r="B13680" s="295"/>
      <c r="C13680" s="295">
        <v>0.32378509999999999</v>
      </c>
      <c r="D13680" s="295"/>
    </row>
    <row r="13681" spans="1:4" x14ac:dyDescent="0.2">
      <c r="A13681" s="295">
        <v>0.24546899999999999</v>
      </c>
      <c r="B13681" s="295"/>
      <c r="C13681" s="295">
        <v>0.32378509999999999</v>
      </c>
      <c r="D13681" s="295"/>
    </row>
    <row r="13682" spans="1:4" x14ac:dyDescent="0.2">
      <c r="A13682" s="295">
        <v>0.24546899999999999</v>
      </c>
      <c r="B13682" s="295"/>
      <c r="C13682" s="295">
        <v>0.32375949999999998</v>
      </c>
      <c r="D13682" s="295"/>
    </row>
    <row r="13683" spans="1:4" x14ac:dyDescent="0.2">
      <c r="A13683" s="295">
        <v>0.2454559</v>
      </c>
      <c r="B13683" s="295"/>
      <c r="C13683" s="295">
        <v>0.32374609999999998</v>
      </c>
      <c r="D13683" s="295"/>
    </row>
    <row r="13684" spans="1:4" x14ac:dyDescent="0.2">
      <c r="A13684" s="295">
        <v>0.2454287</v>
      </c>
      <c r="B13684" s="295"/>
      <c r="C13684" s="295">
        <v>0.32374609999999998</v>
      </c>
      <c r="D13684" s="295"/>
    </row>
    <row r="13685" spans="1:4" x14ac:dyDescent="0.2">
      <c r="A13685" s="295">
        <v>0.24541499999999999</v>
      </c>
      <c r="B13685" s="295"/>
      <c r="C13685" s="295">
        <v>0.32373390000000002</v>
      </c>
      <c r="D13685" s="295"/>
    </row>
    <row r="13686" spans="1:4" x14ac:dyDescent="0.2">
      <c r="A13686" s="295">
        <v>0.24540190000000001</v>
      </c>
      <c r="B13686" s="295"/>
      <c r="C13686" s="295">
        <v>0.32370719999999997</v>
      </c>
      <c r="D13686" s="295"/>
    </row>
    <row r="13687" spans="1:4" x14ac:dyDescent="0.2">
      <c r="A13687" s="295">
        <v>0.2453892</v>
      </c>
      <c r="B13687" s="295"/>
      <c r="C13687" s="295">
        <v>0.32368010000000003</v>
      </c>
      <c r="D13687" s="295"/>
    </row>
    <row r="13688" spans="1:4" x14ac:dyDescent="0.2">
      <c r="A13688" s="295">
        <v>0.24537600000000001</v>
      </c>
      <c r="B13688" s="295"/>
      <c r="C13688" s="295">
        <v>0.32366810000000001</v>
      </c>
      <c r="D13688" s="295"/>
    </row>
    <row r="13689" spans="1:4" x14ac:dyDescent="0.2">
      <c r="A13689" s="295">
        <v>0.245364</v>
      </c>
      <c r="B13689" s="295"/>
      <c r="C13689" s="295">
        <v>0.32364140000000002</v>
      </c>
      <c r="D13689" s="295"/>
    </row>
    <row r="13690" spans="1:4" x14ac:dyDescent="0.2">
      <c r="A13690" s="295">
        <v>0.245364</v>
      </c>
      <c r="B13690" s="295"/>
      <c r="C13690" s="295">
        <v>0.3236156</v>
      </c>
      <c r="D13690" s="295"/>
    </row>
    <row r="13691" spans="1:4" x14ac:dyDescent="0.2">
      <c r="A13691" s="295">
        <v>0.2453352</v>
      </c>
      <c r="B13691" s="295"/>
      <c r="C13691" s="295">
        <v>0.32358999999999999</v>
      </c>
      <c r="D13691" s="295"/>
    </row>
    <row r="13692" spans="1:4" x14ac:dyDescent="0.2">
      <c r="A13692" s="295">
        <v>0.24531049999999999</v>
      </c>
      <c r="B13692" s="295"/>
      <c r="C13692" s="295">
        <v>0.32357799999999998</v>
      </c>
      <c r="D13692" s="295"/>
    </row>
    <row r="13693" spans="1:4" x14ac:dyDescent="0.2">
      <c r="A13693" s="295">
        <v>0.24531049999999999</v>
      </c>
      <c r="B13693" s="295"/>
      <c r="C13693" s="295">
        <v>0.3235634</v>
      </c>
      <c r="D13693" s="295"/>
    </row>
    <row r="13694" spans="1:4" x14ac:dyDescent="0.2">
      <c r="A13694" s="295">
        <v>0.24528259999999999</v>
      </c>
      <c r="B13694" s="295"/>
      <c r="C13694" s="295">
        <v>0.32353500000000002</v>
      </c>
      <c r="D13694" s="295"/>
    </row>
    <row r="13695" spans="1:4" x14ac:dyDescent="0.2">
      <c r="A13695" s="295">
        <v>0.24528259999999999</v>
      </c>
      <c r="B13695" s="295"/>
      <c r="C13695" s="295">
        <v>0.32353500000000002</v>
      </c>
      <c r="D13695" s="295"/>
    </row>
    <row r="13696" spans="1:4" x14ac:dyDescent="0.2">
      <c r="A13696" s="295">
        <v>0.2452695</v>
      </c>
      <c r="B13696" s="295"/>
      <c r="C13696" s="295">
        <v>0.32352160000000002</v>
      </c>
      <c r="D13696" s="295"/>
    </row>
    <row r="13697" spans="1:4" x14ac:dyDescent="0.2">
      <c r="A13697" s="295">
        <v>0.2452695</v>
      </c>
      <c r="B13697" s="295"/>
      <c r="C13697" s="295">
        <v>0.32348120000000002</v>
      </c>
      <c r="D13697" s="295"/>
    </row>
    <row r="13698" spans="1:4" x14ac:dyDescent="0.2">
      <c r="A13698" s="295">
        <v>0.24525739999999999</v>
      </c>
      <c r="B13698" s="295"/>
      <c r="C13698" s="295">
        <v>0.3234419</v>
      </c>
      <c r="D13698" s="295"/>
    </row>
    <row r="13699" spans="1:4" x14ac:dyDescent="0.2">
      <c r="A13699" s="295">
        <v>0.24525739999999999</v>
      </c>
      <c r="B13699" s="295"/>
      <c r="C13699" s="295">
        <v>0.3234419</v>
      </c>
      <c r="D13699" s="295"/>
    </row>
    <row r="13700" spans="1:4" x14ac:dyDescent="0.2">
      <c r="A13700" s="295">
        <v>0.2452423</v>
      </c>
      <c r="B13700" s="295"/>
      <c r="C13700" s="295">
        <v>0.32342989999999999</v>
      </c>
      <c r="D13700" s="295"/>
    </row>
    <row r="13701" spans="1:4" x14ac:dyDescent="0.2">
      <c r="A13701" s="295">
        <v>0.2452135</v>
      </c>
      <c r="B13701" s="295"/>
      <c r="C13701" s="295">
        <v>0.32338919999999999</v>
      </c>
      <c r="D13701" s="295"/>
    </row>
    <row r="13702" spans="1:4" x14ac:dyDescent="0.2">
      <c r="A13702" s="295">
        <v>0.2452135</v>
      </c>
      <c r="B13702" s="295"/>
      <c r="C13702" s="295">
        <v>0.32337719999999998</v>
      </c>
      <c r="D13702" s="295"/>
    </row>
    <row r="13703" spans="1:4" x14ac:dyDescent="0.2">
      <c r="A13703" s="295">
        <v>0.24518760000000001</v>
      </c>
      <c r="B13703" s="295"/>
      <c r="C13703" s="295">
        <v>0.32337719999999998</v>
      </c>
      <c r="D13703" s="295"/>
    </row>
    <row r="13704" spans="1:4" x14ac:dyDescent="0.2">
      <c r="A13704" s="295">
        <v>0.24515880000000001</v>
      </c>
      <c r="B13704" s="295"/>
      <c r="C13704" s="295">
        <v>0.3233492</v>
      </c>
      <c r="D13704" s="295"/>
    </row>
    <row r="13705" spans="1:4" x14ac:dyDescent="0.2">
      <c r="A13705" s="295">
        <v>0.24513360000000001</v>
      </c>
      <c r="B13705" s="295"/>
      <c r="C13705" s="295">
        <v>0.32333719999999999</v>
      </c>
      <c r="D13705" s="295"/>
    </row>
    <row r="13706" spans="1:4" x14ac:dyDescent="0.2">
      <c r="A13706" s="295">
        <v>0.24513360000000001</v>
      </c>
      <c r="B13706" s="295"/>
      <c r="C13706" s="295">
        <v>0.32333719999999999</v>
      </c>
      <c r="D13706" s="295"/>
    </row>
    <row r="13707" spans="1:4" x14ac:dyDescent="0.2">
      <c r="A13707" s="295">
        <v>0.24512</v>
      </c>
      <c r="B13707" s="295"/>
      <c r="C13707" s="295">
        <v>0.32331029999999999</v>
      </c>
      <c r="D13707" s="295"/>
    </row>
    <row r="13708" spans="1:4" x14ac:dyDescent="0.2">
      <c r="A13708" s="295">
        <v>0.24510480000000001</v>
      </c>
      <c r="B13708" s="295"/>
      <c r="C13708" s="295">
        <v>0.32328449999999997</v>
      </c>
      <c r="D13708" s="295"/>
    </row>
    <row r="13709" spans="1:4" x14ac:dyDescent="0.2">
      <c r="A13709" s="295">
        <v>0.24510480000000001</v>
      </c>
      <c r="B13709" s="295"/>
      <c r="C13709" s="295">
        <v>0.32327220000000001</v>
      </c>
      <c r="D13709" s="295"/>
    </row>
    <row r="13710" spans="1:4" x14ac:dyDescent="0.2">
      <c r="A13710" s="295">
        <v>0.2450928</v>
      </c>
      <c r="B13710" s="295"/>
      <c r="C13710" s="295">
        <v>0.32324629999999999</v>
      </c>
      <c r="D13710" s="295"/>
    </row>
    <row r="13711" spans="1:4" x14ac:dyDescent="0.2">
      <c r="A13711" s="295">
        <v>0.2450669</v>
      </c>
      <c r="B13711" s="295"/>
      <c r="C13711" s="295">
        <v>0.32323249999999998</v>
      </c>
      <c r="D13711" s="295"/>
    </row>
    <row r="13712" spans="1:4" x14ac:dyDescent="0.2">
      <c r="A13712" s="295">
        <v>0.2450669</v>
      </c>
      <c r="B13712" s="295"/>
      <c r="C13712" s="295">
        <v>0.32319249999999999</v>
      </c>
      <c r="D13712" s="295"/>
    </row>
    <row r="13713" spans="1:4" x14ac:dyDescent="0.2">
      <c r="A13713" s="295">
        <v>0.2450669</v>
      </c>
      <c r="B13713" s="295"/>
      <c r="C13713" s="295">
        <v>0.32316820000000002</v>
      </c>
      <c r="D13713" s="295"/>
    </row>
    <row r="13714" spans="1:4" x14ac:dyDescent="0.2">
      <c r="A13714" s="295">
        <v>0.2450406</v>
      </c>
      <c r="B13714" s="295"/>
      <c r="C13714" s="295">
        <v>0.32312869999999999</v>
      </c>
      <c r="D13714" s="295"/>
    </row>
    <row r="13715" spans="1:4" x14ac:dyDescent="0.2">
      <c r="A13715" s="295">
        <v>0.2450254</v>
      </c>
      <c r="B13715" s="295"/>
      <c r="C13715" s="295">
        <v>0.32312869999999999</v>
      </c>
      <c r="D13715" s="295"/>
    </row>
    <row r="13716" spans="1:4" x14ac:dyDescent="0.2">
      <c r="A13716" s="295">
        <v>0.2450254</v>
      </c>
      <c r="B13716" s="295"/>
      <c r="C13716" s="295">
        <v>0.32312869999999999</v>
      </c>
      <c r="D13716" s="295"/>
    </row>
    <row r="13717" spans="1:4" x14ac:dyDescent="0.2">
      <c r="A13717" s="295">
        <v>0.24501339999999999</v>
      </c>
      <c r="B13717" s="295"/>
      <c r="C13717" s="295">
        <v>0.32308870000000001</v>
      </c>
      <c r="D13717" s="295"/>
    </row>
    <row r="13718" spans="1:4" x14ac:dyDescent="0.2">
      <c r="A13718" s="295">
        <v>0.24501339999999999</v>
      </c>
      <c r="B13718" s="295"/>
      <c r="C13718" s="295">
        <v>0.3230749</v>
      </c>
      <c r="D13718" s="295"/>
    </row>
    <row r="13719" spans="1:4" x14ac:dyDescent="0.2">
      <c r="A13719" s="295">
        <v>0.2450002</v>
      </c>
      <c r="B13719" s="295"/>
      <c r="C13719" s="295">
        <v>0.32305070000000002</v>
      </c>
      <c r="D13719" s="295"/>
    </row>
    <row r="13720" spans="1:4" x14ac:dyDescent="0.2">
      <c r="A13720" s="295">
        <v>0.24497140000000001</v>
      </c>
      <c r="B13720" s="295"/>
      <c r="C13720" s="295">
        <v>0.32302360000000002</v>
      </c>
      <c r="D13720" s="295"/>
    </row>
    <row r="13721" spans="1:4" x14ac:dyDescent="0.2">
      <c r="A13721" s="295">
        <v>0.24494630000000001</v>
      </c>
      <c r="B13721" s="295"/>
      <c r="C13721" s="295">
        <v>0.32301150000000001</v>
      </c>
      <c r="D13721" s="295"/>
    </row>
    <row r="13722" spans="1:4" x14ac:dyDescent="0.2">
      <c r="A13722" s="295">
        <v>0.2449336</v>
      </c>
      <c r="B13722" s="295"/>
      <c r="C13722" s="295">
        <v>0.32298320000000003</v>
      </c>
      <c r="D13722" s="295"/>
    </row>
    <row r="13723" spans="1:4" x14ac:dyDescent="0.2">
      <c r="A13723" s="295">
        <v>0.2449336</v>
      </c>
      <c r="B13723" s="295"/>
      <c r="C13723" s="295">
        <v>0.32297110000000001</v>
      </c>
      <c r="D13723" s="295"/>
    </row>
    <row r="13724" spans="1:4" x14ac:dyDescent="0.2">
      <c r="A13724" s="295">
        <v>0.2449084</v>
      </c>
      <c r="B13724" s="295"/>
      <c r="C13724" s="295">
        <v>0.32294319999999999</v>
      </c>
      <c r="D13724" s="295"/>
    </row>
    <row r="13725" spans="1:4" x14ac:dyDescent="0.2">
      <c r="A13725" s="295">
        <v>0.2449084</v>
      </c>
      <c r="B13725" s="295"/>
      <c r="C13725" s="295">
        <v>0.32293090000000002</v>
      </c>
      <c r="D13725" s="295"/>
    </row>
    <row r="13726" spans="1:4" x14ac:dyDescent="0.2">
      <c r="A13726" s="295">
        <v>0.24489520000000001</v>
      </c>
      <c r="B13726" s="295"/>
      <c r="C13726" s="295">
        <v>0.32291720000000002</v>
      </c>
      <c r="D13726" s="295"/>
    </row>
    <row r="13727" spans="1:4" x14ac:dyDescent="0.2">
      <c r="A13727" s="295">
        <v>0.24488009999999999</v>
      </c>
      <c r="B13727" s="295"/>
      <c r="C13727" s="295">
        <v>0.32287949999999999</v>
      </c>
      <c r="D13727" s="295"/>
    </row>
    <row r="13728" spans="1:4" x14ac:dyDescent="0.2">
      <c r="A13728" s="295">
        <v>0.24485370000000001</v>
      </c>
      <c r="B13728" s="295"/>
      <c r="C13728" s="295">
        <v>0.32287949999999999</v>
      </c>
      <c r="D13728" s="295"/>
    </row>
    <row r="13729" spans="1:4" x14ac:dyDescent="0.2">
      <c r="A13729" s="295">
        <v>0.2448417</v>
      </c>
      <c r="B13729" s="295"/>
      <c r="C13729" s="295">
        <v>0.3228512</v>
      </c>
      <c r="D13729" s="295"/>
    </row>
    <row r="13730" spans="1:4" x14ac:dyDescent="0.2">
      <c r="A13730" s="295">
        <v>0.24482799999999999</v>
      </c>
      <c r="B13730" s="295"/>
      <c r="C13730" s="295">
        <v>0.32283889999999998</v>
      </c>
      <c r="D13730" s="295"/>
    </row>
    <row r="13731" spans="1:4" x14ac:dyDescent="0.2">
      <c r="A13731" s="295">
        <v>0.24482799999999999</v>
      </c>
      <c r="B13731" s="295"/>
      <c r="C13731" s="295">
        <v>0.32279869999999999</v>
      </c>
      <c r="D13731" s="295"/>
    </row>
    <row r="13732" spans="1:4" x14ac:dyDescent="0.2">
      <c r="A13732" s="295">
        <v>0.24481530000000001</v>
      </c>
      <c r="B13732" s="295"/>
      <c r="C13732" s="295">
        <v>0.32278659999999998</v>
      </c>
      <c r="D13732" s="295"/>
    </row>
    <row r="13733" spans="1:4" x14ac:dyDescent="0.2">
      <c r="A13733" s="295">
        <v>0.24481530000000001</v>
      </c>
      <c r="B13733" s="295"/>
      <c r="C13733" s="295">
        <v>0.32278659999999998</v>
      </c>
      <c r="D13733" s="295"/>
    </row>
    <row r="13734" spans="1:4" x14ac:dyDescent="0.2">
      <c r="A13734" s="295">
        <v>0.24481530000000001</v>
      </c>
      <c r="B13734" s="295"/>
      <c r="C13734" s="295">
        <v>0.3227486</v>
      </c>
      <c r="D13734" s="295"/>
    </row>
    <row r="13735" spans="1:4" x14ac:dyDescent="0.2">
      <c r="A13735" s="295">
        <v>0.2448002</v>
      </c>
      <c r="B13735" s="295"/>
      <c r="C13735" s="295">
        <v>0.3227352</v>
      </c>
      <c r="D13735" s="295"/>
    </row>
    <row r="13736" spans="1:4" x14ac:dyDescent="0.2">
      <c r="A13736" s="295">
        <v>0.24477499999999999</v>
      </c>
      <c r="B13736" s="295"/>
      <c r="C13736" s="295">
        <v>0.32269350000000002</v>
      </c>
      <c r="D13736" s="295"/>
    </row>
    <row r="13737" spans="1:4" x14ac:dyDescent="0.2">
      <c r="A13737" s="295">
        <v>0.24477499999999999</v>
      </c>
      <c r="B13737" s="295"/>
      <c r="C13737" s="295">
        <v>0.32269350000000002</v>
      </c>
      <c r="D13737" s="295"/>
    </row>
    <row r="13738" spans="1:4" x14ac:dyDescent="0.2">
      <c r="A13738" s="295">
        <v>0.24477499999999999</v>
      </c>
      <c r="B13738" s="295"/>
      <c r="C13738" s="295">
        <v>0.32268150000000001</v>
      </c>
      <c r="D13738" s="295"/>
    </row>
    <row r="13739" spans="1:4" x14ac:dyDescent="0.2">
      <c r="A13739" s="295">
        <v>0.2447493</v>
      </c>
      <c r="B13739" s="295"/>
      <c r="C13739" s="295">
        <v>0.32268150000000001</v>
      </c>
      <c r="D13739" s="295"/>
    </row>
    <row r="13740" spans="1:4" x14ac:dyDescent="0.2">
      <c r="A13740" s="295">
        <v>0.24473729999999999</v>
      </c>
      <c r="B13740" s="295"/>
      <c r="C13740" s="295">
        <v>0.32265440000000001</v>
      </c>
      <c r="D13740" s="295"/>
    </row>
    <row r="13741" spans="1:4" x14ac:dyDescent="0.2">
      <c r="A13741" s="295">
        <v>0.24472459999999999</v>
      </c>
      <c r="B13741" s="295"/>
      <c r="C13741" s="295">
        <v>0.32264219999999999</v>
      </c>
      <c r="D13741" s="295"/>
    </row>
    <row r="13742" spans="1:4" x14ac:dyDescent="0.2">
      <c r="A13742" s="295">
        <v>0.24469779999999999</v>
      </c>
      <c r="B13742" s="295"/>
      <c r="C13742" s="295">
        <v>0.32262750000000001</v>
      </c>
      <c r="D13742" s="295"/>
    </row>
    <row r="13743" spans="1:4" x14ac:dyDescent="0.2">
      <c r="A13743" s="295">
        <v>0.2446826</v>
      </c>
      <c r="B13743" s="295"/>
      <c r="C13743" s="295">
        <v>0.32260149999999999</v>
      </c>
      <c r="D13743" s="295"/>
    </row>
    <row r="13744" spans="1:4" x14ac:dyDescent="0.2">
      <c r="A13744" s="295">
        <v>0.2446826</v>
      </c>
      <c r="B13744" s="295"/>
      <c r="C13744" s="295">
        <v>0.32257449999999999</v>
      </c>
      <c r="D13744" s="295"/>
    </row>
    <row r="13745" spans="1:4" x14ac:dyDescent="0.2">
      <c r="A13745" s="295">
        <v>0.24467059999999999</v>
      </c>
      <c r="B13745" s="295"/>
      <c r="C13745" s="295">
        <v>0.32255020000000001</v>
      </c>
      <c r="D13745" s="295"/>
    </row>
    <row r="13746" spans="1:4" x14ac:dyDescent="0.2">
      <c r="A13746" s="295">
        <v>0.24467059999999999</v>
      </c>
      <c r="B13746" s="295"/>
      <c r="C13746" s="295">
        <v>0.32255020000000001</v>
      </c>
      <c r="D13746" s="295"/>
    </row>
    <row r="13747" spans="1:4" x14ac:dyDescent="0.2">
      <c r="A13747" s="295">
        <v>0.24465690000000001</v>
      </c>
      <c r="B13747" s="295"/>
      <c r="C13747" s="295">
        <v>0.32255020000000001</v>
      </c>
      <c r="D13747" s="295"/>
    </row>
    <row r="13748" spans="1:4" x14ac:dyDescent="0.2">
      <c r="A13748" s="295">
        <v>0.24465690000000001</v>
      </c>
      <c r="B13748" s="295"/>
      <c r="C13748" s="295">
        <v>0.32252589999999998</v>
      </c>
      <c r="D13748" s="295"/>
    </row>
    <row r="13749" spans="1:4" x14ac:dyDescent="0.2">
      <c r="A13749" s="295">
        <v>0.24464179999999999</v>
      </c>
      <c r="B13749" s="295"/>
      <c r="C13749" s="295">
        <v>0.3224842</v>
      </c>
      <c r="D13749" s="295"/>
    </row>
    <row r="13750" spans="1:4" x14ac:dyDescent="0.2">
      <c r="A13750" s="295">
        <v>0.24461659999999999</v>
      </c>
      <c r="B13750" s="295"/>
      <c r="C13750" s="295">
        <v>0.32247209999999998</v>
      </c>
      <c r="D13750" s="295"/>
    </row>
    <row r="13751" spans="1:4" x14ac:dyDescent="0.2">
      <c r="A13751" s="295">
        <v>0.24461659999999999</v>
      </c>
      <c r="B13751" s="295"/>
      <c r="C13751" s="295">
        <v>0.32244650000000002</v>
      </c>
      <c r="D13751" s="295"/>
    </row>
    <row r="13752" spans="1:4" x14ac:dyDescent="0.2">
      <c r="A13752" s="295">
        <v>0.24459030000000001</v>
      </c>
      <c r="B13752" s="295"/>
      <c r="C13752" s="295">
        <v>0.32240609999999997</v>
      </c>
      <c r="D13752" s="295"/>
    </row>
    <row r="13753" spans="1:4" x14ac:dyDescent="0.2">
      <c r="A13753" s="295">
        <v>0.24459030000000001</v>
      </c>
      <c r="B13753" s="295"/>
      <c r="C13753" s="295">
        <v>0.32239240000000002</v>
      </c>
      <c r="D13753" s="295"/>
    </row>
    <row r="13754" spans="1:4" x14ac:dyDescent="0.2">
      <c r="A13754" s="295">
        <v>0.24459030000000001</v>
      </c>
      <c r="B13754" s="295"/>
      <c r="C13754" s="295">
        <v>0.32238030000000001</v>
      </c>
      <c r="D13754" s="295"/>
    </row>
    <row r="13755" spans="1:4" x14ac:dyDescent="0.2">
      <c r="A13755" s="295">
        <v>0.2445782</v>
      </c>
      <c r="B13755" s="295"/>
      <c r="C13755" s="295">
        <v>0.32236700000000001</v>
      </c>
      <c r="D13755" s="295"/>
    </row>
    <row r="13756" spans="1:4" x14ac:dyDescent="0.2">
      <c r="A13756" s="295">
        <v>0.24456510000000001</v>
      </c>
      <c r="B13756" s="295"/>
      <c r="C13756" s="295">
        <v>0.32234249999999998</v>
      </c>
      <c r="D13756" s="295"/>
    </row>
    <row r="13757" spans="1:4" x14ac:dyDescent="0.2">
      <c r="A13757" s="295">
        <v>0.24453630000000001</v>
      </c>
      <c r="B13757" s="295"/>
      <c r="C13757" s="295">
        <v>0.32230209999999998</v>
      </c>
      <c r="D13757" s="295"/>
    </row>
    <row r="13758" spans="1:4" x14ac:dyDescent="0.2">
      <c r="A13758" s="295">
        <v>0.24452309999999999</v>
      </c>
      <c r="B13758" s="295"/>
      <c r="C13758" s="295">
        <v>0.32228869999999998</v>
      </c>
      <c r="D13758" s="295"/>
    </row>
    <row r="13759" spans="1:4" x14ac:dyDescent="0.2">
      <c r="A13759" s="295">
        <v>0.24452309999999999</v>
      </c>
      <c r="B13759" s="295"/>
      <c r="C13759" s="295">
        <v>0.32226270000000001</v>
      </c>
      <c r="D13759" s="295"/>
    </row>
    <row r="13760" spans="1:4" x14ac:dyDescent="0.2">
      <c r="A13760" s="295">
        <v>0.24451110000000001</v>
      </c>
      <c r="B13760" s="295"/>
      <c r="C13760" s="295">
        <v>0.32223839999999998</v>
      </c>
      <c r="D13760" s="295"/>
    </row>
    <row r="13761" spans="1:4" x14ac:dyDescent="0.2">
      <c r="A13761" s="295">
        <v>0.2444984</v>
      </c>
      <c r="B13761" s="295"/>
      <c r="C13761" s="295">
        <v>0.32222509999999999</v>
      </c>
      <c r="D13761" s="295"/>
    </row>
    <row r="13762" spans="1:4" x14ac:dyDescent="0.2">
      <c r="A13762" s="295">
        <v>0.2444847</v>
      </c>
      <c r="B13762" s="295"/>
      <c r="C13762" s="295">
        <v>0.32218639999999998</v>
      </c>
      <c r="D13762" s="295"/>
    </row>
    <row r="13763" spans="1:4" x14ac:dyDescent="0.2">
      <c r="A13763" s="295">
        <v>0.2444847</v>
      </c>
      <c r="B13763" s="295"/>
      <c r="C13763" s="295">
        <v>0.32218639999999998</v>
      </c>
      <c r="D13763" s="295"/>
    </row>
    <row r="13764" spans="1:4" x14ac:dyDescent="0.2">
      <c r="A13764" s="295">
        <v>0.24447160000000001</v>
      </c>
      <c r="B13764" s="295"/>
      <c r="C13764" s="295">
        <v>0.322158</v>
      </c>
      <c r="D13764" s="295"/>
    </row>
    <row r="13765" spans="1:4" x14ac:dyDescent="0.2">
      <c r="A13765" s="295">
        <v>0.24447160000000001</v>
      </c>
      <c r="B13765" s="295"/>
      <c r="C13765" s="295">
        <v>0.32212039999999997</v>
      </c>
      <c r="D13765" s="295"/>
    </row>
    <row r="13766" spans="1:4" x14ac:dyDescent="0.2">
      <c r="A13766" s="295">
        <v>0.2444596</v>
      </c>
      <c r="B13766" s="295"/>
      <c r="C13766" s="295">
        <v>0.32210670000000002</v>
      </c>
      <c r="D13766" s="295"/>
    </row>
    <row r="13767" spans="1:4" x14ac:dyDescent="0.2">
      <c r="A13767" s="295">
        <v>0.2444317</v>
      </c>
      <c r="B13767" s="295"/>
      <c r="C13767" s="295">
        <v>0.32209290000000002</v>
      </c>
      <c r="D13767" s="295"/>
    </row>
    <row r="13768" spans="1:4" x14ac:dyDescent="0.2">
      <c r="A13768" s="295">
        <v>0.24440490000000001</v>
      </c>
      <c r="B13768" s="295"/>
      <c r="C13768" s="295">
        <v>0.32207920000000001</v>
      </c>
      <c r="D13768" s="295"/>
    </row>
    <row r="13769" spans="1:4" x14ac:dyDescent="0.2">
      <c r="A13769" s="295">
        <v>0.2443777</v>
      </c>
      <c r="B13769" s="295"/>
      <c r="C13769" s="295">
        <v>0.3220538</v>
      </c>
      <c r="D13769" s="295"/>
    </row>
    <row r="13770" spans="1:4" x14ac:dyDescent="0.2">
      <c r="A13770" s="295">
        <v>0.2443777</v>
      </c>
      <c r="B13770" s="295"/>
      <c r="C13770" s="295">
        <v>0.3220538</v>
      </c>
      <c r="D13770" s="295"/>
    </row>
    <row r="13771" spans="1:4" x14ac:dyDescent="0.2">
      <c r="A13771" s="295">
        <v>0.24436459999999999</v>
      </c>
      <c r="B13771" s="295"/>
      <c r="C13771" s="295">
        <v>0.32203920000000003</v>
      </c>
      <c r="D13771" s="295"/>
    </row>
    <row r="13772" spans="1:4" x14ac:dyDescent="0.2">
      <c r="A13772" s="295">
        <v>0.2443525</v>
      </c>
      <c r="B13772" s="295"/>
      <c r="C13772" s="295">
        <v>0.3220015</v>
      </c>
      <c r="D13772" s="295"/>
    </row>
    <row r="13773" spans="1:4" x14ac:dyDescent="0.2">
      <c r="A13773" s="295">
        <v>0.2443525</v>
      </c>
      <c r="B13773" s="295"/>
      <c r="C13773" s="295">
        <v>0.32198949999999998</v>
      </c>
      <c r="D13773" s="295"/>
    </row>
    <row r="13774" spans="1:4" x14ac:dyDescent="0.2">
      <c r="A13774" s="295">
        <v>0.2443389</v>
      </c>
      <c r="B13774" s="295"/>
      <c r="C13774" s="295">
        <v>0.32197579999999998</v>
      </c>
      <c r="D13774" s="295"/>
    </row>
    <row r="13775" spans="1:4" x14ac:dyDescent="0.2">
      <c r="A13775" s="295">
        <v>0.2442859</v>
      </c>
      <c r="B13775" s="295"/>
      <c r="C13775" s="295">
        <v>0.32197579999999998</v>
      </c>
      <c r="D13775" s="295"/>
    </row>
    <row r="13776" spans="1:4" x14ac:dyDescent="0.2">
      <c r="A13776" s="295">
        <v>0.2442859</v>
      </c>
      <c r="B13776" s="295"/>
      <c r="C13776" s="295">
        <v>0.32196370000000002</v>
      </c>
      <c r="D13776" s="295"/>
    </row>
    <row r="13777" spans="1:4" x14ac:dyDescent="0.2">
      <c r="A13777" s="295">
        <v>0.2442859</v>
      </c>
      <c r="B13777" s="295"/>
      <c r="C13777" s="295">
        <v>0.3219514</v>
      </c>
      <c r="D13777" s="295"/>
    </row>
    <row r="13778" spans="1:4" x14ac:dyDescent="0.2">
      <c r="A13778" s="295">
        <v>0.24427270000000001</v>
      </c>
      <c r="B13778" s="295"/>
      <c r="C13778" s="295">
        <v>0.32189810000000002</v>
      </c>
      <c r="D13778" s="295"/>
    </row>
    <row r="13779" spans="1:4" x14ac:dyDescent="0.2">
      <c r="A13779" s="295">
        <v>0.24424699999999999</v>
      </c>
      <c r="B13779" s="295"/>
      <c r="C13779" s="295">
        <v>0.32187209999999999</v>
      </c>
      <c r="D13779" s="295"/>
    </row>
    <row r="13780" spans="1:4" x14ac:dyDescent="0.2">
      <c r="A13780" s="295">
        <v>0.24420710000000001</v>
      </c>
      <c r="B13780" s="295"/>
      <c r="C13780" s="295">
        <v>0.32187209999999999</v>
      </c>
      <c r="D13780" s="295"/>
    </row>
    <row r="13781" spans="1:4" x14ac:dyDescent="0.2">
      <c r="A13781" s="295">
        <v>0.24420710000000001</v>
      </c>
      <c r="B13781" s="295"/>
      <c r="C13781" s="295">
        <v>0.32186009999999998</v>
      </c>
      <c r="D13781" s="295"/>
    </row>
    <row r="13782" spans="1:4" x14ac:dyDescent="0.2">
      <c r="A13782" s="295">
        <v>0.24420710000000001</v>
      </c>
      <c r="B13782" s="295"/>
      <c r="C13782" s="295">
        <v>0.32184669999999999</v>
      </c>
      <c r="D13782" s="295"/>
    </row>
    <row r="13783" spans="1:4" x14ac:dyDescent="0.2">
      <c r="A13783" s="295">
        <v>0.24419350000000001</v>
      </c>
      <c r="B13783" s="295"/>
      <c r="C13783" s="295">
        <v>0.32182070000000002</v>
      </c>
      <c r="D13783" s="295"/>
    </row>
    <row r="13784" spans="1:4" x14ac:dyDescent="0.2">
      <c r="A13784" s="295">
        <v>0.24417829999999999</v>
      </c>
      <c r="B13784" s="295"/>
      <c r="C13784" s="295">
        <v>0.3218087</v>
      </c>
      <c r="D13784" s="295"/>
    </row>
    <row r="13785" spans="1:4" x14ac:dyDescent="0.2">
      <c r="A13785" s="295">
        <v>0.24417829999999999</v>
      </c>
      <c r="B13785" s="295"/>
      <c r="C13785" s="295">
        <v>0.32179639999999998</v>
      </c>
      <c r="D13785" s="295"/>
    </row>
    <row r="13786" spans="1:4" x14ac:dyDescent="0.2">
      <c r="A13786" s="295">
        <v>0.2441652</v>
      </c>
      <c r="B13786" s="295"/>
      <c r="C13786" s="295">
        <v>0.32175730000000002</v>
      </c>
      <c r="D13786" s="295"/>
    </row>
    <row r="13787" spans="1:4" x14ac:dyDescent="0.2">
      <c r="A13787" s="295">
        <v>0.2441373</v>
      </c>
      <c r="B13787" s="295"/>
      <c r="C13787" s="295">
        <v>0.32174269999999999</v>
      </c>
      <c r="D13787" s="295"/>
    </row>
    <row r="13788" spans="1:4" x14ac:dyDescent="0.2">
      <c r="A13788" s="295">
        <v>0.24412220000000001</v>
      </c>
      <c r="B13788" s="295"/>
      <c r="C13788" s="295">
        <v>0.32171430000000001</v>
      </c>
      <c r="D13788" s="295"/>
    </row>
    <row r="13789" spans="1:4" x14ac:dyDescent="0.2">
      <c r="A13789" s="295">
        <v>0.24410899999999999</v>
      </c>
      <c r="B13789" s="295"/>
      <c r="C13789" s="295">
        <v>0.32171430000000001</v>
      </c>
      <c r="D13789" s="295"/>
    </row>
    <row r="13790" spans="1:4" x14ac:dyDescent="0.2">
      <c r="A13790" s="295">
        <v>0.24409700000000001</v>
      </c>
      <c r="B13790" s="295"/>
      <c r="C13790" s="295">
        <v>0.32168740000000001</v>
      </c>
      <c r="D13790" s="295"/>
    </row>
    <row r="13791" spans="1:4" x14ac:dyDescent="0.2">
      <c r="A13791" s="295">
        <v>0.2440833</v>
      </c>
      <c r="B13791" s="295"/>
      <c r="C13791" s="295">
        <v>0.321662</v>
      </c>
      <c r="D13791" s="295"/>
    </row>
    <row r="13792" spans="1:4" x14ac:dyDescent="0.2">
      <c r="A13792" s="295">
        <v>0.2440833</v>
      </c>
      <c r="B13792" s="295"/>
      <c r="C13792" s="295">
        <v>0.321662</v>
      </c>
      <c r="D13792" s="295"/>
    </row>
    <row r="13793" spans="1:4" x14ac:dyDescent="0.2">
      <c r="A13793" s="295">
        <v>0.24406820000000001</v>
      </c>
      <c r="B13793" s="295"/>
      <c r="C13793" s="295">
        <v>0.321662</v>
      </c>
      <c r="D13793" s="295"/>
    </row>
    <row r="13794" spans="1:4" x14ac:dyDescent="0.2">
      <c r="A13794" s="295">
        <v>0.24404339999999999</v>
      </c>
      <c r="B13794" s="295"/>
      <c r="C13794" s="295">
        <v>0.321662</v>
      </c>
      <c r="D13794" s="295"/>
    </row>
    <row r="13795" spans="1:4" x14ac:dyDescent="0.2">
      <c r="A13795" s="295">
        <v>0.24404339999999999</v>
      </c>
      <c r="B13795" s="295"/>
      <c r="C13795" s="295">
        <v>0.3216483</v>
      </c>
      <c r="D13795" s="295"/>
    </row>
    <row r="13796" spans="1:4" x14ac:dyDescent="0.2">
      <c r="A13796" s="295">
        <v>0.24404339999999999</v>
      </c>
      <c r="B13796" s="295"/>
      <c r="C13796" s="295">
        <v>0.3215943</v>
      </c>
      <c r="D13796" s="295"/>
    </row>
    <row r="13797" spans="1:4" x14ac:dyDescent="0.2">
      <c r="A13797" s="295">
        <v>0.24400150000000001</v>
      </c>
      <c r="B13797" s="295"/>
      <c r="C13797" s="295">
        <v>0.32158229999999999</v>
      </c>
      <c r="D13797" s="295"/>
    </row>
    <row r="13798" spans="1:4" x14ac:dyDescent="0.2">
      <c r="A13798" s="295">
        <v>0.24400150000000001</v>
      </c>
      <c r="B13798" s="295"/>
      <c r="C13798" s="295">
        <v>0.32158229999999999</v>
      </c>
      <c r="D13798" s="295"/>
    </row>
    <row r="13799" spans="1:4" x14ac:dyDescent="0.2">
      <c r="A13799" s="295">
        <v>0.24400150000000001</v>
      </c>
      <c r="B13799" s="295"/>
      <c r="C13799" s="295">
        <v>0.32158229999999999</v>
      </c>
      <c r="D13799" s="295"/>
    </row>
    <row r="13800" spans="1:4" x14ac:dyDescent="0.2">
      <c r="A13800" s="295">
        <v>0.2439895</v>
      </c>
      <c r="B13800" s="295"/>
      <c r="C13800" s="295">
        <v>0.32152700000000001</v>
      </c>
      <c r="D13800" s="295"/>
    </row>
    <row r="13801" spans="1:4" x14ac:dyDescent="0.2">
      <c r="A13801" s="295">
        <v>0.2439895</v>
      </c>
      <c r="B13801" s="295"/>
      <c r="C13801" s="295">
        <v>0.32152700000000001</v>
      </c>
      <c r="D13801" s="295"/>
    </row>
    <row r="13802" spans="1:4" x14ac:dyDescent="0.2">
      <c r="A13802" s="295">
        <v>0.24397669999999999</v>
      </c>
      <c r="B13802" s="295"/>
      <c r="C13802" s="295">
        <v>0.321515</v>
      </c>
      <c r="D13802" s="295"/>
    </row>
    <row r="13803" spans="1:4" x14ac:dyDescent="0.2">
      <c r="A13803" s="295">
        <v>0.24397669999999999</v>
      </c>
      <c r="B13803" s="295"/>
      <c r="C13803" s="295">
        <v>0.32148789999999999</v>
      </c>
      <c r="D13803" s="295"/>
    </row>
    <row r="13804" spans="1:4" x14ac:dyDescent="0.2">
      <c r="A13804" s="295">
        <v>0.24396309999999999</v>
      </c>
      <c r="B13804" s="295"/>
      <c r="C13804" s="295">
        <v>0.32146249999999998</v>
      </c>
      <c r="D13804" s="295"/>
    </row>
    <row r="13805" spans="1:4" x14ac:dyDescent="0.2">
      <c r="A13805" s="295">
        <v>0.2439228</v>
      </c>
      <c r="B13805" s="295"/>
      <c r="C13805" s="295">
        <v>0.32143820000000001</v>
      </c>
      <c r="D13805" s="295"/>
    </row>
    <row r="13806" spans="1:4" x14ac:dyDescent="0.2">
      <c r="A13806" s="295">
        <v>0.2439228</v>
      </c>
      <c r="B13806" s="295"/>
      <c r="C13806" s="295">
        <v>0.32141029999999998</v>
      </c>
      <c r="D13806" s="295"/>
    </row>
    <row r="13807" spans="1:4" x14ac:dyDescent="0.2">
      <c r="A13807" s="295">
        <v>0.2439228</v>
      </c>
      <c r="B13807" s="295"/>
      <c r="C13807" s="295">
        <v>0.32139800000000002</v>
      </c>
      <c r="D13807" s="295"/>
    </row>
    <row r="13808" spans="1:4" x14ac:dyDescent="0.2">
      <c r="A13808" s="295">
        <v>0.24389559999999999</v>
      </c>
      <c r="B13808" s="295"/>
      <c r="C13808" s="295">
        <v>0.32138430000000001</v>
      </c>
      <c r="D13808" s="295"/>
    </row>
    <row r="13809" spans="1:4" x14ac:dyDescent="0.2">
      <c r="A13809" s="295">
        <v>0.24386920000000001</v>
      </c>
      <c r="B13809" s="295"/>
      <c r="C13809" s="295">
        <v>0.3213589</v>
      </c>
      <c r="D13809" s="295"/>
    </row>
    <row r="13810" spans="1:4" x14ac:dyDescent="0.2">
      <c r="A13810" s="295">
        <v>0.24385409999999999</v>
      </c>
      <c r="B13810" s="295"/>
      <c r="C13810" s="295">
        <v>0.3213589</v>
      </c>
      <c r="D13810" s="295"/>
    </row>
    <row r="13811" spans="1:4" x14ac:dyDescent="0.2">
      <c r="A13811" s="295">
        <v>0.24385409999999999</v>
      </c>
      <c r="B13811" s="295"/>
      <c r="C13811" s="295">
        <v>0.32133220000000001</v>
      </c>
      <c r="D13811" s="295"/>
    </row>
    <row r="13812" spans="1:4" x14ac:dyDescent="0.2">
      <c r="A13812" s="295">
        <v>0.2438409</v>
      </c>
      <c r="B13812" s="295"/>
      <c r="C13812" s="295">
        <v>0.32131989999999999</v>
      </c>
      <c r="D13812" s="295"/>
    </row>
    <row r="13813" spans="1:4" x14ac:dyDescent="0.2">
      <c r="A13813" s="295">
        <v>0.2438409</v>
      </c>
      <c r="B13813" s="295"/>
      <c r="C13813" s="295">
        <v>0.3212933</v>
      </c>
      <c r="D13813" s="295"/>
    </row>
    <row r="13814" spans="1:4" x14ac:dyDescent="0.2">
      <c r="A13814" s="295">
        <v>0.24381520000000001</v>
      </c>
      <c r="B13814" s="295"/>
      <c r="C13814" s="295">
        <v>0.32127990000000001</v>
      </c>
      <c r="D13814" s="295"/>
    </row>
    <row r="13815" spans="1:4" x14ac:dyDescent="0.2">
      <c r="A13815" s="295">
        <v>0.24378810000000001</v>
      </c>
      <c r="B13815" s="295"/>
      <c r="C13815" s="295">
        <v>0.3212679</v>
      </c>
      <c r="D13815" s="295"/>
    </row>
    <row r="13816" spans="1:4" x14ac:dyDescent="0.2">
      <c r="A13816" s="295">
        <v>0.24377489999999999</v>
      </c>
      <c r="B13816" s="295"/>
      <c r="C13816" s="295">
        <v>0.32124190000000002</v>
      </c>
      <c r="D13816" s="295"/>
    </row>
    <row r="13817" spans="1:4" x14ac:dyDescent="0.2">
      <c r="A13817" s="295">
        <v>0.24377489999999999</v>
      </c>
      <c r="B13817" s="295"/>
      <c r="C13817" s="295">
        <v>0.32122859999999998</v>
      </c>
      <c r="D13817" s="295"/>
    </row>
    <row r="13818" spans="1:4" x14ac:dyDescent="0.2">
      <c r="A13818" s="295">
        <v>0.24376129999999999</v>
      </c>
      <c r="B13818" s="295"/>
      <c r="C13818" s="295">
        <v>0.3212043</v>
      </c>
      <c r="D13818" s="295"/>
    </row>
    <row r="13819" spans="1:4" x14ac:dyDescent="0.2">
      <c r="A13819" s="295">
        <v>0.2437492</v>
      </c>
      <c r="B13819" s="295"/>
      <c r="C13819" s="295">
        <v>0.32118960000000002</v>
      </c>
      <c r="D13819" s="295"/>
    </row>
    <row r="13820" spans="1:4" x14ac:dyDescent="0.2">
      <c r="A13820" s="295">
        <v>0.24373610000000001</v>
      </c>
      <c r="B13820" s="295"/>
      <c r="C13820" s="295">
        <v>0.32117590000000001</v>
      </c>
      <c r="D13820" s="295"/>
    </row>
    <row r="13821" spans="1:4" x14ac:dyDescent="0.2">
      <c r="A13821" s="295">
        <v>0.24372340000000001</v>
      </c>
      <c r="B13821" s="295"/>
      <c r="C13821" s="295">
        <v>0.32115050000000001</v>
      </c>
      <c r="D13821" s="295"/>
    </row>
    <row r="13822" spans="1:4" x14ac:dyDescent="0.2">
      <c r="A13822" s="295">
        <v>0.24371129999999999</v>
      </c>
      <c r="B13822" s="295"/>
      <c r="C13822" s="295">
        <v>0.32112360000000001</v>
      </c>
      <c r="D13822" s="295"/>
    </row>
    <row r="13823" spans="1:4" x14ac:dyDescent="0.2">
      <c r="A13823" s="295">
        <v>0.24371129999999999</v>
      </c>
      <c r="B13823" s="295"/>
      <c r="C13823" s="295">
        <v>0.32112360000000001</v>
      </c>
      <c r="D13823" s="295"/>
    </row>
    <row r="13824" spans="1:4" x14ac:dyDescent="0.2">
      <c r="A13824" s="295">
        <v>0.24368300000000001</v>
      </c>
      <c r="B13824" s="295"/>
      <c r="C13824" s="295">
        <v>0.32110899999999998</v>
      </c>
      <c r="D13824" s="295"/>
    </row>
    <row r="13825" spans="1:4" x14ac:dyDescent="0.2">
      <c r="A13825" s="295">
        <v>0.24366940000000001</v>
      </c>
      <c r="B13825" s="295"/>
      <c r="C13825" s="295">
        <v>0.32107089999999999</v>
      </c>
      <c r="D13825" s="295"/>
    </row>
    <row r="13826" spans="1:4" x14ac:dyDescent="0.2">
      <c r="A13826" s="295">
        <v>0.24366940000000001</v>
      </c>
      <c r="B13826" s="295"/>
      <c r="C13826" s="295">
        <v>0.32104389999999999</v>
      </c>
      <c r="D13826" s="295"/>
    </row>
    <row r="13827" spans="1:4" x14ac:dyDescent="0.2">
      <c r="A13827" s="295">
        <v>0.2436574</v>
      </c>
      <c r="B13827" s="295"/>
      <c r="C13827" s="295">
        <v>0.32103159999999997</v>
      </c>
      <c r="D13827" s="295"/>
    </row>
    <row r="13828" spans="1:4" x14ac:dyDescent="0.2">
      <c r="A13828" s="295">
        <v>0.24364420000000001</v>
      </c>
      <c r="B13828" s="295"/>
      <c r="C13828" s="295">
        <v>0.32100620000000002</v>
      </c>
      <c r="D13828" s="295"/>
    </row>
    <row r="13829" spans="1:4" x14ac:dyDescent="0.2">
      <c r="A13829" s="295">
        <v>0.2436043</v>
      </c>
      <c r="B13829" s="295"/>
      <c r="C13829" s="295">
        <v>0.32099250000000001</v>
      </c>
      <c r="D13829" s="295"/>
    </row>
    <row r="13830" spans="1:4" x14ac:dyDescent="0.2">
      <c r="A13830" s="295">
        <v>0.24359069999999999</v>
      </c>
      <c r="B13830" s="295"/>
      <c r="C13830" s="295">
        <v>0.3209805</v>
      </c>
      <c r="D13830" s="295"/>
    </row>
    <row r="13831" spans="1:4" x14ac:dyDescent="0.2">
      <c r="A13831" s="295">
        <v>0.2435755</v>
      </c>
      <c r="B13831" s="295"/>
      <c r="C13831" s="295">
        <v>0.32096819999999998</v>
      </c>
      <c r="D13831" s="295"/>
    </row>
    <row r="13832" spans="1:4" x14ac:dyDescent="0.2">
      <c r="A13832" s="295">
        <v>0.24354980000000001</v>
      </c>
      <c r="B13832" s="295"/>
      <c r="C13832" s="295">
        <v>0.32095360000000001</v>
      </c>
      <c r="D13832" s="295"/>
    </row>
    <row r="13833" spans="1:4" x14ac:dyDescent="0.2">
      <c r="A13833" s="295">
        <v>0.24353669999999999</v>
      </c>
      <c r="B13833" s="295"/>
      <c r="C13833" s="295">
        <v>0.32091459999999999</v>
      </c>
      <c r="D13833" s="295"/>
    </row>
    <row r="13834" spans="1:4" x14ac:dyDescent="0.2">
      <c r="A13834" s="295">
        <v>0.24353669999999999</v>
      </c>
      <c r="B13834" s="295"/>
      <c r="C13834" s="295">
        <v>0.32090089999999999</v>
      </c>
      <c r="D13834" s="295"/>
    </row>
    <row r="13835" spans="1:4" x14ac:dyDescent="0.2">
      <c r="A13835" s="295">
        <v>0.2435215</v>
      </c>
      <c r="B13835" s="295"/>
      <c r="C13835" s="295">
        <v>0.3208876</v>
      </c>
      <c r="D13835" s="295"/>
    </row>
    <row r="13836" spans="1:4" x14ac:dyDescent="0.2">
      <c r="A13836" s="295">
        <v>0.2435215</v>
      </c>
      <c r="B13836" s="295"/>
      <c r="C13836" s="295">
        <v>0.3208609</v>
      </c>
      <c r="D13836" s="295"/>
    </row>
    <row r="13837" spans="1:4" x14ac:dyDescent="0.2">
      <c r="A13837" s="295">
        <v>0.2434944</v>
      </c>
      <c r="B13837" s="295"/>
      <c r="C13837" s="295">
        <v>0.3208609</v>
      </c>
      <c r="D13837" s="295"/>
    </row>
    <row r="13838" spans="1:4" x14ac:dyDescent="0.2">
      <c r="A13838" s="295">
        <v>0.24346799999999999</v>
      </c>
      <c r="B13838" s="295"/>
      <c r="C13838" s="295">
        <v>0.32084750000000001</v>
      </c>
      <c r="D13838" s="295"/>
    </row>
    <row r="13839" spans="1:4" x14ac:dyDescent="0.2">
      <c r="A13839" s="295">
        <v>0.24346799999999999</v>
      </c>
      <c r="B13839" s="295"/>
      <c r="C13839" s="295">
        <v>0.32082179999999999</v>
      </c>
      <c r="D13839" s="295"/>
    </row>
    <row r="13840" spans="1:4" x14ac:dyDescent="0.2">
      <c r="A13840" s="295">
        <v>0.24346799999999999</v>
      </c>
      <c r="B13840" s="295"/>
      <c r="C13840" s="295">
        <v>0.32078410000000002</v>
      </c>
      <c r="D13840" s="295"/>
    </row>
    <row r="13841" spans="1:4" x14ac:dyDescent="0.2">
      <c r="A13841" s="295">
        <v>0.24346799999999999</v>
      </c>
      <c r="B13841" s="295"/>
      <c r="C13841" s="295">
        <v>0.3207721</v>
      </c>
      <c r="D13841" s="295"/>
    </row>
    <row r="13842" spans="1:4" x14ac:dyDescent="0.2">
      <c r="A13842" s="295">
        <v>0.24342920000000001</v>
      </c>
      <c r="B13842" s="295"/>
      <c r="C13842" s="295">
        <v>0.32074370000000002</v>
      </c>
      <c r="D13842" s="295"/>
    </row>
    <row r="13843" spans="1:4" x14ac:dyDescent="0.2">
      <c r="A13843" s="295">
        <v>0.24340200000000001</v>
      </c>
      <c r="B13843" s="295"/>
      <c r="C13843" s="295">
        <v>0.32071939999999999</v>
      </c>
      <c r="D13843" s="295"/>
    </row>
    <row r="13844" spans="1:4" x14ac:dyDescent="0.2">
      <c r="A13844" s="295">
        <v>0.24340200000000001</v>
      </c>
      <c r="B13844" s="295"/>
      <c r="C13844" s="295">
        <v>0.32069140000000002</v>
      </c>
      <c r="D13844" s="295"/>
    </row>
    <row r="13845" spans="1:4" x14ac:dyDescent="0.2">
      <c r="A13845" s="295">
        <v>0.24338879999999999</v>
      </c>
      <c r="B13845" s="295"/>
      <c r="C13845" s="295">
        <v>0.32069140000000002</v>
      </c>
      <c r="D13845" s="295"/>
    </row>
    <row r="13846" spans="1:4" x14ac:dyDescent="0.2">
      <c r="A13846" s="295">
        <v>0.24337610000000001</v>
      </c>
      <c r="B13846" s="295"/>
      <c r="C13846" s="295">
        <v>0.32067770000000001</v>
      </c>
      <c r="D13846" s="295"/>
    </row>
    <row r="13847" spans="1:4" x14ac:dyDescent="0.2">
      <c r="A13847" s="295">
        <v>0.24336250000000001</v>
      </c>
      <c r="B13847" s="295"/>
      <c r="C13847" s="295">
        <v>0.32067770000000001</v>
      </c>
      <c r="D13847" s="295"/>
    </row>
    <row r="13848" spans="1:4" x14ac:dyDescent="0.2">
      <c r="A13848" s="295">
        <v>0.24334729999999999</v>
      </c>
      <c r="B13848" s="295"/>
      <c r="C13848" s="295">
        <v>0.32064930000000003</v>
      </c>
      <c r="D13848" s="295"/>
    </row>
    <row r="13849" spans="1:4" x14ac:dyDescent="0.2">
      <c r="A13849" s="295">
        <v>0.2433353</v>
      </c>
      <c r="B13849" s="295"/>
      <c r="C13849" s="295">
        <v>0.32061000000000001</v>
      </c>
      <c r="D13849" s="295"/>
    </row>
    <row r="13850" spans="1:4" x14ac:dyDescent="0.2">
      <c r="A13850" s="295">
        <v>0.24332219999999999</v>
      </c>
      <c r="B13850" s="295"/>
      <c r="C13850" s="295">
        <v>0.32058330000000002</v>
      </c>
      <c r="D13850" s="295"/>
    </row>
    <row r="13851" spans="1:4" x14ac:dyDescent="0.2">
      <c r="A13851" s="295">
        <v>0.24332219999999999</v>
      </c>
      <c r="B13851" s="295"/>
      <c r="C13851" s="295">
        <v>0.3205711</v>
      </c>
      <c r="D13851" s="295"/>
    </row>
    <row r="13852" spans="1:4" x14ac:dyDescent="0.2">
      <c r="A13852" s="295">
        <v>0.243307</v>
      </c>
      <c r="B13852" s="295"/>
      <c r="C13852" s="295">
        <v>0.32055729999999999</v>
      </c>
      <c r="D13852" s="295"/>
    </row>
    <row r="13853" spans="1:4" x14ac:dyDescent="0.2">
      <c r="A13853" s="295">
        <v>0.2432822</v>
      </c>
      <c r="B13853" s="295"/>
      <c r="C13853" s="295">
        <v>0.3205306</v>
      </c>
      <c r="D13853" s="295"/>
    </row>
    <row r="13854" spans="1:4" x14ac:dyDescent="0.2">
      <c r="A13854" s="295">
        <v>0.24326709999999999</v>
      </c>
      <c r="B13854" s="295"/>
      <c r="C13854" s="295">
        <v>0.32051839999999998</v>
      </c>
      <c r="D13854" s="295"/>
    </row>
    <row r="13855" spans="1:4" x14ac:dyDescent="0.2">
      <c r="A13855" s="295">
        <v>0.24326709999999999</v>
      </c>
      <c r="B13855" s="295"/>
      <c r="C13855" s="295">
        <v>0.32049430000000001</v>
      </c>
      <c r="D13855" s="295"/>
    </row>
    <row r="13856" spans="1:4" x14ac:dyDescent="0.2">
      <c r="A13856" s="295">
        <v>0.24322830000000001</v>
      </c>
      <c r="B13856" s="295"/>
      <c r="C13856" s="295">
        <v>0.3204804</v>
      </c>
      <c r="D13856" s="295"/>
    </row>
    <row r="13857" spans="1:4" x14ac:dyDescent="0.2">
      <c r="A13857" s="295">
        <v>0.24322830000000001</v>
      </c>
      <c r="B13857" s="295"/>
      <c r="C13857" s="295">
        <v>0.3204687</v>
      </c>
      <c r="D13857" s="295"/>
    </row>
    <row r="13858" spans="1:4" x14ac:dyDescent="0.2">
      <c r="A13858" s="295">
        <v>0.2432156</v>
      </c>
      <c r="B13858" s="295"/>
      <c r="C13858" s="295">
        <v>0.320442</v>
      </c>
      <c r="D13858" s="295"/>
    </row>
    <row r="13859" spans="1:4" x14ac:dyDescent="0.2">
      <c r="A13859" s="295">
        <v>0.24318680000000001</v>
      </c>
      <c r="B13859" s="295"/>
      <c r="C13859" s="295">
        <v>0.320442</v>
      </c>
      <c r="D13859" s="295"/>
    </row>
    <row r="13860" spans="1:4" x14ac:dyDescent="0.2">
      <c r="A13860" s="295">
        <v>0.24317469999999999</v>
      </c>
      <c r="B13860" s="295"/>
      <c r="C13860" s="295">
        <v>0.32042870000000001</v>
      </c>
      <c r="D13860" s="295"/>
    </row>
    <row r="13861" spans="1:4" x14ac:dyDescent="0.2">
      <c r="A13861" s="295">
        <v>0.24316109999999999</v>
      </c>
      <c r="B13861" s="295"/>
      <c r="C13861" s="295">
        <v>0.32042870000000001</v>
      </c>
      <c r="D13861" s="295"/>
    </row>
    <row r="13862" spans="1:4" x14ac:dyDescent="0.2">
      <c r="A13862" s="295">
        <v>0.2431352</v>
      </c>
      <c r="B13862" s="295"/>
      <c r="C13862" s="295">
        <v>0.32038699999999998</v>
      </c>
      <c r="D13862" s="295"/>
    </row>
    <row r="13863" spans="1:4" x14ac:dyDescent="0.2">
      <c r="A13863" s="295">
        <v>0.2431352</v>
      </c>
      <c r="B13863" s="295"/>
      <c r="C13863" s="295">
        <v>0.32037470000000001</v>
      </c>
      <c r="D13863" s="295"/>
    </row>
    <row r="13864" spans="1:4" x14ac:dyDescent="0.2">
      <c r="A13864" s="295">
        <v>0.24311050000000001</v>
      </c>
      <c r="B13864" s="295"/>
      <c r="C13864" s="295">
        <v>0.32034899999999999</v>
      </c>
      <c r="D13864" s="295"/>
    </row>
    <row r="13865" spans="1:4" x14ac:dyDescent="0.2">
      <c r="A13865" s="295">
        <v>0.24311050000000001</v>
      </c>
      <c r="B13865" s="295"/>
      <c r="C13865" s="295">
        <v>0.32034889999999999</v>
      </c>
      <c r="D13865" s="295"/>
    </row>
    <row r="13866" spans="1:4" x14ac:dyDescent="0.2">
      <c r="A13866" s="295">
        <v>0.24309529999999999</v>
      </c>
      <c r="B13866" s="295"/>
      <c r="C13866" s="295">
        <v>0.32034889999999999</v>
      </c>
      <c r="D13866" s="295"/>
    </row>
    <row r="13867" spans="1:4" x14ac:dyDescent="0.2">
      <c r="A13867" s="295">
        <v>0.2430696</v>
      </c>
      <c r="B13867" s="295"/>
      <c r="C13867" s="295">
        <v>0.3203085</v>
      </c>
      <c r="D13867" s="295"/>
    </row>
    <row r="13868" spans="1:4" x14ac:dyDescent="0.2">
      <c r="A13868" s="295">
        <v>0.24305650000000001</v>
      </c>
      <c r="B13868" s="295"/>
      <c r="C13868" s="295">
        <v>0.32028289999999998</v>
      </c>
      <c r="D13868" s="295"/>
    </row>
    <row r="13869" spans="1:4" x14ac:dyDescent="0.2">
      <c r="A13869" s="295">
        <v>0.24305650000000001</v>
      </c>
      <c r="B13869" s="295"/>
      <c r="C13869" s="295">
        <v>0.32026959999999999</v>
      </c>
      <c r="D13869" s="295"/>
    </row>
    <row r="13870" spans="1:4" x14ac:dyDescent="0.2">
      <c r="A13870" s="295">
        <v>0.24305650000000001</v>
      </c>
      <c r="B13870" s="295"/>
      <c r="C13870" s="295">
        <v>0.3202412</v>
      </c>
      <c r="D13870" s="295"/>
    </row>
    <row r="13871" spans="1:4" x14ac:dyDescent="0.2">
      <c r="A13871" s="295">
        <v>0.24302860000000001</v>
      </c>
      <c r="B13871" s="295"/>
      <c r="C13871" s="295">
        <v>0.32020189999999998</v>
      </c>
      <c r="D13871" s="295"/>
    </row>
    <row r="13872" spans="1:4" x14ac:dyDescent="0.2">
      <c r="A13872" s="295">
        <v>0.24301500000000001</v>
      </c>
      <c r="B13872" s="295"/>
      <c r="C13872" s="295">
        <v>0.32016149999999999</v>
      </c>
      <c r="D13872" s="295"/>
    </row>
    <row r="13873" spans="1:4" x14ac:dyDescent="0.2">
      <c r="A13873" s="295">
        <v>0.2430023</v>
      </c>
      <c r="B13873" s="295"/>
      <c r="C13873" s="295">
        <v>0.32014920000000002</v>
      </c>
      <c r="D13873" s="295"/>
    </row>
    <row r="13874" spans="1:4" x14ac:dyDescent="0.2">
      <c r="A13874" s="295">
        <v>0.2429771</v>
      </c>
      <c r="B13874" s="295"/>
      <c r="C13874" s="295">
        <v>0.32013720000000001</v>
      </c>
      <c r="D13874" s="295"/>
    </row>
    <row r="13875" spans="1:4" x14ac:dyDescent="0.2">
      <c r="A13875" s="295">
        <v>0.2429771</v>
      </c>
      <c r="B13875" s="295"/>
      <c r="C13875" s="295">
        <v>0.32009660000000001</v>
      </c>
      <c r="D13875" s="295"/>
    </row>
    <row r="13876" spans="1:4" x14ac:dyDescent="0.2">
      <c r="A13876" s="295">
        <v>0.2429771</v>
      </c>
      <c r="B13876" s="295"/>
      <c r="C13876" s="295">
        <v>0.32009660000000001</v>
      </c>
      <c r="D13876" s="295"/>
    </row>
    <row r="13877" spans="1:4" x14ac:dyDescent="0.2">
      <c r="A13877" s="295">
        <v>0.2429634</v>
      </c>
      <c r="B13877" s="295"/>
      <c r="C13877" s="295">
        <v>0.32008189999999997</v>
      </c>
      <c r="D13877" s="295"/>
    </row>
    <row r="13878" spans="1:4" x14ac:dyDescent="0.2">
      <c r="A13878" s="295">
        <v>0.24293509999999999</v>
      </c>
      <c r="B13878" s="295"/>
      <c r="C13878" s="295">
        <v>0.32006859999999998</v>
      </c>
      <c r="D13878" s="295"/>
    </row>
    <row r="13879" spans="1:4" x14ac:dyDescent="0.2">
      <c r="A13879" s="295">
        <v>0.24293509999999999</v>
      </c>
      <c r="B13879" s="295"/>
      <c r="C13879" s="295">
        <v>0.3200443</v>
      </c>
      <c r="D13879" s="295"/>
    </row>
    <row r="13880" spans="1:4" x14ac:dyDescent="0.2">
      <c r="A13880" s="295">
        <v>0.24290999999999999</v>
      </c>
      <c r="B13880" s="295"/>
      <c r="C13880" s="295">
        <v>0.32003090000000001</v>
      </c>
      <c r="D13880" s="295"/>
    </row>
    <row r="13881" spans="1:4" x14ac:dyDescent="0.2">
      <c r="A13881" s="295">
        <v>0.24287159999999999</v>
      </c>
      <c r="B13881" s="295"/>
      <c r="C13881" s="295">
        <v>0.3200189</v>
      </c>
      <c r="D13881" s="295"/>
    </row>
    <row r="13882" spans="1:4" x14ac:dyDescent="0.2">
      <c r="A13882" s="295">
        <v>0.2428312</v>
      </c>
      <c r="B13882" s="295"/>
      <c r="C13882" s="295">
        <v>0.319992</v>
      </c>
      <c r="D13882" s="295"/>
    </row>
    <row r="13883" spans="1:4" x14ac:dyDescent="0.2">
      <c r="A13883" s="295">
        <v>0.24281920000000001</v>
      </c>
      <c r="B13883" s="295"/>
      <c r="C13883" s="295">
        <v>0.3199787</v>
      </c>
      <c r="D13883" s="295"/>
    </row>
    <row r="13884" spans="1:4" x14ac:dyDescent="0.2">
      <c r="A13884" s="295">
        <v>0.2428061</v>
      </c>
      <c r="B13884" s="295"/>
      <c r="C13884" s="295">
        <v>0.31993830000000001</v>
      </c>
      <c r="D13884" s="295"/>
    </row>
    <row r="13885" spans="1:4" x14ac:dyDescent="0.2">
      <c r="A13885" s="295">
        <v>0.2428061</v>
      </c>
      <c r="B13885" s="295"/>
      <c r="C13885" s="295">
        <v>0.3199245</v>
      </c>
      <c r="D13885" s="295"/>
    </row>
    <row r="13886" spans="1:4" x14ac:dyDescent="0.2">
      <c r="A13886" s="295">
        <v>0.2428061</v>
      </c>
      <c r="B13886" s="295"/>
      <c r="C13886" s="295">
        <v>0.31991229999999998</v>
      </c>
      <c r="D13886" s="295"/>
    </row>
    <row r="13887" spans="1:4" x14ac:dyDescent="0.2">
      <c r="A13887" s="295">
        <v>0.24279290000000001</v>
      </c>
      <c r="B13887" s="295"/>
      <c r="C13887" s="295">
        <v>0.31991229999999998</v>
      </c>
      <c r="D13887" s="295"/>
    </row>
    <row r="13888" spans="1:4" x14ac:dyDescent="0.2">
      <c r="A13888" s="295">
        <v>0.2427657</v>
      </c>
      <c r="B13888" s="295"/>
      <c r="C13888" s="295">
        <v>0.31990020000000002</v>
      </c>
      <c r="D13888" s="295"/>
    </row>
    <row r="13889" spans="1:4" x14ac:dyDescent="0.2">
      <c r="A13889" s="295">
        <v>0.2427657</v>
      </c>
      <c r="B13889" s="295"/>
      <c r="C13889" s="295">
        <v>0.3198742</v>
      </c>
      <c r="D13889" s="295"/>
    </row>
    <row r="13890" spans="1:4" x14ac:dyDescent="0.2">
      <c r="A13890" s="295">
        <v>0.242753</v>
      </c>
      <c r="B13890" s="295"/>
      <c r="C13890" s="295">
        <v>0.31983420000000001</v>
      </c>
      <c r="D13890" s="295"/>
    </row>
    <row r="13891" spans="1:4" x14ac:dyDescent="0.2">
      <c r="A13891" s="295">
        <v>0.242753</v>
      </c>
      <c r="B13891" s="295"/>
      <c r="C13891" s="295">
        <v>0.319822</v>
      </c>
      <c r="D13891" s="295"/>
    </row>
    <row r="13892" spans="1:4" x14ac:dyDescent="0.2">
      <c r="A13892" s="295">
        <v>0.24271419999999999</v>
      </c>
      <c r="B13892" s="295"/>
      <c r="C13892" s="295">
        <v>0.319822</v>
      </c>
      <c r="D13892" s="295"/>
    </row>
    <row r="13893" spans="1:4" x14ac:dyDescent="0.2">
      <c r="A13893" s="295">
        <v>0.24271419999999999</v>
      </c>
      <c r="B13893" s="295"/>
      <c r="C13893" s="295">
        <v>0.31978279999999998</v>
      </c>
      <c r="D13893" s="295"/>
    </row>
    <row r="13894" spans="1:4" x14ac:dyDescent="0.2">
      <c r="A13894" s="295">
        <v>0.24271419999999999</v>
      </c>
      <c r="B13894" s="295"/>
      <c r="C13894" s="295">
        <v>0.31978279999999998</v>
      </c>
      <c r="D13894" s="295"/>
    </row>
    <row r="13895" spans="1:4" x14ac:dyDescent="0.2">
      <c r="A13895" s="295">
        <v>0.24271419999999999</v>
      </c>
      <c r="B13895" s="295"/>
      <c r="C13895" s="295">
        <v>0.31977060000000002</v>
      </c>
      <c r="D13895" s="295"/>
    </row>
    <row r="13896" spans="1:4" x14ac:dyDescent="0.2">
      <c r="A13896" s="295">
        <v>0.24267269999999999</v>
      </c>
      <c r="B13896" s="295"/>
      <c r="C13896" s="295">
        <v>0.3197585</v>
      </c>
      <c r="D13896" s="295"/>
    </row>
    <row r="13897" spans="1:4" x14ac:dyDescent="0.2">
      <c r="A13897" s="295">
        <v>0.24265900000000001</v>
      </c>
      <c r="B13897" s="295"/>
      <c r="C13897" s="295">
        <v>0.3197448</v>
      </c>
      <c r="D13897" s="295"/>
    </row>
    <row r="13898" spans="1:4" x14ac:dyDescent="0.2">
      <c r="A13898" s="295">
        <v>0.24265900000000001</v>
      </c>
      <c r="B13898" s="295"/>
      <c r="C13898" s="295">
        <v>0.31970589999999999</v>
      </c>
      <c r="D13898" s="295"/>
    </row>
    <row r="13899" spans="1:4" x14ac:dyDescent="0.2">
      <c r="A13899" s="295">
        <v>0.24263190000000001</v>
      </c>
      <c r="B13899" s="295"/>
      <c r="C13899" s="295">
        <v>0.31969249999999999</v>
      </c>
      <c r="D13899" s="295"/>
    </row>
    <row r="13900" spans="1:4" x14ac:dyDescent="0.2">
      <c r="A13900" s="295">
        <v>0.24260670000000001</v>
      </c>
      <c r="B13900" s="295"/>
      <c r="C13900" s="295">
        <v>0.31966650000000002</v>
      </c>
      <c r="D13900" s="295"/>
    </row>
    <row r="13901" spans="1:4" x14ac:dyDescent="0.2">
      <c r="A13901" s="295">
        <v>0.24260670000000001</v>
      </c>
      <c r="B13901" s="295"/>
      <c r="C13901" s="295">
        <v>0.31965320000000003</v>
      </c>
      <c r="D13901" s="295"/>
    </row>
    <row r="13902" spans="1:4" x14ac:dyDescent="0.2">
      <c r="A13902" s="295">
        <v>0.24260670000000001</v>
      </c>
      <c r="B13902" s="295"/>
      <c r="C13902" s="295">
        <v>0.31962740000000001</v>
      </c>
      <c r="D13902" s="295"/>
    </row>
    <row r="13903" spans="1:4" x14ac:dyDescent="0.2">
      <c r="A13903" s="295">
        <v>0.24260670000000001</v>
      </c>
      <c r="B13903" s="295"/>
      <c r="C13903" s="295">
        <v>0.31960050000000001</v>
      </c>
      <c r="D13903" s="295"/>
    </row>
    <row r="13904" spans="1:4" x14ac:dyDescent="0.2">
      <c r="A13904" s="295">
        <v>0.24258189999999999</v>
      </c>
      <c r="B13904" s="295"/>
      <c r="C13904" s="295">
        <v>0.3195885</v>
      </c>
      <c r="D13904" s="295"/>
    </row>
    <row r="13905" spans="1:4" x14ac:dyDescent="0.2">
      <c r="A13905" s="295">
        <v>0.2425668</v>
      </c>
      <c r="B13905" s="295"/>
      <c r="C13905" s="295">
        <v>0.3195614</v>
      </c>
      <c r="D13905" s="295"/>
    </row>
    <row r="13906" spans="1:4" x14ac:dyDescent="0.2">
      <c r="A13906" s="295">
        <v>0.24255309999999999</v>
      </c>
      <c r="B13906" s="295"/>
      <c r="C13906" s="295">
        <v>0.3195614</v>
      </c>
      <c r="D13906" s="295"/>
    </row>
    <row r="13907" spans="1:4" x14ac:dyDescent="0.2">
      <c r="A13907" s="295">
        <v>0.24252799999999999</v>
      </c>
      <c r="B13907" s="295"/>
      <c r="C13907" s="295">
        <v>0.31951180000000001</v>
      </c>
      <c r="D13907" s="295"/>
    </row>
    <row r="13908" spans="1:4" x14ac:dyDescent="0.2">
      <c r="A13908" s="295">
        <v>0.24251519999999999</v>
      </c>
      <c r="B13908" s="295"/>
      <c r="C13908" s="295">
        <v>0.31951170000000001</v>
      </c>
      <c r="D13908" s="295"/>
    </row>
    <row r="13909" spans="1:4" x14ac:dyDescent="0.2">
      <c r="A13909" s="295">
        <v>0.2425021</v>
      </c>
      <c r="B13909" s="295"/>
      <c r="C13909" s="295">
        <v>0.31949949999999999</v>
      </c>
      <c r="D13909" s="295"/>
    </row>
    <row r="13910" spans="1:4" x14ac:dyDescent="0.2">
      <c r="A13910" s="295">
        <v>0.24248690000000001</v>
      </c>
      <c r="B13910" s="295"/>
      <c r="C13910" s="295">
        <v>0.31949949999999999</v>
      </c>
      <c r="D13910" s="295"/>
    </row>
    <row r="13911" spans="1:4" x14ac:dyDescent="0.2">
      <c r="A13911" s="295">
        <v>0.24246019999999999</v>
      </c>
      <c r="B13911" s="295"/>
      <c r="C13911" s="295">
        <v>0.3194861</v>
      </c>
      <c r="D13911" s="295"/>
    </row>
    <row r="13912" spans="1:4" x14ac:dyDescent="0.2">
      <c r="A13912" s="295">
        <v>0.24246019999999999</v>
      </c>
      <c r="B13912" s="295"/>
      <c r="C13912" s="295">
        <v>0.31946039999999998</v>
      </c>
      <c r="D13912" s="295"/>
    </row>
    <row r="13913" spans="1:4" x14ac:dyDescent="0.2">
      <c r="A13913" s="295">
        <v>0.24246019999999999</v>
      </c>
      <c r="B13913" s="295"/>
      <c r="C13913" s="295">
        <v>0.31943349999999998</v>
      </c>
      <c r="D13913" s="295"/>
    </row>
    <row r="13914" spans="1:4" x14ac:dyDescent="0.2">
      <c r="A13914" s="295">
        <v>0.2424481</v>
      </c>
      <c r="B13914" s="295"/>
      <c r="C13914" s="295">
        <v>0.31943349999999998</v>
      </c>
      <c r="D13914" s="295"/>
    </row>
    <row r="13915" spans="1:4" x14ac:dyDescent="0.2">
      <c r="A13915" s="295">
        <v>0.24243500000000001</v>
      </c>
      <c r="B13915" s="295"/>
      <c r="C13915" s="295">
        <v>0.3194188</v>
      </c>
      <c r="D13915" s="295"/>
    </row>
    <row r="13916" spans="1:4" x14ac:dyDescent="0.2">
      <c r="A13916" s="295">
        <v>0.24239350000000001</v>
      </c>
      <c r="B13916" s="295"/>
      <c r="C13916" s="295">
        <v>0.31940659999999998</v>
      </c>
      <c r="D13916" s="295"/>
    </row>
    <row r="13917" spans="1:4" x14ac:dyDescent="0.2">
      <c r="A13917" s="295">
        <v>0.24237829999999999</v>
      </c>
      <c r="B13917" s="295"/>
      <c r="C13917" s="295">
        <v>0.31938119999999998</v>
      </c>
      <c r="D13917" s="295"/>
    </row>
    <row r="13918" spans="1:4" x14ac:dyDescent="0.2">
      <c r="A13918" s="295">
        <v>0.24237829999999999</v>
      </c>
      <c r="B13918" s="295"/>
      <c r="C13918" s="295">
        <v>0.3193569</v>
      </c>
      <c r="D13918" s="295"/>
    </row>
    <row r="13919" spans="1:4" x14ac:dyDescent="0.2">
      <c r="A13919" s="295">
        <v>0.2423652</v>
      </c>
      <c r="B13919" s="295"/>
      <c r="C13919" s="295">
        <v>0.31934319999999999</v>
      </c>
      <c r="D13919" s="295"/>
    </row>
    <row r="13920" spans="1:4" x14ac:dyDescent="0.2">
      <c r="A13920" s="295">
        <v>0.242338</v>
      </c>
      <c r="B13920" s="295"/>
      <c r="C13920" s="295">
        <v>0.31933109999999998</v>
      </c>
      <c r="D13920" s="295"/>
    </row>
    <row r="13921" spans="1:4" x14ac:dyDescent="0.2">
      <c r="A13921" s="295">
        <v>0.2423228</v>
      </c>
      <c r="B13921" s="295"/>
      <c r="C13921" s="295">
        <v>0.31933109999999998</v>
      </c>
      <c r="D13921" s="295"/>
    </row>
    <row r="13922" spans="1:4" x14ac:dyDescent="0.2">
      <c r="A13922" s="295">
        <v>0.24229709999999999</v>
      </c>
      <c r="B13922" s="295"/>
      <c r="C13922" s="295">
        <v>0.31931890000000002</v>
      </c>
      <c r="D13922" s="295"/>
    </row>
    <row r="13923" spans="1:4" x14ac:dyDescent="0.2">
      <c r="A13923" s="295">
        <v>0.24227129999999999</v>
      </c>
      <c r="B13923" s="295"/>
      <c r="C13923" s="295">
        <v>0.31927889999999998</v>
      </c>
      <c r="D13923" s="295"/>
    </row>
    <row r="13924" spans="1:4" x14ac:dyDescent="0.2">
      <c r="A13924" s="295">
        <v>0.24227129999999999</v>
      </c>
      <c r="B13924" s="295"/>
      <c r="C13924" s="295">
        <v>0.31927879999999997</v>
      </c>
      <c r="D13924" s="295"/>
    </row>
    <row r="13925" spans="1:4" x14ac:dyDescent="0.2">
      <c r="A13925" s="295">
        <v>0.24227129999999999</v>
      </c>
      <c r="B13925" s="295"/>
      <c r="C13925" s="295">
        <v>0.31926680000000002</v>
      </c>
      <c r="D13925" s="295"/>
    </row>
    <row r="13926" spans="1:4" x14ac:dyDescent="0.2">
      <c r="A13926" s="295">
        <v>0.242231</v>
      </c>
      <c r="B13926" s="295"/>
      <c r="C13926" s="295">
        <v>0.31923839999999998</v>
      </c>
      <c r="D13926" s="295"/>
    </row>
    <row r="13927" spans="1:4" x14ac:dyDescent="0.2">
      <c r="A13927" s="295">
        <v>0.2422173</v>
      </c>
      <c r="B13927" s="295"/>
      <c r="C13927" s="295">
        <v>0.31922469999999997</v>
      </c>
      <c r="D13927" s="295"/>
    </row>
    <row r="13928" spans="1:4" x14ac:dyDescent="0.2">
      <c r="A13928" s="295">
        <v>0.2422173</v>
      </c>
      <c r="B13928" s="295"/>
      <c r="C13928" s="295">
        <v>0.31921139999999998</v>
      </c>
      <c r="D13928" s="295"/>
    </row>
    <row r="13929" spans="1:4" x14ac:dyDescent="0.2">
      <c r="A13929" s="295">
        <v>0.24220459999999999</v>
      </c>
      <c r="B13929" s="295"/>
      <c r="C13929" s="295">
        <v>0.31918449999999998</v>
      </c>
      <c r="D13929" s="295"/>
    </row>
    <row r="13930" spans="1:4" x14ac:dyDescent="0.2">
      <c r="A13930" s="295">
        <v>0.24216579999999999</v>
      </c>
      <c r="B13930" s="295"/>
      <c r="C13930" s="295">
        <v>0.3191698</v>
      </c>
      <c r="D13930" s="295"/>
    </row>
    <row r="13931" spans="1:4" x14ac:dyDescent="0.2">
      <c r="A13931" s="295">
        <v>0.24216579999999999</v>
      </c>
      <c r="B13931" s="295"/>
      <c r="C13931" s="295">
        <v>0.3191445</v>
      </c>
      <c r="D13931" s="295"/>
    </row>
    <row r="13932" spans="1:4" x14ac:dyDescent="0.2">
      <c r="A13932" s="295">
        <v>0.24216579999999999</v>
      </c>
      <c r="B13932" s="295"/>
      <c r="C13932" s="295">
        <v>0.31913069999999999</v>
      </c>
      <c r="D13932" s="295"/>
    </row>
    <row r="13933" spans="1:4" x14ac:dyDescent="0.2">
      <c r="A13933" s="295">
        <v>0.24213860000000001</v>
      </c>
      <c r="B13933" s="295"/>
      <c r="C13933" s="295">
        <v>0.31911699999999998</v>
      </c>
      <c r="D13933" s="295"/>
    </row>
    <row r="13934" spans="1:4" x14ac:dyDescent="0.2">
      <c r="A13934" s="295">
        <v>0.24213860000000001</v>
      </c>
      <c r="B13934" s="295"/>
      <c r="C13934" s="295">
        <v>0.31909029999999999</v>
      </c>
      <c r="D13934" s="295"/>
    </row>
    <row r="13935" spans="1:4" x14ac:dyDescent="0.2">
      <c r="A13935" s="295">
        <v>0.24212590000000001</v>
      </c>
      <c r="B13935" s="295"/>
      <c r="C13935" s="295">
        <v>0.31905139999999999</v>
      </c>
      <c r="D13935" s="295"/>
    </row>
    <row r="13936" spans="1:4" x14ac:dyDescent="0.2">
      <c r="A13936" s="295">
        <v>0.2421122</v>
      </c>
      <c r="B13936" s="295"/>
      <c r="C13936" s="295">
        <v>0.31905139999999999</v>
      </c>
      <c r="D13936" s="295"/>
    </row>
    <row r="13937" spans="1:4" x14ac:dyDescent="0.2">
      <c r="A13937" s="295">
        <v>0.2421122</v>
      </c>
      <c r="B13937" s="295"/>
      <c r="C13937" s="295">
        <v>0.31902710000000001</v>
      </c>
      <c r="D13937" s="295"/>
    </row>
    <row r="13938" spans="1:4" x14ac:dyDescent="0.2">
      <c r="A13938" s="295">
        <v>0.2421122</v>
      </c>
      <c r="B13938" s="295"/>
      <c r="C13938" s="295">
        <v>0.31900000000000001</v>
      </c>
      <c r="D13938" s="295"/>
    </row>
    <row r="13939" spans="1:4" x14ac:dyDescent="0.2">
      <c r="A13939" s="295">
        <v>0.2421122</v>
      </c>
      <c r="B13939" s="295"/>
      <c r="C13939" s="295">
        <v>0.31900000000000001</v>
      </c>
      <c r="D13939" s="295"/>
    </row>
    <row r="13940" spans="1:4" x14ac:dyDescent="0.2">
      <c r="A13940" s="295">
        <v>0.24208640000000001</v>
      </c>
      <c r="B13940" s="295"/>
      <c r="C13940" s="295">
        <v>0.31897330000000002</v>
      </c>
      <c r="D13940" s="295"/>
    </row>
    <row r="13941" spans="1:4" x14ac:dyDescent="0.2">
      <c r="A13941" s="295">
        <v>0.24205760000000001</v>
      </c>
      <c r="B13941" s="295"/>
      <c r="C13941" s="295">
        <v>0.3189477</v>
      </c>
      <c r="D13941" s="295"/>
    </row>
    <row r="13942" spans="1:4" x14ac:dyDescent="0.2">
      <c r="A13942" s="295">
        <v>0.24205760000000001</v>
      </c>
      <c r="B13942" s="295"/>
      <c r="C13942" s="295">
        <v>0.318934</v>
      </c>
      <c r="D13942" s="295"/>
    </row>
    <row r="13943" spans="1:4" x14ac:dyDescent="0.2">
      <c r="A13943" s="295">
        <v>0.2420455</v>
      </c>
      <c r="B13943" s="295"/>
      <c r="C13943" s="295">
        <v>0.318934</v>
      </c>
      <c r="D13943" s="295"/>
    </row>
    <row r="13944" spans="1:4" x14ac:dyDescent="0.2">
      <c r="A13944" s="295">
        <v>0.2420455</v>
      </c>
      <c r="B13944" s="295"/>
      <c r="C13944" s="295">
        <v>0.31890689999999999</v>
      </c>
      <c r="D13944" s="295"/>
    </row>
    <row r="13945" spans="1:4" x14ac:dyDescent="0.2">
      <c r="A13945" s="295">
        <v>0.24203350000000001</v>
      </c>
      <c r="B13945" s="295"/>
      <c r="C13945" s="295">
        <v>0.31890689999999999</v>
      </c>
      <c r="D13945" s="295"/>
    </row>
    <row r="13946" spans="1:4" x14ac:dyDescent="0.2">
      <c r="A13946" s="295">
        <v>0.24201980000000001</v>
      </c>
      <c r="B13946" s="295"/>
      <c r="C13946" s="295">
        <v>0.31888</v>
      </c>
      <c r="D13946" s="295"/>
    </row>
    <row r="13947" spans="1:4" x14ac:dyDescent="0.2">
      <c r="A13947" s="295">
        <v>0.24200669999999999</v>
      </c>
      <c r="B13947" s="295"/>
      <c r="C13947" s="295">
        <v>0.31888</v>
      </c>
      <c r="D13947" s="295"/>
    </row>
    <row r="13948" spans="1:4" x14ac:dyDescent="0.2">
      <c r="A13948" s="295">
        <v>0.24199399999999999</v>
      </c>
      <c r="B13948" s="295"/>
      <c r="C13948" s="295">
        <v>0.31885419999999998</v>
      </c>
      <c r="D13948" s="295"/>
    </row>
    <row r="13949" spans="1:4" x14ac:dyDescent="0.2">
      <c r="A13949" s="295">
        <v>0.24199399999999999</v>
      </c>
      <c r="B13949" s="295"/>
      <c r="C13949" s="295">
        <v>0.31882630000000001</v>
      </c>
      <c r="D13949" s="295"/>
    </row>
    <row r="13950" spans="1:4" x14ac:dyDescent="0.2">
      <c r="A13950" s="295">
        <v>0.24199399999999999</v>
      </c>
      <c r="B13950" s="295"/>
      <c r="C13950" s="295">
        <v>0.31880029999999998</v>
      </c>
      <c r="D13950" s="295"/>
    </row>
    <row r="13951" spans="1:4" x14ac:dyDescent="0.2">
      <c r="A13951" s="295">
        <v>0.24199399999999999</v>
      </c>
      <c r="B13951" s="295"/>
      <c r="C13951" s="295">
        <v>0.31878820000000002</v>
      </c>
      <c r="D13951" s="295"/>
    </row>
    <row r="13952" spans="1:4" x14ac:dyDescent="0.2">
      <c r="A13952" s="295">
        <v>0.24196880000000001</v>
      </c>
      <c r="B13952" s="295"/>
      <c r="C13952" s="295">
        <v>0.31878820000000002</v>
      </c>
      <c r="D13952" s="295"/>
    </row>
    <row r="13953" spans="1:4" x14ac:dyDescent="0.2">
      <c r="A13953" s="295">
        <v>0.24196880000000001</v>
      </c>
      <c r="B13953" s="295"/>
      <c r="C13953" s="295">
        <v>0.31877490000000003</v>
      </c>
      <c r="D13953" s="295"/>
    </row>
    <row r="13954" spans="1:4" x14ac:dyDescent="0.2">
      <c r="A13954" s="295">
        <v>0.24195520000000001</v>
      </c>
      <c r="B13954" s="295"/>
      <c r="C13954" s="295">
        <v>0.31877490000000003</v>
      </c>
      <c r="D13954" s="295"/>
    </row>
    <row r="13955" spans="1:4" x14ac:dyDescent="0.2">
      <c r="A13955" s="295">
        <v>0.24192730000000001</v>
      </c>
      <c r="B13955" s="295"/>
      <c r="C13955" s="295">
        <v>0.31874819999999998</v>
      </c>
      <c r="D13955" s="295"/>
    </row>
    <row r="13956" spans="1:4" x14ac:dyDescent="0.2">
      <c r="A13956" s="295">
        <v>0.2419142</v>
      </c>
      <c r="B13956" s="295"/>
      <c r="C13956" s="295">
        <v>0.31873449999999998</v>
      </c>
      <c r="D13956" s="295"/>
    </row>
    <row r="13957" spans="1:4" x14ac:dyDescent="0.2">
      <c r="A13957" s="295">
        <v>0.2419142</v>
      </c>
      <c r="B13957" s="295"/>
      <c r="C13957" s="295">
        <v>0.3187102</v>
      </c>
      <c r="D13957" s="295"/>
    </row>
    <row r="13958" spans="1:4" x14ac:dyDescent="0.2">
      <c r="A13958" s="295">
        <v>0.241901</v>
      </c>
      <c r="B13958" s="295"/>
      <c r="C13958" s="295">
        <v>0.3187102</v>
      </c>
      <c r="D13958" s="295"/>
    </row>
    <row r="13959" spans="1:4" x14ac:dyDescent="0.2">
      <c r="A13959" s="295">
        <v>0.24187529999999999</v>
      </c>
      <c r="B13959" s="295"/>
      <c r="C13959" s="295">
        <v>0.31868220000000003</v>
      </c>
      <c r="D13959" s="295"/>
    </row>
    <row r="13960" spans="1:4" x14ac:dyDescent="0.2">
      <c r="A13960" s="295">
        <v>0.2418622</v>
      </c>
      <c r="B13960" s="295"/>
      <c r="C13960" s="295">
        <v>0.31866850000000002</v>
      </c>
      <c r="D13960" s="295"/>
    </row>
    <row r="13961" spans="1:4" x14ac:dyDescent="0.2">
      <c r="A13961" s="295">
        <v>0.2418622</v>
      </c>
      <c r="B13961" s="295"/>
      <c r="C13961" s="295">
        <v>0.31864290000000001</v>
      </c>
      <c r="D13961" s="295"/>
    </row>
    <row r="13962" spans="1:4" x14ac:dyDescent="0.2">
      <c r="A13962" s="295">
        <v>0.24184700000000001</v>
      </c>
      <c r="B13962" s="295"/>
      <c r="C13962" s="295">
        <v>0.31861879999999998</v>
      </c>
      <c r="D13962" s="295"/>
    </row>
    <row r="13963" spans="1:4" x14ac:dyDescent="0.2">
      <c r="A13963" s="295">
        <v>0.24182119999999999</v>
      </c>
      <c r="B13963" s="295"/>
      <c r="C13963" s="295">
        <v>0.31859169999999998</v>
      </c>
      <c r="D13963" s="295"/>
    </row>
    <row r="13964" spans="1:4" x14ac:dyDescent="0.2">
      <c r="A13964" s="295">
        <v>0.24180750000000001</v>
      </c>
      <c r="B13964" s="295"/>
      <c r="C13964" s="295">
        <v>0.31857839999999998</v>
      </c>
      <c r="D13964" s="295"/>
    </row>
    <row r="13965" spans="1:4" x14ac:dyDescent="0.2">
      <c r="A13965" s="295">
        <v>0.24178189999999999</v>
      </c>
      <c r="B13965" s="295"/>
      <c r="C13965" s="295">
        <v>0.31857839999999998</v>
      </c>
      <c r="D13965" s="295"/>
    </row>
    <row r="13966" spans="1:4" x14ac:dyDescent="0.2">
      <c r="A13966" s="295">
        <v>0.2417667</v>
      </c>
      <c r="B13966" s="295"/>
      <c r="C13966" s="295">
        <v>0.31855240000000001</v>
      </c>
      <c r="D13966" s="295"/>
    </row>
    <row r="13967" spans="1:4" x14ac:dyDescent="0.2">
      <c r="A13967" s="295">
        <v>0.2417667</v>
      </c>
      <c r="B13967" s="295"/>
      <c r="C13967" s="295">
        <v>0.31852659999999999</v>
      </c>
      <c r="D13967" s="295"/>
    </row>
    <row r="13968" spans="1:4" x14ac:dyDescent="0.2">
      <c r="A13968" s="295">
        <v>0.24175360000000001</v>
      </c>
      <c r="B13968" s="295"/>
      <c r="C13968" s="295">
        <v>0.31851200000000002</v>
      </c>
      <c r="D13968" s="295"/>
    </row>
    <row r="13969" spans="1:4" x14ac:dyDescent="0.2">
      <c r="A13969" s="295">
        <v>0.24175360000000001</v>
      </c>
      <c r="B13969" s="295"/>
      <c r="C13969" s="295">
        <v>0.31847439999999999</v>
      </c>
      <c r="D13969" s="295"/>
    </row>
    <row r="13970" spans="1:4" x14ac:dyDescent="0.2">
      <c r="A13970" s="295">
        <v>0.24172679999999999</v>
      </c>
      <c r="B13970" s="295"/>
      <c r="C13970" s="295">
        <v>0.31847439999999999</v>
      </c>
      <c r="D13970" s="295"/>
    </row>
    <row r="13971" spans="1:4" x14ac:dyDescent="0.2">
      <c r="A13971" s="295">
        <v>0.241702</v>
      </c>
      <c r="B13971" s="295"/>
      <c r="C13971" s="295">
        <v>0.31843519999999997</v>
      </c>
      <c r="D13971" s="295"/>
    </row>
    <row r="13972" spans="1:4" x14ac:dyDescent="0.2">
      <c r="A13972" s="295">
        <v>0.24168890000000001</v>
      </c>
      <c r="B13972" s="295"/>
      <c r="C13972" s="295">
        <v>0.31843519999999997</v>
      </c>
      <c r="D13972" s="295"/>
    </row>
    <row r="13973" spans="1:4" x14ac:dyDescent="0.2">
      <c r="A13973" s="295">
        <v>0.24168890000000001</v>
      </c>
      <c r="B13973" s="295"/>
      <c r="C13973" s="295">
        <v>0.31840970000000002</v>
      </c>
      <c r="D13973" s="295"/>
    </row>
    <row r="13974" spans="1:4" x14ac:dyDescent="0.2">
      <c r="A13974" s="295">
        <v>0.2416768</v>
      </c>
      <c r="B13974" s="295"/>
      <c r="C13974" s="295">
        <v>0.31836959999999997</v>
      </c>
      <c r="D13974" s="295"/>
    </row>
    <row r="13975" spans="1:4" x14ac:dyDescent="0.2">
      <c r="A13975" s="295">
        <v>0.241648</v>
      </c>
      <c r="B13975" s="295"/>
      <c r="C13975" s="295">
        <v>0.31836959999999997</v>
      </c>
      <c r="D13975" s="295"/>
    </row>
    <row r="13976" spans="1:4" x14ac:dyDescent="0.2">
      <c r="A13976" s="295">
        <v>0.24163599999999999</v>
      </c>
      <c r="B13976" s="295"/>
      <c r="C13976" s="295">
        <v>0.31833050000000002</v>
      </c>
      <c r="D13976" s="295"/>
    </row>
    <row r="13977" spans="1:4" x14ac:dyDescent="0.2">
      <c r="A13977" s="295">
        <v>0.24162330000000001</v>
      </c>
      <c r="B13977" s="295"/>
      <c r="C13977" s="295">
        <v>0.31833050000000002</v>
      </c>
      <c r="D13977" s="295"/>
    </row>
    <row r="13978" spans="1:4" x14ac:dyDescent="0.2">
      <c r="A13978" s="295">
        <v>0.24158299999999999</v>
      </c>
      <c r="B13978" s="295"/>
      <c r="C13978" s="295">
        <v>0.31830360000000002</v>
      </c>
      <c r="D13978" s="295"/>
    </row>
    <row r="13979" spans="1:4" x14ac:dyDescent="0.2">
      <c r="A13979" s="295">
        <v>0.24157090000000001</v>
      </c>
      <c r="B13979" s="295"/>
      <c r="C13979" s="295">
        <v>0.31827929999999999</v>
      </c>
      <c r="D13979" s="295"/>
    </row>
    <row r="13980" spans="1:4" x14ac:dyDescent="0.2">
      <c r="A13980" s="295">
        <v>0.2415573</v>
      </c>
      <c r="B13980" s="295"/>
      <c r="C13980" s="295">
        <v>0.3182526</v>
      </c>
      <c r="D13980" s="295"/>
    </row>
    <row r="13981" spans="1:4" x14ac:dyDescent="0.2">
      <c r="A13981" s="295">
        <v>0.2415573</v>
      </c>
      <c r="B13981" s="295"/>
      <c r="C13981" s="295">
        <v>0.31822669999999997</v>
      </c>
      <c r="D13981" s="295"/>
    </row>
    <row r="13982" spans="1:4" x14ac:dyDescent="0.2">
      <c r="A13982" s="295">
        <v>0.2415573</v>
      </c>
      <c r="B13982" s="295"/>
      <c r="C13982" s="295">
        <v>0.31822660000000003</v>
      </c>
      <c r="D13982" s="295"/>
    </row>
    <row r="13983" spans="1:4" x14ac:dyDescent="0.2">
      <c r="A13983" s="295">
        <v>0.24154210000000001</v>
      </c>
      <c r="B13983" s="295"/>
      <c r="C13983" s="295">
        <v>0.31820130000000002</v>
      </c>
      <c r="D13983" s="295"/>
    </row>
    <row r="13984" spans="1:4" x14ac:dyDescent="0.2">
      <c r="A13984" s="295">
        <v>0.24152899999999999</v>
      </c>
      <c r="B13984" s="295"/>
      <c r="C13984" s="295">
        <v>0.31818750000000001</v>
      </c>
      <c r="D13984" s="295"/>
    </row>
    <row r="13985" spans="1:4" x14ac:dyDescent="0.2">
      <c r="A13985" s="295">
        <v>0.2415011</v>
      </c>
      <c r="B13985" s="295"/>
      <c r="C13985" s="295">
        <v>0.31814540000000002</v>
      </c>
      <c r="D13985" s="295"/>
    </row>
    <row r="13986" spans="1:4" x14ac:dyDescent="0.2">
      <c r="A13986" s="295">
        <v>0.24145920000000001</v>
      </c>
      <c r="B13986" s="295"/>
      <c r="C13986" s="295">
        <v>0.31812109999999999</v>
      </c>
      <c r="D13986" s="295"/>
    </row>
    <row r="13987" spans="1:4" x14ac:dyDescent="0.2">
      <c r="A13987" s="295">
        <v>0.2414309</v>
      </c>
      <c r="B13987" s="295"/>
      <c r="C13987" s="295">
        <v>0.31812109999999999</v>
      </c>
      <c r="D13987" s="295"/>
    </row>
    <row r="13988" spans="1:4" x14ac:dyDescent="0.2">
      <c r="A13988" s="295">
        <v>0.24140610000000001</v>
      </c>
      <c r="B13988" s="295"/>
      <c r="C13988" s="295">
        <v>0.31809320000000002</v>
      </c>
      <c r="D13988" s="295"/>
    </row>
    <row r="13989" spans="1:4" x14ac:dyDescent="0.2">
      <c r="A13989" s="295">
        <v>0.24140610000000001</v>
      </c>
      <c r="B13989" s="295"/>
      <c r="C13989" s="295">
        <v>0.31807940000000001</v>
      </c>
      <c r="D13989" s="295"/>
    </row>
    <row r="13990" spans="1:4" x14ac:dyDescent="0.2">
      <c r="A13990" s="295">
        <v>0.24137829999999999</v>
      </c>
      <c r="B13990" s="295"/>
      <c r="C13990" s="295">
        <v>0.3180674</v>
      </c>
      <c r="D13990" s="295"/>
    </row>
    <row r="13991" spans="1:4" x14ac:dyDescent="0.2">
      <c r="A13991" s="295">
        <v>0.24135309999999999</v>
      </c>
      <c r="B13991" s="295"/>
      <c r="C13991" s="295">
        <v>0.3180674</v>
      </c>
      <c r="D13991" s="295"/>
    </row>
    <row r="13992" spans="1:4" x14ac:dyDescent="0.2">
      <c r="A13992" s="295">
        <v>0.24134040000000001</v>
      </c>
      <c r="B13992" s="295"/>
      <c r="C13992" s="295">
        <v>0.31805359999999999</v>
      </c>
      <c r="D13992" s="295"/>
    </row>
    <row r="13993" spans="1:4" x14ac:dyDescent="0.2">
      <c r="A13993" s="295">
        <v>0.24131159999999999</v>
      </c>
      <c r="B13993" s="295"/>
      <c r="C13993" s="295">
        <v>0.31801299999999999</v>
      </c>
      <c r="D13993" s="295"/>
    </row>
    <row r="13994" spans="1:4" x14ac:dyDescent="0.2">
      <c r="A13994" s="295">
        <v>0.24128440000000001</v>
      </c>
      <c r="B13994" s="295"/>
      <c r="C13994" s="295">
        <v>0.31800099999999998</v>
      </c>
      <c r="D13994" s="295"/>
    </row>
    <row r="13995" spans="1:4" x14ac:dyDescent="0.2">
      <c r="A13995" s="295">
        <v>0.24128440000000001</v>
      </c>
      <c r="B13995" s="295"/>
      <c r="C13995" s="295">
        <v>0.31797300000000001</v>
      </c>
      <c r="D13995" s="295"/>
    </row>
    <row r="13996" spans="1:4" x14ac:dyDescent="0.2">
      <c r="A13996" s="295">
        <v>0.24125849999999999</v>
      </c>
      <c r="B13996" s="295"/>
      <c r="C13996" s="295">
        <v>0.31797300000000001</v>
      </c>
      <c r="D13996" s="295"/>
    </row>
    <row r="13997" spans="1:4" x14ac:dyDescent="0.2">
      <c r="A13997" s="295">
        <v>0.24125849999999999</v>
      </c>
      <c r="B13997" s="295"/>
      <c r="C13997" s="295">
        <v>0.31794610000000001</v>
      </c>
      <c r="D13997" s="295"/>
    </row>
    <row r="13998" spans="1:4" x14ac:dyDescent="0.2">
      <c r="A13998" s="295">
        <v>0.24124490000000001</v>
      </c>
      <c r="B13998" s="295"/>
      <c r="C13998" s="295">
        <v>0.3179341</v>
      </c>
      <c r="D13998" s="295"/>
    </row>
    <row r="13999" spans="1:4" x14ac:dyDescent="0.2">
      <c r="A13999" s="295">
        <v>0.2412166</v>
      </c>
      <c r="B13999" s="295"/>
      <c r="C13999" s="295">
        <v>0.31789600000000001</v>
      </c>
      <c r="D13999" s="295"/>
    </row>
    <row r="14000" spans="1:4" x14ac:dyDescent="0.2">
      <c r="A14000" s="295">
        <v>0.2412166</v>
      </c>
      <c r="B14000" s="295"/>
      <c r="C14000" s="295">
        <v>0.3178704</v>
      </c>
      <c r="D14000" s="295"/>
    </row>
    <row r="14001" spans="1:4" x14ac:dyDescent="0.2">
      <c r="A14001" s="295">
        <v>0.24119180000000001</v>
      </c>
      <c r="B14001" s="295"/>
      <c r="C14001" s="295">
        <v>0.3178704</v>
      </c>
      <c r="D14001" s="295"/>
    </row>
    <row r="14002" spans="1:4" x14ac:dyDescent="0.2">
      <c r="A14002" s="295">
        <v>0.24119180000000001</v>
      </c>
      <c r="B14002" s="295"/>
      <c r="C14002" s="295">
        <v>0.31785839999999999</v>
      </c>
      <c r="D14002" s="295"/>
    </row>
    <row r="14003" spans="1:4" x14ac:dyDescent="0.2">
      <c r="A14003" s="295">
        <v>0.24116499999999999</v>
      </c>
      <c r="B14003" s="295"/>
      <c r="C14003" s="295">
        <v>0.31784630000000003</v>
      </c>
      <c r="D14003" s="295"/>
    </row>
    <row r="14004" spans="1:4" x14ac:dyDescent="0.2">
      <c r="A14004" s="295">
        <v>0.24116499999999999</v>
      </c>
      <c r="B14004" s="295"/>
      <c r="C14004" s="295">
        <v>0.3178204</v>
      </c>
      <c r="D14004" s="295"/>
    </row>
    <row r="14005" spans="1:4" x14ac:dyDescent="0.2">
      <c r="A14005" s="295">
        <v>0.2411403</v>
      </c>
      <c r="B14005" s="295"/>
      <c r="C14005" s="295">
        <v>0.31780700000000001</v>
      </c>
      <c r="D14005" s="295"/>
    </row>
    <row r="14006" spans="1:4" x14ac:dyDescent="0.2">
      <c r="A14006" s="295">
        <v>0.24112510000000001</v>
      </c>
      <c r="B14006" s="295"/>
      <c r="C14006" s="295">
        <v>0.31777870000000003</v>
      </c>
      <c r="D14006" s="295"/>
    </row>
    <row r="14007" spans="1:4" x14ac:dyDescent="0.2">
      <c r="A14007" s="295">
        <v>0.24111199999999999</v>
      </c>
      <c r="B14007" s="295"/>
      <c r="C14007" s="295">
        <v>0.31776490000000002</v>
      </c>
      <c r="D14007" s="295"/>
    </row>
    <row r="14008" spans="1:4" x14ac:dyDescent="0.2">
      <c r="A14008" s="295">
        <v>0.2410968</v>
      </c>
      <c r="B14008" s="295"/>
      <c r="C14008" s="295">
        <v>0.31772729999999999</v>
      </c>
      <c r="D14008" s="295"/>
    </row>
    <row r="14009" spans="1:4" x14ac:dyDescent="0.2">
      <c r="A14009" s="295">
        <v>0.2410697</v>
      </c>
      <c r="B14009" s="295"/>
      <c r="C14009" s="295">
        <v>0.31771349999999998</v>
      </c>
      <c r="D14009" s="295"/>
    </row>
    <row r="14010" spans="1:4" x14ac:dyDescent="0.2">
      <c r="A14010" s="295">
        <v>0.24106279999999999</v>
      </c>
      <c r="B14010" s="295"/>
      <c r="C14010" s="295">
        <v>0.31768669999999999</v>
      </c>
      <c r="D14010" s="295"/>
    </row>
    <row r="14011" spans="1:4" x14ac:dyDescent="0.2">
      <c r="A14011" s="295">
        <v>0.2410409</v>
      </c>
      <c r="B14011" s="295"/>
      <c r="C14011" s="295">
        <v>0.31767459999999997</v>
      </c>
      <c r="D14011" s="295"/>
    </row>
    <row r="14012" spans="1:4" x14ac:dyDescent="0.2">
      <c r="A14012" s="295">
        <v>0.24102770000000001</v>
      </c>
      <c r="B14012" s="295"/>
      <c r="C14012" s="295">
        <v>0.31763530000000001</v>
      </c>
      <c r="D14012" s="295"/>
    </row>
    <row r="14013" spans="1:4" x14ac:dyDescent="0.2">
      <c r="A14013" s="295">
        <v>0.24102770000000001</v>
      </c>
      <c r="B14013" s="295"/>
      <c r="C14013" s="295">
        <v>0.31762200000000002</v>
      </c>
      <c r="D14013" s="295"/>
    </row>
    <row r="14014" spans="1:4" x14ac:dyDescent="0.2">
      <c r="A14014" s="295">
        <v>0.2410014</v>
      </c>
      <c r="B14014" s="295"/>
      <c r="C14014" s="295">
        <v>0.31759270000000001</v>
      </c>
      <c r="D14014" s="295"/>
    </row>
    <row r="14015" spans="1:4" x14ac:dyDescent="0.2">
      <c r="A14015" s="295">
        <v>0.24098929999999999</v>
      </c>
      <c r="B14015" s="295"/>
      <c r="C14015" s="295">
        <v>0.31753959999999998</v>
      </c>
      <c r="D14015" s="295"/>
    </row>
    <row r="14016" spans="1:4" x14ac:dyDescent="0.2">
      <c r="A14016" s="295">
        <v>0.2409742</v>
      </c>
      <c r="B14016" s="295"/>
      <c r="C14016" s="295">
        <v>0.31753959999999998</v>
      </c>
      <c r="D14016" s="295"/>
    </row>
    <row r="14017" spans="1:4" x14ac:dyDescent="0.2">
      <c r="A14017" s="295">
        <v>0.24096210000000001</v>
      </c>
      <c r="B14017" s="295"/>
      <c r="C14017" s="295">
        <v>0.31752760000000002</v>
      </c>
      <c r="D14017" s="295"/>
    </row>
    <row r="14018" spans="1:4" x14ac:dyDescent="0.2">
      <c r="A14018" s="295">
        <v>0.24094850000000001</v>
      </c>
      <c r="B14018" s="295"/>
      <c r="C14018" s="295">
        <v>0.31752760000000002</v>
      </c>
      <c r="D14018" s="295"/>
    </row>
    <row r="14019" spans="1:4" x14ac:dyDescent="0.2">
      <c r="A14019" s="295">
        <v>0.24094850000000001</v>
      </c>
      <c r="B14019" s="295"/>
      <c r="C14019" s="295">
        <v>0.31752760000000002</v>
      </c>
      <c r="D14019" s="295"/>
    </row>
    <row r="14020" spans="1:4" x14ac:dyDescent="0.2">
      <c r="A14020" s="295">
        <v>0.24093529999999999</v>
      </c>
      <c r="B14020" s="295"/>
      <c r="C14020" s="295">
        <v>0.31747360000000002</v>
      </c>
      <c r="D14020" s="295"/>
    </row>
    <row r="14021" spans="1:4" x14ac:dyDescent="0.2">
      <c r="A14021" s="295">
        <v>0.24093529999999999</v>
      </c>
      <c r="B14021" s="295"/>
      <c r="C14021" s="295">
        <v>0.31746160000000001</v>
      </c>
      <c r="D14021" s="295"/>
    </row>
    <row r="14022" spans="1:4" x14ac:dyDescent="0.2">
      <c r="A14022" s="295">
        <v>0.24090900000000001</v>
      </c>
      <c r="B14022" s="295"/>
      <c r="C14022" s="295">
        <v>0.31744929999999999</v>
      </c>
      <c r="D14022" s="295"/>
    </row>
    <row r="14023" spans="1:4" x14ac:dyDescent="0.2">
      <c r="A14023" s="295">
        <v>0.24090900000000001</v>
      </c>
      <c r="B14023" s="295"/>
      <c r="C14023" s="295">
        <v>0.31744929999999999</v>
      </c>
      <c r="D14023" s="295"/>
    </row>
    <row r="14024" spans="1:4" x14ac:dyDescent="0.2">
      <c r="A14024" s="295">
        <v>0.24090900000000001</v>
      </c>
      <c r="B14024" s="295"/>
      <c r="C14024" s="295">
        <v>0.31742130000000002</v>
      </c>
      <c r="D14024" s="295"/>
    </row>
    <row r="14025" spans="1:4" x14ac:dyDescent="0.2">
      <c r="A14025" s="295">
        <v>0.24088180000000001</v>
      </c>
      <c r="B14025" s="295"/>
      <c r="C14025" s="295">
        <v>0.31739299999999998</v>
      </c>
      <c r="D14025" s="295"/>
    </row>
    <row r="14026" spans="1:4" x14ac:dyDescent="0.2">
      <c r="A14026" s="295">
        <v>0.2408691</v>
      </c>
      <c r="B14026" s="295"/>
      <c r="C14026" s="295">
        <v>0.3173783</v>
      </c>
      <c r="D14026" s="295"/>
    </row>
    <row r="14027" spans="1:4" x14ac:dyDescent="0.2">
      <c r="A14027" s="295">
        <v>0.24084230000000001</v>
      </c>
      <c r="B14027" s="295"/>
      <c r="C14027" s="295">
        <v>0.31735400000000002</v>
      </c>
      <c r="D14027" s="295"/>
    </row>
    <row r="14028" spans="1:4" x14ac:dyDescent="0.2">
      <c r="A14028" s="295">
        <v>0.2408303</v>
      </c>
      <c r="B14028" s="295"/>
      <c r="C14028" s="295">
        <v>0.317326</v>
      </c>
      <c r="D14028" s="295"/>
    </row>
    <row r="14029" spans="1:4" x14ac:dyDescent="0.2">
      <c r="A14029" s="295">
        <v>0.24080199999999999</v>
      </c>
      <c r="B14029" s="295"/>
      <c r="C14029" s="295">
        <v>0.31731140000000002</v>
      </c>
      <c r="D14029" s="295"/>
    </row>
    <row r="14030" spans="1:4" x14ac:dyDescent="0.2">
      <c r="A14030" s="295">
        <v>0.24078830000000001</v>
      </c>
      <c r="B14030" s="295"/>
      <c r="C14030" s="295">
        <v>0.3172991</v>
      </c>
      <c r="D14030" s="295"/>
    </row>
    <row r="14031" spans="1:4" x14ac:dyDescent="0.2">
      <c r="A14031" s="295">
        <v>0.24077560000000001</v>
      </c>
      <c r="B14031" s="295"/>
      <c r="C14031" s="295">
        <v>0.31728580000000001</v>
      </c>
      <c r="D14031" s="295"/>
    </row>
    <row r="14032" spans="1:4" x14ac:dyDescent="0.2">
      <c r="A14032" s="295">
        <v>0.24077560000000001</v>
      </c>
      <c r="B14032" s="295"/>
      <c r="C14032" s="295">
        <v>0.31728580000000001</v>
      </c>
      <c r="D14032" s="295"/>
    </row>
    <row r="14033" spans="1:4" x14ac:dyDescent="0.2">
      <c r="A14033" s="295">
        <v>0.2407619</v>
      </c>
      <c r="B14033" s="295"/>
      <c r="C14033" s="295">
        <v>0.31725740000000002</v>
      </c>
      <c r="D14033" s="295"/>
    </row>
    <row r="14034" spans="1:4" x14ac:dyDescent="0.2">
      <c r="A14034" s="295">
        <v>0.2407619</v>
      </c>
      <c r="B14034" s="295"/>
      <c r="C14034" s="295">
        <v>0.31723050000000003</v>
      </c>
      <c r="D14034" s="295"/>
    </row>
    <row r="14035" spans="1:4" x14ac:dyDescent="0.2">
      <c r="A14035" s="295">
        <v>0.2407368</v>
      </c>
      <c r="B14035" s="295"/>
      <c r="C14035" s="295">
        <v>0.31720510000000002</v>
      </c>
      <c r="D14035" s="295"/>
    </row>
    <row r="14036" spans="1:4" x14ac:dyDescent="0.2">
      <c r="A14036" s="295">
        <v>0.2407241</v>
      </c>
      <c r="B14036" s="295"/>
      <c r="C14036" s="295">
        <v>0.31717810000000002</v>
      </c>
      <c r="D14036" s="295"/>
    </row>
    <row r="14037" spans="1:4" x14ac:dyDescent="0.2">
      <c r="A14037" s="295">
        <v>0.24071039999999999</v>
      </c>
      <c r="B14037" s="295"/>
      <c r="C14037" s="295">
        <v>0.31716339999999998</v>
      </c>
      <c r="D14037" s="295"/>
    </row>
    <row r="14038" spans="1:4" x14ac:dyDescent="0.2">
      <c r="A14038" s="295">
        <v>0.24068320000000001</v>
      </c>
      <c r="B14038" s="295"/>
      <c r="C14038" s="295">
        <v>0.31715120000000002</v>
      </c>
      <c r="D14038" s="295"/>
    </row>
    <row r="14039" spans="1:4" x14ac:dyDescent="0.2">
      <c r="A14039" s="295">
        <v>0.2406701</v>
      </c>
      <c r="B14039" s="295"/>
      <c r="C14039" s="295">
        <v>0.3171254</v>
      </c>
      <c r="D14039" s="295"/>
    </row>
    <row r="14040" spans="1:4" x14ac:dyDescent="0.2">
      <c r="A14040" s="295">
        <v>0.2406701</v>
      </c>
      <c r="B14040" s="295"/>
      <c r="C14040" s="295">
        <v>0.31711210000000001</v>
      </c>
      <c r="D14040" s="295"/>
    </row>
    <row r="14041" spans="1:4" x14ac:dyDescent="0.2">
      <c r="A14041" s="295">
        <v>0.2406549</v>
      </c>
      <c r="B14041" s="295"/>
      <c r="C14041" s="295">
        <v>0.31709999999999999</v>
      </c>
      <c r="D14041" s="295"/>
    </row>
    <row r="14042" spans="1:4" x14ac:dyDescent="0.2">
      <c r="A14042" s="295">
        <v>0.2406549</v>
      </c>
      <c r="B14042" s="295"/>
      <c r="C14042" s="295">
        <v>0.31707210000000002</v>
      </c>
      <c r="D14042" s="295"/>
    </row>
    <row r="14043" spans="1:4" x14ac:dyDescent="0.2">
      <c r="A14043" s="295">
        <v>0.2406161</v>
      </c>
      <c r="B14043" s="295"/>
      <c r="C14043" s="295">
        <v>0.31707210000000002</v>
      </c>
      <c r="D14043" s="295"/>
    </row>
    <row r="14044" spans="1:4" x14ac:dyDescent="0.2">
      <c r="A14044" s="295">
        <v>0.2406034</v>
      </c>
      <c r="B14044" s="295"/>
      <c r="C14044" s="295">
        <v>0.31707210000000002</v>
      </c>
      <c r="D14044" s="295"/>
    </row>
    <row r="14045" spans="1:4" x14ac:dyDescent="0.2">
      <c r="A14045" s="295">
        <v>0.2406034</v>
      </c>
      <c r="B14045" s="295"/>
      <c r="C14045" s="295">
        <v>0.31704650000000001</v>
      </c>
      <c r="D14045" s="295"/>
    </row>
    <row r="14046" spans="1:4" x14ac:dyDescent="0.2">
      <c r="A14046" s="295">
        <v>0.2405882</v>
      </c>
      <c r="B14046" s="295"/>
      <c r="C14046" s="295">
        <v>0.31704640000000001</v>
      </c>
      <c r="D14046" s="295"/>
    </row>
    <row r="14047" spans="1:4" x14ac:dyDescent="0.2">
      <c r="A14047" s="295">
        <v>0.2405882</v>
      </c>
      <c r="B14047" s="295"/>
      <c r="C14047" s="295">
        <v>0.31702069999999999</v>
      </c>
      <c r="D14047" s="295"/>
    </row>
    <row r="14048" spans="1:4" x14ac:dyDescent="0.2">
      <c r="A14048" s="295">
        <v>0.2405746</v>
      </c>
      <c r="B14048" s="295"/>
      <c r="C14048" s="295">
        <v>0.31702069999999999</v>
      </c>
      <c r="D14048" s="295"/>
    </row>
    <row r="14049" spans="1:4" x14ac:dyDescent="0.2">
      <c r="A14049" s="295">
        <v>0.2405746</v>
      </c>
      <c r="B14049" s="295"/>
      <c r="C14049" s="295">
        <v>0.31699470000000002</v>
      </c>
      <c r="D14049" s="295"/>
    </row>
    <row r="14050" spans="1:4" x14ac:dyDescent="0.2">
      <c r="A14050" s="295">
        <v>0.24054980000000001</v>
      </c>
      <c r="B14050" s="295"/>
      <c r="C14050" s="295">
        <v>0.31699470000000002</v>
      </c>
      <c r="D14050" s="295"/>
    </row>
    <row r="14051" spans="1:4" x14ac:dyDescent="0.2">
      <c r="A14051" s="295">
        <v>0.2405079</v>
      </c>
      <c r="B14051" s="295"/>
      <c r="C14051" s="295">
        <v>0.31696760000000002</v>
      </c>
      <c r="D14051" s="295"/>
    </row>
    <row r="14052" spans="1:4" x14ac:dyDescent="0.2">
      <c r="A14052" s="295">
        <v>0.2405079</v>
      </c>
      <c r="B14052" s="295"/>
      <c r="C14052" s="295">
        <v>0.31693130000000003</v>
      </c>
      <c r="D14052" s="295"/>
    </row>
    <row r="14053" spans="1:4" x14ac:dyDescent="0.2">
      <c r="A14053" s="295">
        <v>0.2405079</v>
      </c>
      <c r="B14053" s="295"/>
      <c r="C14053" s="295">
        <v>0.31690459999999998</v>
      </c>
      <c r="D14053" s="295"/>
    </row>
    <row r="14054" spans="1:4" x14ac:dyDescent="0.2">
      <c r="A14054" s="295">
        <v>0.24049480000000001</v>
      </c>
      <c r="B14054" s="295"/>
      <c r="C14054" s="295">
        <v>0.31687860000000001</v>
      </c>
      <c r="D14054" s="295"/>
    </row>
    <row r="14055" spans="1:4" x14ac:dyDescent="0.2">
      <c r="A14055" s="295">
        <v>0.24048269999999999</v>
      </c>
      <c r="B14055" s="295"/>
      <c r="C14055" s="295">
        <v>0.31687860000000001</v>
      </c>
      <c r="D14055" s="295"/>
    </row>
    <row r="14056" spans="1:4" x14ac:dyDescent="0.2">
      <c r="A14056" s="295">
        <v>0.24046960000000001</v>
      </c>
      <c r="B14056" s="295"/>
      <c r="C14056" s="295">
        <v>0.31685429999999998</v>
      </c>
      <c r="D14056" s="295"/>
    </row>
    <row r="14057" spans="1:4" x14ac:dyDescent="0.2">
      <c r="A14057" s="295">
        <v>0.24044170000000001</v>
      </c>
      <c r="B14057" s="295"/>
      <c r="C14057" s="295">
        <v>0.31684099999999998</v>
      </c>
      <c r="D14057" s="295"/>
    </row>
    <row r="14058" spans="1:4" x14ac:dyDescent="0.2">
      <c r="A14058" s="295">
        <v>0.24042810000000001</v>
      </c>
      <c r="B14058" s="295"/>
      <c r="C14058" s="295">
        <v>0.31682630000000001</v>
      </c>
      <c r="D14058" s="295"/>
    </row>
    <row r="14059" spans="1:4" x14ac:dyDescent="0.2">
      <c r="A14059" s="295">
        <v>0.24041599999999999</v>
      </c>
      <c r="B14059" s="295"/>
      <c r="C14059" s="295">
        <v>0.31680199999999997</v>
      </c>
      <c r="D14059" s="295"/>
    </row>
    <row r="14060" spans="1:4" x14ac:dyDescent="0.2">
      <c r="A14060" s="295">
        <v>0.24041599999999999</v>
      </c>
      <c r="B14060" s="295"/>
      <c r="C14060" s="295">
        <v>0.31678830000000002</v>
      </c>
      <c r="D14060" s="295"/>
    </row>
    <row r="14061" spans="1:4" x14ac:dyDescent="0.2">
      <c r="A14061" s="295">
        <v>0.2404029</v>
      </c>
      <c r="B14061" s="295"/>
      <c r="C14061" s="295">
        <v>0.31674940000000001</v>
      </c>
      <c r="D14061" s="295"/>
    </row>
    <row r="14062" spans="1:4" x14ac:dyDescent="0.2">
      <c r="A14062" s="295">
        <v>0.2404029</v>
      </c>
      <c r="B14062" s="295"/>
      <c r="C14062" s="295">
        <v>0.31671169999999998</v>
      </c>
      <c r="D14062" s="295"/>
    </row>
    <row r="14063" spans="1:4" x14ac:dyDescent="0.2">
      <c r="A14063" s="295">
        <v>0.24037720000000001</v>
      </c>
      <c r="B14063" s="295"/>
      <c r="C14063" s="295">
        <v>0.31671169999999998</v>
      </c>
      <c r="D14063" s="295"/>
    </row>
    <row r="14064" spans="1:4" x14ac:dyDescent="0.2">
      <c r="A14064" s="295">
        <v>0.2403621</v>
      </c>
      <c r="B14064" s="295"/>
      <c r="C14064" s="295">
        <v>0.31668370000000001</v>
      </c>
      <c r="D14064" s="295"/>
    </row>
    <row r="14065" spans="1:4" x14ac:dyDescent="0.2">
      <c r="A14065" s="295">
        <v>0.24034929999999999</v>
      </c>
      <c r="B14065" s="295"/>
      <c r="C14065" s="295">
        <v>0.31665670000000001</v>
      </c>
      <c r="D14065" s="295"/>
    </row>
    <row r="14066" spans="1:4" x14ac:dyDescent="0.2">
      <c r="A14066" s="295">
        <v>0.24034929999999999</v>
      </c>
      <c r="B14066" s="295"/>
      <c r="C14066" s="295">
        <v>0.3166446</v>
      </c>
      <c r="D14066" s="295"/>
    </row>
    <row r="14067" spans="1:4" x14ac:dyDescent="0.2">
      <c r="A14067" s="295">
        <v>0.24034929999999999</v>
      </c>
      <c r="B14067" s="295"/>
      <c r="C14067" s="295">
        <v>0.31663259999999999</v>
      </c>
      <c r="D14067" s="295"/>
    </row>
    <row r="14068" spans="1:4" x14ac:dyDescent="0.2">
      <c r="A14068" s="295">
        <v>0.2403373</v>
      </c>
      <c r="B14068" s="295"/>
      <c r="C14068" s="295">
        <v>0.31662030000000002</v>
      </c>
      <c r="D14068" s="295"/>
    </row>
    <row r="14069" spans="1:4" x14ac:dyDescent="0.2">
      <c r="A14069" s="295">
        <v>0.2403373</v>
      </c>
      <c r="B14069" s="295"/>
      <c r="C14069" s="295">
        <v>0.31660700000000003</v>
      </c>
      <c r="D14069" s="295"/>
    </row>
    <row r="14070" spans="1:4" x14ac:dyDescent="0.2">
      <c r="A14070" s="295">
        <v>0.2403373</v>
      </c>
      <c r="B14070" s="295"/>
      <c r="C14070" s="295">
        <v>0.31656640000000003</v>
      </c>
      <c r="D14070" s="295"/>
    </row>
    <row r="14071" spans="1:4" x14ac:dyDescent="0.2">
      <c r="A14071" s="295">
        <v>0.24032419999999999</v>
      </c>
      <c r="B14071" s="295"/>
      <c r="C14071" s="295">
        <v>0.31656640000000003</v>
      </c>
      <c r="D14071" s="295"/>
    </row>
    <row r="14072" spans="1:4" x14ac:dyDescent="0.2">
      <c r="A14072" s="295">
        <v>0.24029700000000001</v>
      </c>
      <c r="B14072" s="295"/>
      <c r="C14072" s="295">
        <v>0.3165541</v>
      </c>
      <c r="D14072" s="295"/>
    </row>
    <row r="14073" spans="1:4" x14ac:dyDescent="0.2">
      <c r="A14073" s="295">
        <v>0.24028330000000001</v>
      </c>
      <c r="B14073" s="295"/>
      <c r="C14073" s="295">
        <v>0.31651499999999999</v>
      </c>
      <c r="D14073" s="295"/>
    </row>
    <row r="14074" spans="1:4" x14ac:dyDescent="0.2">
      <c r="A14074" s="295">
        <v>0.2402697</v>
      </c>
      <c r="B14074" s="295"/>
      <c r="C14074" s="295">
        <v>0.31650270000000003</v>
      </c>
      <c r="D14074" s="295"/>
    </row>
    <row r="14075" spans="1:4" x14ac:dyDescent="0.2">
      <c r="A14075" s="295">
        <v>0.2402697</v>
      </c>
      <c r="B14075" s="295"/>
      <c r="C14075" s="295">
        <v>0.31650270000000003</v>
      </c>
      <c r="D14075" s="295"/>
    </row>
    <row r="14076" spans="1:4" x14ac:dyDescent="0.2">
      <c r="A14076" s="295">
        <v>0.24025650000000001</v>
      </c>
      <c r="B14076" s="295"/>
      <c r="C14076" s="295">
        <v>0.31648939999999998</v>
      </c>
      <c r="D14076" s="295"/>
    </row>
    <row r="14077" spans="1:4" x14ac:dyDescent="0.2">
      <c r="A14077" s="295">
        <v>0.24022869999999999</v>
      </c>
      <c r="B14077" s="295"/>
      <c r="C14077" s="295">
        <v>0.31648939999999998</v>
      </c>
      <c r="D14077" s="295"/>
    </row>
    <row r="14078" spans="1:4" x14ac:dyDescent="0.2">
      <c r="A14078" s="295">
        <v>0.24022869999999999</v>
      </c>
      <c r="B14078" s="295"/>
      <c r="C14078" s="295">
        <v>0.31646099999999999</v>
      </c>
      <c r="D14078" s="295"/>
    </row>
    <row r="14079" spans="1:4" x14ac:dyDescent="0.2">
      <c r="A14079" s="295">
        <v>0.24022869999999999</v>
      </c>
      <c r="B14079" s="295"/>
      <c r="C14079" s="295">
        <v>0.31642300000000001</v>
      </c>
      <c r="D14079" s="295"/>
    </row>
    <row r="14080" spans="1:4" x14ac:dyDescent="0.2">
      <c r="A14080" s="295">
        <v>0.24021500000000001</v>
      </c>
      <c r="B14080" s="295"/>
      <c r="C14080" s="295">
        <v>0.316411</v>
      </c>
      <c r="D14080" s="295"/>
    </row>
    <row r="14081" spans="1:4" x14ac:dyDescent="0.2">
      <c r="A14081" s="295">
        <v>0.24021500000000001</v>
      </c>
      <c r="B14081" s="295"/>
      <c r="C14081" s="295">
        <v>0.3163841</v>
      </c>
      <c r="D14081" s="295"/>
    </row>
    <row r="14082" spans="1:4" x14ac:dyDescent="0.2">
      <c r="A14082" s="295">
        <v>0.24021500000000001</v>
      </c>
      <c r="B14082" s="295"/>
      <c r="C14082" s="295">
        <v>0.316357</v>
      </c>
      <c r="D14082" s="295"/>
    </row>
    <row r="14083" spans="1:4" x14ac:dyDescent="0.2">
      <c r="A14083" s="295">
        <v>0.24018709999999999</v>
      </c>
      <c r="B14083" s="295"/>
      <c r="C14083" s="295">
        <v>0.31634499999999999</v>
      </c>
      <c r="D14083" s="295"/>
    </row>
    <row r="14084" spans="1:4" x14ac:dyDescent="0.2">
      <c r="A14084" s="295">
        <v>0.2401751</v>
      </c>
      <c r="B14084" s="295"/>
      <c r="C14084" s="295">
        <v>0.31634489999999998</v>
      </c>
      <c r="D14084" s="295"/>
    </row>
    <row r="14085" spans="1:4" x14ac:dyDescent="0.2">
      <c r="A14085" s="295">
        <v>0.24016199999999999</v>
      </c>
      <c r="B14085" s="295"/>
      <c r="C14085" s="295">
        <v>0.3163166</v>
      </c>
      <c r="D14085" s="295"/>
    </row>
    <row r="14086" spans="1:4" x14ac:dyDescent="0.2">
      <c r="A14086" s="295">
        <v>0.24016199999999999</v>
      </c>
      <c r="B14086" s="295"/>
      <c r="C14086" s="295">
        <v>0.31629059999999998</v>
      </c>
      <c r="D14086" s="295"/>
    </row>
    <row r="14087" spans="1:4" x14ac:dyDescent="0.2">
      <c r="A14087" s="295">
        <v>0.24014830000000001</v>
      </c>
      <c r="B14087" s="295"/>
      <c r="C14087" s="295">
        <v>0.31629059999999998</v>
      </c>
      <c r="D14087" s="295"/>
    </row>
    <row r="14088" spans="1:4" x14ac:dyDescent="0.2">
      <c r="A14088" s="295">
        <v>0.24014830000000001</v>
      </c>
      <c r="B14088" s="295"/>
      <c r="C14088" s="295">
        <v>0.31623830000000003</v>
      </c>
      <c r="D14088" s="295"/>
    </row>
    <row r="14089" spans="1:4" x14ac:dyDescent="0.2">
      <c r="A14089" s="295">
        <v>0.24009530000000001</v>
      </c>
      <c r="B14089" s="295"/>
      <c r="C14089" s="295">
        <v>0.31622499999999998</v>
      </c>
      <c r="D14089" s="295"/>
    </row>
    <row r="14090" spans="1:4" x14ac:dyDescent="0.2">
      <c r="A14090" s="295">
        <v>0.24009530000000001</v>
      </c>
      <c r="B14090" s="295"/>
      <c r="C14090" s="295">
        <v>0.31621159999999998</v>
      </c>
      <c r="D14090" s="295"/>
    </row>
    <row r="14091" spans="1:4" x14ac:dyDescent="0.2">
      <c r="A14091" s="295">
        <v>0.24009530000000001</v>
      </c>
      <c r="B14091" s="295"/>
      <c r="C14091" s="295">
        <v>0.31619960000000003</v>
      </c>
      <c r="D14091" s="295"/>
    </row>
    <row r="14092" spans="1:4" x14ac:dyDescent="0.2">
      <c r="A14092" s="295">
        <v>0.24006649999999999</v>
      </c>
      <c r="B14092" s="295"/>
      <c r="C14092" s="295">
        <v>0.31619960000000003</v>
      </c>
      <c r="D14092" s="295"/>
    </row>
    <row r="14093" spans="1:4" x14ac:dyDescent="0.2">
      <c r="A14093" s="295">
        <v>0.24004059999999999</v>
      </c>
      <c r="B14093" s="295"/>
      <c r="C14093" s="295">
        <v>0.31619960000000003</v>
      </c>
      <c r="D14093" s="295"/>
    </row>
    <row r="14094" spans="1:4" x14ac:dyDescent="0.2">
      <c r="A14094" s="295">
        <v>0.24004059999999999</v>
      </c>
      <c r="B14094" s="295"/>
      <c r="C14094" s="295">
        <v>0.31617420000000002</v>
      </c>
      <c r="D14094" s="295"/>
    </row>
    <row r="14095" spans="1:4" x14ac:dyDescent="0.2">
      <c r="A14095" s="295">
        <v>0.24004059999999999</v>
      </c>
      <c r="B14095" s="295"/>
      <c r="C14095" s="295">
        <v>0.31613360000000001</v>
      </c>
      <c r="D14095" s="295"/>
    </row>
    <row r="14096" spans="1:4" x14ac:dyDescent="0.2">
      <c r="A14096" s="295">
        <v>0.24002860000000001</v>
      </c>
      <c r="B14096" s="295"/>
      <c r="C14096" s="295">
        <v>0.31613360000000001</v>
      </c>
      <c r="D14096" s="295"/>
    </row>
    <row r="14097" spans="1:4" x14ac:dyDescent="0.2">
      <c r="A14097" s="295">
        <v>0.24002860000000001</v>
      </c>
      <c r="B14097" s="295"/>
      <c r="C14097" s="295">
        <v>0.316108</v>
      </c>
      <c r="D14097" s="295"/>
    </row>
    <row r="14098" spans="1:4" x14ac:dyDescent="0.2">
      <c r="A14098" s="295">
        <v>0.24002860000000001</v>
      </c>
      <c r="B14098" s="295"/>
      <c r="C14098" s="295">
        <v>0.31609589999999999</v>
      </c>
      <c r="D14098" s="295"/>
    </row>
    <row r="14099" spans="1:4" x14ac:dyDescent="0.2">
      <c r="A14099" s="295">
        <v>0.2400149</v>
      </c>
      <c r="B14099" s="295"/>
      <c r="C14099" s="295">
        <v>0.31608389999999997</v>
      </c>
      <c r="D14099" s="295"/>
    </row>
    <row r="14100" spans="1:4" x14ac:dyDescent="0.2">
      <c r="A14100" s="295">
        <v>0.23998710000000001</v>
      </c>
      <c r="B14100" s="295"/>
      <c r="C14100" s="295">
        <v>0.31608389999999997</v>
      </c>
      <c r="D14100" s="295"/>
    </row>
    <row r="14101" spans="1:4" x14ac:dyDescent="0.2">
      <c r="A14101" s="295">
        <v>0.23997389999999999</v>
      </c>
      <c r="B14101" s="295"/>
      <c r="C14101" s="295">
        <v>0.31607059999999998</v>
      </c>
      <c r="D14101" s="295"/>
    </row>
    <row r="14102" spans="1:4" x14ac:dyDescent="0.2">
      <c r="A14102" s="295">
        <v>0.23996029999999999</v>
      </c>
      <c r="B14102" s="295"/>
      <c r="C14102" s="295">
        <v>0.31603150000000002</v>
      </c>
      <c r="D14102" s="295"/>
    </row>
    <row r="14103" spans="1:4" x14ac:dyDescent="0.2">
      <c r="A14103" s="295">
        <v>0.2399482</v>
      </c>
      <c r="B14103" s="295"/>
      <c r="C14103" s="295">
        <v>0.3159632</v>
      </c>
      <c r="D14103" s="295"/>
    </row>
    <row r="14104" spans="1:4" x14ac:dyDescent="0.2">
      <c r="A14104" s="295">
        <v>0.23993510000000001</v>
      </c>
      <c r="B14104" s="295"/>
      <c r="C14104" s="295">
        <v>0.3159632</v>
      </c>
      <c r="D14104" s="295"/>
    </row>
    <row r="14105" spans="1:4" x14ac:dyDescent="0.2">
      <c r="A14105" s="295">
        <v>0.23993510000000001</v>
      </c>
      <c r="B14105" s="295"/>
      <c r="C14105" s="295">
        <v>0.31593650000000001</v>
      </c>
      <c r="D14105" s="295"/>
    </row>
    <row r="14106" spans="1:4" x14ac:dyDescent="0.2">
      <c r="A14106" s="295">
        <v>0.23990790000000001</v>
      </c>
      <c r="B14106" s="295"/>
      <c r="C14106" s="295">
        <v>0.31589719999999999</v>
      </c>
      <c r="D14106" s="295"/>
    </row>
    <row r="14107" spans="1:4" x14ac:dyDescent="0.2">
      <c r="A14107" s="295">
        <v>0.2398816</v>
      </c>
      <c r="B14107" s="295"/>
      <c r="C14107" s="295">
        <v>0.31589719999999999</v>
      </c>
      <c r="D14107" s="295"/>
    </row>
    <row r="14108" spans="1:4" x14ac:dyDescent="0.2">
      <c r="A14108" s="295">
        <v>0.2398816</v>
      </c>
      <c r="B14108" s="295"/>
      <c r="C14108" s="295">
        <v>0.31587120000000002</v>
      </c>
      <c r="D14108" s="295"/>
    </row>
    <row r="14109" spans="1:4" x14ac:dyDescent="0.2">
      <c r="A14109" s="295">
        <v>0.2398816</v>
      </c>
      <c r="B14109" s="295"/>
      <c r="C14109" s="295">
        <v>0.31585659999999999</v>
      </c>
      <c r="D14109" s="295"/>
    </row>
    <row r="14110" spans="1:4" x14ac:dyDescent="0.2">
      <c r="A14110" s="295">
        <v>0.2398564</v>
      </c>
      <c r="B14110" s="295"/>
      <c r="C14110" s="295">
        <v>0.31583099999999997</v>
      </c>
      <c r="D14110" s="295"/>
    </row>
    <row r="14111" spans="1:4" x14ac:dyDescent="0.2">
      <c r="A14111" s="295">
        <v>0.2398564</v>
      </c>
      <c r="B14111" s="295"/>
      <c r="C14111" s="295">
        <v>0.31579190000000001</v>
      </c>
      <c r="D14111" s="295"/>
    </row>
    <row r="14112" spans="1:4" x14ac:dyDescent="0.2">
      <c r="A14112" s="295">
        <v>0.2398412</v>
      </c>
      <c r="B14112" s="295"/>
      <c r="C14112" s="295">
        <v>0.31579190000000001</v>
      </c>
      <c r="D14112" s="295"/>
    </row>
    <row r="14113" spans="1:4" x14ac:dyDescent="0.2">
      <c r="A14113" s="295">
        <v>0.2398276</v>
      </c>
      <c r="B14113" s="295"/>
      <c r="C14113" s="295">
        <v>0.31576500000000002</v>
      </c>
      <c r="D14113" s="295"/>
    </row>
    <row r="14114" spans="1:4" x14ac:dyDescent="0.2">
      <c r="A14114" s="295">
        <v>0.23978969999999999</v>
      </c>
      <c r="B14114" s="295"/>
      <c r="C14114" s="295">
        <v>0.31576500000000002</v>
      </c>
      <c r="D14114" s="295"/>
    </row>
    <row r="14115" spans="1:4" x14ac:dyDescent="0.2">
      <c r="A14115" s="295">
        <v>0.23978969999999999</v>
      </c>
      <c r="B14115" s="295"/>
      <c r="C14115" s="295">
        <v>0.31572739999999999</v>
      </c>
      <c r="D14115" s="295"/>
    </row>
    <row r="14116" spans="1:4" x14ac:dyDescent="0.2">
      <c r="A14116" s="295">
        <v>0.2397745</v>
      </c>
      <c r="B14116" s="295"/>
      <c r="C14116" s="295">
        <v>0.31571359999999998</v>
      </c>
      <c r="D14116" s="295"/>
    </row>
    <row r="14117" spans="1:4" x14ac:dyDescent="0.2">
      <c r="A14117" s="295">
        <v>0.2397609</v>
      </c>
      <c r="B14117" s="295"/>
      <c r="C14117" s="295">
        <v>0.31571359999999998</v>
      </c>
      <c r="D14117" s="295"/>
    </row>
    <row r="14118" spans="1:4" x14ac:dyDescent="0.2">
      <c r="A14118" s="295">
        <v>0.23974770000000001</v>
      </c>
      <c r="B14118" s="295"/>
      <c r="C14118" s="295">
        <v>0.31571359999999998</v>
      </c>
      <c r="D14118" s="295"/>
    </row>
    <row r="14119" spans="1:4" x14ac:dyDescent="0.2">
      <c r="A14119" s="295">
        <v>0.23973259999999999</v>
      </c>
      <c r="B14119" s="295"/>
      <c r="C14119" s="295">
        <v>0.31568570000000001</v>
      </c>
      <c r="D14119" s="295"/>
    </row>
    <row r="14120" spans="1:4" x14ac:dyDescent="0.2">
      <c r="A14120" s="295">
        <v>0.23972060000000001</v>
      </c>
      <c r="B14120" s="295"/>
      <c r="C14120" s="295">
        <v>0.31565989999999999</v>
      </c>
      <c r="D14120" s="295"/>
    </row>
    <row r="14121" spans="1:4" x14ac:dyDescent="0.2">
      <c r="A14121" s="295">
        <v>0.23972060000000001</v>
      </c>
      <c r="B14121" s="295"/>
      <c r="C14121" s="295">
        <v>0.31564759999999997</v>
      </c>
      <c r="D14121" s="295"/>
    </row>
    <row r="14122" spans="1:4" x14ac:dyDescent="0.2">
      <c r="A14122" s="295">
        <v>0.23972060000000001</v>
      </c>
      <c r="B14122" s="295"/>
      <c r="C14122" s="295">
        <v>0.31560830000000001</v>
      </c>
      <c r="D14122" s="295"/>
    </row>
    <row r="14123" spans="1:4" x14ac:dyDescent="0.2">
      <c r="A14123" s="295">
        <v>0.23969380000000001</v>
      </c>
      <c r="B14123" s="295"/>
      <c r="C14123" s="295">
        <v>0.31558160000000002</v>
      </c>
      <c r="D14123" s="295"/>
    </row>
    <row r="14124" spans="1:4" x14ac:dyDescent="0.2">
      <c r="A14124" s="295">
        <v>0.23967859999999999</v>
      </c>
      <c r="B14124" s="295"/>
      <c r="C14124" s="295">
        <v>0.3155694</v>
      </c>
      <c r="D14124" s="295"/>
    </row>
    <row r="14125" spans="1:4" x14ac:dyDescent="0.2">
      <c r="A14125" s="295">
        <v>0.23967859999999999</v>
      </c>
      <c r="B14125" s="295"/>
      <c r="C14125" s="295">
        <v>0.3155693</v>
      </c>
      <c r="D14125" s="295"/>
    </row>
    <row r="14126" spans="1:4" x14ac:dyDescent="0.2">
      <c r="A14126" s="295">
        <v>0.2396529</v>
      </c>
      <c r="B14126" s="295"/>
      <c r="C14126" s="295">
        <v>0.3155693</v>
      </c>
      <c r="D14126" s="295"/>
    </row>
    <row r="14127" spans="1:4" x14ac:dyDescent="0.2">
      <c r="A14127" s="295">
        <v>0.2396402</v>
      </c>
      <c r="B14127" s="295"/>
      <c r="C14127" s="295">
        <v>0.31550329999999999</v>
      </c>
      <c r="D14127" s="295"/>
    </row>
    <row r="14128" spans="1:4" x14ac:dyDescent="0.2">
      <c r="A14128" s="295">
        <v>0.2396402</v>
      </c>
      <c r="B14128" s="295"/>
      <c r="C14128" s="295">
        <v>0.31550329999999999</v>
      </c>
      <c r="D14128" s="295"/>
    </row>
    <row r="14129" spans="1:4" x14ac:dyDescent="0.2">
      <c r="A14129" s="295">
        <v>0.2395999</v>
      </c>
      <c r="B14129" s="295"/>
      <c r="C14129" s="295">
        <v>0.31550329999999999</v>
      </c>
      <c r="D14129" s="295"/>
    </row>
    <row r="14130" spans="1:4" x14ac:dyDescent="0.2">
      <c r="A14130" s="295">
        <v>0.2395999</v>
      </c>
      <c r="B14130" s="295"/>
      <c r="C14130" s="295">
        <v>0.31546419999999997</v>
      </c>
      <c r="D14130" s="295"/>
    </row>
    <row r="14131" spans="1:4" x14ac:dyDescent="0.2">
      <c r="A14131" s="295">
        <v>0.23957419999999999</v>
      </c>
      <c r="B14131" s="295"/>
      <c r="C14131" s="295">
        <v>0.31546419999999997</v>
      </c>
      <c r="D14131" s="295"/>
    </row>
    <row r="14132" spans="1:4" x14ac:dyDescent="0.2">
      <c r="A14132" s="295">
        <v>0.23957419999999999</v>
      </c>
      <c r="B14132" s="295"/>
      <c r="C14132" s="295">
        <v>0.3154496</v>
      </c>
      <c r="D14132" s="295"/>
    </row>
    <row r="14133" spans="1:4" x14ac:dyDescent="0.2">
      <c r="A14133" s="295">
        <v>0.23954839999999999</v>
      </c>
      <c r="B14133" s="295"/>
      <c r="C14133" s="295">
        <v>0.31543589999999999</v>
      </c>
      <c r="D14133" s="295"/>
    </row>
    <row r="14134" spans="1:4" x14ac:dyDescent="0.2">
      <c r="A14134" s="295">
        <v>0.2395332</v>
      </c>
      <c r="B14134" s="295"/>
      <c r="C14134" s="295">
        <v>0.31541029999999998</v>
      </c>
      <c r="D14134" s="295"/>
    </row>
    <row r="14135" spans="1:4" x14ac:dyDescent="0.2">
      <c r="A14135" s="295">
        <v>0.2395332</v>
      </c>
      <c r="B14135" s="295"/>
      <c r="C14135" s="295">
        <v>0.31541029999999998</v>
      </c>
      <c r="D14135" s="295"/>
    </row>
    <row r="14136" spans="1:4" x14ac:dyDescent="0.2">
      <c r="A14136" s="295">
        <v>0.239506</v>
      </c>
      <c r="B14136" s="295"/>
      <c r="C14136" s="295">
        <v>0.31536979999999998</v>
      </c>
      <c r="D14136" s="295"/>
    </row>
    <row r="14137" spans="1:4" x14ac:dyDescent="0.2">
      <c r="A14137" s="295">
        <v>0.2394802</v>
      </c>
      <c r="B14137" s="295"/>
      <c r="C14137" s="295">
        <v>0.31534430000000002</v>
      </c>
      <c r="D14137" s="295"/>
    </row>
    <row r="14138" spans="1:4" x14ac:dyDescent="0.2">
      <c r="A14138" s="295">
        <v>0.2394802</v>
      </c>
      <c r="B14138" s="295"/>
      <c r="C14138" s="295">
        <v>0.31533220000000001</v>
      </c>
      <c r="D14138" s="295"/>
    </row>
    <row r="14139" spans="1:4" x14ac:dyDescent="0.2">
      <c r="A14139" s="295">
        <v>0.2394802</v>
      </c>
      <c r="B14139" s="295"/>
      <c r="C14139" s="295">
        <v>0.31531759999999998</v>
      </c>
      <c r="D14139" s="295"/>
    </row>
    <row r="14140" spans="1:4" x14ac:dyDescent="0.2">
      <c r="A14140" s="295">
        <v>0.2394674</v>
      </c>
      <c r="B14140" s="295"/>
      <c r="C14140" s="295">
        <v>0.31530550000000002</v>
      </c>
      <c r="D14140" s="295"/>
    </row>
    <row r="14141" spans="1:4" x14ac:dyDescent="0.2">
      <c r="A14141" s="295">
        <v>0.23945430000000001</v>
      </c>
      <c r="B14141" s="295"/>
      <c r="C14141" s="295">
        <v>0.31526510000000002</v>
      </c>
      <c r="D14141" s="295"/>
    </row>
    <row r="14142" spans="1:4" x14ac:dyDescent="0.2">
      <c r="A14142" s="295">
        <v>0.2394135</v>
      </c>
      <c r="B14142" s="295"/>
      <c r="C14142" s="295">
        <v>0.31526510000000002</v>
      </c>
      <c r="D14142" s="295"/>
    </row>
    <row r="14143" spans="1:4" x14ac:dyDescent="0.2">
      <c r="A14143" s="295">
        <v>0.2394135</v>
      </c>
      <c r="B14143" s="295"/>
      <c r="C14143" s="295">
        <v>0.31523909999999999</v>
      </c>
      <c r="D14143" s="295"/>
    </row>
    <row r="14144" spans="1:4" x14ac:dyDescent="0.2">
      <c r="A14144" s="295">
        <v>0.2394135</v>
      </c>
      <c r="B14144" s="295"/>
      <c r="C14144" s="295">
        <v>0.31521379999999999</v>
      </c>
      <c r="D14144" s="295"/>
    </row>
    <row r="14145" spans="1:4" x14ac:dyDescent="0.2">
      <c r="A14145" s="295">
        <v>0.2394135</v>
      </c>
      <c r="B14145" s="295"/>
      <c r="C14145" s="295">
        <v>0.31519910000000001</v>
      </c>
      <c r="D14145" s="295"/>
    </row>
    <row r="14146" spans="1:4" x14ac:dyDescent="0.2">
      <c r="A14146" s="295">
        <v>0.23937149999999999</v>
      </c>
      <c r="B14146" s="295"/>
      <c r="C14146" s="295">
        <v>0.3151854</v>
      </c>
      <c r="D14146" s="295"/>
    </row>
    <row r="14147" spans="1:4" x14ac:dyDescent="0.2">
      <c r="A14147" s="295">
        <v>0.23937149999999999</v>
      </c>
      <c r="B14147" s="295"/>
      <c r="C14147" s="295">
        <v>0.3151854</v>
      </c>
      <c r="D14147" s="295"/>
    </row>
    <row r="14148" spans="1:4" x14ac:dyDescent="0.2">
      <c r="A14148" s="295">
        <v>0.2393595</v>
      </c>
      <c r="B14148" s="295"/>
      <c r="C14148" s="295">
        <v>0.31517309999999998</v>
      </c>
      <c r="D14148" s="295"/>
    </row>
    <row r="14149" spans="1:4" x14ac:dyDescent="0.2">
      <c r="A14149" s="295">
        <v>0.2393468</v>
      </c>
      <c r="B14149" s="295"/>
      <c r="C14149" s="295">
        <v>0.3151331</v>
      </c>
      <c r="D14149" s="295"/>
    </row>
    <row r="14150" spans="1:4" x14ac:dyDescent="0.2">
      <c r="A14150" s="295">
        <v>0.2393468</v>
      </c>
      <c r="B14150" s="295"/>
      <c r="C14150" s="295">
        <v>0.3151331</v>
      </c>
      <c r="D14150" s="295"/>
    </row>
    <row r="14151" spans="1:4" x14ac:dyDescent="0.2">
      <c r="A14151" s="295">
        <v>0.2393216</v>
      </c>
      <c r="B14151" s="295"/>
      <c r="C14151" s="295">
        <v>0.31509510000000002</v>
      </c>
      <c r="D14151" s="295"/>
    </row>
    <row r="14152" spans="1:4" x14ac:dyDescent="0.2">
      <c r="A14152" s="295">
        <v>0.2393064</v>
      </c>
      <c r="B14152" s="295"/>
      <c r="C14152" s="295">
        <v>0.31506840000000003</v>
      </c>
      <c r="D14152" s="295"/>
    </row>
    <row r="14153" spans="1:4" x14ac:dyDescent="0.2">
      <c r="A14153" s="295">
        <v>0.23928079999999999</v>
      </c>
      <c r="B14153" s="295"/>
      <c r="C14153" s="295">
        <v>0.31505470000000002</v>
      </c>
      <c r="D14153" s="295"/>
    </row>
    <row r="14154" spans="1:4" x14ac:dyDescent="0.2">
      <c r="A14154" s="295">
        <v>0.2392676</v>
      </c>
      <c r="B14154" s="295"/>
      <c r="C14154" s="295">
        <v>0.31505460000000002</v>
      </c>
      <c r="D14154" s="295"/>
    </row>
    <row r="14155" spans="1:4" x14ac:dyDescent="0.2">
      <c r="A14155" s="295">
        <v>0.2392418</v>
      </c>
      <c r="B14155" s="295"/>
      <c r="C14155" s="295">
        <v>0.31504260000000001</v>
      </c>
      <c r="D14155" s="295"/>
    </row>
    <row r="14156" spans="1:4" x14ac:dyDescent="0.2">
      <c r="A14156" s="295">
        <v>0.2392418</v>
      </c>
      <c r="B14156" s="295"/>
      <c r="C14156" s="295">
        <v>0.31500240000000002</v>
      </c>
      <c r="D14156" s="295"/>
    </row>
    <row r="14157" spans="1:4" x14ac:dyDescent="0.2">
      <c r="A14157" s="295">
        <v>0.2392418</v>
      </c>
      <c r="B14157" s="295"/>
      <c r="C14157" s="295">
        <v>0.31496580000000002</v>
      </c>
      <c r="D14157" s="295"/>
    </row>
    <row r="14158" spans="1:4" x14ac:dyDescent="0.2">
      <c r="A14158" s="295">
        <v>0.2392135</v>
      </c>
      <c r="B14158" s="295"/>
      <c r="C14158" s="295">
        <v>0.31495210000000001</v>
      </c>
      <c r="D14158" s="295"/>
    </row>
    <row r="14159" spans="1:4" x14ac:dyDescent="0.2">
      <c r="A14159" s="295">
        <v>0.23920140000000001</v>
      </c>
      <c r="B14159" s="295"/>
      <c r="C14159" s="295">
        <v>0.31493739999999998</v>
      </c>
      <c r="D14159" s="295"/>
    </row>
    <row r="14160" spans="1:4" x14ac:dyDescent="0.2">
      <c r="A14160" s="295">
        <v>0.2391731</v>
      </c>
      <c r="B14160" s="295"/>
      <c r="C14160" s="295">
        <v>0.31491209999999997</v>
      </c>
      <c r="D14160" s="295"/>
    </row>
    <row r="14161" spans="1:4" x14ac:dyDescent="0.2">
      <c r="A14161" s="295">
        <v>0.2391731</v>
      </c>
      <c r="B14161" s="295"/>
      <c r="C14161" s="295">
        <v>0.31489980000000001</v>
      </c>
      <c r="D14161" s="295"/>
    </row>
    <row r="14162" spans="1:4" x14ac:dyDescent="0.2">
      <c r="A14162" s="295">
        <v>0.23914679999999999</v>
      </c>
      <c r="B14162" s="295"/>
      <c r="C14162" s="295">
        <v>0.31488519999999998</v>
      </c>
      <c r="D14162" s="295"/>
    </row>
    <row r="14163" spans="1:4" x14ac:dyDescent="0.2">
      <c r="A14163" s="295">
        <v>0.2391336</v>
      </c>
      <c r="B14163" s="295"/>
      <c r="C14163" s="295">
        <v>0.31487140000000002</v>
      </c>
      <c r="D14163" s="295"/>
    </row>
    <row r="14164" spans="1:4" x14ac:dyDescent="0.2">
      <c r="A14164" s="295">
        <v>0.23912159999999999</v>
      </c>
      <c r="B14164" s="295"/>
      <c r="C14164" s="295">
        <v>0.31484440000000002</v>
      </c>
      <c r="D14164" s="295"/>
    </row>
    <row r="14165" spans="1:4" x14ac:dyDescent="0.2">
      <c r="A14165" s="295">
        <v>0.23912159999999999</v>
      </c>
      <c r="B14165" s="295"/>
      <c r="C14165" s="295">
        <v>0.3148321</v>
      </c>
      <c r="D14165" s="295"/>
    </row>
    <row r="14166" spans="1:4" x14ac:dyDescent="0.2">
      <c r="A14166" s="295">
        <v>0.23910890000000001</v>
      </c>
      <c r="B14166" s="295"/>
      <c r="C14166" s="295">
        <v>0.3148184</v>
      </c>
      <c r="D14166" s="295"/>
    </row>
    <row r="14167" spans="1:4" x14ac:dyDescent="0.2">
      <c r="A14167" s="295">
        <v>0.23908209999999999</v>
      </c>
      <c r="B14167" s="295"/>
      <c r="C14167" s="295">
        <v>0.31480629999999998</v>
      </c>
      <c r="D14167" s="295"/>
    </row>
    <row r="14168" spans="1:4" x14ac:dyDescent="0.2">
      <c r="A14168" s="295">
        <v>0.23908209999999999</v>
      </c>
      <c r="B14168" s="295"/>
      <c r="C14168" s="295">
        <v>0.31480629999999998</v>
      </c>
      <c r="D14168" s="295"/>
    </row>
    <row r="14169" spans="1:4" x14ac:dyDescent="0.2">
      <c r="A14169" s="295">
        <v>0.2390669</v>
      </c>
      <c r="B14169" s="295"/>
      <c r="C14169" s="295">
        <v>0.31476720000000002</v>
      </c>
      <c r="D14169" s="295"/>
    </row>
    <row r="14170" spans="1:4" x14ac:dyDescent="0.2">
      <c r="A14170" s="295">
        <v>0.23905419999999999</v>
      </c>
      <c r="B14170" s="295"/>
      <c r="C14170" s="295">
        <v>0.31474029999999997</v>
      </c>
      <c r="D14170" s="295"/>
    </row>
    <row r="14171" spans="1:4" x14ac:dyDescent="0.2">
      <c r="A14171" s="295">
        <v>0.23904059999999999</v>
      </c>
      <c r="B14171" s="295"/>
      <c r="C14171" s="295">
        <v>0.31472830000000002</v>
      </c>
      <c r="D14171" s="295"/>
    </row>
    <row r="14172" spans="1:4" x14ac:dyDescent="0.2">
      <c r="A14172" s="295">
        <v>0.2390285</v>
      </c>
      <c r="B14172" s="295"/>
      <c r="C14172" s="295">
        <v>0.31472830000000002</v>
      </c>
      <c r="D14172" s="295"/>
    </row>
    <row r="14173" spans="1:4" x14ac:dyDescent="0.2">
      <c r="A14173" s="295">
        <v>0.2390149</v>
      </c>
      <c r="B14173" s="295"/>
      <c r="C14173" s="295">
        <v>0.31469029999999998</v>
      </c>
      <c r="D14173" s="295"/>
    </row>
    <row r="14174" spans="1:4" x14ac:dyDescent="0.2">
      <c r="A14174" s="295">
        <v>0.2389897</v>
      </c>
      <c r="B14174" s="295"/>
      <c r="C14174" s="295">
        <v>0.31469019999999998</v>
      </c>
      <c r="D14174" s="295"/>
    </row>
    <row r="14175" spans="1:4" x14ac:dyDescent="0.2">
      <c r="A14175" s="295">
        <v>0.23897460000000001</v>
      </c>
      <c r="B14175" s="295"/>
      <c r="C14175" s="295">
        <v>0.31469019999999998</v>
      </c>
      <c r="D14175" s="295"/>
    </row>
    <row r="14176" spans="1:4" x14ac:dyDescent="0.2">
      <c r="A14176" s="295">
        <v>0.23896249999999999</v>
      </c>
      <c r="B14176" s="295"/>
      <c r="C14176" s="295">
        <v>0.31463649999999999</v>
      </c>
      <c r="D14176" s="295"/>
    </row>
    <row r="14177" spans="1:4" x14ac:dyDescent="0.2">
      <c r="A14177" s="295">
        <v>0.23893619999999999</v>
      </c>
      <c r="B14177" s="295"/>
      <c r="C14177" s="295">
        <v>0.31461109999999998</v>
      </c>
      <c r="D14177" s="295"/>
    </row>
    <row r="14178" spans="1:4" x14ac:dyDescent="0.2">
      <c r="A14178" s="295">
        <v>0.238923</v>
      </c>
      <c r="B14178" s="295"/>
      <c r="C14178" s="295">
        <v>0.31458419999999998</v>
      </c>
      <c r="D14178" s="295"/>
    </row>
    <row r="14179" spans="1:4" x14ac:dyDescent="0.2">
      <c r="A14179" s="295">
        <v>0.238923</v>
      </c>
      <c r="B14179" s="295"/>
      <c r="C14179" s="295">
        <v>0.31457049999999998</v>
      </c>
      <c r="D14179" s="295"/>
    </row>
    <row r="14180" spans="1:4" x14ac:dyDescent="0.2">
      <c r="A14180" s="295">
        <v>0.23889589999999999</v>
      </c>
      <c r="B14180" s="295"/>
      <c r="C14180" s="295">
        <v>0.31455719999999998</v>
      </c>
      <c r="D14180" s="295"/>
    </row>
    <row r="14181" spans="1:4" x14ac:dyDescent="0.2">
      <c r="A14181" s="295">
        <v>0.23889579999999999</v>
      </c>
      <c r="B14181" s="295"/>
      <c r="C14181" s="295">
        <v>0.31455709999999998</v>
      </c>
      <c r="D14181" s="295"/>
    </row>
    <row r="14182" spans="1:4" x14ac:dyDescent="0.2">
      <c r="A14182" s="295">
        <v>0.23885799999999999</v>
      </c>
      <c r="B14182" s="295"/>
      <c r="C14182" s="295">
        <v>0.3145191</v>
      </c>
      <c r="D14182" s="295"/>
    </row>
    <row r="14183" spans="1:4" x14ac:dyDescent="0.2">
      <c r="A14183" s="295">
        <v>0.23884430000000001</v>
      </c>
      <c r="B14183" s="295"/>
      <c r="C14183" s="295">
        <v>0.3145058</v>
      </c>
      <c r="D14183" s="295"/>
    </row>
    <row r="14184" spans="1:4" x14ac:dyDescent="0.2">
      <c r="A14184" s="295">
        <v>0.23883160000000001</v>
      </c>
      <c r="B14184" s="295"/>
      <c r="C14184" s="295">
        <v>0.31447979999999998</v>
      </c>
      <c r="D14184" s="295"/>
    </row>
    <row r="14185" spans="1:4" x14ac:dyDescent="0.2">
      <c r="A14185" s="295">
        <v>0.23881849999999999</v>
      </c>
      <c r="B14185" s="295"/>
      <c r="C14185" s="295">
        <v>0.31442609999999999</v>
      </c>
      <c r="D14185" s="295"/>
    </row>
    <row r="14186" spans="1:4" x14ac:dyDescent="0.2">
      <c r="A14186" s="295">
        <v>0.2387928</v>
      </c>
      <c r="B14186" s="295"/>
      <c r="C14186" s="295">
        <v>0.31442599999999998</v>
      </c>
      <c r="D14186" s="295"/>
    </row>
    <row r="14187" spans="1:4" x14ac:dyDescent="0.2">
      <c r="A14187" s="295">
        <v>0.23877760000000001</v>
      </c>
      <c r="B14187" s="295"/>
      <c r="C14187" s="295">
        <v>0.31441229999999998</v>
      </c>
      <c r="D14187" s="295"/>
    </row>
    <row r="14188" spans="1:4" x14ac:dyDescent="0.2">
      <c r="A14188" s="295">
        <v>0.23876449999999999</v>
      </c>
      <c r="B14188" s="295"/>
      <c r="C14188" s="295">
        <v>0.31441229999999998</v>
      </c>
      <c r="D14188" s="295"/>
    </row>
    <row r="14189" spans="1:4" x14ac:dyDescent="0.2">
      <c r="A14189" s="295">
        <v>0.23875179999999999</v>
      </c>
      <c r="B14189" s="295"/>
      <c r="C14189" s="295">
        <v>0.31437229999999999</v>
      </c>
      <c r="D14189" s="295"/>
    </row>
    <row r="14190" spans="1:4" x14ac:dyDescent="0.2">
      <c r="A14190" s="295">
        <v>0.23875179999999999</v>
      </c>
      <c r="B14190" s="295"/>
      <c r="C14190" s="295">
        <v>0.31435859999999999</v>
      </c>
      <c r="D14190" s="295"/>
    </row>
    <row r="14191" spans="1:4" x14ac:dyDescent="0.2">
      <c r="A14191" s="295">
        <v>0.23875179999999999</v>
      </c>
      <c r="B14191" s="295"/>
      <c r="C14191" s="295">
        <v>0.31434630000000002</v>
      </c>
      <c r="D14191" s="295"/>
    </row>
    <row r="14192" spans="1:4" x14ac:dyDescent="0.2">
      <c r="A14192" s="295">
        <v>0.23875179999999999</v>
      </c>
      <c r="B14192" s="295"/>
      <c r="C14192" s="295">
        <v>0.31433260000000002</v>
      </c>
      <c r="D14192" s="295"/>
    </row>
    <row r="14193" spans="1:4" x14ac:dyDescent="0.2">
      <c r="A14193" s="295">
        <v>0.23872460000000001</v>
      </c>
      <c r="B14193" s="295"/>
      <c r="C14193" s="295">
        <v>0.3143205</v>
      </c>
      <c r="D14193" s="295"/>
    </row>
    <row r="14194" spans="1:4" x14ac:dyDescent="0.2">
      <c r="A14194" s="295">
        <v>0.2387109</v>
      </c>
      <c r="B14194" s="295"/>
      <c r="C14194" s="295">
        <v>0.3143205</v>
      </c>
      <c r="D14194" s="295"/>
    </row>
    <row r="14195" spans="1:4" x14ac:dyDescent="0.2">
      <c r="A14195" s="295">
        <v>0.23869779999999999</v>
      </c>
      <c r="B14195" s="295"/>
      <c r="C14195" s="295">
        <v>0.31429249999999997</v>
      </c>
      <c r="D14195" s="295"/>
    </row>
    <row r="14196" spans="1:4" x14ac:dyDescent="0.2">
      <c r="A14196" s="295">
        <v>0.23867140000000001</v>
      </c>
      <c r="B14196" s="295"/>
      <c r="C14196" s="295">
        <v>0.31426559999999998</v>
      </c>
      <c r="D14196" s="295"/>
    </row>
    <row r="14197" spans="1:4" x14ac:dyDescent="0.2">
      <c r="A14197" s="295">
        <v>0.23865629999999999</v>
      </c>
      <c r="B14197" s="295"/>
      <c r="C14197" s="295">
        <v>0.31423990000000002</v>
      </c>
      <c r="D14197" s="295"/>
    </row>
    <row r="14198" spans="1:4" x14ac:dyDescent="0.2">
      <c r="A14198" s="295">
        <v>0.23865629999999999</v>
      </c>
      <c r="B14198" s="295"/>
      <c r="C14198" s="295">
        <v>0.3142276</v>
      </c>
      <c r="D14198" s="295"/>
    </row>
    <row r="14199" spans="1:4" x14ac:dyDescent="0.2">
      <c r="A14199" s="295">
        <v>0.2386431</v>
      </c>
      <c r="B14199" s="295"/>
      <c r="C14199" s="295">
        <v>0.31421539999999998</v>
      </c>
      <c r="D14199" s="295"/>
    </row>
    <row r="14200" spans="1:4" x14ac:dyDescent="0.2">
      <c r="A14200" s="295">
        <v>0.23861740000000001</v>
      </c>
      <c r="B14200" s="295"/>
      <c r="C14200" s="295">
        <v>0.31419000000000002</v>
      </c>
      <c r="D14200" s="295"/>
    </row>
    <row r="14201" spans="1:4" x14ac:dyDescent="0.2">
      <c r="A14201" s="295">
        <v>0.23861740000000001</v>
      </c>
      <c r="B14201" s="295"/>
      <c r="C14201" s="295">
        <v>0.31417529999999999</v>
      </c>
      <c r="D14201" s="295"/>
    </row>
    <row r="14202" spans="1:4" x14ac:dyDescent="0.2">
      <c r="A14202" s="295">
        <v>0.23859069999999999</v>
      </c>
      <c r="B14202" s="295"/>
      <c r="C14202" s="295">
        <v>0.3141351</v>
      </c>
      <c r="D14202" s="295"/>
    </row>
    <row r="14203" spans="1:4" x14ac:dyDescent="0.2">
      <c r="A14203" s="295">
        <v>0.23857790000000001</v>
      </c>
      <c r="B14203" s="295"/>
      <c r="C14203" s="295">
        <v>0.3141351</v>
      </c>
      <c r="D14203" s="295"/>
    </row>
    <row r="14204" spans="1:4" x14ac:dyDescent="0.2">
      <c r="A14204" s="295">
        <v>0.2385507</v>
      </c>
      <c r="B14204" s="295"/>
      <c r="C14204" s="295">
        <v>0.31409749999999997</v>
      </c>
      <c r="D14204" s="295"/>
    </row>
    <row r="14205" spans="1:4" x14ac:dyDescent="0.2">
      <c r="A14205" s="295">
        <v>0.23852400000000001</v>
      </c>
      <c r="B14205" s="295"/>
      <c r="C14205" s="295">
        <v>0.31408370000000002</v>
      </c>
      <c r="D14205" s="295"/>
    </row>
    <row r="14206" spans="1:4" x14ac:dyDescent="0.2">
      <c r="A14206" s="295">
        <v>0.23852400000000001</v>
      </c>
      <c r="B14206" s="295"/>
      <c r="C14206" s="295">
        <v>0.31407000000000002</v>
      </c>
      <c r="D14206" s="295"/>
    </row>
    <row r="14207" spans="1:4" x14ac:dyDescent="0.2">
      <c r="A14207" s="295">
        <v>0.2384976</v>
      </c>
      <c r="B14207" s="295"/>
      <c r="C14207" s="295">
        <v>0.31401630000000003</v>
      </c>
      <c r="D14207" s="295"/>
    </row>
    <row r="14208" spans="1:4" x14ac:dyDescent="0.2">
      <c r="A14208" s="295">
        <v>0.2384704</v>
      </c>
      <c r="B14208" s="295"/>
      <c r="C14208" s="295">
        <v>0.31401630000000003</v>
      </c>
      <c r="D14208" s="295"/>
    </row>
    <row r="14209" spans="1:4" x14ac:dyDescent="0.2">
      <c r="A14209" s="295">
        <v>0.23844209999999999</v>
      </c>
      <c r="B14209" s="295"/>
      <c r="C14209" s="295">
        <v>0.31400289999999997</v>
      </c>
      <c r="D14209" s="295"/>
    </row>
    <row r="14210" spans="1:4" x14ac:dyDescent="0.2">
      <c r="A14210" s="295">
        <v>0.23844209999999999</v>
      </c>
      <c r="B14210" s="295"/>
      <c r="C14210" s="295">
        <v>0.3139883</v>
      </c>
      <c r="D14210" s="295"/>
    </row>
    <row r="14211" spans="1:4" x14ac:dyDescent="0.2">
      <c r="A14211" s="295">
        <v>0.23843010000000001</v>
      </c>
      <c r="B14211" s="295"/>
      <c r="C14211" s="295">
        <v>0.31397599999999998</v>
      </c>
      <c r="D14211" s="295"/>
    </row>
    <row r="14212" spans="1:4" x14ac:dyDescent="0.2">
      <c r="A14212" s="295">
        <v>0.2384174</v>
      </c>
      <c r="B14212" s="295"/>
      <c r="C14212" s="295">
        <v>0.31396400000000002</v>
      </c>
      <c r="D14212" s="295"/>
    </row>
    <row r="14213" spans="1:4" x14ac:dyDescent="0.2">
      <c r="A14213" s="295">
        <v>0.2384174</v>
      </c>
      <c r="B14213" s="295"/>
      <c r="C14213" s="295">
        <v>0.31396400000000002</v>
      </c>
      <c r="D14213" s="295"/>
    </row>
    <row r="14214" spans="1:4" x14ac:dyDescent="0.2">
      <c r="A14214" s="295">
        <v>0.23838860000000001</v>
      </c>
      <c r="B14214" s="295"/>
      <c r="C14214" s="295">
        <v>0.3139517</v>
      </c>
      <c r="D14214" s="295"/>
    </row>
    <row r="14215" spans="1:4" x14ac:dyDescent="0.2">
      <c r="A14215" s="295">
        <v>0.2383507</v>
      </c>
      <c r="B14215" s="295"/>
      <c r="C14215" s="295">
        <v>0.31393710000000002</v>
      </c>
      <c r="D14215" s="295"/>
    </row>
    <row r="14216" spans="1:4" x14ac:dyDescent="0.2">
      <c r="A14216" s="295">
        <v>0.2383507</v>
      </c>
      <c r="B14216" s="295"/>
      <c r="C14216" s="295">
        <v>0.31389800000000001</v>
      </c>
      <c r="D14216" s="295"/>
    </row>
    <row r="14217" spans="1:4" x14ac:dyDescent="0.2">
      <c r="A14217" s="295">
        <v>0.2383507</v>
      </c>
      <c r="B14217" s="295"/>
      <c r="C14217" s="295">
        <v>0.31389800000000001</v>
      </c>
      <c r="D14217" s="295"/>
    </row>
    <row r="14218" spans="1:4" x14ac:dyDescent="0.2">
      <c r="A14218" s="295">
        <v>0.2383507</v>
      </c>
      <c r="B14218" s="295"/>
      <c r="C14218" s="295">
        <v>0.31388569999999999</v>
      </c>
      <c r="D14218" s="295"/>
    </row>
    <row r="14219" spans="1:4" x14ac:dyDescent="0.2">
      <c r="A14219" s="295">
        <v>0.2383507</v>
      </c>
      <c r="B14219" s="295"/>
      <c r="C14219" s="295">
        <v>0.31388569999999999</v>
      </c>
      <c r="D14219" s="295"/>
    </row>
    <row r="14220" spans="1:4" x14ac:dyDescent="0.2">
      <c r="A14220" s="295">
        <v>0.23831189999999999</v>
      </c>
      <c r="B14220" s="295"/>
      <c r="C14220" s="295">
        <v>0.313832</v>
      </c>
      <c r="D14220" s="295"/>
    </row>
    <row r="14221" spans="1:4" x14ac:dyDescent="0.2">
      <c r="A14221" s="295">
        <v>0.23829910000000001</v>
      </c>
      <c r="B14221" s="295"/>
      <c r="C14221" s="295">
        <v>0.313832</v>
      </c>
      <c r="D14221" s="295"/>
    </row>
    <row r="14222" spans="1:4" x14ac:dyDescent="0.2">
      <c r="A14222" s="295">
        <v>0.238284</v>
      </c>
      <c r="B14222" s="295"/>
      <c r="C14222" s="295">
        <v>0.31380740000000001</v>
      </c>
      <c r="D14222" s="295"/>
    </row>
    <row r="14223" spans="1:4" x14ac:dyDescent="0.2">
      <c r="A14223" s="295">
        <v>0.238284</v>
      </c>
      <c r="B14223" s="295"/>
      <c r="C14223" s="295">
        <v>0.31379370000000001</v>
      </c>
      <c r="D14223" s="295"/>
    </row>
    <row r="14224" spans="1:4" x14ac:dyDescent="0.2">
      <c r="A14224" s="295">
        <v>0.23825879999999999</v>
      </c>
      <c r="B14224" s="295"/>
      <c r="C14224" s="295">
        <v>0.31379370000000001</v>
      </c>
      <c r="D14224" s="295"/>
    </row>
    <row r="14225" spans="1:4" x14ac:dyDescent="0.2">
      <c r="A14225" s="295">
        <v>0.23824519999999999</v>
      </c>
      <c r="B14225" s="295"/>
      <c r="C14225" s="295">
        <v>0.31378149999999999</v>
      </c>
      <c r="D14225" s="295"/>
    </row>
    <row r="14226" spans="1:4" x14ac:dyDescent="0.2">
      <c r="A14226" s="295">
        <v>0.23821729999999999</v>
      </c>
      <c r="B14226" s="295"/>
      <c r="C14226" s="295">
        <v>0.31374229999999997</v>
      </c>
      <c r="D14226" s="295"/>
    </row>
    <row r="14227" spans="1:4" x14ac:dyDescent="0.2">
      <c r="A14227" s="295">
        <v>0.23820530000000001</v>
      </c>
      <c r="B14227" s="295"/>
      <c r="C14227" s="295">
        <v>0.31373010000000001</v>
      </c>
      <c r="D14227" s="295"/>
    </row>
    <row r="14228" spans="1:4" x14ac:dyDescent="0.2">
      <c r="A14228" s="295">
        <v>0.23820530000000001</v>
      </c>
      <c r="B14228" s="295"/>
      <c r="C14228" s="295">
        <v>0.31373010000000001</v>
      </c>
      <c r="D14228" s="295"/>
    </row>
    <row r="14229" spans="1:4" x14ac:dyDescent="0.2">
      <c r="A14229" s="295">
        <v>0.23818010000000001</v>
      </c>
      <c r="B14229" s="295"/>
      <c r="C14229" s="295">
        <v>0.31371779999999999</v>
      </c>
      <c r="D14229" s="295"/>
    </row>
    <row r="14230" spans="1:4" x14ac:dyDescent="0.2">
      <c r="A14230" s="295">
        <v>0.2381664</v>
      </c>
      <c r="B14230" s="295"/>
      <c r="C14230" s="295">
        <v>0.31367719999999999</v>
      </c>
      <c r="D14230" s="295"/>
    </row>
    <row r="14231" spans="1:4" x14ac:dyDescent="0.2">
      <c r="A14231" s="295">
        <v>0.23813809999999999</v>
      </c>
      <c r="B14231" s="295"/>
      <c r="C14231" s="295">
        <v>0.31365290000000001</v>
      </c>
      <c r="D14231" s="295"/>
    </row>
    <row r="14232" spans="1:4" x14ac:dyDescent="0.2">
      <c r="A14232" s="295">
        <v>0.23812610000000001</v>
      </c>
      <c r="B14232" s="295"/>
      <c r="C14232" s="295">
        <v>0.31364059999999999</v>
      </c>
      <c r="D14232" s="295"/>
    </row>
    <row r="14233" spans="1:4" x14ac:dyDescent="0.2">
      <c r="A14233" s="295">
        <v>0.2381134</v>
      </c>
      <c r="B14233" s="295"/>
      <c r="C14233" s="295">
        <v>0.31360060000000001</v>
      </c>
      <c r="D14233" s="295"/>
    </row>
    <row r="14234" spans="1:4" x14ac:dyDescent="0.2">
      <c r="A14234" s="295">
        <v>0.23809820000000001</v>
      </c>
      <c r="B14234" s="295"/>
      <c r="C14234" s="295">
        <v>0.31357459999999998</v>
      </c>
      <c r="D14234" s="295"/>
    </row>
    <row r="14235" spans="1:4" x14ac:dyDescent="0.2">
      <c r="A14235" s="295">
        <v>0.23809820000000001</v>
      </c>
      <c r="B14235" s="295"/>
      <c r="C14235" s="295">
        <v>0.31356129999999999</v>
      </c>
      <c r="D14235" s="295"/>
    </row>
    <row r="14236" spans="1:4" x14ac:dyDescent="0.2">
      <c r="A14236" s="295">
        <v>0.23807310000000001</v>
      </c>
      <c r="B14236" s="295"/>
      <c r="C14236" s="295">
        <v>0.31352089999999999</v>
      </c>
      <c r="D14236" s="295"/>
    </row>
    <row r="14237" spans="1:4" x14ac:dyDescent="0.2">
      <c r="A14237" s="295">
        <v>0.23807310000000001</v>
      </c>
      <c r="B14237" s="295"/>
      <c r="C14237" s="295">
        <v>0.31352089999999999</v>
      </c>
      <c r="D14237" s="295"/>
    </row>
    <row r="14238" spans="1:4" x14ac:dyDescent="0.2">
      <c r="A14238" s="295">
        <v>0.23804429999999999</v>
      </c>
      <c r="B14238" s="295"/>
      <c r="C14238" s="295">
        <v>0.31352089999999999</v>
      </c>
      <c r="D14238" s="295"/>
    </row>
    <row r="14239" spans="1:4" x14ac:dyDescent="0.2">
      <c r="A14239" s="295">
        <v>0.2380322</v>
      </c>
      <c r="B14239" s="295"/>
      <c r="C14239" s="295">
        <v>0.31352089999999999</v>
      </c>
      <c r="D14239" s="295"/>
    </row>
    <row r="14240" spans="1:4" x14ac:dyDescent="0.2">
      <c r="A14240" s="295">
        <v>0.23801949999999999</v>
      </c>
      <c r="B14240" s="295"/>
      <c r="C14240" s="295">
        <v>0.31349529999999998</v>
      </c>
      <c r="D14240" s="295"/>
    </row>
    <row r="14241" spans="1:4" x14ac:dyDescent="0.2">
      <c r="A14241" s="295">
        <v>0.23799120000000001</v>
      </c>
      <c r="B14241" s="295"/>
      <c r="C14241" s="295">
        <v>0.31348320000000002</v>
      </c>
      <c r="D14241" s="295"/>
    </row>
    <row r="14242" spans="1:4" x14ac:dyDescent="0.2">
      <c r="A14242" s="295">
        <v>0.23799120000000001</v>
      </c>
      <c r="B14242" s="295"/>
      <c r="C14242" s="295">
        <v>0.31346950000000001</v>
      </c>
      <c r="D14242" s="295"/>
    </row>
    <row r="14243" spans="1:4" x14ac:dyDescent="0.2">
      <c r="A14243" s="295">
        <v>0.23799120000000001</v>
      </c>
      <c r="B14243" s="295"/>
      <c r="C14243" s="295">
        <v>0.31345489999999998</v>
      </c>
      <c r="D14243" s="295"/>
    </row>
    <row r="14244" spans="1:4" x14ac:dyDescent="0.2">
      <c r="A14244" s="295">
        <v>0.23799120000000001</v>
      </c>
      <c r="B14244" s="295"/>
      <c r="C14244" s="295">
        <v>0.3134306</v>
      </c>
      <c r="D14244" s="295"/>
    </row>
    <row r="14245" spans="1:4" x14ac:dyDescent="0.2">
      <c r="A14245" s="295">
        <v>0.23793719999999999</v>
      </c>
      <c r="B14245" s="295"/>
      <c r="C14245" s="295">
        <v>0.31340519999999999</v>
      </c>
      <c r="D14245" s="295"/>
    </row>
    <row r="14246" spans="1:4" x14ac:dyDescent="0.2">
      <c r="A14246" s="295">
        <v>0.23792450000000001</v>
      </c>
      <c r="B14246" s="295"/>
      <c r="C14246" s="295">
        <v>0.3133785</v>
      </c>
      <c r="D14246" s="295"/>
    </row>
    <row r="14247" spans="1:4" x14ac:dyDescent="0.2">
      <c r="A14247" s="295">
        <v>0.23792450000000001</v>
      </c>
      <c r="B14247" s="295"/>
      <c r="C14247" s="295">
        <v>0.3133785</v>
      </c>
      <c r="D14247" s="295"/>
    </row>
    <row r="14248" spans="1:4" x14ac:dyDescent="0.2">
      <c r="A14248" s="295">
        <v>0.23789879999999999</v>
      </c>
      <c r="B14248" s="295"/>
      <c r="C14248" s="295">
        <v>0.3133514</v>
      </c>
      <c r="D14248" s="295"/>
    </row>
    <row r="14249" spans="1:4" x14ac:dyDescent="0.2">
      <c r="A14249" s="295">
        <v>0.23789879999999999</v>
      </c>
      <c r="B14249" s="295"/>
      <c r="C14249" s="295">
        <v>0.3133514</v>
      </c>
      <c r="D14249" s="295"/>
    </row>
    <row r="14250" spans="1:4" x14ac:dyDescent="0.2">
      <c r="A14250" s="295">
        <v>0.23789879999999999</v>
      </c>
      <c r="B14250" s="295"/>
      <c r="C14250" s="295">
        <v>0.31331249999999999</v>
      </c>
      <c r="D14250" s="295"/>
    </row>
    <row r="14251" spans="1:4" x14ac:dyDescent="0.2">
      <c r="A14251" s="295">
        <v>0.2378741</v>
      </c>
      <c r="B14251" s="295"/>
      <c r="C14251" s="295">
        <v>0.31329879999999999</v>
      </c>
      <c r="D14251" s="295"/>
    </row>
    <row r="14252" spans="1:4" x14ac:dyDescent="0.2">
      <c r="A14252" s="295">
        <v>0.23785890000000001</v>
      </c>
      <c r="B14252" s="295"/>
      <c r="C14252" s="295">
        <v>0.31329879999999999</v>
      </c>
      <c r="D14252" s="295"/>
    </row>
    <row r="14253" spans="1:4" x14ac:dyDescent="0.2">
      <c r="A14253" s="295">
        <v>0.23783380000000001</v>
      </c>
      <c r="B14253" s="295"/>
      <c r="C14253" s="295">
        <v>0.31328539999999999</v>
      </c>
      <c r="D14253" s="295"/>
    </row>
    <row r="14254" spans="1:4" x14ac:dyDescent="0.2">
      <c r="A14254" s="295">
        <v>0.23781859999999999</v>
      </c>
      <c r="B14254" s="295"/>
      <c r="C14254" s="295">
        <v>0.3132489</v>
      </c>
      <c r="D14254" s="295"/>
    </row>
    <row r="14255" spans="1:4" x14ac:dyDescent="0.2">
      <c r="A14255" s="295">
        <v>0.23780499999999999</v>
      </c>
      <c r="B14255" s="295"/>
      <c r="C14255" s="295">
        <v>0.31323659999999998</v>
      </c>
      <c r="D14255" s="295"/>
    </row>
    <row r="14256" spans="1:4" x14ac:dyDescent="0.2">
      <c r="A14256" s="295">
        <v>0.2377918</v>
      </c>
      <c r="B14256" s="295"/>
      <c r="C14256" s="295">
        <v>0.31322440000000001</v>
      </c>
      <c r="D14256" s="295"/>
    </row>
    <row r="14257" spans="1:4" x14ac:dyDescent="0.2">
      <c r="A14257" s="295">
        <v>0.23776710000000001</v>
      </c>
      <c r="B14257" s="295"/>
      <c r="C14257" s="295">
        <v>0.31321100000000002</v>
      </c>
      <c r="D14257" s="295"/>
    </row>
    <row r="14258" spans="1:4" x14ac:dyDescent="0.2">
      <c r="A14258" s="295">
        <v>0.23776710000000001</v>
      </c>
      <c r="B14258" s="295"/>
      <c r="C14258" s="295">
        <v>0.31321100000000002</v>
      </c>
      <c r="D14258" s="295"/>
    </row>
    <row r="14259" spans="1:4" x14ac:dyDescent="0.2">
      <c r="A14259" s="295">
        <v>0.2377388</v>
      </c>
      <c r="B14259" s="295"/>
      <c r="C14259" s="295">
        <v>0.31316929999999998</v>
      </c>
      <c r="D14259" s="295"/>
    </row>
    <row r="14260" spans="1:4" x14ac:dyDescent="0.2">
      <c r="A14260" s="295">
        <v>0.2377388</v>
      </c>
      <c r="B14260" s="295"/>
      <c r="C14260" s="295">
        <v>0.31315730000000003</v>
      </c>
      <c r="D14260" s="295"/>
    </row>
    <row r="14261" spans="1:4" x14ac:dyDescent="0.2">
      <c r="A14261" s="295">
        <v>0.2377388</v>
      </c>
      <c r="B14261" s="295"/>
      <c r="C14261" s="295">
        <v>0.31315730000000003</v>
      </c>
      <c r="D14261" s="295"/>
    </row>
    <row r="14262" spans="1:4" x14ac:dyDescent="0.2">
      <c r="A14262" s="295">
        <v>0.2377388</v>
      </c>
      <c r="B14262" s="295"/>
      <c r="C14262" s="295">
        <v>0.31311670000000003</v>
      </c>
      <c r="D14262" s="295"/>
    </row>
    <row r="14263" spans="1:4" x14ac:dyDescent="0.2">
      <c r="A14263" s="295">
        <v>0.23768729999999999</v>
      </c>
      <c r="B14263" s="295"/>
      <c r="C14263" s="295">
        <v>0.31311660000000002</v>
      </c>
      <c r="D14263" s="295"/>
    </row>
    <row r="14264" spans="1:4" x14ac:dyDescent="0.2">
      <c r="A14264" s="295">
        <v>0.23768719999999999</v>
      </c>
      <c r="B14264" s="295"/>
      <c r="C14264" s="295">
        <v>0.31307639999999998</v>
      </c>
      <c r="D14264" s="295"/>
    </row>
    <row r="14265" spans="1:4" x14ac:dyDescent="0.2">
      <c r="A14265" s="295">
        <v>0.2376721</v>
      </c>
      <c r="B14265" s="295"/>
      <c r="C14265" s="295">
        <v>0.31304969999999999</v>
      </c>
      <c r="D14265" s="295"/>
    </row>
    <row r="14266" spans="1:4" x14ac:dyDescent="0.2">
      <c r="A14266" s="295">
        <v>0.2376721</v>
      </c>
      <c r="B14266" s="295"/>
      <c r="C14266" s="295">
        <v>0.31303599999999998</v>
      </c>
      <c r="D14266" s="295"/>
    </row>
    <row r="14267" spans="1:4" x14ac:dyDescent="0.2">
      <c r="A14267" s="295">
        <v>0.23766010000000001</v>
      </c>
      <c r="B14267" s="295"/>
      <c r="C14267" s="295">
        <v>0.31303599999999998</v>
      </c>
      <c r="D14267" s="295"/>
    </row>
    <row r="14268" spans="1:4" x14ac:dyDescent="0.2">
      <c r="A14268" s="295">
        <v>0.23764689999999999</v>
      </c>
      <c r="B14268" s="295"/>
      <c r="C14268" s="295">
        <v>0.31299840000000001</v>
      </c>
      <c r="D14268" s="295"/>
    </row>
    <row r="14269" spans="1:4" x14ac:dyDescent="0.2">
      <c r="A14269" s="295">
        <v>0.23764689999999999</v>
      </c>
      <c r="B14269" s="295"/>
      <c r="C14269" s="295">
        <v>0.31297000000000003</v>
      </c>
      <c r="D14269" s="295"/>
    </row>
    <row r="14270" spans="1:4" x14ac:dyDescent="0.2">
      <c r="A14270" s="295">
        <v>0.23764689999999999</v>
      </c>
      <c r="B14270" s="295"/>
      <c r="C14270" s="295">
        <v>0.31297000000000003</v>
      </c>
      <c r="D14270" s="295"/>
    </row>
    <row r="14271" spans="1:4" x14ac:dyDescent="0.2">
      <c r="A14271" s="295">
        <v>0.23763329999999999</v>
      </c>
      <c r="B14271" s="295"/>
      <c r="C14271" s="295">
        <v>0.31295790000000001</v>
      </c>
      <c r="D14271" s="295"/>
    </row>
    <row r="14272" spans="1:4" x14ac:dyDescent="0.2">
      <c r="A14272" s="295">
        <v>0.2376181</v>
      </c>
      <c r="B14272" s="295"/>
      <c r="C14272" s="295">
        <v>0.31293389999999999</v>
      </c>
      <c r="D14272" s="295"/>
    </row>
    <row r="14273" spans="1:4" x14ac:dyDescent="0.2">
      <c r="A14273" s="295">
        <v>0.2376181</v>
      </c>
      <c r="B14273" s="295"/>
      <c r="C14273" s="295">
        <v>0.31290699999999999</v>
      </c>
      <c r="D14273" s="295"/>
    </row>
    <row r="14274" spans="1:4" x14ac:dyDescent="0.2">
      <c r="A14274" s="295">
        <v>0.2376045</v>
      </c>
      <c r="B14274" s="295"/>
      <c r="C14274" s="295">
        <v>0.31288120000000003</v>
      </c>
      <c r="D14274" s="295"/>
    </row>
    <row r="14275" spans="1:4" x14ac:dyDescent="0.2">
      <c r="A14275" s="295">
        <v>0.23757929999999999</v>
      </c>
      <c r="B14275" s="295"/>
      <c r="C14275" s="295">
        <v>0.31286789999999998</v>
      </c>
      <c r="D14275" s="295"/>
    </row>
    <row r="14276" spans="1:4" x14ac:dyDescent="0.2">
      <c r="A14276" s="295">
        <v>0.23757929999999999</v>
      </c>
      <c r="B14276" s="295"/>
      <c r="C14276" s="295">
        <v>0.31286779999999997</v>
      </c>
      <c r="D14276" s="295"/>
    </row>
    <row r="14277" spans="1:4" x14ac:dyDescent="0.2">
      <c r="A14277" s="295">
        <v>0.23756620000000001</v>
      </c>
      <c r="B14277" s="295"/>
      <c r="C14277" s="295">
        <v>0.31284230000000002</v>
      </c>
      <c r="D14277" s="295"/>
    </row>
    <row r="14278" spans="1:4" x14ac:dyDescent="0.2">
      <c r="A14278" s="295">
        <v>0.2375263</v>
      </c>
      <c r="B14278" s="295"/>
      <c r="C14278" s="295">
        <v>0.31280459999999999</v>
      </c>
      <c r="D14278" s="295"/>
    </row>
    <row r="14279" spans="1:4" x14ac:dyDescent="0.2">
      <c r="A14279" s="295">
        <v>0.2375263</v>
      </c>
      <c r="B14279" s="295"/>
      <c r="C14279" s="295">
        <v>0.31277630000000001</v>
      </c>
      <c r="D14279" s="295"/>
    </row>
    <row r="14280" spans="1:4" x14ac:dyDescent="0.2">
      <c r="A14280" s="295">
        <v>0.2375111</v>
      </c>
      <c r="B14280" s="295"/>
      <c r="C14280" s="295">
        <v>0.3127762</v>
      </c>
      <c r="D14280" s="295"/>
    </row>
    <row r="14281" spans="1:4" x14ac:dyDescent="0.2">
      <c r="A14281" s="295">
        <v>0.2374974</v>
      </c>
      <c r="B14281" s="295"/>
      <c r="C14281" s="295">
        <v>0.31275049999999999</v>
      </c>
      <c r="D14281" s="295"/>
    </row>
    <row r="14282" spans="1:4" x14ac:dyDescent="0.2">
      <c r="A14282" s="295">
        <v>0.23748430000000001</v>
      </c>
      <c r="B14282" s="295"/>
      <c r="C14282" s="295">
        <v>0.31275049999999999</v>
      </c>
      <c r="D14282" s="295"/>
    </row>
    <row r="14283" spans="1:4" x14ac:dyDescent="0.2">
      <c r="A14283" s="295">
        <v>0.2374571</v>
      </c>
      <c r="B14283" s="295"/>
      <c r="C14283" s="295">
        <v>0.31271019999999999</v>
      </c>
      <c r="D14283" s="295"/>
    </row>
    <row r="14284" spans="1:4" x14ac:dyDescent="0.2">
      <c r="A14284" s="295">
        <v>0.2374444</v>
      </c>
      <c r="B14284" s="295"/>
      <c r="C14284" s="295">
        <v>0.31271019999999999</v>
      </c>
      <c r="D14284" s="295"/>
    </row>
    <row r="14285" spans="1:4" x14ac:dyDescent="0.2">
      <c r="A14285" s="295">
        <v>0.2374444</v>
      </c>
      <c r="B14285" s="295"/>
      <c r="C14285" s="295">
        <v>0.3126698</v>
      </c>
      <c r="D14285" s="295"/>
    </row>
    <row r="14286" spans="1:4" x14ac:dyDescent="0.2">
      <c r="A14286" s="295">
        <v>0.2374444</v>
      </c>
      <c r="B14286" s="295"/>
      <c r="C14286" s="295">
        <v>0.31263220000000003</v>
      </c>
      <c r="D14286" s="295"/>
    </row>
    <row r="14287" spans="1:4" x14ac:dyDescent="0.2">
      <c r="A14287" s="295">
        <v>0.23740410000000001</v>
      </c>
      <c r="B14287" s="295"/>
      <c r="C14287" s="295">
        <v>0.31262010000000001</v>
      </c>
      <c r="D14287" s="295"/>
    </row>
    <row r="14288" spans="1:4" x14ac:dyDescent="0.2">
      <c r="A14288" s="295">
        <v>0.23737839999999999</v>
      </c>
      <c r="B14288" s="295"/>
      <c r="C14288" s="295">
        <v>0.31258249999999999</v>
      </c>
      <c r="D14288" s="295"/>
    </row>
    <row r="14289" spans="1:4" x14ac:dyDescent="0.2">
      <c r="A14289" s="295">
        <v>0.23737839999999999</v>
      </c>
      <c r="B14289" s="295"/>
      <c r="C14289" s="295">
        <v>0.31255650000000001</v>
      </c>
      <c r="D14289" s="295"/>
    </row>
    <row r="14290" spans="1:4" x14ac:dyDescent="0.2">
      <c r="A14290" s="295">
        <v>0.23736570000000001</v>
      </c>
      <c r="B14290" s="295"/>
      <c r="C14290" s="295">
        <v>0.31254189999999998</v>
      </c>
      <c r="D14290" s="295"/>
    </row>
    <row r="14291" spans="1:4" x14ac:dyDescent="0.2">
      <c r="A14291" s="295">
        <v>0.23736570000000001</v>
      </c>
      <c r="B14291" s="295"/>
      <c r="C14291" s="295">
        <v>0.31252980000000002</v>
      </c>
      <c r="D14291" s="295"/>
    </row>
    <row r="14292" spans="1:4" x14ac:dyDescent="0.2">
      <c r="A14292" s="295">
        <v>0.23733889999999999</v>
      </c>
      <c r="B14292" s="295"/>
      <c r="C14292" s="295">
        <v>0.3125038</v>
      </c>
      <c r="D14292" s="295"/>
    </row>
    <row r="14293" spans="1:4" x14ac:dyDescent="0.2">
      <c r="A14293" s="295">
        <v>0.23731169999999999</v>
      </c>
      <c r="B14293" s="295"/>
      <c r="C14293" s="295">
        <v>0.31247589999999997</v>
      </c>
      <c r="D14293" s="295"/>
    </row>
    <row r="14294" spans="1:4" x14ac:dyDescent="0.2">
      <c r="A14294" s="295">
        <v>0.2372986</v>
      </c>
      <c r="B14294" s="295"/>
      <c r="C14294" s="295">
        <v>0.31245050000000002</v>
      </c>
      <c r="D14294" s="295"/>
    </row>
    <row r="14295" spans="1:4" x14ac:dyDescent="0.2">
      <c r="A14295" s="295">
        <v>0.2372986</v>
      </c>
      <c r="B14295" s="295"/>
      <c r="C14295" s="295">
        <v>0.31245050000000002</v>
      </c>
      <c r="D14295" s="295"/>
    </row>
    <row r="14296" spans="1:4" x14ac:dyDescent="0.2">
      <c r="A14296" s="295">
        <v>0.2372727</v>
      </c>
      <c r="B14296" s="295"/>
      <c r="C14296" s="295">
        <v>0.31245050000000002</v>
      </c>
      <c r="D14296" s="295"/>
    </row>
    <row r="14297" spans="1:4" x14ac:dyDescent="0.2">
      <c r="A14297" s="295">
        <v>0.23726069999999999</v>
      </c>
      <c r="B14297" s="295"/>
      <c r="C14297" s="295">
        <v>0.31243710000000002</v>
      </c>
      <c r="D14297" s="295"/>
    </row>
    <row r="14298" spans="1:4" x14ac:dyDescent="0.2">
      <c r="A14298" s="295">
        <v>0.2372455</v>
      </c>
      <c r="B14298" s="295"/>
      <c r="C14298" s="295">
        <v>0.31242510000000001</v>
      </c>
      <c r="D14298" s="295"/>
    </row>
    <row r="14299" spans="1:4" x14ac:dyDescent="0.2">
      <c r="A14299" s="295">
        <v>0.2372455</v>
      </c>
      <c r="B14299" s="295"/>
      <c r="C14299" s="295">
        <v>0.31242510000000001</v>
      </c>
      <c r="D14299" s="295"/>
    </row>
    <row r="14300" spans="1:4" x14ac:dyDescent="0.2">
      <c r="A14300" s="295">
        <v>0.2372319</v>
      </c>
      <c r="B14300" s="295"/>
      <c r="C14300" s="295">
        <v>0.31239909999999999</v>
      </c>
      <c r="D14300" s="295"/>
    </row>
    <row r="14301" spans="1:4" x14ac:dyDescent="0.2">
      <c r="A14301" s="295">
        <v>0.2372051</v>
      </c>
      <c r="B14301" s="295"/>
      <c r="C14301" s="295">
        <v>0.3123591</v>
      </c>
      <c r="D14301" s="295"/>
    </row>
    <row r="14302" spans="1:4" x14ac:dyDescent="0.2">
      <c r="A14302" s="295">
        <v>0.2371772</v>
      </c>
      <c r="B14302" s="295"/>
      <c r="C14302" s="295">
        <v>0.3123454</v>
      </c>
      <c r="D14302" s="295"/>
    </row>
    <row r="14303" spans="1:4" x14ac:dyDescent="0.2">
      <c r="A14303" s="295">
        <v>0.23716409999999999</v>
      </c>
      <c r="B14303" s="295"/>
      <c r="C14303" s="295">
        <v>0.31233309999999997</v>
      </c>
      <c r="D14303" s="295"/>
    </row>
    <row r="14304" spans="1:4" x14ac:dyDescent="0.2">
      <c r="A14304" s="295">
        <v>0.237152</v>
      </c>
      <c r="B14304" s="295"/>
      <c r="C14304" s="295">
        <v>0.31231979999999998</v>
      </c>
      <c r="D14304" s="295"/>
    </row>
    <row r="14305" spans="1:4" x14ac:dyDescent="0.2">
      <c r="A14305" s="295">
        <v>0.2371384</v>
      </c>
      <c r="B14305" s="295"/>
      <c r="C14305" s="295">
        <v>0.31229380000000001</v>
      </c>
      <c r="D14305" s="295"/>
    </row>
    <row r="14306" spans="1:4" x14ac:dyDescent="0.2">
      <c r="A14306" s="295">
        <v>0.2371384</v>
      </c>
      <c r="B14306" s="295"/>
      <c r="C14306" s="295">
        <v>0.31225380000000003</v>
      </c>
      <c r="D14306" s="295"/>
    </row>
    <row r="14307" spans="1:4" x14ac:dyDescent="0.2">
      <c r="A14307" s="295">
        <v>0.2371384</v>
      </c>
      <c r="B14307" s="295"/>
      <c r="C14307" s="295">
        <v>0.31225380000000003</v>
      </c>
      <c r="D14307" s="295"/>
    </row>
    <row r="14308" spans="1:4" x14ac:dyDescent="0.2">
      <c r="A14308" s="295">
        <v>0.2371096</v>
      </c>
      <c r="B14308" s="295"/>
      <c r="C14308" s="295">
        <v>0.31222820000000001</v>
      </c>
      <c r="D14308" s="295"/>
    </row>
    <row r="14309" spans="1:4" x14ac:dyDescent="0.2">
      <c r="A14309" s="295">
        <v>0.23706930000000001</v>
      </c>
      <c r="B14309" s="295"/>
      <c r="C14309" s="295">
        <v>0.3122144</v>
      </c>
      <c r="D14309" s="295"/>
    </row>
    <row r="14310" spans="1:4" x14ac:dyDescent="0.2">
      <c r="A14310" s="295">
        <v>0.23705609999999999</v>
      </c>
      <c r="B14310" s="295"/>
      <c r="C14310" s="295">
        <v>0.31219010000000003</v>
      </c>
      <c r="D14310" s="295"/>
    </row>
    <row r="14311" spans="1:4" x14ac:dyDescent="0.2">
      <c r="A14311" s="295">
        <v>0.23705609999999999</v>
      </c>
      <c r="B14311" s="295"/>
      <c r="C14311" s="295">
        <v>0.31216310000000003</v>
      </c>
      <c r="D14311" s="295"/>
    </row>
    <row r="14312" spans="1:4" x14ac:dyDescent="0.2">
      <c r="A14312" s="295">
        <v>0.23704249999999999</v>
      </c>
      <c r="B14312" s="295"/>
      <c r="C14312" s="295">
        <v>0.31213619999999997</v>
      </c>
      <c r="D14312" s="295"/>
    </row>
    <row r="14313" spans="1:4" x14ac:dyDescent="0.2">
      <c r="A14313" s="295">
        <v>0.23702980000000001</v>
      </c>
      <c r="B14313" s="295"/>
      <c r="C14313" s="295">
        <v>0.31213619999999997</v>
      </c>
      <c r="D14313" s="295"/>
    </row>
    <row r="14314" spans="1:4" x14ac:dyDescent="0.2">
      <c r="A14314" s="295">
        <v>0.2370177</v>
      </c>
      <c r="B14314" s="295"/>
      <c r="C14314" s="295">
        <v>0.31212390000000001</v>
      </c>
      <c r="D14314" s="295"/>
    </row>
    <row r="14315" spans="1:4" x14ac:dyDescent="0.2">
      <c r="A14315" s="295">
        <v>0.23698939999999999</v>
      </c>
      <c r="B14315" s="295"/>
      <c r="C14315" s="295">
        <v>0.31212390000000001</v>
      </c>
      <c r="D14315" s="295"/>
    </row>
    <row r="14316" spans="1:4" x14ac:dyDescent="0.2">
      <c r="A14316" s="295">
        <v>0.23698939999999999</v>
      </c>
      <c r="B14316" s="295"/>
      <c r="C14316" s="295">
        <v>0.3121102</v>
      </c>
      <c r="D14316" s="295"/>
    </row>
    <row r="14317" spans="1:4" x14ac:dyDescent="0.2">
      <c r="A14317" s="295">
        <v>0.2369774</v>
      </c>
      <c r="B14317" s="295"/>
      <c r="C14317" s="295">
        <v>0.31207020000000002</v>
      </c>
      <c r="D14317" s="295"/>
    </row>
    <row r="14318" spans="1:4" x14ac:dyDescent="0.2">
      <c r="A14318" s="295">
        <v>0.2369774</v>
      </c>
      <c r="B14318" s="295"/>
      <c r="C14318" s="295">
        <v>0.31204419999999999</v>
      </c>
      <c r="D14318" s="295"/>
    </row>
    <row r="14319" spans="1:4" x14ac:dyDescent="0.2">
      <c r="A14319" s="295">
        <v>0.2369774</v>
      </c>
      <c r="B14319" s="295"/>
      <c r="C14319" s="295">
        <v>0.31204419999999999</v>
      </c>
      <c r="D14319" s="295"/>
    </row>
    <row r="14320" spans="1:4" x14ac:dyDescent="0.2">
      <c r="A14320" s="295">
        <v>0.23692379999999999</v>
      </c>
      <c r="B14320" s="295"/>
      <c r="C14320" s="295">
        <v>0.31203209999999998</v>
      </c>
      <c r="D14320" s="295"/>
    </row>
    <row r="14321" spans="1:4" x14ac:dyDescent="0.2">
      <c r="A14321" s="295">
        <v>0.23692379999999999</v>
      </c>
      <c r="B14321" s="295"/>
      <c r="C14321" s="295">
        <v>0.31200610000000001</v>
      </c>
      <c r="D14321" s="295"/>
    </row>
    <row r="14322" spans="1:4" x14ac:dyDescent="0.2">
      <c r="A14322" s="295">
        <v>0.23692379999999999</v>
      </c>
      <c r="B14322" s="295"/>
      <c r="C14322" s="295">
        <v>0.3119808</v>
      </c>
      <c r="D14322" s="295"/>
    </row>
    <row r="14323" spans="1:4" x14ac:dyDescent="0.2">
      <c r="A14323" s="295">
        <v>0.2369107</v>
      </c>
      <c r="B14323" s="295"/>
      <c r="C14323" s="295">
        <v>0.31195390000000001</v>
      </c>
      <c r="D14323" s="295"/>
    </row>
    <row r="14324" spans="1:4" x14ac:dyDescent="0.2">
      <c r="A14324" s="295">
        <v>0.23689550000000001</v>
      </c>
      <c r="B14324" s="295"/>
      <c r="C14324" s="295">
        <v>0.31195390000000001</v>
      </c>
      <c r="D14324" s="295"/>
    </row>
    <row r="14325" spans="1:4" x14ac:dyDescent="0.2">
      <c r="A14325" s="295">
        <v>0.23689550000000001</v>
      </c>
      <c r="B14325" s="295"/>
      <c r="C14325" s="295">
        <v>0.31192789999999998</v>
      </c>
      <c r="D14325" s="295"/>
    </row>
    <row r="14326" spans="1:4" x14ac:dyDescent="0.2">
      <c r="A14326" s="295">
        <v>0.23686989999999999</v>
      </c>
      <c r="B14326" s="295"/>
      <c r="C14326" s="295">
        <v>0.31192789999999998</v>
      </c>
      <c r="D14326" s="295"/>
    </row>
    <row r="14327" spans="1:4" x14ac:dyDescent="0.2">
      <c r="A14327" s="295">
        <v>0.23686989999999999</v>
      </c>
      <c r="B14327" s="295"/>
      <c r="C14327" s="295">
        <v>0.3119132</v>
      </c>
      <c r="D14327" s="295"/>
    </row>
    <row r="14328" spans="1:4" x14ac:dyDescent="0.2">
      <c r="A14328" s="295">
        <v>0.23686989999999999</v>
      </c>
      <c r="B14328" s="295"/>
      <c r="C14328" s="295">
        <v>0.3118879</v>
      </c>
      <c r="D14328" s="295"/>
    </row>
    <row r="14329" spans="1:4" x14ac:dyDescent="0.2">
      <c r="A14329" s="295">
        <v>0.23682890000000001</v>
      </c>
      <c r="B14329" s="295"/>
      <c r="C14329" s="295">
        <v>0.31187559999999998</v>
      </c>
      <c r="D14329" s="295"/>
    </row>
    <row r="14330" spans="1:4" x14ac:dyDescent="0.2">
      <c r="A14330" s="295">
        <v>0.23680319999999999</v>
      </c>
      <c r="B14330" s="295"/>
      <c r="C14330" s="295">
        <v>0.311861</v>
      </c>
      <c r="D14330" s="295"/>
    </row>
    <row r="14331" spans="1:4" x14ac:dyDescent="0.2">
      <c r="A14331" s="295">
        <v>0.236788</v>
      </c>
      <c r="B14331" s="295"/>
      <c r="C14331" s="295">
        <v>0.31182189999999999</v>
      </c>
      <c r="D14331" s="295"/>
    </row>
    <row r="14332" spans="1:4" x14ac:dyDescent="0.2">
      <c r="A14332" s="295">
        <v>0.23677490000000001</v>
      </c>
      <c r="B14332" s="295"/>
      <c r="C14332" s="295">
        <v>0.31182179999999998</v>
      </c>
      <c r="D14332" s="295"/>
    </row>
    <row r="14333" spans="1:4" x14ac:dyDescent="0.2">
      <c r="A14333" s="295">
        <v>0.23674770000000001</v>
      </c>
      <c r="B14333" s="295"/>
      <c r="C14333" s="295">
        <v>0.31180720000000001</v>
      </c>
      <c r="D14333" s="295"/>
    </row>
    <row r="14334" spans="1:4" x14ac:dyDescent="0.2">
      <c r="A14334" s="295">
        <v>0.23673459999999999</v>
      </c>
      <c r="B14334" s="295"/>
      <c r="C14334" s="295">
        <v>0.31175540000000002</v>
      </c>
      <c r="D14334" s="295"/>
    </row>
    <row r="14335" spans="1:4" x14ac:dyDescent="0.2">
      <c r="A14335" s="295">
        <v>0.23670579999999999</v>
      </c>
      <c r="B14335" s="295"/>
      <c r="C14335" s="295">
        <v>0.31174210000000002</v>
      </c>
      <c r="D14335" s="295"/>
    </row>
    <row r="14336" spans="1:4" x14ac:dyDescent="0.2">
      <c r="A14336" s="295">
        <v>0.23670569999999999</v>
      </c>
      <c r="B14336" s="295"/>
      <c r="C14336" s="295">
        <v>0.31172749999999999</v>
      </c>
      <c r="D14336" s="295"/>
    </row>
    <row r="14337" spans="1:4" x14ac:dyDescent="0.2">
      <c r="A14337" s="295">
        <v>0.23669299999999999</v>
      </c>
      <c r="B14337" s="295"/>
      <c r="C14337" s="295">
        <v>0.31171520000000003</v>
      </c>
      <c r="D14337" s="295"/>
    </row>
    <row r="14338" spans="1:4" x14ac:dyDescent="0.2">
      <c r="A14338" s="295">
        <v>0.23666619999999999</v>
      </c>
      <c r="B14338" s="295"/>
      <c r="C14338" s="295">
        <v>0.31167519999999999</v>
      </c>
      <c r="D14338" s="295"/>
    </row>
    <row r="14339" spans="1:4" x14ac:dyDescent="0.2">
      <c r="A14339" s="295">
        <v>0.23666619999999999</v>
      </c>
      <c r="B14339" s="295"/>
      <c r="C14339" s="295">
        <v>0.31166149999999998</v>
      </c>
      <c r="D14339" s="295"/>
    </row>
    <row r="14340" spans="1:4" x14ac:dyDescent="0.2">
      <c r="A14340" s="295">
        <v>0.23666619999999999</v>
      </c>
      <c r="B14340" s="295"/>
      <c r="C14340" s="295">
        <v>0.31163350000000001</v>
      </c>
      <c r="D14340" s="295"/>
    </row>
    <row r="14341" spans="1:4" x14ac:dyDescent="0.2">
      <c r="A14341" s="295">
        <v>0.23665259999999999</v>
      </c>
      <c r="B14341" s="295"/>
      <c r="C14341" s="295">
        <v>0.31162139999999999</v>
      </c>
      <c r="D14341" s="295"/>
    </row>
    <row r="14342" spans="1:4" x14ac:dyDescent="0.2">
      <c r="A14342" s="295">
        <v>0.23664060000000001</v>
      </c>
      <c r="B14342" s="295"/>
      <c r="C14342" s="295">
        <v>0.31162139999999999</v>
      </c>
      <c r="D14342" s="295"/>
    </row>
    <row r="14343" spans="1:4" x14ac:dyDescent="0.2">
      <c r="A14343" s="295">
        <v>0.2366123</v>
      </c>
      <c r="B14343" s="295"/>
      <c r="C14343" s="295">
        <v>0.31159439999999999</v>
      </c>
      <c r="D14343" s="295"/>
    </row>
    <row r="14344" spans="1:4" x14ac:dyDescent="0.2">
      <c r="A14344" s="295">
        <v>0.23659959999999999</v>
      </c>
      <c r="B14344" s="295"/>
      <c r="C14344" s="295">
        <v>0.3115677</v>
      </c>
      <c r="D14344" s="295"/>
    </row>
    <row r="14345" spans="1:4" x14ac:dyDescent="0.2">
      <c r="A14345" s="295">
        <v>0.23659949999999999</v>
      </c>
      <c r="B14345" s="295"/>
      <c r="C14345" s="295">
        <v>0.31154229999999999</v>
      </c>
      <c r="D14345" s="295"/>
    </row>
    <row r="14346" spans="1:4" x14ac:dyDescent="0.2">
      <c r="A14346" s="295">
        <v>0.23658750000000001</v>
      </c>
      <c r="B14346" s="295"/>
      <c r="C14346" s="295">
        <v>0.31151430000000002</v>
      </c>
      <c r="D14346" s="295"/>
    </row>
    <row r="14347" spans="1:4" x14ac:dyDescent="0.2">
      <c r="A14347" s="295">
        <v>0.2365467</v>
      </c>
      <c r="B14347" s="295"/>
      <c r="C14347" s="295">
        <v>0.31151430000000002</v>
      </c>
      <c r="D14347" s="295"/>
    </row>
    <row r="14348" spans="1:4" x14ac:dyDescent="0.2">
      <c r="A14348" s="295">
        <v>0.2365467</v>
      </c>
      <c r="B14348" s="295"/>
      <c r="C14348" s="295">
        <v>0.31148999999999999</v>
      </c>
      <c r="D14348" s="295"/>
    </row>
    <row r="14349" spans="1:4" x14ac:dyDescent="0.2">
      <c r="A14349" s="295">
        <v>0.23651839999999999</v>
      </c>
      <c r="B14349" s="295"/>
      <c r="C14349" s="295">
        <v>0.31144830000000001</v>
      </c>
      <c r="D14349" s="295"/>
    </row>
    <row r="14350" spans="1:4" x14ac:dyDescent="0.2">
      <c r="A14350" s="295">
        <v>0.23651839999999999</v>
      </c>
      <c r="B14350" s="295"/>
      <c r="C14350" s="295">
        <v>0.31140830000000003</v>
      </c>
      <c r="D14350" s="295"/>
    </row>
    <row r="14351" spans="1:4" x14ac:dyDescent="0.2">
      <c r="A14351" s="295">
        <v>0.23651839999999999</v>
      </c>
      <c r="B14351" s="295"/>
      <c r="C14351" s="295">
        <v>0.31139630000000001</v>
      </c>
      <c r="D14351" s="295"/>
    </row>
    <row r="14352" spans="1:4" x14ac:dyDescent="0.2">
      <c r="A14352" s="295">
        <v>0.2364927</v>
      </c>
      <c r="B14352" s="295"/>
      <c r="C14352" s="295">
        <v>0.31137199999999998</v>
      </c>
      <c r="D14352" s="295"/>
    </row>
    <row r="14353" spans="1:4" x14ac:dyDescent="0.2">
      <c r="A14353" s="295">
        <v>0.23646439999999999</v>
      </c>
      <c r="B14353" s="295"/>
      <c r="C14353" s="295">
        <v>0.31137199999999998</v>
      </c>
      <c r="D14353" s="295"/>
    </row>
    <row r="14354" spans="1:4" x14ac:dyDescent="0.2">
      <c r="A14354" s="295">
        <v>0.23643649999999999</v>
      </c>
      <c r="B14354" s="295"/>
      <c r="C14354" s="295">
        <v>0.3113573</v>
      </c>
      <c r="D14354" s="295"/>
    </row>
    <row r="14355" spans="1:4" x14ac:dyDescent="0.2">
      <c r="A14355" s="295">
        <v>0.23643649999999999</v>
      </c>
      <c r="B14355" s="295"/>
      <c r="C14355" s="295">
        <v>0.31134509999999999</v>
      </c>
      <c r="D14355" s="295"/>
    </row>
    <row r="14356" spans="1:4" x14ac:dyDescent="0.2">
      <c r="A14356" s="295">
        <v>0.23641139999999999</v>
      </c>
      <c r="B14356" s="295"/>
      <c r="C14356" s="295">
        <v>0.31131969999999998</v>
      </c>
      <c r="D14356" s="295"/>
    </row>
    <row r="14357" spans="1:4" x14ac:dyDescent="0.2">
      <c r="A14357" s="295">
        <v>0.23639769999999999</v>
      </c>
      <c r="B14357" s="295"/>
      <c r="C14357" s="295">
        <v>0.31126920000000002</v>
      </c>
      <c r="D14357" s="295"/>
    </row>
    <row r="14358" spans="1:4" x14ac:dyDescent="0.2">
      <c r="A14358" s="295">
        <v>0.23638410000000001</v>
      </c>
      <c r="B14358" s="295"/>
      <c r="C14358" s="295">
        <v>0.31126920000000002</v>
      </c>
      <c r="D14358" s="295"/>
    </row>
    <row r="14359" spans="1:4" x14ac:dyDescent="0.2">
      <c r="A14359" s="295">
        <v>0.2363538</v>
      </c>
      <c r="B14359" s="295"/>
      <c r="C14359" s="295">
        <v>0.31125540000000002</v>
      </c>
      <c r="D14359" s="295"/>
    </row>
    <row r="14360" spans="1:4" x14ac:dyDescent="0.2">
      <c r="A14360" s="295">
        <v>0.236341</v>
      </c>
      <c r="B14360" s="295"/>
      <c r="C14360" s="295">
        <v>0.31125540000000002</v>
      </c>
      <c r="D14360" s="295"/>
    </row>
    <row r="14361" spans="1:4" x14ac:dyDescent="0.2">
      <c r="A14361" s="295">
        <v>0.23632790000000001</v>
      </c>
      <c r="B14361" s="295"/>
      <c r="C14361" s="295">
        <v>0.31124210000000002</v>
      </c>
      <c r="D14361" s="295"/>
    </row>
    <row r="14362" spans="1:4" x14ac:dyDescent="0.2">
      <c r="A14362" s="295">
        <v>0.2363159</v>
      </c>
      <c r="B14362" s="295"/>
      <c r="C14362" s="295">
        <v>0.31122840000000002</v>
      </c>
      <c r="D14362" s="295"/>
    </row>
    <row r="14363" spans="1:4" x14ac:dyDescent="0.2">
      <c r="A14363" s="295">
        <v>0.2363159</v>
      </c>
      <c r="B14363" s="295"/>
      <c r="C14363" s="295">
        <v>0.31120409999999998</v>
      </c>
      <c r="D14363" s="295"/>
    </row>
    <row r="14364" spans="1:4" x14ac:dyDescent="0.2">
      <c r="A14364" s="295">
        <v>0.2363159</v>
      </c>
      <c r="B14364" s="295"/>
      <c r="C14364" s="295">
        <v>0.31117869999999997</v>
      </c>
      <c r="D14364" s="295"/>
    </row>
    <row r="14365" spans="1:4" x14ac:dyDescent="0.2">
      <c r="A14365" s="295">
        <v>0.2362891</v>
      </c>
      <c r="B14365" s="295"/>
      <c r="C14365" s="295">
        <v>0.3111527</v>
      </c>
      <c r="D14365" s="295"/>
    </row>
    <row r="14366" spans="1:4" x14ac:dyDescent="0.2">
      <c r="A14366" s="295">
        <v>0.2362891</v>
      </c>
      <c r="B14366" s="295"/>
      <c r="C14366" s="295">
        <v>0.31112600000000001</v>
      </c>
      <c r="D14366" s="295"/>
    </row>
    <row r="14367" spans="1:4" x14ac:dyDescent="0.2">
      <c r="A14367" s="295">
        <v>0.23624919999999999</v>
      </c>
      <c r="B14367" s="295"/>
      <c r="C14367" s="295">
        <v>0.31112600000000001</v>
      </c>
      <c r="D14367" s="295"/>
    </row>
    <row r="14368" spans="1:4" x14ac:dyDescent="0.2">
      <c r="A14368" s="295">
        <v>0.23622290000000001</v>
      </c>
      <c r="B14368" s="295"/>
      <c r="C14368" s="295">
        <v>0.31111230000000001</v>
      </c>
      <c r="D14368" s="295"/>
    </row>
    <row r="14369" spans="1:4" x14ac:dyDescent="0.2">
      <c r="A14369" s="295">
        <v>0.23620920000000001</v>
      </c>
      <c r="B14369" s="295"/>
      <c r="C14369" s="295">
        <v>0.31108669999999999</v>
      </c>
      <c r="D14369" s="295"/>
    </row>
    <row r="14370" spans="1:4" x14ac:dyDescent="0.2">
      <c r="A14370" s="295">
        <v>0.23620920000000001</v>
      </c>
      <c r="B14370" s="295"/>
      <c r="C14370" s="295">
        <v>0.31107469999999998</v>
      </c>
      <c r="D14370" s="295"/>
    </row>
    <row r="14371" spans="1:4" x14ac:dyDescent="0.2">
      <c r="A14371" s="295">
        <v>0.2361972</v>
      </c>
      <c r="B14371" s="295"/>
      <c r="C14371" s="295">
        <v>0.31107469999999998</v>
      </c>
      <c r="D14371" s="295"/>
    </row>
    <row r="14372" spans="1:4" x14ac:dyDescent="0.2">
      <c r="A14372" s="295">
        <v>0.2361972</v>
      </c>
      <c r="B14372" s="295"/>
      <c r="C14372" s="295">
        <v>0.31106</v>
      </c>
      <c r="D14372" s="295"/>
    </row>
    <row r="14373" spans="1:4" x14ac:dyDescent="0.2">
      <c r="A14373" s="295">
        <v>0.2361577</v>
      </c>
      <c r="B14373" s="295"/>
      <c r="C14373" s="295">
        <v>0.31106</v>
      </c>
      <c r="D14373" s="295"/>
    </row>
    <row r="14374" spans="1:4" x14ac:dyDescent="0.2">
      <c r="A14374" s="295">
        <v>0.23614260000000001</v>
      </c>
      <c r="B14374" s="295"/>
      <c r="C14374" s="295">
        <v>0.31103399999999998</v>
      </c>
      <c r="D14374" s="295"/>
    </row>
    <row r="14375" spans="1:4" x14ac:dyDescent="0.2">
      <c r="A14375" s="295">
        <v>0.2361289</v>
      </c>
      <c r="B14375" s="295"/>
      <c r="C14375" s="295">
        <v>0.31102200000000002</v>
      </c>
      <c r="D14375" s="295"/>
    </row>
    <row r="14376" spans="1:4" x14ac:dyDescent="0.2">
      <c r="A14376" s="295">
        <v>0.2361289</v>
      </c>
      <c r="B14376" s="295"/>
      <c r="C14376" s="295">
        <v>0.31096800000000002</v>
      </c>
      <c r="D14376" s="295"/>
    </row>
    <row r="14377" spans="1:4" x14ac:dyDescent="0.2">
      <c r="A14377" s="295">
        <v>0.23611689999999999</v>
      </c>
      <c r="B14377" s="295"/>
      <c r="C14377" s="295">
        <v>0.31095430000000002</v>
      </c>
      <c r="D14377" s="295"/>
    </row>
    <row r="14378" spans="1:4" x14ac:dyDescent="0.2">
      <c r="A14378" s="295">
        <v>0.2360881</v>
      </c>
      <c r="B14378" s="295"/>
      <c r="C14378" s="295">
        <v>0.31094090000000002</v>
      </c>
      <c r="D14378" s="295"/>
    </row>
    <row r="14379" spans="1:4" x14ac:dyDescent="0.2">
      <c r="A14379" s="295">
        <v>0.23607539999999999</v>
      </c>
      <c r="B14379" s="295"/>
      <c r="C14379" s="295">
        <v>0.31094090000000002</v>
      </c>
      <c r="D14379" s="295"/>
    </row>
    <row r="14380" spans="1:4" x14ac:dyDescent="0.2">
      <c r="A14380" s="295">
        <v>0.23605019999999999</v>
      </c>
      <c r="B14380" s="295"/>
      <c r="C14380" s="295">
        <v>0.31092760000000003</v>
      </c>
      <c r="D14380" s="295"/>
    </row>
    <row r="14381" spans="1:4" x14ac:dyDescent="0.2">
      <c r="A14381" s="295">
        <v>0.23603499999999999</v>
      </c>
      <c r="B14381" s="295"/>
      <c r="C14381" s="295">
        <v>0.31090069999999997</v>
      </c>
      <c r="D14381" s="295"/>
    </row>
    <row r="14382" spans="1:4" x14ac:dyDescent="0.2">
      <c r="A14382" s="295">
        <v>0.23602139999999999</v>
      </c>
      <c r="B14382" s="295"/>
      <c r="C14382" s="295">
        <v>0.3108629</v>
      </c>
      <c r="D14382" s="295"/>
    </row>
    <row r="14383" spans="1:4" x14ac:dyDescent="0.2">
      <c r="A14383" s="295">
        <v>0.2359966</v>
      </c>
      <c r="B14383" s="295"/>
      <c r="C14383" s="295">
        <v>0.31083709999999998</v>
      </c>
      <c r="D14383" s="295"/>
    </row>
    <row r="14384" spans="1:4" x14ac:dyDescent="0.2">
      <c r="A14384" s="295">
        <v>0.23598350000000001</v>
      </c>
      <c r="B14384" s="295"/>
      <c r="C14384" s="295">
        <v>0.3108224</v>
      </c>
      <c r="D14384" s="295"/>
    </row>
    <row r="14385" spans="1:4" x14ac:dyDescent="0.2">
      <c r="A14385" s="295">
        <v>0.23595830000000001</v>
      </c>
      <c r="B14385" s="295"/>
      <c r="C14385" s="295">
        <v>0.31081019999999998</v>
      </c>
      <c r="D14385" s="295"/>
    </row>
    <row r="14386" spans="1:4" x14ac:dyDescent="0.2">
      <c r="A14386" s="295">
        <v>0.23595830000000001</v>
      </c>
      <c r="B14386" s="295"/>
      <c r="C14386" s="295">
        <v>0.31078480000000003</v>
      </c>
      <c r="D14386" s="295"/>
    </row>
    <row r="14387" spans="1:4" x14ac:dyDescent="0.2">
      <c r="A14387" s="295">
        <v>0.23595830000000001</v>
      </c>
      <c r="B14387" s="295"/>
      <c r="C14387" s="295">
        <v>0.31077110000000002</v>
      </c>
      <c r="D14387" s="295"/>
    </row>
    <row r="14388" spans="1:4" x14ac:dyDescent="0.2">
      <c r="A14388" s="295">
        <v>0.23595830000000001</v>
      </c>
      <c r="B14388" s="295"/>
      <c r="C14388" s="295">
        <v>0.31075639999999999</v>
      </c>
      <c r="D14388" s="295"/>
    </row>
    <row r="14389" spans="1:4" x14ac:dyDescent="0.2">
      <c r="A14389" s="295">
        <v>0.23594470000000001</v>
      </c>
      <c r="B14389" s="295"/>
      <c r="C14389" s="295">
        <v>0.31075639999999999</v>
      </c>
      <c r="D14389" s="295"/>
    </row>
    <row r="14390" spans="1:4" x14ac:dyDescent="0.2">
      <c r="A14390" s="295">
        <v>0.2359048</v>
      </c>
      <c r="B14390" s="295"/>
      <c r="C14390" s="295">
        <v>0.3107298</v>
      </c>
      <c r="D14390" s="295"/>
    </row>
    <row r="14391" spans="1:4" x14ac:dyDescent="0.2">
      <c r="A14391" s="295">
        <v>0.23589160000000001</v>
      </c>
      <c r="B14391" s="295"/>
      <c r="C14391" s="295">
        <v>0.3107164</v>
      </c>
      <c r="D14391" s="295"/>
    </row>
    <row r="14392" spans="1:4" x14ac:dyDescent="0.2">
      <c r="A14392" s="295">
        <v>0.23589160000000001</v>
      </c>
      <c r="B14392" s="295"/>
      <c r="C14392" s="295">
        <v>0.31068950000000001</v>
      </c>
      <c r="D14392" s="295"/>
    </row>
    <row r="14393" spans="1:4" x14ac:dyDescent="0.2">
      <c r="A14393" s="295">
        <v>0.23587959999999999</v>
      </c>
      <c r="B14393" s="295"/>
      <c r="C14393" s="295">
        <v>0.3106775</v>
      </c>
      <c r="D14393" s="295"/>
    </row>
    <row r="14394" spans="1:4" x14ac:dyDescent="0.2">
      <c r="A14394" s="295">
        <v>0.23585130000000001</v>
      </c>
      <c r="B14394" s="295"/>
      <c r="C14394" s="295">
        <v>0.3106372</v>
      </c>
      <c r="D14394" s="295"/>
    </row>
    <row r="14395" spans="1:4" x14ac:dyDescent="0.2">
      <c r="A14395" s="295">
        <v>0.23582610000000001</v>
      </c>
      <c r="B14395" s="295"/>
      <c r="C14395" s="295">
        <v>0.3106372</v>
      </c>
      <c r="D14395" s="295"/>
    </row>
    <row r="14396" spans="1:4" x14ac:dyDescent="0.2">
      <c r="A14396" s="295">
        <v>0.23581099999999999</v>
      </c>
      <c r="B14396" s="295"/>
      <c r="C14396" s="295">
        <v>0.3106235</v>
      </c>
      <c r="D14396" s="295"/>
    </row>
    <row r="14397" spans="1:4" x14ac:dyDescent="0.2">
      <c r="A14397" s="295">
        <v>0.23579729999999999</v>
      </c>
      <c r="B14397" s="295"/>
      <c r="C14397" s="295">
        <v>0.31059920000000002</v>
      </c>
      <c r="D14397" s="295"/>
    </row>
    <row r="14398" spans="1:4" x14ac:dyDescent="0.2">
      <c r="A14398" s="295">
        <v>0.23579729999999999</v>
      </c>
      <c r="B14398" s="295"/>
      <c r="C14398" s="295">
        <v>0.31056030000000001</v>
      </c>
      <c r="D14398" s="295"/>
    </row>
    <row r="14399" spans="1:4" x14ac:dyDescent="0.2">
      <c r="A14399" s="295">
        <v>0.23577149999999999</v>
      </c>
      <c r="B14399" s="295"/>
      <c r="C14399" s="295">
        <v>0.31054690000000001</v>
      </c>
      <c r="D14399" s="295"/>
    </row>
    <row r="14400" spans="1:4" x14ac:dyDescent="0.2">
      <c r="A14400" s="295">
        <v>0.23577149999999999</v>
      </c>
      <c r="B14400" s="295"/>
      <c r="C14400" s="295">
        <v>0.31054690000000001</v>
      </c>
      <c r="D14400" s="295"/>
    </row>
    <row r="14401" spans="1:4" x14ac:dyDescent="0.2">
      <c r="A14401" s="295">
        <v>0.23577149999999999</v>
      </c>
      <c r="B14401" s="295"/>
      <c r="C14401" s="295">
        <v>0.31050759999999999</v>
      </c>
      <c r="D14401" s="295"/>
    </row>
    <row r="14402" spans="1:4" x14ac:dyDescent="0.2">
      <c r="A14402" s="295">
        <v>0.23575940000000001</v>
      </c>
      <c r="B14402" s="295"/>
      <c r="C14402" s="295">
        <v>0.3104943</v>
      </c>
      <c r="D14402" s="295"/>
    </row>
    <row r="14403" spans="1:4" x14ac:dyDescent="0.2">
      <c r="A14403" s="295">
        <v>0.23575940000000001</v>
      </c>
      <c r="B14403" s="295"/>
      <c r="C14403" s="295">
        <v>0.3104809</v>
      </c>
      <c r="D14403" s="295"/>
    </row>
    <row r="14404" spans="1:4" x14ac:dyDescent="0.2">
      <c r="A14404" s="295">
        <v>0.23574429999999999</v>
      </c>
      <c r="B14404" s="295"/>
      <c r="C14404" s="295">
        <v>0.3104403</v>
      </c>
      <c r="D14404" s="295"/>
    </row>
    <row r="14405" spans="1:4" x14ac:dyDescent="0.2">
      <c r="A14405" s="295">
        <v>0.23573060000000001</v>
      </c>
      <c r="B14405" s="295"/>
      <c r="C14405" s="295">
        <v>0.31042700000000001</v>
      </c>
      <c r="D14405" s="295"/>
    </row>
    <row r="14406" spans="1:4" x14ac:dyDescent="0.2">
      <c r="A14406" s="295">
        <v>0.23573060000000001</v>
      </c>
      <c r="B14406" s="295"/>
      <c r="C14406" s="295">
        <v>0.31041489999999999</v>
      </c>
      <c r="D14406" s="295"/>
    </row>
    <row r="14407" spans="1:4" x14ac:dyDescent="0.2">
      <c r="A14407" s="295">
        <v>0.2357175</v>
      </c>
      <c r="B14407" s="295"/>
      <c r="C14407" s="295">
        <v>0.31039060000000002</v>
      </c>
      <c r="D14407" s="295"/>
    </row>
    <row r="14408" spans="1:4" x14ac:dyDescent="0.2">
      <c r="A14408" s="295">
        <v>0.23567959999999999</v>
      </c>
      <c r="B14408" s="295"/>
      <c r="C14408" s="295">
        <v>0.3103784</v>
      </c>
      <c r="D14408" s="295"/>
    </row>
    <row r="14409" spans="1:4" x14ac:dyDescent="0.2">
      <c r="A14409" s="295">
        <v>0.23567959999999999</v>
      </c>
      <c r="B14409" s="295"/>
      <c r="C14409" s="295">
        <v>0.3103513</v>
      </c>
      <c r="D14409" s="295"/>
    </row>
    <row r="14410" spans="1:4" x14ac:dyDescent="0.2">
      <c r="A14410" s="295">
        <v>0.2356644</v>
      </c>
      <c r="B14410" s="295"/>
      <c r="C14410" s="295">
        <v>0.31033929999999998</v>
      </c>
      <c r="D14410" s="295"/>
    </row>
    <row r="14411" spans="1:4" x14ac:dyDescent="0.2">
      <c r="A14411" s="295">
        <v>0.23565130000000001</v>
      </c>
      <c r="B14411" s="295"/>
      <c r="C14411" s="295">
        <v>0.31031239999999999</v>
      </c>
      <c r="D14411" s="295"/>
    </row>
    <row r="14412" spans="1:4" x14ac:dyDescent="0.2">
      <c r="A14412" s="295">
        <v>0.23563619999999999</v>
      </c>
      <c r="B14412" s="295"/>
      <c r="C14412" s="295">
        <v>0.31031239999999999</v>
      </c>
      <c r="D14412" s="295"/>
    </row>
    <row r="14413" spans="1:4" x14ac:dyDescent="0.2">
      <c r="A14413" s="295">
        <v>0.2356105</v>
      </c>
      <c r="B14413" s="295"/>
      <c r="C14413" s="295">
        <v>0.31031239999999999</v>
      </c>
      <c r="D14413" s="295"/>
    </row>
    <row r="14414" spans="1:4" x14ac:dyDescent="0.2">
      <c r="A14414" s="295">
        <v>0.2356105</v>
      </c>
      <c r="B14414" s="295"/>
      <c r="C14414" s="295">
        <v>0.31028660000000002</v>
      </c>
      <c r="D14414" s="295"/>
    </row>
    <row r="14415" spans="1:4" x14ac:dyDescent="0.2">
      <c r="A14415" s="295">
        <v>0.2356105</v>
      </c>
      <c r="B14415" s="295"/>
      <c r="C14415" s="295">
        <v>0.31026100000000001</v>
      </c>
      <c r="D14415" s="295"/>
    </row>
    <row r="14416" spans="1:4" x14ac:dyDescent="0.2">
      <c r="A14416" s="295">
        <v>0.2355978</v>
      </c>
      <c r="B14416" s="295"/>
      <c r="C14416" s="295">
        <v>0.31026100000000001</v>
      </c>
      <c r="D14416" s="295"/>
    </row>
    <row r="14417" spans="1:4" x14ac:dyDescent="0.2">
      <c r="A14417" s="295">
        <v>0.23559769999999999</v>
      </c>
      <c r="B14417" s="295"/>
      <c r="C14417" s="295">
        <v>0.31023390000000001</v>
      </c>
      <c r="D14417" s="295"/>
    </row>
    <row r="14418" spans="1:4" x14ac:dyDescent="0.2">
      <c r="A14418" s="295">
        <v>0.23558570000000001</v>
      </c>
      <c r="B14418" s="295"/>
      <c r="C14418" s="295">
        <v>0.3102202</v>
      </c>
      <c r="D14418" s="295"/>
    </row>
    <row r="14419" spans="1:4" x14ac:dyDescent="0.2">
      <c r="A14419" s="295">
        <v>0.23555989999999999</v>
      </c>
      <c r="B14419" s="295"/>
      <c r="C14419" s="295">
        <v>0.31019350000000001</v>
      </c>
      <c r="D14419" s="295"/>
    </row>
    <row r="14420" spans="1:4" x14ac:dyDescent="0.2">
      <c r="A14420" s="295">
        <v>0.23555989999999999</v>
      </c>
      <c r="B14420" s="295"/>
      <c r="C14420" s="295">
        <v>0.31019350000000001</v>
      </c>
      <c r="D14420" s="295"/>
    </row>
    <row r="14421" spans="1:4" x14ac:dyDescent="0.2">
      <c r="A14421" s="295">
        <v>0.2355447</v>
      </c>
      <c r="B14421" s="295"/>
      <c r="C14421" s="295">
        <v>0.31019350000000001</v>
      </c>
      <c r="D14421" s="295"/>
    </row>
    <row r="14422" spans="1:4" x14ac:dyDescent="0.2">
      <c r="A14422" s="295">
        <v>0.2355447</v>
      </c>
      <c r="B14422" s="295"/>
      <c r="C14422" s="295">
        <v>0.31016919999999998</v>
      </c>
      <c r="D14422" s="295"/>
    </row>
    <row r="14423" spans="1:4" x14ac:dyDescent="0.2">
      <c r="A14423" s="295">
        <v>0.23553270000000001</v>
      </c>
      <c r="B14423" s="295"/>
      <c r="C14423" s="295">
        <v>0.31014380000000003</v>
      </c>
      <c r="D14423" s="295"/>
    </row>
    <row r="14424" spans="1:4" x14ac:dyDescent="0.2">
      <c r="A14424" s="295">
        <v>0.23550589999999999</v>
      </c>
      <c r="B14424" s="295"/>
      <c r="C14424" s="295">
        <v>0.31013010000000002</v>
      </c>
      <c r="D14424" s="295"/>
    </row>
    <row r="14425" spans="1:4" x14ac:dyDescent="0.2">
      <c r="A14425" s="295">
        <v>0.2354907</v>
      </c>
      <c r="B14425" s="295"/>
      <c r="C14425" s="295">
        <v>0.31013010000000002</v>
      </c>
      <c r="D14425" s="295"/>
    </row>
    <row r="14426" spans="1:4" x14ac:dyDescent="0.2">
      <c r="A14426" s="295">
        <v>0.2354907</v>
      </c>
      <c r="B14426" s="295"/>
      <c r="C14426" s="295">
        <v>0.31013010000000002</v>
      </c>
      <c r="D14426" s="295"/>
    </row>
    <row r="14427" spans="1:4" x14ac:dyDescent="0.2">
      <c r="A14427" s="295">
        <v>0.2354649</v>
      </c>
      <c r="B14427" s="295"/>
      <c r="C14427" s="295">
        <v>0.31010320000000002</v>
      </c>
      <c r="D14427" s="295"/>
    </row>
    <row r="14428" spans="1:4" x14ac:dyDescent="0.2">
      <c r="A14428" s="295">
        <v>0.2354649</v>
      </c>
      <c r="B14428" s="295"/>
      <c r="C14428" s="295">
        <v>0.31007610000000002</v>
      </c>
      <c r="D14428" s="295"/>
    </row>
    <row r="14429" spans="1:4" x14ac:dyDescent="0.2">
      <c r="A14429" s="295">
        <v>0.2354649</v>
      </c>
      <c r="B14429" s="295"/>
      <c r="C14429" s="295">
        <v>0.31005070000000001</v>
      </c>
      <c r="D14429" s="295"/>
    </row>
    <row r="14430" spans="1:4" x14ac:dyDescent="0.2">
      <c r="A14430" s="295">
        <v>0.23543610000000001</v>
      </c>
      <c r="B14430" s="295"/>
      <c r="C14430" s="295">
        <v>0.31005070000000001</v>
      </c>
      <c r="D14430" s="295"/>
    </row>
    <row r="14431" spans="1:4" x14ac:dyDescent="0.2">
      <c r="A14431" s="295">
        <v>0.23541090000000001</v>
      </c>
      <c r="B14431" s="295"/>
      <c r="C14431" s="295">
        <v>0.31003849999999999</v>
      </c>
      <c r="D14431" s="295"/>
    </row>
    <row r="14432" spans="1:4" x14ac:dyDescent="0.2">
      <c r="A14432" s="295">
        <v>0.23541090000000001</v>
      </c>
      <c r="B14432" s="295"/>
      <c r="C14432" s="295">
        <v>0.31002380000000002</v>
      </c>
      <c r="D14432" s="295"/>
    </row>
    <row r="14433" spans="1:4" x14ac:dyDescent="0.2">
      <c r="A14433" s="295">
        <v>0.23541090000000001</v>
      </c>
      <c r="B14433" s="295"/>
      <c r="C14433" s="295">
        <v>0.31002380000000002</v>
      </c>
      <c r="D14433" s="295"/>
    </row>
    <row r="14434" spans="1:4" x14ac:dyDescent="0.2">
      <c r="A14434" s="295">
        <v>0.2353826</v>
      </c>
      <c r="B14434" s="295"/>
      <c r="C14434" s="295">
        <v>0.30999850000000001</v>
      </c>
      <c r="D14434" s="295"/>
    </row>
    <row r="14435" spans="1:4" x14ac:dyDescent="0.2">
      <c r="A14435" s="295">
        <v>0.2353826</v>
      </c>
      <c r="B14435" s="295"/>
      <c r="C14435" s="295">
        <v>0.30997249999999998</v>
      </c>
      <c r="D14435" s="295"/>
    </row>
    <row r="14436" spans="1:4" x14ac:dyDescent="0.2">
      <c r="A14436" s="295">
        <v>0.2353826</v>
      </c>
      <c r="B14436" s="295"/>
      <c r="C14436" s="295">
        <v>0.30994709999999998</v>
      </c>
      <c r="D14436" s="295"/>
    </row>
    <row r="14437" spans="1:4" x14ac:dyDescent="0.2">
      <c r="A14437" s="295">
        <v>0.23535619999999999</v>
      </c>
      <c r="B14437" s="295"/>
      <c r="C14437" s="295">
        <v>0.30993340000000003</v>
      </c>
      <c r="D14437" s="295"/>
    </row>
    <row r="14438" spans="1:4" x14ac:dyDescent="0.2">
      <c r="A14438" s="295">
        <v>0.2353431</v>
      </c>
      <c r="B14438" s="295"/>
      <c r="C14438" s="295">
        <v>0.30992130000000001</v>
      </c>
      <c r="D14438" s="295"/>
    </row>
    <row r="14439" spans="1:4" x14ac:dyDescent="0.2">
      <c r="A14439" s="295">
        <v>0.2353431</v>
      </c>
      <c r="B14439" s="295"/>
      <c r="C14439" s="295">
        <v>0.30988110000000002</v>
      </c>
      <c r="D14439" s="295"/>
    </row>
    <row r="14440" spans="1:4" x14ac:dyDescent="0.2">
      <c r="A14440" s="295">
        <v>0.23533109999999999</v>
      </c>
      <c r="B14440" s="295"/>
      <c r="C14440" s="295">
        <v>0.30988110000000002</v>
      </c>
      <c r="D14440" s="295"/>
    </row>
    <row r="14441" spans="1:4" x14ac:dyDescent="0.2">
      <c r="A14441" s="295">
        <v>0.23530519999999999</v>
      </c>
      <c r="B14441" s="295"/>
      <c r="C14441" s="295">
        <v>0.30984200000000001</v>
      </c>
      <c r="D14441" s="295"/>
    </row>
    <row r="14442" spans="1:4" x14ac:dyDescent="0.2">
      <c r="A14442" s="295">
        <v>0.23529159999999999</v>
      </c>
      <c r="B14442" s="295"/>
      <c r="C14442" s="295">
        <v>0.30984200000000001</v>
      </c>
      <c r="D14442" s="295"/>
    </row>
    <row r="14443" spans="1:4" x14ac:dyDescent="0.2">
      <c r="A14443" s="295">
        <v>0.23526330000000001</v>
      </c>
      <c r="B14443" s="295"/>
      <c r="C14443" s="295">
        <v>0.309803</v>
      </c>
      <c r="D14443" s="295"/>
    </row>
    <row r="14444" spans="1:4" x14ac:dyDescent="0.2">
      <c r="A14444" s="295">
        <v>0.2352496</v>
      </c>
      <c r="B14444" s="295"/>
      <c r="C14444" s="295">
        <v>0.30978929999999999</v>
      </c>
      <c r="D14444" s="295"/>
    </row>
    <row r="14445" spans="1:4" x14ac:dyDescent="0.2">
      <c r="A14445" s="295">
        <v>0.23522170000000001</v>
      </c>
      <c r="B14445" s="295"/>
      <c r="C14445" s="295">
        <v>0.30978929999999999</v>
      </c>
      <c r="D14445" s="295"/>
    </row>
    <row r="14446" spans="1:4" x14ac:dyDescent="0.2">
      <c r="A14446" s="295">
        <v>0.23520969999999999</v>
      </c>
      <c r="B14446" s="295"/>
      <c r="C14446" s="295">
        <v>0.30972460000000002</v>
      </c>
      <c r="D14446" s="295"/>
    </row>
    <row r="14447" spans="1:4" x14ac:dyDescent="0.2">
      <c r="A14447" s="295">
        <v>0.2351946</v>
      </c>
      <c r="B14447" s="295"/>
      <c r="C14447" s="295">
        <v>0.30971130000000002</v>
      </c>
      <c r="D14447" s="295"/>
    </row>
    <row r="14448" spans="1:4" x14ac:dyDescent="0.2">
      <c r="A14448" s="295">
        <v>0.23518140000000001</v>
      </c>
      <c r="B14448" s="295"/>
      <c r="C14448" s="295">
        <v>0.30968459999999998</v>
      </c>
      <c r="D14448" s="295"/>
    </row>
    <row r="14449" spans="1:4" x14ac:dyDescent="0.2">
      <c r="A14449" s="295">
        <v>0.23518140000000001</v>
      </c>
      <c r="B14449" s="295"/>
      <c r="C14449" s="295">
        <v>0.30967080000000002</v>
      </c>
      <c r="D14449" s="295"/>
    </row>
    <row r="14450" spans="1:4" x14ac:dyDescent="0.2">
      <c r="A14450" s="295">
        <v>0.23518140000000001</v>
      </c>
      <c r="B14450" s="295"/>
      <c r="C14450" s="295">
        <v>0.30967080000000002</v>
      </c>
      <c r="D14450" s="295"/>
    </row>
    <row r="14451" spans="1:4" x14ac:dyDescent="0.2">
      <c r="A14451" s="295">
        <v>0.23515420000000001</v>
      </c>
      <c r="B14451" s="295"/>
      <c r="C14451" s="295">
        <v>0.30964520000000001</v>
      </c>
      <c r="D14451" s="295"/>
    </row>
    <row r="14452" spans="1:4" x14ac:dyDescent="0.2">
      <c r="A14452" s="295">
        <v>0.23514109999999999</v>
      </c>
      <c r="B14452" s="295"/>
      <c r="C14452" s="295">
        <v>0.30961929999999999</v>
      </c>
      <c r="D14452" s="295"/>
    </row>
    <row r="14453" spans="1:4" x14ac:dyDescent="0.2">
      <c r="A14453" s="295">
        <v>0.23514109999999999</v>
      </c>
      <c r="B14453" s="295"/>
      <c r="C14453" s="295">
        <v>0.30959350000000002</v>
      </c>
      <c r="D14453" s="295"/>
    </row>
    <row r="14454" spans="1:4" x14ac:dyDescent="0.2">
      <c r="A14454" s="295">
        <v>0.2351027</v>
      </c>
      <c r="B14454" s="295"/>
      <c r="C14454" s="295">
        <v>0.30956660000000003</v>
      </c>
      <c r="D14454" s="295"/>
    </row>
    <row r="14455" spans="1:4" x14ac:dyDescent="0.2">
      <c r="A14455" s="295">
        <v>0.23508899999999999</v>
      </c>
      <c r="B14455" s="295"/>
      <c r="C14455" s="295">
        <v>0.30956660000000003</v>
      </c>
      <c r="D14455" s="295"/>
    </row>
    <row r="14456" spans="1:4" x14ac:dyDescent="0.2">
      <c r="A14456" s="295">
        <v>0.2350739</v>
      </c>
      <c r="B14456" s="295"/>
      <c r="C14456" s="295">
        <v>0.30955450000000001</v>
      </c>
      <c r="D14456" s="295"/>
    </row>
    <row r="14457" spans="1:4" x14ac:dyDescent="0.2">
      <c r="A14457" s="295">
        <v>0.23506079999999999</v>
      </c>
      <c r="B14457" s="295"/>
      <c r="C14457" s="295">
        <v>0.30955450000000001</v>
      </c>
      <c r="D14457" s="295"/>
    </row>
    <row r="14458" spans="1:4" x14ac:dyDescent="0.2">
      <c r="A14458" s="295">
        <v>0.2350487</v>
      </c>
      <c r="B14458" s="295"/>
      <c r="C14458" s="295">
        <v>0.30951519999999999</v>
      </c>
      <c r="D14458" s="295"/>
    </row>
    <row r="14459" spans="1:4" x14ac:dyDescent="0.2">
      <c r="A14459" s="295">
        <v>0.2350487</v>
      </c>
      <c r="B14459" s="295"/>
      <c r="C14459" s="295">
        <v>0.30949090000000001</v>
      </c>
      <c r="D14459" s="295"/>
    </row>
    <row r="14460" spans="1:4" x14ac:dyDescent="0.2">
      <c r="A14460" s="295">
        <v>0.2350487</v>
      </c>
      <c r="B14460" s="295"/>
      <c r="C14460" s="295">
        <v>0.3094787</v>
      </c>
      <c r="D14460" s="295"/>
    </row>
    <row r="14461" spans="1:4" x14ac:dyDescent="0.2">
      <c r="A14461" s="295">
        <v>0.23501079999999999</v>
      </c>
      <c r="B14461" s="295"/>
      <c r="C14461" s="295">
        <v>0.30945030000000001</v>
      </c>
      <c r="D14461" s="295"/>
    </row>
    <row r="14462" spans="1:4" x14ac:dyDescent="0.2">
      <c r="A14462" s="295">
        <v>0.2349957</v>
      </c>
      <c r="B14462" s="295"/>
      <c r="C14462" s="295">
        <v>0.30943559999999998</v>
      </c>
      <c r="D14462" s="295"/>
    </row>
    <row r="14463" spans="1:4" x14ac:dyDescent="0.2">
      <c r="A14463" s="295">
        <v>0.23496890000000001</v>
      </c>
      <c r="B14463" s="295"/>
      <c r="C14463" s="295">
        <v>0.30939800000000001</v>
      </c>
      <c r="D14463" s="295"/>
    </row>
    <row r="14464" spans="1:4" x14ac:dyDescent="0.2">
      <c r="A14464" s="295">
        <v>0.23496890000000001</v>
      </c>
      <c r="B14464" s="295"/>
      <c r="C14464" s="295">
        <v>0.30939800000000001</v>
      </c>
      <c r="D14464" s="295"/>
    </row>
    <row r="14465" spans="1:4" x14ac:dyDescent="0.2">
      <c r="A14465" s="295">
        <v>0.23495569999999999</v>
      </c>
      <c r="B14465" s="295"/>
      <c r="C14465" s="295">
        <v>0.30936999999999998</v>
      </c>
      <c r="D14465" s="295"/>
    </row>
    <row r="14466" spans="1:4" x14ac:dyDescent="0.2">
      <c r="A14466" s="295">
        <v>0.23494370000000001</v>
      </c>
      <c r="B14466" s="295"/>
      <c r="C14466" s="295">
        <v>0.30934410000000001</v>
      </c>
      <c r="D14466" s="295"/>
    </row>
    <row r="14467" spans="1:4" x14ac:dyDescent="0.2">
      <c r="A14467" s="295">
        <v>0.23494370000000001</v>
      </c>
      <c r="B14467" s="295"/>
      <c r="C14467" s="295">
        <v>0.309332</v>
      </c>
      <c r="D14467" s="295"/>
    </row>
    <row r="14468" spans="1:4" x14ac:dyDescent="0.2">
      <c r="A14468" s="295">
        <v>0.23493059999999999</v>
      </c>
      <c r="B14468" s="295"/>
      <c r="C14468" s="295">
        <v>0.309332</v>
      </c>
      <c r="D14468" s="295"/>
    </row>
    <row r="14469" spans="1:4" x14ac:dyDescent="0.2">
      <c r="A14469" s="295">
        <v>0.23491690000000001</v>
      </c>
      <c r="B14469" s="295"/>
      <c r="C14469" s="295">
        <v>0.30929200000000001</v>
      </c>
      <c r="D14469" s="295"/>
    </row>
    <row r="14470" spans="1:4" x14ac:dyDescent="0.2">
      <c r="A14470" s="295">
        <v>0.23490179999999999</v>
      </c>
      <c r="B14470" s="295"/>
      <c r="C14470" s="295">
        <v>0.30926599999999999</v>
      </c>
      <c r="D14470" s="295"/>
    </row>
    <row r="14471" spans="1:4" x14ac:dyDescent="0.2">
      <c r="A14471" s="295">
        <v>0.234877</v>
      </c>
      <c r="B14471" s="295"/>
      <c r="C14471" s="295">
        <v>0.30924059999999998</v>
      </c>
      <c r="D14471" s="295"/>
    </row>
    <row r="14472" spans="1:4" x14ac:dyDescent="0.2">
      <c r="A14472" s="295">
        <v>0.23486499999999999</v>
      </c>
      <c r="B14472" s="295"/>
      <c r="C14472" s="295">
        <v>0.30921219999999999</v>
      </c>
      <c r="D14472" s="295"/>
    </row>
    <row r="14473" spans="1:4" x14ac:dyDescent="0.2">
      <c r="A14473" s="295">
        <v>0.2348518</v>
      </c>
      <c r="B14473" s="295"/>
      <c r="C14473" s="295">
        <v>0.30920019999999998</v>
      </c>
      <c r="D14473" s="295"/>
    </row>
    <row r="14474" spans="1:4" x14ac:dyDescent="0.2">
      <c r="A14474" s="295">
        <v>0.23482620000000001</v>
      </c>
      <c r="B14474" s="295"/>
      <c r="C14474" s="295">
        <v>0.30918790000000002</v>
      </c>
      <c r="D14474" s="295"/>
    </row>
    <row r="14475" spans="1:4" x14ac:dyDescent="0.2">
      <c r="A14475" s="295">
        <v>0.23481099999999999</v>
      </c>
      <c r="B14475" s="295"/>
      <c r="C14475" s="295">
        <v>0.30917460000000002</v>
      </c>
      <c r="D14475" s="295"/>
    </row>
    <row r="14476" spans="1:4" x14ac:dyDescent="0.2">
      <c r="A14476" s="295">
        <v>0.2347979</v>
      </c>
      <c r="B14476" s="295"/>
      <c r="C14476" s="295">
        <v>0.30916090000000002</v>
      </c>
      <c r="D14476" s="295"/>
    </row>
    <row r="14477" spans="1:4" x14ac:dyDescent="0.2">
      <c r="A14477" s="295">
        <v>0.2347842</v>
      </c>
      <c r="B14477" s="295"/>
      <c r="C14477" s="295">
        <v>0.30911959999999999</v>
      </c>
      <c r="D14477" s="295"/>
    </row>
    <row r="14478" spans="1:4" x14ac:dyDescent="0.2">
      <c r="A14478" s="295">
        <v>0.2347842</v>
      </c>
      <c r="B14478" s="295"/>
      <c r="C14478" s="295">
        <v>0.30911949999999999</v>
      </c>
      <c r="D14478" s="295"/>
    </row>
    <row r="14479" spans="1:4" x14ac:dyDescent="0.2">
      <c r="A14479" s="295">
        <v>0.23475789999999999</v>
      </c>
      <c r="B14479" s="295"/>
      <c r="C14479" s="295">
        <v>0.3091062</v>
      </c>
      <c r="D14479" s="295"/>
    </row>
    <row r="14480" spans="1:4" x14ac:dyDescent="0.2">
      <c r="A14480" s="295">
        <v>0.23475789999999999</v>
      </c>
      <c r="B14480" s="295"/>
      <c r="C14480" s="295">
        <v>0.30909419999999999</v>
      </c>
      <c r="D14480" s="295"/>
    </row>
    <row r="14481" spans="1:4" x14ac:dyDescent="0.2">
      <c r="A14481" s="295">
        <v>0.2347427</v>
      </c>
      <c r="B14481" s="295"/>
      <c r="C14481" s="295">
        <v>0.30909419999999999</v>
      </c>
      <c r="D14481" s="295"/>
    </row>
    <row r="14482" spans="1:4" x14ac:dyDescent="0.2">
      <c r="A14482" s="295">
        <v>0.23471439999999999</v>
      </c>
      <c r="B14482" s="295"/>
      <c r="C14482" s="295">
        <v>0.30906820000000002</v>
      </c>
      <c r="D14482" s="295"/>
    </row>
    <row r="14483" spans="1:4" x14ac:dyDescent="0.2">
      <c r="A14483" s="295">
        <v>0.23470240000000001</v>
      </c>
      <c r="B14483" s="295"/>
      <c r="C14483" s="295">
        <v>0.30902790000000002</v>
      </c>
      <c r="D14483" s="295"/>
    </row>
    <row r="14484" spans="1:4" x14ac:dyDescent="0.2">
      <c r="A14484" s="295">
        <v>0.23470240000000001</v>
      </c>
      <c r="B14484" s="295"/>
      <c r="C14484" s="295">
        <v>0.30901590000000001</v>
      </c>
      <c r="D14484" s="295"/>
    </row>
    <row r="14485" spans="1:4" x14ac:dyDescent="0.2">
      <c r="A14485" s="295">
        <v>0.23470240000000001</v>
      </c>
      <c r="B14485" s="295"/>
      <c r="C14485" s="295">
        <v>0.30900260000000002</v>
      </c>
      <c r="D14485" s="295"/>
    </row>
    <row r="14486" spans="1:4" x14ac:dyDescent="0.2">
      <c r="A14486" s="295">
        <v>0.23467560000000001</v>
      </c>
      <c r="B14486" s="295"/>
      <c r="C14486" s="295">
        <v>0.30896210000000002</v>
      </c>
      <c r="D14486" s="295"/>
    </row>
    <row r="14487" spans="1:4" x14ac:dyDescent="0.2">
      <c r="A14487" s="295">
        <v>0.23467560000000001</v>
      </c>
      <c r="B14487" s="295"/>
      <c r="C14487" s="295">
        <v>0.3089499</v>
      </c>
      <c r="D14487" s="295"/>
    </row>
    <row r="14488" spans="1:4" x14ac:dyDescent="0.2">
      <c r="A14488" s="295">
        <v>0.23467560000000001</v>
      </c>
      <c r="B14488" s="295"/>
      <c r="C14488" s="295">
        <v>0.30893530000000002</v>
      </c>
      <c r="D14488" s="295"/>
    </row>
    <row r="14489" spans="1:4" x14ac:dyDescent="0.2">
      <c r="A14489" s="295">
        <v>0.2346636</v>
      </c>
      <c r="B14489" s="295"/>
      <c r="C14489" s="295">
        <v>0.30892150000000002</v>
      </c>
      <c r="D14489" s="295"/>
    </row>
    <row r="14490" spans="1:4" x14ac:dyDescent="0.2">
      <c r="A14490" s="295">
        <v>0.23465040000000001</v>
      </c>
      <c r="B14490" s="295"/>
      <c r="C14490" s="295">
        <v>0.30890820000000002</v>
      </c>
      <c r="D14490" s="295"/>
    </row>
    <row r="14491" spans="1:4" x14ac:dyDescent="0.2">
      <c r="A14491" s="295">
        <v>0.23462160000000001</v>
      </c>
      <c r="B14491" s="295"/>
      <c r="C14491" s="295">
        <v>0.3088959</v>
      </c>
      <c r="D14491" s="295"/>
    </row>
    <row r="14492" spans="1:4" x14ac:dyDescent="0.2">
      <c r="A14492" s="295">
        <v>0.23460890000000001</v>
      </c>
      <c r="B14492" s="295"/>
      <c r="C14492" s="295">
        <v>0.30888130000000003</v>
      </c>
      <c r="D14492" s="295"/>
    </row>
    <row r="14493" spans="1:4" x14ac:dyDescent="0.2">
      <c r="A14493" s="295">
        <v>0.23459579999999999</v>
      </c>
      <c r="B14493" s="295"/>
      <c r="C14493" s="295">
        <v>0.30886920000000001</v>
      </c>
      <c r="D14493" s="295"/>
    </row>
    <row r="14494" spans="1:4" x14ac:dyDescent="0.2">
      <c r="A14494" s="295">
        <v>0.23458370000000001</v>
      </c>
      <c r="B14494" s="295"/>
      <c r="C14494" s="295">
        <v>0.3088301</v>
      </c>
      <c r="D14494" s="295"/>
    </row>
    <row r="14495" spans="1:4" x14ac:dyDescent="0.2">
      <c r="A14495" s="295">
        <v>0.23456859999999999</v>
      </c>
      <c r="B14495" s="295"/>
      <c r="C14495" s="295">
        <v>0.30880299999999999</v>
      </c>
      <c r="D14495" s="295"/>
    </row>
    <row r="14496" spans="1:4" x14ac:dyDescent="0.2">
      <c r="A14496" s="295">
        <v>0.23455590000000001</v>
      </c>
      <c r="B14496" s="295"/>
      <c r="C14496" s="295">
        <v>0.30880299999999999</v>
      </c>
      <c r="D14496" s="295"/>
    </row>
    <row r="14497" spans="1:4" x14ac:dyDescent="0.2">
      <c r="A14497" s="295">
        <v>0.23455580000000001</v>
      </c>
      <c r="B14497" s="295"/>
      <c r="C14497" s="295">
        <v>0.30877589999999999</v>
      </c>
      <c r="D14497" s="295"/>
    </row>
    <row r="14498" spans="1:4" x14ac:dyDescent="0.2">
      <c r="A14498" s="295">
        <v>0.23452870000000001</v>
      </c>
      <c r="B14498" s="295"/>
      <c r="C14498" s="295">
        <v>0.30875170000000002</v>
      </c>
      <c r="D14498" s="295"/>
    </row>
    <row r="14499" spans="1:4" x14ac:dyDescent="0.2">
      <c r="A14499" s="295">
        <v>0.23450190000000001</v>
      </c>
      <c r="B14499" s="295"/>
      <c r="C14499" s="295">
        <v>0.3087396</v>
      </c>
      <c r="D14499" s="295"/>
    </row>
    <row r="14500" spans="1:4" x14ac:dyDescent="0.2">
      <c r="A14500" s="295">
        <v>0.23450190000000001</v>
      </c>
      <c r="B14500" s="295"/>
      <c r="C14500" s="295">
        <v>0.30871399999999999</v>
      </c>
      <c r="D14500" s="295"/>
    </row>
    <row r="14501" spans="1:4" x14ac:dyDescent="0.2">
      <c r="A14501" s="295">
        <v>0.23447709999999999</v>
      </c>
      <c r="B14501" s="295"/>
      <c r="C14501" s="295">
        <v>0.30871399999999999</v>
      </c>
      <c r="D14501" s="295"/>
    </row>
    <row r="14502" spans="1:4" x14ac:dyDescent="0.2">
      <c r="A14502" s="295">
        <v>0.23447709999999999</v>
      </c>
      <c r="B14502" s="295"/>
      <c r="C14502" s="295">
        <v>0.30869940000000001</v>
      </c>
      <c r="D14502" s="295"/>
    </row>
    <row r="14503" spans="1:4" x14ac:dyDescent="0.2">
      <c r="A14503" s="295">
        <v>0.23447709999999999</v>
      </c>
      <c r="B14503" s="295"/>
      <c r="C14503" s="295">
        <v>0.30867509999999998</v>
      </c>
      <c r="D14503" s="295"/>
    </row>
    <row r="14504" spans="1:4" x14ac:dyDescent="0.2">
      <c r="A14504" s="295">
        <v>0.23443520000000001</v>
      </c>
      <c r="B14504" s="295"/>
      <c r="C14504" s="295">
        <v>0.30864799999999998</v>
      </c>
      <c r="D14504" s="295"/>
    </row>
    <row r="14505" spans="1:4" x14ac:dyDescent="0.2">
      <c r="A14505" s="295">
        <v>0.23443520000000001</v>
      </c>
      <c r="B14505" s="295"/>
      <c r="C14505" s="295">
        <v>0.30864799999999998</v>
      </c>
      <c r="D14505" s="295"/>
    </row>
    <row r="14506" spans="1:4" x14ac:dyDescent="0.2">
      <c r="A14506" s="295">
        <v>0.2343964</v>
      </c>
      <c r="B14506" s="295"/>
      <c r="C14506" s="295">
        <v>0.30864799999999998</v>
      </c>
      <c r="D14506" s="295"/>
    </row>
    <row r="14507" spans="1:4" x14ac:dyDescent="0.2">
      <c r="A14507" s="295">
        <v>0.2343964</v>
      </c>
      <c r="B14507" s="295"/>
      <c r="C14507" s="295">
        <v>0.3086237</v>
      </c>
      <c r="D14507" s="295"/>
    </row>
    <row r="14508" spans="1:4" x14ac:dyDescent="0.2">
      <c r="A14508" s="295">
        <v>0.2343964</v>
      </c>
      <c r="B14508" s="295"/>
      <c r="C14508" s="295">
        <v>0.30859829999999999</v>
      </c>
      <c r="D14508" s="295"/>
    </row>
    <row r="14509" spans="1:4" x14ac:dyDescent="0.2">
      <c r="A14509" s="295">
        <v>0.2343681</v>
      </c>
      <c r="B14509" s="295"/>
      <c r="C14509" s="295">
        <v>0.3085579</v>
      </c>
      <c r="D14509" s="295"/>
    </row>
    <row r="14510" spans="1:4" x14ac:dyDescent="0.2">
      <c r="A14510" s="295">
        <v>0.23434240000000001</v>
      </c>
      <c r="B14510" s="295"/>
      <c r="C14510" s="295">
        <v>0.3085579</v>
      </c>
      <c r="D14510" s="295"/>
    </row>
    <row r="14511" spans="1:4" x14ac:dyDescent="0.2">
      <c r="A14511" s="295">
        <v>0.2343297</v>
      </c>
      <c r="B14511" s="295"/>
      <c r="C14511" s="295">
        <v>0.30853229999999998</v>
      </c>
      <c r="D14511" s="295"/>
    </row>
    <row r="14512" spans="1:4" x14ac:dyDescent="0.2">
      <c r="A14512" s="295">
        <v>0.23431450000000001</v>
      </c>
      <c r="B14512" s="295"/>
      <c r="C14512" s="295">
        <v>0.30853229999999998</v>
      </c>
      <c r="D14512" s="295"/>
    </row>
    <row r="14513" spans="1:4" x14ac:dyDescent="0.2">
      <c r="A14513" s="295">
        <v>0.23431450000000001</v>
      </c>
      <c r="B14513" s="295"/>
      <c r="C14513" s="295">
        <v>0.30849320000000002</v>
      </c>
      <c r="D14513" s="295"/>
    </row>
    <row r="14514" spans="1:4" x14ac:dyDescent="0.2">
      <c r="A14514" s="295">
        <v>0.23428930000000001</v>
      </c>
      <c r="B14514" s="295"/>
      <c r="C14514" s="295">
        <v>0.30846630000000003</v>
      </c>
      <c r="D14514" s="295"/>
    </row>
    <row r="14515" spans="1:4" x14ac:dyDescent="0.2">
      <c r="A14515" s="295">
        <v>0.23428930000000001</v>
      </c>
      <c r="B14515" s="295"/>
      <c r="C14515" s="295">
        <v>0.30846630000000003</v>
      </c>
      <c r="D14515" s="295"/>
    </row>
    <row r="14516" spans="1:4" x14ac:dyDescent="0.2">
      <c r="A14516" s="295">
        <v>0.234263</v>
      </c>
      <c r="B14516" s="295"/>
      <c r="C14516" s="295">
        <v>0.30846630000000003</v>
      </c>
      <c r="D14516" s="295"/>
    </row>
    <row r="14517" spans="1:4" x14ac:dyDescent="0.2">
      <c r="A14517" s="295">
        <v>0.234263</v>
      </c>
      <c r="B14517" s="295"/>
      <c r="C14517" s="295">
        <v>0.30842829999999999</v>
      </c>
      <c r="D14517" s="295"/>
    </row>
    <row r="14518" spans="1:4" x14ac:dyDescent="0.2">
      <c r="A14518" s="295">
        <v>0.23424780000000001</v>
      </c>
      <c r="B14518" s="295"/>
      <c r="C14518" s="295">
        <v>0.30841360000000001</v>
      </c>
      <c r="D14518" s="295"/>
    </row>
    <row r="14519" spans="1:4" x14ac:dyDescent="0.2">
      <c r="A14519" s="295">
        <v>0.23423579999999999</v>
      </c>
      <c r="B14519" s="295"/>
      <c r="C14519" s="295">
        <v>0.30838929999999998</v>
      </c>
      <c r="D14519" s="295"/>
    </row>
    <row r="14520" spans="1:4" x14ac:dyDescent="0.2">
      <c r="A14520" s="295">
        <v>0.23420940000000001</v>
      </c>
      <c r="B14520" s="295"/>
      <c r="C14520" s="295">
        <v>0.30838929999999998</v>
      </c>
      <c r="D14520" s="295"/>
    </row>
    <row r="14521" spans="1:4" x14ac:dyDescent="0.2">
      <c r="A14521" s="295">
        <v>0.2341963</v>
      </c>
      <c r="B14521" s="295"/>
      <c r="C14521" s="295">
        <v>0.30836140000000001</v>
      </c>
      <c r="D14521" s="295"/>
    </row>
    <row r="14522" spans="1:4" x14ac:dyDescent="0.2">
      <c r="A14522" s="295">
        <v>0.2341963</v>
      </c>
      <c r="B14522" s="295"/>
      <c r="C14522" s="295">
        <v>0.30833559999999999</v>
      </c>
      <c r="D14522" s="295"/>
    </row>
    <row r="14523" spans="1:4" x14ac:dyDescent="0.2">
      <c r="A14523" s="295">
        <v>0.23415430000000001</v>
      </c>
      <c r="B14523" s="295"/>
      <c r="C14523" s="295">
        <v>0.30833559999999999</v>
      </c>
      <c r="D14523" s="295"/>
    </row>
    <row r="14524" spans="1:4" x14ac:dyDescent="0.2">
      <c r="A14524" s="295">
        <v>0.23415430000000001</v>
      </c>
      <c r="B14524" s="295"/>
      <c r="C14524" s="295">
        <v>0.30829790000000001</v>
      </c>
      <c r="D14524" s="295"/>
    </row>
    <row r="14525" spans="1:4" x14ac:dyDescent="0.2">
      <c r="A14525" s="295">
        <v>0.2341423</v>
      </c>
      <c r="B14525" s="295"/>
      <c r="C14525" s="295">
        <v>0.30828420000000001</v>
      </c>
      <c r="D14525" s="295"/>
    </row>
    <row r="14526" spans="1:4" x14ac:dyDescent="0.2">
      <c r="A14526" s="295">
        <v>0.23411650000000001</v>
      </c>
      <c r="B14526" s="295"/>
      <c r="C14526" s="295">
        <v>0.30828420000000001</v>
      </c>
      <c r="D14526" s="295"/>
    </row>
    <row r="14527" spans="1:4" x14ac:dyDescent="0.2">
      <c r="A14527" s="295">
        <v>0.2341164</v>
      </c>
      <c r="B14527" s="295"/>
      <c r="C14527" s="295">
        <v>0.3082317</v>
      </c>
      <c r="D14527" s="295"/>
    </row>
    <row r="14528" spans="1:4" x14ac:dyDescent="0.2">
      <c r="A14528" s="295">
        <v>0.23407810000000001</v>
      </c>
      <c r="B14528" s="295"/>
      <c r="C14528" s="295">
        <v>0.30820340000000002</v>
      </c>
      <c r="D14528" s="295"/>
    </row>
    <row r="14529" spans="1:4" x14ac:dyDescent="0.2">
      <c r="A14529" s="295">
        <v>0.2340498</v>
      </c>
      <c r="B14529" s="295"/>
      <c r="C14529" s="295">
        <v>0.30817899999999998</v>
      </c>
      <c r="D14529" s="295"/>
    </row>
    <row r="14530" spans="1:4" x14ac:dyDescent="0.2">
      <c r="A14530" s="295">
        <v>0.2340498</v>
      </c>
      <c r="B14530" s="295"/>
      <c r="C14530" s="295">
        <v>0.30814029999999998</v>
      </c>
      <c r="D14530" s="295"/>
    </row>
    <row r="14531" spans="1:4" x14ac:dyDescent="0.2">
      <c r="A14531" s="295">
        <v>0.2340361</v>
      </c>
      <c r="B14531" s="295"/>
      <c r="C14531" s="295">
        <v>0.308116</v>
      </c>
      <c r="D14531" s="295"/>
    </row>
    <row r="14532" spans="1:4" x14ac:dyDescent="0.2">
      <c r="A14532" s="295">
        <v>0.2340361</v>
      </c>
      <c r="B14532" s="295"/>
      <c r="C14532" s="295">
        <v>0.308116</v>
      </c>
      <c r="D14532" s="295"/>
    </row>
    <row r="14533" spans="1:4" x14ac:dyDescent="0.2">
      <c r="A14533" s="295">
        <v>0.23400889999999999</v>
      </c>
      <c r="B14533" s="295"/>
      <c r="C14533" s="295">
        <v>0.30809059999999999</v>
      </c>
      <c r="D14533" s="295"/>
    </row>
    <row r="14534" spans="1:4" x14ac:dyDescent="0.2">
      <c r="A14534" s="295">
        <v>0.23400889999999999</v>
      </c>
      <c r="B14534" s="295"/>
      <c r="C14534" s="295">
        <v>0.30805169999999998</v>
      </c>
      <c r="D14534" s="295"/>
    </row>
    <row r="14535" spans="1:4" x14ac:dyDescent="0.2">
      <c r="A14535" s="295">
        <v>0.2339832</v>
      </c>
      <c r="B14535" s="295"/>
      <c r="C14535" s="295">
        <v>0.30803799999999998</v>
      </c>
      <c r="D14535" s="295"/>
    </row>
    <row r="14536" spans="1:4" x14ac:dyDescent="0.2">
      <c r="A14536" s="295">
        <v>0.2339705</v>
      </c>
      <c r="B14536" s="295"/>
      <c r="C14536" s="295">
        <v>0.30802420000000003</v>
      </c>
      <c r="D14536" s="295"/>
    </row>
    <row r="14537" spans="1:4" x14ac:dyDescent="0.2">
      <c r="A14537" s="295">
        <v>0.23395740000000001</v>
      </c>
      <c r="B14537" s="295"/>
      <c r="C14537" s="295">
        <v>0.30799989999999999</v>
      </c>
      <c r="D14537" s="295"/>
    </row>
    <row r="14538" spans="1:4" x14ac:dyDescent="0.2">
      <c r="A14538" s="295">
        <v>0.2339454</v>
      </c>
      <c r="B14538" s="295"/>
      <c r="C14538" s="295">
        <v>0.30798530000000002</v>
      </c>
      <c r="D14538" s="295"/>
    </row>
    <row r="14539" spans="1:4" x14ac:dyDescent="0.2">
      <c r="A14539" s="295">
        <v>0.23393220000000001</v>
      </c>
      <c r="B14539" s="295"/>
      <c r="C14539" s="295">
        <v>0.30795990000000001</v>
      </c>
      <c r="D14539" s="295"/>
    </row>
    <row r="14540" spans="1:4" x14ac:dyDescent="0.2">
      <c r="A14540" s="295">
        <v>0.23393220000000001</v>
      </c>
      <c r="B14540" s="295"/>
      <c r="C14540" s="295">
        <v>0.30793300000000001</v>
      </c>
      <c r="D14540" s="295"/>
    </row>
    <row r="14541" spans="1:4" x14ac:dyDescent="0.2">
      <c r="A14541" s="295">
        <v>0.23390340000000001</v>
      </c>
      <c r="B14541" s="295"/>
      <c r="C14541" s="295">
        <v>0.30791930000000001</v>
      </c>
      <c r="D14541" s="295"/>
    </row>
    <row r="14542" spans="1:4" x14ac:dyDescent="0.2">
      <c r="A14542" s="295">
        <v>0.23387820000000001</v>
      </c>
      <c r="B14542" s="295"/>
      <c r="C14542" s="295">
        <v>0.30787910000000002</v>
      </c>
      <c r="D14542" s="295"/>
    </row>
    <row r="14543" spans="1:4" x14ac:dyDescent="0.2">
      <c r="A14543" s="295">
        <v>0.2338655</v>
      </c>
      <c r="B14543" s="295"/>
      <c r="C14543" s="295">
        <v>0.30786570000000002</v>
      </c>
      <c r="D14543" s="295"/>
    </row>
    <row r="14544" spans="1:4" x14ac:dyDescent="0.2">
      <c r="A14544" s="295">
        <v>0.2338655</v>
      </c>
      <c r="B14544" s="295"/>
      <c r="C14544" s="295">
        <v>0.30786570000000002</v>
      </c>
      <c r="D14544" s="295"/>
    </row>
    <row r="14545" spans="1:4" x14ac:dyDescent="0.2">
      <c r="A14545" s="295">
        <v>0.2338655</v>
      </c>
      <c r="B14545" s="295"/>
      <c r="C14545" s="295">
        <v>0.3078399</v>
      </c>
      <c r="D14545" s="295"/>
    </row>
    <row r="14546" spans="1:4" x14ac:dyDescent="0.2">
      <c r="A14546" s="295">
        <v>0.2338655</v>
      </c>
      <c r="B14546" s="295"/>
      <c r="C14546" s="295">
        <v>0.3078399</v>
      </c>
      <c r="D14546" s="295"/>
    </row>
    <row r="14547" spans="1:4" x14ac:dyDescent="0.2">
      <c r="A14547" s="295">
        <v>0.2338655</v>
      </c>
      <c r="B14547" s="295"/>
      <c r="C14547" s="295">
        <v>0.30781439999999999</v>
      </c>
      <c r="D14547" s="295"/>
    </row>
    <row r="14548" spans="1:4" x14ac:dyDescent="0.2">
      <c r="A14548" s="295">
        <v>0.23381160000000001</v>
      </c>
      <c r="B14548" s="295"/>
      <c r="C14548" s="295">
        <v>0.307786</v>
      </c>
      <c r="D14548" s="295"/>
    </row>
    <row r="14549" spans="1:4" x14ac:dyDescent="0.2">
      <c r="A14549" s="295">
        <v>0.23381150000000001</v>
      </c>
      <c r="B14549" s="295"/>
      <c r="C14549" s="295">
        <v>0.307786</v>
      </c>
      <c r="D14549" s="295"/>
    </row>
    <row r="14550" spans="1:4" x14ac:dyDescent="0.2">
      <c r="A14550" s="295">
        <v>0.23379639999999999</v>
      </c>
      <c r="B14550" s="295"/>
      <c r="C14550" s="295">
        <v>0.30776039999999999</v>
      </c>
      <c r="D14550" s="295"/>
    </row>
    <row r="14551" spans="1:4" x14ac:dyDescent="0.2">
      <c r="A14551" s="295">
        <v>0.23379639999999999</v>
      </c>
      <c r="B14551" s="295"/>
      <c r="C14551" s="295">
        <v>0.30770769999999997</v>
      </c>
      <c r="D14551" s="295"/>
    </row>
    <row r="14552" spans="1:4" x14ac:dyDescent="0.2">
      <c r="A14552" s="295">
        <v>0.2337832</v>
      </c>
      <c r="B14552" s="295"/>
      <c r="C14552" s="295">
        <v>0.30770769999999997</v>
      </c>
      <c r="D14552" s="295"/>
    </row>
    <row r="14553" spans="1:4" x14ac:dyDescent="0.2">
      <c r="A14553" s="295">
        <v>0.23375609999999999</v>
      </c>
      <c r="B14553" s="295"/>
      <c r="C14553" s="295">
        <v>0.30770769999999997</v>
      </c>
      <c r="D14553" s="295"/>
    </row>
    <row r="14554" spans="1:4" x14ac:dyDescent="0.2">
      <c r="A14554" s="295">
        <v>0.23375609999999999</v>
      </c>
      <c r="B14554" s="295"/>
      <c r="C14554" s="295">
        <v>0.30768079999999998</v>
      </c>
      <c r="D14554" s="295"/>
    </row>
    <row r="14555" spans="1:4" x14ac:dyDescent="0.2">
      <c r="A14555" s="295">
        <v>0.23375609999999999</v>
      </c>
      <c r="B14555" s="295"/>
      <c r="C14555" s="295">
        <v>0.30765520000000002</v>
      </c>
      <c r="D14555" s="295"/>
    </row>
    <row r="14556" spans="1:4" x14ac:dyDescent="0.2">
      <c r="A14556" s="295">
        <v>0.23375609999999999</v>
      </c>
      <c r="B14556" s="295"/>
      <c r="C14556" s="295">
        <v>0.30764320000000001</v>
      </c>
      <c r="D14556" s="295"/>
    </row>
    <row r="14557" spans="1:4" x14ac:dyDescent="0.2">
      <c r="A14557" s="295">
        <v>0.23370450000000001</v>
      </c>
      <c r="B14557" s="295"/>
      <c r="C14557" s="295">
        <v>0.3076026</v>
      </c>
      <c r="D14557" s="295"/>
    </row>
    <row r="14558" spans="1:4" x14ac:dyDescent="0.2">
      <c r="A14558" s="295">
        <v>0.23370450000000001</v>
      </c>
      <c r="B14558" s="295"/>
      <c r="C14558" s="295">
        <v>0.3076026</v>
      </c>
      <c r="D14558" s="295"/>
    </row>
    <row r="14559" spans="1:4" x14ac:dyDescent="0.2">
      <c r="A14559" s="295">
        <v>0.23370450000000001</v>
      </c>
      <c r="B14559" s="295"/>
      <c r="C14559" s="295">
        <v>0.3075503</v>
      </c>
      <c r="D14559" s="295"/>
    </row>
    <row r="14560" spans="1:4" x14ac:dyDescent="0.2">
      <c r="A14560" s="295">
        <v>0.23370450000000001</v>
      </c>
      <c r="B14560" s="295"/>
      <c r="C14560" s="295">
        <v>0.3075503</v>
      </c>
      <c r="D14560" s="295"/>
    </row>
    <row r="14561" spans="1:4" x14ac:dyDescent="0.2">
      <c r="A14561" s="295">
        <v>0.23370450000000001</v>
      </c>
      <c r="B14561" s="295"/>
      <c r="C14561" s="295">
        <v>0.30749520000000002</v>
      </c>
      <c r="D14561" s="295"/>
    </row>
    <row r="14562" spans="1:4" x14ac:dyDescent="0.2">
      <c r="A14562" s="295">
        <v>0.23367979999999999</v>
      </c>
      <c r="B14562" s="295"/>
      <c r="C14562" s="295">
        <v>0.30749520000000002</v>
      </c>
      <c r="D14562" s="295"/>
    </row>
    <row r="14563" spans="1:4" x14ac:dyDescent="0.2">
      <c r="A14563" s="295">
        <v>0.2336395</v>
      </c>
      <c r="B14563" s="295"/>
      <c r="C14563" s="295">
        <v>0.30745630000000002</v>
      </c>
      <c r="D14563" s="295"/>
    </row>
    <row r="14564" spans="1:4" x14ac:dyDescent="0.2">
      <c r="A14564" s="295">
        <v>0.2336395</v>
      </c>
      <c r="B14564" s="295"/>
      <c r="C14564" s="295">
        <v>0.30744290000000002</v>
      </c>
      <c r="D14564" s="295"/>
    </row>
    <row r="14565" spans="1:4" x14ac:dyDescent="0.2">
      <c r="A14565" s="295">
        <v>0.23359859999999999</v>
      </c>
      <c r="B14565" s="295"/>
      <c r="C14565" s="295">
        <v>0.30743090000000001</v>
      </c>
      <c r="D14565" s="295"/>
    </row>
    <row r="14566" spans="1:4" x14ac:dyDescent="0.2">
      <c r="A14566" s="295">
        <v>0.23359859999999999</v>
      </c>
      <c r="B14566" s="295"/>
      <c r="C14566" s="295">
        <v>0.3074172</v>
      </c>
      <c r="D14566" s="295"/>
    </row>
    <row r="14567" spans="1:4" x14ac:dyDescent="0.2">
      <c r="A14567" s="295">
        <v>0.23359859999999999</v>
      </c>
      <c r="B14567" s="295"/>
      <c r="C14567" s="295">
        <v>0.30739030000000001</v>
      </c>
      <c r="D14567" s="295"/>
    </row>
    <row r="14568" spans="1:4" x14ac:dyDescent="0.2">
      <c r="A14568" s="295">
        <v>0.23358590000000001</v>
      </c>
      <c r="B14568" s="295"/>
      <c r="C14568" s="295">
        <v>0.3073632</v>
      </c>
      <c r="D14568" s="295"/>
    </row>
    <row r="14569" spans="1:4" x14ac:dyDescent="0.2">
      <c r="A14569" s="295">
        <v>0.23358590000000001</v>
      </c>
      <c r="B14569" s="295"/>
      <c r="C14569" s="295">
        <v>0.30733630000000001</v>
      </c>
      <c r="D14569" s="295"/>
    </row>
    <row r="14570" spans="1:4" x14ac:dyDescent="0.2">
      <c r="A14570" s="295">
        <v>0.23356070000000001</v>
      </c>
      <c r="B14570" s="295"/>
      <c r="C14570" s="295">
        <v>0.30733630000000001</v>
      </c>
      <c r="D14570" s="295"/>
    </row>
    <row r="14571" spans="1:4" x14ac:dyDescent="0.2">
      <c r="A14571" s="295">
        <v>0.23353189999999999</v>
      </c>
      <c r="B14571" s="295"/>
      <c r="C14571" s="295">
        <v>0.3073109</v>
      </c>
      <c r="D14571" s="295"/>
    </row>
    <row r="14572" spans="1:4" x14ac:dyDescent="0.2">
      <c r="A14572" s="295">
        <v>0.23353189999999999</v>
      </c>
      <c r="B14572" s="295"/>
      <c r="C14572" s="295">
        <v>0.3072976</v>
      </c>
      <c r="D14572" s="295"/>
    </row>
    <row r="14573" spans="1:4" x14ac:dyDescent="0.2">
      <c r="A14573" s="295">
        <v>0.2335168</v>
      </c>
      <c r="B14573" s="295"/>
      <c r="C14573" s="295">
        <v>0.3072976</v>
      </c>
      <c r="D14573" s="295"/>
    </row>
    <row r="14574" spans="1:4" x14ac:dyDescent="0.2">
      <c r="A14574" s="295">
        <v>0.23350360000000001</v>
      </c>
      <c r="B14574" s="295"/>
      <c r="C14574" s="295">
        <v>0.30727070000000001</v>
      </c>
      <c r="D14574" s="295"/>
    </row>
    <row r="14575" spans="1:4" x14ac:dyDescent="0.2">
      <c r="A14575" s="295">
        <v>0.2334909</v>
      </c>
      <c r="B14575" s="295"/>
      <c r="C14575" s="295">
        <v>0.3072453</v>
      </c>
      <c r="D14575" s="295"/>
    </row>
    <row r="14576" spans="1:4" x14ac:dyDescent="0.2">
      <c r="A14576" s="295">
        <v>0.23347889999999999</v>
      </c>
      <c r="B14576" s="295"/>
      <c r="C14576" s="295">
        <v>0.30723309999999998</v>
      </c>
      <c r="D14576" s="295"/>
    </row>
    <row r="14577" spans="1:4" x14ac:dyDescent="0.2">
      <c r="A14577" s="295">
        <v>0.23346620000000001</v>
      </c>
      <c r="B14577" s="295"/>
      <c r="C14577" s="295">
        <v>0.30720730000000002</v>
      </c>
      <c r="D14577" s="295"/>
    </row>
    <row r="14578" spans="1:4" x14ac:dyDescent="0.2">
      <c r="A14578" s="295">
        <v>0.23345250000000001</v>
      </c>
      <c r="B14578" s="295"/>
      <c r="C14578" s="295">
        <v>0.30718190000000001</v>
      </c>
      <c r="D14578" s="295"/>
    </row>
    <row r="14579" spans="1:4" x14ac:dyDescent="0.2">
      <c r="A14579" s="295">
        <v>0.2334222</v>
      </c>
      <c r="B14579" s="295"/>
      <c r="C14579" s="295">
        <v>0.30718190000000001</v>
      </c>
      <c r="D14579" s="295"/>
    </row>
    <row r="14580" spans="1:4" x14ac:dyDescent="0.2">
      <c r="A14580" s="295">
        <v>0.23339699999999999</v>
      </c>
      <c r="B14580" s="295"/>
      <c r="C14580" s="295">
        <v>0.30716959999999999</v>
      </c>
      <c r="D14580" s="295"/>
    </row>
    <row r="14581" spans="1:4" x14ac:dyDescent="0.2">
      <c r="A14581" s="295">
        <v>0.23339699999999999</v>
      </c>
      <c r="B14581" s="295"/>
      <c r="C14581" s="295">
        <v>0.30714170000000002</v>
      </c>
      <c r="D14581" s="295"/>
    </row>
    <row r="14582" spans="1:4" x14ac:dyDescent="0.2">
      <c r="A14582" s="295">
        <v>0.23335510000000001</v>
      </c>
      <c r="B14582" s="295"/>
      <c r="C14582" s="295">
        <v>0.30714170000000002</v>
      </c>
      <c r="D14582" s="295"/>
    </row>
    <row r="14583" spans="1:4" x14ac:dyDescent="0.2">
      <c r="A14583" s="295">
        <v>0.2333431</v>
      </c>
      <c r="B14583" s="295"/>
      <c r="C14583" s="295">
        <v>0.30711369999999999</v>
      </c>
      <c r="D14583" s="295"/>
    </row>
    <row r="14584" spans="1:4" x14ac:dyDescent="0.2">
      <c r="A14584" s="295">
        <v>0.23333029999999999</v>
      </c>
      <c r="B14584" s="295"/>
      <c r="C14584" s="295">
        <v>0.30708679999999999</v>
      </c>
      <c r="D14584" s="295"/>
    </row>
    <row r="14585" spans="1:4" x14ac:dyDescent="0.2">
      <c r="A14585" s="295">
        <v>0.23333029999999999</v>
      </c>
      <c r="B14585" s="295"/>
      <c r="C14585" s="295">
        <v>0.30706250000000002</v>
      </c>
      <c r="D14585" s="295"/>
    </row>
    <row r="14586" spans="1:4" x14ac:dyDescent="0.2">
      <c r="A14586" s="295">
        <v>0.2333172</v>
      </c>
      <c r="B14586" s="295"/>
      <c r="C14586" s="295">
        <v>0.3070232</v>
      </c>
      <c r="D14586" s="295"/>
    </row>
    <row r="14587" spans="1:4" x14ac:dyDescent="0.2">
      <c r="A14587" s="295">
        <v>0.23330519999999999</v>
      </c>
      <c r="B14587" s="295"/>
      <c r="C14587" s="295">
        <v>0.30701109999999998</v>
      </c>
      <c r="D14587" s="295"/>
    </row>
    <row r="14588" spans="1:4" x14ac:dyDescent="0.2">
      <c r="A14588" s="295">
        <v>0.23329150000000001</v>
      </c>
      <c r="B14588" s="295"/>
      <c r="C14588" s="295">
        <v>0.30701109999999998</v>
      </c>
      <c r="D14588" s="295"/>
    </row>
    <row r="14589" spans="1:4" x14ac:dyDescent="0.2">
      <c r="A14589" s="295">
        <v>0.23326630000000001</v>
      </c>
      <c r="B14589" s="295"/>
      <c r="C14589" s="295">
        <v>0.3069598</v>
      </c>
      <c r="D14589" s="295"/>
    </row>
    <row r="14590" spans="1:4" x14ac:dyDescent="0.2">
      <c r="A14590" s="295">
        <v>0.23323749999999999</v>
      </c>
      <c r="B14590" s="295"/>
      <c r="C14590" s="295">
        <v>0.30694510000000003</v>
      </c>
      <c r="D14590" s="295"/>
    </row>
    <row r="14591" spans="1:4" x14ac:dyDescent="0.2">
      <c r="A14591" s="295">
        <v>0.23323749999999999</v>
      </c>
      <c r="B14591" s="295"/>
      <c r="C14591" s="295">
        <v>0.30691970000000002</v>
      </c>
      <c r="D14591" s="295"/>
    </row>
    <row r="14592" spans="1:4" x14ac:dyDescent="0.2">
      <c r="A14592" s="295">
        <v>0.23323749999999999</v>
      </c>
      <c r="B14592" s="295"/>
      <c r="C14592" s="295">
        <v>0.30691970000000002</v>
      </c>
      <c r="D14592" s="295"/>
    </row>
    <row r="14593" spans="1:4" x14ac:dyDescent="0.2">
      <c r="A14593" s="295">
        <v>0.23321169999999999</v>
      </c>
      <c r="B14593" s="295"/>
      <c r="C14593" s="295">
        <v>0.30690770000000001</v>
      </c>
      <c r="D14593" s="295"/>
    </row>
    <row r="14594" spans="1:4" x14ac:dyDescent="0.2">
      <c r="A14594" s="295">
        <v>0.23318340000000001</v>
      </c>
      <c r="B14594" s="295"/>
      <c r="C14594" s="295">
        <v>0.30690770000000001</v>
      </c>
      <c r="D14594" s="295"/>
    </row>
    <row r="14595" spans="1:4" x14ac:dyDescent="0.2">
      <c r="A14595" s="295">
        <v>0.23318340000000001</v>
      </c>
      <c r="B14595" s="295"/>
      <c r="C14595" s="295">
        <v>0.3068554</v>
      </c>
      <c r="D14595" s="295"/>
    </row>
    <row r="14596" spans="1:4" x14ac:dyDescent="0.2">
      <c r="A14596" s="295">
        <v>0.23315820000000001</v>
      </c>
      <c r="B14596" s="295"/>
      <c r="C14596" s="295">
        <v>0.3068554</v>
      </c>
      <c r="D14596" s="295"/>
    </row>
    <row r="14597" spans="1:4" x14ac:dyDescent="0.2">
      <c r="A14597" s="295">
        <v>0.2331194</v>
      </c>
      <c r="B14597" s="295"/>
      <c r="C14597" s="295">
        <v>0.30682959999999998</v>
      </c>
      <c r="D14597" s="295"/>
    </row>
    <row r="14598" spans="1:4" x14ac:dyDescent="0.2">
      <c r="A14598" s="295">
        <v>0.23307839999999999</v>
      </c>
      <c r="B14598" s="295"/>
      <c r="C14598" s="295">
        <v>0.30681740000000002</v>
      </c>
      <c r="D14598" s="295"/>
    </row>
    <row r="14599" spans="1:4" x14ac:dyDescent="0.2">
      <c r="A14599" s="295">
        <v>0.23307839999999999</v>
      </c>
      <c r="B14599" s="295"/>
      <c r="C14599" s="295">
        <v>0.30681740000000002</v>
      </c>
      <c r="D14599" s="295"/>
    </row>
    <row r="14600" spans="1:4" x14ac:dyDescent="0.2">
      <c r="A14600" s="295">
        <v>0.23305119999999999</v>
      </c>
      <c r="B14600" s="295"/>
      <c r="C14600" s="295">
        <v>0.30678939999999999</v>
      </c>
      <c r="D14600" s="295"/>
    </row>
    <row r="14601" spans="1:4" x14ac:dyDescent="0.2">
      <c r="A14601" s="295">
        <v>0.2330381</v>
      </c>
      <c r="B14601" s="295"/>
      <c r="C14601" s="295">
        <v>0.30677569999999998</v>
      </c>
      <c r="D14601" s="295"/>
    </row>
    <row r="14602" spans="1:4" x14ac:dyDescent="0.2">
      <c r="A14602" s="295">
        <v>0.23302439999999999</v>
      </c>
      <c r="B14602" s="295"/>
      <c r="C14602" s="295">
        <v>0.30675140000000001</v>
      </c>
      <c r="D14602" s="295"/>
    </row>
    <row r="14603" spans="1:4" x14ac:dyDescent="0.2">
      <c r="A14603" s="295">
        <v>0.23302439999999999</v>
      </c>
      <c r="B14603" s="295"/>
      <c r="C14603" s="295">
        <v>0.30675140000000001</v>
      </c>
      <c r="D14603" s="295"/>
    </row>
    <row r="14604" spans="1:4" x14ac:dyDescent="0.2">
      <c r="A14604" s="295">
        <v>0.2330093</v>
      </c>
      <c r="B14604" s="295"/>
      <c r="C14604" s="295">
        <v>0.30673669999999997</v>
      </c>
      <c r="D14604" s="295"/>
    </row>
    <row r="14605" spans="1:4" x14ac:dyDescent="0.2">
      <c r="A14605" s="295">
        <v>0.2330093</v>
      </c>
      <c r="B14605" s="295"/>
      <c r="C14605" s="295">
        <v>0.30670839999999999</v>
      </c>
      <c r="D14605" s="295"/>
    </row>
    <row r="14606" spans="1:4" x14ac:dyDescent="0.2">
      <c r="A14606" s="295">
        <v>0.2329965</v>
      </c>
      <c r="B14606" s="295"/>
      <c r="C14606" s="295">
        <v>0.30669610000000003</v>
      </c>
      <c r="D14606" s="295"/>
    </row>
    <row r="14607" spans="1:4" x14ac:dyDescent="0.2">
      <c r="A14607" s="295">
        <v>0.23298450000000001</v>
      </c>
      <c r="B14607" s="295"/>
      <c r="C14607" s="295">
        <v>0.30668410000000002</v>
      </c>
      <c r="D14607" s="295"/>
    </row>
    <row r="14608" spans="1:4" x14ac:dyDescent="0.2">
      <c r="A14608" s="295">
        <v>0.23295769999999999</v>
      </c>
      <c r="B14608" s="295"/>
      <c r="C14608" s="295">
        <v>0.30664770000000002</v>
      </c>
      <c r="D14608" s="295"/>
    </row>
    <row r="14609" spans="1:4" x14ac:dyDescent="0.2">
      <c r="A14609" s="295">
        <v>0.23295769999999999</v>
      </c>
      <c r="B14609" s="295"/>
      <c r="C14609" s="295">
        <v>0.30663439999999997</v>
      </c>
      <c r="D14609" s="295"/>
    </row>
    <row r="14610" spans="1:4" x14ac:dyDescent="0.2">
      <c r="A14610" s="295">
        <v>0.23292940000000001</v>
      </c>
      <c r="B14610" s="295"/>
      <c r="C14610" s="295">
        <v>0.30660860000000001</v>
      </c>
      <c r="D14610" s="295"/>
    </row>
    <row r="14611" spans="1:4" x14ac:dyDescent="0.2">
      <c r="A14611" s="295">
        <v>0.23291629999999999</v>
      </c>
      <c r="B14611" s="295"/>
      <c r="C14611" s="295">
        <v>0.30660860000000001</v>
      </c>
      <c r="D14611" s="295"/>
    </row>
    <row r="14612" spans="1:4" x14ac:dyDescent="0.2">
      <c r="A14612" s="295">
        <v>0.23290259999999999</v>
      </c>
      <c r="B14612" s="295"/>
      <c r="C14612" s="295">
        <v>0.30658299999999999</v>
      </c>
      <c r="D14612" s="295"/>
    </row>
    <row r="14613" spans="1:4" x14ac:dyDescent="0.2">
      <c r="A14613" s="295">
        <v>0.2328895</v>
      </c>
      <c r="B14613" s="295"/>
      <c r="C14613" s="295">
        <v>0.30655719999999997</v>
      </c>
      <c r="D14613" s="295"/>
    </row>
    <row r="14614" spans="1:4" x14ac:dyDescent="0.2">
      <c r="A14614" s="295">
        <v>0.23284959999999999</v>
      </c>
      <c r="B14614" s="295"/>
      <c r="C14614" s="295">
        <v>0.30653059999999999</v>
      </c>
      <c r="D14614" s="295"/>
    </row>
    <row r="14615" spans="1:4" x14ac:dyDescent="0.2">
      <c r="A14615" s="295">
        <v>0.23284959999999999</v>
      </c>
      <c r="B14615" s="295"/>
      <c r="C14615" s="295">
        <v>0.30653049999999998</v>
      </c>
      <c r="D14615" s="295"/>
    </row>
    <row r="14616" spans="1:4" x14ac:dyDescent="0.2">
      <c r="A14616" s="295">
        <v>0.23284959999999999</v>
      </c>
      <c r="B14616" s="295"/>
      <c r="C14616" s="295">
        <v>0.30650519999999998</v>
      </c>
      <c r="D14616" s="295"/>
    </row>
    <row r="14617" spans="1:4" x14ac:dyDescent="0.2">
      <c r="A14617" s="295">
        <v>0.23284959999999999</v>
      </c>
      <c r="B14617" s="295"/>
      <c r="C14617" s="295">
        <v>0.30647920000000001</v>
      </c>
      <c r="D14617" s="295"/>
    </row>
    <row r="14618" spans="1:4" x14ac:dyDescent="0.2">
      <c r="A14618" s="295">
        <v>0.23282240000000001</v>
      </c>
      <c r="B14618" s="295"/>
      <c r="C14618" s="295">
        <v>0.30647920000000001</v>
      </c>
      <c r="D14618" s="295"/>
    </row>
    <row r="14619" spans="1:4" x14ac:dyDescent="0.2">
      <c r="A14619" s="295">
        <v>0.23282240000000001</v>
      </c>
      <c r="B14619" s="295"/>
      <c r="C14619" s="295">
        <v>0.30646580000000001</v>
      </c>
      <c r="D14619" s="295"/>
    </row>
    <row r="14620" spans="1:4" x14ac:dyDescent="0.2">
      <c r="A14620" s="295">
        <v>0.23282240000000001</v>
      </c>
      <c r="B14620" s="295"/>
      <c r="C14620" s="295">
        <v>0.30645359999999999</v>
      </c>
      <c r="D14620" s="295"/>
    </row>
    <row r="14621" spans="1:4" x14ac:dyDescent="0.2">
      <c r="A14621" s="295">
        <v>0.2327977</v>
      </c>
      <c r="B14621" s="295"/>
      <c r="C14621" s="295">
        <v>0.30642520000000001</v>
      </c>
      <c r="D14621" s="295"/>
    </row>
    <row r="14622" spans="1:4" x14ac:dyDescent="0.2">
      <c r="A14622" s="295">
        <v>0.2327977</v>
      </c>
      <c r="B14622" s="295"/>
      <c r="C14622" s="295">
        <v>0.30642520000000001</v>
      </c>
      <c r="D14622" s="295"/>
    </row>
    <row r="14623" spans="1:4" x14ac:dyDescent="0.2">
      <c r="A14623" s="295">
        <v>0.2327825</v>
      </c>
      <c r="B14623" s="295"/>
      <c r="C14623" s="295">
        <v>0.3064132</v>
      </c>
      <c r="D14623" s="295"/>
    </row>
    <row r="14624" spans="1:4" x14ac:dyDescent="0.2">
      <c r="A14624" s="295">
        <v>0.2327689</v>
      </c>
      <c r="B14624" s="295"/>
      <c r="C14624" s="295">
        <v>0.30638759999999998</v>
      </c>
      <c r="D14624" s="295"/>
    </row>
    <row r="14625" spans="1:4" x14ac:dyDescent="0.2">
      <c r="A14625" s="295">
        <v>0.23275370000000001</v>
      </c>
      <c r="B14625" s="295"/>
      <c r="C14625" s="295">
        <v>0.30637379999999997</v>
      </c>
      <c r="D14625" s="295"/>
    </row>
    <row r="14626" spans="1:4" x14ac:dyDescent="0.2">
      <c r="A14626" s="295">
        <v>0.23275370000000001</v>
      </c>
      <c r="B14626" s="295"/>
      <c r="C14626" s="295">
        <v>0.30637379999999997</v>
      </c>
      <c r="D14626" s="295"/>
    </row>
    <row r="14627" spans="1:4" x14ac:dyDescent="0.2">
      <c r="A14627" s="295">
        <v>0.23274059999999999</v>
      </c>
      <c r="B14627" s="295"/>
      <c r="C14627" s="295">
        <v>0.30634699999999998</v>
      </c>
      <c r="D14627" s="295"/>
    </row>
    <row r="14628" spans="1:4" x14ac:dyDescent="0.2">
      <c r="A14628" s="295">
        <v>0.23272780000000001</v>
      </c>
      <c r="B14628" s="295"/>
      <c r="C14628" s="295">
        <v>0.30634689999999998</v>
      </c>
      <c r="D14628" s="295"/>
    </row>
    <row r="14629" spans="1:4" x14ac:dyDescent="0.2">
      <c r="A14629" s="295">
        <v>0.2327147</v>
      </c>
      <c r="B14629" s="295"/>
      <c r="C14629" s="295">
        <v>0.30632160000000003</v>
      </c>
      <c r="D14629" s="295"/>
    </row>
    <row r="14630" spans="1:4" x14ac:dyDescent="0.2">
      <c r="A14630" s="295">
        <v>0.23270270000000001</v>
      </c>
      <c r="B14630" s="295"/>
      <c r="C14630" s="295">
        <v>0.30632160000000003</v>
      </c>
      <c r="D14630" s="295"/>
    </row>
    <row r="14631" spans="1:4" x14ac:dyDescent="0.2">
      <c r="A14631" s="295">
        <v>0.23267479999999999</v>
      </c>
      <c r="B14631" s="295"/>
      <c r="C14631" s="295">
        <v>0.30632160000000003</v>
      </c>
      <c r="D14631" s="295"/>
    </row>
    <row r="14632" spans="1:4" x14ac:dyDescent="0.2">
      <c r="A14632" s="295">
        <v>0.23266120000000001</v>
      </c>
      <c r="B14632" s="295"/>
      <c r="C14632" s="295">
        <v>0.30629729999999999</v>
      </c>
      <c r="D14632" s="295"/>
    </row>
    <row r="14633" spans="1:4" x14ac:dyDescent="0.2">
      <c r="A14633" s="295">
        <v>0.23264799999999999</v>
      </c>
      <c r="B14633" s="295"/>
      <c r="C14633" s="295">
        <v>0.30626890000000001</v>
      </c>
      <c r="D14633" s="295"/>
    </row>
    <row r="14634" spans="1:4" x14ac:dyDescent="0.2">
      <c r="A14634" s="295">
        <v>0.23264799999999999</v>
      </c>
      <c r="B14634" s="295"/>
      <c r="C14634" s="295">
        <v>0.30625429999999998</v>
      </c>
      <c r="D14634" s="295"/>
    </row>
    <row r="14635" spans="1:4" x14ac:dyDescent="0.2">
      <c r="A14635" s="295">
        <v>0.23263529999999999</v>
      </c>
      <c r="B14635" s="295"/>
      <c r="C14635" s="295">
        <v>0.30624200000000001</v>
      </c>
      <c r="D14635" s="295"/>
    </row>
    <row r="14636" spans="1:4" x14ac:dyDescent="0.2">
      <c r="A14636" s="295">
        <v>0.23260649999999999</v>
      </c>
      <c r="B14636" s="295"/>
      <c r="C14636" s="295">
        <v>0.30622830000000001</v>
      </c>
      <c r="D14636" s="295"/>
    </row>
    <row r="14637" spans="1:4" x14ac:dyDescent="0.2">
      <c r="A14637" s="295">
        <v>0.23259450000000001</v>
      </c>
      <c r="B14637" s="295"/>
      <c r="C14637" s="295">
        <v>0.30620269999999999</v>
      </c>
      <c r="D14637" s="295"/>
    </row>
    <row r="14638" spans="1:4" x14ac:dyDescent="0.2">
      <c r="A14638" s="295">
        <v>0.2325808</v>
      </c>
      <c r="B14638" s="295"/>
      <c r="C14638" s="295">
        <v>0.30619059999999998</v>
      </c>
      <c r="D14638" s="295"/>
    </row>
    <row r="14639" spans="1:4" x14ac:dyDescent="0.2">
      <c r="A14639" s="295">
        <v>0.2325808</v>
      </c>
      <c r="B14639" s="295"/>
      <c r="C14639" s="295">
        <v>0.30619059999999998</v>
      </c>
      <c r="D14639" s="295"/>
    </row>
    <row r="14640" spans="1:4" x14ac:dyDescent="0.2">
      <c r="A14640" s="295">
        <v>0.2325525</v>
      </c>
      <c r="B14640" s="295"/>
      <c r="C14640" s="295">
        <v>0.30614029999999998</v>
      </c>
      <c r="D14640" s="295"/>
    </row>
    <row r="14641" spans="1:4" x14ac:dyDescent="0.2">
      <c r="A14641" s="295">
        <v>0.23252780000000001</v>
      </c>
      <c r="B14641" s="295"/>
      <c r="C14641" s="295">
        <v>0.3061257</v>
      </c>
      <c r="D14641" s="295"/>
    </row>
    <row r="14642" spans="1:4" x14ac:dyDescent="0.2">
      <c r="A14642" s="295">
        <v>0.23252780000000001</v>
      </c>
      <c r="B14642" s="295"/>
      <c r="C14642" s="295">
        <v>0.30608639999999998</v>
      </c>
      <c r="D14642" s="295"/>
    </row>
    <row r="14643" spans="1:4" x14ac:dyDescent="0.2">
      <c r="A14643" s="295">
        <v>0.23252780000000001</v>
      </c>
      <c r="B14643" s="295"/>
      <c r="C14643" s="295">
        <v>0.30607430000000002</v>
      </c>
      <c r="D14643" s="295"/>
    </row>
    <row r="14644" spans="1:4" x14ac:dyDescent="0.2">
      <c r="A14644" s="295">
        <v>0.2325026</v>
      </c>
      <c r="B14644" s="295"/>
      <c r="C14644" s="295">
        <v>0.30603409999999998</v>
      </c>
      <c r="D14644" s="295"/>
    </row>
    <row r="14645" spans="1:4" x14ac:dyDescent="0.2">
      <c r="A14645" s="295">
        <v>0.2325026</v>
      </c>
      <c r="B14645" s="295"/>
      <c r="C14645" s="295">
        <v>0.30603409999999998</v>
      </c>
      <c r="D14645" s="295"/>
    </row>
    <row r="14646" spans="1:4" x14ac:dyDescent="0.2">
      <c r="A14646" s="295">
        <v>0.2324889</v>
      </c>
      <c r="B14646" s="295"/>
      <c r="C14646" s="295">
        <v>0.30600699999999997</v>
      </c>
      <c r="D14646" s="295"/>
    </row>
    <row r="14647" spans="1:4" x14ac:dyDescent="0.2">
      <c r="A14647" s="295">
        <v>0.23247619999999999</v>
      </c>
      <c r="B14647" s="295"/>
      <c r="C14647" s="295">
        <v>0.3059827</v>
      </c>
      <c r="D14647" s="295"/>
    </row>
    <row r="14648" spans="1:4" x14ac:dyDescent="0.2">
      <c r="A14648" s="295">
        <v>0.23246420000000001</v>
      </c>
      <c r="B14648" s="295"/>
      <c r="C14648" s="295">
        <v>0.3059827</v>
      </c>
      <c r="D14648" s="295"/>
    </row>
    <row r="14649" spans="1:4" x14ac:dyDescent="0.2">
      <c r="A14649" s="295">
        <v>0.2324379</v>
      </c>
      <c r="B14649" s="295"/>
      <c r="C14649" s="295">
        <v>0.30596810000000002</v>
      </c>
      <c r="D14649" s="295"/>
    </row>
    <row r="14650" spans="1:4" x14ac:dyDescent="0.2">
      <c r="A14650" s="295">
        <v>0.23242280000000001</v>
      </c>
      <c r="B14650" s="295"/>
      <c r="C14650" s="295">
        <v>0.30595440000000002</v>
      </c>
      <c r="D14650" s="295"/>
    </row>
    <row r="14651" spans="1:4" x14ac:dyDescent="0.2">
      <c r="A14651" s="295">
        <v>0.23242280000000001</v>
      </c>
      <c r="B14651" s="295"/>
      <c r="C14651" s="295">
        <v>0.3059423</v>
      </c>
      <c r="D14651" s="295"/>
    </row>
    <row r="14652" spans="1:4" x14ac:dyDescent="0.2">
      <c r="A14652" s="295">
        <v>0.23242280000000001</v>
      </c>
      <c r="B14652" s="295"/>
      <c r="C14652" s="295">
        <v>0.30591689999999999</v>
      </c>
      <c r="D14652" s="295"/>
    </row>
    <row r="14653" spans="1:4" x14ac:dyDescent="0.2">
      <c r="A14653" s="295">
        <v>0.23239389999999999</v>
      </c>
      <c r="B14653" s="295"/>
      <c r="C14653" s="295">
        <v>0.30587930000000002</v>
      </c>
      <c r="D14653" s="295"/>
    </row>
    <row r="14654" spans="1:4" x14ac:dyDescent="0.2">
      <c r="A14654" s="295">
        <v>0.23235510000000001</v>
      </c>
      <c r="B14654" s="295"/>
      <c r="C14654" s="295">
        <v>0.30585089999999998</v>
      </c>
      <c r="D14654" s="295"/>
    </row>
    <row r="14655" spans="1:4" x14ac:dyDescent="0.2">
      <c r="A14655" s="295">
        <v>0.2323424</v>
      </c>
      <c r="B14655" s="295"/>
      <c r="C14655" s="295">
        <v>0.30585089999999998</v>
      </c>
      <c r="D14655" s="295"/>
    </row>
    <row r="14656" spans="1:4" x14ac:dyDescent="0.2">
      <c r="A14656" s="295">
        <v>0.23231669999999999</v>
      </c>
      <c r="B14656" s="295"/>
      <c r="C14656" s="295">
        <v>0.3058109</v>
      </c>
      <c r="D14656" s="295"/>
    </row>
    <row r="14657" spans="1:4" x14ac:dyDescent="0.2">
      <c r="A14657" s="295">
        <v>0.23231669999999999</v>
      </c>
      <c r="B14657" s="295"/>
      <c r="C14657" s="295">
        <v>0.3058109</v>
      </c>
      <c r="D14657" s="295"/>
    </row>
    <row r="14658" spans="1:4" x14ac:dyDescent="0.2">
      <c r="A14658" s="295">
        <v>0.23230310000000001</v>
      </c>
      <c r="B14658" s="295"/>
      <c r="C14658" s="295">
        <v>0.30578660000000002</v>
      </c>
      <c r="D14658" s="295"/>
    </row>
    <row r="14659" spans="1:4" x14ac:dyDescent="0.2">
      <c r="A14659" s="295">
        <v>0.23227519999999999</v>
      </c>
      <c r="B14659" s="295"/>
      <c r="C14659" s="295">
        <v>0.30574750000000001</v>
      </c>
      <c r="D14659" s="295"/>
    </row>
    <row r="14660" spans="1:4" x14ac:dyDescent="0.2">
      <c r="A14660" s="295">
        <v>0.2322621</v>
      </c>
      <c r="B14660" s="295"/>
      <c r="C14660" s="295">
        <v>0.30574750000000001</v>
      </c>
      <c r="D14660" s="295"/>
    </row>
    <row r="14661" spans="1:4" x14ac:dyDescent="0.2">
      <c r="A14661" s="295">
        <v>0.23225000000000001</v>
      </c>
      <c r="B14661" s="295"/>
      <c r="C14661" s="295">
        <v>0.30572169999999999</v>
      </c>
      <c r="D14661" s="295"/>
    </row>
    <row r="14662" spans="1:4" x14ac:dyDescent="0.2">
      <c r="A14662" s="295">
        <v>0.23223640000000001</v>
      </c>
      <c r="B14662" s="295"/>
      <c r="C14662" s="295">
        <v>0.30570969999999997</v>
      </c>
      <c r="D14662" s="295"/>
    </row>
    <row r="14663" spans="1:4" x14ac:dyDescent="0.2">
      <c r="A14663" s="295">
        <v>0.23221</v>
      </c>
      <c r="B14663" s="295"/>
      <c r="C14663" s="295">
        <v>0.30569590000000002</v>
      </c>
      <c r="D14663" s="295"/>
    </row>
    <row r="14664" spans="1:4" x14ac:dyDescent="0.2">
      <c r="A14664" s="295">
        <v>0.23219690000000001</v>
      </c>
      <c r="B14664" s="295"/>
      <c r="C14664" s="295">
        <v>0.30565569999999997</v>
      </c>
      <c r="D14664" s="295"/>
    </row>
    <row r="14665" spans="1:4" x14ac:dyDescent="0.2">
      <c r="A14665" s="295">
        <v>0.23218169999999999</v>
      </c>
      <c r="B14665" s="295"/>
      <c r="C14665" s="295">
        <v>0.30565569999999997</v>
      </c>
      <c r="D14665" s="295"/>
    </row>
    <row r="14666" spans="1:4" x14ac:dyDescent="0.2">
      <c r="A14666" s="295">
        <v>0.23216809999999999</v>
      </c>
      <c r="B14666" s="295"/>
      <c r="C14666" s="295">
        <v>0.30562729999999999</v>
      </c>
      <c r="D14666" s="295"/>
    </row>
    <row r="14667" spans="1:4" x14ac:dyDescent="0.2">
      <c r="A14667" s="295">
        <v>0.23214090000000001</v>
      </c>
      <c r="B14667" s="295"/>
      <c r="C14667" s="295">
        <v>0.30561509999999997</v>
      </c>
      <c r="D14667" s="295"/>
    </row>
    <row r="14668" spans="1:4" x14ac:dyDescent="0.2">
      <c r="A14668" s="295">
        <v>0.2321278</v>
      </c>
      <c r="B14668" s="295"/>
      <c r="C14668" s="295">
        <v>0.30561509999999997</v>
      </c>
      <c r="D14668" s="295"/>
    </row>
    <row r="14669" spans="1:4" x14ac:dyDescent="0.2">
      <c r="A14669" s="295">
        <v>0.23210140000000001</v>
      </c>
      <c r="B14669" s="295"/>
      <c r="C14669" s="295">
        <v>0.30556220000000001</v>
      </c>
      <c r="D14669" s="295"/>
    </row>
    <row r="14670" spans="1:4" x14ac:dyDescent="0.2">
      <c r="A14670" s="295">
        <v>0.2320894</v>
      </c>
      <c r="B14670" s="295"/>
      <c r="C14670" s="295">
        <v>0.30553530000000001</v>
      </c>
      <c r="D14670" s="295"/>
    </row>
    <row r="14671" spans="1:4" x14ac:dyDescent="0.2">
      <c r="A14671" s="295">
        <v>0.23207620000000001</v>
      </c>
      <c r="B14671" s="295"/>
      <c r="C14671" s="295">
        <v>0.30553530000000001</v>
      </c>
      <c r="D14671" s="295"/>
    </row>
    <row r="14672" spans="1:4" x14ac:dyDescent="0.2">
      <c r="A14672" s="295">
        <v>0.23204900000000001</v>
      </c>
      <c r="B14672" s="295"/>
      <c r="C14672" s="295">
        <v>0.30550959999999999</v>
      </c>
      <c r="D14672" s="295"/>
    </row>
    <row r="14673" spans="1:4" x14ac:dyDescent="0.2">
      <c r="A14673" s="295">
        <v>0.23204900000000001</v>
      </c>
      <c r="B14673" s="295"/>
      <c r="C14673" s="295">
        <v>0.3054827</v>
      </c>
      <c r="D14673" s="295"/>
    </row>
    <row r="14674" spans="1:4" x14ac:dyDescent="0.2">
      <c r="A14674" s="295">
        <v>0.23204900000000001</v>
      </c>
      <c r="B14674" s="295"/>
      <c r="C14674" s="295">
        <v>0.30544359999999998</v>
      </c>
      <c r="D14674" s="295"/>
    </row>
    <row r="14675" spans="1:4" x14ac:dyDescent="0.2">
      <c r="A14675" s="295">
        <v>0.23204900000000001</v>
      </c>
      <c r="B14675" s="295"/>
      <c r="C14675" s="295">
        <v>0.30544359999999998</v>
      </c>
      <c r="D14675" s="295"/>
    </row>
    <row r="14676" spans="1:4" x14ac:dyDescent="0.2">
      <c r="A14676" s="295">
        <v>0.23203699999999999</v>
      </c>
      <c r="B14676" s="295"/>
      <c r="C14676" s="295">
        <v>0.30541760000000001</v>
      </c>
      <c r="D14676" s="295"/>
    </row>
    <row r="14677" spans="1:4" x14ac:dyDescent="0.2">
      <c r="A14677" s="295">
        <v>0.23202390000000001</v>
      </c>
      <c r="B14677" s="295"/>
      <c r="C14677" s="295">
        <v>0.30540420000000001</v>
      </c>
      <c r="D14677" s="295"/>
    </row>
    <row r="14678" spans="1:4" x14ac:dyDescent="0.2">
      <c r="A14678" s="295">
        <v>0.23199600000000001</v>
      </c>
      <c r="B14678" s="295"/>
      <c r="C14678" s="295">
        <v>0.3053922</v>
      </c>
      <c r="D14678" s="295"/>
    </row>
    <row r="14679" spans="1:4" x14ac:dyDescent="0.2">
      <c r="A14679" s="295">
        <v>0.2319823</v>
      </c>
      <c r="B14679" s="295"/>
      <c r="C14679" s="295">
        <v>0.30537760000000003</v>
      </c>
      <c r="D14679" s="295"/>
    </row>
    <row r="14680" spans="1:4" x14ac:dyDescent="0.2">
      <c r="A14680" s="295">
        <v>0.2319823</v>
      </c>
      <c r="B14680" s="295"/>
      <c r="C14680" s="295">
        <v>0.30536419999999997</v>
      </c>
      <c r="D14680" s="295"/>
    </row>
    <row r="14681" spans="1:4" x14ac:dyDescent="0.2">
      <c r="A14681" s="295">
        <v>0.2319823</v>
      </c>
      <c r="B14681" s="295"/>
      <c r="C14681" s="295">
        <v>0.3053382</v>
      </c>
      <c r="D14681" s="295"/>
    </row>
    <row r="14682" spans="1:4" x14ac:dyDescent="0.2">
      <c r="A14682" s="295">
        <v>0.2319687</v>
      </c>
      <c r="B14682" s="295"/>
      <c r="C14682" s="295">
        <v>0.30532619999999999</v>
      </c>
      <c r="D14682" s="295"/>
    </row>
    <row r="14683" spans="1:4" x14ac:dyDescent="0.2">
      <c r="A14683" s="295">
        <v>0.23195560000000001</v>
      </c>
      <c r="B14683" s="295"/>
      <c r="C14683" s="295">
        <v>0.30532619999999999</v>
      </c>
      <c r="D14683" s="295"/>
    </row>
    <row r="14684" spans="1:4" x14ac:dyDescent="0.2">
      <c r="A14684" s="295">
        <v>0.23192840000000001</v>
      </c>
      <c r="B14684" s="295"/>
      <c r="C14684" s="295">
        <v>0.30528450000000001</v>
      </c>
      <c r="D14684" s="295"/>
    </row>
    <row r="14685" spans="1:4" x14ac:dyDescent="0.2">
      <c r="A14685" s="295">
        <v>0.2319157</v>
      </c>
      <c r="B14685" s="295"/>
      <c r="C14685" s="295">
        <v>0.30527219999999999</v>
      </c>
      <c r="D14685" s="295"/>
    </row>
    <row r="14686" spans="1:4" x14ac:dyDescent="0.2">
      <c r="A14686" s="295">
        <v>0.2319156</v>
      </c>
      <c r="B14686" s="295"/>
      <c r="C14686" s="295">
        <v>0.30526019999999998</v>
      </c>
      <c r="D14686" s="295"/>
    </row>
    <row r="14687" spans="1:4" x14ac:dyDescent="0.2">
      <c r="A14687" s="295">
        <v>0.23190359999999999</v>
      </c>
      <c r="B14687" s="295"/>
      <c r="C14687" s="295">
        <v>0.30526019999999998</v>
      </c>
      <c r="D14687" s="295"/>
    </row>
    <row r="14688" spans="1:4" x14ac:dyDescent="0.2">
      <c r="A14688" s="295">
        <v>0.23190359999999999</v>
      </c>
      <c r="B14688" s="295"/>
      <c r="C14688" s="295">
        <v>0.30523309999999998</v>
      </c>
      <c r="D14688" s="295"/>
    </row>
    <row r="14689" spans="1:4" x14ac:dyDescent="0.2">
      <c r="A14689" s="295">
        <v>0.23189090000000001</v>
      </c>
      <c r="B14689" s="295"/>
      <c r="C14689" s="295">
        <v>0.30520639999999999</v>
      </c>
      <c r="D14689" s="295"/>
    </row>
    <row r="14690" spans="1:4" x14ac:dyDescent="0.2">
      <c r="A14690" s="295">
        <v>0.2318778</v>
      </c>
      <c r="B14690" s="295"/>
      <c r="C14690" s="295">
        <v>0.30520639999999999</v>
      </c>
      <c r="D14690" s="295"/>
    </row>
    <row r="14691" spans="1:4" x14ac:dyDescent="0.2">
      <c r="A14691" s="295">
        <v>0.23182729999999999</v>
      </c>
      <c r="B14691" s="295"/>
      <c r="C14691" s="295">
        <v>0.30520639999999999</v>
      </c>
      <c r="D14691" s="295"/>
    </row>
    <row r="14692" spans="1:4" x14ac:dyDescent="0.2">
      <c r="A14692" s="295">
        <v>0.23182729999999999</v>
      </c>
      <c r="B14692" s="295"/>
      <c r="C14692" s="295">
        <v>0.30518099999999998</v>
      </c>
      <c r="D14692" s="295"/>
    </row>
    <row r="14693" spans="1:4" x14ac:dyDescent="0.2">
      <c r="A14693" s="295">
        <v>0.23179849999999999</v>
      </c>
      <c r="B14693" s="295"/>
      <c r="C14693" s="295">
        <v>0.30518099999999998</v>
      </c>
      <c r="D14693" s="295"/>
    </row>
    <row r="14694" spans="1:4" x14ac:dyDescent="0.2">
      <c r="A14694" s="295">
        <v>0.23179849999999999</v>
      </c>
      <c r="B14694" s="295"/>
      <c r="C14694" s="295">
        <v>0.30516769999999999</v>
      </c>
      <c r="D14694" s="295"/>
    </row>
    <row r="14695" spans="1:4" x14ac:dyDescent="0.2">
      <c r="A14695" s="295">
        <v>0.23179849999999999</v>
      </c>
      <c r="B14695" s="295"/>
      <c r="C14695" s="295">
        <v>0.30512800000000001</v>
      </c>
      <c r="D14695" s="295"/>
    </row>
    <row r="14696" spans="1:4" x14ac:dyDescent="0.2">
      <c r="A14696" s="295">
        <v>0.23177339999999999</v>
      </c>
      <c r="B14696" s="295"/>
      <c r="C14696" s="295">
        <v>0.30510130000000002</v>
      </c>
      <c r="D14696" s="295"/>
    </row>
    <row r="14697" spans="1:4" x14ac:dyDescent="0.2">
      <c r="A14697" s="295">
        <v>0.2317446</v>
      </c>
      <c r="B14697" s="295"/>
      <c r="C14697" s="295">
        <v>0.30510130000000002</v>
      </c>
      <c r="D14697" s="295"/>
    </row>
    <row r="14698" spans="1:4" x14ac:dyDescent="0.2">
      <c r="A14698" s="295">
        <v>0.2317446</v>
      </c>
      <c r="B14698" s="295"/>
      <c r="C14698" s="295">
        <v>0.30508800000000003</v>
      </c>
      <c r="D14698" s="295"/>
    </row>
    <row r="14699" spans="1:4" x14ac:dyDescent="0.2">
      <c r="A14699" s="295">
        <v>0.23170669999999999</v>
      </c>
      <c r="B14699" s="295"/>
      <c r="C14699" s="295">
        <v>0.30507329999999999</v>
      </c>
      <c r="D14699" s="295"/>
    </row>
    <row r="14700" spans="1:4" x14ac:dyDescent="0.2">
      <c r="A14700" s="295">
        <v>0.23170669999999999</v>
      </c>
      <c r="B14700" s="295"/>
      <c r="C14700" s="295">
        <v>0.30504730000000002</v>
      </c>
      <c r="D14700" s="295"/>
    </row>
    <row r="14701" spans="1:4" x14ac:dyDescent="0.2">
      <c r="A14701" s="295">
        <v>0.23169149999999999</v>
      </c>
      <c r="B14701" s="295"/>
      <c r="C14701" s="295">
        <v>0.30500729999999998</v>
      </c>
      <c r="D14701" s="295"/>
    </row>
    <row r="14702" spans="1:4" x14ac:dyDescent="0.2">
      <c r="A14702" s="295">
        <v>0.23167950000000001</v>
      </c>
      <c r="B14702" s="295"/>
      <c r="C14702" s="295">
        <v>0.30500729999999998</v>
      </c>
      <c r="D14702" s="295"/>
    </row>
    <row r="14703" spans="1:4" x14ac:dyDescent="0.2">
      <c r="A14703" s="295">
        <v>0.23166629999999999</v>
      </c>
      <c r="B14703" s="295"/>
      <c r="C14703" s="295">
        <v>0.30498130000000001</v>
      </c>
      <c r="D14703" s="295"/>
    </row>
    <row r="14704" spans="1:4" x14ac:dyDescent="0.2">
      <c r="A14704" s="295">
        <v>0.23165269999999999</v>
      </c>
      <c r="B14704" s="295"/>
      <c r="C14704" s="295">
        <v>0.30496800000000002</v>
      </c>
      <c r="D14704" s="295"/>
    </row>
    <row r="14705" spans="1:4" x14ac:dyDescent="0.2">
      <c r="A14705" s="295">
        <v>0.23162479999999999</v>
      </c>
      <c r="B14705" s="295"/>
      <c r="C14705" s="295">
        <v>0.3049559</v>
      </c>
      <c r="D14705" s="295"/>
    </row>
    <row r="14706" spans="1:4" x14ac:dyDescent="0.2">
      <c r="A14706" s="295">
        <v>0.23161280000000001</v>
      </c>
      <c r="B14706" s="295"/>
      <c r="C14706" s="295">
        <v>0.30494369999999998</v>
      </c>
      <c r="D14706" s="295"/>
    </row>
    <row r="14707" spans="1:4" x14ac:dyDescent="0.2">
      <c r="A14707" s="295">
        <v>0.23161280000000001</v>
      </c>
      <c r="B14707" s="295"/>
      <c r="C14707" s="295">
        <v>0.3049153</v>
      </c>
      <c r="D14707" s="295"/>
    </row>
    <row r="14708" spans="1:4" x14ac:dyDescent="0.2">
      <c r="A14708" s="295">
        <v>0.23161280000000001</v>
      </c>
      <c r="B14708" s="295"/>
      <c r="C14708" s="295">
        <v>0.30489100000000002</v>
      </c>
      <c r="D14708" s="295"/>
    </row>
    <row r="14709" spans="1:4" x14ac:dyDescent="0.2">
      <c r="A14709" s="295">
        <v>0.2316008</v>
      </c>
      <c r="B14709" s="295"/>
      <c r="C14709" s="295">
        <v>0.304863</v>
      </c>
      <c r="D14709" s="295"/>
    </row>
    <row r="14710" spans="1:4" x14ac:dyDescent="0.2">
      <c r="A14710" s="295">
        <v>0.23157249999999999</v>
      </c>
      <c r="B14710" s="295"/>
      <c r="C14710" s="295">
        <v>0.30485099999999998</v>
      </c>
      <c r="D14710" s="295"/>
    </row>
    <row r="14711" spans="1:4" x14ac:dyDescent="0.2">
      <c r="A14711" s="295">
        <v>0.23157249999999999</v>
      </c>
      <c r="B14711" s="295"/>
      <c r="C14711" s="295">
        <v>0.30482670000000001</v>
      </c>
      <c r="D14711" s="295"/>
    </row>
    <row r="14712" spans="1:4" x14ac:dyDescent="0.2">
      <c r="A14712" s="295">
        <v>0.23155880000000001</v>
      </c>
      <c r="B14712" s="295"/>
      <c r="C14712" s="295">
        <v>0.304813</v>
      </c>
      <c r="D14712" s="295"/>
    </row>
    <row r="14713" spans="1:4" x14ac:dyDescent="0.2">
      <c r="A14713" s="295">
        <v>0.23153299999999999</v>
      </c>
      <c r="B14713" s="295"/>
      <c r="C14713" s="295">
        <v>0.304813</v>
      </c>
      <c r="D14713" s="295"/>
    </row>
    <row r="14714" spans="1:4" x14ac:dyDescent="0.2">
      <c r="A14714" s="295">
        <v>0.2315209</v>
      </c>
      <c r="B14714" s="295"/>
      <c r="C14714" s="295">
        <v>0.30480089999999999</v>
      </c>
      <c r="D14714" s="295"/>
    </row>
    <row r="14715" spans="1:4" x14ac:dyDescent="0.2">
      <c r="A14715" s="295">
        <v>0.23150580000000001</v>
      </c>
      <c r="B14715" s="295"/>
      <c r="C14715" s="295">
        <v>0.3047629</v>
      </c>
      <c r="D14715" s="295"/>
    </row>
    <row r="14716" spans="1:4" x14ac:dyDescent="0.2">
      <c r="A14716" s="295">
        <v>0.23150580000000001</v>
      </c>
      <c r="B14716" s="295"/>
      <c r="C14716" s="295">
        <v>0.30473489999999998</v>
      </c>
      <c r="D14716" s="295"/>
    </row>
    <row r="14717" spans="1:4" x14ac:dyDescent="0.2">
      <c r="A14717" s="295">
        <v>0.23147899999999999</v>
      </c>
      <c r="B14717" s="295"/>
      <c r="C14717" s="295">
        <v>0.30472290000000002</v>
      </c>
      <c r="D14717" s="295"/>
    </row>
    <row r="14718" spans="1:4" x14ac:dyDescent="0.2">
      <c r="A14718" s="295">
        <v>0.23147899999999999</v>
      </c>
      <c r="B14718" s="295"/>
      <c r="C14718" s="295">
        <v>0.30472290000000002</v>
      </c>
      <c r="D14718" s="295"/>
    </row>
    <row r="14719" spans="1:4" x14ac:dyDescent="0.2">
      <c r="A14719" s="295">
        <v>0.23147899999999999</v>
      </c>
      <c r="B14719" s="295"/>
      <c r="C14719" s="295">
        <v>0.30472290000000002</v>
      </c>
      <c r="D14719" s="295"/>
    </row>
    <row r="14720" spans="1:4" x14ac:dyDescent="0.2">
      <c r="A14720" s="295">
        <v>0.2314669</v>
      </c>
      <c r="B14720" s="295"/>
      <c r="C14720" s="295">
        <v>0.30468479999999998</v>
      </c>
      <c r="D14720" s="295"/>
    </row>
    <row r="14721" spans="1:4" x14ac:dyDescent="0.2">
      <c r="A14721" s="295">
        <v>0.23145180000000001</v>
      </c>
      <c r="B14721" s="295"/>
      <c r="C14721" s="295">
        <v>0.30465690000000001</v>
      </c>
      <c r="D14721" s="295"/>
    </row>
    <row r="14722" spans="1:4" x14ac:dyDescent="0.2">
      <c r="A14722" s="295">
        <v>0.23142660000000001</v>
      </c>
      <c r="B14722" s="295"/>
      <c r="C14722" s="295">
        <v>0.30461919999999998</v>
      </c>
      <c r="D14722" s="295"/>
    </row>
    <row r="14723" spans="1:4" x14ac:dyDescent="0.2">
      <c r="A14723" s="295">
        <v>0.23142660000000001</v>
      </c>
      <c r="B14723" s="295"/>
      <c r="C14723" s="295">
        <v>0.30460549999999997</v>
      </c>
      <c r="D14723" s="295"/>
    </row>
    <row r="14724" spans="1:4" x14ac:dyDescent="0.2">
      <c r="A14724" s="295">
        <v>0.23138710000000001</v>
      </c>
      <c r="B14724" s="295"/>
      <c r="C14724" s="295">
        <v>0.30458010000000002</v>
      </c>
      <c r="D14724" s="295"/>
    </row>
    <row r="14725" spans="1:4" x14ac:dyDescent="0.2">
      <c r="A14725" s="295">
        <v>0.23137199999999999</v>
      </c>
      <c r="B14725" s="295"/>
      <c r="C14725" s="295">
        <v>0.30458010000000002</v>
      </c>
      <c r="D14725" s="295"/>
    </row>
    <row r="14726" spans="1:4" x14ac:dyDescent="0.2">
      <c r="A14726" s="295">
        <v>0.23135990000000001</v>
      </c>
      <c r="B14726" s="295"/>
      <c r="C14726" s="295">
        <v>0.30455209999999999</v>
      </c>
      <c r="D14726" s="295"/>
    </row>
    <row r="14727" spans="1:4" x14ac:dyDescent="0.2">
      <c r="A14727" s="295">
        <v>0.23134679999999999</v>
      </c>
      <c r="B14727" s="295"/>
      <c r="C14727" s="295">
        <v>0.30452610000000002</v>
      </c>
      <c r="D14727" s="295"/>
    </row>
    <row r="14728" spans="1:4" x14ac:dyDescent="0.2">
      <c r="A14728" s="295">
        <v>0.23134679999999999</v>
      </c>
      <c r="B14728" s="295"/>
      <c r="C14728" s="295">
        <v>0.30451410000000001</v>
      </c>
      <c r="D14728" s="295"/>
    </row>
    <row r="14729" spans="1:4" x14ac:dyDescent="0.2">
      <c r="A14729" s="295">
        <v>0.23134679999999999</v>
      </c>
      <c r="B14729" s="295"/>
      <c r="C14729" s="295">
        <v>0.3044885</v>
      </c>
      <c r="D14729" s="295"/>
    </row>
    <row r="14730" spans="1:4" x14ac:dyDescent="0.2">
      <c r="A14730" s="295">
        <v>0.231318</v>
      </c>
      <c r="B14730" s="295"/>
      <c r="C14730" s="295">
        <v>0.3044618</v>
      </c>
      <c r="D14730" s="295"/>
    </row>
    <row r="14731" spans="1:4" x14ac:dyDescent="0.2">
      <c r="A14731" s="295">
        <v>0.23130600000000001</v>
      </c>
      <c r="B14731" s="295"/>
      <c r="C14731" s="295">
        <v>0.30444850000000001</v>
      </c>
      <c r="D14731" s="295"/>
    </row>
    <row r="14732" spans="1:4" x14ac:dyDescent="0.2">
      <c r="A14732" s="295">
        <v>0.23130590000000001</v>
      </c>
      <c r="B14732" s="295"/>
      <c r="C14732" s="295">
        <v>0.30443619999999999</v>
      </c>
      <c r="D14732" s="295"/>
    </row>
    <row r="14733" spans="1:4" x14ac:dyDescent="0.2">
      <c r="A14733" s="295">
        <v>0.2312932</v>
      </c>
      <c r="B14733" s="295"/>
      <c r="C14733" s="295">
        <v>0.30443619999999999</v>
      </c>
      <c r="D14733" s="295"/>
    </row>
    <row r="14734" spans="1:4" x14ac:dyDescent="0.2">
      <c r="A14734" s="295">
        <v>0.2312544</v>
      </c>
      <c r="B14734" s="295"/>
      <c r="C14734" s="295">
        <v>0.30440919999999999</v>
      </c>
      <c r="D14734" s="295"/>
    </row>
    <row r="14735" spans="1:4" x14ac:dyDescent="0.2">
      <c r="A14735" s="295">
        <v>0.23124239999999999</v>
      </c>
      <c r="B14735" s="295"/>
      <c r="C14735" s="295">
        <v>0.3043825</v>
      </c>
      <c r="D14735" s="295"/>
    </row>
    <row r="14736" spans="1:4" x14ac:dyDescent="0.2">
      <c r="A14736" s="295">
        <v>0.23124239999999999</v>
      </c>
      <c r="B14736" s="295"/>
      <c r="C14736" s="295">
        <v>0.30434440000000001</v>
      </c>
      <c r="D14736" s="295"/>
    </row>
    <row r="14737" spans="1:4" x14ac:dyDescent="0.2">
      <c r="A14737" s="295">
        <v>0.2312303</v>
      </c>
      <c r="B14737" s="295"/>
      <c r="C14737" s="295">
        <v>0.30431649999999999</v>
      </c>
      <c r="D14737" s="295"/>
    </row>
    <row r="14738" spans="1:4" x14ac:dyDescent="0.2">
      <c r="A14738" s="295">
        <v>0.23121720000000001</v>
      </c>
      <c r="B14738" s="295"/>
      <c r="C14738" s="295">
        <v>0.30430439999999997</v>
      </c>
      <c r="D14738" s="295"/>
    </row>
    <row r="14739" spans="1:4" x14ac:dyDescent="0.2">
      <c r="A14739" s="295">
        <v>0.2311908</v>
      </c>
      <c r="B14739" s="295"/>
      <c r="C14739" s="295">
        <v>0.30430439999999997</v>
      </c>
      <c r="D14739" s="295"/>
    </row>
    <row r="14740" spans="1:4" x14ac:dyDescent="0.2">
      <c r="A14740" s="295">
        <v>0.23116200000000001</v>
      </c>
      <c r="B14740" s="295"/>
      <c r="C14740" s="295">
        <v>0.30425219999999997</v>
      </c>
      <c r="D14740" s="295"/>
    </row>
    <row r="14741" spans="1:4" x14ac:dyDescent="0.2">
      <c r="A14741" s="295">
        <v>0.2311484</v>
      </c>
      <c r="B14741" s="295"/>
      <c r="C14741" s="295">
        <v>0.30423840000000002</v>
      </c>
      <c r="D14741" s="295"/>
    </row>
    <row r="14742" spans="1:4" x14ac:dyDescent="0.2">
      <c r="A14742" s="295">
        <v>0.2311232</v>
      </c>
      <c r="B14742" s="295"/>
      <c r="C14742" s="295">
        <v>0.30421140000000002</v>
      </c>
      <c r="D14742" s="295"/>
    </row>
    <row r="14743" spans="1:4" x14ac:dyDescent="0.2">
      <c r="A14743" s="295">
        <v>0.2311096</v>
      </c>
      <c r="B14743" s="295"/>
      <c r="C14743" s="295">
        <v>0.30421140000000002</v>
      </c>
      <c r="D14743" s="295"/>
    </row>
    <row r="14744" spans="1:4" x14ac:dyDescent="0.2">
      <c r="A14744" s="295">
        <v>0.23109440000000001</v>
      </c>
      <c r="B14744" s="295"/>
      <c r="C14744" s="295">
        <v>0.30419930000000001</v>
      </c>
      <c r="D14744" s="295"/>
    </row>
    <row r="14745" spans="1:4" x14ac:dyDescent="0.2">
      <c r="A14745" s="295">
        <v>0.23108129999999999</v>
      </c>
      <c r="B14745" s="295"/>
      <c r="C14745" s="295">
        <v>0.3041856</v>
      </c>
      <c r="D14745" s="295"/>
    </row>
    <row r="14746" spans="1:4" x14ac:dyDescent="0.2">
      <c r="A14746" s="295">
        <v>0.23105539999999999</v>
      </c>
      <c r="B14746" s="295"/>
      <c r="C14746" s="295">
        <v>0.3041722</v>
      </c>
      <c r="D14746" s="295"/>
    </row>
    <row r="14747" spans="1:4" x14ac:dyDescent="0.2">
      <c r="A14747" s="295">
        <v>0.2310403</v>
      </c>
      <c r="B14747" s="295"/>
      <c r="C14747" s="295">
        <v>0.30415999999999999</v>
      </c>
      <c r="D14747" s="295"/>
    </row>
    <row r="14748" spans="1:4" x14ac:dyDescent="0.2">
      <c r="A14748" s="295">
        <v>0.23102819999999999</v>
      </c>
      <c r="B14748" s="295"/>
      <c r="C14748" s="295">
        <v>0.30415999999999999</v>
      </c>
      <c r="D14748" s="295"/>
    </row>
    <row r="14749" spans="1:4" x14ac:dyDescent="0.2">
      <c r="A14749" s="295">
        <v>0.23102819999999999</v>
      </c>
      <c r="B14749" s="295"/>
      <c r="C14749" s="295">
        <v>0.30414530000000001</v>
      </c>
      <c r="D14749" s="295"/>
    </row>
    <row r="14750" spans="1:4" x14ac:dyDescent="0.2">
      <c r="A14750" s="295">
        <v>0.2310014</v>
      </c>
      <c r="B14750" s="295"/>
      <c r="C14750" s="295">
        <v>0.30413200000000001</v>
      </c>
      <c r="D14750" s="295"/>
    </row>
    <row r="14751" spans="1:4" x14ac:dyDescent="0.2">
      <c r="A14751" s="295">
        <v>0.2310014</v>
      </c>
      <c r="B14751" s="295"/>
      <c r="C14751" s="295">
        <v>0.30410599999999999</v>
      </c>
      <c r="D14751" s="295"/>
    </row>
    <row r="14752" spans="1:4" x14ac:dyDescent="0.2">
      <c r="A14752" s="295">
        <v>0.23098779999999999</v>
      </c>
      <c r="B14752" s="295"/>
      <c r="C14752" s="295">
        <v>0.30408190000000002</v>
      </c>
      <c r="D14752" s="295"/>
    </row>
    <row r="14753" spans="1:4" x14ac:dyDescent="0.2">
      <c r="A14753" s="295">
        <v>0.23094680000000001</v>
      </c>
      <c r="B14753" s="295"/>
      <c r="C14753" s="295">
        <v>0.30408190000000002</v>
      </c>
      <c r="D14753" s="295"/>
    </row>
    <row r="14754" spans="1:4" x14ac:dyDescent="0.2">
      <c r="A14754" s="295">
        <v>0.2309216</v>
      </c>
      <c r="B14754" s="295"/>
      <c r="C14754" s="295">
        <v>0.30405490000000002</v>
      </c>
      <c r="D14754" s="295"/>
    </row>
    <row r="14755" spans="1:4" x14ac:dyDescent="0.2">
      <c r="A14755" s="295">
        <v>0.2309216</v>
      </c>
      <c r="B14755" s="295"/>
      <c r="C14755" s="295">
        <v>0.30404019999999998</v>
      </c>
      <c r="D14755" s="295"/>
    </row>
    <row r="14756" spans="1:4" x14ac:dyDescent="0.2">
      <c r="A14756" s="295">
        <v>0.23090959999999999</v>
      </c>
      <c r="B14756" s="295"/>
      <c r="C14756" s="295">
        <v>0.30400260000000001</v>
      </c>
      <c r="D14756" s="295"/>
    </row>
    <row r="14757" spans="1:4" x14ac:dyDescent="0.2">
      <c r="A14757" s="295">
        <v>0.23088130000000001</v>
      </c>
      <c r="B14757" s="295"/>
      <c r="C14757" s="295">
        <v>0.30400260000000001</v>
      </c>
      <c r="D14757" s="295"/>
    </row>
    <row r="14758" spans="1:4" x14ac:dyDescent="0.2">
      <c r="A14758" s="295">
        <v>0.23086760000000001</v>
      </c>
      <c r="B14758" s="295"/>
      <c r="C14758" s="295">
        <v>0.30397550000000001</v>
      </c>
      <c r="D14758" s="295"/>
    </row>
    <row r="14759" spans="1:4" x14ac:dyDescent="0.2">
      <c r="A14759" s="295">
        <v>0.23086760000000001</v>
      </c>
      <c r="B14759" s="295"/>
      <c r="C14759" s="295">
        <v>0.30394949999999998</v>
      </c>
      <c r="D14759" s="295"/>
    </row>
    <row r="14760" spans="1:4" x14ac:dyDescent="0.2">
      <c r="A14760" s="295">
        <v>0.2308549</v>
      </c>
      <c r="B14760" s="295"/>
      <c r="C14760" s="295">
        <v>0.30394949999999998</v>
      </c>
      <c r="D14760" s="295"/>
    </row>
    <row r="14761" spans="1:4" x14ac:dyDescent="0.2">
      <c r="A14761" s="295">
        <v>0.23084289999999999</v>
      </c>
      <c r="B14761" s="295"/>
      <c r="C14761" s="295">
        <v>0.30390780000000001</v>
      </c>
      <c r="D14761" s="295"/>
    </row>
    <row r="14762" spans="1:4" x14ac:dyDescent="0.2">
      <c r="A14762" s="295">
        <v>0.2308277</v>
      </c>
      <c r="B14762" s="295"/>
      <c r="C14762" s="295">
        <v>0.30386980000000002</v>
      </c>
      <c r="D14762" s="295"/>
    </row>
    <row r="14763" spans="1:4" x14ac:dyDescent="0.2">
      <c r="A14763" s="295">
        <v>0.2308277</v>
      </c>
      <c r="B14763" s="295"/>
      <c r="C14763" s="295">
        <v>0.30386980000000002</v>
      </c>
      <c r="D14763" s="295"/>
    </row>
    <row r="14764" spans="1:4" x14ac:dyDescent="0.2">
      <c r="A14764" s="295">
        <v>0.23081570000000001</v>
      </c>
      <c r="B14764" s="295"/>
      <c r="C14764" s="295">
        <v>0.30386980000000002</v>
      </c>
      <c r="D14764" s="295"/>
    </row>
    <row r="14765" spans="1:4" x14ac:dyDescent="0.2">
      <c r="A14765" s="295">
        <v>0.23081570000000001</v>
      </c>
      <c r="B14765" s="295"/>
      <c r="C14765" s="295">
        <v>0.30385770000000001</v>
      </c>
      <c r="D14765" s="295"/>
    </row>
    <row r="14766" spans="1:4" x14ac:dyDescent="0.2">
      <c r="A14766" s="295">
        <v>0.23079</v>
      </c>
      <c r="B14766" s="295"/>
      <c r="C14766" s="295">
        <v>0.30383320000000003</v>
      </c>
      <c r="D14766" s="295"/>
    </row>
    <row r="14767" spans="1:4" x14ac:dyDescent="0.2">
      <c r="A14767" s="295">
        <v>0.23076479999999999</v>
      </c>
      <c r="B14767" s="295"/>
      <c r="C14767" s="295">
        <v>0.30380790000000002</v>
      </c>
      <c r="D14767" s="295"/>
    </row>
    <row r="14768" spans="1:4" x14ac:dyDescent="0.2">
      <c r="A14768" s="295">
        <v>0.23072529999999999</v>
      </c>
      <c r="B14768" s="295"/>
      <c r="C14768" s="295">
        <v>0.30379410000000001</v>
      </c>
      <c r="D14768" s="295"/>
    </row>
    <row r="14769" spans="1:4" x14ac:dyDescent="0.2">
      <c r="A14769" s="295">
        <v>0.2307102</v>
      </c>
      <c r="B14769" s="295"/>
      <c r="C14769" s="295">
        <v>0.30377949999999998</v>
      </c>
      <c r="D14769" s="295"/>
    </row>
    <row r="14770" spans="1:4" x14ac:dyDescent="0.2">
      <c r="A14770" s="295">
        <v>0.23069500000000001</v>
      </c>
      <c r="B14770" s="295"/>
      <c r="C14770" s="295">
        <v>0.30375390000000002</v>
      </c>
      <c r="D14770" s="295"/>
    </row>
    <row r="14771" spans="1:4" x14ac:dyDescent="0.2">
      <c r="A14771" s="295">
        <v>0.230683</v>
      </c>
      <c r="B14771" s="295"/>
      <c r="C14771" s="295">
        <v>0.30375390000000002</v>
      </c>
      <c r="D14771" s="295"/>
    </row>
    <row r="14772" spans="1:4" x14ac:dyDescent="0.2">
      <c r="A14772" s="295">
        <v>0.23064509999999999</v>
      </c>
      <c r="B14772" s="295"/>
      <c r="C14772" s="295">
        <v>0.3037281</v>
      </c>
      <c r="D14772" s="295"/>
    </row>
    <row r="14773" spans="1:4" x14ac:dyDescent="0.2">
      <c r="A14773" s="295">
        <v>0.23064509999999999</v>
      </c>
      <c r="B14773" s="295"/>
      <c r="C14773" s="295">
        <v>0.30371350000000003</v>
      </c>
      <c r="D14773" s="295"/>
    </row>
    <row r="14774" spans="1:4" x14ac:dyDescent="0.2">
      <c r="A14774" s="295">
        <v>0.2306163</v>
      </c>
      <c r="B14774" s="295"/>
      <c r="C14774" s="295">
        <v>0.3036758</v>
      </c>
      <c r="D14774" s="295"/>
    </row>
    <row r="14775" spans="1:4" x14ac:dyDescent="0.2">
      <c r="A14775" s="295">
        <v>0.2306163</v>
      </c>
      <c r="B14775" s="295"/>
      <c r="C14775" s="295">
        <v>0.3036758</v>
      </c>
      <c r="D14775" s="295"/>
    </row>
    <row r="14776" spans="1:4" x14ac:dyDescent="0.2">
      <c r="A14776" s="295">
        <v>0.2306163</v>
      </c>
      <c r="B14776" s="295"/>
      <c r="C14776" s="295">
        <v>0.30364750000000001</v>
      </c>
      <c r="D14776" s="295"/>
    </row>
    <row r="14777" spans="1:4" x14ac:dyDescent="0.2">
      <c r="A14777" s="295">
        <v>0.23060359999999999</v>
      </c>
      <c r="B14777" s="295"/>
      <c r="C14777" s="295">
        <v>0.3036354</v>
      </c>
      <c r="D14777" s="295"/>
    </row>
    <row r="14778" spans="1:4" x14ac:dyDescent="0.2">
      <c r="A14778" s="295">
        <v>0.23060359999999999</v>
      </c>
      <c r="B14778" s="295"/>
      <c r="C14778" s="295">
        <v>0.30362210000000001</v>
      </c>
      <c r="D14778" s="295"/>
    </row>
    <row r="14779" spans="1:4" x14ac:dyDescent="0.2">
      <c r="A14779" s="295">
        <v>0.23059160000000001</v>
      </c>
      <c r="B14779" s="295"/>
      <c r="C14779" s="295">
        <v>0.30359609999999998</v>
      </c>
      <c r="D14779" s="295"/>
    </row>
    <row r="14780" spans="1:4" x14ac:dyDescent="0.2">
      <c r="A14780" s="295">
        <v>0.2305633</v>
      </c>
      <c r="B14780" s="295"/>
      <c r="C14780" s="295">
        <v>0.30359609999999998</v>
      </c>
      <c r="D14780" s="295"/>
    </row>
    <row r="14781" spans="1:4" x14ac:dyDescent="0.2">
      <c r="A14781" s="295">
        <v>0.23053760000000001</v>
      </c>
      <c r="B14781" s="295"/>
      <c r="C14781" s="295">
        <v>0.3035814</v>
      </c>
      <c r="D14781" s="295"/>
    </row>
    <row r="14782" spans="1:4" x14ac:dyDescent="0.2">
      <c r="A14782" s="295">
        <v>0.23052239999999999</v>
      </c>
      <c r="B14782" s="295"/>
      <c r="C14782" s="295">
        <v>0.30355710000000002</v>
      </c>
      <c r="D14782" s="295"/>
    </row>
    <row r="14783" spans="1:4" x14ac:dyDescent="0.2">
      <c r="A14783" s="295">
        <v>0.23049610000000001</v>
      </c>
      <c r="B14783" s="295"/>
      <c r="C14783" s="295">
        <v>0.30354379999999997</v>
      </c>
      <c r="D14783" s="295"/>
    </row>
    <row r="14784" spans="1:4" x14ac:dyDescent="0.2">
      <c r="A14784" s="295">
        <v>0.23049610000000001</v>
      </c>
      <c r="B14784" s="295"/>
      <c r="C14784" s="295">
        <v>0.30351669999999997</v>
      </c>
      <c r="D14784" s="295"/>
    </row>
    <row r="14785" spans="1:4" x14ac:dyDescent="0.2">
      <c r="A14785" s="295">
        <v>0.23049610000000001</v>
      </c>
      <c r="B14785" s="295"/>
      <c r="C14785" s="295">
        <v>0.30350339999999998</v>
      </c>
      <c r="D14785" s="295"/>
    </row>
    <row r="14786" spans="1:4" x14ac:dyDescent="0.2">
      <c r="A14786" s="295">
        <v>0.2304541</v>
      </c>
      <c r="B14786" s="295"/>
      <c r="C14786" s="295">
        <v>0.30347669999999999</v>
      </c>
      <c r="D14786" s="295"/>
    </row>
    <row r="14787" spans="1:4" x14ac:dyDescent="0.2">
      <c r="A14787" s="295">
        <v>0.23044210000000001</v>
      </c>
      <c r="B14787" s="295"/>
      <c r="C14787" s="295">
        <v>0.30345109999999997</v>
      </c>
      <c r="D14787" s="295"/>
    </row>
    <row r="14788" spans="1:4" x14ac:dyDescent="0.2">
      <c r="A14788" s="295">
        <v>0.23044210000000001</v>
      </c>
      <c r="B14788" s="295"/>
      <c r="C14788" s="295">
        <v>0.30342540000000001</v>
      </c>
      <c r="D14788" s="295"/>
    </row>
    <row r="14789" spans="1:4" x14ac:dyDescent="0.2">
      <c r="A14789" s="295">
        <v>0.23042940000000001</v>
      </c>
      <c r="B14789" s="295"/>
      <c r="C14789" s="295">
        <v>0.3034133</v>
      </c>
      <c r="D14789" s="295"/>
    </row>
    <row r="14790" spans="1:4" x14ac:dyDescent="0.2">
      <c r="A14790" s="295">
        <v>0.23042940000000001</v>
      </c>
      <c r="B14790" s="295"/>
      <c r="C14790" s="295">
        <v>0.30337330000000001</v>
      </c>
      <c r="D14790" s="295"/>
    </row>
    <row r="14791" spans="1:4" x14ac:dyDescent="0.2">
      <c r="A14791" s="295">
        <v>0.23042940000000001</v>
      </c>
      <c r="B14791" s="295"/>
      <c r="C14791" s="295">
        <v>0.30335960000000001</v>
      </c>
      <c r="D14791" s="295"/>
    </row>
    <row r="14792" spans="1:4" x14ac:dyDescent="0.2">
      <c r="A14792" s="295">
        <v>0.23042940000000001</v>
      </c>
      <c r="B14792" s="295"/>
      <c r="C14792" s="295">
        <v>0.30334729999999999</v>
      </c>
      <c r="D14792" s="295"/>
    </row>
    <row r="14793" spans="1:4" x14ac:dyDescent="0.2">
      <c r="A14793" s="295">
        <v>0.23041729999999999</v>
      </c>
      <c r="B14793" s="295"/>
      <c r="C14793" s="295">
        <v>0.30332189999999998</v>
      </c>
      <c r="D14793" s="295"/>
    </row>
    <row r="14794" spans="1:4" x14ac:dyDescent="0.2">
      <c r="A14794" s="295">
        <v>0.2304042</v>
      </c>
      <c r="B14794" s="295"/>
      <c r="C14794" s="295">
        <v>0.3033073</v>
      </c>
      <c r="D14794" s="295"/>
    </row>
    <row r="14795" spans="1:4" x14ac:dyDescent="0.2">
      <c r="A14795" s="295">
        <v>0.23038900000000001</v>
      </c>
      <c r="B14795" s="295"/>
      <c r="C14795" s="295">
        <v>0.3032667</v>
      </c>
      <c r="D14795" s="295"/>
    </row>
    <row r="14796" spans="1:4" x14ac:dyDescent="0.2">
      <c r="A14796" s="295">
        <v>0.23037630000000001</v>
      </c>
      <c r="B14796" s="295"/>
      <c r="C14796" s="295">
        <v>0.30325459999999999</v>
      </c>
      <c r="D14796" s="295"/>
    </row>
    <row r="14797" spans="1:4" x14ac:dyDescent="0.2">
      <c r="A14797" s="295">
        <v>0.2303627</v>
      </c>
      <c r="B14797" s="295"/>
      <c r="C14797" s="295">
        <v>0.30324000000000001</v>
      </c>
      <c r="D14797" s="295"/>
    </row>
    <row r="14798" spans="1:4" x14ac:dyDescent="0.2">
      <c r="A14798" s="295">
        <v>0.2303375</v>
      </c>
      <c r="B14798" s="295"/>
      <c r="C14798" s="295">
        <v>0.30322660000000001</v>
      </c>
      <c r="D14798" s="295"/>
    </row>
    <row r="14799" spans="1:4" x14ac:dyDescent="0.2">
      <c r="A14799" s="295">
        <v>0.2303239</v>
      </c>
      <c r="B14799" s="295"/>
      <c r="C14799" s="295">
        <v>0.30321290000000001</v>
      </c>
      <c r="D14799" s="295"/>
    </row>
    <row r="14800" spans="1:4" x14ac:dyDescent="0.2">
      <c r="A14800" s="295">
        <v>0.23031070000000001</v>
      </c>
      <c r="B14800" s="295"/>
      <c r="C14800" s="295">
        <v>0.30321290000000001</v>
      </c>
      <c r="D14800" s="295"/>
    </row>
    <row r="14801" spans="1:4" x14ac:dyDescent="0.2">
      <c r="A14801" s="295">
        <v>0.2302835</v>
      </c>
      <c r="B14801" s="295"/>
      <c r="C14801" s="295">
        <v>0.30314600000000003</v>
      </c>
      <c r="D14801" s="295"/>
    </row>
    <row r="14802" spans="1:4" x14ac:dyDescent="0.2">
      <c r="A14802" s="295">
        <v>0.2302835</v>
      </c>
      <c r="B14802" s="295"/>
      <c r="C14802" s="295">
        <v>0.30312020000000001</v>
      </c>
      <c r="D14802" s="295"/>
    </row>
    <row r="14803" spans="1:4" x14ac:dyDescent="0.2">
      <c r="A14803" s="295">
        <v>0.2302835</v>
      </c>
      <c r="B14803" s="295"/>
      <c r="C14803" s="295">
        <v>0.30312020000000001</v>
      </c>
      <c r="D14803" s="295"/>
    </row>
    <row r="14804" spans="1:4" x14ac:dyDescent="0.2">
      <c r="A14804" s="295">
        <v>0.23025880000000001</v>
      </c>
      <c r="B14804" s="295"/>
      <c r="C14804" s="295">
        <v>0.30310789999999999</v>
      </c>
      <c r="D14804" s="295"/>
    </row>
    <row r="14805" spans="1:4" x14ac:dyDescent="0.2">
      <c r="A14805" s="295">
        <v>0.23024510000000001</v>
      </c>
      <c r="B14805" s="295"/>
      <c r="C14805" s="295">
        <v>0.3030677</v>
      </c>
      <c r="D14805" s="295"/>
    </row>
    <row r="14806" spans="1:4" x14ac:dyDescent="0.2">
      <c r="A14806" s="295">
        <v>0.23022999999999999</v>
      </c>
      <c r="B14806" s="295"/>
      <c r="C14806" s="295">
        <v>0.30305569999999998</v>
      </c>
      <c r="D14806" s="295"/>
    </row>
    <row r="14807" spans="1:4" x14ac:dyDescent="0.2">
      <c r="A14807" s="295">
        <v>0.23019210000000001</v>
      </c>
      <c r="B14807" s="295"/>
      <c r="C14807" s="295">
        <v>0.303041</v>
      </c>
      <c r="D14807" s="295"/>
    </row>
    <row r="14808" spans="1:4" x14ac:dyDescent="0.2">
      <c r="A14808" s="295">
        <v>0.23019210000000001</v>
      </c>
      <c r="B14808" s="295"/>
      <c r="C14808" s="295">
        <v>0.30300339999999998</v>
      </c>
      <c r="D14808" s="295"/>
    </row>
    <row r="14809" spans="1:4" x14ac:dyDescent="0.2">
      <c r="A14809" s="295">
        <v>0.23019210000000001</v>
      </c>
      <c r="B14809" s="295"/>
      <c r="C14809" s="295">
        <v>0.30298969999999997</v>
      </c>
      <c r="D14809" s="295"/>
    </row>
    <row r="14810" spans="1:4" x14ac:dyDescent="0.2">
      <c r="A14810" s="295">
        <v>0.23019210000000001</v>
      </c>
      <c r="B14810" s="295"/>
      <c r="C14810" s="295">
        <v>0.30297629999999998</v>
      </c>
      <c r="D14810" s="295"/>
    </row>
    <row r="14811" spans="1:4" x14ac:dyDescent="0.2">
      <c r="A14811" s="295">
        <v>0.23016639999999999</v>
      </c>
      <c r="B14811" s="295"/>
      <c r="C14811" s="295">
        <v>0.302952</v>
      </c>
      <c r="D14811" s="295"/>
    </row>
    <row r="14812" spans="1:4" x14ac:dyDescent="0.2">
      <c r="A14812" s="295">
        <v>0.23012450000000001</v>
      </c>
      <c r="B14812" s="295"/>
      <c r="C14812" s="295">
        <v>0.30292659999999999</v>
      </c>
      <c r="D14812" s="295"/>
    </row>
    <row r="14813" spans="1:4" x14ac:dyDescent="0.2">
      <c r="A14813" s="295">
        <v>0.23012450000000001</v>
      </c>
      <c r="B14813" s="295"/>
      <c r="C14813" s="295">
        <v>0.30290089999999997</v>
      </c>
      <c r="D14813" s="295"/>
    </row>
    <row r="14814" spans="1:4" x14ac:dyDescent="0.2">
      <c r="A14814" s="295">
        <v>0.2300729</v>
      </c>
      <c r="B14814" s="295"/>
      <c r="C14814" s="295">
        <v>0.30288619999999999</v>
      </c>
      <c r="D14814" s="295"/>
    </row>
    <row r="14815" spans="1:4" x14ac:dyDescent="0.2">
      <c r="A14815" s="295">
        <v>0.23005980000000001</v>
      </c>
      <c r="B14815" s="295"/>
      <c r="C14815" s="295">
        <v>0.3028729</v>
      </c>
      <c r="D14815" s="295"/>
    </row>
    <row r="14816" spans="1:4" x14ac:dyDescent="0.2">
      <c r="A14816" s="295">
        <v>0.23005980000000001</v>
      </c>
      <c r="B14816" s="295"/>
      <c r="C14816" s="295">
        <v>0.3028729</v>
      </c>
      <c r="D14816" s="295"/>
    </row>
    <row r="14817" spans="1:4" x14ac:dyDescent="0.2">
      <c r="A14817" s="295">
        <v>0.23005980000000001</v>
      </c>
      <c r="B14817" s="295"/>
      <c r="C14817" s="295">
        <v>0.30284860000000002</v>
      </c>
      <c r="D14817" s="295"/>
    </row>
    <row r="14818" spans="1:4" x14ac:dyDescent="0.2">
      <c r="A14818" s="295">
        <v>0.2300335</v>
      </c>
      <c r="B14818" s="295"/>
      <c r="C14818" s="295">
        <v>0.30283399999999999</v>
      </c>
      <c r="D14818" s="295"/>
    </row>
    <row r="14819" spans="1:4" x14ac:dyDescent="0.2">
      <c r="A14819" s="295">
        <v>0.2300208</v>
      </c>
      <c r="B14819" s="295"/>
      <c r="C14819" s="295">
        <v>0.30282019999999998</v>
      </c>
      <c r="D14819" s="295"/>
    </row>
    <row r="14820" spans="1:4" x14ac:dyDescent="0.2">
      <c r="A14820" s="295">
        <v>0.22999510000000001</v>
      </c>
      <c r="B14820" s="295"/>
      <c r="C14820" s="295">
        <v>0.30280800000000002</v>
      </c>
      <c r="D14820" s="295"/>
    </row>
    <row r="14821" spans="1:4" x14ac:dyDescent="0.2">
      <c r="A14821" s="295">
        <v>0.22996920000000001</v>
      </c>
      <c r="B14821" s="295"/>
      <c r="C14821" s="295">
        <v>0.30279460000000002</v>
      </c>
      <c r="D14821" s="295"/>
    </row>
    <row r="14822" spans="1:4" x14ac:dyDescent="0.2">
      <c r="A14822" s="295">
        <v>0.22995409999999999</v>
      </c>
      <c r="B14822" s="295"/>
      <c r="C14822" s="295">
        <v>0.30276789999999998</v>
      </c>
      <c r="D14822" s="295"/>
    </row>
    <row r="14823" spans="1:4" x14ac:dyDescent="0.2">
      <c r="A14823" s="295">
        <v>0.22995409999999999</v>
      </c>
      <c r="B14823" s="295"/>
      <c r="C14823" s="295">
        <v>0.30276789999999998</v>
      </c>
      <c r="D14823" s="295"/>
    </row>
    <row r="14824" spans="1:4" x14ac:dyDescent="0.2">
      <c r="A14824" s="295">
        <v>0.22991420000000001</v>
      </c>
      <c r="B14824" s="295"/>
      <c r="C14824" s="295">
        <v>0.30274230000000002</v>
      </c>
      <c r="D14824" s="295"/>
    </row>
    <row r="14825" spans="1:4" x14ac:dyDescent="0.2">
      <c r="A14825" s="295">
        <v>0.22990050000000001</v>
      </c>
      <c r="B14825" s="295"/>
      <c r="C14825" s="295">
        <v>0.3027301</v>
      </c>
      <c r="D14825" s="295"/>
    </row>
    <row r="14826" spans="1:4" x14ac:dyDescent="0.2">
      <c r="A14826" s="295">
        <v>0.22988739999999999</v>
      </c>
      <c r="B14826" s="295"/>
      <c r="C14826" s="295">
        <v>0.3027164</v>
      </c>
      <c r="D14826" s="295"/>
    </row>
    <row r="14827" spans="1:4" x14ac:dyDescent="0.2">
      <c r="A14827" s="295">
        <v>0.22988739999999999</v>
      </c>
      <c r="B14827" s="295"/>
      <c r="C14827" s="295">
        <v>0.3026759</v>
      </c>
      <c r="D14827" s="295"/>
    </row>
    <row r="14828" spans="1:4" x14ac:dyDescent="0.2">
      <c r="A14828" s="295">
        <v>0.2298743</v>
      </c>
      <c r="B14828" s="295"/>
      <c r="C14828" s="295">
        <v>0.30266369999999998</v>
      </c>
      <c r="D14828" s="295"/>
    </row>
    <row r="14829" spans="1:4" x14ac:dyDescent="0.2">
      <c r="A14829" s="295">
        <v>0.22984640000000001</v>
      </c>
      <c r="B14829" s="295"/>
      <c r="C14829" s="295">
        <v>0.30266369999999998</v>
      </c>
      <c r="D14829" s="295"/>
    </row>
    <row r="14830" spans="1:4" x14ac:dyDescent="0.2">
      <c r="A14830" s="295">
        <v>0.22981960000000001</v>
      </c>
      <c r="B14830" s="295"/>
      <c r="C14830" s="295">
        <v>0.30263699999999999</v>
      </c>
      <c r="D14830" s="295"/>
    </row>
    <row r="14831" spans="1:4" x14ac:dyDescent="0.2">
      <c r="A14831" s="295">
        <v>0.22981960000000001</v>
      </c>
      <c r="B14831" s="295"/>
      <c r="C14831" s="295">
        <v>0.3026103</v>
      </c>
      <c r="D14831" s="295"/>
    </row>
    <row r="14832" spans="1:4" x14ac:dyDescent="0.2">
      <c r="A14832" s="295">
        <v>0.2298076</v>
      </c>
      <c r="B14832" s="295"/>
      <c r="C14832" s="295">
        <v>0.3025699</v>
      </c>
      <c r="D14832" s="295"/>
    </row>
    <row r="14833" spans="1:4" x14ac:dyDescent="0.2">
      <c r="A14833" s="295">
        <v>0.22976559999999999</v>
      </c>
      <c r="B14833" s="295"/>
      <c r="C14833" s="295">
        <v>0.30255769999999998</v>
      </c>
      <c r="D14833" s="295"/>
    </row>
    <row r="14834" spans="1:4" x14ac:dyDescent="0.2">
      <c r="A14834" s="295">
        <v>0.22975290000000001</v>
      </c>
      <c r="B14834" s="295"/>
      <c r="C14834" s="295">
        <v>0.30253079999999999</v>
      </c>
      <c r="D14834" s="295"/>
    </row>
    <row r="14835" spans="1:4" x14ac:dyDescent="0.2">
      <c r="A14835" s="295">
        <v>0.22975290000000001</v>
      </c>
      <c r="B14835" s="295"/>
      <c r="C14835" s="295">
        <v>0.30253079999999999</v>
      </c>
      <c r="D14835" s="295"/>
    </row>
    <row r="14836" spans="1:4" x14ac:dyDescent="0.2">
      <c r="A14836" s="295">
        <v>0.229711</v>
      </c>
      <c r="B14836" s="295"/>
      <c r="C14836" s="295">
        <v>0.30251869999999997</v>
      </c>
      <c r="D14836" s="295"/>
    </row>
    <row r="14837" spans="1:4" x14ac:dyDescent="0.2">
      <c r="A14837" s="295">
        <v>0.229711</v>
      </c>
      <c r="B14837" s="295"/>
      <c r="C14837" s="295">
        <v>0.30249179999999998</v>
      </c>
      <c r="D14837" s="295"/>
    </row>
    <row r="14838" spans="1:4" x14ac:dyDescent="0.2">
      <c r="A14838" s="295">
        <v>0.22969890000000001</v>
      </c>
      <c r="B14838" s="295"/>
      <c r="C14838" s="295">
        <v>0.30249179999999998</v>
      </c>
      <c r="D14838" s="295"/>
    </row>
    <row r="14839" spans="1:4" x14ac:dyDescent="0.2">
      <c r="A14839" s="295">
        <v>0.22969890000000001</v>
      </c>
      <c r="B14839" s="295"/>
      <c r="C14839" s="295">
        <v>0.30246610000000002</v>
      </c>
      <c r="D14839" s="295"/>
    </row>
    <row r="14840" spans="1:4" x14ac:dyDescent="0.2">
      <c r="A14840" s="295">
        <v>0.2296858</v>
      </c>
      <c r="B14840" s="295"/>
      <c r="C14840" s="295">
        <v>0.30245270000000002</v>
      </c>
      <c r="D14840" s="295"/>
    </row>
    <row r="14841" spans="1:4" x14ac:dyDescent="0.2">
      <c r="A14841" s="295">
        <v>0.22965940000000001</v>
      </c>
      <c r="B14841" s="295"/>
      <c r="C14841" s="295">
        <v>0.30243900000000001</v>
      </c>
      <c r="D14841" s="295"/>
    </row>
    <row r="14842" spans="1:4" x14ac:dyDescent="0.2">
      <c r="A14842" s="295">
        <v>0.2296474</v>
      </c>
      <c r="B14842" s="295"/>
      <c r="C14842" s="295">
        <v>0.30242560000000002</v>
      </c>
      <c r="D14842" s="295"/>
    </row>
    <row r="14843" spans="1:4" x14ac:dyDescent="0.2">
      <c r="A14843" s="295">
        <v>0.22963220000000001</v>
      </c>
      <c r="B14843" s="295"/>
      <c r="C14843" s="295">
        <v>0.30239969999999999</v>
      </c>
      <c r="D14843" s="295"/>
    </row>
    <row r="14844" spans="1:4" x14ac:dyDescent="0.2">
      <c r="A14844" s="295">
        <v>0.22963220000000001</v>
      </c>
      <c r="B14844" s="295"/>
      <c r="C14844" s="295">
        <v>0.30239969999999999</v>
      </c>
      <c r="D14844" s="295"/>
    </row>
    <row r="14845" spans="1:4" x14ac:dyDescent="0.2">
      <c r="A14845" s="295">
        <v>0.2296202</v>
      </c>
      <c r="B14845" s="295"/>
      <c r="C14845" s="295">
        <v>0.30235960000000001</v>
      </c>
      <c r="D14845" s="295"/>
    </row>
    <row r="14846" spans="1:4" x14ac:dyDescent="0.2">
      <c r="A14846" s="295">
        <v>0.22959389999999999</v>
      </c>
      <c r="B14846" s="295"/>
      <c r="C14846" s="295">
        <v>0.3023459</v>
      </c>
      <c r="D14846" s="295"/>
    </row>
    <row r="14847" spans="1:4" x14ac:dyDescent="0.2">
      <c r="A14847" s="295">
        <v>0.22959389999999999</v>
      </c>
      <c r="B14847" s="295"/>
      <c r="C14847" s="295">
        <v>0.3023459</v>
      </c>
      <c r="D14847" s="295"/>
    </row>
    <row r="14848" spans="1:4" x14ac:dyDescent="0.2">
      <c r="A14848" s="295">
        <v>0.22958120000000001</v>
      </c>
      <c r="B14848" s="295"/>
      <c r="C14848" s="295">
        <v>0.302319</v>
      </c>
      <c r="D14848" s="295"/>
    </row>
    <row r="14849" spans="1:4" x14ac:dyDescent="0.2">
      <c r="A14849" s="295">
        <v>0.22958120000000001</v>
      </c>
      <c r="B14849" s="295"/>
      <c r="C14849" s="295">
        <v>0.30230699999999999</v>
      </c>
      <c r="D14849" s="295"/>
    </row>
    <row r="14850" spans="1:4" x14ac:dyDescent="0.2">
      <c r="A14850" s="295">
        <v>0.22956760000000001</v>
      </c>
      <c r="B14850" s="295"/>
      <c r="C14850" s="295">
        <v>0.30228159999999998</v>
      </c>
      <c r="D14850" s="295"/>
    </row>
    <row r="14851" spans="1:4" x14ac:dyDescent="0.2">
      <c r="A14851" s="295">
        <v>0.2295548</v>
      </c>
      <c r="B14851" s="295"/>
      <c r="C14851" s="295">
        <v>0.30226789999999998</v>
      </c>
      <c r="D14851" s="295"/>
    </row>
    <row r="14852" spans="1:4" x14ac:dyDescent="0.2">
      <c r="A14852" s="295">
        <v>0.2295297</v>
      </c>
      <c r="B14852" s="295"/>
      <c r="C14852" s="295">
        <v>0.30223990000000001</v>
      </c>
      <c r="D14852" s="295"/>
    </row>
    <row r="14853" spans="1:4" x14ac:dyDescent="0.2">
      <c r="A14853" s="295">
        <v>0.22951759999999999</v>
      </c>
      <c r="B14853" s="295"/>
      <c r="C14853" s="295">
        <v>0.30221429999999999</v>
      </c>
      <c r="D14853" s="295"/>
    </row>
    <row r="14854" spans="1:4" x14ac:dyDescent="0.2">
      <c r="A14854" s="295">
        <v>0.2295045</v>
      </c>
      <c r="B14854" s="295"/>
      <c r="C14854" s="295">
        <v>0.30221429999999999</v>
      </c>
      <c r="D14854" s="295"/>
    </row>
    <row r="14855" spans="1:4" x14ac:dyDescent="0.2">
      <c r="A14855" s="295">
        <v>0.2295045</v>
      </c>
      <c r="B14855" s="295"/>
      <c r="C14855" s="295">
        <v>0.30219000000000001</v>
      </c>
      <c r="D14855" s="295"/>
    </row>
    <row r="14856" spans="1:4" x14ac:dyDescent="0.2">
      <c r="A14856" s="295">
        <v>0.22948930000000001</v>
      </c>
      <c r="B14856" s="295"/>
      <c r="C14856" s="295">
        <v>0.30214829999999998</v>
      </c>
      <c r="D14856" s="295"/>
    </row>
    <row r="14857" spans="1:4" x14ac:dyDescent="0.2">
      <c r="A14857" s="295">
        <v>0.2294757</v>
      </c>
      <c r="B14857" s="295"/>
      <c r="C14857" s="295">
        <v>0.30214829999999998</v>
      </c>
      <c r="D14857" s="295"/>
    </row>
    <row r="14858" spans="1:4" x14ac:dyDescent="0.2">
      <c r="A14858" s="295">
        <v>0.2294378</v>
      </c>
      <c r="B14858" s="295"/>
      <c r="C14858" s="295">
        <v>0.30213489999999998</v>
      </c>
      <c r="D14858" s="295"/>
    </row>
    <row r="14859" spans="1:4" x14ac:dyDescent="0.2">
      <c r="A14859" s="295">
        <v>0.22942270000000001</v>
      </c>
      <c r="B14859" s="295"/>
      <c r="C14859" s="295">
        <v>0.30209599999999998</v>
      </c>
      <c r="D14859" s="295"/>
    </row>
    <row r="14860" spans="1:4" x14ac:dyDescent="0.2">
      <c r="A14860" s="295">
        <v>0.22941059999999999</v>
      </c>
      <c r="B14860" s="295"/>
      <c r="C14860" s="295">
        <v>0.30209599999999998</v>
      </c>
      <c r="D14860" s="295"/>
    </row>
    <row r="14861" spans="1:4" x14ac:dyDescent="0.2">
      <c r="A14861" s="295">
        <v>0.22941059999999999</v>
      </c>
      <c r="B14861" s="295"/>
      <c r="C14861" s="295">
        <v>0.30208230000000003</v>
      </c>
      <c r="D14861" s="295"/>
    </row>
    <row r="14862" spans="1:4" x14ac:dyDescent="0.2">
      <c r="A14862" s="295">
        <v>0.22941059999999999</v>
      </c>
      <c r="B14862" s="295"/>
      <c r="C14862" s="295">
        <v>0.30207000000000001</v>
      </c>
      <c r="D14862" s="295"/>
    </row>
    <row r="14863" spans="1:4" x14ac:dyDescent="0.2">
      <c r="A14863" s="295">
        <v>0.22936980000000001</v>
      </c>
      <c r="B14863" s="295"/>
      <c r="C14863" s="295">
        <v>0.30207000000000001</v>
      </c>
      <c r="D14863" s="295"/>
    </row>
    <row r="14864" spans="1:4" x14ac:dyDescent="0.2">
      <c r="A14864" s="295">
        <v>0.22935659999999999</v>
      </c>
      <c r="B14864" s="295"/>
      <c r="C14864" s="295">
        <v>0.30205799999999999</v>
      </c>
      <c r="D14864" s="295"/>
    </row>
    <row r="14865" spans="1:4" x14ac:dyDescent="0.2">
      <c r="A14865" s="295">
        <v>0.2293308</v>
      </c>
      <c r="B14865" s="295"/>
      <c r="C14865" s="295">
        <v>0.30203089999999999</v>
      </c>
      <c r="D14865" s="295"/>
    </row>
    <row r="14866" spans="1:4" x14ac:dyDescent="0.2">
      <c r="A14866" s="295">
        <v>0.2293308</v>
      </c>
      <c r="B14866" s="295"/>
      <c r="C14866" s="295">
        <v>0.3019907</v>
      </c>
      <c r="D14866" s="295"/>
    </row>
    <row r="14867" spans="1:4" x14ac:dyDescent="0.2">
      <c r="A14867" s="295">
        <v>0.2293171</v>
      </c>
      <c r="B14867" s="295"/>
      <c r="C14867" s="295">
        <v>0.30196529999999999</v>
      </c>
      <c r="D14867" s="295"/>
    </row>
    <row r="14868" spans="1:4" x14ac:dyDescent="0.2">
      <c r="A14868" s="295">
        <v>0.22930510000000001</v>
      </c>
      <c r="B14868" s="295"/>
      <c r="C14868" s="295">
        <v>0.30195300000000003</v>
      </c>
      <c r="D14868" s="295"/>
    </row>
    <row r="14869" spans="1:4" x14ac:dyDescent="0.2">
      <c r="A14869" s="295">
        <v>0.22928999999999999</v>
      </c>
      <c r="B14869" s="295"/>
      <c r="C14869" s="295">
        <v>0.30192469999999999</v>
      </c>
      <c r="D14869" s="295"/>
    </row>
    <row r="14870" spans="1:4" x14ac:dyDescent="0.2">
      <c r="A14870" s="295">
        <v>0.22928999999999999</v>
      </c>
      <c r="B14870" s="295"/>
      <c r="C14870" s="295">
        <v>0.30188700000000002</v>
      </c>
      <c r="D14870" s="295"/>
    </row>
    <row r="14871" spans="1:4" x14ac:dyDescent="0.2">
      <c r="A14871" s="295">
        <v>0.2292768</v>
      </c>
      <c r="B14871" s="295"/>
      <c r="C14871" s="295">
        <v>0.30186030000000003</v>
      </c>
      <c r="D14871" s="295"/>
    </row>
    <row r="14872" spans="1:4" x14ac:dyDescent="0.2">
      <c r="A14872" s="295">
        <v>0.22926479999999999</v>
      </c>
      <c r="B14872" s="295"/>
      <c r="C14872" s="295">
        <v>0.30184660000000002</v>
      </c>
      <c r="D14872" s="295"/>
    </row>
    <row r="14873" spans="1:4" x14ac:dyDescent="0.2">
      <c r="A14873" s="295">
        <v>0.22925110000000001</v>
      </c>
      <c r="B14873" s="295"/>
      <c r="C14873" s="295">
        <v>0.30183330000000003</v>
      </c>
      <c r="D14873" s="295"/>
    </row>
    <row r="14874" spans="1:4" x14ac:dyDescent="0.2">
      <c r="A14874" s="295">
        <v>0.22925110000000001</v>
      </c>
      <c r="B14874" s="295"/>
      <c r="C14874" s="295">
        <v>0.30182120000000001</v>
      </c>
      <c r="D14874" s="295"/>
    </row>
    <row r="14875" spans="1:4" x14ac:dyDescent="0.2">
      <c r="A14875" s="295">
        <v>0.22925110000000001</v>
      </c>
      <c r="B14875" s="295"/>
      <c r="C14875" s="295">
        <v>0.30179319999999998</v>
      </c>
      <c r="D14875" s="295"/>
    </row>
    <row r="14876" spans="1:4" x14ac:dyDescent="0.2">
      <c r="A14876" s="295">
        <v>0.2292264</v>
      </c>
      <c r="B14876" s="295"/>
      <c r="C14876" s="295">
        <v>0.30177949999999998</v>
      </c>
      <c r="D14876" s="295"/>
    </row>
    <row r="14877" spans="1:4" x14ac:dyDescent="0.2">
      <c r="A14877" s="295">
        <v>0.2291976</v>
      </c>
      <c r="B14877" s="295"/>
      <c r="C14877" s="295">
        <v>0.30176730000000002</v>
      </c>
      <c r="D14877" s="295"/>
    </row>
    <row r="14878" spans="1:4" x14ac:dyDescent="0.2">
      <c r="A14878" s="295">
        <v>0.22918440000000001</v>
      </c>
      <c r="B14878" s="295"/>
      <c r="C14878" s="295">
        <v>0.30174060000000003</v>
      </c>
      <c r="D14878" s="295"/>
    </row>
    <row r="14879" spans="1:4" x14ac:dyDescent="0.2">
      <c r="A14879" s="295">
        <v>0.22918440000000001</v>
      </c>
      <c r="B14879" s="295"/>
      <c r="C14879" s="295">
        <v>0.30172719999999997</v>
      </c>
      <c r="D14879" s="295"/>
    </row>
    <row r="14880" spans="1:4" x14ac:dyDescent="0.2">
      <c r="A14880" s="295">
        <v>0.22918440000000001</v>
      </c>
      <c r="B14880" s="295"/>
      <c r="C14880" s="295">
        <v>0.30169889999999999</v>
      </c>
      <c r="D14880" s="295"/>
    </row>
    <row r="14881" spans="1:4" x14ac:dyDescent="0.2">
      <c r="A14881" s="295">
        <v>0.22917129999999999</v>
      </c>
      <c r="B14881" s="295"/>
      <c r="C14881" s="295">
        <v>0.30168660000000003</v>
      </c>
      <c r="D14881" s="295"/>
    </row>
    <row r="14882" spans="1:4" x14ac:dyDescent="0.2">
      <c r="A14882" s="295">
        <v>0.22915759999999999</v>
      </c>
      <c r="B14882" s="295"/>
      <c r="C14882" s="295">
        <v>0.30167329999999998</v>
      </c>
      <c r="D14882" s="295"/>
    </row>
    <row r="14883" spans="1:4" x14ac:dyDescent="0.2">
      <c r="A14883" s="295">
        <v>0.2291329</v>
      </c>
      <c r="B14883" s="295"/>
      <c r="C14883" s="295">
        <v>0.30164659999999999</v>
      </c>
      <c r="D14883" s="295"/>
    </row>
    <row r="14884" spans="1:4" x14ac:dyDescent="0.2">
      <c r="A14884" s="295">
        <v>0.2291041</v>
      </c>
      <c r="B14884" s="295"/>
      <c r="C14884" s="295">
        <v>0.30164659999999999</v>
      </c>
      <c r="D14884" s="295"/>
    </row>
    <row r="14885" spans="1:4" x14ac:dyDescent="0.2">
      <c r="A14885" s="295">
        <v>0.2290758</v>
      </c>
      <c r="B14885" s="295"/>
      <c r="C14885" s="295">
        <v>0.30158299999999999</v>
      </c>
      <c r="D14885" s="295"/>
    </row>
    <row r="14886" spans="1:4" x14ac:dyDescent="0.2">
      <c r="A14886" s="295">
        <v>0.22906380000000001</v>
      </c>
      <c r="B14886" s="295"/>
      <c r="C14886" s="295">
        <v>0.30158299999999999</v>
      </c>
      <c r="D14886" s="295"/>
    </row>
    <row r="14887" spans="1:4" x14ac:dyDescent="0.2">
      <c r="A14887" s="295">
        <v>0.22905110000000001</v>
      </c>
      <c r="B14887" s="295"/>
      <c r="C14887" s="295">
        <v>0.30155609999999999</v>
      </c>
      <c r="D14887" s="295"/>
    </row>
    <row r="14888" spans="1:4" x14ac:dyDescent="0.2">
      <c r="A14888" s="295">
        <v>0.22905110000000001</v>
      </c>
      <c r="B14888" s="295"/>
      <c r="C14888" s="295">
        <v>0.30151699999999998</v>
      </c>
      <c r="D14888" s="295"/>
    </row>
    <row r="14889" spans="1:4" x14ac:dyDescent="0.2">
      <c r="A14889" s="295">
        <v>0.22903789999999999</v>
      </c>
      <c r="B14889" s="295"/>
      <c r="C14889" s="295">
        <v>0.30150470000000001</v>
      </c>
      <c r="D14889" s="295"/>
    </row>
    <row r="14890" spans="1:4" x14ac:dyDescent="0.2">
      <c r="A14890" s="295">
        <v>0.2290248</v>
      </c>
      <c r="B14890" s="295"/>
      <c r="C14890" s="295">
        <v>0.30150470000000001</v>
      </c>
      <c r="D14890" s="295"/>
    </row>
    <row r="14891" spans="1:4" x14ac:dyDescent="0.2">
      <c r="A14891" s="295">
        <v>0.2289976</v>
      </c>
      <c r="B14891" s="295"/>
      <c r="C14891" s="295">
        <v>0.30147930000000001</v>
      </c>
      <c r="D14891" s="295"/>
    </row>
    <row r="14892" spans="1:4" x14ac:dyDescent="0.2">
      <c r="A14892" s="295">
        <v>0.22897039999999999</v>
      </c>
      <c r="B14892" s="295"/>
      <c r="C14892" s="295">
        <v>0.30146709999999999</v>
      </c>
      <c r="D14892" s="295"/>
    </row>
    <row r="14893" spans="1:4" x14ac:dyDescent="0.2">
      <c r="A14893" s="295">
        <v>0.22895670000000001</v>
      </c>
      <c r="B14893" s="295"/>
      <c r="C14893" s="295">
        <v>0.3014387</v>
      </c>
      <c r="D14893" s="295"/>
    </row>
    <row r="14894" spans="1:4" x14ac:dyDescent="0.2">
      <c r="A14894" s="295">
        <v>0.22892889999999999</v>
      </c>
      <c r="B14894" s="295"/>
      <c r="C14894" s="295">
        <v>0.30141309999999999</v>
      </c>
      <c r="D14894" s="295"/>
    </row>
    <row r="14895" spans="1:4" x14ac:dyDescent="0.2">
      <c r="A14895" s="295">
        <v>0.22892889999999999</v>
      </c>
      <c r="B14895" s="295"/>
      <c r="C14895" s="295">
        <v>0.30141309999999999</v>
      </c>
      <c r="D14895" s="295"/>
    </row>
    <row r="14896" spans="1:4" x14ac:dyDescent="0.2">
      <c r="A14896" s="295">
        <v>0.22892889999999999</v>
      </c>
      <c r="B14896" s="295"/>
      <c r="C14896" s="295">
        <v>0.30140080000000002</v>
      </c>
      <c r="D14896" s="295"/>
    </row>
    <row r="14897" spans="1:4" x14ac:dyDescent="0.2">
      <c r="A14897" s="295">
        <v>0.2289032</v>
      </c>
      <c r="B14897" s="295"/>
      <c r="C14897" s="295">
        <v>0.30136170000000001</v>
      </c>
      <c r="D14897" s="295"/>
    </row>
    <row r="14898" spans="1:4" x14ac:dyDescent="0.2">
      <c r="A14898" s="295">
        <v>0.22888800000000001</v>
      </c>
      <c r="B14898" s="295"/>
      <c r="C14898" s="295">
        <v>0.30134949999999999</v>
      </c>
      <c r="D14898" s="295"/>
    </row>
    <row r="14899" spans="1:4" x14ac:dyDescent="0.2">
      <c r="A14899" s="295">
        <v>0.22888800000000001</v>
      </c>
      <c r="B14899" s="295"/>
      <c r="C14899" s="295">
        <v>0.30133480000000001</v>
      </c>
      <c r="D14899" s="295"/>
    </row>
    <row r="14900" spans="1:4" x14ac:dyDescent="0.2">
      <c r="A14900" s="295">
        <v>0.22888800000000001</v>
      </c>
      <c r="B14900" s="295"/>
      <c r="C14900" s="295">
        <v>0.30133480000000001</v>
      </c>
      <c r="D14900" s="295"/>
    </row>
    <row r="14901" spans="1:4" x14ac:dyDescent="0.2">
      <c r="A14901" s="295">
        <v>0.22887489999999999</v>
      </c>
      <c r="B14901" s="295"/>
      <c r="C14901" s="295">
        <v>0.30132019999999998</v>
      </c>
      <c r="D14901" s="295"/>
    </row>
    <row r="14902" spans="1:4" x14ac:dyDescent="0.2">
      <c r="A14902" s="295">
        <v>0.2288365</v>
      </c>
      <c r="B14902" s="295"/>
      <c r="C14902" s="295">
        <v>0.30128149999999998</v>
      </c>
      <c r="D14902" s="295"/>
    </row>
    <row r="14903" spans="1:4" x14ac:dyDescent="0.2">
      <c r="A14903" s="295">
        <v>0.2288365</v>
      </c>
      <c r="B14903" s="295"/>
      <c r="C14903" s="295">
        <v>0.30125570000000002</v>
      </c>
      <c r="D14903" s="295"/>
    </row>
    <row r="14904" spans="1:4" x14ac:dyDescent="0.2">
      <c r="A14904" s="295">
        <v>0.2288365</v>
      </c>
      <c r="B14904" s="295"/>
      <c r="C14904" s="295">
        <v>0.30123119999999998</v>
      </c>
      <c r="D14904" s="295"/>
    </row>
    <row r="14905" spans="1:4" x14ac:dyDescent="0.2">
      <c r="A14905" s="295">
        <v>0.2288365</v>
      </c>
      <c r="B14905" s="295"/>
      <c r="C14905" s="295">
        <v>0.30121740000000002</v>
      </c>
      <c r="D14905" s="295"/>
    </row>
    <row r="14906" spans="1:4" x14ac:dyDescent="0.2">
      <c r="A14906" s="295">
        <v>0.2288113</v>
      </c>
      <c r="B14906" s="295"/>
      <c r="C14906" s="295">
        <v>0.30117680000000002</v>
      </c>
      <c r="D14906" s="295"/>
    </row>
    <row r="14907" spans="1:4" x14ac:dyDescent="0.2">
      <c r="A14907" s="295">
        <v>0.22879620000000001</v>
      </c>
      <c r="B14907" s="295"/>
      <c r="C14907" s="295">
        <v>0.30113770000000001</v>
      </c>
      <c r="D14907" s="295"/>
    </row>
    <row r="14908" spans="1:4" x14ac:dyDescent="0.2">
      <c r="A14908" s="295">
        <v>0.2287698</v>
      </c>
      <c r="B14908" s="295"/>
      <c r="C14908" s="295">
        <v>0.30112440000000001</v>
      </c>
      <c r="D14908" s="295"/>
    </row>
    <row r="14909" spans="1:4" x14ac:dyDescent="0.2">
      <c r="A14909" s="295">
        <v>0.2287315</v>
      </c>
      <c r="B14909" s="295"/>
      <c r="C14909" s="295">
        <v>0.30110009999999998</v>
      </c>
      <c r="D14909" s="295"/>
    </row>
    <row r="14910" spans="1:4" x14ac:dyDescent="0.2">
      <c r="A14910" s="295">
        <v>0.2287315</v>
      </c>
      <c r="B14910" s="295"/>
      <c r="C14910" s="295">
        <v>0.30107210000000001</v>
      </c>
      <c r="D14910" s="295"/>
    </row>
    <row r="14911" spans="1:4" x14ac:dyDescent="0.2">
      <c r="A14911" s="295">
        <v>0.2287315</v>
      </c>
      <c r="B14911" s="295"/>
      <c r="C14911" s="295">
        <v>0.30107210000000001</v>
      </c>
      <c r="D14911" s="295"/>
    </row>
    <row r="14912" spans="1:4" x14ac:dyDescent="0.2">
      <c r="A14912" s="295">
        <v>0.22871839999999999</v>
      </c>
      <c r="B14912" s="295"/>
      <c r="C14912" s="295">
        <v>0.3010467</v>
      </c>
      <c r="D14912" s="295"/>
    </row>
    <row r="14913" spans="1:4" x14ac:dyDescent="0.2">
      <c r="A14913" s="295">
        <v>0.2287063</v>
      </c>
      <c r="B14913" s="295"/>
      <c r="C14913" s="295">
        <v>0.30102000000000001</v>
      </c>
      <c r="D14913" s="295"/>
    </row>
    <row r="14914" spans="1:4" x14ac:dyDescent="0.2">
      <c r="A14914" s="295">
        <v>0.22867999999999999</v>
      </c>
      <c r="B14914" s="295"/>
      <c r="C14914" s="295">
        <v>0.30102000000000001</v>
      </c>
      <c r="D14914" s="295"/>
    </row>
    <row r="14915" spans="1:4" x14ac:dyDescent="0.2">
      <c r="A14915" s="295">
        <v>0.2286648</v>
      </c>
      <c r="B14915" s="295"/>
      <c r="C14915" s="295">
        <v>0.3009946</v>
      </c>
      <c r="D14915" s="295"/>
    </row>
    <row r="14916" spans="1:4" x14ac:dyDescent="0.2">
      <c r="A14916" s="295">
        <v>0.22865170000000001</v>
      </c>
      <c r="B14916" s="295"/>
      <c r="C14916" s="295">
        <v>0.30096869999999998</v>
      </c>
      <c r="D14916" s="295"/>
    </row>
    <row r="14917" spans="1:4" x14ac:dyDescent="0.2">
      <c r="A14917" s="295">
        <v>0.22865170000000001</v>
      </c>
      <c r="B14917" s="295"/>
      <c r="C14917" s="295">
        <v>0.30095529999999998</v>
      </c>
      <c r="D14917" s="295"/>
    </row>
    <row r="14918" spans="1:4" x14ac:dyDescent="0.2">
      <c r="A14918" s="295">
        <v>0.22865170000000001</v>
      </c>
      <c r="B14918" s="295"/>
      <c r="C14918" s="295">
        <v>0.30094070000000001</v>
      </c>
      <c r="D14918" s="295"/>
    </row>
    <row r="14919" spans="1:4" x14ac:dyDescent="0.2">
      <c r="A14919" s="295">
        <v>0.2286396</v>
      </c>
      <c r="B14919" s="295"/>
      <c r="C14919" s="295">
        <v>0.30091380000000001</v>
      </c>
      <c r="D14919" s="295"/>
    </row>
    <row r="14920" spans="1:4" x14ac:dyDescent="0.2">
      <c r="A14920" s="295">
        <v>0.2286108</v>
      </c>
      <c r="B14920" s="295"/>
      <c r="C14920" s="295">
        <v>0.30091380000000001</v>
      </c>
      <c r="D14920" s="295"/>
    </row>
    <row r="14921" spans="1:4" x14ac:dyDescent="0.2">
      <c r="A14921" s="295">
        <v>0.22859769999999999</v>
      </c>
      <c r="B14921" s="295"/>
      <c r="C14921" s="295">
        <v>0.30088670000000001</v>
      </c>
      <c r="D14921" s="295"/>
    </row>
    <row r="14922" spans="1:4" x14ac:dyDescent="0.2">
      <c r="A14922" s="295">
        <v>0.22855929999999999</v>
      </c>
      <c r="B14922" s="295"/>
      <c r="C14922" s="295">
        <v>0.30086239999999997</v>
      </c>
      <c r="D14922" s="295"/>
    </row>
    <row r="14923" spans="1:4" x14ac:dyDescent="0.2">
      <c r="A14923" s="295">
        <v>0.2285441</v>
      </c>
      <c r="B14923" s="295"/>
      <c r="C14923" s="295">
        <v>0.30086239999999997</v>
      </c>
      <c r="D14923" s="295"/>
    </row>
    <row r="14924" spans="1:4" x14ac:dyDescent="0.2">
      <c r="A14924" s="295">
        <v>0.2285441</v>
      </c>
      <c r="B14924" s="295"/>
      <c r="C14924" s="295">
        <v>0.30086239999999997</v>
      </c>
      <c r="D14924" s="295"/>
    </row>
    <row r="14925" spans="1:4" x14ac:dyDescent="0.2">
      <c r="A14925" s="295">
        <v>0.2285153</v>
      </c>
      <c r="B14925" s="295"/>
      <c r="C14925" s="295">
        <v>0.30080780000000001</v>
      </c>
      <c r="D14925" s="295"/>
    </row>
    <row r="14926" spans="1:4" x14ac:dyDescent="0.2">
      <c r="A14926" s="295">
        <v>0.2285153</v>
      </c>
      <c r="B14926" s="295"/>
      <c r="C14926" s="295">
        <v>0.30079400000000001</v>
      </c>
      <c r="D14926" s="295"/>
    </row>
    <row r="14927" spans="1:4" x14ac:dyDescent="0.2">
      <c r="A14927" s="295">
        <v>0.2285153</v>
      </c>
      <c r="B14927" s="295"/>
      <c r="C14927" s="295">
        <v>0.30075400000000002</v>
      </c>
      <c r="D14927" s="295"/>
    </row>
    <row r="14928" spans="1:4" x14ac:dyDescent="0.2">
      <c r="A14928" s="295">
        <v>0.2285153</v>
      </c>
      <c r="B14928" s="295"/>
      <c r="C14928" s="295">
        <v>0.3007417</v>
      </c>
      <c r="D14928" s="295"/>
    </row>
    <row r="14929" spans="1:4" x14ac:dyDescent="0.2">
      <c r="A14929" s="295">
        <v>0.22850219999999999</v>
      </c>
      <c r="B14929" s="295"/>
      <c r="C14929" s="295">
        <v>0.30069210000000002</v>
      </c>
      <c r="D14929" s="295"/>
    </row>
    <row r="14930" spans="1:4" x14ac:dyDescent="0.2">
      <c r="A14930" s="295">
        <v>0.22847390000000001</v>
      </c>
      <c r="B14930" s="295"/>
      <c r="C14930" s="295">
        <v>0.30066779999999999</v>
      </c>
      <c r="D14930" s="295"/>
    </row>
    <row r="14931" spans="1:4" x14ac:dyDescent="0.2">
      <c r="A14931" s="295">
        <v>0.2284619</v>
      </c>
      <c r="B14931" s="295"/>
      <c r="C14931" s="295">
        <v>0.30064239999999998</v>
      </c>
      <c r="D14931" s="295"/>
    </row>
    <row r="14932" spans="1:4" x14ac:dyDescent="0.2">
      <c r="A14932" s="295">
        <v>0.2284619</v>
      </c>
      <c r="B14932" s="295"/>
      <c r="C14932" s="295">
        <v>0.30062860000000002</v>
      </c>
      <c r="D14932" s="295"/>
    </row>
    <row r="14933" spans="1:4" x14ac:dyDescent="0.2">
      <c r="A14933" s="295">
        <v>0.2284467</v>
      </c>
      <c r="B14933" s="295"/>
      <c r="C14933" s="295">
        <v>0.30060029999999999</v>
      </c>
      <c r="D14933" s="295"/>
    </row>
    <row r="14934" spans="1:4" x14ac:dyDescent="0.2">
      <c r="A14934" s="295">
        <v>0.2284072</v>
      </c>
      <c r="B14934" s="295"/>
      <c r="C14934" s="295">
        <v>0.30060029999999999</v>
      </c>
      <c r="D14934" s="295"/>
    </row>
    <row r="14935" spans="1:4" x14ac:dyDescent="0.2">
      <c r="A14935" s="295">
        <v>0.2284072</v>
      </c>
      <c r="B14935" s="295"/>
      <c r="C14935" s="295">
        <v>0.30058689999999999</v>
      </c>
      <c r="D14935" s="295"/>
    </row>
    <row r="14936" spans="1:4" x14ac:dyDescent="0.2">
      <c r="A14936" s="295">
        <v>0.2284072</v>
      </c>
      <c r="B14936" s="295"/>
      <c r="C14936" s="295">
        <v>0.30056260000000001</v>
      </c>
      <c r="D14936" s="295"/>
    </row>
    <row r="14937" spans="1:4" x14ac:dyDescent="0.2">
      <c r="A14937" s="295">
        <v>0.2284072</v>
      </c>
      <c r="B14937" s="295"/>
      <c r="C14937" s="295">
        <v>0.30052200000000001</v>
      </c>
      <c r="D14937" s="295"/>
    </row>
    <row r="14938" spans="1:4" x14ac:dyDescent="0.2">
      <c r="A14938" s="295">
        <v>0.2284072</v>
      </c>
      <c r="B14938" s="295"/>
      <c r="C14938" s="295">
        <v>0.30052200000000001</v>
      </c>
      <c r="D14938" s="295"/>
    </row>
    <row r="14939" spans="1:4" x14ac:dyDescent="0.2">
      <c r="A14939" s="295">
        <v>0.22838</v>
      </c>
      <c r="B14939" s="295"/>
      <c r="C14939" s="295">
        <v>0.30050870000000002</v>
      </c>
      <c r="D14939" s="295"/>
    </row>
    <row r="14940" spans="1:4" x14ac:dyDescent="0.2">
      <c r="A14940" s="295">
        <v>0.22838</v>
      </c>
      <c r="B14940" s="295"/>
      <c r="C14940" s="295">
        <v>0.30049490000000001</v>
      </c>
      <c r="D14940" s="295"/>
    </row>
    <row r="14941" spans="1:4" x14ac:dyDescent="0.2">
      <c r="A14941" s="295">
        <v>0.22836690000000001</v>
      </c>
      <c r="B14941" s="295"/>
      <c r="C14941" s="295">
        <v>0.30049490000000001</v>
      </c>
      <c r="D14941" s="295"/>
    </row>
    <row r="14942" spans="1:4" x14ac:dyDescent="0.2">
      <c r="A14942" s="295">
        <v>0.22835320000000001</v>
      </c>
      <c r="B14942" s="295"/>
      <c r="C14942" s="295">
        <v>0.30045690000000003</v>
      </c>
      <c r="D14942" s="295"/>
    </row>
    <row r="14943" spans="1:4" x14ac:dyDescent="0.2">
      <c r="A14943" s="295">
        <v>0.22832540000000001</v>
      </c>
      <c r="B14943" s="295"/>
      <c r="C14943" s="295">
        <v>0.3004423</v>
      </c>
      <c r="D14943" s="295"/>
    </row>
    <row r="14944" spans="1:4" x14ac:dyDescent="0.2">
      <c r="A14944" s="295">
        <v>0.22832540000000001</v>
      </c>
      <c r="B14944" s="295"/>
      <c r="C14944" s="295">
        <v>0.3004156</v>
      </c>
      <c r="D14944" s="295"/>
    </row>
    <row r="14945" spans="1:4" x14ac:dyDescent="0.2">
      <c r="A14945" s="295">
        <v>0.2283133</v>
      </c>
      <c r="B14945" s="295"/>
      <c r="C14945" s="295">
        <v>0.30038870000000001</v>
      </c>
      <c r="D14945" s="295"/>
    </row>
    <row r="14946" spans="1:4" x14ac:dyDescent="0.2">
      <c r="A14946" s="295">
        <v>0.2282875</v>
      </c>
      <c r="B14946" s="295"/>
      <c r="C14946" s="295">
        <v>0.3003767</v>
      </c>
      <c r="D14946" s="295"/>
    </row>
    <row r="14947" spans="1:4" x14ac:dyDescent="0.2">
      <c r="A14947" s="295">
        <v>0.2282875</v>
      </c>
      <c r="B14947" s="295"/>
      <c r="C14947" s="295">
        <v>0.3003633</v>
      </c>
      <c r="D14947" s="295"/>
    </row>
    <row r="14948" spans="1:4" x14ac:dyDescent="0.2">
      <c r="A14948" s="295">
        <v>0.22827430000000001</v>
      </c>
      <c r="B14948" s="295"/>
      <c r="C14948" s="295">
        <v>0.30033749999999998</v>
      </c>
      <c r="D14948" s="295"/>
    </row>
    <row r="14949" spans="1:4" x14ac:dyDescent="0.2">
      <c r="A14949" s="295">
        <v>0.2282623</v>
      </c>
      <c r="B14949" s="295"/>
      <c r="C14949" s="295">
        <v>0.30031160000000001</v>
      </c>
      <c r="D14949" s="295"/>
    </row>
    <row r="14950" spans="1:4" x14ac:dyDescent="0.2">
      <c r="A14950" s="295">
        <v>0.22824710000000001</v>
      </c>
      <c r="B14950" s="295"/>
      <c r="C14950" s="295">
        <v>0.30026039999999998</v>
      </c>
      <c r="D14950" s="295"/>
    </row>
    <row r="14951" spans="1:4" x14ac:dyDescent="0.2">
      <c r="A14951" s="295">
        <v>0.22824710000000001</v>
      </c>
      <c r="B14951" s="295"/>
      <c r="C14951" s="295">
        <v>0.30026039999999998</v>
      </c>
      <c r="D14951" s="295"/>
    </row>
    <row r="14952" spans="1:4" x14ac:dyDescent="0.2">
      <c r="A14952" s="295">
        <v>0.22822129999999999</v>
      </c>
      <c r="B14952" s="295"/>
      <c r="C14952" s="295">
        <v>0.30026039999999998</v>
      </c>
      <c r="D14952" s="295"/>
    </row>
    <row r="14953" spans="1:4" x14ac:dyDescent="0.2">
      <c r="A14953" s="295">
        <v>0.22822129999999999</v>
      </c>
      <c r="B14953" s="295"/>
      <c r="C14953" s="295">
        <v>0.30023499999999997</v>
      </c>
      <c r="D14953" s="295"/>
    </row>
    <row r="14954" spans="1:4" x14ac:dyDescent="0.2">
      <c r="A14954" s="295">
        <v>0.22822129999999999</v>
      </c>
      <c r="B14954" s="295"/>
      <c r="C14954" s="295">
        <v>0.30020809999999998</v>
      </c>
      <c r="D14954" s="295"/>
    </row>
    <row r="14955" spans="1:4" x14ac:dyDescent="0.2">
      <c r="A14955" s="295">
        <v>0.22822129999999999</v>
      </c>
      <c r="B14955" s="295"/>
      <c r="C14955" s="295">
        <v>0.30020809999999998</v>
      </c>
      <c r="D14955" s="295"/>
    </row>
    <row r="14956" spans="1:4" x14ac:dyDescent="0.2">
      <c r="A14956" s="295">
        <v>0.2281956</v>
      </c>
      <c r="B14956" s="295"/>
      <c r="C14956" s="295">
        <v>0.30019439999999997</v>
      </c>
      <c r="D14956" s="295"/>
    </row>
    <row r="14957" spans="1:4" x14ac:dyDescent="0.2">
      <c r="A14957" s="295">
        <v>0.22818250000000001</v>
      </c>
      <c r="B14957" s="295"/>
      <c r="C14957" s="295">
        <v>0.3001568</v>
      </c>
      <c r="D14957" s="295"/>
    </row>
    <row r="14958" spans="1:4" x14ac:dyDescent="0.2">
      <c r="A14958" s="295">
        <v>0.22815530000000001</v>
      </c>
      <c r="B14958" s="295"/>
      <c r="C14958" s="295">
        <v>0.30014210000000002</v>
      </c>
      <c r="D14958" s="295"/>
    </row>
    <row r="14959" spans="1:4" x14ac:dyDescent="0.2">
      <c r="A14959" s="295">
        <v>0.22815530000000001</v>
      </c>
      <c r="B14959" s="295"/>
      <c r="C14959" s="295">
        <v>0.30011779999999999</v>
      </c>
      <c r="D14959" s="295"/>
    </row>
    <row r="14960" spans="1:4" x14ac:dyDescent="0.2">
      <c r="A14960" s="295">
        <v>0.22815530000000001</v>
      </c>
      <c r="B14960" s="295"/>
      <c r="C14960" s="295">
        <v>0.3001045</v>
      </c>
      <c r="D14960" s="295"/>
    </row>
    <row r="14961" spans="1:4" x14ac:dyDescent="0.2">
      <c r="A14961" s="295">
        <v>0.22815530000000001</v>
      </c>
      <c r="B14961" s="295"/>
      <c r="C14961" s="295">
        <v>0.30007869999999998</v>
      </c>
      <c r="D14961" s="295"/>
    </row>
    <row r="14962" spans="1:4" x14ac:dyDescent="0.2">
      <c r="A14962" s="295">
        <v>0.22812940000000001</v>
      </c>
      <c r="B14962" s="295"/>
      <c r="C14962" s="295">
        <v>0.3000641</v>
      </c>
      <c r="D14962" s="295"/>
    </row>
    <row r="14963" spans="1:4" x14ac:dyDescent="0.2">
      <c r="A14963" s="295">
        <v>0.22812940000000001</v>
      </c>
      <c r="B14963" s="295"/>
      <c r="C14963" s="295">
        <v>0.30003980000000002</v>
      </c>
      <c r="D14963" s="295"/>
    </row>
    <row r="14964" spans="1:4" x14ac:dyDescent="0.2">
      <c r="A14964" s="295">
        <v>0.22811580000000001</v>
      </c>
      <c r="B14964" s="295"/>
      <c r="C14964" s="295">
        <v>0.30002509999999999</v>
      </c>
      <c r="D14964" s="295"/>
    </row>
    <row r="14965" spans="1:4" x14ac:dyDescent="0.2">
      <c r="A14965" s="295">
        <v>0.22810369999999999</v>
      </c>
      <c r="B14965" s="295"/>
      <c r="C14965" s="295">
        <v>0.30000080000000001</v>
      </c>
      <c r="D14965" s="295"/>
    </row>
    <row r="14966" spans="1:4" x14ac:dyDescent="0.2">
      <c r="A14966" s="295">
        <v>0.2280886</v>
      </c>
      <c r="B14966" s="295"/>
      <c r="C14966" s="295">
        <v>0.2999484</v>
      </c>
      <c r="D14966" s="295"/>
    </row>
    <row r="14967" spans="1:4" x14ac:dyDescent="0.2">
      <c r="A14967" s="295">
        <v>0.2280886</v>
      </c>
      <c r="B14967" s="295"/>
      <c r="C14967" s="295">
        <v>0.2999484</v>
      </c>
      <c r="D14967" s="295"/>
    </row>
    <row r="14968" spans="1:4" x14ac:dyDescent="0.2">
      <c r="A14968" s="295">
        <v>0.2280886</v>
      </c>
      <c r="B14968" s="295"/>
      <c r="C14968" s="295">
        <v>0.299923</v>
      </c>
      <c r="D14968" s="295"/>
    </row>
    <row r="14969" spans="1:4" x14ac:dyDescent="0.2">
      <c r="A14969" s="295">
        <v>0.22806270000000001</v>
      </c>
      <c r="B14969" s="295"/>
      <c r="C14969" s="295">
        <v>0.29991089999999998</v>
      </c>
      <c r="D14969" s="295"/>
    </row>
    <row r="14970" spans="1:4" x14ac:dyDescent="0.2">
      <c r="A14970" s="295">
        <v>0.2280355</v>
      </c>
      <c r="B14970" s="295"/>
      <c r="C14970" s="295">
        <v>0.29988409999999999</v>
      </c>
      <c r="D14970" s="295"/>
    </row>
    <row r="14971" spans="1:4" x14ac:dyDescent="0.2">
      <c r="A14971" s="295">
        <v>0.2280092</v>
      </c>
      <c r="B14971" s="295"/>
      <c r="C14971" s="295">
        <v>0.29988399999999998</v>
      </c>
      <c r="D14971" s="295"/>
    </row>
    <row r="14972" spans="1:4" x14ac:dyDescent="0.2">
      <c r="A14972" s="295">
        <v>0.22798199999999999</v>
      </c>
      <c r="B14972" s="295"/>
      <c r="C14972" s="295">
        <v>0.29985699999999998</v>
      </c>
      <c r="D14972" s="295"/>
    </row>
    <row r="14973" spans="1:4" x14ac:dyDescent="0.2">
      <c r="A14973" s="295">
        <v>0.2279689</v>
      </c>
      <c r="B14973" s="295"/>
      <c r="C14973" s="295">
        <v>0.29984470000000002</v>
      </c>
      <c r="D14973" s="295"/>
    </row>
    <row r="14974" spans="1:4" x14ac:dyDescent="0.2">
      <c r="A14974" s="295">
        <v>0.2279689</v>
      </c>
      <c r="B14974" s="295"/>
      <c r="C14974" s="295">
        <v>0.29983140000000003</v>
      </c>
      <c r="D14974" s="295"/>
    </row>
    <row r="14975" spans="1:4" x14ac:dyDescent="0.2">
      <c r="A14975" s="295">
        <v>0.2279688</v>
      </c>
      <c r="B14975" s="295"/>
      <c r="C14975" s="295">
        <v>0.29980709999999999</v>
      </c>
      <c r="D14975" s="295"/>
    </row>
    <row r="14976" spans="1:4" x14ac:dyDescent="0.2">
      <c r="A14976" s="295">
        <v>0.2279437</v>
      </c>
      <c r="B14976" s="295"/>
      <c r="C14976" s="295">
        <v>0.2997937</v>
      </c>
      <c r="D14976" s="295"/>
    </row>
    <row r="14977" spans="1:4" x14ac:dyDescent="0.2">
      <c r="A14977" s="295">
        <v>0.22792850000000001</v>
      </c>
      <c r="B14977" s="295"/>
      <c r="C14977" s="295">
        <v>0.29975479999999999</v>
      </c>
      <c r="D14977" s="295"/>
    </row>
    <row r="14978" spans="1:4" x14ac:dyDescent="0.2">
      <c r="A14978" s="295">
        <v>0.2279013</v>
      </c>
      <c r="B14978" s="295"/>
      <c r="C14978" s="295">
        <v>0.29974109999999998</v>
      </c>
      <c r="D14978" s="295"/>
    </row>
    <row r="14979" spans="1:4" x14ac:dyDescent="0.2">
      <c r="A14979" s="295">
        <v>0.2278598</v>
      </c>
      <c r="B14979" s="295"/>
      <c r="C14979" s="295">
        <v>0.29974109999999998</v>
      </c>
      <c r="D14979" s="295"/>
    </row>
    <row r="14980" spans="1:4" x14ac:dyDescent="0.2">
      <c r="A14980" s="295">
        <v>0.22784670000000001</v>
      </c>
      <c r="B14980" s="295"/>
      <c r="C14980" s="295">
        <v>0.29971530000000002</v>
      </c>
      <c r="D14980" s="295"/>
    </row>
    <row r="14981" spans="1:4" x14ac:dyDescent="0.2">
      <c r="A14981" s="295">
        <v>0.22784670000000001</v>
      </c>
      <c r="B14981" s="295"/>
      <c r="C14981" s="295">
        <v>0.29969099999999999</v>
      </c>
      <c r="D14981" s="295"/>
    </row>
    <row r="14982" spans="1:4" x14ac:dyDescent="0.2">
      <c r="A14982" s="295">
        <v>0.22784670000000001</v>
      </c>
      <c r="B14982" s="295"/>
      <c r="C14982" s="295">
        <v>0.29966300000000001</v>
      </c>
      <c r="D14982" s="295"/>
    </row>
    <row r="14983" spans="1:4" x14ac:dyDescent="0.2">
      <c r="A14983" s="295">
        <v>0.22784670000000001</v>
      </c>
      <c r="B14983" s="295"/>
      <c r="C14983" s="295">
        <v>0.29966300000000001</v>
      </c>
      <c r="D14983" s="295"/>
    </row>
    <row r="14984" spans="1:4" x14ac:dyDescent="0.2">
      <c r="A14984" s="295">
        <v>0.22783349999999999</v>
      </c>
      <c r="B14984" s="295"/>
      <c r="C14984" s="295">
        <v>0.29962499999999997</v>
      </c>
      <c r="D14984" s="295"/>
    </row>
    <row r="14985" spans="1:4" x14ac:dyDescent="0.2">
      <c r="A14985" s="295">
        <v>0.22783349999999999</v>
      </c>
      <c r="B14985" s="295"/>
      <c r="C14985" s="295">
        <v>0.29962499999999997</v>
      </c>
      <c r="D14985" s="295"/>
    </row>
    <row r="14986" spans="1:4" x14ac:dyDescent="0.2">
      <c r="A14986" s="295">
        <v>0.22779360000000001</v>
      </c>
      <c r="B14986" s="295"/>
      <c r="C14986" s="295">
        <v>0.2996007</v>
      </c>
      <c r="D14986" s="295"/>
    </row>
    <row r="14987" spans="1:4" x14ac:dyDescent="0.2">
      <c r="A14987" s="295">
        <v>0.22779360000000001</v>
      </c>
      <c r="B14987" s="295"/>
      <c r="C14987" s="295">
        <v>0.29955900000000002</v>
      </c>
      <c r="D14987" s="295"/>
    </row>
    <row r="14988" spans="1:4" x14ac:dyDescent="0.2">
      <c r="A14988" s="295">
        <v>0.22779360000000001</v>
      </c>
      <c r="B14988" s="295"/>
      <c r="C14988" s="295">
        <v>0.2995467</v>
      </c>
      <c r="D14988" s="295"/>
    </row>
    <row r="14989" spans="1:4" x14ac:dyDescent="0.2">
      <c r="A14989" s="295">
        <v>0.22778000000000001</v>
      </c>
      <c r="B14989" s="295"/>
      <c r="C14989" s="295">
        <v>0.2995198</v>
      </c>
      <c r="D14989" s="295"/>
    </row>
    <row r="14990" spans="1:4" x14ac:dyDescent="0.2">
      <c r="A14990" s="295">
        <v>0.227768</v>
      </c>
      <c r="B14990" s="295"/>
      <c r="C14990" s="295">
        <v>0.29949409999999999</v>
      </c>
      <c r="D14990" s="295"/>
    </row>
    <row r="14991" spans="1:4" x14ac:dyDescent="0.2">
      <c r="A14991" s="295">
        <v>0.2277412</v>
      </c>
      <c r="B14991" s="295"/>
      <c r="C14991" s="295">
        <v>0.29948069999999999</v>
      </c>
      <c r="D14991" s="295"/>
    </row>
    <row r="14992" spans="1:4" x14ac:dyDescent="0.2">
      <c r="A14992" s="295">
        <v>0.22772600000000001</v>
      </c>
      <c r="B14992" s="295"/>
      <c r="C14992" s="295">
        <v>0.2994523</v>
      </c>
      <c r="D14992" s="295"/>
    </row>
    <row r="14993" spans="1:4" x14ac:dyDescent="0.2">
      <c r="A14993" s="295">
        <v>0.22770029999999999</v>
      </c>
      <c r="B14993" s="295"/>
      <c r="C14993" s="295">
        <v>0.29944029999999999</v>
      </c>
      <c r="D14993" s="295"/>
    </row>
    <row r="14994" spans="1:4" x14ac:dyDescent="0.2">
      <c r="A14994" s="295">
        <v>0.2276745</v>
      </c>
      <c r="B14994" s="295"/>
      <c r="C14994" s="295">
        <v>0.29938629999999999</v>
      </c>
      <c r="D14994" s="295"/>
    </row>
    <row r="14995" spans="1:4" x14ac:dyDescent="0.2">
      <c r="A14995" s="295">
        <v>0.2276745</v>
      </c>
      <c r="B14995" s="295"/>
      <c r="C14995" s="295">
        <v>0.29938629999999999</v>
      </c>
      <c r="D14995" s="295"/>
    </row>
    <row r="14996" spans="1:4" x14ac:dyDescent="0.2">
      <c r="A14996" s="295">
        <v>0.2276745</v>
      </c>
      <c r="B14996" s="295"/>
      <c r="C14996" s="295">
        <v>0.29934870000000002</v>
      </c>
      <c r="D14996" s="295"/>
    </row>
    <row r="14997" spans="1:4" x14ac:dyDescent="0.2">
      <c r="A14997" s="295">
        <v>0.22766239999999999</v>
      </c>
      <c r="B14997" s="295"/>
      <c r="C14997" s="295">
        <v>0.29934870000000002</v>
      </c>
      <c r="D14997" s="295"/>
    </row>
    <row r="14998" spans="1:4" x14ac:dyDescent="0.2">
      <c r="A14998" s="295">
        <v>0.22763410000000001</v>
      </c>
      <c r="B14998" s="295"/>
      <c r="C14998" s="295">
        <v>0.29933539999999997</v>
      </c>
      <c r="D14998" s="295"/>
    </row>
    <row r="14999" spans="1:4" x14ac:dyDescent="0.2">
      <c r="A14999" s="295">
        <v>0.22763410000000001</v>
      </c>
      <c r="B14999" s="295"/>
      <c r="C14999" s="295">
        <v>0.29928399999999999</v>
      </c>
      <c r="D14999" s="295"/>
    </row>
    <row r="15000" spans="1:4" x14ac:dyDescent="0.2">
      <c r="A15000" s="295">
        <v>0.22763410000000001</v>
      </c>
      <c r="B15000" s="295"/>
      <c r="C15000" s="295">
        <v>0.2992707</v>
      </c>
      <c r="D15000" s="295"/>
    </row>
    <row r="15001" spans="1:4" x14ac:dyDescent="0.2">
      <c r="A15001" s="295">
        <v>0.22760739999999999</v>
      </c>
      <c r="B15001" s="295"/>
      <c r="C15001" s="295">
        <v>0.29923040000000001</v>
      </c>
      <c r="D15001" s="295"/>
    </row>
    <row r="15002" spans="1:4" x14ac:dyDescent="0.2">
      <c r="A15002" s="295">
        <v>0.22757949999999999</v>
      </c>
      <c r="B15002" s="295"/>
      <c r="C15002" s="295">
        <v>0.29923040000000001</v>
      </c>
      <c r="D15002" s="295"/>
    </row>
    <row r="15003" spans="1:4" x14ac:dyDescent="0.2">
      <c r="A15003" s="295">
        <v>0.22756750000000001</v>
      </c>
      <c r="B15003" s="295"/>
      <c r="C15003" s="295">
        <v>0.29917909999999998</v>
      </c>
      <c r="D15003" s="295"/>
    </row>
    <row r="15004" spans="1:4" x14ac:dyDescent="0.2">
      <c r="A15004" s="295">
        <v>0.22756750000000001</v>
      </c>
      <c r="B15004" s="295"/>
      <c r="C15004" s="295">
        <v>0.2991644</v>
      </c>
      <c r="D15004" s="295"/>
    </row>
    <row r="15005" spans="1:4" x14ac:dyDescent="0.2">
      <c r="A15005" s="295">
        <v>0.22753870000000001</v>
      </c>
      <c r="B15005" s="295"/>
      <c r="C15005" s="295">
        <v>0.29914010000000002</v>
      </c>
      <c r="D15005" s="295"/>
    </row>
    <row r="15006" spans="1:4" x14ac:dyDescent="0.2">
      <c r="A15006" s="295">
        <v>0.22752549999999999</v>
      </c>
      <c r="B15006" s="295"/>
      <c r="C15006" s="295">
        <v>0.29912640000000001</v>
      </c>
      <c r="D15006" s="295"/>
    </row>
    <row r="15007" spans="1:4" x14ac:dyDescent="0.2">
      <c r="A15007" s="295">
        <v>0.22752549999999999</v>
      </c>
      <c r="B15007" s="295"/>
      <c r="C15007" s="295">
        <v>0.29912640000000001</v>
      </c>
      <c r="D15007" s="295"/>
    </row>
    <row r="15008" spans="1:4" x14ac:dyDescent="0.2">
      <c r="A15008" s="295">
        <v>0.2275008</v>
      </c>
      <c r="B15008" s="295"/>
      <c r="C15008" s="295">
        <v>0.29912640000000001</v>
      </c>
      <c r="D15008" s="295"/>
    </row>
    <row r="15009" spans="1:4" x14ac:dyDescent="0.2">
      <c r="A15009" s="295">
        <v>0.2275008</v>
      </c>
      <c r="B15009" s="295"/>
      <c r="C15009" s="295">
        <v>0.29908899999999999</v>
      </c>
      <c r="D15009" s="295"/>
    </row>
    <row r="15010" spans="1:4" x14ac:dyDescent="0.2">
      <c r="A15010" s="295">
        <v>0.2275008</v>
      </c>
      <c r="B15010" s="295"/>
      <c r="C15010" s="295">
        <v>0.29905090000000001</v>
      </c>
      <c r="D15010" s="295"/>
    </row>
    <row r="15011" spans="1:4" x14ac:dyDescent="0.2">
      <c r="A15011" s="295">
        <v>0.2275008</v>
      </c>
      <c r="B15011" s="295"/>
      <c r="C15011" s="295">
        <v>0.29903629999999998</v>
      </c>
      <c r="D15011" s="295"/>
    </row>
    <row r="15012" spans="1:4" x14ac:dyDescent="0.2">
      <c r="A15012" s="295">
        <v>0.22747510000000001</v>
      </c>
      <c r="B15012" s="295"/>
      <c r="C15012" s="295">
        <v>0.29900919999999998</v>
      </c>
      <c r="D15012" s="295"/>
    </row>
    <row r="15013" spans="1:4" x14ac:dyDescent="0.2">
      <c r="A15013" s="295">
        <v>0.22746189999999999</v>
      </c>
      <c r="B15013" s="295"/>
      <c r="C15013" s="295">
        <v>0.29900919999999998</v>
      </c>
      <c r="D15013" s="295"/>
    </row>
    <row r="15014" spans="1:4" x14ac:dyDescent="0.2">
      <c r="A15014" s="295">
        <v>0.2274468</v>
      </c>
      <c r="B15014" s="295"/>
      <c r="C15014" s="295">
        <v>0.29899700000000001</v>
      </c>
      <c r="D15014" s="295"/>
    </row>
    <row r="15015" spans="1:4" x14ac:dyDescent="0.2">
      <c r="A15015" s="295">
        <v>0.2274341</v>
      </c>
      <c r="B15015" s="295"/>
      <c r="C15015" s="295">
        <v>0.29897030000000002</v>
      </c>
      <c r="D15015" s="295"/>
    </row>
    <row r="15016" spans="1:4" x14ac:dyDescent="0.2">
      <c r="A15016" s="295">
        <v>0.2274341</v>
      </c>
      <c r="B15016" s="295"/>
      <c r="C15016" s="295">
        <v>0.29897030000000002</v>
      </c>
      <c r="D15016" s="295"/>
    </row>
    <row r="15017" spans="1:4" x14ac:dyDescent="0.2">
      <c r="A15017" s="295">
        <v>0.22742200000000001</v>
      </c>
      <c r="B15017" s="295"/>
      <c r="C15017" s="295">
        <v>0.29897030000000002</v>
      </c>
      <c r="D15017" s="295"/>
    </row>
    <row r="15018" spans="1:4" x14ac:dyDescent="0.2">
      <c r="A15018" s="295">
        <v>0.2274089</v>
      </c>
      <c r="B15018" s="295"/>
      <c r="C15018" s="295">
        <v>0.29893120000000001</v>
      </c>
      <c r="D15018" s="295"/>
    </row>
    <row r="15019" spans="1:4" x14ac:dyDescent="0.2">
      <c r="A15019" s="295">
        <v>0.2273937</v>
      </c>
      <c r="B15019" s="295"/>
      <c r="C15019" s="295">
        <v>0.29893120000000001</v>
      </c>
      <c r="D15019" s="295"/>
    </row>
    <row r="15020" spans="1:4" x14ac:dyDescent="0.2">
      <c r="A15020" s="295">
        <v>0.2273937</v>
      </c>
      <c r="B15020" s="295"/>
      <c r="C15020" s="295">
        <v>0.29889080000000001</v>
      </c>
      <c r="D15020" s="295"/>
    </row>
    <row r="15021" spans="1:4" x14ac:dyDescent="0.2">
      <c r="A15021" s="295">
        <v>0.22736590000000001</v>
      </c>
      <c r="B15021" s="295"/>
      <c r="C15021" s="295">
        <v>0.29887609999999998</v>
      </c>
      <c r="D15021" s="295"/>
    </row>
    <row r="15022" spans="1:4" x14ac:dyDescent="0.2">
      <c r="A15022" s="295">
        <v>0.2273134</v>
      </c>
      <c r="B15022" s="295"/>
      <c r="C15022" s="295">
        <v>0.29887609999999998</v>
      </c>
      <c r="D15022" s="295"/>
    </row>
    <row r="15023" spans="1:4" x14ac:dyDescent="0.2">
      <c r="A15023" s="295">
        <v>0.2273134</v>
      </c>
      <c r="B15023" s="295"/>
      <c r="C15023" s="295">
        <v>0.29885050000000002</v>
      </c>
      <c r="D15023" s="295"/>
    </row>
    <row r="15024" spans="1:4" x14ac:dyDescent="0.2">
      <c r="A15024" s="295">
        <v>0.2273134</v>
      </c>
      <c r="B15024" s="295"/>
      <c r="C15024" s="295">
        <v>0.29885050000000002</v>
      </c>
      <c r="D15024" s="295"/>
    </row>
    <row r="15025" spans="1:4" x14ac:dyDescent="0.2">
      <c r="A15025" s="295">
        <v>0.227275</v>
      </c>
      <c r="B15025" s="295"/>
      <c r="C15025" s="295">
        <v>0.29885050000000002</v>
      </c>
      <c r="D15025" s="295"/>
    </row>
    <row r="15026" spans="1:4" x14ac:dyDescent="0.2">
      <c r="A15026" s="295">
        <v>0.2272467</v>
      </c>
      <c r="B15026" s="295"/>
      <c r="C15026" s="295">
        <v>0.29882340000000002</v>
      </c>
      <c r="D15026" s="295"/>
    </row>
    <row r="15027" spans="1:4" x14ac:dyDescent="0.2">
      <c r="A15027" s="295">
        <v>0.22723470000000001</v>
      </c>
      <c r="B15027" s="295"/>
      <c r="C15027" s="295">
        <v>0.2988114</v>
      </c>
      <c r="D15027" s="295"/>
    </row>
    <row r="15028" spans="1:4" x14ac:dyDescent="0.2">
      <c r="A15028" s="295">
        <v>0.22723470000000001</v>
      </c>
      <c r="B15028" s="295"/>
      <c r="C15028" s="295">
        <v>0.2988114</v>
      </c>
      <c r="D15028" s="295"/>
    </row>
    <row r="15029" spans="1:4" x14ac:dyDescent="0.2">
      <c r="A15029" s="295">
        <v>0.2271927</v>
      </c>
      <c r="B15029" s="295"/>
      <c r="C15029" s="295">
        <v>0.29875649999999998</v>
      </c>
      <c r="D15029" s="295"/>
    </row>
    <row r="15030" spans="1:4" x14ac:dyDescent="0.2">
      <c r="A15030" s="295">
        <v>0.2271927</v>
      </c>
      <c r="B15030" s="295"/>
      <c r="C15030" s="295">
        <v>0.29874279999999998</v>
      </c>
      <c r="D15030" s="295"/>
    </row>
    <row r="15031" spans="1:4" x14ac:dyDescent="0.2">
      <c r="A15031" s="295">
        <v>0.2271927</v>
      </c>
      <c r="B15031" s="295"/>
      <c r="C15031" s="295">
        <v>0.29873080000000002</v>
      </c>
      <c r="D15031" s="295"/>
    </row>
    <row r="15032" spans="1:4" x14ac:dyDescent="0.2">
      <c r="A15032" s="295">
        <v>0.2271927</v>
      </c>
      <c r="B15032" s="295"/>
      <c r="C15032" s="295">
        <v>0.29870479999999999</v>
      </c>
      <c r="D15032" s="295"/>
    </row>
    <row r="15033" spans="1:4" x14ac:dyDescent="0.2">
      <c r="A15033" s="295">
        <v>0.2271927</v>
      </c>
      <c r="B15033" s="295"/>
      <c r="C15033" s="295">
        <v>0.29869099999999998</v>
      </c>
      <c r="D15033" s="295"/>
    </row>
    <row r="15034" spans="1:4" x14ac:dyDescent="0.2">
      <c r="A15034" s="295">
        <v>0.22718070000000001</v>
      </c>
      <c r="B15034" s="295"/>
      <c r="C15034" s="295">
        <v>0.29867769999999999</v>
      </c>
      <c r="D15034" s="295"/>
    </row>
    <row r="15035" spans="1:4" x14ac:dyDescent="0.2">
      <c r="A15035" s="295">
        <v>0.22713920000000001</v>
      </c>
      <c r="B15035" s="295"/>
      <c r="C15035" s="295">
        <v>0.298651</v>
      </c>
      <c r="D15035" s="295"/>
    </row>
    <row r="15036" spans="1:4" x14ac:dyDescent="0.2">
      <c r="A15036" s="295">
        <v>0.2271272</v>
      </c>
      <c r="B15036" s="295"/>
      <c r="C15036" s="295">
        <v>0.29863770000000001</v>
      </c>
      <c r="D15036" s="295"/>
    </row>
    <row r="15037" spans="1:4" x14ac:dyDescent="0.2">
      <c r="A15037" s="295">
        <v>0.2271271</v>
      </c>
      <c r="B15037" s="295"/>
      <c r="C15037" s="295">
        <v>0.2985971</v>
      </c>
      <c r="D15037" s="295"/>
    </row>
    <row r="15038" spans="1:4" x14ac:dyDescent="0.2">
      <c r="A15038" s="295">
        <v>0.22711400000000001</v>
      </c>
      <c r="B15038" s="295"/>
      <c r="C15038" s="295">
        <v>0.29857040000000001</v>
      </c>
      <c r="D15038" s="295"/>
    </row>
    <row r="15039" spans="1:4" x14ac:dyDescent="0.2">
      <c r="A15039" s="295">
        <v>0.22708829999999999</v>
      </c>
      <c r="B15039" s="295"/>
      <c r="C15039" s="295">
        <v>0.29854439999999999</v>
      </c>
      <c r="D15039" s="295"/>
    </row>
    <row r="15040" spans="1:4" x14ac:dyDescent="0.2">
      <c r="A15040" s="295">
        <v>0.22708829999999999</v>
      </c>
      <c r="B15040" s="295"/>
      <c r="C15040" s="295">
        <v>0.29853229999999997</v>
      </c>
      <c r="D15040" s="295"/>
    </row>
    <row r="15041" spans="1:4" x14ac:dyDescent="0.2">
      <c r="A15041" s="295">
        <v>0.22706109999999999</v>
      </c>
      <c r="B15041" s="295"/>
      <c r="C15041" s="295">
        <v>0.29850529999999997</v>
      </c>
      <c r="D15041" s="295"/>
    </row>
    <row r="15042" spans="1:4" x14ac:dyDescent="0.2">
      <c r="A15042" s="295">
        <v>0.22706109999999999</v>
      </c>
      <c r="B15042" s="295"/>
      <c r="C15042" s="295">
        <v>0.29850529999999997</v>
      </c>
      <c r="D15042" s="295"/>
    </row>
    <row r="15043" spans="1:4" x14ac:dyDescent="0.2">
      <c r="A15043" s="295">
        <v>0.22706109999999999</v>
      </c>
      <c r="B15043" s="295"/>
      <c r="C15043" s="295">
        <v>0.29850529999999997</v>
      </c>
      <c r="D15043" s="295"/>
    </row>
    <row r="15044" spans="1:4" x14ac:dyDescent="0.2">
      <c r="A15044" s="295">
        <v>0.22703400000000001</v>
      </c>
      <c r="B15044" s="295"/>
      <c r="C15044" s="295">
        <v>0.29847859999999998</v>
      </c>
      <c r="D15044" s="295"/>
    </row>
    <row r="15045" spans="1:4" x14ac:dyDescent="0.2">
      <c r="A15045" s="295">
        <v>0.22702079999999999</v>
      </c>
      <c r="B15045" s="295"/>
      <c r="C15045" s="295">
        <v>0.29845260000000001</v>
      </c>
      <c r="D15045" s="295"/>
    </row>
    <row r="15046" spans="1:4" x14ac:dyDescent="0.2">
      <c r="A15046" s="295">
        <v>0.22700809999999999</v>
      </c>
      <c r="B15046" s="295"/>
      <c r="C15046" s="295">
        <v>0.29841499999999999</v>
      </c>
      <c r="D15046" s="295"/>
    </row>
    <row r="15047" spans="1:4" x14ac:dyDescent="0.2">
      <c r="A15047" s="295">
        <v>0.22697929999999999</v>
      </c>
      <c r="B15047" s="295"/>
      <c r="C15047" s="295">
        <v>0.29840030000000001</v>
      </c>
      <c r="D15047" s="295"/>
    </row>
    <row r="15048" spans="1:4" x14ac:dyDescent="0.2">
      <c r="A15048" s="295">
        <v>0.22697929999999999</v>
      </c>
      <c r="B15048" s="295"/>
      <c r="C15048" s="295">
        <v>0.29837599999999997</v>
      </c>
      <c r="D15048" s="295"/>
    </row>
    <row r="15049" spans="1:4" x14ac:dyDescent="0.2">
      <c r="A15049" s="295">
        <v>0.22697929999999999</v>
      </c>
      <c r="B15049" s="295"/>
      <c r="C15049" s="295">
        <v>0.29837599999999997</v>
      </c>
      <c r="D15049" s="295"/>
    </row>
    <row r="15050" spans="1:4" x14ac:dyDescent="0.2">
      <c r="A15050" s="295">
        <v>0.22696620000000001</v>
      </c>
      <c r="B15050" s="295"/>
      <c r="C15050" s="295">
        <v>0.29835</v>
      </c>
      <c r="D15050" s="295"/>
    </row>
    <row r="15051" spans="1:4" x14ac:dyDescent="0.2">
      <c r="A15051" s="295">
        <v>0.22696620000000001</v>
      </c>
      <c r="B15051" s="295"/>
      <c r="C15051" s="295">
        <v>0.29831089999999999</v>
      </c>
      <c r="D15051" s="295"/>
    </row>
    <row r="15052" spans="1:4" x14ac:dyDescent="0.2">
      <c r="A15052" s="295">
        <v>0.22696620000000001</v>
      </c>
      <c r="B15052" s="295"/>
      <c r="C15052" s="295">
        <v>0.29829630000000001</v>
      </c>
      <c r="D15052" s="295"/>
    </row>
    <row r="15053" spans="1:4" x14ac:dyDescent="0.2">
      <c r="A15053" s="295">
        <v>0.22695409999999999</v>
      </c>
      <c r="B15053" s="295"/>
      <c r="C15053" s="295">
        <v>0.29828399999999999</v>
      </c>
      <c r="D15053" s="295"/>
    </row>
    <row r="15054" spans="1:4" x14ac:dyDescent="0.2">
      <c r="A15054" s="295">
        <v>0.22694210000000001</v>
      </c>
      <c r="B15054" s="295"/>
      <c r="C15054" s="295">
        <v>0.29827199999999998</v>
      </c>
      <c r="D15054" s="295"/>
    </row>
    <row r="15055" spans="1:4" x14ac:dyDescent="0.2">
      <c r="A15055" s="295">
        <v>0.22690260000000001</v>
      </c>
      <c r="B15055" s="295"/>
      <c r="C15055" s="295">
        <v>0.29824400000000001</v>
      </c>
      <c r="D15055" s="295"/>
    </row>
    <row r="15056" spans="1:4" x14ac:dyDescent="0.2">
      <c r="A15056" s="295">
        <v>0.22690260000000001</v>
      </c>
      <c r="B15056" s="295"/>
      <c r="C15056" s="295">
        <v>0.29824400000000001</v>
      </c>
      <c r="D15056" s="295"/>
    </row>
    <row r="15057" spans="1:4" x14ac:dyDescent="0.2">
      <c r="A15057" s="295">
        <v>0.22690260000000001</v>
      </c>
      <c r="B15057" s="295"/>
      <c r="C15057" s="295">
        <v>0.29821730000000002</v>
      </c>
      <c r="D15057" s="295"/>
    </row>
    <row r="15058" spans="1:4" x14ac:dyDescent="0.2">
      <c r="A15058" s="295">
        <v>0.2268754</v>
      </c>
      <c r="B15058" s="295"/>
      <c r="C15058" s="295">
        <v>0.29821730000000002</v>
      </c>
      <c r="D15058" s="295"/>
    </row>
    <row r="15059" spans="1:4" x14ac:dyDescent="0.2">
      <c r="A15059" s="295">
        <v>0.22686229999999999</v>
      </c>
      <c r="B15059" s="295"/>
      <c r="C15059" s="295">
        <v>0.29819030000000002</v>
      </c>
      <c r="D15059" s="295"/>
    </row>
    <row r="15060" spans="1:4" x14ac:dyDescent="0.2">
      <c r="A15060" s="295">
        <v>0.22684860000000001</v>
      </c>
      <c r="B15060" s="295"/>
      <c r="C15060" s="295">
        <v>0.298178</v>
      </c>
      <c r="D15060" s="295"/>
    </row>
    <row r="15061" spans="1:4" x14ac:dyDescent="0.2">
      <c r="A15061" s="295">
        <v>0.22683349999999999</v>
      </c>
      <c r="B15061" s="295"/>
      <c r="C15061" s="295">
        <v>0.2981647</v>
      </c>
      <c r="D15061" s="295"/>
    </row>
    <row r="15062" spans="1:4" x14ac:dyDescent="0.2">
      <c r="A15062" s="295">
        <v>0.22681979999999999</v>
      </c>
      <c r="B15062" s="295"/>
      <c r="C15062" s="295">
        <v>0.2981509</v>
      </c>
      <c r="D15062" s="295"/>
    </row>
    <row r="15063" spans="1:4" x14ac:dyDescent="0.2">
      <c r="A15063" s="295">
        <v>0.22681979999999999</v>
      </c>
      <c r="B15063" s="295"/>
      <c r="C15063" s="295">
        <v>0.29813630000000002</v>
      </c>
      <c r="D15063" s="295"/>
    </row>
    <row r="15064" spans="1:4" x14ac:dyDescent="0.2">
      <c r="A15064" s="295">
        <v>0.22679460000000001</v>
      </c>
      <c r="B15064" s="295"/>
      <c r="C15064" s="295">
        <v>0.29812420000000001</v>
      </c>
      <c r="D15064" s="295"/>
    </row>
    <row r="15065" spans="1:4" x14ac:dyDescent="0.2">
      <c r="A15065" s="295">
        <v>0.22677949999999999</v>
      </c>
      <c r="B15065" s="295"/>
      <c r="C15065" s="295">
        <v>0.29812420000000001</v>
      </c>
      <c r="D15065" s="295"/>
    </row>
    <row r="15066" spans="1:4" x14ac:dyDescent="0.2">
      <c r="A15066" s="295">
        <v>0.22676579999999999</v>
      </c>
      <c r="B15066" s="295"/>
      <c r="C15066" s="295">
        <v>0.29809720000000001</v>
      </c>
      <c r="D15066" s="295"/>
    </row>
    <row r="15067" spans="1:4" x14ac:dyDescent="0.2">
      <c r="A15067" s="295">
        <v>0.22675310000000001</v>
      </c>
      <c r="B15067" s="295"/>
      <c r="C15067" s="295">
        <v>0.29805910000000002</v>
      </c>
      <c r="D15067" s="295"/>
    </row>
    <row r="15068" spans="1:4" x14ac:dyDescent="0.2">
      <c r="A15068" s="295">
        <v>0.22674</v>
      </c>
      <c r="B15068" s="295"/>
      <c r="C15068" s="295">
        <v>0.29805910000000002</v>
      </c>
      <c r="D15068" s="295"/>
    </row>
    <row r="15069" spans="1:4" x14ac:dyDescent="0.2">
      <c r="A15069" s="295">
        <v>0.22672629999999999</v>
      </c>
      <c r="B15069" s="295"/>
      <c r="C15069" s="295">
        <v>0.29801909999999998</v>
      </c>
      <c r="D15069" s="295"/>
    </row>
    <row r="15070" spans="1:4" x14ac:dyDescent="0.2">
      <c r="A15070" s="295">
        <v>0.22671430000000001</v>
      </c>
      <c r="B15070" s="295"/>
      <c r="C15070" s="295">
        <v>0.29800539999999998</v>
      </c>
      <c r="D15070" s="295"/>
    </row>
    <row r="15071" spans="1:4" x14ac:dyDescent="0.2">
      <c r="A15071" s="295">
        <v>0.22671430000000001</v>
      </c>
      <c r="B15071" s="295"/>
      <c r="C15071" s="295">
        <v>0.29796630000000002</v>
      </c>
      <c r="D15071" s="295"/>
    </row>
    <row r="15072" spans="1:4" x14ac:dyDescent="0.2">
      <c r="A15072" s="295">
        <v>0.22671430000000001</v>
      </c>
      <c r="B15072" s="295"/>
      <c r="C15072" s="295">
        <v>0.29796630000000002</v>
      </c>
      <c r="D15072" s="295"/>
    </row>
    <row r="15073" spans="1:4" x14ac:dyDescent="0.2">
      <c r="A15073" s="295">
        <v>0.22668550000000001</v>
      </c>
      <c r="B15073" s="295"/>
      <c r="C15073" s="295">
        <v>0.29796630000000002</v>
      </c>
      <c r="D15073" s="295"/>
    </row>
    <row r="15074" spans="1:4" x14ac:dyDescent="0.2">
      <c r="A15074" s="295">
        <v>0.22668550000000001</v>
      </c>
      <c r="B15074" s="295"/>
      <c r="C15074" s="295">
        <v>0.29792730000000001</v>
      </c>
      <c r="D15074" s="295"/>
    </row>
    <row r="15075" spans="1:4" x14ac:dyDescent="0.2">
      <c r="A15075" s="295">
        <v>0.22667229999999999</v>
      </c>
      <c r="B15075" s="295"/>
      <c r="C15075" s="295">
        <v>0.29790030000000001</v>
      </c>
      <c r="D15075" s="295"/>
    </row>
    <row r="15076" spans="1:4" x14ac:dyDescent="0.2">
      <c r="A15076" s="295">
        <v>0.2266299</v>
      </c>
      <c r="B15076" s="295"/>
      <c r="C15076" s="295">
        <v>0.29788819999999999</v>
      </c>
      <c r="D15076" s="295"/>
    </row>
    <row r="15077" spans="1:4" x14ac:dyDescent="0.2">
      <c r="A15077" s="295">
        <v>0.22661790000000001</v>
      </c>
      <c r="B15077" s="295"/>
      <c r="C15077" s="295">
        <v>0.2978613</v>
      </c>
      <c r="D15077" s="295"/>
    </row>
    <row r="15078" spans="1:4" x14ac:dyDescent="0.2">
      <c r="A15078" s="295">
        <v>0.22661790000000001</v>
      </c>
      <c r="B15078" s="295"/>
      <c r="C15078" s="295">
        <v>0.29782219999999998</v>
      </c>
      <c r="D15078" s="295"/>
    </row>
    <row r="15079" spans="1:4" x14ac:dyDescent="0.2">
      <c r="A15079" s="295">
        <v>0.22657840000000001</v>
      </c>
      <c r="B15079" s="295"/>
      <c r="C15079" s="295">
        <v>0.29782219999999998</v>
      </c>
      <c r="D15079" s="295"/>
    </row>
    <row r="15080" spans="1:4" x14ac:dyDescent="0.2">
      <c r="A15080" s="295">
        <v>0.22656470000000001</v>
      </c>
      <c r="B15080" s="295"/>
      <c r="C15080" s="295">
        <v>0.29778139999999997</v>
      </c>
      <c r="D15080" s="295"/>
    </row>
    <row r="15081" spans="1:4" x14ac:dyDescent="0.2">
      <c r="A15081" s="295">
        <v>0.22656470000000001</v>
      </c>
      <c r="B15081" s="295"/>
      <c r="C15081" s="295">
        <v>0.29776770000000002</v>
      </c>
      <c r="D15081" s="295"/>
    </row>
    <row r="15082" spans="1:4" x14ac:dyDescent="0.2">
      <c r="A15082" s="295">
        <v>0.22654959999999999</v>
      </c>
      <c r="B15082" s="295"/>
      <c r="C15082" s="295">
        <v>0.2977397</v>
      </c>
      <c r="D15082" s="295"/>
    </row>
    <row r="15083" spans="1:4" x14ac:dyDescent="0.2">
      <c r="A15083" s="295">
        <v>0.2265375</v>
      </c>
      <c r="B15083" s="295"/>
      <c r="C15083" s="295">
        <v>0.29772739999999998</v>
      </c>
      <c r="D15083" s="295"/>
    </row>
    <row r="15084" spans="1:4" x14ac:dyDescent="0.2">
      <c r="A15084" s="295">
        <v>0.2265239</v>
      </c>
      <c r="B15084" s="295"/>
      <c r="C15084" s="295">
        <v>0.29771540000000002</v>
      </c>
      <c r="D15084" s="295"/>
    </row>
    <row r="15085" spans="1:4" x14ac:dyDescent="0.2">
      <c r="A15085" s="295">
        <v>0.2264987</v>
      </c>
      <c r="B15085" s="295"/>
      <c r="C15085" s="295">
        <v>0.29766140000000002</v>
      </c>
      <c r="D15085" s="295"/>
    </row>
    <row r="15086" spans="1:4" x14ac:dyDescent="0.2">
      <c r="A15086" s="295">
        <v>0.2264987</v>
      </c>
      <c r="B15086" s="295"/>
      <c r="C15086" s="295">
        <v>0.29764770000000002</v>
      </c>
      <c r="D15086" s="295"/>
    </row>
    <row r="15087" spans="1:4" x14ac:dyDescent="0.2">
      <c r="A15087" s="295">
        <v>0.22647039999999999</v>
      </c>
      <c r="B15087" s="295"/>
      <c r="C15087" s="295">
        <v>0.29762100000000002</v>
      </c>
      <c r="D15087" s="295"/>
    </row>
    <row r="15088" spans="1:4" x14ac:dyDescent="0.2">
      <c r="A15088" s="295">
        <v>0.22647039999999999</v>
      </c>
      <c r="B15088" s="295"/>
      <c r="C15088" s="295">
        <v>0.29760880000000001</v>
      </c>
      <c r="D15088" s="295"/>
    </row>
    <row r="15089" spans="1:4" x14ac:dyDescent="0.2">
      <c r="A15089" s="295">
        <v>0.22644400000000001</v>
      </c>
      <c r="B15089" s="295"/>
      <c r="C15089" s="295">
        <v>0.29758299999999999</v>
      </c>
      <c r="D15089" s="295"/>
    </row>
    <row r="15090" spans="1:4" x14ac:dyDescent="0.2">
      <c r="A15090" s="295">
        <v>0.22643089999999999</v>
      </c>
      <c r="B15090" s="295"/>
      <c r="C15090" s="295">
        <v>0.29755500000000001</v>
      </c>
      <c r="D15090" s="295"/>
    </row>
    <row r="15091" spans="1:4" x14ac:dyDescent="0.2">
      <c r="A15091" s="295">
        <v>0.22640569999999999</v>
      </c>
      <c r="B15091" s="295"/>
      <c r="C15091" s="295">
        <v>0.29754130000000001</v>
      </c>
      <c r="D15091" s="295"/>
    </row>
    <row r="15092" spans="1:4" x14ac:dyDescent="0.2">
      <c r="A15092" s="295">
        <v>0.2263657</v>
      </c>
      <c r="B15092" s="295"/>
      <c r="C15092" s="295">
        <v>0.29752919999999999</v>
      </c>
      <c r="D15092" s="295"/>
    </row>
    <row r="15093" spans="1:4" x14ac:dyDescent="0.2">
      <c r="A15093" s="295">
        <v>0.2263657</v>
      </c>
      <c r="B15093" s="295"/>
      <c r="C15093" s="295">
        <v>0.29752919999999999</v>
      </c>
      <c r="D15093" s="295"/>
    </row>
    <row r="15094" spans="1:4" x14ac:dyDescent="0.2">
      <c r="A15094" s="295">
        <v>0.2263657</v>
      </c>
      <c r="B15094" s="295"/>
      <c r="C15094" s="295">
        <v>0.29750490000000002</v>
      </c>
      <c r="D15094" s="295"/>
    </row>
    <row r="15095" spans="1:4" x14ac:dyDescent="0.2">
      <c r="A15095" s="295">
        <v>0.2263657</v>
      </c>
      <c r="B15095" s="295"/>
      <c r="C15095" s="295">
        <v>0.29750490000000002</v>
      </c>
      <c r="D15095" s="295"/>
    </row>
    <row r="15096" spans="1:4" x14ac:dyDescent="0.2">
      <c r="A15096" s="295">
        <v>0.22633780000000001</v>
      </c>
      <c r="B15096" s="295"/>
      <c r="C15096" s="295">
        <v>0.29747699999999999</v>
      </c>
      <c r="D15096" s="295"/>
    </row>
    <row r="15097" spans="1:4" x14ac:dyDescent="0.2">
      <c r="A15097" s="295">
        <v>0.22632469999999999</v>
      </c>
      <c r="B15097" s="295"/>
      <c r="C15097" s="295">
        <v>0.29745270000000001</v>
      </c>
      <c r="D15097" s="295"/>
    </row>
    <row r="15098" spans="1:4" x14ac:dyDescent="0.2">
      <c r="A15098" s="295">
        <v>0.226299</v>
      </c>
      <c r="B15098" s="295"/>
      <c r="C15098" s="295">
        <v>0.29743930000000002</v>
      </c>
      <c r="D15098" s="295"/>
    </row>
    <row r="15099" spans="1:4" x14ac:dyDescent="0.2">
      <c r="A15099" s="295">
        <v>0.226299</v>
      </c>
      <c r="B15099" s="295"/>
      <c r="C15099" s="295">
        <v>0.29740129999999998</v>
      </c>
      <c r="D15099" s="295"/>
    </row>
    <row r="15100" spans="1:4" x14ac:dyDescent="0.2">
      <c r="A15100" s="295">
        <v>0.2262738</v>
      </c>
      <c r="B15100" s="295"/>
      <c r="C15100" s="295">
        <v>0.29737330000000001</v>
      </c>
      <c r="D15100" s="295"/>
    </row>
    <row r="15101" spans="1:4" x14ac:dyDescent="0.2">
      <c r="A15101" s="295">
        <v>0.22625870000000001</v>
      </c>
      <c r="B15101" s="295"/>
      <c r="C15101" s="295">
        <v>0.29734749999999999</v>
      </c>
      <c r="D15101" s="295"/>
    </row>
    <row r="15102" spans="1:4" x14ac:dyDescent="0.2">
      <c r="A15102" s="295">
        <v>0.22625870000000001</v>
      </c>
      <c r="B15102" s="295"/>
      <c r="C15102" s="295">
        <v>0.29731960000000002</v>
      </c>
      <c r="D15102" s="295"/>
    </row>
    <row r="15103" spans="1:4" x14ac:dyDescent="0.2">
      <c r="A15103" s="295">
        <v>0.2262467</v>
      </c>
      <c r="B15103" s="295"/>
      <c r="C15103" s="295">
        <v>0.2972938</v>
      </c>
      <c r="D15103" s="295"/>
    </row>
    <row r="15104" spans="1:4" x14ac:dyDescent="0.2">
      <c r="A15104" s="295">
        <v>0.22623299999999999</v>
      </c>
      <c r="B15104" s="295"/>
      <c r="C15104" s="295">
        <v>0.29728149999999998</v>
      </c>
      <c r="D15104" s="295"/>
    </row>
    <row r="15105" spans="1:4" x14ac:dyDescent="0.2">
      <c r="A15105" s="295">
        <v>0.2262199</v>
      </c>
      <c r="B15105" s="295"/>
      <c r="C15105" s="295">
        <v>0.2972669</v>
      </c>
      <c r="D15105" s="295"/>
    </row>
    <row r="15106" spans="1:4" x14ac:dyDescent="0.2">
      <c r="A15106" s="295">
        <v>0.22620470000000001</v>
      </c>
      <c r="B15106" s="295"/>
      <c r="C15106" s="295">
        <v>0.29725360000000001</v>
      </c>
      <c r="D15106" s="295"/>
    </row>
    <row r="15107" spans="1:4" x14ac:dyDescent="0.2">
      <c r="A15107" s="295">
        <v>0.22617999999999999</v>
      </c>
      <c r="B15107" s="295"/>
      <c r="C15107" s="295">
        <v>0.2972398</v>
      </c>
      <c r="D15107" s="295"/>
    </row>
    <row r="15108" spans="1:4" x14ac:dyDescent="0.2">
      <c r="A15108" s="295">
        <v>0.22616629999999999</v>
      </c>
      <c r="B15108" s="295"/>
      <c r="C15108" s="295">
        <v>0.29721550000000002</v>
      </c>
      <c r="D15108" s="295"/>
    </row>
    <row r="15109" spans="1:4" x14ac:dyDescent="0.2">
      <c r="A15109" s="295">
        <v>0.22616629999999999</v>
      </c>
      <c r="B15109" s="295"/>
      <c r="C15109" s="295">
        <v>0.2971895</v>
      </c>
      <c r="D15109" s="295"/>
    </row>
    <row r="15110" spans="1:4" x14ac:dyDescent="0.2">
      <c r="A15110" s="295">
        <v>0.2261532</v>
      </c>
      <c r="B15110" s="295"/>
      <c r="C15110" s="295">
        <v>0.2971895</v>
      </c>
      <c r="D15110" s="295"/>
    </row>
    <row r="15111" spans="1:4" x14ac:dyDescent="0.2">
      <c r="A15111" s="295">
        <v>0.22612750000000001</v>
      </c>
      <c r="B15111" s="295"/>
      <c r="C15111" s="295">
        <v>0.29713580000000001</v>
      </c>
      <c r="D15111" s="295"/>
    </row>
    <row r="15112" spans="1:4" x14ac:dyDescent="0.2">
      <c r="A15112" s="295">
        <v>0.22612750000000001</v>
      </c>
      <c r="B15112" s="295"/>
      <c r="C15112" s="295">
        <v>0.29711149999999997</v>
      </c>
      <c r="D15112" s="295"/>
    </row>
    <row r="15113" spans="1:4" x14ac:dyDescent="0.2">
      <c r="A15113" s="295">
        <v>0.22612750000000001</v>
      </c>
      <c r="B15113" s="295"/>
      <c r="C15113" s="295">
        <v>0.29709920000000001</v>
      </c>
      <c r="D15113" s="295"/>
    </row>
    <row r="15114" spans="1:4" x14ac:dyDescent="0.2">
      <c r="A15114" s="295">
        <v>0.22612750000000001</v>
      </c>
      <c r="B15114" s="295"/>
      <c r="C15114" s="295">
        <v>0.29708699999999999</v>
      </c>
      <c r="D15114" s="295"/>
    </row>
    <row r="15115" spans="1:4" x14ac:dyDescent="0.2">
      <c r="A15115" s="295">
        <v>0.2260992</v>
      </c>
      <c r="B15115" s="295"/>
      <c r="C15115" s="295">
        <v>0.29707230000000001</v>
      </c>
      <c r="D15115" s="295"/>
    </row>
    <row r="15116" spans="1:4" x14ac:dyDescent="0.2">
      <c r="A15116" s="295">
        <v>0.2260992</v>
      </c>
      <c r="B15116" s="295"/>
      <c r="C15116" s="295">
        <v>0.29704659999999999</v>
      </c>
      <c r="D15116" s="295"/>
    </row>
    <row r="15117" spans="1:4" x14ac:dyDescent="0.2">
      <c r="A15117" s="295">
        <v>0.22606080000000001</v>
      </c>
      <c r="B15117" s="295"/>
      <c r="C15117" s="295">
        <v>0.2970332</v>
      </c>
      <c r="D15117" s="295"/>
    </row>
    <row r="15118" spans="1:4" x14ac:dyDescent="0.2">
      <c r="A15118" s="295">
        <v>0.22604569999999999</v>
      </c>
      <c r="B15118" s="295"/>
      <c r="C15118" s="295">
        <v>0.29702119999999999</v>
      </c>
      <c r="D15118" s="295"/>
    </row>
    <row r="15119" spans="1:4" x14ac:dyDescent="0.2">
      <c r="A15119" s="295">
        <v>0.22604569999999999</v>
      </c>
      <c r="B15119" s="295"/>
      <c r="C15119" s="295">
        <v>0.29700890000000002</v>
      </c>
      <c r="D15119" s="295"/>
    </row>
    <row r="15120" spans="1:4" x14ac:dyDescent="0.2">
      <c r="A15120" s="295">
        <v>0.22604560000000001</v>
      </c>
      <c r="B15120" s="295"/>
      <c r="C15120" s="295">
        <v>0.2969696</v>
      </c>
      <c r="D15120" s="295"/>
    </row>
    <row r="15121" spans="1:4" x14ac:dyDescent="0.2">
      <c r="A15121" s="295">
        <v>0.2260325</v>
      </c>
      <c r="B15121" s="295"/>
      <c r="C15121" s="295">
        <v>0.29695500000000002</v>
      </c>
      <c r="D15121" s="295"/>
    </row>
    <row r="15122" spans="1:4" x14ac:dyDescent="0.2">
      <c r="A15122" s="295">
        <v>0.22602050000000001</v>
      </c>
      <c r="B15122" s="295"/>
      <c r="C15122" s="295">
        <v>0.29694160000000003</v>
      </c>
      <c r="D15122" s="295"/>
    </row>
    <row r="15123" spans="1:4" x14ac:dyDescent="0.2">
      <c r="A15123" s="295">
        <v>0.2259922</v>
      </c>
      <c r="B15123" s="295"/>
      <c r="C15123" s="295">
        <v>0.29691620000000002</v>
      </c>
      <c r="D15123" s="295"/>
    </row>
    <row r="15124" spans="1:4" x14ac:dyDescent="0.2">
      <c r="A15124" s="295">
        <v>0.22596740000000001</v>
      </c>
      <c r="B15124" s="295"/>
      <c r="C15124" s="295">
        <v>0.29691620000000002</v>
      </c>
      <c r="D15124" s="295"/>
    </row>
    <row r="15125" spans="1:4" x14ac:dyDescent="0.2">
      <c r="A15125" s="295">
        <v>0.22596740000000001</v>
      </c>
      <c r="B15125" s="295"/>
      <c r="C15125" s="295">
        <v>0.29690420000000001</v>
      </c>
      <c r="D15125" s="295"/>
    </row>
    <row r="15126" spans="1:4" x14ac:dyDescent="0.2">
      <c r="A15126" s="295">
        <v>0.22596740000000001</v>
      </c>
      <c r="B15126" s="295"/>
      <c r="C15126" s="295">
        <v>0.29689189999999999</v>
      </c>
      <c r="D15126" s="295"/>
    </row>
    <row r="15127" spans="1:4" x14ac:dyDescent="0.2">
      <c r="A15127" s="295">
        <v>0.22596740000000001</v>
      </c>
      <c r="B15127" s="295"/>
      <c r="C15127" s="295">
        <v>0.29689189999999999</v>
      </c>
      <c r="D15127" s="295"/>
    </row>
    <row r="15128" spans="1:4" x14ac:dyDescent="0.2">
      <c r="A15128" s="295">
        <v>0.2259118</v>
      </c>
      <c r="B15128" s="295"/>
      <c r="C15128" s="295">
        <v>0.29685020000000001</v>
      </c>
      <c r="D15128" s="295"/>
    </row>
    <row r="15129" spans="1:4" x14ac:dyDescent="0.2">
      <c r="A15129" s="295">
        <v>0.22589980000000001</v>
      </c>
      <c r="B15129" s="295"/>
      <c r="C15129" s="295">
        <v>0.29681390000000002</v>
      </c>
      <c r="D15129" s="295"/>
    </row>
    <row r="15130" spans="1:4" x14ac:dyDescent="0.2">
      <c r="A15130" s="295">
        <v>0.22589980000000001</v>
      </c>
      <c r="B15130" s="295"/>
      <c r="C15130" s="295">
        <v>0.29681390000000002</v>
      </c>
      <c r="D15130" s="295"/>
    </row>
    <row r="15131" spans="1:4" x14ac:dyDescent="0.2">
      <c r="A15131" s="295">
        <v>0.22588469999999999</v>
      </c>
      <c r="B15131" s="295"/>
      <c r="C15131" s="295">
        <v>0.29678850000000001</v>
      </c>
      <c r="D15131" s="295"/>
    </row>
    <row r="15132" spans="1:4" x14ac:dyDescent="0.2">
      <c r="A15132" s="295">
        <v>0.22587099999999999</v>
      </c>
      <c r="B15132" s="295"/>
      <c r="C15132" s="295">
        <v>0.29676049999999998</v>
      </c>
      <c r="D15132" s="295"/>
    </row>
    <row r="15133" spans="1:4" x14ac:dyDescent="0.2">
      <c r="A15133" s="295">
        <v>0.2258579</v>
      </c>
      <c r="B15133" s="295"/>
      <c r="C15133" s="295">
        <v>0.29673480000000002</v>
      </c>
      <c r="D15133" s="295"/>
    </row>
    <row r="15134" spans="1:4" x14ac:dyDescent="0.2">
      <c r="A15134" s="295">
        <v>0.2258579</v>
      </c>
      <c r="B15134" s="295"/>
      <c r="C15134" s="295">
        <v>0.29673470000000002</v>
      </c>
      <c r="D15134" s="295"/>
    </row>
    <row r="15135" spans="1:4" x14ac:dyDescent="0.2">
      <c r="A15135" s="295">
        <v>0.22583</v>
      </c>
      <c r="B15135" s="295"/>
      <c r="C15135" s="295">
        <v>0.29673470000000002</v>
      </c>
      <c r="D15135" s="295"/>
    </row>
    <row r="15136" spans="1:4" x14ac:dyDescent="0.2">
      <c r="A15136" s="295">
        <v>0.22580410000000001</v>
      </c>
      <c r="B15136" s="295"/>
      <c r="C15136" s="295">
        <v>0.29670940000000001</v>
      </c>
      <c r="D15136" s="295"/>
    </row>
    <row r="15137" spans="1:4" x14ac:dyDescent="0.2">
      <c r="A15137" s="295">
        <v>0.22578899999999999</v>
      </c>
      <c r="B15137" s="295"/>
      <c r="C15137" s="295">
        <v>0.29668099999999997</v>
      </c>
      <c r="D15137" s="295"/>
    </row>
    <row r="15138" spans="1:4" x14ac:dyDescent="0.2">
      <c r="A15138" s="295">
        <v>0.22577700000000001</v>
      </c>
      <c r="B15138" s="295"/>
      <c r="C15138" s="295">
        <v>0.29665540000000001</v>
      </c>
      <c r="D15138" s="295"/>
    </row>
    <row r="15139" spans="1:4" x14ac:dyDescent="0.2">
      <c r="A15139" s="295">
        <v>0.2257769</v>
      </c>
      <c r="B15139" s="295"/>
      <c r="C15139" s="295">
        <v>0.29662850000000002</v>
      </c>
      <c r="D15139" s="295"/>
    </row>
    <row r="15140" spans="1:4" x14ac:dyDescent="0.2">
      <c r="A15140" s="295">
        <v>0.2257769</v>
      </c>
      <c r="B15140" s="295"/>
      <c r="C15140" s="295">
        <v>0.29661650000000001</v>
      </c>
      <c r="D15140" s="295"/>
    </row>
    <row r="15141" spans="1:4" x14ac:dyDescent="0.2">
      <c r="A15141" s="295">
        <v>0.22576180000000001</v>
      </c>
      <c r="B15141" s="295"/>
      <c r="C15141" s="295">
        <v>0.29656399999999999</v>
      </c>
      <c r="D15141" s="295"/>
    </row>
    <row r="15142" spans="1:4" x14ac:dyDescent="0.2">
      <c r="A15142" s="295">
        <v>0.22574810000000001</v>
      </c>
      <c r="B15142" s="295"/>
      <c r="C15142" s="295">
        <v>0.29653970000000002</v>
      </c>
      <c r="D15142" s="295"/>
    </row>
    <row r="15143" spans="1:4" x14ac:dyDescent="0.2">
      <c r="A15143" s="295">
        <v>0.22572339999999999</v>
      </c>
      <c r="B15143" s="295"/>
      <c r="C15143" s="295">
        <v>0.29653970000000002</v>
      </c>
      <c r="D15143" s="295"/>
    </row>
    <row r="15144" spans="1:4" x14ac:dyDescent="0.2">
      <c r="A15144" s="295">
        <v>0.2257082</v>
      </c>
      <c r="B15144" s="295"/>
      <c r="C15144" s="295">
        <v>0.29649799999999998</v>
      </c>
      <c r="D15144" s="295"/>
    </row>
    <row r="15145" spans="1:4" x14ac:dyDescent="0.2">
      <c r="A15145" s="295">
        <v>0.22569510000000001</v>
      </c>
      <c r="B15145" s="295"/>
      <c r="C15145" s="295">
        <v>0.29649799999999998</v>
      </c>
      <c r="D15145" s="295"/>
    </row>
    <row r="15146" spans="1:4" x14ac:dyDescent="0.2">
      <c r="A15146" s="295">
        <v>0.22568199999999999</v>
      </c>
      <c r="B15146" s="295"/>
      <c r="C15146" s="295">
        <v>0.29648570000000002</v>
      </c>
      <c r="D15146" s="295"/>
    </row>
    <row r="15147" spans="1:4" x14ac:dyDescent="0.2">
      <c r="A15147" s="295">
        <v>0.2256563</v>
      </c>
      <c r="B15147" s="295"/>
      <c r="C15147" s="295">
        <v>0.29644530000000002</v>
      </c>
      <c r="D15147" s="295"/>
    </row>
    <row r="15148" spans="1:4" x14ac:dyDescent="0.2">
      <c r="A15148" s="295">
        <v>0.2256563</v>
      </c>
      <c r="B15148" s="295"/>
      <c r="C15148" s="295">
        <v>0.29643330000000001</v>
      </c>
      <c r="D15148" s="295"/>
    </row>
    <row r="15149" spans="1:4" x14ac:dyDescent="0.2">
      <c r="A15149" s="295">
        <v>0.22564110000000001</v>
      </c>
      <c r="B15149" s="295"/>
      <c r="C15149" s="295">
        <v>0.29640640000000001</v>
      </c>
      <c r="D15149" s="295"/>
    </row>
    <row r="15150" spans="1:4" x14ac:dyDescent="0.2">
      <c r="A15150" s="295">
        <v>0.22561600000000001</v>
      </c>
      <c r="B15150" s="295"/>
      <c r="C15150" s="295">
        <v>0.29638100000000001</v>
      </c>
      <c r="D15150" s="295"/>
    </row>
    <row r="15151" spans="1:4" x14ac:dyDescent="0.2">
      <c r="A15151" s="295">
        <v>0.22560230000000001</v>
      </c>
      <c r="B15151" s="295"/>
      <c r="C15151" s="295">
        <v>0.29638100000000001</v>
      </c>
      <c r="D15151" s="295"/>
    </row>
    <row r="15152" spans="1:4" x14ac:dyDescent="0.2">
      <c r="A15152" s="295">
        <v>0.22560230000000001</v>
      </c>
      <c r="B15152" s="295"/>
      <c r="C15152" s="295">
        <v>0.29636639999999997</v>
      </c>
      <c r="D15152" s="295"/>
    </row>
    <row r="15153" spans="1:4" x14ac:dyDescent="0.2">
      <c r="A15153" s="295">
        <v>0.2255887</v>
      </c>
      <c r="B15153" s="295"/>
      <c r="C15153" s="295">
        <v>0.29636639999999997</v>
      </c>
      <c r="D15153" s="295"/>
    </row>
    <row r="15154" spans="1:4" x14ac:dyDescent="0.2">
      <c r="A15154" s="295">
        <v>0.2255356</v>
      </c>
      <c r="B15154" s="295"/>
      <c r="C15154" s="295">
        <v>0.2963404</v>
      </c>
      <c r="D15154" s="295"/>
    </row>
    <row r="15155" spans="1:4" x14ac:dyDescent="0.2">
      <c r="A15155" s="295">
        <v>0.2255356</v>
      </c>
      <c r="B15155" s="295"/>
      <c r="C15155" s="295">
        <v>0.29632170000000002</v>
      </c>
      <c r="D15155" s="295"/>
    </row>
    <row r="15156" spans="1:4" x14ac:dyDescent="0.2">
      <c r="A15156" s="295">
        <v>0.22552050000000001</v>
      </c>
      <c r="B15156" s="295"/>
      <c r="C15156" s="295">
        <v>0.2962746</v>
      </c>
      <c r="D15156" s="295"/>
    </row>
    <row r="15157" spans="1:4" x14ac:dyDescent="0.2">
      <c r="A15157" s="295">
        <v>0.2255084</v>
      </c>
      <c r="B15157" s="295"/>
      <c r="C15157" s="295">
        <v>0.2962746</v>
      </c>
      <c r="D15157" s="295"/>
    </row>
    <row r="15158" spans="1:4" x14ac:dyDescent="0.2">
      <c r="A15158" s="295">
        <v>0.2254796</v>
      </c>
      <c r="B15158" s="295"/>
      <c r="C15158" s="295">
        <v>0.2962746</v>
      </c>
      <c r="D15158" s="295"/>
    </row>
    <row r="15159" spans="1:4" x14ac:dyDescent="0.2">
      <c r="A15159" s="295">
        <v>0.2254796</v>
      </c>
      <c r="B15159" s="295"/>
      <c r="C15159" s="295">
        <v>0.29623699999999997</v>
      </c>
      <c r="D15159" s="295"/>
    </row>
    <row r="15160" spans="1:4" x14ac:dyDescent="0.2">
      <c r="A15160" s="295">
        <v>0.2254796</v>
      </c>
      <c r="B15160" s="295"/>
      <c r="C15160" s="295">
        <v>0.29622359999999998</v>
      </c>
      <c r="D15160" s="295"/>
    </row>
    <row r="15161" spans="1:4" x14ac:dyDescent="0.2">
      <c r="A15161" s="295">
        <v>0.22546649999999999</v>
      </c>
      <c r="B15161" s="295"/>
      <c r="C15161" s="295">
        <v>0.29620990000000003</v>
      </c>
      <c r="D15161" s="295"/>
    </row>
    <row r="15162" spans="1:4" x14ac:dyDescent="0.2">
      <c r="A15162" s="295">
        <v>0.22545380000000001</v>
      </c>
      <c r="B15162" s="295"/>
      <c r="C15162" s="295">
        <v>0.29619780000000001</v>
      </c>
      <c r="D15162" s="295"/>
    </row>
    <row r="15163" spans="1:4" x14ac:dyDescent="0.2">
      <c r="A15163" s="295">
        <v>0.22544169999999999</v>
      </c>
      <c r="B15163" s="295"/>
      <c r="C15163" s="295">
        <v>0.29618450000000002</v>
      </c>
      <c r="D15163" s="295"/>
    </row>
    <row r="15164" spans="1:4" x14ac:dyDescent="0.2">
      <c r="A15164" s="295">
        <v>0.2254149</v>
      </c>
      <c r="B15164" s="295"/>
      <c r="C15164" s="295">
        <v>0.2961722</v>
      </c>
      <c r="D15164" s="295"/>
    </row>
    <row r="15165" spans="1:4" x14ac:dyDescent="0.2">
      <c r="A15165" s="295">
        <v>0.2254149</v>
      </c>
      <c r="B15165" s="295"/>
      <c r="C15165" s="295">
        <v>0.29614430000000003</v>
      </c>
      <c r="D15165" s="295"/>
    </row>
    <row r="15166" spans="1:4" x14ac:dyDescent="0.2">
      <c r="A15166" s="295">
        <v>0.22539980000000001</v>
      </c>
      <c r="B15166" s="295"/>
      <c r="C15166" s="295">
        <v>0.29613220000000001</v>
      </c>
      <c r="D15166" s="295"/>
    </row>
    <row r="15167" spans="1:4" x14ac:dyDescent="0.2">
      <c r="A15167" s="295">
        <v>0.22537389999999999</v>
      </c>
      <c r="B15167" s="295"/>
      <c r="C15167" s="295">
        <v>0.29608220000000002</v>
      </c>
      <c r="D15167" s="295"/>
    </row>
    <row r="15168" spans="1:4" x14ac:dyDescent="0.2">
      <c r="A15168" s="295">
        <v>0.22537389999999999</v>
      </c>
      <c r="B15168" s="295"/>
      <c r="C15168" s="295">
        <v>0.29606749999999998</v>
      </c>
      <c r="D15168" s="295"/>
    </row>
    <row r="15169" spans="1:4" x14ac:dyDescent="0.2">
      <c r="A15169" s="295">
        <v>0.22537389999999999</v>
      </c>
      <c r="B15169" s="295"/>
      <c r="C15169" s="295">
        <v>0.29603950000000001</v>
      </c>
      <c r="D15169" s="295"/>
    </row>
    <row r="15170" spans="1:4" x14ac:dyDescent="0.2">
      <c r="A15170" s="295">
        <v>0.22534670000000001</v>
      </c>
      <c r="B15170" s="295"/>
      <c r="C15170" s="295">
        <v>0.2960275</v>
      </c>
      <c r="D15170" s="295"/>
    </row>
    <row r="15171" spans="1:4" x14ac:dyDescent="0.2">
      <c r="A15171" s="295">
        <v>0.22531999999999999</v>
      </c>
      <c r="B15171" s="295"/>
      <c r="C15171" s="295">
        <v>0.29600320000000002</v>
      </c>
      <c r="D15171" s="295"/>
    </row>
    <row r="15172" spans="1:4" x14ac:dyDescent="0.2">
      <c r="A15172" s="295">
        <v>0.22530720000000001</v>
      </c>
      <c r="B15172" s="295"/>
      <c r="C15172" s="295">
        <v>0.29597479999999998</v>
      </c>
      <c r="D15172" s="295"/>
    </row>
    <row r="15173" spans="1:4" x14ac:dyDescent="0.2">
      <c r="A15173" s="295">
        <v>0.22530720000000001</v>
      </c>
      <c r="B15173" s="295"/>
      <c r="C15173" s="295">
        <v>0.29593720000000001</v>
      </c>
      <c r="D15173" s="295"/>
    </row>
    <row r="15174" spans="1:4" x14ac:dyDescent="0.2">
      <c r="A15174" s="295">
        <v>0.2252952</v>
      </c>
      <c r="B15174" s="295"/>
      <c r="C15174" s="295">
        <v>0.29593720000000001</v>
      </c>
      <c r="D15174" s="295"/>
    </row>
    <row r="15175" spans="1:4" x14ac:dyDescent="0.2">
      <c r="A15175" s="295">
        <v>0.2252952</v>
      </c>
      <c r="B15175" s="295"/>
      <c r="C15175" s="295">
        <v>0.2959251</v>
      </c>
      <c r="D15175" s="295"/>
    </row>
    <row r="15176" spans="1:4" x14ac:dyDescent="0.2">
      <c r="A15176" s="295">
        <v>0.22528210000000001</v>
      </c>
      <c r="B15176" s="295"/>
      <c r="C15176" s="295">
        <v>0.29588730000000002</v>
      </c>
      <c r="D15176" s="295"/>
    </row>
    <row r="15177" spans="1:4" x14ac:dyDescent="0.2">
      <c r="A15177" s="295">
        <v>0.22526930000000001</v>
      </c>
      <c r="B15177" s="295"/>
      <c r="C15177" s="295">
        <v>0.29587400000000003</v>
      </c>
      <c r="D15177" s="295"/>
    </row>
    <row r="15178" spans="1:4" x14ac:dyDescent="0.2">
      <c r="A15178" s="295">
        <v>0.22525729999999999</v>
      </c>
      <c r="B15178" s="295"/>
      <c r="C15178" s="295">
        <v>0.29582000000000003</v>
      </c>
      <c r="D15178" s="295"/>
    </row>
    <row r="15179" spans="1:4" x14ac:dyDescent="0.2">
      <c r="A15179" s="295">
        <v>0.22522010000000001</v>
      </c>
      <c r="B15179" s="295"/>
      <c r="C15179" s="295">
        <v>0.29578650000000001</v>
      </c>
      <c r="D15179" s="295"/>
    </row>
    <row r="15180" spans="1:4" x14ac:dyDescent="0.2">
      <c r="A15180" s="295">
        <v>0.22519330000000001</v>
      </c>
      <c r="B15180" s="295"/>
      <c r="C15180" s="295">
        <v>0.29577979999999998</v>
      </c>
      <c r="D15180" s="295"/>
    </row>
    <row r="15181" spans="1:4" x14ac:dyDescent="0.2">
      <c r="A15181" s="295">
        <v>0.2251523</v>
      </c>
      <c r="B15181" s="295"/>
      <c r="C15181" s="295">
        <v>0.29576770000000002</v>
      </c>
      <c r="D15181" s="295"/>
    </row>
    <row r="15182" spans="1:4" x14ac:dyDescent="0.2">
      <c r="A15182" s="295">
        <v>0.2251523</v>
      </c>
      <c r="B15182" s="295"/>
      <c r="C15182" s="295">
        <v>0.29572880000000001</v>
      </c>
      <c r="D15182" s="295"/>
    </row>
    <row r="15183" spans="1:4" x14ac:dyDescent="0.2">
      <c r="A15183" s="295">
        <v>0.2251387</v>
      </c>
      <c r="B15183" s="295"/>
      <c r="C15183" s="295">
        <v>0.2957032</v>
      </c>
      <c r="D15183" s="295"/>
    </row>
    <row r="15184" spans="1:4" x14ac:dyDescent="0.2">
      <c r="A15184" s="295">
        <v>0.22512550000000001</v>
      </c>
      <c r="B15184" s="295"/>
      <c r="C15184" s="295">
        <v>0.29567650000000001</v>
      </c>
      <c r="D15184" s="295"/>
    </row>
    <row r="15185" spans="1:4" x14ac:dyDescent="0.2">
      <c r="A15185" s="295">
        <v>0.22509979999999999</v>
      </c>
      <c r="B15185" s="295"/>
      <c r="C15185" s="295">
        <v>0.2956239</v>
      </c>
      <c r="D15185" s="295"/>
    </row>
    <row r="15186" spans="1:4" x14ac:dyDescent="0.2">
      <c r="A15186" s="295">
        <v>0.22509979999999999</v>
      </c>
      <c r="B15186" s="295"/>
      <c r="C15186" s="295">
        <v>0.2956239</v>
      </c>
      <c r="D15186" s="295"/>
    </row>
    <row r="15187" spans="1:4" x14ac:dyDescent="0.2">
      <c r="A15187" s="295">
        <v>0.22508710000000001</v>
      </c>
      <c r="B15187" s="295"/>
      <c r="C15187" s="295">
        <v>0.295597</v>
      </c>
      <c r="D15187" s="295"/>
    </row>
    <row r="15188" spans="1:4" x14ac:dyDescent="0.2">
      <c r="A15188" s="295">
        <v>0.22507199999999999</v>
      </c>
      <c r="B15188" s="295"/>
      <c r="C15188" s="295">
        <v>0.29557159999999999</v>
      </c>
      <c r="D15188" s="295"/>
    </row>
    <row r="15189" spans="1:4" x14ac:dyDescent="0.2">
      <c r="A15189" s="295">
        <v>0.22505990000000001</v>
      </c>
      <c r="B15189" s="295"/>
      <c r="C15189" s="295">
        <v>0.29554619999999998</v>
      </c>
      <c r="D15189" s="295"/>
    </row>
    <row r="15190" spans="1:4" x14ac:dyDescent="0.2">
      <c r="A15190" s="295">
        <v>0.22504679999999999</v>
      </c>
      <c r="B15190" s="295"/>
      <c r="C15190" s="295">
        <v>0.29553160000000001</v>
      </c>
      <c r="D15190" s="295"/>
    </row>
    <row r="15191" spans="1:4" x14ac:dyDescent="0.2">
      <c r="A15191" s="295">
        <v>0.22503409999999999</v>
      </c>
      <c r="B15191" s="295"/>
      <c r="C15191" s="295">
        <v>0.2955045</v>
      </c>
      <c r="D15191" s="295"/>
    </row>
    <row r="15192" spans="1:4" x14ac:dyDescent="0.2">
      <c r="A15192" s="295">
        <v>0.22500690000000001</v>
      </c>
      <c r="B15192" s="295"/>
      <c r="C15192" s="295">
        <v>0.29547610000000002</v>
      </c>
      <c r="D15192" s="295"/>
    </row>
    <row r="15193" spans="1:4" x14ac:dyDescent="0.2">
      <c r="A15193" s="295">
        <v>0.22498009999999999</v>
      </c>
      <c r="B15193" s="295"/>
      <c r="C15193" s="295">
        <v>0.29547610000000002</v>
      </c>
      <c r="D15193" s="295"/>
    </row>
    <row r="15194" spans="1:4" x14ac:dyDescent="0.2">
      <c r="A15194" s="295">
        <v>0.22498009999999999</v>
      </c>
      <c r="B15194" s="295"/>
      <c r="C15194" s="295">
        <v>0.2954639</v>
      </c>
      <c r="D15194" s="295"/>
    </row>
    <row r="15195" spans="1:4" x14ac:dyDescent="0.2">
      <c r="A15195" s="295">
        <v>0.22498009999999999</v>
      </c>
      <c r="B15195" s="295"/>
      <c r="C15195" s="295">
        <v>0.2954505</v>
      </c>
      <c r="D15195" s="295"/>
    </row>
    <row r="15196" spans="1:4" x14ac:dyDescent="0.2">
      <c r="A15196" s="295">
        <v>0.22496650000000001</v>
      </c>
      <c r="B15196" s="295"/>
      <c r="C15196" s="295">
        <v>0.2954505</v>
      </c>
      <c r="D15196" s="295"/>
    </row>
    <row r="15197" spans="1:4" x14ac:dyDescent="0.2">
      <c r="A15197" s="295">
        <v>0.22494130000000001</v>
      </c>
      <c r="B15197" s="295"/>
      <c r="C15197" s="295">
        <v>0.29543589999999997</v>
      </c>
      <c r="D15197" s="295"/>
    </row>
    <row r="15198" spans="1:4" x14ac:dyDescent="0.2">
      <c r="A15198" s="295">
        <v>0.22494130000000001</v>
      </c>
      <c r="B15198" s="295"/>
      <c r="C15198" s="295">
        <v>0.29539660000000001</v>
      </c>
      <c r="D15198" s="295"/>
    </row>
    <row r="15199" spans="1:4" x14ac:dyDescent="0.2">
      <c r="A15199" s="295">
        <v>0.22492809999999999</v>
      </c>
      <c r="B15199" s="295"/>
      <c r="C15199" s="295">
        <v>0.29538449999999999</v>
      </c>
      <c r="D15199" s="295"/>
    </row>
    <row r="15200" spans="1:4" x14ac:dyDescent="0.2">
      <c r="A15200" s="295">
        <v>0.2249003</v>
      </c>
      <c r="B15200" s="295"/>
      <c r="C15200" s="295">
        <v>0.2953441</v>
      </c>
      <c r="D15200" s="295"/>
    </row>
    <row r="15201" spans="1:4" x14ac:dyDescent="0.2">
      <c r="A15201" s="295">
        <v>0.2249003</v>
      </c>
      <c r="B15201" s="295"/>
      <c r="C15201" s="295">
        <v>0.29532950000000002</v>
      </c>
      <c r="D15201" s="295"/>
    </row>
    <row r="15202" spans="1:4" x14ac:dyDescent="0.2">
      <c r="A15202" s="295">
        <v>0.2249003</v>
      </c>
      <c r="B15202" s="295"/>
      <c r="C15202" s="295">
        <v>0.29532950000000002</v>
      </c>
      <c r="D15202" s="295"/>
    </row>
    <row r="15203" spans="1:4" x14ac:dyDescent="0.2">
      <c r="A15203" s="295">
        <v>0.2249003</v>
      </c>
      <c r="B15203" s="295"/>
      <c r="C15203" s="295">
        <v>0.29531740000000001</v>
      </c>
      <c r="D15203" s="295"/>
    </row>
    <row r="15204" spans="1:4" x14ac:dyDescent="0.2">
      <c r="A15204" s="295">
        <v>0.2249003</v>
      </c>
      <c r="B15204" s="295"/>
      <c r="C15204" s="295">
        <v>0.29529139999999998</v>
      </c>
      <c r="D15204" s="295"/>
    </row>
    <row r="15205" spans="1:4" x14ac:dyDescent="0.2">
      <c r="A15205" s="295">
        <v>0.22488820000000001</v>
      </c>
      <c r="B15205" s="295"/>
      <c r="C15205" s="295">
        <v>0.29529139999999998</v>
      </c>
      <c r="D15205" s="295"/>
    </row>
    <row r="15206" spans="1:4" x14ac:dyDescent="0.2">
      <c r="A15206" s="295">
        <v>0.22487309999999999</v>
      </c>
      <c r="B15206" s="295"/>
      <c r="C15206" s="295">
        <v>0.29524149999999999</v>
      </c>
      <c r="D15206" s="295"/>
    </row>
    <row r="15207" spans="1:4" x14ac:dyDescent="0.2">
      <c r="A15207" s="295">
        <v>0.22483359999999999</v>
      </c>
      <c r="B15207" s="295"/>
      <c r="C15207" s="295">
        <v>0.29524149999999999</v>
      </c>
      <c r="D15207" s="295"/>
    </row>
    <row r="15208" spans="1:4" x14ac:dyDescent="0.2">
      <c r="A15208" s="295">
        <v>0.2248204</v>
      </c>
      <c r="B15208" s="295"/>
      <c r="C15208" s="295">
        <v>0.29521320000000001</v>
      </c>
      <c r="D15208" s="295"/>
    </row>
    <row r="15209" spans="1:4" x14ac:dyDescent="0.2">
      <c r="A15209" s="295">
        <v>0.2248204</v>
      </c>
      <c r="B15209" s="295"/>
      <c r="C15209" s="295">
        <v>0.29518889999999998</v>
      </c>
      <c r="D15209" s="295"/>
    </row>
    <row r="15210" spans="1:4" x14ac:dyDescent="0.2">
      <c r="A15210" s="295">
        <v>0.22480530000000001</v>
      </c>
      <c r="B15210" s="295"/>
      <c r="C15210" s="295">
        <v>0.29517510000000002</v>
      </c>
      <c r="D15210" s="295"/>
    </row>
    <row r="15211" spans="1:4" x14ac:dyDescent="0.2">
      <c r="A15211" s="295">
        <v>0.22479009999999999</v>
      </c>
      <c r="B15211" s="295"/>
      <c r="C15211" s="295">
        <v>0.29514950000000001</v>
      </c>
      <c r="D15211" s="295"/>
    </row>
    <row r="15212" spans="1:4" x14ac:dyDescent="0.2">
      <c r="A15212" s="295">
        <v>0.22479009999999999</v>
      </c>
      <c r="B15212" s="295"/>
      <c r="C15212" s="295">
        <v>0.29513489999999998</v>
      </c>
      <c r="D15212" s="295"/>
    </row>
    <row r="15213" spans="1:4" x14ac:dyDescent="0.2">
      <c r="A15213" s="295">
        <v>0.22475220000000001</v>
      </c>
      <c r="B15213" s="295"/>
      <c r="C15213" s="295">
        <v>0.2951106</v>
      </c>
      <c r="D15213" s="295"/>
    </row>
    <row r="15214" spans="1:4" x14ac:dyDescent="0.2">
      <c r="A15214" s="295">
        <v>0.22473860000000001</v>
      </c>
      <c r="B15214" s="295"/>
      <c r="C15214" s="295">
        <v>0.2951106</v>
      </c>
      <c r="D15214" s="295"/>
    </row>
    <row r="15215" spans="1:4" x14ac:dyDescent="0.2">
      <c r="A15215" s="295">
        <v>0.22473860000000001</v>
      </c>
      <c r="B15215" s="295"/>
      <c r="C15215" s="295">
        <v>0.29508519999999999</v>
      </c>
      <c r="D15215" s="295"/>
    </row>
    <row r="15216" spans="1:4" x14ac:dyDescent="0.2">
      <c r="A15216" s="295">
        <v>0.22471140000000001</v>
      </c>
      <c r="B15216" s="295"/>
      <c r="C15216" s="295">
        <v>0.29508519999999999</v>
      </c>
      <c r="D15216" s="295"/>
    </row>
    <row r="15217" spans="1:4" x14ac:dyDescent="0.2">
      <c r="A15217" s="295">
        <v>0.22471140000000001</v>
      </c>
      <c r="B15217" s="295"/>
      <c r="C15217" s="295">
        <v>0.29504350000000001</v>
      </c>
      <c r="D15217" s="295"/>
    </row>
    <row r="15218" spans="1:4" x14ac:dyDescent="0.2">
      <c r="A15218" s="295">
        <v>0.2246987</v>
      </c>
      <c r="B15218" s="295"/>
      <c r="C15218" s="295">
        <v>0.29500589999999999</v>
      </c>
      <c r="D15218" s="295"/>
    </row>
    <row r="15219" spans="1:4" x14ac:dyDescent="0.2">
      <c r="A15219" s="295">
        <v>0.22468560000000001</v>
      </c>
      <c r="B15219" s="295"/>
      <c r="C15219" s="295">
        <v>0.29497879999999999</v>
      </c>
      <c r="D15219" s="295"/>
    </row>
    <row r="15220" spans="1:4" x14ac:dyDescent="0.2">
      <c r="A15220" s="295">
        <v>0.22467190000000001</v>
      </c>
      <c r="B15220" s="295"/>
      <c r="C15220" s="295">
        <v>0.29497879999999999</v>
      </c>
      <c r="D15220" s="295"/>
    </row>
    <row r="15221" spans="1:4" x14ac:dyDescent="0.2">
      <c r="A15221" s="295">
        <v>0.2246447</v>
      </c>
      <c r="B15221" s="295"/>
      <c r="C15221" s="295">
        <v>0.29495209999999999</v>
      </c>
      <c r="D15221" s="295"/>
    </row>
    <row r="15222" spans="1:4" x14ac:dyDescent="0.2">
      <c r="A15222" s="295">
        <v>0.2246447</v>
      </c>
      <c r="B15222" s="295"/>
      <c r="C15222" s="295">
        <v>0.29492610000000002</v>
      </c>
      <c r="D15222" s="295"/>
    </row>
    <row r="15223" spans="1:4" x14ac:dyDescent="0.2">
      <c r="A15223" s="295">
        <v>0.22463159999999999</v>
      </c>
      <c r="B15223" s="295"/>
      <c r="C15223" s="295">
        <v>0.29491279999999997</v>
      </c>
      <c r="D15223" s="295"/>
    </row>
    <row r="15224" spans="1:4" x14ac:dyDescent="0.2">
      <c r="A15224" s="295">
        <v>0.22463159999999999</v>
      </c>
      <c r="B15224" s="295"/>
      <c r="C15224" s="295">
        <v>0.29488700000000001</v>
      </c>
      <c r="D15224" s="295"/>
    </row>
    <row r="15225" spans="1:4" x14ac:dyDescent="0.2">
      <c r="A15225" s="295">
        <v>0.2246184</v>
      </c>
      <c r="B15225" s="295"/>
      <c r="C15225" s="295">
        <v>0.2948614</v>
      </c>
      <c r="D15225" s="295"/>
    </row>
    <row r="15226" spans="1:4" x14ac:dyDescent="0.2">
      <c r="A15226" s="295">
        <v>0.22459280000000001</v>
      </c>
      <c r="B15226" s="295"/>
      <c r="C15226" s="295">
        <v>0.2948344</v>
      </c>
      <c r="D15226" s="295"/>
    </row>
    <row r="15227" spans="1:4" x14ac:dyDescent="0.2">
      <c r="A15227" s="295">
        <v>0.22456490000000001</v>
      </c>
      <c r="B15227" s="295"/>
      <c r="C15227" s="295">
        <v>0.29481970000000002</v>
      </c>
      <c r="D15227" s="295"/>
    </row>
    <row r="15228" spans="1:4" x14ac:dyDescent="0.2">
      <c r="A15228" s="295">
        <v>0.22455169999999999</v>
      </c>
      <c r="B15228" s="295"/>
      <c r="C15228" s="295">
        <v>0.29480509999999999</v>
      </c>
      <c r="D15228" s="295"/>
    </row>
    <row r="15229" spans="1:4" x14ac:dyDescent="0.2">
      <c r="A15229" s="295">
        <v>0.22452459999999999</v>
      </c>
      <c r="B15229" s="295"/>
      <c r="C15229" s="295">
        <v>0.29479300000000003</v>
      </c>
      <c r="D15229" s="295"/>
    </row>
    <row r="15230" spans="1:4" x14ac:dyDescent="0.2">
      <c r="A15230" s="295">
        <v>0.22452459999999999</v>
      </c>
      <c r="B15230" s="295"/>
      <c r="C15230" s="295">
        <v>0.29475390000000001</v>
      </c>
      <c r="D15230" s="295"/>
    </row>
    <row r="15231" spans="1:4" x14ac:dyDescent="0.2">
      <c r="A15231" s="295">
        <v>0.2245114</v>
      </c>
      <c r="B15231" s="295"/>
      <c r="C15231" s="295">
        <v>0.29473929999999998</v>
      </c>
      <c r="D15231" s="295"/>
    </row>
    <row r="15232" spans="1:4" x14ac:dyDescent="0.2">
      <c r="A15232" s="295">
        <v>0.22449630000000001</v>
      </c>
      <c r="B15232" s="295"/>
      <c r="C15232" s="295">
        <v>0.2947148</v>
      </c>
      <c r="D15232" s="295"/>
    </row>
    <row r="15233" spans="1:4" x14ac:dyDescent="0.2">
      <c r="A15233" s="295">
        <v>0.22448419999999999</v>
      </c>
      <c r="B15233" s="295"/>
      <c r="C15233" s="295">
        <v>0.29468680000000003</v>
      </c>
      <c r="D15233" s="295"/>
    </row>
    <row r="15234" spans="1:4" x14ac:dyDescent="0.2">
      <c r="A15234" s="295">
        <v>0.22447059999999999</v>
      </c>
      <c r="B15234" s="295"/>
      <c r="C15234" s="295">
        <v>0.29467480000000001</v>
      </c>
      <c r="D15234" s="295"/>
    </row>
    <row r="15235" spans="1:4" x14ac:dyDescent="0.2">
      <c r="A15235" s="295">
        <v>0.2244574</v>
      </c>
      <c r="B15235" s="295"/>
      <c r="C15235" s="295">
        <v>0.29467480000000001</v>
      </c>
      <c r="D15235" s="295"/>
    </row>
    <row r="15236" spans="1:4" x14ac:dyDescent="0.2">
      <c r="A15236" s="295">
        <v>0.22443270000000001</v>
      </c>
      <c r="B15236" s="295"/>
      <c r="C15236" s="295">
        <v>0.2946356</v>
      </c>
      <c r="D15236" s="295"/>
    </row>
    <row r="15237" spans="1:4" x14ac:dyDescent="0.2">
      <c r="A15237" s="295">
        <v>0.22441749999999999</v>
      </c>
      <c r="B15237" s="295"/>
      <c r="C15237" s="295">
        <v>0.29460969999999997</v>
      </c>
      <c r="D15237" s="295"/>
    </row>
    <row r="15238" spans="1:4" x14ac:dyDescent="0.2">
      <c r="A15238" s="295">
        <v>0.2244044</v>
      </c>
      <c r="B15238" s="295"/>
      <c r="C15238" s="295">
        <v>0.29460969999999997</v>
      </c>
      <c r="D15238" s="295"/>
    </row>
    <row r="15239" spans="1:4" x14ac:dyDescent="0.2">
      <c r="A15239" s="295">
        <v>0.22437869999999999</v>
      </c>
      <c r="B15239" s="295"/>
      <c r="C15239" s="295">
        <v>0.29457070000000002</v>
      </c>
      <c r="D15239" s="295"/>
    </row>
    <row r="15240" spans="1:4" x14ac:dyDescent="0.2">
      <c r="A15240" s="295">
        <v>0.22437869999999999</v>
      </c>
      <c r="B15240" s="295"/>
      <c r="C15240" s="295">
        <v>0.29455700000000001</v>
      </c>
      <c r="D15240" s="295"/>
    </row>
    <row r="15241" spans="1:4" x14ac:dyDescent="0.2">
      <c r="A15241" s="295">
        <v>0.2243636</v>
      </c>
      <c r="B15241" s="295"/>
      <c r="C15241" s="295">
        <v>0.29454360000000002</v>
      </c>
      <c r="D15241" s="295"/>
    </row>
    <row r="15242" spans="1:4" x14ac:dyDescent="0.2">
      <c r="A15242" s="295">
        <v>0.2243636</v>
      </c>
      <c r="B15242" s="295"/>
      <c r="C15242" s="295">
        <v>0.2945316</v>
      </c>
      <c r="D15242" s="295"/>
    </row>
    <row r="15243" spans="1:4" x14ac:dyDescent="0.2">
      <c r="A15243" s="295">
        <v>0.22431000000000001</v>
      </c>
      <c r="B15243" s="295"/>
      <c r="C15243" s="295">
        <v>0.29450359999999998</v>
      </c>
      <c r="D15243" s="295"/>
    </row>
    <row r="15244" spans="1:4" x14ac:dyDescent="0.2">
      <c r="A15244" s="295">
        <v>0.22429689999999999</v>
      </c>
      <c r="B15244" s="295"/>
      <c r="C15244" s="295">
        <v>0.29450359999999998</v>
      </c>
      <c r="D15244" s="295"/>
    </row>
    <row r="15245" spans="1:4" x14ac:dyDescent="0.2">
      <c r="A15245" s="295">
        <v>0.22429689999999999</v>
      </c>
      <c r="B15245" s="295"/>
      <c r="C15245" s="295">
        <v>0.29448990000000003</v>
      </c>
      <c r="D15245" s="295"/>
    </row>
    <row r="15246" spans="1:4" x14ac:dyDescent="0.2">
      <c r="A15246" s="295">
        <v>0.22427169999999999</v>
      </c>
      <c r="B15246" s="295"/>
      <c r="C15246" s="295">
        <v>0.29447780000000001</v>
      </c>
      <c r="D15246" s="295"/>
    </row>
    <row r="15247" spans="1:4" x14ac:dyDescent="0.2">
      <c r="A15247" s="295">
        <v>0.224247</v>
      </c>
      <c r="B15247" s="295"/>
      <c r="C15247" s="295">
        <v>0.29447780000000001</v>
      </c>
      <c r="D15247" s="295"/>
    </row>
    <row r="15248" spans="1:4" x14ac:dyDescent="0.2">
      <c r="A15248" s="295">
        <v>0.22423180000000001</v>
      </c>
      <c r="B15248" s="295"/>
      <c r="C15248" s="295">
        <v>0.2944252</v>
      </c>
      <c r="D15248" s="295"/>
    </row>
    <row r="15249" spans="1:4" x14ac:dyDescent="0.2">
      <c r="A15249" s="295">
        <v>0.22423180000000001</v>
      </c>
      <c r="B15249" s="295"/>
      <c r="C15249" s="295">
        <v>0.2944252</v>
      </c>
      <c r="D15249" s="295"/>
    </row>
    <row r="15250" spans="1:4" x14ac:dyDescent="0.2">
      <c r="A15250" s="295">
        <v>0.22423180000000001</v>
      </c>
      <c r="B15250" s="295"/>
      <c r="C15250" s="295">
        <v>0.29438589999999998</v>
      </c>
      <c r="D15250" s="295"/>
    </row>
    <row r="15251" spans="1:4" x14ac:dyDescent="0.2">
      <c r="A15251" s="295">
        <v>0.22420499999999999</v>
      </c>
      <c r="B15251" s="295"/>
      <c r="C15251" s="295">
        <v>0.29435919999999999</v>
      </c>
      <c r="D15251" s="295"/>
    </row>
    <row r="15252" spans="1:4" x14ac:dyDescent="0.2">
      <c r="A15252" s="295">
        <v>0.2241803</v>
      </c>
      <c r="B15252" s="295"/>
      <c r="C15252" s="295">
        <v>0.2943325</v>
      </c>
      <c r="D15252" s="295"/>
    </row>
    <row r="15253" spans="1:4" x14ac:dyDescent="0.2">
      <c r="A15253" s="295">
        <v>0.2241803</v>
      </c>
      <c r="B15253" s="295"/>
      <c r="C15253" s="295">
        <v>0.29430539999999999</v>
      </c>
      <c r="D15253" s="295"/>
    </row>
    <row r="15254" spans="1:4" x14ac:dyDescent="0.2">
      <c r="A15254" s="295">
        <v>0.2241803</v>
      </c>
      <c r="B15254" s="295"/>
      <c r="C15254" s="295">
        <v>0.29429319999999998</v>
      </c>
      <c r="D15254" s="295"/>
    </row>
    <row r="15255" spans="1:4" x14ac:dyDescent="0.2">
      <c r="A15255" s="295">
        <v>0.22416510000000001</v>
      </c>
      <c r="B15255" s="295"/>
      <c r="C15255" s="295">
        <v>0.29426479999999999</v>
      </c>
      <c r="D15255" s="295"/>
    </row>
    <row r="15256" spans="1:4" x14ac:dyDescent="0.2">
      <c r="A15256" s="295">
        <v>0.22416510000000001</v>
      </c>
      <c r="B15256" s="295"/>
      <c r="C15256" s="295">
        <v>0.29425279999999998</v>
      </c>
      <c r="D15256" s="295"/>
    </row>
    <row r="15257" spans="1:4" x14ac:dyDescent="0.2">
      <c r="A15257" s="295">
        <v>0.22415199999999999</v>
      </c>
      <c r="B15257" s="295"/>
      <c r="C15257" s="295">
        <v>0.29422720000000002</v>
      </c>
      <c r="D15257" s="295"/>
    </row>
    <row r="15258" spans="1:4" x14ac:dyDescent="0.2">
      <c r="A15258" s="295">
        <v>0.2241399</v>
      </c>
      <c r="B15258" s="295"/>
      <c r="C15258" s="295">
        <v>0.29422720000000002</v>
      </c>
      <c r="D15258" s="295"/>
    </row>
    <row r="15259" spans="1:4" x14ac:dyDescent="0.2">
      <c r="A15259" s="295">
        <v>0.22412480000000001</v>
      </c>
      <c r="B15259" s="295"/>
      <c r="C15259" s="295">
        <v>0.29422720000000002</v>
      </c>
      <c r="D15259" s="295"/>
    </row>
    <row r="15260" spans="1:4" x14ac:dyDescent="0.2">
      <c r="A15260" s="295">
        <v>0.22411210000000001</v>
      </c>
      <c r="B15260" s="295"/>
      <c r="C15260" s="295">
        <v>0.29418650000000002</v>
      </c>
      <c r="D15260" s="295"/>
    </row>
    <row r="15261" spans="1:4" x14ac:dyDescent="0.2">
      <c r="A15261" s="295">
        <v>0.22411210000000001</v>
      </c>
      <c r="B15261" s="295"/>
      <c r="C15261" s="295">
        <v>0.29417320000000002</v>
      </c>
      <c r="D15261" s="295"/>
    </row>
    <row r="15262" spans="1:4" x14ac:dyDescent="0.2">
      <c r="A15262" s="295">
        <v>0.2240984</v>
      </c>
      <c r="B15262" s="295"/>
      <c r="C15262" s="295">
        <v>0.29413410000000001</v>
      </c>
      <c r="D15262" s="295"/>
    </row>
    <row r="15263" spans="1:4" x14ac:dyDescent="0.2">
      <c r="A15263" s="295">
        <v>0.22408639999999999</v>
      </c>
      <c r="B15263" s="295"/>
      <c r="C15263" s="295">
        <v>0.2941204</v>
      </c>
      <c r="D15263" s="295"/>
    </row>
    <row r="15264" spans="1:4" x14ac:dyDescent="0.2">
      <c r="A15264" s="295">
        <v>0.2240732</v>
      </c>
      <c r="B15264" s="295"/>
      <c r="C15264" s="295">
        <v>0.29410700000000001</v>
      </c>
      <c r="D15264" s="295"/>
    </row>
    <row r="15265" spans="1:4" x14ac:dyDescent="0.2">
      <c r="A15265" s="295">
        <v>0.2240732</v>
      </c>
      <c r="B15265" s="295"/>
      <c r="C15265" s="295">
        <v>0.29408269999999997</v>
      </c>
      <c r="D15265" s="295"/>
    </row>
    <row r="15266" spans="1:4" x14ac:dyDescent="0.2">
      <c r="A15266" s="295">
        <v>0.22406119999999999</v>
      </c>
      <c r="B15266" s="295"/>
      <c r="C15266" s="295">
        <v>0.29405730000000002</v>
      </c>
      <c r="D15266" s="295"/>
    </row>
    <row r="15267" spans="1:4" x14ac:dyDescent="0.2">
      <c r="A15267" s="295">
        <v>0.22406119999999999</v>
      </c>
      <c r="B15267" s="295"/>
      <c r="C15267" s="295">
        <v>0.2940451</v>
      </c>
      <c r="D15267" s="295"/>
    </row>
    <row r="15268" spans="1:4" x14ac:dyDescent="0.2">
      <c r="A15268" s="295">
        <v>0.2240202</v>
      </c>
      <c r="B15268" s="295"/>
      <c r="C15268" s="295">
        <v>0.29399130000000001</v>
      </c>
      <c r="D15268" s="295"/>
    </row>
    <row r="15269" spans="1:4" x14ac:dyDescent="0.2">
      <c r="A15269" s="295">
        <v>0.22399450000000001</v>
      </c>
      <c r="B15269" s="295"/>
      <c r="C15269" s="295">
        <v>0.29399130000000001</v>
      </c>
      <c r="D15269" s="295"/>
    </row>
    <row r="15270" spans="1:4" x14ac:dyDescent="0.2">
      <c r="A15270" s="295">
        <v>0.22399450000000001</v>
      </c>
      <c r="B15270" s="295"/>
      <c r="C15270" s="295">
        <v>0.29397669999999998</v>
      </c>
      <c r="D15270" s="295"/>
    </row>
    <row r="15271" spans="1:4" x14ac:dyDescent="0.2">
      <c r="A15271" s="295">
        <v>0.22399450000000001</v>
      </c>
      <c r="B15271" s="295"/>
      <c r="C15271" s="295">
        <v>0.2939387</v>
      </c>
      <c r="D15271" s="295"/>
    </row>
    <row r="15272" spans="1:4" x14ac:dyDescent="0.2">
      <c r="A15272" s="295">
        <v>0.22398090000000001</v>
      </c>
      <c r="B15272" s="295"/>
      <c r="C15272" s="295">
        <v>0.2939253</v>
      </c>
      <c r="D15272" s="295"/>
    </row>
    <row r="15273" spans="1:4" x14ac:dyDescent="0.2">
      <c r="A15273" s="295">
        <v>0.2239526</v>
      </c>
      <c r="B15273" s="295"/>
      <c r="C15273" s="295">
        <v>0.29388730000000002</v>
      </c>
      <c r="D15273" s="295"/>
    </row>
    <row r="15274" spans="1:4" x14ac:dyDescent="0.2">
      <c r="A15274" s="295">
        <v>0.22394049999999999</v>
      </c>
      <c r="B15274" s="295"/>
      <c r="C15274" s="295">
        <v>0.29387259999999998</v>
      </c>
      <c r="D15274" s="295"/>
    </row>
    <row r="15275" spans="1:4" x14ac:dyDescent="0.2">
      <c r="A15275" s="295">
        <v>0.2239274</v>
      </c>
      <c r="B15275" s="295"/>
      <c r="C15275" s="295">
        <v>0.29385929999999999</v>
      </c>
      <c r="D15275" s="295"/>
    </row>
    <row r="15276" spans="1:4" x14ac:dyDescent="0.2">
      <c r="A15276" s="295">
        <v>0.2239274</v>
      </c>
      <c r="B15276" s="295"/>
      <c r="C15276" s="295">
        <v>0.29384470000000001</v>
      </c>
      <c r="D15276" s="295"/>
    </row>
    <row r="15277" spans="1:4" x14ac:dyDescent="0.2">
      <c r="A15277" s="295">
        <v>0.22390099999999999</v>
      </c>
      <c r="B15277" s="295"/>
      <c r="C15277" s="295">
        <v>0.29381930000000001</v>
      </c>
      <c r="D15277" s="295"/>
    </row>
    <row r="15278" spans="1:4" x14ac:dyDescent="0.2">
      <c r="A15278" s="295">
        <v>0.2238859</v>
      </c>
      <c r="B15278" s="295"/>
      <c r="C15278" s="295">
        <v>0.29381930000000001</v>
      </c>
      <c r="D15278" s="295"/>
    </row>
    <row r="15279" spans="1:4" x14ac:dyDescent="0.2">
      <c r="A15279" s="295">
        <v>0.22387380000000001</v>
      </c>
      <c r="B15279" s="295"/>
      <c r="C15279" s="295">
        <v>0.29380719999999999</v>
      </c>
      <c r="D15279" s="295"/>
    </row>
    <row r="15280" spans="1:4" x14ac:dyDescent="0.2">
      <c r="A15280" s="295">
        <v>0.22387380000000001</v>
      </c>
      <c r="B15280" s="295"/>
      <c r="C15280" s="295">
        <v>0.29378130000000002</v>
      </c>
      <c r="D15280" s="295"/>
    </row>
    <row r="15281" spans="1:4" x14ac:dyDescent="0.2">
      <c r="A15281" s="295">
        <v>0.22387380000000001</v>
      </c>
      <c r="B15281" s="295"/>
      <c r="C15281" s="295">
        <v>0.29376659999999999</v>
      </c>
      <c r="D15281" s="295"/>
    </row>
    <row r="15282" spans="1:4" x14ac:dyDescent="0.2">
      <c r="A15282" s="295">
        <v>0.22386110000000001</v>
      </c>
      <c r="B15282" s="295"/>
      <c r="C15282" s="295">
        <v>0.29375289999999998</v>
      </c>
      <c r="D15282" s="295"/>
    </row>
    <row r="15283" spans="1:4" x14ac:dyDescent="0.2">
      <c r="A15283" s="295">
        <v>0.2238491</v>
      </c>
      <c r="B15283" s="295"/>
      <c r="C15283" s="295">
        <v>0.29367589999999999</v>
      </c>
      <c r="D15283" s="295"/>
    </row>
    <row r="15284" spans="1:4" x14ac:dyDescent="0.2">
      <c r="A15284" s="295">
        <v>0.22383539999999999</v>
      </c>
      <c r="B15284" s="295"/>
      <c r="C15284" s="295">
        <v>0.29363660000000003</v>
      </c>
      <c r="D15284" s="295"/>
    </row>
    <row r="15285" spans="1:4" x14ac:dyDescent="0.2">
      <c r="A15285" s="295">
        <v>0.22380720000000001</v>
      </c>
      <c r="B15285" s="295"/>
      <c r="C15285" s="295">
        <v>0.29362199999999999</v>
      </c>
      <c r="D15285" s="295"/>
    </row>
    <row r="15286" spans="1:4" x14ac:dyDescent="0.2">
      <c r="A15286" s="295">
        <v>0.22379399999999999</v>
      </c>
      <c r="B15286" s="295"/>
      <c r="C15286" s="295">
        <v>0.29360989999999998</v>
      </c>
      <c r="D15286" s="295"/>
    </row>
    <row r="15287" spans="1:4" x14ac:dyDescent="0.2">
      <c r="A15287" s="295">
        <v>0.22379399999999999</v>
      </c>
      <c r="B15287" s="295"/>
      <c r="C15287" s="295">
        <v>0.2935815</v>
      </c>
      <c r="D15287" s="295"/>
    </row>
    <row r="15288" spans="1:4" x14ac:dyDescent="0.2">
      <c r="A15288" s="295">
        <v>0.22378200000000001</v>
      </c>
      <c r="B15288" s="295"/>
      <c r="C15288" s="295">
        <v>0.2935815</v>
      </c>
      <c r="D15288" s="295"/>
    </row>
    <row r="15289" spans="1:4" x14ac:dyDescent="0.2">
      <c r="A15289" s="295">
        <v>0.22378200000000001</v>
      </c>
      <c r="B15289" s="295"/>
      <c r="C15289" s="295">
        <v>0.29354259999999999</v>
      </c>
      <c r="D15289" s="295"/>
    </row>
    <row r="15290" spans="1:4" x14ac:dyDescent="0.2">
      <c r="A15290" s="295">
        <v>0.2237556</v>
      </c>
      <c r="B15290" s="295"/>
      <c r="C15290" s="295">
        <v>0.29352929999999999</v>
      </c>
      <c r="D15290" s="295"/>
    </row>
    <row r="15291" spans="1:4" x14ac:dyDescent="0.2">
      <c r="A15291" s="295">
        <v>0.22374250000000001</v>
      </c>
      <c r="B15291" s="295"/>
      <c r="C15291" s="295">
        <v>0.29351719999999998</v>
      </c>
      <c r="D15291" s="295"/>
    </row>
    <row r="15292" spans="1:4" x14ac:dyDescent="0.2">
      <c r="A15292" s="295">
        <v>0.22374250000000001</v>
      </c>
      <c r="B15292" s="295"/>
      <c r="C15292" s="295">
        <v>0.29349120000000001</v>
      </c>
      <c r="D15292" s="295"/>
    </row>
    <row r="15293" spans="1:4" x14ac:dyDescent="0.2">
      <c r="A15293" s="295">
        <v>0.22374250000000001</v>
      </c>
      <c r="B15293" s="295"/>
      <c r="C15293" s="295">
        <v>0.29348459999999998</v>
      </c>
      <c r="D15293" s="295"/>
    </row>
    <row r="15294" spans="1:4" x14ac:dyDescent="0.2">
      <c r="A15294" s="295">
        <v>0.2237016</v>
      </c>
      <c r="B15294" s="295"/>
      <c r="C15294" s="295">
        <v>0.29347790000000001</v>
      </c>
      <c r="D15294" s="295"/>
    </row>
    <row r="15295" spans="1:4" x14ac:dyDescent="0.2">
      <c r="A15295" s="295">
        <v>0.2236889</v>
      </c>
      <c r="B15295" s="295"/>
      <c r="C15295" s="295">
        <v>0.29344949999999997</v>
      </c>
      <c r="D15295" s="295"/>
    </row>
    <row r="15296" spans="1:4" x14ac:dyDescent="0.2">
      <c r="A15296" s="295">
        <v>0.22367580000000001</v>
      </c>
      <c r="B15296" s="295"/>
      <c r="C15296" s="295">
        <v>0.2934252</v>
      </c>
      <c r="D15296" s="295"/>
    </row>
    <row r="15297" spans="1:4" x14ac:dyDescent="0.2">
      <c r="A15297" s="295">
        <v>0.22364899999999999</v>
      </c>
      <c r="B15297" s="295"/>
      <c r="C15297" s="295">
        <v>0.29340090000000002</v>
      </c>
      <c r="D15297" s="295"/>
    </row>
    <row r="15298" spans="1:4" x14ac:dyDescent="0.2">
      <c r="A15298" s="295">
        <v>0.22364899999999999</v>
      </c>
      <c r="B15298" s="295"/>
      <c r="C15298" s="295">
        <v>0.29337390000000002</v>
      </c>
      <c r="D15298" s="295"/>
    </row>
    <row r="15299" spans="1:4" x14ac:dyDescent="0.2">
      <c r="A15299" s="295">
        <v>0.22363379999999999</v>
      </c>
      <c r="B15299" s="295"/>
      <c r="C15299" s="295">
        <v>0.29337390000000002</v>
      </c>
      <c r="D15299" s="295"/>
    </row>
    <row r="15300" spans="1:4" x14ac:dyDescent="0.2">
      <c r="A15300" s="295">
        <v>0.22363379999999999</v>
      </c>
      <c r="B15300" s="295"/>
      <c r="C15300" s="295">
        <v>0.29336010000000001</v>
      </c>
      <c r="D15300" s="295"/>
    </row>
    <row r="15301" spans="1:4" x14ac:dyDescent="0.2">
      <c r="A15301" s="295">
        <v>0.22360659999999999</v>
      </c>
      <c r="B15301" s="295"/>
      <c r="C15301" s="295">
        <v>0.29334789999999999</v>
      </c>
      <c r="D15301" s="295"/>
    </row>
    <row r="15302" spans="1:4" x14ac:dyDescent="0.2">
      <c r="A15302" s="295">
        <v>0.22359299999999999</v>
      </c>
      <c r="B15302" s="295"/>
      <c r="C15302" s="295">
        <v>0.29330620000000002</v>
      </c>
      <c r="D15302" s="295"/>
    </row>
    <row r="15303" spans="1:4" x14ac:dyDescent="0.2">
      <c r="A15303" s="295">
        <v>0.22358030000000001</v>
      </c>
      <c r="B15303" s="295"/>
      <c r="C15303" s="295">
        <v>0.29330610000000001</v>
      </c>
      <c r="D15303" s="295"/>
    </row>
    <row r="15304" spans="1:4" x14ac:dyDescent="0.2">
      <c r="A15304" s="295">
        <v>0.22358030000000001</v>
      </c>
      <c r="B15304" s="295"/>
      <c r="C15304" s="295">
        <v>0.29325499999999999</v>
      </c>
      <c r="D15304" s="295"/>
    </row>
    <row r="15305" spans="1:4" x14ac:dyDescent="0.2">
      <c r="A15305" s="295">
        <v>0.22353999999999999</v>
      </c>
      <c r="B15305" s="295"/>
      <c r="C15305" s="295">
        <v>0.29322789999999999</v>
      </c>
      <c r="D15305" s="295"/>
    </row>
    <row r="15306" spans="1:4" x14ac:dyDescent="0.2">
      <c r="A15306" s="295">
        <v>0.22353999999999999</v>
      </c>
      <c r="B15306" s="295"/>
      <c r="C15306" s="295">
        <v>0.29320099999999999</v>
      </c>
      <c r="D15306" s="295"/>
    </row>
    <row r="15307" spans="1:4" x14ac:dyDescent="0.2">
      <c r="A15307" s="295">
        <v>0.2235279</v>
      </c>
      <c r="B15307" s="295"/>
      <c r="C15307" s="295">
        <v>0.293161</v>
      </c>
      <c r="D15307" s="295"/>
    </row>
    <row r="15308" spans="1:4" x14ac:dyDescent="0.2">
      <c r="A15308" s="295">
        <v>0.2235279</v>
      </c>
      <c r="B15308" s="295"/>
      <c r="C15308" s="295">
        <v>0.29310809999999998</v>
      </c>
      <c r="D15308" s="295"/>
    </row>
    <row r="15309" spans="1:4" x14ac:dyDescent="0.2">
      <c r="A15309" s="295">
        <v>0.22351589999999999</v>
      </c>
      <c r="B15309" s="295"/>
      <c r="C15309" s="295">
        <v>0.29310809999999998</v>
      </c>
      <c r="D15309" s="295"/>
    </row>
    <row r="15310" spans="1:4" x14ac:dyDescent="0.2">
      <c r="A15310" s="295">
        <v>0.2234749</v>
      </c>
      <c r="B15310" s="295"/>
      <c r="C15310" s="295">
        <v>0.2930681</v>
      </c>
      <c r="D15310" s="295"/>
    </row>
    <row r="15311" spans="1:4" x14ac:dyDescent="0.2">
      <c r="A15311" s="295">
        <v>0.2234612</v>
      </c>
      <c r="B15311" s="295"/>
      <c r="C15311" s="295">
        <v>0.29304210000000003</v>
      </c>
      <c r="D15311" s="295"/>
    </row>
    <row r="15312" spans="1:4" x14ac:dyDescent="0.2">
      <c r="A15312" s="295">
        <v>0.2234612</v>
      </c>
      <c r="B15312" s="295"/>
      <c r="C15312" s="295">
        <v>0.29301539999999998</v>
      </c>
      <c r="D15312" s="295"/>
    </row>
    <row r="15313" spans="1:4" x14ac:dyDescent="0.2">
      <c r="A15313" s="295">
        <v>0.22343650000000001</v>
      </c>
      <c r="B15313" s="295"/>
      <c r="C15313" s="295">
        <v>0.29297519999999999</v>
      </c>
      <c r="D15313" s="295"/>
    </row>
    <row r="15314" spans="1:4" x14ac:dyDescent="0.2">
      <c r="A15314" s="295">
        <v>0.22342129999999999</v>
      </c>
      <c r="B15314" s="295"/>
      <c r="C15314" s="295">
        <v>0.29296179999999999</v>
      </c>
      <c r="D15314" s="295"/>
    </row>
    <row r="15315" spans="1:4" x14ac:dyDescent="0.2">
      <c r="A15315" s="295">
        <v>0.22342129999999999</v>
      </c>
      <c r="B15315" s="295"/>
      <c r="C15315" s="295">
        <v>0.29292230000000002</v>
      </c>
      <c r="D15315" s="295"/>
    </row>
    <row r="15316" spans="1:4" x14ac:dyDescent="0.2">
      <c r="A15316" s="295">
        <v>0.22340930000000001</v>
      </c>
      <c r="B15316" s="295"/>
      <c r="C15316" s="295">
        <v>0.29292230000000002</v>
      </c>
      <c r="D15316" s="295"/>
    </row>
    <row r="15317" spans="1:4" x14ac:dyDescent="0.2">
      <c r="A15317" s="295">
        <v>0.22340930000000001</v>
      </c>
      <c r="B15317" s="295"/>
      <c r="C15317" s="295">
        <v>0.29289539999999997</v>
      </c>
      <c r="D15317" s="295"/>
    </row>
    <row r="15318" spans="1:4" x14ac:dyDescent="0.2">
      <c r="A15318" s="295">
        <v>0.22336980000000001</v>
      </c>
      <c r="B15318" s="295"/>
      <c r="C15318" s="295">
        <v>0.29288170000000002</v>
      </c>
      <c r="D15318" s="295"/>
    </row>
    <row r="15319" spans="1:4" x14ac:dyDescent="0.2">
      <c r="A15319" s="295">
        <v>0.22336980000000001</v>
      </c>
      <c r="B15319" s="295"/>
      <c r="C15319" s="295">
        <v>0.2928694</v>
      </c>
      <c r="D15319" s="295"/>
    </row>
    <row r="15320" spans="1:4" x14ac:dyDescent="0.2">
      <c r="A15320" s="295">
        <v>0.2233578</v>
      </c>
      <c r="B15320" s="295"/>
      <c r="C15320" s="295">
        <v>0.29284280000000001</v>
      </c>
      <c r="D15320" s="295"/>
    </row>
    <row r="15321" spans="1:4" x14ac:dyDescent="0.2">
      <c r="A15321" s="295">
        <v>0.22332949999999999</v>
      </c>
      <c r="B15321" s="295"/>
      <c r="C15321" s="295">
        <v>0.29281849999999998</v>
      </c>
      <c r="D15321" s="295"/>
    </row>
    <row r="15322" spans="1:4" x14ac:dyDescent="0.2">
      <c r="A15322" s="295">
        <v>0.2233038</v>
      </c>
      <c r="B15322" s="295"/>
      <c r="C15322" s="295">
        <v>0.29280469999999997</v>
      </c>
      <c r="D15322" s="295"/>
    </row>
    <row r="15323" spans="1:4" x14ac:dyDescent="0.2">
      <c r="A15323" s="295">
        <v>0.2233038</v>
      </c>
      <c r="B15323" s="295"/>
      <c r="C15323" s="295">
        <v>0.2927768</v>
      </c>
      <c r="D15323" s="295"/>
    </row>
    <row r="15324" spans="1:4" x14ac:dyDescent="0.2">
      <c r="A15324" s="295">
        <v>0.22327659999999999</v>
      </c>
      <c r="B15324" s="295"/>
      <c r="C15324" s="295">
        <v>0.29276449999999998</v>
      </c>
      <c r="D15324" s="295"/>
    </row>
    <row r="15325" spans="1:4" x14ac:dyDescent="0.2">
      <c r="A15325" s="295">
        <v>0.22326389999999999</v>
      </c>
      <c r="B15325" s="295"/>
      <c r="C15325" s="295">
        <v>0.29276449999999998</v>
      </c>
      <c r="D15325" s="295"/>
    </row>
    <row r="15326" spans="1:4" x14ac:dyDescent="0.2">
      <c r="A15326" s="295">
        <v>0.22324869999999999</v>
      </c>
      <c r="B15326" s="295"/>
      <c r="C15326" s="295">
        <v>0.29275220000000002</v>
      </c>
      <c r="D15326" s="295"/>
    </row>
    <row r="15327" spans="1:4" x14ac:dyDescent="0.2">
      <c r="A15327" s="295">
        <v>0.22324869999999999</v>
      </c>
      <c r="B15327" s="295"/>
      <c r="C15327" s="295">
        <v>0.29271219999999998</v>
      </c>
      <c r="D15327" s="295"/>
    </row>
    <row r="15328" spans="1:4" x14ac:dyDescent="0.2">
      <c r="A15328" s="295">
        <v>0.22323560000000001</v>
      </c>
      <c r="B15328" s="295"/>
      <c r="C15328" s="295">
        <v>0.29269849999999997</v>
      </c>
      <c r="D15328" s="295"/>
    </row>
    <row r="15329" spans="1:4" x14ac:dyDescent="0.2">
      <c r="A15329" s="295">
        <v>0.22323560000000001</v>
      </c>
      <c r="B15329" s="295"/>
      <c r="C15329" s="295">
        <v>0.29267159999999998</v>
      </c>
      <c r="D15329" s="295"/>
    </row>
    <row r="15330" spans="1:4" x14ac:dyDescent="0.2">
      <c r="A15330" s="295">
        <v>0.22322040000000001</v>
      </c>
      <c r="B15330" s="295"/>
      <c r="C15330" s="295">
        <v>0.29267159999999998</v>
      </c>
      <c r="D15330" s="295"/>
    </row>
    <row r="15331" spans="1:4" x14ac:dyDescent="0.2">
      <c r="A15331" s="295">
        <v>0.22320680000000001</v>
      </c>
      <c r="B15331" s="295"/>
      <c r="C15331" s="295">
        <v>0.29261520000000002</v>
      </c>
      <c r="D15331" s="295"/>
    </row>
    <row r="15332" spans="1:4" x14ac:dyDescent="0.2">
      <c r="A15332" s="295">
        <v>0.22318089999999999</v>
      </c>
      <c r="B15332" s="295"/>
      <c r="C15332" s="295">
        <v>0.29261520000000002</v>
      </c>
      <c r="D15332" s="295"/>
    </row>
    <row r="15333" spans="1:4" x14ac:dyDescent="0.2">
      <c r="A15333" s="295">
        <v>0.2231689</v>
      </c>
      <c r="B15333" s="295"/>
      <c r="C15333" s="295">
        <v>0.29259089999999999</v>
      </c>
      <c r="D15333" s="295"/>
    </row>
    <row r="15334" spans="1:4" x14ac:dyDescent="0.2">
      <c r="A15334" s="295">
        <v>0.2231689</v>
      </c>
      <c r="B15334" s="295"/>
      <c r="C15334" s="295">
        <v>0.29255219999999998</v>
      </c>
      <c r="D15334" s="295"/>
    </row>
    <row r="15335" spans="1:4" x14ac:dyDescent="0.2">
      <c r="A15335" s="295">
        <v>0.2231689</v>
      </c>
      <c r="B15335" s="295"/>
      <c r="C15335" s="295">
        <v>0.29254000000000002</v>
      </c>
      <c r="D15335" s="295"/>
    </row>
    <row r="15336" spans="1:4" x14ac:dyDescent="0.2">
      <c r="A15336" s="295">
        <v>0.2231689</v>
      </c>
      <c r="B15336" s="295"/>
      <c r="C15336" s="295">
        <v>0.29254000000000002</v>
      </c>
      <c r="D15336" s="295"/>
    </row>
    <row r="15337" spans="1:4" x14ac:dyDescent="0.2">
      <c r="A15337" s="295">
        <v>0.2231552</v>
      </c>
      <c r="B15337" s="295"/>
      <c r="C15337" s="295">
        <v>0.29249969999999997</v>
      </c>
      <c r="D15337" s="295"/>
    </row>
    <row r="15338" spans="1:4" x14ac:dyDescent="0.2">
      <c r="A15338" s="295">
        <v>0.2231281</v>
      </c>
      <c r="B15338" s="295"/>
      <c r="C15338" s="295">
        <v>0.29248600000000002</v>
      </c>
      <c r="D15338" s="295"/>
    </row>
    <row r="15339" spans="1:4" x14ac:dyDescent="0.2">
      <c r="A15339" s="295">
        <v>0.2231022</v>
      </c>
      <c r="B15339" s="295"/>
      <c r="C15339" s="295">
        <v>0.292435</v>
      </c>
      <c r="D15339" s="295"/>
    </row>
    <row r="15340" spans="1:4" x14ac:dyDescent="0.2">
      <c r="A15340" s="295">
        <v>0.22309019999999999</v>
      </c>
      <c r="B15340" s="295"/>
      <c r="C15340" s="295">
        <v>0.29242040000000002</v>
      </c>
      <c r="D15340" s="295"/>
    </row>
    <row r="15341" spans="1:4" x14ac:dyDescent="0.2">
      <c r="A15341" s="295">
        <v>0.22309019999999999</v>
      </c>
      <c r="B15341" s="295"/>
      <c r="C15341" s="295">
        <v>0.2923827</v>
      </c>
      <c r="D15341" s="295"/>
    </row>
    <row r="15342" spans="1:4" x14ac:dyDescent="0.2">
      <c r="A15342" s="295">
        <v>0.22309019999999999</v>
      </c>
      <c r="B15342" s="295"/>
      <c r="C15342" s="295">
        <v>0.29235670000000002</v>
      </c>
      <c r="D15342" s="295"/>
    </row>
    <row r="15343" spans="1:4" x14ac:dyDescent="0.2">
      <c r="A15343" s="295">
        <v>0.2230471</v>
      </c>
      <c r="B15343" s="295"/>
      <c r="C15343" s="295">
        <v>0.29235670000000002</v>
      </c>
      <c r="D15343" s="295"/>
    </row>
    <row r="15344" spans="1:4" x14ac:dyDescent="0.2">
      <c r="A15344" s="295">
        <v>0.2230471</v>
      </c>
      <c r="B15344" s="295"/>
      <c r="C15344" s="295">
        <v>0.29233009999999998</v>
      </c>
      <c r="D15344" s="295"/>
    </row>
    <row r="15345" spans="1:4" x14ac:dyDescent="0.2">
      <c r="A15345" s="295">
        <v>0.2230335</v>
      </c>
      <c r="B15345" s="295"/>
      <c r="C15345" s="295">
        <v>0.29229070000000001</v>
      </c>
      <c r="D15345" s="295"/>
    </row>
    <row r="15346" spans="1:4" x14ac:dyDescent="0.2">
      <c r="A15346" s="295">
        <v>0.22302040000000001</v>
      </c>
      <c r="B15346" s="295"/>
      <c r="C15346" s="295">
        <v>0.29227700000000001</v>
      </c>
      <c r="D15346" s="295"/>
    </row>
    <row r="15347" spans="1:4" x14ac:dyDescent="0.2">
      <c r="A15347" s="295">
        <v>0.22302040000000001</v>
      </c>
      <c r="B15347" s="295"/>
      <c r="C15347" s="295">
        <v>0.29227700000000001</v>
      </c>
      <c r="D15347" s="295"/>
    </row>
    <row r="15348" spans="1:4" x14ac:dyDescent="0.2">
      <c r="A15348" s="295">
        <v>0.22300519999999999</v>
      </c>
      <c r="B15348" s="295"/>
      <c r="C15348" s="295">
        <v>0.292265</v>
      </c>
      <c r="D15348" s="295"/>
    </row>
    <row r="15349" spans="1:4" x14ac:dyDescent="0.2">
      <c r="A15349" s="295">
        <v>0.22296530000000001</v>
      </c>
      <c r="B15349" s="295"/>
      <c r="C15349" s="295">
        <v>0.29223939999999998</v>
      </c>
      <c r="D15349" s="295"/>
    </row>
    <row r="15350" spans="1:4" x14ac:dyDescent="0.2">
      <c r="A15350" s="295">
        <v>0.22296530000000001</v>
      </c>
      <c r="B15350" s="295"/>
      <c r="C15350" s="295">
        <v>0.2921993</v>
      </c>
      <c r="D15350" s="295"/>
    </row>
    <row r="15351" spans="1:4" x14ac:dyDescent="0.2">
      <c r="A15351" s="295">
        <v>0.22292500000000001</v>
      </c>
      <c r="B15351" s="295"/>
      <c r="C15351" s="295">
        <v>0.29218729999999998</v>
      </c>
      <c r="D15351" s="295"/>
    </row>
    <row r="15352" spans="1:4" x14ac:dyDescent="0.2">
      <c r="A15352" s="295">
        <v>0.22292500000000001</v>
      </c>
      <c r="B15352" s="295"/>
      <c r="C15352" s="295">
        <v>0.2921589</v>
      </c>
      <c r="D15352" s="295"/>
    </row>
    <row r="15353" spans="1:4" x14ac:dyDescent="0.2">
      <c r="A15353" s="295">
        <v>0.22292500000000001</v>
      </c>
      <c r="B15353" s="295"/>
      <c r="C15353" s="295">
        <v>0.29213329999999998</v>
      </c>
      <c r="D15353" s="295"/>
    </row>
    <row r="15354" spans="1:4" x14ac:dyDescent="0.2">
      <c r="A15354" s="295">
        <v>0.22291230000000001</v>
      </c>
      <c r="B15354" s="295"/>
      <c r="C15354" s="295">
        <v>0.29210799999999998</v>
      </c>
      <c r="D15354" s="295"/>
    </row>
    <row r="15355" spans="1:4" x14ac:dyDescent="0.2">
      <c r="A15355" s="295">
        <v>0.22290019999999999</v>
      </c>
      <c r="B15355" s="295"/>
      <c r="C15355" s="295">
        <v>0.2920933</v>
      </c>
      <c r="D15355" s="295"/>
    </row>
    <row r="15356" spans="1:4" x14ac:dyDescent="0.2">
      <c r="A15356" s="295">
        <v>0.22287190000000001</v>
      </c>
      <c r="B15356" s="295"/>
      <c r="C15356" s="295">
        <v>0.29208000000000001</v>
      </c>
      <c r="D15356" s="295"/>
    </row>
    <row r="15357" spans="1:4" x14ac:dyDescent="0.2">
      <c r="A15357" s="295">
        <v>0.22287190000000001</v>
      </c>
      <c r="B15357" s="295"/>
      <c r="C15357" s="295">
        <v>0.29204200000000002</v>
      </c>
      <c r="D15357" s="295"/>
    </row>
    <row r="15358" spans="1:4" x14ac:dyDescent="0.2">
      <c r="A15358" s="295">
        <v>0.22287190000000001</v>
      </c>
      <c r="B15358" s="295"/>
      <c r="C15358" s="295">
        <v>0.2920297</v>
      </c>
      <c r="D15358" s="295"/>
    </row>
    <row r="15359" spans="1:4" x14ac:dyDescent="0.2">
      <c r="A15359" s="295">
        <v>0.22285679999999999</v>
      </c>
      <c r="B15359" s="295"/>
      <c r="C15359" s="295">
        <v>0.2920297</v>
      </c>
      <c r="D15359" s="295"/>
    </row>
    <row r="15360" spans="1:4" x14ac:dyDescent="0.2">
      <c r="A15360" s="295">
        <v>0.22283159999999999</v>
      </c>
      <c r="B15360" s="295"/>
      <c r="C15360" s="295">
        <v>0.29200130000000002</v>
      </c>
      <c r="D15360" s="295"/>
    </row>
    <row r="15361" spans="1:4" x14ac:dyDescent="0.2">
      <c r="A15361" s="295">
        <v>0.22283159999999999</v>
      </c>
      <c r="B15361" s="295"/>
      <c r="C15361" s="295">
        <v>0.29197420000000002</v>
      </c>
      <c r="D15361" s="295"/>
    </row>
    <row r="15362" spans="1:4" x14ac:dyDescent="0.2">
      <c r="A15362" s="295">
        <v>0.22281799999999999</v>
      </c>
      <c r="B15362" s="295"/>
      <c r="C15362" s="295">
        <v>0.2919233</v>
      </c>
      <c r="D15362" s="295"/>
    </row>
    <row r="15363" spans="1:4" x14ac:dyDescent="0.2">
      <c r="A15363" s="295">
        <v>0.22280520000000001</v>
      </c>
      <c r="B15363" s="295"/>
      <c r="C15363" s="295">
        <v>0.29188249999999999</v>
      </c>
      <c r="D15363" s="295"/>
    </row>
    <row r="15364" spans="1:4" x14ac:dyDescent="0.2">
      <c r="A15364" s="295">
        <v>0.22280520000000001</v>
      </c>
      <c r="B15364" s="295"/>
      <c r="C15364" s="295">
        <v>0.29184349999999998</v>
      </c>
      <c r="D15364" s="295"/>
    </row>
    <row r="15365" spans="1:4" x14ac:dyDescent="0.2">
      <c r="A15365" s="295">
        <v>0.2227932</v>
      </c>
      <c r="B15365" s="295"/>
      <c r="C15365" s="295">
        <v>0.2918289</v>
      </c>
      <c r="D15365" s="295"/>
    </row>
    <row r="15366" spans="1:4" x14ac:dyDescent="0.2">
      <c r="A15366" s="295">
        <v>0.2227932</v>
      </c>
      <c r="B15366" s="295"/>
      <c r="C15366" s="295">
        <v>0.29176289999999999</v>
      </c>
      <c r="D15366" s="295"/>
    </row>
    <row r="15367" spans="1:4" x14ac:dyDescent="0.2">
      <c r="A15367" s="295">
        <v>0.22275239999999999</v>
      </c>
      <c r="B15367" s="295"/>
      <c r="C15367" s="295">
        <v>0.29173710000000003</v>
      </c>
      <c r="D15367" s="295"/>
    </row>
    <row r="15368" spans="1:4" x14ac:dyDescent="0.2">
      <c r="A15368" s="295">
        <v>0.22275239999999999</v>
      </c>
      <c r="B15368" s="295"/>
      <c r="C15368" s="295">
        <v>0.29173710000000003</v>
      </c>
      <c r="D15368" s="295"/>
    </row>
    <row r="15369" spans="1:4" x14ac:dyDescent="0.2">
      <c r="A15369" s="295">
        <v>0.2227392</v>
      </c>
      <c r="B15369" s="295"/>
      <c r="C15369" s="295">
        <v>0.29172379999999998</v>
      </c>
      <c r="D15369" s="295"/>
    </row>
    <row r="15370" spans="1:4" x14ac:dyDescent="0.2">
      <c r="A15370" s="295">
        <v>0.2227392</v>
      </c>
      <c r="B15370" s="295"/>
      <c r="C15370" s="295">
        <v>0.29171039999999998</v>
      </c>
      <c r="D15370" s="295"/>
    </row>
    <row r="15371" spans="1:4" x14ac:dyDescent="0.2">
      <c r="A15371" s="295">
        <v>0.22272410000000001</v>
      </c>
      <c r="B15371" s="295"/>
      <c r="C15371" s="295">
        <v>0.29169820000000002</v>
      </c>
      <c r="D15371" s="295"/>
    </row>
    <row r="15372" spans="1:4" x14ac:dyDescent="0.2">
      <c r="A15372" s="295">
        <v>0.22269839999999999</v>
      </c>
      <c r="B15372" s="295"/>
      <c r="C15372" s="295">
        <v>0.29165649999999999</v>
      </c>
      <c r="D15372" s="295"/>
    </row>
    <row r="15373" spans="1:4" x14ac:dyDescent="0.2">
      <c r="A15373" s="295">
        <v>0.22268569999999999</v>
      </c>
      <c r="B15373" s="295"/>
      <c r="C15373" s="295">
        <v>0.29163070000000002</v>
      </c>
      <c r="D15373" s="295"/>
    </row>
    <row r="15374" spans="1:4" x14ac:dyDescent="0.2">
      <c r="A15374" s="295">
        <v>0.22267049999999999</v>
      </c>
      <c r="B15374" s="295"/>
      <c r="C15374" s="295">
        <v>0.2916184</v>
      </c>
      <c r="D15374" s="295"/>
    </row>
    <row r="15375" spans="1:4" x14ac:dyDescent="0.2">
      <c r="A15375" s="295">
        <v>0.22267049999999999</v>
      </c>
      <c r="B15375" s="295"/>
      <c r="C15375" s="295">
        <v>0.2916184</v>
      </c>
      <c r="D15375" s="295"/>
    </row>
    <row r="15376" spans="1:4" x14ac:dyDescent="0.2">
      <c r="A15376" s="295">
        <v>0.22264539999999999</v>
      </c>
      <c r="B15376" s="295"/>
      <c r="C15376" s="295">
        <v>0.291578</v>
      </c>
      <c r="D15376" s="295"/>
    </row>
    <row r="15377" spans="1:4" x14ac:dyDescent="0.2">
      <c r="A15377" s="295">
        <v>0.22263260000000001</v>
      </c>
      <c r="B15377" s="295"/>
      <c r="C15377" s="295">
        <v>0.2915643</v>
      </c>
      <c r="D15377" s="295"/>
    </row>
    <row r="15378" spans="1:4" x14ac:dyDescent="0.2">
      <c r="A15378" s="295">
        <v>0.22263260000000001</v>
      </c>
      <c r="B15378" s="295"/>
      <c r="C15378" s="295">
        <v>0.29155199999999998</v>
      </c>
      <c r="D15378" s="295"/>
    </row>
    <row r="15379" spans="1:4" x14ac:dyDescent="0.2">
      <c r="A15379" s="295">
        <v>0.22260750000000001</v>
      </c>
      <c r="B15379" s="295"/>
      <c r="C15379" s="295">
        <v>0.29152410000000001</v>
      </c>
      <c r="D15379" s="295"/>
    </row>
    <row r="15380" spans="1:4" x14ac:dyDescent="0.2">
      <c r="A15380" s="295">
        <v>0.22259229999999999</v>
      </c>
      <c r="B15380" s="295"/>
      <c r="C15380" s="295">
        <v>0.2914987</v>
      </c>
      <c r="D15380" s="295"/>
    </row>
    <row r="15381" spans="1:4" x14ac:dyDescent="0.2">
      <c r="A15381" s="295">
        <v>0.22257869999999999</v>
      </c>
      <c r="B15381" s="295"/>
      <c r="C15381" s="295">
        <v>0.29148489999999999</v>
      </c>
      <c r="D15381" s="295"/>
    </row>
    <row r="15382" spans="1:4" x14ac:dyDescent="0.2">
      <c r="A15382" s="295">
        <v>0.22255349999999999</v>
      </c>
      <c r="B15382" s="295"/>
      <c r="C15382" s="295">
        <v>0.29145700000000002</v>
      </c>
      <c r="D15382" s="295"/>
    </row>
    <row r="15383" spans="1:4" x14ac:dyDescent="0.2">
      <c r="A15383" s="295">
        <v>0.22255349999999999</v>
      </c>
      <c r="B15383" s="295"/>
      <c r="C15383" s="295">
        <v>0.2914043</v>
      </c>
      <c r="D15383" s="295"/>
    </row>
    <row r="15384" spans="1:4" x14ac:dyDescent="0.2">
      <c r="A15384" s="295">
        <v>0.2225415</v>
      </c>
      <c r="B15384" s="295"/>
      <c r="C15384" s="295">
        <v>0.29137760000000001</v>
      </c>
      <c r="D15384" s="295"/>
    </row>
    <row r="15385" spans="1:4" x14ac:dyDescent="0.2">
      <c r="A15385" s="295">
        <v>0.2225415</v>
      </c>
      <c r="B15385" s="295"/>
      <c r="C15385" s="295">
        <v>0.29136430000000002</v>
      </c>
      <c r="D15385" s="295"/>
    </row>
    <row r="15386" spans="1:4" x14ac:dyDescent="0.2">
      <c r="A15386" s="295">
        <v>0.2225414</v>
      </c>
      <c r="B15386" s="295"/>
      <c r="C15386" s="295">
        <v>0.29135220000000001</v>
      </c>
      <c r="D15386" s="295"/>
    </row>
    <row r="15387" spans="1:4" x14ac:dyDescent="0.2">
      <c r="A15387" s="295">
        <v>0.2225163</v>
      </c>
      <c r="B15387" s="295"/>
      <c r="C15387" s="295">
        <v>0.29131289999999999</v>
      </c>
      <c r="D15387" s="295"/>
    </row>
    <row r="15388" spans="1:4" x14ac:dyDescent="0.2">
      <c r="A15388" s="295">
        <v>0.2225036</v>
      </c>
      <c r="B15388" s="295"/>
      <c r="C15388" s="295">
        <v>0.2912749</v>
      </c>
      <c r="D15388" s="295"/>
    </row>
    <row r="15389" spans="1:4" x14ac:dyDescent="0.2">
      <c r="A15389" s="295">
        <v>0.2224748</v>
      </c>
      <c r="B15389" s="295"/>
      <c r="C15389" s="295">
        <v>0.29126020000000002</v>
      </c>
      <c r="D15389" s="295"/>
    </row>
    <row r="15390" spans="1:4" x14ac:dyDescent="0.2">
      <c r="A15390" s="295">
        <v>0.22246199999999999</v>
      </c>
      <c r="B15390" s="295"/>
      <c r="C15390" s="295">
        <v>0.29126020000000002</v>
      </c>
      <c r="D15390" s="295"/>
    </row>
    <row r="15391" spans="1:4" x14ac:dyDescent="0.2">
      <c r="A15391" s="295">
        <v>0.22242319999999999</v>
      </c>
      <c r="B15391" s="295"/>
      <c r="C15391" s="295">
        <v>0.29120849999999998</v>
      </c>
      <c r="D15391" s="295"/>
    </row>
    <row r="15392" spans="1:4" x14ac:dyDescent="0.2">
      <c r="A15392" s="295">
        <v>0.22242319999999999</v>
      </c>
      <c r="B15392" s="295"/>
      <c r="C15392" s="295">
        <v>0.29119509999999998</v>
      </c>
      <c r="D15392" s="295"/>
    </row>
    <row r="15393" spans="1:4" x14ac:dyDescent="0.2">
      <c r="A15393" s="295">
        <v>0.22242319999999999</v>
      </c>
      <c r="B15393" s="295"/>
      <c r="C15393" s="295">
        <v>0.29116769999999997</v>
      </c>
      <c r="D15393" s="295"/>
    </row>
    <row r="15394" spans="1:4" x14ac:dyDescent="0.2">
      <c r="A15394" s="295">
        <v>0.22239600000000001</v>
      </c>
      <c r="B15394" s="295"/>
      <c r="C15394" s="295">
        <v>0.2911299</v>
      </c>
      <c r="D15394" s="295"/>
    </row>
    <row r="15395" spans="1:4" x14ac:dyDescent="0.2">
      <c r="A15395" s="295">
        <v>0.22238289999999999</v>
      </c>
      <c r="B15395" s="295"/>
      <c r="C15395" s="295">
        <v>0.2910896</v>
      </c>
      <c r="D15395" s="295"/>
    </row>
    <row r="15396" spans="1:4" x14ac:dyDescent="0.2">
      <c r="A15396" s="295">
        <v>0.22236929999999999</v>
      </c>
      <c r="B15396" s="295"/>
      <c r="C15396" s="295">
        <v>0.2910896</v>
      </c>
      <c r="D15396" s="295"/>
    </row>
    <row r="15397" spans="1:4" x14ac:dyDescent="0.2">
      <c r="A15397" s="295">
        <v>0.22236919999999999</v>
      </c>
      <c r="B15397" s="295"/>
      <c r="C15397" s="295">
        <v>0.29107499999999997</v>
      </c>
      <c r="D15397" s="295"/>
    </row>
    <row r="15398" spans="1:4" x14ac:dyDescent="0.2">
      <c r="A15398" s="295">
        <v>0.22234139999999999</v>
      </c>
      <c r="B15398" s="295"/>
      <c r="C15398" s="295">
        <v>0.29106169999999998</v>
      </c>
      <c r="D15398" s="295"/>
    </row>
    <row r="15399" spans="1:4" x14ac:dyDescent="0.2">
      <c r="A15399" s="295">
        <v>0.22232930000000001</v>
      </c>
      <c r="B15399" s="295"/>
      <c r="C15399" s="295">
        <v>0.29103499999999999</v>
      </c>
      <c r="D15399" s="295"/>
    </row>
    <row r="15400" spans="1:4" x14ac:dyDescent="0.2">
      <c r="A15400" s="295">
        <v>0.22231619999999999</v>
      </c>
      <c r="B15400" s="295"/>
      <c r="C15400" s="295">
        <v>0.29102159999999999</v>
      </c>
      <c r="D15400" s="295"/>
    </row>
    <row r="15401" spans="1:4" x14ac:dyDescent="0.2">
      <c r="A15401" s="295">
        <v>0.22231619999999999</v>
      </c>
      <c r="B15401" s="295"/>
      <c r="C15401" s="295">
        <v>0.29098160000000001</v>
      </c>
      <c r="D15401" s="295"/>
    </row>
    <row r="15402" spans="1:4" x14ac:dyDescent="0.2">
      <c r="A15402" s="295">
        <v>0.22230349999999999</v>
      </c>
      <c r="B15402" s="295"/>
      <c r="C15402" s="295">
        <v>0.29096929999999999</v>
      </c>
      <c r="D15402" s="295"/>
    </row>
    <row r="15403" spans="1:4" x14ac:dyDescent="0.2">
      <c r="A15403" s="295">
        <v>0.2222732</v>
      </c>
      <c r="B15403" s="295"/>
      <c r="C15403" s="295">
        <v>0.29094229999999999</v>
      </c>
      <c r="D15403" s="295"/>
    </row>
    <row r="15404" spans="1:4" x14ac:dyDescent="0.2">
      <c r="A15404" s="295">
        <v>0.22226109999999999</v>
      </c>
      <c r="B15404" s="295"/>
      <c r="C15404" s="295">
        <v>0.29094229999999999</v>
      </c>
      <c r="D15404" s="295"/>
    </row>
    <row r="15405" spans="1:4" x14ac:dyDescent="0.2">
      <c r="A15405" s="295">
        <v>0.22224840000000001</v>
      </c>
      <c r="B15405" s="295"/>
      <c r="C15405" s="295">
        <v>0.29091800000000001</v>
      </c>
      <c r="D15405" s="295"/>
    </row>
    <row r="15406" spans="1:4" x14ac:dyDescent="0.2">
      <c r="A15406" s="295">
        <v>0.2222065</v>
      </c>
      <c r="B15406" s="295"/>
      <c r="C15406" s="295">
        <v>0.29089110000000001</v>
      </c>
      <c r="D15406" s="295"/>
    </row>
    <row r="15407" spans="1:4" x14ac:dyDescent="0.2">
      <c r="A15407" s="295">
        <v>0.22219449999999999</v>
      </c>
      <c r="B15407" s="295"/>
      <c r="C15407" s="295">
        <v>0.2908655</v>
      </c>
      <c r="D15407" s="295"/>
    </row>
    <row r="15408" spans="1:4" x14ac:dyDescent="0.2">
      <c r="A15408" s="295">
        <v>0.22219449999999999</v>
      </c>
      <c r="B15408" s="295"/>
      <c r="C15408" s="295">
        <v>0.29082750000000002</v>
      </c>
      <c r="D15408" s="295"/>
    </row>
    <row r="15409" spans="1:4" x14ac:dyDescent="0.2">
      <c r="A15409" s="295">
        <v>0.2221793</v>
      </c>
      <c r="B15409" s="295"/>
      <c r="C15409" s="295">
        <v>0.2908152</v>
      </c>
      <c r="D15409" s="295"/>
    </row>
    <row r="15410" spans="1:4" x14ac:dyDescent="0.2">
      <c r="A15410" s="295">
        <v>0.22216620000000001</v>
      </c>
      <c r="B15410" s="295"/>
      <c r="C15410" s="295">
        <v>0.29080319999999998</v>
      </c>
      <c r="D15410" s="295"/>
    </row>
    <row r="15411" spans="1:4" x14ac:dyDescent="0.2">
      <c r="A15411" s="295">
        <v>0.2221525</v>
      </c>
      <c r="B15411" s="295"/>
      <c r="C15411" s="295">
        <v>0.29074830000000002</v>
      </c>
      <c r="D15411" s="295"/>
    </row>
    <row r="15412" spans="1:4" x14ac:dyDescent="0.2">
      <c r="A15412" s="295">
        <v>0.2221525</v>
      </c>
      <c r="B15412" s="295"/>
      <c r="C15412" s="295">
        <v>0.29073500000000002</v>
      </c>
      <c r="D15412" s="295"/>
    </row>
    <row r="15413" spans="1:4" x14ac:dyDescent="0.2">
      <c r="A15413" s="295">
        <v>0.2221525</v>
      </c>
      <c r="B15413" s="295"/>
      <c r="C15413" s="295">
        <v>0.29073490000000002</v>
      </c>
      <c r="D15413" s="295"/>
    </row>
    <row r="15414" spans="1:4" x14ac:dyDescent="0.2">
      <c r="A15414" s="295">
        <v>0.22212609999999999</v>
      </c>
      <c r="B15414" s="295"/>
      <c r="C15414" s="295">
        <v>0.29070790000000002</v>
      </c>
      <c r="D15414" s="295"/>
    </row>
    <row r="15415" spans="1:4" x14ac:dyDescent="0.2">
      <c r="A15415" s="295">
        <v>0.22211410000000001</v>
      </c>
      <c r="B15415" s="295"/>
      <c r="C15415" s="295">
        <v>0.29070790000000002</v>
      </c>
      <c r="D15415" s="295"/>
    </row>
    <row r="15416" spans="1:4" x14ac:dyDescent="0.2">
      <c r="A15416" s="295">
        <v>0.2220858</v>
      </c>
      <c r="B15416" s="295"/>
      <c r="C15416" s="295">
        <v>0.29068250000000001</v>
      </c>
      <c r="D15416" s="295"/>
    </row>
    <row r="15417" spans="1:4" x14ac:dyDescent="0.2">
      <c r="A15417" s="295">
        <v>0.2220858</v>
      </c>
      <c r="B15417" s="295"/>
      <c r="C15417" s="295">
        <v>0.29066789999999998</v>
      </c>
      <c r="D15417" s="295"/>
    </row>
    <row r="15418" spans="1:4" x14ac:dyDescent="0.2">
      <c r="A15418" s="295">
        <v>0.2220858</v>
      </c>
      <c r="B15418" s="295"/>
      <c r="C15418" s="295">
        <v>0.29065560000000001</v>
      </c>
      <c r="D15418" s="295"/>
    </row>
    <row r="15419" spans="1:4" x14ac:dyDescent="0.2">
      <c r="A15419" s="295">
        <v>0.2220858</v>
      </c>
      <c r="B15419" s="295"/>
      <c r="C15419" s="295">
        <v>0.29064099999999998</v>
      </c>
      <c r="D15419" s="295"/>
    </row>
    <row r="15420" spans="1:4" x14ac:dyDescent="0.2">
      <c r="A15420" s="295">
        <v>0.22207379999999999</v>
      </c>
      <c r="B15420" s="295"/>
      <c r="C15420" s="295">
        <v>0.29061429999999999</v>
      </c>
      <c r="D15420" s="295"/>
    </row>
    <row r="15421" spans="1:4" x14ac:dyDescent="0.2">
      <c r="A15421" s="295">
        <v>0.22203390000000001</v>
      </c>
      <c r="B15421" s="295"/>
      <c r="C15421" s="295">
        <v>0.29060049999999998</v>
      </c>
      <c r="D15421" s="295"/>
    </row>
    <row r="15422" spans="1:4" x14ac:dyDescent="0.2">
      <c r="A15422" s="295">
        <v>0.22203390000000001</v>
      </c>
      <c r="B15422" s="295"/>
      <c r="C15422" s="295">
        <v>0.2905354</v>
      </c>
      <c r="D15422" s="295"/>
    </row>
    <row r="15423" spans="1:4" x14ac:dyDescent="0.2">
      <c r="A15423" s="295">
        <v>0.2220211</v>
      </c>
      <c r="B15423" s="295"/>
      <c r="C15423" s="295">
        <v>0.29047909999999999</v>
      </c>
      <c r="D15423" s="295"/>
    </row>
    <row r="15424" spans="1:4" x14ac:dyDescent="0.2">
      <c r="A15424" s="295">
        <v>0.2220211</v>
      </c>
      <c r="B15424" s="295"/>
      <c r="C15424" s="295">
        <v>0.29047909999999999</v>
      </c>
      <c r="D15424" s="295"/>
    </row>
    <row r="15425" spans="1:4" x14ac:dyDescent="0.2">
      <c r="A15425" s="295">
        <v>0.22200600000000001</v>
      </c>
      <c r="B15425" s="295"/>
      <c r="C15425" s="295">
        <v>0.29045349999999998</v>
      </c>
      <c r="D15425" s="295"/>
    </row>
    <row r="15426" spans="1:4" x14ac:dyDescent="0.2">
      <c r="A15426" s="295">
        <v>0.221994</v>
      </c>
      <c r="B15426" s="295"/>
      <c r="C15426" s="295">
        <v>0.29042679999999998</v>
      </c>
      <c r="D15426" s="295"/>
    </row>
    <row r="15427" spans="1:4" x14ac:dyDescent="0.2">
      <c r="A15427" s="295">
        <v>0.22198119999999999</v>
      </c>
      <c r="B15427" s="295"/>
      <c r="C15427" s="295">
        <v>0.29041460000000002</v>
      </c>
      <c r="D15427" s="295"/>
    </row>
    <row r="15428" spans="1:4" x14ac:dyDescent="0.2">
      <c r="A15428" s="295">
        <v>0.22198119999999999</v>
      </c>
      <c r="B15428" s="295"/>
      <c r="C15428" s="295">
        <v>0.29040250000000001</v>
      </c>
      <c r="D15428" s="295"/>
    </row>
    <row r="15429" spans="1:4" x14ac:dyDescent="0.2">
      <c r="A15429" s="295">
        <v>0.22198119999999999</v>
      </c>
      <c r="B15429" s="295"/>
      <c r="C15429" s="295">
        <v>0.29036469999999998</v>
      </c>
      <c r="D15429" s="295"/>
    </row>
    <row r="15430" spans="1:4" x14ac:dyDescent="0.2">
      <c r="A15430" s="295">
        <v>0.2219556</v>
      </c>
      <c r="B15430" s="295"/>
      <c r="C15430" s="295">
        <v>0.29031109999999999</v>
      </c>
      <c r="D15430" s="295"/>
    </row>
    <row r="15431" spans="1:4" x14ac:dyDescent="0.2">
      <c r="A15431" s="295">
        <v>0.22194040000000001</v>
      </c>
      <c r="B15431" s="295"/>
      <c r="C15431" s="295">
        <v>0.29027239999999999</v>
      </c>
      <c r="D15431" s="295"/>
    </row>
    <row r="15432" spans="1:4" x14ac:dyDescent="0.2">
      <c r="A15432" s="295">
        <v>0.22191459999999999</v>
      </c>
      <c r="B15432" s="295"/>
      <c r="C15432" s="295">
        <v>0.29023199999999999</v>
      </c>
      <c r="D15432" s="295"/>
    </row>
    <row r="15433" spans="1:4" x14ac:dyDescent="0.2">
      <c r="A15433" s="295">
        <v>0.22190090000000001</v>
      </c>
      <c r="B15433" s="295"/>
      <c r="C15433" s="295">
        <v>0.29021740000000001</v>
      </c>
      <c r="D15433" s="295"/>
    </row>
    <row r="15434" spans="1:4" x14ac:dyDescent="0.2">
      <c r="A15434" s="295">
        <v>0.22188569999999999</v>
      </c>
      <c r="B15434" s="295"/>
      <c r="C15434" s="295">
        <v>0.29017799999999999</v>
      </c>
      <c r="D15434" s="295"/>
    </row>
    <row r="15435" spans="1:4" x14ac:dyDescent="0.2">
      <c r="A15435" s="295">
        <v>0.2218726</v>
      </c>
      <c r="B15435" s="295"/>
      <c r="C15435" s="295">
        <v>0.29016579999999997</v>
      </c>
      <c r="D15435" s="295"/>
    </row>
    <row r="15436" spans="1:4" x14ac:dyDescent="0.2">
      <c r="A15436" s="295">
        <v>0.221859</v>
      </c>
      <c r="B15436" s="295"/>
      <c r="C15436" s="295">
        <v>0.29016579999999997</v>
      </c>
      <c r="D15436" s="295"/>
    </row>
    <row r="15437" spans="1:4" x14ac:dyDescent="0.2">
      <c r="A15437" s="295">
        <v>0.22184690000000001</v>
      </c>
      <c r="B15437" s="295"/>
      <c r="C15437" s="295">
        <v>0.29015370000000001</v>
      </c>
      <c r="D15437" s="295"/>
    </row>
    <row r="15438" spans="1:4" x14ac:dyDescent="0.2">
      <c r="A15438" s="295">
        <v>0.22182170000000001</v>
      </c>
      <c r="B15438" s="295"/>
      <c r="C15438" s="295">
        <v>0.2901281</v>
      </c>
      <c r="D15438" s="295"/>
    </row>
    <row r="15439" spans="1:4" x14ac:dyDescent="0.2">
      <c r="A15439" s="295">
        <v>0.22180900000000001</v>
      </c>
      <c r="B15439" s="295"/>
      <c r="C15439" s="295">
        <v>0.2900742</v>
      </c>
      <c r="D15439" s="295"/>
    </row>
    <row r="15440" spans="1:4" x14ac:dyDescent="0.2">
      <c r="A15440" s="295">
        <v>0.2217807</v>
      </c>
      <c r="B15440" s="295"/>
      <c r="C15440" s="295">
        <v>0.2900742</v>
      </c>
      <c r="D15440" s="295"/>
    </row>
    <row r="15441" spans="1:4" x14ac:dyDescent="0.2">
      <c r="A15441" s="295">
        <v>0.2217807</v>
      </c>
      <c r="B15441" s="295"/>
      <c r="C15441" s="295">
        <v>0.29004990000000003</v>
      </c>
      <c r="D15441" s="295"/>
    </row>
    <row r="15442" spans="1:4" x14ac:dyDescent="0.2">
      <c r="A15442" s="295">
        <v>0.2217807</v>
      </c>
      <c r="B15442" s="295"/>
      <c r="C15442" s="295">
        <v>0.29003760000000001</v>
      </c>
      <c r="D15442" s="295"/>
    </row>
    <row r="15443" spans="1:4" x14ac:dyDescent="0.2">
      <c r="A15443" s="295">
        <v>0.22175510000000001</v>
      </c>
      <c r="B15443" s="295"/>
      <c r="C15443" s="295">
        <v>0.2900122</v>
      </c>
      <c r="D15443" s="295"/>
    </row>
    <row r="15444" spans="1:4" x14ac:dyDescent="0.2">
      <c r="A15444" s="295">
        <v>0.22172720000000001</v>
      </c>
      <c r="B15444" s="295"/>
      <c r="C15444" s="295">
        <v>0.28997309999999998</v>
      </c>
      <c r="D15444" s="295"/>
    </row>
    <row r="15445" spans="1:4" x14ac:dyDescent="0.2">
      <c r="A15445" s="295">
        <v>0.22172720000000001</v>
      </c>
      <c r="B15445" s="295"/>
      <c r="C15445" s="295">
        <v>0.28992079999999998</v>
      </c>
      <c r="D15445" s="295"/>
    </row>
    <row r="15446" spans="1:4" x14ac:dyDescent="0.2">
      <c r="A15446" s="295">
        <v>0.22172720000000001</v>
      </c>
      <c r="B15446" s="295"/>
      <c r="C15446" s="295">
        <v>0.28992079999999998</v>
      </c>
      <c r="D15446" s="295"/>
    </row>
    <row r="15447" spans="1:4" x14ac:dyDescent="0.2">
      <c r="A15447" s="295">
        <v>0.22169839999999999</v>
      </c>
      <c r="B15447" s="295"/>
      <c r="C15447" s="295">
        <v>0.28989540000000003</v>
      </c>
      <c r="D15447" s="295"/>
    </row>
    <row r="15448" spans="1:4" x14ac:dyDescent="0.2">
      <c r="A15448" s="295">
        <v>0.22168640000000001</v>
      </c>
      <c r="B15448" s="295"/>
      <c r="C15448" s="295">
        <v>0.28986849999999997</v>
      </c>
      <c r="D15448" s="295"/>
    </row>
    <row r="15449" spans="1:4" x14ac:dyDescent="0.2">
      <c r="A15449" s="295">
        <v>0.2216863</v>
      </c>
      <c r="B15449" s="295"/>
      <c r="C15449" s="295">
        <v>0.28985480000000002</v>
      </c>
      <c r="D15449" s="295"/>
    </row>
    <row r="15450" spans="1:4" x14ac:dyDescent="0.2">
      <c r="A15450" s="295">
        <v>0.22167319999999999</v>
      </c>
      <c r="B15450" s="295"/>
      <c r="C15450" s="295">
        <v>0.28984280000000001</v>
      </c>
      <c r="D15450" s="295"/>
    </row>
    <row r="15451" spans="1:4" x14ac:dyDescent="0.2">
      <c r="A15451" s="295">
        <v>0.22164600000000001</v>
      </c>
      <c r="B15451" s="295"/>
      <c r="C15451" s="295">
        <v>0.28984270000000001</v>
      </c>
      <c r="D15451" s="295"/>
    </row>
    <row r="15452" spans="1:4" x14ac:dyDescent="0.2">
      <c r="A15452" s="295">
        <v>0.22164600000000001</v>
      </c>
      <c r="B15452" s="295"/>
      <c r="C15452" s="295">
        <v>0.2898172</v>
      </c>
      <c r="D15452" s="295"/>
    </row>
    <row r="15453" spans="1:4" x14ac:dyDescent="0.2">
      <c r="A15453" s="295">
        <v>0.22163289999999999</v>
      </c>
      <c r="B15453" s="295"/>
      <c r="C15453" s="295">
        <v>0.28979179999999999</v>
      </c>
      <c r="D15453" s="295"/>
    </row>
    <row r="15454" spans="1:4" x14ac:dyDescent="0.2">
      <c r="A15454" s="295">
        <v>0.2216072</v>
      </c>
      <c r="B15454" s="295"/>
      <c r="C15454" s="295">
        <v>0.28976380000000002</v>
      </c>
      <c r="D15454" s="295"/>
    </row>
    <row r="15455" spans="1:4" x14ac:dyDescent="0.2">
      <c r="A15455" s="295">
        <v>0.2215945</v>
      </c>
      <c r="B15455" s="295"/>
      <c r="C15455" s="295">
        <v>0.28973779999999999</v>
      </c>
      <c r="D15455" s="295"/>
    </row>
    <row r="15456" spans="1:4" x14ac:dyDescent="0.2">
      <c r="A15456" s="295">
        <v>0.22158130000000001</v>
      </c>
      <c r="B15456" s="295"/>
      <c r="C15456" s="295">
        <v>0.28973779999999999</v>
      </c>
      <c r="D15456" s="295"/>
    </row>
    <row r="15457" spans="1:4" x14ac:dyDescent="0.2">
      <c r="A15457" s="295">
        <v>0.22156619999999999</v>
      </c>
      <c r="B15457" s="295"/>
      <c r="C15457" s="295">
        <v>0.28973779999999999</v>
      </c>
      <c r="D15457" s="295"/>
    </row>
    <row r="15458" spans="1:4" x14ac:dyDescent="0.2">
      <c r="A15458" s="295">
        <v>0.22156619999999999</v>
      </c>
      <c r="B15458" s="295"/>
      <c r="C15458" s="295">
        <v>0.28967090000000001</v>
      </c>
      <c r="D15458" s="295"/>
    </row>
    <row r="15459" spans="1:4" x14ac:dyDescent="0.2">
      <c r="A15459" s="295">
        <v>0.221553</v>
      </c>
      <c r="B15459" s="295"/>
      <c r="C15459" s="295">
        <v>0.2896572</v>
      </c>
      <c r="D15459" s="295"/>
    </row>
    <row r="15460" spans="1:4" x14ac:dyDescent="0.2">
      <c r="A15460" s="295">
        <v>0.221553</v>
      </c>
      <c r="B15460" s="295"/>
      <c r="C15460" s="295">
        <v>0.2896572</v>
      </c>
      <c r="D15460" s="295"/>
    </row>
    <row r="15461" spans="1:4" x14ac:dyDescent="0.2">
      <c r="A15461" s="295">
        <v>0.2215394</v>
      </c>
      <c r="B15461" s="295"/>
      <c r="C15461" s="295">
        <v>0.28964250000000002</v>
      </c>
      <c r="D15461" s="295"/>
    </row>
    <row r="15462" spans="1:4" x14ac:dyDescent="0.2">
      <c r="A15462" s="295">
        <v>0.2215394</v>
      </c>
      <c r="B15462" s="295"/>
      <c r="C15462" s="295">
        <v>0.28960599999999997</v>
      </c>
      <c r="D15462" s="295"/>
    </row>
    <row r="15463" spans="1:4" x14ac:dyDescent="0.2">
      <c r="A15463" s="295">
        <v>0.22151419999999999</v>
      </c>
      <c r="B15463" s="295"/>
      <c r="C15463" s="295">
        <v>0.28959259999999998</v>
      </c>
      <c r="D15463" s="295"/>
    </row>
    <row r="15464" spans="1:4" x14ac:dyDescent="0.2">
      <c r="A15464" s="295">
        <v>0.22148390000000001</v>
      </c>
      <c r="B15464" s="295"/>
      <c r="C15464" s="295">
        <v>0.28959259999999998</v>
      </c>
      <c r="D15464" s="295"/>
    </row>
    <row r="15465" spans="1:4" x14ac:dyDescent="0.2">
      <c r="A15465" s="295">
        <v>0.2214576</v>
      </c>
      <c r="B15465" s="295"/>
      <c r="C15465" s="295">
        <v>0.28952660000000002</v>
      </c>
      <c r="D15465" s="295"/>
    </row>
    <row r="15466" spans="1:4" x14ac:dyDescent="0.2">
      <c r="A15466" s="295">
        <v>0.22144440000000001</v>
      </c>
      <c r="B15466" s="295"/>
      <c r="C15466" s="295">
        <v>0.28952660000000002</v>
      </c>
      <c r="D15466" s="295"/>
    </row>
    <row r="15467" spans="1:4" x14ac:dyDescent="0.2">
      <c r="A15467" s="295">
        <v>0.2214293</v>
      </c>
      <c r="B15467" s="295"/>
      <c r="C15467" s="295">
        <v>0.28952660000000002</v>
      </c>
      <c r="D15467" s="295"/>
    </row>
    <row r="15468" spans="1:4" x14ac:dyDescent="0.2">
      <c r="A15468" s="295">
        <v>0.22141720000000001</v>
      </c>
      <c r="B15468" s="295"/>
      <c r="C15468" s="295">
        <v>0.28951329999999997</v>
      </c>
      <c r="D15468" s="295"/>
    </row>
    <row r="15469" spans="1:4" x14ac:dyDescent="0.2">
      <c r="A15469" s="295">
        <v>0.22141720000000001</v>
      </c>
      <c r="B15469" s="295"/>
      <c r="C15469" s="295">
        <v>0.28947289999999998</v>
      </c>
      <c r="D15469" s="295"/>
    </row>
    <row r="15470" spans="1:4" x14ac:dyDescent="0.2">
      <c r="A15470" s="295">
        <v>0.22141720000000001</v>
      </c>
      <c r="B15470" s="295"/>
      <c r="C15470" s="295">
        <v>0.28946060000000001</v>
      </c>
      <c r="D15470" s="295"/>
    </row>
    <row r="15471" spans="1:4" x14ac:dyDescent="0.2">
      <c r="A15471" s="295">
        <v>0.22138939999999999</v>
      </c>
      <c r="B15471" s="295"/>
      <c r="C15471" s="295">
        <v>0.28944599999999998</v>
      </c>
      <c r="D15471" s="295"/>
    </row>
    <row r="15472" spans="1:4" x14ac:dyDescent="0.2">
      <c r="A15472" s="295">
        <v>0.22136420000000001</v>
      </c>
      <c r="B15472" s="295"/>
      <c r="C15472" s="295">
        <v>0.28938960000000002</v>
      </c>
      <c r="D15472" s="295"/>
    </row>
    <row r="15473" spans="1:4" x14ac:dyDescent="0.2">
      <c r="A15473" s="295">
        <v>0.22136420000000001</v>
      </c>
      <c r="B15473" s="295"/>
      <c r="C15473" s="295">
        <v>0.28935050000000001</v>
      </c>
      <c r="D15473" s="295"/>
    </row>
    <row r="15474" spans="1:4" x14ac:dyDescent="0.2">
      <c r="A15474" s="295">
        <v>0.22135050000000001</v>
      </c>
      <c r="B15474" s="295"/>
      <c r="C15474" s="295">
        <v>0.28932639999999998</v>
      </c>
      <c r="D15474" s="295"/>
    </row>
    <row r="15475" spans="1:4" x14ac:dyDescent="0.2">
      <c r="A15475" s="295">
        <v>0.22135050000000001</v>
      </c>
      <c r="B15475" s="295"/>
      <c r="C15475" s="295">
        <v>0.28930040000000001</v>
      </c>
      <c r="D15475" s="295"/>
    </row>
    <row r="15476" spans="1:4" x14ac:dyDescent="0.2">
      <c r="A15476" s="295">
        <v>0.22133849999999999</v>
      </c>
      <c r="B15476" s="295"/>
      <c r="C15476" s="295">
        <v>0.28928579999999998</v>
      </c>
      <c r="D15476" s="295"/>
    </row>
    <row r="15477" spans="1:4" x14ac:dyDescent="0.2">
      <c r="A15477" s="295">
        <v>0.2213106</v>
      </c>
      <c r="B15477" s="295"/>
      <c r="C15477" s="295">
        <v>0.28927380000000003</v>
      </c>
      <c r="D15477" s="295"/>
    </row>
    <row r="15478" spans="1:4" x14ac:dyDescent="0.2">
      <c r="A15478" s="295">
        <v>0.2213106</v>
      </c>
      <c r="B15478" s="295"/>
      <c r="C15478" s="295">
        <v>0.28926170000000001</v>
      </c>
      <c r="D15478" s="295"/>
    </row>
    <row r="15479" spans="1:4" x14ac:dyDescent="0.2">
      <c r="A15479" s="295">
        <v>0.22128229999999999</v>
      </c>
      <c r="B15479" s="295"/>
      <c r="C15479" s="295">
        <v>0.28923369999999998</v>
      </c>
      <c r="D15479" s="295"/>
    </row>
    <row r="15480" spans="1:4" x14ac:dyDescent="0.2">
      <c r="A15480" s="295">
        <v>0.22125549999999999</v>
      </c>
      <c r="B15480" s="295"/>
      <c r="C15480" s="295">
        <v>0.28920940000000001</v>
      </c>
      <c r="D15480" s="295"/>
    </row>
    <row r="15481" spans="1:4" x14ac:dyDescent="0.2">
      <c r="A15481" s="295">
        <v>0.22124350000000001</v>
      </c>
      <c r="B15481" s="295"/>
      <c r="C15481" s="295">
        <v>0.28920940000000001</v>
      </c>
      <c r="D15481" s="295"/>
    </row>
    <row r="15482" spans="1:4" x14ac:dyDescent="0.2">
      <c r="A15482" s="295">
        <v>0.22124350000000001</v>
      </c>
      <c r="B15482" s="295"/>
      <c r="C15482" s="295">
        <v>0.28920940000000001</v>
      </c>
      <c r="D15482" s="295"/>
    </row>
    <row r="15483" spans="1:4" x14ac:dyDescent="0.2">
      <c r="A15483" s="295">
        <v>0.22118889999999999</v>
      </c>
      <c r="B15483" s="295"/>
      <c r="C15483" s="295">
        <v>0.2891572</v>
      </c>
      <c r="D15483" s="295"/>
    </row>
    <row r="15484" spans="1:4" x14ac:dyDescent="0.2">
      <c r="A15484" s="295">
        <v>0.22118889999999999</v>
      </c>
      <c r="B15484" s="295"/>
      <c r="C15484" s="295">
        <v>0.28911910000000002</v>
      </c>
      <c r="D15484" s="295"/>
    </row>
    <row r="15485" spans="1:4" x14ac:dyDescent="0.2">
      <c r="A15485" s="295">
        <v>0.2211737</v>
      </c>
      <c r="B15485" s="295"/>
      <c r="C15485" s="295">
        <v>0.28909119999999999</v>
      </c>
      <c r="D15485" s="295"/>
    </row>
    <row r="15486" spans="1:4" x14ac:dyDescent="0.2">
      <c r="A15486" s="295">
        <v>0.22116169999999999</v>
      </c>
      <c r="B15486" s="295"/>
      <c r="C15486" s="295">
        <v>0.28906680000000001</v>
      </c>
      <c r="D15486" s="295"/>
    </row>
    <row r="15487" spans="1:4" x14ac:dyDescent="0.2">
      <c r="A15487" s="295">
        <v>0.2211417</v>
      </c>
      <c r="B15487" s="295"/>
      <c r="C15487" s="295">
        <v>0.28904150000000001</v>
      </c>
      <c r="D15487" s="295"/>
    </row>
    <row r="15488" spans="1:4" x14ac:dyDescent="0.2">
      <c r="A15488" s="295">
        <v>0.2211197</v>
      </c>
      <c r="B15488" s="295"/>
      <c r="C15488" s="295">
        <v>0.28901460000000001</v>
      </c>
      <c r="D15488" s="295"/>
    </row>
    <row r="15489" spans="1:4" x14ac:dyDescent="0.2">
      <c r="A15489" s="295">
        <v>0.22110659999999999</v>
      </c>
      <c r="B15489" s="295"/>
      <c r="C15489" s="295">
        <v>0.2890025</v>
      </c>
      <c r="D15489" s="295"/>
    </row>
    <row r="15490" spans="1:4" x14ac:dyDescent="0.2">
      <c r="A15490" s="295">
        <v>0.22110659999999999</v>
      </c>
      <c r="B15490" s="295"/>
      <c r="C15490" s="295">
        <v>0.28893649999999999</v>
      </c>
      <c r="D15490" s="295"/>
    </row>
    <row r="15491" spans="1:4" x14ac:dyDescent="0.2">
      <c r="A15491" s="295">
        <v>0.2210809</v>
      </c>
      <c r="B15491" s="295"/>
      <c r="C15491" s="295">
        <v>0.28892430000000002</v>
      </c>
      <c r="D15491" s="295"/>
    </row>
    <row r="15492" spans="1:4" x14ac:dyDescent="0.2">
      <c r="A15492" s="295">
        <v>0.2210809</v>
      </c>
      <c r="B15492" s="295"/>
      <c r="C15492" s="295">
        <v>0.28891090000000003</v>
      </c>
      <c r="D15492" s="295"/>
    </row>
    <row r="15493" spans="1:4" x14ac:dyDescent="0.2">
      <c r="A15493" s="295">
        <v>0.2210809</v>
      </c>
      <c r="B15493" s="295"/>
      <c r="C15493" s="295">
        <v>0.28885699999999997</v>
      </c>
      <c r="D15493" s="295"/>
    </row>
    <row r="15494" spans="1:4" x14ac:dyDescent="0.2">
      <c r="A15494" s="295">
        <v>0.2210809</v>
      </c>
      <c r="B15494" s="295"/>
      <c r="C15494" s="295">
        <v>0.2888423</v>
      </c>
      <c r="D15494" s="295"/>
    </row>
    <row r="15495" spans="1:4" x14ac:dyDescent="0.2">
      <c r="A15495" s="295">
        <v>0.22106819999999999</v>
      </c>
      <c r="B15495" s="295"/>
      <c r="C15495" s="295">
        <v>0.2888019</v>
      </c>
      <c r="D15495" s="295"/>
    </row>
    <row r="15496" spans="1:4" x14ac:dyDescent="0.2">
      <c r="A15496" s="295">
        <v>0.22104299999999999</v>
      </c>
      <c r="B15496" s="295"/>
      <c r="C15496" s="295">
        <v>0.28878860000000001</v>
      </c>
      <c r="D15496" s="295"/>
    </row>
    <row r="15497" spans="1:4" x14ac:dyDescent="0.2">
      <c r="A15497" s="295">
        <v>0.2210279</v>
      </c>
      <c r="B15497" s="295"/>
      <c r="C15497" s="295">
        <v>0.28877520000000001</v>
      </c>
      <c r="D15497" s="295"/>
    </row>
    <row r="15498" spans="1:4" x14ac:dyDescent="0.2">
      <c r="A15498" s="295">
        <v>0.22101580000000001</v>
      </c>
      <c r="B15498" s="295"/>
      <c r="C15498" s="295">
        <v>0.28874729999999998</v>
      </c>
      <c r="D15498" s="295"/>
    </row>
    <row r="15499" spans="1:4" x14ac:dyDescent="0.2">
      <c r="A15499" s="295">
        <v>0.22101580000000001</v>
      </c>
      <c r="B15499" s="295"/>
      <c r="C15499" s="295">
        <v>0.28873389999999999</v>
      </c>
      <c r="D15499" s="295"/>
    </row>
    <row r="15500" spans="1:4" x14ac:dyDescent="0.2">
      <c r="A15500" s="295">
        <v>0.22097629999999999</v>
      </c>
      <c r="B15500" s="295"/>
      <c r="C15500" s="295">
        <v>0.28871930000000001</v>
      </c>
      <c r="D15500" s="295"/>
    </row>
    <row r="15501" spans="1:4" x14ac:dyDescent="0.2">
      <c r="A15501" s="295">
        <v>0.2209612</v>
      </c>
      <c r="B15501" s="295"/>
      <c r="C15501" s="295">
        <v>0.2886939</v>
      </c>
      <c r="D15501" s="295"/>
    </row>
    <row r="15502" spans="1:4" x14ac:dyDescent="0.2">
      <c r="A15502" s="295">
        <v>0.2209612</v>
      </c>
      <c r="B15502" s="295"/>
      <c r="C15502" s="295">
        <v>0.28866789999999998</v>
      </c>
      <c r="D15502" s="295"/>
    </row>
    <row r="15503" spans="1:4" x14ac:dyDescent="0.2">
      <c r="A15503" s="295">
        <v>0.22094910000000001</v>
      </c>
      <c r="B15503" s="295"/>
      <c r="C15503" s="295">
        <v>0.28862789999999999</v>
      </c>
      <c r="D15503" s="295"/>
    </row>
    <row r="15504" spans="1:4" x14ac:dyDescent="0.2">
      <c r="A15504" s="295">
        <v>0.22093399999999999</v>
      </c>
      <c r="B15504" s="295"/>
      <c r="C15504" s="295">
        <v>0.28859950000000001</v>
      </c>
      <c r="D15504" s="295"/>
    </row>
    <row r="15505" spans="1:4" x14ac:dyDescent="0.2">
      <c r="A15505" s="295">
        <v>0.2209083</v>
      </c>
      <c r="B15505" s="295"/>
      <c r="C15505" s="295">
        <v>0.28857389999999999</v>
      </c>
      <c r="D15505" s="295"/>
    </row>
    <row r="15506" spans="1:4" x14ac:dyDescent="0.2">
      <c r="A15506" s="295">
        <v>0.2209083</v>
      </c>
      <c r="B15506" s="295"/>
      <c r="C15506" s="295">
        <v>0.28853259999999997</v>
      </c>
      <c r="D15506" s="295"/>
    </row>
    <row r="15507" spans="1:4" x14ac:dyDescent="0.2">
      <c r="A15507" s="295">
        <v>0.22088240000000001</v>
      </c>
      <c r="B15507" s="295"/>
      <c r="C15507" s="295">
        <v>0.28849330000000001</v>
      </c>
      <c r="D15507" s="295"/>
    </row>
    <row r="15508" spans="1:4" x14ac:dyDescent="0.2">
      <c r="A15508" s="295">
        <v>0.22087039999999999</v>
      </c>
      <c r="B15508" s="295"/>
      <c r="C15508" s="295">
        <v>0.28846529999999998</v>
      </c>
      <c r="D15508" s="295"/>
    </row>
    <row r="15509" spans="1:4" x14ac:dyDescent="0.2">
      <c r="A15509" s="295">
        <v>0.2208553</v>
      </c>
      <c r="B15509" s="295"/>
      <c r="C15509" s="295">
        <v>0.28845159999999997</v>
      </c>
      <c r="D15509" s="295"/>
    </row>
    <row r="15510" spans="1:4" x14ac:dyDescent="0.2">
      <c r="A15510" s="295">
        <v>0.2208137</v>
      </c>
      <c r="B15510" s="295"/>
      <c r="C15510" s="295">
        <v>0.2884273</v>
      </c>
      <c r="D15510" s="295"/>
    </row>
    <row r="15511" spans="1:4" x14ac:dyDescent="0.2">
      <c r="A15511" s="295">
        <v>0.22080060000000001</v>
      </c>
      <c r="B15511" s="295"/>
      <c r="C15511" s="295">
        <v>0.288387</v>
      </c>
      <c r="D15511" s="295"/>
    </row>
    <row r="15512" spans="1:4" x14ac:dyDescent="0.2">
      <c r="A15512" s="295">
        <v>0.2207742</v>
      </c>
      <c r="B15512" s="295"/>
      <c r="C15512" s="295">
        <v>0.288387</v>
      </c>
      <c r="D15512" s="295"/>
    </row>
    <row r="15513" spans="1:4" x14ac:dyDescent="0.2">
      <c r="A15513" s="295">
        <v>0.2207742</v>
      </c>
      <c r="B15513" s="295"/>
      <c r="C15513" s="295">
        <v>0.28836099999999998</v>
      </c>
      <c r="D15513" s="295"/>
    </row>
    <row r="15514" spans="1:4" x14ac:dyDescent="0.2">
      <c r="A15514" s="295">
        <v>0.2207742</v>
      </c>
      <c r="B15514" s="295"/>
      <c r="C15514" s="295">
        <v>0.2883193</v>
      </c>
      <c r="D15514" s="295"/>
    </row>
    <row r="15515" spans="1:4" x14ac:dyDescent="0.2">
      <c r="A15515" s="295">
        <v>0.2207742</v>
      </c>
      <c r="B15515" s="295"/>
      <c r="C15515" s="295">
        <v>0.28829260000000001</v>
      </c>
      <c r="D15515" s="295"/>
    </row>
    <row r="15516" spans="1:4" x14ac:dyDescent="0.2">
      <c r="A15516" s="295">
        <v>0.22072030000000001</v>
      </c>
      <c r="B15516" s="295"/>
      <c r="C15516" s="295">
        <v>0.28829260000000001</v>
      </c>
      <c r="D15516" s="295"/>
    </row>
    <row r="15517" spans="1:4" x14ac:dyDescent="0.2">
      <c r="A15517" s="295">
        <v>0.22072030000000001</v>
      </c>
      <c r="B15517" s="295"/>
      <c r="C15517" s="295">
        <v>0.28825129999999999</v>
      </c>
      <c r="D15517" s="295"/>
    </row>
    <row r="15518" spans="1:4" x14ac:dyDescent="0.2">
      <c r="A15518" s="295">
        <v>0.2207075</v>
      </c>
      <c r="B15518" s="295"/>
      <c r="C15518" s="295">
        <v>0.28821239999999998</v>
      </c>
      <c r="D15518" s="295"/>
    </row>
    <row r="15519" spans="1:4" x14ac:dyDescent="0.2">
      <c r="A15519" s="295">
        <v>0.2207075</v>
      </c>
      <c r="B15519" s="295"/>
      <c r="C15519" s="295">
        <v>0.28818569999999999</v>
      </c>
      <c r="D15519" s="295"/>
    </row>
    <row r="15520" spans="1:4" x14ac:dyDescent="0.2">
      <c r="A15520" s="295">
        <v>0.2207075</v>
      </c>
      <c r="B15520" s="295"/>
      <c r="C15520" s="295">
        <v>0.28814529999999999</v>
      </c>
      <c r="D15520" s="295"/>
    </row>
    <row r="15521" spans="1:4" x14ac:dyDescent="0.2">
      <c r="A15521" s="295">
        <v>0.2207075</v>
      </c>
      <c r="B15521" s="295"/>
      <c r="C15521" s="295">
        <v>0.2881184</v>
      </c>
      <c r="D15521" s="295"/>
    </row>
    <row r="15522" spans="1:4" x14ac:dyDescent="0.2">
      <c r="A15522" s="295">
        <v>0.2206803</v>
      </c>
      <c r="B15522" s="295"/>
      <c r="C15522" s="295">
        <v>0.28809299999999999</v>
      </c>
      <c r="D15522" s="295"/>
    </row>
    <row r="15523" spans="1:4" x14ac:dyDescent="0.2">
      <c r="A15523" s="295">
        <v>0.2206803</v>
      </c>
      <c r="B15523" s="295"/>
      <c r="C15523" s="295">
        <v>0.28806730000000003</v>
      </c>
      <c r="D15523" s="295"/>
    </row>
    <row r="15524" spans="1:4" x14ac:dyDescent="0.2">
      <c r="A15524" s="295">
        <v>0.2206408</v>
      </c>
      <c r="B15524" s="295"/>
      <c r="C15524" s="295">
        <v>0.28804299999999999</v>
      </c>
      <c r="D15524" s="295"/>
    </row>
    <row r="15525" spans="1:4" x14ac:dyDescent="0.2">
      <c r="A15525" s="295">
        <v>0.2206408</v>
      </c>
      <c r="B15525" s="295"/>
      <c r="C15525" s="295">
        <v>0.28799069999999999</v>
      </c>
      <c r="D15525" s="295"/>
    </row>
    <row r="15526" spans="1:4" x14ac:dyDescent="0.2">
      <c r="A15526" s="295">
        <v>0.2206408</v>
      </c>
      <c r="B15526" s="295"/>
      <c r="C15526" s="295">
        <v>0.28799069999999999</v>
      </c>
      <c r="D15526" s="295"/>
    </row>
    <row r="15527" spans="1:4" x14ac:dyDescent="0.2">
      <c r="A15527" s="295">
        <v>0.22062570000000001</v>
      </c>
      <c r="B15527" s="295"/>
      <c r="C15527" s="295">
        <v>0.28796529999999998</v>
      </c>
      <c r="D15527" s="295"/>
    </row>
    <row r="15528" spans="1:4" x14ac:dyDescent="0.2">
      <c r="A15528" s="295">
        <v>0.22061249999999999</v>
      </c>
      <c r="B15528" s="295"/>
      <c r="C15528" s="295">
        <v>0.28793859999999999</v>
      </c>
      <c r="D15528" s="295"/>
    </row>
    <row r="15529" spans="1:4" x14ac:dyDescent="0.2">
      <c r="A15529" s="295">
        <v>0.22061249999999999</v>
      </c>
      <c r="B15529" s="295"/>
      <c r="C15529" s="295">
        <v>0.28789799999999999</v>
      </c>
      <c r="D15529" s="295"/>
    </row>
    <row r="15530" spans="1:4" x14ac:dyDescent="0.2">
      <c r="A15530" s="295">
        <v>0.2205974</v>
      </c>
      <c r="B15530" s="295"/>
      <c r="C15530" s="295">
        <v>0.28788469999999999</v>
      </c>
      <c r="D15530" s="295"/>
    </row>
    <row r="15531" spans="1:4" x14ac:dyDescent="0.2">
      <c r="A15531" s="295">
        <v>0.22055659999999999</v>
      </c>
      <c r="B15531" s="295"/>
      <c r="C15531" s="295">
        <v>0.28781869999999998</v>
      </c>
      <c r="D15531" s="295"/>
    </row>
    <row r="15532" spans="1:4" x14ac:dyDescent="0.2">
      <c r="A15532" s="295">
        <v>0.2205298</v>
      </c>
      <c r="B15532" s="295"/>
      <c r="C15532" s="295">
        <v>0.28779440000000001</v>
      </c>
      <c r="D15532" s="295"/>
    </row>
    <row r="15533" spans="1:4" x14ac:dyDescent="0.2">
      <c r="A15533" s="295">
        <v>0.2205298</v>
      </c>
      <c r="B15533" s="295"/>
      <c r="C15533" s="295">
        <v>0.28777970000000003</v>
      </c>
      <c r="D15533" s="295"/>
    </row>
    <row r="15534" spans="1:4" x14ac:dyDescent="0.2">
      <c r="A15534" s="295">
        <v>0.2205019</v>
      </c>
      <c r="B15534" s="295"/>
      <c r="C15534" s="295">
        <v>0.28777970000000003</v>
      </c>
      <c r="D15534" s="295"/>
    </row>
    <row r="15535" spans="1:4" x14ac:dyDescent="0.2">
      <c r="A15535" s="295">
        <v>0.22048989999999999</v>
      </c>
      <c r="B15535" s="295"/>
      <c r="C15535" s="295">
        <v>0.28776639999999998</v>
      </c>
      <c r="D15535" s="295"/>
    </row>
    <row r="15536" spans="1:4" x14ac:dyDescent="0.2">
      <c r="A15536" s="295">
        <v>0.22048989999999999</v>
      </c>
      <c r="B15536" s="295"/>
      <c r="C15536" s="295">
        <v>0.28776639999999998</v>
      </c>
      <c r="D15536" s="295"/>
    </row>
    <row r="15537" spans="1:4" x14ac:dyDescent="0.2">
      <c r="A15537" s="295">
        <v>0.2204767</v>
      </c>
      <c r="B15537" s="295"/>
      <c r="C15537" s="295">
        <v>0.28771390000000002</v>
      </c>
      <c r="D15537" s="295"/>
    </row>
    <row r="15538" spans="1:4" x14ac:dyDescent="0.2">
      <c r="A15538" s="295">
        <v>0.22045039999999999</v>
      </c>
      <c r="B15538" s="295"/>
      <c r="C15538" s="295">
        <v>0.2877017</v>
      </c>
      <c r="D15538" s="295"/>
    </row>
    <row r="15539" spans="1:4" x14ac:dyDescent="0.2">
      <c r="A15539" s="295">
        <v>0.2204352</v>
      </c>
      <c r="B15539" s="295"/>
      <c r="C15539" s="295">
        <v>0.28768700000000003</v>
      </c>
      <c r="D15539" s="295"/>
    </row>
    <row r="15540" spans="1:4" x14ac:dyDescent="0.2">
      <c r="A15540" s="295">
        <v>0.22040999999999999</v>
      </c>
      <c r="B15540" s="295"/>
      <c r="C15540" s="295">
        <v>0.287659</v>
      </c>
      <c r="D15540" s="295"/>
    </row>
    <row r="15541" spans="1:4" x14ac:dyDescent="0.2">
      <c r="A15541" s="295">
        <v>0.22038170000000001</v>
      </c>
      <c r="B15541" s="295"/>
      <c r="C15541" s="295">
        <v>0.28761900000000001</v>
      </c>
      <c r="D15541" s="295"/>
    </row>
    <row r="15542" spans="1:4" x14ac:dyDescent="0.2">
      <c r="A15542" s="295">
        <v>0.220357</v>
      </c>
      <c r="B15542" s="295"/>
      <c r="C15542" s="295">
        <v>0.2876068</v>
      </c>
      <c r="D15542" s="295"/>
    </row>
    <row r="15543" spans="1:4" x14ac:dyDescent="0.2">
      <c r="A15543" s="295">
        <v>0.22034390000000001</v>
      </c>
      <c r="B15543" s="295"/>
      <c r="C15543" s="295">
        <v>0.28758010000000001</v>
      </c>
      <c r="D15543" s="295"/>
    </row>
    <row r="15544" spans="1:4" x14ac:dyDescent="0.2">
      <c r="A15544" s="295">
        <v>0.22032869999999999</v>
      </c>
      <c r="B15544" s="295"/>
      <c r="C15544" s="295">
        <v>0.287553</v>
      </c>
      <c r="D15544" s="295"/>
    </row>
    <row r="15545" spans="1:4" x14ac:dyDescent="0.2">
      <c r="A15545" s="295">
        <v>0.22031500000000001</v>
      </c>
      <c r="B15545" s="295"/>
      <c r="C15545" s="295">
        <v>0.28752699999999998</v>
      </c>
      <c r="D15545" s="295"/>
    </row>
    <row r="15546" spans="1:4" x14ac:dyDescent="0.2">
      <c r="A15546" s="295">
        <v>0.22028990000000001</v>
      </c>
      <c r="B15546" s="295"/>
      <c r="C15546" s="295">
        <v>0.28748810000000002</v>
      </c>
      <c r="D15546" s="295"/>
    </row>
    <row r="15547" spans="1:4" x14ac:dyDescent="0.2">
      <c r="A15547" s="295">
        <v>0.22027720000000001</v>
      </c>
      <c r="B15547" s="295"/>
      <c r="C15547" s="295">
        <v>0.2874601</v>
      </c>
      <c r="D15547" s="295"/>
    </row>
    <row r="15548" spans="1:4" x14ac:dyDescent="0.2">
      <c r="A15548" s="295">
        <v>0.2202635</v>
      </c>
      <c r="B15548" s="295"/>
      <c r="C15548" s="295">
        <v>0.2874468</v>
      </c>
      <c r="D15548" s="295"/>
    </row>
    <row r="15549" spans="1:4" x14ac:dyDescent="0.2">
      <c r="A15549" s="295">
        <v>0.2202635</v>
      </c>
      <c r="B15549" s="295"/>
      <c r="C15549" s="295">
        <v>0.28740779999999999</v>
      </c>
      <c r="D15549" s="295"/>
    </row>
    <row r="15550" spans="1:4" x14ac:dyDescent="0.2">
      <c r="A15550" s="295">
        <v>0.2202499</v>
      </c>
      <c r="B15550" s="295"/>
      <c r="C15550" s="295">
        <v>0.28740779999999999</v>
      </c>
      <c r="D15550" s="295"/>
    </row>
    <row r="15551" spans="1:4" x14ac:dyDescent="0.2">
      <c r="A15551" s="295">
        <v>0.22023780000000001</v>
      </c>
      <c r="B15551" s="295"/>
      <c r="C15551" s="295">
        <v>0.28738219999999998</v>
      </c>
      <c r="D15551" s="295"/>
    </row>
    <row r="15552" spans="1:4" x14ac:dyDescent="0.2">
      <c r="A15552" s="295">
        <v>0.22022269999999999</v>
      </c>
      <c r="B15552" s="295"/>
      <c r="C15552" s="295">
        <v>0.28731620000000002</v>
      </c>
      <c r="D15552" s="295"/>
    </row>
    <row r="15553" spans="1:4" x14ac:dyDescent="0.2">
      <c r="A15553" s="295">
        <v>0.2202095</v>
      </c>
      <c r="B15553" s="295"/>
      <c r="C15553" s="295">
        <v>0.28730290000000003</v>
      </c>
      <c r="D15553" s="295"/>
    </row>
    <row r="15554" spans="1:4" x14ac:dyDescent="0.2">
      <c r="A15554" s="295">
        <v>0.22019749999999999</v>
      </c>
      <c r="B15554" s="295"/>
      <c r="C15554" s="295">
        <v>0.28727730000000001</v>
      </c>
      <c r="D15554" s="295"/>
    </row>
    <row r="15555" spans="1:4" x14ac:dyDescent="0.2">
      <c r="A15555" s="295">
        <v>0.22019749999999999</v>
      </c>
      <c r="B15555" s="295"/>
      <c r="C15555" s="295">
        <v>0.28726360000000001</v>
      </c>
      <c r="D15555" s="295"/>
    </row>
    <row r="15556" spans="1:4" x14ac:dyDescent="0.2">
      <c r="A15556" s="295">
        <v>0.22019749999999999</v>
      </c>
      <c r="B15556" s="295"/>
      <c r="C15556" s="295">
        <v>0.28726360000000001</v>
      </c>
      <c r="D15556" s="295"/>
    </row>
    <row r="15557" spans="1:4" x14ac:dyDescent="0.2">
      <c r="A15557" s="295">
        <v>0.2201823</v>
      </c>
      <c r="B15557" s="295"/>
      <c r="C15557" s="295">
        <v>0.28726360000000001</v>
      </c>
      <c r="D15557" s="295"/>
    </row>
    <row r="15558" spans="1:4" x14ac:dyDescent="0.2">
      <c r="A15558" s="295">
        <v>0.22016959999999999</v>
      </c>
      <c r="B15558" s="295"/>
      <c r="C15558" s="295">
        <v>0.28722330000000001</v>
      </c>
      <c r="D15558" s="295"/>
    </row>
    <row r="15559" spans="1:4" x14ac:dyDescent="0.2">
      <c r="A15559" s="295">
        <v>0.22016959999999999</v>
      </c>
      <c r="B15559" s="295"/>
      <c r="C15559" s="295">
        <v>0.2872113</v>
      </c>
      <c r="D15559" s="295"/>
    </row>
    <row r="15560" spans="1:4" x14ac:dyDescent="0.2">
      <c r="A15560" s="295">
        <v>0.22014239999999999</v>
      </c>
      <c r="B15560" s="295"/>
      <c r="C15560" s="295">
        <v>0.2871707</v>
      </c>
      <c r="D15560" s="295"/>
    </row>
    <row r="15561" spans="1:4" x14ac:dyDescent="0.2">
      <c r="A15561" s="295">
        <v>0.22012880000000001</v>
      </c>
      <c r="B15561" s="295"/>
      <c r="C15561" s="295">
        <v>0.28715859999999999</v>
      </c>
      <c r="D15561" s="295"/>
    </row>
    <row r="15562" spans="1:4" x14ac:dyDescent="0.2">
      <c r="A15562" s="295">
        <v>0.22011559999999999</v>
      </c>
      <c r="B15562" s="295"/>
      <c r="C15562" s="295">
        <v>0.28713260000000002</v>
      </c>
      <c r="D15562" s="295"/>
    </row>
    <row r="15563" spans="1:4" x14ac:dyDescent="0.2">
      <c r="A15563" s="295">
        <v>0.2201005</v>
      </c>
      <c r="B15563" s="295"/>
      <c r="C15563" s="295">
        <v>0.28711890000000001</v>
      </c>
      <c r="D15563" s="295"/>
    </row>
    <row r="15564" spans="1:4" x14ac:dyDescent="0.2">
      <c r="A15564" s="295">
        <v>0.22008849999999999</v>
      </c>
      <c r="B15564" s="295"/>
      <c r="C15564" s="295">
        <v>0.28709089999999998</v>
      </c>
      <c r="D15564" s="295"/>
    </row>
    <row r="15565" spans="1:4" x14ac:dyDescent="0.2">
      <c r="A15565" s="295">
        <v>0.2200626</v>
      </c>
      <c r="B15565" s="295"/>
      <c r="C15565" s="295">
        <v>0.28706549999999997</v>
      </c>
      <c r="D15565" s="295"/>
    </row>
    <row r="15566" spans="1:4" x14ac:dyDescent="0.2">
      <c r="A15566" s="295">
        <v>0.2200626</v>
      </c>
      <c r="B15566" s="295"/>
      <c r="C15566" s="295">
        <v>0.28706549999999997</v>
      </c>
      <c r="D15566" s="295"/>
    </row>
    <row r="15567" spans="1:4" x14ac:dyDescent="0.2">
      <c r="A15567" s="295">
        <v>0.2200626</v>
      </c>
      <c r="B15567" s="295"/>
      <c r="C15567" s="295">
        <v>0.28703859999999998</v>
      </c>
      <c r="D15567" s="295"/>
    </row>
    <row r="15568" spans="1:4" x14ac:dyDescent="0.2">
      <c r="A15568" s="295">
        <v>0.22004950000000001</v>
      </c>
      <c r="B15568" s="295"/>
      <c r="C15568" s="295">
        <v>0.28701199999999999</v>
      </c>
      <c r="D15568" s="295"/>
    </row>
    <row r="15569" spans="1:4" x14ac:dyDescent="0.2">
      <c r="A15569" s="295">
        <v>0.22002070000000001</v>
      </c>
      <c r="B15569" s="295"/>
      <c r="C15569" s="295">
        <v>0.28699859999999999</v>
      </c>
      <c r="D15569" s="295"/>
    </row>
    <row r="15570" spans="1:4" x14ac:dyDescent="0.2">
      <c r="A15570" s="295">
        <v>0.2200086</v>
      </c>
      <c r="B15570" s="295"/>
      <c r="C15570" s="295">
        <v>0.28698639999999997</v>
      </c>
      <c r="D15570" s="295"/>
    </row>
    <row r="15571" spans="1:4" x14ac:dyDescent="0.2">
      <c r="A15571" s="295">
        <v>0.21999659999999999</v>
      </c>
      <c r="B15571" s="295"/>
      <c r="C15571" s="295">
        <v>0.28695969999999998</v>
      </c>
      <c r="D15571" s="295"/>
    </row>
    <row r="15572" spans="1:4" x14ac:dyDescent="0.2">
      <c r="A15572" s="295">
        <v>0.21998390000000001</v>
      </c>
      <c r="B15572" s="295"/>
      <c r="C15572" s="295">
        <v>0.28694599999999998</v>
      </c>
      <c r="D15572" s="295"/>
    </row>
    <row r="15573" spans="1:4" x14ac:dyDescent="0.2">
      <c r="A15573" s="295">
        <v>0.21998390000000001</v>
      </c>
      <c r="B15573" s="295"/>
      <c r="C15573" s="295">
        <v>0.28691800000000001</v>
      </c>
      <c r="D15573" s="295"/>
    </row>
    <row r="15574" spans="1:4" x14ac:dyDescent="0.2">
      <c r="A15574" s="295">
        <v>0.2199702</v>
      </c>
      <c r="B15574" s="295"/>
      <c r="C15574" s="295">
        <v>0.28689369999999997</v>
      </c>
      <c r="D15574" s="295"/>
    </row>
    <row r="15575" spans="1:4" x14ac:dyDescent="0.2">
      <c r="A15575" s="295">
        <v>0.2199702</v>
      </c>
      <c r="B15575" s="295"/>
      <c r="C15575" s="295">
        <v>0.28686679999999998</v>
      </c>
      <c r="D15575" s="295"/>
    </row>
    <row r="15576" spans="1:4" x14ac:dyDescent="0.2">
      <c r="A15576" s="295">
        <v>0.21995709999999999</v>
      </c>
      <c r="B15576" s="295"/>
      <c r="C15576" s="295">
        <v>0.28683839999999999</v>
      </c>
      <c r="D15576" s="295"/>
    </row>
    <row r="15577" spans="1:4" x14ac:dyDescent="0.2">
      <c r="A15577" s="295">
        <v>0.21995709999999999</v>
      </c>
      <c r="B15577" s="295"/>
      <c r="C15577" s="295">
        <v>0.28683839999999999</v>
      </c>
      <c r="D15577" s="295"/>
    </row>
    <row r="15578" spans="1:4" x14ac:dyDescent="0.2">
      <c r="A15578" s="295">
        <v>0.21991720000000001</v>
      </c>
      <c r="B15578" s="295"/>
      <c r="C15578" s="295">
        <v>0.2868117</v>
      </c>
      <c r="D15578" s="295"/>
    </row>
    <row r="15579" spans="1:4" x14ac:dyDescent="0.2">
      <c r="A15579" s="295">
        <v>0.21991720000000001</v>
      </c>
      <c r="B15579" s="295"/>
      <c r="C15579" s="295">
        <v>0.28679969999999999</v>
      </c>
      <c r="D15579" s="295"/>
    </row>
    <row r="15580" spans="1:4" x14ac:dyDescent="0.2">
      <c r="A15580" s="295">
        <v>0.21989040000000001</v>
      </c>
      <c r="B15580" s="295"/>
      <c r="C15580" s="295">
        <v>0.28675909999999999</v>
      </c>
      <c r="D15580" s="295"/>
    </row>
    <row r="15581" spans="1:4" x14ac:dyDescent="0.2">
      <c r="A15581" s="295">
        <v>0.2198784</v>
      </c>
      <c r="B15581" s="295"/>
      <c r="C15581" s="295">
        <v>0.28673070000000001</v>
      </c>
      <c r="D15581" s="295"/>
    </row>
    <row r="15582" spans="1:4" x14ac:dyDescent="0.2">
      <c r="A15582" s="295">
        <v>0.21986320000000001</v>
      </c>
      <c r="B15582" s="295"/>
      <c r="C15582" s="295">
        <v>0.28671740000000001</v>
      </c>
      <c r="D15582" s="295"/>
    </row>
    <row r="15583" spans="1:4" x14ac:dyDescent="0.2">
      <c r="A15583" s="295">
        <v>0.2198512</v>
      </c>
      <c r="B15583" s="295"/>
      <c r="C15583" s="295">
        <v>0.28669139999999999</v>
      </c>
      <c r="D15583" s="295"/>
    </row>
    <row r="15584" spans="1:4" x14ac:dyDescent="0.2">
      <c r="A15584" s="295">
        <v>0.21982550000000001</v>
      </c>
      <c r="B15584" s="295"/>
      <c r="C15584" s="295">
        <v>0.28666560000000002</v>
      </c>
      <c r="D15584" s="295"/>
    </row>
    <row r="15585" spans="1:4" x14ac:dyDescent="0.2">
      <c r="A15585" s="295">
        <v>0.21981239999999999</v>
      </c>
      <c r="B15585" s="295"/>
      <c r="C15585" s="295">
        <v>0.28665190000000002</v>
      </c>
      <c r="D15585" s="295"/>
    </row>
    <row r="15586" spans="1:4" x14ac:dyDescent="0.2">
      <c r="A15586" s="295">
        <v>0.2197992</v>
      </c>
      <c r="B15586" s="295"/>
      <c r="C15586" s="295">
        <v>0.28661530000000002</v>
      </c>
      <c r="D15586" s="295"/>
    </row>
    <row r="15587" spans="1:4" x14ac:dyDescent="0.2">
      <c r="A15587" s="295">
        <v>0.2197865</v>
      </c>
      <c r="B15587" s="295"/>
      <c r="C15587" s="295">
        <v>0.28660069999999999</v>
      </c>
      <c r="D15587" s="295"/>
    </row>
    <row r="15588" spans="1:4" x14ac:dyDescent="0.2">
      <c r="A15588" s="295">
        <v>0.2197865</v>
      </c>
      <c r="B15588" s="295"/>
      <c r="C15588" s="295">
        <v>0.28657359999999998</v>
      </c>
      <c r="D15588" s="295"/>
    </row>
    <row r="15589" spans="1:4" x14ac:dyDescent="0.2">
      <c r="A15589" s="295">
        <v>0.21975819999999999</v>
      </c>
      <c r="B15589" s="295"/>
      <c r="C15589" s="295">
        <v>0.28654930000000001</v>
      </c>
      <c r="D15589" s="295"/>
    </row>
    <row r="15590" spans="1:4" x14ac:dyDescent="0.2">
      <c r="A15590" s="295">
        <v>0.2197462</v>
      </c>
      <c r="B15590" s="295"/>
      <c r="C15590" s="295">
        <v>0.28650910000000002</v>
      </c>
      <c r="D15590" s="295"/>
    </row>
    <row r="15591" spans="1:4" x14ac:dyDescent="0.2">
      <c r="A15591" s="295">
        <v>0.2197462</v>
      </c>
      <c r="B15591" s="295"/>
      <c r="C15591" s="295">
        <v>0.28650910000000002</v>
      </c>
      <c r="D15591" s="295"/>
    </row>
    <row r="15592" spans="1:4" x14ac:dyDescent="0.2">
      <c r="A15592" s="295">
        <v>0.21971789999999999</v>
      </c>
      <c r="B15592" s="295"/>
      <c r="C15592" s="295">
        <v>0.28648200000000001</v>
      </c>
      <c r="D15592" s="295"/>
    </row>
    <row r="15593" spans="1:4" x14ac:dyDescent="0.2">
      <c r="A15593" s="295">
        <v>0.21970519999999999</v>
      </c>
      <c r="B15593" s="295"/>
      <c r="C15593" s="295">
        <v>0.28642990000000002</v>
      </c>
      <c r="D15593" s="295"/>
    </row>
    <row r="15594" spans="1:4" x14ac:dyDescent="0.2">
      <c r="A15594" s="295">
        <v>0.219692</v>
      </c>
      <c r="B15594" s="295"/>
      <c r="C15594" s="295">
        <v>0.2864179</v>
      </c>
      <c r="D15594" s="295"/>
    </row>
    <row r="15595" spans="1:4" x14ac:dyDescent="0.2">
      <c r="A15595" s="295">
        <v>0.21965119999999999</v>
      </c>
      <c r="B15595" s="295"/>
      <c r="C15595" s="295">
        <v>0.28639100000000001</v>
      </c>
      <c r="D15595" s="295"/>
    </row>
    <row r="15596" spans="1:4" x14ac:dyDescent="0.2">
      <c r="A15596" s="295">
        <v>0.21963920000000001</v>
      </c>
      <c r="B15596" s="295"/>
      <c r="C15596" s="295">
        <v>0.28636430000000002</v>
      </c>
      <c r="D15596" s="295"/>
    </row>
    <row r="15597" spans="1:4" x14ac:dyDescent="0.2">
      <c r="A15597" s="295">
        <v>0.21963920000000001</v>
      </c>
      <c r="B15597" s="295"/>
      <c r="C15597" s="295">
        <v>0.28633829999999999</v>
      </c>
      <c r="D15597" s="295"/>
    </row>
    <row r="15598" spans="1:4" x14ac:dyDescent="0.2">
      <c r="A15598" s="295">
        <v>0.2196264</v>
      </c>
      <c r="B15598" s="295"/>
      <c r="C15598" s="295">
        <v>0.28629939999999998</v>
      </c>
      <c r="D15598" s="295"/>
    </row>
    <row r="15599" spans="1:4" x14ac:dyDescent="0.2">
      <c r="A15599" s="295">
        <v>0.21961130000000001</v>
      </c>
      <c r="B15599" s="295"/>
      <c r="C15599" s="295">
        <v>0.2862847</v>
      </c>
      <c r="D15599" s="295"/>
    </row>
    <row r="15600" spans="1:4" x14ac:dyDescent="0.2">
      <c r="A15600" s="295">
        <v>0.21961130000000001</v>
      </c>
      <c r="B15600" s="295"/>
      <c r="C15600" s="295">
        <v>0.2862847</v>
      </c>
      <c r="D15600" s="295"/>
    </row>
    <row r="15601" spans="1:4" x14ac:dyDescent="0.2">
      <c r="A15601" s="295">
        <v>0.21961130000000001</v>
      </c>
      <c r="B15601" s="295"/>
      <c r="C15601" s="295">
        <v>0.28624430000000001</v>
      </c>
      <c r="D15601" s="295"/>
    </row>
    <row r="15602" spans="1:4" x14ac:dyDescent="0.2">
      <c r="A15602" s="295">
        <v>0.21958449999999999</v>
      </c>
      <c r="B15602" s="295"/>
      <c r="C15602" s="295">
        <v>0.28623100000000001</v>
      </c>
      <c r="D15602" s="295"/>
    </row>
    <row r="15603" spans="1:4" x14ac:dyDescent="0.2">
      <c r="A15603" s="295">
        <v>0.21958449999999999</v>
      </c>
      <c r="B15603" s="295"/>
      <c r="C15603" s="295">
        <v>0.28619339999999999</v>
      </c>
      <c r="D15603" s="295"/>
    </row>
    <row r="15604" spans="1:4" x14ac:dyDescent="0.2">
      <c r="A15604" s="295">
        <v>0.21954460000000001</v>
      </c>
      <c r="B15604" s="295"/>
      <c r="C15604" s="295">
        <v>0.28614000000000001</v>
      </c>
      <c r="D15604" s="295"/>
    </row>
    <row r="15605" spans="1:4" x14ac:dyDescent="0.2">
      <c r="A15605" s="295">
        <v>0.21954460000000001</v>
      </c>
      <c r="B15605" s="295"/>
      <c r="C15605" s="295">
        <v>0.28614000000000001</v>
      </c>
      <c r="D15605" s="295"/>
    </row>
    <row r="15606" spans="1:4" x14ac:dyDescent="0.2">
      <c r="A15606" s="295">
        <v>0.21954460000000001</v>
      </c>
      <c r="B15606" s="295"/>
      <c r="C15606" s="295">
        <v>0.28609980000000002</v>
      </c>
      <c r="D15606" s="295"/>
    </row>
    <row r="15607" spans="1:4" x14ac:dyDescent="0.2">
      <c r="A15607" s="295">
        <v>0.2195182</v>
      </c>
      <c r="B15607" s="295"/>
      <c r="C15607" s="295">
        <v>0.28609980000000002</v>
      </c>
      <c r="D15607" s="295"/>
    </row>
    <row r="15608" spans="1:4" x14ac:dyDescent="0.2">
      <c r="A15608" s="295">
        <v>0.2195182</v>
      </c>
      <c r="B15608" s="295"/>
      <c r="C15608" s="295">
        <v>0.28607440000000001</v>
      </c>
      <c r="D15608" s="295"/>
    </row>
    <row r="15609" spans="1:4" x14ac:dyDescent="0.2">
      <c r="A15609" s="295">
        <v>0.21948989999999999</v>
      </c>
      <c r="B15609" s="295"/>
      <c r="C15609" s="295">
        <v>0.28603509999999999</v>
      </c>
      <c r="D15609" s="295"/>
    </row>
    <row r="15610" spans="1:4" x14ac:dyDescent="0.2">
      <c r="A15610" s="295">
        <v>0.2194779</v>
      </c>
      <c r="B15610" s="295"/>
      <c r="C15610" s="295">
        <v>0.28603509999999999</v>
      </c>
      <c r="D15610" s="295"/>
    </row>
    <row r="15611" spans="1:4" x14ac:dyDescent="0.2">
      <c r="A15611" s="295">
        <v>0.2194779</v>
      </c>
      <c r="B15611" s="295"/>
      <c r="C15611" s="295">
        <v>0.28602169999999999</v>
      </c>
      <c r="D15611" s="295"/>
    </row>
    <row r="15612" spans="1:4" x14ac:dyDescent="0.2">
      <c r="A15612" s="295">
        <v>0.2194779</v>
      </c>
      <c r="B15612" s="295"/>
      <c r="C15612" s="295">
        <v>0.28598299999999999</v>
      </c>
      <c r="D15612" s="295"/>
    </row>
    <row r="15613" spans="1:4" x14ac:dyDescent="0.2">
      <c r="A15613" s="295">
        <v>0.2194652</v>
      </c>
      <c r="B15613" s="295"/>
      <c r="C15613" s="295">
        <v>0.28596929999999998</v>
      </c>
      <c r="D15613" s="295"/>
    </row>
    <row r="15614" spans="1:4" x14ac:dyDescent="0.2">
      <c r="A15614" s="295">
        <v>0.21943950000000001</v>
      </c>
      <c r="B15614" s="295"/>
      <c r="C15614" s="295">
        <v>0.28595589999999999</v>
      </c>
      <c r="D15614" s="295"/>
    </row>
    <row r="15615" spans="1:4" x14ac:dyDescent="0.2">
      <c r="A15615" s="295">
        <v>0.21942439999999999</v>
      </c>
      <c r="B15615" s="295"/>
      <c r="C15615" s="295">
        <v>0.28594130000000001</v>
      </c>
      <c r="D15615" s="295"/>
    </row>
    <row r="15616" spans="1:4" x14ac:dyDescent="0.2">
      <c r="A15616" s="295">
        <v>0.21939610000000001</v>
      </c>
      <c r="B15616" s="295"/>
      <c r="C15616" s="295">
        <v>0.28584769999999998</v>
      </c>
      <c r="D15616" s="295"/>
    </row>
    <row r="15617" spans="1:4" x14ac:dyDescent="0.2">
      <c r="A15617" s="295">
        <v>0.21938240000000001</v>
      </c>
      <c r="B15617" s="295"/>
      <c r="C15617" s="295">
        <v>0.28582059999999998</v>
      </c>
      <c r="D15617" s="295"/>
    </row>
    <row r="15618" spans="1:4" x14ac:dyDescent="0.2">
      <c r="A15618" s="295">
        <v>0.2193697</v>
      </c>
      <c r="B15618" s="295"/>
      <c r="C15618" s="295">
        <v>0.28580860000000002</v>
      </c>
      <c r="D15618" s="295"/>
    </row>
    <row r="15619" spans="1:4" x14ac:dyDescent="0.2">
      <c r="A15619" s="295">
        <v>0.21935450000000001</v>
      </c>
      <c r="B15619" s="295"/>
      <c r="C15619" s="295">
        <v>0.28578300000000001</v>
      </c>
      <c r="D15619" s="295"/>
    </row>
    <row r="15620" spans="1:4" x14ac:dyDescent="0.2">
      <c r="A15620" s="295">
        <v>0.21935450000000001</v>
      </c>
      <c r="B15620" s="295"/>
      <c r="C15620" s="295">
        <v>0.28575610000000001</v>
      </c>
      <c r="D15620" s="295"/>
    </row>
    <row r="15621" spans="1:4" x14ac:dyDescent="0.2">
      <c r="A15621" s="295">
        <v>0.21932979999999999</v>
      </c>
      <c r="B15621" s="295"/>
      <c r="C15621" s="295">
        <v>0.28574139999999998</v>
      </c>
      <c r="D15621" s="295"/>
    </row>
    <row r="15622" spans="1:4" x14ac:dyDescent="0.2">
      <c r="A15622" s="295">
        <v>0.21931610000000001</v>
      </c>
      <c r="B15622" s="295"/>
      <c r="C15622" s="295">
        <v>0.28571609999999997</v>
      </c>
      <c r="D15622" s="295"/>
    </row>
    <row r="15623" spans="1:4" x14ac:dyDescent="0.2">
      <c r="A15623" s="295">
        <v>0.21931610000000001</v>
      </c>
      <c r="B15623" s="295"/>
      <c r="C15623" s="295">
        <v>0.28568769999999999</v>
      </c>
      <c r="D15623" s="295"/>
    </row>
    <row r="15624" spans="1:4" x14ac:dyDescent="0.2">
      <c r="A15624" s="295">
        <v>0.21927579999999999</v>
      </c>
      <c r="B15624" s="295"/>
      <c r="C15624" s="295">
        <v>0.28566209999999997</v>
      </c>
      <c r="D15624" s="295"/>
    </row>
    <row r="15625" spans="1:4" x14ac:dyDescent="0.2">
      <c r="A15625" s="295">
        <v>0.21927579999999999</v>
      </c>
      <c r="B15625" s="295"/>
      <c r="C15625" s="295">
        <v>0.28562209999999999</v>
      </c>
      <c r="D15625" s="295"/>
    </row>
    <row r="15626" spans="1:4" x14ac:dyDescent="0.2">
      <c r="A15626" s="295">
        <v>0.21926380000000001</v>
      </c>
      <c r="B15626" s="295"/>
      <c r="C15626" s="295">
        <v>0.28559519999999999</v>
      </c>
      <c r="D15626" s="295"/>
    </row>
    <row r="15627" spans="1:4" x14ac:dyDescent="0.2">
      <c r="A15627" s="295">
        <v>0.21926380000000001</v>
      </c>
      <c r="B15627" s="295"/>
      <c r="C15627" s="295">
        <v>0.28557110000000002</v>
      </c>
      <c r="D15627" s="295"/>
    </row>
    <row r="15628" spans="1:4" x14ac:dyDescent="0.2">
      <c r="A15628" s="295">
        <v>0.21925059999999999</v>
      </c>
      <c r="B15628" s="295"/>
      <c r="C15628" s="295">
        <v>0.28553240000000002</v>
      </c>
      <c r="D15628" s="295"/>
    </row>
    <row r="15629" spans="1:4" x14ac:dyDescent="0.2">
      <c r="A15629" s="295">
        <v>0.2192239</v>
      </c>
      <c r="B15629" s="295"/>
      <c r="C15629" s="295">
        <v>0.2855201</v>
      </c>
      <c r="D15629" s="295"/>
    </row>
    <row r="15630" spans="1:4" x14ac:dyDescent="0.2">
      <c r="A15630" s="295">
        <v>0.21919669999999999</v>
      </c>
      <c r="B15630" s="295"/>
      <c r="C15630" s="295">
        <v>0.2854932</v>
      </c>
      <c r="D15630" s="295"/>
    </row>
    <row r="15631" spans="1:4" x14ac:dyDescent="0.2">
      <c r="A15631" s="295">
        <v>0.21919669999999999</v>
      </c>
      <c r="B15631" s="295"/>
      <c r="C15631" s="295">
        <v>0.28546779999999999</v>
      </c>
      <c r="D15631" s="295"/>
    </row>
    <row r="15632" spans="1:4" x14ac:dyDescent="0.2">
      <c r="A15632" s="295">
        <v>0.2191835</v>
      </c>
      <c r="B15632" s="295"/>
      <c r="C15632" s="295">
        <v>0.28542719999999999</v>
      </c>
      <c r="D15632" s="295"/>
    </row>
    <row r="15633" spans="1:4" x14ac:dyDescent="0.2">
      <c r="A15633" s="295">
        <v>0.2191572</v>
      </c>
      <c r="B15633" s="295"/>
      <c r="C15633" s="295">
        <v>0.2854003</v>
      </c>
      <c r="D15633" s="295"/>
    </row>
    <row r="15634" spans="1:4" x14ac:dyDescent="0.2">
      <c r="A15634" s="295">
        <v>0.219142</v>
      </c>
      <c r="B15634" s="295"/>
      <c r="C15634" s="295">
        <v>0.2853733</v>
      </c>
      <c r="D15634" s="295"/>
    </row>
    <row r="15635" spans="1:4" x14ac:dyDescent="0.2">
      <c r="A15635" s="295">
        <v>0.21912889999999999</v>
      </c>
      <c r="B15635" s="295"/>
      <c r="C15635" s="295">
        <v>0.2853733</v>
      </c>
      <c r="D15635" s="295"/>
    </row>
    <row r="15636" spans="1:4" x14ac:dyDescent="0.2">
      <c r="A15636" s="295">
        <v>0.21912889999999999</v>
      </c>
      <c r="B15636" s="295"/>
      <c r="C15636" s="295">
        <v>0.2853464</v>
      </c>
      <c r="D15636" s="295"/>
    </row>
    <row r="15637" spans="1:4" x14ac:dyDescent="0.2">
      <c r="A15637" s="295">
        <v>0.21911369999999999</v>
      </c>
      <c r="B15637" s="295"/>
      <c r="C15637" s="295">
        <v>0.2853464</v>
      </c>
      <c r="D15637" s="295"/>
    </row>
    <row r="15638" spans="1:4" x14ac:dyDescent="0.2">
      <c r="A15638" s="295">
        <v>0.21910009999999999</v>
      </c>
      <c r="B15638" s="295"/>
      <c r="C15638" s="295">
        <v>0.28533429999999999</v>
      </c>
      <c r="D15638" s="295"/>
    </row>
    <row r="15639" spans="1:4" x14ac:dyDescent="0.2">
      <c r="A15639" s="295">
        <v>0.219088</v>
      </c>
      <c r="B15639" s="295"/>
      <c r="C15639" s="295">
        <v>0.28530889999999998</v>
      </c>
      <c r="D15639" s="295"/>
    </row>
    <row r="15640" spans="1:4" x14ac:dyDescent="0.2">
      <c r="A15640" s="295">
        <v>0.21907489999999999</v>
      </c>
      <c r="B15640" s="295"/>
      <c r="C15640" s="295">
        <v>0.2852806</v>
      </c>
      <c r="D15640" s="295"/>
    </row>
    <row r="15641" spans="1:4" x14ac:dyDescent="0.2">
      <c r="A15641" s="295">
        <v>0.21906220000000001</v>
      </c>
      <c r="B15641" s="295"/>
      <c r="C15641" s="295">
        <v>0.28526829999999997</v>
      </c>
      <c r="D15641" s="295"/>
    </row>
    <row r="15642" spans="1:4" x14ac:dyDescent="0.2">
      <c r="A15642" s="295">
        <v>0.21906220000000001</v>
      </c>
      <c r="B15642" s="295"/>
      <c r="C15642" s="295">
        <v>0.28525499999999998</v>
      </c>
      <c r="D15642" s="295"/>
    </row>
    <row r="15643" spans="1:4" x14ac:dyDescent="0.2">
      <c r="A15643" s="295">
        <v>0.21906220000000001</v>
      </c>
      <c r="B15643" s="295"/>
      <c r="C15643" s="295">
        <v>0.28522700000000001</v>
      </c>
      <c r="D15643" s="295"/>
    </row>
    <row r="15644" spans="1:4" x14ac:dyDescent="0.2">
      <c r="A15644" s="295">
        <v>0.21903500000000001</v>
      </c>
      <c r="B15644" s="295"/>
      <c r="C15644" s="295">
        <v>0.28521469999999999</v>
      </c>
      <c r="D15644" s="295"/>
    </row>
    <row r="15645" spans="1:4" x14ac:dyDescent="0.2">
      <c r="A15645" s="295">
        <v>0.21902189999999999</v>
      </c>
      <c r="B15645" s="295"/>
      <c r="C15645" s="295">
        <v>0.28520099999999998</v>
      </c>
      <c r="D15645" s="295"/>
    </row>
    <row r="15646" spans="1:4" x14ac:dyDescent="0.2">
      <c r="A15646" s="295">
        <v>0.21902179999999999</v>
      </c>
      <c r="B15646" s="295"/>
      <c r="C15646" s="295">
        <v>0.28515000000000001</v>
      </c>
      <c r="D15646" s="295"/>
    </row>
    <row r="15647" spans="1:4" x14ac:dyDescent="0.2">
      <c r="A15647" s="295">
        <v>0.21902179999999999</v>
      </c>
      <c r="B15647" s="295"/>
      <c r="C15647" s="295">
        <v>0.28515000000000001</v>
      </c>
      <c r="D15647" s="295"/>
    </row>
    <row r="15648" spans="1:4" x14ac:dyDescent="0.2">
      <c r="A15648" s="295">
        <v>0.21900819999999999</v>
      </c>
      <c r="B15648" s="295"/>
      <c r="C15648" s="295">
        <v>0.28513670000000002</v>
      </c>
      <c r="D15648" s="295"/>
    </row>
    <row r="15649" spans="1:4" x14ac:dyDescent="0.2">
      <c r="A15649" s="295">
        <v>0.2189951</v>
      </c>
      <c r="B15649" s="295"/>
      <c r="C15649" s="295">
        <v>0.28509780000000001</v>
      </c>
      <c r="D15649" s="295"/>
    </row>
    <row r="15650" spans="1:4" x14ac:dyDescent="0.2">
      <c r="A15650" s="295">
        <v>0.21898139999999999</v>
      </c>
      <c r="B15650" s="295"/>
      <c r="C15650" s="295">
        <v>0.28509770000000001</v>
      </c>
      <c r="D15650" s="295"/>
    </row>
    <row r="15651" spans="1:4" x14ac:dyDescent="0.2">
      <c r="A15651" s="295">
        <v>0.2189663</v>
      </c>
      <c r="B15651" s="295"/>
      <c r="C15651" s="295">
        <v>0.2850724</v>
      </c>
      <c r="D15651" s="295"/>
    </row>
    <row r="15652" spans="1:4" x14ac:dyDescent="0.2">
      <c r="A15652" s="295">
        <v>0.2189284</v>
      </c>
      <c r="B15652" s="295"/>
      <c r="C15652" s="295">
        <v>0.2850586</v>
      </c>
      <c r="D15652" s="295"/>
    </row>
    <row r="15653" spans="1:4" x14ac:dyDescent="0.2">
      <c r="A15653" s="295">
        <v>0.2189284</v>
      </c>
      <c r="B15653" s="295"/>
      <c r="C15653" s="295">
        <v>0.2850316</v>
      </c>
      <c r="D15653" s="295"/>
    </row>
    <row r="15654" spans="1:4" x14ac:dyDescent="0.2">
      <c r="A15654" s="295">
        <v>0.2189284</v>
      </c>
      <c r="B15654" s="295"/>
      <c r="C15654" s="295">
        <v>0.28499160000000001</v>
      </c>
      <c r="D15654" s="295"/>
    </row>
    <row r="15655" spans="1:4" x14ac:dyDescent="0.2">
      <c r="A15655" s="295">
        <v>0.2189284</v>
      </c>
      <c r="B15655" s="295"/>
      <c r="C15655" s="295">
        <v>0.2849795</v>
      </c>
      <c r="D15655" s="295"/>
    </row>
    <row r="15656" spans="1:4" x14ac:dyDescent="0.2">
      <c r="A15656" s="295">
        <v>0.2189284</v>
      </c>
      <c r="B15656" s="295"/>
      <c r="C15656" s="295">
        <v>0.28496719999999998</v>
      </c>
      <c r="D15656" s="295"/>
    </row>
    <row r="15657" spans="1:4" x14ac:dyDescent="0.2">
      <c r="A15657" s="295">
        <v>0.2189284</v>
      </c>
      <c r="B15657" s="295"/>
      <c r="C15657" s="295">
        <v>0.28492960000000001</v>
      </c>
      <c r="D15657" s="295"/>
    </row>
    <row r="15658" spans="1:4" x14ac:dyDescent="0.2">
      <c r="A15658" s="295">
        <v>0.21890119999999999</v>
      </c>
      <c r="B15658" s="295"/>
      <c r="C15658" s="295">
        <v>0.28487709999999999</v>
      </c>
      <c r="D15658" s="295"/>
    </row>
    <row r="15659" spans="1:4" x14ac:dyDescent="0.2">
      <c r="A15659" s="295">
        <v>0.21890119999999999</v>
      </c>
      <c r="B15659" s="295"/>
      <c r="C15659" s="295">
        <v>0.28487709999999999</v>
      </c>
      <c r="D15659" s="295"/>
    </row>
    <row r="15660" spans="1:4" x14ac:dyDescent="0.2">
      <c r="A15660" s="295">
        <v>0.2188891</v>
      </c>
      <c r="B15660" s="295"/>
      <c r="C15660" s="295">
        <v>0.28483910000000001</v>
      </c>
      <c r="D15660" s="295"/>
    </row>
    <row r="15661" spans="1:4" x14ac:dyDescent="0.2">
      <c r="A15661" s="295">
        <v>0.21886330000000001</v>
      </c>
      <c r="B15661" s="295"/>
      <c r="C15661" s="295">
        <v>0.2848135</v>
      </c>
      <c r="D15661" s="295"/>
    </row>
    <row r="15662" spans="1:4" x14ac:dyDescent="0.2">
      <c r="A15662" s="295">
        <v>0.21884809999999999</v>
      </c>
      <c r="B15662" s="295"/>
      <c r="C15662" s="295">
        <v>0.28479880000000002</v>
      </c>
      <c r="D15662" s="295"/>
    </row>
    <row r="15663" spans="1:4" x14ac:dyDescent="0.2">
      <c r="A15663" s="295">
        <v>0.21883449999999999</v>
      </c>
      <c r="B15663" s="295"/>
      <c r="C15663" s="295">
        <v>0.2847597</v>
      </c>
      <c r="D15663" s="295"/>
    </row>
    <row r="15664" spans="1:4" x14ac:dyDescent="0.2">
      <c r="A15664" s="295">
        <v>0.21882180000000001</v>
      </c>
      <c r="B15664" s="295"/>
      <c r="C15664" s="295">
        <v>0.28473179999999998</v>
      </c>
      <c r="D15664" s="295"/>
    </row>
    <row r="15665" spans="1:4" x14ac:dyDescent="0.2">
      <c r="A15665" s="295">
        <v>0.21882180000000001</v>
      </c>
      <c r="B15665" s="295"/>
      <c r="C15665" s="295">
        <v>0.28471839999999998</v>
      </c>
      <c r="D15665" s="295"/>
    </row>
    <row r="15666" spans="1:4" x14ac:dyDescent="0.2">
      <c r="A15666" s="295">
        <v>0.21882180000000001</v>
      </c>
      <c r="B15666" s="295"/>
      <c r="C15666" s="295">
        <v>0.28469299999999997</v>
      </c>
      <c r="D15666" s="295"/>
    </row>
    <row r="15667" spans="1:4" x14ac:dyDescent="0.2">
      <c r="A15667" s="295">
        <v>0.2187828</v>
      </c>
      <c r="B15667" s="295"/>
      <c r="C15667" s="295">
        <v>0.2846784</v>
      </c>
      <c r="D15667" s="295"/>
    </row>
    <row r="15668" spans="1:4" x14ac:dyDescent="0.2">
      <c r="A15668" s="295">
        <v>0.21876760000000001</v>
      </c>
      <c r="B15668" s="295"/>
      <c r="C15668" s="295">
        <v>0.2846784</v>
      </c>
      <c r="D15668" s="295"/>
    </row>
    <row r="15669" spans="1:4" x14ac:dyDescent="0.2">
      <c r="A15669" s="295">
        <v>0.21875559999999999</v>
      </c>
      <c r="B15669" s="295"/>
      <c r="C15669" s="295">
        <v>0.28462480000000001</v>
      </c>
      <c r="D15669" s="295"/>
    </row>
    <row r="15670" spans="1:4" x14ac:dyDescent="0.2">
      <c r="A15670" s="295">
        <v>0.21875559999999999</v>
      </c>
      <c r="B15670" s="295"/>
      <c r="C15670" s="295">
        <v>0.28459909999999999</v>
      </c>
      <c r="D15670" s="295"/>
    </row>
    <row r="15671" spans="1:4" x14ac:dyDescent="0.2">
      <c r="A15671" s="295">
        <v>0.21874189999999999</v>
      </c>
      <c r="B15671" s="295"/>
      <c r="C15671" s="295">
        <v>0.2845453</v>
      </c>
      <c r="D15671" s="295"/>
    </row>
    <row r="15672" spans="1:4" x14ac:dyDescent="0.2">
      <c r="A15672" s="295">
        <v>0.21874189999999999</v>
      </c>
      <c r="B15672" s="295"/>
      <c r="C15672" s="295">
        <v>0.28451969999999999</v>
      </c>
      <c r="D15672" s="295"/>
    </row>
    <row r="15673" spans="1:4" x14ac:dyDescent="0.2">
      <c r="A15673" s="295">
        <v>0.21874189999999999</v>
      </c>
      <c r="B15673" s="295"/>
      <c r="C15673" s="295">
        <v>0.28450510000000001</v>
      </c>
      <c r="D15673" s="295"/>
    </row>
    <row r="15674" spans="1:4" x14ac:dyDescent="0.2">
      <c r="A15674" s="295">
        <v>0.21871409999999999</v>
      </c>
      <c r="B15674" s="295"/>
      <c r="C15674" s="295">
        <v>0.284493</v>
      </c>
      <c r="D15674" s="295"/>
    </row>
    <row r="15675" spans="1:4" x14ac:dyDescent="0.2">
      <c r="A15675" s="295">
        <v>0.21870200000000001</v>
      </c>
      <c r="B15675" s="295"/>
      <c r="C15675" s="295">
        <v>0.2844391</v>
      </c>
      <c r="D15675" s="295"/>
    </row>
    <row r="15676" spans="1:4" x14ac:dyDescent="0.2">
      <c r="A15676" s="295">
        <v>0.21870200000000001</v>
      </c>
      <c r="B15676" s="295"/>
      <c r="C15676" s="295">
        <v>0.284412</v>
      </c>
      <c r="D15676" s="295"/>
    </row>
    <row r="15677" spans="1:4" x14ac:dyDescent="0.2">
      <c r="A15677" s="295">
        <v>0.21868889999999999</v>
      </c>
      <c r="B15677" s="295"/>
      <c r="C15677" s="295">
        <v>0.28437180000000001</v>
      </c>
      <c r="D15677" s="295"/>
    </row>
    <row r="15678" spans="1:4" x14ac:dyDescent="0.2">
      <c r="A15678" s="295">
        <v>0.21868889999999999</v>
      </c>
      <c r="B15678" s="295"/>
      <c r="C15678" s="295">
        <v>0.28434749999999998</v>
      </c>
      <c r="D15678" s="295"/>
    </row>
    <row r="15679" spans="1:4" x14ac:dyDescent="0.2">
      <c r="A15679" s="295">
        <v>0.21867519999999999</v>
      </c>
      <c r="B15679" s="295"/>
      <c r="C15679" s="295">
        <v>0.28432039999999997</v>
      </c>
      <c r="D15679" s="295"/>
    </row>
    <row r="15680" spans="1:4" x14ac:dyDescent="0.2">
      <c r="A15680" s="295">
        <v>0.21867519999999999</v>
      </c>
      <c r="B15680" s="295"/>
      <c r="C15680" s="295">
        <v>0.28428140000000002</v>
      </c>
      <c r="D15680" s="295"/>
    </row>
    <row r="15681" spans="1:4" x14ac:dyDescent="0.2">
      <c r="A15681" s="295">
        <v>0.2186632</v>
      </c>
      <c r="B15681" s="295"/>
      <c r="C15681" s="295">
        <v>0.28428140000000002</v>
      </c>
      <c r="D15681" s="295"/>
    </row>
    <row r="15682" spans="1:4" x14ac:dyDescent="0.2">
      <c r="A15682" s="295">
        <v>0.2186353</v>
      </c>
      <c r="B15682" s="295"/>
      <c r="C15682" s="295">
        <v>0.28425549999999999</v>
      </c>
      <c r="D15682" s="295"/>
    </row>
    <row r="15683" spans="1:4" x14ac:dyDescent="0.2">
      <c r="A15683" s="295">
        <v>0.21862219999999999</v>
      </c>
      <c r="B15683" s="295"/>
      <c r="C15683" s="295">
        <v>0.28425549999999999</v>
      </c>
      <c r="D15683" s="295"/>
    </row>
    <row r="15684" spans="1:4" x14ac:dyDescent="0.2">
      <c r="A15684" s="295">
        <v>0.21862219999999999</v>
      </c>
      <c r="B15684" s="295"/>
      <c r="C15684" s="295">
        <v>0.28421370000000001</v>
      </c>
      <c r="D15684" s="295"/>
    </row>
    <row r="15685" spans="1:4" x14ac:dyDescent="0.2">
      <c r="A15685" s="295">
        <v>0.2186102</v>
      </c>
      <c r="B15685" s="295"/>
      <c r="C15685" s="295">
        <v>0.28418939999999998</v>
      </c>
      <c r="D15685" s="295"/>
    </row>
    <row r="15686" spans="1:4" x14ac:dyDescent="0.2">
      <c r="A15686" s="295">
        <v>0.2186102</v>
      </c>
      <c r="B15686" s="295"/>
      <c r="C15686" s="295">
        <v>0.28416380000000002</v>
      </c>
      <c r="D15686" s="295"/>
    </row>
    <row r="15687" spans="1:4" x14ac:dyDescent="0.2">
      <c r="A15687" s="295">
        <v>0.2186102</v>
      </c>
      <c r="B15687" s="295"/>
      <c r="C15687" s="295">
        <v>0.28413549999999999</v>
      </c>
      <c r="D15687" s="295"/>
    </row>
    <row r="15688" spans="1:4" x14ac:dyDescent="0.2">
      <c r="A15688" s="295">
        <v>0.21858340000000001</v>
      </c>
      <c r="B15688" s="295"/>
      <c r="C15688" s="295">
        <v>0.28413549999999999</v>
      </c>
      <c r="D15688" s="295"/>
    </row>
    <row r="15689" spans="1:4" x14ac:dyDescent="0.2">
      <c r="A15689" s="295">
        <v>0.21856819999999999</v>
      </c>
      <c r="B15689" s="295"/>
      <c r="C15689" s="295">
        <v>0.28410970000000002</v>
      </c>
      <c r="D15689" s="295"/>
    </row>
    <row r="15690" spans="1:4" x14ac:dyDescent="0.2">
      <c r="A15690" s="295">
        <v>0.2185435</v>
      </c>
      <c r="B15690" s="295"/>
      <c r="C15690" s="295">
        <v>0.28409640000000003</v>
      </c>
      <c r="D15690" s="295"/>
    </row>
    <row r="15691" spans="1:4" x14ac:dyDescent="0.2">
      <c r="A15691" s="295">
        <v>0.2185435</v>
      </c>
      <c r="B15691" s="295"/>
      <c r="C15691" s="295">
        <v>0.28408169999999999</v>
      </c>
      <c r="D15691" s="295"/>
    </row>
    <row r="15692" spans="1:4" x14ac:dyDescent="0.2">
      <c r="A15692" s="295">
        <v>0.21852830000000001</v>
      </c>
      <c r="B15692" s="295"/>
      <c r="C15692" s="295">
        <v>0.28405570000000002</v>
      </c>
      <c r="D15692" s="295"/>
    </row>
    <row r="15693" spans="1:4" x14ac:dyDescent="0.2">
      <c r="A15693" s="295">
        <v>0.2184895</v>
      </c>
      <c r="B15693" s="295"/>
      <c r="C15693" s="295">
        <v>0.28404370000000001</v>
      </c>
      <c r="D15693" s="295"/>
    </row>
    <row r="15694" spans="1:4" x14ac:dyDescent="0.2">
      <c r="A15694" s="295">
        <v>0.2184895</v>
      </c>
      <c r="B15694" s="295"/>
      <c r="C15694" s="295">
        <v>0.28403040000000002</v>
      </c>
      <c r="D15694" s="295"/>
    </row>
    <row r="15695" spans="1:4" x14ac:dyDescent="0.2">
      <c r="A15695" s="295">
        <v>0.2184759</v>
      </c>
      <c r="B15695" s="295"/>
      <c r="C15695" s="295">
        <v>0.28400239999999999</v>
      </c>
      <c r="D15695" s="295"/>
    </row>
    <row r="15696" spans="1:4" x14ac:dyDescent="0.2">
      <c r="A15696" s="295">
        <v>0.2184758</v>
      </c>
      <c r="B15696" s="295"/>
      <c r="C15696" s="295">
        <v>0.28397640000000002</v>
      </c>
      <c r="D15696" s="295"/>
    </row>
    <row r="15697" spans="1:4" x14ac:dyDescent="0.2">
      <c r="A15697" s="295">
        <v>0.21845000000000001</v>
      </c>
      <c r="B15697" s="295"/>
      <c r="C15697" s="295">
        <v>0.28397640000000002</v>
      </c>
      <c r="D15697" s="295"/>
    </row>
    <row r="15698" spans="1:4" x14ac:dyDescent="0.2">
      <c r="A15698" s="295">
        <v>0.21843480000000001</v>
      </c>
      <c r="B15698" s="295"/>
      <c r="C15698" s="295">
        <v>0.28394970000000003</v>
      </c>
      <c r="D15698" s="295"/>
    </row>
    <row r="15699" spans="1:4" x14ac:dyDescent="0.2">
      <c r="A15699" s="295">
        <v>0.21843480000000001</v>
      </c>
      <c r="B15699" s="295"/>
      <c r="C15699" s="295">
        <v>0.28392410000000001</v>
      </c>
      <c r="D15699" s="295"/>
    </row>
    <row r="15700" spans="1:4" x14ac:dyDescent="0.2">
      <c r="A15700" s="295">
        <v>0.2184228</v>
      </c>
      <c r="B15700" s="295"/>
      <c r="C15700" s="295">
        <v>0.2839121</v>
      </c>
      <c r="D15700" s="295"/>
    </row>
    <row r="15701" spans="1:4" x14ac:dyDescent="0.2">
      <c r="A15701" s="295">
        <v>0.21839639999999999</v>
      </c>
      <c r="B15701" s="295"/>
      <c r="C15701" s="295">
        <v>0.28389740000000002</v>
      </c>
      <c r="D15701" s="295"/>
    </row>
    <row r="15702" spans="1:4" x14ac:dyDescent="0.2">
      <c r="A15702" s="295">
        <v>0.2183833</v>
      </c>
      <c r="B15702" s="295"/>
      <c r="C15702" s="295">
        <v>0.28383130000000001</v>
      </c>
      <c r="D15702" s="295"/>
    </row>
    <row r="15703" spans="1:4" x14ac:dyDescent="0.2">
      <c r="A15703" s="295">
        <v>0.21836810000000001</v>
      </c>
      <c r="B15703" s="295"/>
      <c r="C15703" s="295">
        <v>0.28381790000000001</v>
      </c>
      <c r="D15703" s="295"/>
    </row>
    <row r="15704" spans="1:4" x14ac:dyDescent="0.2">
      <c r="A15704" s="295">
        <v>0.21835499999999999</v>
      </c>
      <c r="B15704" s="295"/>
      <c r="C15704" s="295">
        <v>0.28381790000000001</v>
      </c>
      <c r="D15704" s="295"/>
    </row>
    <row r="15705" spans="1:4" x14ac:dyDescent="0.2">
      <c r="A15705" s="295">
        <v>0.21834300000000001</v>
      </c>
      <c r="B15705" s="295"/>
      <c r="C15705" s="295">
        <v>0.28379359999999998</v>
      </c>
      <c r="D15705" s="295"/>
    </row>
    <row r="15706" spans="1:4" x14ac:dyDescent="0.2">
      <c r="A15706" s="295">
        <v>0.21831420000000001</v>
      </c>
      <c r="B15706" s="295"/>
      <c r="C15706" s="295">
        <v>0.2837384</v>
      </c>
      <c r="D15706" s="295"/>
    </row>
    <row r="15707" spans="1:4" x14ac:dyDescent="0.2">
      <c r="A15707" s="295">
        <v>0.21831420000000001</v>
      </c>
      <c r="B15707" s="295"/>
      <c r="C15707" s="295">
        <v>0.28372629999999999</v>
      </c>
      <c r="D15707" s="295"/>
    </row>
    <row r="15708" spans="1:4" x14ac:dyDescent="0.2">
      <c r="A15708" s="295">
        <v>0.21831420000000001</v>
      </c>
      <c r="B15708" s="295"/>
      <c r="C15708" s="295">
        <v>0.2836996</v>
      </c>
      <c r="D15708" s="295"/>
    </row>
    <row r="15709" spans="1:4" x14ac:dyDescent="0.2">
      <c r="A15709" s="295">
        <v>0.21831420000000001</v>
      </c>
      <c r="B15709" s="295"/>
      <c r="C15709" s="295">
        <v>0.2836996</v>
      </c>
      <c r="D15709" s="295"/>
    </row>
    <row r="15710" spans="1:4" x14ac:dyDescent="0.2">
      <c r="A15710" s="295">
        <v>0.21828900000000001</v>
      </c>
      <c r="B15710" s="295"/>
      <c r="C15710" s="295">
        <v>0.28364729999999999</v>
      </c>
      <c r="D15710" s="295"/>
    </row>
    <row r="15711" spans="1:4" x14ac:dyDescent="0.2">
      <c r="A15711" s="295">
        <v>0.21826110000000001</v>
      </c>
      <c r="B15711" s="295"/>
      <c r="C15711" s="295">
        <v>0.28362179999999998</v>
      </c>
      <c r="D15711" s="295"/>
    </row>
    <row r="15712" spans="1:4" x14ac:dyDescent="0.2">
      <c r="A15712" s="295">
        <v>0.21826110000000001</v>
      </c>
      <c r="B15712" s="295"/>
      <c r="C15712" s="295">
        <v>0.2835934</v>
      </c>
      <c r="D15712" s="295"/>
    </row>
    <row r="15713" spans="1:4" x14ac:dyDescent="0.2">
      <c r="A15713" s="295">
        <v>0.21826110000000001</v>
      </c>
      <c r="B15713" s="295"/>
      <c r="C15713" s="295">
        <v>0.28358109999999997</v>
      </c>
      <c r="D15713" s="295"/>
    </row>
    <row r="15714" spans="1:4" x14ac:dyDescent="0.2">
      <c r="A15714" s="295">
        <v>0.21826110000000001</v>
      </c>
      <c r="B15714" s="295"/>
      <c r="C15714" s="295">
        <v>0.28356910000000002</v>
      </c>
      <c r="D15714" s="295"/>
    </row>
    <row r="15715" spans="1:4" x14ac:dyDescent="0.2">
      <c r="A15715" s="295">
        <v>0.21823429999999999</v>
      </c>
      <c r="B15715" s="295"/>
      <c r="C15715" s="295">
        <v>0.28353139999999999</v>
      </c>
      <c r="D15715" s="295"/>
    </row>
    <row r="15716" spans="1:4" x14ac:dyDescent="0.2">
      <c r="A15716" s="295">
        <v>0.21822230000000001</v>
      </c>
      <c r="B15716" s="295"/>
      <c r="C15716" s="295">
        <v>0.28350449999999999</v>
      </c>
      <c r="D15716" s="295"/>
    </row>
    <row r="15717" spans="1:4" x14ac:dyDescent="0.2">
      <c r="A15717" s="295">
        <v>0.218194</v>
      </c>
      <c r="B15717" s="295"/>
      <c r="C15717" s="295">
        <v>0.28345429999999999</v>
      </c>
      <c r="D15717" s="295"/>
    </row>
    <row r="15718" spans="1:4" x14ac:dyDescent="0.2">
      <c r="A15718" s="295">
        <v>0.218194</v>
      </c>
      <c r="B15718" s="295"/>
      <c r="C15718" s="295">
        <v>0.283414</v>
      </c>
      <c r="D15718" s="295"/>
    </row>
    <row r="15719" spans="1:4" x14ac:dyDescent="0.2">
      <c r="A15719" s="295">
        <v>0.2181804</v>
      </c>
      <c r="B15719" s="295"/>
      <c r="C15719" s="295">
        <v>0.283414</v>
      </c>
      <c r="D15719" s="295"/>
    </row>
    <row r="15720" spans="1:4" x14ac:dyDescent="0.2">
      <c r="A15720" s="295">
        <v>0.21816759999999999</v>
      </c>
      <c r="B15720" s="295"/>
      <c r="C15720" s="295">
        <v>0.28340179999999998</v>
      </c>
      <c r="D15720" s="295"/>
    </row>
    <row r="15721" spans="1:4" x14ac:dyDescent="0.2">
      <c r="A15721" s="295">
        <v>0.21816759999999999</v>
      </c>
      <c r="B15721" s="295"/>
      <c r="C15721" s="295">
        <v>0.28340179999999998</v>
      </c>
      <c r="D15721" s="295"/>
    </row>
    <row r="15722" spans="1:4" x14ac:dyDescent="0.2">
      <c r="A15722" s="295">
        <v>0.21814049999999999</v>
      </c>
      <c r="B15722" s="295"/>
      <c r="C15722" s="295">
        <v>0.2833601</v>
      </c>
      <c r="D15722" s="295"/>
    </row>
    <row r="15723" spans="1:4" x14ac:dyDescent="0.2">
      <c r="A15723" s="295">
        <v>0.21814049999999999</v>
      </c>
      <c r="B15723" s="295"/>
      <c r="C15723" s="295">
        <v>0.28333340000000001</v>
      </c>
      <c r="D15723" s="295"/>
    </row>
    <row r="15724" spans="1:4" x14ac:dyDescent="0.2">
      <c r="A15724" s="295">
        <v>0.21814049999999999</v>
      </c>
      <c r="B15724" s="295"/>
      <c r="C15724" s="295">
        <v>0.28329569999999998</v>
      </c>
      <c r="D15724" s="295"/>
    </row>
    <row r="15725" spans="1:4" x14ac:dyDescent="0.2">
      <c r="A15725" s="295">
        <v>0.21812529999999999</v>
      </c>
      <c r="B15725" s="295"/>
      <c r="C15725" s="295">
        <v>0.28324329999999998</v>
      </c>
      <c r="D15725" s="295"/>
    </row>
    <row r="15726" spans="1:4" x14ac:dyDescent="0.2">
      <c r="A15726" s="295">
        <v>0.21811220000000001</v>
      </c>
      <c r="B15726" s="295"/>
      <c r="C15726" s="295">
        <v>0.283219</v>
      </c>
      <c r="D15726" s="295"/>
    </row>
    <row r="15727" spans="1:4" x14ac:dyDescent="0.2">
      <c r="A15727" s="295">
        <v>0.21806909999999999</v>
      </c>
      <c r="B15727" s="295"/>
      <c r="C15727" s="295">
        <v>0.28319100000000003</v>
      </c>
      <c r="D15727" s="295"/>
    </row>
    <row r="15728" spans="1:4" x14ac:dyDescent="0.2">
      <c r="A15728" s="295">
        <v>0.21805550000000001</v>
      </c>
      <c r="B15728" s="295"/>
      <c r="C15728" s="295">
        <v>0.28315170000000001</v>
      </c>
      <c r="D15728" s="295"/>
    </row>
    <row r="15729" spans="1:4" x14ac:dyDescent="0.2">
      <c r="A15729" s="295">
        <v>0.21801519999999999</v>
      </c>
      <c r="B15729" s="295"/>
      <c r="C15729" s="295">
        <v>0.2831516</v>
      </c>
      <c r="D15729" s="295"/>
    </row>
    <row r="15730" spans="1:4" x14ac:dyDescent="0.2">
      <c r="A15730" s="295">
        <v>0.21801519999999999</v>
      </c>
      <c r="B15730" s="295"/>
      <c r="C15730" s="295">
        <v>0.28313700000000003</v>
      </c>
      <c r="D15730" s="295"/>
    </row>
    <row r="15731" spans="1:4" x14ac:dyDescent="0.2">
      <c r="A15731" s="295">
        <v>0.21801519999999999</v>
      </c>
      <c r="B15731" s="295"/>
      <c r="C15731" s="295">
        <v>0.28309770000000001</v>
      </c>
      <c r="D15731" s="295"/>
    </row>
    <row r="15732" spans="1:4" x14ac:dyDescent="0.2">
      <c r="A15732" s="295">
        <v>0.21800310000000001</v>
      </c>
      <c r="B15732" s="295"/>
      <c r="C15732" s="295">
        <v>0.28308559999999999</v>
      </c>
      <c r="D15732" s="295"/>
    </row>
    <row r="15733" spans="1:4" x14ac:dyDescent="0.2">
      <c r="A15733" s="295">
        <v>0.2179623</v>
      </c>
      <c r="B15733" s="295"/>
      <c r="C15733" s="295">
        <v>0.28307100000000002</v>
      </c>
      <c r="D15733" s="295"/>
    </row>
    <row r="15734" spans="1:4" x14ac:dyDescent="0.2">
      <c r="A15734" s="295">
        <v>0.21794959999999999</v>
      </c>
      <c r="B15734" s="295"/>
      <c r="C15734" s="295">
        <v>0.2830183</v>
      </c>
      <c r="D15734" s="295"/>
    </row>
    <row r="15735" spans="1:4" x14ac:dyDescent="0.2">
      <c r="A15735" s="295">
        <v>0.21794959999999999</v>
      </c>
      <c r="B15735" s="295"/>
      <c r="C15735" s="295">
        <v>0.2829642</v>
      </c>
      <c r="D15735" s="295"/>
    </row>
    <row r="15736" spans="1:4" x14ac:dyDescent="0.2">
      <c r="A15736" s="295">
        <v>0.21792239999999999</v>
      </c>
      <c r="B15736" s="295"/>
      <c r="C15736" s="295">
        <v>0.28295189999999998</v>
      </c>
      <c r="D15736" s="295"/>
    </row>
    <row r="15737" spans="1:4" x14ac:dyDescent="0.2">
      <c r="A15737" s="295">
        <v>0.21790970000000001</v>
      </c>
      <c r="B15737" s="295"/>
      <c r="C15737" s="295">
        <v>0.28295189999999998</v>
      </c>
      <c r="D15737" s="295"/>
    </row>
    <row r="15738" spans="1:4" x14ac:dyDescent="0.2">
      <c r="A15738" s="295">
        <v>0.21788450000000001</v>
      </c>
      <c r="B15738" s="295"/>
      <c r="C15738" s="295">
        <v>0.28289989999999998</v>
      </c>
      <c r="D15738" s="295"/>
    </row>
    <row r="15739" spans="1:4" x14ac:dyDescent="0.2">
      <c r="A15739" s="295">
        <v>0.21787090000000001</v>
      </c>
      <c r="B15739" s="295"/>
      <c r="C15739" s="295">
        <v>0.28285929999999998</v>
      </c>
      <c r="D15739" s="295"/>
    </row>
    <row r="15740" spans="1:4" x14ac:dyDescent="0.2">
      <c r="A15740" s="295">
        <v>0.21787090000000001</v>
      </c>
      <c r="B15740" s="295"/>
      <c r="C15740" s="295">
        <v>0.28284720000000002</v>
      </c>
      <c r="D15740" s="295"/>
    </row>
    <row r="15741" spans="1:4" x14ac:dyDescent="0.2">
      <c r="A15741" s="295">
        <v>0.21785570000000001</v>
      </c>
      <c r="B15741" s="295"/>
      <c r="C15741" s="295">
        <v>0.28282160000000001</v>
      </c>
      <c r="D15741" s="295"/>
    </row>
    <row r="15742" spans="1:4" x14ac:dyDescent="0.2">
      <c r="A15742" s="295">
        <v>0.21785570000000001</v>
      </c>
      <c r="B15742" s="295"/>
      <c r="C15742" s="295">
        <v>0.2827962</v>
      </c>
      <c r="D15742" s="295"/>
    </row>
    <row r="15743" spans="1:4" x14ac:dyDescent="0.2">
      <c r="A15743" s="295">
        <v>0.21784049999999999</v>
      </c>
      <c r="B15743" s="295"/>
      <c r="C15743" s="295">
        <v>0.2827962</v>
      </c>
      <c r="D15743" s="295"/>
    </row>
    <row r="15744" spans="1:4" x14ac:dyDescent="0.2">
      <c r="A15744" s="295">
        <v>0.21782850000000001</v>
      </c>
      <c r="B15744" s="295"/>
      <c r="C15744" s="295">
        <v>0.2827829</v>
      </c>
      <c r="D15744" s="295"/>
    </row>
    <row r="15745" spans="1:4" x14ac:dyDescent="0.2">
      <c r="A15745" s="295">
        <v>0.21782850000000001</v>
      </c>
      <c r="B15745" s="295"/>
      <c r="C15745" s="295">
        <v>0.28275450000000002</v>
      </c>
      <c r="D15745" s="295"/>
    </row>
    <row r="15746" spans="1:4" x14ac:dyDescent="0.2">
      <c r="A15746" s="295">
        <v>0.2178158</v>
      </c>
      <c r="B15746" s="295"/>
      <c r="C15746" s="295">
        <v>0.28272849999999999</v>
      </c>
      <c r="D15746" s="295"/>
    </row>
    <row r="15747" spans="1:4" x14ac:dyDescent="0.2">
      <c r="A15747" s="295">
        <v>0.21780269999999999</v>
      </c>
      <c r="B15747" s="295"/>
      <c r="C15747" s="295">
        <v>0.28270060000000002</v>
      </c>
      <c r="D15747" s="295"/>
    </row>
    <row r="15748" spans="1:4" x14ac:dyDescent="0.2">
      <c r="A15748" s="295">
        <v>0.217777</v>
      </c>
      <c r="B15748" s="295"/>
      <c r="C15748" s="295">
        <v>0.28267389999999998</v>
      </c>
      <c r="D15748" s="295"/>
    </row>
    <row r="15749" spans="1:4" x14ac:dyDescent="0.2">
      <c r="A15749" s="295">
        <v>0.2177511</v>
      </c>
      <c r="B15749" s="295"/>
      <c r="C15749" s="295">
        <v>0.2826592</v>
      </c>
      <c r="D15749" s="295"/>
    </row>
    <row r="15750" spans="1:4" x14ac:dyDescent="0.2">
      <c r="A15750" s="295">
        <v>0.2177511</v>
      </c>
      <c r="B15750" s="295"/>
      <c r="C15750" s="295">
        <v>0.28259060000000003</v>
      </c>
      <c r="D15750" s="295"/>
    </row>
    <row r="15751" spans="1:4" x14ac:dyDescent="0.2">
      <c r="A15751" s="295">
        <v>0.2177239</v>
      </c>
      <c r="B15751" s="295"/>
      <c r="C15751" s="295">
        <v>0.28253729999999999</v>
      </c>
      <c r="D15751" s="295"/>
    </row>
    <row r="15752" spans="1:4" x14ac:dyDescent="0.2">
      <c r="A15752" s="295">
        <v>0.2177239</v>
      </c>
      <c r="B15752" s="295"/>
      <c r="C15752" s="295">
        <v>0.28251300000000001</v>
      </c>
      <c r="D15752" s="295"/>
    </row>
    <row r="15753" spans="1:4" x14ac:dyDescent="0.2">
      <c r="A15753" s="295">
        <v>0.2177239</v>
      </c>
      <c r="B15753" s="295"/>
      <c r="C15753" s="295">
        <v>0.28251300000000001</v>
      </c>
      <c r="D15753" s="295"/>
    </row>
    <row r="15754" spans="1:4" x14ac:dyDescent="0.2">
      <c r="A15754" s="295">
        <v>0.21769669999999999</v>
      </c>
      <c r="B15754" s="295"/>
      <c r="C15754" s="295">
        <v>0.28249960000000002</v>
      </c>
      <c r="D15754" s="295"/>
    </row>
    <row r="15755" spans="1:4" x14ac:dyDescent="0.2">
      <c r="A15755" s="295">
        <v>0.2176836</v>
      </c>
      <c r="B15755" s="295"/>
      <c r="C15755" s="295">
        <v>0.28247270000000002</v>
      </c>
      <c r="D15755" s="295"/>
    </row>
    <row r="15756" spans="1:4" x14ac:dyDescent="0.2">
      <c r="A15756" s="295">
        <v>0.21767</v>
      </c>
      <c r="B15756" s="295"/>
      <c r="C15756" s="295">
        <v>0.2824605</v>
      </c>
      <c r="D15756" s="295"/>
    </row>
    <row r="15757" spans="1:4" x14ac:dyDescent="0.2">
      <c r="A15757" s="295">
        <v>0.21765480000000001</v>
      </c>
      <c r="B15757" s="295"/>
      <c r="C15757" s="295">
        <v>0.2824605</v>
      </c>
      <c r="D15757" s="295"/>
    </row>
    <row r="15758" spans="1:4" x14ac:dyDescent="0.2">
      <c r="A15758" s="295">
        <v>0.21764210000000001</v>
      </c>
      <c r="B15758" s="295"/>
      <c r="C15758" s="295">
        <v>0.28243449999999998</v>
      </c>
      <c r="D15758" s="295"/>
    </row>
    <row r="15759" spans="1:4" x14ac:dyDescent="0.2">
      <c r="A15759" s="295">
        <v>0.21764210000000001</v>
      </c>
      <c r="B15759" s="295"/>
      <c r="C15759" s="295">
        <v>0.28238220000000003</v>
      </c>
      <c r="D15759" s="295"/>
    </row>
    <row r="15760" spans="1:4" x14ac:dyDescent="0.2">
      <c r="A15760" s="295">
        <v>0.21761639999999999</v>
      </c>
      <c r="B15760" s="295"/>
      <c r="C15760" s="295">
        <v>0.28237020000000002</v>
      </c>
      <c r="D15760" s="295"/>
    </row>
    <row r="15761" spans="1:4" x14ac:dyDescent="0.2">
      <c r="A15761" s="295">
        <v>0.21761639999999999</v>
      </c>
      <c r="B15761" s="295"/>
      <c r="C15761" s="295">
        <v>0.28232980000000002</v>
      </c>
      <c r="D15761" s="295"/>
    </row>
    <row r="15762" spans="1:4" x14ac:dyDescent="0.2">
      <c r="A15762" s="295">
        <v>0.21758810000000001</v>
      </c>
      <c r="B15762" s="295"/>
      <c r="C15762" s="295">
        <v>0.28232970000000002</v>
      </c>
      <c r="D15762" s="295"/>
    </row>
    <row r="15763" spans="1:4" x14ac:dyDescent="0.2">
      <c r="A15763" s="295">
        <v>0.21758810000000001</v>
      </c>
      <c r="B15763" s="295"/>
      <c r="C15763" s="295">
        <v>0.28226519999999999</v>
      </c>
      <c r="D15763" s="295"/>
    </row>
    <row r="15764" spans="1:4" x14ac:dyDescent="0.2">
      <c r="A15764" s="295">
        <v>0.2175754</v>
      </c>
      <c r="B15764" s="295"/>
      <c r="C15764" s="295">
        <v>0.28223819999999999</v>
      </c>
      <c r="D15764" s="295"/>
    </row>
    <row r="15765" spans="1:4" x14ac:dyDescent="0.2">
      <c r="A15765" s="295">
        <v>0.21756220000000001</v>
      </c>
      <c r="B15765" s="295"/>
      <c r="C15765" s="295">
        <v>0.28221390000000002</v>
      </c>
      <c r="D15765" s="295"/>
    </row>
    <row r="15766" spans="1:4" x14ac:dyDescent="0.2">
      <c r="A15766" s="295">
        <v>0.21753510000000001</v>
      </c>
      <c r="B15766" s="295"/>
      <c r="C15766" s="295">
        <v>0.28219919999999998</v>
      </c>
      <c r="D15766" s="295"/>
    </row>
    <row r="15767" spans="1:4" x14ac:dyDescent="0.2">
      <c r="A15767" s="295">
        <v>0.21753510000000001</v>
      </c>
      <c r="B15767" s="295"/>
      <c r="C15767" s="295">
        <v>0.28215790000000002</v>
      </c>
      <c r="D15767" s="295"/>
    </row>
    <row r="15768" spans="1:4" x14ac:dyDescent="0.2">
      <c r="A15768" s="295">
        <v>0.2175214</v>
      </c>
      <c r="B15768" s="295"/>
      <c r="C15768" s="295">
        <v>0.2821323</v>
      </c>
      <c r="D15768" s="295"/>
    </row>
    <row r="15769" spans="1:4" x14ac:dyDescent="0.2">
      <c r="A15769" s="295">
        <v>0.21750630000000001</v>
      </c>
      <c r="B15769" s="295"/>
      <c r="C15769" s="295">
        <v>0.28206740000000002</v>
      </c>
      <c r="D15769" s="295"/>
    </row>
    <row r="15770" spans="1:4" x14ac:dyDescent="0.2">
      <c r="A15770" s="295">
        <v>0.21748149999999999</v>
      </c>
      <c r="B15770" s="295"/>
      <c r="C15770" s="295">
        <v>0.28206740000000002</v>
      </c>
      <c r="D15770" s="295"/>
    </row>
    <row r="15771" spans="1:4" x14ac:dyDescent="0.2">
      <c r="A15771" s="295">
        <v>0.21745320000000001</v>
      </c>
      <c r="B15771" s="295"/>
      <c r="C15771" s="295">
        <v>0.2820394</v>
      </c>
      <c r="D15771" s="295"/>
    </row>
    <row r="15772" spans="1:4" x14ac:dyDescent="0.2">
      <c r="A15772" s="295">
        <v>0.21745320000000001</v>
      </c>
      <c r="B15772" s="295"/>
      <c r="C15772" s="295">
        <v>0.28201359999999998</v>
      </c>
      <c r="D15772" s="295"/>
    </row>
    <row r="15773" spans="1:4" x14ac:dyDescent="0.2">
      <c r="A15773" s="295">
        <v>0.21742600000000001</v>
      </c>
      <c r="B15773" s="295"/>
      <c r="C15773" s="295">
        <v>0.28201359999999998</v>
      </c>
      <c r="D15773" s="295"/>
    </row>
    <row r="15774" spans="1:4" x14ac:dyDescent="0.2">
      <c r="A15774" s="295">
        <v>0.21741240000000001</v>
      </c>
      <c r="B15774" s="295"/>
      <c r="C15774" s="295">
        <v>0.2819856</v>
      </c>
      <c r="D15774" s="295"/>
    </row>
    <row r="15775" spans="1:4" x14ac:dyDescent="0.2">
      <c r="A15775" s="295">
        <v>0.21741240000000001</v>
      </c>
      <c r="B15775" s="295"/>
      <c r="C15775" s="295">
        <v>0.2819334</v>
      </c>
      <c r="D15775" s="295"/>
    </row>
    <row r="15776" spans="1:4" x14ac:dyDescent="0.2">
      <c r="A15776" s="295">
        <v>0.2173852</v>
      </c>
      <c r="B15776" s="295"/>
      <c r="C15776" s="295">
        <v>0.2819065</v>
      </c>
      <c r="D15776" s="295"/>
    </row>
    <row r="15777" spans="1:4" x14ac:dyDescent="0.2">
      <c r="A15777" s="295">
        <v>0.2173725</v>
      </c>
      <c r="B15777" s="295"/>
      <c r="C15777" s="295">
        <v>0.28188220000000003</v>
      </c>
      <c r="D15777" s="295"/>
    </row>
    <row r="15778" spans="1:4" x14ac:dyDescent="0.2">
      <c r="A15778" s="295">
        <v>0.2173725</v>
      </c>
      <c r="B15778" s="295"/>
      <c r="C15778" s="295">
        <v>0.28180129999999998</v>
      </c>
      <c r="D15778" s="295"/>
    </row>
    <row r="15779" spans="1:4" x14ac:dyDescent="0.2">
      <c r="A15779" s="295">
        <v>0.21736040000000001</v>
      </c>
      <c r="B15779" s="295"/>
      <c r="C15779" s="295">
        <v>0.28180129999999998</v>
      </c>
      <c r="D15779" s="295"/>
    </row>
    <row r="15780" spans="1:4" x14ac:dyDescent="0.2">
      <c r="A15780" s="295">
        <v>0.21733369999999999</v>
      </c>
      <c r="B15780" s="295"/>
      <c r="C15780" s="295">
        <v>0.28178930000000002</v>
      </c>
      <c r="D15780" s="295"/>
    </row>
    <row r="15781" spans="1:4" x14ac:dyDescent="0.2">
      <c r="A15781" s="295">
        <v>0.21730579999999999</v>
      </c>
      <c r="B15781" s="295"/>
      <c r="C15781" s="295">
        <v>0.28174860000000002</v>
      </c>
      <c r="D15781" s="295"/>
    </row>
    <row r="15782" spans="1:4" x14ac:dyDescent="0.2">
      <c r="A15782" s="295">
        <v>0.21730579999999999</v>
      </c>
      <c r="B15782" s="295"/>
      <c r="C15782" s="295">
        <v>0.28174860000000002</v>
      </c>
      <c r="D15782" s="295"/>
    </row>
    <row r="15783" spans="1:4" x14ac:dyDescent="0.2">
      <c r="A15783" s="295">
        <v>0.21729380000000001</v>
      </c>
      <c r="B15783" s="295"/>
      <c r="C15783" s="295">
        <v>0.2817364</v>
      </c>
      <c r="D15783" s="295"/>
    </row>
    <row r="15784" spans="1:4" x14ac:dyDescent="0.2">
      <c r="A15784" s="295">
        <v>0.21726500000000001</v>
      </c>
      <c r="B15784" s="295"/>
      <c r="C15784" s="295">
        <v>0.281723</v>
      </c>
      <c r="D15784" s="295"/>
    </row>
    <row r="15785" spans="1:4" x14ac:dyDescent="0.2">
      <c r="A15785" s="295">
        <v>0.21725179999999999</v>
      </c>
      <c r="B15785" s="295"/>
      <c r="C15785" s="295">
        <v>0.28171099999999999</v>
      </c>
      <c r="D15785" s="295"/>
    </row>
    <row r="15786" spans="1:4" x14ac:dyDescent="0.2">
      <c r="A15786" s="295">
        <v>0.21725179999999999</v>
      </c>
      <c r="B15786" s="295"/>
      <c r="C15786" s="295">
        <v>0.28169640000000001</v>
      </c>
      <c r="D15786" s="295"/>
    </row>
    <row r="15787" spans="1:4" x14ac:dyDescent="0.2">
      <c r="A15787" s="295">
        <v>0.21725179999999999</v>
      </c>
      <c r="B15787" s="295"/>
      <c r="C15787" s="295">
        <v>0.28168169999999998</v>
      </c>
      <c r="D15787" s="295"/>
    </row>
    <row r="15788" spans="1:4" x14ac:dyDescent="0.2">
      <c r="A15788" s="295">
        <v>0.21723980000000001</v>
      </c>
      <c r="B15788" s="295"/>
      <c r="C15788" s="295">
        <v>0.2816303</v>
      </c>
      <c r="D15788" s="295"/>
    </row>
    <row r="15789" spans="1:4" x14ac:dyDescent="0.2">
      <c r="A15789" s="295">
        <v>0.21721190000000001</v>
      </c>
      <c r="B15789" s="295"/>
      <c r="C15789" s="295">
        <v>0.28161700000000001</v>
      </c>
      <c r="D15789" s="295"/>
    </row>
    <row r="15790" spans="1:4" x14ac:dyDescent="0.2">
      <c r="A15790" s="295">
        <v>0.21721190000000001</v>
      </c>
      <c r="B15790" s="295"/>
      <c r="C15790" s="295">
        <v>0.28157680000000002</v>
      </c>
      <c r="D15790" s="295"/>
    </row>
    <row r="15791" spans="1:4" x14ac:dyDescent="0.2">
      <c r="A15791" s="295">
        <v>0.21719830000000001</v>
      </c>
      <c r="B15791" s="295"/>
      <c r="C15791" s="295">
        <v>0.28154839999999998</v>
      </c>
      <c r="D15791" s="295"/>
    </row>
    <row r="15792" spans="1:4" x14ac:dyDescent="0.2">
      <c r="A15792" s="295">
        <v>0.21718509999999999</v>
      </c>
      <c r="B15792" s="295"/>
      <c r="C15792" s="295">
        <v>0.28153610000000001</v>
      </c>
      <c r="D15792" s="295"/>
    </row>
    <row r="15793" spans="1:4" x14ac:dyDescent="0.2">
      <c r="A15793" s="295">
        <v>0.21717310000000001</v>
      </c>
      <c r="B15793" s="295"/>
      <c r="C15793" s="295">
        <v>0.28145809999999999</v>
      </c>
      <c r="D15793" s="295"/>
    </row>
    <row r="15794" spans="1:4" x14ac:dyDescent="0.2">
      <c r="A15794" s="295">
        <v>0.21717310000000001</v>
      </c>
      <c r="B15794" s="295"/>
      <c r="C15794" s="295">
        <v>0.28144479999999999</v>
      </c>
      <c r="D15794" s="295"/>
    </row>
    <row r="15795" spans="1:4" x14ac:dyDescent="0.2">
      <c r="A15795" s="295">
        <v>0.21715789999999999</v>
      </c>
      <c r="B15795" s="295"/>
      <c r="C15795" s="295">
        <v>0.2814314</v>
      </c>
      <c r="D15795" s="295"/>
    </row>
    <row r="15796" spans="1:4" x14ac:dyDescent="0.2">
      <c r="A15796" s="295">
        <v>0.21713209999999999</v>
      </c>
      <c r="B15796" s="295"/>
      <c r="C15796" s="295">
        <v>0.28140470000000001</v>
      </c>
      <c r="D15796" s="295"/>
    </row>
    <row r="15797" spans="1:4" x14ac:dyDescent="0.2">
      <c r="A15797" s="295">
        <v>0.2171064</v>
      </c>
      <c r="B15797" s="295"/>
      <c r="C15797" s="295">
        <v>0.28136670000000003</v>
      </c>
      <c r="D15797" s="295"/>
    </row>
    <row r="15798" spans="1:4" x14ac:dyDescent="0.2">
      <c r="A15798" s="295">
        <v>0.21709120000000001</v>
      </c>
      <c r="B15798" s="295"/>
      <c r="C15798" s="295">
        <v>0.2813544</v>
      </c>
      <c r="D15798" s="295"/>
    </row>
    <row r="15799" spans="1:4" x14ac:dyDescent="0.2">
      <c r="A15799" s="295">
        <v>0.21707609999999999</v>
      </c>
      <c r="B15799" s="295"/>
      <c r="C15799" s="295">
        <v>0.28131440000000002</v>
      </c>
      <c r="D15799" s="295"/>
    </row>
    <row r="15800" spans="1:4" x14ac:dyDescent="0.2">
      <c r="A15800" s="295">
        <v>0.21707609999999999</v>
      </c>
      <c r="B15800" s="295"/>
      <c r="C15800" s="295">
        <v>0.28131440000000002</v>
      </c>
      <c r="D15800" s="295"/>
    </row>
    <row r="15801" spans="1:4" x14ac:dyDescent="0.2">
      <c r="A15801" s="295">
        <v>0.2170513</v>
      </c>
      <c r="B15801" s="295"/>
      <c r="C15801" s="295">
        <v>0.28128900000000001</v>
      </c>
      <c r="D15801" s="295"/>
    </row>
    <row r="15802" spans="1:4" x14ac:dyDescent="0.2">
      <c r="A15802" s="295">
        <v>0.2170377</v>
      </c>
      <c r="B15802" s="295"/>
      <c r="C15802" s="295">
        <v>0.28127439999999998</v>
      </c>
      <c r="D15802" s="295"/>
    </row>
    <row r="15803" spans="1:4" x14ac:dyDescent="0.2">
      <c r="A15803" s="295">
        <v>0.21702450000000001</v>
      </c>
      <c r="B15803" s="295"/>
      <c r="C15803" s="295">
        <v>0.28122970000000003</v>
      </c>
      <c r="D15803" s="295"/>
    </row>
    <row r="15804" spans="1:4" x14ac:dyDescent="0.2">
      <c r="A15804" s="295">
        <v>0.21699740000000001</v>
      </c>
      <c r="B15804" s="295"/>
      <c r="C15804" s="295">
        <v>0.281223</v>
      </c>
      <c r="D15804" s="295"/>
    </row>
    <row r="15805" spans="1:4" x14ac:dyDescent="0.2">
      <c r="A15805" s="295">
        <v>0.21699740000000001</v>
      </c>
      <c r="B15805" s="295"/>
      <c r="C15805" s="295">
        <v>0.281196</v>
      </c>
      <c r="D15805" s="295"/>
    </row>
    <row r="15806" spans="1:4" x14ac:dyDescent="0.2">
      <c r="A15806" s="295">
        <v>0.21699740000000001</v>
      </c>
      <c r="B15806" s="295"/>
      <c r="C15806" s="295">
        <v>0.28118389999999999</v>
      </c>
      <c r="D15806" s="295"/>
    </row>
    <row r="15807" spans="1:4" x14ac:dyDescent="0.2">
      <c r="A15807" s="295">
        <v>0.21697150000000001</v>
      </c>
      <c r="B15807" s="295"/>
      <c r="C15807" s="295">
        <v>0.28113139999999998</v>
      </c>
      <c r="D15807" s="295"/>
    </row>
    <row r="15808" spans="1:4" x14ac:dyDescent="0.2">
      <c r="A15808" s="295">
        <v>0.21697150000000001</v>
      </c>
      <c r="B15808" s="295"/>
      <c r="C15808" s="295">
        <v>0.28113139999999998</v>
      </c>
      <c r="D15808" s="295"/>
    </row>
    <row r="15809" spans="1:4" x14ac:dyDescent="0.2">
      <c r="A15809" s="295">
        <v>0.21697150000000001</v>
      </c>
      <c r="B15809" s="295"/>
      <c r="C15809" s="295">
        <v>0.28113139999999998</v>
      </c>
      <c r="D15809" s="295"/>
    </row>
    <row r="15810" spans="1:4" x14ac:dyDescent="0.2">
      <c r="A15810" s="295">
        <v>0.21697150000000001</v>
      </c>
      <c r="B15810" s="295"/>
      <c r="C15810" s="295">
        <v>0.28111940000000002</v>
      </c>
      <c r="D15810" s="295"/>
    </row>
    <row r="15811" spans="1:4" x14ac:dyDescent="0.2">
      <c r="A15811" s="295">
        <v>0.21697150000000001</v>
      </c>
      <c r="B15811" s="295"/>
      <c r="C15811" s="295">
        <v>0.28110570000000001</v>
      </c>
      <c r="D15811" s="295"/>
    </row>
    <row r="15812" spans="1:4" x14ac:dyDescent="0.2">
      <c r="A15812" s="295">
        <v>0.2169451</v>
      </c>
      <c r="B15812" s="295"/>
      <c r="C15812" s="295">
        <v>0.28106540000000002</v>
      </c>
      <c r="D15812" s="295"/>
    </row>
    <row r="15813" spans="1:4" x14ac:dyDescent="0.2">
      <c r="A15813" s="295">
        <v>0.21691679999999999</v>
      </c>
      <c r="B15813" s="295"/>
      <c r="C15813" s="295">
        <v>0.28105210000000003</v>
      </c>
      <c r="D15813" s="295"/>
    </row>
    <row r="15814" spans="1:4" x14ac:dyDescent="0.2">
      <c r="A15814" s="295">
        <v>0.21688969999999999</v>
      </c>
      <c r="B15814" s="295"/>
      <c r="C15814" s="295">
        <v>0.28101150000000003</v>
      </c>
      <c r="D15814" s="295"/>
    </row>
    <row r="15815" spans="1:4" x14ac:dyDescent="0.2">
      <c r="A15815" s="295">
        <v>0.21688969999999999</v>
      </c>
      <c r="B15815" s="295"/>
      <c r="C15815" s="295">
        <v>0.28098610000000002</v>
      </c>
      <c r="D15815" s="295"/>
    </row>
    <row r="15816" spans="1:4" x14ac:dyDescent="0.2">
      <c r="A15816" s="295">
        <v>0.21688969999999999</v>
      </c>
      <c r="B15816" s="295"/>
      <c r="C15816" s="295">
        <v>0.28095809999999999</v>
      </c>
      <c r="D15816" s="295"/>
    </row>
    <row r="15817" spans="1:4" x14ac:dyDescent="0.2">
      <c r="A15817" s="295">
        <v>0.21687600000000001</v>
      </c>
      <c r="B15817" s="295"/>
      <c r="C15817" s="295">
        <v>0.28091890000000003</v>
      </c>
      <c r="D15817" s="295"/>
    </row>
    <row r="15818" spans="1:4" x14ac:dyDescent="0.2">
      <c r="A15818" s="295">
        <v>0.216835</v>
      </c>
      <c r="B15818" s="295"/>
      <c r="C15818" s="295">
        <v>0.28089320000000001</v>
      </c>
      <c r="D15818" s="295"/>
    </row>
    <row r="15819" spans="1:4" x14ac:dyDescent="0.2">
      <c r="A15819" s="295">
        <v>0.21682190000000001</v>
      </c>
      <c r="B15819" s="295"/>
      <c r="C15819" s="295">
        <v>0.2808272</v>
      </c>
      <c r="D15819" s="295"/>
    </row>
    <row r="15820" spans="1:4" x14ac:dyDescent="0.2">
      <c r="A15820" s="295">
        <v>0.21682190000000001</v>
      </c>
      <c r="B15820" s="295"/>
      <c r="C15820" s="295">
        <v>0.28079920000000003</v>
      </c>
      <c r="D15820" s="295"/>
    </row>
    <row r="15821" spans="1:4" x14ac:dyDescent="0.2">
      <c r="A15821" s="295">
        <v>0.21682190000000001</v>
      </c>
      <c r="B15821" s="295"/>
      <c r="C15821" s="295">
        <v>0.28078579999999997</v>
      </c>
      <c r="D15821" s="295"/>
    </row>
    <row r="15822" spans="1:4" x14ac:dyDescent="0.2">
      <c r="A15822" s="295">
        <v>0.2168098</v>
      </c>
      <c r="B15822" s="295"/>
      <c r="C15822" s="295">
        <v>0.28075919999999999</v>
      </c>
      <c r="D15822" s="295"/>
    </row>
    <row r="15823" spans="1:4" x14ac:dyDescent="0.2">
      <c r="A15823" s="295">
        <v>0.21679619999999999</v>
      </c>
      <c r="B15823" s="295"/>
      <c r="C15823" s="295">
        <v>0.28074539999999998</v>
      </c>
      <c r="D15823" s="295"/>
    </row>
    <row r="15824" spans="1:4" x14ac:dyDescent="0.2">
      <c r="A15824" s="295">
        <v>0.21678349999999999</v>
      </c>
      <c r="B15824" s="295"/>
      <c r="C15824" s="295">
        <v>0.28070650000000003</v>
      </c>
      <c r="D15824" s="295"/>
    </row>
    <row r="15825" spans="1:4" x14ac:dyDescent="0.2">
      <c r="A15825" s="295">
        <v>0.21675520000000001</v>
      </c>
      <c r="B15825" s="295"/>
      <c r="C15825" s="295">
        <v>0.28068110000000002</v>
      </c>
      <c r="D15825" s="295"/>
    </row>
    <row r="15826" spans="1:4" x14ac:dyDescent="0.2">
      <c r="A15826" s="295">
        <v>0.21675520000000001</v>
      </c>
      <c r="B15826" s="295"/>
      <c r="C15826" s="295">
        <v>0.28065400000000001</v>
      </c>
      <c r="D15826" s="295"/>
    </row>
    <row r="15827" spans="1:4" x14ac:dyDescent="0.2">
      <c r="A15827" s="295">
        <v>0.21675520000000001</v>
      </c>
      <c r="B15827" s="295"/>
      <c r="C15827" s="295">
        <v>0.2806418</v>
      </c>
      <c r="D15827" s="295"/>
    </row>
    <row r="15828" spans="1:4" x14ac:dyDescent="0.2">
      <c r="A15828" s="295">
        <v>0.2167424</v>
      </c>
      <c r="B15828" s="295"/>
      <c r="C15828" s="295">
        <v>0.28062969999999998</v>
      </c>
      <c r="D15828" s="295"/>
    </row>
    <row r="15829" spans="1:4" x14ac:dyDescent="0.2">
      <c r="A15829" s="295">
        <v>0.2167424</v>
      </c>
      <c r="B15829" s="295"/>
      <c r="C15829" s="295">
        <v>0.28060180000000001</v>
      </c>
      <c r="D15829" s="295"/>
    </row>
    <row r="15830" spans="1:4" x14ac:dyDescent="0.2">
      <c r="A15830" s="295">
        <v>0.21673039999999999</v>
      </c>
      <c r="B15830" s="295"/>
      <c r="C15830" s="295">
        <v>0.280588</v>
      </c>
      <c r="D15830" s="295"/>
    </row>
    <row r="15831" spans="1:4" x14ac:dyDescent="0.2">
      <c r="A15831" s="295">
        <v>0.21671679999999999</v>
      </c>
      <c r="B15831" s="295"/>
      <c r="C15831" s="295">
        <v>0.28054669999999998</v>
      </c>
      <c r="D15831" s="295"/>
    </row>
    <row r="15832" spans="1:4" x14ac:dyDescent="0.2">
      <c r="A15832" s="295">
        <v>0.2167036</v>
      </c>
      <c r="B15832" s="295"/>
      <c r="C15832" s="295">
        <v>0.28052070000000001</v>
      </c>
      <c r="D15832" s="295"/>
    </row>
    <row r="15833" spans="1:4" x14ac:dyDescent="0.2">
      <c r="A15833" s="295">
        <v>0.21669050000000001</v>
      </c>
      <c r="B15833" s="295"/>
      <c r="C15833" s="295">
        <v>0.28050740000000002</v>
      </c>
      <c r="D15833" s="295"/>
    </row>
    <row r="15834" spans="1:4" x14ac:dyDescent="0.2">
      <c r="A15834" s="295">
        <v>0.21669050000000001</v>
      </c>
      <c r="B15834" s="295"/>
      <c r="C15834" s="295">
        <v>0.2804816</v>
      </c>
      <c r="D15834" s="295"/>
    </row>
    <row r="15835" spans="1:4" x14ac:dyDescent="0.2">
      <c r="A15835" s="295">
        <v>0.2166497</v>
      </c>
      <c r="B15835" s="295"/>
      <c r="C15835" s="295">
        <v>0.28046939999999998</v>
      </c>
      <c r="D15835" s="295"/>
    </row>
    <row r="15836" spans="1:4" x14ac:dyDescent="0.2">
      <c r="A15836" s="295">
        <v>0.21663689999999999</v>
      </c>
      <c r="B15836" s="295"/>
      <c r="C15836" s="295">
        <v>0.2804547</v>
      </c>
      <c r="D15836" s="295"/>
    </row>
    <row r="15837" spans="1:4" x14ac:dyDescent="0.2">
      <c r="A15837" s="295">
        <v>0.21663689999999999</v>
      </c>
      <c r="B15837" s="295"/>
      <c r="C15837" s="295">
        <v>0.28044269999999999</v>
      </c>
      <c r="D15837" s="295"/>
    </row>
    <row r="15838" spans="1:4" x14ac:dyDescent="0.2">
      <c r="A15838" s="295">
        <v>0.21663689999999999</v>
      </c>
      <c r="B15838" s="295"/>
      <c r="C15838" s="295">
        <v>0.28038760000000001</v>
      </c>
      <c r="D15838" s="295"/>
    </row>
    <row r="15839" spans="1:4" x14ac:dyDescent="0.2">
      <c r="A15839" s="295">
        <v>0.2166081</v>
      </c>
      <c r="B15839" s="295"/>
      <c r="C15839" s="295">
        <v>0.2803756</v>
      </c>
      <c r="D15839" s="295"/>
    </row>
    <row r="15840" spans="1:4" x14ac:dyDescent="0.2">
      <c r="A15840" s="295">
        <v>0.2166081</v>
      </c>
      <c r="B15840" s="295"/>
      <c r="C15840" s="295">
        <v>0.28036100000000003</v>
      </c>
      <c r="D15840" s="295"/>
    </row>
    <row r="15841" spans="1:4" x14ac:dyDescent="0.2">
      <c r="A15841" s="295">
        <v>0.2166081</v>
      </c>
      <c r="B15841" s="295"/>
      <c r="C15841" s="295">
        <v>0.28033659999999999</v>
      </c>
      <c r="D15841" s="295"/>
    </row>
    <row r="15842" spans="1:4" x14ac:dyDescent="0.2">
      <c r="A15842" s="295">
        <v>0.2166081</v>
      </c>
      <c r="B15842" s="295"/>
      <c r="C15842" s="295">
        <v>0.28030959999999999</v>
      </c>
      <c r="D15842" s="295"/>
    </row>
    <row r="15843" spans="1:4" x14ac:dyDescent="0.2">
      <c r="A15843" s="295">
        <v>0.2166081</v>
      </c>
      <c r="B15843" s="295"/>
      <c r="C15843" s="295">
        <v>0.28026800000000002</v>
      </c>
      <c r="D15843" s="295"/>
    </row>
    <row r="15844" spans="1:4" x14ac:dyDescent="0.2">
      <c r="A15844" s="295">
        <v>0.216583</v>
      </c>
      <c r="B15844" s="295"/>
      <c r="C15844" s="295">
        <v>0.28025470000000002</v>
      </c>
      <c r="D15844" s="295"/>
    </row>
    <row r="15845" spans="1:4" x14ac:dyDescent="0.2">
      <c r="A15845" s="295">
        <v>0.2165551</v>
      </c>
      <c r="B15845" s="295"/>
      <c r="C15845" s="295">
        <v>0.28024009999999999</v>
      </c>
      <c r="D15845" s="295"/>
    </row>
    <row r="15846" spans="1:4" x14ac:dyDescent="0.2">
      <c r="A15846" s="295">
        <v>0.2165551</v>
      </c>
      <c r="B15846" s="295"/>
      <c r="C15846" s="295">
        <v>0.28021410000000002</v>
      </c>
      <c r="D15846" s="295"/>
    </row>
    <row r="15847" spans="1:4" x14ac:dyDescent="0.2">
      <c r="A15847" s="295">
        <v>0.2165551</v>
      </c>
      <c r="B15847" s="295"/>
      <c r="C15847" s="295">
        <v>0.28017639999999999</v>
      </c>
      <c r="D15847" s="295"/>
    </row>
    <row r="15848" spans="1:4" x14ac:dyDescent="0.2">
      <c r="A15848" s="295">
        <v>0.21654139999999999</v>
      </c>
      <c r="B15848" s="295"/>
      <c r="C15848" s="295">
        <v>0.28017639999999999</v>
      </c>
      <c r="D15848" s="295"/>
    </row>
    <row r="15849" spans="1:4" x14ac:dyDescent="0.2">
      <c r="A15849" s="295">
        <v>0.21652869999999999</v>
      </c>
      <c r="B15849" s="295"/>
      <c r="C15849" s="295">
        <v>0.2801227</v>
      </c>
      <c r="D15849" s="295"/>
    </row>
    <row r="15850" spans="1:4" x14ac:dyDescent="0.2">
      <c r="A15850" s="295">
        <v>0.21651670000000001</v>
      </c>
      <c r="B15850" s="295"/>
      <c r="C15850" s="295">
        <v>0.28010930000000001</v>
      </c>
      <c r="D15850" s="295"/>
    </row>
    <row r="15851" spans="1:4" x14ac:dyDescent="0.2">
      <c r="A15851" s="295">
        <v>0.21651670000000001</v>
      </c>
      <c r="B15851" s="295"/>
      <c r="C15851" s="295">
        <v>0.28008379999999999</v>
      </c>
      <c r="D15851" s="295"/>
    </row>
    <row r="15852" spans="1:4" x14ac:dyDescent="0.2">
      <c r="A15852" s="295">
        <v>0.21649080000000001</v>
      </c>
      <c r="B15852" s="295"/>
      <c r="C15852" s="295">
        <v>0.28007169999999998</v>
      </c>
      <c r="D15852" s="295"/>
    </row>
    <row r="15853" spans="1:4" x14ac:dyDescent="0.2">
      <c r="A15853" s="295">
        <v>0.21649080000000001</v>
      </c>
      <c r="B15853" s="295"/>
      <c r="C15853" s="295">
        <v>0.28003410000000001</v>
      </c>
      <c r="D15853" s="295"/>
    </row>
    <row r="15854" spans="1:4" x14ac:dyDescent="0.2">
      <c r="A15854" s="295">
        <v>0.21649080000000001</v>
      </c>
      <c r="B15854" s="295"/>
      <c r="C15854" s="295">
        <v>0.27999239999999997</v>
      </c>
      <c r="D15854" s="295"/>
    </row>
    <row r="15855" spans="1:4" x14ac:dyDescent="0.2">
      <c r="A15855" s="295">
        <v>0.2164777</v>
      </c>
      <c r="B15855" s="295"/>
      <c r="C15855" s="295">
        <v>0.2799547</v>
      </c>
      <c r="D15855" s="295"/>
    </row>
    <row r="15856" spans="1:4" x14ac:dyDescent="0.2">
      <c r="A15856" s="295">
        <v>0.21645130000000001</v>
      </c>
      <c r="B15856" s="295"/>
      <c r="C15856" s="295">
        <v>0.27992929999999999</v>
      </c>
      <c r="D15856" s="295"/>
    </row>
    <row r="15857" spans="1:4" x14ac:dyDescent="0.2">
      <c r="A15857" s="295">
        <v>0.2164393</v>
      </c>
      <c r="B15857" s="295"/>
      <c r="C15857" s="295">
        <v>0.27989039999999998</v>
      </c>
      <c r="D15857" s="295"/>
    </row>
    <row r="15858" spans="1:4" x14ac:dyDescent="0.2">
      <c r="A15858" s="295">
        <v>0.2164393</v>
      </c>
      <c r="B15858" s="295"/>
      <c r="C15858" s="295">
        <v>0.27987669999999998</v>
      </c>
      <c r="D15858" s="295"/>
    </row>
    <row r="15859" spans="1:4" x14ac:dyDescent="0.2">
      <c r="A15859" s="295">
        <v>0.2164393</v>
      </c>
      <c r="B15859" s="295"/>
      <c r="C15859" s="295">
        <v>0.27982439999999997</v>
      </c>
      <c r="D15859" s="295"/>
    </row>
    <row r="15860" spans="1:4" x14ac:dyDescent="0.2">
      <c r="A15860" s="295">
        <v>0.2164141</v>
      </c>
      <c r="B15860" s="295"/>
      <c r="C15860" s="295">
        <v>0.27979599999999999</v>
      </c>
      <c r="D15860" s="295"/>
    </row>
    <row r="15861" spans="1:4" x14ac:dyDescent="0.2">
      <c r="A15861" s="295">
        <v>0.21639900000000001</v>
      </c>
      <c r="B15861" s="295"/>
      <c r="C15861" s="295">
        <v>0.27978399999999998</v>
      </c>
      <c r="D15861" s="295"/>
    </row>
    <row r="15862" spans="1:4" x14ac:dyDescent="0.2">
      <c r="A15862" s="295">
        <v>0.2163863</v>
      </c>
      <c r="B15862" s="295"/>
      <c r="C15862" s="295">
        <v>0.27974339999999998</v>
      </c>
      <c r="D15862" s="295"/>
    </row>
    <row r="15863" spans="1:4" x14ac:dyDescent="0.2">
      <c r="A15863" s="295">
        <v>0.2163862</v>
      </c>
      <c r="B15863" s="295"/>
      <c r="C15863" s="295">
        <v>0.27971800000000002</v>
      </c>
      <c r="D15863" s="295"/>
    </row>
    <row r="15864" spans="1:4" x14ac:dyDescent="0.2">
      <c r="A15864" s="295">
        <v>0.21637310000000001</v>
      </c>
      <c r="B15864" s="295"/>
      <c r="C15864" s="295">
        <v>0.27966400000000002</v>
      </c>
      <c r="D15864" s="295"/>
    </row>
    <row r="15865" spans="1:4" x14ac:dyDescent="0.2">
      <c r="A15865" s="295">
        <v>0.21633230000000001</v>
      </c>
      <c r="B15865" s="295"/>
      <c r="C15865" s="295">
        <v>0.27966400000000002</v>
      </c>
      <c r="D15865" s="295"/>
    </row>
    <row r="15866" spans="1:4" x14ac:dyDescent="0.2">
      <c r="A15866" s="295">
        <v>0.21633230000000001</v>
      </c>
      <c r="B15866" s="295"/>
      <c r="C15866" s="295">
        <v>0.27959780000000001</v>
      </c>
      <c r="D15866" s="295"/>
    </row>
    <row r="15867" spans="1:4" x14ac:dyDescent="0.2">
      <c r="A15867" s="295">
        <v>0.21633230000000001</v>
      </c>
      <c r="B15867" s="295"/>
      <c r="C15867" s="295">
        <v>0.27957349999999997</v>
      </c>
      <c r="D15867" s="295"/>
    </row>
    <row r="15868" spans="1:4" x14ac:dyDescent="0.2">
      <c r="A15868" s="295">
        <v>0.21633230000000001</v>
      </c>
      <c r="B15868" s="295"/>
      <c r="C15868" s="295">
        <v>0.2795588</v>
      </c>
      <c r="D15868" s="295"/>
    </row>
    <row r="15869" spans="1:4" x14ac:dyDescent="0.2">
      <c r="A15869" s="295">
        <v>0.21633230000000001</v>
      </c>
      <c r="B15869" s="295"/>
      <c r="C15869" s="295">
        <v>0.27954509999999999</v>
      </c>
      <c r="D15869" s="295"/>
    </row>
    <row r="15870" spans="1:4" x14ac:dyDescent="0.2">
      <c r="A15870" s="295">
        <v>0.21630640000000001</v>
      </c>
      <c r="B15870" s="295"/>
      <c r="C15870" s="295">
        <v>0.27951710000000002</v>
      </c>
      <c r="D15870" s="295"/>
    </row>
    <row r="15871" spans="1:4" x14ac:dyDescent="0.2">
      <c r="A15871" s="295">
        <v>0.21629129999999999</v>
      </c>
      <c r="B15871" s="295"/>
      <c r="C15871" s="295">
        <v>0.27947650000000002</v>
      </c>
      <c r="D15871" s="295"/>
    </row>
    <row r="15872" spans="1:4" x14ac:dyDescent="0.2">
      <c r="A15872" s="295">
        <v>0.21627759999999999</v>
      </c>
      <c r="B15872" s="295"/>
      <c r="C15872" s="295">
        <v>0.27947650000000002</v>
      </c>
      <c r="D15872" s="295"/>
    </row>
    <row r="15873" spans="1:4" x14ac:dyDescent="0.2">
      <c r="A15873" s="295">
        <v>0.21627759999999999</v>
      </c>
      <c r="B15873" s="295"/>
      <c r="C15873" s="295">
        <v>0.27944980000000003</v>
      </c>
      <c r="D15873" s="295"/>
    </row>
    <row r="15874" spans="1:4" x14ac:dyDescent="0.2">
      <c r="A15874" s="295">
        <v>0.21627759999999999</v>
      </c>
      <c r="B15874" s="295"/>
      <c r="C15874" s="295">
        <v>0.27943760000000001</v>
      </c>
      <c r="D15874" s="295"/>
    </row>
    <row r="15875" spans="1:4" x14ac:dyDescent="0.2">
      <c r="A15875" s="295">
        <v>0.2162404</v>
      </c>
      <c r="B15875" s="295"/>
      <c r="C15875" s="295">
        <v>0.27938360000000001</v>
      </c>
      <c r="D15875" s="295"/>
    </row>
    <row r="15876" spans="1:4" x14ac:dyDescent="0.2">
      <c r="A15876" s="295">
        <v>0.21621209999999999</v>
      </c>
      <c r="B15876" s="295"/>
      <c r="C15876" s="295">
        <v>0.27934619999999999</v>
      </c>
      <c r="D15876" s="295"/>
    </row>
    <row r="15877" spans="1:4" x14ac:dyDescent="0.2">
      <c r="A15877" s="295">
        <v>0.21621209999999999</v>
      </c>
      <c r="B15877" s="295"/>
      <c r="C15877" s="295">
        <v>0.27934619999999999</v>
      </c>
      <c r="D15877" s="295"/>
    </row>
    <row r="15878" spans="1:4" x14ac:dyDescent="0.2">
      <c r="A15878" s="295">
        <v>0.21621209999999999</v>
      </c>
      <c r="B15878" s="295"/>
      <c r="C15878" s="295">
        <v>0.27930559999999999</v>
      </c>
      <c r="D15878" s="295"/>
    </row>
    <row r="15879" spans="1:4" x14ac:dyDescent="0.2">
      <c r="A15879" s="295">
        <v>0.21618580000000001</v>
      </c>
      <c r="B15879" s="295"/>
      <c r="C15879" s="295">
        <v>0.27927999999999997</v>
      </c>
      <c r="D15879" s="295"/>
    </row>
    <row r="15880" spans="1:4" x14ac:dyDescent="0.2">
      <c r="A15880" s="295">
        <v>0.21615860000000001</v>
      </c>
      <c r="B15880" s="295"/>
      <c r="C15880" s="295">
        <v>0.27926529999999999</v>
      </c>
      <c r="D15880" s="295"/>
    </row>
    <row r="15881" spans="1:4" x14ac:dyDescent="0.2">
      <c r="A15881" s="295">
        <v>0.21614539999999999</v>
      </c>
      <c r="B15881" s="295"/>
      <c r="C15881" s="295">
        <v>0.27923989999999999</v>
      </c>
      <c r="D15881" s="295"/>
    </row>
    <row r="15882" spans="1:4" x14ac:dyDescent="0.2">
      <c r="A15882" s="295">
        <v>0.21614539999999999</v>
      </c>
      <c r="B15882" s="295"/>
      <c r="C15882" s="295">
        <v>0.27922770000000002</v>
      </c>
      <c r="D15882" s="295"/>
    </row>
    <row r="15883" spans="1:4" x14ac:dyDescent="0.2">
      <c r="A15883" s="295">
        <v>0.21613270000000001</v>
      </c>
      <c r="B15883" s="295"/>
      <c r="C15883" s="295">
        <v>0.27918959999999998</v>
      </c>
      <c r="D15883" s="295"/>
    </row>
    <row r="15884" spans="1:4" x14ac:dyDescent="0.2">
      <c r="A15884" s="295">
        <v>0.21613270000000001</v>
      </c>
      <c r="B15884" s="295"/>
      <c r="C15884" s="295">
        <v>0.27916170000000001</v>
      </c>
      <c r="D15884" s="295"/>
    </row>
    <row r="15885" spans="1:4" x14ac:dyDescent="0.2">
      <c r="A15885" s="295">
        <v>0.2161044</v>
      </c>
      <c r="B15885" s="295"/>
      <c r="C15885" s="295">
        <v>0.2791479</v>
      </c>
      <c r="D15885" s="295"/>
    </row>
    <row r="15886" spans="1:4" x14ac:dyDescent="0.2">
      <c r="A15886" s="295">
        <v>0.2161044</v>
      </c>
      <c r="B15886" s="295"/>
      <c r="C15886" s="295">
        <v>0.27913589999999999</v>
      </c>
      <c r="D15886" s="295"/>
    </row>
    <row r="15887" spans="1:4" x14ac:dyDescent="0.2">
      <c r="A15887" s="295">
        <v>0.2161044</v>
      </c>
      <c r="B15887" s="295"/>
      <c r="C15887" s="295">
        <v>0.27912219999999999</v>
      </c>
      <c r="D15887" s="295"/>
    </row>
    <row r="15888" spans="1:4" x14ac:dyDescent="0.2">
      <c r="A15888" s="295">
        <v>0.2160908</v>
      </c>
      <c r="B15888" s="295"/>
      <c r="C15888" s="295">
        <v>0.27910750000000001</v>
      </c>
      <c r="D15888" s="295"/>
    </row>
    <row r="15889" spans="1:4" x14ac:dyDescent="0.2">
      <c r="A15889" s="295">
        <v>0.21607870000000001</v>
      </c>
      <c r="B15889" s="295"/>
      <c r="C15889" s="295">
        <v>0.27906989999999998</v>
      </c>
      <c r="D15889" s="295"/>
    </row>
    <row r="15890" spans="1:4" x14ac:dyDescent="0.2">
      <c r="A15890" s="295">
        <v>0.21607870000000001</v>
      </c>
      <c r="B15890" s="295"/>
      <c r="C15890" s="295">
        <v>0.27905619999999998</v>
      </c>
      <c r="D15890" s="295"/>
    </row>
    <row r="15891" spans="1:4" x14ac:dyDescent="0.2">
      <c r="A15891" s="295">
        <v>0.2160504</v>
      </c>
      <c r="B15891" s="295"/>
      <c r="C15891" s="295">
        <v>0.27905619999999998</v>
      </c>
      <c r="D15891" s="295"/>
    </row>
    <row r="15892" spans="1:4" x14ac:dyDescent="0.2">
      <c r="A15892" s="295">
        <v>0.21602460000000001</v>
      </c>
      <c r="B15892" s="295"/>
      <c r="C15892" s="295">
        <v>0.2790319</v>
      </c>
      <c r="D15892" s="295"/>
    </row>
    <row r="15893" spans="1:4" x14ac:dyDescent="0.2">
      <c r="A15893" s="295">
        <v>0.21602460000000001</v>
      </c>
      <c r="B15893" s="295"/>
      <c r="C15893" s="295">
        <v>0.27900629999999998</v>
      </c>
      <c r="D15893" s="295"/>
    </row>
    <row r="15894" spans="1:4" x14ac:dyDescent="0.2">
      <c r="A15894" s="295">
        <v>0.21602460000000001</v>
      </c>
      <c r="B15894" s="295"/>
      <c r="C15894" s="295">
        <v>0.2789817</v>
      </c>
      <c r="D15894" s="295"/>
    </row>
    <row r="15895" spans="1:4" x14ac:dyDescent="0.2">
      <c r="A15895" s="295">
        <v>0.21600939999999999</v>
      </c>
      <c r="B15895" s="295"/>
      <c r="C15895" s="295">
        <v>0.27894170000000001</v>
      </c>
      <c r="D15895" s="295"/>
    </row>
    <row r="15896" spans="1:4" x14ac:dyDescent="0.2">
      <c r="A15896" s="295">
        <v>0.21599740000000001</v>
      </c>
      <c r="B15896" s="295"/>
      <c r="C15896" s="295">
        <v>0.2789295</v>
      </c>
      <c r="D15896" s="295"/>
    </row>
    <row r="15897" spans="1:4" x14ac:dyDescent="0.2">
      <c r="A15897" s="295">
        <v>0.2159837</v>
      </c>
      <c r="B15897" s="295"/>
      <c r="C15897" s="295">
        <v>0.27888879999999999</v>
      </c>
      <c r="D15897" s="295"/>
    </row>
    <row r="15898" spans="1:4" x14ac:dyDescent="0.2">
      <c r="A15898" s="295">
        <v>0.2159837</v>
      </c>
      <c r="B15898" s="295"/>
      <c r="C15898" s="295">
        <v>0.27888879999999999</v>
      </c>
      <c r="D15898" s="295"/>
    </row>
    <row r="15899" spans="1:4" x14ac:dyDescent="0.2">
      <c r="A15899" s="295">
        <v>0.215971</v>
      </c>
      <c r="B15899" s="295"/>
      <c r="C15899" s="295">
        <v>0.27886349999999999</v>
      </c>
      <c r="D15899" s="295"/>
    </row>
    <row r="15900" spans="1:4" x14ac:dyDescent="0.2">
      <c r="A15900" s="295">
        <v>0.215971</v>
      </c>
      <c r="B15900" s="295"/>
      <c r="C15900" s="295">
        <v>0.27884880000000001</v>
      </c>
      <c r="D15900" s="295"/>
    </row>
    <row r="15901" spans="1:4" x14ac:dyDescent="0.2">
      <c r="A15901" s="295">
        <v>0.21595790000000001</v>
      </c>
      <c r="B15901" s="295"/>
      <c r="C15901" s="295">
        <v>0.27882210000000002</v>
      </c>
      <c r="D15901" s="295"/>
    </row>
    <row r="15902" spans="1:4" x14ac:dyDescent="0.2">
      <c r="A15902" s="295">
        <v>0.21594269999999999</v>
      </c>
      <c r="B15902" s="295"/>
      <c r="C15902" s="295">
        <v>0.2787828</v>
      </c>
      <c r="D15902" s="295"/>
    </row>
    <row r="15903" spans="1:4" x14ac:dyDescent="0.2">
      <c r="A15903" s="295">
        <v>0.2159307</v>
      </c>
      <c r="B15903" s="295"/>
      <c r="C15903" s="295">
        <v>0.27874520000000003</v>
      </c>
      <c r="D15903" s="295"/>
    </row>
    <row r="15904" spans="1:4" x14ac:dyDescent="0.2">
      <c r="A15904" s="295">
        <v>0.2159307</v>
      </c>
      <c r="B15904" s="295"/>
      <c r="C15904" s="295">
        <v>0.27870489999999998</v>
      </c>
      <c r="D15904" s="295"/>
    </row>
    <row r="15905" spans="1:4" x14ac:dyDescent="0.2">
      <c r="A15905" s="295">
        <v>0.215917</v>
      </c>
      <c r="B15905" s="295"/>
      <c r="C15905" s="295">
        <v>0.27867900000000001</v>
      </c>
      <c r="D15905" s="295"/>
    </row>
    <row r="15906" spans="1:4" x14ac:dyDescent="0.2">
      <c r="A15906" s="295">
        <v>0.21590390000000001</v>
      </c>
      <c r="B15906" s="295"/>
      <c r="C15906" s="295">
        <v>0.27867890000000001</v>
      </c>
      <c r="D15906" s="295"/>
    </row>
    <row r="15907" spans="1:4" x14ac:dyDescent="0.2">
      <c r="A15907" s="295">
        <v>0.21589120000000001</v>
      </c>
      <c r="B15907" s="295"/>
      <c r="C15907" s="295">
        <v>0.27863890000000002</v>
      </c>
      <c r="D15907" s="295"/>
    </row>
    <row r="15908" spans="1:4" x14ac:dyDescent="0.2">
      <c r="A15908" s="295">
        <v>0.21589120000000001</v>
      </c>
      <c r="B15908" s="295"/>
      <c r="C15908" s="295">
        <v>0.27862429999999999</v>
      </c>
      <c r="D15908" s="295"/>
    </row>
    <row r="15909" spans="1:4" x14ac:dyDescent="0.2">
      <c r="A15909" s="295">
        <v>0.21587600000000001</v>
      </c>
      <c r="B15909" s="295"/>
      <c r="C15909" s="295">
        <v>0.2785974</v>
      </c>
      <c r="D15909" s="295"/>
    </row>
    <row r="15910" spans="1:4" x14ac:dyDescent="0.2">
      <c r="A15910" s="295">
        <v>0.2158504</v>
      </c>
      <c r="B15910" s="295"/>
      <c r="C15910" s="295">
        <v>0.27858529999999998</v>
      </c>
      <c r="D15910" s="295"/>
    </row>
    <row r="15911" spans="1:4" x14ac:dyDescent="0.2">
      <c r="A15911" s="295">
        <v>0.2158504</v>
      </c>
      <c r="B15911" s="295"/>
      <c r="C15911" s="295">
        <v>0.27855829999999998</v>
      </c>
      <c r="D15911" s="295"/>
    </row>
    <row r="15912" spans="1:4" x14ac:dyDescent="0.2">
      <c r="A15912" s="295">
        <v>0.2158504</v>
      </c>
      <c r="B15912" s="295"/>
      <c r="C15912" s="295">
        <v>0.27854489999999998</v>
      </c>
      <c r="D15912" s="295"/>
    </row>
    <row r="15913" spans="1:4" x14ac:dyDescent="0.2">
      <c r="A15913" s="295">
        <v>0.2158504</v>
      </c>
      <c r="B15913" s="295"/>
      <c r="C15913" s="295">
        <v>0.2784779</v>
      </c>
      <c r="D15913" s="295"/>
    </row>
    <row r="15914" spans="1:4" x14ac:dyDescent="0.2">
      <c r="A15914" s="295">
        <v>0.2158504</v>
      </c>
      <c r="B15914" s="295"/>
      <c r="C15914" s="295">
        <v>0.27846409999999999</v>
      </c>
      <c r="D15914" s="295"/>
    </row>
    <row r="15915" spans="1:4" x14ac:dyDescent="0.2">
      <c r="A15915" s="295">
        <v>0.2158215</v>
      </c>
      <c r="B15915" s="295"/>
      <c r="C15915" s="295">
        <v>0.27845189999999997</v>
      </c>
      <c r="D15915" s="295"/>
    </row>
    <row r="15916" spans="1:4" x14ac:dyDescent="0.2">
      <c r="A15916" s="295">
        <v>0.21579570000000001</v>
      </c>
      <c r="B15916" s="295"/>
      <c r="C15916" s="295">
        <v>0.27845189999999997</v>
      </c>
      <c r="D15916" s="295"/>
    </row>
    <row r="15917" spans="1:4" x14ac:dyDescent="0.2">
      <c r="A15917" s="295">
        <v>0.2157685</v>
      </c>
      <c r="B15917" s="295"/>
      <c r="C15917" s="295">
        <v>0.27841179999999999</v>
      </c>
      <c r="D15917" s="295"/>
    </row>
    <row r="15918" spans="1:4" x14ac:dyDescent="0.2">
      <c r="A15918" s="295">
        <v>0.2157685</v>
      </c>
      <c r="B15918" s="295"/>
      <c r="C15918" s="295">
        <v>0.27838610000000003</v>
      </c>
      <c r="D15918" s="295"/>
    </row>
    <row r="15919" spans="1:4" x14ac:dyDescent="0.2">
      <c r="A15919" s="295">
        <v>0.2157685</v>
      </c>
      <c r="B15919" s="295"/>
      <c r="C15919" s="295">
        <v>0.27830539999999998</v>
      </c>
      <c r="D15919" s="295"/>
    </row>
    <row r="15920" spans="1:4" x14ac:dyDescent="0.2">
      <c r="A15920" s="295">
        <v>0.21574170000000001</v>
      </c>
      <c r="B15920" s="295"/>
      <c r="C15920" s="295">
        <v>0.27830539999999998</v>
      </c>
      <c r="D15920" s="295"/>
    </row>
    <row r="15921" spans="1:4" x14ac:dyDescent="0.2">
      <c r="A15921" s="295">
        <v>0.21574170000000001</v>
      </c>
      <c r="B15921" s="295"/>
      <c r="C15921" s="295">
        <v>0.27828000000000003</v>
      </c>
      <c r="D15921" s="295"/>
    </row>
    <row r="15922" spans="1:4" x14ac:dyDescent="0.2">
      <c r="A15922" s="295">
        <v>0.21574170000000001</v>
      </c>
      <c r="B15922" s="295"/>
      <c r="C15922" s="295">
        <v>0.27826780000000001</v>
      </c>
      <c r="D15922" s="295"/>
    </row>
    <row r="15923" spans="1:4" x14ac:dyDescent="0.2">
      <c r="A15923" s="295">
        <v>0.2157297</v>
      </c>
      <c r="B15923" s="295"/>
      <c r="C15923" s="295">
        <v>0.2782541</v>
      </c>
      <c r="D15923" s="295"/>
    </row>
    <row r="15924" spans="1:4" x14ac:dyDescent="0.2">
      <c r="A15924" s="295">
        <v>0.21570139999999999</v>
      </c>
      <c r="B15924" s="295"/>
      <c r="C15924" s="295">
        <v>0.27822609999999998</v>
      </c>
      <c r="D15924" s="295"/>
    </row>
    <row r="15925" spans="1:4" x14ac:dyDescent="0.2">
      <c r="A15925" s="295">
        <v>0.21568870000000001</v>
      </c>
      <c r="B15925" s="295"/>
      <c r="C15925" s="295">
        <v>0.27822609999999998</v>
      </c>
      <c r="D15925" s="295"/>
    </row>
    <row r="15926" spans="1:4" x14ac:dyDescent="0.2">
      <c r="A15926" s="295">
        <v>0.21568870000000001</v>
      </c>
      <c r="B15926" s="295"/>
      <c r="C15926" s="295">
        <v>0.278202</v>
      </c>
      <c r="D15926" s="295"/>
    </row>
    <row r="15927" spans="1:4" x14ac:dyDescent="0.2">
      <c r="A15927" s="295">
        <v>0.21568870000000001</v>
      </c>
      <c r="B15927" s="295"/>
      <c r="C15927" s="295">
        <v>0.2781749</v>
      </c>
      <c r="D15927" s="295"/>
    </row>
    <row r="15928" spans="1:4" x14ac:dyDescent="0.2">
      <c r="A15928" s="295">
        <v>0.21564720000000001</v>
      </c>
      <c r="B15928" s="295"/>
      <c r="C15928" s="295">
        <v>0.27812110000000001</v>
      </c>
      <c r="D15928" s="295"/>
    </row>
    <row r="15929" spans="1:4" x14ac:dyDescent="0.2">
      <c r="A15929" s="295">
        <v>0.21563399999999999</v>
      </c>
      <c r="B15929" s="295"/>
      <c r="C15929" s="295">
        <v>0.27812110000000001</v>
      </c>
      <c r="D15929" s="295"/>
    </row>
    <row r="15930" spans="1:4" x14ac:dyDescent="0.2">
      <c r="A15930" s="295">
        <v>0.21563399999999999</v>
      </c>
      <c r="B15930" s="295"/>
      <c r="C15930" s="295">
        <v>0.27812110000000001</v>
      </c>
      <c r="D15930" s="295"/>
    </row>
    <row r="15931" spans="1:4" x14ac:dyDescent="0.2">
      <c r="A15931" s="295">
        <v>0.21563399999999999</v>
      </c>
      <c r="B15931" s="295"/>
      <c r="C15931" s="295">
        <v>0.27808349999999998</v>
      </c>
      <c r="D15931" s="295"/>
    </row>
    <row r="15932" spans="1:4" x14ac:dyDescent="0.2">
      <c r="A15932" s="295">
        <v>0.21562129999999999</v>
      </c>
      <c r="B15932" s="295"/>
      <c r="C15932" s="295">
        <v>0.2780551</v>
      </c>
      <c r="D15932" s="295"/>
    </row>
    <row r="15933" spans="1:4" x14ac:dyDescent="0.2">
      <c r="A15933" s="295">
        <v>0.2156093</v>
      </c>
      <c r="B15933" s="295"/>
      <c r="C15933" s="295">
        <v>0.27802949999999998</v>
      </c>
      <c r="D15933" s="295"/>
    </row>
    <row r="15934" spans="1:4" x14ac:dyDescent="0.2">
      <c r="A15934" s="295">
        <v>0.21558050000000001</v>
      </c>
      <c r="B15934" s="295"/>
      <c r="C15934" s="295">
        <v>0.27802949999999998</v>
      </c>
      <c r="D15934" s="295"/>
    </row>
    <row r="15935" spans="1:4" x14ac:dyDescent="0.2">
      <c r="A15935" s="295">
        <v>0.21558050000000001</v>
      </c>
      <c r="B15935" s="295"/>
      <c r="C15935" s="295">
        <v>0.27796179999999998</v>
      </c>
      <c r="D15935" s="295"/>
    </row>
    <row r="15936" spans="1:4" x14ac:dyDescent="0.2">
      <c r="A15936" s="295">
        <v>0.21558050000000001</v>
      </c>
      <c r="B15936" s="295"/>
      <c r="C15936" s="295">
        <v>0.27794980000000002</v>
      </c>
      <c r="D15936" s="295"/>
    </row>
    <row r="15937" spans="1:4" x14ac:dyDescent="0.2">
      <c r="A15937" s="295">
        <v>0.21558050000000001</v>
      </c>
      <c r="B15937" s="295"/>
      <c r="C15937" s="295">
        <v>0.27794980000000002</v>
      </c>
      <c r="D15937" s="295"/>
    </row>
    <row r="15938" spans="1:4" x14ac:dyDescent="0.2">
      <c r="A15938" s="295">
        <v>0.21556839999999999</v>
      </c>
      <c r="B15938" s="295"/>
      <c r="C15938" s="295">
        <v>0.27792440000000002</v>
      </c>
      <c r="D15938" s="295"/>
    </row>
    <row r="15939" spans="1:4" x14ac:dyDescent="0.2">
      <c r="A15939" s="295">
        <v>0.21552650000000001</v>
      </c>
      <c r="B15939" s="295"/>
      <c r="C15939" s="295">
        <v>0.27789639999999999</v>
      </c>
      <c r="D15939" s="295"/>
    </row>
    <row r="15940" spans="1:4" x14ac:dyDescent="0.2">
      <c r="A15940" s="295">
        <v>0.21551380000000001</v>
      </c>
      <c r="B15940" s="295"/>
      <c r="C15940" s="295">
        <v>0.27788269999999998</v>
      </c>
      <c r="D15940" s="295"/>
    </row>
    <row r="15941" spans="1:4" x14ac:dyDescent="0.2">
      <c r="A15941" s="295">
        <v>0.21550059999999999</v>
      </c>
      <c r="B15941" s="295"/>
      <c r="C15941" s="295">
        <v>0.27784510000000001</v>
      </c>
      <c r="D15941" s="295"/>
    </row>
    <row r="15942" spans="1:4" x14ac:dyDescent="0.2">
      <c r="A15942" s="295">
        <v>0.2154886</v>
      </c>
      <c r="B15942" s="295"/>
      <c r="C15942" s="295">
        <v>0.27780339999999998</v>
      </c>
      <c r="D15942" s="295"/>
    </row>
    <row r="15943" spans="1:4" x14ac:dyDescent="0.2">
      <c r="A15943" s="295">
        <v>0.2154886</v>
      </c>
      <c r="B15943" s="295"/>
      <c r="C15943" s="295">
        <v>0.27775070000000002</v>
      </c>
      <c r="D15943" s="295"/>
    </row>
    <row r="15944" spans="1:4" x14ac:dyDescent="0.2">
      <c r="A15944" s="295">
        <v>0.21547340000000001</v>
      </c>
      <c r="B15944" s="295"/>
      <c r="C15944" s="295">
        <v>0.27771000000000001</v>
      </c>
      <c r="D15944" s="295"/>
    </row>
    <row r="15945" spans="1:4" x14ac:dyDescent="0.2">
      <c r="A15945" s="295">
        <v>0.21545980000000001</v>
      </c>
      <c r="B15945" s="295"/>
      <c r="C15945" s="295">
        <v>0.27769539999999998</v>
      </c>
      <c r="D15945" s="295"/>
    </row>
    <row r="15946" spans="1:4" x14ac:dyDescent="0.2">
      <c r="A15946" s="295">
        <v>0.21545980000000001</v>
      </c>
      <c r="B15946" s="295"/>
      <c r="C15946" s="295">
        <v>0.277644</v>
      </c>
      <c r="D15946" s="295"/>
    </row>
    <row r="15947" spans="1:4" x14ac:dyDescent="0.2">
      <c r="A15947" s="295">
        <v>0.2154346</v>
      </c>
      <c r="B15947" s="295"/>
      <c r="C15947" s="295">
        <v>0.27762940000000003</v>
      </c>
      <c r="D15947" s="295"/>
    </row>
    <row r="15948" spans="1:4" x14ac:dyDescent="0.2">
      <c r="A15948" s="295">
        <v>0.2154219</v>
      </c>
      <c r="B15948" s="295"/>
      <c r="C15948" s="295">
        <v>0.27761740000000001</v>
      </c>
      <c r="D15948" s="295"/>
    </row>
    <row r="15949" spans="1:4" x14ac:dyDescent="0.2">
      <c r="A15949" s="295">
        <v>0.21540680000000001</v>
      </c>
      <c r="B15949" s="295"/>
      <c r="C15949" s="295">
        <v>0.27758939999999999</v>
      </c>
      <c r="D15949" s="295"/>
    </row>
    <row r="15950" spans="1:4" x14ac:dyDescent="0.2">
      <c r="A15950" s="295">
        <v>0.21540680000000001</v>
      </c>
      <c r="B15950" s="295"/>
      <c r="C15950" s="295">
        <v>0.27756140000000001</v>
      </c>
      <c r="D15950" s="295"/>
    </row>
    <row r="15951" spans="1:4" x14ac:dyDescent="0.2">
      <c r="A15951" s="295">
        <v>0.2153931</v>
      </c>
      <c r="B15951" s="295"/>
      <c r="C15951" s="295">
        <v>0.27754909999999999</v>
      </c>
      <c r="D15951" s="295"/>
    </row>
    <row r="15952" spans="1:4" x14ac:dyDescent="0.2">
      <c r="A15952" s="295">
        <v>0.21536720000000001</v>
      </c>
      <c r="B15952" s="295"/>
      <c r="C15952" s="295">
        <v>0.27749649999999998</v>
      </c>
      <c r="D15952" s="295"/>
    </row>
    <row r="15953" spans="1:4" x14ac:dyDescent="0.2">
      <c r="A15953" s="295">
        <v>0.21536720000000001</v>
      </c>
      <c r="B15953" s="295"/>
      <c r="C15953" s="295">
        <v>0.27748309999999998</v>
      </c>
      <c r="D15953" s="295"/>
    </row>
    <row r="15954" spans="1:4" x14ac:dyDescent="0.2">
      <c r="A15954" s="295">
        <v>0.21534010000000001</v>
      </c>
      <c r="B15954" s="295"/>
      <c r="C15954" s="295">
        <v>0.27745619999999999</v>
      </c>
      <c r="D15954" s="295"/>
    </row>
    <row r="15955" spans="1:4" x14ac:dyDescent="0.2">
      <c r="A15955" s="295">
        <v>0.21534010000000001</v>
      </c>
      <c r="B15955" s="295"/>
      <c r="C15955" s="295">
        <v>0.27743050000000002</v>
      </c>
      <c r="D15955" s="295"/>
    </row>
    <row r="15956" spans="1:4" x14ac:dyDescent="0.2">
      <c r="A15956" s="295">
        <v>0.21531220000000001</v>
      </c>
      <c r="B15956" s="295"/>
      <c r="C15956" s="295">
        <v>0.27741710000000003</v>
      </c>
      <c r="D15956" s="295"/>
    </row>
    <row r="15957" spans="1:4" x14ac:dyDescent="0.2">
      <c r="A15957" s="295">
        <v>0.21531220000000001</v>
      </c>
      <c r="B15957" s="295"/>
      <c r="C15957" s="295">
        <v>0.27735219999999999</v>
      </c>
      <c r="D15957" s="295"/>
    </row>
    <row r="15958" spans="1:4" x14ac:dyDescent="0.2">
      <c r="A15958" s="295">
        <v>0.21528649999999999</v>
      </c>
      <c r="B15958" s="295"/>
      <c r="C15958" s="295">
        <v>0.27732380000000001</v>
      </c>
      <c r="D15958" s="295"/>
    </row>
    <row r="15959" spans="1:4" x14ac:dyDescent="0.2">
      <c r="A15959" s="295">
        <v>0.21527379999999999</v>
      </c>
      <c r="B15959" s="295"/>
      <c r="C15959" s="295">
        <v>0.2772985</v>
      </c>
      <c r="D15959" s="295"/>
    </row>
    <row r="15960" spans="1:4" x14ac:dyDescent="0.2">
      <c r="A15960" s="295">
        <v>0.2152607</v>
      </c>
      <c r="B15960" s="295"/>
      <c r="C15960" s="295">
        <v>0.2772847</v>
      </c>
      <c r="D15960" s="295"/>
    </row>
    <row r="15961" spans="1:4" x14ac:dyDescent="0.2">
      <c r="A15961" s="295">
        <v>0.21524860000000001</v>
      </c>
      <c r="B15961" s="295"/>
      <c r="C15961" s="295">
        <v>0.27724339999999997</v>
      </c>
      <c r="D15961" s="295"/>
    </row>
    <row r="15962" spans="1:4" x14ac:dyDescent="0.2">
      <c r="A15962" s="295">
        <v>0.21523349999999999</v>
      </c>
      <c r="B15962" s="295"/>
      <c r="C15962" s="295">
        <v>0.2772288</v>
      </c>
      <c r="D15962" s="295"/>
    </row>
    <row r="15963" spans="1:4" x14ac:dyDescent="0.2">
      <c r="A15963" s="295">
        <v>0.21523349999999999</v>
      </c>
      <c r="B15963" s="295"/>
      <c r="C15963" s="295">
        <v>0.27718900000000002</v>
      </c>
      <c r="D15963" s="295"/>
    </row>
    <row r="15964" spans="1:4" x14ac:dyDescent="0.2">
      <c r="A15964" s="295">
        <v>0.2152203</v>
      </c>
      <c r="B15964" s="295"/>
      <c r="C15964" s="295">
        <v>0.27715980000000001</v>
      </c>
      <c r="D15964" s="295"/>
    </row>
    <row r="15965" spans="1:4" x14ac:dyDescent="0.2">
      <c r="A15965" s="295">
        <v>0.2152076</v>
      </c>
      <c r="B15965" s="295"/>
      <c r="C15965" s="295">
        <v>0.27714640000000001</v>
      </c>
      <c r="D15965" s="295"/>
    </row>
    <row r="15966" spans="1:4" x14ac:dyDescent="0.2">
      <c r="A15966" s="295">
        <v>0.215194</v>
      </c>
      <c r="B15966" s="295"/>
      <c r="C15966" s="295">
        <v>0.27710509999999999</v>
      </c>
      <c r="D15966" s="295"/>
    </row>
    <row r="15967" spans="1:4" x14ac:dyDescent="0.2">
      <c r="A15967" s="295">
        <v>0.21518080000000001</v>
      </c>
      <c r="B15967" s="295"/>
      <c r="C15967" s="295">
        <v>0.27706730000000002</v>
      </c>
      <c r="D15967" s="295"/>
    </row>
    <row r="15968" spans="1:4" x14ac:dyDescent="0.2">
      <c r="A15968" s="295">
        <v>0.21518080000000001</v>
      </c>
      <c r="B15968" s="295"/>
      <c r="C15968" s="295">
        <v>0.27704299999999998</v>
      </c>
      <c r="D15968" s="295"/>
    </row>
    <row r="15969" spans="1:4" x14ac:dyDescent="0.2">
      <c r="A15969" s="295">
        <v>0.21518080000000001</v>
      </c>
      <c r="B15969" s="295"/>
      <c r="C15969" s="295">
        <v>0.27701720000000002</v>
      </c>
      <c r="D15969" s="295"/>
    </row>
    <row r="15970" spans="1:4" x14ac:dyDescent="0.2">
      <c r="A15970" s="295">
        <v>0.2151556</v>
      </c>
      <c r="B15970" s="295"/>
      <c r="C15970" s="295">
        <v>0.27697840000000001</v>
      </c>
      <c r="D15970" s="295"/>
    </row>
    <row r="15971" spans="1:4" x14ac:dyDescent="0.2">
      <c r="A15971" s="295">
        <v>0.21514050000000001</v>
      </c>
      <c r="B15971" s="295"/>
      <c r="C15971" s="295">
        <v>0.27693950000000001</v>
      </c>
      <c r="D15971" s="295"/>
    </row>
    <row r="15972" spans="1:4" x14ac:dyDescent="0.2">
      <c r="A15972" s="295">
        <v>0.21510209999999999</v>
      </c>
      <c r="B15972" s="295"/>
      <c r="C15972" s="295">
        <v>0.27689780000000003</v>
      </c>
      <c r="D15972" s="295"/>
    </row>
    <row r="15973" spans="1:4" x14ac:dyDescent="0.2">
      <c r="A15973" s="295">
        <v>0.21510209999999999</v>
      </c>
      <c r="B15973" s="295"/>
      <c r="C15973" s="295">
        <v>0.27684550000000002</v>
      </c>
      <c r="D15973" s="295"/>
    </row>
    <row r="15974" spans="1:4" x14ac:dyDescent="0.2">
      <c r="A15974" s="295">
        <v>0.21510209999999999</v>
      </c>
      <c r="B15974" s="295"/>
      <c r="C15974" s="295">
        <v>0.27682010000000001</v>
      </c>
      <c r="D15974" s="295"/>
    </row>
    <row r="15975" spans="1:4" x14ac:dyDescent="0.2">
      <c r="A15975" s="295">
        <v>0.2150733</v>
      </c>
      <c r="B15975" s="295"/>
      <c r="C15975" s="295">
        <v>0.27679179999999998</v>
      </c>
      <c r="D15975" s="295"/>
    </row>
    <row r="15976" spans="1:4" x14ac:dyDescent="0.2">
      <c r="A15976" s="295">
        <v>0.21506059999999999</v>
      </c>
      <c r="B15976" s="295"/>
      <c r="C15976" s="295">
        <v>0.27677839999999998</v>
      </c>
      <c r="D15976" s="295"/>
    </row>
    <row r="15977" spans="1:4" x14ac:dyDescent="0.2">
      <c r="A15977" s="295">
        <v>0.21506059999999999</v>
      </c>
      <c r="B15977" s="295"/>
      <c r="C15977" s="295">
        <v>0.2767541</v>
      </c>
      <c r="D15977" s="295"/>
    </row>
    <row r="15978" spans="1:4" x14ac:dyDescent="0.2">
      <c r="A15978" s="295">
        <v>0.2150474</v>
      </c>
      <c r="B15978" s="295"/>
      <c r="C15978" s="295">
        <v>0.2767288</v>
      </c>
      <c r="D15978" s="295"/>
    </row>
    <row r="15979" spans="1:4" x14ac:dyDescent="0.2">
      <c r="A15979" s="295">
        <v>0.21503539999999999</v>
      </c>
      <c r="B15979" s="295"/>
      <c r="C15979" s="295">
        <v>0.2767019</v>
      </c>
      <c r="D15979" s="295"/>
    </row>
    <row r="15980" spans="1:4" x14ac:dyDescent="0.2">
      <c r="A15980" s="295">
        <v>0.21500749999999999</v>
      </c>
      <c r="B15980" s="295"/>
      <c r="C15980" s="295">
        <v>0.2766885</v>
      </c>
      <c r="D15980" s="295"/>
    </row>
    <row r="15981" spans="1:4" x14ac:dyDescent="0.2">
      <c r="A15981" s="295">
        <v>0.21499550000000001</v>
      </c>
      <c r="B15981" s="295"/>
      <c r="C15981" s="295">
        <v>0.27662140000000002</v>
      </c>
      <c r="D15981" s="295"/>
    </row>
    <row r="15982" spans="1:4" x14ac:dyDescent="0.2">
      <c r="A15982" s="295">
        <v>0.21496670000000001</v>
      </c>
      <c r="B15982" s="295"/>
      <c r="C15982" s="295">
        <v>0.27660810000000002</v>
      </c>
      <c r="D15982" s="295"/>
    </row>
    <row r="15983" spans="1:4" x14ac:dyDescent="0.2">
      <c r="A15983" s="295">
        <v>0.21495359999999999</v>
      </c>
      <c r="B15983" s="295"/>
      <c r="C15983" s="295">
        <v>0.27659479999999997</v>
      </c>
      <c r="D15983" s="295"/>
    </row>
    <row r="15984" spans="1:4" x14ac:dyDescent="0.2">
      <c r="A15984" s="295">
        <v>0.21495359999999999</v>
      </c>
      <c r="B15984" s="295"/>
      <c r="C15984" s="295">
        <v>0.27658250000000001</v>
      </c>
      <c r="D15984" s="295"/>
    </row>
    <row r="15985" spans="1:4" x14ac:dyDescent="0.2">
      <c r="A15985" s="295">
        <v>0.2149384</v>
      </c>
      <c r="B15985" s="295"/>
      <c r="C15985" s="295">
        <v>0.27654380000000001</v>
      </c>
      <c r="D15985" s="295"/>
    </row>
    <row r="15986" spans="1:4" x14ac:dyDescent="0.2">
      <c r="A15986" s="295">
        <v>0.21492639999999999</v>
      </c>
      <c r="B15986" s="295"/>
      <c r="C15986" s="295">
        <v>0.27650340000000001</v>
      </c>
      <c r="D15986" s="295"/>
    </row>
    <row r="15987" spans="1:4" x14ac:dyDescent="0.2">
      <c r="A15987" s="295">
        <v>0.21492639999999999</v>
      </c>
      <c r="B15987" s="295"/>
      <c r="C15987" s="295">
        <v>0.2764896</v>
      </c>
      <c r="D15987" s="295"/>
    </row>
    <row r="15988" spans="1:4" x14ac:dyDescent="0.2">
      <c r="A15988" s="295">
        <v>0.21492639999999999</v>
      </c>
      <c r="B15988" s="295"/>
      <c r="C15988" s="295">
        <v>0.27644940000000001</v>
      </c>
      <c r="D15988" s="295"/>
    </row>
    <row r="15989" spans="1:4" x14ac:dyDescent="0.2">
      <c r="A15989" s="295">
        <v>0.21492639999999999</v>
      </c>
      <c r="B15989" s="295"/>
      <c r="C15989" s="295">
        <v>0.27644940000000001</v>
      </c>
      <c r="D15989" s="295"/>
    </row>
    <row r="15990" spans="1:4" x14ac:dyDescent="0.2">
      <c r="A15990" s="295">
        <v>0.21491370000000001</v>
      </c>
      <c r="B15990" s="295"/>
      <c r="C15990" s="295">
        <v>0.27643610000000002</v>
      </c>
      <c r="D15990" s="295"/>
    </row>
    <row r="15991" spans="1:4" x14ac:dyDescent="0.2">
      <c r="A15991" s="295">
        <v>0.21490000000000001</v>
      </c>
      <c r="B15991" s="295"/>
      <c r="C15991" s="295">
        <v>0.2764238</v>
      </c>
      <c r="D15991" s="295"/>
    </row>
    <row r="15992" spans="1:4" x14ac:dyDescent="0.2">
      <c r="A15992" s="295">
        <v>0.21490000000000001</v>
      </c>
      <c r="B15992" s="295"/>
      <c r="C15992" s="295">
        <v>0.27639710000000001</v>
      </c>
      <c r="D15992" s="295"/>
    </row>
    <row r="15993" spans="1:4" x14ac:dyDescent="0.2">
      <c r="A15993" s="295">
        <v>0.2148717</v>
      </c>
      <c r="B15993" s="295"/>
      <c r="C15993" s="295">
        <v>0.27635539999999997</v>
      </c>
      <c r="D15993" s="295"/>
    </row>
    <row r="15994" spans="1:4" x14ac:dyDescent="0.2">
      <c r="A15994" s="295">
        <v>0.21485860000000001</v>
      </c>
      <c r="B15994" s="295"/>
      <c r="C15994" s="295">
        <v>0.27634340000000002</v>
      </c>
      <c r="D15994" s="295"/>
    </row>
    <row r="15995" spans="1:4" x14ac:dyDescent="0.2">
      <c r="A15995" s="295">
        <v>0.21485860000000001</v>
      </c>
      <c r="B15995" s="295"/>
      <c r="C15995" s="295">
        <v>0.27634340000000002</v>
      </c>
      <c r="D15995" s="295"/>
    </row>
    <row r="15996" spans="1:4" x14ac:dyDescent="0.2">
      <c r="A15996" s="295">
        <v>0.21485860000000001</v>
      </c>
      <c r="B15996" s="295"/>
      <c r="C15996" s="295">
        <v>0.27630339999999998</v>
      </c>
      <c r="D15996" s="295"/>
    </row>
    <row r="15997" spans="1:4" x14ac:dyDescent="0.2">
      <c r="A15997" s="295">
        <v>0.2148465</v>
      </c>
      <c r="B15997" s="295"/>
      <c r="C15997" s="295">
        <v>0.27630329999999997</v>
      </c>
      <c r="D15997" s="295"/>
    </row>
    <row r="15998" spans="1:4" x14ac:dyDescent="0.2">
      <c r="A15998" s="295">
        <v>0.21483340000000001</v>
      </c>
      <c r="B15998" s="295"/>
      <c r="C15998" s="295">
        <v>0.27626309999999998</v>
      </c>
      <c r="D15998" s="295"/>
    </row>
    <row r="15999" spans="1:4" x14ac:dyDescent="0.2">
      <c r="A15999" s="295">
        <v>0.21481819999999999</v>
      </c>
      <c r="B15999" s="295"/>
      <c r="C15999" s="295">
        <v>0.27624939999999998</v>
      </c>
      <c r="D15999" s="295"/>
    </row>
    <row r="16000" spans="1:4" x14ac:dyDescent="0.2">
      <c r="A16000" s="295">
        <v>0.21477979999999999</v>
      </c>
      <c r="B16000" s="295"/>
      <c r="C16000" s="295">
        <v>0.27622380000000002</v>
      </c>
      <c r="D16000" s="295"/>
    </row>
    <row r="16001" spans="1:4" x14ac:dyDescent="0.2">
      <c r="A16001" s="295">
        <v>0.2147667</v>
      </c>
      <c r="B16001" s="295"/>
      <c r="C16001" s="295">
        <v>0.27621040000000002</v>
      </c>
      <c r="D16001" s="295"/>
    </row>
    <row r="16002" spans="1:4" x14ac:dyDescent="0.2">
      <c r="A16002" s="295">
        <v>0.2147667</v>
      </c>
      <c r="B16002" s="295"/>
      <c r="C16002" s="295">
        <v>0.27619840000000001</v>
      </c>
      <c r="D16002" s="295"/>
    </row>
    <row r="16003" spans="1:4" x14ac:dyDescent="0.2">
      <c r="A16003" s="295">
        <v>0.2147667</v>
      </c>
      <c r="B16003" s="295"/>
      <c r="C16003" s="295">
        <v>0.27614440000000001</v>
      </c>
      <c r="D16003" s="295"/>
    </row>
    <row r="16004" spans="1:4" x14ac:dyDescent="0.2">
      <c r="A16004" s="295">
        <v>0.2147531</v>
      </c>
      <c r="B16004" s="295"/>
      <c r="C16004" s="295">
        <v>0.27613110000000002</v>
      </c>
      <c r="D16004" s="295"/>
    </row>
    <row r="16005" spans="1:4" x14ac:dyDescent="0.2">
      <c r="A16005" s="295">
        <v>0.21473790000000001</v>
      </c>
      <c r="B16005" s="295"/>
      <c r="C16005" s="295">
        <v>0.27613110000000002</v>
      </c>
      <c r="D16005" s="295"/>
    </row>
    <row r="16006" spans="1:4" x14ac:dyDescent="0.2">
      <c r="A16006" s="295">
        <v>0.2147252</v>
      </c>
      <c r="B16006" s="295"/>
      <c r="C16006" s="295">
        <v>0.27610570000000001</v>
      </c>
      <c r="D16006" s="295"/>
    </row>
    <row r="16007" spans="1:4" x14ac:dyDescent="0.2">
      <c r="A16007" s="295">
        <v>0.21471319999999999</v>
      </c>
      <c r="B16007" s="295"/>
      <c r="C16007" s="295">
        <v>0.2760803</v>
      </c>
      <c r="D16007" s="295"/>
    </row>
    <row r="16008" spans="1:4" x14ac:dyDescent="0.2">
      <c r="A16008" s="295">
        <v>0.21471309999999999</v>
      </c>
      <c r="B16008" s="295"/>
      <c r="C16008" s="295">
        <v>0.27603030000000001</v>
      </c>
      <c r="D16008" s="295"/>
    </row>
    <row r="16009" spans="1:4" x14ac:dyDescent="0.2">
      <c r="A16009" s="295">
        <v>0.21471309999999999</v>
      </c>
      <c r="B16009" s="295"/>
      <c r="C16009" s="295">
        <v>0.27599030000000002</v>
      </c>
      <c r="D16009" s="295"/>
    </row>
    <row r="16010" spans="1:4" x14ac:dyDescent="0.2">
      <c r="A16010" s="295">
        <v>0.2146864</v>
      </c>
      <c r="B16010" s="295"/>
      <c r="C16010" s="295">
        <v>0.27599030000000002</v>
      </c>
      <c r="D16010" s="295"/>
    </row>
    <row r="16011" spans="1:4" x14ac:dyDescent="0.2">
      <c r="A16011" s="295">
        <v>0.21465919999999999</v>
      </c>
      <c r="B16011" s="295"/>
      <c r="C16011" s="295">
        <v>0.2759374</v>
      </c>
      <c r="D16011" s="295"/>
    </row>
    <row r="16012" spans="1:4" x14ac:dyDescent="0.2">
      <c r="A16012" s="295">
        <v>0.21464649999999999</v>
      </c>
      <c r="B16012" s="295"/>
      <c r="C16012" s="295">
        <v>0.27589970000000003</v>
      </c>
      <c r="D16012" s="295"/>
    </row>
    <row r="16013" spans="1:4" x14ac:dyDescent="0.2">
      <c r="A16013" s="295">
        <v>0.21464649999999999</v>
      </c>
      <c r="B16013" s="295"/>
      <c r="C16013" s="295">
        <v>0.27588639999999998</v>
      </c>
      <c r="D16013" s="295"/>
    </row>
    <row r="16014" spans="1:4" x14ac:dyDescent="0.2">
      <c r="A16014" s="295">
        <v>0.21464649999999999</v>
      </c>
      <c r="B16014" s="295"/>
      <c r="C16014" s="295">
        <v>0.27584599999999998</v>
      </c>
      <c r="D16014" s="295"/>
    </row>
    <row r="16015" spans="1:4" x14ac:dyDescent="0.2">
      <c r="A16015" s="295">
        <v>0.21461820000000001</v>
      </c>
      <c r="B16015" s="295"/>
      <c r="C16015" s="295">
        <v>0.27583259999999998</v>
      </c>
      <c r="D16015" s="295"/>
    </row>
    <row r="16016" spans="1:4" x14ac:dyDescent="0.2">
      <c r="A16016" s="295">
        <v>0.2146045</v>
      </c>
      <c r="B16016" s="295"/>
      <c r="C16016" s="295">
        <v>0.27579369999999997</v>
      </c>
      <c r="D16016" s="295"/>
    </row>
    <row r="16017" spans="1:4" x14ac:dyDescent="0.2">
      <c r="A16017" s="295">
        <v>0.21457979999999999</v>
      </c>
      <c r="B16017" s="295"/>
      <c r="C16017" s="295">
        <v>0.27575460000000002</v>
      </c>
      <c r="D16017" s="295"/>
    </row>
    <row r="16018" spans="1:4" x14ac:dyDescent="0.2">
      <c r="A16018" s="295">
        <v>0.21457979999999999</v>
      </c>
      <c r="B16018" s="295"/>
      <c r="C16018" s="295">
        <v>0.27575460000000002</v>
      </c>
      <c r="D16018" s="295"/>
    </row>
    <row r="16019" spans="1:4" x14ac:dyDescent="0.2">
      <c r="A16019" s="295">
        <v>0.21457979999999999</v>
      </c>
      <c r="B16019" s="295"/>
      <c r="C16019" s="295">
        <v>0.2756999</v>
      </c>
      <c r="D16019" s="295"/>
    </row>
    <row r="16020" spans="1:4" x14ac:dyDescent="0.2">
      <c r="A16020" s="295">
        <v>0.21457979999999999</v>
      </c>
      <c r="B16020" s="295"/>
      <c r="C16020" s="295">
        <v>0.27567390000000003</v>
      </c>
      <c r="D16020" s="295"/>
    </row>
    <row r="16021" spans="1:4" x14ac:dyDescent="0.2">
      <c r="A16021" s="295">
        <v>0.21453820000000001</v>
      </c>
      <c r="B16021" s="295"/>
      <c r="C16021" s="295">
        <v>0.27564860000000002</v>
      </c>
      <c r="D16021" s="295"/>
    </row>
    <row r="16022" spans="1:4" x14ac:dyDescent="0.2">
      <c r="A16022" s="295">
        <v>0.2145251</v>
      </c>
      <c r="B16022" s="295"/>
      <c r="C16022" s="295">
        <v>0.27564860000000002</v>
      </c>
      <c r="D16022" s="295"/>
    </row>
    <row r="16023" spans="1:4" x14ac:dyDescent="0.2">
      <c r="A16023" s="295">
        <v>0.21451310000000001</v>
      </c>
      <c r="B16023" s="295"/>
      <c r="C16023" s="295">
        <v>0.27559739999999999</v>
      </c>
      <c r="D16023" s="295"/>
    </row>
    <row r="16024" spans="1:4" x14ac:dyDescent="0.2">
      <c r="A16024" s="295">
        <v>0.21451310000000001</v>
      </c>
      <c r="B16024" s="295"/>
      <c r="C16024" s="295">
        <v>0.27558270000000001</v>
      </c>
      <c r="D16024" s="295"/>
    </row>
    <row r="16025" spans="1:4" x14ac:dyDescent="0.2">
      <c r="A16025" s="295">
        <v>0.21448790000000001</v>
      </c>
      <c r="B16025" s="295"/>
      <c r="C16025" s="295">
        <v>0.2755436</v>
      </c>
      <c r="D16025" s="295"/>
    </row>
    <row r="16026" spans="1:4" x14ac:dyDescent="0.2">
      <c r="A16026" s="295">
        <v>0.21448790000000001</v>
      </c>
      <c r="B16026" s="295"/>
      <c r="C16026" s="295">
        <v>0.27551759999999997</v>
      </c>
      <c r="D16026" s="295"/>
    </row>
    <row r="16027" spans="1:4" x14ac:dyDescent="0.2">
      <c r="A16027" s="295">
        <v>0.21447269999999999</v>
      </c>
      <c r="B16027" s="295"/>
      <c r="C16027" s="295">
        <v>0.275503</v>
      </c>
      <c r="D16027" s="295"/>
    </row>
    <row r="16028" spans="1:4" x14ac:dyDescent="0.2">
      <c r="A16028" s="295">
        <v>0.21446000000000001</v>
      </c>
      <c r="B16028" s="295"/>
      <c r="C16028" s="295">
        <v>0.27547759999999999</v>
      </c>
      <c r="D16028" s="295"/>
    </row>
    <row r="16029" spans="1:4" x14ac:dyDescent="0.2">
      <c r="A16029" s="295">
        <v>0.2144344</v>
      </c>
      <c r="B16029" s="295"/>
      <c r="C16029" s="295">
        <v>0.27546300000000001</v>
      </c>
      <c r="D16029" s="295"/>
    </row>
    <row r="16030" spans="1:4" x14ac:dyDescent="0.2">
      <c r="A16030" s="295">
        <v>0.2144344</v>
      </c>
      <c r="B16030" s="295"/>
      <c r="C16030" s="295">
        <v>0.27544829999999998</v>
      </c>
      <c r="D16030" s="295"/>
    </row>
    <row r="16031" spans="1:4" x14ac:dyDescent="0.2">
      <c r="A16031" s="295">
        <v>0.21442120000000001</v>
      </c>
      <c r="B16031" s="295"/>
      <c r="C16031" s="295">
        <v>0.2754103</v>
      </c>
      <c r="D16031" s="295"/>
    </row>
    <row r="16032" spans="1:4" x14ac:dyDescent="0.2">
      <c r="A16032" s="295">
        <v>0.21442120000000001</v>
      </c>
      <c r="B16032" s="295"/>
      <c r="C16032" s="295">
        <v>0.275397</v>
      </c>
      <c r="D16032" s="295"/>
    </row>
    <row r="16033" spans="1:4" x14ac:dyDescent="0.2">
      <c r="A16033" s="295">
        <v>0.2144076</v>
      </c>
      <c r="B16033" s="295"/>
      <c r="C16033" s="295">
        <v>0.27536769999999999</v>
      </c>
      <c r="D16033" s="295"/>
    </row>
    <row r="16034" spans="1:4" x14ac:dyDescent="0.2">
      <c r="A16034" s="295">
        <v>0.21439440000000001</v>
      </c>
      <c r="B16034" s="295"/>
      <c r="C16034" s="295">
        <v>0.27531369999999999</v>
      </c>
      <c r="D16034" s="295"/>
    </row>
    <row r="16035" spans="1:4" x14ac:dyDescent="0.2">
      <c r="A16035" s="295">
        <v>0.21437929999999999</v>
      </c>
      <c r="B16035" s="295"/>
      <c r="C16035" s="295">
        <v>0.27528570000000002</v>
      </c>
      <c r="D16035" s="295"/>
    </row>
    <row r="16036" spans="1:4" x14ac:dyDescent="0.2">
      <c r="A16036" s="295">
        <v>0.21437929999999999</v>
      </c>
      <c r="B16036" s="295"/>
      <c r="C16036" s="295">
        <v>0.27523310000000001</v>
      </c>
      <c r="D16036" s="295"/>
    </row>
    <row r="16037" spans="1:4" x14ac:dyDescent="0.2">
      <c r="A16037" s="295">
        <v>0.21434139999999999</v>
      </c>
      <c r="B16037" s="295"/>
      <c r="C16037" s="295">
        <v>0.27521970000000001</v>
      </c>
      <c r="D16037" s="295"/>
    </row>
    <row r="16038" spans="1:4" x14ac:dyDescent="0.2">
      <c r="A16038" s="295">
        <v>0.21434139999999999</v>
      </c>
      <c r="B16038" s="295"/>
      <c r="C16038" s="295">
        <v>0.27519280000000002</v>
      </c>
      <c r="D16038" s="295"/>
    </row>
    <row r="16039" spans="1:4" x14ac:dyDescent="0.2">
      <c r="A16039" s="295">
        <v>0.21432619999999999</v>
      </c>
      <c r="B16039" s="295"/>
      <c r="C16039" s="295">
        <v>0.27517950000000002</v>
      </c>
      <c r="D16039" s="295"/>
    </row>
    <row r="16040" spans="1:4" x14ac:dyDescent="0.2">
      <c r="A16040" s="295">
        <v>0.21432619999999999</v>
      </c>
      <c r="B16040" s="295"/>
      <c r="C16040" s="295">
        <v>0.27516479999999999</v>
      </c>
      <c r="D16040" s="295"/>
    </row>
    <row r="16041" spans="1:4" x14ac:dyDescent="0.2">
      <c r="A16041" s="295">
        <v>0.21429989999999999</v>
      </c>
      <c r="B16041" s="295"/>
      <c r="C16041" s="295">
        <v>0.27513880000000002</v>
      </c>
      <c r="D16041" s="295"/>
    </row>
    <row r="16042" spans="1:4" x14ac:dyDescent="0.2">
      <c r="A16042" s="295">
        <v>0.21429989999999999</v>
      </c>
      <c r="B16042" s="295"/>
      <c r="C16042" s="295">
        <v>0.27511459999999999</v>
      </c>
      <c r="D16042" s="295"/>
    </row>
    <row r="16043" spans="1:4" x14ac:dyDescent="0.2">
      <c r="A16043" s="295">
        <v>0.2142878</v>
      </c>
      <c r="B16043" s="295"/>
      <c r="C16043" s="295">
        <v>0.2750476</v>
      </c>
      <c r="D16043" s="295"/>
    </row>
    <row r="16044" spans="1:4" x14ac:dyDescent="0.2">
      <c r="A16044" s="295">
        <v>0.2142878</v>
      </c>
      <c r="B16044" s="295"/>
      <c r="C16044" s="295">
        <v>0.27500999999999998</v>
      </c>
      <c r="D16044" s="295"/>
    </row>
    <row r="16045" spans="1:4" x14ac:dyDescent="0.2">
      <c r="A16045" s="295">
        <v>0.2142751</v>
      </c>
      <c r="B16045" s="295"/>
      <c r="C16045" s="295">
        <v>0.27496939999999997</v>
      </c>
      <c r="D16045" s="295"/>
    </row>
    <row r="16046" spans="1:4" x14ac:dyDescent="0.2">
      <c r="A16046" s="295">
        <v>0.2142492</v>
      </c>
      <c r="B16046" s="295"/>
      <c r="C16046" s="295">
        <v>0.27494400000000002</v>
      </c>
      <c r="D16046" s="295"/>
    </row>
    <row r="16047" spans="1:4" x14ac:dyDescent="0.2">
      <c r="A16047" s="295">
        <v>0.2142492</v>
      </c>
      <c r="B16047" s="295"/>
      <c r="C16047" s="295">
        <v>0.27491840000000001</v>
      </c>
      <c r="D16047" s="295"/>
    </row>
    <row r="16048" spans="1:4" x14ac:dyDescent="0.2">
      <c r="A16048" s="295">
        <v>0.21422040000000001</v>
      </c>
      <c r="B16048" s="295"/>
      <c r="C16048" s="295">
        <v>0.27490629999999999</v>
      </c>
      <c r="D16048" s="295"/>
    </row>
    <row r="16049" spans="1:4" x14ac:dyDescent="0.2">
      <c r="A16049" s="295">
        <v>0.21422040000000001</v>
      </c>
      <c r="B16049" s="295"/>
      <c r="C16049" s="295">
        <v>0.27485369999999998</v>
      </c>
      <c r="D16049" s="295"/>
    </row>
    <row r="16050" spans="1:4" x14ac:dyDescent="0.2">
      <c r="A16050" s="295">
        <v>0.21420839999999999</v>
      </c>
      <c r="B16050" s="295"/>
      <c r="C16050" s="295">
        <v>0.27485369999999998</v>
      </c>
      <c r="D16050" s="295"/>
    </row>
    <row r="16051" spans="1:4" x14ac:dyDescent="0.2">
      <c r="A16051" s="295">
        <v>0.21419569999999999</v>
      </c>
      <c r="B16051" s="295"/>
      <c r="C16051" s="295">
        <v>0.274816</v>
      </c>
      <c r="D16051" s="295"/>
    </row>
    <row r="16052" spans="1:4" x14ac:dyDescent="0.2">
      <c r="A16052" s="295">
        <v>0.2141826</v>
      </c>
      <c r="B16052" s="295"/>
      <c r="C16052" s="295">
        <v>0.27478770000000002</v>
      </c>
      <c r="D16052" s="295"/>
    </row>
    <row r="16053" spans="1:4" x14ac:dyDescent="0.2">
      <c r="A16053" s="295">
        <v>0.2141826</v>
      </c>
      <c r="B16053" s="295"/>
      <c r="C16053" s="295">
        <v>0.27477430000000003</v>
      </c>
      <c r="D16053" s="295"/>
    </row>
    <row r="16054" spans="1:4" x14ac:dyDescent="0.2">
      <c r="A16054" s="295">
        <v>0.21416740000000001</v>
      </c>
      <c r="B16054" s="295"/>
      <c r="C16054" s="295">
        <v>0.27476230000000001</v>
      </c>
      <c r="D16054" s="295"/>
    </row>
    <row r="16055" spans="1:4" x14ac:dyDescent="0.2">
      <c r="A16055" s="295">
        <v>0.21414059999999999</v>
      </c>
      <c r="B16055" s="295"/>
      <c r="C16055" s="295">
        <v>0.27473520000000001</v>
      </c>
      <c r="D16055" s="295"/>
    </row>
    <row r="16056" spans="1:4" x14ac:dyDescent="0.2">
      <c r="A16056" s="295">
        <v>0.2141286</v>
      </c>
      <c r="B16056" s="295"/>
      <c r="C16056" s="295">
        <v>0.27470830000000002</v>
      </c>
      <c r="D16056" s="295"/>
    </row>
    <row r="16057" spans="1:4" x14ac:dyDescent="0.2">
      <c r="A16057" s="295">
        <v>0.21411659999999999</v>
      </c>
      <c r="B16057" s="295"/>
      <c r="C16057" s="295">
        <v>0.2746963</v>
      </c>
      <c r="D16057" s="295"/>
    </row>
    <row r="16058" spans="1:4" x14ac:dyDescent="0.2">
      <c r="A16058" s="295">
        <v>0.21410380000000001</v>
      </c>
      <c r="B16058" s="295"/>
      <c r="C16058" s="295">
        <v>0.27468419999999999</v>
      </c>
      <c r="D16058" s="295"/>
    </row>
    <row r="16059" spans="1:4" x14ac:dyDescent="0.2">
      <c r="A16059" s="295">
        <v>0.21410380000000001</v>
      </c>
      <c r="B16059" s="295"/>
      <c r="C16059" s="295">
        <v>0.2746442</v>
      </c>
      <c r="D16059" s="295"/>
    </row>
    <row r="16060" spans="1:4" x14ac:dyDescent="0.2">
      <c r="A16060" s="295">
        <v>0.21410380000000001</v>
      </c>
      <c r="B16060" s="295"/>
      <c r="C16060" s="295">
        <v>0.27461750000000001</v>
      </c>
      <c r="D16060" s="295"/>
    </row>
    <row r="16061" spans="1:4" x14ac:dyDescent="0.2">
      <c r="A16061" s="295">
        <v>0.21410380000000001</v>
      </c>
      <c r="B16061" s="295"/>
      <c r="C16061" s="295">
        <v>0.27457579999999998</v>
      </c>
      <c r="D16061" s="295"/>
    </row>
    <row r="16062" spans="1:4" x14ac:dyDescent="0.2">
      <c r="A16062" s="295">
        <v>0.21407870000000001</v>
      </c>
      <c r="B16062" s="295"/>
      <c r="C16062" s="295">
        <v>0.27448400000000001</v>
      </c>
      <c r="D16062" s="295"/>
    </row>
    <row r="16063" spans="1:4" x14ac:dyDescent="0.2">
      <c r="A16063" s="295">
        <v>0.21406349999999999</v>
      </c>
      <c r="B16063" s="295"/>
      <c r="C16063" s="295">
        <v>0.27447169999999999</v>
      </c>
      <c r="D16063" s="295"/>
    </row>
    <row r="16064" spans="1:4" x14ac:dyDescent="0.2">
      <c r="A16064" s="295">
        <v>0.21402470000000001</v>
      </c>
      <c r="B16064" s="295"/>
      <c r="C16064" s="295">
        <v>0.27444380000000002</v>
      </c>
      <c r="D16064" s="295"/>
    </row>
    <row r="16065" spans="1:4" x14ac:dyDescent="0.2">
      <c r="A16065" s="295">
        <v>0.21402470000000001</v>
      </c>
      <c r="B16065" s="295"/>
      <c r="C16065" s="295">
        <v>0.27441670000000001</v>
      </c>
      <c r="D16065" s="295"/>
    </row>
    <row r="16066" spans="1:4" x14ac:dyDescent="0.2">
      <c r="A16066" s="295">
        <v>0.21399989999999999</v>
      </c>
      <c r="B16066" s="295"/>
      <c r="C16066" s="295">
        <v>0.2743776</v>
      </c>
      <c r="D16066" s="295"/>
    </row>
    <row r="16067" spans="1:4" x14ac:dyDescent="0.2">
      <c r="A16067" s="295">
        <v>0.21399989999999999</v>
      </c>
      <c r="B16067" s="295"/>
      <c r="C16067" s="295">
        <v>0.27433760000000001</v>
      </c>
      <c r="D16067" s="295"/>
    </row>
    <row r="16068" spans="1:4" x14ac:dyDescent="0.2">
      <c r="A16068" s="295">
        <v>0.21396270000000001</v>
      </c>
      <c r="B16068" s="295"/>
      <c r="C16068" s="295">
        <v>0.27433760000000001</v>
      </c>
      <c r="D16068" s="295"/>
    </row>
    <row r="16069" spans="1:4" x14ac:dyDescent="0.2">
      <c r="A16069" s="295">
        <v>0.21396270000000001</v>
      </c>
      <c r="B16069" s="295"/>
      <c r="C16069" s="295">
        <v>0.2742849</v>
      </c>
      <c r="D16069" s="295"/>
    </row>
    <row r="16070" spans="1:4" x14ac:dyDescent="0.2">
      <c r="A16070" s="295">
        <v>0.21393390000000001</v>
      </c>
      <c r="B16070" s="295"/>
      <c r="C16070" s="295">
        <v>0.2742849</v>
      </c>
      <c r="D16070" s="295"/>
    </row>
    <row r="16071" spans="1:4" x14ac:dyDescent="0.2">
      <c r="A16071" s="295">
        <v>0.21392079999999999</v>
      </c>
      <c r="B16071" s="295"/>
      <c r="C16071" s="295">
        <v>0.2742715</v>
      </c>
      <c r="D16071" s="295"/>
    </row>
    <row r="16072" spans="1:4" x14ac:dyDescent="0.2">
      <c r="A16072" s="295">
        <v>0.21390809999999999</v>
      </c>
      <c r="B16072" s="295"/>
      <c r="C16072" s="295">
        <v>0.27422980000000002</v>
      </c>
      <c r="D16072" s="295"/>
    </row>
    <row r="16073" spans="1:4" x14ac:dyDescent="0.2">
      <c r="A16073" s="295">
        <v>0.21390809999999999</v>
      </c>
      <c r="B16073" s="295"/>
      <c r="C16073" s="295">
        <v>0.2742058</v>
      </c>
      <c r="D16073" s="295"/>
    </row>
    <row r="16074" spans="1:4" x14ac:dyDescent="0.2">
      <c r="A16074" s="295">
        <v>0.21390809999999999</v>
      </c>
      <c r="B16074" s="295"/>
      <c r="C16074" s="295">
        <v>0.27416439999999997</v>
      </c>
      <c r="D16074" s="295"/>
    </row>
    <row r="16075" spans="1:4" x14ac:dyDescent="0.2">
      <c r="A16075" s="295">
        <v>0.21389540000000001</v>
      </c>
      <c r="B16075" s="295"/>
      <c r="C16075" s="295">
        <v>0.27413880000000002</v>
      </c>
      <c r="D16075" s="295"/>
    </row>
    <row r="16076" spans="1:4" x14ac:dyDescent="0.2">
      <c r="A16076" s="295">
        <v>0.21385499999999999</v>
      </c>
      <c r="B16076" s="295"/>
      <c r="C16076" s="295">
        <v>0.27411049999999998</v>
      </c>
      <c r="D16076" s="295"/>
    </row>
    <row r="16077" spans="1:4" x14ac:dyDescent="0.2">
      <c r="A16077" s="295">
        <v>0.21384300000000001</v>
      </c>
      <c r="B16077" s="295"/>
      <c r="C16077" s="295">
        <v>0.27408339999999998</v>
      </c>
      <c r="D16077" s="295"/>
    </row>
    <row r="16078" spans="1:4" x14ac:dyDescent="0.2">
      <c r="A16078" s="295">
        <v>0.2138166</v>
      </c>
      <c r="B16078" s="295"/>
      <c r="C16078" s="295">
        <v>0.2740688</v>
      </c>
      <c r="D16078" s="295"/>
    </row>
    <row r="16079" spans="1:4" x14ac:dyDescent="0.2">
      <c r="A16079" s="295">
        <v>0.2138166</v>
      </c>
      <c r="B16079" s="295"/>
      <c r="C16079" s="295">
        <v>0.27401740000000002</v>
      </c>
      <c r="D16079" s="295"/>
    </row>
    <row r="16080" spans="1:4" x14ac:dyDescent="0.2">
      <c r="A16080" s="295">
        <v>0.2138166</v>
      </c>
      <c r="B16080" s="295"/>
      <c r="C16080" s="295">
        <v>0.27400409999999997</v>
      </c>
      <c r="D16080" s="295"/>
    </row>
    <row r="16081" spans="1:4" x14ac:dyDescent="0.2">
      <c r="A16081" s="295">
        <v>0.2137888</v>
      </c>
      <c r="B16081" s="295"/>
      <c r="C16081" s="295">
        <v>0.27397870000000002</v>
      </c>
      <c r="D16081" s="295"/>
    </row>
    <row r="16082" spans="1:4" x14ac:dyDescent="0.2">
      <c r="A16082" s="295">
        <v>0.2137636</v>
      </c>
      <c r="B16082" s="295"/>
      <c r="C16082" s="295">
        <v>0.27397870000000002</v>
      </c>
      <c r="D16082" s="295"/>
    </row>
    <row r="16083" spans="1:4" x14ac:dyDescent="0.2">
      <c r="A16083" s="295">
        <v>0.2137636</v>
      </c>
      <c r="B16083" s="295"/>
      <c r="C16083" s="295">
        <v>0.27395029999999998</v>
      </c>
      <c r="D16083" s="295"/>
    </row>
    <row r="16084" spans="1:4" x14ac:dyDescent="0.2">
      <c r="A16084" s="295">
        <v>0.21375050000000001</v>
      </c>
      <c r="B16084" s="295"/>
      <c r="C16084" s="295">
        <v>0.27392230000000001</v>
      </c>
      <c r="D16084" s="295"/>
    </row>
    <row r="16085" spans="1:4" x14ac:dyDescent="0.2">
      <c r="A16085" s="295">
        <v>0.2137241</v>
      </c>
      <c r="B16085" s="295"/>
      <c r="C16085" s="295">
        <v>0.27389629999999998</v>
      </c>
      <c r="D16085" s="295"/>
    </row>
    <row r="16086" spans="1:4" x14ac:dyDescent="0.2">
      <c r="A16086" s="295">
        <v>0.21370890000000001</v>
      </c>
      <c r="B16086" s="295"/>
      <c r="C16086" s="295">
        <v>0.27388430000000002</v>
      </c>
      <c r="D16086" s="295"/>
    </row>
    <row r="16087" spans="1:4" x14ac:dyDescent="0.2">
      <c r="A16087" s="295">
        <v>0.21370890000000001</v>
      </c>
      <c r="B16087" s="295"/>
      <c r="C16087" s="295">
        <v>0.27384429999999998</v>
      </c>
      <c r="D16087" s="295"/>
    </row>
    <row r="16088" spans="1:4" x14ac:dyDescent="0.2">
      <c r="A16088" s="295">
        <v>0.21370890000000001</v>
      </c>
      <c r="B16088" s="295"/>
      <c r="C16088" s="295">
        <v>0.27383049999999998</v>
      </c>
      <c r="D16088" s="295"/>
    </row>
    <row r="16089" spans="1:4" x14ac:dyDescent="0.2">
      <c r="A16089" s="295">
        <v>0.21370890000000001</v>
      </c>
      <c r="B16089" s="295"/>
      <c r="C16089" s="295">
        <v>0.27380460000000001</v>
      </c>
      <c r="D16089" s="295"/>
    </row>
    <row r="16090" spans="1:4" x14ac:dyDescent="0.2">
      <c r="A16090" s="295">
        <v>0.2136817</v>
      </c>
      <c r="B16090" s="295"/>
      <c r="C16090" s="295">
        <v>0.27376450000000002</v>
      </c>
      <c r="D16090" s="295"/>
    </row>
    <row r="16091" spans="1:4" x14ac:dyDescent="0.2">
      <c r="A16091" s="295">
        <v>0.2136422</v>
      </c>
      <c r="B16091" s="295"/>
      <c r="C16091" s="295">
        <v>0.27371509999999999</v>
      </c>
      <c r="D16091" s="295"/>
    </row>
    <row r="16092" spans="1:4" x14ac:dyDescent="0.2">
      <c r="A16092" s="295">
        <v>0.21362709999999999</v>
      </c>
      <c r="B16092" s="295"/>
      <c r="C16092" s="295">
        <v>0.27365040000000002</v>
      </c>
      <c r="D16092" s="295"/>
    </row>
    <row r="16093" spans="1:4" x14ac:dyDescent="0.2">
      <c r="A16093" s="295">
        <v>0.21362709999999999</v>
      </c>
      <c r="B16093" s="295"/>
      <c r="C16093" s="295">
        <v>0.27365040000000002</v>
      </c>
      <c r="D16093" s="295"/>
    </row>
    <row r="16094" spans="1:4" x14ac:dyDescent="0.2">
      <c r="A16094" s="295">
        <v>0.21362709999999999</v>
      </c>
      <c r="B16094" s="295"/>
      <c r="C16094" s="295">
        <v>0.27363569999999998</v>
      </c>
      <c r="D16094" s="295"/>
    </row>
    <row r="16095" spans="1:4" x14ac:dyDescent="0.2">
      <c r="A16095" s="295">
        <v>0.213615</v>
      </c>
      <c r="B16095" s="295"/>
      <c r="C16095" s="295">
        <v>0.27358329999999997</v>
      </c>
      <c r="D16095" s="295"/>
    </row>
    <row r="16096" spans="1:4" x14ac:dyDescent="0.2">
      <c r="A16096" s="295">
        <v>0.21358630000000001</v>
      </c>
      <c r="B16096" s="295"/>
      <c r="C16096" s="295">
        <v>0.27354260000000002</v>
      </c>
      <c r="D16096" s="295"/>
    </row>
    <row r="16097" spans="1:4" x14ac:dyDescent="0.2">
      <c r="A16097" s="295">
        <v>0.2135862</v>
      </c>
      <c r="B16097" s="295"/>
      <c r="C16097" s="295">
        <v>0.2735052</v>
      </c>
      <c r="D16097" s="295"/>
    </row>
    <row r="16098" spans="1:4" x14ac:dyDescent="0.2">
      <c r="A16098" s="295">
        <v>0.21356040000000001</v>
      </c>
      <c r="B16098" s="295"/>
      <c r="C16098" s="295">
        <v>0.27347719999999998</v>
      </c>
      <c r="D16098" s="295"/>
    </row>
    <row r="16099" spans="1:4" x14ac:dyDescent="0.2">
      <c r="A16099" s="295">
        <v>0.21356040000000001</v>
      </c>
      <c r="B16099" s="295"/>
      <c r="C16099" s="295">
        <v>0.27344930000000001</v>
      </c>
      <c r="D16099" s="295"/>
    </row>
    <row r="16100" spans="1:4" x14ac:dyDescent="0.2">
      <c r="A16100" s="295">
        <v>0.2135484</v>
      </c>
      <c r="B16100" s="295"/>
      <c r="C16100" s="295">
        <v>0.27343719999999999</v>
      </c>
      <c r="D16100" s="295"/>
    </row>
    <row r="16101" spans="1:4" x14ac:dyDescent="0.2">
      <c r="A16101" s="295">
        <v>0.21353320000000001</v>
      </c>
      <c r="B16101" s="295"/>
      <c r="C16101" s="295">
        <v>0.2734239</v>
      </c>
      <c r="D16101" s="295"/>
    </row>
    <row r="16102" spans="1:4" x14ac:dyDescent="0.2">
      <c r="A16102" s="295">
        <v>0.21352119999999999</v>
      </c>
      <c r="B16102" s="295"/>
      <c r="C16102" s="295">
        <v>0.2733699</v>
      </c>
      <c r="D16102" s="295"/>
    </row>
    <row r="16103" spans="1:4" x14ac:dyDescent="0.2">
      <c r="A16103" s="295">
        <v>0.21352119999999999</v>
      </c>
      <c r="B16103" s="295"/>
      <c r="C16103" s="295">
        <v>0.27335530000000002</v>
      </c>
      <c r="D16103" s="295"/>
    </row>
    <row r="16104" spans="1:4" x14ac:dyDescent="0.2">
      <c r="A16104" s="295">
        <v>0.21352119999999999</v>
      </c>
      <c r="B16104" s="295"/>
      <c r="C16104" s="295">
        <v>0.27328819999999998</v>
      </c>
      <c r="D16104" s="295"/>
    </row>
    <row r="16105" spans="1:4" x14ac:dyDescent="0.2">
      <c r="A16105" s="295">
        <v>0.21349480000000001</v>
      </c>
      <c r="B16105" s="295"/>
      <c r="C16105" s="295">
        <v>0.27322259999999998</v>
      </c>
      <c r="D16105" s="295"/>
    </row>
    <row r="16106" spans="1:4" x14ac:dyDescent="0.2">
      <c r="A16106" s="295">
        <v>0.21347969999999999</v>
      </c>
      <c r="B16106" s="295"/>
      <c r="C16106" s="295">
        <v>0.27321050000000002</v>
      </c>
      <c r="D16106" s="295"/>
    </row>
    <row r="16107" spans="1:4" x14ac:dyDescent="0.2">
      <c r="A16107" s="295">
        <v>0.2134665</v>
      </c>
      <c r="B16107" s="295"/>
      <c r="C16107" s="295">
        <v>0.27315790000000001</v>
      </c>
      <c r="D16107" s="295"/>
    </row>
    <row r="16108" spans="1:4" x14ac:dyDescent="0.2">
      <c r="A16108" s="295">
        <v>0.21345449999999999</v>
      </c>
      <c r="B16108" s="295"/>
      <c r="C16108" s="295">
        <v>0.27311780000000002</v>
      </c>
      <c r="D16108" s="295"/>
    </row>
    <row r="16109" spans="1:4" x14ac:dyDescent="0.2">
      <c r="A16109" s="295">
        <v>0.2134413</v>
      </c>
      <c r="B16109" s="295"/>
      <c r="C16109" s="295">
        <v>0.27310580000000001</v>
      </c>
      <c r="D16109" s="295"/>
    </row>
    <row r="16110" spans="1:4" x14ac:dyDescent="0.2">
      <c r="A16110" s="295">
        <v>0.2134277</v>
      </c>
      <c r="B16110" s="295"/>
      <c r="C16110" s="295">
        <v>0.27308149999999998</v>
      </c>
      <c r="D16110" s="295"/>
    </row>
    <row r="16111" spans="1:4" x14ac:dyDescent="0.2">
      <c r="A16111" s="295">
        <v>0.21341499999999999</v>
      </c>
      <c r="B16111" s="295"/>
      <c r="C16111" s="295">
        <v>0.2730398</v>
      </c>
      <c r="D16111" s="295"/>
    </row>
    <row r="16112" spans="1:4" x14ac:dyDescent="0.2">
      <c r="A16112" s="295">
        <v>0.21340290000000001</v>
      </c>
      <c r="B16112" s="295"/>
      <c r="C16112" s="295">
        <v>0.27301419999999998</v>
      </c>
      <c r="D16112" s="295"/>
    </row>
    <row r="16113" spans="1:4" x14ac:dyDescent="0.2">
      <c r="A16113" s="295">
        <v>0.21338779999999999</v>
      </c>
      <c r="B16113" s="295"/>
      <c r="C16113" s="295">
        <v>0.27300219999999997</v>
      </c>
      <c r="D16113" s="295"/>
    </row>
    <row r="16114" spans="1:4" x14ac:dyDescent="0.2">
      <c r="A16114" s="295">
        <v>0.2133746</v>
      </c>
      <c r="B16114" s="295"/>
      <c r="C16114" s="295">
        <v>0.27298749999999999</v>
      </c>
      <c r="D16114" s="295"/>
    </row>
    <row r="16115" spans="1:4" x14ac:dyDescent="0.2">
      <c r="A16115" s="295">
        <v>0.2133746</v>
      </c>
      <c r="B16115" s="295"/>
      <c r="C16115" s="295">
        <v>0.27294580000000002</v>
      </c>
      <c r="D16115" s="295"/>
    </row>
    <row r="16116" spans="1:4" x14ac:dyDescent="0.2">
      <c r="A16116" s="295">
        <v>0.2133746</v>
      </c>
      <c r="B16116" s="295"/>
      <c r="C16116" s="295">
        <v>0.27291910000000003</v>
      </c>
      <c r="D16116" s="295"/>
    </row>
    <row r="16117" spans="1:4" x14ac:dyDescent="0.2">
      <c r="A16117" s="295">
        <v>0.21334639999999999</v>
      </c>
      <c r="B16117" s="295"/>
      <c r="C16117" s="295">
        <v>0.27289210000000003</v>
      </c>
      <c r="D16117" s="295"/>
    </row>
    <row r="16118" spans="1:4" x14ac:dyDescent="0.2">
      <c r="A16118" s="295">
        <v>0.21334639999999999</v>
      </c>
      <c r="B16118" s="295"/>
      <c r="C16118" s="295">
        <v>0.2728372</v>
      </c>
      <c r="D16118" s="295"/>
    </row>
    <row r="16119" spans="1:4" x14ac:dyDescent="0.2">
      <c r="A16119" s="295">
        <v>0.2133216</v>
      </c>
      <c r="B16119" s="295"/>
      <c r="C16119" s="295">
        <v>0.27281030000000001</v>
      </c>
      <c r="D16119" s="295"/>
    </row>
    <row r="16120" spans="1:4" x14ac:dyDescent="0.2">
      <c r="A16120" s="295">
        <v>0.2133216</v>
      </c>
      <c r="B16120" s="295"/>
      <c r="C16120" s="295">
        <v>0.27278429999999998</v>
      </c>
      <c r="D16120" s="295"/>
    </row>
    <row r="16121" spans="1:4" x14ac:dyDescent="0.2">
      <c r="A16121" s="295">
        <v>0.2132676</v>
      </c>
      <c r="B16121" s="295"/>
      <c r="C16121" s="295">
        <v>0.27273049999999999</v>
      </c>
      <c r="D16121" s="295"/>
    </row>
    <row r="16122" spans="1:4" x14ac:dyDescent="0.2">
      <c r="A16122" s="295">
        <v>0.2132676</v>
      </c>
      <c r="B16122" s="295"/>
      <c r="C16122" s="295">
        <v>0.27268920000000002</v>
      </c>
      <c r="D16122" s="295"/>
    </row>
    <row r="16123" spans="1:4" x14ac:dyDescent="0.2">
      <c r="A16123" s="295">
        <v>0.21325559999999999</v>
      </c>
      <c r="B16123" s="295"/>
      <c r="C16123" s="295">
        <v>0.272677</v>
      </c>
      <c r="D16123" s="295"/>
    </row>
    <row r="16124" spans="1:4" x14ac:dyDescent="0.2">
      <c r="A16124" s="295">
        <v>0.21325559999999999</v>
      </c>
      <c r="B16124" s="295"/>
      <c r="C16124" s="295">
        <v>0.2726499</v>
      </c>
      <c r="D16124" s="295"/>
    </row>
    <row r="16125" spans="1:4" x14ac:dyDescent="0.2">
      <c r="A16125" s="295">
        <v>0.21325559999999999</v>
      </c>
      <c r="B16125" s="295"/>
      <c r="C16125" s="295">
        <v>0.27260990000000002</v>
      </c>
      <c r="D16125" s="295"/>
    </row>
    <row r="16126" spans="1:4" x14ac:dyDescent="0.2">
      <c r="A16126" s="295">
        <v>0.2132037</v>
      </c>
      <c r="B16126" s="295"/>
      <c r="C16126" s="295">
        <v>0.2725706</v>
      </c>
      <c r="D16126" s="295"/>
    </row>
    <row r="16127" spans="1:4" x14ac:dyDescent="0.2">
      <c r="A16127" s="295">
        <v>0.21319160000000001</v>
      </c>
      <c r="B16127" s="295"/>
      <c r="C16127" s="295">
        <v>0.27254390000000001</v>
      </c>
      <c r="D16127" s="295"/>
    </row>
    <row r="16128" spans="1:4" x14ac:dyDescent="0.2">
      <c r="A16128" s="295">
        <v>0.21317849999999999</v>
      </c>
      <c r="B16128" s="295"/>
      <c r="C16128" s="295">
        <v>0.27249119999999999</v>
      </c>
      <c r="D16128" s="295"/>
    </row>
    <row r="16129" spans="1:4" x14ac:dyDescent="0.2">
      <c r="A16129" s="295">
        <v>0.21316579999999999</v>
      </c>
      <c r="B16129" s="295"/>
      <c r="C16129" s="295">
        <v>0.27249119999999999</v>
      </c>
      <c r="D16129" s="295"/>
    </row>
    <row r="16130" spans="1:4" x14ac:dyDescent="0.2">
      <c r="A16130" s="295">
        <v>0.21315210000000001</v>
      </c>
      <c r="B16130" s="295"/>
      <c r="C16130" s="295">
        <v>0.2724645</v>
      </c>
      <c r="D16130" s="295"/>
    </row>
    <row r="16131" spans="1:4" x14ac:dyDescent="0.2">
      <c r="A16131" s="295">
        <v>0.21313699999999999</v>
      </c>
      <c r="B16131" s="295"/>
      <c r="C16131" s="295">
        <v>0.27242559999999999</v>
      </c>
      <c r="D16131" s="295"/>
    </row>
    <row r="16132" spans="1:4" x14ac:dyDescent="0.2">
      <c r="A16132" s="295">
        <v>0.2131238</v>
      </c>
      <c r="B16132" s="295"/>
      <c r="C16132" s="295">
        <v>0.27241219999999999</v>
      </c>
      <c r="D16132" s="295"/>
    </row>
    <row r="16133" spans="1:4" x14ac:dyDescent="0.2">
      <c r="A16133" s="295">
        <v>0.2131238</v>
      </c>
      <c r="B16133" s="295"/>
      <c r="C16133" s="295">
        <v>0.27240019999999998</v>
      </c>
      <c r="D16133" s="295"/>
    </row>
    <row r="16134" spans="1:4" x14ac:dyDescent="0.2">
      <c r="A16134" s="295">
        <v>0.21311179999999999</v>
      </c>
      <c r="B16134" s="295"/>
      <c r="C16134" s="295">
        <v>0.2723718</v>
      </c>
      <c r="D16134" s="295"/>
    </row>
    <row r="16135" spans="1:4" x14ac:dyDescent="0.2">
      <c r="A16135" s="295">
        <v>0.21311179999999999</v>
      </c>
      <c r="B16135" s="295"/>
      <c r="C16135" s="295">
        <v>0.27234750000000002</v>
      </c>
      <c r="D16135" s="295"/>
    </row>
    <row r="16136" spans="1:4" x14ac:dyDescent="0.2">
      <c r="A16136" s="295">
        <v>0.213085</v>
      </c>
      <c r="B16136" s="295"/>
      <c r="C16136" s="295">
        <v>0.2723062</v>
      </c>
      <c r="D16136" s="295"/>
    </row>
    <row r="16137" spans="1:4" x14ac:dyDescent="0.2">
      <c r="A16137" s="295">
        <v>0.21306030000000001</v>
      </c>
      <c r="B16137" s="295"/>
      <c r="C16137" s="295">
        <v>0.27226689999999998</v>
      </c>
      <c r="D16137" s="295"/>
    </row>
    <row r="16138" spans="1:4" x14ac:dyDescent="0.2">
      <c r="A16138" s="295">
        <v>0.21306030000000001</v>
      </c>
      <c r="B16138" s="295"/>
      <c r="C16138" s="295">
        <v>0.27222629999999998</v>
      </c>
      <c r="D16138" s="295"/>
    </row>
    <row r="16139" spans="1:4" x14ac:dyDescent="0.2">
      <c r="A16139" s="295">
        <v>0.21304509999999999</v>
      </c>
      <c r="B16139" s="295"/>
      <c r="C16139" s="295">
        <v>0.27222629999999998</v>
      </c>
      <c r="D16139" s="295"/>
    </row>
    <row r="16140" spans="1:4" x14ac:dyDescent="0.2">
      <c r="A16140" s="295">
        <v>0.21304509999999999</v>
      </c>
      <c r="B16140" s="295"/>
      <c r="C16140" s="295">
        <v>0.27217530000000001</v>
      </c>
      <c r="D16140" s="295"/>
    </row>
    <row r="16141" spans="1:4" x14ac:dyDescent="0.2">
      <c r="A16141" s="295">
        <v>0.213032</v>
      </c>
      <c r="B16141" s="295"/>
      <c r="C16141" s="295">
        <v>0.27214729999999998</v>
      </c>
      <c r="D16141" s="295"/>
    </row>
    <row r="16142" spans="1:4" x14ac:dyDescent="0.2">
      <c r="A16142" s="295">
        <v>0.213032</v>
      </c>
      <c r="B16142" s="295"/>
      <c r="C16142" s="295">
        <v>0.27213500000000002</v>
      </c>
      <c r="D16142" s="295"/>
    </row>
    <row r="16143" spans="1:4" x14ac:dyDescent="0.2">
      <c r="A16143" s="295">
        <v>0.21300720000000001</v>
      </c>
      <c r="B16143" s="295"/>
      <c r="C16143" s="295">
        <v>0.2720959</v>
      </c>
      <c r="D16143" s="295"/>
    </row>
    <row r="16144" spans="1:4" x14ac:dyDescent="0.2">
      <c r="A16144" s="295">
        <v>0.21300720000000001</v>
      </c>
      <c r="B16144" s="295"/>
      <c r="C16144" s="295">
        <v>0.27207029999999999</v>
      </c>
      <c r="D16144" s="295"/>
    </row>
    <row r="16145" spans="1:4" x14ac:dyDescent="0.2">
      <c r="A16145" s="295">
        <v>0.21300720000000001</v>
      </c>
      <c r="B16145" s="295"/>
      <c r="C16145" s="295">
        <v>0.2720437</v>
      </c>
      <c r="D16145" s="295"/>
    </row>
    <row r="16146" spans="1:4" x14ac:dyDescent="0.2">
      <c r="A16146" s="295">
        <v>0.21299209999999999</v>
      </c>
      <c r="B16146" s="295"/>
      <c r="C16146" s="295">
        <v>0.27200360000000001</v>
      </c>
      <c r="D16146" s="295"/>
    </row>
    <row r="16147" spans="1:4" x14ac:dyDescent="0.2">
      <c r="A16147" s="295">
        <v>0.21295330000000001</v>
      </c>
      <c r="B16147" s="295"/>
      <c r="C16147" s="295">
        <v>0.27195370000000002</v>
      </c>
      <c r="D16147" s="295"/>
    </row>
    <row r="16148" spans="1:4" x14ac:dyDescent="0.2">
      <c r="A16148" s="295">
        <v>0.21295320000000001</v>
      </c>
      <c r="B16148" s="295"/>
      <c r="C16148" s="295">
        <v>0.27189869999999999</v>
      </c>
      <c r="D16148" s="295"/>
    </row>
    <row r="16149" spans="1:4" x14ac:dyDescent="0.2">
      <c r="A16149" s="295">
        <v>0.21295320000000001</v>
      </c>
      <c r="B16149" s="295"/>
      <c r="C16149" s="295">
        <v>0.2718854</v>
      </c>
      <c r="D16149" s="295"/>
    </row>
    <row r="16150" spans="1:4" x14ac:dyDescent="0.2">
      <c r="A16150" s="295">
        <v>0.2129249</v>
      </c>
      <c r="B16150" s="295"/>
      <c r="C16150" s="295">
        <v>0.27184380000000002</v>
      </c>
      <c r="D16150" s="295"/>
    </row>
    <row r="16151" spans="1:4" x14ac:dyDescent="0.2">
      <c r="A16151" s="295">
        <v>0.21290020000000001</v>
      </c>
      <c r="B16151" s="295"/>
      <c r="C16151" s="295">
        <v>0.27179120000000001</v>
      </c>
      <c r="D16151" s="295"/>
    </row>
    <row r="16152" spans="1:4" x14ac:dyDescent="0.2">
      <c r="A16152" s="295">
        <v>0.21288660000000001</v>
      </c>
      <c r="B16152" s="295"/>
      <c r="C16152" s="295">
        <v>0.27177780000000001</v>
      </c>
      <c r="D16152" s="295"/>
    </row>
    <row r="16153" spans="1:4" x14ac:dyDescent="0.2">
      <c r="A16153" s="295">
        <v>0.21288650000000001</v>
      </c>
      <c r="B16153" s="295"/>
      <c r="C16153" s="295">
        <v>0.27174979999999999</v>
      </c>
      <c r="D16153" s="295"/>
    </row>
    <row r="16154" spans="1:4" x14ac:dyDescent="0.2">
      <c r="A16154" s="295">
        <v>0.21288650000000001</v>
      </c>
      <c r="B16154" s="295"/>
      <c r="C16154" s="295">
        <v>0.27174979999999999</v>
      </c>
      <c r="D16154" s="295"/>
    </row>
    <row r="16155" spans="1:4" x14ac:dyDescent="0.2">
      <c r="A16155" s="295">
        <v>0.21287449999999999</v>
      </c>
      <c r="B16155" s="295"/>
      <c r="C16155" s="295">
        <v>0.27172380000000002</v>
      </c>
      <c r="D16155" s="295"/>
    </row>
    <row r="16156" spans="1:4" x14ac:dyDescent="0.2">
      <c r="A16156" s="295">
        <v>0.21286179999999999</v>
      </c>
      <c r="B16156" s="295"/>
      <c r="C16156" s="295">
        <v>0.27167439999999998</v>
      </c>
      <c r="D16156" s="295"/>
    </row>
    <row r="16157" spans="1:4" x14ac:dyDescent="0.2">
      <c r="A16157" s="295">
        <v>0.21283350000000001</v>
      </c>
      <c r="B16157" s="295"/>
      <c r="C16157" s="295">
        <v>0.27164769999999999</v>
      </c>
      <c r="D16157" s="295"/>
    </row>
    <row r="16158" spans="1:4" x14ac:dyDescent="0.2">
      <c r="A16158" s="295">
        <v>0.21283350000000001</v>
      </c>
      <c r="B16158" s="295"/>
      <c r="C16158" s="295">
        <v>0.27159230000000001</v>
      </c>
      <c r="D16158" s="295"/>
    </row>
    <row r="16159" spans="1:4" x14ac:dyDescent="0.2">
      <c r="A16159" s="295">
        <v>0.21283350000000001</v>
      </c>
      <c r="B16159" s="295"/>
      <c r="C16159" s="295">
        <v>0.27157999999999999</v>
      </c>
      <c r="D16159" s="295"/>
    </row>
    <row r="16160" spans="1:4" x14ac:dyDescent="0.2">
      <c r="A16160" s="295">
        <v>0.2128215</v>
      </c>
      <c r="B16160" s="295"/>
      <c r="C16160" s="295">
        <v>0.27155200000000002</v>
      </c>
      <c r="D16160" s="295"/>
    </row>
    <row r="16161" spans="1:4" x14ac:dyDescent="0.2">
      <c r="A16161" s="295">
        <v>0.21280779999999999</v>
      </c>
      <c r="B16161" s="295"/>
      <c r="C16161" s="295">
        <v>0.27150340000000001</v>
      </c>
      <c r="D16161" s="295"/>
    </row>
    <row r="16162" spans="1:4" x14ac:dyDescent="0.2">
      <c r="A16162" s="295">
        <v>0.21276990000000001</v>
      </c>
      <c r="B16162" s="295"/>
      <c r="C16162" s="295">
        <v>0.27147739999999998</v>
      </c>
      <c r="D16162" s="295"/>
    </row>
    <row r="16163" spans="1:4" x14ac:dyDescent="0.2">
      <c r="A16163" s="295">
        <v>0.21276990000000001</v>
      </c>
      <c r="B16163" s="295"/>
      <c r="C16163" s="295">
        <v>0.2714628</v>
      </c>
      <c r="D16163" s="295"/>
    </row>
    <row r="16164" spans="1:4" x14ac:dyDescent="0.2">
      <c r="A16164" s="295">
        <v>0.21276990000000001</v>
      </c>
      <c r="B16164" s="295"/>
      <c r="C16164" s="295">
        <v>0.27143479999999998</v>
      </c>
      <c r="D16164" s="295"/>
    </row>
    <row r="16165" spans="1:4" x14ac:dyDescent="0.2">
      <c r="A16165" s="295">
        <v>0.21274280000000001</v>
      </c>
      <c r="B16165" s="295"/>
      <c r="C16165" s="295">
        <v>0.27139570000000002</v>
      </c>
      <c r="D16165" s="295"/>
    </row>
    <row r="16166" spans="1:4" x14ac:dyDescent="0.2">
      <c r="A16166" s="295">
        <v>0.2127291</v>
      </c>
      <c r="B16166" s="295"/>
      <c r="C16166" s="295">
        <v>0.2713834</v>
      </c>
      <c r="D16166" s="295"/>
    </row>
    <row r="16167" spans="1:4" x14ac:dyDescent="0.2">
      <c r="A16167" s="295">
        <v>0.2127291</v>
      </c>
      <c r="B16167" s="295"/>
      <c r="C16167" s="295">
        <v>0.27137139999999998</v>
      </c>
      <c r="D16167" s="295"/>
    </row>
    <row r="16168" spans="1:4" x14ac:dyDescent="0.2">
      <c r="A16168" s="295">
        <v>0.2127164</v>
      </c>
      <c r="B16168" s="295"/>
      <c r="C16168" s="295">
        <v>0.27132879999999998</v>
      </c>
      <c r="D16168" s="295"/>
    </row>
    <row r="16169" spans="1:4" x14ac:dyDescent="0.2">
      <c r="A16169" s="295">
        <v>0.2127164</v>
      </c>
      <c r="B16169" s="295"/>
      <c r="C16169" s="295">
        <v>0.27130169999999998</v>
      </c>
      <c r="D16169" s="295"/>
    </row>
    <row r="16170" spans="1:4" x14ac:dyDescent="0.2">
      <c r="A16170" s="295">
        <v>0.21270439999999999</v>
      </c>
      <c r="B16170" s="295"/>
      <c r="C16170" s="295">
        <v>0.27126519999999998</v>
      </c>
      <c r="D16170" s="295"/>
    </row>
    <row r="16171" spans="1:4" x14ac:dyDescent="0.2">
      <c r="A16171" s="295">
        <v>0.21267610000000001</v>
      </c>
      <c r="B16171" s="295"/>
      <c r="C16171" s="295">
        <v>0.27122580000000002</v>
      </c>
      <c r="D16171" s="295"/>
    </row>
    <row r="16172" spans="1:4" x14ac:dyDescent="0.2">
      <c r="A16172" s="295">
        <v>0.2126633</v>
      </c>
      <c r="B16172" s="295"/>
      <c r="C16172" s="295">
        <v>0.27118579999999998</v>
      </c>
      <c r="D16172" s="295"/>
    </row>
    <row r="16173" spans="1:4" x14ac:dyDescent="0.2">
      <c r="A16173" s="295">
        <v>0.2126633</v>
      </c>
      <c r="B16173" s="295"/>
      <c r="C16173" s="295">
        <v>0.27116170000000001</v>
      </c>
      <c r="D16173" s="295"/>
    </row>
    <row r="16174" spans="1:4" x14ac:dyDescent="0.2">
      <c r="A16174" s="295">
        <v>0.2126497</v>
      </c>
      <c r="B16174" s="295"/>
      <c r="C16174" s="295">
        <v>0.27110780000000001</v>
      </c>
      <c r="D16174" s="295"/>
    </row>
    <row r="16175" spans="1:4" x14ac:dyDescent="0.2">
      <c r="A16175" s="295">
        <v>0.2126497</v>
      </c>
      <c r="B16175" s="295"/>
      <c r="C16175" s="295">
        <v>0.2710688</v>
      </c>
      <c r="D16175" s="295"/>
    </row>
    <row r="16176" spans="1:4" x14ac:dyDescent="0.2">
      <c r="A16176" s="295">
        <v>0.21262449999999999</v>
      </c>
      <c r="B16176" s="295"/>
      <c r="C16176" s="295">
        <v>0.27103139999999998</v>
      </c>
      <c r="D16176" s="295"/>
    </row>
    <row r="16177" spans="1:4" x14ac:dyDescent="0.2">
      <c r="A16177" s="295">
        <v>0.21262449999999999</v>
      </c>
      <c r="B16177" s="295"/>
      <c r="C16177" s="295">
        <v>0.27099010000000001</v>
      </c>
      <c r="D16177" s="295"/>
    </row>
    <row r="16178" spans="1:4" x14ac:dyDescent="0.2">
      <c r="A16178" s="295">
        <v>0.21261179999999999</v>
      </c>
      <c r="B16178" s="295"/>
      <c r="C16178" s="295">
        <v>0.27097539999999998</v>
      </c>
      <c r="D16178" s="295"/>
    </row>
    <row r="16179" spans="1:4" x14ac:dyDescent="0.2">
      <c r="A16179" s="295">
        <v>0.2125987</v>
      </c>
      <c r="B16179" s="295"/>
      <c r="C16179" s="295">
        <v>0.27096320000000002</v>
      </c>
      <c r="D16179" s="295"/>
    </row>
    <row r="16180" spans="1:4" x14ac:dyDescent="0.2">
      <c r="A16180" s="295">
        <v>0.2125715</v>
      </c>
      <c r="B16180" s="295"/>
      <c r="C16180" s="295">
        <v>0.27093479999999998</v>
      </c>
      <c r="D16180" s="295"/>
    </row>
    <row r="16181" spans="1:4" x14ac:dyDescent="0.2">
      <c r="A16181" s="295">
        <v>0.2125447</v>
      </c>
      <c r="B16181" s="295"/>
      <c r="C16181" s="295">
        <v>0.2709105</v>
      </c>
      <c r="D16181" s="295"/>
    </row>
    <row r="16182" spans="1:4" x14ac:dyDescent="0.2">
      <c r="A16182" s="295">
        <v>0.2125447</v>
      </c>
      <c r="B16182" s="295"/>
      <c r="C16182" s="295">
        <v>0.27085779999999998</v>
      </c>
      <c r="D16182" s="295"/>
    </row>
    <row r="16183" spans="1:4" x14ac:dyDescent="0.2">
      <c r="A16183" s="295">
        <v>0.2125447</v>
      </c>
      <c r="B16183" s="295"/>
      <c r="C16183" s="295">
        <v>0.27084320000000001</v>
      </c>
      <c r="D16183" s="295"/>
    </row>
    <row r="16184" spans="1:4" x14ac:dyDescent="0.2">
      <c r="A16184" s="295">
        <v>0.21252950000000001</v>
      </c>
      <c r="B16184" s="295"/>
      <c r="C16184" s="295">
        <v>0.2708045</v>
      </c>
      <c r="D16184" s="295"/>
    </row>
    <row r="16185" spans="1:4" x14ac:dyDescent="0.2">
      <c r="A16185" s="295">
        <v>0.21250479999999999</v>
      </c>
      <c r="B16185" s="295"/>
      <c r="C16185" s="295">
        <v>0.27077760000000001</v>
      </c>
      <c r="D16185" s="295"/>
    </row>
    <row r="16186" spans="1:4" x14ac:dyDescent="0.2">
      <c r="A16186" s="295">
        <v>0.2124916</v>
      </c>
      <c r="B16186" s="295"/>
      <c r="C16186" s="295">
        <v>0.27076299999999998</v>
      </c>
      <c r="D16186" s="295"/>
    </row>
    <row r="16187" spans="1:4" x14ac:dyDescent="0.2">
      <c r="A16187" s="295">
        <v>0.2124916</v>
      </c>
      <c r="B16187" s="295"/>
      <c r="C16187" s="295">
        <v>0.2707251</v>
      </c>
      <c r="D16187" s="295"/>
    </row>
    <row r="16188" spans="1:4" x14ac:dyDescent="0.2">
      <c r="A16188" s="295">
        <v>0.2124916</v>
      </c>
      <c r="B16188" s="295"/>
      <c r="C16188" s="295">
        <v>0.2707118</v>
      </c>
      <c r="D16188" s="295"/>
    </row>
    <row r="16189" spans="1:4" x14ac:dyDescent="0.2">
      <c r="A16189" s="295">
        <v>0.21246599999999999</v>
      </c>
      <c r="B16189" s="295"/>
      <c r="C16189" s="295">
        <v>0.27069850000000001</v>
      </c>
      <c r="D16189" s="295"/>
    </row>
    <row r="16190" spans="1:4" x14ac:dyDescent="0.2">
      <c r="A16190" s="295">
        <v>0.21246599999999999</v>
      </c>
      <c r="B16190" s="295"/>
      <c r="C16190" s="295">
        <v>0.27067289999999999</v>
      </c>
      <c r="D16190" s="295"/>
    </row>
    <row r="16191" spans="1:4" x14ac:dyDescent="0.2">
      <c r="A16191" s="295">
        <v>0.21245320000000001</v>
      </c>
      <c r="B16191" s="295"/>
      <c r="C16191" s="295">
        <v>0.27064579999999999</v>
      </c>
      <c r="D16191" s="295"/>
    </row>
    <row r="16192" spans="1:4" x14ac:dyDescent="0.2">
      <c r="A16192" s="295">
        <v>0.21245320000000001</v>
      </c>
      <c r="B16192" s="295"/>
      <c r="C16192" s="295">
        <v>0.27058019999999999</v>
      </c>
      <c r="D16192" s="295"/>
    </row>
    <row r="16193" spans="1:4" x14ac:dyDescent="0.2">
      <c r="A16193" s="295">
        <v>0.21242810000000001</v>
      </c>
      <c r="B16193" s="295"/>
      <c r="C16193" s="295">
        <v>0.27053850000000002</v>
      </c>
      <c r="D16193" s="295"/>
    </row>
    <row r="16194" spans="1:4" x14ac:dyDescent="0.2">
      <c r="A16194" s="295">
        <v>0.21242810000000001</v>
      </c>
      <c r="B16194" s="295"/>
      <c r="C16194" s="295">
        <v>0.27052510000000002</v>
      </c>
      <c r="D16194" s="295"/>
    </row>
    <row r="16195" spans="1:4" x14ac:dyDescent="0.2">
      <c r="A16195" s="295">
        <v>0.21239930000000001</v>
      </c>
      <c r="B16195" s="295"/>
      <c r="C16195" s="295">
        <v>0.27047549999999998</v>
      </c>
      <c r="D16195" s="295"/>
    </row>
    <row r="16196" spans="1:4" x14ac:dyDescent="0.2">
      <c r="A16196" s="295">
        <v>0.21239930000000001</v>
      </c>
      <c r="B16196" s="295"/>
      <c r="C16196" s="295">
        <v>0.27044750000000001</v>
      </c>
      <c r="D16196" s="295"/>
    </row>
    <row r="16197" spans="1:4" x14ac:dyDescent="0.2">
      <c r="A16197" s="295">
        <v>0.21238609999999999</v>
      </c>
      <c r="B16197" s="295"/>
      <c r="C16197" s="295">
        <v>0.2704337</v>
      </c>
      <c r="D16197" s="295"/>
    </row>
    <row r="16198" spans="1:4" x14ac:dyDescent="0.2">
      <c r="A16198" s="295">
        <v>0.21238609999999999</v>
      </c>
      <c r="B16198" s="295"/>
      <c r="C16198" s="295">
        <v>0.27042149999999998</v>
      </c>
      <c r="D16198" s="295"/>
    </row>
    <row r="16199" spans="1:4" x14ac:dyDescent="0.2">
      <c r="A16199" s="295">
        <v>0.21236140000000001</v>
      </c>
      <c r="B16199" s="295"/>
      <c r="C16199" s="295">
        <v>0.2703815</v>
      </c>
      <c r="D16199" s="295"/>
    </row>
    <row r="16200" spans="1:4" x14ac:dyDescent="0.2">
      <c r="A16200" s="295">
        <v>0.21233460000000001</v>
      </c>
      <c r="B16200" s="295"/>
      <c r="C16200" s="295">
        <v>0.27032620000000002</v>
      </c>
      <c r="D16200" s="295"/>
    </row>
    <row r="16201" spans="1:4" x14ac:dyDescent="0.2">
      <c r="A16201" s="295">
        <v>0.21233460000000001</v>
      </c>
      <c r="B16201" s="295"/>
      <c r="C16201" s="295">
        <v>0.27028410000000003</v>
      </c>
      <c r="D16201" s="295"/>
    </row>
    <row r="16202" spans="1:4" x14ac:dyDescent="0.2">
      <c r="A16202" s="295">
        <v>0.2123226</v>
      </c>
      <c r="B16202" s="295"/>
      <c r="C16202" s="295">
        <v>0.27025870000000002</v>
      </c>
      <c r="D16202" s="295"/>
    </row>
    <row r="16203" spans="1:4" x14ac:dyDescent="0.2">
      <c r="A16203" s="295">
        <v>0.2123226</v>
      </c>
      <c r="B16203" s="295"/>
      <c r="C16203" s="295">
        <v>0.2702194</v>
      </c>
      <c r="D16203" s="295"/>
    </row>
    <row r="16204" spans="1:4" x14ac:dyDescent="0.2">
      <c r="A16204" s="295">
        <v>0.21230940000000001</v>
      </c>
      <c r="B16204" s="295"/>
      <c r="C16204" s="295">
        <v>0.270206</v>
      </c>
      <c r="D16204" s="295"/>
    </row>
    <row r="16205" spans="1:4" x14ac:dyDescent="0.2">
      <c r="A16205" s="295">
        <v>0.21230940000000001</v>
      </c>
      <c r="B16205" s="295"/>
      <c r="C16205" s="295">
        <v>0.27017809999999998</v>
      </c>
      <c r="D16205" s="295"/>
    </row>
    <row r="16206" spans="1:4" x14ac:dyDescent="0.2">
      <c r="A16206" s="295">
        <v>0.21229429999999999</v>
      </c>
      <c r="B16206" s="295"/>
      <c r="C16206" s="295">
        <v>0.27014169999999998</v>
      </c>
      <c r="D16206" s="295"/>
    </row>
    <row r="16207" spans="1:4" x14ac:dyDescent="0.2">
      <c r="A16207" s="295">
        <v>0.21226790000000001</v>
      </c>
      <c r="B16207" s="295"/>
      <c r="C16207" s="295">
        <v>0.27011469999999999</v>
      </c>
      <c r="D16207" s="295"/>
    </row>
    <row r="16208" spans="1:4" x14ac:dyDescent="0.2">
      <c r="A16208" s="295">
        <v>0.21226790000000001</v>
      </c>
      <c r="B16208" s="295"/>
      <c r="C16208" s="295">
        <v>0.27011469999999999</v>
      </c>
      <c r="D16208" s="295"/>
    </row>
    <row r="16209" spans="1:4" x14ac:dyDescent="0.2">
      <c r="A16209" s="295">
        <v>0.21225479999999999</v>
      </c>
      <c r="B16209" s="295"/>
      <c r="C16209" s="295">
        <v>0.27010260000000003</v>
      </c>
      <c r="D16209" s="295"/>
    </row>
    <row r="16210" spans="1:4" x14ac:dyDescent="0.2">
      <c r="A16210" s="295">
        <v>0.21224270000000001</v>
      </c>
      <c r="B16210" s="295"/>
      <c r="C16210" s="295">
        <v>0.27006200000000002</v>
      </c>
      <c r="D16210" s="295"/>
    </row>
    <row r="16211" spans="1:4" x14ac:dyDescent="0.2">
      <c r="A16211" s="295">
        <v>0.21223</v>
      </c>
      <c r="B16211" s="295"/>
      <c r="C16211" s="295">
        <v>0.27004869999999997</v>
      </c>
      <c r="D16211" s="295"/>
    </row>
    <row r="16212" spans="1:4" x14ac:dyDescent="0.2">
      <c r="A16212" s="295">
        <v>0.2122164</v>
      </c>
      <c r="B16212" s="295"/>
      <c r="C16212" s="295">
        <v>0.2700246</v>
      </c>
      <c r="D16212" s="295"/>
    </row>
    <row r="16213" spans="1:4" x14ac:dyDescent="0.2">
      <c r="A16213" s="295">
        <v>0.21220430000000001</v>
      </c>
      <c r="B16213" s="295"/>
      <c r="C16213" s="295">
        <v>0.26998519999999998</v>
      </c>
      <c r="D16213" s="295"/>
    </row>
    <row r="16214" spans="1:4" x14ac:dyDescent="0.2">
      <c r="A16214" s="295">
        <v>0.2121912</v>
      </c>
      <c r="B16214" s="295"/>
      <c r="C16214" s="295">
        <v>0.26994889999999999</v>
      </c>
      <c r="D16214" s="295"/>
    </row>
    <row r="16215" spans="1:4" x14ac:dyDescent="0.2">
      <c r="A16215" s="295">
        <v>0.212176</v>
      </c>
      <c r="B16215" s="295"/>
      <c r="C16215" s="295">
        <v>0.26990720000000001</v>
      </c>
      <c r="D16215" s="295"/>
    </row>
    <row r="16216" spans="1:4" x14ac:dyDescent="0.2">
      <c r="A16216" s="295">
        <v>0.212176</v>
      </c>
      <c r="B16216" s="295"/>
      <c r="C16216" s="295">
        <v>0.26989390000000002</v>
      </c>
      <c r="D16216" s="295"/>
    </row>
    <row r="16217" spans="1:4" x14ac:dyDescent="0.2">
      <c r="A16217" s="295">
        <v>0.21216399999999999</v>
      </c>
      <c r="B16217" s="295"/>
      <c r="C16217" s="295">
        <v>0.2698816</v>
      </c>
      <c r="D16217" s="295"/>
    </row>
    <row r="16218" spans="1:4" x14ac:dyDescent="0.2">
      <c r="A16218" s="295">
        <v>0.21215039999999999</v>
      </c>
      <c r="B16218" s="295"/>
      <c r="C16218" s="295">
        <v>0.26986700000000002</v>
      </c>
      <c r="D16218" s="295"/>
    </row>
    <row r="16219" spans="1:4" x14ac:dyDescent="0.2">
      <c r="A16219" s="295">
        <v>0.21212449999999999</v>
      </c>
      <c r="B16219" s="295"/>
      <c r="C16219" s="295">
        <v>0.26982689999999998</v>
      </c>
      <c r="D16219" s="295"/>
    </row>
    <row r="16220" spans="1:4" x14ac:dyDescent="0.2">
      <c r="A16220" s="295">
        <v>0.21211179999999999</v>
      </c>
      <c r="B16220" s="295"/>
      <c r="C16220" s="295">
        <v>0.26979989999999998</v>
      </c>
      <c r="D16220" s="295"/>
    </row>
    <row r="16221" spans="1:4" x14ac:dyDescent="0.2">
      <c r="A16221" s="295">
        <v>0.2120966</v>
      </c>
      <c r="B16221" s="295"/>
      <c r="C16221" s="295">
        <v>0.26978760000000002</v>
      </c>
      <c r="D16221" s="295"/>
    </row>
    <row r="16222" spans="1:4" x14ac:dyDescent="0.2">
      <c r="A16222" s="295">
        <v>0.2120966</v>
      </c>
      <c r="B16222" s="295"/>
      <c r="C16222" s="295">
        <v>0.2697756</v>
      </c>
      <c r="D16222" s="295"/>
    </row>
    <row r="16223" spans="1:4" x14ac:dyDescent="0.2">
      <c r="A16223" s="295">
        <v>0.21208389999999999</v>
      </c>
      <c r="B16223" s="295"/>
      <c r="C16223" s="295">
        <v>0.26973900000000001</v>
      </c>
      <c r="D16223" s="295"/>
    </row>
    <row r="16224" spans="1:4" x14ac:dyDescent="0.2">
      <c r="A16224" s="295">
        <v>0.21207190000000001</v>
      </c>
      <c r="B16224" s="295"/>
      <c r="C16224" s="295">
        <v>0.26968439999999999</v>
      </c>
      <c r="D16224" s="295"/>
    </row>
    <row r="16225" spans="1:4" x14ac:dyDescent="0.2">
      <c r="A16225" s="295">
        <v>0.21205669999999999</v>
      </c>
      <c r="B16225" s="295"/>
      <c r="C16225" s="295">
        <v>0.26967059999999998</v>
      </c>
      <c r="D16225" s="295"/>
    </row>
    <row r="16226" spans="1:4" x14ac:dyDescent="0.2">
      <c r="A16226" s="295">
        <v>0.2120436</v>
      </c>
      <c r="B16226" s="295"/>
      <c r="C16226" s="295">
        <v>0.26964260000000001</v>
      </c>
      <c r="D16226" s="295"/>
    </row>
    <row r="16227" spans="1:4" x14ac:dyDescent="0.2">
      <c r="A16227" s="295">
        <v>0.2120436</v>
      </c>
      <c r="B16227" s="295"/>
      <c r="C16227" s="295">
        <v>0.2696306</v>
      </c>
      <c r="D16227" s="295"/>
    </row>
    <row r="16228" spans="1:4" x14ac:dyDescent="0.2">
      <c r="A16228" s="295">
        <v>0.21200279999999999</v>
      </c>
      <c r="B16228" s="295"/>
      <c r="C16228" s="295">
        <v>0.26959129999999998</v>
      </c>
      <c r="D16228" s="295"/>
    </row>
    <row r="16229" spans="1:4" x14ac:dyDescent="0.2">
      <c r="A16229" s="295">
        <v>0.21199000000000001</v>
      </c>
      <c r="B16229" s="295"/>
      <c r="C16229" s="295">
        <v>0.26957789999999998</v>
      </c>
      <c r="D16229" s="295"/>
    </row>
    <row r="16230" spans="1:4" x14ac:dyDescent="0.2">
      <c r="A16230" s="295">
        <v>0.2119769</v>
      </c>
      <c r="B16230" s="295"/>
      <c r="C16230" s="295">
        <v>0.26956570000000002</v>
      </c>
      <c r="D16230" s="295"/>
    </row>
    <row r="16231" spans="1:4" x14ac:dyDescent="0.2">
      <c r="A16231" s="295">
        <v>0.2119617</v>
      </c>
      <c r="B16231" s="295"/>
      <c r="C16231" s="295">
        <v>0.26952399999999999</v>
      </c>
      <c r="D16231" s="295"/>
    </row>
    <row r="16232" spans="1:4" x14ac:dyDescent="0.2">
      <c r="A16232" s="295">
        <v>0.21194969999999999</v>
      </c>
      <c r="B16232" s="295"/>
      <c r="C16232" s="295">
        <v>0.26948480000000002</v>
      </c>
      <c r="D16232" s="295"/>
    </row>
    <row r="16233" spans="1:4" x14ac:dyDescent="0.2">
      <c r="A16233" s="295">
        <v>0.21193609999999999</v>
      </c>
      <c r="B16233" s="295"/>
      <c r="C16233" s="295">
        <v>0.26944570000000001</v>
      </c>
      <c r="D16233" s="295"/>
    </row>
    <row r="16234" spans="1:4" x14ac:dyDescent="0.2">
      <c r="A16234" s="295">
        <v>0.2119229</v>
      </c>
      <c r="B16234" s="295"/>
      <c r="C16234" s="295">
        <v>0.26943240000000002</v>
      </c>
      <c r="D16234" s="295"/>
    </row>
    <row r="16235" spans="1:4" x14ac:dyDescent="0.2">
      <c r="A16235" s="295">
        <v>0.2119229</v>
      </c>
      <c r="B16235" s="295"/>
      <c r="C16235" s="295">
        <v>0.26940570000000003</v>
      </c>
      <c r="D16235" s="295"/>
    </row>
    <row r="16236" spans="1:4" x14ac:dyDescent="0.2">
      <c r="A16236" s="295">
        <v>0.21188299999999999</v>
      </c>
      <c r="B16236" s="295"/>
      <c r="C16236" s="295">
        <v>0.26935170000000003</v>
      </c>
      <c r="D16236" s="295"/>
    </row>
    <row r="16237" spans="1:4" x14ac:dyDescent="0.2">
      <c r="A16237" s="295">
        <v>0.21188299999999999</v>
      </c>
      <c r="B16237" s="295"/>
      <c r="C16237" s="295">
        <v>0.2693371</v>
      </c>
      <c r="D16237" s="295"/>
    </row>
    <row r="16238" spans="1:4" x14ac:dyDescent="0.2">
      <c r="A16238" s="295">
        <v>0.21188299999999999</v>
      </c>
      <c r="B16238" s="295"/>
      <c r="C16238" s="295">
        <v>0.2693371</v>
      </c>
      <c r="D16238" s="295"/>
    </row>
    <row r="16239" spans="1:4" x14ac:dyDescent="0.2">
      <c r="A16239" s="295">
        <v>0.21187220000000001</v>
      </c>
      <c r="B16239" s="295"/>
      <c r="C16239" s="295">
        <v>0.26929940000000002</v>
      </c>
      <c r="D16239" s="295"/>
    </row>
    <row r="16240" spans="1:4" x14ac:dyDescent="0.2">
      <c r="A16240" s="295">
        <v>0.2118573</v>
      </c>
      <c r="B16240" s="295"/>
      <c r="C16240" s="295">
        <v>0.2692734</v>
      </c>
      <c r="D16240" s="295"/>
    </row>
    <row r="16241" spans="1:4" x14ac:dyDescent="0.2">
      <c r="A16241" s="295">
        <v>0.2118563</v>
      </c>
      <c r="B16241" s="295"/>
      <c r="C16241" s="295">
        <v>0.26926139999999998</v>
      </c>
      <c r="D16241" s="295"/>
    </row>
    <row r="16242" spans="1:4" x14ac:dyDescent="0.2">
      <c r="A16242" s="295">
        <v>0.21184220000000001</v>
      </c>
      <c r="B16242" s="295"/>
      <c r="C16242" s="295">
        <v>0.26923599999999998</v>
      </c>
      <c r="D16242" s="295"/>
    </row>
    <row r="16243" spans="1:4" x14ac:dyDescent="0.2">
      <c r="A16243" s="295">
        <v>0.21184220000000001</v>
      </c>
      <c r="B16243" s="295"/>
      <c r="C16243" s="295">
        <v>0.269208</v>
      </c>
      <c r="D16243" s="295"/>
    </row>
    <row r="16244" spans="1:4" x14ac:dyDescent="0.2">
      <c r="A16244" s="295">
        <v>0.21183009999999999</v>
      </c>
      <c r="B16244" s="295"/>
      <c r="C16244" s="295">
        <v>0.26918009999999998</v>
      </c>
      <c r="D16244" s="295"/>
    </row>
    <row r="16245" spans="1:4" x14ac:dyDescent="0.2">
      <c r="A16245" s="295">
        <v>0.2118215</v>
      </c>
      <c r="B16245" s="295"/>
      <c r="C16245" s="295">
        <v>0.26916780000000001</v>
      </c>
      <c r="D16245" s="295"/>
    </row>
    <row r="16246" spans="1:4" x14ac:dyDescent="0.2">
      <c r="A16246" s="295">
        <v>0.2118054</v>
      </c>
      <c r="B16246" s="295"/>
      <c r="C16246" s="295">
        <v>0.26914199999999999</v>
      </c>
      <c r="D16246" s="295"/>
    </row>
    <row r="16247" spans="1:4" x14ac:dyDescent="0.2">
      <c r="A16247" s="295">
        <v>0.21177950000000001</v>
      </c>
      <c r="B16247" s="295"/>
      <c r="C16247" s="295">
        <v>0.26909939999999999</v>
      </c>
      <c r="D16247" s="295"/>
    </row>
    <row r="16248" spans="1:4" x14ac:dyDescent="0.2">
      <c r="A16248" s="295">
        <v>0.21177950000000001</v>
      </c>
      <c r="B16248" s="295"/>
      <c r="C16248" s="295">
        <v>0.26906140000000001</v>
      </c>
      <c r="D16248" s="295"/>
    </row>
    <row r="16249" spans="1:4" x14ac:dyDescent="0.2">
      <c r="A16249" s="295">
        <v>0.21177209999999999</v>
      </c>
      <c r="B16249" s="295"/>
      <c r="C16249" s="295">
        <v>0.26904810000000001</v>
      </c>
      <c r="D16249" s="295"/>
    </row>
    <row r="16250" spans="1:4" x14ac:dyDescent="0.2">
      <c r="A16250" s="295">
        <v>0.21175479999999999</v>
      </c>
      <c r="B16250" s="295"/>
      <c r="C16250" s="295">
        <v>0.26900629999999998</v>
      </c>
      <c r="D16250" s="295"/>
    </row>
    <row r="16251" spans="1:4" x14ac:dyDescent="0.2">
      <c r="A16251" s="295">
        <v>0.21174029999999999</v>
      </c>
      <c r="B16251" s="295"/>
      <c r="C16251" s="295">
        <v>0.268982</v>
      </c>
      <c r="D16251" s="295"/>
    </row>
    <row r="16252" spans="1:4" x14ac:dyDescent="0.2">
      <c r="A16252" s="295">
        <v>0.21172759999999999</v>
      </c>
      <c r="B16252" s="295"/>
      <c r="C16252" s="295">
        <v>0.26896870000000001</v>
      </c>
      <c r="D16252" s="295"/>
    </row>
    <row r="16253" spans="1:4" x14ac:dyDescent="0.2">
      <c r="A16253" s="295">
        <v>0.21170549999999999</v>
      </c>
      <c r="B16253" s="295"/>
      <c r="C16253" s="295">
        <v>0.26894200000000001</v>
      </c>
      <c r="D16253" s="295"/>
    </row>
    <row r="16254" spans="1:4" x14ac:dyDescent="0.2">
      <c r="A16254" s="295">
        <v>0.21170549999999999</v>
      </c>
      <c r="B16254" s="295"/>
      <c r="C16254" s="295">
        <v>0.2688874</v>
      </c>
      <c r="D16254" s="295"/>
    </row>
    <row r="16255" spans="1:4" x14ac:dyDescent="0.2">
      <c r="A16255" s="295">
        <v>0.2117019</v>
      </c>
      <c r="B16255" s="295"/>
      <c r="C16255" s="295">
        <v>0.268874</v>
      </c>
      <c r="D16255" s="295"/>
    </row>
    <row r="16256" spans="1:4" x14ac:dyDescent="0.2">
      <c r="A16256" s="295">
        <v>0.2117019</v>
      </c>
      <c r="B16256" s="295"/>
      <c r="C16256" s="295">
        <v>0.26880409999999999</v>
      </c>
      <c r="D16256" s="295"/>
    </row>
    <row r="16257" spans="1:4" x14ac:dyDescent="0.2">
      <c r="A16257" s="295">
        <v>0.2117019</v>
      </c>
      <c r="B16257" s="295"/>
      <c r="C16257" s="295">
        <v>0.2687774</v>
      </c>
      <c r="D16257" s="295"/>
    </row>
    <row r="16258" spans="1:4" x14ac:dyDescent="0.2">
      <c r="A16258" s="295">
        <v>0.21168919999999999</v>
      </c>
      <c r="B16258" s="295"/>
      <c r="C16258" s="295">
        <v>0.26876280000000002</v>
      </c>
      <c r="D16258" s="295"/>
    </row>
    <row r="16259" spans="1:4" x14ac:dyDescent="0.2">
      <c r="A16259" s="295">
        <v>0.21168919999999999</v>
      </c>
      <c r="B16259" s="295"/>
      <c r="C16259" s="295">
        <v>0.26871289999999998</v>
      </c>
      <c r="D16259" s="295"/>
    </row>
    <row r="16260" spans="1:4" x14ac:dyDescent="0.2">
      <c r="A16260" s="295">
        <v>0.21167610000000001</v>
      </c>
      <c r="B16260" s="295"/>
      <c r="C16260" s="295">
        <v>0.26868449999999999</v>
      </c>
      <c r="D16260" s="295"/>
    </row>
    <row r="16261" spans="1:4" x14ac:dyDescent="0.2">
      <c r="A16261" s="295">
        <v>0.21167610000000001</v>
      </c>
      <c r="B16261" s="295"/>
      <c r="C16261" s="295">
        <v>0.26867229999999998</v>
      </c>
      <c r="D16261" s="295"/>
    </row>
    <row r="16262" spans="1:4" x14ac:dyDescent="0.2">
      <c r="A16262" s="295">
        <v>0.21167610000000001</v>
      </c>
      <c r="B16262" s="295"/>
      <c r="C16262" s="295">
        <v>0.26864519999999997</v>
      </c>
      <c r="D16262" s="295"/>
    </row>
    <row r="16263" spans="1:4" x14ac:dyDescent="0.2">
      <c r="A16263" s="295">
        <v>0.2116731</v>
      </c>
      <c r="B16263" s="295"/>
      <c r="C16263" s="295">
        <v>0.26861849999999998</v>
      </c>
      <c r="D16263" s="295"/>
    </row>
    <row r="16264" spans="1:4" x14ac:dyDescent="0.2">
      <c r="A16264" s="295">
        <v>0.2116731</v>
      </c>
      <c r="B16264" s="295"/>
      <c r="C16264" s="295">
        <v>0.26857829999999999</v>
      </c>
      <c r="D16264" s="295"/>
    </row>
    <row r="16265" spans="1:4" x14ac:dyDescent="0.2">
      <c r="A16265" s="295">
        <v>0.21163779999999999</v>
      </c>
      <c r="B16265" s="295"/>
      <c r="C16265" s="295">
        <v>0.268565</v>
      </c>
      <c r="D16265" s="295"/>
    </row>
    <row r="16266" spans="1:4" x14ac:dyDescent="0.2">
      <c r="A16266" s="295">
        <v>0.21162449999999999</v>
      </c>
      <c r="B16266" s="295"/>
      <c r="C16266" s="295">
        <v>0.26852330000000002</v>
      </c>
      <c r="D16266" s="295"/>
    </row>
    <row r="16267" spans="1:4" x14ac:dyDescent="0.2">
      <c r="A16267" s="295">
        <v>0.21162449999999999</v>
      </c>
      <c r="B16267" s="295"/>
      <c r="C16267" s="295">
        <v>0.268511</v>
      </c>
      <c r="D16267" s="295"/>
    </row>
    <row r="16268" spans="1:4" x14ac:dyDescent="0.2">
      <c r="A16268" s="295">
        <v>0.21162449999999999</v>
      </c>
      <c r="B16268" s="295"/>
      <c r="C16268" s="295">
        <v>0.26849770000000001</v>
      </c>
      <c r="D16268" s="295"/>
    </row>
    <row r="16269" spans="1:4" x14ac:dyDescent="0.2">
      <c r="A16269" s="295">
        <v>0.21162069999999999</v>
      </c>
      <c r="B16269" s="295"/>
      <c r="C16269" s="295">
        <v>0.26847330000000003</v>
      </c>
      <c r="D16269" s="295"/>
    </row>
    <row r="16270" spans="1:4" x14ac:dyDescent="0.2">
      <c r="A16270" s="295">
        <v>0.2116094</v>
      </c>
      <c r="B16270" s="295"/>
      <c r="C16270" s="295">
        <v>0.26843159999999999</v>
      </c>
      <c r="D16270" s="295"/>
    </row>
    <row r="16271" spans="1:4" x14ac:dyDescent="0.2">
      <c r="A16271" s="295">
        <v>0.2116094</v>
      </c>
      <c r="B16271" s="295"/>
      <c r="C16271" s="295">
        <v>0.26839269999999998</v>
      </c>
      <c r="D16271" s="295"/>
    </row>
    <row r="16272" spans="1:4" x14ac:dyDescent="0.2">
      <c r="A16272" s="295">
        <v>0.21160480000000001</v>
      </c>
      <c r="B16272" s="295"/>
      <c r="C16272" s="295">
        <v>0.26839269999999998</v>
      </c>
      <c r="D16272" s="295"/>
    </row>
    <row r="16273" spans="1:4" x14ac:dyDescent="0.2">
      <c r="A16273" s="295">
        <v>0.21160480000000001</v>
      </c>
      <c r="B16273" s="295"/>
      <c r="C16273" s="295">
        <v>0.26839269999999998</v>
      </c>
      <c r="D16273" s="295"/>
    </row>
    <row r="16274" spans="1:4" x14ac:dyDescent="0.2">
      <c r="A16274" s="295">
        <v>0.21159729999999999</v>
      </c>
      <c r="B16274" s="295"/>
      <c r="C16274" s="295">
        <v>0.26833800000000002</v>
      </c>
      <c r="D16274" s="295"/>
    </row>
    <row r="16275" spans="1:4" x14ac:dyDescent="0.2">
      <c r="A16275" s="295">
        <v>0.2115842</v>
      </c>
      <c r="B16275" s="295"/>
      <c r="C16275" s="295">
        <v>0.26825979999999999</v>
      </c>
      <c r="D16275" s="295"/>
    </row>
    <row r="16276" spans="1:4" x14ac:dyDescent="0.2">
      <c r="A16276" s="295">
        <v>0.2115842</v>
      </c>
      <c r="B16276" s="295"/>
      <c r="C16276" s="295">
        <v>0.26824510000000001</v>
      </c>
      <c r="D16276" s="295"/>
    </row>
    <row r="16277" spans="1:4" x14ac:dyDescent="0.2">
      <c r="A16277" s="295">
        <v>0.2115725</v>
      </c>
      <c r="B16277" s="295"/>
      <c r="C16277" s="295">
        <v>0.26821980000000001</v>
      </c>
      <c r="D16277" s="295"/>
    </row>
    <row r="16278" spans="1:4" x14ac:dyDescent="0.2">
      <c r="A16278" s="295">
        <v>0.21157219999999999</v>
      </c>
      <c r="B16278" s="295"/>
      <c r="C16278" s="295">
        <v>0.268206</v>
      </c>
      <c r="D16278" s="295"/>
    </row>
    <row r="16279" spans="1:4" x14ac:dyDescent="0.2">
      <c r="A16279" s="295">
        <v>0.21157219999999999</v>
      </c>
      <c r="B16279" s="295"/>
      <c r="C16279" s="295">
        <v>0.26812560000000002</v>
      </c>
      <c r="D16279" s="295"/>
    </row>
    <row r="16280" spans="1:4" x14ac:dyDescent="0.2">
      <c r="A16280" s="295">
        <v>0.21157219999999999</v>
      </c>
      <c r="B16280" s="295"/>
      <c r="C16280" s="295">
        <v>0.26808799999999999</v>
      </c>
      <c r="D16280" s="295"/>
    </row>
    <row r="16281" spans="1:4" x14ac:dyDescent="0.2">
      <c r="A16281" s="295">
        <v>0.21155360000000001</v>
      </c>
      <c r="B16281" s="295"/>
      <c r="C16281" s="295">
        <v>0.26806200000000002</v>
      </c>
      <c r="D16281" s="295"/>
    </row>
    <row r="16282" spans="1:4" x14ac:dyDescent="0.2">
      <c r="A16282" s="295">
        <v>0.21154390000000001</v>
      </c>
      <c r="B16282" s="295"/>
      <c r="C16282" s="295">
        <v>0.26806200000000002</v>
      </c>
      <c r="D16282" s="295"/>
    </row>
    <row r="16283" spans="1:4" x14ac:dyDescent="0.2">
      <c r="A16283" s="295">
        <v>0.2115377</v>
      </c>
      <c r="B16283" s="295"/>
      <c r="C16283" s="295">
        <v>0.26803399999999999</v>
      </c>
      <c r="D16283" s="295"/>
    </row>
    <row r="16284" spans="1:4" x14ac:dyDescent="0.2">
      <c r="A16284" s="295">
        <v>0.2115377</v>
      </c>
      <c r="B16284" s="295"/>
      <c r="C16284" s="295">
        <v>0.26799640000000002</v>
      </c>
      <c r="D16284" s="295"/>
    </row>
    <row r="16285" spans="1:4" x14ac:dyDescent="0.2">
      <c r="A16285" s="295">
        <v>0.21151909999999999</v>
      </c>
      <c r="B16285" s="295"/>
      <c r="C16285" s="295">
        <v>0.26794000000000001</v>
      </c>
      <c r="D16285" s="295"/>
    </row>
    <row r="16286" spans="1:4" x14ac:dyDescent="0.2">
      <c r="A16286" s="295">
        <v>0.21150550000000001</v>
      </c>
      <c r="B16286" s="295"/>
      <c r="C16286" s="295">
        <v>0.26790370000000002</v>
      </c>
      <c r="D16286" s="295"/>
    </row>
    <row r="16287" spans="1:4" x14ac:dyDescent="0.2">
      <c r="A16287" s="295">
        <v>0.21150550000000001</v>
      </c>
      <c r="B16287" s="295"/>
      <c r="C16287" s="295">
        <v>0.26788899999999999</v>
      </c>
      <c r="D16287" s="295"/>
    </row>
    <row r="16288" spans="1:4" x14ac:dyDescent="0.2">
      <c r="A16288" s="295">
        <v>0.21150469999999999</v>
      </c>
      <c r="B16288" s="295"/>
      <c r="C16288" s="295">
        <v>0.26783790000000002</v>
      </c>
      <c r="D16288" s="295"/>
    </row>
    <row r="16289" spans="1:4" x14ac:dyDescent="0.2">
      <c r="A16289" s="295">
        <v>0.2114934</v>
      </c>
      <c r="B16289" s="295"/>
      <c r="C16289" s="295">
        <v>0.26781189999999999</v>
      </c>
      <c r="D16289" s="295"/>
    </row>
    <row r="16290" spans="1:4" x14ac:dyDescent="0.2">
      <c r="A16290" s="295">
        <v>0.2114934</v>
      </c>
      <c r="B16290" s="295"/>
      <c r="C16290" s="295">
        <v>0.26775959999999999</v>
      </c>
      <c r="D16290" s="295"/>
    </row>
    <row r="16291" spans="1:4" x14ac:dyDescent="0.2">
      <c r="A16291" s="295">
        <v>0.21147289999999999</v>
      </c>
      <c r="B16291" s="295"/>
      <c r="C16291" s="295">
        <v>0.26775959999999999</v>
      </c>
      <c r="D16291" s="295"/>
    </row>
    <row r="16292" spans="1:4" x14ac:dyDescent="0.2">
      <c r="A16292" s="295">
        <v>0.21145649999999999</v>
      </c>
      <c r="B16292" s="295"/>
      <c r="C16292" s="295">
        <v>0.26769490000000001</v>
      </c>
      <c r="D16292" s="295"/>
    </row>
    <row r="16293" spans="1:4" x14ac:dyDescent="0.2">
      <c r="A16293" s="295">
        <v>0.21145240000000001</v>
      </c>
      <c r="B16293" s="295"/>
      <c r="C16293" s="295">
        <v>0.26768029999999998</v>
      </c>
      <c r="D16293" s="295"/>
    </row>
    <row r="16294" spans="1:4" x14ac:dyDescent="0.2">
      <c r="A16294" s="295">
        <v>0.21145240000000001</v>
      </c>
      <c r="B16294" s="295"/>
      <c r="C16294" s="295">
        <v>0.26766820000000002</v>
      </c>
      <c r="D16294" s="295"/>
    </row>
    <row r="16295" spans="1:4" x14ac:dyDescent="0.2">
      <c r="A16295" s="295">
        <v>0.21144060000000001</v>
      </c>
      <c r="B16295" s="295"/>
      <c r="C16295" s="295">
        <v>0.26762930000000001</v>
      </c>
      <c r="D16295" s="295"/>
    </row>
    <row r="16296" spans="1:4" x14ac:dyDescent="0.2">
      <c r="A16296" s="295">
        <v>0.21144060000000001</v>
      </c>
      <c r="B16296" s="295"/>
      <c r="C16296" s="295">
        <v>0.26760329999999999</v>
      </c>
      <c r="D16296" s="295"/>
    </row>
    <row r="16297" spans="1:4" x14ac:dyDescent="0.2">
      <c r="A16297" s="295">
        <v>0.2114404</v>
      </c>
      <c r="B16297" s="295"/>
      <c r="C16297" s="295">
        <v>0.26760329999999999</v>
      </c>
      <c r="D16297" s="295"/>
    </row>
    <row r="16298" spans="1:4" x14ac:dyDescent="0.2">
      <c r="A16298" s="295">
        <v>0.2114268</v>
      </c>
      <c r="B16298" s="295"/>
      <c r="C16298" s="295">
        <v>0.26757530000000002</v>
      </c>
      <c r="D16298" s="295"/>
    </row>
    <row r="16299" spans="1:4" x14ac:dyDescent="0.2">
      <c r="A16299" s="295">
        <v>0.21141399999999999</v>
      </c>
      <c r="B16299" s="295"/>
      <c r="C16299" s="295">
        <v>0.26752389999999998</v>
      </c>
      <c r="D16299" s="295"/>
    </row>
    <row r="16300" spans="1:4" x14ac:dyDescent="0.2">
      <c r="A16300" s="295">
        <v>0.2114046</v>
      </c>
      <c r="B16300" s="295"/>
      <c r="C16300" s="295">
        <v>0.26751059999999999</v>
      </c>
      <c r="D16300" s="295"/>
    </row>
    <row r="16301" spans="1:4" x14ac:dyDescent="0.2">
      <c r="A16301" s="295">
        <v>0.21140039999999999</v>
      </c>
      <c r="B16301" s="295"/>
      <c r="C16301" s="295">
        <v>0.26745570000000002</v>
      </c>
      <c r="D16301" s="295"/>
    </row>
    <row r="16302" spans="1:4" x14ac:dyDescent="0.2">
      <c r="A16302" s="295">
        <v>0.21140039999999999</v>
      </c>
      <c r="B16302" s="295"/>
      <c r="C16302" s="295">
        <v>0.26743159999999999</v>
      </c>
      <c r="D16302" s="295"/>
    </row>
    <row r="16303" spans="1:4" x14ac:dyDescent="0.2">
      <c r="A16303" s="295">
        <v>0.21138870000000001</v>
      </c>
      <c r="B16303" s="295"/>
      <c r="C16303" s="295">
        <v>0.26741789999999999</v>
      </c>
      <c r="D16303" s="295"/>
    </row>
    <row r="16304" spans="1:4" x14ac:dyDescent="0.2">
      <c r="A16304" s="295">
        <v>0.2113884</v>
      </c>
      <c r="B16304" s="295"/>
      <c r="C16304" s="295">
        <v>0.26736559999999998</v>
      </c>
      <c r="D16304" s="295"/>
    </row>
    <row r="16305" spans="1:4" x14ac:dyDescent="0.2">
      <c r="A16305" s="295">
        <v>0.2113884</v>
      </c>
      <c r="B16305" s="295"/>
      <c r="C16305" s="295">
        <v>0.26735100000000001</v>
      </c>
      <c r="D16305" s="295"/>
    </row>
    <row r="16306" spans="1:4" x14ac:dyDescent="0.2">
      <c r="A16306" s="295">
        <v>0.21137320000000001</v>
      </c>
      <c r="B16306" s="295"/>
      <c r="C16306" s="295">
        <v>0.2673239</v>
      </c>
      <c r="D16306" s="295"/>
    </row>
    <row r="16307" spans="1:4" x14ac:dyDescent="0.2">
      <c r="A16307" s="295">
        <v>0.21133979999999999</v>
      </c>
      <c r="B16307" s="295"/>
      <c r="C16307" s="295">
        <v>0.26728629999999998</v>
      </c>
      <c r="D16307" s="295"/>
    </row>
    <row r="16308" spans="1:4" x14ac:dyDescent="0.2">
      <c r="A16308" s="295">
        <v>0.21133370000000001</v>
      </c>
      <c r="B16308" s="295"/>
      <c r="C16308" s="295">
        <v>0.26728629999999998</v>
      </c>
      <c r="D16308" s="295"/>
    </row>
    <row r="16309" spans="1:4" x14ac:dyDescent="0.2">
      <c r="A16309" s="295">
        <v>0.21133370000000001</v>
      </c>
      <c r="B16309" s="295"/>
      <c r="C16309" s="295">
        <v>0.26723249999999998</v>
      </c>
      <c r="D16309" s="295"/>
    </row>
    <row r="16310" spans="1:4" x14ac:dyDescent="0.2">
      <c r="A16310" s="295">
        <v>0.211309</v>
      </c>
      <c r="B16310" s="295"/>
      <c r="C16310" s="295">
        <v>0.26721879999999998</v>
      </c>
      <c r="D16310" s="295"/>
    </row>
    <row r="16311" spans="1:4" x14ac:dyDescent="0.2">
      <c r="A16311" s="295">
        <v>0.21130499999999999</v>
      </c>
      <c r="B16311" s="295"/>
      <c r="C16311" s="295">
        <v>0.26721879999999998</v>
      </c>
      <c r="D16311" s="295"/>
    </row>
    <row r="16312" spans="1:4" x14ac:dyDescent="0.2">
      <c r="A16312" s="295">
        <v>0.2112811</v>
      </c>
      <c r="B16312" s="295"/>
      <c r="C16312" s="295">
        <v>0.26715450000000002</v>
      </c>
      <c r="D16312" s="295"/>
    </row>
    <row r="16313" spans="1:4" x14ac:dyDescent="0.2">
      <c r="A16313" s="295">
        <v>0.2112811</v>
      </c>
      <c r="B16313" s="295"/>
      <c r="C16313" s="295">
        <v>0.2671425</v>
      </c>
      <c r="D16313" s="295"/>
    </row>
    <row r="16314" spans="1:4" x14ac:dyDescent="0.2">
      <c r="A16314" s="295">
        <v>0.21127270000000001</v>
      </c>
      <c r="B16314" s="295"/>
      <c r="C16314" s="295">
        <v>0.26710080000000003</v>
      </c>
      <c r="D16314" s="295"/>
    </row>
    <row r="16315" spans="1:4" x14ac:dyDescent="0.2">
      <c r="A16315" s="295">
        <v>0.21125679999999999</v>
      </c>
      <c r="B16315" s="295"/>
      <c r="C16315" s="295">
        <v>0.26706200000000002</v>
      </c>
      <c r="D16315" s="295"/>
    </row>
    <row r="16316" spans="1:4" x14ac:dyDescent="0.2">
      <c r="A16316" s="295">
        <v>0.21124229999999999</v>
      </c>
      <c r="B16316" s="295"/>
      <c r="C16316" s="295">
        <v>0.26704870000000003</v>
      </c>
      <c r="D16316" s="295"/>
    </row>
    <row r="16317" spans="1:4" x14ac:dyDescent="0.2">
      <c r="A16317" s="295">
        <v>0.21124229999999999</v>
      </c>
      <c r="B16317" s="295"/>
      <c r="C16317" s="295">
        <v>0.26699600000000001</v>
      </c>
      <c r="D16317" s="295"/>
    </row>
    <row r="16318" spans="1:4" x14ac:dyDescent="0.2">
      <c r="A16318" s="295">
        <v>0.21124229999999999</v>
      </c>
      <c r="B16318" s="295"/>
      <c r="C16318" s="295">
        <v>0.26696930000000002</v>
      </c>
      <c r="D16318" s="295"/>
    </row>
    <row r="16319" spans="1:4" x14ac:dyDescent="0.2">
      <c r="A16319" s="295">
        <v>0.2112397</v>
      </c>
      <c r="B16319" s="295"/>
      <c r="C16319" s="295">
        <v>0.26694269999999998</v>
      </c>
      <c r="D16319" s="295"/>
    </row>
    <row r="16320" spans="1:4" x14ac:dyDescent="0.2">
      <c r="A16320" s="295">
        <v>0.2112397</v>
      </c>
      <c r="B16320" s="295"/>
      <c r="C16320" s="295">
        <v>0.2668624</v>
      </c>
      <c r="D16320" s="295"/>
    </row>
    <row r="16321" spans="1:4" x14ac:dyDescent="0.2">
      <c r="A16321" s="295">
        <v>0.21123020000000001</v>
      </c>
      <c r="B16321" s="295"/>
      <c r="C16321" s="295">
        <v>0.26685019999999998</v>
      </c>
      <c r="D16321" s="295"/>
    </row>
    <row r="16322" spans="1:4" x14ac:dyDescent="0.2">
      <c r="A16322" s="295">
        <v>0.21121509999999999</v>
      </c>
      <c r="B16322" s="295"/>
      <c r="C16322" s="295">
        <v>0.26682420000000001</v>
      </c>
      <c r="D16322" s="295"/>
    </row>
    <row r="16323" spans="1:4" x14ac:dyDescent="0.2">
      <c r="A16323" s="295">
        <v>0.21120739999999999</v>
      </c>
      <c r="B16323" s="295"/>
      <c r="C16323" s="295">
        <v>0.26678279999999999</v>
      </c>
      <c r="D16323" s="295"/>
    </row>
    <row r="16324" spans="1:4" x14ac:dyDescent="0.2">
      <c r="A16324" s="295">
        <v>0.21120739999999999</v>
      </c>
      <c r="B16324" s="295"/>
      <c r="C16324" s="295">
        <v>0.26673079999999999</v>
      </c>
      <c r="D16324" s="295"/>
    </row>
    <row r="16325" spans="1:4" x14ac:dyDescent="0.2">
      <c r="A16325" s="295">
        <v>0.21120140000000001</v>
      </c>
      <c r="B16325" s="295"/>
      <c r="C16325" s="295">
        <v>0.26667849999999999</v>
      </c>
      <c r="D16325" s="295"/>
    </row>
    <row r="16326" spans="1:4" x14ac:dyDescent="0.2">
      <c r="A16326" s="295">
        <v>0.21117420000000001</v>
      </c>
      <c r="B16326" s="295"/>
      <c r="C16326" s="295">
        <v>0.2666018</v>
      </c>
      <c r="D16326" s="295"/>
    </row>
    <row r="16327" spans="1:4" x14ac:dyDescent="0.2">
      <c r="A16327" s="295">
        <v>0.21117420000000001</v>
      </c>
      <c r="B16327" s="295"/>
      <c r="C16327" s="295">
        <v>0.26658710000000002</v>
      </c>
      <c r="D16327" s="295"/>
    </row>
    <row r="16328" spans="1:4" x14ac:dyDescent="0.2">
      <c r="A16328" s="295">
        <v>0.21117420000000001</v>
      </c>
      <c r="B16328" s="295"/>
      <c r="C16328" s="295">
        <v>0.26657340000000002</v>
      </c>
      <c r="D16328" s="295"/>
    </row>
    <row r="16329" spans="1:4" x14ac:dyDescent="0.2">
      <c r="A16329" s="295">
        <v>0.21117259999999999</v>
      </c>
      <c r="B16329" s="295"/>
      <c r="C16329" s="295">
        <v>0.26650740000000001</v>
      </c>
      <c r="D16329" s="295"/>
    </row>
    <row r="16330" spans="1:4" x14ac:dyDescent="0.2">
      <c r="A16330" s="295">
        <v>0.21117259999999999</v>
      </c>
      <c r="B16330" s="295"/>
      <c r="C16330" s="295">
        <v>0.26646700000000001</v>
      </c>
      <c r="D16330" s="295"/>
    </row>
    <row r="16331" spans="1:4" x14ac:dyDescent="0.2">
      <c r="A16331" s="295">
        <v>0.2111615</v>
      </c>
      <c r="B16331" s="295"/>
      <c r="C16331" s="295">
        <v>0.26642670000000002</v>
      </c>
      <c r="D16331" s="295"/>
    </row>
    <row r="16332" spans="1:4" x14ac:dyDescent="0.2">
      <c r="A16332" s="295">
        <v>0.2111402</v>
      </c>
      <c r="B16332" s="295"/>
      <c r="C16332" s="295">
        <v>0.26638869999999998</v>
      </c>
      <c r="D16332" s="295"/>
    </row>
    <row r="16333" spans="1:4" x14ac:dyDescent="0.2">
      <c r="A16333" s="295">
        <v>0.21112429999999999</v>
      </c>
      <c r="B16333" s="295"/>
      <c r="C16333" s="295">
        <v>0.26634869999999999</v>
      </c>
      <c r="D16333" s="295"/>
    </row>
    <row r="16334" spans="1:4" x14ac:dyDescent="0.2">
      <c r="A16334" s="295">
        <v>0.21112429999999999</v>
      </c>
      <c r="B16334" s="295"/>
      <c r="C16334" s="295">
        <v>0.2663083</v>
      </c>
      <c r="D16334" s="295"/>
    </row>
    <row r="16335" spans="1:4" x14ac:dyDescent="0.2">
      <c r="A16335" s="295">
        <v>0.21112429999999999</v>
      </c>
      <c r="B16335" s="295"/>
      <c r="C16335" s="295">
        <v>0.26628269999999998</v>
      </c>
      <c r="D16335" s="295"/>
    </row>
    <row r="16336" spans="1:4" x14ac:dyDescent="0.2">
      <c r="A16336" s="295">
        <v>0.21112320000000001</v>
      </c>
      <c r="B16336" s="295"/>
      <c r="C16336" s="295">
        <v>0.26624379999999997</v>
      </c>
      <c r="D16336" s="295"/>
    </row>
    <row r="16337" spans="1:4" x14ac:dyDescent="0.2">
      <c r="A16337" s="295">
        <v>0.21109549999999999</v>
      </c>
      <c r="B16337" s="295"/>
      <c r="C16337" s="295">
        <v>0.26624370000000003</v>
      </c>
      <c r="D16337" s="295"/>
    </row>
    <row r="16338" spans="1:4" x14ac:dyDescent="0.2">
      <c r="A16338" s="295">
        <v>0.21109549999999999</v>
      </c>
      <c r="B16338" s="295"/>
      <c r="C16338" s="295">
        <v>0.26620369999999999</v>
      </c>
      <c r="D16338" s="295"/>
    </row>
    <row r="16339" spans="1:4" x14ac:dyDescent="0.2">
      <c r="A16339" s="295">
        <v>0.21109549999999999</v>
      </c>
      <c r="B16339" s="295"/>
      <c r="C16339" s="295">
        <v>0.26612049999999998</v>
      </c>
      <c r="D16339" s="295"/>
    </row>
    <row r="16340" spans="1:4" x14ac:dyDescent="0.2">
      <c r="A16340" s="295">
        <v>0.2110824</v>
      </c>
      <c r="B16340" s="295"/>
      <c r="C16340" s="295">
        <v>0.26610840000000002</v>
      </c>
      <c r="D16340" s="295"/>
    </row>
    <row r="16341" spans="1:4" x14ac:dyDescent="0.2">
      <c r="A16341" s="295">
        <v>0.21107129999999999</v>
      </c>
      <c r="B16341" s="295"/>
      <c r="C16341" s="295">
        <v>0.2660304</v>
      </c>
      <c r="D16341" s="295"/>
    </row>
    <row r="16342" spans="1:4" x14ac:dyDescent="0.2">
      <c r="A16342" s="295">
        <v>0.21107129999999999</v>
      </c>
      <c r="B16342" s="295"/>
      <c r="C16342" s="295">
        <v>0.26599089999999997</v>
      </c>
      <c r="D16342" s="295"/>
    </row>
    <row r="16343" spans="1:4" x14ac:dyDescent="0.2">
      <c r="A16343" s="295">
        <v>0.21106720000000001</v>
      </c>
      <c r="B16343" s="295"/>
      <c r="C16343" s="295">
        <v>0.2659242</v>
      </c>
      <c r="D16343" s="295"/>
    </row>
    <row r="16344" spans="1:4" x14ac:dyDescent="0.2">
      <c r="A16344" s="295">
        <v>0.2110554</v>
      </c>
      <c r="B16344" s="295"/>
      <c r="C16344" s="295">
        <v>0.26589859999999998</v>
      </c>
      <c r="D16344" s="295"/>
    </row>
    <row r="16345" spans="1:4" x14ac:dyDescent="0.2">
      <c r="A16345" s="295">
        <v>0.21105450000000001</v>
      </c>
      <c r="B16345" s="295"/>
      <c r="C16345" s="295">
        <v>0.26588630000000002</v>
      </c>
      <c r="D16345" s="295"/>
    </row>
    <row r="16346" spans="1:4" x14ac:dyDescent="0.2">
      <c r="A16346" s="295">
        <v>0.21105450000000001</v>
      </c>
      <c r="B16346" s="295"/>
      <c r="C16346" s="295">
        <v>0.26585930000000002</v>
      </c>
      <c r="D16346" s="295"/>
    </row>
    <row r="16347" spans="1:4" x14ac:dyDescent="0.2">
      <c r="A16347" s="295">
        <v>0.21103949999999999</v>
      </c>
      <c r="B16347" s="295"/>
      <c r="C16347" s="295">
        <v>0.26584590000000002</v>
      </c>
      <c r="D16347" s="295"/>
    </row>
    <row r="16348" spans="1:4" x14ac:dyDescent="0.2">
      <c r="A16348" s="295">
        <v>0.2110293</v>
      </c>
      <c r="B16348" s="295"/>
      <c r="C16348" s="295">
        <v>0.2658083</v>
      </c>
      <c r="D16348" s="295"/>
    </row>
    <row r="16349" spans="1:4" x14ac:dyDescent="0.2">
      <c r="A16349" s="295">
        <v>0.2110205</v>
      </c>
      <c r="B16349" s="295"/>
      <c r="C16349" s="295">
        <v>0.2657812</v>
      </c>
      <c r="D16349" s="295"/>
    </row>
    <row r="16350" spans="1:4" x14ac:dyDescent="0.2">
      <c r="A16350" s="295">
        <v>0.2110157</v>
      </c>
      <c r="B16350" s="295"/>
      <c r="C16350" s="295">
        <v>0.26573989999999997</v>
      </c>
      <c r="D16350" s="295"/>
    </row>
    <row r="16351" spans="1:4" x14ac:dyDescent="0.2">
      <c r="A16351" s="295">
        <v>0.2110041</v>
      </c>
      <c r="B16351" s="295"/>
      <c r="C16351" s="295">
        <v>0.26570090000000002</v>
      </c>
      <c r="D16351" s="295"/>
    </row>
    <row r="16352" spans="1:4" x14ac:dyDescent="0.2">
      <c r="A16352" s="295">
        <v>0.21100050000000001</v>
      </c>
      <c r="B16352" s="295"/>
      <c r="C16352" s="295">
        <v>0.26564700000000002</v>
      </c>
      <c r="D16352" s="295"/>
    </row>
    <row r="16353" spans="1:4" x14ac:dyDescent="0.2">
      <c r="A16353" s="295">
        <v>0.2109878</v>
      </c>
      <c r="B16353" s="295"/>
      <c r="C16353" s="295">
        <v>0.26563490000000001</v>
      </c>
      <c r="D16353" s="295"/>
    </row>
    <row r="16354" spans="1:4" x14ac:dyDescent="0.2">
      <c r="A16354" s="295">
        <v>0.21097469999999999</v>
      </c>
      <c r="B16354" s="295"/>
      <c r="C16354" s="295">
        <v>0.26563490000000001</v>
      </c>
      <c r="D16354" s="295"/>
    </row>
    <row r="16355" spans="1:4" x14ac:dyDescent="0.2">
      <c r="A16355" s="295">
        <v>0.21097469999999999</v>
      </c>
      <c r="B16355" s="295"/>
      <c r="C16355" s="295">
        <v>0.26560699999999998</v>
      </c>
      <c r="D16355" s="295"/>
    </row>
    <row r="16356" spans="1:4" x14ac:dyDescent="0.2">
      <c r="A16356" s="295">
        <v>0.2109712</v>
      </c>
      <c r="B16356" s="295"/>
      <c r="C16356" s="295">
        <v>0.26559319999999997</v>
      </c>
      <c r="D16356" s="295"/>
    </row>
    <row r="16357" spans="1:4" x14ac:dyDescent="0.2">
      <c r="A16357" s="295">
        <v>0.2109626</v>
      </c>
      <c r="B16357" s="295"/>
      <c r="C16357" s="295">
        <v>0.26556629999999998</v>
      </c>
      <c r="D16357" s="295"/>
    </row>
    <row r="16358" spans="1:4" x14ac:dyDescent="0.2">
      <c r="A16358" s="295">
        <v>0.2109626</v>
      </c>
      <c r="B16358" s="295"/>
      <c r="C16358" s="295">
        <v>0.26552890000000001</v>
      </c>
      <c r="D16358" s="295"/>
    </row>
    <row r="16359" spans="1:4" x14ac:dyDescent="0.2">
      <c r="A16359" s="295">
        <v>0.2109626</v>
      </c>
      <c r="B16359" s="295"/>
      <c r="C16359" s="295">
        <v>0.2654898</v>
      </c>
      <c r="D16359" s="295"/>
    </row>
    <row r="16360" spans="1:4" x14ac:dyDescent="0.2">
      <c r="A16360" s="295">
        <v>0.2109499</v>
      </c>
      <c r="B16360" s="295"/>
      <c r="C16360" s="295">
        <v>0.2654898</v>
      </c>
      <c r="D16360" s="295"/>
    </row>
    <row r="16361" spans="1:4" x14ac:dyDescent="0.2">
      <c r="A16361" s="295">
        <v>0.2109499</v>
      </c>
      <c r="B16361" s="295"/>
      <c r="C16361" s="295">
        <v>0.26547520000000002</v>
      </c>
      <c r="D16361" s="295"/>
    </row>
    <row r="16362" spans="1:4" x14ac:dyDescent="0.2">
      <c r="A16362" s="295">
        <v>0.21093819999999999</v>
      </c>
      <c r="B16362" s="295"/>
      <c r="C16362" s="295">
        <v>0.26543489999999997</v>
      </c>
      <c r="D16362" s="295"/>
    </row>
    <row r="16363" spans="1:4" x14ac:dyDescent="0.2">
      <c r="A16363" s="295">
        <v>0.21092269999999999</v>
      </c>
      <c r="B16363" s="295"/>
      <c r="C16363" s="295">
        <v>0.26542120000000002</v>
      </c>
      <c r="D16363" s="295"/>
    </row>
    <row r="16364" spans="1:4" x14ac:dyDescent="0.2">
      <c r="A16364" s="295">
        <v>0.21092269999999999</v>
      </c>
      <c r="B16364" s="295"/>
      <c r="C16364" s="295">
        <v>0.2653932</v>
      </c>
      <c r="D16364" s="295"/>
    </row>
    <row r="16365" spans="1:4" x14ac:dyDescent="0.2">
      <c r="A16365" s="295">
        <v>0.2109193</v>
      </c>
      <c r="B16365" s="295"/>
      <c r="C16365" s="295">
        <v>0.26534180000000002</v>
      </c>
      <c r="D16365" s="295"/>
    </row>
    <row r="16366" spans="1:4" x14ac:dyDescent="0.2">
      <c r="A16366" s="295">
        <v>0.2109028</v>
      </c>
      <c r="B16366" s="295"/>
      <c r="C16366" s="295">
        <v>0.26531349999999998</v>
      </c>
      <c r="D16366" s="295"/>
    </row>
    <row r="16367" spans="1:4" x14ac:dyDescent="0.2">
      <c r="A16367" s="295">
        <v>0.21089640000000001</v>
      </c>
      <c r="B16367" s="295"/>
      <c r="C16367" s="295">
        <v>0.26527400000000001</v>
      </c>
      <c r="D16367" s="295"/>
    </row>
    <row r="16368" spans="1:4" x14ac:dyDescent="0.2">
      <c r="A16368" s="295">
        <v>0.21088580000000001</v>
      </c>
      <c r="B16368" s="295"/>
      <c r="C16368" s="295">
        <v>0.26524599999999998</v>
      </c>
      <c r="D16368" s="295"/>
    </row>
    <row r="16369" spans="1:4" x14ac:dyDescent="0.2">
      <c r="A16369" s="295">
        <v>0.21088580000000001</v>
      </c>
      <c r="B16369" s="295"/>
      <c r="C16369" s="295">
        <v>0.2652217</v>
      </c>
      <c r="D16369" s="295"/>
    </row>
    <row r="16370" spans="1:4" x14ac:dyDescent="0.2">
      <c r="A16370" s="295">
        <v>0.21088580000000001</v>
      </c>
      <c r="B16370" s="295"/>
      <c r="C16370" s="295">
        <v>0.26519500000000001</v>
      </c>
      <c r="D16370" s="295"/>
    </row>
    <row r="16371" spans="1:4" x14ac:dyDescent="0.2">
      <c r="A16371" s="295">
        <v>0.21088319999999999</v>
      </c>
      <c r="B16371" s="295"/>
      <c r="C16371" s="295">
        <v>0.26516960000000001</v>
      </c>
      <c r="D16371" s="295"/>
    </row>
    <row r="16372" spans="1:4" x14ac:dyDescent="0.2">
      <c r="A16372" s="295">
        <v>0.21086930000000001</v>
      </c>
      <c r="B16372" s="295"/>
      <c r="C16372" s="295">
        <v>0.26514359999999998</v>
      </c>
      <c r="D16372" s="295"/>
    </row>
    <row r="16373" spans="1:4" x14ac:dyDescent="0.2">
      <c r="A16373" s="295">
        <v>0.21086930000000001</v>
      </c>
      <c r="B16373" s="295"/>
      <c r="C16373" s="295">
        <v>0.26514359999999998</v>
      </c>
      <c r="D16373" s="295"/>
    </row>
    <row r="16374" spans="1:4" x14ac:dyDescent="0.2">
      <c r="A16374" s="295">
        <v>0.21085599999999999</v>
      </c>
      <c r="B16374" s="295"/>
      <c r="C16374" s="295">
        <v>0.26510470000000003</v>
      </c>
      <c r="D16374" s="295"/>
    </row>
    <row r="16375" spans="1:4" x14ac:dyDescent="0.2">
      <c r="A16375" s="295">
        <v>0.21085599999999999</v>
      </c>
      <c r="B16375" s="295"/>
      <c r="C16375" s="295">
        <v>0.2650767</v>
      </c>
      <c r="D16375" s="295"/>
    </row>
    <row r="16376" spans="1:4" x14ac:dyDescent="0.2">
      <c r="A16376" s="295">
        <v>0.21085039999999999</v>
      </c>
      <c r="B16376" s="295"/>
      <c r="C16376" s="295">
        <v>0.2650363</v>
      </c>
      <c r="D16376" s="295"/>
    </row>
    <row r="16377" spans="1:4" x14ac:dyDescent="0.2">
      <c r="A16377" s="295">
        <v>0.210844</v>
      </c>
      <c r="B16377" s="295"/>
      <c r="C16377" s="295">
        <v>0.26502170000000003</v>
      </c>
      <c r="D16377" s="295"/>
    </row>
    <row r="16378" spans="1:4" x14ac:dyDescent="0.2">
      <c r="A16378" s="295">
        <v>0.21083399999999999</v>
      </c>
      <c r="B16378" s="295"/>
      <c r="C16378" s="295">
        <v>0.26499610000000001</v>
      </c>
      <c r="D16378" s="295"/>
    </row>
    <row r="16379" spans="1:4" x14ac:dyDescent="0.2">
      <c r="A16379" s="295">
        <v>0.21081759999999999</v>
      </c>
      <c r="B16379" s="295"/>
      <c r="C16379" s="295">
        <v>0.26493030000000001</v>
      </c>
      <c r="D16379" s="295"/>
    </row>
    <row r="16380" spans="1:4" x14ac:dyDescent="0.2">
      <c r="A16380" s="295">
        <v>0.21080099999999999</v>
      </c>
      <c r="B16380" s="295"/>
      <c r="C16380" s="295">
        <v>0.264901</v>
      </c>
      <c r="D16380" s="295"/>
    </row>
    <row r="16381" spans="1:4" x14ac:dyDescent="0.2">
      <c r="A16381" s="295">
        <v>0.21079200000000001</v>
      </c>
      <c r="B16381" s="295"/>
      <c r="C16381" s="295">
        <v>0.26487559999999999</v>
      </c>
      <c r="D16381" s="295"/>
    </row>
    <row r="16382" spans="1:4" x14ac:dyDescent="0.2">
      <c r="A16382" s="295">
        <v>0.21079200000000001</v>
      </c>
      <c r="B16382" s="295"/>
      <c r="C16382" s="295">
        <v>0.26483800000000002</v>
      </c>
      <c r="D16382" s="295"/>
    </row>
    <row r="16383" spans="1:4" x14ac:dyDescent="0.2">
      <c r="A16383" s="295">
        <v>0.2107851</v>
      </c>
      <c r="B16383" s="295"/>
      <c r="C16383" s="295">
        <v>0.26481260000000001</v>
      </c>
      <c r="D16383" s="295"/>
    </row>
    <row r="16384" spans="1:4" x14ac:dyDescent="0.2">
      <c r="A16384" s="295">
        <v>0.2107851</v>
      </c>
      <c r="B16384" s="295"/>
      <c r="C16384" s="295">
        <v>0.26474399999999998</v>
      </c>
      <c r="D16384" s="295"/>
    </row>
    <row r="16385" spans="1:4" x14ac:dyDescent="0.2">
      <c r="A16385" s="295">
        <v>0.21077879999999999</v>
      </c>
      <c r="B16385" s="295"/>
      <c r="C16385" s="295">
        <v>0.26473170000000001</v>
      </c>
      <c r="D16385" s="295"/>
    </row>
    <row r="16386" spans="1:4" x14ac:dyDescent="0.2">
      <c r="A16386" s="295">
        <v>0.21076619999999999</v>
      </c>
      <c r="B16386" s="295"/>
      <c r="C16386" s="295">
        <v>0.2647197</v>
      </c>
      <c r="D16386" s="295"/>
    </row>
    <row r="16387" spans="1:4" x14ac:dyDescent="0.2">
      <c r="A16387" s="295">
        <v>0.2107637</v>
      </c>
      <c r="B16387" s="295"/>
      <c r="C16387" s="295">
        <v>0.26466600000000001</v>
      </c>
      <c r="D16387" s="295"/>
    </row>
    <row r="16388" spans="1:4" x14ac:dyDescent="0.2">
      <c r="A16388" s="295">
        <v>0.2107503</v>
      </c>
      <c r="B16388" s="295"/>
      <c r="C16388" s="295">
        <v>0.26465369999999999</v>
      </c>
      <c r="D16388" s="295"/>
    </row>
    <row r="16389" spans="1:4" x14ac:dyDescent="0.2">
      <c r="A16389" s="295">
        <v>0.2107503</v>
      </c>
      <c r="B16389" s="295"/>
      <c r="C16389" s="295">
        <v>0.26462659999999999</v>
      </c>
      <c r="D16389" s="295"/>
    </row>
    <row r="16390" spans="1:4" x14ac:dyDescent="0.2">
      <c r="A16390" s="295">
        <v>0.21074999999999999</v>
      </c>
      <c r="B16390" s="295"/>
      <c r="C16390" s="295">
        <v>0.26462659999999999</v>
      </c>
      <c r="D16390" s="295"/>
    </row>
    <row r="16391" spans="1:4" x14ac:dyDescent="0.2">
      <c r="A16391" s="295">
        <v>0.2107253</v>
      </c>
      <c r="B16391" s="295"/>
      <c r="C16391" s="295">
        <v>0.2645593</v>
      </c>
      <c r="D16391" s="295"/>
    </row>
    <row r="16392" spans="1:4" x14ac:dyDescent="0.2">
      <c r="A16392" s="295">
        <v>0.21071799999999999</v>
      </c>
      <c r="B16392" s="295"/>
      <c r="C16392" s="295">
        <v>0.2645593</v>
      </c>
      <c r="D16392" s="295"/>
    </row>
    <row r="16393" spans="1:4" x14ac:dyDescent="0.2">
      <c r="A16393" s="295">
        <v>0.210697</v>
      </c>
      <c r="B16393" s="295"/>
      <c r="C16393" s="295">
        <v>0.26454729999999999</v>
      </c>
      <c r="D16393" s="295"/>
    </row>
    <row r="16394" spans="1:4" x14ac:dyDescent="0.2">
      <c r="A16394" s="295">
        <v>0.210697</v>
      </c>
      <c r="B16394" s="295"/>
      <c r="C16394" s="295">
        <v>0.26450790000000002</v>
      </c>
      <c r="D16394" s="295"/>
    </row>
    <row r="16395" spans="1:4" x14ac:dyDescent="0.2">
      <c r="A16395" s="295">
        <v>0.210697</v>
      </c>
      <c r="B16395" s="295"/>
      <c r="C16395" s="295">
        <v>0.26449329999999999</v>
      </c>
      <c r="D16395" s="295"/>
    </row>
    <row r="16396" spans="1:4" x14ac:dyDescent="0.2">
      <c r="A16396" s="295">
        <v>0.210697</v>
      </c>
      <c r="B16396" s="295"/>
      <c r="C16396" s="295">
        <v>0.26447959999999998</v>
      </c>
      <c r="D16396" s="295"/>
    </row>
    <row r="16397" spans="1:4" x14ac:dyDescent="0.2">
      <c r="A16397" s="295">
        <v>0.21068200000000001</v>
      </c>
      <c r="B16397" s="295"/>
      <c r="C16397" s="295">
        <v>0.2644649</v>
      </c>
      <c r="D16397" s="295"/>
    </row>
    <row r="16398" spans="1:4" x14ac:dyDescent="0.2">
      <c r="A16398" s="295">
        <v>0.21066550000000001</v>
      </c>
      <c r="B16398" s="295"/>
      <c r="C16398" s="295">
        <v>0.26439750000000001</v>
      </c>
      <c r="D16398" s="295"/>
    </row>
    <row r="16399" spans="1:4" x14ac:dyDescent="0.2">
      <c r="A16399" s="295">
        <v>0.21066550000000001</v>
      </c>
      <c r="B16399" s="295"/>
      <c r="C16399" s="295">
        <v>0.26438519999999999</v>
      </c>
      <c r="D16399" s="295"/>
    </row>
    <row r="16400" spans="1:4" x14ac:dyDescent="0.2">
      <c r="A16400" s="295">
        <v>0.21065610000000001</v>
      </c>
      <c r="B16400" s="295"/>
      <c r="C16400" s="295">
        <v>0.26434590000000002</v>
      </c>
      <c r="D16400" s="295"/>
    </row>
    <row r="16401" spans="1:4" x14ac:dyDescent="0.2">
      <c r="A16401" s="295">
        <v>0.21065610000000001</v>
      </c>
      <c r="B16401" s="295"/>
      <c r="C16401" s="295">
        <v>0.26430550000000003</v>
      </c>
      <c r="D16401" s="295"/>
    </row>
    <row r="16402" spans="1:4" x14ac:dyDescent="0.2">
      <c r="A16402" s="295">
        <v>0.21064959999999999</v>
      </c>
      <c r="B16402" s="295"/>
      <c r="C16402" s="295">
        <v>0.2642506</v>
      </c>
      <c r="D16402" s="295"/>
    </row>
    <row r="16403" spans="1:4" x14ac:dyDescent="0.2">
      <c r="A16403" s="295">
        <v>0.21064340000000001</v>
      </c>
      <c r="B16403" s="295"/>
      <c r="C16403" s="295">
        <v>0.26422259999999997</v>
      </c>
      <c r="D16403" s="295"/>
    </row>
    <row r="16404" spans="1:4" x14ac:dyDescent="0.2">
      <c r="A16404" s="295">
        <v>0.21064340000000001</v>
      </c>
      <c r="B16404" s="295"/>
      <c r="C16404" s="295">
        <v>0.26418350000000002</v>
      </c>
      <c r="D16404" s="295"/>
    </row>
    <row r="16405" spans="1:4" x14ac:dyDescent="0.2">
      <c r="A16405" s="295">
        <v>0.2106179</v>
      </c>
      <c r="B16405" s="295"/>
      <c r="C16405" s="295">
        <v>0.26411770000000001</v>
      </c>
      <c r="D16405" s="295"/>
    </row>
    <row r="16406" spans="1:4" x14ac:dyDescent="0.2">
      <c r="A16406" s="295">
        <v>0.2106046</v>
      </c>
      <c r="B16406" s="295"/>
      <c r="C16406" s="295">
        <v>0.2641056</v>
      </c>
      <c r="D16406" s="295"/>
    </row>
    <row r="16407" spans="1:4" x14ac:dyDescent="0.2">
      <c r="A16407" s="295">
        <v>0.2106046</v>
      </c>
      <c r="B16407" s="295"/>
      <c r="C16407" s="295">
        <v>0.26407890000000001</v>
      </c>
      <c r="D16407" s="295"/>
    </row>
    <row r="16408" spans="1:4" x14ac:dyDescent="0.2">
      <c r="A16408" s="295">
        <v>0.21059259999999999</v>
      </c>
      <c r="B16408" s="295"/>
      <c r="C16408" s="295">
        <v>0.26404</v>
      </c>
      <c r="D16408" s="295"/>
    </row>
    <row r="16409" spans="1:4" x14ac:dyDescent="0.2">
      <c r="A16409" s="295">
        <v>0.2105805</v>
      </c>
      <c r="B16409" s="295"/>
      <c r="C16409" s="295">
        <v>0.26398860000000002</v>
      </c>
      <c r="D16409" s="295"/>
    </row>
    <row r="16410" spans="1:4" x14ac:dyDescent="0.2">
      <c r="A16410" s="295">
        <v>0.2105805</v>
      </c>
      <c r="B16410" s="295"/>
      <c r="C16410" s="295">
        <v>0.26398860000000002</v>
      </c>
      <c r="D16410" s="295"/>
    </row>
    <row r="16411" spans="1:4" x14ac:dyDescent="0.2">
      <c r="A16411" s="295">
        <v>0.21056849999999999</v>
      </c>
      <c r="B16411" s="295"/>
      <c r="C16411" s="295">
        <v>0.26391229999999999</v>
      </c>
      <c r="D16411" s="295"/>
    </row>
    <row r="16412" spans="1:4" x14ac:dyDescent="0.2">
      <c r="A16412" s="295">
        <v>0.21055170000000001</v>
      </c>
      <c r="B16412" s="295"/>
      <c r="C16412" s="295">
        <v>0.26388479999999997</v>
      </c>
      <c r="D16412" s="295"/>
    </row>
    <row r="16413" spans="1:4" x14ac:dyDescent="0.2">
      <c r="A16413" s="295">
        <v>0.21053859999999999</v>
      </c>
      <c r="B16413" s="295"/>
      <c r="C16413" s="295">
        <v>0.2638334</v>
      </c>
      <c r="D16413" s="295"/>
    </row>
    <row r="16414" spans="1:4" x14ac:dyDescent="0.2">
      <c r="A16414" s="295">
        <v>0.21052660000000001</v>
      </c>
      <c r="B16414" s="295"/>
      <c r="C16414" s="295">
        <v>0.26377879999999998</v>
      </c>
      <c r="D16414" s="295"/>
    </row>
    <row r="16415" spans="1:4" x14ac:dyDescent="0.2">
      <c r="A16415" s="295">
        <v>0.21052080000000001</v>
      </c>
      <c r="B16415" s="295"/>
      <c r="C16415" s="295">
        <v>0.26375320000000002</v>
      </c>
      <c r="D16415" s="295"/>
    </row>
    <row r="16416" spans="1:4" x14ac:dyDescent="0.2">
      <c r="A16416" s="295">
        <v>0.21051139999999999</v>
      </c>
      <c r="B16416" s="295"/>
      <c r="C16416" s="295">
        <v>0.26369959999999998</v>
      </c>
      <c r="D16416" s="295"/>
    </row>
    <row r="16417" spans="1:4" x14ac:dyDescent="0.2">
      <c r="A16417" s="295">
        <v>0.21050489999999999</v>
      </c>
      <c r="B16417" s="295"/>
      <c r="C16417" s="295">
        <v>0.26367420000000003</v>
      </c>
      <c r="D16417" s="295"/>
    </row>
    <row r="16418" spans="1:4" x14ac:dyDescent="0.2">
      <c r="A16418" s="295">
        <v>0.21049870000000001</v>
      </c>
      <c r="B16418" s="295"/>
      <c r="C16418" s="295">
        <v>0.26364710000000002</v>
      </c>
      <c r="D16418" s="295"/>
    </row>
    <row r="16419" spans="1:4" x14ac:dyDescent="0.2">
      <c r="A16419" s="295">
        <v>0.2104867</v>
      </c>
      <c r="B16419" s="295"/>
      <c r="C16419" s="295">
        <v>0.26356819999999997</v>
      </c>
      <c r="D16419" s="295"/>
    </row>
    <row r="16420" spans="1:4" x14ac:dyDescent="0.2">
      <c r="A16420" s="295">
        <v>0.2104731</v>
      </c>
      <c r="B16420" s="295"/>
      <c r="C16420" s="295">
        <v>0.26352890000000001</v>
      </c>
      <c r="D16420" s="295"/>
    </row>
    <row r="16421" spans="1:4" x14ac:dyDescent="0.2">
      <c r="A16421" s="295">
        <v>0.2104579</v>
      </c>
      <c r="B16421" s="295"/>
      <c r="C16421" s="295">
        <v>0.2635035</v>
      </c>
      <c r="D16421" s="295"/>
    </row>
    <row r="16422" spans="1:4" x14ac:dyDescent="0.2">
      <c r="A16422" s="295">
        <v>0.21044579999999999</v>
      </c>
      <c r="B16422" s="295"/>
      <c r="C16422" s="295">
        <v>0.26347510000000002</v>
      </c>
      <c r="D16422" s="295"/>
    </row>
    <row r="16423" spans="1:4" x14ac:dyDescent="0.2">
      <c r="A16423" s="295">
        <v>0.21044579999999999</v>
      </c>
      <c r="B16423" s="295"/>
      <c r="C16423" s="295">
        <v>0.2634495</v>
      </c>
      <c r="D16423" s="295"/>
    </row>
    <row r="16424" spans="1:4" x14ac:dyDescent="0.2">
      <c r="A16424" s="295">
        <v>0.2104413</v>
      </c>
      <c r="B16424" s="295"/>
      <c r="C16424" s="295">
        <v>0.26340950000000002</v>
      </c>
      <c r="D16424" s="295"/>
    </row>
    <row r="16425" spans="1:4" x14ac:dyDescent="0.2">
      <c r="A16425" s="295">
        <v>0.2104327</v>
      </c>
      <c r="B16425" s="295"/>
      <c r="C16425" s="295">
        <v>0.26338410000000001</v>
      </c>
      <c r="D16425" s="295"/>
    </row>
    <row r="16426" spans="1:4" x14ac:dyDescent="0.2">
      <c r="A16426" s="295">
        <v>0.21040790000000001</v>
      </c>
      <c r="B16426" s="295"/>
      <c r="C16426" s="295">
        <v>0.2633585</v>
      </c>
      <c r="D16426" s="295"/>
    </row>
    <row r="16427" spans="1:4" x14ac:dyDescent="0.2">
      <c r="A16427" s="295">
        <v>0.21040529999999999</v>
      </c>
      <c r="B16427" s="295"/>
      <c r="C16427" s="295">
        <v>0.2633181</v>
      </c>
      <c r="D16427" s="295"/>
    </row>
    <row r="16428" spans="1:4" x14ac:dyDescent="0.2">
      <c r="A16428" s="295">
        <v>0.21039279999999999</v>
      </c>
      <c r="B16428" s="295"/>
      <c r="C16428" s="295">
        <v>0.2633181</v>
      </c>
      <c r="D16428" s="295"/>
    </row>
    <row r="16429" spans="1:4" x14ac:dyDescent="0.2">
      <c r="A16429" s="295">
        <v>0.21039279999999999</v>
      </c>
      <c r="B16429" s="295"/>
      <c r="C16429" s="295">
        <v>0.26329249999999998</v>
      </c>
      <c r="D16429" s="295"/>
    </row>
    <row r="16430" spans="1:4" x14ac:dyDescent="0.2">
      <c r="A16430" s="295">
        <v>0.21038889999999999</v>
      </c>
      <c r="B16430" s="295"/>
      <c r="C16430" s="295">
        <v>0.26326319999999998</v>
      </c>
      <c r="D16430" s="295"/>
    </row>
    <row r="16431" spans="1:4" x14ac:dyDescent="0.2">
      <c r="A16431" s="295">
        <v>0.21038889999999999</v>
      </c>
      <c r="B16431" s="295"/>
      <c r="C16431" s="295">
        <v>0.26322279999999998</v>
      </c>
      <c r="D16431" s="295"/>
    </row>
    <row r="16432" spans="1:4" x14ac:dyDescent="0.2">
      <c r="A16432" s="295">
        <v>0.21038080000000001</v>
      </c>
      <c r="B16432" s="295"/>
      <c r="C16432" s="295">
        <v>0.26318409999999998</v>
      </c>
      <c r="D16432" s="295"/>
    </row>
    <row r="16433" spans="1:4" x14ac:dyDescent="0.2">
      <c r="A16433" s="295">
        <v>0.21036869999999999</v>
      </c>
      <c r="B16433" s="295"/>
      <c r="C16433" s="295">
        <v>0.26314389999999999</v>
      </c>
      <c r="D16433" s="295"/>
    </row>
    <row r="16434" spans="1:4" x14ac:dyDescent="0.2">
      <c r="A16434" s="295">
        <v>0.21036869999999999</v>
      </c>
      <c r="B16434" s="295"/>
      <c r="C16434" s="295">
        <v>0.26310220000000001</v>
      </c>
      <c r="D16434" s="295"/>
    </row>
    <row r="16435" spans="1:4" x14ac:dyDescent="0.2">
      <c r="A16435" s="295">
        <v>0.2103556</v>
      </c>
      <c r="B16435" s="295"/>
      <c r="C16435" s="295">
        <v>0.2630632</v>
      </c>
      <c r="D16435" s="295"/>
    </row>
    <row r="16436" spans="1:4" x14ac:dyDescent="0.2">
      <c r="A16436" s="295">
        <v>0.21033950000000001</v>
      </c>
      <c r="B16436" s="295"/>
      <c r="C16436" s="295">
        <v>0.2630499</v>
      </c>
      <c r="D16436" s="295"/>
    </row>
    <row r="16437" spans="1:4" x14ac:dyDescent="0.2">
      <c r="A16437" s="295">
        <v>0.21032770000000001</v>
      </c>
      <c r="B16437" s="295"/>
      <c r="C16437" s="295">
        <v>0.26299650000000002</v>
      </c>
      <c r="D16437" s="295"/>
    </row>
    <row r="16438" spans="1:4" x14ac:dyDescent="0.2">
      <c r="A16438" s="295">
        <v>0.2103236</v>
      </c>
      <c r="B16438" s="295"/>
      <c r="C16438" s="295">
        <v>0.26296960000000003</v>
      </c>
      <c r="D16438" s="295"/>
    </row>
    <row r="16439" spans="1:4" x14ac:dyDescent="0.2">
      <c r="A16439" s="295">
        <v>0.21031569999999999</v>
      </c>
      <c r="B16439" s="295"/>
      <c r="C16439" s="295">
        <v>0.26292919999999997</v>
      </c>
      <c r="D16439" s="295"/>
    </row>
    <row r="16440" spans="1:4" x14ac:dyDescent="0.2">
      <c r="A16440" s="295">
        <v>0.21030470000000001</v>
      </c>
      <c r="B16440" s="295"/>
      <c r="C16440" s="295">
        <v>0.26290340000000001</v>
      </c>
      <c r="D16440" s="295"/>
    </row>
    <row r="16441" spans="1:4" x14ac:dyDescent="0.2">
      <c r="A16441" s="295">
        <v>0.21030470000000001</v>
      </c>
      <c r="B16441" s="295"/>
      <c r="C16441" s="295">
        <v>0.26286599999999999</v>
      </c>
      <c r="D16441" s="295"/>
    </row>
    <row r="16442" spans="1:4" x14ac:dyDescent="0.2">
      <c r="A16442" s="295">
        <v>0.2102888</v>
      </c>
      <c r="B16442" s="295"/>
      <c r="C16442" s="295">
        <v>0.2628258</v>
      </c>
      <c r="D16442" s="295"/>
    </row>
    <row r="16443" spans="1:4" x14ac:dyDescent="0.2">
      <c r="A16443" s="295">
        <v>0.2102869</v>
      </c>
      <c r="B16443" s="295"/>
      <c r="C16443" s="295">
        <v>0.26278449999999998</v>
      </c>
      <c r="D16443" s="295"/>
    </row>
    <row r="16444" spans="1:4" x14ac:dyDescent="0.2">
      <c r="A16444" s="295">
        <v>0.2102869</v>
      </c>
      <c r="B16444" s="295"/>
      <c r="C16444" s="295">
        <v>0.26273400000000002</v>
      </c>
      <c r="D16444" s="295"/>
    </row>
    <row r="16445" spans="1:4" x14ac:dyDescent="0.2">
      <c r="A16445" s="295">
        <v>0.2102869</v>
      </c>
      <c r="B16445" s="295"/>
      <c r="C16445" s="295">
        <v>0.26269500000000001</v>
      </c>
      <c r="D16445" s="295"/>
    </row>
    <row r="16446" spans="1:4" x14ac:dyDescent="0.2">
      <c r="A16446" s="295">
        <v>0.21025389999999999</v>
      </c>
      <c r="B16446" s="295"/>
      <c r="C16446" s="295">
        <v>0.26266800000000001</v>
      </c>
      <c r="D16446" s="295"/>
    </row>
    <row r="16447" spans="1:4" x14ac:dyDescent="0.2">
      <c r="A16447" s="295">
        <v>0.21025389999999999</v>
      </c>
      <c r="B16447" s="295"/>
      <c r="C16447" s="295">
        <v>0.26265329999999998</v>
      </c>
      <c r="D16447" s="295"/>
    </row>
    <row r="16448" spans="1:4" x14ac:dyDescent="0.2">
      <c r="A16448" s="295">
        <v>0.21025389999999999</v>
      </c>
      <c r="B16448" s="295"/>
      <c r="C16448" s="295">
        <v>0.26260080000000002</v>
      </c>
      <c r="D16448" s="295"/>
    </row>
    <row r="16449" spans="1:4" x14ac:dyDescent="0.2">
      <c r="A16449" s="295">
        <v>0.21024599999999999</v>
      </c>
      <c r="B16449" s="295"/>
      <c r="C16449" s="295">
        <v>0.26256079999999998</v>
      </c>
      <c r="D16449" s="295"/>
    </row>
    <row r="16450" spans="1:4" x14ac:dyDescent="0.2">
      <c r="A16450" s="295">
        <v>0.2102329</v>
      </c>
      <c r="B16450" s="295"/>
      <c r="C16450" s="295">
        <v>0.26252039999999999</v>
      </c>
      <c r="D16450" s="295"/>
    </row>
    <row r="16451" spans="1:4" x14ac:dyDescent="0.2">
      <c r="A16451" s="295">
        <v>0.2102204</v>
      </c>
      <c r="B16451" s="295"/>
      <c r="C16451" s="295">
        <v>0.26249349999999999</v>
      </c>
      <c r="D16451" s="295"/>
    </row>
    <row r="16452" spans="1:4" x14ac:dyDescent="0.2">
      <c r="A16452" s="295">
        <v>0.21021770000000001</v>
      </c>
      <c r="B16452" s="295"/>
      <c r="C16452" s="295">
        <v>0.26246510000000001</v>
      </c>
      <c r="D16452" s="295"/>
    </row>
    <row r="16453" spans="1:4" x14ac:dyDescent="0.2">
      <c r="A16453" s="295">
        <v>0.2102057</v>
      </c>
      <c r="B16453" s="295"/>
      <c r="C16453" s="295">
        <v>0.26241049999999999</v>
      </c>
      <c r="D16453" s="295"/>
    </row>
    <row r="16454" spans="1:4" x14ac:dyDescent="0.2">
      <c r="A16454" s="295">
        <v>0.2102057</v>
      </c>
      <c r="B16454" s="295"/>
      <c r="C16454" s="295">
        <v>0.26236779999999998</v>
      </c>
      <c r="D16454" s="295"/>
    </row>
    <row r="16455" spans="1:4" x14ac:dyDescent="0.2">
      <c r="A16455" s="295">
        <v>0.21019299999999999</v>
      </c>
      <c r="B16455" s="295"/>
      <c r="C16455" s="295">
        <v>0.26234099999999999</v>
      </c>
      <c r="D16455" s="295"/>
    </row>
    <row r="16456" spans="1:4" x14ac:dyDescent="0.2">
      <c r="A16456" s="295">
        <v>0.2101856</v>
      </c>
      <c r="B16456" s="295"/>
      <c r="C16456" s="295">
        <v>0.26231260000000001</v>
      </c>
      <c r="D16456" s="295"/>
    </row>
    <row r="16457" spans="1:4" x14ac:dyDescent="0.2">
      <c r="A16457" s="295">
        <v>0.21016779999999999</v>
      </c>
      <c r="B16457" s="295"/>
      <c r="C16457" s="295">
        <v>0.26225860000000001</v>
      </c>
      <c r="D16457" s="295"/>
    </row>
    <row r="16458" spans="1:4" x14ac:dyDescent="0.2">
      <c r="A16458" s="295">
        <v>0.21016779999999999</v>
      </c>
      <c r="B16458" s="295"/>
      <c r="C16458" s="295">
        <v>0.2622449</v>
      </c>
      <c r="D16458" s="295"/>
    </row>
    <row r="16459" spans="1:4" x14ac:dyDescent="0.2">
      <c r="A16459" s="295">
        <v>0.21015329999999999</v>
      </c>
      <c r="B16459" s="295"/>
      <c r="C16459" s="295">
        <v>0.2621926</v>
      </c>
      <c r="D16459" s="295"/>
    </row>
    <row r="16460" spans="1:4" x14ac:dyDescent="0.2">
      <c r="A16460" s="295">
        <v>0.2101527</v>
      </c>
      <c r="B16460" s="295"/>
      <c r="C16460" s="295">
        <v>0.26215090000000002</v>
      </c>
      <c r="D16460" s="295"/>
    </row>
    <row r="16461" spans="1:4" x14ac:dyDescent="0.2">
      <c r="A16461" s="295">
        <v>0.2101527</v>
      </c>
      <c r="B16461" s="295"/>
      <c r="C16461" s="295">
        <v>0.26213760000000003</v>
      </c>
      <c r="D16461" s="295"/>
    </row>
    <row r="16462" spans="1:4" x14ac:dyDescent="0.2">
      <c r="A16462" s="295">
        <v>0.2101527</v>
      </c>
      <c r="B16462" s="295"/>
      <c r="C16462" s="295">
        <v>0.26209840000000001</v>
      </c>
      <c r="D16462" s="295"/>
    </row>
    <row r="16463" spans="1:4" x14ac:dyDescent="0.2">
      <c r="A16463" s="295">
        <v>0.2101362</v>
      </c>
      <c r="B16463" s="295"/>
      <c r="C16463" s="295">
        <v>0.26207279999999999</v>
      </c>
      <c r="D16463" s="295"/>
    </row>
    <row r="16464" spans="1:4" x14ac:dyDescent="0.2">
      <c r="A16464" s="295">
        <v>0.2101362</v>
      </c>
      <c r="B16464" s="295"/>
      <c r="C16464" s="295">
        <v>0.26205820000000002</v>
      </c>
      <c r="D16464" s="295"/>
    </row>
    <row r="16465" spans="1:4" x14ac:dyDescent="0.2">
      <c r="A16465" s="295">
        <v>0.21012700000000001</v>
      </c>
      <c r="B16465" s="295"/>
      <c r="C16465" s="295">
        <v>0.26202209999999998</v>
      </c>
      <c r="D16465" s="295"/>
    </row>
    <row r="16466" spans="1:4" x14ac:dyDescent="0.2">
      <c r="A16466" s="295">
        <v>0.21012030000000001</v>
      </c>
      <c r="B16466" s="295"/>
      <c r="C16466" s="295">
        <v>0.26196960000000002</v>
      </c>
      <c r="D16466" s="295"/>
    </row>
    <row r="16467" spans="1:4" x14ac:dyDescent="0.2">
      <c r="A16467" s="295">
        <v>0.21011389999999999</v>
      </c>
      <c r="B16467" s="295"/>
      <c r="C16467" s="295">
        <v>0.26194269999999997</v>
      </c>
      <c r="D16467" s="295"/>
    </row>
    <row r="16468" spans="1:4" x14ac:dyDescent="0.2">
      <c r="A16468" s="295">
        <v>0.21011379999999999</v>
      </c>
      <c r="B16468" s="295"/>
      <c r="C16468" s="295">
        <v>0.2618916</v>
      </c>
      <c r="D16468" s="295"/>
    </row>
    <row r="16469" spans="1:4" x14ac:dyDescent="0.2">
      <c r="A16469" s="295">
        <v>0.21008499999999999</v>
      </c>
      <c r="B16469" s="295"/>
      <c r="C16469" s="295">
        <v>0.26186599999999999</v>
      </c>
      <c r="D16469" s="295"/>
    </row>
    <row r="16470" spans="1:4" x14ac:dyDescent="0.2">
      <c r="A16470" s="295">
        <v>0.21007390000000001</v>
      </c>
      <c r="B16470" s="295"/>
      <c r="C16470" s="295">
        <v>0.26185389999999997</v>
      </c>
      <c r="D16470" s="295"/>
    </row>
    <row r="16471" spans="1:4" x14ac:dyDescent="0.2">
      <c r="A16471" s="295">
        <v>0.21007390000000001</v>
      </c>
      <c r="B16471" s="295"/>
      <c r="C16471" s="295">
        <v>0.2617892</v>
      </c>
      <c r="D16471" s="295"/>
    </row>
    <row r="16472" spans="1:4" x14ac:dyDescent="0.2">
      <c r="A16472" s="295">
        <v>0.21007390000000001</v>
      </c>
      <c r="B16472" s="295"/>
      <c r="C16472" s="295">
        <v>0.26173669999999999</v>
      </c>
      <c r="D16472" s="295"/>
    </row>
    <row r="16473" spans="1:4" x14ac:dyDescent="0.2">
      <c r="A16473" s="295">
        <v>0.21006910000000001</v>
      </c>
      <c r="B16473" s="295"/>
      <c r="C16473" s="295">
        <v>0.26170969999999999</v>
      </c>
      <c r="D16473" s="295"/>
    </row>
    <row r="16474" spans="1:4" x14ac:dyDescent="0.2">
      <c r="A16474" s="295">
        <v>0.21004880000000001</v>
      </c>
      <c r="B16474" s="295"/>
      <c r="C16474" s="295">
        <v>0.26167069999999998</v>
      </c>
      <c r="D16474" s="295"/>
    </row>
    <row r="16475" spans="1:4" x14ac:dyDescent="0.2">
      <c r="A16475" s="295">
        <v>0.21003559999999999</v>
      </c>
      <c r="B16475" s="295"/>
      <c r="C16475" s="295">
        <v>0.26167069999999998</v>
      </c>
      <c r="D16475" s="295"/>
    </row>
    <row r="16476" spans="1:4" x14ac:dyDescent="0.2">
      <c r="A16476" s="295">
        <v>0.21003559999999999</v>
      </c>
      <c r="B16476" s="295"/>
      <c r="C16476" s="295">
        <v>0.26163330000000001</v>
      </c>
      <c r="D16476" s="295"/>
    </row>
    <row r="16477" spans="1:4" x14ac:dyDescent="0.2">
      <c r="A16477" s="295">
        <v>0.2100351</v>
      </c>
      <c r="B16477" s="295"/>
      <c r="C16477" s="295">
        <v>0.26159290000000002</v>
      </c>
      <c r="D16477" s="295"/>
    </row>
    <row r="16478" spans="1:4" x14ac:dyDescent="0.2">
      <c r="A16478" s="295">
        <v>0.2100351</v>
      </c>
      <c r="B16478" s="295"/>
      <c r="C16478" s="295">
        <v>0.26156489999999999</v>
      </c>
      <c r="D16478" s="295"/>
    </row>
    <row r="16479" spans="1:4" x14ac:dyDescent="0.2">
      <c r="A16479" s="295">
        <v>0.21002309999999999</v>
      </c>
      <c r="B16479" s="295"/>
      <c r="C16479" s="295">
        <v>0.26151279999999999</v>
      </c>
      <c r="D16479" s="295"/>
    </row>
    <row r="16480" spans="1:4" x14ac:dyDescent="0.2">
      <c r="A16480" s="295">
        <v>0.20999519999999999</v>
      </c>
      <c r="B16480" s="295"/>
      <c r="C16480" s="295">
        <v>0.261486</v>
      </c>
      <c r="D16480" s="295"/>
    </row>
    <row r="16481" spans="1:4" x14ac:dyDescent="0.2">
      <c r="A16481" s="295">
        <v>0.2099837</v>
      </c>
      <c r="B16481" s="295"/>
      <c r="C16481" s="295">
        <v>0.26147369999999998</v>
      </c>
      <c r="D16481" s="295"/>
    </row>
    <row r="16482" spans="1:4" x14ac:dyDescent="0.2">
      <c r="A16482" s="295">
        <v>0.2099837</v>
      </c>
      <c r="B16482" s="295"/>
      <c r="C16482" s="295">
        <v>0.26139499999999999</v>
      </c>
      <c r="D16482" s="295"/>
    </row>
    <row r="16483" spans="1:4" x14ac:dyDescent="0.2">
      <c r="A16483" s="295">
        <v>0.2099837</v>
      </c>
      <c r="B16483" s="295"/>
      <c r="C16483" s="295">
        <v>0.2613569</v>
      </c>
      <c r="D16483" s="295"/>
    </row>
    <row r="16484" spans="1:4" x14ac:dyDescent="0.2">
      <c r="A16484" s="295">
        <v>0.20998320000000001</v>
      </c>
      <c r="B16484" s="295"/>
      <c r="C16484" s="295">
        <v>0.2613182</v>
      </c>
      <c r="D16484" s="295"/>
    </row>
    <row r="16485" spans="1:4" x14ac:dyDescent="0.2">
      <c r="A16485" s="295">
        <v>0.20998320000000001</v>
      </c>
      <c r="B16485" s="295"/>
      <c r="C16485" s="295">
        <v>0.26126709999999997</v>
      </c>
      <c r="D16485" s="295"/>
    </row>
    <row r="16486" spans="1:4" x14ac:dyDescent="0.2">
      <c r="A16486" s="295">
        <v>0.20996780000000001</v>
      </c>
      <c r="B16486" s="295"/>
      <c r="C16486" s="295">
        <v>0.26125369999999998</v>
      </c>
      <c r="D16486" s="295"/>
    </row>
    <row r="16487" spans="1:4" x14ac:dyDescent="0.2">
      <c r="A16487" s="295">
        <v>0.20995130000000001</v>
      </c>
      <c r="B16487" s="295"/>
      <c r="C16487" s="295">
        <v>0.26122659999999998</v>
      </c>
      <c r="D16487" s="295"/>
    </row>
    <row r="16488" spans="1:4" x14ac:dyDescent="0.2">
      <c r="A16488" s="295">
        <v>0.20994119999999999</v>
      </c>
      <c r="B16488" s="295"/>
      <c r="C16488" s="295">
        <v>0.26116230000000001</v>
      </c>
      <c r="D16488" s="295"/>
    </row>
    <row r="16489" spans="1:4" x14ac:dyDescent="0.2">
      <c r="A16489" s="295">
        <v>0.20994119999999999</v>
      </c>
      <c r="B16489" s="295"/>
      <c r="C16489" s="295">
        <v>0.26113439999999999</v>
      </c>
      <c r="D16489" s="295"/>
    </row>
    <row r="16490" spans="1:4" x14ac:dyDescent="0.2">
      <c r="A16490" s="295">
        <v>0.2099355</v>
      </c>
      <c r="B16490" s="295"/>
      <c r="C16490" s="295">
        <v>0.26109670000000001</v>
      </c>
      <c r="D16490" s="295"/>
    </row>
    <row r="16491" spans="1:4" x14ac:dyDescent="0.2">
      <c r="A16491" s="295">
        <v>0.20991899999999999</v>
      </c>
      <c r="B16491" s="295"/>
      <c r="C16491" s="295">
        <v>0.2610537</v>
      </c>
      <c r="D16491" s="295"/>
    </row>
    <row r="16492" spans="1:4" x14ac:dyDescent="0.2">
      <c r="A16492" s="295">
        <v>0.2099029</v>
      </c>
      <c r="B16492" s="295"/>
      <c r="C16492" s="295">
        <v>0.26097599999999999</v>
      </c>
      <c r="D16492" s="295"/>
    </row>
    <row r="16493" spans="1:4" x14ac:dyDescent="0.2">
      <c r="A16493" s="295">
        <v>0.2099028</v>
      </c>
      <c r="B16493" s="295"/>
      <c r="C16493" s="295">
        <v>0.26092009999999999</v>
      </c>
      <c r="D16493" s="295"/>
    </row>
    <row r="16494" spans="1:4" x14ac:dyDescent="0.2">
      <c r="A16494" s="295">
        <v>0.20990200000000001</v>
      </c>
      <c r="B16494" s="295"/>
      <c r="C16494" s="295">
        <v>0.26089299999999999</v>
      </c>
      <c r="D16494" s="295"/>
    </row>
    <row r="16495" spans="1:4" x14ac:dyDescent="0.2">
      <c r="A16495" s="295">
        <v>0.20990200000000001</v>
      </c>
      <c r="B16495" s="295"/>
      <c r="C16495" s="295">
        <v>0.260853</v>
      </c>
      <c r="D16495" s="295"/>
    </row>
    <row r="16496" spans="1:4" x14ac:dyDescent="0.2">
      <c r="A16496" s="295">
        <v>0.20988770000000001</v>
      </c>
      <c r="B16496" s="295"/>
      <c r="C16496" s="295">
        <v>0.26081149999999997</v>
      </c>
      <c r="D16496" s="295"/>
    </row>
    <row r="16497" spans="1:4" x14ac:dyDescent="0.2">
      <c r="A16497" s="295">
        <v>0.20988770000000001</v>
      </c>
      <c r="B16497" s="295"/>
      <c r="C16497" s="295">
        <v>0.26078459999999998</v>
      </c>
      <c r="D16497" s="295"/>
    </row>
    <row r="16498" spans="1:4" x14ac:dyDescent="0.2">
      <c r="A16498" s="295">
        <v>0.2098757</v>
      </c>
      <c r="B16498" s="295"/>
      <c r="C16498" s="295">
        <v>0.2607429</v>
      </c>
      <c r="D16498" s="295"/>
    </row>
    <row r="16499" spans="1:4" x14ac:dyDescent="0.2">
      <c r="A16499" s="295">
        <v>0.2098757</v>
      </c>
      <c r="B16499" s="295"/>
      <c r="C16499" s="295">
        <v>0.26071620000000001</v>
      </c>
      <c r="D16499" s="295"/>
    </row>
    <row r="16500" spans="1:4" x14ac:dyDescent="0.2">
      <c r="A16500" s="295">
        <v>0.209866</v>
      </c>
      <c r="B16500" s="295"/>
      <c r="C16500" s="295">
        <v>0.26068950000000002</v>
      </c>
      <c r="D16500" s="295"/>
    </row>
    <row r="16501" spans="1:4" x14ac:dyDescent="0.2">
      <c r="A16501" s="295">
        <v>0.20985010000000001</v>
      </c>
      <c r="B16501" s="295"/>
      <c r="C16501" s="295">
        <v>0.2606774</v>
      </c>
      <c r="D16501" s="295"/>
    </row>
    <row r="16502" spans="1:4" x14ac:dyDescent="0.2">
      <c r="A16502" s="295">
        <v>0.2098362</v>
      </c>
      <c r="B16502" s="295"/>
      <c r="C16502" s="295">
        <v>0.26061139999999999</v>
      </c>
      <c r="D16502" s="295"/>
    </row>
    <row r="16503" spans="1:4" x14ac:dyDescent="0.2">
      <c r="A16503" s="295">
        <v>0.2098362</v>
      </c>
      <c r="B16503" s="295"/>
      <c r="C16503" s="295">
        <v>0.26053229999999999</v>
      </c>
      <c r="D16503" s="295"/>
    </row>
    <row r="16504" spans="1:4" x14ac:dyDescent="0.2">
      <c r="A16504" s="295">
        <v>0.20983360000000001</v>
      </c>
      <c r="B16504" s="295"/>
      <c r="C16504" s="295">
        <v>0.26050669999999998</v>
      </c>
      <c r="D16504" s="295"/>
    </row>
    <row r="16505" spans="1:4" x14ac:dyDescent="0.2">
      <c r="A16505" s="295">
        <v>0.20983360000000001</v>
      </c>
      <c r="B16505" s="295"/>
      <c r="C16505" s="295">
        <v>0.26046540000000001</v>
      </c>
      <c r="D16505" s="295"/>
    </row>
    <row r="16506" spans="1:4" x14ac:dyDescent="0.2">
      <c r="A16506" s="295">
        <v>0.20982410000000001</v>
      </c>
      <c r="B16506" s="295"/>
      <c r="C16506" s="295">
        <v>0.2604127</v>
      </c>
      <c r="D16506" s="295"/>
    </row>
    <row r="16507" spans="1:4" x14ac:dyDescent="0.2">
      <c r="A16507" s="295">
        <v>0.20982410000000001</v>
      </c>
      <c r="B16507" s="295"/>
      <c r="C16507" s="295">
        <v>0.26035900000000001</v>
      </c>
      <c r="D16507" s="295"/>
    </row>
    <row r="16508" spans="1:4" x14ac:dyDescent="0.2">
      <c r="A16508" s="295">
        <v>0.20979829999999999</v>
      </c>
      <c r="B16508" s="295"/>
      <c r="C16508" s="295">
        <v>0.2603452</v>
      </c>
      <c r="D16508" s="295"/>
    </row>
    <row r="16509" spans="1:4" x14ac:dyDescent="0.2">
      <c r="A16509" s="295">
        <v>0.20979829999999999</v>
      </c>
      <c r="B16509" s="295"/>
      <c r="C16509" s="295">
        <v>0.26030629999999999</v>
      </c>
      <c r="D16509" s="295"/>
    </row>
    <row r="16510" spans="1:4" x14ac:dyDescent="0.2">
      <c r="A16510" s="295">
        <v>0.20979829999999999</v>
      </c>
      <c r="B16510" s="295"/>
      <c r="C16510" s="295">
        <v>0.26025510000000002</v>
      </c>
      <c r="D16510" s="295"/>
    </row>
    <row r="16511" spans="1:4" x14ac:dyDescent="0.2">
      <c r="A16511" s="295">
        <v>0.2097831</v>
      </c>
      <c r="B16511" s="295"/>
      <c r="C16511" s="295">
        <v>0.26018580000000002</v>
      </c>
      <c r="D16511" s="295"/>
    </row>
    <row r="16512" spans="1:4" x14ac:dyDescent="0.2">
      <c r="A16512" s="295">
        <v>0.2097695</v>
      </c>
      <c r="B16512" s="295"/>
      <c r="C16512" s="295">
        <v>0.26014280000000001</v>
      </c>
      <c r="D16512" s="295"/>
    </row>
    <row r="16513" spans="1:4" x14ac:dyDescent="0.2">
      <c r="A16513" s="295">
        <v>0.2097695</v>
      </c>
      <c r="B16513" s="295"/>
      <c r="C16513" s="295">
        <v>0.26010280000000002</v>
      </c>
      <c r="D16513" s="295"/>
    </row>
    <row r="16514" spans="1:4" x14ac:dyDescent="0.2">
      <c r="A16514" s="295">
        <v>0.20976529999999999</v>
      </c>
      <c r="B16514" s="295"/>
      <c r="C16514" s="295">
        <v>0.2600479</v>
      </c>
      <c r="D16514" s="295"/>
    </row>
    <row r="16515" spans="1:4" x14ac:dyDescent="0.2">
      <c r="A16515" s="295">
        <v>0.20975630000000001</v>
      </c>
      <c r="B16515" s="295"/>
      <c r="C16515" s="295">
        <v>0.26002259999999999</v>
      </c>
      <c r="D16515" s="295"/>
    </row>
    <row r="16516" spans="1:4" x14ac:dyDescent="0.2">
      <c r="A16516" s="295">
        <v>0.2097494</v>
      </c>
      <c r="B16516" s="295"/>
      <c r="C16516" s="295">
        <v>0.2599591</v>
      </c>
      <c r="D16516" s="295"/>
    </row>
    <row r="16517" spans="1:4" x14ac:dyDescent="0.2">
      <c r="A16517" s="295">
        <v>0.209733</v>
      </c>
      <c r="B16517" s="295"/>
      <c r="C16517" s="295">
        <v>0.2599591</v>
      </c>
      <c r="D16517" s="295"/>
    </row>
    <row r="16518" spans="1:4" x14ac:dyDescent="0.2">
      <c r="A16518" s="295">
        <v>0.209733</v>
      </c>
      <c r="B16518" s="295"/>
      <c r="C16518" s="295">
        <v>0.25993250000000001</v>
      </c>
      <c r="D16518" s="295"/>
    </row>
    <row r="16519" spans="1:4" x14ac:dyDescent="0.2">
      <c r="A16519" s="295">
        <v>0.20973159999999999</v>
      </c>
      <c r="B16519" s="295"/>
      <c r="C16519" s="295">
        <v>0.25987850000000001</v>
      </c>
      <c r="D16519" s="295"/>
    </row>
    <row r="16520" spans="1:4" x14ac:dyDescent="0.2">
      <c r="A16520" s="295">
        <v>0.2097164</v>
      </c>
      <c r="B16520" s="295"/>
      <c r="C16520" s="295">
        <v>0.25985269999999999</v>
      </c>
      <c r="D16520" s="295"/>
    </row>
    <row r="16521" spans="1:4" x14ac:dyDescent="0.2">
      <c r="A16521" s="295">
        <v>0.20971400000000001</v>
      </c>
      <c r="B16521" s="295"/>
      <c r="C16521" s="295">
        <v>0.2598125</v>
      </c>
      <c r="D16521" s="295"/>
    </row>
    <row r="16522" spans="1:4" x14ac:dyDescent="0.2">
      <c r="A16522" s="295">
        <v>0.20971400000000001</v>
      </c>
      <c r="B16522" s="295"/>
      <c r="C16522" s="295">
        <v>0.25978580000000001</v>
      </c>
      <c r="D16522" s="295"/>
    </row>
    <row r="16523" spans="1:4" x14ac:dyDescent="0.2">
      <c r="A16523" s="295">
        <v>0.20970330000000001</v>
      </c>
      <c r="B16523" s="295"/>
      <c r="C16523" s="295">
        <v>0.25970539999999998</v>
      </c>
      <c r="D16523" s="295"/>
    </row>
    <row r="16524" spans="1:4" x14ac:dyDescent="0.2">
      <c r="A16524" s="295">
        <v>0.2096769</v>
      </c>
      <c r="B16524" s="295"/>
      <c r="C16524" s="295">
        <v>0.2596251</v>
      </c>
      <c r="D16524" s="295"/>
    </row>
    <row r="16525" spans="1:4" x14ac:dyDescent="0.2">
      <c r="A16525" s="295">
        <v>0.2096769</v>
      </c>
      <c r="B16525" s="295"/>
      <c r="C16525" s="295">
        <v>0.2596251</v>
      </c>
      <c r="D16525" s="295"/>
    </row>
    <row r="16526" spans="1:4" x14ac:dyDescent="0.2">
      <c r="A16526" s="295">
        <v>0.20966489999999999</v>
      </c>
      <c r="B16526" s="295"/>
      <c r="C16526" s="295">
        <v>0.2595847</v>
      </c>
      <c r="D16526" s="295"/>
    </row>
    <row r="16527" spans="1:4" x14ac:dyDescent="0.2">
      <c r="A16527" s="295">
        <v>0.20966470000000001</v>
      </c>
      <c r="B16527" s="295"/>
      <c r="C16527" s="295">
        <v>0.25955669999999997</v>
      </c>
      <c r="D16527" s="295"/>
    </row>
    <row r="16528" spans="1:4" x14ac:dyDescent="0.2">
      <c r="A16528" s="295">
        <v>0.20966470000000001</v>
      </c>
      <c r="B16528" s="295"/>
      <c r="C16528" s="295">
        <v>0.25953100000000001</v>
      </c>
      <c r="D16528" s="295"/>
    </row>
    <row r="16529" spans="1:4" x14ac:dyDescent="0.2">
      <c r="A16529" s="295">
        <v>0.20966470000000001</v>
      </c>
      <c r="B16529" s="295"/>
      <c r="C16529" s="295">
        <v>0.2594688</v>
      </c>
      <c r="D16529" s="295"/>
    </row>
    <row r="16530" spans="1:4" x14ac:dyDescent="0.2">
      <c r="A16530" s="295">
        <v>0.2096488</v>
      </c>
      <c r="B16530" s="295"/>
      <c r="C16530" s="295">
        <v>0.25945509999999999</v>
      </c>
      <c r="D16530" s="295"/>
    </row>
    <row r="16531" spans="1:4" x14ac:dyDescent="0.2">
      <c r="A16531" s="295">
        <v>0.20963699999999999</v>
      </c>
      <c r="B16531" s="295"/>
      <c r="C16531" s="295">
        <v>0.2594284</v>
      </c>
      <c r="D16531" s="295"/>
    </row>
    <row r="16532" spans="1:4" x14ac:dyDescent="0.2">
      <c r="A16532" s="295">
        <v>0.2096239</v>
      </c>
      <c r="B16532" s="295"/>
      <c r="C16532" s="295">
        <v>0.25940299999999999</v>
      </c>
      <c r="D16532" s="295"/>
    </row>
    <row r="16533" spans="1:4" x14ac:dyDescent="0.2">
      <c r="A16533" s="295">
        <v>0.2096239</v>
      </c>
      <c r="B16533" s="295"/>
      <c r="C16533" s="295">
        <v>0.25935059999999999</v>
      </c>
      <c r="D16533" s="295"/>
    </row>
    <row r="16534" spans="1:4" x14ac:dyDescent="0.2">
      <c r="A16534" s="295">
        <v>0.2096102</v>
      </c>
      <c r="B16534" s="295"/>
      <c r="C16534" s="295">
        <v>0.25932260000000001</v>
      </c>
      <c r="D16534" s="295"/>
    </row>
    <row r="16535" spans="1:4" x14ac:dyDescent="0.2">
      <c r="A16535" s="295">
        <v>0.20959749999999999</v>
      </c>
      <c r="B16535" s="295"/>
      <c r="C16535" s="295">
        <v>0.25929570000000002</v>
      </c>
      <c r="D16535" s="295"/>
    </row>
    <row r="16536" spans="1:4" x14ac:dyDescent="0.2">
      <c r="A16536" s="295">
        <v>0.2095969</v>
      </c>
      <c r="B16536" s="295"/>
      <c r="C16536" s="295">
        <v>0.25928370000000001</v>
      </c>
      <c r="D16536" s="295"/>
    </row>
    <row r="16537" spans="1:4" x14ac:dyDescent="0.2">
      <c r="A16537" s="295">
        <v>0.2095823</v>
      </c>
      <c r="B16537" s="295"/>
      <c r="C16537" s="295">
        <v>0.259191</v>
      </c>
      <c r="D16537" s="295"/>
    </row>
    <row r="16538" spans="1:4" x14ac:dyDescent="0.2">
      <c r="A16538" s="295">
        <v>0.2095804</v>
      </c>
      <c r="B16538" s="295"/>
      <c r="C16538" s="295">
        <v>0.25917630000000003</v>
      </c>
      <c r="D16538" s="295"/>
    </row>
    <row r="16539" spans="1:4" x14ac:dyDescent="0.2">
      <c r="A16539" s="295">
        <v>0.2095804</v>
      </c>
      <c r="B16539" s="295"/>
      <c r="C16539" s="295">
        <v>0.25913829999999999</v>
      </c>
      <c r="D16539" s="295"/>
    </row>
    <row r="16540" spans="1:4" x14ac:dyDescent="0.2">
      <c r="A16540" s="295">
        <v>0.20957029999999999</v>
      </c>
      <c r="B16540" s="295"/>
      <c r="C16540" s="295">
        <v>0.25911030000000002</v>
      </c>
      <c r="D16540" s="295"/>
    </row>
    <row r="16541" spans="1:4" x14ac:dyDescent="0.2">
      <c r="A16541" s="295">
        <v>0.20956340000000001</v>
      </c>
      <c r="B16541" s="295"/>
      <c r="C16541" s="295">
        <v>0.25906970000000001</v>
      </c>
      <c r="D16541" s="295"/>
    </row>
    <row r="16542" spans="1:4" x14ac:dyDescent="0.2">
      <c r="A16542" s="295">
        <v>0.2095475</v>
      </c>
      <c r="B16542" s="295"/>
      <c r="C16542" s="295">
        <v>0.25905640000000002</v>
      </c>
      <c r="D16542" s="295"/>
    </row>
    <row r="16543" spans="1:4" x14ac:dyDescent="0.2">
      <c r="A16543" s="295">
        <v>0.20953079999999999</v>
      </c>
      <c r="B16543" s="295"/>
      <c r="C16543" s="295">
        <v>0.25900390000000001</v>
      </c>
      <c r="D16543" s="295"/>
    </row>
    <row r="16544" spans="1:4" x14ac:dyDescent="0.2">
      <c r="A16544" s="295">
        <v>0.20953079999999999</v>
      </c>
      <c r="B16544" s="295"/>
      <c r="C16544" s="295">
        <v>0.25895170000000001</v>
      </c>
      <c r="D16544" s="295"/>
    </row>
    <row r="16545" spans="1:4" x14ac:dyDescent="0.2">
      <c r="A16545" s="295">
        <v>0.20953079999999999</v>
      </c>
      <c r="B16545" s="295"/>
      <c r="C16545" s="295">
        <v>0.2589129</v>
      </c>
      <c r="D16545" s="295"/>
    </row>
    <row r="16546" spans="1:4" x14ac:dyDescent="0.2">
      <c r="A16546" s="295">
        <v>0.20951810000000001</v>
      </c>
      <c r="B16546" s="295"/>
      <c r="C16546" s="295">
        <v>0.25888489999999997</v>
      </c>
      <c r="D16546" s="295"/>
    </row>
    <row r="16547" spans="1:4" x14ac:dyDescent="0.2">
      <c r="A16547" s="295">
        <v>0.20949619999999999</v>
      </c>
      <c r="B16547" s="295"/>
      <c r="C16547" s="295">
        <v>0.25884689999999999</v>
      </c>
      <c r="D16547" s="295"/>
    </row>
    <row r="16548" spans="1:4" x14ac:dyDescent="0.2">
      <c r="A16548" s="295">
        <v>0.20948929999999999</v>
      </c>
      <c r="B16548" s="295"/>
      <c r="C16548" s="295">
        <v>0.25883230000000002</v>
      </c>
      <c r="D16548" s="295"/>
    </row>
    <row r="16549" spans="1:4" x14ac:dyDescent="0.2">
      <c r="A16549" s="295">
        <v>0.20948929999999999</v>
      </c>
      <c r="B16549" s="295"/>
      <c r="C16549" s="295">
        <v>0.25879190000000002</v>
      </c>
      <c r="D16549" s="295"/>
    </row>
    <row r="16550" spans="1:4" x14ac:dyDescent="0.2">
      <c r="A16550" s="295">
        <v>0.20948030000000001</v>
      </c>
      <c r="B16550" s="295"/>
      <c r="C16550" s="295">
        <v>0.25872329999999999</v>
      </c>
      <c r="D16550" s="295"/>
    </row>
    <row r="16551" spans="1:4" x14ac:dyDescent="0.2">
      <c r="A16551" s="295">
        <v>0.20947660000000001</v>
      </c>
      <c r="B16551" s="295"/>
      <c r="C16551" s="295">
        <v>0.2586966</v>
      </c>
      <c r="D16551" s="295"/>
    </row>
    <row r="16552" spans="1:4" x14ac:dyDescent="0.2">
      <c r="A16552" s="295">
        <v>0.20946339999999999</v>
      </c>
      <c r="B16552" s="295"/>
      <c r="C16552" s="295">
        <v>0.25864169999999997</v>
      </c>
      <c r="D16552" s="295"/>
    </row>
    <row r="16553" spans="1:4" x14ac:dyDescent="0.2">
      <c r="A16553" s="295">
        <v>0.20945069999999999</v>
      </c>
      <c r="B16553" s="295"/>
      <c r="C16553" s="295">
        <v>0.25862970000000002</v>
      </c>
      <c r="D16553" s="295"/>
    </row>
    <row r="16554" spans="1:4" x14ac:dyDescent="0.2">
      <c r="A16554" s="295">
        <v>0.20945069999999999</v>
      </c>
      <c r="B16554" s="295"/>
      <c r="C16554" s="295">
        <v>0.25856129999999999</v>
      </c>
      <c r="D16554" s="295"/>
    </row>
    <row r="16555" spans="1:4" x14ac:dyDescent="0.2">
      <c r="A16555" s="295">
        <v>0.20944850000000001</v>
      </c>
      <c r="B16555" s="295"/>
      <c r="C16555" s="295">
        <v>0.25853589999999999</v>
      </c>
      <c r="D16555" s="295"/>
    </row>
    <row r="16556" spans="1:4" x14ac:dyDescent="0.2">
      <c r="A16556" s="295">
        <v>0.209425</v>
      </c>
      <c r="B16556" s="295"/>
      <c r="C16556" s="295">
        <v>0.25848359999999998</v>
      </c>
      <c r="D16556" s="295"/>
    </row>
    <row r="16557" spans="1:4" x14ac:dyDescent="0.2">
      <c r="A16557" s="295">
        <v>0.209425</v>
      </c>
      <c r="B16557" s="295"/>
      <c r="C16557" s="295">
        <v>0.25844600000000001</v>
      </c>
      <c r="D16557" s="295"/>
    </row>
    <row r="16558" spans="1:4" x14ac:dyDescent="0.2">
      <c r="A16558" s="295">
        <v>0.2094162</v>
      </c>
      <c r="B16558" s="295"/>
      <c r="C16558" s="295">
        <v>0.25841890000000001</v>
      </c>
      <c r="D16558" s="295"/>
    </row>
    <row r="16559" spans="1:4" x14ac:dyDescent="0.2">
      <c r="A16559" s="295">
        <v>0.20940990000000001</v>
      </c>
      <c r="B16559" s="295"/>
      <c r="C16559" s="295">
        <v>0.25840429999999998</v>
      </c>
      <c r="D16559" s="295"/>
    </row>
    <row r="16560" spans="1:4" x14ac:dyDescent="0.2">
      <c r="A16560" s="295">
        <v>0.2093979</v>
      </c>
      <c r="B16560" s="295"/>
      <c r="C16560" s="295">
        <v>0.25835160000000001</v>
      </c>
      <c r="D16560" s="295"/>
    </row>
    <row r="16561" spans="1:4" x14ac:dyDescent="0.2">
      <c r="A16561" s="295">
        <v>0.20938470000000001</v>
      </c>
      <c r="B16561" s="295"/>
      <c r="C16561" s="295">
        <v>0.25831229999999999</v>
      </c>
      <c r="D16561" s="295"/>
    </row>
    <row r="16562" spans="1:4" x14ac:dyDescent="0.2">
      <c r="A16562" s="295">
        <v>0.20938470000000001</v>
      </c>
      <c r="B16562" s="295"/>
      <c r="C16562" s="295">
        <v>0.25829760000000002</v>
      </c>
      <c r="D16562" s="295"/>
    </row>
    <row r="16563" spans="1:4" x14ac:dyDescent="0.2">
      <c r="A16563" s="295">
        <v>0.2093515</v>
      </c>
      <c r="B16563" s="295"/>
      <c r="C16563" s="295">
        <v>0.25820470000000001</v>
      </c>
      <c r="D16563" s="295"/>
    </row>
    <row r="16564" spans="1:4" x14ac:dyDescent="0.2">
      <c r="A16564" s="295">
        <v>0.20934630000000001</v>
      </c>
      <c r="B16564" s="295"/>
      <c r="C16564" s="295">
        <v>0.25815139999999998</v>
      </c>
      <c r="D16564" s="295"/>
    </row>
    <row r="16565" spans="1:4" x14ac:dyDescent="0.2">
      <c r="A16565" s="295">
        <v>0.20934630000000001</v>
      </c>
      <c r="B16565" s="295"/>
      <c r="C16565" s="295">
        <v>0.25806109999999999</v>
      </c>
      <c r="D16565" s="295"/>
    </row>
    <row r="16566" spans="1:4" x14ac:dyDescent="0.2">
      <c r="A16566" s="295">
        <v>0.2093344</v>
      </c>
      <c r="B16566" s="295"/>
      <c r="C16566" s="295">
        <v>0.25806109999999999</v>
      </c>
      <c r="D16566" s="295"/>
    </row>
    <row r="16567" spans="1:4" x14ac:dyDescent="0.2">
      <c r="A16567" s="295">
        <v>0.20931910000000001</v>
      </c>
      <c r="B16567" s="295"/>
      <c r="C16567" s="295">
        <v>0.25803310000000002</v>
      </c>
      <c r="D16567" s="295"/>
    </row>
    <row r="16568" spans="1:4" x14ac:dyDescent="0.2">
      <c r="A16568" s="295">
        <v>0.2092996</v>
      </c>
      <c r="B16568" s="295"/>
      <c r="C16568" s="295">
        <v>0.25798209999999999</v>
      </c>
      <c r="D16568" s="295"/>
    </row>
    <row r="16569" spans="1:4" x14ac:dyDescent="0.2">
      <c r="A16569" s="295">
        <v>0.20929229999999999</v>
      </c>
      <c r="B16569" s="295"/>
      <c r="C16569" s="295">
        <v>0.25798209999999999</v>
      </c>
      <c r="D16569" s="295"/>
    </row>
    <row r="16570" spans="1:4" x14ac:dyDescent="0.2">
      <c r="A16570" s="295">
        <v>0.2092803</v>
      </c>
      <c r="B16570" s="295"/>
      <c r="C16570" s="295">
        <v>0.25798209999999999</v>
      </c>
      <c r="D16570" s="295"/>
    </row>
    <row r="16571" spans="1:4" x14ac:dyDescent="0.2">
      <c r="A16571" s="295">
        <v>0.2092803</v>
      </c>
      <c r="B16571" s="295"/>
      <c r="C16571" s="295">
        <v>0.25791609999999998</v>
      </c>
      <c r="D16571" s="295"/>
    </row>
    <row r="16572" spans="1:4" x14ac:dyDescent="0.2">
      <c r="A16572" s="295">
        <v>0.20926719999999999</v>
      </c>
      <c r="B16572" s="295"/>
      <c r="C16572" s="295">
        <v>0.25790279999999999</v>
      </c>
      <c r="D16572" s="295"/>
    </row>
    <row r="16573" spans="1:4" x14ac:dyDescent="0.2">
      <c r="A16573" s="295">
        <v>0.2092667</v>
      </c>
      <c r="B16573" s="295"/>
      <c r="C16573" s="295">
        <v>0.25789069999999997</v>
      </c>
      <c r="D16573" s="295"/>
    </row>
    <row r="16574" spans="1:4" x14ac:dyDescent="0.2">
      <c r="A16574" s="295">
        <v>0.20925460000000001</v>
      </c>
      <c r="B16574" s="295"/>
      <c r="C16574" s="295">
        <v>0.25783679999999998</v>
      </c>
      <c r="D16574" s="295"/>
    </row>
    <row r="16575" spans="1:4" x14ac:dyDescent="0.2">
      <c r="A16575" s="295">
        <v>0.20922679999999999</v>
      </c>
      <c r="B16575" s="295"/>
      <c r="C16575" s="295">
        <v>0.2578221</v>
      </c>
      <c r="D16575" s="295"/>
    </row>
    <row r="16576" spans="1:4" x14ac:dyDescent="0.2">
      <c r="A16576" s="295">
        <v>0.20922679999999999</v>
      </c>
      <c r="B16576" s="295"/>
      <c r="C16576" s="295">
        <v>0.25776749999999998</v>
      </c>
      <c r="D16576" s="295"/>
    </row>
    <row r="16577" spans="1:4" x14ac:dyDescent="0.2">
      <c r="A16577" s="295">
        <v>0.20921960000000001</v>
      </c>
      <c r="B16577" s="295"/>
      <c r="C16577" s="295">
        <v>0.25774150000000001</v>
      </c>
      <c r="D16577" s="295"/>
    </row>
    <row r="16578" spans="1:4" x14ac:dyDescent="0.2">
      <c r="A16578" s="295">
        <v>0.2092136</v>
      </c>
      <c r="B16578" s="295"/>
      <c r="C16578" s="295">
        <v>0.2577161</v>
      </c>
      <c r="D16578" s="295"/>
    </row>
    <row r="16579" spans="1:4" x14ac:dyDescent="0.2">
      <c r="A16579" s="295">
        <v>0.2092</v>
      </c>
      <c r="B16579" s="295"/>
      <c r="C16579" s="295">
        <v>0.25767610000000002</v>
      </c>
      <c r="D16579" s="295"/>
    </row>
    <row r="16580" spans="1:4" x14ac:dyDescent="0.2">
      <c r="A16580" s="295">
        <v>0.2091848</v>
      </c>
      <c r="B16580" s="295"/>
      <c r="C16580" s="295">
        <v>0.2576638</v>
      </c>
      <c r="D16580" s="295"/>
    </row>
    <row r="16581" spans="1:4" x14ac:dyDescent="0.2">
      <c r="A16581" s="295">
        <v>0.20917279999999999</v>
      </c>
      <c r="B16581" s="295"/>
      <c r="C16581" s="295">
        <v>0.2576367</v>
      </c>
      <c r="D16581" s="295"/>
    </row>
    <row r="16582" spans="1:4" x14ac:dyDescent="0.2">
      <c r="A16582" s="295">
        <v>0.20916770000000001</v>
      </c>
      <c r="B16582" s="295"/>
      <c r="C16582" s="295">
        <v>0.25759759999999998</v>
      </c>
      <c r="D16582" s="295"/>
    </row>
    <row r="16583" spans="1:4" x14ac:dyDescent="0.2">
      <c r="A16583" s="295">
        <v>0.2091576</v>
      </c>
      <c r="B16583" s="295"/>
      <c r="C16583" s="295">
        <v>0.25758429999999999</v>
      </c>
      <c r="D16583" s="295"/>
    </row>
    <row r="16584" spans="1:4" x14ac:dyDescent="0.2">
      <c r="A16584" s="295">
        <v>0.2091576</v>
      </c>
      <c r="B16584" s="295"/>
      <c r="C16584" s="295">
        <v>0.2575443</v>
      </c>
      <c r="D16584" s="295"/>
    </row>
    <row r="16585" spans="1:4" x14ac:dyDescent="0.2">
      <c r="A16585" s="295">
        <v>0.20914559999999999</v>
      </c>
      <c r="B16585" s="295"/>
      <c r="C16585" s="295">
        <v>0.2575305</v>
      </c>
      <c r="D16585" s="295"/>
    </row>
    <row r="16586" spans="1:4" x14ac:dyDescent="0.2">
      <c r="A16586" s="295">
        <v>0.2091335</v>
      </c>
      <c r="B16586" s="295"/>
      <c r="C16586" s="295">
        <v>0.25750390000000001</v>
      </c>
      <c r="D16586" s="295"/>
    </row>
    <row r="16587" spans="1:4" x14ac:dyDescent="0.2">
      <c r="A16587" s="295">
        <v>0.2091171</v>
      </c>
      <c r="B16587" s="295"/>
      <c r="C16587" s="295">
        <v>0.25747680000000001</v>
      </c>
      <c r="D16587" s="295"/>
    </row>
    <row r="16588" spans="1:4" x14ac:dyDescent="0.2">
      <c r="A16588" s="295">
        <v>0.2091037</v>
      </c>
      <c r="B16588" s="295"/>
      <c r="C16588" s="295">
        <v>0.25741219999999998</v>
      </c>
      <c r="D16588" s="295"/>
    </row>
    <row r="16589" spans="1:4" x14ac:dyDescent="0.2">
      <c r="A16589" s="295">
        <v>0.20910119999999999</v>
      </c>
      <c r="B16589" s="295"/>
      <c r="C16589" s="295">
        <v>0.2573413</v>
      </c>
      <c r="D16589" s="295"/>
    </row>
    <row r="16590" spans="1:4" x14ac:dyDescent="0.2">
      <c r="A16590" s="295">
        <v>0.20907780000000001</v>
      </c>
      <c r="B16590" s="295"/>
      <c r="C16590" s="295">
        <v>0.25729049999999998</v>
      </c>
      <c r="D16590" s="295"/>
    </row>
    <row r="16591" spans="1:4" x14ac:dyDescent="0.2">
      <c r="A16591" s="295">
        <v>0.20906640000000001</v>
      </c>
      <c r="B16591" s="295"/>
      <c r="C16591" s="295">
        <v>0.25727840000000002</v>
      </c>
      <c r="D16591" s="295"/>
    </row>
    <row r="16592" spans="1:4" x14ac:dyDescent="0.2">
      <c r="A16592" s="295">
        <v>0.2090658</v>
      </c>
      <c r="B16592" s="295"/>
      <c r="C16592" s="295">
        <v>0.25725419999999999</v>
      </c>
      <c r="D16592" s="295"/>
    </row>
    <row r="16593" spans="1:4" x14ac:dyDescent="0.2">
      <c r="A16593" s="295">
        <v>0.20905299999999999</v>
      </c>
      <c r="B16593" s="295"/>
      <c r="C16593" s="295">
        <v>0.25724039999999998</v>
      </c>
      <c r="D16593" s="295"/>
    </row>
    <row r="16594" spans="1:4" x14ac:dyDescent="0.2">
      <c r="A16594" s="295">
        <v>0.209041</v>
      </c>
      <c r="B16594" s="295"/>
      <c r="C16594" s="295">
        <v>0.25720280000000001</v>
      </c>
      <c r="D16594" s="295"/>
    </row>
    <row r="16595" spans="1:4" x14ac:dyDescent="0.2">
      <c r="A16595" s="295">
        <v>0.209041</v>
      </c>
      <c r="B16595" s="295"/>
      <c r="C16595" s="295">
        <v>0.2571503</v>
      </c>
      <c r="D16595" s="295"/>
    </row>
    <row r="16596" spans="1:4" x14ac:dyDescent="0.2">
      <c r="A16596" s="295">
        <v>0.20903459999999999</v>
      </c>
      <c r="B16596" s="295"/>
      <c r="C16596" s="295">
        <v>0.25712230000000003</v>
      </c>
      <c r="D16596" s="295"/>
    </row>
    <row r="16597" spans="1:4" x14ac:dyDescent="0.2">
      <c r="A16597" s="295">
        <v>0.2090274</v>
      </c>
      <c r="B16597" s="295"/>
      <c r="C16597" s="295">
        <v>0.25709680000000001</v>
      </c>
      <c r="D16597" s="295"/>
    </row>
    <row r="16598" spans="1:4" x14ac:dyDescent="0.2">
      <c r="A16598" s="295">
        <v>0.2090187</v>
      </c>
      <c r="B16598" s="295"/>
      <c r="C16598" s="295">
        <v>0.2570847</v>
      </c>
      <c r="D16598" s="295"/>
    </row>
    <row r="16599" spans="1:4" x14ac:dyDescent="0.2">
      <c r="A16599" s="295">
        <v>0.20901529999999999</v>
      </c>
      <c r="B16599" s="295"/>
      <c r="C16599" s="295">
        <v>0.25702970000000003</v>
      </c>
      <c r="D16599" s="295"/>
    </row>
    <row r="16600" spans="1:4" x14ac:dyDescent="0.2">
      <c r="A16600" s="295">
        <v>0.20898749999999999</v>
      </c>
      <c r="B16600" s="295"/>
      <c r="C16600" s="295">
        <v>0.25698700000000002</v>
      </c>
      <c r="D16600" s="295"/>
    </row>
    <row r="16601" spans="1:4" x14ac:dyDescent="0.2">
      <c r="A16601" s="295">
        <v>0.20898749999999999</v>
      </c>
      <c r="B16601" s="295"/>
      <c r="C16601" s="295">
        <v>0.25697370000000003</v>
      </c>
      <c r="D16601" s="295"/>
    </row>
    <row r="16602" spans="1:4" x14ac:dyDescent="0.2">
      <c r="A16602" s="295">
        <v>0.20898749999999999</v>
      </c>
      <c r="B16602" s="295"/>
      <c r="C16602" s="295">
        <v>0.25693460000000001</v>
      </c>
      <c r="D16602" s="295"/>
    </row>
    <row r="16603" spans="1:4" x14ac:dyDescent="0.2">
      <c r="A16603" s="295">
        <v>0.20895150000000001</v>
      </c>
      <c r="B16603" s="295"/>
      <c r="C16603" s="295">
        <v>0.25688359999999999</v>
      </c>
      <c r="D16603" s="295"/>
    </row>
    <row r="16604" spans="1:4" x14ac:dyDescent="0.2">
      <c r="A16604" s="295">
        <v>0.20893510000000001</v>
      </c>
      <c r="B16604" s="295"/>
      <c r="C16604" s="295">
        <v>0.25685520000000001</v>
      </c>
      <c r="D16604" s="295"/>
    </row>
    <row r="16605" spans="1:4" x14ac:dyDescent="0.2">
      <c r="A16605" s="295">
        <v>0.20893510000000001</v>
      </c>
      <c r="B16605" s="295"/>
      <c r="C16605" s="295">
        <v>0.25680150000000002</v>
      </c>
      <c r="D16605" s="295"/>
    </row>
    <row r="16606" spans="1:4" x14ac:dyDescent="0.2">
      <c r="A16606" s="295">
        <v>0.2089345</v>
      </c>
      <c r="B16606" s="295"/>
      <c r="C16606" s="295">
        <v>0.25680150000000002</v>
      </c>
      <c r="D16606" s="295"/>
    </row>
    <row r="16607" spans="1:4" x14ac:dyDescent="0.2">
      <c r="A16607" s="295">
        <v>0.20891799999999999</v>
      </c>
      <c r="B16607" s="295"/>
      <c r="C16607" s="295">
        <v>0.25670880000000001</v>
      </c>
      <c r="D16607" s="295"/>
    </row>
    <row r="16608" spans="1:4" x14ac:dyDescent="0.2">
      <c r="A16608" s="295">
        <v>0.20891799999999999</v>
      </c>
      <c r="B16608" s="295"/>
      <c r="C16608" s="295">
        <v>0.25668190000000002</v>
      </c>
      <c r="D16608" s="295"/>
    </row>
    <row r="16609" spans="1:4" x14ac:dyDescent="0.2">
      <c r="A16609" s="295">
        <v>0.2089087</v>
      </c>
      <c r="B16609" s="295"/>
      <c r="C16609" s="295">
        <v>0.25658789999999998</v>
      </c>
      <c r="D16609" s="295"/>
    </row>
    <row r="16610" spans="1:4" x14ac:dyDescent="0.2">
      <c r="A16610" s="295">
        <v>0.20890220000000001</v>
      </c>
      <c r="B16610" s="295"/>
      <c r="C16610" s="295">
        <v>0.2565346</v>
      </c>
      <c r="D16610" s="295"/>
    </row>
    <row r="16611" spans="1:4" x14ac:dyDescent="0.2">
      <c r="A16611" s="295">
        <v>0.20889669999999999</v>
      </c>
      <c r="B16611" s="295"/>
      <c r="C16611" s="295">
        <v>0.25652079999999999</v>
      </c>
      <c r="D16611" s="295"/>
    </row>
    <row r="16612" spans="1:4" x14ac:dyDescent="0.2">
      <c r="A16612" s="295">
        <v>0.20888470000000001</v>
      </c>
      <c r="B16612" s="295"/>
      <c r="C16612" s="295">
        <v>0.2564535</v>
      </c>
      <c r="D16612" s="295"/>
    </row>
    <row r="16613" spans="1:4" x14ac:dyDescent="0.2">
      <c r="A16613" s="295">
        <v>0.208871</v>
      </c>
      <c r="B16613" s="295"/>
      <c r="C16613" s="295">
        <v>0.25642809999999999</v>
      </c>
      <c r="D16613" s="295"/>
    </row>
    <row r="16614" spans="1:4" x14ac:dyDescent="0.2">
      <c r="A16614" s="295">
        <v>0.20885329999999999</v>
      </c>
      <c r="B16614" s="295"/>
      <c r="C16614" s="295">
        <v>0.25638939999999999</v>
      </c>
      <c r="D16614" s="295"/>
    </row>
    <row r="16615" spans="1:4" x14ac:dyDescent="0.2">
      <c r="A16615" s="295">
        <v>0.20885329999999999</v>
      </c>
      <c r="B16615" s="295"/>
      <c r="C16615" s="295">
        <v>0.2563107</v>
      </c>
      <c r="D16615" s="295"/>
    </row>
    <row r="16616" spans="1:4" x14ac:dyDescent="0.2">
      <c r="A16616" s="295">
        <v>0.20885329999999999</v>
      </c>
      <c r="B16616" s="295"/>
      <c r="C16616" s="295">
        <v>0.25627159999999999</v>
      </c>
      <c r="D16616" s="295"/>
    </row>
    <row r="16617" spans="1:4" x14ac:dyDescent="0.2">
      <c r="A16617" s="295">
        <v>0.2088438</v>
      </c>
      <c r="B16617" s="295"/>
      <c r="C16617" s="295">
        <v>0.2562314</v>
      </c>
      <c r="D16617" s="295"/>
    </row>
    <row r="16618" spans="1:4" x14ac:dyDescent="0.2">
      <c r="A16618" s="295">
        <v>0.20883180000000001</v>
      </c>
      <c r="B16618" s="295"/>
      <c r="C16618" s="295">
        <v>0.25616899999999998</v>
      </c>
      <c r="D16618" s="295"/>
    </row>
    <row r="16619" spans="1:4" x14ac:dyDescent="0.2">
      <c r="A16619" s="295">
        <v>0.20883180000000001</v>
      </c>
      <c r="B16619" s="295"/>
      <c r="C16619" s="295">
        <v>0.25612750000000001</v>
      </c>
      <c r="D16619" s="295"/>
    </row>
    <row r="16620" spans="1:4" x14ac:dyDescent="0.2">
      <c r="A16620" s="295">
        <v>0.20882029999999999</v>
      </c>
      <c r="B16620" s="295"/>
      <c r="C16620" s="295">
        <v>0.25609949999999998</v>
      </c>
      <c r="D16620" s="295"/>
    </row>
    <row r="16621" spans="1:4" x14ac:dyDescent="0.2">
      <c r="A16621" s="295">
        <v>0.2088071</v>
      </c>
      <c r="B16621" s="295"/>
      <c r="C16621" s="295">
        <v>0.25604680000000002</v>
      </c>
      <c r="D16621" s="295"/>
    </row>
    <row r="16622" spans="1:4" x14ac:dyDescent="0.2">
      <c r="A16622" s="295">
        <v>0.2088071</v>
      </c>
      <c r="B16622" s="295"/>
      <c r="C16622" s="295">
        <v>0.2560211</v>
      </c>
      <c r="D16622" s="295"/>
    </row>
    <row r="16623" spans="1:4" x14ac:dyDescent="0.2">
      <c r="A16623" s="295">
        <v>0.2088071</v>
      </c>
      <c r="B16623" s="295"/>
      <c r="C16623" s="295">
        <v>0.25599309999999997</v>
      </c>
      <c r="D16623" s="295"/>
    </row>
    <row r="16624" spans="1:4" x14ac:dyDescent="0.2">
      <c r="A16624" s="295">
        <v>0.20880389999999999</v>
      </c>
      <c r="B16624" s="295"/>
      <c r="C16624" s="295">
        <v>0.25598100000000001</v>
      </c>
      <c r="D16624" s="295"/>
    </row>
    <row r="16625" spans="1:4" x14ac:dyDescent="0.2">
      <c r="A16625" s="295">
        <v>0.20880389999999999</v>
      </c>
      <c r="B16625" s="295"/>
      <c r="C16625" s="295">
        <v>0.25595669999999998</v>
      </c>
      <c r="D16625" s="295"/>
    </row>
    <row r="16626" spans="1:4" x14ac:dyDescent="0.2">
      <c r="A16626" s="295">
        <v>0.2087939</v>
      </c>
      <c r="B16626" s="295"/>
      <c r="C16626" s="295">
        <v>0.25593100000000002</v>
      </c>
      <c r="D16626" s="295"/>
    </row>
    <row r="16627" spans="1:4" x14ac:dyDescent="0.2">
      <c r="A16627" s="295">
        <v>0.2087524</v>
      </c>
      <c r="B16627" s="295"/>
      <c r="C16627" s="295">
        <v>0.25591720000000001</v>
      </c>
      <c r="D16627" s="295"/>
    </row>
    <row r="16628" spans="1:4" x14ac:dyDescent="0.2">
      <c r="A16628" s="295">
        <v>0.20874039999999999</v>
      </c>
      <c r="B16628" s="295"/>
      <c r="C16628" s="295">
        <v>0.25588929999999999</v>
      </c>
      <c r="D16628" s="295"/>
    </row>
    <row r="16629" spans="1:4" x14ac:dyDescent="0.2">
      <c r="A16629" s="295">
        <v>0.20874039999999999</v>
      </c>
      <c r="B16629" s="295"/>
      <c r="C16629" s="295">
        <v>0.25586219999999998</v>
      </c>
      <c r="D16629" s="295"/>
    </row>
    <row r="16630" spans="1:4" x14ac:dyDescent="0.2">
      <c r="A16630" s="295">
        <v>0.20872769999999999</v>
      </c>
      <c r="B16630" s="295"/>
      <c r="C16630" s="295">
        <v>0.2558261</v>
      </c>
      <c r="D16630" s="295"/>
    </row>
    <row r="16631" spans="1:4" x14ac:dyDescent="0.2">
      <c r="A16631" s="295">
        <v>0.2087233</v>
      </c>
      <c r="B16631" s="295"/>
      <c r="C16631" s="295">
        <v>0.25577640000000001</v>
      </c>
      <c r="D16631" s="295"/>
    </row>
    <row r="16632" spans="1:4" x14ac:dyDescent="0.2">
      <c r="A16632" s="295">
        <v>0.2087125</v>
      </c>
      <c r="B16632" s="295"/>
      <c r="C16632" s="295">
        <v>0.25573639999999997</v>
      </c>
      <c r="D16632" s="295"/>
    </row>
    <row r="16633" spans="1:4" x14ac:dyDescent="0.2">
      <c r="A16633" s="295">
        <v>0.20870430000000001</v>
      </c>
      <c r="B16633" s="295"/>
      <c r="C16633" s="295">
        <v>0.25569730000000002</v>
      </c>
      <c r="D16633" s="295"/>
    </row>
    <row r="16634" spans="1:4" x14ac:dyDescent="0.2">
      <c r="A16634" s="295">
        <v>0.20870430000000001</v>
      </c>
      <c r="B16634" s="295"/>
      <c r="C16634" s="295">
        <v>0.25564389999999998</v>
      </c>
      <c r="D16634" s="295"/>
    </row>
    <row r="16635" spans="1:4" x14ac:dyDescent="0.2">
      <c r="A16635" s="295">
        <v>0.20870050000000001</v>
      </c>
      <c r="B16635" s="295"/>
      <c r="C16635" s="295">
        <v>0.25564389999999998</v>
      </c>
      <c r="D16635" s="295"/>
    </row>
    <row r="16636" spans="1:4" x14ac:dyDescent="0.2">
      <c r="A16636" s="295">
        <v>0.20870050000000001</v>
      </c>
      <c r="B16636" s="295"/>
      <c r="C16636" s="295">
        <v>0.25559290000000001</v>
      </c>
      <c r="D16636" s="295"/>
    </row>
    <row r="16637" spans="1:4" x14ac:dyDescent="0.2">
      <c r="A16637" s="295">
        <v>0.20870050000000001</v>
      </c>
      <c r="B16637" s="295"/>
      <c r="C16637" s="295">
        <v>0.25558069999999999</v>
      </c>
      <c r="D16637" s="295"/>
    </row>
    <row r="16638" spans="1:4" x14ac:dyDescent="0.2">
      <c r="A16638" s="295">
        <v>0.20867140000000001</v>
      </c>
      <c r="B16638" s="295"/>
      <c r="C16638" s="295">
        <v>0.25558069999999999</v>
      </c>
      <c r="D16638" s="295"/>
    </row>
    <row r="16639" spans="1:4" x14ac:dyDescent="0.2">
      <c r="A16639" s="295">
        <v>0.2086585</v>
      </c>
      <c r="B16639" s="295"/>
      <c r="C16639" s="295">
        <v>0.25549929999999998</v>
      </c>
      <c r="D16639" s="295"/>
    </row>
    <row r="16640" spans="1:4" x14ac:dyDescent="0.2">
      <c r="A16640" s="295">
        <v>0.2086585</v>
      </c>
      <c r="B16640" s="295"/>
      <c r="C16640" s="295">
        <v>0.25547229999999999</v>
      </c>
      <c r="D16640" s="295"/>
    </row>
    <row r="16641" spans="1:4" x14ac:dyDescent="0.2">
      <c r="A16641" s="295">
        <v>0.2086384</v>
      </c>
      <c r="B16641" s="295"/>
      <c r="C16641" s="295">
        <v>0.25546000000000002</v>
      </c>
      <c r="D16641" s="295"/>
    </row>
    <row r="16642" spans="1:4" x14ac:dyDescent="0.2">
      <c r="A16642" s="295">
        <v>0.20863380000000001</v>
      </c>
      <c r="B16642" s="295"/>
      <c r="C16642" s="295">
        <v>0.25544630000000002</v>
      </c>
      <c r="D16642" s="295"/>
    </row>
    <row r="16643" spans="1:4" x14ac:dyDescent="0.2">
      <c r="A16643" s="295">
        <v>0.20863380000000001</v>
      </c>
      <c r="B16643" s="295"/>
      <c r="C16643" s="295">
        <v>0.25541960000000002</v>
      </c>
      <c r="D16643" s="295"/>
    </row>
    <row r="16644" spans="1:4" x14ac:dyDescent="0.2">
      <c r="A16644" s="295">
        <v>0.20863380000000001</v>
      </c>
      <c r="B16644" s="295"/>
      <c r="C16644" s="295">
        <v>0.25541960000000002</v>
      </c>
      <c r="D16644" s="295"/>
    </row>
    <row r="16645" spans="1:4" x14ac:dyDescent="0.2">
      <c r="A16645" s="295">
        <v>0.2086201</v>
      </c>
      <c r="B16645" s="295"/>
      <c r="C16645" s="295">
        <v>0.2553803</v>
      </c>
      <c r="D16645" s="295"/>
    </row>
    <row r="16646" spans="1:4" x14ac:dyDescent="0.2">
      <c r="A16646" s="295">
        <v>0.20858019999999999</v>
      </c>
      <c r="B16646" s="295"/>
      <c r="C16646" s="295">
        <v>0.25532670000000002</v>
      </c>
      <c r="D16646" s="295"/>
    </row>
    <row r="16647" spans="1:4" x14ac:dyDescent="0.2">
      <c r="A16647" s="295">
        <v>0.20857129999999999</v>
      </c>
      <c r="B16647" s="295"/>
      <c r="C16647" s="295">
        <v>0.25527440000000001</v>
      </c>
      <c r="D16647" s="295"/>
    </row>
    <row r="16648" spans="1:4" x14ac:dyDescent="0.2">
      <c r="A16648" s="295">
        <v>0.20856710000000001</v>
      </c>
      <c r="B16648" s="295"/>
      <c r="C16648" s="295">
        <v>0.25521939999999999</v>
      </c>
      <c r="D16648" s="295"/>
    </row>
    <row r="16649" spans="1:4" x14ac:dyDescent="0.2">
      <c r="A16649" s="295">
        <v>0.20856710000000001</v>
      </c>
      <c r="B16649" s="295"/>
      <c r="C16649" s="295">
        <v>0.25520599999999999</v>
      </c>
      <c r="D16649" s="295"/>
    </row>
    <row r="16650" spans="1:4" x14ac:dyDescent="0.2">
      <c r="A16650" s="295">
        <v>0.20856710000000001</v>
      </c>
      <c r="B16650" s="295"/>
      <c r="C16650" s="295">
        <v>0.25517669999999998</v>
      </c>
      <c r="D16650" s="295"/>
    </row>
    <row r="16651" spans="1:4" x14ac:dyDescent="0.2">
      <c r="A16651" s="295">
        <v>0.2085554</v>
      </c>
      <c r="B16651" s="295"/>
      <c r="C16651" s="295">
        <v>0.25513910000000001</v>
      </c>
      <c r="D16651" s="295"/>
    </row>
    <row r="16652" spans="1:4" x14ac:dyDescent="0.2">
      <c r="A16652" s="295">
        <v>0.20853830000000001</v>
      </c>
      <c r="B16652" s="295"/>
      <c r="C16652" s="295">
        <v>0.25510149999999998</v>
      </c>
      <c r="D16652" s="295"/>
    </row>
    <row r="16653" spans="1:4" x14ac:dyDescent="0.2">
      <c r="A16653" s="295">
        <v>0.20853830000000001</v>
      </c>
      <c r="B16653" s="295"/>
      <c r="C16653" s="295">
        <v>0.25508940000000002</v>
      </c>
      <c r="D16653" s="295"/>
    </row>
    <row r="16654" spans="1:4" x14ac:dyDescent="0.2">
      <c r="A16654" s="295">
        <v>0.2085224</v>
      </c>
      <c r="B16654" s="295"/>
      <c r="C16654" s="295">
        <v>0.254998</v>
      </c>
      <c r="D16654" s="295"/>
    </row>
    <row r="16655" spans="1:4" x14ac:dyDescent="0.2">
      <c r="A16655" s="295">
        <v>0.20851349999999999</v>
      </c>
      <c r="B16655" s="295"/>
      <c r="C16655" s="295">
        <v>0.25498470000000001</v>
      </c>
      <c r="D16655" s="295"/>
    </row>
    <row r="16656" spans="1:4" x14ac:dyDescent="0.2">
      <c r="A16656" s="295">
        <v>0.20851349999999999</v>
      </c>
      <c r="B16656" s="295"/>
      <c r="C16656" s="295">
        <v>0.2549189</v>
      </c>
      <c r="D16656" s="295"/>
    </row>
    <row r="16657" spans="1:4" x14ac:dyDescent="0.2">
      <c r="A16657" s="295">
        <v>0.20850079999999999</v>
      </c>
      <c r="B16657" s="295"/>
      <c r="C16657" s="295">
        <v>0.25488129999999998</v>
      </c>
      <c r="D16657" s="295"/>
    </row>
    <row r="16658" spans="1:4" x14ac:dyDescent="0.2">
      <c r="A16658" s="295">
        <v>0.2084877</v>
      </c>
      <c r="B16658" s="295"/>
      <c r="C16658" s="295">
        <v>0.25484210000000002</v>
      </c>
      <c r="D16658" s="295"/>
    </row>
    <row r="16659" spans="1:4" x14ac:dyDescent="0.2">
      <c r="A16659" s="295">
        <v>0.2084877</v>
      </c>
      <c r="B16659" s="295"/>
      <c r="C16659" s="295">
        <v>0.25477870000000002</v>
      </c>
      <c r="D16659" s="295"/>
    </row>
    <row r="16660" spans="1:4" x14ac:dyDescent="0.2">
      <c r="A16660" s="295">
        <v>0.20848700000000001</v>
      </c>
      <c r="B16660" s="295"/>
      <c r="C16660" s="295">
        <v>0.25476670000000001</v>
      </c>
      <c r="D16660" s="295"/>
    </row>
    <row r="16661" spans="1:4" x14ac:dyDescent="0.2">
      <c r="A16661" s="295">
        <v>0.20847560000000001</v>
      </c>
      <c r="B16661" s="295"/>
      <c r="C16661" s="295">
        <v>0.2547103</v>
      </c>
      <c r="D16661" s="295"/>
    </row>
    <row r="16662" spans="1:4" x14ac:dyDescent="0.2">
      <c r="A16662" s="295">
        <v>0.20847109999999999</v>
      </c>
      <c r="B16662" s="295"/>
      <c r="C16662" s="295">
        <v>0.25464520000000002</v>
      </c>
      <c r="D16662" s="295"/>
    </row>
    <row r="16663" spans="1:4" x14ac:dyDescent="0.2">
      <c r="A16663" s="295">
        <v>0.20847109999999999</v>
      </c>
      <c r="B16663" s="295"/>
      <c r="C16663" s="295">
        <v>0.2546196</v>
      </c>
      <c r="D16663" s="295"/>
    </row>
    <row r="16664" spans="1:4" x14ac:dyDescent="0.2">
      <c r="A16664" s="295">
        <v>0.20846290000000001</v>
      </c>
      <c r="B16664" s="295"/>
      <c r="C16664" s="295">
        <v>0.25457920000000001</v>
      </c>
      <c r="D16664" s="295"/>
    </row>
    <row r="16665" spans="1:4" x14ac:dyDescent="0.2">
      <c r="A16665" s="295">
        <v>0.20844779999999999</v>
      </c>
      <c r="B16665" s="295"/>
      <c r="C16665" s="295">
        <v>0.2545405</v>
      </c>
      <c r="D16665" s="295"/>
    </row>
    <row r="16666" spans="1:4" x14ac:dyDescent="0.2">
      <c r="A16666" s="295">
        <v>0.20844779999999999</v>
      </c>
      <c r="B16666" s="295"/>
      <c r="C16666" s="295">
        <v>0.25450430000000002</v>
      </c>
      <c r="D16666" s="295"/>
    </row>
    <row r="16667" spans="1:4" x14ac:dyDescent="0.2">
      <c r="A16667" s="295">
        <v>0.20844779999999999</v>
      </c>
      <c r="B16667" s="295"/>
      <c r="C16667" s="295">
        <v>0.25446390000000002</v>
      </c>
      <c r="D16667" s="295"/>
    </row>
    <row r="16668" spans="1:4" x14ac:dyDescent="0.2">
      <c r="A16668" s="295">
        <v>0.20843819999999999</v>
      </c>
      <c r="B16668" s="295"/>
      <c r="C16668" s="295">
        <v>0.25445060000000003</v>
      </c>
      <c r="D16668" s="295"/>
    </row>
    <row r="16669" spans="1:4" x14ac:dyDescent="0.2">
      <c r="A16669" s="295">
        <v>0.2084346</v>
      </c>
      <c r="B16669" s="295"/>
      <c r="C16669" s="295">
        <v>0.25439830000000002</v>
      </c>
      <c r="D16669" s="295"/>
    </row>
    <row r="16670" spans="1:4" x14ac:dyDescent="0.2">
      <c r="A16670" s="295">
        <v>0.20842189999999999</v>
      </c>
      <c r="B16670" s="295"/>
      <c r="C16670" s="295">
        <v>0.25432090000000002</v>
      </c>
      <c r="D16670" s="295"/>
    </row>
    <row r="16671" spans="1:4" x14ac:dyDescent="0.2">
      <c r="A16671" s="295">
        <v>0.20840639999999999</v>
      </c>
      <c r="B16671" s="295"/>
      <c r="C16671" s="295">
        <v>0.25428319999999999</v>
      </c>
      <c r="D16671" s="295"/>
    </row>
    <row r="16672" spans="1:4" x14ac:dyDescent="0.2">
      <c r="A16672" s="295">
        <v>0.2083962</v>
      </c>
      <c r="B16672" s="295"/>
      <c r="C16672" s="295">
        <v>0.25424279999999999</v>
      </c>
      <c r="D16672" s="295"/>
    </row>
    <row r="16673" spans="1:4" x14ac:dyDescent="0.2">
      <c r="A16673" s="295">
        <v>0.2083875</v>
      </c>
      <c r="B16673" s="295"/>
      <c r="C16673" s="295">
        <v>0.25421490000000002</v>
      </c>
      <c r="D16673" s="295"/>
    </row>
    <row r="16674" spans="1:4" x14ac:dyDescent="0.2">
      <c r="A16674" s="295">
        <v>0.20838110000000001</v>
      </c>
      <c r="B16674" s="295"/>
      <c r="C16674" s="295">
        <v>0.25418819999999998</v>
      </c>
      <c r="D16674" s="295"/>
    </row>
    <row r="16675" spans="1:4" x14ac:dyDescent="0.2">
      <c r="A16675" s="295">
        <v>0.20836789999999999</v>
      </c>
      <c r="B16675" s="295"/>
      <c r="C16675" s="295">
        <v>0.25417590000000001</v>
      </c>
      <c r="D16675" s="295"/>
    </row>
    <row r="16676" spans="1:4" x14ac:dyDescent="0.2">
      <c r="A16676" s="295">
        <v>0.20835590000000001</v>
      </c>
      <c r="B16676" s="295"/>
      <c r="C16676" s="295">
        <v>0.25416260000000002</v>
      </c>
      <c r="D16676" s="295"/>
    </row>
    <row r="16677" spans="1:4" x14ac:dyDescent="0.2">
      <c r="A16677" s="295">
        <v>0.20834320000000001</v>
      </c>
      <c r="B16677" s="295"/>
      <c r="C16677" s="295">
        <v>0.25409809999999999</v>
      </c>
      <c r="D16677" s="295"/>
    </row>
    <row r="16678" spans="1:4" x14ac:dyDescent="0.2">
      <c r="A16678" s="295">
        <v>0.20834320000000001</v>
      </c>
      <c r="B16678" s="295"/>
      <c r="C16678" s="295">
        <v>0.25404189999999999</v>
      </c>
      <c r="D16678" s="295"/>
    </row>
    <row r="16679" spans="1:4" x14ac:dyDescent="0.2">
      <c r="A16679" s="295">
        <v>0.20833740000000001</v>
      </c>
      <c r="B16679" s="295"/>
      <c r="C16679" s="295">
        <v>0.2540152</v>
      </c>
      <c r="D16679" s="295"/>
    </row>
    <row r="16680" spans="1:4" x14ac:dyDescent="0.2">
      <c r="A16680" s="295">
        <v>0.20833119999999999</v>
      </c>
      <c r="B16680" s="295"/>
      <c r="C16680" s="295">
        <v>0.25398939999999998</v>
      </c>
      <c r="D16680" s="295"/>
    </row>
    <row r="16681" spans="1:4" x14ac:dyDescent="0.2">
      <c r="A16681" s="295">
        <v>0.20833119999999999</v>
      </c>
      <c r="B16681" s="295"/>
      <c r="C16681" s="295">
        <v>0.25396410000000003</v>
      </c>
      <c r="D16681" s="295"/>
    </row>
    <row r="16682" spans="1:4" x14ac:dyDescent="0.2">
      <c r="A16682" s="295">
        <v>0.20831749999999999</v>
      </c>
      <c r="B16682" s="295"/>
      <c r="C16682" s="295">
        <v>0.25390970000000002</v>
      </c>
      <c r="D16682" s="295"/>
    </row>
    <row r="16683" spans="1:4" x14ac:dyDescent="0.2">
      <c r="A16683" s="295">
        <v>0.20831749999999999</v>
      </c>
      <c r="B16683" s="295"/>
      <c r="C16683" s="295">
        <v>0.25388300000000003</v>
      </c>
      <c r="D16683" s="295"/>
    </row>
    <row r="16684" spans="1:4" x14ac:dyDescent="0.2">
      <c r="A16684" s="295">
        <v>0.20830509999999999</v>
      </c>
      <c r="B16684" s="295"/>
      <c r="C16684" s="295">
        <v>0.25382929999999998</v>
      </c>
      <c r="D16684" s="295"/>
    </row>
    <row r="16685" spans="1:4" x14ac:dyDescent="0.2">
      <c r="A16685" s="295">
        <v>0.20829230000000001</v>
      </c>
      <c r="B16685" s="295"/>
      <c r="C16685" s="295">
        <v>0.25381589999999998</v>
      </c>
      <c r="D16685" s="295"/>
    </row>
    <row r="16686" spans="1:4" x14ac:dyDescent="0.2">
      <c r="A16686" s="295">
        <v>0.20828869999999999</v>
      </c>
      <c r="B16686" s="295"/>
      <c r="C16686" s="295">
        <v>0.25367139999999999</v>
      </c>
      <c r="D16686" s="295"/>
    </row>
    <row r="16687" spans="1:4" x14ac:dyDescent="0.2">
      <c r="A16687" s="295">
        <v>0.2082697</v>
      </c>
      <c r="B16687" s="295"/>
      <c r="C16687" s="295">
        <v>0.25367139999999999</v>
      </c>
      <c r="D16687" s="295"/>
    </row>
    <row r="16688" spans="1:4" x14ac:dyDescent="0.2">
      <c r="A16688" s="295">
        <v>0.20826449999999999</v>
      </c>
      <c r="B16688" s="295"/>
      <c r="C16688" s="295">
        <v>0.25363229999999998</v>
      </c>
      <c r="D16688" s="295"/>
    </row>
    <row r="16689" spans="1:4" x14ac:dyDescent="0.2">
      <c r="A16689" s="295">
        <v>0.20825379999999999</v>
      </c>
      <c r="B16689" s="295"/>
      <c r="C16689" s="295">
        <v>0.25359199999999998</v>
      </c>
      <c r="D16689" s="295"/>
    </row>
    <row r="16690" spans="1:4" x14ac:dyDescent="0.2">
      <c r="A16690" s="295">
        <v>0.20825179999999999</v>
      </c>
      <c r="B16690" s="295"/>
      <c r="C16690" s="295">
        <v>0.25358000000000003</v>
      </c>
      <c r="D16690" s="295"/>
    </row>
    <row r="16691" spans="1:4" x14ac:dyDescent="0.2">
      <c r="A16691" s="295">
        <v>0.2082368</v>
      </c>
      <c r="B16691" s="295"/>
      <c r="C16691" s="295">
        <v>0.25355420000000001</v>
      </c>
      <c r="D16691" s="295"/>
    </row>
    <row r="16692" spans="1:4" x14ac:dyDescent="0.2">
      <c r="A16692" s="295">
        <v>0.20823659999999999</v>
      </c>
      <c r="B16692" s="295"/>
      <c r="C16692" s="295">
        <v>0.25348320000000002</v>
      </c>
      <c r="D16692" s="295"/>
    </row>
    <row r="16693" spans="1:4" x14ac:dyDescent="0.2">
      <c r="A16693" s="295">
        <v>0.20823659999999999</v>
      </c>
      <c r="B16693" s="295"/>
      <c r="C16693" s="295">
        <v>0.25344299999999997</v>
      </c>
      <c r="D16693" s="295"/>
    </row>
    <row r="16694" spans="1:4" x14ac:dyDescent="0.2">
      <c r="A16694" s="295">
        <v>0.20820449999999999</v>
      </c>
      <c r="B16694" s="295"/>
      <c r="C16694" s="295">
        <v>0.25340390000000002</v>
      </c>
      <c r="D16694" s="295"/>
    </row>
    <row r="16695" spans="1:4" x14ac:dyDescent="0.2">
      <c r="A16695" s="295">
        <v>0.20820449999999999</v>
      </c>
      <c r="B16695" s="295"/>
      <c r="C16695" s="295">
        <v>0.25340390000000002</v>
      </c>
      <c r="D16695" s="295"/>
    </row>
    <row r="16696" spans="1:4" x14ac:dyDescent="0.2">
      <c r="A16696" s="295">
        <v>0.20820449999999999</v>
      </c>
      <c r="B16696" s="295"/>
      <c r="C16696" s="295">
        <v>0.25337700000000002</v>
      </c>
      <c r="D16696" s="295"/>
    </row>
    <row r="16697" spans="1:4" x14ac:dyDescent="0.2">
      <c r="A16697" s="295">
        <v>0.2081982</v>
      </c>
      <c r="B16697" s="295"/>
      <c r="C16697" s="295">
        <v>0.25333820000000001</v>
      </c>
      <c r="D16697" s="295"/>
    </row>
    <row r="16698" spans="1:4" x14ac:dyDescent="0.2">
      <c r="A16698" s="295">
        <v>0.2081982</v>
      </c>
      <c r="B16698" s="295"/>
      <c r="C16698" s="295">
        <v>0.25330019999999998</v>
      </c>
      <c r="D16698" s="295"/>
    </row>
    <row r="16699" spans="1:4" x14ac:dyDescent="0.2">
      <c r="A16699" s="295">
        <v>0.2081721</v>
      </c>
      <c r="B16699" s="295"/>
      <c r="C16699" s="295">
        <v>0.25322519999999998</v>
      </c>
      <c r="D16699" s="295"/>
    </row>
    <row r="16700" spans="1:4" x14ac:dyDescent="0.2">
      <c r="A16700" s="295">
        <v>0.2081452</v>
      </c>
      <c r="B16700" s="295"/>
      <c r="C16700" s="295">
        <v>0.25321310000000002</v>
      </c>
      <c r="D16700" s="295"/>
    </row>
    <row r="16701" spans="1:4" x14ac:dyDescent="0.2">
      <c r="A16701" s="295">
        <v>0.2081452</v>
      </c>
      <c r="B16701" s="295"/>
      <c r="C16701" s="295">
        <v>0.25317250000000002</v>
      </c>
      <c r="D16701" s="295"/>
    </row>
    <row r="16702" spans="1:4" x14ac:dyDescent="0.2">
      <c r="A16702" s="295">
        <v>0.2081451</v>
      </c>
      <c r="B16702" s="295"/>
      <c r="C16702" s="295">
        <v>0.25314710000000001</v>
      </c>
      <c r="D16702" s="295"/>
    </row>
    <row r="16703" spans="1:4" x14ac:dyDescent="0.2">
      <c r="A16703" s="295">
        <v>0.2081373</v>
      </c>
      <c r="B16703" s="295"/>
      <c r="C16703" s="295">
        <v>0.25308130000000001</v>
      </c>
      <c r="D16703" s="295"/>
    </row>
    <row r="16704" spans="1:4" x14ac:dyDescent="0.2">
      <c r="A16704" s="295">
        <v>0.20813000000000001</v>
      </c>
      <c r="B16704" s="295"/>
      <c r="C16704" s="295">
        <v>0.25303979999999998</v>
      </c>
      <c r="D16704" s="295"/>
    </row>
    <row r="16705" spans="1:4" x14ac:dyDescent="0.2">
      <c r="A16705" s="295">
        <v>0.20810380000000001</v>
      </c>
      <c r="B16705" s="295"/>
      <c r="C16705" s="295">
        <v>0.25302639999999998</v>
      </c>
      <c r="D16705" s="295"/>
    </row>
    <row r="16706" spans="1:4" x14ac:dyDescent="0.2">
      <c r="A16706" s="295">
        <v>0.2080912</v>
      </c>
      <c r="B16706" s="295"/>
      <c r="C16706" s="295">
        <v>0.25294430000000001</v>
      </c>
      <c r="D16706" s="295"/>
    </row>
    <row r="16707" spans="1:4" x14ac:dyDescent="0.2">
      <c r="A16707" s="295">
        <v>0.20808789999999999</v>
      </c>
      <c r="B16707" s="295"/>
      <c r="C16707" s="295">
        <v>0.25289309999999998</v>
      </c>
      <c r="D16707" s="295"/>
    </row>
    <row r="16708" spans="1:4" x14ac:dyDescent="0.2">
      <c r="A16708" s="295">
        <v>0.20808789999999999</v>
      </c>
      <c r="B16708" s="295"/>
      <c r="C16708" s="295">
        <v>0.2527991</v>
      </c>
      <c r="D16708" s="295"/>
    </row>
    <row r="16709" spans="1:4" x14ac:dyDescent="0.2">
      <c r="A16709" s="295">
        <v>0.20806640000000001</v>
      </c>
      <c r="B16709" s="295"/>
      <c r="C16709" s="295">
        <v>0.25277110000000003</v>
      </c>
      <c r="D16709" s="295"/>
    </row>
    <row r="16710" spans="1:4" x14ac:dyDescent="0.2">
      <c r="A16710" s="295">
        <v>0.2080544</v>
      </c>
      <c r="B16710" s="295"/>
      <c r="C16710" s="295">
        <v>0.25274410000000003</v>
      </c>
      <c r="D16710" s="295"/>
    </row>
    <row r="16711" spans="1:4" x14ac:dyDescent="0.2">
      <c r="A16711" s="295">
        <v>0.20805309999999999</v>
      </c>
      <c r="B16711" s="295"/>
      <c r="C16711" s="295">
        <v>0.25270280000000001</v>
      </c>
      <c r="D16711" s="295"/>
    </row>
    <row r="16712" spans="1:4" x14ac:dyDescent="0.2">
      <c r="A16712" s="295">
        <v>0.2080417</v>
      </c>
      <c r="B16712" s="295"/>
      <c r="C16712" s="295">
        <v>0.25265140000000003</v>
      </c>
      <c r="D16712" s="295"/>
    </row>
    <row r="16713" spans="1:4" x14ac:dyDescent="0.2">
      <c r="A16713" s="295">
        <v>0.20802850000000001</v>
      </c>
      <c r="B16713" s="295"/>
      <c r="C16713" s="295">
        <v>0.2525985</v>
      </c>
      <c r="D16713" s="295"/>
    </row>
    <row r="16714" spans="1:4" x14ac:dyDescent="0.2">
      <c r="A16714" s="295">
        <v>0.20802080000000001</v>
      </c>
      <c r="B16714" s="295"/>
      <c r="C16714" s="295">
        <v>0.25258649999999999</v>
      </c>
      <c r="D16714" s="295"/>
    </row>
    <row r="16715" spans="1:4" x14ac:dyDescent="0.2">
      <c r="A16715" s="295">
        <v>0.20800489999999999</v>
      </c>
      <c r="B16715" s="295"/>
      <c r="C16715" s="295">
        <v>0.25257180000000001</v>
      </c>
      <c r="D16715" s="295"/>
    </row>
    <row r="16716" spans="1:4" x14ac:dyDescent="0.2">
      <c r="A16716" s="295">
        <v>0.20800379999999999</v>
      </c>
      <c r="B16716" s="295"/>
      <c r="C16716" s="295">
        <v>0.2525327</v>
      </c>
      <c r="D16716" s="295"/>
    </row>
    <row r="16717" spans="1:4" x14ac:dyDescent="0.2">
      <c r="A16717" s="295">
        <v>0.20799010000000001</v>
      </c>
      <c r="B16717" s="295"/>
      <c r="C16717" s="295">
        <v>0.25251810000000002</v>
      </c>
      <c r="D16717" s="295"/>
    </row>
    <row r="16718" spans="1:4" x14ac:dyDescent="0.2">
      <c r="A16718" s="295">
        <v>0.20797499999999999</v>
      </c>
      <c r="B16718" s="295"/>
      <c r="C16718" s="295">
        <v>0.25248039999999999</v>
      </c>
      <c r="D16718" s="295"/>
    </row>
    <row r="16719" spans="1:4" x14ac:dyDescent="0.2">
      <c r="A16719" s="295">
        <v>0.20796999999999999</v>
      </c>
      <c r="B16719" s="295"/>
      <c r="C16719" s="295">
        <v>0.25245499999999998</v>
      </c>
      <c r="D16719" s="295"/>
    </row>
    <row r="16720" spans="1:4" x14ac:dyDescent="0.2">
      <c r="A16720" s="295">
        <v>0.20796300000000001</v>
      </c>
      <c r="B16720" s="295"/>
      <c r="C16720" s="295">
        <v>0.252417</v>
      </c>
      <c r="D16720" s="295"/>
    </row>
    <row r="16721" spans="1:4" x14ac:dyDescent="0.2">
      <c r="A16721" s="295">
        <v>0.20794779999999999</v>
      </c>
      <c r="B16721" s="295"/>
      <c r="C16721" s="295">
        <v>0.25237809999999999</v>
      </c>
      <c r="D16721" s="295"/>
    </row>
    <row r="16722" spans="1:4" x14ac:dyDescent="0.2">
      <c r="A16722" s="295">
        <v>0.20793819999999999</v>
      </c>
      <c r="B16722" s="295"/>
      <c r="C16722" s="295">
        <v>0.25235269999999999</v>
      </c>
      <c r="D16722" s="295"/>
    </row>
    <row r="16723" spans="1:4" x14ac:dyDescent="0.2">
      <c r="A16723" s="295">
        <v>0.2079347</v>
      </c>
      <c r="B16723" s="295"/>
      <c r="C16723" s="295">
        <v>0.25235269999999999</v>
      </c>
      <c r="D16723" s="295"/>
    </row>
    <row r="16724" spans="1:4" x14ac:dyDescent="0.2">
      <c r="A16724" s="295">
        <v>0.2079347</v>
      </c>
      <c r="B16724" s="295"/>
      <c r="C16724" s="295">
        <v>0.2523127</v>
      </c>
      <c r="D16724" s="295"/>
    </row>
    <row r="16725" spans="1:4" x14ac:dyDescent="0.2">
      <c r="A16725" s="295">
        <v>0.20792179999999999</v>
      </c>
      <c r="B16725" s="295"/>
      <c r="C16725" s="295">
        <v>0.25229800000000002</v>
      </c>
      <c r="D16725" s="295"/>
    </row>
    <row r="16726" spans="1:4" x14ac:dyDescent="0.2">
      <c r="A16726" s="295">
        <v>0.2079075</v>
      </c>
      <c r="B16726" s="295"/>
      <c r="C16726" s="295">
        <v>0.25225890000000001</v>
      </c>
      <c r="D16726" s="295"/>
    </row>
    <row r="16727" spans="1:4" x14ac:dyDescent="0.2">
      <c r="A16727" s="295">
        <v>0.2079048</v>
      </c>
      <c r="B16727" s="295"/>
      <c r="C16727" s="295">
        <v>0.25219589999999997</v>
      </c>
      <c r="D16727" s="295"/>
    </row>
    <row r="16728" spans="1:4" x14ac:dyDescent="0.2">
      <c r="A16728" s="295">
        <v>0.20788889999999999</v>
      </c>
      <c r="B16728" s="295"/>
      <c r="C16728" s="295">
        <v>0.25219589999999997</v>
      </c>
      <c r="D16728" s="295"/>
    </row>
    <row r="16729" spans="1:4" x14ac:dyDescent="0.2">
      <c r="A16729" s="295">
        <v>0.2078827</v>
      </c>
      <c r="B16729" s="295"/>
      <c r="C16729" s="295">
        <v>0.25214059999999999</v>
      </c>
      <c r="D16729" s="295"/>
    </row>
    <row r="16730" spans="1:4" x14ac:dyDescent="0.2">
      <c r="A16730" s="295">
        <v>0.2078827</v>
      </c>
      <c r="B16730" s="295"/>
      <c r="C16730" s="295">
        <v>0.25210189999999999</v>
      </c>
      <c r="D16730" s="295"/>
    </row>
    <row r="16731" spans="1:4" x14ac:dyDescent="0.2">
      <c r="A16731" s="295">
        <v>0.20787069999999999</v>
      </c>
      <c r="B16731" s="295"/>
      <c r="C16731" s="295">
        <v>0.25206279999999998</v>
      </c>
      <c r="D16731" s="295"/>
    </row>
    <row r="16732" spans="1:4" x14ac:dyDescent="0.2">
      <c r="A16732" s="295">
        <v>0.20785699999999999</v>
      </c>
      <c r="B16732" s="295"/>
      <c r="C16732" s="295">
        <v>0.25203720000000002</v>
      </c>
      <c r="D16732" s="295"/>
    </row>
    <row r="16733" spans="1:4" x14ac:dyDescent="0.2">
      <c r="A16733" s="295">
        <v>0.20785699999999999</v>
      </c>
      <c r="B16733" s="295"/>
      <c r="C16733" s="295">
        <v>0.25203720000000002</v>
      </c>
      <c r="D16733" s="295"/>
    </row>
    <row r="16734" spans="1:4" x14ac:dyDescent="0.2">
      <c r="A16734" s="295">
        <v>0.2078419</v>
      </c>
      <c r="B16734" s="295"/>
      <c r="C16734" s="295">
        <v>0.25195679999999998</v>
      </c>
      <c r="D16734" s="295"/>
    </row>
    <row r="16735" spans="1:4" x14ac:dyDescent="0.2">
      <c r="A16735" s="295">
        <v>0.20783699999999999</v>
      </c>
      <c r="B16735" s="295"/>
      <c r="C16735" s="295">
        <v>0.2519421</v>
      </c>
      <c r="D16735" s="295"/>
    </row>
    <row r="16736" spans="1:4" x14ac:dyDescent="0.2">
      <c r="A16736" s="295">
        <v>0.2078267</v>
      </c>
      <c r="B16736" s="295"/>
      <c r="C16736" s="295">
        <v>0.25189210000000001</v>
      </c>
      <c r="D16736" s="295"/>
    </row>
    <row r="16737" spans="1:4" x14ac:dyDescent="0.2">
      <c r="A16737" s="295">
        <v>0.207818</v>
      </c>
      <c r="B16737" s="295"/>
      <c r="C16737" s="295">
        <v>0.25186409999999998</v>
      </c>
      <c r="D16737" s="295"/>
    </row>
    <row r="16738" spans="1:4" x14ac:dyDescent="0.2">
      <c r="A16738" s="295">
        <v>0.207814</v>
      </c>
      <c r="B16738" s="295"/>
      <c r="C16738" s="295">
        <v>0.25181379999999998</v>
      </c>
      <c r="D16738" s="295"/>
    </row>
    <row r="16739" spans="1:4" x14ac:dyDescent="0.2">
      <c r="A16739" s="295">
        <v>0.2077889</v>
      </c>
      <c r="B16739" s="295"/>
      <c r="C16739" s="295">
        <v>0.25176169999999998</v>
      </c>
      <c r="D16739" s="295"/>
    </row>
    <row r="16740" spans="1:4" x14ac:dyDescent="0.2">
      <c r="A16740" s="295">
        <v>0.2077888</v>
      </c>
      <c r="B16740" s="295"/>
      <c r="C16740" s="295">
        <v>0.25174970000000002</v>
      </c>
      <c r="D16740" s="295"/>
    </row>
    <row r="16741" spans="1:4" x14ac:dyDescent="0.2">
      <c r="A16741" s="295">
        <v>0.2077862</v>
      </c>
      <c r="B16741" s="295"/>
      <c r="C16741" s="295">
        <v>0.25171339999999998</v>
      </c>
      <c r="D16741" s="295"/>
    </row>
    <row r="16742" spans="1:4" x14ac:dyDescent="0.2">
      <c r="A16742" s="295">
        <v>0.20776410000000001</v>
      </c>
      <c r="B16742" s="295"/>
      <c r="C16742" s="295">
        <v>0.25167420000000001</v>
      </c>
      <c r="D16742" s="295"/>
    </row>
    <row r="16743" spans="1:4" x14ac:dyDescent="0.2">
      <c r="A16743" s="295">
        <v>0.20775270000000001</v>
      </c>
      <c r="B16743" s="295"/>
      <c r="C16743" s="295">
        <v>0.25163360000000001</v>
      </c>
      <c r="D16743" s="295"/>
    </row>
    <row r="16744" spans="1:4" x14ac:dyDescent="0.2">
      <c r="A16744" s="295">
        <v>0.20775099999999999</v>
      </c>
      <c r="B16744" s="295"/>
      <c r="C16744" s="295">
        <v>0.25156539999999999</v>
      </c>
      <c r="D16744" s="295"/>
    </row>
    <row r="16745" spans="1:4" x14ac:dyDescent="0.2">
      <c r="A16745" s="295">
        <v>0.2077222</v>
      </c>
      <c r="B16745" s="295"/>
      <c r="C16745" s="295">
        <v>0.2515117</v>
      </c>
      <c r="D16745" s="295"/>
    </row>
    <row r="16746" spans="1:4" x14ac:dyDescent="0.2">
      <c r="A16746" s="295">
        <v>0.20772090000000001</v>
      </c>
      <c r="B16746" s="295"/>
      <c r="C16746" s="295">
        <v>0.2515117</v>
      </c>
      <c r="D16746" s="295"/>
    </row>
    <row r="16747" spans="1:4" x14ac:dyDescent="0.2">
      <c r="A16747" s="295">
        <v>0.2076974</v>
      </c>
      <c r="B16747" s="295"/>
      <c r="C16747" s="295">
        <v>0.25148369999999998</v>
      </c>
      <c r="D16747" s="295"/>
    </row>
    <row r="16748" spans="1:4" x14ac:dyDescent="0.2">
      <c r="A16748" s="295">
        <v>0.2076974</v>
      </c>
      <c r="B16748" s="295"/>
      <c r="C16748" s="295">
        <v>0.251446</v>
      </c>
      <c r="D16748" s="295"/>
    </row>
    <row r="16749" spans="1:4" x14ac:dyDescent="0.2">
      <c r="A16749" s="295">
        <v>0.20768429999999999</v>
      </c>
      <c r="B16749" s="295"/>
      <c r="C16749" s="295">
        <v>0.25140560000000001</v>
      </c>
      <c r="D16749" s="295"/>
    </row>
    <row r="16750" spans="1:4" x14ac:dyDescent="0.2">
      <c r="A16750" s="295">
        <v>0.2076722</v>
      </c>
      <c r="B16750" s="295"/>
      <c r="C16750" s="295">
        <v>0.25135099999999999</v>
      </c>
      <c r="D16750" s="295"/>
    </row>
    <row r="16751" spans="1:4" x14ac:dyDescent="0.2">
      <c r="A16751" s="295">
        <v>0.20765320000000001</v>
      </c>
      <c r="B16751" s="295"/>
      <c r="C16751" s="295">
        <v>0.25132260000000001</v>
      </c>
      <c r="D16751" s="295"/>
    </row>
    <row r="16752" spans="1:4" x14ac:dyDescent="0.2">
      <c r="A16752" s="295">
        <v>0.20764340000000001</v>
      </c>
      <c r="B16752" s="295"/>
      <c r="C16752" s="295">
        <v>0.25129699999999999</v>
      </c>
      <c r="D16752" s="295"/>
    </row>
    <row r="16753" spans="1:4" x14ac:dyDescent="0.2">
      <c r="A16753" s="295">
        <v>0.20764340000000001</v>
      </c>
      <c r="B16753" s="295"/>
      <c r="C16753" s="295">
        <v>0.25125940000000002</v>
      </c>
      <c r="D16753" s="295"/>
    </row>
    <row r="16754" spans="1:4" x14ac:dyDescent="0.2">
      <c r="A16754" s="295">
        <v>0.20763419999999999</v>
      </c>
      <c r="B16754" s="295"/>
      <c r="C16754" s="295">
        <v>0.25123269999999998</v>
      </c>
      <c r="D16754" s="295"/>
    </row>
    <row r="16755" spans="1:4" x14ac:dyDescent="0.2">
      <c r="A16755" s="295">
        <v>0.2076307</v>
      </c>
      <c r="B16755" s="295"/>
      <c r="C16755" s="295">
        <v>0.25122040000000001</v>
      </c>
      <c r="D16755" s="295"/>
    </row>
    <row r="16756" spans="1:4" x14ac:dyDescent="0.2">
      <c r="A16756" s="295">
        <v>0.20761830000000001</v>
      </c>
      <c r="B16756" s="295"/>
      <c r="C16756" s="295">
        <v>0.25118000000000001</v>
      </c>
      <c r="D16756" s="295"/>
    </row>
    <row r="16757" spans="1:4" x14ac:dyDescent="0.2">
      <c r="A16757" s="295">
        <v>0.2076055</v>
      </c>
      <c r="B16757" s="295"/>
      <c r="C16757" s="295">
        <v>0.25113740000000001</v>
      </c>
      <c r="D16757" s="295"/>
    </row>
    <row r="16758" spans="1:4" x14ac:dyDescent="0.2">
      <c r="A16758" s="295">
        <v>0.2076055</v>
      </c>
      <c r="B16758" s="295"/>
      <c r="C16758" s="295">
        <v>0.2510983</v>
      </c>
      <c r="D16758" s="295"/>
    </row>
    <row r="16759" spans="1:4" x14ac:dyDescent="0.2">
      <c r="A16759" s="295">
        <v>0.2076055</v>
      </c>
      <c r="B16759" s="295"/>
      <c r="C16759" s="295">
        <v>0.25105959999999999</v>
      </c>
      <c r="D16759" s="295"/>
    </row>
    <row r="16760" spans="1:4" x14ac:dyDescent="0.2">
      <c r="A16760" s="295">
        <v>0.20760190000000001</v>
      </c>
      <c r="B16760" s="295"/>
      <c r="C16760" s="295">
        <v>0.25103399999999998</v>
      </c>
      <c r="D16760" s="295"/>
    </row>
    <row r="16761" spans="1:4" x14ac:dyDescent="0.2">
      <c r="A16761" s="295">
        <v>0.20758480000000001</v>
      </c>
      <c r="B16761" s="295"/>
      <c r="C16761" s="295">
        <v>0.2509923</v>
      </c>
      <c r="D16761" s="295"/>
    </row>
    <row r="16762" spans="1:4" x14ac:dyDescent="0.2">
      <c r="A16762" s="295">
        <v>0.2075777</v>
      </c>
      <c r="B16762" s="295"/>
      <c r="C16762" s="295">
        <v>0.25095309999999998</v>
      </c>
      <c r="D16762" s="295"/>
    </row>
    <row r="16763" spans="1:4" x14ac:dyDescent="0.2">
      <c r="A16763" s="295">
        <v>0.2075659</v>
      </c>
      <c r="B16763" s="295"/>
      <c r="C16763" s="295">
        <v>0.25091180000000002</v>
      </c>
      <c r="D16763" s="295"/>
    </row>
    <row r="16764" spans="1:4" x14ac:dyDescent="0.2">
      <c r="A16764" s="295">
        <v>0.20755290000000001</v>
      </c>
      <c r="B16764" s="295"/>
      <c r="C16764" s="295">
        <v>0.25088749999999999</v>
      </c>
      <c r="D16764" s="295"/>
    </row>
    <row r="16765" spans="1:4" x14ac:dyDescent="0.2">
      <c r="A16765" s="295">
        <v>0.20755290000000001</v>
      </c>
      <c r="B16765" s="295"/>
      <c r="C16765" s="295">
        <v>0.2508378</v>
      </c>
      <c r="D16765" s="295"/>
    </row>
    <row r="16766" spans="1:4" x14ac:dyDescent="0.2">
      <c r="A16766" s="295">
        <v>0.2075495</v>
      </c>
      <c r="B16766" s="295"/>
      <c r="C16766" s="295">
        <v>0.25075769999999997</v>
      </c>
      <c r="D16766" s="295"/>
    </row>
    <row r="16767" spans="1:4" x14ac:dyDescent="0.2">
      <c r="A16767" s="295">
        <v>0.2075495</v>
      </c>
      <c r="B16767" s="295"/>
      <c r="C16767" s="295">
        <v>0.2507337</v>
      </c>
      <c r="D16767" s="295"/>
    </row>
    <row r="16768" spans="1:4" x14ac:dyDescent="0.2">
      <c r="A16768" s="295">
        <v>0.20752780000000001</v>
      </c>
      <c r="B16768" s="295"/>
      <c r="C16768" s="295">
        <v>0.25070769999999998</v>
      </c>
      <c r="D16768" s="295"/>
    </row>
    <row r="16769" spans="1:4" x14ac:dyDescent="0.2">
      <c r="A16769" s="295">
        <v>0.20751600000000001</v>
      </c>
      <c r="B16769" s="295"/>
      <c r="C16769" s="295">
        <v>0.25066899999999998</v>
      </c>
      <c r="D16769" s="295"/>
    </row>
    <row r="16770" spans="1:4" x14ac:dyDescent="0.2">
      <c r="A16770" s="295">
        <v>0.20751410000000001</v>
      </c>
      <c r="B16770" s="295"/>
      <c r="C16770" s="295">
        <v>0.25064189999999997</v>
      </c>
      <c r="D16770" s="295"/>
    </row>
    <row r="16771" spans="1:4" x14ac:dyDescent="0.2">
      <c r="A16771" s="295">
        <v>0.20751410000000001</v>
      </c>
      <c r="B16771" s="295"/>
      <c r="C16771" s="295">
        <v>0.25052200000000002</v>
      </c>
      <c r="D16771" s="295"/>
    </row>
    <row r="16772" spans="1:4" x14ac:dyDescent="0.2">
      <c r="A16772" s="295">
        <v>0.20748820000000001</v>
      </c>
      <c r="B16772" s="295"/>
      <c r="C16772" s="295">
        <v>0.25048029999999999</v>
      </c>
      <c r="D16772" s="295"/>
    </row>
    <row r="16773" spans="1:4" x14ac:dyDescent="0.2">
      <c r="A16773" s="295">
        <v>0.2074635</v>
      </c>
      <c r="B16773" s="295"/>
      <c r="C16773" s="295">
        <v>0.2504536</v>
      </c>
      <c r="D16773" s="295"/>
    </row>
    <row r="16774" spans="1:4" x14ac:dyDescent="0.2">
      <c r="A16774" s="295">
        <v>0.2074493</v>
      </c>
      <c r="B16774" s="295"/>
      <c r="C16774" s="295">
        <v>0.25040099999999998</v>
      </c>
      <c r="D16774" s="295"/>
    </row>
    <row r="16775" spans="1:4" x14ac:dyDescent="0.2">
      <c r="A16775" s="295">
        <v>0.2074493</v>
      </c>
      <c r="B16775" s="295"/>
      <c r="C16775" s="295">
        <v>0.25037409999999999</v>
      </c>
      <c r="D16775" s="295"/>
    </row>
    <row r="16776" spans="1:4" x14ac:dyDescent="0.2">
      <c r="A16776" s="295">
        <v>0.20742360000000001</v>
      </c>
      <c r="B16776" s="295"/>
      <c r="C16776" s="295">
        <v>0.25029509999999999</v>
      </c>
      <c r="D16776" s="295"/>
    </row>
    <row r="16777" spans="1:4" x14ac:dyDescent="0.2">
      <c r="A16777" s="295">
        <v>0.20742360000000001</v>
      </c>
      <c r="B16777" s="295"/>
      <c r="C16777" s="295">
        <v>0.25017859999999997</v>
      </c>
      <c r="D16777" s="295"/>
    </row>
    <row r="16778" spans="1:4" x14ac:dyDescent="0.2">
      <c r="A16778" s="295">
        <v>0.20741699999999999</v>
      </c>
      <c r="B16778" s="295"/>
      <c r="C16778" s="295">
        <v>0.25013829999999998</v>
      </c>
      <c r="D16778" s="295"/>
    </row>
    <row r="16779" spans="1:4" x14ac:dyDescent="0.2">
      <c r="A16779" s="295">
        <v>0.20740839999999999</v>
      </c>
      <c r="B16779" s="295"/>
      <c r="C16779" s="295">
        <v>0.25009769999999998</v>
      </c>
      <c r="D16779" s="295"/>
    </row>
    <row r="16780" spans="1:4" x14ac:dyDescent="0.2">
      <c r="A16780" s="295">
        <v>0.2074011</v>
      </c>
      <c r="B16780" s="295"/>
      <c r="C16780" s="295">
        <v>0.25004409999999999</v>
      </c>
      <c r="D16780" s="295"/>
    </row>
    <row r="16781" spans="1:4" x14ac:dyDescent="0.2">
      <c r="A16781" s="295">
        <v>0.20739569999999999</v>
      </c>
      <c r="B16781" s="295"/>
      <c r="C16781" s="295">
        <v>0.25000240000000001</v>
      </c>
      <c r="D16781" s="295"/>
    </row>
    <row r="16782" spans="1:4" x14ac:dyDescent="0.2">
      <c r="A16782" s="295">
        <v>0.20737059999999999</v>
      </c>
      <c r="B16782" s="295"/>
      <c r="C16782" s="295">
        <v>0.24997810000000001</v>
      </c>
      <c r="D16782" s="295"/>
    </row>
    <row r="16783" spans="1:4" x14ac:dyDescent="0.2">
      <c r="A16783" s="295">
        <v>0.20734920000000001</v>
      </c>
      <c r="B16783" s="295"/>
      <c r="C16783" s="295">
        <v>0.24993599999999999</v>
      </c>
      <c r="D16783" s="295"/>
    </row>
    <row r="16784" spans="1:4" x14ac:dyDescent="0.2">
      <c r="A16784" s="295">
        <v>0.2073449</v>
      </c>
      <c r="B16784" s="295"/>
      <c r="C16784" s="295">
        <v>0.249833</v>
      </c>
      <c r="D16784" s="295"/>
    </row>
    <row r="16785" spans="1:4" x14ac:dyDescent="0.2">
      <c r="A16785" s="295">
        <v>0.20733219999999999</v>
      </c>
      <c r="B16785" s="295"/>
      <c r="C16785" s="295">
        <v>0.2497933</v>
      </c>
      <c r="D16785" s="295"/>
    </row>
    <row r="16786" spans="1:4" x14ac:dyDescent="0.2">
      <c r="A16786" s="295">
        <v>0.207319</v>
      </c>
      <c r="B16786" s="295"/>
      <c r="C16786" s="295">
        <v>0.2497653</v>
      </c>
      <c r="D16786" s="295"/>
    </row>
    <row r="16787" spans="1:4" x14ac:dyDescent="0.2">
      <c r="A16787" s="295">
        <v>0.2073004</v>
      </c>
      <c r="B16787" s="295"/>
      <c r="C16787" s="295">
        <v>0.24972730000000001</v>
      </c>
      <c r="D16787" s="295"/>
    </row>
    <row r="16788" spans="1:4" x14ac:dyDescent="0.2">
      <c r="A16788" s="295">
        <v>0.2073004</v>
      </c>
      <c r="B16788" s="295"/>
      <c r="C16788" s="295">
        <v>0.24966179999999999</v>
      </c>
      <c r="D16788" s="295"/>
    </row>
    <row r="16789" spans="1:4" x14ac:dyDescent="0.2">
      <c r="A16789" s="295">
        <v>0.2072918</v>
      </c>
      <c r="B16789" s="295"/>
      <c r="C16789" s="295">
        <v>0.24958549999999999</v>
      </c>
      <c r="D16789" s="295"/>
    </row>
    <row r="16790" spans="1:4" x14ac:dyDescent="0.2">
      <c r="A16790" s="295">
        <v>0.20727979999999999</v>
      </c>
      <c r="B16790" s="295"/>
      <c r="C16790" s="295">
        <v>0.24950849999999999</v>
      </c>
      <c r="D16790" s="295"/>
    </row>
    <row r="16791" spans="1:4" x14ac:dyDescent="0.2">
      <c r="A16791" s="295">
        <v>0.2072534</v>
      </c>
      <c r="B16791" s="295"/>
      <c r="C16791" s="295">
        <v>0.2494672</v>
      </c>
      <c r="D16791" s="295"/>
    </row>
    <row r="16792" spans="1:4" x14ac:dyDescent="0.2">
      <c r="A16792" s="295">
        <v>0.2072534</v>
      </c>
      <c r="B16792" s="295"/>
      <c r="C16792" s="295">
        <v>0.24943879999999999</v>
      </c>
      <c r="D16792" s="295"/>
    </row>
    <row r="16793" spans="1:4" x14ac:dyDescent="0.2">
      <c r="A16793" s="295">
        <v>0.20724960000000001</v>
      </c>
      <c r="B16793" s="295"/>
      <c r="C16793" s="295">
        <v>0.24935199999999999</v>
      </c>
      <c r="D16793" s="295"/>
    </row>
    <row r="16794" spans="1:4" x14ac:dyDescent="0.2">
      <c r="A16794" s="295">
        <v>0.20724029999999999</v>
      </c>
      <c r="B16794" s="295"/>
      <c r="C16794" s="295">
        <v>0.2493253</v>
      </c>
      <c r="D16794" s="295"/>
    </row>
    <row r="16795" spans="1:4" x14ac:dyDescent="0.2">
      <c r="A16795" s="295">
        <v>0.2072283</v>
      </c>
      <c r="B16795" s="295"/>
      <c r="C16795" s="295">
        <v>0.24927170000000001</v>
      </c>
      <c r="D16795" s="295"/>
    </row>
    <row r="16796" spans="1:4" x14ac:dyDescent="0.2">
      <c r="A16796" s="295">
        <v>0.20721729999999999</v>
      </c>
      <c r="B16796" s="295"/>
      <c r="C16796" s="295">
        <v>0.2492219</v>
      </c>
      <c r="D16796" s="295"/>
    </row>
    <row r="16797" spans="1:4" x14ac:dyDescent="0.2">
      <c r="A16797" s="295">
        <v>0.2072155</v>
      </c>
      <c r="B16797" s="295"/>
      <c r="C16797" s="295">
        <v>0.2492085</v>
      </c>
      <c r="D16797" s="295"/>
    </row>
    <row r="16798" spans="1:4" x14ac:dyDescent="0.2">
      <c r="A16798" s="295">
        <v>0.2071904</v>
      </c>
      <c r="B16798" s="295"/>
      <c r="C16798" s="295">
        <v>0.24916830000000001</v>
      </c>
      <c r="D16798" s="295"/>
    </row>
    <row r="16799" spans="1:4" x14ac:dyDescent="0.2">
      <c r="A16799" s="295">
        <v>0.20718439999999999</v>
      </c>
      <c r="B16799" s="295"/>
      <c r="C16799" s="295">
        <v>0.24915499999999999</v>
      </c>
      <c r="D16799" s="295"/>
    </row>
    <row r="16800" spans="1:4" x14ac:dyDescent="0.2">
      <c r="A16800" s="295">
        <v>0.2071752</v>
      </c>
      <c r="B16800" s="295"/>
      <c r="C16800" s="295">
        <v>0.2491158</v>
      </c>
      <c r="D16800" s="295"/>
    </row>
    <row r="16801" spans="1:4" x14ac:dyDescent="0.2">
      <c r="A16801" s="295">
        <v>0.2071752</v>
      </c>
      <c r="B16801" s="295"/>
      <c r="C16801" s="295">
        <v>0.24906249999999999</v>
      </c>
      <c r="D16801" s="295"/>
    </row>
    <row r="16802" spans="1:4" x14ac:dyDescent="0.2">
      <c r="A16802" s="295">
        <v>0.207152</v>
      </c>
      <c r="B16802" s="295"/>
      <c r="C16802" s="295">
        <v>0.24897150000000001</v>
      </c>
      <c r="D16802" s="295"/>
    </row>
    <row r="16803" spans="1:4" x14ac:dyDescent="0.2">
      <c r="A16803" s="295">
        <v>0.20714949999999999</v>
      </c>
      <c r="B16803" s="295"/>
      <c r="C16803" s="295">
        <v>0.2489188</v>
      </c>
      <c r="D16803" s="295"/>
    </row>
    <row r="16804" spans="1:4" x14ac:dyDescent="0.2">
      <c r="A16804" s="295">
        <v>0.20713680000000001</v>
      </c>
      <c r="B16804" s="295"/>
      <c r="C16804" s="295">
        <v>0.24885579999999999</v>
      </c>
      <c r="D16804" s="295"/>
    </row>
    <row r="16805" spans="1:4" x14ac:dyDescent="0.2">
      <c r="A16805" s="295">
        <v>0.20713309999999999</v>
      </c>
      <c r="B16805" s="295"/>
      <c r="C16805" s="295">
        <v>0.2488436</v>
      </c>
      <c r="D16805" s="295"/>
    </row>
    <row r="16806" spans="1:4" x14ac:dyDescent="0.2">
      <c r="A16806" s="295">
        <v>0.2071172</v>
      </c>
      <c r="B16806" s="295"/>
      <c r="C16806" s="295">
        <v>0.24880350000000001</v>
      </c>
      <c r="D16806" s="295"/>
    </row>
    <row r="16807" spans="1:4" x14ac:dyDescent="0.2">
      <c r="A16807" s="295">
        <v>0.2071096</v>
      </c>
      <c r="B16807" s="295"/>
      <c r="C16807" s="295">
        <v>0.2487394</v>
      </c>
      <c r="D16807" s="295"/>
    </row>
    <row r="16808" spans="1:4" x14ac:dyDescent="0.2">
      <c r="A16808" s="295">
        <v>0.20709649999999999</v>
      </c>
      <c r="B16808" s="295"/>
      <c r="C16808" s="295">
        <v>0.2487134</v>
      </c>
      <c r="D16808" s="295"/>
    </row>
    <row r="16809" spans="1:4" x14ac:dyDescent="0.2">
      <c r="A16809" s="295">
        <v>0.20709649999999999</v>
      </c>
      <c r="B16809" s="295"/>
      <c r="C16809" s="295">
        <v>0.24867339999999999</v>
      </c>
      <c r="D16809" s="295"/>
    </row>
    <row r="16810" spans="1:4" x14ac:dyDescent="0.2">
      <c r="A16810" s="295">
        <v>0.2070843</v>
      </c>
      <c r="B16810" s="295"/>
      <c r="C16810" s="295">
        <v>0.24863579999999999</v>
      </c>
      <c r="D16810" s="295"/>
    </row>
    <row r="16811" spans="1:4" x14ac:dyDescent="0.2">
      <c r="A16811" s="295">
        <v>0.20706730000000001</v>
      </c>
      <c r="B16811" s="295"/>
      <c r="C16811" s="295">
        <v>0.24860869999999999</v>
      </c>
      <c r="D16811" s="295"/>
    </row>
    <row r="16812" spans="1:4" x14ac:dyDescent="0.2">
      <c r="A16812" s="295">
        <v>0.20705809999999999</v>
      </c>
      <c r="B16812" s="295"/>
      <c r="C16812" s="295">
        <v>0.24853239999999999</v>
      </c>
      <c r="D16812" s="295"/>
    </row>
    <row r="16813" spans="1:4" x14ac:dyDescent="0.2">
      <c r="A16813" s="295">
        <v>0.20705809999999999</v>
      </c>
      <c r="B16813" s="295"/>
      <c r="C16813" s="295">
        <v>0.2485057</v>
      </c>
      <c r="D16813" s="295"/>
    </row>
    <row r="16814" spans="1:4" x14ac:dyDescent="0.2">
      <c r="A16814" s="295">
        <v>0.2070429</v>
      </c>
      <c r="B16814" s="295"/>
      <c r="C16814" s="295">
        <v>0.2484412</v>
      </c>
      <c r="D16814" s="295"/>
    </row>
    <row r="16815" spans="1:4" x14ac:dyDescent="0.2">
      <c r="A16815" s="295">
        <v>0.2070429</v>
      </c>
      <c r="B16815" s="295"/>
      <c r="C16815" s="295">
        <v>0.2483861</v>
      </c>
      <c r="D16815" s="295"/>
    </row>
    <row r="16816" spans="1:4" x14ac:dyDescent="0.2">
      <c r="A16816" s="295">
        <v>0.20703550000000001</v>
      </c>
      <c r="B16816" s="295"/>
      <c r="C16816" s="295">
        <v>0.24829180000000001</v>
      </c>
      <c r="D16816" s="295"/>
    </row>
    <row r="16817" spans="1:4" x14ac:dyDescent="0.2">
      <c r="A16817" s="295">
        <v>0.20703089999999999</v>
      </c>
      <c r="B16817" s="295"/>
      <c r="C16817" s="295">
        <v>0.24827840000000001</v>
      </c>
      <c r="D16817" s="295"/>
    </row>
    <row r="16818" spans="1:4" x14ac:dyDescent="0.2">
      <c r="A16818" s="295">
        <v>0.20701890000000001</v>
      </c>
      <c r="B16818" s="295"/>
      <c r="C16818" s="295">
        <v>0.2482258</v>
      </c>
      <c r="D16818" s="295"/>
    </row>
    <row r="16819" spans="1:4" x14ac:dyDescent="0.2">
      <c r="A16819" s="295">
        <v>0.2069937</v>
      </c>
      <c r="B16819" s="295"/>
      <c r="C16819" s="295">
        <v>0.24819910000000001</v>
      </c>
      <c r="D16819" s="295"/>
    </row>
    <row r="16820" spans="1:4" x14ac:dyDescent="0.2">
      <c r="A16820" s="295">
        <v>0.20698420000000001</v>
      </c>
      <c r="B16820" s="295"/>
      <c r="C16820" s="295">
        <v>0.2481014</v>
      </c>
      <c r="D16820" s="295"/>
    </row>
    <row r="16821" spans="1:4" x14ac:dyDescent="0.2">
      <c r="A16821" s="295">
        <v>0.20698420000000001</v>
      </c>
      <c r="B16821" s="295"/>
      <c r="C16821" s="295">
        <v>0.24803839999999999</v>
      </c>
      <c r="D16821" s="295"/>
    </row>
    <row r="16822" spans="1:4" x14ac:dyDescent="0.2">
      <c r="A16822" s="295">
        <v>0.20696829999999999</v>
      </c>
      <c r="B16822" s="295"/>
      <c r="C16822" s="295">
        <v>0.24797259999999999</v>
      </c>
      <c r="D16822" s="295"/>
    </row>
    <row r="16823" spans="1:4" x14ac:dyDescent="0.2">
      <c r="A16823" s="295">
        <v>0.20696490000000001</v>
      </c>
      <c r="B16823" s="295"/>
      <c r="C16823" s="295">
        <v>0.24794569999999999</v>
      </c>
      <c r="D16823" s="295"/>
    </row>
    <row r="16824" spans="1:4" x14ac:dyDescent="0.2">
      <c r="A16824" s="295">
        <v>0.20696490000000001</v>
      </c>
      <c r="B16824" s="295"/>
      <c r="C16824" s="295">
        <v>0.24794569999999999</v>
      </c>
      <c r="D16824" s="295"/>
    </row>
    <row r="16825" spans="1:4" x14ac:dyDescent="0.2">
      <c r="A16825" s="295">
        <v>0.20696490000000001</v>
      </c>
      <c r="B16825" s="295"/>
      <c r="C16825" s="295">
        <v>0.2479199</v>
      </c>
      <c r="D16825" s="295"/>
    </row>
    <row r="16826" spans="1:4" x14ac:dyDescent="0.2">
      <c r="A16826" s="295">
        <v>0.206925</v>
      </c>
      <c r="B16826" s="295"/>
      <c r="C16826" s="295">
        <v>0.24782199999999999</v>
      </c>
      <c r="D16826" s="295"/>
    </row>
    <row r="16827" spans="1:4" x14ac:dyDescent="0.2">
      <c r="A16827" s="295">
        <v>0.2069164</v>
      </c>
      <c r="B16827" s="295"/>
      <c r="C16827" s="295">
        <v>0.24780869999999999</v>
      </c>
      <c r="D16827" s="295"/>
    </row>
    <row r="16828" spans="1:4" x14ac:dyDescent="0.2">
      <c r="A16828" s="295">
        <v>0.20691190000000001</v>
      </c>
      <c r="B16828" s="295"/>
      <c r="C16828" s="295">
        <v>0.247726</v>
      </c>
      <c r="D16828" s="295"/>
    </row>
    <row r="16829" spans="1:4" x14ac:dyDescent="0.2">
      <c r="A16829" s="295">
        <v>0.20691190000000001</v>
      </c>
      <c r="B16829" s="295"/>
      <c r="C16829" s="295">
        <v>0.24765999999999999</v>
      </c>
      <c r="D16829" s="295"/>
    </row>
    <row r="16830" spans="1:4" x14ac:dyDescent="0.2">
      <c r="A16830" s="295">
        <v>0.20687510000000001</v>
      </c>
      <c r="B16830" s="295"/>
      <c r="C16830" s="295">
        <v>0.24759700000000001</v>
      </c>
      <c r="D16830" s="295"/>
    </row>
    <row r="16831" spans="1:4" x14ac:dyDescent="0.2">
      <c r="A16831" s="295">
        <v>0.2068517</v>
      </c>
      <c r="B16831" s="295"/>
      <c r="C16831" s="295">
        <v>0.24755830000000001</v>
      </c>
      <c r="D16831" s="295"/>
    </row>
    <row r="16832" spans="1:4" x14ac:dyDescent="0.2">
      <c r="A16832" s="295">
        <v>0.2068487</v>
      </c>
      <c r="B16832" s="295"/>
      <c r="C16832" s="295">
        <v>0.2475299</v>
      </c>
      <c r="D16832" s="295"/>
    </row>
    <row r="16833" spans="1:4" x14ac:dyDescent="0.2">
      <c r="A16833" s="295">
        <v>0.2068487</v>
      </c>
      <c r="B16833" s="295"/>
      <c r="C16833" s="295">
        <v>0.24750559999999999</v>
      </c>
      <c r="D16833" s="295"/>
    </row>
    <row r="16834" spans="1:4" x14ac:dyDescent="0.2">
      <c r="A16834" s="295">
        <v>0.20683579999999999</v>
      </c>
      <c r="B16834" s="295"/>
      <c r="C16834" s="295">
        <v>0.24745200000000001</v>
      </c>
      <c r="D16834" s="295"/>
    </row>
    <row r="16835" spans="1:4" x14ac:dyDescent="0.2">
      <c r="A16835" s="295">
        <v>0.20681150000000001</v>
      </c>
      <c r="B16835" s="295"/>
      <c r="C16835" s="295">
        <v>0.24739700000000001</v>
      </c>
      <c r="D16835" s="295"/>
    </row>
    <row r="16836" spans="1:4" x14ac:dyDescent="0.2">
      <c r="A16836" s="295">
        <v>0.20680229999999999</v>
      </c>
      <c r="B16836" s="295"/>
      <c r="C16836" s="295">
        <v>0.2473832</v>
      </c>
      <c r="D16836" s="295"/>
    </row>
    <row r="16837" spans="1:4" x14ac:dyDescent="0.2">
      <c r="A16837" s="295">
        <v>0.2067995</v>
      </c>
      <c r="B16837" s="295"/>
      <c r="C16837" s="295">
        <v>0.24732950000000001</v>
      </c>
      <c r="D16837" s="295"/>
    </row>
    <row r="16838" spans="1:4" x14ac:dyDescent="0.2">
      <c r="A16838" s="295">
        <v>0.20678740000000001</v>
      </c>
      <c r="B16838" s="295"/>
      <c r="C16838" s="295">
        <v>0.24729209999999999</v>
      </c>
      <c r="D16838" s="295"/>
    </row>
    <row r="16839" spans="1:4" x14ac:dyDescent="0.2">
      <c r="A16839" s="295">
        <v>0.20678740000000001</v>
      </c>
      <c r="B16839" s="295"/>
      <c r="C16839" s="295">
        <v>0.2472531</v>
      </c>
      <c r="D16839" s="295"/>
    </row>
    <row r="16840" spans="1:4" x14ac:dyDescent="0.2">
      <c r="A16840" s="295">
        <v>0.2067705</v>
      </c>
      <c r="B16840" s="295"/>
      <c r="C16840" s="295">
        <v>0.24720200000000001</v>
      </c>
      <c r="D16840" s="295"/>
    </row>
    <row r="16841" spans="1:4" x14ac:dyDescent="0.2">
      <c r="A16841" s="295">
        <v>0.20674819999999999</v>
      </c>
      <c r="B16841" s="295"/>
      <c r="C16841" s="295">
        <v>0.24718970000000001</v>
      </c>
      <c r="D16841" s="295"/>
    </row>
    <row r="16842" spans="1:4" x14ac:dyDescent="0.2">
      <c r="A16842" s="295">
        <v>0.2067387</v>
      </c>
      <c r="B16842" s="295"/>
      <c r="C16842" s="295">
        <v>0.2471334</v>
      </c>
      <c r="D16842" s="295"/>
    </row>
    <row r="16843" spans="1:4" x14ac:dyDescent="0.2">
      <c r="A16843" s="295">
        <v>0.20673549999999999</v>
      </c>
      <c r="B16843" s="295"/>
      <c r="C16843" s="295">
        <v>0.24712129999999999</v>
      </c>
      <c r="D16843" s="295"/>
    </row>
    <row r="16844" spans="1:4" x14ac:dyDescent="0.2">
      <c r="A16844" s="295">
        <v>0.20672189999999999</v>
      </c>
      <c r="B16844" s="295"/>
      <c r="C16844" s="295">
        <v>0.24705530000000001</v>
      </c>
      <c r="D16844" s="295"/>
    </row>
    <row r="16845" spans="1:4" x14ac:dyDescent="0.2">
      <c r="A16845" s="295">
        <v>0.2067098</v>
      </c>
      <c r="B16845" s="295"/>
      <c r="C16845" s="295">
        <v>0.2470407</v>
      </c>
      <c r="D16845" s="295"/>
    </row>
    <row r="16846" spans="1:4" x14ac:dyDescent="0.2">
      <c r="A16846" s="295">
        <v>0.20670520000000001</v>
      </c>
      <c r="B16846" s="295"/>
      <c r="C16846" s="295">
        <v>0.24702840000000001</v>
      </c>
      <c r="D16846" s="295"/>
    </row>
    <row r="16847" spans="1:4" x14ac:dyDescent="0.2">
      <c r="A16847" s="295">
        <v>0.2066962</v>
      </c>
      <c r="B16847" s="295"/>
      <c r="C16847" s="295">
        <v>0.2469751</v>
      </c>
      <c r="D16847" s="295"/>
    </row>
    <row r="16848" spans="1:4" x14ac:dyDescent="0.2">
      <c r="A16848" s="295">
        <v>0.2066704</v>
      </c>
      <c r="B16848" s="295"/>
      <c r="C16848" s="295">
        <v>0.2469604</v>
      </c>
      <c r="D16848" s="295"/>
    </row>
    <row r="16849" spans="1:4" x14ac:dyDescent="0.2">
      <c r="A16849" s="295">
        <v>0.2066704</v>
      </c>
      <c r="B16849" s="295"/>
      <c r="C16849" s="295">
        <v>0.24692149999999999</v>
      </c>
      <c r="D16849" s="295"/>
    </row>
    <row r="16850" spans="1:4" x14ac:dyDescent="0.2">
      <c r="A16850" s="295">
        <v>0.20666899999999999</v>
      </c>
      <c r="B16850" s="295"/>
      <c r="C16850" s="295">
        <v>0.24689610000000001</v>
      </c>
      <c r="D16850" s="295"/>
    </row>
    <row r="16851" spans="1:4" x14ac:dyDescent="0.2">
      <c r="A16851" s="295">
        <v>0.20665149999999999</v>
      </c>
      <c r="B16851" s="295"/>
      <c r="C16851" s="295">
        <v>0.24685309999999999</v>
      </c>
      <c r="D16851" s="295"/>
    </row>
    <row r="16852" spans="1:4" x14ac:dyDescent="0.2">
      <c r="A16852" s="295">
        <v>0.2066431</v>
      </c>
      <c r="B16852" s="295"/>
      <c r="C16852" s="295">
        <v>0.24680150000000001</v>
      </c>
      <c r="D16852" s="295"/>
    </row>
    <row r="16853" spans="1:4" x14ac:dyDescent="0.2">
      <c r="A16853" s="295">
        <v>0.2066431</v>
      </c>
      <c r="B16853" s="295"/>
      <c r="C16853" s="295">
        <v>0.24678820000000001</v>
      </c>
      <c r="D16853" s="295"/>
    </row>
    <row r="16854" spans="1:4" x14ac:dyDescent="0.2">
      <c r="A16854" s="295">
        <v>0.20663500000000001</v>
      </c>
      <c r="B16854" s="295"/>
      <c r="C16854" s="295">
        <v>0.2467626</v>
      </c>
      <c r="D16854" s="295"/>
    </row>
    <row r="16855" spans="1:4" x14ac:dyDescent="0.2">
      <c r="A16855" s="295">
        <v>0.20661640000000001</v>
      </c>
      <c r="B16855" s="295"/>
      <c r="C16855" s="295">
        <v>0.24672089999999999</v>
      </c>
      <c r="D16855" s="295"/>
    </row>
    <row r="16856" spans="1:4" x14ac:dyDescent="0.2">
      <c r="A16856" s="295">
        <v>0.2065892</v>
      </c>
      <c r="B16856" s="295"/>
      <c r="C16856" s="295">
        <v>0.2466566</v>
      </c>
      <c r="D16856" s="295"/>
    </row>
    <row r="16857" spans="1:4" x14ac:dyDescent="0.2">
      <c r="A16857" s="295">
        <v>0.2065892</v>
      </c>
      <c r="B16857" s="295"/>
      <c r="C16857" s="295">
        <v>0.2465639</v>
      </c>
      <c r="D16857" s="295"/>
    </row>
    <row r="16858" spans="1:4" x14ac:dyDescent="0.2">
      <c r="A16858" s="295">
        <v>0.20656910000000001</v>
      </c>
      <c r="B16858" s="295"/>
      <c r="C16858" s="295">
        <v>0.2465368</v>
      </c>
      <c r="D16858" s="295"/>
    </row>
    <row r="16859" spans="1:4" x14ac:dyDescent="0.2">
      <c r="A16859" s="295">
        <v>0.20656440000000001</v>
      </c>
      <c r="B16859" s="295"/>
      <c r="C16859" s="295">
        <v>0.24651120000000001</v>
      </c>
      <c r="D16859" s="295"/>
    </row>
    <row r="16860" spans="1:4" x14ac:dyDescent="0.2">
      <c r="A16860" s="295">
        <v>0.20655319999999999</v>
      </c>
      <c r="B16860" s="295"/>
      <c r="C16860" s="295">
        <v>0.2464845</v>
      </c>
      <c r="D16860" s="295"/>
    </row>
    <row r="16861" spans="1:4" x14ac:dyDescent="0.2">
      <c r="A16861" s="295">
        <v>0.20655319999999999</v>
      </c>
      <c r="B16861" s="295"/>
      <c r="C16861" s="295">
        <v>0.24646019999999999</v>
      </c>
      <c r="D16861" s="295"/>
    </row>
    <row r="16862" spans="1:4" x14ac:dyDescent="0.2">
      <c r="A16862" s="295">
        <v>0.20655129999999999</v>
      </c>
      <c r="B16862" s="295"/>
      <c r="C16862" s="295">
        <v>0.24637020000000001</v>
      </c>
      <c r="D16862" s="295"/>
    </row>
    <row r="16863" spans="1:4" x14ac:dyDescent="0.2">
      <c r="A16863" s="295">
        <v>0.20655129999999999</v>
      </c>
      <c r="B16863" s="295"/>
      <c r="C16863" s="295">
        <v>0.2463129</v>
      </c>
      <c r="D16863" s="295"/>
    </row>
    <row r="16864" spans="1:4" x14ac:dyDescent="0.2">
      <c r="A16864" s="295">
        <v>0.20653730000000001</v>
      </c>
      <c r="B16864" s="295"/>
      <c r="C16864" s="295">
        <v>0.2462752</v>
      </c>
      <c r="D16864" s="295"/>
    </row>
    <row r="16865" spans="1:4" x14ac:dyDescent="0.2">
      <c r="A16865" s="295">
        <v>0.2065256</v>
      </c>
      <c r="B16865" s="295"/>
      <c r="C16865" s="295">
        <v>0.24626190000000001</v>
      </c>
      <c r="D16865" s="295"/>
    </row>
    <row r="16866" spans="1:4" x14ac:dyDescent="0.2">
      <c r="A16866" s="295">
        <v>0.20649970000000001</v>
      </c>
      <c r="B16866" s="295"/>
      <c r="C16866" s="295">
        <v>0.24620819999999999</v>
      </c>
      <c r="D16866" s="295"/>
    </row>
    <row r="16867" spans="1:4" x14ac:dyDescent="0.2">
      <c r="A16867" s="295">
        <v>0.20647260000000001</v>
      </c>
      <c r="B16867" s="295"/>
      <c r="C16867" s="295">
        <v>0.2461798</v>
      </c>
      <c r="D16867" s="295"/>
    </row>
    <row r="16868" spans="1:4" x14ac:dyDescent="0.2">
      <c r="A16868" s="295">
        <v>0.20647019999999999</v>
      </c>
      <c r="B16868" s="295"/>
      <c r="C16868" s="295">
        <v>0.2460987</v>
      </c>
      <c r="D16868" s="295"/>
    </row>
    <row r="16869" spans="1:4" x14ac:dyDescent="0.2">
      <c r="A16869" s="295">
        <v>0.2064512</v>
      </c>
      <c r="B16869" s="295"/>
      <c r="C16869" s="295">
        <v>0.24608540000000001</v>
      </c>
      <c r="D16869" s="295"/>
    </row>
    <row r="16870" spans="1:4" x14ac:dyDescent="0.2">
      <c r="A16870" s="295">
        <v>0.20644850000000001</v>
      </c>
      <c r="B16870" s="295"/>
      <c r="C16870" s="295">
        <v>0.24601439999999999</v>
      </c>
      <c r="D16870" s="295"/>
    </row>
    <row r="16871" spans="1:4" x14ac:dyDescent="0.2">
      <c r="A16871" s="295">
        <v>0.2064358</v>
      </c>
      <c r="B16871" s="295"/>
      <c r="C16871" s="295">
        <v>0.2459731</v>
      </c>
      <c r="D16871" s="295"/>
    </row>
    <row r="16872" spans="1:4" x14ac:dyDescent="0.2">
      <c r="A16872" s="295">
        <v>0.2064358</v>
      </c>
      <c r="B16872" s="295"/>
      <c r="C16872" s="295">
        <v>0.24594559999999999</v>
      </c>
      <c r="D16872" s="295"/>
    </row>
    <row r="16873" spans="1:4" x14ac:dyDescent="0.2">
      <c r="A16873" s="295">
        <v>0.20643420000000001</v>
      </c>
      <c r="B16873" s="295"/>
      <c r="C16873" s="295">
        <v>0.24588370000000001</v>
      </c>
      <c r="D16873" s="295"/>
    </row>
    <row r="16874" spans="1:4" x14ac:dyDescent="0.2">
      <c r="A16874" s="295">
        <v>0.20640990000000001</v>
      </c>
      <c r="B16874" s="295"/>
      <c r="C16874" s="295">
        <v>0.24583160000000001</v>
      </c>
      <c r="D16874" s="295"/>
    </row>
    <row r="16875" spans="1:4" x14ac:dyDescent="0.2">
      <c r="A16875" s="295">
        <v>0.20640990000000001</v>
      </c>
      <c r="B16875" s="295"/>
      <c r="C16875" s="295">
        <v>0.2457626</v>
      </c>
      <c r="D16875" s="295"/>
    </row>
    <row r="16876" spans="1:4" x14ac:dyDescent="0.2">
      <c r="A16876" s="295">
        <v>0.2064018</v>
      </c>
      <c r="B16876" s="295"/>
      <c r="C16876" s="295">
        <v>0.24571129999999999</v>
      </c>
      <c r="D16876" s="295"/>
    </row>
    <row r="16877" spans="1:4" x14ac:dyDescent="0.2">
      <c r="A16877" s="295">
        <v>0.2063979</v>
      </c>
      <c r="B16877" s="295"/>
      <c r="C16877" s="295">
        <v>0.2456979</v>
      </c>
      <c r="D16877" s="295"/>
    </row>
    <row r="16878" spans="1:4" x14ac:dyDescent="0.2">
      <c r="A16878" s="295">
        <v>0.20637150000000001</v>
      </c>
      <c r="B16878" s="295"/>
      <c r="C16878" s="295">
        <v>0.24565770000000001</v>
      </c>
      <c r="D16878" s="295"/>
    </row>
    <row r="16879" spans="1:4" x14ac:dyDescent="0.2">
      <c r="A16879" s="295">
        <v>0.20636650000000001</v>
      </c>
      <c r="B16879" s="295"/>
      <c r="C16879" s="295">
        <v>0.24563209999999999</v>
      </c>
      <c r="D16879" s="295"/>
    </row>
    <row r="16880" spans="1:4" x14ac:dyDescent="0.2">
      <c r="A16880" s="295">
        <v>0.2063432</v>
      </c>
      <c r="B16880" s="295"/>
      <c r="C16880" s="295">
        <v>0.2455164</v>
      </c>
      <c r="D16880" s="295"/>
    </row>
    <row r="16881" spans="1:4" x14ac:dyDescent="0.2">
      <c r="A16881" s="295">
        <v>0.2063335</v>
      </c>
      <c r="B16881" s="295"/>
      <c r="C16881" s="295">
        <v>0.24550440000000001</v>
      </c>
      <c r="D16881" s="295"/>
    </row>
    <row r="16882" spans="1:4" x14ac:dyDescent="0.2">
      <c r="A16882" s="295">
        <v>0.20633009999999999</v>
      </c>
      <c r="B16882" s="295"/>
      <c r="C16882" s="295">
        <v>0.2454654</v>
      </c>
      <c r="D16882" s="295"/>
    </row>
    <row r="16883" spans="1:4" x14ac:dyDescent="0.2">
      <c r="A16883" s="295">
        <v>0.2063181</v>
      </c>
      <c r="B16883" s="295"/>
      <c r="C16883" s="295">
        <v>0.24540200000000001</v>
      </c>
      <c r="D16883" s="295"/>
    </row>
    <row r="16884" spans="1:4" x14ac:dyDescent="0.2">
      <c r="A16884" s="295">
        <v>0.20631459999999999</v>
      </c>
      <c r="B16884" s="295"/>
      <c r="C16884" s="295">
        <v>0.2453766</v>
      </c>
      <c r="D16884" s="295"/>
    </row>
    <row r="16885" spans="1:4" x14ac:dyDescent="0.2">
      <c r="A16885" s="295">
        <v>0.20630599999999999</v>
      </c>
      <c r="B16885" s="295"/>
      <c r="C16885" s="295">
        <v>0.2453214</v>
      </c>
      <c r="D16885" s="295"/>
    </row>
    <row r="16886" spans="1:4" x14ac:dyDescent="0.2">
      <c r="A16886" s="295">
        <v>0.20630599999999999</v>
      </c>
      <c r="B16886" s="295"/>
      <c r="C16886" s="295">
        <v>0.24527299999999999</v>
      </c>
      <c r="D16886" s="295"/>
    </row>
    <row r="16887" spans="1:4" x14ac:dyDescent="0.2">
      <c r="A16887" s="295">
        <v>0.20630599999999999</v>
      </c>
      <c r="B16887" s="295"/>
      <c r="C16887" s="295">
        <v>0.24525920000000001</v>
      </c>
      <c r="D16887" s="295"/>
    </row>
    <row r="16888" spans="1:4" x14ac:dyDescent="0.2">
      <c r="A16888" s="295">
        <v>0.20629749999999999</v>
      </c>
      <c r="B16888" s="295"/>
      <c r="C16888" s="295">
        <v>0.24520420000000001</v>
      </c>
      <c r="D16888" s="295"/>
    </row>
    <row r="16889" spans="1:4" x14ac:dyDescent="0.2">
      <c r="A16889" s="295">
        <v>0.2062813</v>
      </c>
      <c r="B16889" s="295"/>
      <c r="C16889" s="295">
        <v>0.2451642</v>
      </c>
      <c r="D16889" s="295"/>
    </row>
    <row r="16890" spans="1:4" x14ac:dyDescent="0.2">
      <c r="A16890" s="295">
        <v>0.2062813</v>
      </c>
      <c r="B16890" s="295"/>
      <c r="C16890" s="295">
        <v>0.2450986</v>
      </c>
      <c r="D16890" s="295"/>
    </row>
    <row r="16891" spans="1:4" x14ac:dyDescent="0.2">
      <c r="A16891" s="295">
        <v>0.2062493</v>
      </c>
      <c r="B16891" s="295"/>
      <c r="C16891" s="295">
        <v>0.24504570000000001</v>
      </c>
      <c r="D16891" s="295"/>
    </row>
    <row r="16892" spans="1:4" x14ac:dyDescent="0.2">
      <c r="A16892" s="295">
        <v>0.2062493</v>
      </c>
      <c r="B16892" s="295"/>
      <c r="C16892" s="295">
        <v>0.24499109999999999</v>
      </c>
      <c r="D16892" s="295"/>
    </row>
    <row r="16893" spans="1:4" x14ac:dyDescent="0.2">
      <c r="A16893" s="295">
        <v>0.20624210000000001</v>
      </c>
      <c r="B16893" s="295"/>
      <c r="C16893" s="295">
        <v>0.24492269999999999</v>
      </c>
      <c r="D16893" s="295"/>
    </row>
    <row r="16894" spans="1:4" x14ac:dyDescent="0.2">
      <c r="A16894" s="295">
        <v>0.20621629999999999</v>
      </c>
      <c r="B16894" s="295"/>
      <c r="C16894" s="295">
        <v>0.24488499999999999</v>
      </c>
      <c r="D16894" s="295"/>
    </row>
    <row r="16895" spans="1:4" x14ac:dyDescent="0.2">
      <c r="A16895" s="295">
        <v>0.20621629999999999</v>
      </c>
      <c r="B16895" s="295"/>
      <c r="C16895" s="295">
        <v>0.24481639999999999</v>
      </c>
      <c r="D16895" s="295"/>
    </row>
    <row r="16896" spans="1:4" x14ac:dyDescent="0.2">
      <c r="A16896" s="295">
        <v>0.20619989999999999</v>
      </c>
      <c r="B16896" s="295"/>
      <c r="C16896" s="295">
        <v>0.24471019999999999</v>
      </c>
      <c r="D16896" s="295"/>
    </row>
    <row r="16897" spans="1:4" x14ac:dyDescent="0.2">
      <c r="A16897" s="295">
        <v>0.2061914</v>
      </c>
      <c r="B16897" s="295"/>
      <c r="C16897" s="295">
        <v>0.2446845</v>
      </c>
      <c r="D16897" s="295"/>
    </row>
    <row r="16898" spans="1:4" x14ac:dyDescent="0.2">
      <c r="A16898" s="295">
        <v>0.2061914</v>
      </c>
      <c r="B16898" s="295"/>
      <c r="C16898" s="295">
        <v>0.24465780000000001</v>
      </c>
      <c r="D16898" s="295"/>
    </row>
    <row r="16899" spans="1:4" x14ac:dyDescent="0.2">
      <c r="A16899" s="295">
        <v>0.20617830000000001</v>
      </c>
      <c r="B16899" s="295"/>
      <c r="C16899" s="295">
        <v>0.2446064</v>
      </c>
      <c r="D16899" s="295"/>
    </row>
    <row r="16900" spans="1:4" x14ac:dyDescent="0.2">
      <c r="A16900" s="295">
        <v>0.20616809999999999</v>
      </c>
      <c r="B16900" s="295"/>
      <c r="C16900" s="295">
        <v>0.24458099999999999</v>
      </c>
      <c r="D16900" s="295"/>
    </row>
    <row r="16901" spans="1:4" x14ac:dyDescent="0.2">
      <c r="A16901" s="295">
        <v>0.2061268</v>
      </c>
      <c r="B16901" s="295"/>
      <c r="C16901" s="295">
        <v>0.2445677</v>
      </c>
      <c r="D16901" s="295"/>
    </row>
    <row r="16902" spans="1:4" x14ac:dyDescent="0.2">
      <c r="A16902" s="295">
        <v>0.2061162</v>
      </c>
      <c r="B16902" s="295"/>
      <c r="C16902" s="295">
        <v>0.24452560000000001</v>
      </c>
      <c r="D16902" s="295"/>
    </row>
    <row r="16903" spans="1:4" x14ac:dyDescent="0.2">
      <c r="A16903" s="295">
        <v>0.20610029999999999</v>
      </c>
      <c r="B16903" s="295"/>
      <c r="C16903" s="295">
        <v>0.2445</v>
      </c>
      <c r="D16903" s="295"/>
    </row>
    <row r="16904" spans="1:4" x14ac:dyDescent="0.2">
      <c r="A16904" s="295">
        <v>0.206098</v>
      </c>
      <c r="B16904" s="295"/>
      <c r="C16904" s="295">
        <v>0.24446000000000001</v>
      </c>
      <c r="D16904" s="295"/>
    </row>
    <row r="16905" spans="1:4" x14ac:dyDescent="0.2">
      <c r="A16905" s="295">
        <v>0.2060853</v>
      </c>
      <c r="B16905" s="295"/>
      <c r="C16905" s="295">
        <v>0.24440790000000001</v>
      </c>
      <c r="D16905" s="295"/>
    </row>
    <row r="16906" spans="1:4" x14ac:dyDescent="0.2">
      <c r="A16906" s="295">
        <v>0.2060814</v>
      </c>
      <c r="B16906" s="295"/>
      <c r="C16906" s="295">
        <v>0.24435519999999999</v>
      </c>
      <c r="D16906" s="295"/>
    </row>
    <row r="16907" spans="1:4" x14ac:dyDescent="0.2">
      <c r="A16907" s="295">
        <v>0.20607320000000001</v>
      </c>
      <c r="B16907" s="295"/>
      <c r="C16907" s="295">
        <v>0.24428900000000001</v>
      </c>
      <c r="D16907" s="295"/>
    </row>
    <row r="16908" spans="1:4" x14ac:dyDescent="0.2">
      <c r="A16908" s="295">
        <v>0.20606550000000001</v>
      </c>
      <c r="B16908" s="295"/>
      <c r="C16908" s="295">
        <v>0.2442221</v>
      </c>
      <c r="D16908" s="295"/>
    </row>
    <row r="16909" spans="1:4" x14ac:dyDescent="0.2">
      <c r="A16909" s="295">
        <v>0.20605960000000001</v>
      </c>
      <c r="B16909" s="295"/>
      <c r="C16909" s="295">
        <v>0.2442221</v>
      </c>
      <c r="D16909" s="295"/>
    </row>
    <row r="16910" spans="1:4" x14ac:dyDescent="0.2">
      <c r="A16910" s="295">
        <v>0.20603479999999999</v>
      </c>
      <c r="B16910" s="295"/>
      <c r="C16910" s="295">
        <v>0.24416959999999999</v>
      </c>
      <c r="D16910" s="295"/>
    </row>
    <row r="16911" spans="1:4" x14ac:dyDescent="0.2">
      <c r="A16911" s="295">
        <v>0.20602280000000001</v>
      </c>
      <c r="B16911" s="295"/>
      <c r="C16911" s="295">
        <v>0.24402470000000001</v>
      </c>
      <c r="D16911" s="295"/>
    </row>
    <row r="16912" spans="1:4" x14ac:dyDescent="0.2">
      <c r="A16912" s="295">
        <v>0.20602280000000001</v>
      </c>
      <c r="B16912" s="295"/>
      <c r="C16912" s="295">
        <v>0.24399870000000001</v>
      </c>
      <c r="D16912" s="295"/>
    </row>
    <row r="16913" spans="1:4" x14ac:dyDescent="0.2">
      <c r="A16913" s="295">
        <v>0.20601610000000001</v>
      </c>
      <c r="B16913" s="295"/>
      <c r="C16913" s="295">
        <v>0.24393290000000001</v>
      </c>
      <c r="D16913" s="295"/>
    </row>
    <row r="16914" spans="1:4" x14ac:dyDescent="0.2">
      <c r="A16914" s="295">
        <v>0.2059849</v>
      </c>
      <c r="B16914" s="295"/>
      <c r="C16914" s="295">
        <v>0.24389340000000001</v>
      </c>
      <c r="D16914" s="295"/>
    </row>
    <row r="16915" spans="1:4" x14ac:dyDescent="0.2">
      <c r="A16915" s="295">
        <v>0.20596980000000001</v>
      </c>
      <c r="B16915" s="295"/>
      <c r="C16915" s="295">
        <v>0.2438678</v>
      </c>
      <c r="D16915" s="295"/>
    </row>
    <row r="16916" spans="1:4" x14ac:dyDescent="0.2">
      <c r="A16916" s="295">
        <v>0.2059684</v>
      </c>
      <c r="B16916" s="295"/>
      <c r="C16916" s="295">
        <v>0.24382909999999999</v>
      </c>
      <c r="D16916" s="295"/>
    </row>
    <row r="16917" spans="1:4" x14ac:dyDescent="0.2">
      <c r="A16917" s="295">
        <v>0.2059684</v>
      </c>
      <c r="B16917" s="295"/>
      <c r="C16917" s="295">
        <v>0.2438158</v>
      </c>
      <c r="D16917" s="295"/>
    </row>
    <row r="16918" spans="1:4" x14ac:dyDescent="0.2">
      <c r="A16918" s="295">
        <v>0.20595250000000001</v>
      </c>
      <c r="B16918" s="295"/>
      <c r="C16918" s="295">
        <v>0.24377670000000001</v>
      </c>
      <c r="D16918" s="295"/>
    </row>
    <row r="16919" spans="1:4" x14ac:dyDescent="0.2">
      <c r="A16919" s="295">
        <v>0.20595250000000001</v>
      </c>
      <c r="B16919" s="295"/>
      <c r="C16919" s="295">
        <v>0.24374870000000001</v>
      </c>
      <c r="D16919" s="295"/>
    </row>
    <row r="16920" spans="1:4" x14ac:dyDescent="0.2">
      <c r="A16920" s="295">
        <v>0.20594499999999999</v>
      </c>
      <c r="B16920" s="295"/>
      <c r="C16920" s="295">
        <v>0.243699</v>
      </c>
      <c r="D16920" s="295"/>
    </row>
    <row r="16921" spans="1:4" x14ac:dyDescent="0.2">
      <c r="A16921" s="295">
        <v>0.20593139999999999</v>
      </c>
      <c r="B16921" s="295"/>
      <c r="C16921" s="295">
        <v>0.24366969999999999</v>
      </c>
      <c r="D16921" s="295"/>
    </row>
    <row r="16922" spans="1:4" x14ac:dyDescent="0.2">
      <c r="A16922" s="295">
        <v>0.2059193</v>
      </c>
      <c r="B16922" s="295"/>
      <c r="C16922" s="295">
        <v>0.2436304</v>
      </c>
      <c r="D16922" s="295"/>
    </row>
    <row r="16923" spans="1:4" x14ac:dyDescent="0.2">
      <c r="A16923" s="295">
        <v>0.2059057</v>
      </c>
      <c r="B16923" s="295"/>
      <c r="C16923" s="295">
        <v>0.24359130000000001</v>
      </c>
      <c r="D16923" s="295"/>
    </row>
    <row r="16924" spans="1:4" x14ac:dyDescent="0.2">
      <c r="A16924" s="295">
        <v>0.2059037</v>
      </c>
      <c r="B16924" s="295"/>
      <c r="C16924" s="295">
        <v>0.2435629</v>
      </c>
      <c r="D16924" s="295"/>
    </row>
    <row r="16925" spans="1:4" x14ac:dyDescent="0.2">
      <c r="A16925" s="295">
        <v>0.20585329999999999</v>
      </c>
      <c r="B16925" s="295"/>
      <c r="C16925" s="295">
        <v>0.24349670000000001</v>
      </c>
      <c r="D16925" s="295"/>
    </row>
    <row r="16926" spans="1:4" x14ac:dyDescent="0.2">
      <c r="A16926" s="295">
        <v>0.20584060000000001</v>
      </c>
      <c r="B16926" s="295"/>
      <c r="C16926" s="295">
        <v>0.2434846</v>
      </c>
      <c r="D16926" s="295"/>
    </row>
    <row r="16927" spans="1:4" x14ac:dyDescent="0.2">
      <c r="A16927" s="295">
        <v>0.20584060000000001</v>
      </c>
      <c r="B16927" s="295"/>
      <c r="C16927" s="295">
        <v>0.24344589999999999</v>
      </c>
      <c r="D16927" s="295"/>
    </row>
    <row r="16928" spans="1:4" x14ac:dyDescent="0.2">
      <c r="A16928" s="295">
        <v>0.20582790000000001</v>
      </c>
      <c r="B16928" s="295"/>
      <c r="C16928" s="295">
        <v>0.24341879999999999</v>
      </c>
      <c r="D16928" s="295"/>
    </row>
    <row r="16929" spans="1:4" x14ac:dyDescent="0.2">
      <c r="A16929" s="295">
        <v>0.20581940000000001</v>
      </c>
      <c r="B16929" s="295"/>
      <c r="C16929" s="295">
        <v>0.24337990000000001</v>
      </c>
      <c r="D16929" s="295"/>
    </row>
    <row r="16930" spans="1:4" x14ac:dyDescent="0.2">
      <c r="A16930" s="295">
        <v>0.20580270000000001</v>
      </c>
      <c r="B16930" s="295"/>
      <c r="C16930" s="295">
        <v>0.24333930000000001</v>
      </c>
      <c r="D16930" s="295"/>
    </row>
    <row r="16931" spans="1:4" x14ac:dyDescent="0.2">
      <c r="A16931" s="295">
        <v>0.20579069999999999</v>
      </c>
      <c r="B16931" s="295"/>
      <c r="C16931" s="295">
        <v>0.24327499999999999</v>
      </c>
      <c r="D16931" s="295"/>
    </row>
    <row r="16932" spans="1:4" x14ac:dyDescent="0.2">
      <c r="A16932" s="295">
        <v>0.2057659</v>
      </c>
      <c r="B16932" s="295"/>
      <c r="C16932" s="295">
        <v>0.2432212</v>
      </c>
      <c r="D16932" s="295"/>
    </row>
    <row r="16933" spans="1:4" x14ac:dyDescent="0.2">
      <c r="A16933" s="295">
        <v>0.2057657</v>
      </c>
      <c r="B16933" s="295"/>
      <c r="C16933" s="295">
        <v>0.2432079</v>
      </c>
      <c r="D16933" s="295"/>
    </row>
    <row r="16934" spans="1:4" x14ac:dyDescent="0.2">
      <c r="A16934" s="295">
        <v>0.2057657</v>
      </c>
      <c r="B16934" s="295"/>
      <c r="C16934" s="295">
        <v>0.2432079</v>
      </c>
      <c r="D16934" s="295"/>
    </row>
    <row r="16935" spans="1:4" x14ac:dyDescent="0.2">
      <c r="A16935" s="295">
        <v>0.20573910000000001</v>
      </c>
      <c r="B16935" s="295"/>
      <c r="C16935" s="295">
        <v>0.24318190000000001</v>
      </c>
      <c r="D16935" s="295"/>
    </row>
    <row r="16936" spans="1:4" x14ac:dyDescent="0.2">
      <c r="A16936" s="295">
        <v>0.20572399999999999</v>
      </c>
      <c r="B16936" s="295"/>
      <c r="C16936" s="295">
        <v>0.2431296</v>
      </c>
      <c r="D16936" s="295"/>
    </row>
    <row r="16937" spans="1:4" x14ac:dyDescent="0.2">
      <c r="A16937" s="295">
        <v>0.20571680000000001</v>
      </c>
      <c r="B16937" s="295"/>
      <c r="C16937" s="295">
        <v>0.24308940000000001</v>
      </c>
      <c r="D16937" s="295"/>
    </row>
    <row r="16938" spans="1:4" x14ac:dyDescent="0.2">
      <c r="A16938" s="295">
        <v>0.20571030000000001</v>
      </c>
      <c r="B16938" s="295"/>
      <c r="C16938" s="295">
        <v>0.2430747</v>
      </c>
      <c r="D16938" s="295"/>
    </row>
    <row r="16939" spans="1:4" x14ac:dyDescent="0.2">
      <c r="A16939" s="295">
        <v>0.20570089999999999</v>
      </c>
      <c r="B16939" s="295"/>
      <c r="C16939" s="295">
        <v>0.243061</v>
      </c>
      <c r="D16939" s="295"/>
    </row>
    <row r="16940" spans="1:4" x14ac:dyDescent="0.2">
      <c r="A16940" s="295">
        <v>0.20568500000000001</v>
      </c>
      <c r="B16940" s="295"/>
      <c r="C16940" s="295">
        <v>0.2429926</v>
      </c>
      <c r="D16940" s="295"/>
    </row>
    <row r="16941" spans="1:4" x14ac:dyDescent="0.2">
      <c r="A16941" s="295">
        <v>0.20568249999999999</v>
      </c>
      <c r="B16941" s="295"/>
      <c r="C16941" s="295">
        <v>0.24296590000000001</v>
      </c>
      <c r="D16941" s="295"/>
    </row>
    <row r="16942" spans="1:4" x14ac:dyDescent="0.2">
      <c r="A16942" s="295">
        <v>0.2056704</v>
      </c>
      <c r="B16942" s="295"/>
      <c r="C16942" s="295">
        <v>0.2429298</v>
      </c>
      <c r="D16942" s="295"/>
    </row>
    <row r="16943" spans="1:4" x14ac:dyDescent="0.2">
      <c r="A16943" s="295">
        <v>0.20564360000000001</v>
      </c>
      <c r="B16943" s="295"/>
      <c r="C16943" s="295">
        <v>0.24288960000000001</v>
      </c>
      <c r="D16943" s="295"/>
    </row>
    <row r="16944" spans="1:4" x14ac:dyDescent="0.2">
      <c r="A16944" s="295">
        <v>0.20563429999999999</v>
      </c>
      <c r="B16944" s="295"/>
      <c r="C16944" s="295">
        <v>0.24283840000000001</v>
      </c>
      <c r="D16944" s="295"/>
    </row>
    <row r="16945" spans="1:4" x14ac:dyDescent="0.2">
      <c r="A16945" s="295">
        <v>0.20561889999999999</v>
      </c>
      <c r="B16945" s="295"/>
      <c r="C16945" s="295">
        <v>0.24279580000000001</v>
      </c>
      <c r="D16945" s="295"/>
    </row>
    <row r="16946" spans="1:4" x14ac:dyDescent="0.2">
      <c r="A16946" s="295">
        <v>0.20559369999999999</v>
      </c>
      <c r="B16946" s="295"/>
      <c r="C16946" s="295">
        <v>0.24272869999999999</v>
      </c>
      <c r="D16946" s="295"/>
    </row>
    <row r="16947" spans="1:4" x14ac:dyDescent="0.2">
      <c r="A16947" s="295">
        <v>0.20558170000000001</v>
      </c>
      <c r="B16947" s="295"/>
      <c r="C16947" s="295">
        <v>0.242677</v>
      </c>
      <c r="D16947" s="295"/>
    </row>
    <row r="16948" spans="1:4" x14ac:dyDescent="0.2">
      <c r="A16948" s="295">
        <v>0.205569</v>
      </c>
      <c r="B16948" s="295"/>
      <c r="C16948" s="295">
        <v>0.24259259999999999</v>
      </c>
      <c r="D16948" s="295"/>
    </row>
    <row r="16949" spans="1:4" x14ac:dyDescent="0.2">
      <c r="A16949" s="295">
        <v>0.20555580000000001</v>
      </c>
      <c r="B16949" s="295"/>
      <c r="C16949" s="295">
        <v>0.24255260000000001</v>
      </c>
      <c r="D16949" s="295"/>
    </row>
    <row r="16950" spans="1:4" x14ac:dyDescent="0.2">
      <c r="A16950" s="295">
        <v>0.20555309999999999</v>
      </c>
      <c r="B16950" s="295"/>
      <c r="C16950" s="295">
        <v>0.24248639999999999</v>
      </c>
      <c r="D16950" s="295"/>
    </row>
    <row r="16951" spans="1:4" x14ac:dyDescent="0.2">
      <c r="A16951" s="295">
        <v>0.20554069999999999</v>
      </c>
      <c r="B16951" s="295"/>
      <c r="C16951" s="295">
        <v>0.24244640000000001</v>
      </c>
      <c r="D16951" s="295"/>
    </row>
    <row r="16952" spans="1:4" x14ac:dyDescent="0.2">
      <c r="A16952" s="295">
        <v>0.20552129999999999</v>
      </c>
      <c r="B16952" s="295"/>
      <c r="C16952" s="295">
        <v>0.24243410000000001</v>
      </c>
      <c r="D16952" s="295"/>
    </row>
    <row r="16953" spans="1:4" x14ac:dyDescent="0.2">
      <c r="A16953" s="295">
        <v>0.205515</v>
      </c>
      <c r="B16953" s="295"/>
      <c r="C16953" s="295">
        <v>0.2423814</v>
      </c>
      <c r="D16953" s="295"/>
    </row>
    <row r="16954" spans="1:4" x14ac:dyDescent="0.2">
      <c r="A16954" s="295">
        <v>0.20548710000000001</v>
      </c>
      <c r="B16954" s="295"/>
      <c r="C16954" s="295">
        <v>0.2423167</v>
      </c>
      <c r="D16954" s="295"/>
    </row>
    <row r="16955" spans="1:4" x14ac:dyDescent="0.2">
      <c r="A16955" s="295">
        <v>0.2054744</v>
      </c>
      <c r="B16955" s="295"/>
      <c r="C16955" s="295">
        <v>0.24230209999999999</v>
      </c>
      <c r="D16955" s="295"/>
    </row>
    <row r="16956" spans="1:4" x14ac:dyDescent="0.2">
      <c r="A16956" s="295">
        <v>0.20547009999999999</v>
      </c>
      <c r="B16956" s="295"/>
      <c r="C16956" s="295">
        <v>0.2422057</v>
      </c>
      <c r="D16956" s="295"/>
    </row>
    <row r="16957" spans="1:4" x14ac:dyDescent="0.2">
      <c r="A16957" s="295">
        <v>0.2054492</v>
      </c>
      <c r="B16957" s="295"/>
      <c r="C16957" s="295">
        <v>0.2421547</v>
      </c>
      <c r="D16957" s="295"/>
    </row>
    <row r="16958" spans="1:4" x14ac:dyDescent="0.2">
      <c r="A16958" s="295">
        <v>0.20543829999999999</v>
      </c>
      <c r="B16958" s="295"/>
      <c r="C16958" s="295">
        <v>0.24212800000000001</v>
      </c>
      <c r="D16958" s="295"/>
    </row>
    <row r="16959" spans="1:4" x14ac:dyDescent="0.2">
      <c r="A16959" s="295">
        <v>0.2054356</v>
      </c>
      <c r="B16959" s="295"/>
      <c r="C16959" s="295">
        <v>0.24211469999999999</v>
      </c>
      <c r="D16959" s="295"/>
    </row>
    <row r="16960" spans="1:4" x14ac:dyDescent="0.2">
      <c r="A16960" s="295">
        <v>0.2054193</v>
      </c>
      <c r="B16960" s="295"/>
      <c r="C16960" s="295">
        <v>0.242062</v>
      </c>
      <c r="D16960" s="295"/>
    </row>
    <row r="16961" spans="1:4" x14ac:dyDescent="0.2">
      <c r="A16961" s="295">
        <v>0.2054115</v>
      </c>
      <c r="B16961" s="295"/>
      <c r="C16961" s="295">
        <v>0.24203640000000001</v>
      </c>
      <c r="D16961" s="295"/>
    </row>
    <row r="16962" spans="1:4" x14ac:dyDescent="0.2">
      <c r="A16962" s="295">
        <v>0.20540340000000001</v>
      </c>
      <c r="B16962" s="295"/>
      <c r="C16962" s="295">
        <v>0.2419973</v>
      </c>
      <c r="D16962" s="295"/>
    </row>
    <row r="16963" spans="1:4" x14ac:dyDescent="0.2">
      <c r="A16963" s="295">
        <v>0.20537159999999999</v>
      </c>
      <c r="B16963" s="295"/>
      <c r="C16963" s="295">
        <v>0.2419434</v>
      </c>
      <c r="D16963" s="295"/>
    </row>
    <row r="16964" spans="1:4" x14ac:dyDescent="0.2">
      <c r="A16964" s="295">
        <v>0.20537159999999999</v>
      </c>
      <c r="B16964" s="295"/>
      <c r="C16964" s="295">
        <v>0.24181320000000001</v>
      </c>
      <c r="D16964" s="295"/>
    </row>
    <row r="16965" spans="1:4" x14ac:dyDescent="0.2">
      <c r="A16965" s="295">
        <v>0.20535890000000001</v>
      </c>
      <c r="B16965" s="295"/>
      <c r="C16965" s="295">
        <v>0.24177299999999999</v>
      </c>
      <c r="D16965" s="295"/>
    </row>
    <row r="16966" spans="1:4" x14ac:dyDescent="0.2">
      <c r="A16966" s="295">
        <v>0.2053527</v>
      </c>
      <c r="B16966" s="295"/>
      <c r="C16966" s="295">
        <v>0.2417192</v>
      </c>
      <c r="D16966" s="295"/>
    </row>
    <row r="16967" spans="1:4" x14ac:dyDescent="0.2">
      <c r="A16967" s="295">
        <v>0.2053469</v>
      </c>
      <c r="B16967" s="295"/>
      <c r="C16967" s="295">
        <v>0.24170459999999999</v>
      </c>
      <c r="D16967" s="295"/>
    </row>
    <row r="16968" spans="1:4" x14ac:dyDescent="0.2">
      <c r="A16968" s="295">
        <v>0.20532120000000001</v>
      </c>
      <c r="B16968" s="295"/>
      <c r="C16968" s="295">
        <v>0.24169089999999999</v>
      </c>
      <c r="D16968" s="295"/>
    </row>
    <row r="16969" spans="1:4" x14ac:dyDescent="0.2">
      <c r="A16969" s="295">
        <v>0.20530599999999999</v>
      </c>
      <c r="B16969" s="295"/>
      <c r="C16969" s="295">
        <v>0.24160889999999999</v>
      </c>
      <c r="D16969" s="295"/>
    </row>
    <row r="16970" spans="1:4" x14ac:dyDescent="0.2">
      <c r="A16970" s="295">
        <v>0.20528440000000001</v>
      </c>
      <c r="B16970" s="295"/>
      <c r="C16970" s="295">
        <v>0.24159430000000001</v>
      </c>
      <c r="D16970" s="295"/>
    </row>
    <row r="16971" spans="1:4" x14ac:dyDescent="0.2">
      <c r="A16971" s="295">
        <v>0.2052793</v>
      </c>
      <c r="B16971" s="295"/>
      <c r="C16971" s="295">
        <v>0.2414983</v>
      </c>
      <c r="D16971" s="295"/>
    </row>
    <row r="16972" spans="1:4" x14ac:dyDescent="0.2">
      <c r="A16972" s="295">
        <v>0.2052495</v>
      </c>
      <c r="B16972" s="295"/>
      <c r="C16972" s="295">
        <v>0.24143120000000001</v>
      </c>
      <c r="D16972" s="295"/>
    </row>
    <row r="16973" spans="1:4" x14ac:dyDescent="0.2">
      <c r="A16973" s="295">
        <v>0.20523939999999999</v>
      </c>
      <c r="B16973" s="295"/>
      <c r="C16973" s="295">
        <v>0.24138979999999999</v>
      </c>
      <c r="D16973" s="295"/>
    </row>
    <row r="16974" spans="1:4" x14ac:dyDescent="0.2">
      <c r="A16974" s="295">
        <v>0.2052273</v>
      </c>
      <c r="B16974" s="295"/>
      <c r="C16974" s="295">
        <v>0.2413235</v>
      </c>
      <c r="D16974" s="295"/>
    </row>
    <row r="16975" spans="1:4" x14ac:dyDescent="0.2">
      <c r="A16975" s="295">
        <v>0.2052273</v>
      </c>
      <c r="B16975" s="295"/>
      <c r="C16975" s="295">
        <v>0.24127009999999999</v>
      </c>
      <c r="D16975" s="295"/>
    </row>
    <row r="16976" spans="1:4" x14ac:dyDescent="0.2">
      <c r="A16976" s="295">
        <v>0.2052273</v>
      </c>
      <c r="B16976" s="295"/>
      <c r="C16976" s="295">
        <v>0.24121629999999999</v>
      </c>
      <c r="D16976" s="295"/>
    </row>
    <row r="16977" spans="1:4" x14ac:dyDescent="0.2">
      <c r="A16977" s="295">
        <v>0.2052147</v>
      </c>
      <c r="B16977" s="295"/>
      <c r="C16977" s="295">
        <v>0.241203</v>
      </c>
      <c r="D16977" s="295"/>
    </row>
    <row r="16978" spans="1:4" x14ac:dyDescent="0.2">
      <c r="A16978" s="295">
        <v>0.20518739999999999</v>
      </c>
      <c r="B16978" s="295"/>
      <c r="C16978" s="295">
        <v>0.24116370000000001</v>
      </c>
      <c r="D16978" s="295"/>
    </row>
    <row r="16979" spans="1:4" x14ac:dyDescent="0.2">
      <c r="A16979" s="295">
        <v>0.2051375</v>
      </c>
      <c r="B16979" s="295"/>
      <c r="C16979" s="295">
        <v>0.24112239999999999</v>
      </c>
      <c r="D16979" s="295"/>
    </row>
    <row r="16980" spans="1:4" x14ac:dyDescent="0.2">
      <c r="A16980" s="295">
        <v>0.20512440000000001</v>
      </c>
      <c r="B16980" s="295"/>
      <c r="C16980" s="295">
        <v>0.24106949999999999</v>
      </c>
      <c r="D16980" s="295"/>
    </row>
    <row r="16981" spans="1:4" x14ac:dyDescent="0.2">
      <c r="A16981" s="295">
        <v>0.20511160000000001</v>
      </c>
      <c r="B16981" s="295"/>
      <c r="C16981" s="295">
        <v>0.2410426</v>
      </c>
      <c r="D16981" s="295"/>
    </row>
    <row r="16982" spans="1:4" x14ac:dyDescent="0.2">
      <c r="A16982" s="295">
        <v>0.20510339999999999</v>
      </c>
      <c r="B16982" s="295"/>
      <c r="C16982" s="295">
        <v>0.24097569999999999</v>
      </c>
      <c r="D16982" s="295"/>
    </row>
    <row r="16983" spans="1:4" x14ac:dyDescent="0.2">
      <c r="A16983" s="295">
        <v>0.20510339999999999</v>
      </c>
      <c r="B16983" s="295"/>
      <c r="C16983" s="295">
        <v>0.24093529999999999</v>
      </c>
      <c r="D16983" s="295"/>
    </row>
    <row r="16984" spans="1:4" x14ac:dyDescent="0.2">
      <c r="A16984" s="295">
        <v>0.2050845</v>
      </c>
      <c r="B16984" s="295"/>
      <c r="C16984" s="295">
        <v>0.24089769999999999</v>
      </c>
      <c r="D16984" s="295"/>
    </row>
    <row r="16985" spans="1:4" x14ac:dyDescent="0.2">
      <c r="A16985" s="295">
        <v>0.2050845</v>
      </c>
      <c r="B16985" s="295"/>
      <c r="C16985" s="295">
        <v>0.24083399999999999</v>
      </c>
      <c r="D16985" s="295"/>
    </row>
    <row r="16986" spans="1:4" x14ac:dyDescent="0.2">
      <c r="A16986" s="295">
        <v>0.20507239999999999</v>
      </c>
      <c r="B16986" s="295"/>
      <c r="C16986" s="295">
        <v>0.24076819999999999</v>
      </c>
      <c r="D16986" s="295"/>
    </row>
    <row r="16987" spans="1:4" x14ac:dyDescent="0.2">
      <c r="A16987" s="295">
        <v>0.20505290000000001</v>
      </c>
      <c r="B16987" s="295"/>
      <c r="C16987" s="295">
        <v>0.24072869999999999</v>
      </c>
      <c r="D16987" s="295"/>
    </row>
    <row r="16988" spans="1:4" x14ac:dyDescent="0.2">
      <c r="A16988" s="295">
        <v>0.2050467</v>
      </c>
      <c r="B16988" s="295"/>
      <c r="C16988" s="295">
        <v>0.2406652</v>
      </c>
      <c r="D16988" s="295"/>
    </row>
    <row r="16989" spans="1:4" x14ac:dyDescent="0.2">
      <c r="A16989" s="295">
        <v>0.2050206</v>
      </c>
      <c r="B16989" s="295"/>
      <c r="C16989" s="295">
        <v>0.24060889999999999</v>
      </c>
      <c r="D16989" s="295"/>
    </row>
    <row r="16990" spans="1:4" x14ac:dyDescent="0.2">
      <c r="A16990" s="295">
        <v>0.2050189</v>
      </c>
      <c r="B16990" s="295"/>
      <c r="C16990" s="295">
        <v>0.24055679999999999</v>
      </c>
      <c r="D16990" s="295"/>
    </row>
    <row r="16991" spans="1:4" x14ac:dyDescent="0.2">
      <c r="A16991" s="295">
        <v>0.2050189</v>
      </c>
      <c r="B16991" s="295"/>
      <c r="C16991" s="295">
        <v>0.24050669999999999</v>
      </c>
      <c r="D16991" s="295"/>
    </row>
    <row r="16992" spans="1:4" x14ac:dyDescent="0.2">
      <c r="A16992" s="295">
        <v>0.2050062</v>
      </c>
      <c r="B16992" s="295"/>
      <c r="C16992" s="295">
        <v>0.24047869999999999</v>
      </c>
      <c r="D16992" s="295"/>
    </row>
    <row r="16993" spans="1:4" x14ac:dyDescent="0.2">
      <c r="A16993" s="295">
        <v>0.204981</v>
      </c>
      <c r="B16993" s="295"/>
      <c r="C16993" s="295">
        <v>0.2403846</v>
      </c>
      <c r="D16993" s="295"/>
    </row>
    <row r="16994" spans="1:4" x14ac:dyDescent="0.2">
      <c r="A16994" s="295">
        <v>0.20496729999999999</v>
      </c>
      <c r="B16994" s="295"/>
      <c r="C16994" s="295">
        <v>0.24030799999999999</v>
      </c>
      <c r="D16994" s="295"/>
    </row>
    <row r="16995" spans="1:4" x14ac:dyDescent="0.2">
      <c r="A16995" s="295">
        <v>0.20496729999999999</v>
      </c>
      <c r="B16995" s="295"/>
      <c r="C16995" s="295">
        <v>0.2402947</v>
      </c>
      <c r="D16995" s="295"/>
    </row>
    <row r="16996" spans="1:4" x14ac:dyDescent="0.2">
      <c r="A16996" s="295">
        <v>0.2049522</v>
      </c>
      <c r="B16996" s="295"/>
      <c r="C16996" s="295">
        <v>0.2402289</v>
      </c>
      <c r="D16996" s="295"/>
    </row>
    <row r="16997" spans="1:4" x14ac:dyDescent="0.2">
      <c r="A16997" s="295">
        <v>0.20492740000000001</v>
      </c>
      <c r="B16997" s="295"/>
      <c r="C16997" s="295">
        <v>0.24013490000000001</v>
      </c>
      <c r="D16997" s="295"/>
    </row>
    <row r="16998" spans="1:4" x14ac:dyDescent="0.2">
      <c r="A16998" s="295">
        <v>0.20491380000000001</v>
      </c>
      <c r="B16998" s="295"/>
      <c r="C16998" s="295">
        <v>0.24010690000000001</v>
      </c>
      <c r="D16998" s="295"/>
    </row>
    <row r="16999" spans="1:4" x14ac:dyDescent="0.2">
      <c r="A16999" s="295">
        <v>0.20490510000000001</v>
      </c>
      <c r="B16999" s="295"/>
      <c r="C16999" s="295">
        <v>0.24003720000000001</v>
      </c>
      <c r="D16999" s="295"/>
    </row>
    <row r="17000" spans="1:4" x14ac:dyDescent="0.2">
      <c r="A17000" s="295">
        <v>0.2048886</v>
      </c>
      <c r="B17000" s="295"/>
      <c r="C17000" s="295">
        <v>0.23999590000000001</v>
      </c>
      <c r="D17000" s="295"/>
    </row>
    <row r="17001" spans="1:4" x14ac:dyDescent="0.2">
      <c r="A17001" s="295">
        <v>0.2048886</v>
      </c>
      <c r="B17001" s="295"/>
      <c r="C17001" s="295">
        <v>0.239929</v>
      </c>
      <c r="D17001" s="295"/>
    </row>
    <row r="17002" spans="1:4" x14ac:dyDescent="0.2">
      <c r="A17002" s="295">
        <v>0.20486389999999999</v>
      </c>
      <c r="B17002" s="295"/>
      <c r="C17002" s="295">
        <v>0.23988960000000001</v>
      </c>
      <c r="D17002" s="295"/>
    </row>
    <row r="17003" spans="1:4" x14ac:dyDescent="0.2">
      <c r="A17003" s="295">
        <v>0.2048574</v>
      </c>
      <c r="B17003" s="295"/>
      <c r="C17003" s="295">
        <v>0.2398188</v>
      </c>
      <c r="D17003" s="295"/>
    </row>
    <row r="17004" spans="1:4" x14ac:dyDescent="0.2">
      <c r="A17004" s="295">
        <v>0.20484869999999999</v>
      </c>
      <c r="B17004" s="295"/>
      <c r="C17004" s="295">
        <v>0.23979210000000001</v>
      </c>
      <c r="D17004" s="295"/>
    </row>
    <row r="17005" spans="1:4" x14ac:dyDescent="0.2">
      <c r="A17005" s="295">
        <v>0.20484869999999999</v>
      </c>
      <c r="B17005" s="295"/>
      <c r="C17005" s="295">
        <v>0.23973949999999999</v>
      </c>
      <c r="D17005" s="295"/>
    </row>
    <row r="17006" spans="1:4" x14ac:dyDescent="0.2">
      <c r="A17006" s="295">
        <v>0.20482510000000001</v>
      </c>
      <c r="B17006" s="295"/>
      <c r="C17006" s="295">
        <v>0.23971390000000001</v>
      </c>
      <c r="D17006" s="295"/>
    </row>
    <row r="17007" spans="1:4" x14ac:dyDescent="0.2">
      <c r="A17007" s="295">
        <v>0.20482510000000001</v>
      </c>
      <c r="B17007" s="295"/>
      <c r="C17007" s="295">
        <v>0.2396605</v>
      </c>
      <c r="D17007" s="295"/>
    </row>
    <row r="17008" spans="1:4" x14ac:dyDescent="0.2">
      <c r="A17008" s="295">
        <v>0.20482300000000001</v>
      </c>
      <c r="B17008" s="295"/>
      <c r="C17008" s="295">
        <v>0.2396066</v>
      </c>
      <c r="D17008" s="295"/>
    </row>
    <row r="17009" spans="1:4" x14ac:dyDescent="0.2">
      <c r="A17009" s="295">
        <v>0.2047979</v>
      </c>
      <c r="B17009" s="295"/>
      <c r="C17009" s="295">
        <v>0.23957990000000001</v>
      </c>
      <c r="D17009" s="295"/>
    </row>
    <row r="17010" spans="1:4" x14ac:dyDescent="0.2">
      <c r="A17010" s="295">
        <v>0.20479020000000001</v>
      </c>
      <c r="B17010" s="295"/>
      <c r="C17010" s="295">
        <v>0.23956759999999999</v>
      </c>
      <c r="D17010" s="295"/>
    </row>
    <row r="17011" spans="1:4" x14ac:dyDescent="0.2">
      <c r="A17011" s="295">
        <v>0.20477310000000001</v>
      </c>
      <c r="B17011" s="295"/>
      <c r="C17011" s="295">
        <v>0.23951259999999999</v>
      </c>
      <c r="D17011" s="295"/>
    </row>
    <row r="17012" spans="1:4" x14ac:dyDescent="0.2">
      <c r="A17012" s="295">
        <v>0.2047554</v>
      </c>
      <c r="B17012" s="295"/>
      <c r="C17012" s="295">
        <v>0.239426</v>
      </c>
      <c r="D17012" s="295"/>
    </row>
    <row r="17013" spans="1:4" x14ac:dyDescent="0.2">
      <c r="A17013" s="295">
        <v>0.2047098</v>
      </c>
      <c r="B17013" s="295"/>
      <c r="C17013" s="295">
        <v>0.2394017</v>
      </c>
      <c r="D17013" s="295"/>
    </row>
    <row r="17014" spans="1:4" x14ac:dyDescent="0.2">
      <c r="A17014" s="295">
        <v>0.2046742</v>
      </c>
      <c r="B17014" s="295"/>
      <c r="C17014" s="295">
        <v>0.2393237</v>
      </c>
      <c r="D17014" s="295"/>
    </row>
    <row r="17015" spans="1:4" x14ac:dyDescent="0.2">
      <c r="A17015" s="295">
        <v>0.20467260000000001</v>
      </c>
      <c r="B17015" s="295"/>
      <c r="C17015" s="295">
        <v>0.23928199999999999</v>
      </c>
      <c r="D17015" s="295"/>
    </row>
    <row r="17016" spans="1:4" x14ac:dyDescent="0.2">
      <c r="A17016" s="295">
        <v>0.20465829999999999</v>
      </c>
      <c r="B17016" s="295"/>
      <c r="C17016" s="295">
        <v>0.2392164</v>
      </c>
      <c r="D17016" s="295"/>
    </row>
    <row r="17017" spans="1:4" x14ac:dyDescent="0.2">
      <c r="A17017" s="295">
        <v>0.2046463</v>
      </c>
      <c r="B17017" s="295"/>
      <c r="C17017" s="295">
        <v>0.23916129999999999</v>
      </c>
      <c r="D17017" s="295"/>
    </row>
    <row r="17018" spans="1:4" x14ac:dyDescent="0.2">
      <c r="A17018" s="295">
        <v>0.2046222</v>
      </c>
      <c r="B17018" s="295"/>
      <c r="C17018" s="295">
        <v>0.23909659999999999</v>
      </c>
      <c r="D17018" s="295"/>
    </row>
    <row r="17019" spans="1:4" x14ac:dyDescent="0.2">
      <c r="A17019" s="295">
        <v>0.2046095</v>
      </c>
      <c r="B17019" s="295"/>
      <c r="C17019" s="295">
        <v>0.23909659999999999</v>
      </c>
      <c r="D17019" s="295"/>
    </row>
    <row r="17020" spans="1:4" x14ac:dyDescent="0.2">
      <c r="A17020" s="295">
        <v>0.20460890000000001</v>
      </c>
      <c r="B17020" s="295"/>
      <c r="C17020" s="295">
        <v>0.23904130000000001</v>
      </c>
      <c r="D17020" s="295"/>
    </row>
    <row r="17021" spans="1:4" x14ac:dyDescent="0.2">
      <c r="A17021" s="295">
        <v>0.2045843</v>
      </c>
      <c r="B17021" s="295"/>
      <c r="C17021" s="295">
        <v>0.2390159</v>
      </c>
      <c r="D17021" s="295"/>
    </row>
    <row r="17022" spans="1:4" x14ac:dyDescent="0.2">
      <c r="A17022" s="295">
        <v>0.2045582</v>
      </c>
      <c r="B17022" s="295"/>
      <c r="C17022" s="295">
        <v>0.23898759999999999</v>
      </c>
      <c r="D17022" s="295"/>
    </row>
    <row r="17023" spans="1:4" x14ac:dyDescent="0.2">
      <c r="A17023" s="295">
        <v>0.2045582</v>
      </c>
      <c r="B17023" s="295"/>
      <c r="C17023" s="295">
        <v>0.23895959999999999</v>
      </c>
      <c r="D17023" s="295"/>
    </row>
    <row r="17024" spans="1:4" x14ac:dyDescent="0.2">
      <c r="A17024" s="295">
        <v>0.20454330000000001</v>
      </c>
      <c r="B17024" s="295"/>
      <c r="C17024" s="295">
        <v>0.23887990000000001</v>
      </c>
      <c r="D17024" s="295"/>
    </row>
    <row r="17025" spans="1:4" x14ac:dyDescent="0.2">
      <c r="A17025" s="295">
        <v>0.2045313</v>
      </c>
      <c r="B17025" s="295"/>
      <c r="C17025" s="295">
        <v>0.23887990000000001</v>
      </c>
      <c r="D17025" s="295"/>
    </row>
    <row r="17026" spans="1:4" x14ac:dyDescent="0.2">
      <c r="A17026" s="295">
        <v>0.2045313</v>
      </c>
      <c r="B17026" s="295"/>
      <c r="C17026" s="295">
        <v>0.23878849999999999</v>
      </c>
      <c r="D17026" s="295"/>
    </row>
    <row r="17027" spans="1:4" x14ac:dyDescent="0.2">
      <c r="A17027" s="295">
        <v>0.2045264</v>
      </c>
      <c r="B17027" s="295"/>
      <c r="C17027" s="295">
        <v>0.23873449999999999</v>
      </c>
      <c r="D17027" s="295"/>
    </row>
    <row r="17028" spans="1:4" x14ac:dyDescent="0.2">
      <c r="A17028" s="295">
        <v>0.20450650000000001</v>
      </c>
      <c r="B17028" s="295"/>
      <c r="C17028" s="295">
        <v>0.2387087</v>
      </c>
      <c r="D17028" s="295"/>
    </row>
    <row r="17029" spans="1:4" x14ac:dyDescent="0.2">
      <c r="A17029" s="295">
        <v>0.20446619999999999</v>
      </c>
      <c r="B17029" s="295"/>
      <c r="C17029" s="295">
        <v>0.23864270000000001</v>
      </c>
      <c r="D17029" s="295"/>
    </row>
    <row r="17030" spans="1:4" x14ac:dyDescent="0.2">
      <c r="A17030" s="295">
        <v>0.20446619999999999</v>
      </c>
      <c r="B17030" s="295"/>
      <c r="C17030" s="295">
        <v>0.23860229999999999</v>
      </c>
      <c r="D17030" s="295"/>
    </row>
    <row r="17031" spans="1:4" x14ac:dyDescent="0.2">
      <c r="A17031" s="295">
        <v>0.20446110000000001</v>
      </c>
      <c r="B17031" s="295"/>
      <c r="C17031" s="295">
        <v>0.23858770000000001</v>
      </c>
      <c r="D17031" s="295"/>
    </row>
    <row r="17032" spans="1:4" x14ac:dyDescent="0.2">
      <c r="A17032" s="295">
        <v>0.20444519999999999</v>
      </c>
      <c r="B17032" s="295"/>
      <c r="C17032" s="295">
        <v>0.23853540000000001</v>
      </c>
      <c r="D17032" s="295"/>
    </row>
    <row r="17033" spans="1:4" x14ac:dyDescent="0.2">
      <c r="A17033" s="295">
        <v>0.20444209999999999</v>
      </c>
      <c r="B17033" s="295"/>
      <c r="C17033" s="295">
        <v>0.238484</v>
      </c>
      <c r="D17033" s="295"/>
    </row>
    <row r="17034" spans="1:4" x14ac:dyDescent="0.2">
      <c r="A17034" s="295">
        <v>0.20441529999999999</v>
      </c>
      <c r="B17034" s="295"/>
      <c r="C17034" s="295">
        <v>0.2384694</v>
      </c>
      <c r="D17034" s="295"/>
    </row>
    <row r="17035" spans="1:4" x14ac:dyDescent="0.2">
      <c r="A17035" s="295">
        <v>0.20441529999999999</v>
      </c>
      <c r="B17035" s="295"/>
      <c r="C17035" s="295">
        <v>0.23844399999999999</v>
      </c>
      <c r="D17035" s="295"/>
    </row>
    <row r="17036" spans="1:4" x14ac:dyDescent="0.2">
      <c r="A17036" s="295">
        <v>0.20437440000000001</v>
      </c>
      <c r="B17036" s="295"/>
      <c r="C17036" s="295">
        <v>0.2383739</v>
      </c>
      <c r="D17036" s="295"/>
    </row>
    <row r="17037" spans="1:4" x14ac:dyDescent="0.2">
      <c r="A17037" s="295">
        <v>0.20436489999999999</v>
      </c>
      <c r="B17037" s="295"/>
      <c r="C17037" s="295">
        <v>0.2383094</v>
      </c>
      <c r="D17037" s="295"/>
    </row>
    <row r="17038" spans="1:4" x14ac:dyDescent="0.2">
      <c r="A17038" s="295">
        <v>0.2043529</v>
      </c>
      <c r="B17038" s="295"/>
      <c r="C17038" s="295">
        <v>0.2382688</v>
      </c>
      <c r="D17038" s="295"/>
    </row>
    <row r="17039" spans="1:4" x14ac:dyDescent="0.2">
      <c r="A17039" s="295">
        <v>0.2043246</v>
      </c>
      <c r="B17039" s="295"/>
      <c r="C17039" s="295">
        <v>0.23822579999999999</v>
      </c>
      <c r="D17039" s="295"/>
    </row>
    <row r="17040" spans="1:4" x14ac:dyDescent="0.2">
      <c r="A17040" s="295">
        <v>0.20432439999999999</v>
      </c>
      <c r="B17040" s="295"/>
      <c r="C17040" s="295">
        <v>0.23818810000000001</v>
      </c>
      <c r="D17040" s="295"/>
    </row>
    <row r="17041" spans="1:4" x14ac:dyDescent="0.2">
      <c r="A17041" s="295">
        <v>0.20431189999999999</v>
      </c>
      <c r="B17041" s="295"/>
      <c r="C17041" s="295">
        <v>0.23813380000000001</v>
      </c>
      <c r="D17041" s="295"/>
    </row>
    <row r="17042" spans="1:4" x14ac:dyDescent="0.2">
      <c r="A17042" s="295">
        <v>0.2043073</v>
      </c>
      <c r="B17042" s="295"/>
      <c r="C17042" s="295">
        <v>0.2380921</v>
      </c>
      <c r="D17042" s="295"/>
    </row>
    <row r="17043" spans="1:4" x14ac:dyDescent="0.2">
      <c r="A17043" s="295">
        <v>0.20429140000000001</v>
      </c>
      <c r="B17043" s="295"/>
      <c r="C17043" s="295">
        <v>0.23801230000000001</v>
      </c>
      <c r="D17043" s="295"/>
    </row>
    <row r="17044" spans="1:4" x14ac:dyDescent="0.2">
      <c r="A17044" s="295">
        <v>0.20427100000000001</v>
      </c>
      <c r="B17044" s="295"/>
      <c r="C17044" s="295">
        <v>0.23798800000000001</v>
      </c>
      <c r="D17044" s="295"/>
    </row>
    <row r="17045" spans="1:4" x14ac:dyDescent="0.2">
      <c r="A17045" s="295">
        <v>0.2042561</v>
      </c>
      <c r="B17045" s="295"/>
      <c r="C17045" s="295">
        <v>0.23791409999999999</v>
      </c>
      <c r="D17045" s="295"/>
    </row>
    <row r="17046" spans="1:4" x14ac:dyDescent="0.2">
      <c r="A17046" s="295">
        <v>0.20421980000000001</v>
      </c>
      <c r="B17046" s="295"/>
      <c r="C17046" s="295">
        <v>0.23777770000000001</v>
      </c>
      <c r="D17046" s="295"/>
    </row>
    <row r="17047" spans="1:4" x14ac:dyDescent="0.2">
      <c r="A17047" s="295">
        <v>0.20420840000000001</v>
      </c>
      <c r="B17047" s="295"/>
      <c r="C17047" s="295">
        <v>0.23774000000000001</v>
      </c>
      <c r="D17047" s="295"/>
    </row>
    <row r="17048" spans="1:4" x14ac:dyDescent="0.2">
      <c r="A17048" s="295">
        <v>0.20419570000000001</v>
      </c>
      <c r="B17048" s="295"/>
      <c r="C17048" s="295">
        <v>0.23771300000000001</v>
      </c>
      <c r="D17048" s="295"/>
    </row>
    <row r="17049" spans="1:4" x14ac:dyDescent="0.2">
      <c r="A17049" s="295">
        <v>0.20415539999999999</v>
      </c>
      <c r="B17049" s="295"/>
      <c r="C17049" s="295">
        <v>0.23771300000000001</v>
      </c>
      <c r="D17049" s="295"/>
    </row>
    <row r="17050" spans="1:4" x14ac:dyDescent="0.2">
      <c r="A17050" s="295">
        <v>0.20411699999999999</v>
      </c>
      <c r="B17050" s="295"/>
      <c r="C17050" s="295">
        <v>0.23766290000000001</v>
      </c>
      <c r="D17050" s="295"/>
    </row>
    <row r="17051" spans="1:4" x14ac:dyDescent="0.2">
      <c r="A17051" s="295">
        <v>0.20411299999999999</v>
      </c>
      <c r="B17051" s="295"/>
      <c r="C17051" s="295">
        <v>0.237567</v>
      </c>
      <c r="D17051" s="295"/>
    </row>
    <row r="17052" spans="1:4" x14ac:dyDescent="0.2">
      <c r="A17052" s="295">
        <v>0.2040959</v>
      </c>
      <c r="B17052" s="295"/>
      <c r="C17052" s="295">
        <v>0.23748530000000001</v>
      </c>
      <c r="D17052" s="295"/>
    </row>
    <row r="17053" spans="1:4" x14ac:dyDescent="0.2">
      <c r="A17053" s="295">
        <v>0.20409289999999999</v>
      </c>
      <c r="B17053" s="295"/>
      <c r="C17053" s="295">
        <v>0.2374463</v>
      </c>
      <c r="D17053" s="295"/>
    </row>
    <row r="17054" spans="1:4" x14ac:dyDescent="0.2">
      <c r="A17054" s="295">
        <v>0.2040689</v>
      </c>
      <c r="B17054" s="295"/>
      <c r="C17054" s="295">
        <v>0.2374204</v>
      </c>
      <c r="D17054" s="295"/>
    </row>
    <row r="17055" spans="1:4" x14ac:dyDescent="0.2">
      <c r="A17055" s="295">
        <v>0.20404829999999999</v>
      </c>
      <c r="B17055" s="295"/>
      <c r="C17055" s="295">
        <v>0.2373788</v>
      </c>
      <c r="D17055" s="295"/>
    </row>
    <row r="17056" spans="1:4" x14ac:dyDescent="0.2">
      <c r="A17056" s="295">
        <v>0.20404820000000001</v>
      </c>
      <c r="B17056" s="295"/>
      <c r="C17056" s="295">
        <v>0.23729749999999999</v>
      </c>
      <c r="D17056" s="295"/>
    </row>
    <row r="17057" spans="1:4" x14ac:dyDescent="0.2">
      <c r="A17057" s="295">
        <v>0.204041</v>
      </c>
      <c r="B17057" s="295"/>
      <c r="C17057" s="295">
        <v>0.2372611</v>
      </c>
      <c r="D17057" s="295"/>
    </row>
    <row r="17058" spans="1:4" x14ac:dyDescent="0.2">
      <c r="A17058" s="295">
        <v>0.204041</v>
      </c>
      <c r="B17058" s="295"/>
      <c r="C17058" s="295">
        <v>0.2372611</v>
      </c>
      <c r="D17058" s="295"/>
    </row>
    <row r="17059" spans="1:4" x14ac:dyDescent="0.2">
      <c r="A17059" s="295">
        <v>0.20400260000000001</v>
      </c>
      <c r="B17059" s="295"/>
      <c r="C17059" s="295">
        <v>0.2372235</v>
      </c>
      <c r="D17059" s="295"/>
    </row>
    <row r="17060" spans="1:4" x14ac:dyDescent="0.2">
      <c r="A17060" s="295">
        <v>0.20400260000000001</v>
      </c>
      <c r="B17060" s="295"/>
      <c r="C17060" s="295">
        <v>0.2371685</v>
      </c>
      <c r="D17060" s="295"/>
    </row>
    <row r="17061" spans="1:4" x14ac:dyDescent="0.2">
      <c r="A17061" s="295">
        <v>0.2040006</v>
      </c>
      <c r="B17061" s="295"/>
      <c r="C17061" s="295">
        <v>0.23712820000000001</v>
      </c>
      <c r="D17061" s="295"/>
    </row>
    <row r="17062" spans="1:4" x14ac:dyDescent="0.2">
      <c r="A17062" s="295">
        <v>0.20397670000000001</v>
      </c>
      <c r="B17062" s="295"/>
      <c r="C17062" s="295">
        <v>0.2370478</v>
      </c>
      <c r="D17062" s="295"/>
    </row>
    <row r="17063" spans="1:4" x14ac:dyDescent="0.2">
      <c r="A17063" s="295">
        <v>0.20395240000000001</v>
      </c>
      <c r="B17063" s="295"/>
      <c r="C17063" s="295">
        <v>0.23699419999999999</v>
      </c>
      <c r="D17063" s="295"/>
    </row>
    <row r="17064" spans="1:4" x14ac:dyDescent="0.2">
      <c r="A17064" s="295">
        <v>0.2039406</v>
      </c>
      <c r="B17064" s="295"/>
      <c r="C17064" s="295">
        <v>0.2369551</v>
      </c>
      <c r="D17064" s="295"/>
    </row>
    <row r="17065" spans="1:4" x14ac:dyDescent="0.2">
      <c r="A17065" s="295">
        <v>0.20392060000000001</v>
      </c>
      <c r="B17065" s="295"/>
      <c r="C17065" s="295">
        <v>0.23689170000000001</v>
      </c>
      <c r="D17065" s="295"/>
    </row>
    <row r="17066" spans="1:4" x14ac:dyDescent="0.2">
      <c r="A17066" s="295">
        <v>0.20390320000000001</v>
      </c>
      <c r="B17066" s="295"/>
      <c r="C17066" s="295">
        <v>0.2368663</v>
      </c>
      <c r="D17066" s="295"/>
    </row>
    <row r="17067" spans="1:4" x14ac:dyDescent="0.2">
      <c r="A17067" s="295">
        <v>0.20390320000000001</v>
      </c>
      <c r="B17067" s="295"/>
      <c r="C17067" s="295">
        <v>0.23681260000000001</v>
      </c>
      <c r="D17067" s="295"/>
    </row>
    <row r="17068" spans="1:4" x14ac:dyDescent="0.2">
      <c r="A17068" s="295">
        <v>0.203876</v>
      </c>
      <c r="B17068" s="295"/>
      <c r="C17068" s="295">
        <v>0.23677319999999999</v>
      </c>
      <c r="D17068" s="295"/>
    </row>
    <row r="17069" spans="1:4" x14ac:dyDescent="0.2">
      <c r="A17069" s="295">
        <v>0.20383399999999999</v>
      </c>
      <c r="B17069" s="295"/>
      <c r="C17069" s="295">
        <v>0.23670459999999999</v>
      </c>
      <c r="D17069" s="295"/>
    </row>
    <row r="17070" spans="1:4" x14ac:dyDescent="0.2">
      <c r="A17070" s="295">
        <v>0.20382449999999999</v>
      </c>
      <c r="B17070" s="295"/>
      <c r="C17070" s="295">
        <v>0.236652</v>
      </c>
      <c r="D17070" s="295"/>
    </row>
    <row r="17071" spans="1:4" x14ac:dyDescent="0.2">
      <c r="A17071" s="295">
        <v>0.20382449999999999</v>
      </c>
      <c r="B17071" s="295"/>
      <c r="C17071" s="295">
        <v>0.23662639999999999</v>
      </c>
      <c r="D17071" s="295"/>
    </row>
    <row r="17072" spans="1:4" x14ac:dyDescent="0.2">
      <c r="A17072" s="295">
        <v>0.2037863</v>
      </c>
      <c r="B17072" s="295"/>
      <c r="C17072" s="295">
        <v>0.2365863</v>
      </c>
      <c r="D17072" s="295"/>
    </row>
    <row r="17073" spans="1:4" x14ac:dyDescent="0.2">
      <c r="A17073" s="295">
        <v>0.2037725</v>
      </c>
      <c r="B17073" s="295"/>
      <c r="C17073" s="295">
        <v>0.2365594</v>
      </c>
      <c r="D17073" s="295"/>
    </row>
    <row r="17074" spans="1:4" x14ac:dyDescent="0.2">
      <c r="A17074" s="295">
        <v>0.2037503</v>
      </c>
      <c r="B17074" s="295"/>
      <c r="C17074" s="295">
        <v>0.23652290000000001</v>
      </c>
      <c r="D17074" s="295"/>
    </row>
    <row r="17075" spans="1:4" x14ac:dyDescent="0.2">
      <c r="A17075" s="295">
        <v>0.2037457</v>
      </c>
      <c r="B17075" s="295"/>
      <c r="C17075" s="295">
        <v>0.2364829</v>
      </c>
      <c r="D17075" s="295"/>
    </row>
    <row r="17076" spans="1:4" x14ac:dyDescent="0.2">
      <c r="A17076" s="295">
        <v>0.20372029999999999</v>
      </c>
      <c r="B17076" s="295"/>
      <c r="C17076" s="295">
        <v>0.23641580000000001</v>
      </c>
      <c r="D17076" s="295"/>
    </row>
    <row r="17077" spans="1:4" x14ac:dyDescent="0.2">
      <c r="A17077" s="295">
        <v>0.20370260000000001</v>
      </c>
      <c r="B17077" s="295"/>
      <c r="C17077" s="295">
        <v>0.2363915</v>
      </c>
      <c r="D17077" s="295"/>
    </row>
    <row r="17078" spans="1:4" x14ac:dyDescent="0.2">
      <c r="A17078" s="295">
        <v>0.20365330000000001</v>
      </c>
      <c r="B17078" s="295"/>
      <c r="C17078" s="295">
        <v>0.23633770000000001</v>
      </c>
      <c r="D17078" s="295"/>
    </row>
    <row r="17079" spans="1:4" x14ac:dyDescent="0.2">
      <c r="A17079" s="295">
        <v>0.203624</v>
      </c>
      <c r="B17079" s="295"/>
      <c r="C17079" s="295">
        <v>0.2363121</v>
      </c>
      <c r="D17079" s="295"/>
    </row>
    <row r="17080" spans="1:4" x14ac:dyDescent="0.2">
      <c r="A17080" s="295">
        <v>0.20360249999999999</v>
      </c>
      <c r="B17080" s="295"/>
      <c r="C17080" s="295">
        <v>0.23628379999999999</v>
      </c>
      <c r="D17080" s="295"/>
    </row>
    <row r="17081" spans="1:4" x14ac:dyDescent="0.2">
      <c r="A17081" s="295">
        <v>0.2035759</v>
      </c>
      <c r="B17081" s="295"/>
      <c r="C17081" s="295">
        <v>0.23621919999999999</v>
      </c>
      <c r="D17081" s="295"/>
    </row>
    <row r="17082" spans="1:4" x14ac:dyDescent="0.2">
      <c r="A17082" s="295">
        <v>0.2035382</v>
      </c>
      <c r="B17082" s="295"/>
      <c r="C17082" s="295">
        <v>0.2362059</v>
      </c>
      <c r="D17082" s="295"/>
    </row>
    <row r="17083" spans="1:4" x14ac:dyDescent="0.2">
      <c r="A17083" s="295">
        <v>0.20352190000000001</v>
      </c>
      <c r="B17083" s="295"/>
      <c r="C17083" s="295">
        <v>0.2361655</v>
      </c>
      <c r="D17083" s="295"/>
    </row>
    <row r="17084" spans="1:4" x14ac:dyDescent="0.2">
      <c r="A17084" s="295">
        <v>0.20349790000000001</v>
      </c>
      <c r="B17084" s="295"/>
      <c r="C17084" s="295">
        <v>0.2361248</v>
      </c>
      <c r="D17084" s="295"/>
    </row>
    <row r="17085" spans="1:4" x14ac:dyDescent="0.2">
      <c r="A17085" s="295">
        <v>0.20346110000000001</v>
      </c>
      <c r="B17085" s="295"/>
      <c r="C17085" s="295">
        <v>0.2360177</v>
      </c>
      <c r="D17085" s="295"/>
    </row>
    <row r="17086" spans="1:4" x14ac:dyDescent="0.2">
      <c r="A17086" s="295">
        <v>0.20345469999999999</v>
      </c>
      <c r="B17086" s="295"/>
      <c r="C17086" s="295">
        <v>0.235953</v>
      </c>
      <c r="D17086" s="295"/>
    </row>
    <row r="17087" spans="1:4" x14ac:dyDescent="0.2">
      <c r="A17087" s="295">
        <v>0.20345469999999999</v>
      </c>
      <c r="B17087" s="295"/>
      <c r="C17087" s="295">
        <v>0.2359117</v>
      </c>
      <c r="D17087" s="295"/>
    </row>
    <row r="17088" spans="1:4" x14ac:dyDescent="0.2">
      <c r="A17088" s="295">
        <v>0.20341300000000001</v>
      </c>
      <c r="B17088" s="295"/>
      <c r="C17088" s="295">
        <v>0.23584569999999999</v>
      </c>
      <c r="D17088" s="295"/>
    </row>
    <row r="17089" spans="1:4" x14ac:dyDescent="0.2">
      <c r="A17089" s="295">
        <v>0.203407</v>
      </c>
      <c r="B17089" s="295"/>
      <c r="C17089" s="295">
        <v>0.23577490000000001</v>
      </c>
      <c r="D17089" s="295"/>
    </row>
    <row r="17090" spans="1:4" x14ac:dyDescent="0.2">
      <c r="A17090" s="295">
        <v>0.2034009</v>
      </c>
      <c r="B17090" s="295"/>
      <c r="C17090" s="295">
        <v>0.23572309999999999</v>
      </c>
      <c r="D17090" s="295"/>
    </row>
    <row r="17091" spans="1:4" x14ac:dyDescent="0.2">
      <c r="A17091" s="295">
        <v>0.20337520000000001</v>
      </c>
      <c r="B17091" s="295"/>
      <c r="C17091" s="295">
        <v>0.2356521</v>
      </c>
      <c r="D17091" s="295"/>
    </row>
    <row r="17092" spans="1:4" x14ac:dyDescent="0.2">
      <c r="A17092" s="295">
        <v>0.20333989999999999</v>
      </c>
      <c r="B17092" s="295"/>
      <c r="C17092" s="295">
        <v>0.23558889999999999</v>
      </c>
      <c r="D17092" s="295"/>
    </row>
    <row r="17093" spans="1:4" x14ac:dyDescent="0.2">
      <c r="A17093" s="295">
        <v>0.20327509999999999</v>
      </c>
      <c r="B17093" s="295"/>
      <c r="C17093" s="295">
        <v>0.23551059999999999</v>
      </c>
      <c r="D17093" s="295"/>
    </row>
    <row r="17094" spans="1:4" x14ac:dyDescent="0.2">
      <c r="A17094" s="295">
        <v>0.20325660000000001</v>
      </c>
      <c r="B17094" s="295"/>
      <c r="C17094" s="295">
        <v>0.23548140000000001</v>
      </c>
      <c r="D17094" s="295"/>
    </row>
    <row r="17095" spans="1:4" x14ac:dyDescent="0.2">
      <c r="A17095" s="295">
        <v>0.203241</v>
      </c>
      <c r="B17095" s="295"/>
      <c r="C17095" s="295">
        <v>0.23539399999999999</v>
      </c>
      <c r="D17095" s="295"/>
    </row>
    <row r="17096" spans="1:4" x14ac:dyDescent="0.2">
      <c r="A17096" s="295">
        <v>0.20321510000000001</v>
      </c>
      <c r="B17096" s="295"/>
      <c r="C17096" s="295">
        <v>0.235319</v>
      </c>
      <c r="D17096" s="295"/>
    </row>
    <row r="17097" spans="1:4" x14ac:dyDescent="0.2">
      <c r="A17097" s="295">
        <v>0.20321500000000001</v>
      </c>
      <c r="B17097" s="295"/>
      <c r="C17097" s="295">
        <v>0.23529059999999999</v>
      </c>
      <c r="D17097" s="295"/>
    </row>
    <row r="17098" spans="1:4" x14ac:dyDescent="0.2">
      <c r="A17098" s="295">
        <v>0.2031879</v>
      </c>
      <c r="B17098" s="295"/>
      <c r="C17098" s="295">
        <v>0.2352515</v>
      </c>
      <c r="D17098" s="295"/>
    </row>
    <row r="17099" spans="1:4" x14ac:dyDescent="0.2">
      <c r="A17099" s="295">
        <v>0.20317740000000001</v>
      </c>
      <c r="B17099" s="295"/>
      <c r="C17099" s="295">
        <v>0.23523920000000001</v>
      </c>
      <c r="D17099" s="295"/>
    </row>
    <row r="17100" spans="1:4" x14ac:dyDescent="0.2">
      <c r="A17100" s="295">
        <v>0.20316310000000001</v>
      </c>
      <c r="B17100" s="295"/>
      <c r="C17100" s="295">
        <v>0.2351732</v>
      </c>
      <c r="D17100" s="295"/>
    </row>
    <row r="17101" spans="1:4" x14ac:dyDescent="0.2">
      <c r="A17101" s="295">
        <v>0.20316149999999999</v>
      </c>
      <c r="B17101" s="295"/>
      <c r="C17101" s="295">
        <v>0.23513319999999999</v>
      </c>
      <c r="D17101" s="295"/>
    </row>
    <row r="17102" spans="1:4" x14ac:dyDescent="0.2">
      <c r="A17102" s="295">
        <v>0.20315</v>
      </c>
      <c r="B17102" s="295"/>
      <c r="C17102" s="295">
        <v>0.23503789999999999</v>
      </c>
      <c r="D17102" s="295"/>
    </row>
    <row r="17103" spans="1:4" x14ac:dyDescent="0.2">
      <c r="A17103" s="295">
        <v>0.20313790000000001</v>
      </c>
      <c r="B17103" s="295"/>
      <c r="C17103" s="295">
        <v>0.2350003</v>
      </c>
      <c r="D17103" s="295"/>
    </row>
    <row r="17104" spans="1:4" x14ac:dyDescent="0.2">
      <c r="A17104" s="295">
        <v>0.20310909999999999</v>
      </c>
      <c r="B17104" s="295"/>
      <c r="C17104" s="295">
        <v>0.23495640000000001</v>
      </c>
      <c r="D17104" s="295"/>
    </row>
    <row r="17105" spans="1:4" x14ac:dyDescent="0.2">
      <c r="A17105" s="295">
        <v>0.20308670000000001</v>
      </c>
      <c r="B17105" s="295"/>
      <c r="C17105" s="295">
        <v>0.23491999999999999</v>
      </c>
      <c r="D17105" s="295"/>
    </row>
    <row r="17106" spans="1:4" x14ac:dyDescent="0.2">
      <c r="A17106" s="295">
        <v>0.20306080000000001</v>
      </c>
      <c r="B17106" s="295"/>
      <c r="C17106" s="295">
        <v>0.23487830000000001</v>
      </c>
      <c r="D17106" s="295"/>
    </row>
    <row r="17107" spans="1:4" x14ac:dyDescent="0.2">
      <c r="A17107" s="295">
        <v>0.20304249999999999</v>
      </c>
      <c r="B17107" s="295"/>
      <c r="C17107" s="295">
        <v>0.2348527</v>
      </c>
      <c r="D17107" s="295"/>
    </row>
    <row r="17108" spans="1:4" x14ac:dyDescent="0.2">
      <c r="A17108" s="295">
        <v>0.20303679999999999</v>
      </c>
      <c r="B17108" s="295"/>
      <c r="C17108" s="295">
        <v>0.2348114</v>
      </c>
      <c r="D17108" s="295"/>
    </row>
    <row r="17109" spans="1:4" x14ac:dyDescent="0.2">
      <c r="A17109" s="295">
        <v>0.20300460000000001</v>
      </c>
      <c r="B17109" s="295"/>
      <c r="C17109" s="295">
        <v>0.23479910000000001</v>
      </c>
      <c r="D17109" s="295"/>
    </row>
    <row r="17110" spans="1:4" x14ac:dyDescent="0.2">
      <c r="A17110" s="295">
        <v>0.20299529999999999</v>
      </c>
      <c r="B17110" s="295"/>
      <c r="C17110" s="295">
        <v>0.2346907</v>
      </c>
      <c r="D17110" s="295"/>
    </row>
    <row r="17111" spans="1:4" x14ac:dyDescent="0.2">
      <c r="A17111" s="295">
        <v>0.20297119999999999</v>
      </c>
      <c r="B17111" s="295"/>
      <c r="C17111" s="295">
        <v>0.23465069999999999</v>
      </c>
      <c r="D17111" s="295"/>
    </row>
    <row r="17112" spans="1:4" x14ac:dyDescent="0.2">
      <c r="A17112" s="295">
        <v>0.20297119999999999</v>
      </c>
      <c r="B17112" s="295"/>
      <c r="C17112" s="295">
        <v>0.234601</v>
      </c>
      <c r="D17112" s="295"/>
    </row>
    <row r="17113" spans="1:4" x14ac:dyDescent="0.2">
      <c r="A17113" s="295">
        <v>0.20295640000000001</v>
      </c>
      <c r="B17113" s="295"/>
      <c r="C17113" s="295">
        <v>0.23456189999999999</v>
      </c>
      <c r="D17113" s="295"/>
    </row>
    <row r="17114" spans="1:4" x14ac:dyDescent="0.2">
      <c r="A17114" s="295">
        <v>0.2029204</v>
      </c>
      <c r="B17114" s="295"/>
      <c r="C17114" s="295">
        <v>0.23450950000000001</v>
      </c>
      <c r="D17114" s="295"/>
    </row>
    <row r="17115" spans="1:4" x14ac:dyDescent="0.2">
      <c r="A17115" s="295">
        <v>0.20288800000000001</v>
      </c>
      <c r="B17115" s="295"/>
      <c r="C17115" s="295">
        <v>0.23442869999999999</v>
      </c>
      <c r="D17115" s="295"/>
    </row>
    <row r="17116" spans="1:4" x14ac:dyDescent="0.2">
      <c r="A17116" s="295">
        <v>0.2028498</v>
      </c>
      <c r="B17116" s="295"/>
      <c r="C17116" s="295">
        <v>0.23439119999999999</v>
      </c>
      <c r="D17116" s="295"/>
    </row>
    <row r="17117" spans="1:4" x14ac:dyDescent="0.2">
      <c r="A17117" s="295">
        <v>0.2028403</v>
      </c>
      <c r="B17117" s="295"/>
      <c r="C17117" s="295">
        <v>0.23434949999999999</v>
      </c>
      <c r="D17117" s="295"/>
    </row>
    <row r="17118" spans="1:4" x14ac:dyDescent="0.2">
      <c r="A17118" s="295">
        <v>0.20282330000000001</v>
      </c>
      <c r="B17118" s="295"/>
      <c r="C17118" s="295">
        <v>0.23432210000000001</v>
      </c>
      <c r="D17118" s="295"/>
    </row>
    <row r="17119" spans="1:4" x14ac:dyDescent="0.2">
      <c r="A17119" s="295">
        <v>0.2028114</v>
      </c>
      <c r="B17119" s="295"/>
      <c r="C17119" s="295">
        <v>0.2342564</v>
      </c>
      <c r="D17119" s="295"/>
    </row>
    <row r="17120" spans="1:4" x14ac:dyDescent="0.2">
      <c r="A17120" s="295">
        <v>0.20274210000000001</v>
      </c>
      <c r="B17120" s="295"/>
      <c r="C17120" s="295">
        <v>0.23417540000000001</v>
      </c>
      <c r="D17120" s="295"/>
    </row>
    <row r="17121" spans="1:4" x14ac:dyDescent="0.2">
      <c r="A17121" s="295">
        <v>0.20273920000000001</v>
      </c>
      <c r="B17121" s="295"/>
      <c r="C17121" s="295">
        <v>0.23416210000000001</v>
      </c>
      <c r="D17121" s="295"/>
    </row>
    <row r="17122" spans="1:4" x14ac:dyDescent="0.2">
      <c r="A17122" s="295">
        <v>0.20271829999999999</v>
      </c>
      <c r="B17122" s="295"/>
      <c r="C17122" s="295">
        <v>0.23411090000000001</v>
      </c>
      <c r="D17122" s="295"/>
    </row>
    <row r="17123" spans="1:4" x14ac:dyDescent="0.2">
      <c r="A17123" s="295">
        <v>0.2026626</v>
      </c>
      <c r="B17123" s="295"/>
      <c r="C17123" s="295">
        <v>0.23407030000000001</v>
      </c>
      <c r="D17123" s="295"/>
    </row>
    <row r="17124" spans="1:4" x14ac:dyDescent="0.2">
      <c r="A17124" s="295">
        <v>0.20264760000000001</v>
      </c>
      <c r="B17124" s="295"/>
      <c r="C17124" s="295">
        <v>0.2339946</v>
      </c>
      <c r="D17124" s="295"/>
    </row>
    <row r="17125" spans="1:4" x14ac:dyDescent="0.2">
      <c r="A17125" s="295">
        <v>0.2026278</v>
      </c>
      <c r="B17125" s="295"/>
      <c r="C17125" s="295">
        <v>0.23394229999999999</v>
      </c>
      <c r="D17125" s="295"/>
    </row>
    <row r="17126" spans="1:4" x14ac:dyDescent="0.2">
      <c r="A17126" s="295">
        <v>0.20262659999999999</v>
      </c>
      <c r="B17126" s="295"/>
      <c r="C17126" s="295">
        <v>0.23387720000000001</v>
      </c>
      <c r="D17126" s="295"/>
    </row>
    <row r="17127" spans="1:4" x14ac:dyDescent="0.2">
      <c r="A17127" s="295">
        <v>0.20261509999999999</v>
      </c>
      <c r="B17127" s="295"/>
      <c r="C17127" s="295">
        <v>0.23385049999999999</v>
      </c>
      <c r="D17127" s="295"/>
    </row>
    <row r="17128" spans="1:4" x14ac:dyDescent="0.2">
      <c r="A17128" s="295">
        <v>0.2025943</v>
      </c>
      <c r="B17128" s="295"/>
      <c r="C17128" s="295">
        <v>0.23382349999999999</v>
      </c>
      <c r="D17128" s="295"/>
    </row>
    <row r="17129" spans="1:4" x14ac:dyDescent="0.2">
      <c r="A17129" s="295">
        <v>0.20257520000000001</v>
      </c>
      <c r="B17129" s="295"/>
      <c r="C17129" s="295">
        <v>0.23378350000000001</v>
      </c>
      <c r="D17129" s="295"/>
    </row>
    <row r="17130" spans="1:4" x14ac:dyDescent="0.2">
      <c r="A17130" s="295">
        <v>0.2025499</v>
      </c>
      <c r="B17130" s="295"/>
      <c r="C17130" s="295">
        <v>0.23375750000000001</v>
      </c>
      <c r="D17130" s="295"/>
    </row>
    <row r="17131" spans="1:4" x14ac:dyDescent="0.2">
      <c r="A17131" s="295">
        <v>0.20250950000000001</v>
      </c>
      <c r="B17131" s="295"/>
      <c r="C17131" s="295">
        <v>0.23371710000000001</v>
      </c>
      <c r="D17131" s="295"/>
    </row>
    <row r="17132" spans="1:4" x14ac:dyDescent="0.2">
      <c r="A17132" s="295">
        <v>0.2024746</v>
      </c>
      <c r="B17132" s="295"/>
      <c r="C17132" s="295">
        <v>0.23366239999999999</v>
      </c>
      <c r="D17132" s="295"/>
    </row>
    <row r="17133" spans="1:4" x14ac:dyDescent="0.2">
      <c r="A17133" s="295">
        <v>0.20245969999999999</v>
      </c>
      <c r="B17133" s="295"/>
      <c r="C17133" s="295">
        <v>0.23361119999999999</v>
      </c>
      <c r="D17133" s="295"/>
    </row>
    <row r="17134" spans="1:4" x14ac:dyDescent="0.2">
      <c r="A17134" s="295">
        <v>0.2024252</v>
      </c>
      <c r="B17134" s="295"/>
      <c r="C17134" s="295">
        <v>0.2335467</v>
      </c>
      <c r="D17134" s="295"/>
    </row>
    <row r="17135" spans="1:4" x14ac:dyDescent="0.2">
      <c r="A17135" s="295">
        <v>0.20241049999999999</v>
      </c>
      <c r="B17135" s="295"/>
      <c r="C17135" s="295">
        <v>0.2335188</v>
      </c>
      <c r="D17135" s="295"/>
    </row>
    <row r="17136" spans="1:4" x14ac:dyDescent="0.2">
      <c r="A17136" s="295">
        <v>0.20237440000000001</v>
      </c>
      <c r="B17136" s="295"/>
      <c r="C17136" s="295">
        <v>0.2334533</v>
      </c>
      <c r="D17136" s="295"/>
    </row>
    <row r="17137" spans="1:4" x14ac:dyDescent="0.2">
      <c r="A17137" s="295">
        <v>0.20237330000000001</v>
      </c>
      <c r="B17137" s="295"/>
      <c r="C17137" s="295">
        <v>0.23340250000000001</v>
      </c>
      <c r="D17137" s="295"/>
    </row>
    <row r="17138" spans="1:4" x14ac:dyDescent="0.2">
      <c r="A17138" s="295">
        <v>0.20236460000000001</v>
      </c>
      <c r="B17138" s="295"/>
      <c r="C17138" s="295">
        <v>0.2333488</v>
      </c>
      <c r="D17138" s="295"/>
    </row>
    <row r="17139" spans="1:4" x14ac:dyDescent="0.2">
      <c r="A17139" s="295">
        <v>0.2022891</v>
      </c>
      <c r="B17139" s="295"/>
      <c r="C17139" s="295">
        <v>0.2333228</v>
      </c>
      <c r="D17139" s="295"/>
    </row>
    <row r="17140" spans="1:4" x14ac:dyDescent="0.2">
      <c r="A17140" s="295">
        <v>0.20227439999999999</v>
      </c>
      <c r="B17140" s="295"/>
      <c r="C17140" s="295">
        <v>0.23329610000000001</v>
      </c>
      <c r="D17140" s="295"/>
    </row>
    <row r="17141" spans="1:4" x14ac:dyDescent="0.2">
      <c r="A17141" s="295">
        <v>0.2022562</v>
      </c>
      <c r="B17141" s="295"/>
      <c r="C17141" s="295">
        <v>0.23322879999999999</v>
      </c>
      <c r="D17141" s="295"/>
    </row>
    <row r="17142" spans="1:4" x14ac:dyDescent="0.2">
      <c r="A17142" s="295">
        <v>0.20223730000000001</v>
      </c>
      <c r="B17142" s="295"/>
      <c r="C17142" s="295">
        <v>0.23309360000000001</v>
      </c>
      <c r="D17142" s="295"/>
    </row>
    <row r="17143" spans="1:4" x14ac:dyDescent="0.2">
      <c r="A17143" s="295">
        <v>0.20222889999999999</v>
      </c>
      <c r="B17143" s="295"/>
      <c r="C17143" s="295">
        <v>0.2330815</v>
      </c>
      <c r="D17143" s="295"/>
    </row>
    <row r="17144" spans="1:4" x14ac:dyDescent="0.2">
      <c r="A17144" s="295">
        <v>0.20219200000000001</v>
      </c>
      <c r="B17144" s="295"/>
      <c r="C17144" s="295">
        <v>0.23303979999999999</v>
      </c>
      <c r="D17144" s="295"/>
    </row>
    <row r="17145" spans="1:4" x14ac:dyDescent="0.2">
      <c r="A17145" s="295">
        <v>0.2021607</v>
      </c>
      <c r="B17145" s="295"/>
      <c r="C17145" s="295">
        <v>0.23300070000000001</v>
      </c>
      <c r="D17145" s="295"/>
    </row>
    <row r="17146" spans="1:4" x14ac:dyDescent="0.2">
      <c r="A17146" s="295">
        <v>0.2021579</v>
      </c>
      <c r="B17146" s="295"/>
      <c r="C17146" s="295">
        <v>0.2328653</v>
      </c>
      <c r="D17146" s="295"/>
    </row>
    <row r="17147" spans="1:4" x14ac:dyDescent="0.2">
      <c r="A17147" s="295">
        <v>0.2021067</v>
      </c>
      <c r="B17147" s="295"/>
      <c r="C17147" s="295">
        <v>0.2328247</v>
      </c>
      <c r="D17147" s="295"/>
    </row>
    <row r="17148" spans="1:4" x14ac:dyDescent="0.2">
      <c r="A17148" s="295">
        <v>0.20207369999999999</v>
      </c>
      <c r="B17148" s="295"/>
      <c r="C17148" s="295">
        <v>0.23273199999999999</v>
      </c>
      <c r="D17148" s="295"/>
    </row>
    <row r="17149" spans="1:4" x14ac:dyDescent="0.2">
      <c r="A17149" s="295">
        <v>0.2020419</v>
      </c>
      <c r="B17149" s="295"/>
      <c r="C17149" s="295">
        <v>0.23268</v>
      </c>
      <c r="D17149" s="295"/>
    </row>
    <row r="17150" spans="1:4" x14ac:dyDescent="0.2">
      <c r="A17150" s="295">
        <v>0.20203889999999999</v>
      </c>
      <c r="B17150" s="295"/>
      <c r="C17150" s="295">
        <v>0.23262630000000001</v>
      </c>
      <c r="D17150" s="295"/>
    </row>
    <row r="17151" spans="1:4" x14ac:dyDescent="0.2">
      <c r="A17151" s="295">
        <v>0.20200650000000001</v>
      </c>
      <c r="B17151" s="295"/>
      <c r="C17151" s="295">
        <v>0.2326009</v>
      </c>
      <c r="D17151" s="295"/>
    </row>
    <row r="17152" spans="1:4" x14ac:dyDescent="0.2">
      <c r="A17152" s="295">
        <v>0.2019956</v>
      </c>
      <c r="B17152" s="295"/>
      <c r="C17152" s="295">
        <v>0.23253509999999999</v>
      </c>
      <c r="D17152" s="295"/>
    </row>
    <row r="17153" spans="1:4" x14ac:dyDescent="0.2">
      <c r="A17153" s="295">
        <v>0.20197080000000001</v>
      </c>
      <c r="B17153" s="295"/>
      <c r="C17153" s="295">
        <v>0.23244419999999999</v>
      </c>
      <c r="D17153" s="295"/>
    </row>
    <row r="17154" spans="1:4" x14ac:dyDescent="0.2">
      <c r="A17154" s="295">
        <v>0.20187939999999999</v>
      </c>
      <c r="B17154" s="295"/>
      <c r="C17154" s="295">
        <v>0.2324186</v>
      </c>
      <c r="D17154" s="295"/>
    </row>
    <row r="17155" spans="1:4" x14ac:dyDescent="0.2">
      <c r="A17155" s="295">
        <v>0.20174539999999999</v>
      </c>
      <c r="B17155" s="295"/>
      <c r="C17155" s="295">
        <v>0.23237730000000001</v>
      </c>
      <c r="D17155" s="295"/>
    </row>
    <row r="17156" spans="1:4" x14ac:dyDescent="0.2">
      <c r="A17156" s="295">
        <v>0.20171929999999999</v>
      </c>
      <c r="B17156" s="295"/>
      <c r="C17156" s="295">
        <v>0.23231260000000001</v>
      </c>
      <c r="D17156" s="295"/>
    </row>
    <row r="17157" spans="1:4" x14ac:dyDescent="0.2">
      <c r="A17157" s="295">
        <v>0.2016049</v>
      </c>
      <c r="B17157" s="295"/>
      <c r="C17157" s="295">
        <v>0.23228679999999999</v>
      </c>
      <c r="D17157" s="295"/>
    </row>
    <row r="17158" spans="1:4" x14ac:dyDescent="0.2">
      <c r="A17158" s="295">
        <v>0.2015845</v>
      </c>
      <c r="B17158" s="295"/>
      <c r="C17158" s="295">
        <v>0.23221910000000001</v>
      </c>
      <c r="D17158" s="295"/>
    </row>
    <row r="17159" spans="1:4" x14ac:dyDescent="0.2">
      <c r="A17159" s="295">
        <v>0.20155670000000001</v>
      </c>
      <c r="B17159" s="295"/>
      <c r="C17159" s="295">
        <v>0.23220450000000001</v>
      </c>
      <c r="D17159" s="295"/>
    </row>
    <row r="17160" spans="1:4" x14ac:dyDescent="0.2">
      <c r="A17160" s="295">
        <v>0.2015219</v>
      </c>
      <c r="B17160" s="295"/>
      <c r="C17160" s="295">
        <v>0.23215069999999999</v>
      </c>
      <c r="D17160" s="295"/>
    </row>
    <row r="17161" spans="1:4" x14ac:dyDescent="0.2">
      <c r="A17161" s="295">
        <v>0.2014553</v>
      </c>
      <c r="B17161" s="295"/>
      <c r="C17161" s="295">
        <v>0.23204659999999999</v>
      </c>
      <c r="D17161" s="295"/>
    </row>
    <row r="17162" spans="1:4" x14ac:dyDescent="0.2">
      <c r="A17162" s="295">
        <v>0.20142109999999999</v>
      </c>
      <c r="B17162" s="295"/>
      <c r="C17162" s="295">
        <v>0.23200750000000001</v>
      </c>
      <c r="D17162" s="295"/>
    </row>
    <row r="17163" spans="1:4" x14ac:dyDescent="0.2">
      <c r="A17163" s="295">
        <v>0.20139109999999999</v>
      </c>
      <c r="B17163" s="295"/>
      <c r="C17163" s="295">
        <v>0.2319426</v>
      </c>
      <c r="D17163" s="295"/>
    </row>
    <row r="17164" spans="1:4" x14ac:dyDescent="0.2">
      <c r="A17164" s="295">
        <v>0.20137389999999999</v>
      </c>
      <c r="B17164" s="295"/>
      <c r="C17164" s="295">
        <v>0.23188919999999999</v>
      </c>
      <c r="D17164" s="295"/>
    </row>
    <row r="17165" spans="1:4" x14ac:dyDescent="0.2">
      <c r="A17165" s="295">
        <v>0.20135819999999999</v>
      </c>
      <c r="B17165" s="295"/>
      <c r="C17165" s="295">
        <v>0.23182340000000001</v>
      </c>
      <c r="D17165" s="295"/>
    </row>
    <row r="17166" spans="1:4" x14ac:dyDescent="0.2">
      <c r="A17166" s="295">
        <v>0.20125850000000001</v>
      </c>
      <c r="B17166" s="295"/>
      <c r="C17166" s="295">
        <v>0.2317071</v>
      </c>
      <c r="D17166" s="295"/>
    </row>
    <row r="17167" spans="1:4" x14ac:dyDescent="0.2">
      <c r="A17167" s="295">
        <v>0.2011886</v>
      </c>
      <c r="B17167" s="295"/>
      <c r="C17167" s="295">
        <v>0.23164170000000001</v>
      </c>
      <c r="D17167" s="295"/>
    </row>
    <row r="17168" spans="1:4" x14ac:dyDescent="0.2">
      <c r="A17168" s="295">
        <v>0.20116020000000001</v>
      </c>
      <c r="B17168" s="295"/>
      <c r="C17168" s="295">
        <v>0.2315748</v>
      </c>
      <c r="D17168" s="295"/>
    </row>
    <row r="17169" spans="1:4" x14ac:dyDescent="0.2">
      <c r="A17169" s="295">
        <v>0.20109659999999999</v>
      </c>
      <c r="B17169" s="295"/>
      <c r="C17169" s="295">
        <v>0.2314927</v>
      </c>
      <c r="D17169" s="295"/>
    </row>
    <row r="17170" spans="1:4" x14ac:dyDescent="0.2">
      <c r="A17170" s="295">
        <v>0.20109659999999999</v>
      </c>
      <c r="B17170" s="295"/>
      <c r="C17170" s="295">
        <v>0.2314686</v>
      </c>
      <c r="D17170" s="295"/>
    </row>
    <row r="17171" spans="1:4" x14ac:dyDescent="0.2">
      <c r="A17171" s="295">
        <v>0.2010623</v>
      </c>
      <c r="B17171" s="295"/>
      <c r="C17171" s="295">
        <v>0.231403</v>
      </c>
      <c r="D17171" s="295"/>
    </row>
    <row r="17172" spans="1:4" x14ac:dyDescent="0.2">
      <c r="A17172" s="295">
        <v>0.2010325</v>
      </c>
      <c r="B17172" s="295"/>
      <c r="C17172" s="295">
        <v>0.2313376</v>
      </c>
      <c r="D17172" s="295"/>
    </row>
    <row r="17173" spans="1:4" x14ac:dyDescent="0.2">
      <c r="A17173" s="295">
        <v>0.2009958</v>
      </c>
      <c r="B17173" s="295"/>
      <c r="C17173" s="295">
        <v>0.23128489999999999</v>
      </c>
      <c r="D17173" s="295"/>
    </row>
    <row r="17174" spans="1:4" x14ac:dyDescent="0.2">
      <c r="A17174" s="295">
        <v>0.20098060000000001</v>
      </c>
      <c r="B17174" s="295"/>
      <c r="C17174" s="295">
        <v>0.23121559999999999</v>
      </c>
      <c r="D17174" s="295"/>
    </row>
    <row r="17175" spans="1:4" x14ac:dyDescent="0.2">
      <c r="A17175" s="295">
        <v>0.2009647</v>
      </c>
      <c r="B17175" s="295"/>
      <c r="C17175" s="295">
        <v>0.231155</v>
      </c>
      <c r="D17175" s="295"/>
    </row>
    <row r="17176" spans="1:4" x14ac:dyDescent="0.2">
      <c r="A17176" s="295">
        <v>0.20092840000000001</v>
      </c>
      <c r="B17176" s="295"/>
      <c r="C17176" s="295">
        <v>0.2310905</v>
      </c>
      <c r="D17176" s="295"/>
    </row>
    <row r="17177" spans="1:4" x14ac:dyDescent="0.2">
      <c r="A17177" s="295">
        <v>0.20092679999999999</v>
      </c>
      <c r="B17177" s="295"/>
      <c r="C17177" s="295">
        <v>0.23104839999999999</v>
      </c>
      <c r="D17177" s="295"/>
    </row>
    <row r="17178" spans="1:4" x14ac:dyDescent="0.2">
      <c r="A17178" s="295">
        <v>0.2008585</v>
      </c>
      <c r="B17178" s="295"/>
      <c r="C17178" s="295">
        <v>0.23096900000000001</v>
      </c>
      <c r="D17178" s="295"/>
    </row>
    <row r="17179" spans="1:4" x14ac:dyDescent="0.2">
      <c r="A17179" s="295">
        <v>0.20084560000000001</v>
      </c>
      <c r="B17179" s="295"/>
      <c r="C17179" s="295">
        <v>0.2308984</v>
      </c>
      <c r="D17179" s="295"/>
    </row>
    <row r="17180" spans="1:4" x14ac:dyDescent="0.2">
      <c r="A17180" s="295">
        <v>0.20077900000000001</v>
      </c>
      <c r="B17180" s="295"/>
      <c r="C17180" s="295">
        <v>0.23082849999999999</v>
      </c>
      <c r="D17180" s="295"/>
    </row>
    <row r="17181" spans="1:4" x14ac:dyDescent="0.2">
      <c r="A17181" s="295">
        <v>0.2007439</v>
      </c>
      <c r="B17181" s="295"/>
      <c r="C17181" s="295">
        <v>0.2307757</v>
      </c>
      <c r="D17181" s="295"/>
    </row>
    <row r="17182" spans="1:4" x14ac:dyDescent="0.2">
      <c r="A17182" s="295">
        <v>0.20072709999999999</v>
      </c>
      <c r="B17182" s="295"/>
      <c r="C17182" s="295">
        <v>0.23070860000000001</v>
      </c>
      <c r="D17182" s="295"/>
    </row>
    <row r="17183" spans="1:4" x14ac:dyDescent="0.2">
      <c r="A17183" s="295">
        <v>0.20069409999999999</v>
      </c>
      <c r="B17183" s="295"/>
      <c r="C17183" s="295">
        <v>0.230598</v>
      </c>
      <c r="D17183" s="295"/>
    </row>
    <row r="17184" spans="1:4" x14ac:dyDescent="0.2">
      <c r="A17184" s="295">
        <v>0.20056189999999999</v>
      </c>
      <c r="B17184" s="295"/>
      <c r="C17184" s="295">
        <v>0.23053460000000001</v>
      </c>
      <c r="D17184" s="295"/>
    </row>
    <row r="17185" spans="1:4" x14ac:dyDescent="0.2">
      <c r="A17185" s="295">
        <v>0.2005181</v>
      </c>
      <c r="B17185" s="295"/>
      <c r="C17185" s="295">
        <v>0.2304561</v>
      </c>
      <c r="D17185" s="295"/>
    </row>
    <row r="17186" spans="1:4" x14ac:dyDescent="0.2">
      <c r="A17186" s="295">
        <v>0.20049449999999999</v>
      </c>
      <c r="B17186" s="295"/>
      <c r="C17186" s="295">
        <v>0.2303847</v>
      </c>
      <c r="D17186" s="295"/>
    </row>
    <row r="17187" spans="1:4" x14ac:dyDescent="0.2">
      <c r="A17187" s="295">
        <v>0.20045099999999999</v>
      </c>
      <c r="B17187" s="295"/>
      <c r="C17187" s="295">
        <v>0.23028460000000001</v>
      </c>
      <c r="D17187" s="295"/>
    </row>
    <row r="17188" spans="1:4" x14ac:dyDescent="0.2">
      <c r="A17188" s="295">
        <v>0.20041800000000001</v>
      </c>
      <c r="B17188" s="295"/>
      <c r="C17188" s="295">
        <v>0.2301899</v>
      </c>
      <c r="D17188" s="295"/>
    </row>
    <row r="17189" spans="1:4" x14ac:dyDescent="0.2">
      <c r="A17189" s="295">
        <v>0.2004021</v>
      </c>
      <c r="B17189" s="295"/>
      <c r="C17189" s="295">
        <v>0.23016410000000001</v>
      </c>
      <c r="D17189" s="295"/>
    </row>
    <row r="17190" spans="1:4" x14ac:dyDescent="0.2">
      <c r="A17190" s="295">
        <v>0.2003336</v>
      </c>
      <c r="B17190" s="295"/>
      <c r="C17190" s="295">
        <v>0.23011100000000001</v>
      </c>
      <c r="D17190" s="295"/>
    </row>
    <row r="17191" spans="1:4" x14ac:dyDescent="0.2">
      <c r="A17191" s="295">
        <v>0.20031789999999999</v>
      </c>
      <c r="B17191" s="295"/>
      <c r="C17191" s="295">
        <v>0.2300719</v>
      </c>
      <c r="D17191" s="295"/>
    </row>
    <row r="17192" spans="1:4" x14ac:dyDescent="0.2">
      <c r="A17192" s="295">
        <v>0.20031789999999999</v>
      </c>
      <c r="B17192" s="295"/>
      <c r="C17192" s="295">
        <v>0.23001550000000001</v>
      </c>
      <c r="D17192" s="295"/>
    </row>
    <row r="17193" spans="1:4" x14ac:dyDescent="0.2">
      <c r="A17193" s="295">
        <v>0.20025319999999999</v>
      </c>
      <c r="B17193" s="295"/>
      <c r="C17193" s="295">
        <v>0.22996349999999999</v>
      </c>
      <c r="D17193" s="295"/>
    </row>
    <row r="17194" spans="1:4" x14ac:dyDescent="0.2">
      <c r="A17194" s="295">
        <v>0.2001676</v>
      </c>
      <c r="B17194" s="295"/>
      <c r="C17194" s="295">
        <v>0.22989960000000001</v>
      </c>
      <c r="D17194" s="295"/>
    </row>
    <row r="17195" spans="1:4" x14ac:dyDescent="0.2">
      <c r="A17195" s="295">
        <v>0.20009669999999999</v>
      </c>
      <c r="B17195" s="295"/>
      <c r="C17195" s="295">
        <v>0.22987360000000001</v>
      </c>
      <c r="D17195" s="295"/>
    </row>
    <row r="17196" spans="1:4" x14ac:dyDescent="0.2">
      <c r="A17196" s="295">
        <v>0.20008339999999999</v>
      </c>
      <c r="B17196" s="295"/>
      <c r="C17196" s="295">
        <v>0.2298336</v>
      </c>
      <c r="D17196" s="295"/>
    </row>
    <row r="17197" spans="1:4" x14ac:dyDescent="0.2">
      <c r="A17197" s="295">
        <v>0.20004910000000001</v>
      </c>
      <c r="B17197" s="295"/>
      <c r="C17197" s="295">
        <v>0.2298065</v>
      </c>
      <c r="D17197" s="295"/>
    </row>
    <row r="17198" spans="1:4" x14ac:dyDescent="0.2">
      <c r="A17198" s="295">
        <v>0.20001730000000001</v>
      </c>
      <c r="B17198" s="295"/>
      <c r="C17198" s="295">
        <v>0.22976779999999999</v>
      </c>
      <c r="D17198" s="295"/>
    </row>
    <row r="17199" spans="1:4" x14ac:dyDescent="0.2">
      <c r="A17199" s="295">
        <v>0.19998489999999999</v>
      </c>
      <c r="B17199" s="295"/>
      <c r="C17199" s="295">
        <v>0.22969829999999999</v>
      </c>
      <c r="D17199" s="295"/>
    </row>
    <row r="17200" spans="1:4" x14ac:dyDescent="0.2">
      <c r="A17200" s="295">
        <v>0.199792</v>
      </c>
      <c r="B17200" s="295"/>
      <c r="C17200" s="295">
        <v>0.22964290000000001</v>
      </c>
      <c r="D17200" s="295"/>
    </row>
    <row r="17201" spans="1:4" x14ac:dyDescent="0.2">
      <c r="A17201" s="295">
        <v>0.19973959999999999</v>
      </c>
      <c r="B17201" s="295"/>
      <c r="C17201" s="295">
        <v>0.22959019999999999</v>
      </c>
      <c r="D17201" s="295"/>
    </row>
    <row r="17202" spans="1:4" x14ac:dyDescent="0.2">
      <c r="A17202" s="295">
        <v>0.19969239999999999</v>
      </c>
      <c r="B17202" s="295"/>
      <c r="C17202" s="295">
        <v>0.2295642</v>
      </c>
      <c r="D17202" s="295"/>
    </row>
    <row r="17203" spans="1:4" x14ac:dyDescent="0.2">
      <c r="A17203" s="295">
        <v>0.19964699999999999</v>
      </c>
      <c r="B17203" s="295"/>
      <c r="C17203" s="295">
        <v>0.22952620000000001</v>
      </c>
      <c r="D17203" s="295"/>
    </row>
    <row r="17204" spans="1:4" x14ac:dyDescent="0.2">
      <c r="A17204" s="295">
        <v>0.1996117</v>
      </c>
      <c r="B17204" s="295"/>
      <c r="C17204" s="295">
        <v>0.2294872</v>
      </c>
      <c r="D17204" s="295"/>
    </row>
    <row r="17205" spans="1:4" x14ac:dyDescent="0.2">
      <c r="A17205" s="295">
        <v>0.19957759999999999</v>
      </c>
      <c r="B17205" s="295"/>
      <c r="C17205" s="295">
        <v>0.2293943</v>
      </c>
      <c r="D17205" s="295"/>
    </row>
    <row r="17206" spans="1:4" x14ac:dyDescent="0.2">
      <c r="A17206" s="295">
        <v>0.19951289999999999</v>
      </c>
      <c r="B17206" s="295"/>
      <c r="C17206" s="295">
        <v>0.22936899999999999</v>
      </c>
      <c r="D17206" s="295"/>
    </row>
    <row r="17207" spans="1:4" x14ac:dyDescent="0.2">
      <c r="A17207" s="295">
        <v>0.19948060000000001</v>
      </c>
      <c r="B17207" s="295"/>
      <c r="C17207" s="295">
        <v>0.2293289</v>
      </c>
      <c r="D17207" s="295"/>
    </row>
    <row r="17208" spans="1:4" x14ac:dyDescent="0.2">
      <c r="A17208" s="295">
        <v>0.19936509999999999</v>
      </c>
      <c r="B17208" s="295"/>
      <c r="C17208" s="295">
        <v>0.2293289</v>
      </c>
      <c r="D17208" s="295"/>
    </row>
    <row r="17209" spans="1:4" x14ac:dyDescent="0.2">
      <c r="A17209" s="295">
        <v>0.19930239999999999</v>
      </c>
      <c r="B17209" s="295"/>
      <c r="C17209" s="295">
        <v>0.22919819999999999</v>
      </c>
      <c r="D17209" s="295"/>
    </row>
    <row r="17210" spans="1:4" x14ac:dyDescent="0.2">
      <c r="A17210" s="295">
        <v>0.19909489999999999</v>
      </c>
      <c r="B17210" s="295"/>
      <c r="C17210" s="295">
        <v>0.2291272</v>
      </c>
      <c r="D17210" s="295"/>
    </row>
    <row r="17211" spans="1:4" x14ac:dyDescent="0.2">
      <c r="A17211" s="295">
        <v>0.19909489999999999</v>
      </c>
      <c r="B17211" s="295"/>
      <c r="C17211" s="295">
        <v>0.2290566</v>
      </c>
      <c r="D17211" s="295"/>
    </row>
    <row r="17212" spans="1:4" x14ac:dyDescent="0.2">
      <c r="A17212" s="295">
        <v>0.19906309999999999</v>
      </c>
      <c r="B17212" s="295"/>
      <c r="C17212" s="295">
        <v>0.2290171</v>
      </c>
      <c r="D17212" s="295"/>
    </row>
    <row r="17213" spans="1:4" x14ac:dyDescent="0.2">
      <c r="A17213" s="295">
        <v>0.1990307</v>
      </c>
      <c r="B17213" s="295"/>
      <c r="C17213" s="295">
        <v>0.2289755</v>
      </c>
      <c r="D17213" s="295"/>
    </row>
    <row r="17214" spans="1:4" x14ac:dyDescent="0.2">
      <c r="A17214" s="295">
        <v>0.1989929</v>
      </c>
      <c r="B17214" s="295"/>
      <c r="C17214" s="295">
        <v>0.22889490000000001</v>
      </c>
      <c r="D17214" s="295"/>
    </row>
    <row r="17215" spans="1:4" x14ac:dyDescent="0.2">
      <c r="A17215" s="295">
        <v>0.19894400000000001</v>
      </c>
      <c r="B17215" s="295"/>
      <c r="C17215" s="295">
        <v>0.22880010000000001</v>
      </c>
      <c r="D17215" s="295"/>
    </row>
    <row r="17216" spans="1:4" x14ac:dyDescent="0.2">
      <c r="A17216" s="295">
        <v>0.19889129999999999</v>
      </c>
      <c r="B17216" s="295"/>
      <c r="C17216" s="295">
        <v>0.22875019999999999</v>
      </c>
      <c r="D17216" s="295"/>
    </row>
    <row r="17217" spans="1:4" x14ac:dyDescent="0.2">
      <c r="A17217" s="295">
        <v>0.19887869999999999</v>
      </c>
      <c r="B17217" s="295"/>
      <c r="C17217" s="295">
        <v>0.2286956</v>
      </c>
      <c r="D17217" s="295"/>
    </row>
    <row r="17218" spans="1:4" x14ac:dyDescent="0.2">
      <c r="A17218" s="295">
        <v>0.19866220000000001</v>
      </c>
      <c r="B17218" s="295"/>
      <c r="C17218" s="295">
        <v>0.2286261</v>
      </c>
      <c r="D17218" s="295"/>
    </row>
    <row r="17219" spans="1:4" x14ac:dyDescent="0.2">
      <c r="A17219" s="295">
        <v>0.1984612</v>
      </c>
      <c r="B17219" s="295"/>
      <c r="C17219" s="295">
        <v>0.22859860000000001</v>
      </c>
      <c r="D17219" s="295"/>
    </row>
    <row r="17220" spans="1:4" x14ac:dyDescent="0.2">
      <c r="A17220" s="295">
        <v>0.19840940000000001</v>
      </c>
      <c r="B17220" s="295"/>
      <c r="C17220" s="295">
        <v>0.22846069999999999</v>
      </c>
      <c r="D17220" s="295"/>
    </row>
    <row r="17221" spans="1:4" x14ac:dyDescent="0.2">
      <c r="A17221" s="295">
        <v>0.1983965</v>
      </c>
      <c r="B17221" s="295"/>
      <c r="C17221" s="295">
        <v>0.22840579999999999</v>
      </c>
      <c r="D17221" s="295"/>
    </row>
    <row r="17222" spans="1:4" x14ac:dyDescent="0.2">
      <c r="A17222" s="295">
        <v>0.19818279999999999</v>
      </c>
      <c r="B17222" s="295"/>
      <c r="C17222" s="295">
        <v>0.22832859999999999</v>
      </c>
      <c r="D17222" s="295"/>
    </row>
    <row r="17223" spans="1:4" x14ac:dyDescent="0.2">
      <c r="A17223" s="295">
        <v>0.1981087</v>
      </c>
      <c r="B17223" s="295"/>
      <c r="C17223" s="295">
        <v>0.22830429999999999</v>
      </c>
      <c r="D17223" s="295"/>
    </row>
    <row r="17224" spans="1:4" x14ac:dyDescent="0.2">
      <c r="A17224" s="295">
        <v>0.1979938</v>
      </c>
      <c r="B17224" s="295"/>
      <c r="C17224" s="295">
        <v>0.2281579</v>
      </c>
      <c r="D17224" s="295"/>
    </row>
    <row r="17225" spans="1:4" x14ac:dyDescent="0.2">
      <c r="A17225" s="295">
        <v>0.19794</v>
      </c>
      <c r="B17225" s="295"/>
      <c r="C17225" s="295">
        <v>0.2280672</v>
      </c>
      <c r="D17225" s="295"/>
    </row>
    <row r="17226" spans="1:4" x14ac:dyDescent="0.2">
      <c r="A17226" s="295">
        <v>0.19779649999999999</v>
      </c>
      <c r="B17226" s="295"/>
      <c r="C17226" s="295">
        <v>0.22798950000000001</v>
      </c>
      <c r="D17226" s="295"/>
    </row>
    <row r="17227" spans="1:4" x14ac:dyDescent="0.2">
      <c r="A17227" s="295">
        <v>0.19774459999999999</v>
      </c>
      <c r="B17227" s="295"/>
      <c r="C17227" s="295">
        <v>0.22794980000000001</v>
      </c>
      <c r="D17227" s="295"/>
    </row>
    <row r="17228" spans="1:4" x14ac:dyDescent="0.2">
      <c r="A17228" s="295">
        <v>0.19768959999999999</v>
      </c>
      <c r="B17228" s="295"/>
      <c r="C17228" s="295">
        <v>0.22784389999999999</v>
      </c>
      <c r="D17228" s="295"/>
    </row>
    <row r="17229" spans="1:4" x14ac:dyDescent="0.2">
      <c r="A17229" s="295">
        <v>0.19757720000000001</v>
      </c>
      <c r="B17229" s="295"/>
      <c r="C17229" s="295">
        <v>0.2278037</v>
      </c>
      <c r="D17229" s="295"/>
    </row>
    <row r="17230" spans="1:4" x14ac:dyDescent="0.2">
      <c r="A17230" s="295">
        <v>0.1975449</v>
      </c>
      <c r="B17230" s="295"/>
      <c r="C17230" s="295">
        <v>0.2277227</v>
      </c>
      <c r="D17230" s="295"/>
    </row>
    <row r="17231" spans="1:4" x14ac:dyDescent="0.2">
      <c r="A17231" s="295">
        <v>0.19749659999999999</v>
      </c>
      <c r="B17231" s="295"/>
      <c r="C17231" s="295">
        <v>0.2276956</v>
      </c>
      <c r="D17231" s="295"/>
    </row>
    <row r="17232" spans="1:4" x14ac:dyDescent="0.2">
      <c r="A17232" s="295">
        <v>0.19744729999999999</v>
      </c>
      <c r="B17232" s="295"/>
      <c r="C17232" s="295">
        <v>0.2275932</v>
      </c>
      <c r="D17232" s="295"/>
    </row>
    <row r="17233" spans="1:4" x14ac:dyDescent="0.2">
      <c r="A17233" s="295">
        <v>0.1970633</v>
      </c>
      <c r="B17233" s="295"/>
      <c r="C17233" s="295">
        <v>0.22750100000000001</v>
      </c>
      <c r="D17233" s="295"/>
    </row>
    <row r="17234" spans="1:4" x14ac:dyDescent="0.2">
      <c r="A17234" s="295">
        <v>0.19699069999999999</v>
      </c>
      <c r="B17234" s="295"/>
      <c r="C17234" s="295">
        <v>0.22744700000000001</v>
      </c>
      <c r="D17234" s="295"/>
    </row>
    <row r="17235" spans="1:4" x14ac:dyDescent="0.2">
      <c r="A17235" s="295">
        <v>0.19682140000000001</v>
      </c>
      <c r="B17235" s="295"/>
      <c r="C17235" s="295">
        <v>0.2273934</v>
      </c>
      <c r="D17235" s="295"/>
    </row>
    <row r="17236" spans="1:4" x14ac:dyDescent="0.2">
      <c r="A17236" s="295">
        <v>0.19664999999999999</v>
      </c>
      <c r="B17236" s="295"/>
      <c r="C17236" s="295">
        <v>0.22735469999999999</v>
      </c>
      <c r="D17236" s="295"/>
    </row>
    <row r="17237" spans="1:4" x14ac:dyDescent="0.2">
      <c r="A17237" s="295">
        <v>0.1962401</v>
      </c>
      <c r="B17237" s="295"/>
      <c r="C17237" s="295">
        <v>0.22723570000000001</v>
      </c>
      <c r="D17237" s="295"/>
    </row>
    <row r="17238" spans="1:4" x14ac:dyDescent="0.2">
      <c r="A17238" s="295">
        <v>0.1961946</v>
      </c>
      <c r="B17238" s="295"/>
      <c r="C17238" s="295">
        <v>0.22715399999999999</v>
      </c>
      <c r="D17238" s="295"/>
    </row>
    <row r="17239" spans="1:4" x14ac:dyDescent="0.2">
      <c r="A17239" s="295">
        <v>0.19586809999999999</v>
      </c>
      <c r="B17239" s="295"/>
      <c r="C17239" s="295">
        <v>0.22712860000000001</v>
      </c>
      <c r="D17239" s="295"/>
    </row>
    <row r="17240" spans="1:4" x14ac:dyDescent="0.2">
      <c r="A17240" s="295">
        <v>0.1955655</v>
      </c>
      <c r="B17240" s="295"/>
      <c r="C17240" s="295">
        <v>0.22706390000000001</v>
      </c>
      <c r="D17240" s="295"/>
    </row>
    <row r="17241" spans="1:4" x14ac:dyDescent="0.2">
      <c r="A17241" s="295">
        <v>0.1955337</v>
      </c>
      <c r="B17241" s="295"/>
      <c r="C17241" s="295">
        <v>0.22702220000000001</v>
      </c>
      <c r="D17241" s="295"/>
    </row>
    <row r="17242" spans="1:4" x14ac:dyDescent="0.2">
      <c r="A17242" s="295">
        <v>0.1952805</v>
      </c>
      <c r="B17242" s="295"/>
      <c r="C17242" s="295">
        <v>0.22695989999999999</v>
      </c>
      <c r="D17242" s="295"/>
    </row>
    <row r="17243" spans="1:4" x14ac:dyDescent="0.2">
      <c r="A17243" s="295">
        <v>0.1932104</v>
      </c>
      <c r="B17243" s="295"/>
      <c r="C17243" s="295">
        <v>0.2268319</v>
      </c>
      <c r="D17243" s="295"/>
    </row>
    <row r="17244" spans="1:4" x14ac:dyDescent="0.2">
      <c r="A17244" s="295">
        <v>0.19314219999999999</v>
      </c>
      <c r="B17244" s="295"/>
      <c r="C17244" s="295">
        <v>0.2266832</v>
      </c>
      <c r="D17244" s="295"/>
    </row>
    <row r="17245" spans="1:4" x14ac:dyDescent="0.2">
      <c r="A17245" s="295">
        <v>0.19268389999999999</v>
      </c>
      <c r="B17245" s="295"/>
      <c r="C17245" s="295">
        <v>0.22659399999999999</v>
      </c>
      <c r="D17245" s="295"/>
    </row>
    <row r="17246" spans="1:4" x14ac:dyDescent="0.2">
      <c r="A17246" s="295">
        <v>0.1908994</v>
      </c>
      <c r="B17246" s="295"/>
      <c r="C17246" s="295">
        <v>0.2264834</v>
      </c>
      <c r="D17246" s="295"/>
    </row>
    <row r="17247" spans="1:4" x14ac:dyDescent="0.2">
      <c r="A17247" s="295">
        <v>0.1905085</v>
      </c>
      <c r="B17247" s="295"/>
      <c r="C17247" s="295">
        <v>0.2263087</v>
      </c>
      <c r="D17247" s="295"/>
    </row>
    <row r="17248" spans="1:4" x14ac:dyDescent="0.2">
      <c r="A17248" s="295">
        <v>0.1899026</v>
      </c>
      <c r="B17248" s="295"/>
      <c r="C17248" s="295">
        <v>0.2262564</v>
      </c>
      <c r="D17248" s="295"/>
    </row>
    <row r="17249" spans="1:4" x14ac:dyDescent="0.2">
      <c r="A17249" s="295">
        <v>0.18966420000000001</v>
      </c>
      <c r="B17249" s="295"/>
      <c r="C17249" s="295">
        <v>0.22608629999999999</v>
      </c>
      <c r="D17249" s="295"/>
    </row>
    <row r="17250" spans="1:4" x14ac:dyDescent="0.2">
      <c r="A17250" s="295">
        <v>0.18963740000000001</v>
      </c>
      <c r="B17250" s="295"/>
      <c r="C17250" s="295">
        <v>0.22603380000000001</v>
      </c>
      <c r="D17250" s="295"/>
    </row>
    <row r="17251" spans="1:4" x14ac:dyDescent="0.2">
      <c r="A17251" s="295">
        <v>0.1894091</v>
      </c>
      <c r="B17251" s="295"/>
      <c r="C17251" s="295">
        <v>0.22600799999999999</v>
      </c>
      <c r="D17251" s="295"/>
    </row>
    <row r="17252" spans="1:4" x14ac:dyDescent="0.2">
      <c r="A17252" s="295">
        <v>0.18878990000000001</v>
      </c>
      <c r="B17252" s="295"/>
      <c r="C17252" s="295">
        <v>0.2259312</v>
      </c>
      <c r="D17252" s="295"/>
    </row>
    <row r="17253" spans="1:4" x14ac:dyDescent="0.2">
      <c r="A17253" s="295">
        <v>0.18835869999999999</v>
      </c>
      <c r="B17253" s="295"/>
      <c r="C17253" s="295">
        <v>0.22584170000000001</v>
      </c>
      <c r="D17253" s="295"/>
    </row>
    <row r="17254" spans="1:4" x14ac:dyDescent="0.2">
      <c r="A17254" s="295">
        <v>0.1881717</v>
      </c>
      <c r="B17254" s="295"/>
      <c r="C17254" s="295">
        <v>0.2257642</v>
      </c>
      <c r="D17254" s="295"/>
    </row>
    <row r="17255" spans="1:4" x14ac:dyDescent="0.2">
      <c r="A17255" s="295">
        <v>0.1872916</v>
      </c>
      <c r="B17255" s="295"/>
      <c r="C17255" s="295">
        <v>0.22564480000000001</v>
      </c>
      <c r="D17255" s="295"/>
    </row>
    <row r="17256" spans="1:4" x14ac:dyDescent="0.2">
      <c r="A17256" s="295">
        <v>0.1871845</v>
      </c>
      <c r="B17256" s="295"/>
      <c r="C17256" s="295">
        <v>0.22553039999999999</v>
      </c>
      <c r="D17256" s="295"/>
    </row>
    <row r="17257" spans="1:4" x14ac:dyDescent="0.2">
      <c r="A17257" s="295">
        <v>0.1866621</v>
      </c>
      <c r="B17257" s="295"/>
      <c r="C17257" s="295">
        <v>0.2254554</v>
      </c>
      <c r="D17257" s="295"/>
    </row>
    <row r="17258" spans="1:4" x14ac:dyDescent="0.2">
      <c r="A17258" s="295">
        <v>0.18622430000000001</v>
      </c>
      <c r="B17258" s="295"/>
      <c r="C17258" s="295">
        <v>0.22539000000000001</v>
      </c>
      <c r="D17258" s="295"/>
    </row>
    <row r="17259" spans="1:4" x14ac:dyDescent="0.2">
      <c r="A17259" s="295">
        <v>0.18509210000000001</v>
      </c>
      <c r="B17259" s="295"/>
      <c r="C17259" s="295">
        <v>0.22531190000000001</v>
      </c>
      <c r="D17259" s="295"/>
    </row>
    <row r="17260" spans="1:4" x14ac:dyDescent="0.2">
      <c r="A17260" s="295">
        <v>0.18470839999999999</v>
      </c>
      <c r="B17260" s="295"/>
      <c r="C17260" s="295">
        <v>0.2251814</v>
      </c>
      <c r="D17260" s="295"/>
    </row>
    <row r="17261" spans="1:4" x14ac:dyDescent="0.2">
      <c r="A17261" s="295">
        <v>0.18448100000000001</v>
      </c>
      <c r="B17261" s="295"/>
      <c r="C17261" s="295">
        <v>0.22511680000000001</v>
      </c>
      <c r="D17261" s="295"/>
    </row>
    <row r="17262" spans="1:4" x14ac:dyDescent="0.2">
      <c r="A17262" s="295">
        <v>0.18408959999999999</v>
      </c>
      <c r="B17262" s="295"/>
      <c r="C17262" s="295">
        <v>0.225053</v>
      </c>
      <c r="D17262" s="295"/>
    </row>
    <row r="17263" spans="1:4" x14ac:dyDescent="0.2">
      <c r="A17263" s="295">
        <v>0.1837686</v>
      </c>
      <c r="B17263" s="295"/>
      <c r="C17263" s="295">
        <v>0.22497239999999999</v>
      </c>
      <c r="D17263" s="295"/>
    </row>
    <row r="17264" spans="1:4" x14ac:dyDescent="0.2">
      <c r="A17264" s="295">
        <v>0.18283099999999999</v>
      </c>
      <c r="B17264" s="295"/>
      <c r="C17264" s="295">
        <v>0.22491800000000001</v>
      </c>
      <c r="D17264" s="295"/>
    </row>
    <row r="17265" spans="1:4" x14ac:dyDescent="0.2">
      <c r="A17265" s="295">
        <v>0.18277280000000001</v>
      </c>
      <c r="B17265" s="295"/>
      <c r="C17265" s="295">
        <v>0.224852</v>
      </c>
      <c r="D17265" s="295"/>
    </row>
    <row r="17266" spans="1:4" x14ac:dyDescent="0.2">
      <c r="A17266" s="295">
        <v>0.1826496</v>
      </c>
      <c r="B17266" s="295"/>
      <c r="C17266" s="295">
        <v>0.2247112</v>
      </c>
      <c r="D17266" s="295"/>
    </row>
    <row r="17267" spans="1:4" x14ac:dyDescent="0.2">
      <c r="A17267" s="295">
        <v>0.18184549999999999</v>
      </c>
      <c r="B17267" s="295"/>
      <c r="C17267" s="295">
        <v>0.22466620000000001</v>
      </c>
      <c r="D17267" s="295"/>
    </row>
    <row r="17268" spans="1:4" x14ac:dyDescent="0.2">
      <c r="A17268" s="295">
        <v>0.1802966</v>
      </c>
      <c r="B17268" s="295"/>
      <c r="C17268" s="295">
        <v>0.224577</v>
      </c>
      <c r="D17268" s="295"/>
    </row>
    <row r="17269" spans="1:4" x14ac:dyDescent="0.2">
      <c r="A17269" s="295">
        <v>0.17976610000000001</v>
      </c>
      <c r="B17269" s="295"/>
      <c r="C17269" s="295">
        <v>0.22453149999999999</v>
      </c>
      <c r="D17269" s="295"/>
    </row>
    <row r="17270" spans="1:4" x14ac:dyDescent="0.2">
      <c r="A17270" s="295">
        <v>0.17905080000000001</v>
      </c>
      <c r="B17270" s="295"/>
      <c r="C17270" s="295">
        <v>0.2244466</v>
      </c>
      <c r="D17270" s="295"/>
    </row>
    <row r="17271" spans="1:4" x14ac:dyDescent="0.2">
      <c r="A17271" s="295">
        <v>0.17868519999999999</v>
      </c>
      <c r="B17271" s="295"/>
      <c r="C17271" s="295">
        <v>0.22444149999999999</v>
      </c>
      <c r="D17271" s="295"/>
    </row>
    <row r="17272" spans="1:4" x14ac:dyDescent="0.2">
      <c r="A17272" s="295">
        <v>0.17863589999999999</v>
      </c>
      <c r="B17272" s="295"/>
      <c r="C17272" s="295">
        <v>0.22437750000000001</v>
      </c>
      <c r="D17272" s="295"/>
    </row>
    <row r="17273" spans="1:4" x14ac:dyDescent="0.2">
      <c r="A17273" s="295">
        <v>0.1781585</v>
      </c>
      <c r="B17273" s="295"/>
      <c r="C17273" s="295">
        <v>0.22437609999999999</v>
      </c>
      <c r="D17273" s="295"/>
    </row>
    <row r="17274" spans="1:4" x14ac:dyDescent="0.2">
      <c r="A17274" s="295">
        <v>0.17785809999999999</v>
      </c>
      <c r="B17274" s="295"/>
      <c r="C17274" s="295">
        <v>0.2242557</v>
      </c>
      <c r="D17274" s="295"/>
    </row>
    <row r="17275" spans="1:4" x14ac:dyDescent="0.2">
      <c r="A17275" s="295">
        <v>0.17772669999999999</v>
      </c>
      <c r="B17275" s="295"/>
      <c r="C17275" s="295">
        <v>0.22420670000000001</v>
      </c>
      <c r="D17275" s="295"/>
    </row>
    <row r="17276" spans="1:4" x14ac:dyDescent="0.2">
      <c r="A17276" s="295">
        <v>0.1772667</v>
      </c>
      <c r="B17276" s="295"/>
      <c r="C17276" s="295">
        <v>0.22417409999999999</v>
      </c>
      <c r="D17276" s="295"/>
    </row>
    <row r="17277" spans="1:4" x14ac:dyDescent="0.2">
      <c r="A17277" s="295">
        <v>0.17667540000000001</v>
      </c>
      <c r="B17277" s="295"/>
      <c r="C17277" s="295">
        <v>0.22402169999999999</v>
      </c>
      <c r="D17277" s="295"/>
    </row>
    <row r="17278" spans="1:4" x14ac:dyDescent="0.2">
      <c r="A17278" s="295">
        <v>0.17660970000000001</v>
      </c>
      <c r="B17278" s="295"/>
      <c r="C17278" s="295">
        <v>0.22399659999999999</v>
      </c>
      <c r="D17278" s="295"/>
    </row>
    <row r="17279" spans="1:4" x14ac:dyDescent="0.2">
      <c r="A17279" s="295">
        <v>0.1764783</v>
      </c>
      <c r="B17279" s="295"/>
      <c r="C17279" s="295">
        <v>0.2239641</v>
      </c>
      <c r="D17279" s="295"/>
    </row>
    <row r="17280" spans="1:4" x14ac:dyDescent="0.2">
      <c r="A17280" s="295">
        <v>0.17601839999999999</v>
      </c>
      <c r="B17280" s="295"/>
      <c r="C17280" s="295">
        <v>0.22388269999999999</v>
      </c>
      <c r="D17280" s="295"/>
    </row>
    <row r="17281" spans="1:4" x14ac:dyDescent="0.2">
      <c r="A17281" s="295">
        <v>0.17595269999999999</v>
      </c>
      <c r="B17281" s="295"/>
      <c r="C17281" s="295">
        <v>0.22381290000000001</v>
      </c>
      <c r="D17281" s="295"/>
    </row>
    <row r="17282" spans="1:4" x14ac:dyDescent="0.2">
      <c r="A17282" s="295">
        <v>0.17426410000000001</v>
      </c>
      <c r="B17282" s="295"/>
      <c r="C17282" s="295">
        <v>0.22378619999999999</v>
      </c>
      <c r="D17282" s="295"/>
    </row>
    <row r="17283" spans="1:4" x14ac:dyDescent="0.2">
      <c r="A17283" s="295">
        <v>0.17293030000000001</v>
      </c>
      <c r="B17283" s="295"/>
      <c r="C17283" s="295">
        <v>0.22377259999999999</v>
      </c>
      <c r="D17283" s="295"/>
    </row>
    <row r="17284" spans="1:4" x14ac:dyDescent="0.2">
      <c r="A17284" s="295">
        <v>0.17231959999999999</v>
      </c>
      <c r="B17284" s="295"/>
      <c r="C17284" s="295">
        <v>0.22368969999999999</v>
      </c>
      <c r="D17284" s="295"/>
    </row>
    <row r="17285" spans="1:4" x14ac:dyDescent="0.2">
      <c r="A17285" s="295">
        <v>0.17189789999999999</v>
      </c>
      <c r="B17285" s="295"/>
      <c r="C17285" s="295">
        <v>0.22365930000000001</v>
      </c>
      <c r="D17285" s="295"/>
    </row>
    <row r="17286" spans="1:4" x14ac:dyDescent="0.2">
      <c r="A17286" s="295">
        <v>0.1715709</v>
      </c>
      <c r="B17286" s="295"/>
      <c r="C17286" s="295">
        <v>0.22360050000000001</v>
      </c>
      <c r="D17286" s="295"/>
    </row>
    <row r="17287" spans="1:4" x14ac:dyDescent="0.2">
      <c r="A17287" s="295">
        <v>0.17061599999999999</v>
      </c>
      <c r="B17287" s="295"/>
      <c r="C17287" s="295">
        <v>0.22354750000000001</v>
      </c>
      <c r="D17287" s="295"/>
    </row>
    <row r="17288" spans="1:4" x14ac:dyDescent="0.2">
      <c r="A17288" s="295">
        <v>0.17017350000000001</v>
      </c>
      <c r="B17288" s="295"/>
      <c r="C17288" s="295">
        <v>0.22354460000000001</v>
      </c>
      <c r="D17288" s="295"/>
    </row>
    <row r="17289" spans="1:4" x14ac:dyDescent="0.2">
      <c r="A17289" s="295">
        <v>0.1697333</v>
      </c>
      <c r="B17289" s="295"/>
      <c r="C17289" s="295">
        <v>0.2235065</v>
      </c>
      <c r="D17289" s="295"/>
    </row>
    <row r="17290" spans="1:4" x14ac:dyDescent="0.2">
      <c r="A17290" s="295">
        <v>0.16929959999999999</v>
      </c>
      <c r="B17290" s="295"/>
      <c r="C17290" s="295">
        <v>0.22343550000000001</v>
      </c>
      <c r="D17290" s="295"/>
    </row>
    <row r="17291" spans="1:4" x14ac:dyDescent="0.2">
      <c r="A17291" s="295">
        <v>0.1690488</v>
      </c>
      <c r="B17291" s="295"/>
      <c r="C17291" s="295">
        <v>0.22342039999999999</v>
      </c>
      <c r="D17291" s="295"/>
    </row>
    <row r="17292" spans="1:4" x14ac:dyDescent="0.2">
      <c r="A17292" s="295">
        <v>0.1689658</v>
      </c>
      <c r="B17292" s="295"/>
      <c r="C17292" s="295">
        <v>0.2232866</v>
      </c>
      <c r="D17292" s="295"/>
    </row>
    <row r="17293" spans="1:4" x14ac:dyDescent="0.2">
      <c r="A17293" s="295">
        <v>0.16773360000000001</v>
      </c>
      <c r="B17293" s="295"/>
      <c r="C17293" s="295">
        <v>0.22323370000000001</v>
      </c>
      <c r="D17293" s="295"/>
    </row>
    <row r="17294" spans="1:4" x14ac:dyDescent="0.2">
      <c r="A17294" s="295">
        <v>0.1676542</v>
      </c>
      <c r="B17294" s="295"/>
      <c r="C17294" s="295">
        <v>0.22323290000000001</v>
      </c>
      <c r="D17294" s="295"/>
    </row>
    <row r="17295" spans="1:4" x14ac:dyDescent="0.2">
      <c r="A17295" s="295">
        <v>0.16736110000000001</v>
      </c>
      <c r="B17295" s="295"/>
      <c r="C17295" s="295">
        <v>0.2231533</v>
      </c>
      <c r="D17295" s="295"/>
    </row>
    <row r="17296" spans="1:4" x14ac:dyDescent="0.2">
      <c r="A17296" s="295">
        <v>0.1672621</v>
      </c>
      <c r="B17296" s="295"/>
      <c r="C17296" s="295">
        <v>0.22309229999999999</v>
      </c>
      <c r="D17296" s="295"/>
    </row>
    <row r="17297" spans="1:4" x14ac:dyDescent="0.2">
      <c r="A17297" s="295">
        <v>0.16693769999999999</v>
      </c>
      <c r="B17297" s="295"/>
      <c r="C17297" s="295">
        <v>0.2230907</v>
      </c>
      <c r="D17297" s="295"/>
    </row>
    <row r="17298" spans="1:4" x14ac:dyDescent="0.2">
      <c r="A17298" s="295">
        <v>0.1668057</v>
      </c>
      <c r="B17298" s="295"/>
      <c r="C17298" s="295">
        <v>0.22302640000000001</v>
      </c>
      <c r="D17298" s="295"/>
    </row>
    <row r="17299" spans="1:4" x14ac:dyDescent="0.2">
      <c r="A17299" s="295">
        <v>0.16672149999999999</v>
      </c>
      <c r="B17299" s="295"/>
      <c r="C17299" s="295">
        <v>0.22296489999999999</v>
      </c>
      <c r="D17299" s="295"/>
    </row>
    <row r="17300" spans="1:4" x14ac:dyDescent="0.2">
      <c r="A17300" s="295">
        <v>0.16668859999999999</v>
      </c>
      <c r="B17300" s="295"/>
      <c r="C17300" s="295">
        <v>0.22286020000000001</v>
      </c>
      <c r="D17300" s="295"/>
    </row>
    <row r="17301" spans="1:4" x14ac:dyDescent="0.2">
      <c r="A17301" s="295">
        <v>0.16662080000000001</v>
      </c>
      <c r="B17301" s="295"/>
      <c r="C17301" s="295">
        <v>0.22283720000000001</v>
      </c>
      <c r="D17301" s="295"/>
    </row>
    <row r="17302" spans="1:4" x14ac:dyDescent="0.2">
      <c r="A17302" s="295">
        <v>0.1664889</v>
      </c>
      <c r="B17302" s="295"/>
      <c r="C17302" s="295">
        <v>0.2227035</v>
      </c>
      <c r="D17302" s="295"/>
    </row>
    <row r="17303" spans="1:4" x14ac:dyDescent="0.2">
      <c r="A17303" s="295">
        <v>0.1663753</v>
      </c>
      <c r="B17303" s="295"/>
      <c r="C17303" s="295">
        <v>0.2227025</v>
      </c>
      <c r="D17303" s="295"/>
    </row>
    <row r="17304" spans="1:4" x14ac:dyDescent="0.2">
      <c r="A17304" s="295">
        <v>0.16610269999999999</v>
      </c>
      <c r="B17304" s="295"/>
      <c r="C17304" s="295">
        <v>0.22261639999999999</v>
      </c>
      <c r="D17304" s="295"/>
    </row>
    <row r="17305" spans="1:4" x14ac:dyDescent="0.2">
      <c r="A17305" s="295">
        <v>0.16598840000000001</v>
      </c>
      <c r="B17305" s="295"/>
      <c r="C17305" s="295">
        <v>0.22255240000000001</v>
      </c>
      <c r="D17305" s="295"/>
    </row>
    <row r="17306" spans="1:4" x14ac:dyDescent="0.2">
      <c r="A17306" s="295">
        <v>0.16569829999999999</v>
      </c>
      <c r="B17306" s="295"/>
      <c r="C17306" s="295">
        <v>0.2225365</v>
      </c>
      <c r="D17306" s="295"/>
    </row>
    <row r="17307" spans="1:4" x14ac:dyDescent="0.2">
      <c r="A17307" s="295">
        <v>0.16559260000000001</v>
      </c>
      <c r="B17307" s="295"/>
      <c r="C17307" s="295">
        <v>0.22250339999999999</v>
      </c>
      <c r="D17307" s="295"/>
    </row>
    <row r="17308" spans="1:4" x14ac:dyDescent="0.2">
      <c r="A17308" s="295">
        <v>0.16527410000000001</v>
      </c>
      <c r="B17308" s="295"/>
      <c r="C17308" s="295">
        <v>0.2223629</v>
      </c>
      <c r="D17308" s="295"/>
    </row>
    <row r="17309" spans="1:4" x14ac:dyDescent="0.2">
      <c r="A17309" s="295">
        <v>0.16516230000000001</v>
      </c>
      <c r="B17309" s="295"/>
      <c r="C17309" s="295">
        <v>0.22233059999999999</v>
      </c>
      <c r="D17309" s="295"/>
    </row>
    <row r="17310" spans="1:4" x14ac:dyDescent="0.2">
      <c r="A17310" s="295">
        <v>0.16433980000000001</v>
      </c>
      <c r="B17310" s="295"/>
      <c r="C17310" s="295">
        <v>0.2223223</v>
      </c>
      <c r="D17310" s="295"/>
    </row>
    <row r="17311" spans="1:4" x14ac:dyDescent="0.2">
      <c r="A17311" s="295">
        <v>0.1642728</v>
      </c>
      <c r="B17311" s="295"/>
      <c r="C17311" s="295">
        <v>0.22228149999999999</v>
      </c>
      <c r="D17311" s="295"/>
    </row>
    <row r="17312" spans="1:4" x14ac:dyDescent="0.2">
      <c r="A17312" s="295">
        <v>0.16325039999999999</v>
      </c>
      <c r="B17312" s="295"/>
      <c r="C17312" s="295">
        <v>0.22224730000000001</v>
      </c>
      <c r="D17312" s="295"/>
    </row>
    <row r="17313" spans="1:4" x14ac:dyDescent="0.2">
      <c r="A17313" s="295">
        <v>0.1621939</v>
      </c>
      <c r="B17313" s="295"/>
      <c r="C17313" s="295">
        <v>0.22221369999999999</v>
      </c>
      <c r="D17313" s="295"/>
    </row>
    <row r="17314" spans="1:4" x14ac:dyDescent="0.2">
      <c r="A17314" s="295">
        <v>0.16192090000000001</v>
      </c>
      <c r="B17314" s="295"/>
      <c r="C17314" s="295">
        <v>0.22216830000000001</v>
      </c>
      <c r="D17314" s="295"/>
    </row>
    <row r="17315" spans="1:4" x14ac:dyDescent="0.2">
      <c r="A17315" s="295">
        <v>0.16120689999999999</v>
      </c>
      <c r="B17315" s="295"/>
      <c r="C17315" s="295">
        <v>0.22204470000000001</v>
      </c>
      <c r="D17315" s="295"/>
    </row>
    <row r="17316" spans="1:4" x14ac:dyDescent="0.2">
      <c r="A17316" s="295">
        <v>0.1611399</v>
      </c>
      <c r="B17316" s="295"/>
      <c r="C17316" s="295">
        <v>0.22202559999999999</v>
      </c>
      <c r="D17316" s="295"/>
    </row>
    <row r="17317" spans="1:4" x14ac:dyDescent="0.2">
      <c r="A17317" s="295">
        <v>0.16073170000000001</v>
      </c>
      <c r="B17317" s="295"/>
      <c r="C17317" s="295">
        <v>0.22194439999999999</v>
      </c>
      <c r="D17317" s="295"/>
    </row>
    <row r="17318" spans="1:4" x14ac:dyDescent="0.2">
      <c r="A17318" s="295">
        <v>0.16035759999999999</v>
      </c>
      <c r="B17318" s="295"/>
      <c r="C17318" s="295">
        <v>0.22187860000000001</v>
      </c>
      <c r="D17318" s="295"/>
    </row>
    <row r="17319" spans="1:4" x14ac:dyDescent="0.2">
      <c r="A17319" s="295">
        <v>0.16001770000000001</v>
      </c>
      <c r="B17319" s="295"/>
      <c r="C17319" s="295">
        <v>0.2218157</v>
      </c>
      <c r="D17319" s="295"/>
    </row>
    <row r="17320" spans="1:4" x14ac:dyDescent="0.2">
      <c r="A17320" s="295">
        <v>0.15923670000000001</v>
      </c>
      <c r="B17320" s="295"/>
      <c r="C17320" s="295">
        <v>0.2217652</v>
      </c>
      <c r="D17320" s="295"/>
    </row>
    <row r="17321" spans="1:4" x14ac:dyDescent="0.2">
      <c r="A17321" s="295">
        <v>0.15889929999999999</v>
      </c>
      <c r="B17321" s="295"/>
      <c r="C17321" s="295">
        <v>0.2217297</v>
      </c>
      <c r="D17321" s="295"/>
    </row>
    <row r="17322" spans="1:4" x14ac:dyDescent="0.2">
      <c r="A17322" s="295">
        <v>0.15825600000000001</v>
      </c>
      <c r="B17322" s="295"/>
      <c r="C17322" s="295">
        <v>0.22168189999999999</v>
      </c>
      <c r="D17322" s="295"/>
    </row>
    <row r="17323" spans="1:4" x14ac:dyDescent="0.2">
      <c r="A17323" s="295">
        <v>0.15815489999999999</v>
      </c>
      <c r="B17323" s="295"/>
      <c r="C17323" s="295">
        <v>0.22162680000000001</v>
      </c>
      <c r="D17323" s="295"/>
    </row>
    <row r="17324" spans="1:4" x14ac:dyDescent="0.2">
      <c r="A17324" s="295">
        <v>0.15747749999999999</v>
      </c>
      <c r="B17324" s="295"/>
      <c r="C17324" s="295">
        <v>0.22160260000000001</v>
      </c>
      <c r="D17324" s="295"/>
    </row>
    <row r="17325" spans="1:4" x14ac:dyDescent="0.2">
      <c r="A17325" s="295">
        <v>0.15737770000000001</v>
      </c>
      <c r="B17325" s="295"/>
      <c r="C17325" s="295">
        <v>0.22154879999999999</v>
      </c>
      <c r="D17325" s="295"/>
    </row>
    <row r="17326" spans="1:4" x14ac:dyDescent="0.2">
      <c r="A17326" s="295">
        <v>0.15694050000000001</v>
      </c>
      <c r="B17326" s="295"/>
      <c r="C17326" s="295">
        <v>0.2215345</v>
      </c>
      <c r="D17326" s="295"/>
    </row>
    <row r="17327" spans="1:4" x14ac:dyDescent="0.2">
      <c r="A17327" s="295">
        <v>0.15680649999999999</v>
      </c>
      <c r="B17327" s="295"/>
      <c r="C17327" s="295">
        <v>0.2214189</v>
      </c>
      <c r="D17327" s="295"/>
    </row>
    <row r="17328" spans="1:4" x14ac:dyDescent="0.2">
      <c r="A17328" s="295">
        <v>0.1558852</v>
      </c>
      <c r="B17328" s="295"/>
      <c r="C17328" s="295">
        <v>0.2213822</v>
      </c>
      <c r="D17328" s="295"/>
    </row>
    <row r="17329" spans="1:4" x14ac:dyDescent="0.2">
      <c r="A17329" s="295">
        <v>0.15544160000000001</v>
      </c>
      <c r="B17329" s="295"/>
      <c r="C17329" s="295">
        <v>0.22125410000000001</v>
      </c>
      <c r="D17329" s="295"/>
    </row>
    <row r="17330" spans="1:4" x14ac:dyDescent="0.2">
      <c r="A17330" s="295">
        <v>0.1553746</v>
      </c>
      <c r="B17330" s="295"/>
      <c r="C17330" s="295">
        <v>0.22122929999999999</v>
      </c>
      <c r="D17330" s="295"/>
    </row>
    <row r="17331" spans="1:4" x14ac:dyDescent="0.2">
      <c r="A17331" s="295">
        <v>0.15517239999999999</v>
      </c>
      <c r="B17331" s="295"/>
      <c r="C17331" s="295">
        <v>0.22111459999999999</v>
      </c>
      <c r="D17331" s="295"/>
    </row>
    <row r="17332" spans="1:4" x14ac:dyDescent="0.2">
      <c r="A17332" s="295">
        <v>0.15496770000000001</v>
      </c>
      <c r="B17332" s="295"/>
      <c r="C17332" s="295">
        <v>0.2210307</v>
      </c>
      <c r="D17332" s="295"/>
    </row>
    <row r="17333" spans="1:4" x14ac:dyDescent="0.2">
      <c r="A17333" s="295">
        <v>0.15483250000000001</v>
      </c>
      <c r="B17333" s="295"/>
      <c r="C17333" s="295">
        <v>0.22083929999999999</v>
      </c>
      <c r="D17333" s="295"/>
    </row>
    <row r="17334" spans="1:4" x14ac:dyDescent="0.2">
      <c r="A17334" s="295">
        <v>0.15435860000000001</v>
      </c>
      <c r="B17334" s="295"/>
      <c r="C17334" s="295">
        <v>0.22080379999999999</v>
      </c>
      <c r="D17334" s="295"/>
    </row>
    <row r="17335" spans="1:4" x14ac:dyDescent="0.2">
      <c r="A17335" s="295">
        <v>0.1537153</v>
      </c>
      <c r="B17335" s="295"/>
      <c r="C17335" s="295">
        <v>0.22078900000000001</v>
      </c>
      <c r="D17335" s="295"/>
    </row>
    <row r="17336" spans="1:4" x14ac:dyDescent="0.2">
      <c r="A17336" s="295">
        <v>0.14228930000000001</v>
      </c>
      <c r="B17336" s="295"/>
      <c r="C17336" s="295">
        <v>0.22065290000000001</v>
      </c>
      <c r="D17336" s="295"/>
    </row>
    <row r="17337" spans="1:4" x14ac:dyDescent="0.2">
      <c r="A17337" s="295">
        <v>0</v>
      </c>
      <c r="B17337" s="295"/>
      <c r="C17337" s="295">
        <v>0.22062880000000001</v>
      </c>
      <c r="D17337" s="295"/>
    </row>
    <row r="17338" spans="1:4" x14ac:dyDescent="0.2">
      <c r="A17338" s="295">
        <v>0</v>
      </c>
      <c r="B17338" s="295"/>
      <c r="C17338" s="295">
        <v>0.22061929999999999</v>
      </c>
      <c r="D17338" s="295"/>
    </row>
    <row r="17339" spans="1:4" x14ac:dyDescent="0.2">
      <c r="A17339" s="295">
        <v>0</v>
      </c>
      <c r="B17339" s="295"/>
      <c r="C17339" s="295">
        <v>0.22052579999999999</v>
      </c>
      <c r="D17339" s="295"/>
    </row>
    <row r="17340" spans="1:4" x14ac:dyDescent="0.2">
      <c r="A17340" s="295">
        <v>0</v>
      </c>
      <c r="B17340" s="295"/>
      <c r="C17340" s="295">
        <v>0.2204615</v>
      </c>
      <c r="D17340" s="295"/>
    </row>
    <row r="17341" spans="1:4" x14ac:dyDescent="0.2">
      <c r="A17341" s="295">
        <v>0</v>
      </c>
      <c r="B17341" s="295"/>
      <c r="C17341" s="295">
        <v>0.220331</v>
      </c>
      <c r="D17341" s="295"/>
    </row>
    <row r="17342" spans="1:4" x14ac:dyDescent="0.2">
      <c r="A17342" s="295">
        <v>0</v>
      </c>
      <c r="B17342" s="295"/>
      <c r="C17342" s="295">
        <v>0.2202315</v>
      </c>
      <c r="D17342" s="295"/>
    </row>
    <row r="17343" spans="1:4" x14ac:dyDescent="0.2">
      <c r="A17343" s="295">
        <v>0</v>
      </c>
      <c r="B17343" s="295"/>
      <c r="C17343" s="295">
        <v>0.2201302</v>
      </c>
      <c r="D17343" s="295"/>
    </row>
    <row r="17344" spans="1:4" x14ac:dyDescent="0.2">
      <c r="A17344" s="295">
        <v>0</v>
      </c>
      <c r="B17344" s="295"/>
      <c r="C17344" s="295">
        <v>0.22000310000000001</v>
      </c>
      <c r="D17344" s="295"/>
    </row>
    <row r="17345" spans="1:4" x14ac:dyDescent="0.2">
      <c r="A17345" s="295">
        <v>0</v>
      </c>
      <c r="B17345" s="295"/>
      <c r="C17345" s="295">
        <v>0.2199555</v>
      </c>
      <c r="D17345" s="295"/>
    </row>
    <row r="17346" spans="1:4" x14ac:dyDescent="0.2">
      <c r="A17346" s="295">
        <v>0</v>
      </c>
      <c r="B17346" s="295"/>
      <c r="C17346" s="295">
        <v>0.21985440000000001</v>
      </c>
      <c r="D17346" s="295"/>
    </row>
    <row r="17347" spans="1:4" x14ac:dyDescent="0.2">
      <c r="A17347" s="295">
        <v>0</v>
      </c>
      <c r="B17347" s="295"/>
      <c r="C17347" s="295">
        <v>0.21983929999999999</v>
      </c>
      <c r="D17347" s="295"/>
    </row>
    <row r="17348" spans="1:4" x14ac:dyDescent="0.2">
      <c r="A17348" s="295">
        <v>0</v>
      </c>
      <c r="B17348" s="295"/>
      <c r="C17348" s="295">
        <v>0.2198309</v>
      </c>
      <c r="D17348" s="295"/>
    </row>
    <row r="17349" spans="1:4" x14ac:dyDescent="0.2">
      <c r="A17349" s="295">
        <v>0</v>
      </c>
      <c r="B17349" s="295"/>
      <c r="C17349" s="295">
        <v>0.21972430000000001</v>
      </c>
      <c r="D17349" s="295"/>
    </row>
    <row r="17350" spans="1:4" x14ac:dyDescent="0.2">
      <c r="A17350" s="295">
        <v>0</v>
      </c>
      <c r="B17350" s="295"/>
      <c r="C17350" s="295">
        <v>0.21967829999999999</v>
      </c>
      <c r="D17350" s="295"/>
    </row>
    <row r="17351" spans="1:4" x14ac:dyDescent="0.2">
      <c r="A17351" s="295">
        <v>0</v>
      </c>
      <c r="B17351" s="295"/>
      <c r="C17351" s="295">
        <v>0.21953800000000001</v>
      </c>
      <c r="D17351" s="295"/>
    </row>
    <row r="17352" spans="1:4" x14ac:dyDescent="0.2">
      <c r="A17352" s="295">
        <v>0</v>
      </c>
      <c r="B17352" s="295"/>
      <c r="C17352" s="295">
        <v>0.2194748</v>
      </c>
      <c r="D17352" s="295"/>
    </row>
    <row r="17353" spans="1:4" x14ac:dyDescent="0.2">
      <c r="A17353" s="295">
        <v>0</v>
      </c>
      <c r="B17353" s="295"/>
      <c r="C17353" s="295">
        <v>0.21942700000000001</v>
      </c>
      <c r="D17353" s="295"/>
    </row>
    <row r="17354" spans="1:4" x14ac:dyDescent="0.2">
      <c r="A17354" s="295">
        <v>0</v>
      </c>
      <c r="B17354" s="295"/>
      <c r="C17354" s="295">
        <v>0.2192878</v>
      </c>
      <c r="D17354" s="295"/>
    </row>
    <row r="17355" spans="1:4" x14ac:dyDescent="0.2">
      <c r="A17355" s="295">
        <v>0</v>
      </c>
      <c r="B17355" s="295"/>
      <c r="C17355" s="295">
        <v>0.21909619999999999</v>
      </c>
      <c r="D17355" s="295"/>
    </row>
    <row r="17356" spans="1:4" x14ac:dyDescent="0.2">
      <c r="A17356" s="295">
        <v>0</v>
      </c>
      <c r="B17356" s="295"/>
      <c r="C17356" s="295">
        <v>0.2190156</v>
      </c>
      <c r="D17356" s="295"/>
    </row>
    <row r="17357" spans="1:4" x14ac:dyDescent="0.2">
      <c r="A17357" s="295">
        <v>0</v>
      </c>
      <c r="B17357" s="295"/>
      <c r="C17357" s="295">
        <v>0.21896479999999999</v>
      </c>
      <c r="D17357" s="295"/>
    </row>
    <row r="17358" spans="1:4" x14ac:dyDescent="0.2">
      <c r="A17358" s="295">
        <v>0</v>
      </c>
      <c r="B17358" s="295"/>
      <c r="C17358" s="295">
        <v>0.218917</v>
      </c>
      <c r="D17358" s="295"/>
    </row>
    <row r="17359" spans="1:4" x14ac:dyDescent="0.2">
      <c r="A17359" s="295">
        <v>0</v>
      </c>
      <c r="B17359" s="295"/>
      <c r="C17359" s="295">
        <v>0.2188379</v>
      </c>
      <c r="D17359" s="295"/>
    </row>
    <row r="17360" spans="1:4" x14ac:dyDescent="0.2">
      <c r="A17360" s="295">
        <v>0</v>
      </c>
      <c r="B17360" s="295"/>
      <c r="C17360" s="295">
        <v>0.2187423</v>
      </c>
      <c r="D17360" s="295"/>
    </row>
    <row r="17361" spans="1:4" x14ac:dyDescent="0.2">
      <c r="A17361" s="295">
        <v>0</v>
      </c>
      <c r="B17361" s="295"/>
      <c r="C17361" s="295">
        <v>0.21862870000000001</v>
      </c>
      <c r="D17361" s="295"/>
    </row>
    <row r="17362" spans="1:4" x14ac:dyDescent="0.2">
      <c r="A17362" s="295">
        <v>0</v>
      </c>
      <c r="B17362" s="295"/>
      <c r="C17362" s="295">
        <v>0.21857789999999999</v>
      </c>
      <c r="D17362" s="295"/>
    </row>
    <row r="17363" spans="1:4" x14ac:dyDescent="0.2">
      <c r="A17363" s="295">
        <v>0</v>
      </c>
      <c r="B17363" s="295"/>
      <c r="C17363" s="295">
        <v>0.2185445</v>
      </c>
      <c r="D17363" s="295"/>
    </row>
    <row r="17364" spans="1:4" x14ac:dyDescent="0.2">
      <c r="A17364" s="295">
        <v>0</v>
      </c>
      <c r="B17364" s="295"/>
      <c r="C17364" s="295">
        <v>0.21852920000000001</v>
      </c>
      <c r="D17364" s="295"/>
    </row>
    <row r="17365" spans="1:4" x14ac:dyDescent="0.2">
      <c r="A17365" s="295">
        <v>0</v>
      </c>
      <c r="B17365" s="295"/>
      <c r="C17365" s="295">
        <v>0.2183389</v>
      </c>
      <c r="D17365" s="295"/>
    </row>
    <row r="17366" spans="1:4" x14ac:dyDescent="0.2">
      <c r="A17366" s="295">
        <v>0</v>
      </c>
      <c r="B17366" s="295"/>
      <c r="C17366" s="295">
        <v>0.21830459999999999</v>
      </c>
      <c r="D17366" s="295"/>
    </row>
    <row r="17367" spans="1:4" x14ac:dyDescent="0.2">
      <c r="A17367" s="295">
        <v>0</v>
      </c>
      <c r="B17367" s="295"/>
      <c r="C17367" s="295">
        <v>0.21820600000000001</v>
      </c>
      <c r="D17367" s="295"/>
    </row>
    <row r="17368" spans="1:4" x14ac:dyDescent="0.2">
      <c r="A17368" s="295">
        <v>0</v>
      </c>
      <c r="B17368" s="295"/>
      <c r="C17368" s="295">
        <v>0.21810660000000001</v>
      </c>
      <c r="D17368" s="295"/>
    </row>
    <row r="17369" spans="1:4" x14ac:dyDescent="0.2">
      <c r="A17369" s="295">
        <v>0</v>
      </c>
      <c r="B17369" s="295"/>
      <c r="C17369" s="295">
        <v>0.217998</v>
      </c>
      <c r="D17369" s="295"/>
    </row>
    <row r="17370" spans="1:4" x14ac:dyDescent="0.2">
      <c r="A17370" s="295">
        <v>0</v>
      </c>
      <c r="B17370" s="295"/>
      <c r="C17370" s="295">
        <v>0.21791679999999999</v>
      </c>
      <c r="D17370" s="295"/>
    </row>
    <row r="17371" spans="1:4" x14ac:dyDescent="0.2">
      <c r="A17371" s="295">
        <v>0</v>
      </c>
      <c r="B17371" s="295"/>
      <c r="C17371" s="295">
        <v>0.21775240000000001</v>
      </c>
      <c r="D17371" s="295"/>
    </row>
    <row r="17372" spans="1:4" x14ac:dyDescent="0.2">
      <c r="A17372" s="295">
        <v>0</v>
      </c>
      <c r="B17372" s="295"/>
      <c r="C17372" s="295">
        <v>0.2177037</v>
      </c>
      <c r="D17372" s="295"/>
    </row>
    <row r="17373" spans="1:4" x14ac:dyDescent="0.2">
      <c r="A17373" s="295">
        <v>0</v>
      </c>
      <c r="B17373" s="295"/>
      <c r="C17373" s="295">
        <v>0.21759490000000001</v>
      </c>
      <c r="D17373" s="295"/>
    </row>
    <row r="17374" spans="1:4" x14ac:dyDescent="0.2">
      <c r="A17374" s="295">
        <v>0</v>
      </c>
      <c r="B17374" s="295"/>
      <c r="C17374" s="295">
        <v>0.2175908</v>
      </c>
      <c r="D17374" s="295"/>
    </row>
    <row r="17375" spans="1:4" x14ac:dyDescent="0.2">
      <c r="A17375" s="295">
        <v>0</v>
      </c>
      <c r="B17375" s="295"/>
      <c r="C17375" s="295">
        <v>0.21748490000000001</v>
      </c>
      <c r="D17375" s="295"/>
    </row>
    <row r="17376" spans="1:4" x14ac:dyDescent="0.2">
      <c r="A17376" s="295">
        <v>0</v>
      </c>
      <c r="B17376" s="295"/>
      <c r="C17376" s="295">
        <v>0.21740190000000001</v>
      </c>
      <c r="D17376" s="295"/>
    </row>
    <row r="17377" spans="1:4" x14ac:dyDescent="0.2">
      <c r="A17377" s="295">
        <v>0</v>
      </c>
      <c r="B17377" s="295"/>
      <c r="C17377" s="295">
        <v>0.21729039999999999</v>
      </c>
      <c r="D17377" s="295"/>
    </row>
    <row r="17378" spans="1:4" x14ac:dyDescent="0.2">
      <c r="A17378" s="295">
        <v>0</v>
      </c>
      <c r="B17378" s="295"/>
      <c r="C17378" s="295">
        <v>0.2172538</v>
      </c>
      <c r="D17378" s="295"/>
    </row>
    <row r="17379" spans="1:4" x14ac:dyDescent="0.2">
      <c r="A17379" s="295">
        <v>0</v>
      </c>
      <c r="B17379" s="295"/>
      <c r="C17379" s="295">
        <v>0.2171891</v>
      </c>
      <c r="D17379" s="295"/>
    </row>
    <row r="17380" spans="1:4" x14ac:dyDescent="0.2">
      <c r="A17380" s="295">
        <v>0</v>
      </c>
      <c r="B17380" s="295"/>
      <c r="C17380" s="295">
        <v>0.21710769999999999</v>
      </c>
      <c r="D17380" s="295"/>
    </row>
    <row r="17381" spans="1:4" x14ac:dyDescent="0.2">
      <c r="A17381" s="295">
        <v>0</v>
      </c>
      <c r="B17381" s="295"/>
      <c r="C17381" s="295">
        <v>0.21684200000000001</v>
      </c>
      <c r="D17381" s="295"/>
    </row>
    <row r="17382" spans="1:4" x14ac:dyDescent="0.2">
      <c r="A17382" s="295">
        <v>0</v>
      </c>
      <c r="B17382" s="295"/>
      <c r="C17382" s="295">
        <v>0.21671489999999999</v>
      </c>
      <c r="D17382" s="295"/>
    </row>
    <row r="17383" spans="1:4" x14ac:dyDescent="0.2">
      <c r="A17383" s="295">
        <v>0</v>
      </c>
      <c r="B17383" s="295"/>
      <c r="C17383" s="295">
        <v>0.21660370000000001</v>
      </c>
      <c r="D17383" s="295"/>
    </row>
    <row r="17384" spans="1:4" x14ac:dyDescent="0.2">
      <c r="A17384" s="295">
        <v>0</v>
      </c>
      <c r="B17384" s="295"/>
      <c r="C17384" s="295">
        <v>0.21651770000000001</v>
      </c>
      <c r="D17384" s="295"/>
    </row>
    <row r="17385" spans="1:4" x14ac:dyDescent="0.2">
      <c r="A17385" s="295">
        <v>0</v>
      </c>
      <c r="B17385" s="295"/>
      <c r="C17385" s="295">
        <v>0.21645210000000001</v>
      </c>
      <c r="D17385" s="295"/>
    </row>
    <row r="17386" spans="1:4" x14ac:dyDescent="0.2">
      <c r="A17386" s="295">
        <v>0</v>
      </c>
      <c r="B17386" s="295"/>
      <c r="C17386" s="295">
        <v>0.21640129999999999</v>
      </c>
      <c r="D17386" s="295"/>
    </row>
    <row r="17387" spans="1:4" x14ac:dyDescent="0.2">
      <c r="A17387" s="295">
        <v>0</v>
      </c>
      <c r="B17387" s="295"/>
      <c r="C17387" s="295">
        <v>0.2163011</v>
      </c>
      <c r="D17387" s="295"/>
    </row>
    <row r="17388" spans="1:4" x14ac:dyDescent="0.2">
      <c r="A17388" s="295">
        <v>0</v>
      </c>
      <c r="B17388" s="295"/>
      <c r="C17388" s="295">
        <v>0.21621969999999999</v>
      </c>
      <c r="D17388" s="295"/>
    </row>
    <row r="17389" spans="1:4" x14ac:dyDescent="0.2">
      <c r="A17389" s="295">
        <v>0</v>
      </c>
      <c r="B17389" s="295"/>
      <c r="C17389" s="295">
        <v>0.21608959999999999</v>
      </c>
      <c r="D17389" s="295"/>
    </row>
    <row r="17390" spans="1:4" x14ac:dyDescent="0.2">
      <c r="A17390" s="295">
        <v>0</v>
      </c>
      <c r="B17390" s="295"/>
      <c r="C17390" s="295">
        <v>0.21590989999999999</v>
      </c>
      <c r="D17390" s="295"/>
    </row>
    <row r="17391" spans="1:4" x14ac:dyDescent="0.2">
      <c r="A17391" s="295">
        <v>0</v>
      </c>
      <c r="B17391" s="295"/>
      <c r="C17391" s="295">
        <v>0.21583350000000001</v>
      </c>
      <c r="D17391" s="295"/>
    </row>
    <row r="17392" spans="1:4" x14ac:dyDescent="0.2">
      <c r="A17392" s="295">
        <v>0</v>
      </c>
      <c r="B17392" s="295"/>
      <c r="C17392" s="295">
        <v>0.21567839999999999</v>
      </c>
      <c r="D17392" s="295"/>
    </row>
    <row r="17393" spans="1:4" x14ac:dyDescent="0.2">
      <c r="A17393" s="295">
        <v>0</v>
      </c>
      <c r="B17393" s="295"/>
      <c r="C17393" s="295">
        <v>0.21561759999999999</v>
      </c>
      <c r="D17393" s="295"/>
    </row>
    <row r="17394" spans="1:4" x14ac:dyDescent="0.2">
      <c r="A17394" s="295">
        <v>0</v>
      </c>
      <c r="B17394" s="295"/>
      <c r="C17394" s="295">
        <v>0.21535309999999999</v>
      </c>
      <c r="D17394" s="295"/>
    </row>
    <row r="17395" spans="1:4" x14ac:dyDescent="0.2">
      <c r="A17395" s="295">
        <v>0</v>
      </c>
      <c r="B17395" s="295"/>
      <c r="C17395" s="295">
        <v>0.21527489999999999</v>
      </c>
      <c r="D17395" s="295"/>
    </row>
    <row r="17396" spans="1:4" x14ac:dyDescent="0.2">
      <c r="A17396" s="295">
        <v>0</v>
      </c>
      <c r="B17396" s="295"/>
      <c r="C17396" s="295">
        <v>0.21507409999999999</v>
      </c>
      <c r="D17396" s="295"/>
    </row>
    <row r="17397" spans="1:4" x14ac:dyDescent="0.2">
      <c r="A17397" s="295">
        <v>0</v>
      </c>
      <c r="B17397" s="295"/>
      <c r="C17397" s="295">
        <v>0.2150136</v>
      </c>
      <c r="D17397" s="295"/>
    </row>
    <row r="17398" spans="1:4" x14ac:dyDescent="0.2">
      <c r="A17398" s="295">
        <v>0</v>
      </c>
      <c r="B17398" s="295"/>
      <c r="C17398" s="295">
        <v>0.21489469999999999</v>
      </c>
      <c r="D17398" s="295"/>
    </row>
    <row r="17399" spans="1:4" x14ac:dyDescent="0.2">
      <c r="A17399" s="295">
        <v>0</v>
      </c>
      <c r="B17399" s="295"/>
      <c r="C17399" s="295">
        <v>0.21484690000000001</v>
      </c>
      <c r="D17399" s="295"/>
    </row>
    <row r="17400" spans="1:4" x14ac:dyDescent="0.2">
      <c r="A17400" s="295">
        <v>0</v>
      </c>
      <c r="B17400" s="295"/>
      <c r="C17400" s="295">
        <v>0.2147616</v>
      </c>
      <c r="D17400" s="295"/>
    </row>
    <row r="17401" spans="1:4" x14ac:dyDescent="0.2">
      <c r="A17401" s="295">
        <v>0</v>
      </c>
      <c r="B17401" s="295"/>
      <c r="C17401" s="295">
        <v>0.21473120000000001</v>
      </c>
      <c r="D17401" s="295"/>
    </row>
    <row r="17402" spans="1:4" x14ac:dyDescent="0.2">
      <c r="A17402" s="295">
        <v>0</v>
      </c>
      <c r="B17402" s="295"/>
      <c r="C17402" s="295">
        <v>0.21468390000000001</v>
      </c>
      <c r="D17402" s="295"/>
    </row>
    <row r="17403" spans="1:4" x14ac:dyDescent="0.2">
      <c r="A17403" s="295">
        <v>0</v>
      </c>
      <c r="B17403" s="295"/>
      <c r="C17403" s="295">
        <v>0.2145127</v>
      </c>
      <c r="D17403" s="295"/>
    </row>
    <row r="17404" spans="1:4" x14ac:dyDescent="0.2">
      <c r="A17404" s="295">
        <v>0</v>
      </c>
      <c r="B17404" s="295"/>
      <c r="C17404" s="295">
        <v>0.2144307</v>
      </c>
      <c r="D17404" s="295"/>
    </row>
    <row r="17405" spans="1:4" x14ac:dyDescent="0.2">
      <c r="A17405" s="295">
        <v>0</v>
      </c>
      <c r="B17405" s="295"/>
      <c r="C17405" s="295">
        <v>0.214282</v>
      </c>
      <c r="D17405" s="295"/>
    </row>
    <row r="17406" spans="1:4" x14ac:dyDescent="0.2">
      <c r="A17406" s="295">
        <v>0</v>
      </c>
      <c r="B17406" s="295"/>
      <c r="C17406" s="295">
        <v>0.21417520000000001</v>
      </c>
      <c r="D17406" s="295"/>
    </row>
    <row r="17407" spans="1:4" x14ac:dyDescent="0.2">
      <c r="A17407" s="295">
        <v>0</v>
      </c>
      <c r="B17407" s="295"/>
      <c r="C17407" s="295">
        <v>0.21406629999999999</v>
      </c>
      <c r="D17407" s="295"/>
    </row>
    <row r="17408" spans="1:4" x14ac:dyDescent="0.2">
      <c r="A17408" s="295">
        <v>0</v>
      </c>
      <c r="B17408" s="295"/>
      <c r="C17408" s="295">
        <v>0.21398110000000001</v>
      </c>
      <c r="D17408" s="295"/>
    </row>
    <row r="17409" spans="1:4" x14ac:dyDescent="0.2">
      <c r="A17409" s="295">
        <v>0</v>
      </c>
      <c r="B17409" s="295"/>
      <c r="C17409" s="295">
        <v>0.2137946</v>
      </c>
      <c r="D17409" s="295"/>
    </row>
    <row r="17410" spans="1:4" x14ac:dyDescent="0.2">
      <c r="A17410" s="295">
        <v>0</v>
      </c>
      <c r="B17410" s="295"/>
      <c r="C17410" s="295">
        <v>0.2137471</v>
      </c>
      <c r="D17410" s="295"/>
    </row>
    <row r="17411" spans="1:4" x14ac:dyDescent="0.2">
      <c r="A17411" s="295">
        <v>0</v>
      </c>
      <c r="B17411" s="295"/>
      <c r="C17411" s="295">
        <v>0.21357509999999999</v>
      </c>
      <c r="D17411" s="295"/>
    </row>
    <row r="17412" spans="1:4" x14ac:dyDescent="0.2">
      <c r="A17412" s="295">
        <v>0</v>
      </c>
      <c r="B17412" s="295"/>
      <c r="C17412" s="295">
        <v>0.21342910000000001</v>
      </c>
      <c r="D17412" s="295"/>
    </row>
    <row r="17413" spans="1:4" x14ac:dyDescent="0.2">
      <c r="A17413" s="295">
        <v>0</v>
      </c>
      <c r="B17413" s="295"/>
      <c r="C17413" s="295">
        <v>0.21330180000000001</v>
      </c>
      <c r="D17413" s="295"/>
    </row>
    <row r="17414" spans="1:4" x14ac:dyDescent="0.2">
      <c r="A17414" s="295">
        <v>0</v>
      </c>
      <c r="B17414" s="295"/>
      <c r="C17414" s="295">
        <v>0.2132513</v>
      </c>
      <c r="D17414" s="295"/>
    </row>
    <row r="17415" spans="1:4" x14ac:dyDescent="0.2">
      <c r="A17415" s="295">
        <v>0</v>
      </c>
      <c r="B17415" s="295"/>
      <c r="C17415" s="295">
        <v>0.21320230000000001</v>
      </c>
      <c r="D17415" s="295"/>
    </row>
    <row r="17416" spans="1:4" x14ac:dyDescent="0.2">
      <c r="A17416" s="295">
        <v>0</v>
      </c>
      <c r="B17416" s="295"/>
      <c r="C17416" s="295">
        <v>0.2131383</v>
      </c>
      <c r="D17416" s="295"/>
    </row>
    <row r="17417" spans="1:4" x14ac:dyDescent="0.2">
      <c r="A17417" s="295">
        <v>0</v>
      </c>
      <c r="B17417" s="295"/>
      <c r="C17417" s="295">
        <v>0.21294740000000001</v>
      </c>
      <c r="D17417" s="295"/>
    </row>
    <row r="17418" spans="1:4" x14ac:dyDescent="0.2">
      <c r="A17418" s="295">
        <v>0</v>
      </c>
      <c r="B17418" s="295"/>
      <c r="C17418" s="295">
        <v>0.21279310000000001</v>
      </c>
      <c r="D17418" s="295"/>
    </row>
    <row r="17419" spans="1:4" x14ac:dyDescent="0.2">
      <c r="A17419" s="295">
        <v>0</v>
      </c>
      <c r="B17419" s="295"/>
      <c r="C17419" s="295">
        <v>0.21277479999999999</v>
      </c>
      <c r="D17419" s="295"/>
    </row>
    <row r="17420" spans="1:4" x14ac:dyDescent="0.2">
      <c r="A17420" s="295">
        <v>0</v>
      </c>
      <c r="B17420" s="295"/>
      <c r="C17420" s="295">
        <v>0.2126315</v>
      </c>
      <c r="D17420" s="295"/>
    </row>
    <row r="17421" spans="1:4" x14ac:dyDescent="0.2">
      <c r="A17421" s="295">
        <v>0</v>
      </c>
      <c r="B17421" s="295"/>
      <c r="C17421" s="295">
        <v>0.21223040000000001</v>
      </c>
      <c r="D17421" s="295"/>
    </row>
    <row r="17422" spans="1:4" x14ac:dyDescent="0.2">
      <c r="A17422" s="295">
        <v>0</v>
      </c>
      <c r="B17422" s="295"/>
      <c r="C17422" s="295">
        <v>0.2120205</v>
      </c>
      <c r="D17422" s="295"/>
    </row>
    <row r="17423" spans="1:4" x14ac:dyDescent="0.2">
      <c r="A17423" s="295">
        <v>0</v>
      </c>
      <c r="B17423" s="295"/>
      <c r="C17423" s="295">
        <v>0.21191689999999999</v>
      </c>
      <c r="D17423" s="295"/>
    </row>
    <row r="17424" spans="1:4" x14ac:dyDescent="0.2">
      <c r="A17424" s="295">
        <v>0</v>
      </c>
      <c r="B17424" s="295"/>
      <c r="C17424" s="295">
        <v>0.21178079999999999</v>
      </c>
      <c r="D17424" s="295"/>
    </row>
    <row r="17425" spans="1:4" x14ac:dyDescent="0.2">
      <c r="A17425" s="295">
        <v>0</v>
      </c>
      <c r="B17425" s="295"/>
      <c r="C17425" s="295">
        <v>0.2116355</v>
      </c>
      <c r="D17425" s="295"/>
    </row>
    <row r="17426" spans="1:4" x14ac:dyDescent="0.2">
      <c r="A17426" s="295">
        <v>0</v>
      </c>
      <c r="B17426" s="295"/>
      <c r="C17426" s="295">
        <v>0.21132339999999999</v>
      </c>
      <c r="D17426" s="295"/>
    </row>
    <row r="17427" spans="1:4" x14ac:dyDescent="0.2">
      <c r="A17427" s="295">
        <v>0</v>
      </c>
      <c r="B17427" s="295"/>
      <c r="C17427" s="295">
        <v>0.21122659999999999</v>
      </c>
      <c r="D17427" s="295"/>
    </row>
    <row r="17428" spans="1:4" x14ac:dyDescent="0.2">
      <c r="A17428" s="295">
        <v>0</v>
      </c>
      <c r="B17428" s="295"/>
      <c r="C17428" s="295">
        <v>0.21111079999999999</v>
      </c>
      <c r="D17428" s="295"/>
    </row>
    <row r="17429" spans="1:4" x14ac:dyDescent="0.2">
      <c r="A17429" s="295">
        <v>0</v>
      </c>
      <c r="B17429" s="295"/>
      <c r="C17429" s="295">
        <v>0.21107239999999999</v>
      </c>
      <c r="D17429" s="295"/>
    </row>
    <row r="17430" spans="1:4" x14ac:dyDescent="0.2">
      <c r="A17430" s="295">
        <v>0</v>
      </c>
      <c r="B17430" s="295"/>
      <c r="C17430" s="295">
        <v>0.21101980000000001</v>
      </c>
      <c r="D17430" s="295"/>
    </row>
    <row r="17431" spans="1:4" x14ac:dyDescent="0.2">
      <c r="A17431" s="295">
        <v>0</v>
      </c>
      <c r="B17431" s="295"/>
      <c r="C17431" s="295">
        <v>0.21088370000000001</v>
      </c>
      <c r="D17431" s="295"/>
    </row>
    <row r="17432" spans="1:4" x14ac:dyDescent="0.2">
      <c r="A17432" s="295">
        <v>0</v>
      </c>
      <c r="B17432" s="295"/>
      <c r="C17432" s="295">
        <v>0.2108351</v>
      </c>
      <c r="D17432" s="295"/>
    </row>
    <row r="17433" spans="1:4" x14ac:dyDescent="0.2">
      <c r="A17433" s="295">
        <v>0</v>
      </c>
      <c r="B17433" s="295"/>
      <c r="C17433" s="295">
        <v>0.21069260000000001</v>
      </c>
      <c r="D17433" s="295"/>
    </row>
    <row r="17434" spans="1:4" x14ac:dyDescent="0.2">
      <c r="A17434" s="295">
        <v>0</v>
      </c>
      <c r="B17434" s="295"/>
      <c r="C17434" s="295">
        <v>0.21050279999999999</v>
      </c>
      <c r="D17434" s="295"/>
    </row>
    <row r="17435" spans="1:4" x14ac:dyDescent="0.2">
      <c r="A17435" s="295">
        <v>0</v>
      </c>
      <c r="B17435" s="295"/>
      <c r="C17435" s="295">
        <v>0.2093981</v>
      </c>
      <c r="D17435" s="295"/>
    </row>
    <row r="17436" spans="1:4" x14ac:dyDescent="0.2">
      <c r="A17436" s="295">
        <v>0</v>
      </c>
      <c r="B17436" s="295"/>
      <c r="C17436" s="295">
        <v>0.20933750000000001</v>
      </c>
      <c r="D17436" s="295"/>
    </row>
    <row r="17437" spans="1:4" x14ac:dyDescent="0.2">
      <c r="A17437" s="295">
        <v>0</v>
      </c>
      <c r="B17437" s="295"/>
      <c r="C17437" s="295">
        <v>0.2091315</v>
      </c>
      <c r="D17437" s="295"/>
    </row>
    <row r="17438" spans="1:4" x14ac:dyDescent="0.2">
      <c r="A17438" s="295">
        <v>0</v>
      </c>
      <c r="B17438" s="295"/>
      <c r="C17438" s="295">
        <v>0.2091315</v>
      </c>
      <c r="D17438" s="295"/>
    </row>
    <row r="17439" spans="1:4" x14ac:dyDescent="0.2">
      <c r="A17439" s="295">
        <v>0</v>
      </c>
      <c r="B17439" s="295"/>
      <c r="C17439" s="295">
        <v>0.20906279999999999</v>
      </c>
      <c r="D17439" s="295"/>
    </row>
    <row r="17440" spans="1:4" x14ac:dyDescent="0.2">
      <c r="A17440" s="295">
        <v>0</v>
      </c>
      <c r="B17440" s="295"/>
      <c r="C17440" s="295">
        <v>0.20906279999999999</v>
      </c>
      <c r="D17440" s="295"/>
    </row>
    <row r="17441" spans="1:4" x14ac:dyDescent="0.2">
      <c r="A17441" s="295">
        <v>0</v>
      </c>
      <c r="B17441" s="295"/>
      <c r="C17441" s="295">
        <v>0.20906279999999999</v>
      </c>
      <c r="D17441" s="295"/>
    </row>
    <row r="17442" spans="1:4" x14ac:dyDescent="0.2">
      <c r="A17442" s="295">
        <v>0</v>
      </c>
      <c r="B17442" s="295"/>
      <c r="C17442" s="295">
        <v>0.20906279999999999</v>
      </c>
      <c r="D17442" s="295"/>
    </row>
    <row r="17443" spans="1:4" x14ac:dyDescent="0.2">
      <c r="A17443" s="295">
        <v>0</v>
      </c>
      <c r="B17443" s="295"/>
      <c r="C17443" s="295">
        <v>0.20906279999999999</v>
      </c>
      <c r="D17443" s="295"/>
    </row>
    <row r="17444" spans="1:4" x14ac:dyDescent="0.2">
      <c r="A17444" s="295">
        <v>0</v>
      </c>
      <c r="B17444" s="295"/>
      <c r="C17444" s="295">
        <v>0.20892549999999999</v>
      </c>
      <c r="D17444" s="295"/>
    </row>
    <row r="17445" spans="1:4" x14ac:dyDescent="0.2">
      <c r="A17445" s="295">
        <v>0</v>
      </c>
      <c r="B17445" s="295"/>
      <c r="C17445" s="295">
        <v>0.20892549999999999</v>
      </c>
      <c r="D17445" s="295"/>
    </row>
    <row r="17446" spans="1:4" x14ac:dyDescent="0.2">
      <c r="A17446" s="295">
        <v>0</v>
      </c>
      <c r="B17446" s="295"/>
      <c r="C17446" s="295">
        <v>0.20878820000000001</v>
      </c>
      <c r="D17446" s="295"/>
    </row>
    <row r="17447" spans="1:4" x14ac:dyDescent="0.2">
      <c r="A17447" s="295">
        <v>0</v>
      </c>
      <c r="B17447" s="295"/>
      <c r="C17447" s="295">
        <v>0.2087195</v>
      </c>
      <c r="D17447" s="295"/>
    </row>
    <row r="17448" spans="1:4" x14ac:dyDescent="0.2">
      <c r="A17448" s="295">
        <v>0</v>
      </c>
      <c r="B17448" s="295"/>
      <c r="C17448" s="295">
        <v>0.2087195</v>
      </c>
      <c r="D17448" s="295"/>
    </row>
    <row r="17449" spans="1:4" x14ac:dyDescent="0.2">
      <c r="A17449" s="295">
        <v>0</v>
      </c>
      <c r="B17449" s="295"/>
      <c r="C17449" s="295">
        <v>0.20851359999999999</v>
      </c>
      <c r="D17449" s="295"/>
    </row>
    <row r="17450" spans="1:4" x14ac:dyDescent="0.2">
      <c r="A17450" s="295">
        <v>0</v>
      </c>
      <c r="B17450" s="295"/>
      <c r="C17450" s="295">
        <v>0.20851359999999999</v>
      </c>
      <c r="D17450" s="295"/>
    </row>
    <row r="17451" spans="1:4" x14ac:dyDescent="0.2">
      <c r="A17451" s="295">
        <v>0</v>
      </c>
      <c r="B17451" s="295"/>
      <c r="C17451" s="295">
        <v>0.20851359999999999</v>
      </c>
      <c r="D17451" s="295"/>
    </row>
    <row r="17452" spans="1:4" x14ac:dyDescent="0.2">
      <c r="A17452" s="295">
        <v>0</v>
      </c>
      <c r="B17452" s="295"/>
      <c r="C17452" s="295">
        <v>0.20850489999999999</v>
      </c>
      <c r="D17452" s="295"/>
    </row>
    <row r="17453" spans="1:4" x14ac:dyDescent="0.2">
      <c r="A17453" s="295">
        <v>0</v>
      </c>
      <c r="B17453" s="295"/>
      <c r="C17453" s="295">
        <v>0.20844489999999999</v>
      </c>
      <c r="D17453" s="295"/>
    </row>
    <row r="17454" spans="1:4" x14ac:dyDescent="0.2">
      <c r="A17454" s="295">
        <v>0</v>
      </c>
      <c r="B17454" s="295"/>
      <c r="C17454" s="295">
        <v>0.2081016</v>
      </c>
      <c r="D17454" s="295"/>
    </row>
    <row r="17455" spans="1:4" x14ac:dyDescent="0.2">
      <c r="A17455" s="295">
        <v>0</v>
      </c>
      <c r="B17455" s="295"/>
      <c r="C17455" s="295">
        <v>0.20775830000000001</v>
      </c>
      <c r="D17455" s="295"/>
    </row>
    <row r="17456" spans="1:4" x14ac:dyDescent="0.2">
      <c r="A17456" s="295">
        <v>0</v>
      </c>
      <c r="B17456" s="295"/>
      <c r="C17456" s="295">
        <v>0.20775830000000001</v>
      </c>
      <c r="D17456" s="295"/>
    </row>
    <row r="17457" spans="1:4" x14ac:dyDescent="0.2">
      <c r="A17457" s="295">
        <v>0</v>
      </c>
      <c r="B17457" s="295"/>
      <c r="C17457" s="295">
        <v>0.20770060000000001</v>
      </c>
      <c r="D17457" s="295"/>
    </row>
    <row r="17458" spans="1:4" x14ac:dyDescent="0.2">
      <c r="A17458" s="295">
        <v>0</v>
      </c>
      <c r="B17458" s="295"/>
      <c r="C17458" s="295">
        <v>0.207621</v>
      </c>
      <c r="D17458" s="295"/>
    </row>
    <row r="17459" spans="1:4" x14ac:dyDescent="0.2">
      <c r="A17459" s="295">
        <v>0</v>
      </c>
      <c r="B17459" s="295"/>
      <c r="C17459" s="295">
        <v>0.20748369999999999</v>
      </c>
      <c r="D17459" s="295"/>
    </row>
    <row r="17460" spans="1:4" x14ac:dyDescent="0.2">
      <c r="A17460" s="295">
        <v>0</v>
      </c>
      <c r="B17460" s="295"/>
      <c r="C17460" s="295">
        <v>0.20741499999999999</v>
      </c>
      <c r="D17460" s="295"/>
    </row>
    <row r="17461" spans="1:4" x14ac:dyDescent="0.2">
      <c r="A17461" s="295">
        <v>0</v>
      </c>
      <c r="B17461" s="295"/>
      <c r="C17461" s="295">
        <v>0.20734639999999999</v>
      </c>
      <c r="D17461" s="295"/>
    </row>
    <row r="17462" spans="1:4" x14ac:dyDescent="0.2">
      <c r="A17462" s="295">
        <v>0</v>
      </c>
      <c r="B17462" s="295"/>
      <c r="C17462" s="295">
        <v>0.20729529999999999</v>
      </c>
      <c r="D17462" s="295"/>
    </row>
    <row r="17463" spans="1:4" x14ac:dyDescent="0.2">
      <c r="A17463" s="295">
        <v>0</v>
      </c>
      <c r="B17463" s="295"/>
      <c r="C17463" s="295">
        <v>0.20727770000000001</v>
      </c>
      <c r="D17463" s="295"/>
    </row>
    <row r="17464" spans="1:4" x14ac:dyDescent="0.2">
      <c r="A17464" s="295">
        <v>0</v>
      </c>
      <c r="B17464" s="295"/>
      <c r="C17464" s="295">
        <v>0.2071248</v>
      </c>
      <c r="D17464" s="295"/>
    </row>
    <row r="17465" spans="1:4" x14ac:dyDescent="0.2">
      <c r="A17465" s="295">
        <v>0</v>
      </c>
      <c r="B17465" s="295"/>
      <c r="C17465" s="295">
        <v>0.20707600000000001</v>
      </c>
      <c r="D17465" s="295"/>
    </row>
    <row r="17466" spans="1:4" x14ac:dyDescent="0.2">
      <c r="A17466" s="295">
        <v>0</v>
      </c>
      <c r="B17466" s="295"/>
      <c r="C17466" s="295">
        <v>0.2069657</v>
      </c>
      <c r="D17466" s="295"/>
    </row>
    <row r="17467" spans="1:4" x14ac:dyDescent="0.2">
      <c r="A17467" s="295">
        <v>0</v>
      </c>
      <c r="B17467" s="295"/>
      <c r="C17467" s="295">
        <v>0.20686579999999999</v>
      </c>
      <c r="D17467" s="295"/>
    </row>
    <row r="17468" spans="1:4" x14ac:dyDescent="0.2">
      <c r="A17468" s="295">
        <v>0</v>
      </c>
      <c r="B17468" s="295"/>
      <c r="C17468" s="295">
        <v>0.20686579999999999</v>
      </c>
      <c r="D17468" s="295"/>
    </row>
    <row r="17469" spans="1:4" x14ac:dyDescent="0.2">
      <c r="A17469" s="295">
        <v>0</v>
      </c>
      <c r="B17469" s="295"/>
      <c r="C17469" s="295">
        <v>0.2068323</v>
      </c>
      <c r="D17469" s="295"/>
    </row>
    <row r="17470" spans="1:4" x14ac:dyDescent="0.2">
      <c r="A17470" s="295">
        <v>0</v>
      </c>
      <c r="B17470" s="295"/>
      <c r="C17470" s="295">
        <v>0.20663889999999999</v>
      </c>
      <c r="D17470" s="295"/>
    </row>
    <row r="17471" spans="1:4" x14ac:dyDescent="0.2">
      <c r="A17471" s="295">
        <v>0</v>
      </c>
      <c r="B17471" s="295"/>
      <c r="C17471" s="295">
        <v>0.2065911</v>
      </c>
      <c r="D17471" s="295"/>
    </row>
    <row r="17472" spans="1:4" x14ac:dyDescent="0.2">
      <c r="A17472" s="295">
        <v>0</v>
      </c>
      <c r="B17472" s="295"/>
      <c r="C17472" s="295">
        <v>0.2065225</v>
      </c>
      <c r="D17472" s="295"/>
    </row>
    <row r="17473" spans="1:4" x14ac:dyDescent="0.2">
      <c r="A17473" s="295">
        <v>0</v>
      </c>
      <c r="B17473" s="295"/>
      <c r="C17473" s="295">
        <v>0.2065225</v>
      </c>
      <c r="D17473" s="295"/>
    </row>
    <row r="17474" spans="1:4" x14ac:dyDescent="0.2">
      <c r="A17474" s="295">
        <v>0</v>
      </c>
      <c r="B17474" s="295"/>
      <c r="C17474" s="295">
        <v>0.20645379999999999</v>
      </c>
      <c r="D17474" s="295"/>
    </row>
    <row r="17475" spans="1:4" x14ac:dyDescent="0.2">
      <c r="A17475" s="295">
        <v>0</v>
      </c>
      <c r="B17475" s="295"/>
      <c r="C17475" s="295">
        <v>0.20638809999999999</v>
      </c>
      <c r="D17475" s="295"/>
    </row>
    <row r="17476" spans="1:4" x14ac:dyDescent="0.2">
      <c r="A17476" s="295">
        <v>0</v>
      </c>
      <c r="B17476" s="295"/>
      <c r="C17476" s="295">
        <v>0.20638519999999999</v>
      </c>
      <c r="D17476" s="295"/>
    </row>
    <row r="17477" spans="1:4" x14ac:dyDescent="0.2">
      <c r="A17477" s="295">
        <v>0</v>
      </c>
      <c r="B17477" s="295"/>
      <c r="C17477" s="295">
        <v>0.20627770000000001</v>
      </c>
      <c r="D17477" s="295"/>
    </row>
    <row r="17478" spans="1:4" x14ac:dyDescent="0.2">
      <c r="A17478" s="295">
        <v>0</v>
      </c>
      <c r="B17478" s="295"/>
      <c r="C17478" s="295">
        <v>0.2062736</v>
      </c>
      <c r="D17478" s="295"/>
    </row>
    <row r="17479" spans="1:4" x14ac:dyDescent="0.2">
      <c r="A17479" s="295">
        <v>0</v>
      </c>
      <c r="B17479" s="295"/>
      <c r="C17479" s="295">
        <v>0.2061105</v>
      </c>
      <c r="D17479" s="295"/>
    </row>
    <row r="17480" spans="1:4" x14ac:dyDescent="0.2">
      <c r="A17480" s="295">
        <v>0</v>
      </c>
      <c r="B17480" s="295"/>
      <c r="C17480" s="295">
        <v>0.20596680000000001</v>
      </c>
      <c r="D17480" s="295"/>
    </row>
    <row r="17481" spans="1:4" x14ac:dyDescent="0.2">
      <c r="A17481" s="295">
        <v>0</v>
      </c>
      <c r="B17481" s="295"/>
      <c r="C17481" s="295">
        <v>0.20590459999999999</v>
      </c>
      <c r="D17481" s="295"/>
    </row>
    <row r="17482" spans="1:4" x14ac:dyDescent="0.2">
      <c r="A17482" s="295">
        <v>0</v>
      </c>
      <c r="B17482" s="295"/>
      <c r="C17482" s="295">
        <v>0.20585519999999999</v>
      </c>
      <c r="D17482" s="295"/>
    </row>
    <row r="17483" spans="1:4" x14ac:dyDescent="0.2">
      <c r="A17483" s="295">
        <v>0</v>
      </c>
      <c r="B17483" s="295"/>
      <c r="C17483" s="295">
        <v>0.20583589999999999</v>
      </c>
      <c r="D17483" s="295"/>
    </row>
    <row r="17484" spans="1:4" x14ac:dyDescent="0.2">
      <c r="A17484" s="295">
        <v>0</v>
      </c>
      <c r="B17484" s="295"/>
      <c r="C17484" s="295">
        <v>0.20574049999999999</v>
      </c>
      <c r="D17484" s="295"/>
    </row>
    <row r="17485" spans="1:4" x14ac:dyDescent="0.2">
      <c r="A17485" s="295">
        <v>0</v>
      </c>
      <c r="B17485" s="295"/>
      <c r="C17485" s="295">
        <v>0.2054926</v>
      </c>
      <c r="D17485" s="295"/>
    </row>
    <row r="17486" spans="1:4" x14ac:dyDescent="0.2">
      <c r="A17486" s="295">
        <v>0</v>
      </c>
      <c r="B17486" s="295"/>
      <c r="C17486" s="295">
        <v>0.2054926</v>
      </c>
      <c r="D17486" s="295"/>
    </row>
    <row r="17487" spans="1:4" x14ac:dyDescent="0.2">
      <c r="A17487" s="295">
        <v>0</v>
      </c>
      <c r="B17487" s="295"/>
      <c r="C17487" s="295">
        <v>0.2054897</v>
      </c>
      <c r="D17487" s="295"/>
    </row>
    <row r="17488" spans="1:4" x14ac:dyDescent="0.2">
      <c r="A17488" s="295">
        <v>0</v>
      </c>
      <c r="B17488" s="295"/>
      <c r="C17488" s="295">
        <v>0.2054261</v>
      </c>
      <c r="D17488" s="295"/>
    </row>
    <row r="17489" spans="1:4" x14ac:dyDescent="0.2">
      <c r="A17489" s="295">
        <v>0</v>
      </c>
      <c r="B17489" s="295"/>
      <c r="C17489" s="295">
        <v>0.2053046</v>
      </c>
      <c r="D17489" s="295"/>
    </row>
    <row r="17490" spans="1:4" x14ac:dyDescent="0.2">
      <c r="A17490" s="295">
        <v>0</v>
      </c>
      <c r="B17490" s="295"/>
      <c r="C17490" s="295">
        <v>0.20528669999999999</v>
      </c>
      <c r="D17490" s="295"/>
    </row>
    <row r="17491" spans="1:4" x14ac:dyDescent="0.2">
      <c r="A17491" s="295">
        <v>0</v>
      </c>
      <c r="B17491" s="295"/>
      <c r="C17491" s="295">
        <v>0.20528660000000001</v>
      </c>
      <c r="D17491" s="295"/>
    </row>
    <row r="17492" spans="1:4" x14ac:dyDescent="0.2">
      <c r="A17492" s="295">
        <v>0</v>
      </c>
      <c r="B17492" s="295"/>
      <c r="C17492" s="295">
        <v>0.20528660000000001</v>
      </c>
      <c r="D17492" s="295"/>
    </row>
    <row r="17493" spans="1:4" x14ac:dyDescent="0.2">
      <c r="A17493" s="295">
        <v>0</v>
      </c>
      <c r="B17493" s="295"/>
      <c r="C17493" s="295">
        <v>0.20521719999999999</v>
      </c>
      <c r="D17493" s="295"/>
    </row>
    <row r="17494" spans="1:4" x14ac:dyDescent="0.2">
      <c r="A17494" s="295">
        <v>0</v>
      </c>
      <c r="B17494" s="295"/>
      <c r="C17494" s="295">
        <v>0.2051499</v>
      </c>
      <c r="D17494" s="295"/>
    </row>
    <row r="17495" spans="1:4" x14ac:dyDescent="0.2">
      <c r="A17495" s="295">
        <v>0</v>
      </c>
      <c r="B17495" s="295"/>
      <c r="C17495" s="295">
        <v>0.2050807</v>
      </c>
      <c r="D17495" s="295"/>
    </row>
    <row r="17496" spans="1:4" x14ac:dyDescent="0.2">
      <c r="A17496" s="295">
        <v>0</v>
      </c>
      <c r="B17496" s="295"/>
      <c r="C17496" s="295">
        <v>0.2050807</v>
      </c>
      <c r="D17496" s="295"/>
    </row>
    <row r="17497" spans="1:4" x14ac:dyDescent="0.2">
      <c r="A17497" s="295">
        <v>0</v>
      </c>
      <c r="B17497" s="295"/>
      <c r="C17497" s="295">
        <v>0.2050807</v>
      </c>
      <c r="D17497" s="295"/>
    </row>
    <row r="17498" spans="1:4" x14ac:dyDescent="0.2">
      <c r="A17498" s="295">
        <v>0</v>
      </c>
      <c r="B17498" s="295"/>
      <c r="C17498" s="295">
        <v>0.205012</v>
      </c>
      <c r="D17498" s="295"/>
    </row>
    <row r="17499" spans="1:4" x14ac:dyDescent="0.2">
      <c r="A17499" s="295">
        <v>0</v>
      </c>
      <c r="B17499" s="295"/>
      <c r="C17499" s="295">
        <v>0.2049434</v>
      </c>
      <c r="D17499" s="295"/>
    </row>
    <row r="17500" spans="1:4" x14ac:dyDescent="0.2">
      <c r="A17500" s="295">
        <v>0</v>
      </c>
      <c r="B17500" s="295"/>
      <c r="C17500" s="295">
        <v>0.2049232</v>
      </c>
      <c r="D17500" s="295"/>
    </row>
    <row r="17501" spans="1:4" x14ac:dyDescent="0.2">
      <c r="A17501" s="295">
        <v>0</v>
      </c>
      <c r="B17501" s="295"/>
      <c r="C17501" s="295">
        <v>0.20487469999999999</v>
      </c>
      <c r="D17501" s="295"/>
    </row>
    <row r="17502" spans="1:4" x14ac:dyDescent="0.2">
      <c r="A17502" s="295">
        <v>0</v>
      </c>
      <c r="B17502" s="295"/>
      <c r="C17502" s="295">
        <v>0.20480599999999999</v>
      </c>
      <c r="D17502" s="295"/>
    </row>
    <row r="17503" spans="1:4" x14ac:dyDescent="0.2">
      <c r="A17503" s="295">
        <v>0</v>
      </c>
      <c r="B17503" s="295"/>
      <c r="C17503" s="295">
        <v>0.20480599999999999</v>
      </c>
      <c r="D17503" s="295"/>
    </row>
    <row r="17504" spans="1:4" x14ac:dyDescent="0.2">
      <c r="A17504" s="295">
        <v>0</v>
      </c>
      <c r="B17504" s="295"/>
      <c r="C17504" s="295">
        <v>0.2047669</v>
      </c>
      <c r="D17504" s="295"/>
    </row>
    <row r="17505" spans="1:4" x14ac:dyDescent="0.2">
      <c r="A17505" s="295">
        <v>0</v>
      </c>
      <c r="B17505" s="295"/>
      <c r="C17505" s="295">
        <v>0.20472670000000001</v>
      </c>
      <c r="D17505" s="295"/>
    </row>
    <row r="17506" spans="1:4" x14ac:dyDescent="0.2">
      <c r="A17506" s="295">
        <v>0</v>
      </c>
      <c r="B17506" s="295"/>
      <c r="C17506" s="295">
        <v>0.2046393</v>
      </c>
      <c r="D17506" s="295"/>
    </row>
    <row r="17507" spans="1:4" x14ac:dyDescent="0.2">
      <c r="A17507" s="295">
        <v>0</v>
      </c>
      <c r="B17507" s="295"/>
      <c r="C17507" s="295">
        <v>0.20460010000000001</v>
      </c>
      <c r="D17507" s="295"/>
    </row>
    <row r="17508" spans="1:4" x14ac:dyDescent="0.2">
      <c r="A17508" s="295">
        <v>0</v>
      </c>
      <c r="B17508" s="295"/>
      <c r="C17508" s="295">
        <v>0.2045719</v>
      </c>
      <c r="D17508" s="295"/>
    </row>
    <row r="17509" spans="1:4" x14ac:dyDescent="0.2">
      <c r="A17509" s="295">
        <v>0</v>
      </c>
      <c r="B17509" s="295"/>
      <c r="C17509" s="295">
        <v>0.2045314</v>
      </c>
      <c r="D17509" s="295"/>
    </row>
    <row r="17510" spans="1:4" x14ac:dyDescent="0.2">
      <c r="A17510" s="295">
        <v>0</v>
      </c>
      <c r="B17510" s="295"/>
      <c r="C17510" s="295">
        <v>0.20450889999999999</v>
      </c>
      <c r="D17510" s="295"/>
    </row>
    <row r="17511" spans="1:4" x14ac:dyDescent="0.2">
      <c r="A17511" s="295">
        <v>0</v>
      </c>
      <c r="B17511" s="295"/>
      <c r="C17511" s="295">
        <v>0.2044627</v>
      </c>
      <c r="D17511" s="295"/>
    </row>
    <row r="17512" spans="1:4" x14ac:dyDescent="0.2">
      <c r="A17512" s="295">
        <v>0</v>
      </c>
      <c r="B17512" s="295"/>
      <c r="C17512" s="295">
        <v>0.20434830000000001</v>
      </c>
      <c r="D17512" s="295"/>
    </row>
    <row r="17513" spans="1:4" x14ac:dyDescent="0.2">
      <c r="A17513" s="295">
        <v>0</v>
      </c>
      <c r="B17513" s="295"/>
      <c r="C17513" s="295">
        <v>0.20425679999999999</v>
      </c>
      <c r="D17513" s="295"/>
    </row>
    <row r="17514" spans="1:4" x14ac:dyDescent="0.2">
      <c r="A17514" s="295">
        <v>0</v>
      </c>
      <c r="B17514" s="295"/>
      <c r="C17514" s="295">
        <v>0.20425679999999999</v>
      </c>
      <c r="D17514" s="295"/>
    </row>
    <row r="17515" spans="1:4" x14ac:dyDescent="0.2">
      <c r="A17515" s="295">
        <v>0</v>
      </c>
      <c r="B17515" s="295"/>
      <c r="C17515" s="295">
        <v>0.2042136</v>
      </c>
      <c r="D17515" s="295"/>
    </row>
    <row r="17516" spans="1:4" x14ac:dyDescent="0.2">
      <c r="A17516" s="295">
        <v>0</v>
      </c>
      <c r="B17516" s="295"/>
      <c r="C17516" s="295">
        <v>0.20418810000000001</v>
      </c>
      <c r="D17516" s="295"/>
    </row>
    <row r="17517" spans="1:4" x14ac:dyDescent="0.2">
      <c r="A17517" s="295">
        <v>0</v>
      </c>
      <c r="B17517" s="295"/>
      <c r="C17517" s="295">
        <v>0.20411899999999999</v>
      </c>
      <c r="D17517" s="295"/>
    </row>
    <row r="17518" spans="1:4" x14ac:dyDescent="0.2">
      <c r="A17518" s="295">
        <v>0</v>
      </c>
      <c r="B17518" s="295"/>
      <c r="C17518" s="295">
        <v>0.2040508</v>
      </c>
      <c r="D17518" s="295"/>
    </row>
    <row r="17519" spans="1:4" x14ac:dyDescent="0.2">
      <c r="A17519" s="295">
        <v>0</v>
      </c>
      <c r="B17519" s="295"/>
      <c r="C17519" s="295">
        <v>0.20400589999999999</v>
      </c>
      <c r="D17519" s="295"/>
    </row>
    <row r="17520" spans="1:4" x14ac:dyDescent="0.2">
      <c r="A17520" s="295">
        <v>0</v>
      </c>
      <c r="B17520" s="295"/>
      <c r="C17520" s="295">
        <v>0.2039135</v>
      </c>
      <c r="D17520" s="295"/>
    </row>
    <row r="17521" spans="1:4" x14ac:dyDescent="0.2">
      <c r="A17521" s="295">
        <v>0</v>
      </c>
      <c r="B17521" s="295"/>
      <c r="C17521" s="295">
        <v>0.2039135</v>
      </c>
      <c r="D17521" s="295"/>
    </row>
    <row r="17522" spans="1:4" x14ac:dyDescent="0.2">
      <c r="A17522" s="295">
        <v>0</v>
      </c>
      <c r="B17522" s="295"/>
      <c r="C17522" s="295">
        <v>0.2039135</v>
      </c>
      <c r="D17522" s="295"/>
    </row>
    <row r="17523" spans="1:4" x14ac:dyDescent="0.2">
      <c r="A17523" s="295">
        <v>0</v>
      </c>
      <c r="B17523" s="295"/>
      <c r="C17523" s="295">
        <v>0.20384679999999999</v>
      </c>
      <c r="D17523" s="295"/>
    </row>
    <row r="17524" spans="1:4" x14ac:dyDescent="0.2">
      <c r="A17524" s="295">
        <v>0</v>
      </c>
      <c r="B17524" s="295"/>
      <c r="C17524" s="295">
        <v>0.2035787</v>
      </c>
      <c r="D17524" s="295"/>
    </row>
    <row r="17525" spans="1:4" x14ac:dyDescent="0.2">
      <c r="A17525" s="295">
        <v>0</v>
      </c>
      <c r="B17525" s="295"/>
      <c r="C17525" s="295">
        <v>0.2034937</v>
      </c>
      <c r="D17525" s="295"/>
    </row>
    <row r="17526" spans="1:4" x14ac:dyDescent="0.2">
      <c r="A17526" s="295">
        <v>0</v>
      </c>
      <c r="B17526" s="295"/>
      <c r="C17526" s="295">
        <v>0.20334940000000001</v>
      </c>
      <c r="D17526" s="295"/>
    </row>
    <row r="17527" spans="1:4" x14ac:dyDescent="0.2">
      <c r="A17527" s="295">
        <v>0</v>
      </c>
      <c r="B17527" s="295"/>
      <c r="C17527" s="295">
        <v>0.20329559999999999</v>
      </c>
      <c r="D17527" s="295"/>
    </row>
    <row r="17528" spans="1:4" x14ac:dyDescent="0.2">
      <c r="A17528" s="295">
        <v>0</v>
      </c>
      <c r="B17528" s="295"/>
      <c r="C17528" s="295">
        <v>0.20322689999999999</v>
      </c>
      <c r="D17528" s="295"/>
    </row>
    <row r="17529" spans="1:4" x14ac:dyDescent="0.2">
      <c r="A17529" s="295">
        <v>0</v>
      </c>
      <c r="B17529" s="295"/>
      <c r="C17529" s="295">
        <v>0.20315820000000001</v>
      </c>
      <c r="D17529" s="295"/>
    </row>
    <row r="17530" spans="1:4" x14ac:dyDescent="0.2">
      <c r="A17530" s="295">
        <v>0</v>
      </c>
      <c r="B17530" s="295"/>
      <c r="C17530" s="295">
        <v>0.20308960000000001</v>
      </c>
      <c r="D17530" s="295"/>
    </row>
    <row r="17531" spans="1:4" x14ac:dyDescent="0.2">
      <c r="A17531" s="295">
        <v>0</v>
      </c>
      <c r="B17531" s="295"/>
      <c r="C17531" s="295">
        <v>0.20308680000000001</v>
      </c>
      <c r="D17531" s="295"/>
    </row>
    <row r="17532" spans="1:4" x14ac:dyDescent="0.2">
      <c r="A17532" s="295">
        <v>0</v>
      </c>
      <c r="B17532" s="295"/>
      <c r="C17532" s="295">
        <v>0.2030209</v>
      </c>
      <c r="D17532" s="295"/>
    </row>
    <row r="17533" spans="1:4" x14ac:dyDescent="0.2">
      <c r="A17533" s="295">
        <v>0</v>
      </c>
      <c r="B17533" s="295"/>
      <c r="C17533" s="295">
        <v>0.2028836</v>
      </c>
      <c r="D17533" s="295"/>
    </row>
    <row r="17534" spans="1:4" x14ac:dyDescent="0.2">
      <c r="A17534" s="295">
        <v>0</v>
      </c>
      <c r="B17534" s="295"/>
      <c r="C17534" s="295">
        <v>0.20284869999999999</v>
      </c>
      <c r="D17534" s="295"/>
    </row>
    <row r="17535" spans="1:4" x14ac:dyDescent="0.2">
      <c r="A17535" s="295">
        <v>0</v>
      </c>
      <c r="B17535" s="295"/>
      <c r="C17535" s="295">
        <v>0.202815</v>
      </c>
      <c r="D17535" s="295"/>
    </row>
    <row r="17536" spans="1:4" x14ac:dyDescent="0.2">
      <c r="A17536" s="295">
        <v>0</v>
      </c>
      <c r="B17536" s="295"/>
      <c r="C17536" s="295">
        <v>0.20274629999999999</v>
      </c>
      <c r="D17536" s="295"/>
    </row>
    <row r="17537" spans="1:4" x14ac:dyDescent="0.2">
      <c r="A17537" s="295">
        <v>0</v>
      </c>
      <c r="B17537" s="295"/>
      <c r="C17537" s="295">
        <v>0.20274629999999999</v>
      </c>
      <c r="D17537" s="295"/>
    </row>
    <row r="17538" spans="1:4" x14ac:dyDescent="0.2">
      <c r="A17538" s="295">
        <v>0</v>
      </c>
      <c r="B17538" s="295"/>
      <c r="C17538" s="295">
        <v>0.20260520000000001</v>
      </c>
      <c r="D17538" s="295"/>
    </row>
    <row r="17539" spans="1:4" x14ac:dyDescent="0.2">
      <c r="A17539" s="295">
        <v>0</v>
      </c>
      <c r="B17539" s="295"/>
      <c r="C17539" s="295">
        <v>0.20247470000000001</v>
      </c>
      <c r="D17539" s="295"/>
    </row>
    <row r="17540" spans="1:4" x14ac:dyDescent="0.2">
      <c r="A17540" s="295">
        <v>0</v>
      </c>
      <c r="B17540" s="295"/>
      <c r="C17540" s="295">
        <v>0.2024717</v>
      </c>
      <c r="D17540" s="295"/>
    </row>
    <row r="17541" spans="1:4" x14ac:dyDescent="0.2">
      <c r="A17541" s="295">
        <v>0</v>
      </c>
      <c r="B17541" s="295"/>
      <c r="C17541" s="295">
        <v>0.2023742</v>
      </c>
      <c r="D17541" s="295"/>
    </row>
    <row r="17542" spans="1:4" x14ac:dyDescent="0.2">
      <c r="A17542" s="295">
        <v>0</v>
      </c>
      <c r="B17542" s="295"/>
      <c r="C17542" s="295">
        <v>0.20219699999999999</v>
      </c>
      <c r="D17542" s="295"/>
    </row>
    <row r="17543" spans="1:4" x14ac:dyDescent="0.2">
      <c r="A17543" s="295">
        <v>0</v>
      </c>
      <c r="B17543" s="295"/>
      <c r="C17543" s="295">
        <v>0.20219699999999999</v>
      </c>
      <c r="D17543" s="295"/>
    </row>
    <row r="17544" spans="1:4" x14ac:dyDescent="0.2">
      <c r="A17544" s="295">
        <v>0</v>
      </c>
      <c r="B17544" s="295"/>
      <c r="C17544" s="295">
        <v>0.20216300000000001</v>
      </c>
      <c r="D17544" s="295"/>
    </row>
    <row r="17545" spans="1:4" x14ac:dyDescent="0.2">
      <c r="A17545" s="295">
        <v>0</v>
      </c>
      <c r="B17545" s="295"/>
      <c r="C17545" s="295">
        <v>0.2021317</v>
      </c>
      <c r="D17545" s="295"/>
    </row>
    <row r="17546" spans="1:4" x14ac:dyDescent="0.2">
      <c r="A17546" s="295">
        <v>0</v>
      </c>
      <c r="B17546" s="295"/>
      <c r="C17546" s="295">
        <v>0.20192660000000001</v>
      </c>
      <c r="D17546" s="295"/>
    </row>
    <row r="17547" spans="1:4" x14ac:dyDescent="0.2">
      <c r="A17547" s="295">
        <v>0</v>
      </c>
      <c r="B17547" s="295"/>
      <c r="C17547" s="295">
        <v>0.20190649999999999</v>
      </c>
      <c r="D17547" s="295"/>
    </row>
    <row r="17548" spans="1:4" x14ac:dyDescent="0.2">
      <c r="A17548" s="295">
        <v>0</v>
      </c>
      <c r="B17548" s="295"/>
      <c r="C17548" s="295">
        <v>0.20158129999999999</v>
      </c>
      <c r="D17548" s="295"/>
    </row>
    <row r="17549" spans="1:4" x14ac:dyDescent="0.2">
      <c r="A17549" s="295">
        <v>0</v>
      </c>
      <c r="B17549" s="295"/>
      <c r="C17549" s="295">
        <v>0.20157910000000001</v>
      </c>
      <c r="D17549" s="295"/>
    </row>
    <row r="17550" spans="1:4" x14ac:dyDescent="0.2">
      <c r="A17550" s="295">
        <v>0</v>
      </c>
      <c r="B17550" s="295"/>
      <c r="C17550" s="295">
        <v>0.20147229999999999</v>
      </c>
      <c r="D17550" s="295"/>
    </row>
    <row r="17551" spans="1:4" x14ac:dyDescent="0.2">
      <c r="A17551" s="295">
        <v>0</v>
      </c>
      <c r="B17551" s="295"/>
      <c r="C17551" s="295">
        <v>0.20123579999999999</v>
      </c>
      <c r="D17551" s="295"/>
    </row>
    <row r="17552" spans="1:4" x14ac:dyDescent="0.2">
      <c r="A17552" s="295">
        <v>0</v>
      </c>
      <c r="B17552" s="295"/>
      <c r="C17552" s="295">
        <v>0.20123579999999999</v>
      </c>
      <c r="D17552" s="295"/>
    </row>
    <row r="17553" spans="1:4" x14ac:dyDescent="0.2">
      <c r="A17553" s="295">
        <v>0</v>
      </c>
      <c r="B17553" s="295"/>
      <c r="C17553" s="295">
        <v>0.20123289999999999</v>
      </c>
      <c r="D17553" s="295"/>
    </row>
    <row r="17554" spans="1:4" x14ac:dyDescent="0.2">
      <c r="A17554" s="295">
        <v>0</v>
      </c>
      <c r="B17554" s="295"/>
      <c r="C17554" s="295">
        <v>0.20109850000000001</v>
      </c>
      <c r="D17554" s="295"/>
    </row>
    <row r="17555" spans="1:4" x14ac:dyDescent="0.2">
      <c r="A17555" s="295">
        <v>0</v>
      </c>
      <c r="B17555" s="295"/>
      <c r="C17555" s="295">
        <v>0.20106789999999999</v>
      </c>
      <c r="D17555" s="295"/>
    </row>
    <row r="17556" spans="1:4" x14ac:dyDescent="0.2">
      <c r="A17556" s="295">
        <v>0</v>
      </c>
      <c r="B17556" s="295"/>
      <c r="C17556" s="295">
        <v>0.20105319999999999</v>
      </c>
      <c r="D17556" s="295"/>
    </row>
    <row r="17557" spans="1:4" x14ac:dyDescent="0.2">
      <c r="A17557" s="295">
        <v>0</v>
      </c>
      <c r="B17557" s="295"/>
      <c r="C17557" s="295">
        <v>0.2008926</v>
      </c>
      <c r="D17557" s="295"/>
    </row>
    <row r="17558" spans="1:4" x14ac:dyDescent="0.2">
      <c r="A17558" s="295">
        <v>0</v>
      </c>
      <c r="B17558" s="295"/>
      <c r="C17558" s="295">
        <v>0.20083580000000001</v>
      </c>
      <c r="D17558" s="295"/>
    </row>
    <row r="17559" spans="1:4" x14ac:dyDescent="0.2">
      <c r="A17559" s="295">
        <v>0</v>
      </c>
      <c r="B17559" s="295"/>
      <c r="C17559" s="295">
        <v>0.2008239</v>
      </c>
      <c r="D17559" s="295"/>
    </row>
    <row r="17560" spans="1:4" x14ac:dyDescent="0.2">
      <c r="A17560" s="295">
        <v>0</v>
      </c>
      <c r="B17560" s="295"/>
      <c r="C17560" s="295">
        <v>0.20075519999999999</v>
      </c>
      <c r="D17560" s="295"/>
    </row>
    <row r="17561" spans="1:4" x14ac:dyDescent="0.2">
      <c r="A17561" s="295">
        <v>0</v>
      </c>
      <c r="B17561" s="295"/>
      <c r="C17561" s="295">
        <v>0.20068659999999999</v>
      </c>
      <c r="D17561" s="295"/>
    </row>
    <row r="17562" spans="1:4" x14ac:dyDescent="0.2">
      <c r="A17562" s="295">
        <v>0</v>
      </c>
      <c r="B17562" s="295"/>
      <c r="C17562" s="295">
        <v>0.2004686</v>
      </c>
      <c r="D17562" s="295"/>
    </row>
    <row r="17563" spans="1:4" x14ac:dyDescent="0.2">
      <c r="A17563" s="295">
        <v>0</v>
      </c>
      <c r="B17563" s="295"/>
      <c r="C17563" s="295">
        <v>0.20028480000000001</v>
      </c>
      <c r="D17563" s="295"/>
    </row>
    <row r="17564" spans="1:4" x14ac:dyDescent="0.2">
      <c r="A17564" s="295">
        <v>0</v>
      </c>
      <c r="B17564" s="295"/>
      <c r="C17564" s="295">
        <v>0.2002834</v>
      </c>
      <c r="D17564" s="295"/>
    </row>
    <row r="17565" spans="1:4" x14ac:dyDescent="0.2">
      <c r="A17565" s="295">
        <v>0</v>
      </c>
      <c r="B17565" s="295"/>
      <c r="C17565" s="295">
        <v>0.20014090000000001</v>
      </c>
      <c r="D17565" s="295"/>
    </row>
    <row r="17566" spans="1:4" x14ac:dyDescent="0.2">
      <c r="A17566" s="295">
        <v>0</v>
      </c>
      <c r="B17566" s="295"/>
      <c r="C17566" s="295">
        <v>0.20013729999999999</v>
      </c>
      <c r="D17566" s="295"/>
    </row>
    <row r="17567" spans="1:4" x14ac:dyDescent="0.2">
      <c r="A17567" s="295">
        <v>0</v>
      </c>
      <c r="B17567" s="295"/>
      <c r="C17567" s="295">
        <v>0.19998669999999999</v>
      </c>
      <c r="D17567" s="295"/>
    </row>
    <row r="17568" spans="1:4" x14ac:dyDescent="0.2">
      <c r="A17568" s="295">
        <v>0</v>
      </c>
      <c r="B17568" s="295"/>
      <c r="C17568" s="295">
        <v>0.19993130000000001</v>
      </c>
      <c r="D17568" s="295"/>
    </row>
    <row r="17569" spans="1:4" x14ac:dyDescent="0.2">
      <c r="A17569" s="295">
        <v>0</v>
      </c>
      <c r="B17569" s="295"/>
      <c r="C17569" s="295">
        <v>0.1997254</v>
      </c>
      <c r="D17569" s="295"/>
    </row>
    <row r="17570" spans="1:4" x14ac:dyDescent="0.2">
      <c r="A17570" s="295">
        <v>0</v>
      </c>
      <c r="B17570" s="295"/>
      <c r="C17570" s="295">
        <v>0.19967950000000001</v>
      </c>
      <c r="D17570" s="295"/>
    </row>
    <row r="17571" spans="1:4" x14ac:dyDescent="0.2">
      <c r="A17571" s="295">
        <v>0</v>
      </c>
      <c r="B17571" s="295"/>
      <c r="C17571" s="295">
        <v>0.19965669999999999</v>
      </c>
      <c r="D17571" s="295"/>
    </row>
    <row r="17572" spans="1:4" x14ac:dyDescent="0.2">
      <c r="A17572" s="295">
        <v>0</v>
      </c>
      <c r="B17572" s="295"/>
      <c r="C17572" s="295">
        <v>0.19958799999999999</v>
      </c>
      <c r="D17572" s="295"/>
    </row>
    <row r="17573" spans="1:4" x14ac:dyDescent="0.2">
      <c r="A17573" s="295">
        <v>0</v>
      </c>
      <c r="B17573" s="295"/>
      <c r="C17573" s="295">
        <v>0.19945070000000001</v>
      </c>
      <c r="D17573" s="295"/>
    </row>
    <row r="17574" spans="1:4" x14ac:dyDescent="0.2">
      <c r="A17574" s="295">
        <v>0</v>
      </c>
      <c r="B17574" s="295"/>
      <c r="C17574" s="295">
        <v>0.19941120000000001</v>
      </c>
      <c r="D17574" s="295"/>
    </row>
    <row r="17575" spans="1:4" x14ac:dyDescent="0.2">
      <c r="A17575" s="295">
        <v>0</v>
      </c>
      <c r="B17575" s="295"/>
      <c r="C17575" s="295">
        <v>0.19938210000000001</v>
      </c>
      <c r="D17575" s="295"/>
    </row>
    <row r="17576" spans="1:4" x14ac:dyDescent="0.2">
      <c r="A17576" s="295">
        <v>0</v>
      </c>
      <c r="B17576" s="295"/>
      <c r="C17576" s="295">
        <v>0.1993134</v>
      </c>
      <c r="D17576" s="295"/>
    </row>
    <row r="17577" spans="1:4" x14ac:dyDescent="0.2">
      <c r="A17577" s="295">
        <v>0</v>
      </c>
      <c r="B17577" s="295"/>
      <c r="C17577" s="295">
        <v>0.1993134</v>
      </c>
      <c r="D17577" s="295"/>
    </row>
    <row r="17578" spans="1:4" x14ac:dyDescent="0.2">
      <c r="A17578" s="295">
        <v>0</v>
      </c>
      <c r="B17578" s="295"/>
      <c r="C17578" s="295">
        <v>0.19918620000000001</v>
      </c>
      <c r="D17578" s="295"/>
    </row>
    <row r="17579" spans="1:4" x14ac:dyDescent="0.2">
      <c r="A17579" s="295">
        <v>0</v>
      </c>
      <c r="B17579" s="295"/>
      <c r="C17579" s="295">
        <v>0.19910739999999999</v>
      </c>
      <c r="D17579" s="295"/>
    </row>
    <row r="17580" spans="1:4" x14ac:dyDescent="0.2">
      <c r="A17580" s="295">
        <v>0</v>
      </c>
      <c r="B17580" s="295"/>
      <c r="C17580" s="295">
        <v>0.1990856</v>
      </c>
      <c r="D17580" s="295"/>
    </row>
    <row r="17581" spans="1:4" x14ac:dyDescent="0.2">
      <c r="A17581" s="295">
        <v>0</v>
      </c>
      <c r="B17581" s="295"/>
      <c r="C17581" s="295">
        <v>0.19903879999999999</v>
      </c>
      <c r="D17581" s="295"/>
    </row>
    <row r="17582" spans="1:4" x14ac:dyDescent="0.2">
      <c r="A17582" s="295">
        <v>0</v>
      </c>
      <c r="B17582" s="295"/>
      <c r="C17582" s="295">
        <v>0.1990209</v>
      </c>
      <c r="D17582" s="295"/>
    </row>
    <row r="17583" spans="1:4" x14ac:dyDescent="0.2">
      <c r="A17583" s="295">
        <v>0</v>
      </c>
      <c r="B17583" s="295"/>
      <c r="C17583" s="295">
        <v>0.1988472</v>
      </c>
      <c r="D17583" s="295"/>
    </row>
    <row r="17584" spans="1:4" x14ac:dyDescent="0.2">
      <c r="A17584" s="295">
        <v>0</v>
      </c>
      <c r="B17584" s="295"/>
      <c r="C17584" s="295">
        <v>0.1986618</v>
      </c>
      <c r="D17584" s="295"/>
    </row>
    <row r="17585" spans="1:4" x14ac:dyDescent="0.2">
      <c r="A17585" s="295">
        <v>0</v>
      </c>
      <c r="B17585" s="295"/>
      <c r="C17585" s="295">
        <v>0.19860910000000001</v>
      </c>
      <c r="D17585" s="295"/>
    </row>
    <row r="17586" spans="1:4" x14ac:dyDescent="0.2">
      <c r="A17586" s="295">
        <v>0</v>
      </c>
      <c r="B17586" s="295"/>
      <c r="C17586" s="295">
        <v>0.19855819999999999</v>
      </c>
      <c r="D17586" s="295"/>
    </row>
    <row r="17587" spans="1:4" x14ac:dyDescent="0.2">
      <c r="A17587" s="295">
        <v>0</v>
      </c>
      <c r="B17587" s="295"/>
      <c r="C17587" s="295">
        <v>0.1984417</v>
      </c>
      <c r="D17587" s="295"/>
    </row>
    <row r="17588" spans="1:4" x14ac:dyDescent="0.2">
      <c r="A17588" s="295">
        <v>0</v>
      </c>
      <c r="B17588" s="295"/>
      <c r="C17588" s="295">
        <v>0.19842090000000001</v>
      </c>
      <c r="D17588" s="295"/>
    </row>
    <row r="17589" spans="1:4" x14ac:dyDescent="0.2">
      <c r="A17589" s="295">
        <v>0</v>
      </c>
      <c r="B17589" s="295"/>
      <c r="C17589" s="295">
        <v>0.19838239999999999</v>
      </c>
      <c r="D17589" s="295"/>
    </row>
    <row r="17590" spans="1:4" x14ac:dyDescent="0.2">
      <c r="A17590" s="295">
        <v>0</v>
      </c>
      <c r="B17590" s="295"/>
      <c r="C17590" s="295">
        <v>0.19835220000000001</v>
      </c>
      <c r="D17590" s="295"/>
    </row>
    <row r="17591" spans="1:4" x14ac:dyDescent="0.2">
      <c r="A17591" s="295">
        <v>0</v>
      </c>
      <c r="B17591" s="295"/>
      <c r="C17591" s="295">
        <v>0.19832910000000001</v>
      </c>
      <c r="D17591" s="295"/>
    </row>
    <row r="17592" spans="1:4" x14ac:dyDescent="0.2">
      <c r="A17592" s="295">
        <v>0</v>
      </c>
      <c r="B17592" s="295"/>
      <c r="C17592" s="295">
        <v>0.1982836</v>
      </c>
      <c r="D17592" s="295"/>
    </row>
    <row r="17593" spans="1:4" x14ac:dyDescent="0.2">
      <c r="A17593" s="295">
        <v>0</v>
      </c>
      <c r="B17593" s="295"/>
      <c r="C17593" s="295">
        <v>0.19820209999999999</v>
      </c>
      <c r="D17593" s="295"/>
    </row>
    <row r="17594" spans="1:4" x14ac:dyDescent="0.2">
      <c r="A17594" s="295">
        <v>0</v>
      </c>
      <c r="B17594" s="295"/>
      <c r="C17594" s="295">
        <v>0.19807759999999999</v>
      </c>
      <c r="D17594" s="295"/>
    </row>
    <row r="17595" spans="1:4" x14ac:dyDescent="0.2">
      <c r="A17595" s="295">
        <v>0</v>
      </c>
      <c r="B17595" s="295"/>
      <c r="C17595" s="295">
        <v>0.19800889999999999</v>
      </c>
      <c r="D17595" s="295"/>
    </row>
    <row r="17596" spans="1:4" x14ac:dyDescent="0.2">
      <c r="A17596" s="295">
        <v>0</v>
      </c>
      <c r="B17596" s="295"/>
      <c r="C17596" s="295">
        <v>0.19794030000000001</v>
      </c>
      <c r="D17596" s="295"/>
    </row>
    <row r="17597" spans="1:4" x14ac:dyDescent="0.2">
      <c r="A17597" s="295">
        <v>0</v>
      </c>
      <c r="B17597" s="295"/>
      <c r="C17597" s="295">
        <v>0.19784740000000001</v>
      </c>
      <c r="D17597" s="295"/>
    </row>
    <row r="17598" spans="1:4" x14ac:dyDescent="0.2">
      <c r="A17598" s="295">
        <v>0</v>
      </c>
      <c r="B17598" s="295"/>
      <c r="C17598" s="295">
        <v>0.19762840000000001</v>
      </c>
      <c r="D17598" s="295"/>
    </row>
    <row r="17599" spans="1:4" x14ac:dyDescent="0.2">
      <c r="A17599" s="295">
        <v>0</v>
      </c>
      <c r="B17599" s="295"/>
      <c r="C17599" s="295">
        <v>0.19754279999999999</v>
      </c>
      <c r="D17599" s="295"/>
    </row>
    <row r="17600" spans="1:4" x14ac:dyDescent="0.2">
      <c r="A17600" s="295">
        <v>0</v>
      </c>
      <c r="B17600" s="295"/>
      <c r="C17600" s="295">
        <v>0.19752829999999999</v>
      </c>
      <c r="D17600" s="295"/>
    </row>
    <row r="17601" spans="1:4" x14ac:dyDescent="0.2">
      <c r="A17601" s="295">
        <v>0</v>
      </c>
      <c r="B17601" s="295"/>
      <c r="C17601" s="295">
        <v>0.19732230000000001</v>
      </c>
      <c r="D17601" s="295"/>
    </row>
    <row r="17602" spans="1:4" x14ac:dyDescent="0.2">
      <c r="A17602" s="295">
        <v>0</v>
      </c>
      <c r="B17602" s="295"/>
      <c r="C17602" s="295">
        <v>0.19697909999999999</v>
      </c>
      <c r="D17602" s="295"/>
    </row>
    <row r="17603" spans="1:4" x14ac:dyDescent="0.2">
      <c r="A17603" s="295">
        <v>0</v>
      </c>
      <c r="B17603" s="295"/>
      <c r="C17603" s="295">
        <v>0.19677310000000001</v>
      </c>
      <c r="D17603" s="295"/>
    </row>
    <row r="17604" spans="1:4" x14ac:dyDescent="0.2">
      <c r="A17604" s="295">
        <v>0</v>
      </c>
      <c r="B17604" s="295"/>
      <c r="C17604" s="295">
        <v>0.19673840000000001</v>
      </c>
      <c r="D17604" s="295"/>
    </row>
    <row r="17605" spans="1:4" x14ac:dyDescent="0.2">
      <c r="A17605" s="295">
        <v>0</v>
      </c>
      <c r="B17605" s="295"/>
      <c r="C17605" s="295">
        <v>0.19665879999999999</v>
      </c>
      <c r="D17605" s="295"/>
    </row>
    <row r="17606" spans="1:4" x14ac:dyDescent="0.2">
      <c r="A17606" s="295">
        <v>0</v>
      </c>
      <c r="B17606" s="295"/>
      <c r="C17606" s="295">
        <v>0.19642979999999999</v>
      </c>
      <c r="D17606" s="295"/>
    </row>
    <row r="17607" spans="1:4" x14ac:dyDescent="0.2">
      <c r="A17607" s="295">
        <v>0</v>
      </c>
      <c r="B17607" s="295"/>
      <c r="C17607" s="295">
        <v>0.19642979999999999</v>
      </c>
      <c r="D17607" s="295"/>
    </row>
    <row r="17608" spans="1:4" x14ac:dyDescent="0.2">
      <c r="A17608" s="295">
        <v>0</v>
      </c>
      <c r="B17608" s="295"/>
      <c r="C17608" s="295">
        <v>0.1963423</v>
      </c>
      <c r="D17608" s="295"/>
    </row>
    <row r="17609" spans="1:4" x14ac:dyDescent="0.2">
      <c r="A17609" s="295">
        <v>0</v>
      </c>
      <c r="B17609" s="295"/>
      <c r="C17609" s="295">
        <v>0.19629250000000001</v>
      </c>
      <c r="D17609" s="295"/>
    </row>
    <row r="17610" spans="1:4" x14ac:dyDescent="0.2">
      <c r="A17610" s="295">
        <v>0</v>
      </c>
      <c r="B17610" s="295"/>
      <c r="C17610" s="295">
        <v>0.19629250000000001</v>
      </c>
      <c r="D17610" s="295"/>
    </row>
    <row r="17611" spans="1:4" x14ac:dyDescent="0.2">
      <c r="A17611" s="295">
        <v>0</v>
      </c>
      <c r="B17611" s="295"/>
      <c r="C17611" s="295">
        <v>0.19561909999999999</v>
      </c>
      <c r="D17611" s="295"/>
    </row>
    <row r="17612" spans="1:4" x14ac:dyDescent="0.2">
      <c r="A17612" s="295">
        <v>0</v>
      </c>
      <c r="B17612" s="295"/>
      <c r="C17612" s="295">
        <v>0.19545689999999999</v>
      </c>
      <c r="D17612" s="295"/>
    </row>
    <row r="17613" spans="1:4" x14ac:dyDescent="0.2">
      <c r="A17613" s="295">
        <v>0</v>
      </c>
      <c r="B17613" s="295"/>
      <c r="C17613" s="295">
        <v>0.19536100000000001</v>
      </c>
      <c r="D17613" s="295"/>
    </row>
    <row r="17614" spans="1:4" x14ac:dyDescent="0.2">
      <c r="A17614" s="295">
        <v>0</v>
      </c>
      <c r="B17614" s="295"/>
      <c r="C17614" s="295">
        <v>0.19533130000000001</v>
      </c>
      <c r="D17614" s="295"/>
    </row>
    <row r="17615" spans="1:4" x14ac:dyDescent="0.2">
      <c r="A17615" s="295">
        <v>0</v>
      </c>
      <c r="B17615" s="295"/>
      <c r="C17615" s="295">
        <v>0.1952188</v>
      </c>
      <c r="D17615" s="295"/>
    </row>
    <row r="17616" spans="1:4" x14ac:dyDescent="0.2">
      <c r="A17616" s="295">
        <v>0</v>
      </c>
      <c r="B17616" s="295"/>
      <c r="C17616" s="295">
        <v>0.19519400000000001</v>
      </c>
      <c r="D17616" s="295"/>
    </row>
    <row r="17617" spans="1:4" x14ac:dyDescent="0.2">
      <c r="A17617" s="295">
        <v>0</v>
      </c>
      <c r="B17617" s="295"/>
      <c r="C17617" s="295">
        <v>0.1950548</v>
      </c>
      <c r="D17617" s="295"/>
    </row>
    <row r="17618" spans="1:4" x14ac:dyDescent="0.2">
      <c r="A17618" s="295">
        <v>0</v>
      </c>
      <c r="B17618" s="295"/>
      <c r="C17618" s="295">
        <v>0.19495280000000001</v>
      </c>
      <c r="D17618" s="295"/>
    </row>
    <row r="17619" spans="1:4" x14ac:dyDescent="0.2">
      <c r="A17619" s="295">
        <v>0</v>
      </c>
      <c r="B17619" s="295"/>
      <c r="C17619" s="295">
        <v>0.1948579</v>
      </c>
      <c r="D17619" s="295"/>
    </row>
    <row r="17620" spans="1:4" x14ac:dyDescent="0.2">
      <c r="A17620" s="295">
        <v>0</v>
      </c>
      <c r="B17620" s="295"/>
      <c r="C17620" s="295">
        <v>0.194636</v>
      </c>
      <c r="D17620" s="295"/>
    </row>
    <row r="17621" spans="1:4" x14ac:dyDescent="0.2">
      <c r="A17621" s="295">
        <v>0</v>
      </c>
      <c r="B17621" s="295"/>
      <c r="C17621" s="295">
        <v>0.194576</v>
      </c>
      <c r="D17621" s="295"/>
    </row>
    <row r="17622" spans="1:4" x14ac:dyDescent="0.2">
      <c r="A17622" s="295">
        <v>0</v>
      </c>
      <c r="B17622" s="295"/>
      <c r="C17622" s="295">
        <v>0.19454360000000001</v>
      </c>
      <c r="D17622" s="295"/>
    </row>
    <row r="17623" spans="1:4" x14ac:dyDescent="0.2">
      <c r="A17623" s="295">
        <v>0</v>
      </c>
      <c r="B17623" s="295"/>
      <c r="C17623" s="295">
        <v>0.19437009999999999</v>
      </c>
      <c r="D17623" s="295"/>
    </row>
    <row r="17624" spans="1:4" x14ac:dyDescent="0.2">
      <c r="A17624" s="295">
        <v>0</v>
      </c>
      <c r="B17624" s="295"/>
      <c r="C17624" s="295">
        <v>0.19413639999999999</v>
      </c>
      <c r="D17624" s="295"/>
    </row>
    <row r="17625" spans="1:4" x14ac:dyDescent="0.2">
      <c r="A17625" s="295">
        <v>0</v>
      </c>
      <c r="B17625" s="295"/>
      <c r="C17625" s="295">
        <v>0.19395809999999999</v>
      </c>
      <c r="D17625" s="295"/>
    </row>
    <row r="17626" spans="1:4" x14ac:dyDescent="0.2">
      <c r="A17626" s="295">
        <v>0</v>
      </c>
      <c r="B17626" s="295"/>
      <c r="C17626" s="295">
        <v>0.19393360000000001</v>
      </c>
      <c r="D17626" s="295"/>
    </row>
    <row r="17627" spans="1:4" x14ac:dyDescent="0.2">
      <c r="A17627" s="295">
        <v>0</v>
      </c>
      <c r="B17627" s="295"/>
      <c r="C17627" s="295">
        <v>0.19378790000000001</v>
      </c>
      <c r="D17627" s="295"/>
    </row>
    <row r="17628" spans="1:4" x14ac:dyDescent="0.2">
      <c r="A17628" s="295">
        <v>0</v>
      </c>
      <c r="B17628" s="295"/>
      <c r="C17628" s="295">
        <v>0.19375210000000001</v>
      </c>
      <c r="D17628" s="295"/>
    </row>
    <row r="17629" spans="1:4" x14ac:dyDescent="0.2">
      <c r="A17629" s="295">
        <v>0</v>
      </c>
      <c r="B17629" s="295"/>
      <c r="C17629" s="295">
        <v>0.1934775</v>
      </c>
      <c r="D17629" s="295"/>
    </row>
    <row r="17630" spans="1:4" x14ac:dyDescent="0.2">
      <c r="A17630" s="295">
        <v>0</v>
      </c>
      <c r="B17630" s="295"/>
      <c r="C17630" s="295">
        <v>0.19337770000000001</v>
      </c>
      <c r="D17630" s="295"/>
    </row>
    <row r="17631" spans="1:4" x14ac:dyDescent="0.2">
      <c r="A17631" s="295">
        <v>0</v>
      </c>
      <c r="B17631" s="295"/>
      <c r="C17631" s="295">
        <v>0.1932951</v>
      </c>
      <c r="D17631" s="295"/>
    </row>
    <row r="17632" spans="1:4" x14ac:dyDescent="0.2">
      <c r="A17632" s="295">
        <v>0</v>
      </c>
      <c r="B17632" s="295"/>
      <c r="C17632" s="295">
        <v>0.19313420000000001</v>
      </c>
      <c r="D17632" s="295"/>
    </row>
    <row r="17633" spans="1:4" x14ac:dyDescent="0.2">
      <c r="A17633" s="295">
        <v>0</v>
      </c>
      <c r="B17633" s="295"/>
      <c r="C17633" s="295">
        <v>0.19307540000000001</v>
      </c>
      <c r="D17633" s="295"/>
    </row>
    <row r="17634" spans="1:4" x14ac:dyDescent="0.2">
      <c r="A17634" s="295">
        <v>0</v>
      </c>
      <c r="B17634" s="295"/>
      <c r="C17634" s="295">
        <v>0.19272230000000001</v>
      </c>
      <c r="D17634" s="295"/>
    </row>
    <row r="17635" spans="1:4" x14ac:dyDescent="0.2">
      <c r="A17635" s="295">
        <v>0</v>
      </c>
      <c r="B17635" s="295"/>
      <c r="C17635" s="295">
        <v>0.1924477</v>
      </c>
      <c r="D17635" s="295"/>
    </row>
    <row r="17636" spans="1:4" x14ac:dyDescent="0.2">
      <c r="A17636" s="295">
        <v>0</v>
      </c>
      <c r="B17636" s="295"/>
      <c r="C17636" s="295">
        <v>0.1922797</v>
      </c>
      <c r="D17636" s="295"/>
    </row>
    <row r="17637" spans="1:4" x14ac:dyDescent="0.2">
      <c r="A17637" s="295">
        <v>0</v>
      </c>
      <c r="B17637" s="295"/>
      <c r="C17637" s="295">
        <v>0.19224430000000001</v>
      </c>
      <c r="D17637" s="295"/>
    </row>
    <row r="17638" spans="1:4" x14ac:dyDescent="0.2">
      <c r="A17638" s="295">
        <v>0</v>
      </c>
      <c r="B17638" s="295"/>
      <c r="C17638" s="295">
        <v>0.19222710000000001</v>
      </c>
      <c r="D17638" s="295"/>
    </row>
    <row r="17639" spans="1:4" x14ac:dyDescent="0.2">
      <c r="A17639" s="295">
        <v>0</v>
      </c>
      <c r="B17639" s="295"/>
      <c r="C17639" s="295">
        <v>0.1919053</v>
      </c>
      <c r="D17639" s="295"/>
    </row>
    <row r="17640" spans="1:4" x14ac:dyDescent="0.2">
      <c r="A17640" s="295">
        <v>0</v>
      </c>
      <c r="B17640" s="295"/>
      <c r="C17640" s="295">
        <v>0.19164349999999999</v>
      </c>
      <c r="D17640" s="295"/>
    </row>
    <row r="17641" spans="1:4" x14ac:dyDescent="0.2">
      <c r="A17641" s="295">
        <v>0</v>
      </c>
      <c r="B17641" s="295"/>
      <c r="C17641" s="295">
        <v>0.19142029999999999</v>
      </c>
      <c r="D17641" s="295"/>
    </row>
    <row r="17642" spans="1:4" x14ac:dyDescent="0.2">
      <c r="A17642" s="295">
        <v>0</v>
      </c>
      <c r="B17642" s="295"/>
      <c r="C17642" s="295">
        <v>0.19128049999999999</v>
      </c>
      <c r="D17642" s="295"/>
    </row>
    <row r="17643" spans="1:4" x14ac:dyDescent="0.2">
      <c r="A17643" s="295">
        <v>0</v>
      </c>
      <c r="B17643" s="295"/>
      <c r="C17643" s="295">
        <v>0.19123180000000001</v>
      </c>
      <c r="D17643" s="295"/>
    </row>
    <row r="17644" spans="1:4" x14ac:dyDescent="0.2">
      <c r="A17644" s="295">
        <v>0</v>
      </c>
      <c r="B17644" s="295"/>
      <c r="C17644" s="295">
        <v>0.1911795</v>
      </c>
      <c r="D17644" s="295"/>
    </row>
    <row r="17645" spans="1:4" x14ac:dyDescent="0.2">
      <c r="A17645" s="295">
        <v>0</v>
      </c>
      <c r="B17645" s="295"/>
      <c r="C17645" s="295">
        <v>0.19083990000000001</v>
      </c>
      <c r="D17645" s="295"/>
    </row>
    <row r="17646" spans="1:4" x14ac:dyDescent="0.2">
      <c r="A17646" s="295">
        <v>0</v>
      </c>
      <c r="B17646" s="295"/>
      <c r="C17646" s="295">
        <v>0.19074540000000001</v>
      </c>
      <c r="D17646" s="295"/>
    </row>
    <row r="17647" spans="1:4" x14ac:dyDescent="0.2">
      <c r="A17647" s="295">
        <v>0</v>
      </c>
      <c r="B17647" s="295"/>
      <c r="C17647" s="295">
        <v>0.19060820000000001</v>
      </c>
      <c r="D17647" s="295"/>
    </row>
    <row r="17648" spans="1:4" x14ac:dyDescent="0.2">
      <c r="A17648" s="295">
        <v>0</v>
      </c>
      <c r="B17648" s="295"/>
      <c r="C17648" s="295">
        <v>0.19053610000000001</v>
      </c>
      <c r="D17648" s="295"/>
    </row>
    <row r="17649" spans="1:4" x14ac:dyDescent="0.2">
      <c r="A17649" s="295">
        <v>0</v>
      </c>
      <c r="B17649" s="295"/>
      <c r="C17649" s="295">
        <v>0.19031120000000001</v>
      </c>
      <c r="D17649" s="295"/>
    </row>
    <row r="17650" spans="1:4" x14ac:dyDescent="0.2">
      <c r="A17650" s="295">
        <v>0</v>
      </c>
      <c r="B17650" s="295"/>
      <c r="C17650" s="295">
        <v>0.19026080000000001</v>
      </c>
      <c r="D17650" s="295"/>
    </row>
    <row r="17651" spans="1:4" x14ac:dyDescent="0.2">
      <c r="A17651" s="295">
        <v>0</v>
      </c>
      <c r="B17651" s="295"/>
      <c r="C17651" s="295">
        <v>0.19002759999999999</v>
      </c>
      <c r="D17651" s="295"/>
    </row>
    <row r="17652" spans="1:4" x14ac:dyDescent="0.2">
      <c r="A17652" s="295">
        <v>0</v>
      </c>
      <c r="B17652" s="295"/>
      <c r="C17652" s="295">
        <v>0.18997600000000001</v>
      </c>
      <c r="D17652" s="295"/>
    </row>
    <row r="17653" spans="1:4" x14ac:dyDescent="0.2">
      <c r="A17653" s="295">
        <v>0</v>
      </c>
      <c r="B17653" s="295"/>
      <c r="C17653" s="295">
        <v>0.18969140000000001</v>
      </c>
      <c r="D17653" s="295"/>
    </row>
    <row r="17654" spans="1:4" x14ac:dyDescent="0.2">
      <c r="A17654" s="295">
        <v>0</v>
      </c>
      <c r="B17654" s="295"/>
      <c r="C17654" s="295">
        <v>0.18962670000000001</v>
      </c>
      <c r="D17654" s="295"/>
    </row>
    <row r="17655" spans="1:4" x14ac:dyDescent="0.2">
      <c r="A17655" s="295">
        <v>0</v>
      </c>
      <c r="B17655" s="295"/>
      <c r="C17655" s="295">
        <v>0.1894238</v>
      </c>
      <c r="D17655" s="295"/>
    </row>
    <row r="17656" spans="1:4" x14ac:dyDescent="0.2">
      <c r="A17656" s="295">
        <v>0</v>
      </c>
      <c r="B17656" s="295"/>
      <c r="C17656" s="295">
        <v>0.189358</v>
      </c>
      <c r="D17656" s="295"/>
    </row>
    <row r="17657" spans="1:4" x14ac:dyDescent="0.2">
      <c r="A17657" s="295">
        <v>0</v>
      </c>
      <c r="B17657" s="295"/>
      <c r="C17657" s="295">
        <v>0.18921669999999999</v>
      </c>
      <c r="D17657" s="295"/>
    </row>
    <row r="17658" spans="1:4" x14ac:dyDescent="0.2">
      <c r="A17658" s="295">
        <v>0</v>
      </c>
      <c r="B17658" s="295"/>
      <c r="C17658" s="295">
        <v>0.18903780000000001</v>
      </c>
      <c r="D17658" s="295"/>
    </row>
    <row r="17659" spans="1:4" x14ac:dyDescent="0.2">
      <c r="A17659" s="295">
        <v>0</v>
      </c>
      <c r="B17659" s="295"/>
      <c r="C17659" s="295">
        <v>0.18894610000000001</v>
      </c>
      <c r="D17659" s="295"/>
    </row>
    <row r="17660" spans="1:4" x14ac:dyDescent="0.2">
      <c r="A17660" s="295">
        <v>0</v>
      </c>
      <c r="B17660" s="295"/>
      <c r="C17660" s="295">
        <v>0.18892329999999999</v>
      </c>
      <c r="D17660" s="295"/>
    </row>
    <row r="17661" spans="1:4" x14ac:dyDescent="0.2">
      <c r="A17661" s="295">
        <v>0</v>
      </c>
      <c r="B17661" s="295"/>
      <c r="C17661" s="295">
        <v>0.18849160000000001</v>
      </c>
      <c r="D17661" s="295"/>
    </row>
    <row r="17662" spans="1:4" x14ac:dyDescent="0.2">
      <c r="A17662" s="295">
        <v>0</v>
      </c>
      <c r="B17662" s="295"/>
      <c r="C17662" s="295">
        <v>0.1883435</v>
      </c>
      <c r="D17662" s="295"/>
    </row>
    <row r="17663" spans="1:4" x14ac:dyDescent="0.2">
      <c r="A17663" s="295">
        <v>0</v>
      </c>
      <c r="B17663" s="295"/>
      <c r="C17663" s="295">
        <v>0.18772440000000001</v>
      </c>
      <c r="D17663" s="295"/>
    </row>
    <row r="17664" spans="1:4" x14ac:dyDescent="0.2">
      <c r="A17664" s="295">
        <v>0</v>
      </c>
      <c r="B17664" s="295"/>
      <c r="C17664" s="295">
        <v>0.1877103</v>
      </c>
      <c r="D17664" s="295"/>
    </row>
    <row r="17665" spans="1:4" x14ac:dyDescent="0.2">
      <c r="A17665" s="295">
        <v>0</v>
      </c>
      <c r="B17665" s="295"/>
      <c r="C17665" s="295">
        <v>0.18764159999999999</v>
      </c>
      <c r="D17665" s="295"/>
    </row>
    <row r="17666" spans="1:4" x14ac:dyDescent="0.2">
      <c r="A17666" s="295">
        <v>0</v>
      </c>
      <c r="B17666" s="295"/>
      <c r="C17666" s="295">
        <v>0.1874113</v>
      </c>
      <c r="D17666" s="295"/>
    </row>
    <row r="17667" spans="1:4" x14ac:dyDescent="0.2">
      <c r="A17667" s="295">
        <v>0</v>
      </c>
      <c r="B17667" s="295"/>
      <c r="C17667" s="295">
        <v>0.1873167</v>
      </c>
      <c r="D17667" s="295"/>
    </row>
    <row r="17668" spans="1:4" x14ac:dyDescent="0.2">
      <c r="A17668" s="295">
        <v>0</v>
      </c>
      <c r="B17668" s="295"/>
      <c r="C17668" s="295">
        <v>0.1871941</v>
      </c>
      <c r="D17668" s="295"/>
    </row>
    <row r="17669" spans="1:4" x14ac:dyDescent="0.2">
      <c r="A17669" s="295">
        <v>0</v>
      </c>
      <c r="B17669" s="295"/>
      <c r="C17669" s="295">
        <v>0.1870502</v>
      </c>
      <c r="D17669" s="295"/>
    </row>
    <row r="17670" spans="1:4" x14ac:dyDescent="0.2">
      <c r="A17670" s="295">
        <v>0</v>
      </c>
      <c r="B17670" s="295"/>
      <c r="C17670" s="295">
        <v>0.1868707</v>
      </c>
      <c r="D17670" s="295"/>
    </row>
    <row r="17671" spans="1:4" x14ac:dyDescent="0.2">
      <c r="A17671" s="295">
        <v>0</v>
      </c>
      <c r="B17671" s="295"/>
      <c r="C17671" s="295">
        <v>0.18674859999999999</v>
      </c>
      <c r="D17671" s="295"/>
    </row>
    <row r="17672" spans="1:4" x14ac:dyDescent="0.2">
      <c r="A17672" s="295">
        <v>0</v>
      </c>
      <c r="B17672" s="295"/>
      <c r="C17672" s="295">
        <v>0.18646670000000001</v>
      </c>
      <c r="D17672" s="295"/>
    </row>
    <row r="17673" spans="1:4" x14ac:dyDescent="0.2">
      <c r="A17673" s="295">
        <v>0</v>
      </c>
      <c r="B17673" s="295"/>
      <c r="C17673" s="295">
        <v>0.18606210000000001</v>
      </c>
      <c r="D17673" s="295"/>
    </row>
    <row r="17674" spans="1:4" x14ac:dyDescent="0.2">
      <c r="A17674" s="295">
        <v>0</v>
      </c>
      <c r="B17674" s="295"/>
      <c r="C17674" s="295">
        <v>0.18567919999999999</v>
      </c>
      <c r="D17674" s="295"/>
    </row>
    <row r="17675" spans="1:4" x14ac:dyDescent="0.2">
      <c r="A17675" s="295">
        <v>0</v>
      </c>
      <c r="B17675" s="295"/>
      <c r="C17675" s="295">
        <v>0.18544350000000001</v>
      </c>
      <c r="D17675" s="295"/>
    </row>
    <row r="17676" spans="1:4" x14ac:dyDescent="0.2">
      <c r="A17676" s="295">
        <v>0</v>
      </c>
      <c r="B17676" s="295"/>
      <c r="C17676" s="295">
        <v>0.18505079999999999</v>
      </c>
      <c r="D17676" s="295"/>
    </row>
    <row r="17677" spans="1:4" x14ac:dyDescent="0.2">
      <c r="A17677" s="295">
        <v>0</v>
      </c>
      <c r="B17677" s="295"/>
      <c r="C17677" s="295">
        <v>0.18496399999999999</v>
      </c>
      <c r="D17677" s="295"/>
    </row>
    <row r="17678" spans="1:4" x14ac:dyDescent="0.2">
      <c r="A17678" s="295">
        <v>0</v>
      </c>
      <c r="B17678" s="295"/>
      <c r="C17678" s="295">
        <v>0.1849054</v>
      </c>
      <c r="D17678" s="295"/>
    </row>
    <row r="17679" spans="1:4" x14ac:dyDescent="0.2">
      <c r="A17679" s="295">
        <v>0</v>
      </c>
      <c r="B17679" s="295"/>
      <c r="C17679" s="295">
        <v>0.1842249</v>
      </c>
      <c r="D17679" s="295"/>
    </row>
    <row r="17680" spans="1:4" x14ac:dyDescent="0.2">
      <c r="A17680" s="295">
        <v>0</v>
      </c>
      <c r="B17680" s="295"/>
      <c r="C17680" s="295">
        <v>0.18411920000000001</v>
      </c>
      <c r="D17680" s="295"/>
    </row>
    <row r="17681" spans="1:4" x14ac:dyDescent="0.2">
      <c r="A17681" s="295">
        <v>0</v>
      </c>
      <c r="B17681" s="295"/>
      <c r="C17681" s="295">
        <v>0.18343119999999999</v>
      </c>
      <c r="D17681" s="295"/>
    </row>
    <row r="17682" spans="1:4" x14ac:dyDescent="0.2">
      <c r="A17682" s="295">
        <v>0</v>
      </c>
      <c r="B17682" s="295"/>
      <c r="C17682" s="295">
        <v>0.18288409999999999</v>
      </c>
      <c r="D17682" s="295"/>
    </row>
    <row r="17683" spans="1:4" x14ac:dyDescent="0.2">
      <c r="A17683" s="295">
        <v>0</v>
      </c>
      <c r="B17683" s="295"/>
      <c r="C17683" s="295">
        <v>0.1808874</v>
      </c>
      <c r="D17683" s="295"/>
    </row>
    <row r="17684" spans="1:4" x14ac:dyDescent="0.2">
      <c r="A17684" s="295">
        <v>0</v>
      </c>
      <c r="B17684" s="295"/>
      <c r="C17684" s="295">
        <v>0.1766142</v>
      </c>
      <c r="D17684" s="295"/>
    </row>
    <row r="17685" spans="1:4" x14ac:dyDescent="0.2">
      <c r="A17685" s="295">
        <v>0</v>
      </c>
      <c r="B17685" s="295"/>
      <c r="C17685" s="295">
        <v>0.17595849999999999</v>
      </c>
      <c r="D17685" s="295"/>
    </row>
    <row r="17686" spans="1:4" x14ac:dyDescent="0.2">
      <c r="A17686" s="295">
        <v>0</v>
      </c>
      <c r="B17686" s="295"/>
      <c r="C17686" s="295">
        <v>0.17572460000000001</v>
      </c>
      <c r="D17686" s="295"/>
    </row>
    <row r="17687" spans="1:4" x14ac:dyDescent="0.2">
      <c r="A17687" s="295">
        <v>0</v>
      </c>
      <c r="B17687" s="295"/>
      <c r="C17687" s="295">
        <v>0.17535029999999999</v>
      </c>
      <c r="D17687" s="295"/>
    </row>
    <row r="17688" spans="1:4" x14ac:dyDescent="0.2">
      <c r="A17688" s="295">
        <v>0</v>
      </c>
      <c r="B17688" s="295"/>
      <c r="C17688" s="295">
        <v>0.17164170000000001</v>
      </c>
      <c r="D17688" s="295"/>
    </row>
    <row r="17689" spans="1:4" x14ac:dyDescent="0.2">
      <c r="A17689" s="295">
        <v>0</v>
      </c>
      <c r="B17689" s="295"/>
      <c r="C17689" s="295">
        <v>0.17085690000000001</v>
      </c>
      <c r="D17689" s="295"/>
    </row>
    <row r="17690" spans="1:4" x14ac:dyDescent="0.2">
      <c r="A17690" s="295">
        <v>0</v>
      </c>
      <c r="B17690" s="295"/>
      <c r="C17690" s="295">
        <v>0.1691897</v>
      </c>
      <c r="D17690" s="295"/>
    </row>
    <row r="17691" spans="1:4" x14ac:dyDescent="0.2">
      <c r="A17691" s="295">
        <v>0</v>
      </c>
      <c r="B17691" s="295"/>
      <c r="C17691" s="295">
        <v>0.1611475</v>
      </c>
      <c r="D17691" s="295"/>
    </row>
    <row r="17692" spans="1:4" x14ac:dyDescent="0.2">
      <c r="A17692" s="295">
        <v>0</v>
      </c>
      <c r="B17692" s="295"/>
      <c r="C17692" s="295">
        <v>0.15921859999999999</v>
      </c>
      <c r="D17692" s="295"/>
    </row>
    <row r="17693" spans="1:4" x14ac:dyDescent="0.2">
      <c r="A17693" s="295">
        <v>0</v>
      </c>
      <c r="B17693" s="295"/>
      <c r="C17693" s="295">
        <v>0.1560753</v>
      </c>
      <c r="D17693" s="295"/>
    </row>
    <row r="17694" spans="1:4" x14ac:dyDescent="0.2">
      <c r="A17694" s="295">
        <v>0</v>
      </c>
      <c r="B17694" s="295"/>
      <c r="C17694" s="295">
        <v>0.15110499999999999</v>
      </c>
      <c r="D17694" s="295"/>
    </row>
    <row r="17695" spans="1:4" x14ac:dyDescent="0.2">
      <c r="A17695" s="295">
        <v>0</v>
      </c>
      <c r="B17695" s="295"/>
      <c r="C17695" s="295">
        <v>0.14511180000000001</v>
      </c>
      <c r="D17695" s="295"/>
    </row>
    <row r="17696" spans="1:4" x14ac:dyDescent="0.2">
      <c r="A17696" s="295">
        <v>0</v>
      </c>
      <c r="B17696" s="295"/>
      <c r="C17696" s="295">
        <v>0.143737</v>
      </c>
      <c r="D17696" s="295"/>
    </row>
    <row r="17697" spans="1:4" x14ac:dyDescent="0.2">
      <c r="A17697" s="295">
        <v>0</v>
      </c>
      <c r="B17697" s="295"/>
      <c r="C17697" s="295">
        <v>0.1402178</v>
      </c>
      <c r="D17697" s="295"/>
    </row>
    <row r="17698" spans="1:4" x14ac:dyDescent="0.2">
      <c r="A17698" s="295">
        <v>0</v>
      </c>
      <c r="B17698" s="295"/>
      <c r="C17698" s="295">
        <v>0.13920750000000001</v>
      </c>
      <c r="D17698" s="295"/>
    </row>
    <row r="17699" spans="1:4" x14ac:dyDescent="0.2">
      <c r="A17699" s="295">
        <v>0</v>
      </c>
      <c r="B17699" s="295"/>
      <c r="C17699" s="295">
        <v>0.13749120000000001</v>
      </c>
      <c r="D17699" s="295"/>
    </row>
    <row r="17700" spans="1:4" x14ac:dyDescent="0.2">
      <c r="A17700" s="295">
        <v>0</v>
      </c>
      <c r="B17700" s="295"/>
      <c r="C17700" s="295">
        <v>0.134157</v>
      </c>
      <c r="D17700" s="295"/>
    </row>
    <row r="17701" spans="1:4" x14ac:dyDescent="0.2">
      <c r="A17701" s="295">
        <v>0</v>
      </c>
      <c r="B17701" s="295"/>
      <c r="C17701" s="295">
        <v>0.13188929999999999</v>
      </c>
      <c r="D17701" s="295"/>
    </row>
    <row r="17702" spans="1:4" x14ac:dyDescent="0.2">
      <c r="A17702" s="295">
        <v>0</v>
      </c>
      <c r="B17702" s="295"/>
      <c r="C17702" s="295">
        <v>0.1297121</v>
      </c>
      <c r="D17702" s="295"/>
    </row>
    <row r="17703" spans="1:4" x14ac:dyDescent="0.2">
      <c r="A17703" s="295">
        <v>0</v>
      </c>
      <c r="B17703" s="295"/>
      <c r="C17703" s="295">
        <v>0</v>
      </c>
      <c r="D17703" s="295"/>
    </row>
    <row r="17704" spans="1:4" x14ac:dyDescent="0.2">
      <c r="A17704" s="295">
        <v>0</v>
      </c>
      <c r="B17704" s="295"/>
      <c r="C17704" s="295">
        <v>0</v>
      </c>
      <c r="D17704" s="295"/>
    </row>
    <row r="17705" spans="1:4" x14ac:dyDescent="0.2">
      <c r="A17705" s="295">
        <v>0</v>
      </c>
      <c r="B17705" s="295"/>
      <c r="C17705" s="295">
        <v>0</v>
      </c>
      <c r="D17705" s="295"/>
    </row>
    <row r="17706" spans="1:4" x14ac:dyDescent="0.2">
      <c r="A17706" s="295">
        <v>0</v>
      </c>
      <c r="B17706" s="295"/>
      <c r="C17706" s="295">
        <v>0</v>
      </c>
      <c r="D17706" s="295"/>
    </row>
    <row r="17707" spans="1:4" x14ac:dyDescent="0.2">
      <c r="A17707" s="295">
        <v>0</v>
      </c>
      <c r="B17707" s="295"/>
      <c r="C17707" s="295">
        <v>0</v>
      </c>
      <c r="D17707" s="295"/>
    </row>
    <row r="17708" spans="1:4" x14ac:dyDescent="0.2">
      <c r="A17708" s="295">
        <v>0</v>
      </c>
      <c r="B17708" s="295"/>
      <c r="C17708" s="295">
        <v>0</v>
      </c>
      <c r="D17708" s="295"/>
    </row>
    <row r="17709" spans="1:4" x14ac:dyDescent="0.2">
      <c r="A17709" s="295">
        <v>0</v>
      </c>
      <c r="B17709" s="295"/>
      <c r="C17709" s="295">
        <v>0</v>
      </c>
      <c r="D17709" s="295"/>
    </row>
    <row r="17710" spans="1:4" x14ac:dyDescent="0.2">
      <c r="A17710" s="295">
        <v>0</v>
      </c>
      <c r="B17710" s="295"/>
      <c r="C17710" s="295">
        <v>0</v>
      </c>
      <c r="D17710" s="295"/>
    </row>
    <row r="17711" spans="1:4" x14ac:dyDescent="0.2">
      <c r="A17711" s="295">
        <v>0</v>
      </c>
      <c r="B17711" s="295"/>
      <c r="C17711" s="295">
        <v>0</v>
      </c>
      <c r="D17711" s="295"/>
    </row>
    <row r="17712" spans="1:4" x14ac:dyDescent="0.2">
      <c r="A17712" s="295">
        <v>0</v>
      </c>
      <c r="B17712" s="295"/>
      <c r="C17712" s="295">
        <v>0</v>
      </c>
      <c r="D17712" s="295"/>
    </row>
    <row r="17713" spans="1:4" x14ac:dyDescent="0.2">
      <c r="A17713" s="295">
        <v>0</v>
      </c>
      <c r="B17713" s="295"/>
      <c r="C17713" s="295">
        <v>0</v>
      </c>
      <c r="D17713" s="295"/>
    </row>
    <row r="17714" spans="1:4" x14ac:dyDescent="0.2">
      <c r="A17714" s="295">
        <v>0</v>
      </c>
      <c r="B17714" s="295"/>
      <c r="C17714" s="295">
        <v>0</v>
      </c>
      <c r="D17714" s="295"/>
    </row>
    <row r="17715" spans="1:4" x14ac:dyDescent="0.2">
      <c r="A17715" s="295">
        <v>0</v>
      </c>
      <c r="B17715" s="295"/>
      <c r="C17715" s="295">
        <v>0</v>
      </c>
      <c r="D17715" s="295"/>
    </row>
    <row r="17716" spans="1:4" x14ac:dyDescent="0.2">
      <c r="A17716" s="295">
        <v>0</v>
      </c>
      <c r="B17716" s="295"/>
      <c r="C17716" s="295">
        <v>0</v>
      </c>
      <c r="D17716" s="295"/>
    </row>
    <row r="17717" spans="1:4" x14ac:dyDescent="0.2">
      <c r="A17717" s="295">
        <v>0</v>
      </c>
      <c r="B17717" s="295"/>
      <c r="C17717" s="295">
        <v>0</v>
      </c>
      <c r="D17717" s="295"/>
    </row>
    <row r="17718" spans="1:4" x14ac:dyDescent="0.2">
      <c r="A17718" s="295">
        <v>0</v>
      </c>
      <c r="B17718" s="295"/>
      <c r="C17718" s="295">
        <v>0</v>
      </c>
      <c r="D17718" s="295"/>
    </row>
    <row r="17719" spans="1:4" x14ac:dyDescent="0.2">
      <c r="A17719" s="295">
        <v>0</v>
      </c>
      <c r="B17719" s="295"/>
      <c r="C17719" s="295">
        <v>0</v>
      </c>
      <c r="D17719" s="295"/>
    </row>
    <row r="17720" spans="1:4" x14ac:dyDescent="0.2">
      <c r="A17720" s="295">
        <v>0</v>
      </c>
      <c r="B17720" s="295"/>
      <c r="C17720" s="295">
        <v>0</v>
      </c>
      <c r="D17720" s="295"/>
    </row>
    <row r="17721" spans="1:4" x14ac:dyDescent="0.2">
      <c r="A17721" s="295">
        <v>0</v>
      </c>
      <c r="B17721" s="295"/>
      <c r="C17721" s="295">
        <v>0</v>
      </c>
      <c r="D17721" s="295"/>
    </row>
    <row r="17722" spans="1:4" x14ac:dyDescent="0.2">
      <c r="A17722" s="295">
        <v>0</v>
      </c>
      <c r="B17722" s="295"/>
      <c r="C17722" s="295">
        <v>0</v>
      </c>
      <c r="D17722" s="295"/>
    </row>
    <row r="17723" spans="1:4" x14ac:dyDescent="0.2">
      <c r="A17723" s="295">
        <v>0</v>
      </c>
      <c r="B17723" s="295"/>
      <c r="C17723" s="295">
        <v>0</v>
      </c>
      <c r="D17723" s="295"/>
    </row>
    <row r="17724" spans="1:4" x14ac:dyDescent="0.2">
      <c r="A17724" s="295">
        <v>0</v>
      </c>
      <c r="B17724" s="295"/>
      <c r="C17724" s="295">
        <v>0</v>
      </c>
      <c r="D17724" s="295"/>
    </row>
    <row r="17725" spans="1:4" x14ac:dyDescent="0.2">
      <c r="A17725" s="295">
        <v>0</v>
      </c>
      <c r="B17725" s="295"/>
      <c r="C17725" s="295">
        <v>0</v>
      </c>
      <c r="D17725" s="295"/>
    </row>
    <row r="17726" spans="1:4" x14ac:dyDescent="0.2">
      <c r="A17726" s="295">
        <v>0</v>
      </c>
      <c r="B17726" s="295"/>
      <c r="C17726" s="295">
        <v>0</v>
      </c>
      <c r="D17726" s="295"/>
    </row>
    <row r="17727" spans="1:4" x14ac:dyDescent="0.2">
      <c r="A17727" s="295">
        <v>0</v>
      </c>
      <c r="B17727" s="295"/>
      <c r="C17727" s="295">
        <v>0</v>
      </c>
      <c r="D17727" s="295"/>
    </row>
    <row r="17728" spans="1:4" x14ac:dyDescent="0.2">
      <c r="A17728" s="295">
        <v>0</v>
      </c>
      <c r="B17728" s="295"/>
      <c r="C17728" s="295">
        <v>0</v>
      </c>
      <c r="D17728" s="295"/>
    </row>
    <row r="17729" spans="1:4" x14ac:dyDescent="0.2">
      <c r="A17729" s="295">
        <v>0</v>
      </c>
      <c r="B17729" s="295"/>
      <c r="C17729" s="295">
        <v>0</v>
      </c>
      <c r="D17729" s="295"/>
    </row>
    <row r="17730" spans="1:4" x14ac:dyDescent="0.2">
      <c r="A17730" s="295">
        <v>0</v>
      </c>
      <c r="B17730" s="295"/>
      <c r="C17730" s="295">
        <v>0</v>
      </c>
      <c r="D17730" s="295"/>
    </row>
    <row r="17731" spans="1:4" x14ac:dyDescent="0.2">
      <c r="A17731" s="295">
        <v>0</v>
      </c>
      <c r="B17731" s="295"/>
      <c r="C17731" s="295">
        <v>0</v>
      </c>
      <c r="D17731" s="295"/>
    </row>
    <row r="17732" spans="1:4" x14ac:dyDescent="0.2">
      <c r="A17732" s="295">
        <v>0</v>
      </c>
      <c r="B17732" s="295"/>
      <c r="C17732" s="295">
        <v>0</v>
      </c>
      <c r="D17732" s="295"/>
    </row>
    <row r="17733" spans="1:4" x14ac:dyDescent="0.2">
      <c r="A17733" s="295">
        <v>0</v>
      </c>
      <c r="B17733" s="295"/>
      <c r="C17733" s="295">
        <v>0</v>
      </c>
      <c r="D17733" s="295"/>
    </row>
    <row r="17734" spans="1:4" x14ac:dyDescent="0.2">
      <c r="A17734" s="295">
        <v>0</v>
      </c>
      <c r="B17734" s="295"/>
      <c r="C17734" s="295">
        <v>0</v>
      </c>
      <c r="D17734" s="295"/>
    </row>
    <row r="17735" spans="1:4" x14ac:dyDescent="0.2">
      <c r="A17735" s="295">
        <v>0</v>
      </c>
      <c r="B17735" s="295"/>
      <c r="C17735" s="295">
        <v>0</v>
      </c>
      <c r="D17735" s="295"/>
    </row>
    <row r="17736" spans="1:4" x14ac:dyDescent="0.2">
      <c r="A17736" s="295">
        <v>0</v>
      </c>
      <c r="B17736" s="295"/>
      <c r="C17736" s="295">
        <v>0</v>
      </c>
      <c r="D17736" s="295"/>
    </row>
    <row r="17737" spans="1:4" x14ac:dyDescent="0.2">
      <c r="A17737" s="295">
        <v>0</v>
      </c>
      <c r="B17737" s="295"/>
      <c r="C17737" s="295">
        <v>0</v>
      </c>
      <c r="D17737" s="295"/>
    </row>
    <row r="17738" spans="1:4" x14ac:dyDescent="0.2">
      <c r="A17738" s="295">
        <v>0</v>
      </c>
      <c r="B17738" s="295"/>
      <c r="C17738" s="295">
        <v>0</v>
      </c>
      <c r="D17738" s="295"/>
    </row>
    <row r="17739" spans="1:4" x14ac:dyDescent="0.2">
      <c r="A17739" s="295">
        <v>0</v>
      </c>
      <c r="B17739" s="295"/>
      <c r="C17739" s="295">
        <v>0</v>
      </c>
      <c r="D17739" s="295"/>
    </row>
    <row r="17740" spans="1:4" x14ac:dyDescent="0.2">
      <c r="A17740" s="295">
        <v>0</v>
      </c>
      <c r="B17740" s="295"/>
      <c r="C17740" s="295">
        <v>0</v>
      </c>
      <c r="D17740" s="295"/>
    </row>
    <row r="17741" spans="1:4" x14ac:dyDescent="0.2">
      <c r="A17741" s="295">
        <v>0</v>
      </c>
      <c r="B17741" s="295"/>
      <c r="C17741" s="295">
        <v>0</v>
      </c>
      <c r="D17741" s="295"/>
    </row>
    <row r="17742" spans="1:4" x14ac:dyDescent="0.2">
      <c r="A17742" s="295">
        <v>0</v>
      </c>
      <c r="B17742" s="295"/>
      <c r="C17742" s="295">
        <v>0</v>
      </c>
      <c r="D17742" s="295"/>
    </row>
    <row r="17743" spans="1:4" x14ac:dyDescent="0.2">
      <c r="A17743" s="295">
        <v>0</v>
      </c>
      <c r="B17743" s="295"/>
      <c r="C17743" s="295">
        <v>0</v>
      </c>
      <c r="D17743" s="295"/>
    </row>
    <row r="17744" spans="1:4" x14ac:dyDescent="0.2">
      <c r="A17744" s="295">
        <v>0</v>
      </c>
      <c r="B17744" s="295"/>
      <c r="C17744" s="295">
        <v>0</v>
      </c>
      <c r="D17744" s="295"/>
    </row>
    <row r="17745" spans="1:4" x14ac:dyDescent="0.2">
      <c r="A17745" s="295">
        <v>0</v>
      </c>
      <c r="B17745" s="295"/>
      <c r="C17745" s="295">
        <v>0</v>
      </c>
      <c r="D17745" s="295"/>
    </row>
    <row r="17746" spans="1:4" x14ac:dyDescent="0.2">
      <c r="A17746" s="295">
        <v>0</v>
      </c>
      <c r="B17746" s="295"/>
      <c r="C17746" s="295">
        <v>0</v>
      </c>
      <c r="D17746" s="295"/>
    </row>
    <row r="17747" spans="1:4" x14ac:dyDescent="0.2">
      <c r="A17747" s="295">
        <v>0</v>
      </c>
      <c r="B17747" s="295"/>
      <c r="C17747" s="295">
        <v>0</v>
      </c>
      <c r="D17747" s="295"/>
    </row>
    <row r="17748" spans="1:4" x14ac:dyDescent="0.2">
      <c r="A17748" s="295">
        <v>0</v>
      </c>
      <c r="B17748" s="295"/>
      <c r="C17748" s="295">
        <v>0</v>
      </c>
      <c r="D17748" s="295"/>
    </row>
    <row r="17749" spans="1:4" x14ac:dyDescent="0.2">
      <c r="A17749" s="295">
        <v>0</v>
      </c>
      <c r="B17749" s="295"/>
      <c r="C17749" s="295">
        <v>0</v>
      </c>
      <c r="D17749" s="295"/>
    </row>
    <row r="17750" spans="1:4" x14ac:dyDescent="0.2">
      <c r="A17750" s="295">
        <v>0</v>
      </c>
      <c r="B17750" s="295"/>
      <c r="C17750" s="295">
        <v>0</v>
      </c>
      <c r="D17750" s="295"/>
    </row>
    <row r="17751" spans="1:4" x14ac:dyDescent="0.2">
      <c r="A17751" s="295">
        <v>0</v>
      </c>
      <c r="B17751" s="295"/>
      <c r="C17751" s="295">
        <v>0</v>
      </c>
      <c r="D17751" s="295"/>
    </row>
    <row r="17752" spans="1:4" x14ac:dyDescent="0.2">
      <c r="A17752" s="295">
        <v>0</v>
      </c>
      <c r="B17752" s="295"/>
      <c r="C17752" s="295">
        <v>0</v>
      </c>
      <c r="D17752" s="295"/>
    </row>
    <row r="17753" spans="1:4" x14ac:dyDescent="0.2">
      <c r="A17753" s="295">
        <v>0</v>
      </c>
      <c r="B17753" s="295"/>
      <c r="C17753" s="295">
        <v>0</v>
      </c>
      <c r="D17753" s="295"/>
    </row>
    <row r="17754" spans="1:4" x14ac:dyDescent="0.2">
      <c r="A17754" s="295">
        <v>0</v>
      </c>
      <c r="B17754" s="295"/>
      <c r="C17754" s="295">
        <v>0</v>
      </c>
      <c r="D17754" s="295"/>
    </row>
    <row r="17755" spans="1:4" x14ac:dyDescent="0.2">
      <c r="A17755" s="295">
        <v>0</v>
      </c>
      <c r="B17755" s="295"/>
      <c r="C17755" s="295">
        <v>0</v>
      </c>
      <c r="D17755" s="295"/>
    </row>
    <row r="17756" spans="1:4" x14ac:dyDescent="0.2">
      <c r="A17756" s="295">
        <v>0</v>
      </c>
      <c r="B17756" s="295"/>
      <c r="C17756" s="295">
        <v>0</v>
      </c>
      <c r="D17756" s="295"/>
    </row>
    <row r="17757" spans="1:4" x14ac:dyDescent="0.2">
      <c r="A17757" s="295">
        <v>0</v>
      </c>
      <c r="B17757" s="295"/>
      <c r="C17757" s="295">
        <v>0</v>
      </c>
      <c r="D17757" s="295"/>
    </row>
    <row r="17758" spans="1:4" x14ac:dyDescent="0.2">
      <c r="A17758" s="295">
        <v>0</v>
      </c>
      <c r="B17758" s="295"/>
      <c r="C17758" s="295">
        <v>0</v>
      </c>
      <c r="D17758" s="295"/>
    </row>
    <row r="17759" spans="1:4" x14ac:dyDescent="0.2">
      <c r="A17759" s="295">
        <v>0</v>
      </c>
      <c r="B17759" s="295"/>
      <c r="C17759" s="295">
        <v>0</v>
      </c>
      <c r="D17759" s="295"/>
    </row>
    <row r="17760" spans="1:4" x14ac:dyDescent="0.2">
      <c r="A17760" s="295">
        <v>0</v>
      </c>
      <c r="B17760" s="295"/>
      <c r="C17760" s="295">
        <v>0</v>
      </c>
      <c r="D17760" s="295"/>
    </row>
    <row r="17761" spans="1:4" x14ac:dyDescent="0.2">
      <c r="A17761" s="295">
        <v>0</v>
      </c>
      <c r="B17761" s="295"/>
      <c r="C17761" s="295">
        <v>0</v>
      </c>
      <c r="D17761" s="295"/>
    </row>
    <row r="17762" spans="1:4" x14ac:dyDescent="0.2">
      <c r="A17762" s="295">
        <v>0</v>
      </c>
      <c r="B17762" s="295"/>
      <c r="C17762" s="295">
        <v>0</v>
      </c>
      <c r="D17762" s="295"/>
    </row>
    <row r="17763" spans="1:4" x14ac:dyDescent="0.2">
      <c r="A17763" s="295">
        <v>0</v>
      </c>
      <c r="B17763" s="295"/>
      <c r="C17763" s="295">
        <v>0</v>
      </c>
      <c r="D17763" s="295"/>
    </row>
    <row r="17764" spans="1:4" x14ac:dyDescent="0.2">
      <c r="A17764" s="295">
        <v>0</v>
      </c>
      <c r="B17764" s="295"/>
      <c r="C17764" s="295">
        <v>0</v>
      </c>
      <c r="D17764" s="295"/>
    </row>
    <row r="17765" spans="1:4" x14ac:dyDescent="0.2">
      <c r="A17765" s="295">
        <v>0</v>
      </c>
      <c r="B17765" s="295"/>
      <c r="C17765" s="295">
        <v>0</v>
      </c>
      <c r="D17765" s="295"/>
    </row>
    <row r="17766" spans="1:4" x14ac:dyDescent="0.2">
      <c r="A17766" s="295">
        <v>0</v>
      </c>
      <c r="B17766" s="295"/>
      <c r="C17766" s="295">
        <v>0</v>
      </c>
      <c r="D17766" s="295"/>
    </row>
    <row r="17767" spans="1:4" x14ac:dyDescent="0.2">
      <c r="A17767" s="295">
        <v>0</v>
      </c>
      <c r="B17767" s="295"/>
      <c r="C17767" s="295">
        <v>0</v>
      </c>
      <c r="D17767" s="295"/>
    </row>
    <row r="17768" spans="1:4" x14ac:dyDescent="0.2">
      <c r="A17768" s="295">
        <v>0</v>
      </c>
      <c r="B17768" s="295"/>
      <c r="C17768" s="295">
        <v>0</v>
      </c>
      <c r="D17768" s="295"/>
    </row>
    <row r="17769" spans="1:4" x14ac:dyDescent="0.2">
      <c r="A17769" s="295">
        <v>0</v>
      </c>
      <c r="B17769" s="295"/>
      <c r="C17769" s="295">
        <v>0</v>
      </c>
      <c r="D17769" s="295"/>
    </row>
    <row r="17770" spans="1:4" x14ac:dyDescent="0.2">
      <c r="A17770" s="295">
        <v>0</v>
      </c>
      <c r="B17770" s="295"/>
      <c r="C17770" s="295">
        <v>0</v>
      </c>
      <c r="D17770" s="295"/>
    </row>
    <row r="17771" spans="1:4" x14ac:dyDescent="0.2">
      <c r="A17771" s="295">
        <v>0</v>
      </c>
      <c r="B17771" s="295"/>
      <c r="C17771" s="295">
        <v>0</v>
      </c>
      <c r="D17771" s="295"/>
    </row>
    <row r="17772" spans="1:4" x14ac:dyDescent="0.2">
      <c r="A17772" s="295">
        <v>0</v>
      </c>
      <c r="B17772" s="295"/>
      <c r="C17772" s="295">
        <v>0</v>
      </c>
      <c r="D17772" s="295"/>
    </row>
    <row r="17773" spans="1:4" x14ac:dyDescent="0.2">
      <c r="A17773" s="295">
        <v>0</v>
      </c>
      <c r="B17773" s="295"/>
      <c r="C17773" s="295">
        <v>0</v>
      </c>
      <c r="D17773" s="295"/>
    </row>
    <row r="17774" spans="1:4" x14ac:dyDescent="0.2">
      <c r="A17774" s="295">
        <v>0</v>
      </c>
      <c r="B17774" s="295"/>
      <c r="C17774" s="295">
        <v>0</v>
      </c>
      <c r="D17774" s="295"/>
    </row>
    <row r="17775" spans="1:4" x14ac:dyDescent="0.2">
      <c r="A17775" s="295">
        <v>0</v>
      </c>
      <c r="B17775" s="295"/>
      <c r="C17775" s="295">
        <v>0</v>
      </c>
      <c r="D17775" s="295"/>
    </row>
    <row r="17776" spans="1:4" x14ac:dyDescent="0.2">
      <c r="A17776" s="295">
        <v>0</v>
      </c>
      <c r="B17776" s="295"/>
      <c r="C17776" s="295">
        <v>0</v>
      </c>
      <c r="D17776" s="295"/>
    </row>
    <row r="17777" spans="1:4" x14ac:dyDescent="0.2">
      <c r="A17777" s="295">
        <v>0</v>
      </c>
      <c r="B17777" s="295"/>
      <c r="C17777" s="295">
        <v>0</v>
      </c>
      <c r="D17777" s="295"/>
    </row>
    <row r="17778" spans="1:4" x14ac:dyDescent="0.2">
      <c r="A17778" s="295">
        <v>0</v>
      </c>
      <c r="B17778" s="295"/>
      <c r="C17778" s="295">
        <v>0</v>
      </c>
      <c r="D17778" s="295"/>
    </row>
    <row r="17779" spans="1:4" x14ac:dyDescent="0.2">
      <c r="A17779" s="295">
        <v>0</v>
      </c>
      <c r="B17779" s="295"/>
      <c r="C17779" s="295">
        <v>0</v>
      </c>
      <c r="D17779" s="295"/>
    </row>
    <row r="17780" spans="1:4" x14ac:dyDescent="0.2">
      <c r="A17780" s="295">
        <v>0</v>
      </c>
      <c r="B17780" s="295"/>
      <c r="C17780" s="295">
        <v>0</v>
      </c>
      <c r="D17780" s="295"/>
    </row>
    <row r="17781" spans="1:4" x14ac:dyDescent="0.2">
      <c r="A17781" s="295">
        <v>0</v>
      </c>
      <c r="B17781" s="295"/>
      <c r="C17781" s="295">
        <v>0</v>
      </c>
      <c r="D17781" s="295"/>
    </row>
  </sheetData>
  <pageMargins left="0.7" right="0.7" top="0.75" bottom="0.75" header="0.3" footer="0.3"/>
  <pageSetup paperSize="9" orientation="portrait" horizontalDpi="1200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D84F40-1FCD-4721-888B-CAB54CBA2518}">
  <sheetPr codeName="Sheet12">
    <tabColor rgb="FF9999FF"/>
  </sheetPr>
  <dimension ref="A1:AG17781"/>
  <sheetViews>
    <sheetView showGridLines="0" zoomScale="70" zoomScaleNormal="70" workbookViewId="0"/>
  </sheetViews>
  <sheetFormatPr defaultColWidth="8.875" defaultRowHeight="12.75" x14ac:dyDescent="0.2"/>
  <cols>
    <col min="1" max="1" width="11" style="294" customWidth="1"/>
    <col min="2" max="3" width="8.875" style="294"/>
    <col min="4" max="4" width="14.5" style="294" bestFit="1" customWidth="1"/>
    <col min="5" max="31" width="11.75" style="294" customWidth="1"/>
    <col min="32" max="32" width="9.5" style="294" bestFit="1" customWidth="1"/>
    <col min="33" max="16384" width="8.875" style="294"/>
  </cols>
  <sheetData>
    <row r="1" spans="1:32" ht="18.75" x14ac:dyDescent="0.3">
      <c r="A1" s="345" t="s">
        <v>0</v>
      </c>
      <c r="B1" s="345"/>
      <c r="C1" s="345"/>
      <c r="D1" s="345"/>
      <c r="E1" s="345"/>
      <c r="F1" s="345"/>
      <c r="G1" s="345"/>
      <c r="H1" s="346" t="s">
        <v>304</v>
      </c>
      <c r="I1" s="345"/>
      <c r="J1" s="345"/>
      <c r="K1" s="345"/>
      <c r="L1" s="345"/>
      <c r="M1" s="345"/>
      <c r="N1" s="345"/>
      <c r="O1" s="345"/>
      <c r="P1" s="345"/>
      <c r="Q1" s="345"/>
      <c r="R1" s="345"/>
      <c r="S1" s="345"/>
      <c r="T1" s="345"/>
      <c r="U1" s="345"/>
      <c r="V1" s="345"/>
      <c r="W1" s="345"/>
      <c r="X1" s="345"/>
      <c r="Y1" s="345"/>
      <c r="Z1" s="345"/>
      <c r="AA1" s="345"/>
      <c r="AB1" s="345"/>
      <c r="AC1" s="345"/>
      <c r="AD1" s="345"/>
      <c r="AE1" s="345"/>
      <c r="AF1" s="345"/>
    </row>
    <row r="2" spans="1:32" ht="15.75" x14ac:dyDescent="0.25">
      <c r="A2" s="344" t="s">
        <v>299</v>
      </c>
      <c r="B2" s="343"/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  <c r="Q2" s="343"/>
      <c r="R2" s="343"/>
      <c r="S2" s="343"/>
      <c r="T2" s="343"/>
      <c r="U2" s="343"/>
      <c r="V2" s="343"/>
      <c r="W2" s="343"/>
      <c r="X2" s="343"/>
      <c r="Y2" s="343"/>
      <c r="Z2" s="343"/>
      <c r="AA2" s="343"/>
      <c r="AB2" s="343"/>
      <c r="AC2" s="343"/>
      <c r="AD2" s="343"/>
      <c r="AE2" s="343"/>
      <c r="AF2" s="343"/>
    </row>
    <row r="4" spans="1:32" ht="15.75" x14ac:dyDescent="0.25">
      <c r="A4" s="347" t="str" cm="1">
        <f t="array" aca="1" ref="A4" ca="1">_xlfn.TEXTBEFORE(MID(CELL("filename"),SEARCH("[",CELL("filename"))+1, SEARCH("]",CELL("filename"))-SEARCH("[",CELL("filename"))-1), " ")</f>
        <v>CP</v>
      </c>
    </row>
    <row r="6" spans="1:32" x14ac:dyDescent="0.2">
      <c r="A6" s="298" t="s">
        <v>296</v>
      </c>
      <c r="B6" s="298"/>
      <c r="C6" s="298"/>
      <c r="D6" s="298"/>
      <c r="E6" s="298"/>
      <c r="F6" s="298"/>
      <c r="G6" s="298"/>
      <c r="H6" s="298"/>
      <c r="I6" s="298"/>
      <c r="J6" s="298"/>
      <c r="K6" s="298"/>
      <c r="L6" s="298"/>
      <c r="M6" s="298"/>
      <c r="N6" s="298"/>
      <c r="O6" s="298"/>
      <c r="P6" s="298"/>
      <c r="Q6" s="298"/>
      <c r="R6" s="298"/>
      <c r="S6" s="298"/>
      <c r="T6" s="298"/>
      <c r="U6" s="298"/>
      <c r="V6" s="298"/>
      <c r="W6" s="298"/>
      <c r="X6" s="298"/>
      <c r="Y6" s="298"/>
      <c r="Z6" s="298"/>
      <c r="AA6" s="298"/>
      <c r="AB6" s="298"/>
      <c r="AC6" s="298"/>
      <c r="AD6" s="298"/>
      <c r="AE6" s="298"/>
      <c r="AF6" s="298"/>
    </row>
    <row r="8" spans="1:32" ht="15" x14ac:dyDescent="0.25">
      <c r="A8" s="333" t="s">
        <v>295</v>
      </c>
      <c r="B8" s="332"/>
      <c r="C8" s="332"/>
      <c r="D8" s="332"/>
      <c r="E8" s="332"/>
      <c r="F8" s="331">
        <v>2024</v>
      </c>
      <c r="G8" s="331">
        <f t="shared" ref="G8:AF8" si="0">F8+1</f>
        <v>2025</v>
      </c>
      <c r="H8" s="331">
        <f t="shared" si="0"/>
        <v>2026</v>
      </c>
      <c r="I8" s="331">
        <f t="shared" si="0"/>
        <v>2027</v>
      </c>
      <c r="J8" s="331">
        <f t="shared" si="0"/>
        <v>2028</v>
      </c>
      <c r="K8" s="331">
        <f t="shared" si="0"/>
        <v>2029</v>
      </c>
      <c r="L8" s="331">
        <f t="shared" si="0"/>
        <v>2030</v>
      </c>
      <c r="M8" s="331">
        <f t="shared" si="0"/>
        <v>2031</v>
      </c>
      <c r="N8" s="331">
        <f t="shared" si="0"/>
        <v>2032</v>
      </c>
      <c r="O8" s="331">
        <f t="shared" si="0"/>
        <v>2033</v>
      </c>
      <c r="P8" s="331">
        <f t="shared" si="0"/>
        <v>2034</v>
      </c>
      <c r="Q8" s="331">
        <f t="shared" si="0"/>
        <v>2035</v>
      </c>
      <c r="R8" s="331">
        <f t="shared" si="0"/>
        <v>2036</v>
      </c>
      <c r="S8" s="331">
        <f t="shared" si="0"/>
        <v>2037</v>
      </c>
      <c r="T8" s="331">
        <f t="shared" si="0"/>
        <v>2038</v>
      </c>
      <c r="U8" s="331">
        <f t="shared" si="0"/>
        <v>2039</v>
      </c>
      <c r="V8" s="331">
        <f t="shared" si="0"/>
        <v>2040</v>
      </c>
      <c r="W8" s="331">
        <f t="shared" si="0"/>
        <v>2041</v>
      </c>
      <c r="X8" s="331">
        <f t="shared" si="0"/>
        <v>2042</v>
      </c>
      <c r="Y8" s="331">
        <f t="shared" si="0"/>
        <v>2043</v>
      </c>
      <c r="Z8" s="331">
        <f t="shared" si="0"/>
        <v>2044</v>
      </c>
      <c r="AA8" s="331">
        <f t="shared" si="0"/>
        <v>2045</v>
      </c>
      <c r="AB8" s="331">
        <f t="shared" si="0"/>
        <v>2046</v>
      </c>
      <c r="AC8" s="331">
        <f t="shared" si="0"/>
        <v>2047</v>
      </c>
      <c r="AD8" s="331">
        <f t="shared" si="0"/>
        <v>2048</v>
      </c>
      <c r="AE8" s="331">
        <f t="shared" si="0"/>
        <v>2049</v>
      </c>
      <c r="AF8" s="331">
        <f t="shared" si="0"/>
        <v>2050</v>
      </c>
    </row>
    <row r="9" spans="1:32" x14ac:dyDescent="0.2">
      <c r="A9" s="294" t="s">
        <v>137</v>
      </c>
      <c r="F9" s="342">
        <f t="shared" ref="F9:AE9" si="1">SUM(F68:F69)</f>
        <v>0</v>
      </c>
      <c r="G9" s="342">
        <f t="shared" si="1"/>
        <v>0</v>
      </c>
      <c r="H9" s="342">
        <f t="shared" si="1"/>
        <v>0</v>
      </c>
      <c r="I9" s="342">
        <f t="shared" si="1"/>
        <v>0</v>
      </c>
      <c r="J9" s="342">
        <f t="shared" si="1"/>
        <v>0</v>
      </c>
      <c r="K9" s="342">
        <f t="shared" si="1"/>
        <v>1.475452797557129E-2</v>
      </c>
      <c r="L9" s="342">
        <f t="shared" si="1"/>
        <v>1.1931234773462664</v>
      </c>
      <c r="M9" s="342">
        <f t="shared" si="1"/>
        <v>9.0736819517537075</v>
      </c>
      <c r="N9" s="342">
        <f t="shared" si="1"/>
        <v>36.422841161442889</v>
      </c>
      <c r="O9" s="342">
        <f t="shared" si="1"/>
        <v>92.192286046742865</v>
      </c>
      <c r="P9" s="342">
        <f t="shared" si="1"/>
        <v>170.01923867371798</v>
      </c>
      <c r="Q9" s="342">
        <f t="shared" si="1"/>
        <v>264.94724433288513</v>
      </c>
      <c r="R9" s="342">
        <f t="shared" si="1"/>
        <v>264.94724433288513</v>
      </c>
      <c r="S9" s="342">
        <f t="shared" si="1"/>
        <v>264.94724433288513</v>
      </c>
      <c r="T9" s="342">
        <f t="shared" si="1"/>
        <v>264.94724433288513</v>
      </c>
      <c r="U9" s="342">
        <f t="shared" si="1"/>
        <v>264.94724433288513</v>
      </c>
      <c r="V9" s="342">
        <f t="shared" si="1"/>
        <v>264.94724433288513</v>
      </c>
      <c r="W9" s="342">
        <f t="shared" si="1"/>
        <v>264.94724433288513</v>
      </c>
      <c r="X9" s="342">
        <f t="shared" si="1"/>
        <v>264.94724433288513</v>
      </c>
      <c r="Y9" s="342">
        <f t="shared" si="1"/>
        <v>264.94724433288513</v>
      </c>
      <c r="Z9" s="342">
        <f t="shared" si="1"/>
        <v>264.94724433288513</v>
      </c>
      <c r="AA9" s="342">
        <f t="shared" si="1"/>
        <v>264.94724433288513</v>
      </c>
      <c r="AB9" s="342">
        <f t="shared" si="1"/>
        <v>264.94724433288513</v>
      </c>
      <c r="AC9" s="342">
        <f t="shared" si="1"/>
        <v>264.94724433288513</v>
      </c>
      <c r="AD9" s="342">
        <f t="shared" si="1"/>
        <v>264.94724433288513</v>
      </c>
      <c r="AE9" s="342">
        <f t="shared" si="1"/>
        <v>264.94724433288513</v>
      </c>
      <c r="AF9" s="342">
        <f t="shared" ref="AF9" si="2">SUM(AF68:AF69)</f>
        <v>264.94724433288513</v>
      </c>
    </row>
    <row r="10" spans="1:32" x14ac:dyDescent="0.2">
      <c r="A10" s="294" t="s">
        <v>136</v>
      </c>
      <c r="F10" s="342">
        <f t="shared" ref="F10:AE10" si="3">SUM(F70:F71)</f>
        <v>0</v>
      </c>
      <c r="G10" s="342">
        <f t="shared" si="3"/>
        <v>0</v>
      </c>
      <c r="H10" s="342">
        <f t="shared" si="3"/>
        <v>0</v>
      </c>
      <c r="I10" s="342">
        <f t="shared" si="3"/>
        <v>0</v>
      </c>
      <c r="J10" s="342">
        <f t="shared" si="3"/>
        <v>0</v>
      </c>
      <c r="K10" s="342">
        <f t="shared" si="3"/>
        <v>0.47885465083794793</v>
      </c>
      <c r="L10" s="342">
        <f t="shared" si="3"/>
        <v>5.1317805495438593</v>
      </c>
      <c r="M10" s="342">
        <f t="shared" si="3"/>
        <v>25.264452294851306</v>
      </c>
      <c r="N10" s="342">
        <f t="shared" si="3"/>
        <v>76.715402482915579</v>
      </c>
      <c r="O10" s="342">
        <f t="shared" si="3"/>
        <v>165.11560854543961</v>
      </c>
      <c r="P10" s="342">
        <f t="shared" si="3"/>
        <v>278.07577676866424</v>
      </c>
      <c r="Q10" s="342">
        <f t="shared" si="3"/>
        <v>409.17268238930404</v>
      </c>
      <c r="R10" s="342">
        <f t="shared" si="3"/>
        <v>409.17268238930404</v>
      </c>
      <c r="S10" s="342">
        <f t="shared" si="3"/>
        <v>409.17268238930404</v>
      </c>
      <c r="T10" s="342">
        <f t="shared" si="3"/>
        <v>409.17268238930404</v>
      </c>
      <c r="U10" s="342">
        <f t="shared" si="3"/>
        <v>409.17268238930404</v>
      </c>
      <c r="V10" s="342">
        <f t="shared" si="3"/>
        <v>409.17268238930404</v>
      </c>
      <c r="W10" s="342">
        <f t="shared" si="3"/>
        <v>409.17268238930404</v>
      </c>
      <c r="X10" s="342">
        <f t="shared" si="3"/>
        <v>409.17268238930404</v>
      </c>
      <c r="Y10" s="342">
        <f t="shared" si="3"/>
        <v>409.17268238930404</v>
      </c>
      <c r="Z10" s="342">
        <f t="shared" si="3"/>
        <v>409.17268238930404</v>
      </c>
      <c r="AA10" s="342">
        <f t="shared" si="3"/>
        <v>409.17268238930404</v>
      </c>
      <c r="AB10" s="342">
        <f t="shared" si="3"/>
        <v>409.17268238930404</v>
      </c>
      <c r="AC10" s="342">
        <f t="shared" si="3"/>
        <v>409.17268238930404</v>
      </c>
      <c r="AD10" s="342">
        <f t="shared" si="3"/>
        <v>409.17268238930404</v>
      </c>
      <c r="AE10" s="342">
        <f t="shared" si="3"/>
        <v>409.17268238930404</v>
      </c>
      <c r="AF10" s="342">
        <f t="shared" ref="AF10" si="4">SUM(AF70:AF71)</f>
        <v>409.17268238930404</v>
      </c>
    </row>
    <row r="13" spans="1:32" ht="15" x14ac:dyDescent="0.25">
      <c r="A13" s="333" t="s">
        <v>134</v>
      </c>
      <c r="B13" s="333"/>
      <c r="C13" s="340"/>
      <c r="D13" s="332"/>
      <c r="E13" s="332"/>
      <c r="F13" s="331">
        <v>2024</v>
      </c>
      <c r="G13" s="331">
        <f t="shared" ref="G13:AF13" si="5">F13+1</f>
        <v>2025</v>
      </c>
      <c r="H13" s="331">
        <f t="shared" si="5"/>
        <v>2026</v>
      </c>
      <c r="I13" s="331">
        <f t="shared" si="5"/>
        <v>2027</v>
      </c>
      <c r="J13" s="331">
        <f t="shared" si="5"/>
        <v>2028</v>
      </c>
      <c r="K13" s="331">
        <f t="shared" si="5"/>
        <v>2029</v>
      </c>
      <c r="L13" s="331">
        <f t="shared" si="5"/>
        <v>2030</v>
      </c>
      <c r="M13" s="331">
        <f t="shared" si="5"/>
        <v>2031</v>
      </c>
      <c r="N13" s="331">
        <f t="shared" si="5"/>
        <v>2032</v>
      </c>
      <c r="O13" s="331">
        <f t="shared" si="5"/>
        <v>2033</v>
      </c>
      <c r="P13" s="331">
        <f t="shared" si="5"/>
        <v>2034</v>
      </c>
      <c r="Q13" s="331">
        <f t="shared" si="5"/>
        <v>2035</v>
      </c>
      <c r="R13" s="331">
        <f t="shared" si="5"/>
        <v>2036</v>
      </c>
      <c r="S13" s="331">
        <f t="shared" si="5"/>
        <v>2037</v>
      </c>
      <c r="T13" s="331">
        <f t="shared" si="5"/>
        <v>2038</v>
      </c>
      <c r="U13" s="331">
        <f t="shared" si="5"/>
        <v>2039</v>
      </c>
      <c r="V13" s="331">
        <f t="shared" si="5"/>
        <v>2040</v>
      </c>
      <c r="W13" s="331">
        <f t="shared" si="5"/>
        <v>2041</v>
      </c>
      <c r="X13" s="331">
        <f t="shared" si="5"/>
        <v>2042</v>
      </c>
      <c r="Y13" s="331">
        <f t="shared" si="5"/>
        <v>2043</v>
      </c>
      <c r="Z13" s="331">
        <f t="shared" si="5"/>
        <v>2044</v>
      </c>
      <c r="AA13" s="331">
        <f t="shared" si="5"/>
        <v>2045</v>
      </c>
      <c r="AB13" s="331">
        <f t="shared" si="5"/>
        <v>2046</v>
      </c>
      <c r="AC13" s="331">
        <f t="shared" si="5"/>
        <v>2047</v>
      </c>
      <c r="AD13" s="331">
        <f t="shared" si="5"/>
        <v>2048</v>
      </c>
      <c r="AE13" s="331">
        <f t="shared" si="5"/>
        <v>2049</v>
      </c>
      <c r="AF13" s="331">
        <f t="shared" si="5"/>
        <v>2050</v>
      </c>
    </row>
    <row r="14" spans="1:32" x14ac:dyDescent="0.2">
      <c r="A14" s="294" t="s">
        <v>137</v>
      </c>
      <c r="F14" s="342">
        <f t="shared" ref="F14:AE14" si="6">SUM(F138:F139)</f>
        <v>0</v>
      </c>
      <c r="G14" s="342">
        <f t="shared" si="6"/>
        <v>0</v>
      </c>
      <c r="H14" s="342">
        <f t="shared" si="6"/>
        <v>0</v>
      </c>
      <c r="I14" s="342">
        <f t="shared" si="6"/>
        <v>0</v>
      </c>
      <c r="J14" s="342">
        <f>SUM(J138:J139)</f>
        <v>0</v>
      </c>
      <c r="K14" s="342">
        <f t="shared" si="6"/>
        <v>0</v>
      </c>
      <c r="L14" s="342">
        <f t="shared" si="6"/>
        <v>0</v>
      </c>
      <c r="M14" s="342">
        <f t="shared" si="6"/>
        <v>0</v>
      </c>
      <c r="N14" s="342">
        <f t="shared" si="6"/>
        <v>0</v>
      </c>
      <c r="O14" s="342">
        <f t="shared" si="6"/>
        <v>0</v>
      </c>
      <c r="P14" s="342">
        <f t="shared" si="6"/>
        <v>0</v>
      </c>
      <c r="Q14" s="342">
        <f t="shared" si="6"/>
        <v>0.10731967570325136</v>
      </c>
      <c r="R14" s="342">
        <f t="shared" si="6"/>
        <v>0.10731967570325136</v>
      </c>
      <c r="S14" s="342">
        <f t="shared" si="6"/>
        <v>0.10731967570325136</v>
      </c>
      <c r="T14" s="342">
        <f t="shared" si="6"/>
        <v>0.10731967570325136</v>
      </c>
      <c r="U14" s="342">
        <f t="shared" si="6"/>
        <v>0.10731967570325136</v>
      </c>
      <c r="V14" s="342">
        <f t="shared" si="6"/>
        <v>0.10731967570325136</v>
      </c>
      <c r="W14" s="342">
        <f t="shared" si="6"/>
        <v>0.10731967570325136</v>
      </c>
      <c r="X14" s="342">
        <f t="shared" si="6"/>
        <v>0.10731967570325136</v>
      </c>
      <c r="Y14" s="342">
        <f t="shared" si="6"/>
        <v>0.10731967570325136</v>
      </c>
      <c r="Z14" s="342">
        <f t="shared" si="6"/>
        <v>0.10731967570325136</v>
      </c>
      <c r="AA14" s="342">
        <f t="shared" si="6"/>
        <v>0.10731967570325136</v>
      </c>
      <c r="AB14" s="342">
        <f t="shared" si="6"/>
        <v>0.10731967570325136</v>
      </c>
      <c r="AC14" s="342">
        <f t="shared" si="6"/>
        <v>0.10731967570325136</v>
      </c>
      <c r="AD14" s="342">
        <f t="shared" si="6"/>
        <v>0.10731967570325136</v>
      </c>
      <c r="AE14" s="342">
        <f t="shared" si="6"/>
        <v>0.10731967570325136</v>
      </c>
      <c r="AF14" s="342">
        <f t="shared" ref="AF14" si="7">SUM(AF138:AF139)</f>
        <v>0.10731967570325136</v>
      </c>
    </row>
    <row r="15" spans="1:32" x14ac:dyDescent="0.2">
      <c r="A15" s="294" t="s">
        <v>136</v>
      </c>
      <c r="F15" s="342">
        <f t="shared" ref="F15:AE15" si="8">SUM(F140:F141)</f>
        <v>0</v>
      </c>
      <c r="G15" s="342">
        <f t="shared" si="8"/>
        <v>0</v>
      </c>
      <c r="H15" s="342">
        <f t="shared" si="8"/>
        <v>0</v>
      </c>
      <c r="I15" s="342">
        <f t="shared" si="8"/>
        <v>0</v>
      </c>
      <c r="J15" s="342">
        <f t="shared" si="8"/>
        <v>0</v>
      </c>
      <c r="K15" s="342">
        <f t="shared" si="8"/>
        <v>0</v>
      </c>
      <c r="L15" s="342">
        <f t="shared" si="8"/>
        <v>0</v>
      </c>
      <c r="M15" s="342">
        <f t="shared" si="8"/>
        <v>0</v>
      </c>
      <c r="N15" s="342">
        <f t="shared" si="8"/>
        <v>0</v>
      </c>
      <c r="O15" s="342">
        <f t="shared" si="8"/>
        <v>0</v>
      </c>
      <c r="P15" s="342">
        <f t="shared" si="8"/>
        <v>0.1507658446236548</v>
      </c>
      <c r="Q15" s="342">
        <f t="shared" si="8"/>
        <v>1.1495084197640097</v>
      </c>
      <c r="R15" s="342">
        <f t="shared" si="8"/>
        <v>1.1495084197640097</v>
      </c>
      <c r="S15" s="342">
        <f t="shared" si="8"/>
        <v>1.1495084197640097</v>
      </c>
      <c r="T15" s="342">
        <f t="shared" si="8"/>
        <v>1.1495084197640097</v>
      </c>
      <c r="U15" s="342">
        <f t="shared" si="8"/>
        <v>1.1495084197640097</v>
      </c>
      <c r="V15" s="342">
        <f t="shared" si="8"/>
        <v>1.1495084197640097</v>
      </c>
      <c r="W15" s="342">
        <f t="shared" si="8"/>
        <v>1.1495084197640097</v>
      </c>
      <c r="X15" s="342">
        <f t="shared" si="8"/>
        <v>1.1495084197640097</v>
      </c>
      <c r="Y15" s="342">
        <f t="shared" si="8"/>
        <v>1.1495084197640097</v>
      </c>
      <c r="Z15" s="342">
        <f t="shared" si="8"/>
        <v>1.1495084197640097</v>
      </c>
      <c r="AA15" s="342">
        <f t="shared" si="8"/>
        <v>1.1495084197640097</v>
      </c>
      <c r="AB15" s="342">
        <f t="shared" si="8"/>
        <v>1.1495084197640097</v>
      </c>
      <c r="AC15" s="342">
        <f t="shared" si="8"/>
        <v>1.1495084197640097</v>
      </c>
      <c r="AD15" s="342">
        <f t="shared" si="8"/>
        <v>1.1495084197640097</v>
      </c>
      <c r="AE15" s="342">
        <f t="shared" si="8"/>
        <v>1.1495084197640097</v>
      </c>
      <c r="AF15" s="342">
        <f t="shared" ref="AF15" si="9">SUM(AF140:AF141)</f>
        <v>1.1495084197640097</v>
      </c>
    </row>
    <row r="20" spans="1:33" x14ac:dyDescent="0.2">
      <c r="A20" s="298" t="s">
        <v>294</v>
      </c>
      <c r="B20" s="298"/>
      <c r="C20" s="298"/>
      <c r="D20" s="298"/>
      <c r="E20" s="298"/>
      <c r="F20" s="298"/>
      <c r="G20" s="298"/>
      <c r="H20" s="298"/>
      <c r="I20" s="298"/>
      <c r="J20" s="298"/>
      <c r="K20" s="298"/>
      <c r="L20" s="298"/>
      <c r="M20" s="298"/>
      <c r="N20" s="298"/>
      <c r="O20" s="298"/>
      <c r="P20" s="298"/>
      <c r="Q20" s="298"/>
      <c r="R20" s="298"/>
      <c r="S20" s="298"/>
      <c r="T20" s="298"/>
      <c r="U20" s="298"/>
      <c r="V20" s="298"/>
      <c r="W20" s="298"/>
      <c r="X20" s="298"/>
      <c r="Y20" s="298"/>
      <c r="Z20" s="298"/>
      <c r="AA20" s="298"/>
      <c r="AB20" s="298"/>
      <c r="AC20" s="298"/>
      <c r="AD20" s="298"/>
      <c r="AE20" s="298"/>
      <c r="AF20" s="298"/>
    </row>
    <row r="21" spans="1:33" x14ac:dyDescent="0.2">
      <c r="A21" s="341"/>
      <c r="B21" s="341"/>
      <c r="C21" s="341"/>
      <c r="D21" s="341"/>
      <c r="E21" s="341"/>
      <c r="F21" s="341"/>
      <c r="G21" s="341"/>
      <c r="H21" s="341"/>
      <c r="I21" s="341"/>
      <c r="J21" s="341"/>
      <c r="K21" s="341"/>
      <c r="L21" s="341"/>
      <c r="M21" s="341"/>
      <c r="N21" s="341"/>
      <c r="O21" s="341"/>
      <c r="P21" s="341"/>
      <c r="Q21" s="341"/>
      <c r="R21" s="341"/>
      <c r="S21" s="341"/>
      <c r="T21" s="341"/>
      <c r="U21" s="341"/>
      <c r="V21" s="341"/>
      <c r="W21" s="341"/>
      <c r="X21" s="341"/>
      <c r="Y21" s="341"/>
      <c r="Z21" s="341"/>
      <c r="AA21" s="341"/>
      <c r="AB21" s="341"/>
      <c r="AC21" s="341"/>
      <c r="AD21" s="341"/>
      <c r="AE21" s="341"/>
    </row>
    <row r="22" spans="1:33" ht="15" x14ac:dyDescent="0.25">
      <c r="B22" s="326" t="s">
        <v>293</v>
      </c>
      <c r="F22" s="338" t="s">
        <v>1</v>
      </c>
      <c r="H22" s="341"/>
      <c r="I22" s="341"/>
      <c r="J22" s="341"/>
      <c r="K22" s="341"/>
      <c r="L22" s="341"/>
      <c r="M22" s="341"/>
      <c r="N22" s="341"/>
      <c r="O22" s="341"/>
      <c r="P22" s="341"/>
      <c r="Q22" s="341"/>
      <c r="R22" s="341"/>
      <c r="S22" s="341"/>
      <c r="T22" s="341"/>
      <c r="U22" s="341"/>
      <c r="V22" s="341"/>
      <c r="W22" s="341"/>
      <c r="X22" s="341"/>
      <c r="Y22" s="341"/>
      <c r="Z22" s="341"/>
      <c r="AA22" s="341"/>
      <c r="AB22" s="341"/>
      <c r="AC22" s="341"/>
      <c r="AD22" s="341"/>
      <c r="AE22" s="341"/>
      <c r="AF22" s="341"/>
      <c r="AG22" s="341"/>
    </row>
    <row r="23" spans="1:33" ht="15" x14ac:dyDescent="0.25">
      <c r="B23" s="326" t="s">
        <v>292</v>
      </c>
      <c r="F23" s="338">
        <v>1</v>
      </c>
      <c r="H23" s="341"/>
      <c r="I23" s="341"/>
      <c r="J23" s="341"/>
      <c r="K23" s="341"/>
      <c r="L23" s="341"/>
      <c r="M23" s="341"/>
      <c r="N23" s="341"/>
      <c r="O23" s="341"/>
      <c r="P23" s="341"/>
      <c r="Q23" s="341"/>
      <c r="R23" s="341"/>
      <c r="S23" s="341"/>
      <c r="T23" s="341"/>
      <c r="U23" s="341"/>
      <c r="V23" s="341"/>
      <c r="W23" s="341"/>
      <c r="X23" s="341"/>
      <c r="Y23" s="341"/>
      <c r="Z23" s="341"/>
      <c r="AA23" s="341"/>
      <c r="AB23" s="341"/>
      <c r="AC23" s="341"/>
      <c r="AD23" s="341"/>
      <c r="AE23" s="341"/>
      <c r="AF23" s="341"/>
      <c r="AG23" s="341"/>
    </row>
    <row r="24" spans="1:33" x14ac:dyDescent="0.2">
      <c r="F24" s="341"/>
      <c r="G24" s="341"/>
      <c r="H24" s="341"/>
      <c r="I24" s="341"/>
      <c r="J24" s="341"/>
      <c r="K24" s="341"/>
      <c r="L24" s="341"/>
      <c r="M24" s="341"/>
      <c r="N24" s="341"/>
      <c r="O24" s="341"/>
      <c r="P24" s="341"/>
      <c r="Q24" s="341"/>
      <c r="R24" s="341"/>
      <c r="S24" s="341"/>
      <c r="T24" s="341"/>
      <c r="U24" s="341"/>
      <c r="V24" s="341"/>
      <c r="W24" s="341"/>
      <c r="X24" s="341"/>
      <c r="Y24" s="341"/>
      <c r="Z24" s="341"/>
      <c r="AA24" s="341"/>
      <c r="AB24" s="341"/>
      <c r="AC24" s="341"/>
      <c r="AD24" s="341"/>
      <c r="AE24" s="341"/>
      <c r="AF24" s="341"/>
      <c r="AG24" s="341"/>
    </row>
    <row r="25" spans="1:33" ht="30" x14ac:dyDescent="0.25">
      <c r="B25" s="332"/>
      <c r="C25" s="340"/>
      <c r="D25" s="340"/>
      <c r="E25" s="340"/>
      <c r="F25" s="339" t="s">
        <v>291</v>
      </c>
      <c r="G25" s="339" t="s">
        <v>290</v>
      </c>
      <c r="H25" s="339" t="s">
        <v>289</v>
      </c>
      <c r="I25" s="339" t="s">
        <v>288</v>
      </c>
      <c r="J25" s="339" t="s">
        <v>287</v>
      </c>
      <c r="K25" s="339" t="s">
        <v>286</v>
      </c>
      <c r="L25" s="339" t="s">
        <v>285</v>
      </c>
      <c r="M25" s="339" t="s">
        <v>284</v>
      </c>
    </row>
    <row r="26" spans="1:33" ht="15" x14ac:dyDescent="0.25">
      <c r="B26" s="325" t="s">
        <v>283</v>
      </c>
      <c r="F26" s="337">
        <v>5.7100000381469727</v>
      </c>
      <c r="G26" s="337">
        <v>5.7100000381469727</v>
      </c>
      <c r="H26" s="337">
        <v>6.345051062310517E-3</v>
      </c>
      <c r="I26" s="337">
        <v>6.345051062310517E-3</v>
      </c>
      <c r="J26" s="337">
        <v>1.1406960016646752</v>
      </c>
      <c r="K26" s="338">
        <v>0</v>
      </c>
      <c r="L26" s="338">
        <v>0</v>
      </c>
      <c r="M26" s="337">
        <v>2.52533033490181E-2</v>
      </c>
    </row>
    <row r="27" spans="1:33" ht="15" x14ac:dyDescent="0.25">
      <c r="B27" s="325" t="s">
        <v>282</v>
      </c>
      <c r="F27" s="337">
        <v>5.7100000381469727</v>
      </c>
      <c r="G27" s="337">
        <v>5.7100000381469727</v>
      </c>
      <c r="H27" s="337">
        <v>6.5702238302329562E-3</v>
      </c>
      <c r="I27" s="337">
        <v>6.5702238302329562E-3</v>
      </c>
      <c r="J27" s="337">
        <v>1.0521063749754784</v>
      </c>
      <c r="K27" s="338">
        <v>0</v>
      </c>
      <c r="L27" s="338">
        <v>0</v>
      </c>
      <c r="M27" s="337">
        <v>2.6478001847863201E-2</v>
      </c>
      <c r="N27" s="325"/>
      <c r="O27" s="325"/>
    </row>
    <row r="28" spans="1:33" ht="15" x14ac:dyDescent="0.25">
      <c r="B28" s="336"/>
    </row>
    <row r="29" spans="1:33" ht="15" x14ac:dyDescent="0.25">
      <c r="B29" s="325" t="s">
        <v>281</v>
      </c>
      <c r="F29" s="335" t="s">
        <v>306</v>
      </c>
    </row>
    <row r="30" spans="1:33" ht="15" x14ac:dyDescent="0.25">
      <c r="B30" s="325" t="s">
        <v>280</v>
      </c>
      <c r="F30" s="334">
        <v>3.744292237442922E-2</v>
      </c>
    </row>
    <row r="31" spans="1:33" ht="15" x14ac:dyDescent="0.25">
      <c r="A31" s="326"/>
    </row>
    <row r="33" spans="1:33" s="325" customFormat="1" ht="19.899999999999999" customHeight="1" x14ac:dyDescent="0.25">
      <c r="A33" s="333" t="s">
        <v>279</v>
      </c>
      <c r="B33" s="332"/>
      <c r="C33" s="332"/>
      <c r="D33" s="332"/>
      <c r="E33" s="332"/>
      <c r="F33" s="331">
        <v>2024</v>
      </c>
      <c r="G33" s="331">
        <v>2025</v>
      </c>
      <c r="H33" s="331">
        <v>2026</v>
      </c>
      <c r="I33" s="331">
        <v>2027</v>
      </c>
      <c r="J33" s="331">
        <v>2028</v>
      </c>
      <c r="K33" s="331">
        <v>2029</v>
      </c>
      <c r="L33" s="331">
        <v>2030</v>
      </c>
      <c r="M33" s="331">
        <v>2031</v>
      </c>
      <c r="N33" s="331">
        <v>2032</v>
      </c>
      <c r="O33" s="331">
        <v>2033</v>
      </c>
      <c r="P33" s="331">
        <v>2034</v>
      </c>
      <c r="Q33" s="331">
        <v>2035</v>
      </c>
      <c r="R33" s="331">
        <v>2036</v>
      </c>
      <c r="S33" s="331">
        <v>2037</v>
      </c>
      <c r="T33" s="331">
        <v>2038</v>
      </c>
      <c r="U33" s="331">
        <v>2039</v>
      </c>
      <c r="V33" s="331">
        <v>2040</v>
      </c>
      <c r="W33" s="331">
        <v>2041</v>
      </c>
      <c r="X33" s="331">
        <v>2042</v>
      </c>
      <c r="Y33" s="331">
        <v>2043</v>
      </c>
      <c r="Z33" s="331">
        <v>2044</v>
      </c>
      <c r="AA33" s="331">
        <v>2045</v>
      </c>
      <c r="AB33" s="331">
        <v>2046</v>
      </c>
      <c r="AC33" s="331">
        <v>2047</v>
      </c>
      <c r="AD33" s="331">
        <v>2048</v>
      </c>
      <c r="AE33" s="331">
        <v>2049</v>
      </c>
      <c r="AF33" s="331">
        <v>2050</v>
      </c>
      <c r="AG33" s="326"/>
    </row>
    <row r="34" spans="1:33" s="325" customFormat="1" ht="15" x14ac:dyDescent="0.25">
      <c r="A34" s="325" t="s">
        <v>1</v>
      </c>
      <c r="B34" s="325" t="s">
        <v>307</v>
      </c>
      <c r="C34" s="326"/>
      <c r="D34" s="326"/>
      <c r="E34" s="326"/>
      <c r="F34" s="328">
        <v>3.9800000190734859</v>
      </c>
      <c r="G34" s="328">
        <v>4.130000114440918</v>
      </c>
      <c r="H34" s="328">
        <v>4.309999942779541</v>
      </c>
      <c r="I34" s="328">
        <v>4.429999828338623</v>
      </c>
      <c r="J34" s="328">
        <v>4.5399999618530273</v>
      </c>
      <c r="K34" s="328">
        <v>4.6399998664855957</v>
      </c>
      <c r="L34" s="328">
        <v>4.7199997901916504</v>
      </c>
      <c r="M34" s="328">
        <v>4.8499999046325684</v>
      </c>
      <c r="N34" s="328">
        <v>5.0399999618530273</v>
      </c>
      <c r="O34" s="328">
        <v>5.25</v>
      </c>
      <c r="P34" s="328">
        <v>5.429999828338623</v>
      </c>
      <c r="Q34" s="328">
        <v>5.5799999237060547</v>
      </c>
      <c r="R34" s="328">
        <v>5.5799999237060547</v>
      </c>
      <c r="S34" s="328">
        <v>5.5799999237060547</v>
      </c>
      <c r="T34" s="328">
        <v>5.5799999237060547</v>
      </c>
      <c r="U34" s="328">
        <v>5.5799999237060547</v>
      </c>
      <c r="V34" s="328">
        <v>5.5799999237060547</v>
      </c>
      <c r="W34" s="328">
        <v>5.5799999237060547</v>
      </c>
      <c r="X34" s="328">
        <v>5.5799999237060547</v>
      </c>
      <c r="Y34" s="328">
        <v>5.5799999237060547</v>
      </c>
      <c r="Z34" s="328">
        <v>5.5799999237060547</v>
      </c>
      <c r="AA34" s="328">
        <v>5.5799999237060547</v>
      </c>
      <c r="AB34" s="328">
        <v>5.5799999237060547</v>
      </c>
      <c r="AC34" s="328">
        <v>5.5799999237060547</v>
      </c>
      <c r="AD34" s="328">
        <v>5.5799999237060547</v>
      </c>
      <c r="AE34" s="328">
        <v>5.5799999237060547</v>
      </c>
      <c r="AF34" s="328">
        <v>5.5799999237060547</v>
      </c>
    </row>
    <row r="35" spans="1:33" s="325" customFormat="1" ht="15" x14ac:dyDescent="0.25">
      <c r="B35" s="325" t="s">
        <v>308</v>
      </c>
      <c r="C35" s="326"/>
      <c r="D35" s="326"/>
      <c r="E35" s="326"/>
      <c r="F35" s="328">
        <v>4.0299999713897705</v>
      </c>
      <c r="G35" s="328">
        <v>4.2300000190734863</v>
      </c>
      <c r="H35" s="328">
        <v>4.5350000858306885</v>
      </c>
      <c r="I35" s="328">
        <v>4.8949999809265137</v>
      </c>
      <c r="J35" s="328">
        <v>5.3050000667572021</v>
      </c>
      <c r="K35" s="328">
        <v>5.7599999904632568</v>
      </c>
      <c r="L35" s="328">
        <v>6.2249999046325684</v>
      </c>
      <c r="M35" s="328">
        <v>6.7049999237060547</v>
      </c>
      <c r="N35" s="328">
        <v>7.2049999237060547</v>
      </c>
      <c r="O35" s="328">
        <v>7.690000057220459</v>
      </c>
      <c r="P35" s="328">
        <v>8.1150002479553223</v>
      </c>
      <c r="Q35" s="328">
        <v>8.4950003623962402</v>
      </c>
      <c r="R35" s="328">
        <v>8.4950003623962402</v>
      </c>
      <c r="S35" s="328">
        <v>8.4950003623962402</v>
      </c>
      <c r="T35" s="328">
        <v>8.4950003623962402</v>
      </c>
      <c r="U35" s="328">
        <v>8.4950003623962402</v>
      </c>
      <c r="V35" s="328">
        <v>8.4950003623962402</v>
      </c>
      <c r="W35" s="328">
        <v>8.4950003623962402</v>
      </c>
      <c r="X35" s="328">
        <v>8.4950003623962402</v>
      </c>
      <c r="Y35" s="328">
        <v>8.4950003623962402</v>
      </c>
      <c r="Z35" s="328">
        <v>8.4950003623962402</v>
      </c>
      <c r="AA35" s="328">
        <v>8.4950003623962402</v>
      </c>
      <c r="AB35" s="328">
        <v>8.4950003623962402</v>
      </c>
      <c r="AC35" s="328">
        <v>8.4950003623962402</v>
      </c>
      <c r="AD35" s="328">
        <v>8.4950003623962402</v>
      </c>
      <c r="AE35" s="328">
        <v>8.4950003623962402</v>
      </c>
      <c r="AF35" s="328">
        <v>8.4950003623962402</v>
      </c>
    </row>
    <row r="36" spans="1:33" s="325" customFormat="1" ht="15" x14ac:dyDescent="0.25">
      <c r="A36" s="325" t="s">
        <v>274</v>
      </c>
      <c r="B36" s="325" t="s">
        <v>307</v>
      </c>
      <c r="C36" s="326"/>
      <c r="D36" s="326"/>
      <c r="E36" s="326"/>
      <c r="F36" s="328">
        <v>0</v>
      </c>
      <c r="G36" s="328">
        <v>0</v>
      </c>
      <c r="H36" s="328">
        <v>0</v>
      </c>
      <c r="I36" s="328">
        <v>0</v>
      </c>
      <c r="J36" s="328">
        <v>0</v>
      </c>
      <c r="K36" s="328">
        <v>0</v>
      </c>
      <c r="L36" s="328">
        <v>0</v>
      </c>
      <c r="M36" s="328">
        <v>0</v>
      </c>
      <c r="N36" s="328">
        <v>0</v>
      </c>
      <c r="O36" s="328">
        <v>0</v>
      </c>
      <c r="P36" s="328">
        <v>0</v>
      </c>
      <c r="Q36" s="328">
        <v>0</v>
      </c>
      <c r="R36" s="328">
        <v>0</v>
      </c>
      <c r="S36" s="328">
        <v>0</v>
      </c>
      <c r="T36" s="328">
        <v>0</v>
      </c>
      <c r="U36" s="328">
        <v>0</v>
      </c>
      <c r="V36" s="328">
        <v>0</v>
      </c>
      <c r="W36" s="328">
        <v>0</v>
      </c>
      <c r="X36" s="328">
        <v>0</v>
      </c>
      <c r="Y36" s="328">
        <v>0</v>
      </c>
      <c r="Z36" s="328">
        <v>0</v>
      </c>
      <c r="AA36" s="328">
        <v>0</v>
      </c>
      <c r="AB36" s="328">
        <v>0</v>
      </c>
      <c r="AC36" s="328">
        <v>0</v>
      </c>
      <c r="AD36" s="328">
        <v>0</v>
      </c>
      <c r="AE36" s="328">
        <v>0</v>
      </c>
      <c r="AF36" s="328">
        <v>0</v>
      </c>
    </row>
    <row r="37" spans="1:33" s="325" customFormat="1" ht="15" x14ac:dyDescent="0.25">
      <c r="B37" s="325" t="s">
        <v>308</v>
      </c>
      <c r="C37" s="326"/>
      <c r="D37" s="326"/>
      <c r="E37" s="326"/>
      <c r="F37" s="328">
        <v>0</v>
      </c>
      <c r="G37" s="328">
        <v>0</v>
      </c>
      <c r="H37" s="328">
        <v>0</v>
      </c>
      <c r="I37" s="328">
        <v>0</v>
      </c>
      <c r="J37" s="328">
        <v>0</v>
      </c>
      <c r="K37" s="328">
        <v>0</v>
      </c>
      <c r="L37" s="328">
        <v>0</v>
      </c>
      <c r="M37" s="328">
        <v>0</v>
      </c>
      <c r="N37" s="328">
        <v>0</v>
      </c>
      <c r="O37" s="328">
        <v>0</v>
      </c>
      <c r="P37" s="328">
        <v>0</v>
      </c>
      <c r="Q37" s="328">
        <v>0</v>
      </c>
      <c r="R37" s="328">
        <v>0</v>
      </c>
      <c r="S37" s="328">
        <v>0</v>
      </c>
      <c r="T37" s="328">
        <v>0</v>
      </c>
      <c r="U37" s="328">
        <v>0</v>
      </c>
      <c r="V37" s="328">
        <v>0</v>
      </c>
      <c r="W37" s="328">
        <v>0</v>
      </c>
      <c r="X37" s="328">
        <v>0</v>
      </c>
      <c r="Y37" s="328">
        <v>0</v>
      </c>
      <c r="Z37" s="328">
        <v>0</v>
      </c>
      <c r="AA37" s="328">
        <v>0</v>
      </c>
      <c r="AB37" s="328">
        <v>0</v>
      </c>
      <c r="AC37" s="328">
        <v>0</v>
      </c>
      <c r="AD37" s="328">
        <v>0</v>
      </c>
      <c r="AE37" s="328">
        <v>0</v>
      </c>
      <c r="AF37" s="328">
        <v>0</v>
      </c>
    </row>
    <row r="38" spans="1:33" s="325" customFormat="1" ht="15" x14ac:dyDescent="0.25">
      <c r="A38" s="325" t="s">
        <v>309</v>
      </c>
      <c r="B38" s="325" t="s">
        <v>307</v>
      </c>
      <c r="C38" s="326"/>
      <c r="D38" s="326"/>
      <c r="E38" s="326"/>
      <c r="F38" s="327">
        <f t="shared" ref="F38:AF39" si="10">IF(F34-F36&lt;0,0,F34-F36)</f>
        <v>3.9800000190734859</v>
      </c>
      <c r="G38" s="327">
        <f t="shared" si="10"/>
        <v>4.130000114440918</v>
      </c>
      <c r="H38" s="327">
        <f t="shared" si="10"/>
        <v>4.309999942779541</v>
      </c>
      <c r="I38" s="327">
        <f t="shared" si="10"/>
        <v>4.429999828338623</v>
      </c>
      <c r="J38" s="327">
        <f t="shared" si="10"/>
        <v>4.5399999618530273</v>
      </c>
      <c r="K38" s="327">
        <f t="shared" si="10"/>
        <v>4.6399998664855957</v>
      </c>
      <c r="L38" s="327">
        <f t="shared" si="10"/>
        <v>4.7199997901916504</v>
      </c>
      <c r="M38" s="327">
        <f t="shared" si="10"/>
        <v>4.8499999046325684</v>
      </c>
      <c r="N38" s="327">
        <f t="shared" si="10"/>
        <v>5.0399999618530273</v>
      </c>
      <c r="O38" s="327">
        <f t="shared" si="10"/>
        <v>5.25</v>
      </c>
      <c r="P38" s="327">
        <f t="shared" si="10"/>
        <v>5.429999828338623</v>
      </c>
      <c r="Q38" s="327">
        <f t="shared" si="10"/>
        <v>5.5799999237060547</v>
      </c>
      <c r="R38" s="327">
        <f t="shared" si="10"/>
        <v>5.5799999237060547</v>
      </c>
      <c r="S38" s="327">
        <f t="shared" si="10"/>
        <v>5.5799999237060547</v>
      </c>
      <c r="T38" s="327">
        <f t="shared" si="10"/>
        <v>5.5799999237060547</v>
      </c>
      <c r="U38" s="327">
        <f t="shared" si="10"/>
        <v>5.5799999237060547</v>
      </c>
      <c r="V38" s="327">
        <f t="shared" si="10"/>
        <v>5.5799999237060547</v>
      </c>
      <c r="W38" s="327">
        <f t="shared" si="10"/>
        <v>5.5799999237060547</v>
      </c>
      <c r="X38" s="327">
        <f t="shared" si="10"/>
        <v>5.5799999237060547</v>
      </c>
      <c r="Y38" s="327">
        <f t="shared" si="10"/>
        <v>5.5799999237060547</v>
      </c>
      <c r="Z38" s="327">
        <f t="shared" si="10"/>
        <v>5.5799999237060547</v>
      </c>
      <c r="AA38" s="327">
        <f t="shared" si="10"/>
        <v>5.5799999237060547</v>
      </c>
      <c r="AB38" s="327">
        <f t="shared" si="10"/>
        <v>5.5799999237060547</v>
      </c>
      <c r="AC38" s="327">
        <f t="shared" si="10"/>
        <v>5.5799999237060547</v>
      </c>
      <c r="AD38" s="327">
        <f t="shared" si="10"/>
        <v>5.5799999237060547</v>
      </c>
      <c r="AE38" s="327">
        <f t="shared" si="10"/>
        <v>5.5799999237060547</v>
      </c>
      <c r="AF38" s="327">
        <f t="shared" si="10"/>
        <v>5.5799999237060547</v>
      </c>
    </row>
    <row r="39" spans="1:33" s="325" customFormat="1" ht="15" x14ac:dyDescent="0.25">
      <c r="B39" s="325" t="s">
        <v>308</v>
      </c>
      <c r="C39" s="326"/>
      <c r="D39" s="326"/>
      <c r="E39" s="326"/>
      <c r="F39" s="327">
        <f t="shared" si="10"/>
        <v>4.0299999713897705</v>
      </c>
      <c r="G39" s="327">
        <f t="shared" si="10"/>
        <v>4.2300000190734863</v>
      </c>
      <c r="H39" s="327">
        <f t="shared" si="10"/>
        <v>4.5350000858306885</v>
      </c>
      <c r="I39" s="327">
        <f t="shared" si="10"/>
        <v>4.8949999809265137</v>
      </c>
      <c r="J39" s="327">
        <f t="shared" si="10"/>
        <v>5.3050000667572021</v>
      </c>
      <c r="K39" s="327">
        <f t="shared" si="10"/>
        <v>5.7599999904632568</v>
      </c>
      <c r="L39" s="327">
        <f t="shared" si="10"/>
        <v>6.2249999046325684</v>
      </c>
      <c r="M39" s="327">
        <f t="shared" si="10"/>
        <v>6.7049999237060547</v>
      </c>
      <c r="N39" s="327">
        <f t="shared" si="10"/>
        <v>7.2049999237060547</v>
      </c>
      <c r="O39" s="327">
        <f t="shared" si="10"/>
        <v>7.690000057220459</v>
      </c>
      <c r="P39" s="327">
        <f t="shared" si="10"/>
        <v>8.1150002479553223</v>
      </c>
      <c r="Q39" s="327">
        <f t="shared" si="10"/>
        <v>8.4950003623962402</v>
      </c>
      <c r="R39" s="327">
        <f t="shared" si="10"/>
        <v>8.4950003623962402</v>
      </c>
      <c r="S39" s="327">
        <f t="shared" si="10"/>
        <v>8.4950003623962402</v>
      </c>
      <c r="T39" s="327">
        <f t="shared" si="10"/>
        <v>8.4950003623962402</v>
      </c>
      <c r="U39" s="327">
        <f t="shared" si="10"/>
        <v>8.4950003623962402</v>
      </c>
      <c r="V39" s="327">
        <f t="shared" si="10"/>
        <v>8.4950003623962402</v>
      </c>
      <c r="W39" s="327">
        <f t="shared" si="10"/>
        <v>8.4950003623962402</v>
      </c>
      <c r="X39" s="327">
        <f t="shared" si="10"/>
        <v>8.4950003623962402</v>
      </c>
      <c r="Y39" s="327">
        <f t="shared" si="10"/>
        <v>8.4950003623962402</v>
      </c>
      <c r="Z39" s="327">
        <f t="shared" si="10"/>
        <v>8.4950003623962402</v>
      </c>
      <c r="AA39" s="327">
        <f t="shared" si="10"/>
        <v>8.4950003623962402</v>
      </c>
      <c r="AB39" s="327">
        <f t="shared" si="10"/>
        <v>8.4950003623962402</v>
      </c>
      <c r="AC39" s="327">
        <f t="shared" si="10"/>
        <v>8.4950003623962402</v>
      </c>
      <c r="AD39" s="327">
        <f t="shared" si="10"/>
        <v>8.4950003623962402</v>
      </c>
      <c r="AE39" s="327">
        <f t="shared" si="10"/>
        <v>8.4950003623962402</v>
      </c>
      <c r="AF39" s="327">
        <f t="shared" si="10"/>
        <v>8.4950003623962402</v>
      </c>
    </row>
    <row r="40" spans="1:33" ht="15" x14ac:dyDescent="0.25">
      <c r="B40" s="326"/>
    </row>
    <row r="41" spans="1:33" ht="15" x14ac:dyDescent="0.25">
      <c r="A41" s="333" t="s">
        <v>310</v>
      </c>
      <c r="B41" s="332"/>
      <c r="C41" s="332"/>
      <c r="D41" s="332"/>
      <c r="E41" s="332"/>
      <c r="F41" s="331">
        <f t="shared" ref="F41:AF41" si="11">F33</f>
        <v>2024</v>
      </c>
      <c r="G41" s="331">
        <f t="shared" si="11"/>
        <v>2025</v>
      </c>
      <c r="H41" s="331">
        <f t="shared" si="11"/>
        <v>2026</v>
      </c>
      <c r="I41" s="331">
        <f t="shared" si="11"/>
        <v>2027</v>
      </c>
      <c r="J41" s="331">
        <f t="shared" si="11"/>
        <v>2028</v>
      </c>
      <c r="K41" s="331">
        <f t="shared" si="11"/>
        <v>2029</v>
      </c>
      <c r="L41" s="331">
        <f t="shared" si="11"/>
        <v>2030</v>
      </c>
      <c r="M41" s="331">
        <f t="shared" si="11"/>
        <v>2031</v>
      </c>
      <c r="N41" s="331">
        <f t="shared" si="11"/>
        <v>2032</v>
      </c>
      <c r="O41" s="331">
        <f t="shared" si="11"/>
        <v>2033</v>
      </c>
      <c r="P41" s="331">
        <f t="shared" si="11"/>
        <v>2034</v>
      </c>
      <c r="Q41" s="331">
        <f t="shared" si="11"/>
        <v>2035</v>
      </c>
      <c r="R41" s="331">
        <f t="shared" si="11"/>
        <v>2036</v>
      </c>
      <c r="S41" s="331">
        <f t="shared" si="11"/>
        <v>2037</v>
      </c>
      <c r="T41" s="331">
        <f t="shared" si="11"/>
        <v>2038</v>
      </c>
      <c r="U41" s="331">
        <f t="shared" si="11"/>
        <v>2039</v>
      </c>
      <c r="V41" s="331">
        <f t="shared" si="11"/>
        <v>2040</v>
      </c>
      <c r="W41" s="331">
        <f t="shared" si="11"/>
        <v>2041</v>
      </c>
      <c r="X41" s="331">
        <f t="shared" si="11"/>
        <v>2042</v>
      </c>
      <c r="Y41" s="331">
        <f t="shared" si="11"/>
        <v>2043</v>
      </c>
      <c r="Z41" s="331">
        <f t="shared" si="11"/>
        <v>2044</v>
      </c>
      <c r="AA41" s="331">
        <f t="shared" si="11"/>
        <v>2045</v>
      </c>
      <c r="AB41" s="331">
        <f t="shared" si="11"/>
        <v>2046</v>
      </c>
      <c r="AC41" s="331">
        <f t="shared" si="11"/>
        <v>2047</v>
      </c>
      <c r="AD41" s="331">
        <f t="shared" si="11"/>
        <v>2048</v>
      </c>
      <c r="AE41" s="331">
        <f t="shared" si="11"/>
        <v>2049</v>
      </c>
      <c r="AF41" s="331">
        <f t="shared" si="11"/>
        <v>2050</v>
      </c>
    </row>
    <row r="42" spans="1:33" s="325" customFormat="1" ht="15" x14ac:dyDescent="0.25">
      <c r="A42" s="330"/>
      <c r="F42" s="326"/>
      <c r="G42" s="326"/>
      <c r="H42" s="326"/>
      <c r="I42" s="326"/>
      <c r="J42" s="326"/>
      <c r="K42" s="326"/>
      <c r="L42" s="326"/>
      <c r="M42" s="326"/>
      <c r="N42" s="326"/>
      <c r="O42" s="326"/>
      <c r="P42" s="326"/>
      <c r="Q42" s="326"/>
      <c r="R42" s="326"/>
      <c r="S42" s="326"/>
      <c r="T42" s="326"/>
      <c r="U42" s="326"/>
      <c r="V42" s="326"/>
      <c r="W42" s="326"/>
      <c r="X42" s="326"/>
      <c r="Y42" s="326"/>
      <c r="Z42" s="326"/>
      <c r="AA42" s="326"/>
      <c r="AB42" s="326"/>
      <c r="AC42" s="326"/>
      <c r="AD42" s="326"/>
      <c r="AE42" s="326"/>
      <c r="AF42" s="326"/>
      <c r="AG42" s="326"/>
    </row>
    <row r="43" spans="1:33" s="325" customFormat="1" ht="15" x14ac:dyDescent="0.25">
      <c r="A43" s="325" t="str">
        <f>A34</f>
        <v>AR010</v>
      </c>
      <c r="B43" s="325" t="str">
        <f>B34</f>
        <v>S (MW)</v>
      </c>
      <c r="C43" s="326"/>
      <c r="D43" s="326"/>
      <c r="E43" s="326"/>
      <c r="F43" s="329">
        <f>F38</f>
        <v>3.9800000190734859</v>
      </c>
      <c r="G43" s="329">
        <f t="shared" ref="G43:AF44" si="12">G38</f>
        <v>4.130000114440918</v>
      </c>
      <c r="H43" s="329">
        <f t="shared" si="12"/>
        <v>4.309999942779541</v>
      </c>
      <c r="I43" s="329">
        <f t="shared" si="12"/>
        <v>4.429999828338623</v>
      </c>
      <c r="J43" s="329">
        <f t="shared" si="12"/>
        <v>4.5399999618530273</v>
      </c>
      <c r="K43" s="329">
        <f t="shared" si="12"/>
        <v>4.6399998664855957</v>
      </c>
      <c r="L43" s="329">
        <f t="shared" si="12"/>
        <v>4.7199997901916504</v>
      </c>
      <c r="M43" s="329">
        <f t="shared" si="12"/>
        <v>4.8499999046325684</v>
      </c>
      <c r="N43" s="329">
        <f t="shared" si="12"/>
        <v>5.0399999618530273</v>
      </c>
      <c r="O43" s="329">
        <f t="shared" si="12"/>
        <v>5.25</v>
      </c>
      <c r="P43" s="329">
        <f t="shared" si="12"/>
        <v>5.429999828338623</v>
      </c>
      <c r="Q43" s="329">
        <f t="shared" si="12"/>
        <v>5.5799999237060547</v>
      </c>
      <c r="R43" s="329">
        <f t="shared" si="12"/>
        <v>5.5799999237060547</v>
      </c>
      <c r="S43" s="329">
        <f t="shared" si="12"/>
        <v>5.5799999237060547</v>
      </c>
      <c r="T43" s="329">
        <f t="shared" si="12"/>
        <v>5.5799999237060547</v>
      </c>
      <c r="U43" s="329">
        <f t="shared" si="12"/>
        <v>5.5799999237060547</v>
      </c>
      <c r="V43" s="329">
        <f t="shared" si="12"/>
        <v>5.5799999237060547</v>
      </c>
      <c r="W43" s="329">
        <f t="shared" si="12"/>
        <v>5.5799999237060547</v>
      </c>
      <c r="X43" s="329">
        <f t="shared" si="12"/>
        <v>5.5799999237060547</v>
      </c>
      <c r="Y43" s="329">
        <f t="shared" si="12"/>
        <v>5.5799999237060547</v>
      </c>
      <c r="Z43" s="329">
        <f t="shared" si="12"/>
        <v>5.5799999237060547</v>
      </c>
      <c r="AA43" s="329">
        <f t="shared" si="12"/>
        <v>5.5799999237060547</v>
      </c>
      <c r="AB43" s="329">
        <f t="shared" si="12"/>
        <v>5.5799999237060547</v>
      </c>
      <c r="AC43" s="329">
        <f t="shared" si="12"/>
        <v>5.5799999237060547</v>
      </c>
      <c r="AD43" s="329">
        <f t="shared" si="12"/>
        <v>5.5799999237060547</v>
      </c>
      <c r="AE43" s="329">
        <f t="shared" si="12"/>
        <v>5.5799999237060547</v>
      </c>
      <c r="AF43" s="329">
        <f t="shared" si="12"/>
        <v>5.5799999237060547</v>
      </c>
    </row>
    <row r="44" spans="1:33" s="325" customFormat="1" ht="15" x14ac:dyDescent="0.25">
      <c r="B44" s="325" t="str">
        <f>B35</f>
        <v>W (MW)</v>
      </c>
      <c r="C44" s="326"/>
      <c r="D44" s="326"/>
      <c r="E44" s="326"/>
      <c r="F44" s="329">
        <f>F39</f>
        <v>4.0299999713897705</v>
      </c>
      <c r="G44" s="329">
        <f t="shared" si="12"/>
        <v>4.2300000190734863</v>
      </c>
      <c r="H44" s="329">
        <f t="shared" si="12"/>
        <v>4.5350000858306885</v>
      </c>
      <c r="I44" s="329">
        <f t="shared" si="12"/>
        <v>4.8949999809265137</v>
      </c>
      <c r="J44" s="329">
        <f t="shared" si="12"/>
        <v>5.3050000667572021</v>
      </c>
      <c r="K44" s="329">
        <f t="shared" si="12"/>
        <v>5.7599999904632568</v>
      </c>
      <c r="L44" s="329">
        <f t="shared" si="12"/>
        <v>6.2249999046325684</v>
      </c>
      <c r="M44" s="329">
        <f t="shared" si="12"/>
        <v>6.7049999237060547</v>
      </c>
      <c r="N44" s="329">
        <f t="shared" si="12"/>
        <v>7.2049999237060547</v>
      </c>
      <c r="O44" s="329">
        <f t="shared" si="12"/>
        <v>7.690000057220459</v>
      </c>
      <c r="P44" s="329">
        <f t="shared" si="12"/>
        <v>8.1150002479553223</v>
      </c>
      <c r="Q44" s="329">
        <f t="shared" si="12"/>
        <v>8.4950003623962402</v>
      </c>
      <c r="R44" s="329">
        <f t="shared" si="12"/>
        <v>8.4950003623962402</v>
      </c>
      <c r="S44" s="329">
        <f t="shared" si="12"/>
        <v>8.4950003623962402</v>
      </c>
      <c r="T44" s="329">
        <f t="shared" si="12"/>
        <v>8.4950003623962402</v>
      </c>
      <c r="U44" s="329">
        <f t="shared" si="12"/>
        <v>8.4950003623962402</v>
      </c>
      <c r="V44" s="329">
        <f t="shared" si="12"/>
        <v>8.4950003623962402</v>
      </c>
      <c r="W44" s="329">
        <f t="shared" si="12"/>
        <v>8.4950003623962402</v>
      </c>
      <c r="X44" s="329">
        <f t="shared" si="12"/>
        <v>8.4950003623962402</v>
      </c>
      <c r="Y44" s="329">
        <f t="shared" si="12"/>
        <v>8.4950003623962402</v>
      </c>
      <c r="Z44" s="329">
        <f t="shared" si="12"/>
        <v>8.4950003623962402</v>
      </c>
      <c r="AA44" s="329">
        <f t="shared" si="12"/>
        <v>8.4950003623962402</v>
      </c>
      <c r="AB44" s="329">
        <f t="shared" si="12"/>
        <v>8.4950003623962402</v>
      </c>
      <c r="AC44" s="329">
        <f t="shared" si="12"/>
        <v>8.4950003623962402</v>
      </c>
      <c r="AD44" s="329">
        <f t="shared" si="12"/>
        <v>8.4950003623962402</v>
      </c>
      <c r="AE44" s="329">
        <f t="shared" si="12"/>
        <v>8.4950003623962402</v>
      </c>
      <c r="AF44" s="329">
        <f t="shared" si="12"/>
        <v>8.4950003623962402</v>
      </c>
    </row>
    <row r="45" spans="1:33" s="325" customFormat="1" ht="15" x14ac:dyDescent="0.25">
      <c r="A45" s="325" t="str">
        <f>A36</f>
        <v>Transfers</v>
      </c>
      <c r="B45" s="325" t="str">
        <f>B36</f>
        <v>S (MW)</v>
      </c>
      <c r="C45" s="326"/>
      <c r="D45" s="326"/>
      <c r="E45" s="326"/>
      <c r="F45" s="328">
        <v>0</v>
      </c>
      <c r="G45" s="328">
        <v>0</v>
      </c>
      <c r="H45" s="328">
        <v>0</v>
      </c>
      <c r="I45" s="328">
        <v>0</v>
      </c>
      <c r="J45" s="328">
        <v>0</v>
      </c>
      <c r="K45" s="328">
        <v>0</v>
      </c>
      <c r="L45" s="328">
        <v>0</v>
      </c>
      <c r="M45" s="328">
        <v>0</v>
      </c>
      <c r="N45" s="328">
        <v>0</v>
      </c>
      <c r="O45" s="328">
        <v>0</v>
      </c>
      <c r="P45" s="328">
        <v>0</v>
      </c>
      <c r="Q45" s="328">
        <v>0</v>
      </c>
      <c r="R45" s="328">
        <v>0</v>
      </c>
      <c r="S45" s="328">
        <v>0</v>
      </c>
      <c r="T45" s="328">
        <v>0</v>
      </c>
      <c r="U45" s="328">
        <v>0</v>
      </c>
      <c r="V45" s="328">
        <v>0</v>
      </c>
      <c r="W45" s="328">
        <v>0</v>
      </c>
      <c r="X45" s="328">
        <v>0</v>
      </c>
      <c r="Y45" s="328">
        <v>0</v>
      </c>
      <c r="Z45" s="328">
        <v>0</v>
      </c>
      <c r="AA45" s="328">
        <v>0</v>
      </c>
      <c r="AB45" s="328">
        <v>0</v>
      </c>
      <c r="AC45" s="328">
        <v>0</v>
      </c>
      <c r="AD45" s="328">
        <v>0</v>
      </c>
      <c r="AE45" s="328">
        <v>0</v>
      </c>
      <c r="AF45" s="328">
        <v>0</v>
      </c>
    </row>
    <row r="46" spans="1:33" s="325" customFormat="1" ht="15" x14ac:dyDescent="0.25">
      <c r="B46" s="325" t="str">
        <f>B37</f>
        <v>W (MW)</v>
      </c>
      <c r="C46" s="326"/>
      <c r="D46" s="326"/>
      <c r="E46" s="326"/>
      <c r="F46" s="328">
        <v>0</v>
      </c>
      <c r="G46" s="328">
        <v>0</v>
      </c>
      <c r="H46" s="328">
        <v>0</v>
      </c>
      <c r="I46" s="328">
        <v>0</v>
      </c>
      <c r="J46" s="328">
        <v>0</v>
      </c>
      <c r="K46" s="328">
        <v>0</v>
      </c>
      <c r="L46" s="328">
        <v>0</v>
      </c>
      <c r="M46" s="328">
        <v>0</v>
      </c>
      <c r="N46" s="328">
        <v>0</v>
      </c>
      <c r="O46" s="328">
        <v>0</v>
      </c>
      <c r="P46" s="328">
        <v>0</v>
      </c>
      <c r="Q46" s="328">
        <v>0</v>
      </c>
      <c r="R46" s="328">
        <v>0</v>
      </c>
      <c r="S46" s="328">
        <v>0</v>
      </c>
      <c r="T46" s="328">
        <v>0</v>
      </c>
      <c r="U46" s="328">
        <v>0</v>
      </c>
      <c r="V46" s="328">
        <v>0</v>
      </c>
      <c r="W46" s="328">
        <v>0</v>
      </c>
      <c r="X46" s="328">
        <v>0</v>
      </c>
      <c r="Y46" s="328">
        <v>0</v>
      </c>
      <c r="Z46" s="328">
        <v>0</v>
      </c>
      <c r="AA46" s="328">
        <v>0</v>
      </c>
      <c r="AB46" s="328">
        <v>0</v>
      </c>
      <c r="AC46" s="328">
        <v>0</v>
      </c>
      <c r="AD46" s="328">
        <v>0</v>
      </c>
      <c r="AE46" s="328">
        <v>0</v>
      </c>
      <c r="AF46" s="328">
        <v>0</v>
      </c>
    </row>
    <row r="47" spans="1:33" s="325" customFormat="1" ht="15" x14ac:dyDescent="0.25">
      <c r="A47" s="325" t="str">
        <f>A38</f>
        <v>After TFs</v>
      </c>
      <c r="B47" s="325" t="str">
        <f>B38</f>
        <v>S (MW)</v>
      </c>
      <c r="C47" s="326"/>
      <c r="D47" s="326"/>
      <c r="E47" s="326"/>
      <c r="F47" s="327">
        <f t="shared" ref="F47:AF48" si="13">IF(F43-F45&lt;0,0,F43-F45)</f>
        <v>3.9800000190734859</v>
      </c>
      <c r="G47" s="327">
        <f t="shared" si="13"/>
        <v>4.130000114440918</v>
      </c>
      <c r="H47" s="327">
        <f t="shared" si="13"/>
        <v>4.309999942779541</v>
      </c>
      <c r="I47" s="327">
        <f t="shared" si="13"/>
        <v>4.429999828338623</v>
      </c>
      <c r="J47" s="327">
        <f t="shared" si="13"/>
        <v>4.5399999618530273</v>
      </c>
      <c r="K47" s="327">
        <f t="shared" si="13"/>
        <v>4.6399998664855957</v>
      </c>
      <c r="L47" s="327">
        <f t="shared" si="13"/>
        <v>4.7199997901916504</v>
      </c>
      <c r="M47" s="327">
        <f t="shared" si="13"/>
        <v>4.8499999046325684</v>
      </c>
      <c r="N47" s="327">
        <f t="shared" si="13"/>
        <v>5.0399999618530273</v>
      </c>
      <c r="O47" s="327">
        <f t="shared" si="13"/>
        <v>5.25</v>
      </c>
      <c r="P47" s="327">
        <f t="shared" si="13"/>
        <v>5.429999828338623</v>
      </c>
      <c r="Q47" s="327">
        <f t="shared" si="13"/>
        <v>5.5799999237060547</v>
      </c>
      <c r="R47" s="327">
        <f t="shared" si="13"/>
        <v>5.5799999237060547</v>
      </c>
      <c r="S47" s="327">
        <f t="shared" si="13"/>
        <v>5.5799999237060547</v>
      </c>
      <c r="T47" s="327">
        <f t="shared" si="13"/>
        <v>5.5799999237060547</v>
      </c>
      <c r="U47" s="327">
        <f t="shared" si="13"/>
        <v>5.5799999237060547</v>
      </c>
      <c r="V47" s="327">
        <f t="shared" si="13"/>
        <v>5.5799999237060547</v>
      </c>
      <c r="W47" s="327">
        <f t="shared" si="13"/>
        <v>5.5799999237060547</v>
      </c>
      <c r="X47" s="327">
        <f t="shared" si="13"/>
        <v>5.5799999237060547</v>
      </c>
      <c r="Y47" s="327">
        <f t="shared" si="13"/>
        <v>5.5799999237060547</v>
      </c>
      <c r="Z47" s="327">
        <f t="shared" si="13"/>
        <v>5.5799999237060547</v>
      </c>
      <c r="AA47" s="327">
        <f t="shared" si="13"/>
        <v>5.5799999237060547</v>
      </c>
      <c r="AB47" s="327">
        <f t="shared" si="13"/>
        <v>5.5799999237060547</v>
      </c>
      <c r="AC47" s="327">
        <f t="shared" si="13"/>
        <v>5.5799999237060547</v>
      </c>
      <c r="AD47" s="327">
        <f t="shared" si="13"/>
        <v>5.5799999237060547</v>
      </c>
      <c r="AE47" s="327">
        <f t="shared" si="13"/>
        <v>5.5799999237060547</v>
      </c>
      <c r="AF47" s="327">
        <f t="shared" si="13"/>
        <v>5.5799999237060547</v>
      </c>
    </row>
    <row r="48" spans="1:33" s="325" customFormat="1" ht="15" x14ac:dyDescent="0.25">
      <c r="B48" s="325" t="str">
        <f>B39</f>
        <v>W (MW)</v>
      </c>
      <c r="C48" s="326"/>
      <c r="D48" s="326"/>
      <c r="E48" s="326"/>
      <c r="F48" s="327">
        <f t="shared" si="13"/>
        <v>4.0299999713897705</v>
      </c>
      <c r="G48" s="327">
        <f t="shared" si="13"/>
        <v>4.2300000190734863</v>
      </c>
      <c r="H48" s="327">
        <f t="shared" si="13"/>
        <v>4.5350000858306885</v>
      </c>
      <c r="I48" s="327">
        <f t="shared" si="13"/>
        <v>4.8949999809265137</v>
      </c>
      <c r="J48" s="327">
        <f t="shared" si="13"/>
        <v>5.3050000667572021</v>
      </c>
      <c r="K48" s="327">
        <f t="shared" si="13"/>
        <v>5.7599999904632568</v>
      </c>
      <c r="L48" s="327">
        <f t="shared" si="13"/>
        <v>6.2249999046325684</v>
      </c>
      <c r="M48" s="327">
        <f t="shared" si="13"/>
        <v>6.7049999237060547</v>
      </c>
      <c r="N48" s="327">
        <f t="shared" si="13"/>
        <v>7.2049999237060547</v>
      </c>
      <c r="O48" s="327">
        <f t="shared" si="13"/>
        <v>7.690000057220459</v>
      </c>
      <c r="P48" s="327">
        <f t="shared" si="13"/>
        <v>8.1150002479553223</v>
      </c>
      <c r="Q48" s="327">
        <f t="shared" si="13"/>
        <v>8.4950003623962402</v>
      </c>
      <c r="R48" s="327">
        <f t="shared" si="13"/>
        <v>8.4950003623962402</v>
      </c>
      <c r="S48" s="327">
        <f t="shared" si="13"/>
        <v>8.4950003623962402</v>
      </c>
      <c r="T48" s="327">
        <f t="shared" si="13"/>
        <v>8.4950003623962402</v>
      </c>
      <c r="U48" s="327">
        <f t="shared" si="13"/>
        <v>8.4950003623962402</v>
      </c>
      <c r="V48" s="327">
        <f t="shared" si="13"/>
        <v>8.4950003623962402</v>
      </c>
      <c r="W48" s="327">
        <f t="shared" si="13"/>
        <v>8.4950003623962402</v>
      </c>
      <c r="X48" s="327">
        <f t="shared" si="13"/>
        <v>8.4950003623962402</v>
      </c>
      <c r="Y48" s="327">
        <f t="shared" si="13"/>
        <v>8.4950003623962402</v>
      </c>
      <c r="Z48" s="327">
        <f t="shared" si="13"/>
        <v>8.4950003623962402</v>
      </c>
      <c r="AA48" s="327">
        <f t="shared" si="13"/>
        <v>8.4950003623962402</v>
      </c>
      <c r="AB48" s="327">
        <f t="shared" si="13"/>
        <v>8.4950003623962402</v>
      </c>
      <c r="AC48" s="327">
        <f t="shared" si="13"/>
        <v>8.4950003623962402</v>
      </c>
      <c r="AD48" s="327">
        <f t="shared" si="13"/>
        <v>8.4950003623962402</v>
      </c>
      <c r="AE48" s="327">
        <f t="shared" si="13"/>
        <v>8.4950003623962402</v>
      </c>
      <c r="AF48" s="327">
        <f t="shared" si="13"/>
        <v>8.4950003623962402</v>
      </c>
      <c r="AG48" s="327"/>
    </row>
    <row r="49" spans="1:33" s="325" customFormat="1" ht="15" x14ac:dyDescent="0.25">
      <c r="C49" s="326"/>
      <c r="D49" s="326"/>
      <c r="E49" s="326"/>
      <c r="F49" s="327"/>
      <c r="G49" s="327"/>
      <c r="H49" s="327"/>
      <c r="I49" s="327"/>
      <c r="J49" s="327"/>
      <c r="K49" s="327"/>
      <c r="L49" s="327"/>
      <c r="M49" s="327"/>
      <c r="N49" s="327"/>
      <c r="O49" s="327"/>
      <c r="P49" s="327"/>
      <c r="Q49" s="327"/>
      <c r="R49" s="327"/>
      <c r="S49" s="327"/>
      <c r="T49" s="327"/>
      <c r="U49" s="327"/>
      <c r="V49" s="327"/>
      <c r="W49" s="327"/>
      <c r="X49" s="327"/>
      <c r="Y49" s="327"/>
      <c r="Z49" s="327"/>
      <c r="AA49" s="327"/>
      <c r="AB49" s="327"/>
      <c r="AC49" s="327"/>
      <c r="AD49" s="327"/>
      <c r="AE49" s="327"/>
      <c r="AF49" s="327"/>
      <c r="AG49" s="327"/>
    </row>
    <row r="50" spans="1:33" s="325" customFormat="1" ht="15" x14ac:dyDescent="0.25">
      <c r="A50" s="330" t="s">
        <v>297</v>
      </c>
      <c r="G50" s="326"/>
      <c r="H50" s="326"/>
      <c r="I50" s="326"/>
      <c r="J50" s="326"/>
      <c r="K50" s="326"/>
      <c r="L50" s="326"/>
      <c r="M50" s="326"/>
      <c r="N50" s="326"/>
      <c r="O50" s="326"/>
      <c r="P50" s="326"/>
      <c r="Q50" s="326"/>
      <c r="R50" s="326"/>
      <c r="S50" s="326"/>
      <c r="T50" s="326"/>
      <c r="U50" s="326"/>
      <c r="V50" s="326"/>
      <c r="W50" s="326"/>
      <c r="X50" s="326"/>
      <c r="Y50" s="326"/>
      <c r="Z50" s="326"/>
      <c r="AA50" s="326"/>
      <c r="AB50" s="326"/>
      <c r="AC50" s="326"/>
      <c r="AD50" s="326"/>
      <c r="AE50" s="326"/>
      <c r="AF50" s="326"/>
      <c r="AG50" s="326"/>
    </row>
    <row r="51" spans="1:33" s="325" customFormat="1" ht="15" x14ac:dyDescent="0.25">
      <c r="A51" s="348" t="s">
        <v>291</v>
      </c>
      <c r="B51" s="348" t="s">
        <v>311</v>
      </c>
      <c r="C51" s="349"/>
      <c r="F51" s="328">
        <v>5.7100000381469727</v>
      </c>
      <c r="G51" s="328">
        <v>5.7100000381469727</v>
      </c>
      <c r="H51" s="328">
        <v>5.7100000381469727</v>
      </c>
      <c r="I51" s="328">
        <v>5.7100000381469727</v>
      </c>
      <c r="J51" s="328">
        <v>5.7100000381469727</v>
      </c>
      <c r="K51" s="328">
        <v>8.3000000000000007</v>
      </c>
      <c r="L51" s="328">
        <v>8.3000000000000007</v>
      </c>
      <c r="M51" s="328">
        <v>8.3000000000000007</v>
      </c>
      <c r="N51" s="328">
        <v>8.3000000000000007</v>
      </c>
      <c r="O51" s="328">
        <v>8.3000000000000007</v>
      </c>
      <c r="P51" s="328">
        <v>8.3000000000000007</v>
      </c>
      <c r="Q51" s="328">
        <v>8.3000000000000007</v>
      </c>
      <c r="R51" s="328">
        <v>8.3000000000000007</v>
      </c>
      <c r="S51" s="328">
        <v>8.3000000000000007</v>
      </c>
      <c r="T51" s="328">
        <v>8.3000000000000007</v>
      </c>
      <c r="U51" s="328">
        <v>8.3000000000000007</v>
      </c>
      <c r="V51" s="328">
        <v>8.3000000000000007</v>
      </c>
      <c r="W51" s="328">
        <v>8.3000000000000007</v>
      </c>
      <c r="X51" s="328">
        <v>8.3000000000000007</v>
      </c>
      <c r="Y51" s="328">
        <v>8.3000000000000007</v>
      </c>
      <c r="Z51" s="328">
        <v>8.3000000000000007</v>
      </c>
      <c r="AA51" s="328">
        <v>8.3000000000000007</v>
      </c>
      <c r="AB51" s="328">
        <v>8.3000000000000007</v>
      </c>
      <c r="AC51" s="328">
        <v>8.3000000000000007</v>
      </c>
      <c r="AD51" s="328">
        <v>8.3000000000000007</v>
      </c>
      <c r="AE51" s="328">
        <v>8.3000000000000007</v>
      </c>
      <c r="AF51" s="328">
        <v>8.3000000000000007</v>
      </c>
      <c r="AG51" s="326"/>
    </row>
    <row r="52" spans="1:33" s="325" customFormat="1" ht="15" x14ac:dyDescent="0.25">
      <c r="A52" s="348" t="s">
        <v>290</v>
      </c>
      <c r="B52" s="348" t="s">
        <v>311</v>
      </c>
      <c r="C52" s="349"/>
      <c r="F52" s="328">
        <v>5.7100000381469727</v>
      </c>
      <c r="G52" s="328">
        <v>5.7100000381469727</v>
      </c>
      <c r="H52" s="328">
        <v>5.7100000381469727</v>
      </c>
      <c r="I52" s="328">
        <v>5.7100000381469727</v>
      </c>
      <c r="J52" s="328">
        <v>5.7100000381469727</v>
      </c>
      <c r="K52" s="328">
        <v>8.3000000000000007</v>
      </c>
      <c r="L52" s="328">
        <v>8.3000000000000007</v>
      </c>
      <c r="M52" s="328">
        <v>8.3000000000000007</v>
      </c>
      <c r="N52" s="328">
        <v>8.3000000000000007</v>
      </c>
      <c r="O52" s="328">
        <v>8.3000000000000007</v>
      </c>
      <c r="P52" s="328">
        <v>8.3000000000000007</v>
      </c>
      <c r="Q52" s="328">
        <v>8.3000000000000007</v>
      </c>
      <c r="R52" s="328">
        <v>8.3000000000000007</v>
      </c>
      <c r="S52" s="328">
        <v>8.3000000000000007</v>
      </c>
      <c r="T52" s="328">
        <v>8.3000000000000007</v>
      </c>
      <c r="U52" s="328">
        <v>8.3000000000000007</v>
      </c>
      <c r="V52" s="328">
        <v>8.3000000000000007</v>
      </c>
      <c r="W52" s="328">
        <v>8.3000000000000007</v>
      </c>
      <c r="X52" s="328">
        <v>8.3000000000000007</v>
      </c>
      <c r="Y52" s="328">
        <v>8.3000000000000007</v>
      </c>
      <c r="Z52" s="328">
        <v>8.3000000000000007</v>
      </c>
      <c r="AA52" s="328">
        <v>8.3000000000000007</v>
      </c>
      <c r="AB52" s="328">
        <v>8.3000000000000007</v>
      </c>
      <c r="AC52" s="328">
        <v>8.3000000000000007</v>
      </c>
      <c r="AD52" s="328">
        <v>8.3000000000000007</v>
      </c>
      <c r="AE52" s="328">
        <v>8.3000000000000007</v>
      </c>
      <c r="AF52" s="328">
        <v>8.3000000000000007</v>
      </c>
      <c r="AG52" s="326"/>
    </row>
    <row r="53" spans="1:33" s="325" customFormat="1" ht="15" x14ac:dyDescent="0.25">
      <c r="A53" s="348" t="s">
        <v>291</v>
      </c>
      <c r="B53" s="348" t="s">
        <v>312</v>
      </c>
      <c r="C53" s="349"/>
      <c r="F53" s="328">
        <v>5.7100000381469727</v>
      </c>
      <c r="G53" s="328">
        <v>5.7100000381469727</v>
      </c>
      <c r="H53" s="328">
        <v>5.7100000381469727</v>
      </c>
      <c r="I53" s="328">
        <v>5.7100000381469727</v>
      </c>
      <c r="J53" s="328">
        <v>5.7100000381469727</v>
      </c>
      <c r="K53" s="328">
        <v>8.3000000000000007</v>
      </c>
      <c r="L53" s="328">
        <v>8.3000000000000007</v>
      </c>
      <c r="M53" s="328">
        <v>8.3000000000000007</v>
      </c>
      <c r="N53" s="328">
        <v>8.3000000000000007</v>
      </c>
      <c r="O53" s="328">
        <v>8.3000000000000007</v>
      </c>
      <c r="P53" s="328">
        <v>8.3000000000000007</v>
      </c>
      <c r="Q53" s="328">
        <v>8.3000000000000007</v>
      </c>
      <c r="R53" s="328">
        <v>8.3000000000000007</v>
      </c>
      <c r="S53" s="328">
        <v>8.3000000000000007</v>
      </c>
      <c r="T53" s="328">
        <v>8.3000000000000007</v>
      </c>
      <c r="U53" s="328">
        <v>8.3000000000000007</v>
      </c>
      <c r="V53" s="328">
        <v>8.3000000000000007</v>
      </c>
      <c r="W53" s="328">
        <v>8.3000000000000007</v>
      </c>
      <c r="X53" s="328">
        <v>8.3000000000000007</v>
      </c>
      <c r="Y53" s="328">
        <v>8.3000000000000007</v>
      </c>
      <c r="Z53" s="328">
        <v>8.3000000000000007</v>
      </c>
      <c r="AA53" s="328">
        <v>8.3000000000000007</v>
      </c>
      <c r="AB53" s="328">
        <v>8.3000000000000007</v>
      </c>
      <c r="AC53" s="328">
        <v>8.3000000000000007</v>
      </c>
      <c r="AD53" s="328">
        <v>8.3000000000000007</v>
      </c>
      <c r="AE53" s="328">
        <v>8.3000000000000007</v>
      </c>
      <c r="AF53" s="328">
        <v>8.3000000000000007</v>
      </c>
      <c r="AG53" s="326"/>
    </row>
    <row r="54" spans="1:33" s="325" customFormat="1" ht="15" x14ac:dyDescent="0.25">
      <c r="A54" s="348" t="s">
        <v>290</v>
      </c>
      <c r="B54" s="348" t="s">
        <v>312</v>
      </c>
      <c r="C54" s="349"/>
      <c r="F54" s="328">
        <v>5.7100000381469727</v>
      </c>
      <c r="G54" s="328">
        <v>5.7100000381469727</v>
      </c>
      <c r="H54" s="328">
        <v>5.7100000381469727</v>
      </c>
      <c r="I54" s="328">
        <v>5.7100000381469727</v>
      </c>
      <c r="J54" s="328">
        <v>5.7100000381469727</v>
      </c>
      <c r="K54" s="328">
        <v>8.3000000000000007</v>
      </c>
      <c r="L54" s="328">
        <v>8.3000000000000007</v>
      </c>
      <c r="M54" s="328">
        <v>8.3000000000000007</v>
      </c>
      <c r="N54" s="328">
        <v>8.3000000000000007</v>
      </c>
      <c r="O54" s="328">
        <v>8.3000000000000007</v>
      </c>
      <c r="P54" s="328">
        <v>8.3000000000000007</v>
      </c>
      <c r="Q54" s="328">
        <v>8.3000000000000007</v>
      </c>
      <c r="R54" s="328">
        <v>8.3000000000000007</v>
      </c>
      <c r="S54" s="328">
        <v>8.3000000000000007</v>
      </c>
      <c r="T54" s="328">
        <v>8.3000000000000007</v>
      </c>
      <c r="U54" s="328">
        <v>8.3000000000000007</v>
      </c>
      <c r="V54" s="328">
        <v>8.3000000000000007</v>
      </c>
      <c r="W54" s="328">
        <v>8.3000000000000007</v>
      </c>
      <c r="X54" s="328">
        <v>8.3000000000000007</v>
      </c>
      <c r="Y54" s="328">
        <v>8.3000000000000007</v>
      </c>
      <c r="Z54" s="328">
        <v>8.3000000000000007</v>
      </c>
      <c r="AA54" s="328">
        <v>8.3000000000000007</v>
      </c>
      <c r="AB54" s="328">
        <v>8.3000000000000007</v>
      </c>
      <c r="AC54" s="328">
        <v>8.3000000000000007</v>
      </c>
      <c r="AD54" s="328">
        <v>8.3000000000000007</v>
      </c>
      <c r="AE54" s="328">
        <v>8.3000000000000007</v>
      </c>
      <c r="AF54" s="328">
        <v>8.3000000000000007</v>
      </c>
      <c r="AG54" s="326"/>
    </row>
    <row r="55" spans="1:33" s="325" customFormat="1" ht="15" x14ac:dyDescent="0.25">
      <c r="A55" s="348" t="s">
        <v>298</v>
      </c>
      <c r="B55" s="348"/>
      <c r="C55" s="349"/>
      <c r="F55" s="328">
        <v>1</v>
      </c>
      <c r="G55" s="328">
        <v>1</v>
      </c>
      <c r="H55" s="328">
        <v>1</v>
      </c>
      <c r="I55" s="328">
        <v>1</v>
      </c>
      <c r="J55" s="328">
        <v>1</v>
      </c>
      <c r="K55" s="328">
        <v>1</v>
      </c>
      <c r="L55" s="328">
        <v>1</v>
      </c>
      <c r="M55" s="328">
        <v>1</v>
      </c>
      <c r="N55" s="328">
        <v>1</v>
      </c>
      <c r="O55" s="328">
        <v>1</v>
      </c>
      <c r="P55" s="328">
        <v>1</v>
      </c>
      <c r="Q55" s="328">
        <v>1</v>
      </c>
      <c r="R55" s="328">
        <v>1</v>
      </c>
      <c r="S55" s="328">
        <v>1</v>
      </c>
      <c r="T55" s="328">
        <v>1</v>
      </c>
      <c r="U55" s="328">
        <v>1</v>
      </c>
      <c r="V55" s="328">
        <v>1</v>
      </c>
      <c r="W55" s="328">
        <v>1</v>
      </c>
      <c r="X55" s="328">
        <v>1</v>
      </c>
      <c r="Y55" s="328">
        <v>1</v>
      </c>
      <c r="Z55" s="328">
        <v>1</v>
      </c>
      <c r="AA55" s="328">
        <v>1</v>
      </c>
      <c r="AB55" s="328">
        <v>1</v>
      </c>
      <c r="AC55" s="328">
        <v>1</v>
      </c>
      <c r="AD55" s="328">
        <v>1</v>
      </c>
      <c r="AE55" s="328">
        <v>1</v>
      </c>
      <c r="AF55" s="328">
        <v>1</v>
      </c>
      <c r="AG55" s="326"/>
    </row>
    <row r="56" spans="1:33" s="325" customFormat="1" ht="15" x14ac:dyDescent="0.25">
      <c r="G56" s="326"/>
      <c r="H56" s="326"/>
      <c r="I56" s="326"/>
      <c r="J56" s="326"/>
      <c r="K56" s="326"/>
      <c r="L56" s="326"/>
      <c r="M56" s="326"/>
      <c r="N56" s="326"/>
      <c r="O56" s="326"/>
      <c r="P56" s="326"/>
      <c r="Q56" s="326"/>
      <c r="R56" s="326"/>
      <c r="S56" s="326"/>
      <c r="T56" s="326"/>
      <c r="U56" s="326"/>
      <c r="V56" s="326"/>
      <c r="W56" s="326"/>
      <c r="X56" s="326"/>
      <c r="Y56" s="326"/>
      <c r="Z56" s="326"/>
      <c r="AA56" s="326"/>
      <c r="AB56" s="326"/>
      <c r="AC56" s="326"/>
      <c r="AD56" s="326"/>
      <c r="AE56" s="326"/>
      <c r="AF56" s="326"/>
      <c r="AG56" s="326"/>
    </row>
    <row r="57" spans="1:33" s="325" customFormat="1" ht="19.899999999999999" customHeight="1" x14ac:dyDescent="0.25">
      <c r="A57" s="326"/>
      <c r="G57" s="326"/>
      <c r="H57" s="326"/>
      <c r="I57" s="326"/>
      <c r="J57" s="326"/>
      <c r="K57" s="326"/>
      <c r="L57" s="326"/>
      <c r="M57" s="326"/>
      <c r="N57" s="326"/>
      <c r="O57" s="326"/>
      <c r="P57" s="326"/>
      <c r="Q57" s="326"/>
      <c r="R57" s="326"/>
      <c r="S57" s="326"/>
      <c r="T57" s="326"/>
      <c r="U57" s="326"/>
      <c r="V57" s="326"/>
      <c r="W57" s="326"/>
      <c r="X57" s="326"/>
      <c r="Y57" s="326"/>
      <c r="Z57" s="326"/>
      <c r="AA57" s="326"/>
      <c r="AB57" s="326"/>
      <c r="AC57" s="326"/>
      <c r="AD57" s="326"/>
      <c r="AE57" s="326"/>
      <c r="AF57" s="326"/>
      <c r="AG57" s="326"/>
    </row>
    <row r="59" spans="1:33" x14ac:dyDescent="0.2">
      <c r="A59" s="298" t="s">
        <v>278</v>
      </c>
      <c r="B59" s="298"/>
      <c r="C59" s="298"/>
      <c r="D59" s="298"/>
      <c r="E59" s="298"/>
      <c r="F59" s="298"/>
      <c r="G59" s="298"/>
      <c r="H59" s="298"/>
      <c r="I59" s="298"/>
      <c r="J59" s="298"/>
      <c r="K59" s="298"/>
      <c r="L59" s="298"/>
      <c r="M59" s="298"/>
      <c r="N59" s="298"/>
      <c r="O59" s="298"/>
      <c r="P59" s="298"/>
      <c r="Q59" s="298"/>
      <c r="R59" s="298"/>
      <c r="S59" s="298"/>
      <c r="T59" s="298"/>
      <c r="U59" s="298"/>
      <c r="V59" s="298"/>
      <c r="W59" s="298"/>
      <c r="X59" s="298"/>
      <c r="Y59" s="298"/>
      <c r="Z59" s="298"/>
      <c r="AA59" s="298"/>
      <c r="AB59" s="298"/>
      <c r="AC59" s="298"/>
      <c r="AD59" s="298"/>
      <c r="AE59" s="298"/>
      <c r="AF59" s="298"/>
    </row>
    <row r="61" spans="1:33" x14ac:dyDescent="0.2">
      <c r="A61" s="322"/>
      <c r="B61" s="322"/>
      <c r="C61" s="322"/>
      <c r="D61" s="322"/>
      <c r="E61" s="322"/>
      <c r="F61" s="322">
        <v>2024</v>
      </c>
      <c r="G61" s="322">
        <v>2025</v>
      </c>
      <c r="H61" s="322">
        <v>2026</v>
      </c>
      <c r="I61" s="322">
        <v>2027</v>
      </c>
      <c r="J61" s="322">
        <v>2028</v>
      </c>
      <c r="K61" s="322">
        <v>2029</v>
      </c>
      <c r="L61" s="322">
        <v>2030</v>
      </c>
      <c r="M61" s="322">
        <v>2031</v>
      </c>
      <c r="N61" s="322">
        <v>2032</v>
      </c>
      <c r="O61" s="322">
        <v>2033</v>
      </c>
      <c r="P61" s="322">
        <v>2034</v>
      </c>
      <c r="Q61" s="322">
        <v>2035</v>
      </c>
      <c r="R61" s="322">
        <v>2036</v>
      </c>
      <c r="S61" s="322">
        <v>2037</v>
      </c>
      <c r="T61" s="322">
        <v>2038</v>
      </c>
      <c r="U61" s="322">
        <v>2039</v>
      </c>
      <c r="V61" s="322">
        <v>2040</v>
      </c>
      <c r="W61" s="322">
        <v>2041</v>
      </c>
      <c r="X61" s="322">
        <v>2042</v>
      </c>
      <c r="Y61" s="322">
        <v>2043</v>
      </c>
      <c r="Z61" s="322">
        <v>2044</v>
      </c>
      <c r="AA61" s="322">
        <v>2045</v>
      </c>
      <c r="AB61" s="322">
        <v>2046</v>
      </c>
      <c r="AC61" s="322">
        <v>2047</v>
      </c>
      <c r="AD61" s="322">
        <v>2048</v>
      </c>
      <c r="AE61" s="322">
        <v>2049</v>
      </c>
      <c r="AF61" s="322">
        <v>2050</v>
      </c>
    </row>
    <row r="62" spans="1:33" x14ac:dyDescent="0.2">
      <c r="A62" s="294" t="s">
        <v>277</v>
      </c>
    </row>
    <row r="64" spans="1:33" x14ac:dyDescent="0.2">
      <c r="A64" s="294" t="s">
        <v>137</v>
      </c>
      <c r="B64" s="294" t="s">
        <v>257</v>
      </c>
      <c r="E64" s="294" t="s">
        <v>276</v>
      </c>
      <c r="F64" s="321">
        <f t="shared" ref="F64:AF67" si="14">IF($F$29="15m",(F89+F119)*0.25,F89+F119)</f>
        <v>0</v>
      </c>
      <c r="G64" s="321">
        <f t="shared" si="14"/>
        <v>0</v>
      </c>
      <c r="H64" s="321">
        <f t="shared" si="14"/>
        <v>0</v>
      </c>
      <c r="I64" s="321">
        <f t="shared" si="14"/>
        <v>0</v>
      </c>
      <c r="J64" s="321">
        <f t="shared" si="14"/>
        <v>0</v>
      </c>
      <c r="K64" s="321">
        <f t="shared" si="14"/>
        <v>1.475452797557129E-2</v>
      </c>
      <c r="L64" s="321">
        <f t="shared" si="14"/>
        <v>1.1931234773462664</v>
      </c>
      <c r="M64" s="321">
        <f t="shared" si="14"/>
        <v>9.0736819517537075</v>
      </c>
      <c r="N64" s="321">
        <f t="shared" si="14"/>
        <v>36.422841161442889</v>
      </c>
      <c r="O64" s="321">
        <f t="shared" si="14"/>
        <v>92.192286046742865</v>
      </c>
      <c r="P64" s="321">
        <f t="shared" si="14"/>
        <v>170.01923867371798</v>
      </c>
      <c r="Q64" s="321">
        <f t="shared" si="14"/>
        <v>264.94724433288513</v>
      </c>
      <c r="R64" s="321">
        <f t="shared" si="14"/>
        <v>264.94724433288513</v>
      </c>
      <c r="S64" s="321">
        <f t="shared" si="14"/>
        <v>264.94724433288513</v>
      </c>
      <c r="T64" s="321">
        <f t="shared" si="14"/>
        <v>264.94724433288513</v>
      </c>
      <c r="U64" s="321">
        <f t="shared" si="14"/>
        <v>264.94724433288513</v>
      </c>
      <c r="V64" s="321">
        <f t="shared" si="14"/>
        <v>264.94724433288513</v>
      </c>
      <c r="W64" s="321">
        <f t="shared" si="14"/>
        <v>264.94724433288513</v>
      </c>
      <c r="X64" s="321">
        <f t="shared" si="14"/>
        <v>264.94724433288513</v>
      </c>
      <c r="Y64" s="321">
        <f t="shared" si="14"/>
        <v>264.94724433288513</v>
      </c>
      <c r="Z64" s="321">
        <f t="shared" si="14"/>
        <v>264.94724433288513</v>
      </c>
      <c r="AA64" s="321">
        <f t="shared" si="14"/>
        <v>264.94724433288513</v>
      </c>
      <c r="AB64" s="321">
        <f t="shared" si="14"/>
        <v>264.94724433288513</v>
      </c>
      <c r="AC64" s="321">
        <f t="shared" si="14"/>
        <v>264.94724433288513</v>
      </c>
      <c r="AD64" s="321">
        <f t="shared" si="14"/>
        <v>264.94724433288513</v>
      </c>
      <c r="AE64" s="321">
        <f t="shared" si="14"/>
        <v>264.94724433288513</v>
      </c>
      <c r="AF64" s="321">
        <f t="shared" si="14"/>
        <v>264.94724433288513</v>
      </c>
    </row>
    <row r="65" spans="1:32" x14ac:dyDescent="0.2">
      <c r="A65" s="294" t="s">
        <v>137</v>
      </c>
      <c r="B65" s="294" t="s">
        <v>255</v>
      </c>
      <c r="E65" s="294" t="s">
        <v>276</v>
      </c>
      <c r="F65" s="321">
        <f t="shared" si="14"/>
        <v>0</v>
      </c>
      <c r="G65" s="321">
        <f t="shared" si="14"/>
        <v>0</v>
      </c>
      <c r="H65" s="321">
        <f t="shared" si="14"/>
        <v>0</v>
      </c>
      <c r="I65" s="321">
        <f t="shared" si="14"/>
        <v>0</v>
      </c>
      <c r="J65" s="321">
        <f t="shared" si="14"/>
        <v>0</v>
      </c>
      <c r="K65" s="321">
        <f t="shared" si="14"/>
        <v>0</v>
      </c>
      <c r="L65" s="321">
        <f t="shared" si="14"/>
        <v>0</v>
      </c>
      <c r="M65" s="321">
        <f t="shared" si="14"/>
        <v>0</v>
      </c>
      <c r="N65" s="321">
        <f t="shared" si="14"/>
        <v>0</v>
      </c>
      <c r="O65" s="321">
        <f t="shared" si="14"/>
        <v>0</v>
      </c>
      <c r="P65" s="321">
        <f t="shared" si="14"/>
        <v>0</v>
      </c>
      <c r="Q65" s="321">
        <f t="shared" si="14"/>
        <v>0</v>
      </c>
      <c r="R65" s="321">
        <f t="shared" si="14"/>
        <v>0</v>
      </c>
      <c r="S65" s="321">
        <f t="shared" si="14"/>
        <v>0</v>
      </c>
      <c r="T65" s="321">
        <f t="shared" si="14"/>
        <v>0</v>
      </c>
      <c r="U65" s="321">
        <f t="shared" si="14"/>
        <v>0</v>
      </c>
      <c r="V65" s="321">
        <f t="shared" si="14"/>
        <v>0</v>
      </c>
      <c r="W65" s="321">
        <f t="shared" si="14"/>
        <v>0</v>
      </c>
      <c r="X65" s="321">
        <f t="shared" si="14"/>
        <v>0</v>
      </c>
      <c r="Y65" s="321">
        <f t="shared" si="14"/>
        <v>0</v>
      </c>
      <c r="Z65" s="321">
        <f t="shared" si="14"/>
        <v>0</v>
      </c>
      <c r="AA65" s="321">
        <f t="shared" si="14"/>
        <v>0</v>
      </c>
      <c r="AB65" s="321">
        <f t="shared" si="14"/>
        <v>0</v>
      </c>
      <c r="AC65" s="321">
        <f t="shared" si="14"/>
        <v>0</v>
      </c>
      <c r="AD65" s="321">
        <f t="shared" si="14"/>
        <v>0</v>
      </c>
      <c r="AE65" s="321">
        <f t="shared" si="14"/>
        <v>0</v>
      </c>
      <c r="AF65" s="321">
        <f t="shared" si="14"/>
        <v>0</v>
      </c>
    </row>
    <row r="66" spans="1:32" x14ac:dyDescent="0.2">
      <c r="A66" s="294" t="s">
        <v>256</v>
      </c>
      <c r="B66" s="294" t="s">
        <v>257</v>
      </c>
      <c r="E66" s="294" t="s">
        <v>276</v>
      </c>
      <c r="F66" s="321">
        <f t="shared" si="14"/>
        <v>0</v>
      </c>
      <c r="G66" s="321">
        <f t="shared" si="14"/>
        <v>0</v>
      </c>
      <c r="H66" s="321">
        <f t="shared" si="14"/>
        <v>0</v>
      </c>
      <c r="I66" s="321">
        <f t="shared" si="14"/>
        <v>0</v>
      </c>
      <c r="J66" s="321">
        <f t="shared" si="14"/>
        <v>0</v>
      </c>
      <c r="K66" s="321">
        <f t="shared" si="14"/>
        <v>0.47885426384883784</v>
      </c>
      <c r="L66" s="321">
        <f t="shared" si="14"/>
        <v>5.1317764022662153</v>
      </c>
      <c r="M66" s="321">
        <f t="shared" si="14"/>
        <v>25.264431877240465</v>
      </c>
      <c r="N66" s="321">
        <f t="shared" si="14"/>
        <v>76.715340485574941</v>
      </c>
      <c r="O66" s="321">
        <f t="shared" si="14"/>
        <v>165.11547512451094</v>
      </c>
      <c r="P66" s="321">
        <f t="shared" si="14"/>
        <v>278.07555208960127</v>
      </c>
      <c r="Q66" s="321">
        <f t="shared" si="14"/>
        <v>409.17235179691494</v>
      </c>
      <c r="R66" s="321">
        <f t="shared" si="14"/>
        <v>409.17235179691494</v>
      </c>
      <c r="S66" s="321">
        <f t="shared" si="14"/>
        <v>409.17235179691494</v>
      </c>
      <c r="T66" s="321">
        <f t="shared" si="14"/>
        <v>409.17235179691494</v>
      </c>
      <c r="U66" s="321">
        <f t="shared" si="14"/>
        <v>409.17235179691494</v>
      </c>
      <c r="V66" s="321">
        <f t="shared" si="14"/>
        <v>409.17235179691494</v>
      </c>
      <c r="W66" s="321">
        <f t="shared" si="14"/>
        <v>409.17235179691494</v>
      </c>
      <c r="X66" s="321">
        <f t="shared" si="14"/>
        <v>409.17235179691494</v>
      </c>
      <c r="Y66" s="321">
        <f t="shared" si="14"/>
        <v>409.17235179691494</v>
      </c>
      <c r="Z66" s="321">
        <f t="shared" si="14"/>
        <v>409.17235179691494</v>
      </c>
      <c r="AA66" s="321">
        <f t="shared" si="14"/>
        <v>409.17235179691494</v>
      </c>
      <c r="AB66" s="321">
        <f t="shared" si="14"/>
        <v>409.17235179691494</v>
      </c>
      <c r="AC66" s="321">
        <f t="shared" si="14"/>
        <v>409.17235179691494</v>
      </c>
      <c r="AD66" s="321">
        <f t="shared" si="14"/>
        <v>409.17235179691494</v>
      </c>
      <c r="AE66" s="321">
        <f t="shared" si="14"/>
        <v>409.17235179691494</v>
      </c>
      <c r="AF66" s="321">
        <f t="shared" si="14"/>
        <v>409.17235179691494</v>
      </c>
    </row>
    <row r="67" spans="1:32" x14ac:dyDescent="0.2">
      <c r="A67" s="294" t="s">
        <v>256</v>
      </c>
      <c r="B67" s="294" t="s">
        <v>255</v>
      </c>
      <c r="E67" s="294" t="s">
        <v>276</v>
      </c>
      <c r="F67" s="321">
        <f t="shared" si="14"/>
        <v>0</v>
      </c>
      <c r="G67" s="321">
        <f t="shared" si="14"/>
        <v>0</v>
      </c>
      <c r="H67" s="321">
        <f t="shared" si="14"/>
        <v>0</v>
      </c>
      <c r="I67" s="321">
        <f t="shared" si="14"/>
        <v>0</v>
      </c>
      <c r="J67" s="321">
        <f t="shared" si="14"/>
        <v>0</v>
      </c>
      <c r="K67" s="321">
        <f t="shared" si="14"/>
        <v>1.0335440866426904E-5</v>
      </c>
      <c r="L67" s="321">
        <f t="shared" si="14"/>
        <v>1.1076265901799331E-4</v>
      </c>
      <c r="M67" s="321">
        <f t="shared" si="14"/>
        <v>5.4529960659266408E-4</v>
      </c>
      <c r="N67" s="321">
        <f t="shared" si="14"/>
        <v>1.655782634121479E-3</v>
      </c>
      <c r="O67" s="321">
        <f t="shared" si="14"/>
        <v>3.5633150467361263E-3</v>
      </c>
      <c r="P67" s="321">
        <f t="shared" si="14"/>
        <v>6.0005749741730563E-3</v>
      </c>
      <c r="Q67" s="321">
        <f t="shared" si="14"/>
        <v>8.8292357584773828E-3</v>
      </c>
      <c r="R67" s="321">
        <f t="shared" si="14"/>
        <v>8.8292357584773828E-3</v>
      </c>
      <c r="S67" s="321">
        <f t="shared" si="14"/>
        <v>8.8292357584773828E-3</v>
      </c>
      <c r="T67" s="321">
        <f t="shared" si="14"/>
        <v>8.8292357584773828E-3</v>
      </c>
      <c r="U67" s="321">
        <f t="shared" si="14"/>
        <v>8.8292357584773828E-3</v>
      </c>
      <c r="V67" s="321">
        <f t="shared" si="14"/>
        <v>8.8292357584773828E-3</v>
      </c>
      <c r="W67" s="321">
        <f t="shared" si="14"/>
        <v>8.8292357584773828E-3</v>
      </c>
      <c r="X67" s="321">
        <f t="shared" si="14"/>
        <v>8.8292357584773828E-3</v>
      </c>
      <c r="Y67" s="321">
        <f t="shared" si="14"/>
        <v>8.8292357584773828E-3</v>
      </c>
      <c r="Z67" s="321">
        <f t="shared" si="14"/>
        <v>8.8292357584773828E-3</v>
      </c>
      <c r="AA67" s="321">
        <f t="shared" si="14"/>
        <v>8.8292357584773828E-3</v>
      </c>
      <c r="AB67" s="321">
        <f t="shared" si="14"/>
        <v>8.8292357584773828E-3</v>
      </c>
      <c r="AC67" s="321">
        <f t="shared" si="14"/>
        <v>8.8292357584773828E-3</v>
      </c>
      <c r="AD67" s="321">
        <f t="shared" si="14"/>
        <v>8.8292357584773828E-3</v>
      </c>
      <c r="AE67" s="321">
        <f t="shared" si="14"/>
        <v>8.8292357584773828E-3</v>
      </c>
      <c r="AF67" s="321">
        <f t="shared" si="14"/>
        <v>8.8292357584773828E-3</v>
      </c>
    </row>
    <row r="68" spans="1:32" x14ac:dyDescent="0.2">
      <c r="A68" s="294" t="s">
        <v>137</v>
      </c>
      <c r="B68" s="294" t="s">
        <v>257</v>
      </c>
      <c r="E68" s="294" t="s">
        <v>275</v>
      </c>
      <c r="F68" s="321">
        <f t="shared" ref="F68:AF71" si="15">IF($F$29="15m",(F94+F124)*0.25,F94+F124)</f>
        <v>0</v>
      </c>
      <c r="G68" s="321">
        <f t="shared" si="15"/>
        <v>0</v>
      </c>
      <c r="H68" s="321">
        <f t="shared" si="15"/>
        <v>0</v>
      </c>
      <c r="I68" s="321">
        <f t="shared" si="15"/>
        <v>0</v>
      </c>
      <c r="J68" s="321">
        <f t="shared" si="15"/>
        <v>0</v>
      </c>
      <c r="K68" s="321">
        <f t="shared" si="15"/>
        <v>1.475452797557129E-2</v>
      </c>
      <c r="L68" s="321">
        <f t="shared" si="15"/>
        <v>1.1931234773462664</v>
      </c>
      <c r="M68" s="321">
        <f t="shared" si="15"/>
        <v>9.0736819517537075</v>
      </c>
      <c r="N68" s="321">
        <f t="shared" si="15"/>
        <v>36.422841161442889</v>
      </c>
      <c r="O68" s="321">
        <f t="shared" si="15"/>
        <v>92.192286046742865</v>
      </c>
      <c r="P68" s="321">
        <f t="shared" si="15"/>
        <v>170.01923867371798</v>
      </c>
      <c r="Q68" s="321">
        <f t="shared" si="15"/>
        <v>264.94724433288513</v>
      </c>
      <c r="R68" s="321">
        <f t="shared" si="15"/>
        <v>264.94724433288513</v>
      </c>
      <c r="S68" s="321">
        <f t="shared" si="15"/>
        <v>264.94724433288513</v>
      </c>
      <c r="T68" s="321">
        <f t="shared" si="15"/>
        <v>264.94724433288513</v>
      </c>
      <c r="U68" s="321">
        <f t="shared" si="15"/>
        <v>264.94724433288513</v>
      </c>
      <c r="V68" s="321">
        <f t="shared" si="15"/>
        <v>264.94724433288513</v>
      </c>
      <c r="W68" s="321">
        <f t="shared" si="15"/>
        <v>264.94724433288513</v>
      </c>
      <c r="X68" s="321">
        <f t="shared" si="15"/>
        <v>264.94724433288513</v>
      </c>
      <c r="Y68" s="321">
        <f t="shared" si="15"/>
        <v>264.94724433288513</v>
      </c>
      <c r="Z68" s="321">
        <f t="shared" si="15"/>
        <v>264.94724433288513</v>
      </c>
      <c r="AA68" s="321">
        <f t="shared" si="15"/>
        <v>264.94724433288513</v>
      </c>
      <c r="AB68" s="321">
        <f t="shared" si="15"/>
        <v>264.94724433288513</v>
      </c>
      <c r="AC68" s="321">
        <f t="shared" si="15"/>
        <v>264.94724433288513</v>
      </c>
      <c r="AD68" s="321">
        <f t="shared" si="15"/>
        <v>264.94724433288513</v>
      </c>
      <c r="AE68" s="321">
        <f t="shared" si="15"/>
        <v>264.94724433288513</v>
      </c>
      <c r="AF68" s="321">
        <f t="shared" si="15"/>
        <v>264.94724433288513</v>
      </c>
    </row>
    <row r="69" spans="1:32" x14ac:dyDescent="0.2">
      <c r="A69" s="294" t="s">
        <v>137</v>
      </c>
      <c r="B69" s="294" t="s">
        <v>255</v>
      </c>
      <c r="E69" s="294" t="s">
        <v>275</v>
      </c>
      <c r="F69" s="321">
        <f t="shared" si="15"/>
        <v>0</v>
      </c>
      <c r="G69" s="321">
        <f t="shared" si="15"/>
        <v>0</v>
      </c>
      <c r="H69" s="321">
        <f t="shared" si="15"/>
        <v>0</v>
      </c>
      <c r="I69" s="321">
        <f t="shared" si="15"/>
        <v>0</v>
      </c>
      <c r="J69" s="321">
        <f t="shared" si="15"/>
        <v>0</v>
      </c>
      <c r="K69" s="321">
        <f t="shared" si="15"/>
        <v>0</v>
      </c>
      <c r="L69" s="321">
        <f t="shared" si="15"/>
        <v>0</v>
      </c>
      <c r="M69" s="321">
        <f t="shared" si="15"/>
        <v>0</v>
      </c>
      <c r="N69" s="321">
        <f t="shared" si="15"/>
        <v>0</v>
      </c>
      <c r="O69" s="321">
        <f t="shared" si="15"/>
        <v>0</v>
      </c>
      <c r="P69" s="321">
        <f t="shared" si="15"/>
        <v>0</v>
      </c>
      <c r="Q69" s="321">
        <f t="shared" si="15"/>
        <v>0</v>
      </c>
      <c r="R69" s="321">
        <f t="shared" si="15"/>
        <v>0</v>
      </c>
      <c r="S69" s="321">
        <f t="shared" si="15"/>
        <v>0</v>
      </c>
      <c r="T69" s="321">
        <f t="shared" si="15"/>
        <v>0</v>
      </c>
      <c r="U69" s="321">
        <f t="shared" si="15"/>
        <v>0</v>
      </c>
      <c r="V69" s="321">
        <f t="shared" si="15"/>
        <v>0</v>
      </c>
      <c r="W69" s="321">
        <f t="shared" si="15"/>
        <v>0</v>
      </c>
      <c r="X69" s="321">
        <f t="shared" si="15"/>
        <v>0</v>
      </c>
      <c r="Y69" s="321">
        <f t="shared" si="15"/>
        <v>0</v>
      </c>
      <c r="Z69" s="321">
        <f t="shared" si="15"/>
        <v>0</v>
      </c>
      <c r="AA69" s="321">
        <f t="shared" si="15"/>
        <v>0</v>
      </c>
      <c r="AB69" s="321">
        <f t="shared" si="15"/>
        <v>0</v>
      </c>
      <c r="AC69" s="321">
        <f t="shared" si="15"/>
        <v>0</v>
      </c>
      <c r="AD69" s="321">
        <f t="shared" si="15"/>
        <v>0</v>
      </c>
      <c r="AE69" s="321">
        <f t="shared" si="15"/>
        <v>0</v>
      </c>
      <c r="AF69" s="321">
        <f t="shared" si="15"/>
        <v>0</v>
      </c>
    </row>
    <row r="70" spans="1:32" x14ac:dyDescent="0.2">
      <c r="A70" s="294" t="s">
        <v>256</v>
      </c>
      <c r="B70" s="294" t="s">
        <v>257</v>
      </c>
      <c r="E70" s="294" t="s">
        <v>275</v>
      </c>
      <c r="F70" s="321">
        <f t="shared" si="15"/>
        <v>0</v>
      </c>
      <c r="G70" s="321">
        <f t="shared" si="15"/>
        <v>0</v>
      </c>
      <c r="H70" s="321">
        <f t="shared" si="15"/>
        <v>0</v>
      </c>
      <c r="I70" s="321">
        <f t="shared" si="15"/>
        <v>0</v>
      </c>
      <c r="J70" s="321">
        <f t="shared" si="15"/>
        <v>0</v>
      </c>
      <c r="K70" s="321">
        <f t="shared" si="15"/>
        <v>0.47885426384883784</v>
      </c>
      <c r="L70" s="321">
        <f t="shared" si="15"/>
        <v>5.1317764022662153</v>
      </c>
      <c r="M70" s="321">
        <f t="shared" si="15"/>
        <v>25.264431877240465</v>
      </c>
      <c r="N70" s="321">
        <f t="shared" si="15"/>
        <v>76.715340485574941</v>
      </c>
      <c r="O70" s="321">
        <f t="shared" si="15"/>
        <v>165.11547512451094</v>
      </c>
      <c r="P70" s="321">
        <f t="shared" si="15"/>
        <v>278.07555208960127</v>
      </c>
      <c r="Q70" s="321">
        <f t="shared" si="15"/>
        <v>409.17235179691494</v>
      </c>
      <c r="R70" s="321">
        <f t="shared" si="15"/>
        <v>409.17235179691494</v>
      </c>
      <c r="S70" s="321">
        <f t="shared" si="15"/>
        <v>409.17235179691494</v>
      </c>
      <c r="T70" s="321">
        <f t="shared" si="15"/>
        <v>409.17235179691494</v>
      </c>
      <c r="U70" s="321">
        <f t="shared" si="15"/>
        <v>409.17235179691494</v>
      </c>
      <c r="V70" s="321">
        <f t="shared" si="15"/>
        <v>409.17235179691494</v>
      </c>
      <c r="W70" s="321">
        <f t="shared" si="15"/>
        <v>409.17235179691494</v>
      </c>
      <c r="X70" s="321">
        <f t="shared" si="15"/>
        <v>409.17235179691494</v>
      </c>
      <c r="Y70" s="321">
        <f t="shared" si="15"/>
        <v>409.17235179691494</v>
      </c>
      <c r="Z70" s="321">
        <f t="shared" si="15"/>
        <v>409.17235179691494</v>
      </c>
      <c r="AA70" s="321">
        <f t="shared" si="15"/>
        <v>409.17235179691494</v>
      </c>
      <c r="AB70" s="321">
        <f t="shared" si="15"/>
        <v>409.17235179691494</v>
      </c>
      <c r="AC70" s="321">
        <f t="shared" si="15"/>
        <v>409.17235179691494</v>
      </c>
      <c r="AD70" s="321">
        <f t="shared" si="15"/>
        <v>409.17235179691494</v>
      </c>
      <c r="AE70" s="321">
        <f t="shared" si="15"/>
        <v>409.17235179691494</v>
      </c>
      <c r="AF70" s="321">
        <f t="shared" si="15"/>
        <v>409.17235179691494</v>
      </c>
    </row>
    <row r="71" spans="1:32" x14ac:dyDescent="0.2">
      <c r="A71" s="294" t="s">
        <v>256</v>
      </c>
      <c r="B71" s="294" t="s">
        <v>255</v>
      </c>
      <c r="E71" s="294" t="s">
        <v>275</v>
      </c>
      <c r="F71" s="321">
        <f t="shared" si="15"/>
        <v>0</v>
      </c>
      <c r="G71" s="321">
        <f t="shared" si="15"/>
        <v>0</v>
      </c>
      <c r="H71" s="321">
        <f t="shared" si="15"/>
        <v>0</v>
      </c>
      <c r="I71" s="321">
        <f t="shared" si="15"/>
        <v>0</v>
      </c>
      <c r="J71" s="321">
        <f t="shared" si="15"/>
        <v>0</v>
      </c>
      <c r="K71" s="321">
        <f t="shared" si="15"/>
        <v>3.8698911006712604E-7</v>
      </c>
      <c r="L71" s="321">
        <f t="shared" si="15"/>
        <v>4.1472776435960965E-6</v>
      </c>
      <c r="M71" s="321">
        <f t="shared" si="15"/>
        <v>2.0417610840455912E-5</v>
      </c>
      <c r="N71" s="321">
        <f t="shared" si="15"/>
        <v>6.1997340638338469E-5</v>
      </c>
      <c r="O71" s="321">
        <f t="shared" si="15"/>
        <v>1.3342092869057641E-4</v>
      </c>
      <c r="P71" s="321">
        <f t="shared" si="15"/>
        <v>2.2467906295990439E-4</v>
      </c>
      <c r="Q71" s="321">
        <f t="shared" si="15"/>
        <v>3.3059238913020337E-4</v>
      </c>
      <c r="R71" s="321">
        <f t="shared" si="15"/>
        <v>3.3059238913020337E-4</v>
      </c>
      <c r="S71" s="321">
        <f t="shared" si="15"/>
        <v>3.3059238913020337E-4</v>
      </c>
      <c r="T71" s="321">
        <f t="shared" si="15"/>
        <v>3.3059238913020337E-4</v>
      </c>
      <c r="U71" s="321">
        <f t="shared" si="15"/>
        <v>3.3059238913020337E-4</v>
      </c>
      <c r="V71" s="321">
        <f t="shared" si="15"/>
        <v>3.3059238913020337E-4</v>
      </c>
      <c r="W71" s="321">
        <f t="shared" si="15"/>
        <v>3.3059238913020337E-4</v>
      </c>
      <c r="X71" s="321">
        <f t="shared" si="15"/>
        <v>3.3059238913020337E-4</v>
      </c>
      <c r="Y71" s="321">
        <f t="shared" si="15"/>
        <v>3.3059238913020337E-4</v>
      </c>
      <c r="Z71" s="321">
        <f t="shared" si="15"/>
        <v>3.3059238913020337E-4</v>
      </c>
      <c r="AA71" s="321">
        <f t="shared" si="15"/>
        <v>3.3059238913020337E-4</v>
      </c>
      <c r="AB71" s="321">
        <f t="shared" si="15"/>
        <v>3.3059238913020337E-4</v>
      </c>
      <c r="AC71" s="321">
        <f t="shared" si="15"/>
        <v>3.3059238913020337E-4</v>
      </c>
      <c r="AD71" s="321">
        <f t="shared" si="15"/>
        <v>3.3059238913020337E-4</v>
      </c>
      <c r="AE71" s="321">
        <f t="shared" si="15"/>
        <v>3.3059238913020337E-4</v>
      </c>
      <c r="AF71" s="321">
        <f t="shared" si="15"/>
        <v>3.3059238913020337E-4</v>
      </c>
    </row>
    <row r="72" spans="1:32" x14ac:dyDescent="0.2">
      <c r="C72" s="320">
        <f>$F$30</f>
        <v>3.744292237442922E-2</v>
      </c>
    </row>
    <row r="73" spans="1:32" x14ac:dyDescent="0.2">
      <c r="A73" s="294" t="s">
        <v>274</v>
      </c>
      <c r="B73" s="294" t="s">
        <v>273</v>
      </c>
    </row>
    <row r="74" spans="1:32" x14ac:dyDescent="0.2">
      <c r="A74" s="294" t="s">
        <v>271</v>
      </c>
      <c r="B74" s="294" t="s">
        <v>137</v>
      </c>
      <c r="C74" s="319">
        <f>EXP((1/11)*LN(Q74/F74))-1</f>
        <v>3.1195503936604529E-2</v>
      </c>
      <c r="E74" s="294" t="s">
        <v>270</v>
      </c>
      <c r="F74" s="312">
        <f>IF($B$73="OFF",'EaR Opt3 AR010'!F34,'EaR Opt3 AR010'!F38)</f>
        <v>3.9800000190734859</v>
      </c>
      <c r="G74" s="312">
        <f>IF($B$73="OFF",'EaR Opt3 AR010'!G34,'EaR Opt3 AR010'!G38)</f>
        <v>4.130000114440918</v>
      </c>
      <c r="H74" s="312">
        <f>IF($B$73="OFF",'EaR Opt3 AR010'!H34,'EaR Opt3 AR010'!H38)</f>
        <v>4.309999942779541</v>
      </c>
      <c r="I74" s="312">
        <f>IF($B$73="OFF",'EaR Opt3 AR010'!I34,'EaR Opt3 AR010'!I38)</f>
        <v>4.429999828338623</v>
      </c>
      <c r="J74" s="312">
        <f>IF($B$73="OFF",'EaR Opt3 AR010'!J34,'EaR Opt3 AR010'!J38)</f>
        <v>4.5399999618530273</v>
      </c>
      <c r="K74" s="312">
        <f>IF($B$73="OFF",'EaR Opt3 AR010'!K34,'EaR Opt3 AR010'!K38)</f>
        <v>4.6399998664855957</v>
      </c>
      <c r="L74" s="312">
        <f>IF($B$73="OFF",'EaR Opt3 AR010'!L34,'EaR Opt3 AR010'!L38)</f>
        <v>4.7199997901916504</v>
      </c>
      <c r="M74" s="312">
        <f>IF($B$73="OFF",'EaR Opt3 AR010'!M34,'EaR Opt3 AR010'!M38)</f>
        <v>4.8499999046325684</v>
      </c>
      <c r="N74" s="312">
        <f>IF($B$73="OFF",'EaR Opt3 AR010'!N34,'EaR Opt3 AR010'!N38)</f>
        <v>5.0399999618530273</v>
      </c>
      <c r="O74" s="312">
        <f>IF($B$73="OFF",'EaR Opt3 AR010'!O34,'EaR Opt3 AR010'!O38)</f>
        <v>5.25</v>
      </c>
      <c r="P74" s="312">
        <f>IF($B$73="OFF",'EaR Opt3 AR010'!P34,'EaR Opt3 AR010'!P38)</f>
        <v>5.429999828338623</v>
      </c>
      <c r="Q74" s="312">
        <f>IF($B$73="OFF",'EaR Opt3 AR010'!Q34,'EaR Opt3 AR010'!Q38)</f>
        <v>5.5799999237060547</v>
      </c>
      <c r="R74" s="312">
        <f>IF($B$73="OFF",'EaR Opt3 AR010'!R34,'EaR Opt3 AR010'!R38)</f>
        <v>5.5799999237060547</v>
      </c>
      <c r="S74" s="312">
        <f>IF($B$73="OFF",'EaR Opt3 AR010'!S34,'EaR Opt3 AR010'!S38)</f>
        <v>5.5799999237060547</v>
      </c>
      <c r="T74" s="312">
        <f>IF($B$73="OFF",'EaR Opt3 AR010'!T34,'EaR Opt3 AR010'!T38)</f>
        <v>5.5799999237060547</v>
      </c>
      <c r="U74" s="312">
        <f>IF($B$73="OFF",'EaR Opt3 AR010'!U34,'EaR Opt3 AR010'!U38)</f>
        <v>5.5799999237060547</v>
      </c>
      <c r="V74" s="312">
        <f>IF($B$73="OFF",'EaR Opt3 AR010'!V34,'EaR Opt3 AR010'!V38)</f>
        <v>5.5799999237060547</v>
      </c>
      <c r="W74" s="312">
        <f>IF($B$73="OFF",'EaR Opt3 AR010'!W34,'EaR Opt3 AR010'!W38)</f>
        <v>5.5799999237060547</v>
      </c>
      <c r="X74" s="312">
        <f>IF($B$73="OFF",'EaR Opt3 AR010'!X34,'EaR Opt3 AR010'!X38)</f>
        <v>5.5799999237060547</v>
      </c>
      <c r="Y74" s="312">
        <f>IF($B$73="OFF",'EaR Opt3 AR010'!Y34,'EaR Opt3 AR010'!Y38)</f>
        <v>5.5799999237060547</v>
      </c>
      <c r="Z74" s="312">
        <f>IF($B$73="OFF",'EaR Opt3 AR010'!Z34,'EaR Opt3 AR010'!Z38)</f>
        <v>5.5799999237060547</v>
      </c>
      <c r="AA74" s="312">
        <f>IF($B$73="OFF",'EaR Opt3 AR010'!AA34,'EaR Opt3 AR010'!AA38)</f>
        <v>5.5799999237060547</v>
      </c>
      <c r="AB74" s="312">
        <f>IF($B$73="OFF",'EaR Opt3 AR010'!AB34,'EaR Opt3 AR010'!AB38)</f>
        <v>5.5799999237060547</v>
      </c>
      <c r="AC74" s="312">
        <f>IF($B$73="OFF",'EaR Opt3 AR010'!AC34,'EaR Opt3 AR010'!AC38)</f>
        <v>5.5799999237060547</v>
      </c>
      <c r="AD74" s="312">
        <f>IF($B$73="OFF",'EaR Opt3 AR010'!AD34,'EaR Opt3 AR010'!AD38)</f>
        <v>5.5799999237060547</v>
      </c>
      <c r="AE74" s="312">
        <f>IF($B$73="OFF",'EaR Opt3 AR010'!AE34,'EaR Opt3 AR010'!AE38)</f>
        <v>5.5799999237060547</v>
      </c>
      <c r="AF74" s="312">
        <f>IF($B$73="OFF",'EaR Opt3 AR010'!AF34,'EaR Opt3 AR010'!AF38)</f>
        <v>5.5799999237060547</v>
      </c>
    </row>
    <row r="75" spans="1:32" x14ac:dyDescent="0.2">
      <c r="A75" s="294" t="s">
        <v>272</v>
      </c>
      <c r="B75" s="294" t="s">
        <v>268</v>
      </c>
      <c r="C75" s="304">
        <f>F74/F76</f>
        <v>0.99997987077130346</v>
      </c>
      <c r="E75" s="294" t="s">
        <v>264</v>
      </c>
      <c r="F75" s="305">
        <f t="shared" ref="F75:AF75" si="16">F82*F74</f>
        <v>2.52533033490181E-2</v>
      </c>
      <c r="G75" s="305">
        <f t="shared" si="16"/>
        <v>2.6205061613475904E-2</v>
      </c>
      <c r="H75" s="305">
        <f t="shared" si="16"/>
        <v>2.7347169715491594E-2</v>
      </c>
      <c r="I75" s="305">
        <f t="shared" si="16"/>
        <v>2.8108575116835389E-2</v>
      </c>
      <c r="J75" s="305">
        <f t="shared" si="16"/>
        <v>2.8806531580845257E-2</v>
      </c>
      <c r="K75" s="305">
        <f t="shared" si="16"/>
        <v>2.9441036081965084E-2</v>
      </c>
      <c r="L75" s="305">
        <f t="shared" si="16"/>
        <v>2.9948639682860947E-2</v>
      </c>
      <c r="M75" s="305">
        <f t="shared" si="16"/>
        <v>3.0773497047094783E-2</v>
      </c>
      <c r="N75" s="305">
        <f t="shared" si="16"/>
        <v>3.1979057112000518E-2</v>
      </c>
      <c r="O75" s="305">
        <f t="shared" si="16"/>
        <v>3.3311518077130217E-2</v>
      </c>
      <c r="P75" s="305">
        <f t="shared" si="16"/>
        <v>3.4453626179145908E-2</v>
      </c>
      <c r="Q75" s="305">
        <f t="shared" si="16"/>
        <v>3.5405384443603707E-2</v>
      </c>
      <c r="R75" s="305">
        <f t="shared" si="16"/>
        <v>3.5405384443603707E-2</v>
      </c>
      <c r="S75" s="305">
        <f t="shared" si="16"/>
        <v>3.5405384443603707E-2</v>
      </c>
      <c r="T75" s="305">
        <f t="shared" si="16"/>
        <v>3.5405384443603707E-2</v>
      </c>
      <c r="U75" s="305">
        <f t="shared" si="16"/>
        <v>3.5405384443603707E-2</v>
      </c>
      <c r="V75" s="305">
        <f t="shared" si="16"/>
        <v>3.5405384443603707E-2</v>
      </c>
      <c r="W75" s="305">
        <f t="shared" si="16"/>
        <v>3.5405384443603707E-2</v>
      </c>
      <c r="X75" s="305">
        <f t="shared" si="16"/>
        <v>3.5405384443603707E-2</v>
      </c>
      <c r="Y75" s="305">
        <f t="shared" si="16"/>
        <v>3.5405384443603707E-2</v>
      </c>
      <c r="Z75" s="305">
        <f t="shared" si="16"/>
        <v>3.5405384443603707E-2</v>
      </c>
      <c r="AA75" s="305">
        <f t="shared" si="16"/>
        <v>3.5405384443603707E-2</v>
      </c>
      <c r="AB75" s="305">
        <f t="shared" si="16"/>
        <v>3.5405384443603707E-2</v>
      </c>
      <c r="AC75" s="305">
        <f t="shared" si="16"/>
        <v>3.5405384443603707E-2</v>
      </c>
      <c r="AD75" s="305">
        <f t="shared" si="16"/>
        <v>3.5405384443603707E-2</v>
      </c>
      <c r="AE75" s="305">
        <f t="shared" si="16"/>
        <v>3.5405384443603707E-2</v>
      </c>
      <c r="AF75" s="305">
        <f t="shared" si="16"/>
        <v>3.5405384443603707E-2</v>
      </c>
    </row>
    <row r="76" spans="1:32" x14ac:dyDescent="0.2">
      <c r="E76" s="294" t="s">
        <v>261</v>
      </c>
      <c r="F76" s="305">
        <f t="shared" ref="F76:AF76" si="17">(F74^2+F75^2)^0.5</f>
        <v>3.9800801350167543</v>
      </c>
      <c r="G76" s="305">
        <f t="shared" si="17"/>
        <v>4.1300832498311895</v>
      </c>
      <c r="H76" s="305">
        <f t="shared" si="17"/>
        <v>4.3100867015004578</v>
      </c>
      <c r="I76" s="305">
        <f t="shared" si="17"/>
        <v>4.4300890026133031</v>
      </c>
      <c r="J76" s="305">
        <f t="shared" si="17"/>
        <v>4.5400913503901226</v>
      </c>
      <c r="K76" s="305">
        <f t="shared" si="17"/>
        <v>4.6400932679841604</v>
      </c>
      <c r="L76" s="305">
        <f t="shared" si="17"/>
        <v>4.7200948020593909</v>
      </c>
      <c r="M76" s="305">
        <f t="shared" si="17"/>
        <v>4.8500975333550178</v>
      </c>
      <c r="N76" s="305">
        <f t="shared" si="17"/>
        <v>5.0401014152070678</v>
      </c>
      <c r="O76" s="305">
        <f t="shared" si="17"/>
        <v>5.250105680577926</v>
      </c>
      <c r="P76" s="305">
        <f t="shared" si="17"/>
        <v>5.4301091322471935</v>
      </c>
      <c r="Q76" s="305">
        <f t="shared" si="17"/>
        <v>5.5801122470616287</v>
      </c>
      <c r="R76" s="305">
        <f t="shared" si="17"/>
        <v>5.5801122470616287</v>
      </c>
      <c r="S76" s="305">
        <f t="shared" si="17"/>
        <v>5.5801122470616287</v>
      </c>
      <c r="T76" s="305">
        <f t="shared" si="17"/>
        <v>5.5801122470616287</v>
      </c>
      <c r="U76" s="305">
        <f t="shared" si="17"/>
        <v>5.5801122470616287</v>
      </c>
      <c r="V76" s="305">
        <f t="shared" si="17"/>
        <v>5.5801122470616287</v>
      </c>
      <c r="W76" s="305">
        <f t="shared" si="17"/>
        <v>5.5801122470616287</v>
      </c>
      <c r="X76" s="305">
        <f t="shared" si="17"/>
        <v>5.5801122470616287</v>
      </c>
      <c r="Y76" s="305">
        <f t="shared" si="17"/>
        <v>5.5801122470616287</v>
      </c>
      <c r="Z76" s="305">
        <f t="shared" si="17"/>
        <v>5.5801122470616287</v>
      </c>
      <c r="AA76" s="305">
        <f t="shared" si="17"/>
        <v>5.5801122470616287</v>
      </c>
      <c r="AB76" s="305">
        <f t="shared" si="17"/>
        <v>5.5801122470616287</v>
      </c>
      <c r="AC76" s="305">
        <f t="shared" si="17"/>
        <v>5.5801122470616287</v>
      </c>
      <c r="AD76" s="305">
        <f t="shared" si="17"/>
        <v>5.5801122470616287</v>
      </c>
      <c r="AE76" s="305">
        <f t="shared" si="17"/>
        <v>5.5801122470616287</v>
      </c>
      <c r="AF76" s="305">
        <f t="shared" si="17"/>
        <v>5.5801122470616287</v>
      </c>
    </row>
    <row r="77" spans="1:32" x14ac:dyDescent="0.2">
      <c r="E77" s="294" t="s">
        <v>261</v>
      </c>
      <c r="F77" s="305">
        <f t="shared" ref="F77:AF77" si="18">(F74^2+(F75-F83)^2)^0.5</f>
        <v>3.9800801350167543</v>
      </c>
      <c r="G77" s="305">
        <f t="shared" si="18"/>
        <v>4.1300832498311895</v>
      </c>
      <c r="H77" s="305">
        <f t="shared" si="18"/>
        <v>4.3100867015004578</v>
      </c>
      <c r="I77" s="305">
        <f t="shared" si="18"/>
        <v>4.4300890026133031</v>
      </c>
      <c r="J77" s="305">
        <f t="shared" si="18"/>
        <v>4.5400913503901226</v>
      </c>
      <c r="K77" s="305">
        <f t="shared" si="18"/>
        <v>4.6400932679841604</v>
      </c>
      <c r="L77" s="305">
        <f t="shared" si="18"/>
        <v>4.7200948020593909</v>
      </c>
      <c r="M77" s="305">
        <f t="shared" si="18"/>
        <v>4.8500975333550178</v>
      </c>
      <c r="N77" s="305">
        <f t="shared" si="18"/>
        <v>5.0401014152070678</v>
      </c>
      <c r="O77" s="305">
        <f t="shared" si="18"/>
        <v>5.250105680577926</v>
      </c>
      <c r="P77" s="305">
        <f t="shared" si="18"/>
        <v>5.4301091322471935</v>
      </c>
      <c r="Q77" s="305">
        <f t="shared" si="18"/>
        <v>5.5801122470616287</v>
      </c>
      <c r="R77" s="305">
        <f t="shared" si="18"/>
        <v>5.5801122470616287</v>
      </c>
      <c r="S77" s="305">
        <f t="shared" si="18"/>
        <v>5.5801122470616287</v>
      </c>
      <c r="T77" s="305">
        <f t="shared" si="18"/>
        <v>5.5801122470616287</v>
      </c>
      <c r="U77" s="305">
        <f t="shared" si="18"/>
        <v>5.5801122470616287</v>
      </c>
      <c r="V77" s="305">
        <f t="shared" si="18"/>
        <v>5.5801122470616287</v>
      </c>
      <c r="W77" s="305">
        <f t="shared" si="18"/>
        <v>5.5801122470616287</v>
      </c>
      <c r="X77" s="305">
        <f t="shared" si="18"/>
        <v>5.5801122470616287</v>
      </c>
      <c r="Y77" s="305">
        <f t="shared" si="18"/>
        <v>5.5801122470616287</v>
      </c>
      <c r="Z77" s="305">
        <f t="shared" si="18"/>
        <v>5.5801122470616287</v>
      </c>
      <c r="AA77" s="305">
        <f t="shared" si="18"/>
        <v>5.5801122470616287</v>
      </c>
      <c r="AB77" s="305">
        <f t="shared" si="18"/>
        <v>5.5801122470616287</v>
      </c>
      <c r="AC77" s="305">
        <f t="shared" si="18"/>
        <v>5.5801122470616287</v>
      </c>
      <c r="AD77" s="305">
        <f t="shared" si="18"/>
        <v>5.5801122470616287</v>
      </c>
      <c r="AE77" s="305">
        <f t="shared" si="18"/>
        <v>5.5801122470616287</v>
      </c>
      <c r="AF77" s="305">
        <f t="shared" si="18"/>
        <v>5.5801122470616287</v>
      </c>
    </row>
    <row r="78" spans="1:32" x14ac:dyDescent="0.2">
      <c r="A78" s="294" t="s">
        <v>137</v>
      </c>
      <c r="B78" s="294" t="s">
        <v>257</v>
      </c>
      <c r="C78" s="294" t="s">
        <v>262</v>
      </c>
      <c r="E78" s="294" t="s">
        <v>261</v>
      </c>
      <c r="F78" s="307">
        <f t="shared" ref="F78:AF78" si="19">$F$26</f>
        <v>5.7100000381469727</v>
      </c>
      <c r="G78" s="307">
        <f t="shared" si="19"/>
        <v>5.7100000381469727</v>
      </c>
      <c r="H78" s="307">
        <f t="shared" si="19"/>
        <v>5.7100000381469727</v>
      </c>
      <c r="I78" s="307">
        <f t="shared" si="19"/>
        <v>5.7100000381469727</v>
      </c>
      <c r="J78" s="307">
        <f t="shared" si="19"/>
        <v>5.7100000381469727</v>
      </c>
      <c r="K78" s="307">
        <f t="shared" si="19"/>
        <v>5.7100000381469727</v>
      </c>
      <c r="L78" s="307">
        <f t="shared" si="19"/>
        <v>5.7100000381469727</v>
      </c>
      <c r="M78" s="307">
        <f t="shared" si="19"/>
        <v>5.7100000381469727</v>
      </c>
      <c r="N78" s="307">
        <f t="shared" si="19"/>
        <v>5.7100000381469727</v>
      </c>
      <c r="O78" s="307">
        <f t="shared" si="19"/>
        <v>5.7100000381469727</v>
      </c>
      <c r="P78" s="307">
        <f t="shared" si="19"/>
        <v>5.7100000381469727</v>
      </c>
      <c r="Q78" s="307">
        <f t="shared" si="19"/>
        <v>5.7100000381469727</v>
      </c>
      <c r="R78" s="307">
        <f t="shared" si="19"/>
        <v>5.7100000381469727</v>
      </c>
      <c r="S78" s="307">
        <f t="shared" si="19"/>
        <v>5.7100000381469727</v>
      </c>
      <c r="T78" s="307">
        <f t="shared" si="19"/>
        <v>5.7100000381469727</v>
      </c>
      <c r="U78" s="307">
        <f t="shared" si="19"/>
        <v>5.7100000381469727</v>
      </c>
      <c r="V78" s="307">
        <f t="shared" si="19"/>
        <v>5.7100000381469727</v>
      </c>
      <c r="W78" s="307">
        <f t="shared" si="19"/>
        <v>5.7100000381469727</v>
      </c>
      <c r="X78" s="307">
        <f t="shared" si="19"/>
        <v>5.7100000381469727</v>
      </c>
      <c r="Y78" s="307">
        <f t="shared" si="19"/>
        <v>5.7100000381469727</v>
      </c>
      <c r="Z78" s="307">
        <f t="shared" si="19"/>
        <v>5.7100000381469727</v>
      </c>
      <c r="AA78" s="307">
        <f t="shared" si="19"/>
        <v>5.7100000381469727</v>
      </c>
      <c r="AB78" s="307">
        <f t="shared" si="19"/>
        <v>5.7100000381469727</v>
      </c>
      <c r="AC78" s="307">
        <f t="shared" si="19"/>
        <v>5.7100000381469727</v>
      </c>
      <c r="AD78" s="307">
        <f t="shared" si="19"/>
        <v>5.7100000381469727</v>
      </c>
      <c r="AE78" s="307">
        <f t="shared" si="19"/>
        <v>5.7100000381469727</v>
      </c>
      <c r="AF78" s="307">
        <f t="shared" si="19"/>
        <v>5.7100000381469727</v>
      </c>
    </row>
    <row r="79" spans="1:32" x14ac:dyDescent="0.2">
      <c r="A79" s="294" t="s">
        <v>137</v>
      </c>
      <c r="B79" s="294" t="s">
        <v>255</v>
      </c>
      <c r="C79" s="294" t="s">
        <v>262</v>
      </c>
      <c r="E79" s="294" t="s">
        <v>261</v>
      </c>
      <c r="F79" s="307">
        <f t="shared" ref="F79:AF79" si="20">$G$26</f>
        <v>5.7100000381469727</v>
      </c>
      <c r="G79" s="307">
        <f t="shared" si="20"/>
        <v>5.7100000381469727</v>
      </c>
      <c r="H79" s="307">
        <f t="shared" si="20"/>
        <v>5.7100000381469727</v>
      </c>
      <c r="I79" s="307">
        <f t="shared" si="20"/>
        <v>5.7100000381469727</v>
      </c>
      <c r="J79" s="307">
        <f t="shared" si="20"/>
        <v>5.7100000381469727</v>
      </c>
      <c r="K79" s="307">
        <f t="shared" si="20"/>
        <v>5.7100000381469727</v>
      </c>
      <c r="L79" s="307">
        <f t="shared" si="20"/>
        <v>5.7100000381469727</v>
      </c>
      <c r="M79" s="307">
        <f t="shared" si="20"/>
        <v>5.7100000381469727</v>
      </c>
      <c r="N79" s="307">
        <f t="shared" si="20"/>
        <v>5.7100000381469727</v>
      </c>
      <c r="O79" s="307">
        <f t="shared" si="20"/>
        <v>5.7100000381469727</v>
      </c>
      <c r="P79" s="307">
        <f t="shared" si="20"/>
        <v>5.7100000381469727</v>
      </c>
      <c r="Q79" s="307">
        <f t="shared" si="20"/>
        <v>5.7100000381469727</v>
      </c>
      <c r="R79" s="307">
        <f t="shared" si="20"/>
        <v>5.7100000381469727</v>
      </c>
      <c r="S79" s="307">
        <f t="shared" si="20"/>
        <v>5.7100000381469727</v>
      </c>
      <c r="T79" s="307">
        <f t="shared" si="20"/>
        <v>5.7100000381469727</v>
      </c>
      <c r="U79" s="307">
        <f t="shared" si="20"/>
        <v>5.7100000381469727</v>
      </c>
      <c r="V79" s="307">
        <f t="shared" si="20"/>
        <v>5.7100000381469727</v>
      </c>
      <c r="W79" s="307">
        <f t="shared" si="20"/>
        <v>5.7100000381469727</v>
      </c>
      <c r="X79" s="307">
        <f t="shared" si="20"/>
        <v>5.7100000381469727</v>
      </c>
      <c r="Y79" s="307">
        <f t="shared" si="20"/>
        <v>5.7100000381469727</v>
      </c>
      <c r="Z79" s="307">
        <f t="shared" si="20"/>
        <v>5.7100000381469727</v>
      </c>
      <c r="AA79" s="307">
        <f t="shared" si="20"/>
        <v>5.7100000381469727</v>
      </c>
      <c r="AB79" s="307">
        <f t="shared" si="20"/>
        <v>5.7100000381469727</v>
      </c>
      <c r="AC79" s="307">
        <f t="shared" si="20"/>
        <v>5.7100000381469727</v>
      </c>
      <c r="AD79" s="307">
        <f t="shared" si="20"/>
        <v>5.7100000381469727</v>
      </c>
      <c r="AE79" s="307">
        <f t="shared" si="20"/>
        <v>5.7100000381469727</v>
      </c>
      <c r="AF79" s="307">
        <f t="shared" si="20"/>
        <v>5.7100000381469727</v>
      </c>
    </row>
    <row r="80" spans="1:32" x14ac:dyDescent="0.2">
      <c r="A80" s="294" t="s">
        <v>267</v>
      </c>
      <c r="B80" s="294" t="s">
        <v>257</v>
      </c>
      <c r="E80" s="294" t="s">
        <v>260</v>
      </c>
      <c r="F80" s="303">
        <f t="shared" ref="F80:AF80" si="21">IF(F77=0,100,TRUNC(F78/F77,5))</f>
        <v>1.4346399999999999</v>
      </c>
      <c r="G80" s="303">
        <f t="shared" si="21"/>
        <v>1.38253</v>
      </c>
      <c r="H80" s="303">
        <f t="shared" si="21"/>
        <v>1.3247899999999999</v>
      </c>
      <c r="I80" s="303">
        <f t="shared" si="21"/>
        <v>1.28891</v>
      </c>
      <c r="J80" s="303">
        <f t="shared" si="21"/>
        <v>1.2576799999999999</v>
      </c>
      <c r="K80" s="303">
        <f t="shared" si="21"/>
        <v>1.2305699999999999</v>
      </c>
      <c r="L80" s="303">
        <f t="shared" si="21"/>
        <v>1.2097199999999999</v>
      </c>
      <c r="M80" s="303">
        <f t="shared" si="21"/>
        <v>1.1772899999999999</v>
      </c>
      <c r="N80" s="303">
        <f t="shared" si="21"/>
        <v>1.1329100000000001</v>
      </c>
      <c r="O80" s="303">
        <f t="shared" si="21"/>
        <v>1.0875900000000001</v>
      </c>
      <c r="P80" s="303">
        <f t="shared" si="21"/>
        <v>1.0515399999999999</v>
      </c>
      <c r="Q80" s="303">
        <f t="shared" si="21"/>
        <v>1.0232699999999999</v>
      </c>
      <c r="R80" s="303">
        <f t="shared" si="21"/>
        <v>1.0232699999999999</v>
      </c>
      <c r="S80" s="303">
        <f t="shared" si="21"/>
        <v>1.0232699999999999</v>
      </c>
      <c r="T80" s="303">
        <f t="shared" si="21"/>
        <v>1.0232699999999999</v>
      </c>
      <c r="U80" s="303">
        <f t="shared" si="21"/>
        <v>1.0232699999999999</v>
      </c>
      <c r="V80" s="303">
        <f t="shared" si="21"/>
        <v>1.0232699999999999</v>
      </c>
      <c r="W80" s="303">
        <f t="shared" si="21"/>
        <v>1.0232699999999999</v>
      </c>
      <c r="X80" s="303">
        <f t="shared" si="21"/>
        <v>1.0232699999999999</v>
      </c>
      <c r="Y80" s="303">
        <f t="shared" si="21"/>
        <v>1.0232699999999999</v>
      </c>
      <c r="Z80" s="303">
        <f t="shared" si="21"/>
        <v>1.0232699999999999</v>
      </c>
      <c r="AA80" s="303">
        <f t="shared" si="21"/>
        <v>1.0232699999999999</v>
      </c>
      <c r="AB80" s="303">
        <f t="shared" si="21"/>
        <v>1.0232699999999999</v>
      </c>
      <c r="AC80" s="303">
        <f t="shared" si="21"/>
        <v>1.0232699999999999</v>
      </c>
      <c r="AD80" s="303">
        <f t="shared" si="21"/>
        <v>1.0232699999999999</v>
      </c>
      <c r="AE80" s="303">
        <f t="shared" si="21"/>
        <v>1.0232699999999999</v>
      </c>
      <c r="AF80" s="303">
        <f t="shared" si="21"/>
        <v>1.0232699999999999</v>
      </c>
    </row>
    <row r="81" spans="1:32" x14ac:dyDescent="0.2">
      <c r="A81" s="294" t="s">
        <v>267</v>
      </c>
      <c r="B81" s="294" t="s">
        <v>255</v>
      </c>
      <c r="E81" s="294" t="s">
        <v>260</v>
      </c>
      <c r="F81" s="303">
        <f t="shared" ref="F81:AF81" si="22">IF(F77=0,100,TRUNC(F79/F77,5))</f>
        <v>1.4346399999999999</v>
      </c>
      <c r="G81" s="303">
        <f t="shared" si="22"/>
        <v>1.38253</v>
      </c>
      <c r="H81" s="303">
        <f t="shared" si="22"/>
        <v>1.3247899999999999</v>
      </c>
      <c r="I81" s="303">
        <f t="shared" si="22"/>
        <v>1.28891</v>
      </c>
      <c r="J81" s="303">
        <f t="shared" si="22"/>
        <v>1.2576799999999999</v>
      </c>
      <c r="K81" s="303">
        <f t="shared" si="22"/>
        <v>1.2305699999999999</v>
      </c>
      <c r="L81" s="303">
        <f t="shared" si="22"/>
        <v>1.2097199999999999</v>
      </c>
      <c r="M81" s="303">
        <f t="shared" si="22"/>
        <v>1.1772899999999999</v>
      </c>
      <c r="N81" s="303">
        <f t="shared" si="22"/>
        <v>1.1329100000000001</v>
      </c>
      <c r="O81" s="303">
        <f t="shared" si="22"/>
        <v>1.0875900000000001</v>
      </c>
      <c r="P81" s="303">
        <f t="shared" si="22"/>
        <v>1.0515399999999999</v>
      </c>
      <c r="Q81" s="303">
        <f t="shared" si="22"/>
        <v>1.0232699999999999</v>
      </c>
      <c r="R81" s="303">
        <f t="shared" si="22"/>
        <v>1.0232699999999999</v>
      </c>
      <c r="S81" s="303">
        <f t="shared" si="22"/>
        <v>1.0232699999999999</v>
      </c>
      <c r="T81" s="303">
        <f t="shared" si="22"/>
        <v>1.0232699999999999</v>
      </c>
      <c r="U81" s="303">
        <f t="shared" si="22"/>
        <v>1.0232699999999999</v>
      </c>
      <c r="V81" s="303">
        <f t="shared" si="22"/>
        <v>1.0232699999999999</v>
      </c>
      <c r="W81" s="303">
        <f t="shared" si="22"/>
        <v>1.0232699999999999</v>
      </c>
      <c r="X81" s="303">
        <f t="shared" si="22"/>
        <v>1.0232699999999999</v>
      </c>
      <c r="Y81" s="303">
        <f t="shared" si="22"/>
        <v>1.0232699999999999</v>
      </c>
      <c r="Z81" s="303">
        <f t="shared" si="22"/>
        <v>1.0232699999999999</v>
      </c>
      <c r="AA81" s="303">
        <f t="shared" si="22"/>
        <v>1.0232699999999999</v>
      </c>
      <c r="AB81" s="303">
        <f t="shared" si="22"/>
        <v>1.0232699999999999</v>
      </c>
      <c r="AC81" s="303">
        <f t="shared" si="22"/>
        <v>1.0232699999999999</v>
      </c>
      <c r="AD81" s="303">
        <f t="shared" si="22"/>
        <v>1.0232699999999999</v>
      </c>
      <c r="AE81" s="303">
        <f t="shared" si="22"/>
        <v>1.0232699999999999</v>
      </c>
      <c r="AF81" s="303">
        <f t="shared" si="22"/>
        <v>1.0232699999999999</v>
      </c>
    </row>
    <row r="82" spans="1:32" x14ac:dyDescent="0.2">
      <c r="A82" s="294" t="s">
        <v>266</v>
      </c>
      <c r="C82" s="306">
        <f>$H$26</f>
        <v>6.345051062310517E-3</v>
      </c>
      <c r="F82" s="310">
        <f>C82</f>
        <v>6.345051062310517E-3</v>
      </c>
      <c r="G82" s="317">
        <f>'EaR Opt3 AR010'!I26</f>
        <v>6.345051062310517E-3</v>
      </c>
      <c r="H82" s="318">
        <f t="shared" ref="H82:W83" si="23">G82</f>
        <v>6.345051062310517E-3</v>
      </c>
      <c r="I82" s="318">
        <f t="shared" si="23"/>
        <v>6.345051062310517E-3</v>
      </c>
      <c r="J82" s="318">
        <f t="shared" si="23"/>
        <v>6.345051062310517E-3</v>
      </c>
      <c r="K82" s="318">
        <f t="shared" si="23"/>
        <v>6.345051062310517E-3</v>
      </c>
      <c r="L82" s="318">
        <f t="shared" si="23"/>
        <v>6.345051062310517E-3</v>
      </c>
      <c r="M82" s="318">
        <f t="shared" si="23"/>
        <v>6.345051062310517E-3</v>
      </c>
      <c r="N82" s="318">
        <f t="shared" si="23"/>
        <v>6.345051062310517E-3</v>
      </c>
      <c r="O82" s="318">
        <f t="shared" si="23"/>
        <v>6.345051062310517E-3</v>
      </c>
      <c r="P82" s="318">
        <f t="shared" si="23"/>
        <v>6.345051062310517E-3</v>
      </c>
      <c r="Q82" s="318">
        <f t="shared" si="23"/>
        <v>6.345051062310517E-3</v>
      </c>
      <c r="R82" s="318">
        <f t="shared" si="23"/>
        <v>6.345051062310517E-3</v>
      </c>
      <c r="S82" s="318">
        <f t="shared" si="23"/>
        <v>6.345051062310517E-3</v>
      </c>
      <c r="T82" s="318">
        <f t="shared" si="23"/>
        <v>6.345051062310517E-3</v>
      </c>
      <c r="U82" s="318">
        <f t="shared" si="23"/>
        <v>6.345051062310517E-3</v>
      </c>
      <c r="V82" s="318">
        <f t="shared" si="23"/>
        <v>6.345051062310517E-3</v>
      </c>
      <c r="W82" s="318">
        <f t="shared" si="23"/>
        <v>6.345051062310517E-3</v>
      </c>
      <c r="X82" s="318">
        <f t="shared" ref="X82:AF83" si="24">W82</f>
        <v>6.345051062310517E-3</v>
      </c>
      <c r="Y82" s="318">
        <f t="shared" si="24"/>
        <v>6.345051062310517E-3</v>
      </c>
      <c r="Z82" s="318">
        <f t="shared" si="24"/>
        <v>6.345051062310517E-3</v>
      </c>
      <c r="AA82" s="318">
        <f t="shared" si="24"/>
        <v>6.345051062310517E-3</v>
      </c>
      <c r="AB82" s="318">
        <f t="shared" si="24"/>
        <v>6.345051062310517E-3</v>
      </c>
      <c r="AC82" s="318">
        <f t="shared" si="24"/>
        <v>6.345051062310517E-3</v>
      </c>
      <c r="AD82" s="318">
        <f t="shared" si="24"/>
        <v>6.345051062310517E-3</v>
      </c>
      <c r="AE82" s="318">
        <f t="shared" si="24"/>
        <v>6.345051062310517E-3</v>
      </c>
      <c r="AF82" s="318">
        <f t="shared" si="24"/>
        <v>6.345051062310517E-3</v>
      </c>
    </row>
    <row r="83" spans="1:32" x14ac:dyDescent="0.2">
      <c r="A83" s="294" t="s">
        <v>265</v>
      </c>
      <c r="C83" s="301">
        <v>0</v>
      </c>
      <c r="E83" s="294" t="s">
        <v>264</v>
      </c>
      <c r="F83" s="309">
        <f>C83</f>
        <v>0</v>
      </c>
      <c r="G83" s="317">
        <f>'EaR Opt3 AR010'!L26</f>
        <v>0</v>
      </c>
      <c r="H83" s="316">
        <f t="shared" si="23"/>
        <v>0</v>
      </c>
      <c r="I83" s="316">
        <f t="shared" si="23"/>
        <v>0</v>
      </c>
      <c r="J83" s="316">
        <f t="shared" si="23"/>
        <v>0</v>
      </c>
      <c r="K83" s="316">
        <f t="shared" si="23"/>
        <v>0</v>
      </c>
      <c r="L83" s="316">
        <f t="shared" si="23"/>
        <v>0</v>
      </c>
      <c r="M83" s="316">
        <f t="shared" si="23"/>
        <v>0</v>
      </c>
      <c r="N83" s="316">
        <f t="shared" si="23"/>
        <v>0</v>
      </c>
      <c r="O83" s="316">
        <f t="shared" si="23"/>
        <v>0</v>
      </c>
      <c r="P83" s="316">
        <f t="shared" si="23"/>
        <v>0</v>
      </c>
      <c r="Q83" s="316">
        <f t="shared" si="23"/>
        <v>0</v>
      </c>
      <c r="R83" s="316">
        <f t="shared" si="23"/>
        <v>0</v>
      </c>
      <c r="S83" s="316">
        <f t="shared" si="23"/>
        <v>0</v>
      </c>
      <c r="T83" s="316">
        <f t="shared" si="23"/>
        <v>0</v>
      </c>
      <c r="U83" s="316">
        <f t="shared" si="23"/>
        <v>0</v>
      </c>
      <c r="V83" s="316">
        <f t="shared" si="23"/>
        <v>0</v>
      </c>
      <c r="W83" s="316">
        <f t="shared" si="23"/>
        <v>0</v>
      </c>
      <c r="X83" s="316">
        <f t="shared" si="24"/>
        <v>0</v>
      </c>
      <c r="Y83" s="316">
        <f t="shared" si="24"/>
        <v>0</v>
      </c>
      <c r="Z83" s="316">
        <f t="shared" si="24"/>
        <v>0</v>
      </c>
      <c r="AA83" s="316">
        <f t="shared" si="24"/>
        <v>0</v>
      </c>
      <c r="AB83" s="316">
        <f t="shared" si="24"/>
        <v>0</v>
      </c>
      <c r="AC83" s="316">
        <f t="shared" si="24"/>
        <v>0</v>
      </c>
      <c r="AD83" s="316">
        <f t="shared" si="24"/>
        <v>0</v>
      </c>
      <c r="AE83" s="316">
        <f t="shared" si="24"/>
        <v>0</v>
      </c>
      <c r="AF83" s="316">
        <f t="shared" si="24"/>
        <v>0</v>
      </c>
    </row>
    <row r="84" spans="1:32" x14ac:dyDescent="0.2">
      <c r="A84" s="294" t="s">
        <v>136</v>
      </c>
      <c r="B84" s="294" t="s">
        <v>263</v>
      </c>
      <c r="C84" s="306">
        <f>J26</f>
        <v>1.1406960016646752</v>
      </c>
      <c r="E84" s="294" t="s">
        <v>261</v>
      </c>
      <c r="F84" s="305">
        <f t="shared" ref="F84:AF84" si="25">((F74*$C84)^2+(F74*$C84*F82-F83)^2)^0.5</f>
        <v>4.5400614963186126</v>
      </c>
      <c r="G84" s="305">
        <f t="shared" si="25"/>
        <v>4.7111694496246859</v>
      </c>
      <c r="H84" s="305">
        <f t="shared" si="25"/>
        <v>4.9164986672296607</v>
      </c>
      <c r="I84" s="305">
        <f t="shared" si="25"/>
        <v>5.0533848122996439</v>
      </c>
      <c r="J84" s="305">
        <f t="shared" si="25"/>
        <v>5.1788640505823889</v>
      </c>
      <c r="K84" s="305">
        <f t="shared" si="25"/>
        <v>5.2929358381407088</v>
      </c>
      <c r="L84" s="305">
        <f t="shared" si="25"/>
        <v>5.3841932681873637</v>
      </c>
      <c r="M84" s="305">
        <f t="shared" si="25"/>
        <v>5.5324868639817728</v>
      </c>
      <c r="N84" s="305">
        <f t="shared" si="25"/>
        <v>5.7492235323111736</v>
      </c>
      <c r="O84" s="305">
        <f t="shared" si="25"/>
        <v>5.9887745581522376</v>
      </c>
      <c r="P84" s="305">
        <f t="shared" si="25"/>
        <v>6.1941037757572115</v>
      </c>
      <c r="Q84" s="305">
        <f t="shared" si="25"/>
        <v>6.3652117290632857</v>
      </c>
      <c r="R84" s="305">
        <f t="shared" si="25"/>
        <v>6.3652117290632857</v>
      </c>
      <c r="S84" s="305">
        <f t="shared" si="25"/>
        <v>6.3652117290632857</v>
      </c>
      <c r="T84" s="305">
        <f t="shared" si="25"/>
        <v>6.3652117290632857</v>
      </c>
      <c r="U84" s="305">
        <f t="shared" si="25"/>
        <v>6.3652117290632857</v>
      </c>
      <c r="V84" s="305">
        <f t="shared" si="25"/>
        <v>6.3652117290632857</v>
      </c>
      <c r="W84" s="305">
        <f t="shared" si="25"/>
        <v>6.3652117290632857</v>
      </c>
      <c r="X84" s="305">
        <f t="shared" si="25"/>
        <v>6.3652117290632857</v>
      </c>
      <c r="Y84" s="305">
        <f t="shared" si="25"/>
        <v>6.3652117290632857</v>
      </c>
      <c r="Z84" s="305">
        <f t="shared" si="25"/>
        <v>6.3652117290632857</v>
      </c>
      <c r="AA84" s="305">
        <f t="shared" si="25"/>
        <v>6.3652117290632857</v>
      </c>
      <c r="AB84" s="305">
        <f t="shared" si="25"/>
        <v>6.3652117290632857</v>
      </c>
      <c r="AC84" s="305">
        <f t="shared" si="25"/>
        <v>6.3652117290632857</v>
      </c>
      <c r="AD84" s="305">
        <f t="shared" si="25"/>
        <v>6.3652117290632857</v>
      </c>
      <c r="AE84" s="305">
        <f t="shared" si="25"/>
        <v>6.3652117290632857</v>
      </c>
      <c r="AF84" s="305">
        <f t="shared" si="25"/>
        <v>6.3652117290632857</v>
      </c>
    </row>
    <row r="85" spans="1:32" x14ac:dyDescent="0.2">
      <c r="A85" s="294" t="s">
        <v>136</v>
      </c>
      <c r="B85" s="294" t="s">
        <v>257</v>
      </c>
      <c r="C85" s="294" t="s">
        <v>262</v>
      </c>
      <c r="E85" s="294" t="s">
        <v>261</v>
      </c>
      <c r="F85" s="304">
        <f t="shared" ref="F85:AF86" si="26">F78</f>
        <v>5.7100000381469727</v>
      </c>
      <c r="G85" s="304">
        <f t="shared" si="26"/>
        <v>5.7100000381469727</v>
      </c>
      <c r="H85" s="304">
        <f t="shared" si="26"/>
        <v>5.7100000381469727</v>
      </c>
      <c r="I85" s="304">
        <f t="shared" si="26"/>
        <v>5.7100000381469727</v>
      </c>
      <c r="J85" s="304">
        <f t="shared" si="26"/>
        <v>5.7100000381469727</v>
      </c>
      <c r="K85" s="304">
        <f t="shared" si="26"/>
        <v>5.7100000381469727</v>
      </c>
      <c r="L85" s="304">
        <f t="shared" si="26"/>
        <v>5.7100000381469727</v>
      </c>
      <c r="M85" s="304">
        <f t="shared" si="26"/>
        <v>5.7100000381469727</v>
      </c>
      <c r="N85" s="304">
        <f t="shared" si="26"/>
        <v>5.7100000381469727</v>
      </c>
      <c r="O85" s="304">
        <f t="shared" si="26"/>
        <v>5.7100000381469727</v>
      </c>
      <c r="P85" s="304">
        <f t="shared" si="26"/>
        <v>5.7100000381469727</v>
      </c>
      <c r="Q85" s="304">
        <f t="shared" si="26"/>
        <v>5.7100000381469727</v>
      </c>
      <c r="R85" s="304">
        <f t="shared" si="26"/>
        <v>5.7100000381469727</v>
      </c>
      <c r="S85" s="304">
        <f t="shared" si="26"/>
        <v>5.7100000381469727</v>
      </c>
      <c r="T85" s="304">
        <f t="shared" si="26"/>
        <v>5.7100000381469727</v>
      </c>
      <c r="U85" s="304">
        <f t="shared" si="26"/>
        <v>5.7100000381469727</v>
      </c>
      <c r="V85" s="304">
        <f t="shared" si="26"/>
        <v>5.7100000381469727</v>
      </c>
      <c r="W85" s="304">
        <f t="shared" si="26"/>
        <v>5.7100000381469727</v>
      </c>
      <c r="X85" s="304">
        <f t="shared" si="26"/>
        <v>5.7100000381469727</v>
      </c>
      <c r="Y85" s="304">
        <f t="shared" si="26"/>
        <v>5.7100000381469727</v>
      </c>
      <c r="Z85" s="304">
        <f t="shared" si="26"/>
        <v>5.7100000381469727</v>
      </c>
      <c r="AA85" s="304">
        <f t="shared" si="26"/>
        <v>5.7100000381469727</v>
      </c>
      <c r="AB85" s="304">
        <f t="shared" si="26"/>
        <v>5.7100000381469727</v>
      </c>
      <c r="AC85" s="304">
        <f t="shared" si="26"/>
        <v>5.7100000381469727</v>
      </c>
      <c r="AD85" s="304">
        <f t="shared" si="26"/>
        <v>5.7100000381469727</v>
      </c>
      <c r="AE85" s="304">
        <f t="shared" si="26"/>
        <v>5.7100000381469727</v>
      </c>
      <c r="AF85" s="304">
        <f t="shared" si="26"/>
        <v>5.7100000381469727</v>
      </c>
    </row>
    <row r="86" spans="1:32" x14ac:dyDescent="0.2">
      <c r="A86" s="294" t="s">
        <v>136</v>
      </c>
      <c r="B86" s="294" t="s">
        <v>255</v>
      </c>
      <c r="C86" s="294" t="s">
        <v>262</v>
      </c>
      <c r="E86" s="294" t="s">
        <v>261</v>
      </c>
      <c r="F86" s="304">
        <f t="shared" si="26"/>
        <v>5.7100000381469727</v>
      </c>
      <c r="G86" s="304">
        <f t="shared" si="26"/>
        <v>5.7100000381469727</v>
      </c>
      <c r="H86" s="304">
        <f t="shared" si="26"/>
        <v>5.7100000381469727</v>
      </c>
      <c r="I86" s="304">
        <f t="shared" si="26"/>
        <v>5.7100000381469727</v>
      </c>
      <c r="J86" s="304">
        <f t="shared" si="26"/>
        <v>5.7100000381469727</v>
      </c>
      <c r="K86" s="304">
        <f t="shared" si="26"/>
        <v>5.7100000381469727</v>
      </c>
      <c r="L86" s="304">
        <f t="shared" si="26"/>
        <v>5.7100000381469727</v>
      </c>
      <c r="M86" s="304">
        <f t="shared" si="26"/>
        <v>5.7100000381469727</v>
      </c>
      <c r="N86" s="304">
        <f t="shared" si="26"/>
        <v>5.7100000381469727</v>
      </c>
      <c r="O86" s="304">
        <f t="shared" si="26"/>
        <v>5.7100000381469727</v>
      </c>
      <c r="P86" s="304">
        <f t="shared" si="26"/>
        <v>5.7100000381469727</v>
      </c>
      <c r="Q86" s="304">
        <f t="shared" si="26"/>
        <v>5.7100000381469727</v>
      </c>
      <c r="R86" s="304">
        <f t="shared" si="26"/>
        <v>5.7100000381469727</v>
      </c>
      <c r="S86" s="304">
        <f t="shared" si="26"/>
        <v>5.7100000381469727</v>
      </c>
      <c r="T86" s="304">
        <f t="shared" si="26"/>
        <v>5.7100000381469727</v>
      </c>
      <c r="U86" s="304">
        <f t="shared" si="26"/>
        <v>5.7100000381469727</v>
      </c>
      <c r="V86" s="304">
        <f t="shared" si="26"/>
        <v>5.7100000381469727</v>
      </c>
      <c r="W86" s="304">
        <f t="shared" si="26"/>
        <v>5.7100000381469727</v>
      </c>
      <c r="X86" s="304">
        <f t="shared" si="26"/>
        <v>5.7100000381469727</v>
      </c>
      <c r="Y86" s="304">
        <f t="shared" si="26"/>
        <v>5.7100000381469727</v>
      </c>
      <c r="Z86" s="304">
        <f t="shared" si="26"/>
        <v>5.7100000381469727</v>
      </c>
      <c r="AA86" s="304">
        <f t="shared" si="26"/>
        <v>5.7100000381469727</v>
      </c>
      <c r="AB86" s="304">
        <f t="shared" si="26"/>
        <v>5.7100000381469727</v>
      </c>
      <c r="AC86" s="304">
        <f t="shared" si="26"/>
        <v>5.7100000381469727</v>
      </c>
      <c r="AD86" s="304">
        <f t="shared" si="26"/>
        <v>5.7100000381469727</v>
      </c>
      <c r="AE86" s="304">
        <f t="shared" si="26"/>
        <v>5.7100000381469727</v>
      </c>
      <c r="AF86" s="304">
        <f t="shared" si="26"/>
        <v>5.7100000381469727</v>
      </c>
    </row>
    <row r="87" spans="1:32" x14ac:dyDescent="0.2">
      <c r="A87" s="294" t="s">
        <v>256</v>
      </c>
      <c r="B87" s="294" t="s">
        <v>257</v>
      </c>
      <c r="E87" s="294" t="s">
        <v>260</v>
      </c>
      <c r="F87" s="303">
        <f t="shared" ref="F87:AF87" si="27">IF(F84=0,100,TRUNC(F85/F84,5))</f>
        <v>1.25769</v>
      </c>
      <c r="G87" s="303">
        <f t="shared" si="27"/>
        <v>1.21201</v>
      </c>
      <c r="H87" s="303">
        <f t="shared" si="27"/>
        <v>1.1613899999999999</v>
      </c>
      <c r="I87" s="303">
        <f t="shared" si="27"/>
        <v>1.1299300000000001</v>
      </c>
      <c r="J87" s="303">
        <f t="shared" si="27"/>
        <v>1.1025499999999999</v>
      </c>
      <c r="K87" s="303">
        <f t="shared" si="27"/>
        <v>1.0787899999999999</v>
      </c>
      <c r="L87" s="303">
        <f t="shared" si="27"/>
        <v>1.0605100000000001</v>
      </c>
      <c r="M87" s="303">
        <f t="shared" si="27"/>
        <v>1.0320800000000001</v>
      </c>
      <c r="N87" s="303">
        <f t="shared" si="27"/>
        <v>0.99317</v>
      </c>
      <c r="O87" s="303">
        <f t="shared" si="27"/>
        <v>0.95345000000000002</v>
      </c>
      <c r="P87" s="303">
        <f t="shared" si="27"/>
        <v>0.92183999999999999</v>
      </c>
      <c r="Q87" s="303">
        <f t="shared" si="27"/>
        <v>0.89705999999999997</v>
      </c>
      <c r="R87" s="303">
        <f t="shared" si="27"/>
        <v>0.89705999999999997</v>
      </c>
      <c r="S87" s="303">
        <f t="shared" si="27"/>
        <v>0.89705999999999997</v>
      </c>
      <c r="T87" s="303">
        <f t="shared" si="27"/>
        <v>0.89705999999999997</v>
      </c>
      <c r="U87" s="303">
        <f t="shared" si="27"/>
        <v>0.89705999999999997</v>
      </c>
      <c r="V87" s="303">
        <f t="shared" si="27"/>
        <v>0.89705999999999997</v>
      </c>
      <c r="W87" s="303">
        <f t="shared" si="27"/>
        <v>0.89705999999999997</v>
      </c>
      <c r="X87" s="303">
        <f t="shared" si="27"/>
        <v>0.89705999999999997</v>
      </c>
      <c r="Y87" s="303">
        <f t="shared" si="27"/>
        <v>0.89705999999999997</v>
      </c>
      <c r="Z87" s="303">
        <f t="shared" si="27"/>
        <v>0.89705999999999997</v>
      </c>
      <c r="AA87" s="303">
        <f t="shared" si="27"/>
        <v>0.89705999999999997</v>
      </c>
      <c r="AB87" s="303">
        <f t="shared" si="27"/>
        <v>0.89705999999999997</v>
      </c>
      <c r="AC87" s="303">
        <f t="shared" si="27"/>
        <v>0.89705999999999997</v>
      </c>
      <c r="AD87" s="303">
        <f t="shared" si="27"/>
        <v>0.89705999999999997</v>
      </c>
      <c r="AE87" s="303">
        <f t="shared" si="27"/>
        <v>0.89705999999999997</v>
      </c>
      <c r="AF87" s="303">
        <f t="shared" si="27"/>
        <v>0.89705999999999997</v>
      </c>
    </row>
    <row r="88" spans="1:32" x14ac:dyDescent="0.2">
      <c r="A88" s="294" t="s">
        <v>256</v>
      </c>
      <c r="B88" s="294" t="s">
        <v>255</v>
      </c>
      <c r="E88" s="294" t="s">
        <v>260</v>
      </c>
      <c r="F88" s="303">
        <f t="shared" ref="F88:AF88" si="28">IF(F84=0,100,TRUNC(F86/F84,5))</f>
        <v>1.25769</v>
      </c>
      <c r="G88" s="303">
        <f t="shared" si="28"/>
        <v>1.21201</v>
      </c>
      <c r="H88" s="303">
        <f t="shared" si="28"/>
        <v>1.1613899999999999</v>
      </c>
      <c r="I88" s="303">
        <f t="shared" si="28"/>
        <v>1.1299300000000001</v>
      </c>
      <c r="J88" s="303">
        <f t="shared" si="28"/>
        <v>1.1025499999999999</v>
      </c>
      <c r="K88" s="303">
        <f t="shared" si="28"/>
        <v>1.0787899999999999</v>
      </c>
      <c r="L88" s="303">
        <f t="shared" si="28"/>
        <v>1.0605100000000001</v>
      </c>
      <c r="M88" s="303">
        <f t="shared" si="28"/>
        <v>1.0320800000000001</v>
      </c>
      <c r="N88" s="303">
        <f t="shared" si="28"/>
        <v>0.99317</v>
      </c>
      <c r="O88" s="303">
        <f t="shared" si="28"/>
        <v>0.95345000000000002</v>
      </c>
      <c r="P88" s="303">
        <f t="shared" si="28"/>
        <v>0.92183999999999999</v>
      </c>
      <c r="Q88" s="303">
        <f t="shared" si="28"/>
        <v>0.89705999999999997</v>
      </c>
      <c r="R88" s="303">
        <f t="shared" si="28"/>
        <v>0.89705999999999997</v>
      </c>
      <c r="S88" s="303">
        <f t="shared" si="28"/>
        <v>0.89705999999999997</v>
      </c>
      <c r="T88" s="303">
        <f t="shared" si="28"/>
        <v>0.89705999999999997</v>
      </c>
      <c r="U88" s="303">
        <f t="shared" si="28"/>
        <v>0.89705999999999997</v>
      </c>
      <c r="V88" s="303">
        <f t="shared" si="28"/>
        <v>0.89705999999999997</v>
      </c>
      <c r="W88" s="303">
        <f t="shared" si="28"/>
        <v>0.89705999999999997</v>
      </c>
      <c r="X88" s="303">
        <f t="shared" si="28"/>
        <v>0.89705999999999997</v>
      </c>
      <c r="Y88" s="303">
        <f t="shared" si="28"/>
        <v>0.89705999999999997</v>
      </c>
      <c r="Z88" s="303">
        <f t="shared" si="28"/>
        <v>0.89705999999999997</v>
      </c>
      <c r="AA88" s="303">
        <f t="shared" si="28"/>
        <v>0.89705999999999997</v>
      </c>
      <c r="AB88" s="303">
        <f t="shared" si="28"/>
        <v>0.89705999999999997</v>
      </c>
      <c r="AC88" s="303">
        <f t="shared" si="28"/>
        <v>0.89705999999999997</v>
      </c>
      <c r="AD88" s="303">
        <f t="shared" si="28"/>
        <v>0.89705999999999997</v>
      </c>
      <c r="AE88" s="303">
        <f t="shared" si="28"/>
        <v>0.89705999999999997</v>
      </c>
      <c r="AF88" s="303">
        <f t="shared" si="28"/>
        <v>0.89705999999999997</v>
      </c>
    </row>
    <row r="89" spans="1:32" x14ac:dyDescent="0.2">
      <c r="A89" s="294" t="s">
        <v>137</v>
      </c>
      <c r="B89" s="294" t="s">
        <v>257</v>
      </c>
      <c r="E89" s="294" t="s">
        <v>259</v>
      </c>
      <c r="F89" s="302" cm="1">
        <f t="array" ref="F89">IF(F80&lt;1,F74*((SUMPRODUCT(('EaR Opt3 AR010'!$A$200:$A$20063)*('EaR Opt3 AR010'!$A$200:$A$20063&gt;F80)))-F80*MATCH(F80,$A$200:$A$20063,-1)),0)</f>
        <v>0</v>
      </c>
      <c r="G89" s="302" cm="1">
        <f t="array" ref="G89">IF(G80&lt;1,G74*((SUMPRODUCT(('EaR Opt3 AR010'!$A$200:$A$20063)*('EaR Opt3 AR010'!$A$200:$A$20063&gt;G80)))-G80*MATCH(G80,$A$200:$A$20063,-1)),0)</f>
        <v>0</v>
      </c>
      <c r="H89" s="302" cm="1">
        <f t="array" ref="H89">IF(H80&lt;1,H74*((SUMPRODUCT(('EaR Opt3 AR010'!$A$200:$A$20063)*('EaR Opt3 AR010'!$A$200:$A$20063&gt;H80)))-H80*MATCH(H80,$A$200:$A$20063,-1)),0)</f>
        <v>0</v>
      </c>
      <c r="I89" s="302" cm="1">
        <f t="array" ref="I89">IF(I80&lt;1,I74*((SUMPRODUCT(('EaR Opt3 AR010'!$A$200:$A$20063)*('EaR Opt3 AR010'!$A$200:$A$20063&gt;I80)))-I80*MATCH(I80,$A$200:$A$20063,-1)),0)</f>
        <v>0</v>
      </c>
      <c r="J89" s="302" cm="1">
        <f t="array" ref="J89">IF(J80&lt;1,J74*((SUMPRODUCT(('EaR Opt3 AR010'!$A$200:$A$20063)*('EaR Opt3 AR010'!$A$200:$A$20063&gt;J80)))-J80*MATCH(J80,$A$200:$A$20063,-1)),0)</f>
        <v>0</v>
      </c>
      <c r="K89" s="302" cm="1">
        <f t="array" ref="K89">IF(K80&lt;1,K74*((SUMPRODUCT(('EaR Opt3 AR010'!$A$200:$A$20063)*('EaR Opt3 AR010'!$A$200:$A$20063&gt;K80)))-K80*MATCH(K80,$A$200:$A$20063,-1)),0)</f>
        <v>0</v>
      </c>
      <c r="L89" s="302" cm="1">
        <f t="array" ref="L89">IF(L80&lt;1,L74*((SUMPRODUCT(('EaR Opt3 AR010'!$A$200:$A$20063)*('EaR Opt3 AR010'!$A$200:$A$20063&gt;L80)))-L80*MATCH(L80,$A$200:$A$20063,-1)),0)</f>
        <v>0</v>
      </c>
      <c r="M89" s="302" cm="1">
        <f t="array" ref="M89">IF(M80&lt;1,M74*((SUMPRODUCT(('EaR Opt3 AR010'!$A$200:$A$20063)*('EaR Opt3 AR010'!$A$200:$A$20063&gt;M80)))-M80*MATCH(M80,$A$200:$A$20063,-1)),0)</f>
        <v>0</v>
      </c>
      <c r="N89" s="302" cm="1">
        <f t="array" ref="N89">IF(N80&lt;1,N74*((SUMPRODUCT(('EaR Opt3 AR010'!$A$200:$A$20063)*('EaR Opt3 AR010'!$A$200:$A$20063&gt;N80)))-N80*MATCH(N80,$A$200:$A$20063,-1)),0)</f>
        <v>0</v>
      </c>
      <c r="O89" s="302" cm="1">
        <f t="array" ref="O89">IF(O80&lt;1,O74*((SUMPRODUCT(('EaR Opt3 AR010'!$A$200:$A$20063)*('EaR Opt3 AR010'!$A$200:$A$20063&gt;O80)))-O80*MATCH(O80,$A$200:$A$20063,-1)),0)</f>
        <v>0</v>
      </c>
      <c r="P89" s="302" cm="1">
        <f t="array" ref="P89">IF(P80&lt;1,P74*((SUMPRODUCT(('EaR Opt3 AR010'!$A$200:$A$20063)*('EaR Opt3 AR010'!$A$200:$A$20063&gt;P80)))-P80*MATCH(P80,$A$200:$A$20063,-1)),0)</f>
        <v>0</v>
      </c>
      <c r="Q89" s="302" cm="1">
        <f t="array" ref="Q89">IF(Q80&lt;1,Q74*((SUMPRODUCT(('EaR Opt3 AR010'!$A$200:$A$20063)*('EaR Opt3 AR010'!$A$200:$A$20063&gt;Q80)))-Q80*MATCH(Q80,$A$200:$A$20063,-1)),0)</f>
        <v>0</v>
      </c>
      <c r="R89" s="302" cm="1">
        <f t="array" ref="R89">IF(R80&lt;1,R74*((SUMPRODUCT(('EaR Opt3 AR010'!$A$200:$A$20063)*('EaR Opt3 AR010'!$A$200:$A$20063&gt;R80)))-R80*MATCH(R80,$A$200:$A$20063,-1)),0)</f>
        <v>0</v>
      </c>
      <c r="S89" s="302" cm="1">
        <f t="array" ref="S89">IF(S80&lt;1,S74*((SUMPRODUCT(('EaR Opt3 AR010'!$A$200:$A$20063)*('EaR Opt3 AR010'!$A$200:$A$20063&gt;S80)))-S80*MATCH(S80,$A$200:$A$20063,-1)),0)</f>
        <v>0</v>
      </c>
      <c r="T89" s="302" cm="1">
        <f t="array" ref="T89">IF(T80&lt;1,T74*((SUMPRODUCT(('EaR Opt3 AR010'!$A$200:$A$20063)*('EaR Opt3 AR010'!$A$200:$A$20063&gt;T80)))-T80*MATCH(T80,$A$200:$A$20063,-1)),0)</f>
        <v>0</v>
      </c>
      <c r="U89" s="302" cm="1">
        <f t="array" ref="U89">IF(U80&lt;1,U74*((SUMPRODUCT(('EaR Opt3 AR010'!$A$200:$A$20063)*('EaR Opt3 AR010'!$A$200:$A$20063&gt;U80)))-U80*MATCH(U80,$A$200:$A$20063,-1)),0)</f>
        <v>0</v>
      </c>
      <c r="V89" s="302" cm="1">
        <f t="array" ref="V89">IF(V80&lt;1,V74*((SUMPRODUCT(('EaR Opt3 AR010'!$A$200:$A$20063)*('EaR Opt3 AR010'!$A$200:$A$20063&gt;V80)))-V80*MATCH(V80,$A$200:$A$20063,-1)),0)</f>
        <v>0</v>
      </c>
      <c r="W89" s="302" cm="1">
        <f t="array" ref="W89">IF(W80&lt;1,W74*((SUMPRODUCT(('EaR Opt3 AR010'!$A$200:$A$20063)*('EaR Opt3 AR010'!$A$200:$A$20063&gt;W80)))-W80*MATCH(W80,$A$200:$A$20063,-1)),0)</f>
        <v>0</v>
      </c>
      <c r="X89" s="302" cm="1">
        <f t="array" ref="X89">IF(X80&lt;1,X74*((SUMPRODUCT(('EaR Opt3 AR010'!$A$200:$A$20063)*('EaR Opt3 AR010'!$A$200:$A$20063&gt;X80)))-X80*MATCH(X80,$A$200:$A$20063,-1)),0)</f>
        <v>0</v>
      </c>
      <c r="Y89" s="302" cm="1">
        <f t="array" ref="Y89">IF(Y80&lt;1,Y74*((SUMPRODUCT(('EaR Opt3 AR010'!$A$200:$A$20063)*('EaR Opt3 AR010'!$A$200:$A$20063&gt;Y80)))-Y80*MATCH(Y80,$A$200:$A$20063,-1)),0)</f>
        <v>0</v>
      </c>
      <c r="Z89" s="302" cm="1">
        <f t="array" ref="Z89">IF(Z80&lt;1,Z74*((SUMPRODUCT(('EaR Opt3 AR010'!$A$200:$A$20063)*('EaR Opt3 AR010'!$A$200:$A$20063&gt;Z80)))-Z80*MATCH(Z80,$A$200:$A$20063,-1)),0)</f>
        <v>0</v>
      </c>
      <c r="AA89" s="302" cm="1">
        <f t="array" ref="AA89">IF(AA80&lt;1,AA74*((SUMPRODUCT(('EaR Opt3 AR010'!$A$200:$A$20063)*('EaR Opt3 AR010'!$A$200:$A$20063&gt;AA80)))-AA80*MATCH(AA80,$A$200:$A$20063,-1)),0)</f>
        <v>0</v>
      </c>
      <c r="AB89" s="302" cm="1">
        <f t="array" ref="AB89">IF(AB80&lt;1,AB74*((SUMPRODUCT(('EaR Opt3 AR010'!$A$200:$A$20063)*('EaR Opt3 AR010'!$A$200:$A$20063&gt;AB80)))-AB80*MATCH(AB80,$A$200:$A$20063,-1)),0)</f>
        <v>0</v>
      </c>
      <c r="AC89" s="302" cm="1">
        <f t="array" ref="AC89">IF(AC80&lt;1,AC74*((SUMPRODUCT(('EaR Opt3 AR010'!$A$200:$A$20063)*('EaR Opt3 AR010'!$A$200:$A$20063&gt;AC80)))-AC80*MATCH(AC80,$A$200:$A$20063,-1)),0)</f>
        <v>0</v>
      </c>
      <c r="AD89" s="302" cm="1">
        <f t="array" ref="AD89">IF(AD80&lt;1,AD74*((SUMPRODUCT(('EaR Opt3 AR010'!$A$200:$A$20063)*('EaR Opt3 AR010'!$A$200:$A$20063&gt;AD80)))-AD80*MATCH(AD80,$A$200:$A$20063,-1)),0)</f>
        <v>0</v>
      </c>
      <c r="AE89" s="302" cm="1">
        <f t="array" ref="AE89">IF(AE80&lt;1,AE74*((SUMPRODUCT(('EaR Opt3 AR010'!$A$200:$A$20063)*('EaR Opt3 AR010'!$A$200:$A$20063&gt;AE80)))-AE80*MATCH(AE80,$A$200:$A$20063,-1)),0)</f>
        <v>0</v>
      </c>
      <c r="AF89" s="302" cm="1">
        <f t="array" ref="AF89">IF(AF80&lt;1,AF74*((SUMPRODUCT(('EaR Opt3 AR010'!$A$200:$A$20063)*('EaR Opt3 AR010'!$A$200:$A$20063&gt;AF80)))-AF80*MATCH(AF80,$A$200:$A$20063,-1)),0)</f>
        <v>0</v>
      </c>
    </row>
    <row r="90" spans="1:32" x14ac:dyDescent="0.2">
      <c r="A90" s="294" t="s">
        <v>137</v>
      </c>
      <c r="B90" s="294" t="s">
        <v>255</v>
      </c>
      <c r="E90" s="294" t="s">
        <v>259</v>
      </c>
      <c r="F90" s="302" cm="1">
        <f t="array" ref="F90">IF(F81&lt;1,IF(F81=0,F72*SUMPRODUCT(('EaR Opt3 AR010'!$A$200:$A$20063)*('EaR Opt3 AR010'!$A$200:$A$20063&gt;F81)),F74*(SUMPRODUCT(('EaR Opt3 AR010'!$A$200:$A$20063)*('EaR Opt3 AR010'!$A$200:$A$20063&gt;F81))-F81*MATCH(F81,$A$200:$A$20063,-1)))-F89,0)</f>
        <v>0</v>
      </c>
      <c r="G90" s="302" cm="1">
        <f t="array" ref="G90">IF(G81&lt;1,IF(G81=0,G72*SUMPRODUCT(('EaR Opt3 AR010'!$A$200:$A$20063)*('EaR Opt3 AR010'!$A$200:$A$20063&gt;G81)),G74*(SUMPRODUCT(('EaR Opt3 AR010'!$A$200:$A$20063)*('EaR Opt3 AR010'!$A$200:$A$20063&gt;G81))-G81*MATCH(G81,$A$200:$A$20063,-1)))-G89,0)</f>
        <v>0</v>
      </c>
      <c r="H90" s="302" cm="1">
        <f t="array" ref="H90">IF(H81&lt;1,IF(H81=0,H72*SUMPRODUCT(('EaR Opt3 AR010'!$A$200:$A$20063)*('EaR Opt3 AR010'!$A$200:$A$20063&gt;H81)),H74*(SUMPRODUCT(('EaR Opt3 AR010'!$A$200:$A$20063)*('EaR Opt3 AR010'!$A$200:$A$20063&gt;H81))-H81*MATCH(H81,$A$200:$A$20063,-1)))-H89,0)</f>
        <v>0</v>
      </c>
      <c r="I90" s="302" cm="1">
        <f t="array" ref="I90">IF(I81&lt;1,IF(I81=0,I72*SUMPRODUCT(('EaR Opt3 AR010'!$A$200:$A$20063)*('EaR Opt3 AR010'!$A$200:$A$20063&gt;I81)),I74*(SUMPRODUCT(('EaR Opt3 AR010'!$A$200:$A$20063)*('EaR Opt3 AR010'!$A$200:$A$20063&gt;I81))-I81*MATCH(I81,$A$200:$A$20063,-1)))-I89,0)</f>
        <v>0</v>
      </c>
      <c r="J90" s="302" cm="1">
        <f t="array" ref="J90">IF(J81&lt;1,IF(J81=0,J72*SUMPRODUCT(('EaR Opt3 AR010'!$A$200:$A$20063)*('EaR Opt3 AR010'!$A$200:$A$20063&gt;J81)),J74*(SUMPRODUCT(('EaR Opt3 AR010'!$A$200:$A$20063)*('EaR Opt3 AR010'!$A$200:$A$20063&gt;J81))-J81*MATCH(J81,$A$200:$A$20063,-1)))-J89,0)</f>
        <v>0</v>
      </c>
      <c r="K90" s="302" cm="1">
        <f t="array" ref="K90">IF(K81&lt;1,IF(K81=0,K72*SUMPRODUCT(('EaR Opt3 AR010'!$A$200:$A$20063)*('EaR Opt3 AR010'!$A$200:$A$20063&gt;K81)),K74*(SUMPRODUCT(('EaR Opt3 AR010'!$A$200:$A$20063)*('EaR Opt3 AR010'!$A$200:$A$20063&gt;K81))-K81*MATCH(K81,$A$200:$A$20063,-1)))-K89,0)</f>
        <v>0</v>
      </c>
      <c r="L90" s="302" cm="1">
        <f t="array" ref="L90">IF(L81&lt;1,IF(L81=0,L72*SUMPRODUCT(('EaR Opt3 AR010'!$A$200:$A$20063)*('EaR Opt3 AR010'!$A$200:$A$20063&gt;L81)),L74*(SUMPRODUCT(('EaR Opt3 AR010'!$A$200:$A$20063)*('EaR Opt3 AR010'!$A$200:$A$20063&gt;L81))-L81*MATCH(L81,$A$200:$A$20063,-1)))-L89,0)</f>
        <v>0</v>
      </c>
      <c r="M90" s="302" cm="1">
        <f t="array" ref="M90">IF(M81&lt;1,IF(M81=0,M72*SUMPRODUCT(('EaR Opt3 AR010'!$A$200:$A$20063)*('EaR Opt3 AR010'!$A$200:$A$20063&gt;M81)),M74*(SUMPRODUCT(('EaR Opt3 AR010'!$A$200:$A$20063)*('EaR Opt3 AR010'!$A$200:$A$20063&gt;M81))-M81*MATCH(M81,$A$200:$A$20063,-1)))-M89,0)</f>
        <v>0</v>
      </c>
      <c r="N90" s="302" cm="1">
        <f t="array" ref="N90">IF(N81&lt;1,IF(N81=0,N72*SUMPRODUCT(('EaR Opt3 AR010'!$A$200:$A$20063)*('EaR Opt3 AR010'!$A$200:$A$20063&gt;N81)),N74*(SUMPRODUCT(('EaR Opt3 AR010'!$A$200:$A$20063)*('EaR Opt3 AR010'!$A$200:$A$20063&gt;N81))-N81*MATCH(N81,$A$200:$A$20063,-1)))-N89,0)</f>
        <v>0</v>
      </c>
      <c r="O90" s="302" cm="1">
        <f t="array" ref="O90">IF(O81&lt;1,IF(O81=0,O72*SUMPRODUCT(('EaR Opt3 AR010'!$A$200:$A$20063)*('EaR Opt3 AR010'!$A$200:$A$20063&gt;O81)),O74*(SUMPRODUCT(('EaR Opt3 AR010'!$A$200:$A$20063)*('EaR Opt3 AR010'!$A$200:$A$20063&gt;O81))-O81*MATCH(O81,$A$200:$A$20063,-1)))-O89,0)</f>
        <v>0</v>
      </c>
      <c r="P90" s="302" cm="1">
        <f t="array" ref="P90">IF(P81&lt;1,IF(P81=0,P72*SUMPRODUCT(('EaR Opt3 AR010'!$A$200:$A$20063)*('EaR Opt3 AR010'!$A$200:$A$20063&gt;P81)),P74*(SUMPRODUCT(('EaR Opt3 AR010'!$A$200:$A$20063)*('EaR Opt3 AR010'!$A$200:$A$20063&gt;P81))-P81*MATCH(P81,$A$200:$A$20063,-1)))-P89,0)</f>
        <v>0</v>
      </c>
      <c r="Q90" s="302" cm="1">
        <f t="array" ref="Q90">IF(Q81&lt;1,IF(Q81=0,Q72*SUMPRODUCT(('EaR Opt3 AR010'!$A$200:$A$20063)*('EaR Opt3 AR010'!$A$200:$A$20063&gt;Q81)),Q74*(SUMPRODUCT(('EaR Opt3 AR010'!$A$200:$A$20063)*('EaR Opt3 AR010'!$A$200:$A$20063&gt;Q81))-Q81*MATCH(Q81,$A$200:$A$20063,-1)))-Q89,0)</f>
        <v>0</v>
      </c>
      <c r="R90" s="302" cm="1">
        <f t="array" ref="R90">IF(R81&lt;1,IF(R81=0,R72*SUMPRODUCT(('EaR Opt3 AR010'!$A$200:$A$20063)*('EaR Opt3 AR010'!$A$200:$A$20063&gt;R81)),R74*(SUMPRODUCT(('EaR Opt3 AR010'!$A$200:$A$20063)*('EaR Opt3 AR010'!$A$200:$A$20063&gt;R81))-R81*MATCH(R81,$A$200:$A$20063,-1)))-R89,0)</f>
        <v>0</v>
      </c>
      <c r="S90" s="302" cm="1">
        <f t="array" ref="S90">IF(S81&lt;1,IF(S81=0,S72*SUMPRODUCT(('EaR Opt3 AR010'!$A$200:$A$20063)*('EaR Opt3 AR010'!$A$200:$A$20063&gt;S81)),S74*(SUMPRODUCT(('EaR Opt3 AR010'!$A$200:$A$20063)*('EaR Opt3 AR010'!$A$200:$A$20063&gt;S81))-S81*MATCH(S81,$A$200:$A$20063,-1)))-S89,0)</f>
        <v>0</v>
      </c>
      <c r="T90" s="302" cm="1">
        <f t="array" ref="T90">IF(T81&lt;1,IF(T81=0,T72*SUMPRODUCT(('EaR Opt3 AR010'!$A$200:$A$20063)*('EaR Opt3 AR010'!$A$200:$A$20063&gt;T81)),T74*(SUMPRODUCT(('EaR Opt3 AR010'!$A$200:$A$20063)*('EaR Opt3 AR010'!$A$200:$A$20063&gt;T81))-T81*MATCH(T81,$A$200:$A$20063,-1)))-T89,0)</f>
        <v>0</v>
      </c>
      <c r="U90" s="302" cm="1">
        <f t="array" ref="U90">IF(U81&lt;1,IF(U81=0,U72*SUMPRODUCT(('EaR Opt3 AR010'!$A$200:$A$20063)*('EaR Opt3 AR010'!$A$200:$A$20063&gt;U81)),U74*(SUMPRODUCT(('EaR Opt3 AR010'!$A$200:$A$20063)*('EaR Opt3 AR010'!$A$200:$A$20063&gt;U81))-U81*MATCH(U81,$A$200:$A$20063,-1)))-U89,0)</f>
        <v>0</v>
      </c>
      <c r="V90" s="302" cm="1">
        <f t="array" ref="V90">IF(V81&lt;1,IF(V81=0,V72*SUMPRODUCT(('EaR Opt3 AR010'!$A$200:$A$20063)*('EaR Opt3 AR010'!$A$200:$A$20063&gt;V81)),V74*(SUMPRODUCT(('EaR Opt3 AR010'!$A$200:$A$20063)*('EaR Opt3 AR010'!$A$200:$A$20063&gt;V81))-V81*MATCH(V81,$A$200:$A$20063,-1)))-V89,0)</f>
        <v>0</v>
      </c>
      <c r="W90" s="302" cm="1">
        <f t="array" ref="W90">IF(W81&lt;1,IF(W81=0,W72*SUMPRODUCT(('EaR Opt3 AR010'!$A$200:$A$20063)*('EaR Opt3 AR010'!$A$200:$A$20063&gt;W81)),W74*(SUMPRODUCT(('EaR Opt3 AR010'!$A$200:$A$20063)*('EaR Opt3 AR010'!$A$200:$A$20063&gt;W81))-W81*MATCH(W81,$A$200:$A$20063,-1)))-W89,0)</f>
        <v>0</v>
      </c>
      <c r="X90" s="302" cm="1">
        <f t="array" ref="X90">IF(X81&lt;1,IF(X81=0,X72*SUMPRODUCT(('EaR Opt3 AR010'!$A$200:$A$20063)*('EaR Opt3 AR010'!$A$200:$A$20063&gt;X81)),X74*(SUMPRODUCT(('EaR Opt3 AR010'!$A$200:$A$20063)*('EaR Opt3 AR010'!$A$200:$A$20063&gt;X81))-X81*MATCH(X81,$A$200:$A$20063,-1)))-X89,0)</f>
        <v>0</v>
      </c>
      <c r="Y90" s="302" cm="1">
        <f t="array" ref="Y90">IF(Y81&lt;1,IF(Y81=0,Y72*SUMPRODUCT(('EaR Opt3 AR010'!$A$200:$A$20063)*('EaR Opt3 AR010'!$A$200:$A$20063&gt;Y81)),Y74*(SUMPRODUCT(('EaR Opt3 AR010'!$A$200:$A$20063)*('EaR Opt3 AR010'!$A$200:$A$20063&gt;Y81))-Y81*MATCH(Y81,$A$200:$A$20063,-1)))-Y89,0)</f>
        <v>0</v>
      </c>
      <c r="Z90" s="302" cm="1">
        <f t="array" ref="Z90">IF(Z81&lt;1,IF(Z81=0,Z72*SUMPRODUCT(('EaR Opt3 AR010'!$A$200:$A$20063)*('EaR Opt3 AR010'!$A$200:$A$20063&gt;Z81)),Z74*(SUMPRODUCT(('EaR Opt3 AR010'!$A$200:$A$20063)*('EaR Opt3 AR010'!$A$200:$A$20063&gt;Z81))-Z81*MATCH(Z81,$A$200:$A$20063,-1)))-Z89,0)</f>
        <v>0</v>
      </c>
      <c r="AA90" s="302" cm="1">
        <f t="array" ref="AA90">IF(AA81&lt;1,IF(AA81=0,AA72*SUMPRODUCT(('EaR Opt3 AR010'!$A$200:$A$20063)*('EaR Opt3 AR010'!$A$200:$A$20063&gt;AA81)),AA74*(SUMPRODUCT(('EaR Opt3 AR010'!$A$200:$A$20063)*('EaR Opt3 AR010'!$A$200:$A$20063&gt;AA81))-AA81*MATCH(AA81,$A$200:$A$20063,-1)))-AA89,0)</f>
        <v>0</v>
      </c>
      <c r="AB90" s="302" cm="1">
        <f t="array" ref="AB90">IF(AB81&lt;1,IF(AB81=0,AB72*SUMPRODUCT(('EaR Opt3 AR010'!$A$200:$A$20063)*('EaR Opt3 AR010'!$A$200:$A$20063&gt;AB81)),AB74*(SUMPRODUCT(('EaR Opt3 AR010'!$A$200:$A$20063)*('EaR Opt3 AR010'!$A$200:$A$20063&gt;AB81))-AB81*MATCH(AB81,$A$200:$A$20063,-1)))-AB89,0)</f>
        <v>0</v>
      </c>
      <c r="AC90" s="302" cm="1">
        <f t="array" ref="AC90">IF(AC81&lt;1,IF(AC81=0,AC72*SUMPRODUCT(('EaR Opt3 AR010'!$A$200:$A$20063)*('EaR Opt3 AR010'!$A$200:$A$20063&gt;AC81)),AC74*(SUMPRODUCT(('EaR Opt3 AR010'!$A$200:$A$20063)*('EaR Opt3 AR010'!$A$200:$A$20063&gt;AC81))-AC81*MATCH(AC81,$A$200:$A$20063,-1)))-AC89,0)</f>
        <v>0</v>
      </c>
      <c r="AD90" s="302" cm="1">
        <f t="array" ref="AD90">IF(AD81&lt;1,IF(AD81=0,AD72*SUMPRODUCT(('EaR Opt3 AR010'!$A$200:$A$20063)*('EaR Opt3 AR010'!$A$200:$A$20063&gt;AD81)),AD74*(SUMPRODUCT(('EaR Opt3 AR010'!$A$200:$A$20063)*('EaR Opt3 AR010'!$A$200:$A$20063&gt;AD81))-AD81*MATCH(AD81,$A$200:$A$20063,-1)))-AD89,0)</f>
        <v>0</v>
      </c>
      <c r="AE90" s="302" cm="1">
        <f t="array" ref="AE90">IF(AE81&lt;1,IF(AE81=0,AE72*SUMPRODUCT(('EaR Opt3 AR010'!$A$200:$A$20063)*('EaR Opt3 AR010'!$A$200:$A$20063&gt;AE81)),AE74*(SUMPRODUCT(('EaR Opt3 AR010'!$A$200:$A$20063)*('EaR Opt3 AR010'!$A$200:$A$20063&gt;AE81))-AE81*MATCH(AE81,$A$200:$A$20063,-1)))-AE89,0)</f>
        <v>0</v>
      </c>
      <c r="AF90" s="302" cm="1">
        <f t="array" ref="AF90">IF(AF81&lt;1,IF(AF81=0,AF72*SUMPRODUCT(('EaR Opt3 AR010'!$A$200:$A$20063)*('EaR Opt3 AR010'!$A$200:$A$20063&gt;AF81)),AF74*(SUMPRODUCT(('EaR Opt3 AR010'!$A$200:$A$20063)*('EaR Opt3 AR010'!$A$200:$A$20063&gt;AF81))-AF81*MATCH(AF81,$A$200:$A$20063,-1)))-AF89,0)</f>
        <v>0</v>
      </c>
    </row>
    <row r="91" spans="1:32" x14ac:dyDescent="0.2">
      <c r="A91" s="294" t="s">
        <v>256</v>
      </c>
      <c r="B91" s="294" t="s">
        <v>257</v>
      </c>
      <c r="E91" s="294" t="s">
        <v>259</v>
      </c>
      <c r="F91" s="302" cm="1">
        <f t="array" ref="F91">IF(F87&lt;1,F74*$C$84*((SUMPRODUCT(('EaR Opt3 AR010'!$A$200:$A$20063)*('EaR Opt3 AR010'!$A$200:$A$20063&gt;F87)))-F87*MATCH(F87,$A$200:$A$20063,-1)),0)</f>
        <v>0</v>
      </c>
      <c r="G91" s="302" cm="1">
        <f t="array" ref="G91">IF(G87&lt;1,G74*$C$84*((SUMPRODUCT(('EaR Opt3 AR010'!$A$200:$A$20063)*('EaR Opt3 AR010'!$A$200:$A$20063&gt;G87)))-G87*MATCH(G87,$A$200:$A$20063,-1)),0)</f>
        <v>0</v>
      </c>
      <c r="H91" s="302" cm="1">
        <f t="array" ref="H91">IF(H87&lt;1,H74*$C$84*((SUMPRODUCT(('EaR Opt3 AR010'!$A$200:$A$20063)*('EaR Opt3 AR010'!$A$200:$A$20063&gt;H87)))-H87*MATCH(H87,$A$200:$A$20063,-1)),0)</f>
        <v>0</v>
      </c>
      <c r="I91" s="302" cm="1">
        <f t="array" ref="I91">IF(I87&lt;1,I74*$C$84*((SUMPRODUCT(('EaR Opt3 AR010'!$A$200:$A$20063)*('EaR Opt3 AR010'!$A$200:$A$20063&gt;I87)))-I87*MATCH(I87,$A$200:$A$20063,-1)),0)</f>
        <v>0</v>
      </c>
      <c r="J91" s="302" cm="1">
        <f t="array" ref="J91">IF(J87&lt;1,J74*$C$84*((SUMPRODUCT(('EaR Opt3 AR010'!$A$200:$A$20063)*('EaR Opt3 AR010'!$A$200:$A$20063&gt;J87)))-J87*MATCH(J87,$A$200:$A$20063,-1)),0)</f>
        <v>0</v>
      </c>
      <c r="K91" s="302" cm="1">
        <f t="array" ref="K91">IF(K87&lt;1,K74*$C$84*((SUMPRODUCT(('EaR Opt3 AR010'!$A$200:$A$20063)*('EaR Opt3 AR010'!$A$200:$A$20063&gt;K87)))-K87*MATCH(K87,$A$200:$A$20063,-1)),0)</f>
        <v>0</v>
      </c>
      <c r="L91" s="302" cm="1">
        <f t="array" ref="L91">IF(L87&lt;1,L74*$C$84*((SUMPRODUCT(('EaR Opt3 AR010'!$A$200:$A$20063)*('EaR Opt3 AR010'!$A$200:$A$20063&gt;L87)))-L87*MATCH(L87,$A$200:$A$20063,-1)),0)</f>
        <v>0</v>
      </c>
      <c r="M91" s="302" cm="1">
        <f t="array" ref="M91">IF(M87&lt;1,M74*$C$84*((SUMPRODUCT(('EaR Opt3 AR010'!$A$200:$A$20063)*('EaR Opt3 AR010'!$A$200:$A$20063&gt;M87)))-M87*MATCH(M87,$A$200:$A$20063,-1)),0)</f>
        <v>0</v>
      </c>
      <c r="N91" s="302" cm="1">
        <f t="array" ref="N91">IF(N87&lt;1,N74*$C$84*((SUMPRODUCT(('EaR Opt3 AR010'!$A$200:$A$20063)*('EaR Opt3 AR010'!$A$200:$A$20063&gt;N87)))-N87*MATCH(N87,$A$200:$A$20063,-1)),0)</f>
        <v>4.7629058520273805E-2</v>
      </c>
      <c r="O91" s="302" cm="1">
        <f t="array" ref="O91">IF(O87&lt;1,O74*$C$84*((SUMPRODUCT(('EaR Opt3 AR010'!$A$200:$A$20063)*('EaR Opt3 AR010'!$A$200:$A$20063&gt;O87)))-O87*MATCH(O87,$A$200:$A$20063,-1)),0)</f>
        <v>1.3363920966662701</v>
      </c>
      <c r="P91" s="302" cm="1">
        <f t="array" ref="P91">IF(P87&lt;1,P74*$C$84*((SUMPRODUCT(('EaR Opt3 AR010'!$A$200:$A$20063)*('EaR Opt3 AR010'!$A$200:$A$20063&gt;P87)))-P87*MATCH(P87,$A$200:$A$20063,-1)),0)</f>
        <v>3.6336718203286962</v>
      </c>
      <c r="Q91" s="302" cm="1">
        <f t="array" ref="Q91">IF(Q87&lt;1,Q74*$C$84*((SUMPRODUCT(('EaR Opt3 AR010'!$A$200:$A$20063)*('EaR Opt3 AR010'!$A$200:$A$20063&gt;Q87)))-Q87*MATCH(Q87,$A$200:$A$20063,-1)),0)</f>
        <v>6.0863845976855462</v>
      </c>
      <c r="R91" s="302" cm="1">
        <f t="array" ref="R91">IF(R87&lt;1,R74*$C$84*((SUMPRODUCT(('EaR Opt3 AR010'!$A$200:$A$20063)*('EaR Opt3 AR010'!$A$200:$A$20063&gt;R87)))-R87*MATCH(R87,$A$200:$A$20063,-1)),0)</f>
        <v>6.0863845976855462</v>
      </c>
      <c r="S91" s="302" cm="1">
        <f t="array" ref="S91">IF(S87&lt;1,S74*$C$84*((SUMPRODUCT(('EaR Opt3 AR010'!$A$200:$A$20063)*('EaR Opt3 AR010'!$A$200:$A$20063&gt;S87)))-S87*MATCH(S87,$A$200:$A$20063,-1)),0)</f>
        <v>6.0863845976855462</v>
      </c>
      <c r="T91" s="302" cm="1">
        <f t="array" ref="T91">IF(T87&lt;1,T74*$C$84*((SUMPRODUCT(('EaR Opt3 AR010'!$A$200:$A$20063)*('EaR Opt3 AR010'!$A$200:$A$20063&gt;T87)))-T87*MATCH(T87,$A$200:$A$20063,-1)),0)</f>
        <v>6.0863845976855462</v>
      </c>
      <c r="U91" s="302" cm="1">
        <f t="array" ref="U91">IF(U87&lt;1,U74*$C$84*((SUMPRODUCT(('EaR Opt3 AR010'!$A$200:$A$20063)*('EaR Opt3 AR010'!$A$200:$A$20063&gt;U87)))-U87*MATCH(U87,$A$200:$A$20063,-1)),0)</f>
        <v>6.0863845976855462</v>
      </c>
      <c r="V91" s="302" cm="1">
        <f t="array" ref="V91">IF(V87&lt;1,V74*$C$84*((SUMPRODUCT(('EaR Opt3 AR010'!$A$200:$A$20063)*('EaR Opt3 AR010'!$A$200:$A$20063&gt;V87)))-V87*MATCH(V87,$A$200:$A$20063,-1)),0)</f>
        <v>6.0863845976855462</v>
      </c>
      <c r="W91" s="302" cm="1">
        <f t="array" ref="W91">IF(W87&lt;1,W74*$C$84*((SUMPRODUCT(('EaR Opt3 AR010'!$A$200:$A$20063)*('EaR Opt3 AR010'!$A$200:$A$20063&gt;W87)))-W87*MATCH(W87,$A$200:$A$20063,-1)),0)</f>
        <v>6.0863845976855462</v>
      </c>
      <c r="X91" s="302" cm="1">
        <f t="array" ref="X91">IF(X87&lt;1,X74*$C$84*((SUMPRODUCT(('EaR Opt3 AR010'!$A$200:$A$20063)*('EaR Opt3 AR010'!$A$200:$A$20063&gt;X87)))-X87*MATCH(X87,$A$200:$A$20063,-1)),0)</f>
        <v>6.0863845976855462</v>
      </c>
      <c r="Y91" s="302" cm="1">
        <f t="array" ref="Y91">IF(Y87&lt;1,Y74*$C$84*((SUMPRODUCT(('EaR Opt3 AR010'!$A$200:$A$20063)*('EaR Opt3 AR010'!$A$200:$A$20063&gt;Y87)))-Y87*MATCH(Y87,$A$200:$A$20063,-1)),0)</f>
        <v>6.0863845976855462</v>
      </c>
      <c r="Z91" s="302" cm="1">
        <f t="array" ref="Z91">IF(Z87&lt;1,Z74*$C$84*((SUMPRODUCT(('EaR Opt3 AR010'!$A$200:$A$20063)*('EaR Opt3 AR010'!$A$200:$A$20063&gt;Z87)))-Z87*MATCH(Z87,$A$200:$A$20063,-1)),0)</f>
        <v>6.0863845976855462</v>
      </c>
      <c r="AA91" s="302" cm="1">
        <f t="array" ref="AA91">IF(AA87&lt;1,AA74*$C$84*((SUMPRODUCT(('EaR Opt3 AR010'!$A$200:$A$20063)*('EaR Opt3 AR010'!$A$200:$A$20063&gt;AA87)))-AA87*MATCH(AA87,$A$200:$A$20063,-1)),0)</f>
        <v>6.0863845976855462</v>
      </c>
      <c r="AB91" s="302" cm="1">
        <f t="array" ref="AB91">IF(AB87&lt;1,AB74*$C$84*((SUMPRODUCT(('EaR Opt3 AR010'!$A$200:$A$20063)*('EaR Opt3 AR010'!$A$200:$A$20063&gt;AB87)))-AB87*MATCH(AB87,$A$200:$A$20063,-1)),0)</f>
        <v>6.0863845976855462</v>
      </c>
      <c r="AC91" s="302" cm="1">
        <f t="array" ref="AC91">IF(AC87&lt;1,AC74*$C$84*((SUMPRODUCT(('EaR Opt3 AR010'!$A$200:$A$20063)*('EaR Opt3 AR010'!$A$200:$A$20063&gt;AC87)))-AC87*MATCH(AC87,$A$200:$A$20063,-1)),0)</f>
        <v>6.0863845976855462</v>
      </c>
      <c r="AD91" s="302" cm="1">
        <f t="array" ref="AD91">IF(AD87&lt;1,AD74*$C$84*((SUMPRODUCT(('EaR Opt3 AR010'!$A$200:$A$20063)*('EaR Opt3 AR010'!$A$200:$A$20063&gt;AD87)))-AD87*MATCH(AD87,$A$200:$A$20063,-1)),0)</f>
        <v>6.0863845976855462</v>
      </c>
      <c r="AE91" s="302" cm="1">
        <f t="array" ref="AE91">IF(AE87&lt;1,AE74*$C$84*((SUMPRODUCT(('EaR Opt3 AR010'!$A$200:$A$20063)*('EaR Opt3 AR010'!$A$200:$A$20063&gt;AE87)))-AE87*MATCH(AE87,$A$200:$A$20063,-1)),0)</f>
        <v>6.0863845976855462</v>
      </c>
      <c r="AF91" s="302" cm="1">
        <f t="array" ref="AF91">IF(AF87&lt;1,AF74*$C$84*((SUMPRODUCT(('EaR Opt3 AR010'!$A$200:$A$20063)*('EaR Opt3 AR010'!$A$200:$A$20063&gt;AF87)))-AF87*MATCH(AF87,$A$200:$A$20063,-1)),0)</f>
        <v>6.0863845976855462</v>
      </c>
    </row>
    <row r="92" spans="1:32" x14ac:dyDescent="0.2">
      <c r="A92" s="294" t="s">
        <v>256</v>
      </c>
      <c r="B92" s="294" t="s">
        <v>255</v>
      </c>
      <c r="E92" s="294" t="s">
        <v>259</v>
      </c>
      <c r="F92" s="302" cm="1">
        <f t="array" ref="F92">IF(F88&lt;1,IF(F88=0,F74*$C$84*SUMPRODUCT(('EaR Opt3 AR010'!$A$200:$A$20063)*('EaR Opt3 AR010'!$A$200:$A$20063&gt;F88)),F76*$C$84*(SUMPRODUCT(('EaR Opt3 AR010'!$A$200:$A$20063)*('EaR Opt3 AR010'!$A$200:$A$20063&gt;F88))-F88*MATCH(F88,$A$200:$A$20063,-1)))-F91,0)</f>
        <v>0</v>
      </c>
      <c r="G92" s="302" cm="1">
        <f t="array" ref="G92">IF(G88&lt;1,IF(G88=0,G74*$C$84*SUMPRODUCT(('EaR Opt3 AR010'!$A$200:$A$20063)*('EaR Opt3 AR010'!$A$200:$A$20063&gt;G88)),G76*$C$84*(SUMPRODUCT(('EaR Opt3 AR010'!$A$200:$A$20063)*('EaR Opt3 AR010'!$A$200:$A$20063&gt;G88))-G88*MATCH(G88,$A$200:$A$20063,-1)))-G91,0)</f>
        <v>0</v>
      </c>
      <c r="H92" s="302" cm="1">
        <f t="array" ref="H92">IF(H88&lt;1,IF(H88=0,H74*$C$84*SUMPRODUCT(('EaR Opt3 AR010'!$A$200:$A$20063)*('EaR Opt3 AR010'!$A$200:$A$20063&gt;H88)),H76*$C$84*(SUMPRODUCT(('EaR Opt3 AR010'!$A$200:$A$20063)*('EaR Opt3 AR010'!$A$200:$A$20063&gt;H88))-H88*MATCH(H88,$A$200:$A$20063,-1)))-H91,0)</f>
        <v>0</v>
      </c>
      <c r="I92" s="302" cm="1">
        <f t="array" ref="I92">IF(I88&lt;1,IF(I88=0,I74*$C$84*SUMPRODUCT(('EaR Opt3 AR010'!$A$200:$A$20063)*('EaR Opt3 AR010'!$A$200:$A$20063&gt;I88)),I76*$C$84*(SUMPRODUCT(('EaR Opt3 AR010'!$A$200:$A$20063)*('EaR Opt3 AR010'!$A$200:$A$20063&gt;I88))-I88*MATCH(I88,$A$200:$A$20063,-1)))-I91,0)</f>
        <v>0</v>
      </c>
      <c r="J92" s="302" cm="1">
        <f t="array" ref="J92">IF(J88&lt;1,IF(J88=0,J74*$C$84*SUMPRODUCT(('EaR Opt3 AR010'!$A$200:$A$20063)*('EaR Opt3 AR010'!$A$200:$A$20063&gt;J88)),J76*$C$84*(SUMPRODUCT(('EaR Opt3 AR010'!$A$200:$A$20063)*('EaR Opt3 AR010'!$A$200:$A$20063&gt;J88))-J88*MATCH(J88,$A$200:$A$20063,-1)))-J91,0)</f>
        <v>0</v>
      </c>
      <c r="K92" s="302" cm="1">
        <f t="array" ref="K92">IF(K88&lt;1,IF(K88=0,K74*$C$84*SUMPRODUCT(('EaR Opt3 AR010'!$A$200:$A$20063)*('EaR Opt3 AR010'!$A$200:$A$20063&gt;K88)),K76*$C$84*(SUMPRODUCT(('EaR Opt3 AR010'!$A$200:$A$20063)*('EaR Opt3 AR010'!$A$200:$A$20063&gt;K88))-K88*MATCH(K88,$A$200:$A$20063,-1)))-K91,0)</f>
        <v>0</v>
      </c>
      <c r="L92" s="302" cm="1">
        <f t="array" ref="L92">IF(L88&lt;1,IF(L88=0,L74*$C$84*SUMPRODUCT(('EaR Opt3 AR010'!$A$200:$A$20063)*('EaR Opt3 AR010'!$A$200:$A$20063&gt;L88)),L76*$C$84*(SUMPRODUCT(('EaR Opt3 AR010'!$A$200:$A$20063)*('EaR Opt3 AR010'!$A$200:$A$20063&gt;L88))-L88*MATCH(L88,$A$200:$A$20063,-1)))-L91,0)</f>
        <v>0</v>
      </c>
      <c r="M92" s="302" cm="1">
        <f t="array" ref="M92">IF(M88&lt;1,IF(M88=0,M74*$C$84*SUMPRODUCT(('EaR Opt3 AR010'!$A$200:$A$20063)*('EaR Opt3 AR010'!$A$200:$A$20063&gt;M88)),M76*$C$84*(SUMPRODUCT(('EaR Opt3 AR010'!$A$200:$A$20063)*('EaR Opt3 AR010'!$A$200:$A$20063&gt;M88))-M88*MATCH(M88,$A$200:$A$20063,-1)))-M91,0)</f>
        <v>0</v>
      </c>
      <c r="N92" s="302" cm="1">
        <f t="array" ref="N92">IF(N88&lt;1,IF(N88=0,N74*$C$84*SUMPRODUCT(('EaR Opt3 AR010'!$A$200:$A$20063)*('EaR Opt3 AR010'!$A$200:$A$20063&gt;N88)),N76*$C$84*(SUMPRODUCT(('EaR Opt3 AR010'!$A$200:$A$20063)*('EaR Opt3 AR010'!$A$200:$A$20063&gt;N88))-N88*MATCH(N88,$A$200:$A$20063,-1)))-N91,0)</f>
        <v>9.5875551056612274E-7</v>
      </c>
      <c r="O92" s="302" cm="1">
        <f t="array" ref="O92">IF(O88&lt;1,IF(O88=0,O74*$C$84*SUMPRODUCT(('EaR Opt3 AR010'!$A$200:$A$20063)*('EaR Opt3 AR010'!$A$200:$A$20063&gt;O88)),O76*$C$84*(SUMPRODUCT(('EaR Opt3 AR010'!$A$200:$A$20063)*('EaR Opt3 AR010'!$A$200:$A$20063&gt;O88))-O88*MATCH(O88,$A$200:$A$20063,-1)))-O91,0)</f>
        <v>2.6901083640229473E-5</v>
      </c>
      <c r="P92" s="302" cm="1">
        <f t="array" ref="P92">IF(P88&lt;1,IF(P88=0,P74*$C$84*SUMPRODUCT(('EaR Opt3 AR010'!$A$200:$A$20063)*('EaR Opt3 AR010'!$A$200:$A$20063&gt;P88)),P76*$C$84*(SUMPRODUCT(('EaR Opt3 AR010'!$A$200:$A$20063)*('EaR Opt3 AR010'!$A$200:$A$20063&gt;P88))-P88*MATCH(P88,$A$200:$A$20063,-1)))-P91,0)</f>
        <v>7.3144483421661022E-5</v>
      </c>
      <c r="Q92" s="302" cm="1">
        <f t="array" ref="Q92">IF(Q88&lt;1,IF(Q88=0,Q74*$C$84*SUMPRODUCT(('EaR Opt3 AR010'!$A$200:$A$20063)*('EaR Opt3 AR010'!$A$200:$A$20063&gt;Q88)),Q76*$C$84*(SUMPRODUCT(('EaR Opt3 AR010'!$A$200:$A$20063)*('EaR Opt3 AR010'!$A$200:$A$20063&gt;Q88))-Q88*MATCH(Q88,$A$200:$A$20063,-1)))-Q91,0)</f>
        <v>1.2251669366936113E-4</v>
      </c>
      <c r="R92" s="302" cm="1">
        <f t="array" ref="R92">IF(R88&lt;1,IF(R88=0,R74*$C$84*SUMPRODUCT(('EaR Opt3 AR010'!$A$200:$A$20063)*('EaR Opt3 AR010'!$A$200:$A$20063&gt;R88)),R76*$C$84*(SUMPRODUCT(('EaR Opt3 AR010'!$A$200:$A$20063)*('EaR Opt3 AR010'!$A$200:$A$20063&gt;R88))-R88*MATCH(R88,$A$200:$A$20063,-1)))-R91,0)</f>
        <v>1.2251669366936113E-4</v>
      </c>
      <c r="S92" s="302" cm="1">
        <f t="array" ref="S92">IF(S88&lt;1,IF(S88=0,S74*$C$84*SUMPRODUCT(('EaR Opt3 AR010'!$A$200:$A$20063)*('EaR Opt3 AR010'!$A$200:$A$20063&gt;S88)),S76*$C$84*(SUMPRODUCT(('EaR Opt3 AR010'!$A$200:$A$20063)*('EaR Opt3 AR010'!$A$200:$A$20063&gt;S88))-S88*MATCH(S88,$A$200:$A$20063,-1)))-S91,0)</f>
        <v>1.2251669366936113E-4</v>
      </c>
      <c r="T92" s="302" cm="1">
        <f t="array" ref="T92">IF(T88&lt;1,IF(T88=0,T74*$C$84*SUMPRODUCT(('EaR Opt3 AR010'!$A$200:$A$20063)*('EaR Opt3 AR010'!$A$200:$A$20063&gt;T88)),T76*$C$84*(SUMPRODUCT(('EaR Opt3 AR010'!$A$200:$A$20063)*('EaR Opt3 AR010'!$A$200:$A$20063&gt;T88))-T88*MATCH(T88,$A$200:$A$20063,-1)))-T91,0)</f>
        <v>1.2251669366936113E-4</v>
      </c>
      <c r="U92" s="302" cm="1">
        <f t="array" ref="U92">IF(U88&lt;1,IF(U88=0,U74*$C$84*SUMPRODUCT(('EaR Opt3 AR010'!$A$200:$A$20063)*('EaR Opt3 AR010'!$A$200:$A$20063&gt;U88)),U76*$C$84*(SUMPRODUCT(('EaR Opt3 AR010'!$A$200:$A$20063)*('EaR Opt3 AR010'!$A$200:$A$20063&gt;U88))-U88*MATCH(U88,$A$200:$A$20063,-1)))-U91,0)</f>
        <v>1.2251669366936113E-4</v>
      </c>
      <c r="V92" s="302" cm="1">
        <f t="array" ref="V92">IF(V88&lt;1,IF(V88=0,V74*$C$84*SUMPRODUCT(('EaR Opt3 AR010'!$A$200:$A$20063)*('EaR Opt3 AR010'!$A$200:$A$20063&gt;V88)),V76*$C$84*(SUMPRODUCT(('EaR Opt3 AR010'!$A$200:$A$20063)*('EaR Opt3 AR010'!$A$200:$A$20063&gt;V88))-V88*MATCH(V88,$A$200:$A$20063,-1)))-V91,0)</f>
        <v>1.2251669366936113E-4</v>
      </c>
      <c r="W92" s="302" cm="1">
        <f t="array" ref="W92">IF(W88&lt;1,IF(W88=0,W74*$C$84*SUMPRODUCT(('EaR Opt3 AR010'!$A$200:$A$20063)*('EaR Opt3 AR010'!$A$200:$A$20063&gt;W88)),W76*$C$84*(SUMPRODUCT(('EaR Opt3 AR010'!$A$200:$A$20063)*('EaR Opt3 AR010'!$A$200:$A$20063&gt;W88))-W88*MATCH(W88,$A$200:$A$20063,-1)))-W91,0)</f>
        <v>1.2251669366936113E-4</v>
      </c>
      <c r="X92" s="302" cm="1">
        <f t="array" ref="X92">IF(X88&lt;1,IF(X88=0,X74*$C$84*SUMPRODUCT(('EaR Opt3 AR010'!$A$200:$A$20063)*('EaR Opt3 AR010'!$A$200:$A$20063&gt;X88)),X76*$C$84*(SUMPRODUCT(('EaR Opt3 AR010'!$A$200:$A$20063)*('EaR Opt3 AR010'!$A$200:$A$20063&gt;X88))-X88*MATCH(X88,$A$200:$A$20063,-1)))-X91,0)</f>
        <v>1.2251669366936113E-4</v>
      </c>
      <c r="Y92" s="302" cm="1">
        <f t="array" ref="Y92">IF(Y88&lt;1,IF(Y88=0,Y74*$C$84*SUMPRODUCT(('EaR Opt3 AR010'!$A$200:$A$20063)*('EaR Opt3 AR010'!$A$200:$A$20063&gt;Y88)),Y76*$C$84*(SUMPRODUCT(('EaR Opt3 AR010'!$A$200:$A$20063)*('EaR Opt3 AR010'!$A$200:$A$20063&gt;Y88))-Y88*MATCH(Y88,$A$200:$A$20063,-1)))-Y91,0)</f>
        <v>1.2251669366936113E-4</v>
      </c>
      <c r="Z92" s="302" cm="1">
        <f t="array" ref="Z92">IF(Z88&lt;1,IF(Z88=0,Z74*$C$84*SUMPRODUCT(('EaR Opt3 AR010'!$A$200:$A$20063)*('EaR Opt3 AR010'!$A$200:$A$20063&gt;Z88)),Z76*$C$84*(SUMPRODUCT(('EaR Opt3 AR010'!$A$200:$A$20063)*('EaR Opt3 AR010'!$A$200:$A$20063&gt;Z88))-Z88*MATCH(Z88,$A$200:$A$20063,-1)))-Z91,0)</f>
        <v>1.2251669366936113E-4</v>
      </c>
      <c r="AA92" s="302" cm="1">
        <f t="array" ref="AA92">IF(AA88&lt;1,IF(AA88=0,AA74*$C$84*SUMPRODUCT(('EaR Opt3 AR010'!$A$200:$A$20063)*('EaR Opt3 AR010'!$A$200:$A$20063&gt;AA88)),AA76*$C$84*(SUMPRODUCT(('EaR Opt3 AR010'!$A$200:$A$20063)*('EaR Opt3 AR010'!$A$200:$A$20063&gt;AA88))-AA88*MATCH(AA88,$A$200:$A$20063,-1)))-AA91,0)</f>
        <v>1.2251669366936113E-4</v>
      </c>
      <c r="AB92" s="302" cm="1">
        <f t="array" ref="AB92">IF(AB88&lt;1,IF(AB88=0,AB74*$C$84*SUMPRODUCT(('EaR Opt3 AR010'!$A$200:$A$20063)*('EaR Opt3 AR010'!$A$200:$A$20063&gt;AB88)),AB76*$C$84*(SUMPRODUCT(('EaR Opt3 AR010'!$A$200:$A$20063)*('EaR Opt3 AR010'!$A$200:$A$20063&gt;AB88))-AB88*MATCH(AB88,$A$200:$A$20063,-1)))-AB91,0)</f>
        <v>1.2251669366936113E-4</v>
      </c>
      <c r="AC92" s="302" cm="1">
        <f t="array" ref="AC92">IF(AC88&lt;1,IF(AC88=0,AC74*$C$84*SUMPRODUCT(('EaR Opt3 AR010'!$A$200:$A$20063)*('EaR Opt3 AR010'!$A$200:$A$20063&gt;AC88)),AC76*$C$84*(SUMPRODUCT(('EaR Opt3 AR010'!$A$200:$A$20063)*('EaR Opt3 AR010'!$A$200:$A$20063&gt;AC88))-AC88*MATCH(AC88,$A$200:$A$20063,-1)))-AC91,0)</f>
        <v>1.2251669366936113E-4</v>
      </c>
      <c r="AD92" s="302" cm="1">
        <f t="array" ref="AD92">IF(AD88&lt;1,IF(AD88=0,AD74*$C$84*SUMPRODUCT(('EaR Opt3 AR010'!$A$200:$A$20063)*('EaR Opt3 AR010'!$A$200:$A$20063&gt;AD88)),AD76*$C$84*(SUMPRODUCT(('EaR Opt3 AR010'!$A$200:$A$20063)*('EaR Opt3 AR010'!$A$200:$A$20063&gt;AD88))-AD88*MATCH(AD88,$A$200:$A$20063,-1)))-AD91,0)</f>
        <v>1.2251669366936113E-4</v>
      </c>
      <c r="AE92" s="302" cm="1">
        <f t="array" ref="AE92">IF(AE88&lt;1,IF(AE88=0,AE74*$C$84*SUMPRODUCT(('EaR Opt3 AR010'!$A$200:$A$20063)*('EaR Opt3 AR010'!$A$200:$A$20063&gt;AE88)),AE76*$C$84*(SUMPRODUCT(('EaR Opt3 AR010'!$A$200:$A$20063)*('EaR Opt3 AR010'!$A$200:$A$20063&gt;AE88))-AE88*MATCH(AE88,$A$200:$A$20063,-1)))-AE91,0)</f>
        <v>1.2251669366936113E-4</v>
      </c>
      <c r="AF92" s="302" cm="1">
        <f t="array" ref="AF92">IF(AF88&lt;1,IF(AF88=0,AF74*$C$84*SUMPRODUCT(('EaR Opt3 AR010'!$A$200:$A$20063)*('EaR Opt3 AR010'!$A$200:$A$20063&gt;AF88)),AF76*$C$84*(SUMPRODUCT(('EaR Opt3 AR010'!$A$200:$A$20063)*('EaR Opt3 AR010'!$A$200:$A$20063&gt;AF88))-AF88*MATCH(AF88,$A$200:$A$20063,-1)))-AF91,0)</f>
        <v>1.2251669366936113E-4</v>
      </c>
    </row>
    <row r="93" spans="1:32" x14ac:dyDescent="0.2">
      <c r="A93" s="294" t="s">
        <v>258</v>
      </c>
      <c r="F93" s="315">
        <f>'EaR Opt3 AR010'!F23</f>
        <v>1</v>
      </c>
      <c r="G93" s="314">
        <f t="shared" ref="G93:AF93" si="29">F93</f>
        <v>1</v>
      </c>
      <c r="H93" s="314">
        <f t="shared" si="29"/>
        <v>1</v>
      </c>
      <c r="I93" s="314">
        <f t="shared" si="29"/>
        <v>1</v>
      </c>
      <c r="J93" s="314">
        <f t="shared" si="29"/>
        <v>1</v>
      </c>
      <c r="K93" s="314">
        <f t="shared" si="29"/>
        <v>1</v>
      </c>
      <c r="L93" s="314">
        <f t="shared" si="29"/>
        <v>1</v>
      </c>
      <c r="M93" s="314">
        <f t="shared" si="29"/>
        <v>1</v>
      </c>
      <c r="N93" s="314">
        <f t="shared" si="29"/>
        <v>1</v>
      </c>
      <c r="O93" s="314">
        <f t="shared" si="29"/>
        <v>1</v>
      </c>
      <c r="P93" s="314">
        <f t="shared" si="29"/>
        <v>1</v>
      </c>
      <c r="Q93" s="314">
        <f t="shared" si="29"/>
        <v>1</v>
      </c>
      <c r="R93" s="314">
        <f t="shared" si="29"/>
        <v>1</v>
      </c>
      <c r="S93" s="314">
        <f t="shared" si="29"/>
        <v>1</v>
      </c>
      <c r="T93" s="314">
        <f t="shared" si="29"/>
        <v>1</v>
      </c>
      <c r="U93" s="314">
        <f t="shared" si="29"/>
        <v>1</v>
      </c>
      <c r="V93" s="314">
        <f t="shared" si="29"/>
        <v>1</v>
      </c>
      <c r="W93" s="314">
        <f t="shared" si="29"/>
        <v>1</v>
      </c>
      <c r="X93" s="314">
        <f t="shared" si="29"/>
        <v>1</v>
      </c>
      <c r="Y93" s="314">
        <f t="shared" si="29"/>
        <v>1</v>
      </c>
      <c r="Z93" s="314">
        <f t="shared" si="29"/>
        <v>1</v>
      </c>
      <c r="AA93" s="314">
        <f t="shared" si="29"/>
        <v>1</v>
      </c>
      <c r="AB93" s="314">
        <f t="shared" si="29"/>
        <v>1</v>
      </c>
      <c r="AC93" s="314">
        <f t="shared" si="29"/>
        <v>1</v>
      </c>
      <c r="AD93" s="314">
        <f t="shared" si="29"/>
        <v>1</v>
      </c>
      <c r="AE93" s="314">
        <f t="shared" si="29"/>
        <v>1</v>
      </c>
      <c r="AF93" s="314">
        <f t="shared" si="29"/>
        <v>1</v>
      </c>
    </row>
    <row r="94" spans="1:32" x14ac:dyDescent="0.2">
      <c r="A94" s="294" t="s">
        <v>137</v>
      </c>
      <c r="B94" s="294" t="s">
        <v>257</v>
      </c>
      <c r="C94" s="301">
        <v>1</v>
      </c>
      <c r="E94" s="294" t="s">
        <v>254</v>
      </c>
      <c r="F94" s="299">
        <f t="shared" ref="F94:AF94" si="30">F89*$C94</f>
        <v>0</v>
      </c>
      <c r="G94" s="299">
        <f t="shared" si="30"/>
        <v>0</v>
      </c>
      <c r="H94" s="299">
        <f t="shared" si="30"/>
        <v>0</v>
      </c>
      <c r="I94" s="299">
        <f t="shared" si="30"/>
        <v>0</v>
      </c>
      <c r="J94" s="299">
        <f t="shared" si="30"/>
        <v>0</v>
      </c>
      <c r="K94" s="299">
        <f t="shared" si="30"/>
        <v>0</v>
      </c>
      <c r="L94" s="299">
        <f t="shared" si="30"/>
        <v>0</v>
      </c>
      <c r="M94" s="299">
        <f t="shared" si="30"/>
        <v>0</v>
      </c>
      <c r="N94" s="299">
        <f t="shared" si="30"/>
        <v>0</v>
      </c>
      <c r="O94" s="299">
        <f t="shared" si="30"/>
        <v>0</v>
      </c>
      <c r="P94" s="299">
        <f t="shared" si="30"/>
        <v>0</v>
      </c>
      <c r="Q94" s="299">
        <f t="shared" si="30"/>
        <v>0</v>
      </c>
      <c r="R94" s="299">
        <f t="shared" si="30"/>
        <v>0</v>
      </c>
      <c r="S94" s="299">
        <f t="shared" si="30"/>
        <v>0</v>
      </c>
      <c r="T94" s="299">
        <f t="shared" si="30"/>
        <v>0</v>
      </c>
      <c r="U94" s="299">
        <f t="shared" si="30"/>
        <v>0</v>
      </c>
      <c r="V94" s="299">
        <f t="shared" si="30"/>
        <v>0</v>
      </c>
      <c r="W94" s="299">
        <f t="shared" si="30"/>
        <v>0</v>
      </c>
      <c r="X94" s="299">
        <f t="shared" si="30"/>
        <v>0</v>
      </c>
      <c r="Y94" s="299">
        <f t="shared" si="30"/>
        <v>0</v>
      </c>
      <c r="Z94" s="299">
        <f t="shared" si="30"/>
        <v>0</v>
      </c>
      <c r="AA94" s="299">
        <f t="shared" si="30"/>
        <v>0</v>
      </c>
      <c r="AB94" s="299">
        <f t="shared" si="30"/>
        <v>0</v>
      </c>
      <c r="AC94" s="299">
        <f t="shared" si="30"/>
        <v>0</v>
      </c>
      <c r="AD94" s="299">
        <f t="shared" si="30"/>
        <v>0</v>
      </c>
      <c r="AE94" s="299">
        <f t="shared" si="30"/>
        <v>0</v>
      </c>
      <c r="AF94" s="299">
        <f t="shared" si="30"/>
        <v>0</v>
      </c>
    </row>
    <row r="95" spans="1:32" x14ac:dyDescent="0.2">
      <c r="A95" s="294" t="s">
        <v>137</v>
      </c>
      <c r="B95" s="294" t="s">
        <v>255</v>
      </c>
      <c r="E95" s="294" t="s">
        <v>254</v>
      </c>
      <c r="F95" s="299">
        <f t="shared" ref="F95:AF95" si="31">F90*$C72*F93</f>
        <v>0</v>
      </c>
      <c r="G95" s="299">
        <f t="shared" si="31"/>
        <v>0</v>
      </c>
      <c r="H95" s="299">
        <f t="shared" si="31"/>
        <v>0</v>
      </c>
      <c r="I95" s="299">
        <f t="shared" si="31"/>
        <v>0</v>
      </c>
      <c r="J95" s="299">
        <f t="shared" si="31"/>
        <v>0</v>
      </c>
      <c r="K95" s="299">
        <f t="shared" si="31"/>
        <v>0</v>
      </c>
      <c r="L95" s="299">
        <f t="shared" si="31"/>
        <v>0</v>
      </c>
      <c r="M95" s="299">
        <f t="shared" si="31"/>
        <v>0</v>
      </c>
      <c r="N95" s="299">
        <f t="shared" si="31"/>
        <v>0</v>
      </c>
      <c r="O95" s="299">
        <f t="shared" si="31"/>
        <v>0</v>
      </c>
      <c r="P95" s="299">
        <f t="shared" si="31"/>
        <v>0</v>
      </c>
      <c r="Q95" s="299">
        <f t="shared" si="31"/>
        <v>0</v>
      </c>
      <c r="R95" s="299">
        <f t="shared" si="31"/>
        <v>0</v>
      </c>
      <c r="S95" s="299">
        <f t="shared" si="31"/>
        <v>0</v>
      </c>
      <c r="T95" s="299">
        <f t="shared" si="31"/>
        <v>0</v>
      </c>
      <c r="U95" s="299">
        <f t="shared" si="31"/>
        <v>0</v>
      </c>
      <c r="V95" s="299">
        <f t="shared" si="31"/>
        <v>0</v>
      </c>
      <c r="W95" s="299">
        <f t="shared" si="31"/>
        <v>0</v>
      </c>
      <c r="X95" s="299">
        <f t="shared" si="31"/>
        <v>0</v>
      </c>
      <c r="Y95" s="299">
        <f t="shared" si="31"/>
        <v>0</v>
      </c>
      <c r="Z95" s="299">
        <f t="shared" si="31"/>
        <v>0</v>
      </c>
      <c r="AA95" s="299">
        <f t="shared" si="31"/>
        <v>0</v>
      </c>
      <c r="AB95" s="299">
        <f t="shared" si="31"/>
        <v>0</v>
      </c>
      <c r="AC95" s="299">
        <f t="shared" si="31"/>
        <v>0</v>
      </c>
      <c r="AD95" s="299">
        <f t="shared" si="31"/>
        <v>0</v>
      </c>
      <c r="AE95" s="299">
        <f t="shared" si="31"/>
        <v>0</v>
      </c>
      <c r="AF95" s="299">
        <f t="shared" si="31"/>
        <v>0</v>
      </c>
    </row>
    <row r="96" spans="1:32" x14ac:dyDescent="0.2">
      <c r="A96" s="294" t="s">
        <v>256</v>
      </c>
      <c r="B96" s="294" t="s">
        <v>257</v>
      </c>
      <c r="C96" s="301">
        <v>1</v>
      </c>
      <c r="E96" s="294" t="s">
        <v>254</v>
      </c>
      <c r="F96" s="299">
        <f t="shared" ref="F96:AF96" si="32">F91*$C96</f>
        <v>0</v>
      </c>
      <c r="G96" s="299">
        <f t="shared" si="32"/>
        <v>0</v>
      </c>
      <c r="H96" s="299">
        <f t="shared" si="32"/>
        <v>0</v>
      </c>
      <c r="I96" s="299">
        <f t="shared" si="32"/>
        <v>0</v>
      </c>
      <c r="J96" s="299">
        <f t="shared" si="32"/>
        <v>0</v>
      </c>
      <c r="K96" s="299">
        <f t="shared" si="32"/>
        <v>0</v>
      </c>
      <c r="L96" s="299">
        <f t="shared" si="32"/>
        <v>0</v>
      </c>
      <c r="M96" s="299">
        <f t="shared" si="32"/>
        <v>0</v>
      </c>
      <c r="N96" s="299">
        <f t="shared" si="32"/>
        <v>4.7629058520273805E-2</v>
      </c>
      <c r="O96" s="299">
        <f t="shared" si="32"/>
        <v>1.3363920966662701</v>
      </c>
      <c r="P96" s="299">
        <f t="shared" si="32"/>
        <v>3.6336718203286962</v>
      </c>
      <c r="Q96" s="299">
        <f t="shared" si="32"/>
        <v>6.0863845976855462</v>
      </c>
      <c r="R96" s="299">
        <f t="shared" si="32"/>
        <v>6.0863845976855462</v>
      </c>
      <c r="S96" s="299">
        <f t="shared" si="32"/>
        <v>6.0863845976855462</v>
      </c>
      <c r="T96" s="299">
        <f t="shared" si="32"/>
        <v>6.0863845976855462</v>
      </c>
      <c r="U96" s="299">
        <f t="shared" si="32"/>
        <v>6.0863845976855462</v>
      </c>
      <c r="V96" s="299">
        <f t="shared" si="32"/>
        <v>6.0863845976855462</v>
      </c>
      <c r="W96" s="299">
        <f t="shared" si="32"/>
        <v>6.0863845976855462</v>
      </c>
      <c r="X96" s="299">
        <f t="shared" si="32"/>
        <v>6.0863845976855462</v>
      </c>
      <c r="Y96" s="299">
        <f t="shared" si="32"/>
        <v>6.0863845976855462</v>
      </c>
      <c r="Z96" s="299">
        <f t="shared" si="32"/>
        <v>6.0863845976855462</v>
      </c>
      <c r="AA96" s="299">
        <f t="shared" si="32"/>
        <v>6.0863845976855462</v>
      </c>
      <c r="AB96" s="299">
        <f t="shared" si="32"/>
        <v>6.0863845976855462</v>
      </c>
      <c r="AC96" s="299">
        <f t="shared" si="32"/>
        <v>6.0863845976855462</v>
      </c>
      <c r="AD96" s="299">
        <f t="shared" si="32"/>
        <v>6.0863845976855462</v>
      </c>
      <c r="AE96" s="299">
        <f t="shared" si="32"/>
        <v>6.0863845976855462</v>
      </c>
      <c r="AF96" s="299">
        <f t="shared" si="32"/>
        <v>6.0863845976855462</v>
      </c>
    </row>
    <row r="97" spans="1:32" x14ac:dyDescent="0.2">
      <c r="A97" s="294" t="s">
        <v>256</v>
      </c>
      <c r="B97" s="294" t="s">
        <v>255</v>
      </c>
      <c r="C97" s="300">
        <f>C72</f>
        <v>3.744292237442922E-2</v>
      </c>
      <c r="E97" s="294" t="s">
        <v>254</v>
      </c>
      <c r="F97" s="299">
        <f t="shared" ref="F97:AF97" si="33">F92*$C97*F93</f>
        <v>0</v>
      </c>
      <c r="G97" s="299">
        <f t="shared" si="33"/>
        <v>0</v>
      </c>
      <c r="H97" s="299">
        <f t="shared" si="33"/>
        <v>0</v>
      </c>
      <c r="I97" s="299">
        <f t="shared" si="33"/>
        <v>0</v>
      </c>
      <c r="J97" s="299">
        <f t="shared" si="33"/>
        <v>0</v>
      </c>
      <c r="K97" s="299">
        <f t="shared" si="33"/>
        <v>0</v>
      </c>
      <c r="L97" s="299">
        <f t="shared" si="33"/>
        <v>0</v>
      </c>
      <c r="M97" s="299">
        <f t="shared" si="33"/>
        <v>0</v>
      </c>
      <c r="N97" s="299">
        <f t="shared" si="33"/>
        <v>3.5898608158183585E-8</v>
      </c>
      <c r="O97" s="299">
        <f t="shared" si="33"/>
        <v>1.0072551865291399E-6</v>
      </c>
      <c r="P97" s="299">
        <f t="shared" si="33"/>
        <v>2.7387432148749787E-6</v>
      </c>
      <c r="Q97" s="299">
        <f t="shared" si="33"/>
        <v>4.5873830506336124E-6</v>
      </c>
      <c r="R97" s="299">
        <f t="shared" si="33"/>
        <v>4.5873830506336124E-6</v>
      </c>
      <c r="S97" s="299">
        <f t="shared" si="33"/>
        <v>4.5873830506336124E-6</v>
      </c>
      <c r="T97" s="299">
        <f t="shared" si="33"/>
        <v>4.5873830506336124E-6</v>
      </c>
      <c r="U97" s="299">
        <f t="shared" si="33"/>
        <v>4.5873830506336124E-6</v>
      </c>
      <c r="V97" s="299">
        <f t="shared" si="33"/>
        <v>4.5873830506336124E-6</v>
      </c>
      <c r="W97" s="299">
        <f t="shared" si="33"/>
        <v>4.5873830506336124E-6</v>
      </c>
      <c r="X97" s="299">
        <f t="shared" si="33"/>
        <v>4.5873830506336124E-6</v>
      </c>
      <c r="Y97" s="299">
        <f t="shared" si="33"/>
        <v>4.5873830506336124E-6</v>
      </c>
      <c r="Z97" s="299">
        <f t="shared" si="33"/>
        <v>4.5873830506336124E-6</v>
      </c>
      <c r="AA97" s="299">
        <f t="shared" si="33"/>
        <v>4.5873830506336124E-6</v>
      </c>
      <c r="AB97" s="299">
        <f t="shared" si="33"/>
        <v>4.5873830506336124E-6</v>
      </c>
      <c r="AC97" s="299">
        <f t="shared" si="33"/>
        <v>4.5873830506336124E-6</v>
      </c>
      <c r="AD97" s="299">
        <f t="shared" si="33"/>
        <v>4.5873830506336124E-6</v>
      </c>
      <c r="AE97" s="299">
        <f t="shared" si="33"/>
        <v>4.5873830506336124E-6</v>
      </c>
      <c r="AF97" s="299">
        <f t="shared" si="33"/>
        <v>4.5873830506336124E-6</v>
      </c>
    </row>
    <row r="98" spans="1:32" x14ac:dyDescent="0.2">
      <c r="C98" s="324"/>
      <c r="F98" s="321"/>
      <c r="G98" s="299"/>
      <c r="H98" s="299"/>
      <c r="I98" s="299"/>
      <c r="J98" s="299"/>
      <c r="K98" s="299"/>
      <c r="L98" s="299"/>
      <c r="M98" s="299"/>
      <c r="N98" s="299"/>
      <c r="O98" s="299"/>
      <c r="P98" s="299"/>
      <c r="Q98" s="299"/>
      <c r="R98" s="299"/>
      <c r="S98" s="299"/>
      <c r="T98" s="299"/>
      <c r="U98" s="299"/>
      <c r="V98" s="299"/>
      <c r="W98" s="299"/>
      <c r="X98" s="299"/>
      <c r="Y98" s="299"/>
      <c r="Z98" s="299"/>
      <c r="AA98" s="299"/>
      <c r="AB98" s="299"/>
      <c r="AC98" s="299"/>
      <c r="AD98" s="299"/>
      <c r="AE98" s="299"/>
      <c r="AF98" s="299"/>
    </row>
    <row r="99" spans="1:32" x14ac:dyDescent="0.2">
      <c r="C99" s="324"/>
      <c r="F99" s="321"/>
      <c r="G99" s="299"/>
      <c r="H99" s="299"/>
      <c r="I99" s="299"/>
      <c r="J99" s="299"/>
      <c r="K99" s="299"/>
      <c r="L99" s="299"/>
      <c r="M99" s="299"/>
      <c r="N99" s="299"/>
      <c r="O99" s="299"/>
      <c r="P99" s="299"/>
      <c r="Q99" s="299"/>
      <c r="R99" s="299"/>
      <c r="S99" s="299"/>
      <c r="T99" s="299"/>
      <c r="U99" s="299"/>
      <c r="V99" s="299"/>
      <c r="W99" s="299"/>
      <c r="X99" s="299"/>
      <c r="Y99" s="299"/>
      <c r="Z99" s="299"/>
      <c r="AA99" s="299"/>
      <c r="AB99" s="299"/>
      <c r="AC99" s="299"/>
      <c r="AD99" s="299"/>
      <c r="AE99" s="299"/>
      <c r="AF99" s="299"/>
    </row>
    <row r="100" spans="1:32" x14ac:dyDescent="0.2">
      <c r="C100" s="324"/>
      <c r="F100" s="321"/>
      <c r="G100" s="299"/>
      <c r="H100" s="299"/>
      <c r="I100" s="299"/>
      <c r="J100" s="299"/>
      <c r="K100" s="299"/>
      <c r="L100" s="299"/>
      <c r="M100" s="299"/>
      <c r="N100" s="299"/>
      <c r="O100" s="299"/>
      <c r="P100" s="299"/>
      <c r="Q100" s="299"/>
      <c r="R100" s="299"/>
      <c r="S100" s="299"/>
      <c r="T100" s="299"/>
      <c r="U100" s="299"/>
      <c r="V100" s="299"/>
      <c r="W100" s="299"/>
      <c r="X100" s="299"/>
      <c r="Y100" s="299"/>
      <c r="Z100" s="299"/>
      <c r="AA100" s="299"/>
      <c r="AB100" s="299"/>
      <c r="AC100" s="299"/>
      <c r="AD100" s="299"/>
      <c r="AE100" s="299"/>
      <c r="AF100" s="299"/>
    </row>
    <row r="101" spans="1:32" x14ac:dyDescent="0.2">
      <c r="C101" s="324"/>
      <c r="F101" s="321"/>
      <c r="G101" s="299"/>
      <c r="H101" s="299"/>
      <c r="I101" s="299"/>
      <c r="J101" s="299"/>
      <c r="K101" s="299"/>
      <c r="L101" s="299"/>
      <c r="M101" s="299"/>
      <c r="N101" s="299"/>
      <c r="O101" s="299"/>
      <c r="P101" s="299"/>
      <c r="Q101" s="299"/>
      <c r="R101" s="299"/>
      <c r="S101" s="299"/>
      <c r="T101" s="299"/>
      <c r="U101" s="299"/>
      <c r="V101" s="299"/>
      <c r="W101" s="299"/>
      <c r="X101" s="299"/>
      <c r="Y101" s="299"/>
      <c r="Z101" s="299"/>
      <c r="AA101" s="299"/>
      <c r="AB101" s="299"/>
      <c r="AC101" s="299"/>
      <c r="AD101" s="299"/>
      <c r="AE101" s="299"/>
      <c r="AF101" s="299"/>
    </row>
    <row r="102" spans="1:32" x14ac:dyDescent="0.2">
      <c r="C102" s="323"/>
      <c r="F102" s="299"/>
      <c r="G102" s="299"/>
      <c r="H102" s="299"/>
      <c r="I102" s="299"/>
      <c r="J102" s="299"/>
      <c r="K102" s="299"/>
      <c r="L102" s="299"/>
      <c r="M102" s="299"/>
      <c r="N102" s="299"/>
      <c r="O102" s="299"/>
      <c r="P102" s="299"/>
      <c r="Q102" s="299"/>
      <c r="R102" s="299"/>
      <c r="S102" s="299"/>
      <c r="T102" s="299"/>
      <c r="U102" s="299"/>
      <c r="V102" s="299"/>
      <c r="W102" s="299"/>
      <c r="X102" s="299"/>
      <c r="Y102" s="299"/>
      <c r="Z102" s="299"/>
      <c r="AA102" s="299"/>
      <c r="AB102" s="299"/>
      <c r="AC102" s="299"/>
      <c r="AD102" s="299"/>
      <c r="AE102" s="299"/>
      <c r="AF102" s="299"/>
    </row>
    <row r="104" spans="1:32" x14ac:dyDescent="0.2">
      <c r="A104" s="294" t="s">
        <v>271</v>
      </c>
      <c r="B104" s="294" t="s">
        <v>137</v>
      </c>
      <c r="C104" s="313">
        <f>EXP((1/11)*LN(Q104/F104))-1</f>
        <v>7.0142640089675634E-2</v>
      </c>
      <c r="E104" s="294" t="s">
        <v>270</v>
      </c>
      <c r="F104" s="312">
        <f>IF($B$73="OFF",'EaR Opt3 AR010'!F35,'EaR Opt3 AR010'!F39)</f>
        <v>4.0299999713897705</v>
      </c>
      <c r="G104" s="312">
        <f>IF($B$73="OFF",'EaR Opt3 AR010'!G35,'EaR Opt3 AR010'!G39)</f>
        <v>4.2300000190734863</v>
      </c>
      <c r="H104" s="312">
        <f>IF($B$73="OFF",'EaR Opt3 AR010'!H35,'EaR Opt3 AR010'!H39)</f>
        <v>4.5350000858306885</v>
      </c>
      <c r="I104" s="312">
        <f>IF($B$73="OFF",'EaR Opt3 AR010'!I35,'EaR Opt3 AR010'!I39)</f>
        <v>4.8949999809265137</v>
      </c>
      <c r="J104" s="312">
        <f>IF($B$73="OFF",'EaR Opt3 AR010'!J35,'EaR Opt3 AR010'!J39)</f>
        <v>5.3050000667572021</v>
      </c>
      <c r="K104" s="312">
        <f>IF($B$73="OFF",'EaR Opt3 AR010'!K35,'EaR Opt3 AR010'!K39)</f>
        <v>5.7599999904632568</v>
      </c>
      <c r="L104" s="312">
        <f>IF($B$73="OFF",'EaR Opt3 AR010'!L35,'EaR Opt3 AR010'!L39)</f>
        <v>6.2249999046325684</v>
      </c>
      <c r="M104" s="312">
        <f>IF($B$73="OFF",'EaR Opt3 AR010'!M35,'EaR Opt3 AR010'!M39)</f>
        <v>6.7049999237060547</v>
      </c>
      <c r="N104" s="312">
        <f>IF($B$73="OFF",'EaR Opt3 AR010'!N35,'EaR Opt3 AR010'!N39)</f>
        <v>7.2049999237060547</v>
      </c>
      <c r="O104" s="312">
        <f>IF($B$73="OFF",'EaR Opt3 AR010'!O35,'EaR Opt3 AR010'!O39)</f>
        <v>7.690000057220459</v>
      </c>
      <c r="P104" s="312">
        <f>IF($B$73="OFF",'EaR Opt3 AR010'!P35,'EaR Opt3 AR010'!P39)</f>
        <v>8.1150002479553223</v>
      </c>
      <c r="Q104" s="312">
        <f>IF($B$73="OFF",'EaR Opt3 AR010'!Q35,'EaR Opt3 AR010'!Q39)</f>
        <v>8.4950003623962402</v>
      </c>
      <c r="R104" s="312">
        <f>IF($B$73="OFF",'EaR Opt3 AR010'!R35,'EaR Opt3 AR010'!R39)</f>
        <v>8.4950003623962402</v>
      </c>
      <c r="S104" s="312">
        <f>IF($B$73="OFF",'EaR Opt3 AR010'!S35,'EaR Opt3 AR010'!S39)</f>
        <v>8.4950003623962402</v>
      </c>
      <c r="T104" s="312">
        <f>IF($B$73="OFF",'EaR Opt3 AR010'!T35,'EaR Opt3 AR010'!T39)</f>
        <v>8.4950003623962402</v>
      </c>
      <c r="U104" s="312">
        <f>IF($B$73="OFF",'EaR Opt3 AR010'!U35,'EaR Opt3 AR010'!U39)</f>
        <v>8.4950003623962402</v>
      </c>
      <c r="V104" s="312">
        <f>IF($B$73="OFF",'EaR Opt3 AR010'!V35,'EaR Opt3 AR010'!V39)</f>
        <v>8.4950003623962402</v>
      </c>
      <c r="W104" s="312">
        <f>IF($B$73="OFF",'EaR Opt3 AR010'!W35,'EaR Opt3 AR010'!W39)</f>
        <v>8.4950003623962402</v>
      </c>
      <c r="X104" s="312">
        <f>IF($B$73="OFF",'EaR Opt3 AR010'!X35,'EaR Opt3 AR010'!X39)</f>
        <v>8.4950003623962402</v>
      </c>
      <c r="Y104" s="312">
        <f>IF($B$73="OFF",'EaR Opt3 AR010'!Y35,'EaR Opt3 AR010'!Y39)</f>
        <v>8.4950003623962402</v>
      </c>
      <c r="Z104" s="312">
        <f>IF($B$73="OFF",'EaR Opt3 AR010'!Z35,'EaR Opt3 AR010'!Z39)</f>
        <v>8.4950003623962402</v>
      </c>
      <c r="AA104" s="312">
        <f>IF($B$73="OFF",'EaR Opt3 AR010'!AA35,'EaR Opt3 AR010'!AA39)</f>
        <v>8.4950003623962402</v>
      </c>
      <c r="AB104" s="312">
        <f>IF($B$73="OFF",'EaR Opt3 AR010'!AB35,'EaR Opt3 AR010'!AB39)</f>
        <v>8.4950003623962402</v>
      </c>
      <c r="AC104" s="312">
        <f>IF($B$73="OFF",'EaR Opt3 AR010'!AC35,'EaR Opt3 AR010'!AC39)</f>
        <v>8.4950003623962402</v>
      </c>
      <c r="AD104" s="312">
        <f>IF($B$73="OFF",'EaR Opt3 AR010'!AD35,'EaR Opt3 AR010'!AD39)</f>
        <v>8.4950003623962402</v>
      </c>
      <c r="AE104" s="312">
        <f>IF($B$73="OFF",'EaR Opt3 AR010'!AE35,'EaR Opt3 AR010'!AE39)</f>
        <v>8.4950003623962402</v>
      </c>
      <c r="AF104" s="312">
        <f>IF($B$73="OFF",'EaR Opt3 AR010'!AF35,'EaR Opt3 AR010'!AF39)</f>
        <v>8.4950003623962402</v>
      </c>
    </row>
    <row r="105" spans="1:32" x14ac:dyDescent="0.2">
      <c r="A105" s="294" t="s">
        <v>269</v>
      </c>
      <c r="B105" s="294" t="s">
        <v>268</v>
      </c>
      <c r="C105" s="294">
        <f>F104/F106</f>
        <v>0.99997841677818367</v>
      </c>
      <c r="E105" s="294" t="s">
        <v>264</v>
      </c>
      <c r="F105" s="305">
        <f t="shared" ref="F105:AF105" si="34">F112*F104</f>
        <v>2.6478001847863201E-2</v>
      </c>
      <c r="G105" s="305">
        <f t="shared" si="34"/>
        <v>2.7792046927202479E-2</v>
      </c>
      <c r="H105" s="305">
        <f t="shared" si="34"/>
        <v>2.9795965634033292E-2</v>
      </c>
      <c r="I105" s="305">
        <f t="shared" si="34"/>
        <v>3.2161245523673249E-2</v>
      </c>
      <c r="J105" s="305">
        <f t="shared" si="34"/>
        <v>3.485503785799559E-2</v>
      </c>
      <c r="K105" s="305">
        <f t="shared" si="34"/>
        <v>3.7844489199483293E-2</v>
      </c>
      <c r="L105" s="305">
        <f t="shared" si="34"/>
        <v>4.0899642716614781E-2</v>
      </c>
      <c r="M105" s="305">
        <f t="shared" si="34"/>
        <v>4.4053350280443673E-2</v>
      </c>
      <c r="N105" s="305">
        <f t="shared" si="34"/>
        <v>4.7338462195560149E-2</v>
      </c>
      <c r="O105" s="305">
        <f t="shared" si="34"/>
        <v>5.052502163044266E-2</v>
      </c>
      <c r="P105" s="305">
        <f t="shared" si="34"/>
        <v>5.3317368011462404E-2</v>
      </c>
      <c r="Q105" s="305">
        <f t="shared" si="34"/>
        <v>5.5814053818853376E-2</v>
      </c>
      <c r="R105" s="305">
        <f t="shared" si="34"/>
        <v>5.5814053818853376E-2</v>
      </c>
      <c r="S105" s="305">
        <f t="shared" si="34"/>
        <v>5.5814053818853376E-2</v>
      </c>
      <c r="T105" s="305">
        <f t="shared" si="34"/>
        <v>5.5814053818853376E-2</v>
      </c>
      <c r="U105" s="305">
        <f t="shared" si="34"/>
        <v>5.5814053818853376E-2</v>
      </c>
      <c r="V105" s="305">
        <f t="shared" si="34"/>
        <v>5.5814053818853376E-2</v>
      </c>
      <c r="W105" s="305">
        <f t="shared" si="34"/>
        <v>5.5814053818853376E-2</v>
      </c>
      <c r="X105" s="305">
        <f t="shared" si="34"/>
        <v>5.5814053818853376E-2</v>
      </c>
      <c r="Y105" s="305">
        <f t="shared" si="34"/>
        <v>5.5814053818853376E-2</v>
      </c>
      <c r="Z105" s="305">
        <f t="shared" si="34"/>
        <v>5.5814053818853376E-2</v>
      </c>
      <c r="AA105" s="305">
        <f t="shared" si="34"/>
        <v>5.5814053818853376E-2</v>
      </c>
      <c r="AB105" s="305">
        <f t="shared" si="34"/>
        <v>5.5814053818853376E-2</v>
      </c>
      <c r="AC105" s="305">
        <f t="shared" si="34"/>
        <v>5.5814053818853376E-2</v>
      </c>
      <c r="AD105" s="305">
        <f t="shared" si="34"/>
        <v>5.5814053818853376E-2</v>
      </c>
      <c r="AE105" s="305">
        <f t="shared" si="34"/>
        <v>5.5814053818853376E-2</v>
      </c>
      <c r="AF105" s="305">
        <f t="shared" si="34"/>
        <v>5.5814053818853376E-2</v>
      </c>
    </row>
    <row r="106" spans="1:32" x14ac:dyDescent="0.2">
      <c r="E106" s="294" t="s">
        <v>261</v>
      </c>
      <c r="F106" s="305">
        <f t="shared" ref="F106:AF106" si="35">(F104^2+F105^2)^0.5</f>
        <v>4.0300869536504305</v>
      </c>
      <c r="G106" s="305">
        <f t="shared" si="35"/>
        <v>4.2300913180727076</v>
      </c>
      <c r="H106" s="305">
        <f t="shared" si="35"/>
        <v>4.5350979678560881</v>
      </c>
      <c r="I106" s="305">
        <f t="shared" si="35"/>
        <v>4.8951056330772067</v>
      </c>
      <c r="J106" s="305">
        <f t="shared" si="35"/>
        <v>5.3051145682216898</v>
      </c>
      <c r="K106" s="305">
        <f t="shared" si="35"/>
        <v>5.7601243125039829</v>
      </c>
      <c r="L106" s="305">
        <f t="shared" si="35"/>
        <v>6.2251342630862059</v>
      </c>
      <c r="M106" s="305">
        <f t="shared" si="35"/>
        <v>6.7051446423301808</v>
      </c>
      <c r="N106" s="305">
        <f t="shared" si="35"/>
        <v>7.2051554341740118</v>
      </c>
      <c r="O106" s="305">
        <f t="shared" si="35"/>
        <v>7.6901660357798143</v>
      </c>
      <c r="P106" s="305">
        <f t="shared" si="35"/>
        <v>8.1151753995860503</v>
      </c>
      <c r="Q106" s="305">
        <f t="shared" si="35"/>
        <v>8.4951837158307502</v>
      </c>
      <c r="R106" s="305">
        <f t="shared" si="35"/>
        <v>8.4951837158307502</v>
      </c>
      <c r="S106" s="305">
        <f t="shared" si="35"/>
        <v>8.4951837158307502</v>
      </c>
      <c r="T106" s="305">
        <f t="shared" si="35"/>
        <v>8.4951837158307502</v>
      </c>
      <c r="U106" s="305">
        <f t="shared" si="35"/>
        <v>8.4951837158307502</v>
      </c>
      <c r="V106" s="305">
        <f t="shared" si="35"/>
        <v>8.4951837158307502</v>
      </c>
      <c r="W106" s="305">
        <f t="shared" si="35"/>
        <v>8.4951837158307502</v>
      </c>
      <c r="X106" s="305">
        <f t="shared" si="35"/>
        <v>8.4951837158307502</v>
      </c>
      <c r="Y106" s="305">
        <f t="shared" si="35"/>
        <v>8.4951837158307502</v>
      </c>
      <c r="Z106" s="305">
        <f t="shared" si="35"/>
        <v>8.4951837158307502</v>
      </c>
      <c r="AA106" s="305">
        <f t="shared" si="35"/>
        <v>8.4951837158307502</v>
      </c>
      <c r="AB106" s="305">
        <f t="shared" si="35"/>
        <v>8.4951837158307502</v>
      </c>
      <c r="AC106" s="305">
        <f t="shared" si="35"/>
        <v>8.4951837158307502</v>
      </c>
      <c r="AD106" s="305">
        <f t="shared" si="35"/>
        <v>8.4951837158307502</v>
      </c>
      <c r="AE106" s="305">
        <f t="shared" si="35"/>
        <v>8.4951837158307502</v>
      </c>
      <c r="AF106" s="305">
        <f t="shared" si="35"/>
        <v>8.4951837158307502</v>
      </c>
    </row>
    <row r="107" spans="1:32" x14ac:dyDescent="0.2">
      <c r="E107" s="294" t="s">
        <v>261</v>
      </c>
      <c r="F107" s="305">
        <f t="shared" ref="F107:AF107" si="36">(F104^2+(F105-F113)^2)^0.5</f>
        <v>4.0300869536504305</v>
      </c>
      <c r="G107" s="305">
        <f t="shared" si="36"/>
        <v>4.2300913180727076</v>
      </c>
      <c r="H107" s="305">
        <f t="shared" si="36"/>
        <v>4.5350979678560881</v>
      </c>
      <c r="I107" s="305">
        <f t="shared" si="36"/>
        <v>4.8951056330772067</v>
      </c>
      <c r="J107" s="305">
        <f t="shared" si="36"/>
        <v>5.3051145682216898</v>
      </c>
      <c r="K107" s="305">
        <f t="shared" si="36"/>
        <v>5.7601243125039829</v>
      </c>
      <c r="L107" s="305">
        <f t="shared" si="36"/>
        <v>6.2251342630862059</v>
      </c>
      <c r="M107" s="305">
        <f t="shared" si="36"/>
        <v>6.7051446423301808</v>
      </c>
      <c r="N107" s="305">
        <f t="shared" si="36"/>
        <v>7.2051554341740118</v>
      </c>
      <c r="O107" s="305">
        <f t="shared" si="36"/>
        <v>7.6901660357798143</v>
      </c>
      <c r="P107" s="305">
        <f t="shared" si="36"/>
        <v>8.1151753995860503</v>
      </c>
      <c r="Q107" s="305">
        <f t="shared" si="36"/>
        <v>8.4951837158307502</v>
      </c>
      <c r="R107" s="305">
        <f t="shared" si="36"/>
        <v>8.4951837158307502</v>
      </c>
      <c r="S107" s="305">
        <f t="shared" si="36"/>
        <v>8.4951837158307502</v>
      </c>
      <c r="T107" s="305">
        <f t="shared" si="36"/>
        <v>8.4951837158307502</v>
      </c>
      <c r="U107" s="305">
        <f t="shared" si="36"/>
        <v>8.4951837158307502</v>
      </c>
      <c r="V107" s="305">
        <f t="shared" si="36"/>
        <v>8.4951837158307502</v>
      </c>
      <c r="W107" s="305">
        <f t="shared" si="36"/>
        <v>8.4951837158307502</v>
      </c>
      <c r="X107" s="305">
        <f t="shared" si="36"/>
        <v>8.4951837158307502</v>
      </c>
      <c r="Y107" s="305">
        <f t="shared" si="36"/>
        <v>8.4951837158307502</v>
      </c>
      <c r="Z107" s="305">
        <f t="shared" si="36"/>
        <v>8.4951837158307502</v>
      </c>
      <c r="AA107" s="305">
        <f t="shared" si="36"/>
        <v>8.4951837158307502</v>
      </c>
      <c r="AB107" s="305">
        <f t="shared" si="36"/>
        <v>8.4951837158307502</v>
      </c>
      <c r="AC107" s="305">
        <f t="shared" si="36"/>
        <v>8.4951837158307502</v>
      </c>
      <c r="AD107" s="305">
        <f t="shared" si="36"/>
        <v>8.4951837158307502</v>
      </c>
      <c r="AE107" s="305">
        <f t="shared" si="36"/>
        <v>8.4951837158307502</v>
      </c>
      <c r="AF107" s="305">
        <f t="shared" si="36"/>
        <v>8.4951837158307502</v>
      </c>
    </row>
    <row r="108" spans="1:32" x14ac:dyDescent="0.2">
      <c r="A108" s="294" t="s">
        <v>137</v>
      </c>
      <c r="B108" s="294" t="s">
        <v>257</v>
      </c>
      <c r="C108" s="294" t="s">
        <v>262</v>
      </c>
      <c r="E108" s="294" t="s">
        <v>261</v>
      </c>
      <c r="F108" s="311">
        <f t="shared" ref="F108:AF108" si="37">$F$27</f>
        <v>5.7100000381469727</v>
      </c>
      <c r="G108" s="311">
        <f t="shared" si="37"/>
        <v>5.7100000381469727</v>
      </c>
      <c r="H108" s="311">
        <f t="shared" si="37"/>
        <v>5.7100000381469727</v>
      </c>
      <c r="I108" s="311">
        <f t="shared" si="37"/>
        <v>5.7100000381469727</v>
      </c>
      <c r="J108" s="311">
        <f t="shared" si="37"/>
        <v>5.7100000381469727</v>
      </c>
      <c r="K108" s="311">
        <f t="shared" si="37"/>
        <v>5.7100000381469727</v>
      </c>
      <c r="L108" s="311">
        <f t="shared" si="37"/>
        <v>5.7100000381469727</v>
      </c>
      <c r="M108" s="311">
        <f t="shared" si="37"/>
        <v>5.7100000381469727</v>
      </c>
      <c r="N108" s="311">
        <f t="shared" si="37"/>
        <v>5.7100000381469727</v>
      </c>
      <c r="O108" s="311">
        <f t="shared" si="37"/>
        <v>5.7100000381469727</v>
      </c>
      <c r="P108" s="311">
        <f t="shared" si="37"/>
        <v>5.7100000381469727</v>
      </c>
      <c r="Q108" s="311">
        <f t="shared" si="37"/>
        <v>5.7100000381469727</v>
      </c>
      <c r="R108" s="311">
        <f t="shared" si="37"/>
        <v>5.7100000381469727</v>
      </c>
      <c r="S108" s="311">
        <f t="shared" si="37"/>
        <v>5.7100000381469727</v>
      </c>
      <c r="T108" s="311">
        <f t="shared" si="37"/>
        <v>5.7100000381469727</v>
      </c>
      <c r="U108" s="311">
        <f t="shared" si="37"/>
        <v>5.7100000381469727</v>
      </c>
      <c r="V108" s="311">
        <f t="shared" si="37"/>
        <v>5.7100000381469727</v>
      </c>
      <c r="W108" s="311">
        <f t="shared" si="37"/>
        <v>5.7100000381469727</v>
      </c>
      <c r="X108" s="311">
        <f t="shared" si="37"/>
        <v>5.7100000381469727</v>
      </c>
      <c r="Y108" s="311">
        <f t="shared" si="37"/>
        <v>5.7100000381469727</v>
      </c>
      <c r="Z108" s="311">
        <f t="shared" si="37"/>
        <v>5.7100000381469727</v>
      </c>
      <c r="AA108" s="311">
        <f t="shared" si="37"/>
        <v>5.7100000381469727</v>
      </c>
      <c r="AB108" s="311">
        <f t="shared" si="37"/>
        <v>5.7100000381469727</v>
      </c>
      <c r="AC108" s="311">
        <f t="shared" si="37"/>
        <v>5.7100000381469727</v>
      </c>
      <c r="AD108" s="311">
        <f t="shared" si="37"/>
        <v>5.7100000381469727</v>
      </c>
      <c r="AE108" s="311">
        <f t="shared" si="37"/>
        <v>5.7100000381469727</v>
      </c>
      <c r="AF108" s="311">
        <f t="shared" si="37"/>
        <v>5.7100000381469727</v>
      </c>
    </row>
    <row r="109" spans="1:32" x14ac:dyDescent="0.2">
      <c r="A109" s="294" t="s">
        <v>137</v>
      </c>
      <c r="B109" s="294" t="s">
        <v>255</v>
      </c>
      <c r="C109" s="294" t="s">
        <v>262</v>
      </c>
      <c r="E109" s="294" t="s">
        <v>261</v>
      </c>
      <c r="F109" s="311">
        <f t="shared" ref="F109:AF109" si="38">$G$27</f>
        <v>5.7100000381469727</v>
      </c>
      <c r="G109" s="311">
        <f t="shared" si="38"/>
        <v>5.7100000381469727</v>
      </c>
      <c r="H109" s="311">
        <f t="shared" si="38"/>
        <v>5.7100000381469727</v>
      </c>
      <c r="I109" s="311">
        <f t="shared" si="38"/>
        <v>5.7100000381469727</v>
      </c>
      <c r="J109" s="311">
        <f t="shared" si="38"/>
        <v>5.7100000381469727</v>
      </c>
      <c r="K109" s="311">
        <f t="shared" si="38"/>
        <v>5.7100000381469727</v>
      </c>
      <c r="L109" s="311">
        <f t="shared" si="38"/>
        <v>5.7100000381469727</v>
      </c>
      <c r="M109" s="311">
        <f t="shared" si="38"/>
        <v>5.7100000381469727</v>
      </c>
      <c r="N109" s="311">
        <f t="shared" si="38"/>
        <v>5.7100000381469727</v>
      </c>
      <c r="O109" s="311">
        <f t="shared" si="38"/>
        <v>5.7100000381469727</v>
      </c>
      <c r="P109" s="311">
        <f t="shared" si="38"/>
        <v>5.7100000381469727</v>
      </c>
      <c r="Q109" s="311">
        <f t="shared" si="38"/>
        <v>5.7100000381469727</v>
      </c>
      <c r="R109" s="311">
        <f t="shared" si="38"/>
        <v>5.7100000381469727</v>
      </c>
      <c r="S109" s="311">
        <f t="shared" si="38"/>
        <v>5.7100000381469727</v>
      </c>
      <c r="T109" s="311">
        <f t="shared" si="38"/>
        <v>5.7100000381469727</v>
      </c>
      <c r="U109" s="311">
        <f t="shared" si="38"/>
        <v>5.7100000381469727</v>
      </c>
      <c r="V109" s="311">
        <f t="shared" si="38"/>
        <v>5.7100000381469727</v>
      </c>
      <c r="W109" s="311">
        <f t="shared" si="38"/>
        <v>5.7100000381469727</v>
      </c>
      <c r="X109" s="311">
        <f t="shared" si="38"/>
        <v>5.7100000381469727</v>
      </c>
      <c r="Y109" s="311">
        <f t="shared" si="38"/>
        <v>5.7100000381469727</v>
      </c>
      <c r="Z109" s="311">
        <f t="shared" si="38"/>
        <v>5.7100000381469727</v>
      </c>
      <c r="AA109" s="311">
        <f t="shared" si="38"/>
        <v>5.7100000381469727</v>
      </c>
      <c r="AB109" s="311">
        <f t="shared" si="38"/>
        <v>5.7100000381469727</v>
      </c>
      <c r="AC109" s="311">
        <f t="shared" si="38"/>
        <v>5.7100000381469727</v>
      </c>
      <c r="AD109" s="311">
        <f t="shared" si="38"/>
        <v>5.7100000381469727</v>
      </c>
      <c r="AE109" s="311">
        <f t="shared" si="38"/>
        <v>5.7100000381469727</v>
      </c>
      <c r="AF109" s="311">
        <f t="shared" si="38"/>
        <v>5.7100000381469727</v>
      </c>
    </row>
    <row r="110" spans="1:32" x14ac:dyDescent="0.2">
      <c r="A110" s="294" t="s">
        <v>267</v>
      </c>
      <c r="B110" s="294" t="s">
        <v>257</v>
      </c>
      <c r="E110" s="294" t="s">
        <v>260</v>
      </c>
      <c r="F110" s="303">
        <f t="shared" ref="F110:AF110" si="39">IF(F107=0,100,TRUNC(F108/F107,5))</f>
        <v>1.4168400000000001</v>
      </c>
      <c r="G110" s="303">
        <f t="shared" si="39"/>
        <v>1.34985</v>
      </c>
      <c r="H110" s="303">
        <f t="shared" si="39"/>
        <v>1.2590600000000001</v>
      </c>
      <c r="I110" s="303">
        <f t="shared" si="39"/>
        <v>1.1664699999999999</v>
      </c>
      <c r="J110" s="303">
        <f t="shared" si="39"/>
        <v>1.0763100000000001</v>
      </c>
      <c r="K110" s="303">
        <f t="shared" si="39"/>
        <v>0.99129</v>
      </c>
      <c r="L110" s="303">
        <f t="shared" si="39"/>
        <v>0.91724000000000006</v>
      </c>
      <c r="M110" s="303">
        <f t="shared" si="39"/>
        <v>0.85158</v>
      </c>
      <c r="N110" s="303">
        <f t="shared" si="39"/>
        <v>0.79247999999999996</v>
      </c>
      <c r="O110" s="303">
        <f t="shared" si="39"/>
        <v>0.74250000000000005</v>
      </c>
      <c r="P110" s="303">
        <f t="shared" si="39"/>
        <v>0.70362000000000002</v>
      </c>
      <c r="Q110" s="303">
        <f t="shared" si="39"/>
        <v>0.67213999999999996</v>
      </c>
      <c r="R110" s="303">
        <f t="shared" si="39"/>
        <v>0.67213999999999996</v>
      </c>
      <c r="S110" s="303">
        <f t="shared" si="39"/>
        <v>0.67213999999999996</v>
      </c>
      <c r="T110" s="303">
        <f t="shared" si="39"/>
        <v>0.67213999999999996</v>
      </c>
      <c r="U110" s="303">
        <f t="shared" si="39"/>
        <v>0.67213999999999996</v>
      </c>
      <c r="V110" s="303">
        <f t="shared" si="39"/>
        <v>0.67213999999999996</v>
      </c>
      <c r="W110" s="303">
        <f t="shared" si="39"/>
        <v>0.67213999999999996</v>
      </c>
      <c r="X110" s="303">
        <f t="shared" si="39"/>
        <v>0.67213999999999996</v>
      </c>
      <c r="Y110" s="303">
        <f t="shared" si="39"/>
        <v>0.67213999999999996</v>
      </c>
      <c r="Z110" s="303">
        <f t="shared" si="39"/>
        <v>0.67213999999999996</v>
      </c>
      <c r="AA110" s="303">
        <f t="shared" si="39"/>
        <v>0.67213999999999996</v>
      </c>
      <c r="AB110" s="303">
        <f t="shared" si="39"/>
        <v>0.67213999999999996</v>
      </c>
      <c r="AC110" s="303">
        <f t="shared" si="39"/>
        <v>0.67213999999999996</v>
      </c>
      <c r="AD110" s="303">
        <f t="shared" si="39"/>
        <v>0.67213999999999996</v>
      </c>
      <c r="AE110" s="303">
        <f t="shared" si="39"/>
        <v>0.67213999999999996</v>
      </c>
      <c r="AF110" s="303">
        <f t="shared" si="39"/>
        <v>0.67213999999999996</v>
      </c>
    </row>
    <row r="111" spans="1:32" x14ac:dyDescent="0.2">
      <c r="A111" s="294" t="s">
        <v>267</v>
      </c>
      <c r="B111" s="294" t="s">
        <v>255</v>
      </c>
      <c r="E111" s="294" t="s">
        <v>260</v>
      </c>
      <c r="F111" s="303">
        <f t="shared" ref="F111:AF111" si="40">IF(F107=0,100,TRUNC(F109/F107,5))</f>
        <v>1.4168400000000001</v>
      </c>
      <c r="G111" s="303">
        <f t="shared" si="40"/>
        <v>1.34985</v>
      </c>
      <c r="H111" s="303">
        <f t="shared" si="40"/>
        <v>1.2590600000000001</v>
      </c>
      <c r="I111" s="303">
        <f t="shared" si="40"/>
        <v>1.1664699999999999</v>
      </c>
      <c r="J111" s="303">
        <f t="shared" si="40"/>
        <v>1.0763100000000001</v>
      </c>
      <c r="K111" s="303">
        <f t="shared" si="40"/>
        <v>0.99129</v>
      </c>
      <c r="L111" s="303">
        <f t="shared" si="40"/>
        <v>0.91724000000000006</v>
      </c>
      <c r="M111" s="303">
        <f t="shared" si="40"/>
        <v>0.85158</v>
      </c>
      <c r="N111" s="303">
        <f t="shared" si="40"/>
        <v>0.79247999999999996</v>
      </c>
      <c r="O111" s="303">
        <f t="shared" si="40"/>
        <v>0.74250000000000005</v>
      </c>
      <c r="P111" s="303">
        <f t="shared" si="40"/>
        <v>0.70362000000000002</v>
      </c>
      <c r="Q111" s="303">
        <f t="shared" si="40"/>
        <v>0.67213999999999996</v>
      </c>
      <c r="R111" s="303">
        <f t="shared" si="40"/>
        <v>0.67213999999999996</v>
      </c>
      <c r="S111" s="303">
        <f t="shared" si="40"/>
        <v>0.67213999999999996</v>
      </c>
      <c r="T111" s="303">
        <f t="shared" si="40"/>
        <v>0.67213999999999996</v>
      </c>
      <c r="U111" s="303">
        <f t="shared" si="40"/>
        <v>0.67213999999999996</v>
      </c>
      <c r="V111" s="303">
        <f t="shared" si="40"/>
        <v>0.67213999999999996</v>
      </c>
      <c r="W111" s="303">
        <f t="shared" si="40"/>
        <v>0.67213999999999996</v>
      </c>
      <c r="X111" s="303">
        <f t="shared" si="40"/>
        <v>0.67213999999999996</v>
      </c>
      <c r="Y111" s="303">
        <f t="shared" si="40"/>
        <v>0.67213999999999996</v>
      </c>
      <c r="Z111" s="303">
        <f t="shared" si="40"/>
        <v>0.67213999999999996</v>
      </c>
      <c r="AA111" s="303">
        <f t="shared" si="40"/>
        <v>0.67213999999999996</v>
      </c>
      <c r="AB111" s="303">
        <f t="shared" si="40"/>
        <v>0.67213999999999996</v>
      </c>
      <c r="AC111" s="303">
        <f t="shared" si="40"/>
        <v>0.67213999999999996</v>
      </c>
      <c r="AD111" s="303">
        <f t="shared" si="40"/>
        <v>0.67213999999999996</v>
      </c>
      <c r="AE111" s="303">
        <f t="shared" si="40"/>
        <v>0.67213999999999996</v>
      </c>
      <c r="AF111" s="303">
        <f t="shared" si="40"/>
        <v>0.67213999999999996</v>
      </c>
    </row>
    <row r="112" spans="1:32" x14ac:dyDescent="0.2">
      <c r="A112" s="294" t="s">
        <v>266</v>
      </c>
      <c r="C112" s="306">
        <f>$H$27</f>
        <v>6.5702238302329562E-3</v>
      </c>
      <c r="E112" s="294" t="s">
        <v>261</v>
      </c>
      <c r="F112" s="310">
        <f>C112</f>
        <v>6.5702238302329562E-3</v>
      </c>
      <c r="G112" s="308">
        <f>$I$27</f>
        <v>6.5702238302329562E-3</v>
      </c>
      <c r="H112" s="307">
        <f t="shared" ref="H112:W113" si="41">G112</f>
        <v>6.5702238302329562E-3</v>
      </c>
      <c r="I112" s="307">
        <f t="shared" si="41"/>
        <v>6.5702238302329562E-3</v>
      </c>
      <c r="J112" s="307">
        <f t="shared" si="41"/>
        <v>6.5702238302329562E-3</v>
      </c>
      <c r="K112" s="307">
        <f t="shared" si="41"/>
        <v>6.5702238302329562E-3</v>
      </c>
      <c r="L112" s="307">
        <f t="shared" si="41"/>
        <v>6.5702238302329562E-3</v>
      </c>
      <c r="M112" s="307">
        <f t="shared" si="41"/>
        <v>6.5702238302329562E-3</v>
      </c>
      <c r="N112" s="307">
        <f t="shared" si="41"/>
        <v>6.5702238302329562E-3</v>
      </c>
      <c r="O112" s="307">
        <f t="shared" si="41"/>
        <v>6.5702238302329562E-3</v>
      </c>
      <c r="P112" s="307">
        <f t="shared" si="41"/>
        <v>6.5702238302329562E-3</v>
      </c>
      <c r="Q112" s="307">
        <f t="shared" si="41"/>
        <v>6.5702238302329562E-3</v>
      </c>
      <c r="R112" s="307">
        <f t="shared" si="41"/>
        <v>6.5702238302329562E-3</v>
      </c>
      <c r="S112" s="307">
        <f t="shared" si="41"/>
        <v>6.5702238302329562E-3</v>
      </c>
      <c r="T112" s="307">
        <f t="shared" si="41"/>
        <v>6.5702238302329562E-3</v>
      </c>
      <c r="U112" s="307">
        <f t="shared" si="41"/>
        <v>6.5702238302329562E-3</v>
      </c>
      <c r="V112" s="307">
        <f t="shared" si="41"/>
        <v>6.5702238302329562E-3</v>
      </c>
      <c r="W112" s="307">
        <f t="shared" si="41"/>
        <v>6.5702238302329562E-3</v>
      </c>
      <c r="X112" s="307">
        <f t="shared" ref="X112:AF113" si="42">W112</f>
        <v>6.5702238302329562E-3</v>
      </c>
      <c r="Y112" s="307">
        <f t="shared" si="42"/>
        <v>6.5702238302329562E-3</v>
      </c>
      <c r="Z112" s="307">
        <f t="shared" si="42"/>
        <v>6.5702238302329562E-3</v>
      </c>
      <c r="AA112" s="307">
        <f t="shared" si="42"/>
        <v>6.5702238302329562E-3</v>
      </c>
      <c r="AB112" s="307">
        <f t="shared" si="42"/>
        <v>6.5702238302329562E-3</v>
      </c>
      <c r="AC112" s="307">
        <f t="shared" si="42"/>
        <v>6.5702238302329562E-3</v>
      </c>
      <c r="AD112" s="307">
        <f t="shared" si="42"/>
        <v>6.5702238302329562E-3</v>
      </c>
      <c r="AE112" s="307">
        <f t="shared" si="42"/>
        <v>6.5702238302329562E-3</v>
      </c>
      <c r="AF112" s="307">
        <f t="shared" si="42"/>
        <v>6.5702238302329562E-3</v>
      </c>
    </row>
    <row r="113" spans="1:32" x14ac:dyDescent="0.2">
      <c r="A113" s="294" t="s">
        <v>265</v>
      </c>
      <c r="C113" s="301">
        <v>0</v>
      </c>
      <c r="E113" s="294" t="s">
        <v>264</v>
      </c>
      <c r="F113" s="309">
        <f>C113</f>
        <v>0</v>
      </c>
      <c r="G113" s="308">
        <f>$L$27</f>
        <v>0</v>
      </c>
      <c r="H113" s="307">
        <f t="shared" si="41"/>
        <v>0</v>
      </c>
      <c r="I113" s="307">
        <f t="shared" si="41"/>
        <v>0</v>
      </c>
      <c r="J113" s="307">
        <f t="shared" si="41"/>
        <v>0</v>
      </c>
      <c r="K113" s="307">
        <f t="shared" si="41"/>
        <v>0</v>
      </c>
      <c r="L113" s="307">
        <f t="shared" si="41"/>
        <v>0</v>
      </c>
      <c r="M113" s="307">
        <f t="shared" si="41"/>
        <v>0</v>
      </c>
      <c r="N113" s="307">
        <f t="shared" si="41"/>
        <v>0</v>
      </c>
      <c r="O113" s="307">
        <f t="shared" si="41"/>
        <v>0</v>
      </c>
      <c r="P113" s="307">
        <f t="shared" si="41"/>
        <v>0</v>
      </c>
      <c r="Q113" s="307">
        <f t="shared" si="41"/>
        <v>0</v>
      </c>
      <c r="R113" s="307">
        <f t="shared" si="41"/>
        <v>0</v>
      </c>
      <c r="S113" s="307">
        <f t="shared" si="41"/>
        <v>0</v>
      </c>
      <c r="T113" s="307">
        <f t="shared" si="41"/>
        <v>0</v>
      </c>
      <c r="U113" s="307">
        <f t="shared" si="41"/>
        <v>0</v>
      </c>
      <c r="V113" s="307">
        <f t="shared" si="41"/>
        <v>0</v>
      </c>
      <c r="W113" s="307">
        <f t="shared" si="41"/>
        <v>0</v>
      </c>
      <c r="X113" s="307">
        <f t="shared" si="42"/>
        <v>0</v>
      </c>
      <c r="Y113" s="307">
        <f t="shared" si="42"/>
        <v>0</v>
      </c>
      <c r="Z113" s="307">
        <f t="shared" si="42"/>
        <v>0</v>
      </c>
      <c r="AA113" s="307">
        <f t="shared" si="42"/>
        <v>0</v>
      </c>
      <c r="AB113" s="307">
        <f t="shared" si="42"/>
        <v>0</v>
      </c>
      <c r="AC113" s="307">
        <f t="shared" si="42"/>
        <v>0</v>
      </c>
      <c r="AD113" s="307">
        <f t="shared" si="42"/>
        <v>0</v>
      </c>
      <c r="AE113" s="307">
        <f t="shared" si="42"/>
        <v>0</v>
      </c>
      <c r="AF113" s="307">
        <f t="shared" si="42"/>
        <v>0</v>
      </c>
    </row>
    <row r="114" spans="1:32" x14ac:dyDescent="0.2">
      <c r="A114" s="294" t="s">
        <v>136</v>
      </c>
      <c r="B114" s="294" t="s">
        <v>263</v>
      </c>
      <c r="C114" s="306">
        <f>$J$27</f>
        <v>1.0521063749754784</v>
      </c>
      <c r="E114" s="294" t="s">
        <v>261</v>
      </c>
      <c r="F114" s="305">
        <f t="shared" ref="F114:AF114" si="43">((F104*$C114)^2+(F104*$C114*F112-F113)^2)^0.5</f>
        <v>4.2400801756411228</v>
      </c>
      <c r="G114" s="305">
        <f t="shared" si="43"/>
        <v>4.4505060424727194</v>
      </c>
      <c r="H114" s="305">
        <f t="shared" si="43"/>
        <v>4.771405483119727</v>
      </c>
      <c r="I114" s="305">
        <f t="shared" si="43"/>
        <v>5.1501718427389047</v>
      </c>
      <c r="J114" s="305">
        <f t="shared" si="43"/>
        <v>5.5815448572013224</v>
      </c>
      <c r="K114" s="305">
        <f t="shared" si="43"/>
        <v>6.0602635098366866</v>
      </c>
      <c r="L114" s="305">
        <f t="shared" si="43"/>
        <v>6.5495034432712735</v>
      </c>
      <c r="M114" s="305">
        <f t="shared" si="43"/>
        <v>7.0545254233282577</v>
      </c>
      <c r="N114" s="305">
        <f t="shared" si="43"/>
        <v>7.5805899649836892</v>
      </c>
      <c r="O114" s="305">
        <f t="shared" si="43"/>
        <v>8.0908727108638452</v>
      </c>
      <c r="P114" s="305">
        <f t="shared" si="43"/>
        <v>8.5380277719486593</v>
      </c>
      <c r="Q114" s="305">
        <f t="shared" si="43"/>
        <v>8.9378369440134033</v>
      </c>
      <c r="R114" s="305">
        <f t="shared" si="43"/>
        <v>8.9378369440134033</v>
      </c>
      <c r="S114" s="305">
        <f t="shared" si="43"/>
        <v>8.9378369440134033</v>
      </c>
      <c r="T114" s="305">
        <f t="shared" si="43"/>
        <v>8.9378369440134033</v>
      </c>
      <c r="U114" s="305">
        <f t="shared" si="43"/>
        <v>8.9378369440134033</v>
      </c>
      <c r="V114" s="305">
        <f t="shared" si="43"/>
        <v>8.9378369440134033</v>
      </c>
      <c r="W114" s="305">
        <f t="shared" si="43"/>
        <v>8.9378369440134033</v>
      </c>
      <c r="X114" s="305">
        <f t="shared" si="43"/>
        <v>8.9378369440134033</v>
      </c>
      <c r="Y114" s="305">
        <f t="shared" si="43"/>
        <v>8.9378369440134033</v>
      </c>
      <c r="Z114" s="305">
        <f t="shared" si="43"/>
        <v>8.9378369440134033</v>
      </c>
      <c r="AA114" s="305">
        <f t="shared" si="43"/>
        <v>8.9378369440134033</v>
      </c>
      <c r="AB114" s="305">
        <f t="shared" si="43"/>
        <v>8.9378369440134033</v>
      </c>
      <c r="AC114" s="305">
        <f t="shared" si="43"/>
        <v>8.9378369440134033</v>
      </c>
      <c r="AD114" s="305">
        <f t="shared" si="43"/>
        <v>8.9378369440134033</v>
      </c>
      <c r="AE114" s="305">
        <f t="shared" si="43"/>
        <v>8.9378369440134033</v>
      </c>
      <c r="AF114" s="305">
        <f t="shared" si="43"/>
        <v>8.9378369440134033</v>
      </c>
    </row>
    <row r="115" spans="1:32" x14ac:dyDescent="0.2">
      <c r="A115" s="294" t="s">
        <v>136</v>
      </c>
      <c r="B115" s="294" t="s">
        <v>257</v>
      </c>
      <c r="C115" s="294" t="s">
        <v>262</v>
      </c>
      <c r="E115" s="294" t="s">
        <v>261</v>
      </c>
      <c r="F115" s="304">
        <f t="shared" ref="F115:AF116" si="44">F108</f>
        <v>5.7100000381469727</v>
      </c>
      <c r="G115" s="304">
        <f t="shared" si="44"/>
        <v>5.7100000381469727</v>
      </c>
      <c r="H115" s="304">
        <f t="shared" si="44"/>
        <v>5.7100000381469727</v>
      </c>
      <c r="I115" s="304">
        <f t="shared" si="44"/>
        <v>5.7100000381469727</v>
      </c>
      <c r="J115" s="304">
        <f t="shared" si="44"/>
        <v>5.7100000381469727</v>
      </c>
      <c r="K115" s="304">
        <f t="shared" si="44"/>
        <v>5.7100000381469727</v>
      </c>
      <c r="L115" s="304">
        <f t="shared" si="44"/>
        <v>5.7100000381469727</v>
      </c>
      <c r="M115" s="304">
        <f t="shared" si="44"/>
        <v>5.7100000381469727</v>
      </c>
      <c r="N115" s="304">
        <f t="shared" si="44"/>
        <v>5.7100000381469727</v>
      </c>
      <c r="O115" s="304">
        <f t="shared" si="44"/>
        <v>5.7100000381469727</v>
      </c>
      <c r="P115" s="304">
        <f t="shared" si="44"/>
        <v>5.7100000381469727</v>
      </c>
      <c r="Q115" s="304">
        <f t="shared" si="44"/>
        <v>5.7100000381469727</v>
      </c>
      <c r="R115" s="304">
        <f t="shared" si="44"/>
        <v>5.7100000381469727</v>
      </c>
      <c r="S115" s="304">
        <f t="shared" si="44"/>
        <v>5.7100000381469727</v>
      </c>
      <c r="T115" s="304">
        <f t="shared" si="44"/>
        <v>5.7100000381469727</v>
      </c>
      <c r="U115" s="304">
        <f t="shared" si="44"/>
        <v>5.7100000381469727</v>
      </c>
      <c r="V115" s="304">
        <f t="shared" si="44"/>
        <v>5.7100000381469727</v>
      </c>
      <c r="W115" s="304">
        <f t="shared" si="44"/>
        <v>5.7100000381469727</v>
      </c>
      <c r="X115" s="304">
        <f t="shared" si="44"/>
        <v>5.7100000381469727</v>
      </c>
      <c r="Y115" s="304">
        <f t="shared" si="44"/>
        <v>5.7100000381469727</v>
      </c>
      <c r="Z115" s="304">
        <f t="shared" si="44"/>
        <v>5.7100000381469727</v>
      </c>
      <c r="AA115" s="304">
        <f t="shared" si="44"/>
        <v>5.7100000381469727</v>
      </c>
      <c r="AB115" s="304">
        <f t="shared" si="44"/>
        <v>5.7100000381469727</v>
      </c>
      <c r="AC115" s="304">
        <f t="shared" si="44"/>
        <v>5.7100000381469727</v>
      </c>
      <c r="AD115" s="304">
        <f t="shared" si="44"/>
        <v>5.7100000381469727</v>
      </c>
      <c r="AE115" s="304">
        <f t="shared" si="44"/>
        <v>5.7100000381469727</v>
      </c>
      <c r="AF115" s="304">
        <f t="shared" si="44"/>
        <v>5.7100000381469727</v>
      </c>
    </row>
    <row r="116" spans="1:32" x14ac:dyDescent="0.2">
      <c r="A116" s="294" t="s">
        <v>136</v>
      </c>
      <c r="B116" s="294" t="s">
        <v>255</v>
      </c>
      <c r="C116" s="294" t="s">
        <v>262</v>
      </c>
      <c r="E116" s="294" t="s">
        <v>261</v>
      </c>
      <c r="F116" s="304">
        <f t="shared" si="44"/>
        <v>5.7100000381469727</v>
      </c>
      <c r="G116" s="304">
        <f t="shared" si="44"/>
        <v>5.7100000381469727</v>
      </c>
      <c r="H116" s="304">
        <f t="shared" si="44"/>
        <v>5.7100000381469727</v>
      </c>
      <c r="I116" s="304">
        <f t="shared" si="44"/>
        <v>5.7100000381469727</v>
      </c>
      <c r="J116" s="304">
        <f t="shared" si="44"/>
        <v>5.7100000381469727</v>
      </c>
      <c r="K116" s="304">
        <f t="shared" si="44"/>
        <v>5.7100000381469727</v>
      </c>
      <c r="L116" s="304">
        <f t="shared" si="44"/>
        <v>5.7100000381469727</v>
      </c>
      <c r="M116" s="304">
        <f t="shared" si="44"/>
        <v>5.7100000381469727</v>
      </c>
      <c r="N116" s="304">
        <f t="shared" si="44"/>
        <v>5.7100000381469727</v>
      </c>
      <c r="O116" s="304">
        <f t="shared" si="44"/>
        <v>5.7100000381469727</v>
      </c>
      <c r="P116" s="304">
        <f t="shared" si="44"/>
        <v>5.7100000381469727</v>
      </c>
      <c r="Q116" s="304">
        <f t="shared" si="44"/>
        <v>5.7100000381469727</v>
      </c>
      <c r="R116" s="304">
        <f t="shared" si="44"/>
        <v>5.7100000381469727</v>
      </c>
      <c r="S116" s="304">
        <f t="shared" si="44"/>
        <v>5.7100000381469727</v>
      </c>
      <c r="T116" s="304">
        <f t="shared" si="44"/>
        <v>5.7100000381469727</v>
      </c>
      <c r="U116" s="304">
        <f t="shared" si="44"/>
        <v>5.7100000381469727</v>
      </c>
      <c r="V116" s="304">
        <f t="shared" si="44"/>
        <v>5.7100000381469727</v>
      </c>
      <c r="W116" s="304">
        <f t="shared" si="44"/>
        <v>5.7100000381469727</v>
      </c>
      <c r="X116" s="304">
        <f t="shared" si="44"/>
        <v>5.7100000381469727</v>
      </c>
      <c r="Y116" s="304">
        <f t="shared" si="44"/>
        <v>5.7100000381469727</v>
      </c>
      <c r="Z116" s="304">
        <f t="shared" si="44"/>
        <v>5.7100000381469727</v>
      </c>
      <c r="AA116" s="304">
        <f t="shared" si="44"/>
        <v>5.7100000381469727</v>
      </c>
      <c r="AB116" s="304">
        <f t="shared" si="44"/>
        <v>5.7100000381469727</v>
      </c>
      <c r="AC116" s="304">
        <f t="shared" si="44"/>
        <v>5.7100000381469727</v>
      </c>
      <c r="AD116" s="304">
        <f t="shared" si="44"/>
        <v>5.7100000381469727</v>
      </c>
      <c r="AE116" s="304">
        <f t="shared" si="44"/>
        <v>5.7100000381469727</v>
      </c>
      <c r="AF116" s="304">
        <f t="shared" si="44"/>
        <v>5.7100000381469727</v>
      </c>
    </row>
    <row r="117" spans="1:32" x14ac:dyDescent="0.2">
      <c r="A117" s="294" t="s">
        <v>256</v>
      </c>
      <c r="B117" s="294" t="s">
        <v>257</v>
      </c>
      <c r="E117" s="294" t="s">
        <v>260</v>
      </c>
      <c r="F117" s="303">
        <f t="shared" ref="F117:AF117" si="45">IF(F114=0,100,TRUNC(F115/F114,5))</f>
        <v>1.34667</v>
      </c>
      <c r="G117" s="303">
        <f t="shared" si="45"/>
        <v>1.2829999999999999</v>
      </c>
      <c r="H117" s="303">
        <f t="shared" si="45"/>
        <v>1.1967099999999999</v>
      </c>
      <c r="I117" s="303">
        <f t="shared" si="45"/>
        <v>1.1087</v>
      </c>
      <c r="J117" s="303">
        <f t="shared" si="45"/>
        <v>1.02301</v>
      </c>
      <c r="K117" s="303">
        <f t="shared" si="45"/>
        <v>0.94220000000000004</v>
      </c>
      <c r="L117" s="303">
        <f t="shared" si="45"/>
        <v>0.87182000000000004</v>
      </c>
      <c r="M117" s="303">
        <f t="shared" si="45"/>
        <v>0.80940000000000001</v>
      </c>
      <c r="N117" s="303">
        <f t="shared" si="45"/>
        <v>0.75322999999999996</v>
      </c>
      <c r="O117" s="303">
        <f t="shared" si="45"/>
        <v>0.70572999999999997</v>
      </c>
      <c r="P117" s="303">
        <f t="shared" si="45"/>
        <v>0.66876999999999998</v>
      </c>
      <c r="Q117" s="303">
        <f t="shared" si="45"/>
        <v>0.63885000000000003</v>
      </c>
      <c r="R117" s="303">
        <f t="shared" si="45"/>
        <v>0.63885000000000003</v>
      </c>
      <c r="S117" s="303">
        <f t="shared" si="45"/>
        <v>0.63885000000000003</v>
      </c>
      <c r="T117" s="303">
        <f t="shared" si="45"/>
        <v>0.63885000000000003</v>
      </c>
      <c r="U117" s="303">
        <f t="shared" si="45"/>
        <v>0.63885000000000003</v>
      </c>
      <c r="V117" s="303">
        <f t="shared" si="45"/>
        <v>0.63885000000000003</v>
      </c>
      <c r="W117" s="303">
        <f t="shared" si="45"/>
        <v>0.63885000000000003</v>
      </c>
      <c r="X117" s="303">
        <f t="shared" si="45"/>
        <v>0.63885000000000003</v>
      </c>
      <c r="Y117" s="303">
        <f t="shared" si="45"/>
        <v>0.63885000000000003</v>
      </c>
      <c r="Z117" s="303">
        <f t="shared" si="45"/>
        <v>0.63885000000000003</v>
      </c>
      <c r="AA117" s="303">
        <f t="shared" si="45"/>
        <v>0.63885000000000003</v>
      </c>
      <c r="AB117" s="303">
        <f t="shared" si="45"/>
        <v>0.63885000000000003</v>
      </c>
      <c r="AC117" s="303">
        <f t="shared" si="45"/>
        <v>0.63885000000000003</v>
      </c>
      <c r="AD117" s="303">
        <f t="shared" si="45"/>
        <v>0.63885000000000003</v>
      </c>
      <c r="AE117" s="303">
        <f t="shared" si="45"/>
        <v>0.63885000000000003</v>
      </c>
      <c r="AF117" s="303">
        <f t="shared" si="45"/>
        <v>0.63885000000000003</v>
      </c>
    </row>
    <row r="118" spans="1:32" x14ac:dyDescent="0.2">
      <c r="A118" s="294" t="s">
        <v>256</v>
      </c>
      <c r="B118" s="294" t="s">
        <v>255</v>
      </c>
      <c r="E118" s="294" t="s">
        <v>260</v>
      </c>
      <c r="F118" s="303">
        <f t="shared" ref="F118:AF118" si="46">IF(F114=0,100,TRUNC(F116/F114,5))</f>
        <v>1.34667</v>
      </c>
      <c r="G118" s="303">
        <f t="shared" si="46"/>
        <v>1.2829999999999999</v>
      </c>
      <c r="H118" s="303">
        <f t="shared" si="46"/>
        <v>1.1967099999999999</v>
      </c>
      <c r="I118" s="303">
        <f t="shared" si="46"/>
        <v>1.1087</v>
      </c>
      <c r="J118" s="303">
        <f t="shared" si="46"/>
        <v>1.02301</v>
      </c>
      <c r="K118" s="303">
        <f t="shared" si="46"/>
        <v>0.94220000000000004</v>
      </c>
      <c r="L118" s="303">
        <f t="shared" si="46"/>
        <v>0.87182000000000004</v>
      </c>
      <c r="M118" s="303">
        <f t="shared" si="46"/>
        <v>0.80940000000000001</v>
      </c>
      <c r="N118" s="303">
        <f t="shared" si="46"/>
        <v>0.75322999999999996</v>
      </c>
      <c r="O118" s="303">
        <f t="shared" si="46"/>
        <v>0.70572999999999997</v>
      </c>
      <c r="P118" s="303">
        <f t="shared" si="46"/>
        <v>0.66876999999999998</v>
      </c>
      <c r="Q118" s="303">
        <f t="shared" si="46"/>
        <v>0.63885000000000003</v>
      </c>
      <c r="R118" s="303">
        <f t="shared" si="46"/>
        <v>0.63885000000000003</v>
      </c>
      <c r="S118" s="303">
        <f t="shared" si="46"/>
        <v>0.63885000000000003</v>
      </c>
      <c r="T118" s="303">
        <f t="shared" si="46"/>
        <v>0.63885000000000003</v>
      </c>
      <c r="U118" s="303">
        <f t="shared" si="46"/>
        <v>0.63885000000000003</v>
      </c>
      <c r="V118" s="303">
        <f t="shared" si="46"/>
        <v>0.63885000000000003</v>
      </c>
      <c r="W118" s="303">
        <f t="shared" si="46"/>
        <v>0.63885000000000003</v>
      </c>
      <c r="X118" s="303">
        <f t="shared" si="46"/>
        <v>0.63885000000000003</v>
      </c>
      <c r="Y118" s="303">
        <f t="shared" si="46"/>
        <v>0.63885000000000003</v>
      </c>
      <c r="Z118" s="303">
        <f t="shared" si="46"/>
        <v>0.63885000000000003</v>
      </c>
      <c r="AA118" s="303">
        <f t="shared" si="46"/>
        <v>0.63885000000000003</v>
      </c>
      <c r="AB118" s="303">
        <f t="shared" si="46"/>
        <v>0.63885000000000003</v>
      </c>
      <c r="AC118" s="303">
        <f t="shared" si="46"/>
        <v>0.63885000000000003</v>
      </c>
      <c r="AD118" s="303">
        <f t="shared" si="46"/>
        <v>0.63885000000000003</v>
      </c>
      <c r="AE118" s="303">
        <f t="shared" si="46"/>
        <v>0.63885000000000003</v>
      </c>
      <c r="AF118" s="303">
        <f t="shared" si="46"/>
        <v>0.63885000000000003</v>
      </c>
    </row>
    <row r="119" spans="1:32" x14ac:dyDescent="0.2">
      <c r="A119" s="294" t="s">
        <v>137</v>
      </c>
      <c r="B119" s="294" t="s">
        <v>257</v>
      </c>
      <c r="E119" s="294" t="s">
        <v>259</v>
      </c>
      <c r="F119" s="302" cm="1">
        <f t="array" ref="F119">IF(F110&lt;1,F104*((SUMPRODUCT(('EaR Opt3 AR010'!$C$200:$C$20063)*('EaR Opt3 AR010'!$C$200:$C$20063&gt;F110)))-F110*MATCH(F110,$C$200:$C$20063,-1)),0)</f>
        <v>0</v>
      </c>
      <c r="G119" s="302" cm="1">
        <f t="array" ref="G119">IF(G110&lt;1,G104*((SUMPRODUCT(('EaR Opt3 AR010'!$C$200:$C$20063)*('EaR Opt3 AR010'!$C$200:$C$20063&gt;G110)))-G110*MATCH(G110,$C$200:$C$20063,-1)),0)</f>
        <v>0</v>
      </c>
      <c r="H119" s="302" cm="1">
        <f t="array" ref="H119">IF(H110&lt;1,H104*((SUMPRODUCT(('EaR Opt3 AR010'!$C$200:$C$20063)*('EaR Opt3 AR010'!$C$200:$C$20063&gt;H110)))-H110*MATCH(H110,$C$200:$C$20063,-1)),0)</f>
        <v>0</v>
      </c>
      <c r="I119" s="302" cm="1">
        <f t="array" ref="I119">IF(I110&lt;1,I104*((SUMPRODUCT(('EaR Opt3 AR010'!$C$200:$C$20063)*('EaR Opt3 AR010'!$C$200:$C$20063&gt;I110)))-I110*MATCH(I110,$C$200:$C$20063,-1)),0)</f>
        <v>0</v>
      </c>
      <c r="J119" s="302" cm="1">
        <f t="array" ref="J119">IF(J110&lt;1,J104*((SUMPRODUCT(('EaR Opt3 AR010'!$C$200:$C$20063)*('EaR Opt3 AR010'!$C$200:$C$20063&gt;J110)))-J110*MATCH(J110,$C$200:$C$20063,-1)),0)</f>
        <v>0</v>
      </c>
      <c r="K119" s="302" cm="1">
        <f t="array" ref="K119">IF(K110&lt;1,K104*((SUMPRODUCT(('EaR Opt3 AR010'!$C$200:$C$20063)*('EaR Opt3 AR010'!$C$200:$C$20063&gt;K110)))-K110*MATCH(K110,$C$200:$C$20063,-1)),0)</f>
        <v>5.9018111902285161E-2</v>
      </c>
      <c r="L119" s="302" cm="1">
        <f t="array" ref="L119">IF(L110&lt;1,L104*((SUMPRODUCT(('EaR Opt3 AR010'!$C$200:$C$20063)*('EaR Opt3 AR010'!$C$200:$C$20063&gt;L110)))-L110*MATCH(L110,$C$200:$C$20063,-1)),0)</f>
        <v>4.7724939093850658</v>
      </c>
      <c r="M119" s="302" cm="1">
        <f t="array" ref="M119">IF(M110&lt;1,M104*((SUMPRODUCT(('EaR Opt3 AR010'!$C$200:$C$20063)*('EaR Opt3 AR010'!$C$200:$C$20063&gt;M110)))-M110*MATCH(M110,$C$200:$C$20063,-1)),0)</f>
        <v>36.29472780701483</v>
      </c>
      <c r="N119" s="302" cm="1">
        <f t="array" ref="N119">IF(N110&lt;1,N104*((SUMPRODUCT(('EaR Opt3 AR010'!$C$200:$C$20063)*('EaR Opt3 AR010'!$C$200:$C$20063&gt;N110)))-N110*MATCH(N110,$C$200:$C$20063,-1)),0)</f>
        <v>145.69136464577156</v>
      </c>
      <c r="O119" s="302" cm="1">
        <f t="array" ref="O119">IF(O110&lt;1,O104*((SUMPRODUCT(('EaR Opt3 AR010'!$C$200:$C$20063)*('EaR Opt3 AR010'!$C$200:$C$20063&gt;O110)))-O110*MATCH(O110,$C$200:$C$20063,-1)),0)</f>
        <v>368.76914418697146</v>
      </c>
      <c r="P119" s="302" cm="1">
        <f t="array" ref="P119">IF(P110&lt;1,P104*((SUMPRODUCT(('EaR Opt3 AR010'!$C$200:$C$20063)*('EaR Opt3 AR010'!$C$200:$C$20063&gt;P110)))-P110*MATCH(P110,$C$200:$C$20063,-1)),0)</f>
        <v>680.07695469487192</v>
      </c>
      <c r="Q119" s="302" cm="1">
        <f t="array" ref="Q119">IF(Q110&lt;1,Q104*((SUMPRODUCT(('EaR Opt3 AR010'!$C$200:$C$20063)*('EaR Opt3 AR010'!$C$200:$C$20063&gt;Q110)))-Q110*MATCH(Q110,$C$200:$C$20063,-1)),0)</f>
        <v>1059.7889773315405</v>
      </c>
      <c r="R119" s="302" cm="1">
        <f t="array" ref="R119">IF(R110&lt;1,R104*((SUMPRODUCT(('EaR Opt3 AR010'!$C$200:$C$20063)*('EaR Opt3 AR010'!$C$200:$C$20063&gt;R110)))-R110*MATCH(R110,$C$200:$C$20063,-1)),0)</f>
        <v>1059.7889773315405</v>
      </c>
      <c r="S119" s="302" cm="1">
        <f t="array" ref="S119">IF(S110&lt;1,S104*((SUMPRODUCT(('EaR Opt3 AR010'!$C$200:$C$20063)*('EaR Opt3 AR010'!$C$200:$C$20063&gt;S110)))-S110*MATCH(S110,$C$200:$C$20063,-1)),0)</f>
        <v>1059.7889773315405</v>
      </c>
      <c r="T119" s="302" cm="1">
        <f t="array" ref="T119">IF(T110&lt;1,T104*((SUMPRODUCT(('EaR Opt3 AR010'!$C$200:$C$20063)*('EaR Opt3 AR010'!$C$200:$C$20063&gt;T110)))-T110*MATCH(T110,$C$200:$C$20063,-1)),0)</f>
        <v>1059.7889773315405</v>
      </c>
      <c r="U119" s="302" cm="1">
        <f t="array" ref="U119">IF(U110&lt;1,U104*((SUMPRODUCT(('EaR Opt3 AR010'!$C$200:$C$20063)*('EaR Opt3 AR010'!$C$200:$C$20063&gt;U110)))-U110*MATCH(U110,$C$200:$C$20063,-1)),0)</f>
        <v>1059.7889773315405</v>
      </c>
      <c r="V119" s="302" cm="1">
        <f t="array" ref="V119">IF(V110&lt;1,V104*((SUMPRODUCT(('EaR Opt3 AR010'!$C$200:$C$20063)*('EaR Opt3 AR010'!$C$200:$C$20063&gt;V110)))-V110*MATCH(V110,$C$200:$C$20063,-1)),0)</f>
        <v>1059.7889773315405</v>
      </c>
      <c r="W119" s="302" cm="1">
        <f t="array" ref="W119">IF(W110&lt;1,W104*((SUMPRODUCT(('EaR Opt3 AR010'!$C$200:$C$20063)*('EaR Opt3 AR010'!$C$200:$C$20063&gt;W110)))-W110*MATCH(W110,$C$200:$C$20063,-1)),0)</f>
        <v>1059.7889773315405</v>
      </c>
      <c r="X119" s="302" cm="1">
        <f t="array" ref="X119">IF(X110&lt;1,X104*((SUMPRODUCT(('EaR Opt3 AR010'!$C$200:$C$20063)*('EaR Opt3 AR010'!$C$200:$C$20063&gt;X110)))-X110*MATCH(X110,$C$200:$C$20063,-1)),0)</f>
        <v>1059.7889773315405</v>
      </c>
      <c r="Y119" s="302" cm="1">
        <f t="array" ref="Y119">IF(Y110&lt;1,Y104*((SUMPRODUCT(('EaR Opt3 AR010'!$C$200:$C$20063)*('EaR Opt3 AR010'!$C$200:$C$20063&gt;Y110)))-Y110*MATCH(Y110,$C$200:$C$20063,-1)),0)</f>
        <v>1059.7889773315405</v>
      </c>
      <c r="Z119" s="302" cm="1">
        <f t="array" ref="Z119">IF(Z110&lt;1,Z104*((SUMPRODUCT(('EaR Opt3 AR010'!$C$200:$C$20063)*('EaR Opt3 AR010'!$C$200:$C$20063&gt;Z110)))-Z110*MATCH(Z110,$C$200:$C$20063,-1)),0)</f>
        <v>1059.7889773315405</v>
      </c>
      <c r="AA119" s="302" cm="1">
        <f t="array" ref="AA119">IF(AA110&lt;1,AA104*((SUMPRODUCT(('EaR Opt3 AR010'!$C$200:$C$20063)*('EaR Opt3 AR010'!$C$200:$C$20063&gt;AA110)))-AA110*MATCH(AA110,$C$200:$C$20063,-1)),0)</f>
        <v>1059.7889773315405</v>
      </c>
      <c r="AB119" s="302" cm="1">
        <f t="array" ref="AB119">IF(AB110&lt;1,AB104*((SUMPRODUCT(('EaR Opt3 AR010'!$C$200:$C$20063)*('EaR Opt3 AR010'!$C$200:$C$20063&gt;AB110)))-AB110*MATCH(AB110,$C$200:$C$20063,-1)),0)</f>
        <v>1059.7889773315405</v>
      </c>
      <c r="AC119" s="302" cm="1">
        <f t="array" ref="AC119">IF(AC110&lt;1,AC104*((SUMPRODUCT(('EaR Opt3 AR010'!$C$200:$C$20063)*('EaR Opt3 AR010'!$C$200:$C$20063&gt;AC110)))-AC110*MATCH(AC110,$C$200:$C$20063,-1)),0)</f>
        <v>1059.7889773315405</v>
      </c>
      <c r="AD119" s="302" cm="1">
        <f t="array" ref="AD119">IF(AD110&lt;1,AD104*((SUMPRODUCT(('EaR Opt3 AR010'!$C$200:$C$20063)*('EaR Opt3 AR010'!$C$200:$C$20063&gt;AD110)))-AD110*MATCH(AD110,$C$200:$C$20063,-1)),0)</f>
        <v>1059.7889773315405</v>
      </c>
      <c r="AE119" s="302" cm="1">
        <f t="array" ref="AE119">IF(AE110&lt;1,AE104*((SUMPRODUCT(('EaR Opt3 AR010'!$C$200:$C$20063)*('EaR Opt3 AR010'!$C$200:$C$20063&gt;AE110)))-AE110*MATCH(AE110,$C$200:$C$20063,-1)),0)</f>
        <v>1059.7889773315405</v>
      </c>
      <c r="AF119" s="302" cm="1">
        <f t="array" ref="AF119">IF(AF110&lt;1,AF104*((SUMPRODUCT(('EaR Opt3 AR010'!$C$200:$C$20063)*('EaR Opt3 AR010'!$C$200:$C$20063&gt;AF110)))-AF110*MATCH(AF110,$C$200:$C$20063,-1)),0)</f>
        <v>1059.7889773315405</v>
      </c>
    </row>
    <row r="120" spans="1:32" x14ac:dyDescent="0.2">
      <c r="A120" s="294" t="s">
        <v>137</v>
      </c>
      <c r="B120" s="294" t="s">
        <v>255</v>
      </c>
      <c r="E120" s="294" t="s">
        <v>259</v>
      </c>
      <c r="F120" s="302" cm="1">
        <f t="array" ref="F120">IF(F111&lt;1,IF(F111=0,F97*SUMPRODUCT(('EaR Opt3 AR010'!$C$200:$C$20063)*('EaR Opt3 AR010'!$C$200:$C$20063&gt;F111)),F104*(SUMPRODUCT(('EaR Opt3 AR010'!$C$200:$C$20063)*('EaR Opt3 AR010'!$C$200:$C$20063&gt;F111))-F111*MATCH(F111,$C$200:$C$20063,-1)))-F119,0)</f>
        <v>0</v>
      </c>
      <c r="G120" s="302" cm="1">
        <f t="array" ref="G120">IF(G111&lt;1,IF(G111=0,G97*SUMPRODUCT(('EaR Opt3 AR010'!$C$200:$C$20063)*('EaR Opt3 AR010'!$C$200:$C$20063&gt;G111)),G104*(SUMPRODUCT(('EaR Opt3 AR010'!$C$200:$C$20063)*('EaR Opt3 AR010'!$C$200:$C$20063&gt;G111))-G111*MATCH(G111,$C$200:$C$20063,-1)))-G119,0)</f>
        <v>0</v>
      </c>
      <c r="H120" s="302" cm="1">
        <f t="array" ref="H120">IF(H111&lt;1,IF(H111=0,H97*SUMPRODUCT(('EaR Opt3 AR010'!$C$200:$C$20063)*('EaR Opt3 AR010'!$C$200:$C$20063&gt;H111)),H104*(SUMPRODUCT(('EaR Opt3 AR010'!$C$200:$C$20063)*('EaR Opt3 AR010'!$C$200:$C$20063&gt;H111))-H111*MATCH(H111,$C$200:$C$20063,-1)))-H119,0)</f>
        <v>0</v>
      </c>
      <c r="I120" s="302" cm="1">
        <f t="array" ref="I120">IF(I111&lt;1,IF(I111=0,I97*SUMPRODUCT(('EaR Opt3 AR010'!$C$200:$C$20063)*('EaR Opt3 AR010'!$C$200:$C$20063&gt;I111)),I104*(SUMPRODUCT(('EaR Opt3 AR010'!$C$200:$C$20063)*('EaR Opt3 AR010'!$C$200:$C$20063&gt;I111))-I111*MATCH(I111,$C$200:$C$20063,-1)))-I119,0)</f>
        <v>0</v>
      </c>
      <c r="J120" s="302" cm="1">
        <f t="array" ref="J120">IF(J111&lt;1,IF(J111=0,J97*SUMPRODUCT(('EaR Opt3 AR010'!$C$200:$C$20063)*('EaR Opt3 AR010'!$C$200:$C$20063&gt;J111)),J104*(SUMPRODUCT(('EaR Opt3 AR010'!$C$200:$C$20063)*('EaR Opt3 AR010'!$C$200:$C$20063&gt;J111))-J111*MATCH(J111,$C$200:$C$20063,-1)))-J119,0)</f>
        <v>0</v>
      </c>
      <c r="K120" s="302" cm="1">
        <f t="array" ref="K120">IF(K111&lt;1,IF(K111=0,K97*SUMPRODUCT(('EaR Opt3 AR010'!$C$200:$C$20063)*('EaR Opt3 AR010'!$C$200:$C$20063&gt;K111)),K104*(SUMPRODUCT(('EaR Opt3 AR010'!$C$200:$C$20063)*('EaR Opt3 AR010'!$C$200:$C$20063&gt;K111))-K111*MATCH(K111,$C$200:$C$20063,-1)))-K119,0)</f>
        <v>0</v>
      </c>
      <c r="L120" s="302" cm="1">
        <f t="array" ref="L120">IF(L111&lt;1,IF(L111=0,L97*SUMPRODUCT(('EaR Opt3 AR010'!$C$200:$C$20063)*('EaR Opt3 AR010'!$C$200:$C$20063&gt;L111)),L104*(SUMPRODUCT(('EaR Opt3 AR010'!$C$200:$C$20063)*('EaR Opt3 AR010'!$C$200:$C$20063&gt;L111))-L111*MATCH(L111,$C$200:$C$20063,-1)))-L119,0)</f>
        <v>0</v>
      </c>
      <c r="M120" s="302" cm="1">
        <f t="array" ref="M120">IF(M111&lt;1,IF(M111=0,M97*SUMPRODUCT(('EaR Opt3 AR010'!$C$200:$C$20063)*('EaR Opt3 AR010'!$C$200:$C$20063&gt;M111)),M104*(SUMPRODUCT(('EaR Opt3 AR010'!$C$200:$C$20063)*('EaR Opt3 AR010'!$C$200:$C$20063&gt;M111))-M111*MATCH(M111,$C$200:$C$20063,-1)))-M119,0)</f>
        <v>0</v>
      </c>
      <c r="N120" s="302" cm="1">
        <f t="array" ref="N120">IF(N111&lt;1,IF(N111=0,N97*SUMPRODUCT(('EaR Opt3 AR010'!$C$200:$C$20063)*('EaR Opt3 AR010'!$C$200:$C$20063&gt;N111)),N104*(SUMPRODUCT(('EaR Opt3 AR010'!$C$200:$C$20063)*('EaR Opt3 AR010'!$C$200:$C$20063&gt;N111))-N111*MATCH(N111,$C$200:$C$20063,-1)))-N119,0)</f>
        <v>0</v>
      </c>
      <c r="O120" s="302" cm="1">
        <f t="array" ref="O120">IF(O111&lt;1,IF(O111=0,O97*SUMPRODUCT(('EaR Opt3 AR010'!$C$200:$C$20063)*('EaR Opt3 AR010'!$C$200:$C$20063&gt;O111)),O104*(SUMPRODUCT(('EaR Opt3 AR010'!$C$200:$C$20063)*('EaR Opt3 AR010'!$C$200:$C$20063&gt;O111))-O111*MATCH(O111,$C$200:$C$20063,-1)))-O119,0)</f>
        <v>0</v>
      </c>
      <c r="P120" s="302" cm="1">
        <f t="array" ref="P120">IF(P111&lt;1,IF(P111=0,P97*SUMPRODUCT(('EaR Opt3 AR010'!$C$200:$C$20063)*('EaR Opt3 AR010'!$C$200:$C$20063&gt;P111)),P104*(SUMPRODUCT(('EaR Opt3 AR010'!$C$200:$C$20063)*('EaR Opt3 AR010'!$C$200:$C$20063&gt;P111))-P111*MATCH(P111,$C$200:$C$20063,-1)))-P119,0)</f>
        <v>0</v>
      </c>
      <c r="Q120" s="302" cm="1">
        <f t="array" ref="Q120">IF(Q111&lt;1,IF(Q111=0,Q97*SUMPRODUCT(('EaR Opt3 AR010'!$C$200:$C$20063)*('EaR Opt3 AR010'!$C$200:$C$20063&gt;Q111)),Q104*(SUMPRODUCT(('EaR Opt3 AR010'!$C$200:$C$20063)*('EaR Opt3 AR010'!$C$200:$C$20063&gt;Q111))-Q111*MATCH(Q111,$C$200:$C$20063,-1)))-Q119,0)</f>
        <v>0</v>
      </c>
      <c r="R120" s="302" cm="1">
        <f t="array" ref="R120">IF(R111&lt;1,IF(R111=0,R97*SUMPRODUCT(('EaR Opt3 AR010'!$C$200:$C$20063)*('EaR Opt3 AR010'!$C$200:$C$20063&gt;R111)),R104*(SUMPRODUCT(('EaR Opt3 AR010'!$C$200:$C$20063)*('EaR Opt3 AR010'!$C$200:$C$20063&gt;R111))-R111*MATCH(R111,$C$200:$C$20063,-1)))-R119,0)</f>
        <v>0</v>
      </c>
      <c r="S120" s="302" cm="1">
        <f t="array" ref="S120">IF(S111&lt;1,IF(S111=0,S97*SUMPRODUCT(('EaR Opt3 AR010'!$C$200:$C$20063)*('EaR Opt3 AR010'!$C$200:$C$20063&gt;S111)),S104*(SUMPRODUCT(('EaR Opt3 AR010'!$C$200:$C$20063)*('EaR Opt3 AR010'!$C$200:$C$20063&gt;S111))-S111*MATCH(S111,$C$200:$C$20063,-1)))-S119,0)</f>
        <v>0</v>
      </c>
      <c r="T120" s="302" cm="1">
        <f t="array" ref="T120">IF(T111&lt;1,IF(T111=0,T97*SUMPRODUCT(('EaR Opt3 AR010'!$C$200:$C$20063)*('EaR Opt3 AR010'!$C$200:$C$20063&gt;T111)),T104*(SUMPRODUCT(('EaR Opt3 AR010'!$C$200:$C$20063)*('EaR Opt3 AR010'!$C$200:$C$20063&gt;T111))-T111*MATCH(T111,$C$200:$C$20063,-1)))-T119,0)</f>
        <v>0</v>
      </c>
      <c r="U120" s="302" cm="1">
        <f t="array" ref="U120">IF(U111&lt;1,IF(U111=0,U97*SUMPRODUCT(('EaR Opt3 AR010'!$C$200:$C$20063)*('EaR Opt3 AR010'!$C$200:$C$20063&gt;U111)),U104*(SUMPRODUCT(('EaR Opt3 AR010'!$C$200:$C$20063)*('EaR Opt3 AR010'!$C$200:$C$20063&gt;U111))-U111*MATCH(U111,$C$200:$C$20063,-1)))-U119,0)</f>
        <v>0</v>
      </c>
      <c r="V120" s="302" cm="1">
        <f t="array" ref="V120">IF(V111&lt;1,IF(V111=0,V97*SUMPRODUCT(('EaR Opt3 AR010'!$C$200:$C$20063)*('EaR Opt3 AR010'!$C$200:$C$20063&gt;V111)),V104*(SUMPRODUCT(('EaR Opt3 AR010'!$C$200:$C$20063)*('EaR Opt3 AR010'!$C$200:$C$20063&gt;V111))-V111*MATCH(V111,$C$200:$C$20063,-1)))-V119,0)</f>
        <v>0</v>
      </c>
      <c r="W120" s="302" cm="1">
        <f t="array" ref="W120">IF(W111&lt;1,IF(W111=0,W97*SUMPRODUCT(('EaR Opt3 AR010'!$C$200:$C$20063)*('EaR Opt3 AR010'!$C$200:$C$20063&gt;W111)),W104*(SUMPRODUCT(('EaR Opt3 AR010'!$C$200:$C$20063)*('EaR Opt3 AR010'!$C$200:$C$20063&gt;W111))-W111*MATCH(W111,$C$200:$C$20063,-1)))-W119,0)</f>
        <v>0</v>
      </c>
      <c r="X120" s="302" cm="1">
        <f t="array" ref="X120">IF(X111&lt;1,IF(X111=0,X97*SUMPRODUCT(('EaR Opt3 AR010'!$C$200:$C$20063)*('EaR Opt3 AR010'!$C$200:$C$20063&gt;X111)),X104*(SUMPRODUCT(('EaR Opt3 AR010'!$C$200:$C$20063)*('EaR Opt3 AR010'!$C$200:$C$20063&gt;X111))-X111*MATCH(X111,$C$200:$C$20063,-1)))-X119,0)</f>
        <v>0</v>
      </c>
      <c r="Y120" s="302" cm="1">
        <f t="array" ref="Y120">IF(Y111&lt;1,IF(Y111=0,Y97*SUMPRODUCT(('EaR Opt3 AR010'!$C$200:$C$20063)*('EaR Opt3 AR010'!$C$200:$C$20063&gt;Y111)),Y104*(SUMPRODUCT(('EaR Opt3 AR010'!$C$200:$C$20063)*('EaR Opt3 AR010'!$C$200:$C$20063&gt;Y111))-Y111*MATCH(Y111,$C$200:$C$20063,-1)))-Y119,0)</f>
        <v>0</v>
      </c>
      <c r="Z120" s="302" cm="1">
        <f t="array" ref="Z120">IF(Z111&lt;1,IF(Z111=0,Z97*SUMPRODUCT(('EaR Opt3 AR010'!$C$200:$C$20063)*('EaR Opt3 AR010'!$C$200:$C$20063&gt;Z111)),Z104*(SUMPRODUCT(('EaR Opt3 AR010'!$C$200:$C$20063)*('EaR Opt3 AR010'!$C$200:$C$20063&gt;Z111))-Z111*MATCH(Z111,$C$200:$C$20063,-1)))-Z119,0)</f>
        <v>0</v>
      </c>
      <c r="AA120" s="302" cm="1">
        <f t="array" ref="AA120">IF(AA111&lt;1,IF(AA111=0,AA97*SUMPRODUCT(('EaR Opt3 AR010'!$C$200:$C$20063)*('EaR Opt3 AR010'!$C$200:$C$20063&gt;AA111)),AA104*(SUMPRODUCT(('EaR Opt3 AR010'!$C$200:$C$20063)*('EaR Opt3 AR010'!$C$200:$C$20063&gt;AA111))-AA111*MATCH(AA111,$C$200:$C$20063,-1)))-AA119,0)</f>
        <v>0</v>
      </c>
      <c r="AB120" s="302" cm="1">
        <f t="array" ref="AB120">IF(AB111&lt;1,IF(AB111=0,AB97*SUMPRODUCT(('EaR Opt3 AR010'!$C$200:$C$20063)*('EaR Opt3 AR010'!$C$200:$C$20063&gt;AB111)),AB104*(SUMPRODUCT(('EaR Opt3 AR010'!$C$200:$C$20063)*('EaR Opt3 AR010'!$C$200:$C$20063&gt;AB111))-AB111*MATCH(AB111,$C$200:$C$20063,-1)))-AB119,0)</f>
        <v>0</v>
      </c>
      <c r="AC120" s="302" cm="1">
        <f t="array" ref="AC120">IF(AC111&lt;1,IF(AC111=0,AC97*SUMPRODUCT(('EaR Opt3 AR010'!$C$200:$C$20063)*('EaR Opt3 AR010'!$C$200:$C$20063&gt;AC111)),AC104*(SUMPRODUCT(('EaR Opt3 AR010'!$C$200:$C$20063)*('EaR Opt3 AR010'!$C$200:$C$20063&gt;AC111))-AC111*MATCH(AC111,$C$200:$C$20063,-1)))-AC119,0)</f>
        <v>0</v>
      </c>
      <c r="AD120" s="302" cm="1">
        <f t="array" ref="AD120">IF(AD111&lt;1,IF(AD111=0,AD97*SUMPRODUCT(('EaR Opt3 AR010'!$C$200:$C$20063)*('EaR Opt3 AR010'!$C$200:$C$20063&gt;AD111)),AD104*(SUMPRODUCT(('EaR Opt3 AR010'!$C$200:$C$20063)*('EaR Opt3 AR010'!$C$200:$C$20063&gt;AD111))-AD111*MATCH(AD111,$C$200:$C$20063,-1)))-AD119,0)</f>
        <v>0</v>
      </c>
      <c r="AE120" s="302" cm="1">
        <f t="array" ref="AE120">IF(AE111&lt;1,IF(AE111=0,AE97*SUMPRODUCT(('EaR Opt3 AR010'!$C$200:$C$20063)*('EaR Opt3 AR010'!$C$200:$C$20063&gt;AE111)),AE104*(SUMPRODUCT(('EaR Opt3 AR010'!$C$200:$C$20063)*('EaR Opt3 AR010'!$C$200:$C$20063&gt;AE111))-AE111*MATCH(AE111,$C$200:$C$20063,-1)))-AE119,0)</f>
        <v>0</v>
      </c>
      <c r="AF120" s="302" cm="1">
        <f t="array" ref="AF120">IF(AF111&lt;1,IF(AF111=0,AF97*SUMPRODUCT(('EaR Opt3 AR010'!$C$200:$C$20063)*('EaR Opt3 AR010'!$C$200:$C$20063&gt;AF111)),AF104*(SUMPRODUCT(('EaR Opt3 AR010'!$C$200:$C$20063)*('EaR Opt3 AR010'!$C$200:$C$20063&gt;AF111))-AF111*MATCH(AF111,$C$200:$C$20063,-1)))-AF119,0)</f>
        <v>0</v>
      </c>
    </row>
    <row r="121" spans="1:32" x14ac:dyDescent="0.2">
      <c r="A121" s="294" t="s">
        <v>256</v>
      </c>
      <c r="B121" s="294" t="s">
        <v>257</v>
      </c>
      <c r="E121" s="294" t="s">
        <v>259</v>
      </c>
      <c r="F121" s="302" cm="1">
        <f t="array" ref="F121">IF(F117&lt;1,F104*$C$114*((SUMPRODUCT(('EaR Opt3 AR010'!$C$200:$C$20063)*('EaR Opt3 AR010'!$C$200:$C$20063&gt;F117)))-F117*MATCH(F117,$C$200:$C$20063,-1)),0)</f>
        <v>0</v>
      </c>
      <c r="G121" s="302" cm="1">
        <f t="array" ref="G121">IF(G117&lt;1,G104*$C$114*((SUMPRODUCT(('EaR Opt3 AR010'!$C$200:$C$20063)*('EaR Opt3 AR010'!$C$200:$C$20063&gt;G117)))-G117*MATCH(G117,$C$200:$C$20063,-1)),0)</f>
        <v>0</v>
      </c>
      <c r="H121" s="302" cm="1">
        <f t="array" ref="H121">IF(H117&lt;1,H104*$C$114*((SUMPRODUCT(('EaR Opt3 AR010'!$C$200:$C$20063)*('EaR Opt3 AR010'!$C$200:$C$20063&gt;H117)))-H117*MATCH(H117,$C$200:$C$20063,-1)),0)</f>
        <v>0</v>
      </c>
      <c r="I121" s="302" cm="1">
        <f t="array" ref="I121">IF(I117&lt;1,I104*$C$114*((SUMPRODUCT(('EaR Opt3 AR010'!$C$200:$C$20063)*('EaR Opt3 AR010'!$C$200:$C$20063&gt;I117)))-I117*MATCH(I117,$C$200:$C$20063,-1)),0)</f>
        <v>0</v>
      </c>
      <c r="J121" s="302" cm="1">
        <f t="array" ref="J121">IF(J117&lt;1,J104*$C$114*((SUMPRODUCT(('EaR Opt3 AR010'!$C$200:$C$20063)*('EaR Opt3 AR010'!$C$200:$C$20063&gt;J117)))-J117*MATCH(J117,$C$200:$C$20063,-1)),0)</f>
        <v>0</v>
      </c>
      <c r="K121" s="302" cm="1">
        <f t="array" ref="K121">IF(K117&lt;1,K104*$C$114*((SUMPRODUCT(('EaR Opt3 AR010'!$C$200:$C$20063)*('EaR Opt3 AR010'!$C$200:$C$20063&gt;K117)))-K117*MATCH(K117,$C$200:$C$20063,-1)),0)</f>
        <v>1.9154170553953513</v>
      </c>
      <c r="L121" s="302" cm="1">
        <f t="array" ref="L121">IF(L117&lt;1,L104*$C$114*((SUMPRODUCT(('EaR Opt3 AR010'!$C$200:$C$20063)*('EaR Opt3 AR010'!$C$200:$C$20063&gt;L117)))-L117*MATCH(L117,$C$200:$C$20063,-1)),0)</f>
        <v>20.527105609064861</v>
      </c>
      <c r="M121" s="302" cm="1">
        <f t="array" ref="M121">IF(M117&lt;1,M104*$C$114*((SUMPRODUCT(('EaR Opt3 AR010'!$C$200:$C$20063)*('EaR Opt3 AR010'!$C$200:$C$20063&gt;M117)))-M117*MATCH(M117,$C$200:$C$20063,-1)),0)</f>
        <v>101.05772750896186</v>
      </c>
      <c r="N121" s="302" cm="1">
        <f t="array" ref="N121">IF(N117&lt;1,N104*$C$114*((SUMPRODUCT(('EaR Opt3 AR010'!$C$200:$C$20063)*('EaR Opt3 AR010'!$C$200:$C$20063&gt;N117)))-N117*MATCH(N117,$C$200:$C$20063,-1)),0)</f>
        <v>306.81373288377949</v>
      </c>
      <c r="O121" s="302" cm="1">
        <f t="array" ref="O121">IF(O117&lt;1,O104*$C$114*((SUMPRODUCT(('EaR Opt3 AR010'!$C$200:$C$20063)*('EaR Opt3 AR010'!$C$200:$C$20063&gt;O117)))-O117*MATCH(O117,$C$200:$C$20063,-1)),0)</f>
        <v>659.12550840137749</v>
      </c>
      <c r="P121" s="302" cm="1">
        <f t="array" ref="P121">IF(P117&lt;1,P104*$C$114*((SUMPRODUCT(('EaR Opt3 AR010'!$C$200:$C$20063)*('EaR Opt3 AR010'!$C$200:$C$20063&gt;P117)))-P117*MATCH(P117,$C$200:$C$20063,-1)),0)</f>
        <v>1108.6685365380763</v>
      </c>
      <c r="Q121" s="302" cm="1">
        <f t="array" ref="Q121">IF(Q117&lt;1,Q104*$C$114*((SUMPRODUCT(('EaR Opt3 AR010'!$C$200:$C$20063)*('EaR Opt3 AR010'!$C$200:$C$20063&gt;Q117)))-Q117*MATCH(Q117,$C$200:$C$20063,-1)),0)</f>
        <v>1630.6030225899742</v>
      </c>
      <c r="R121" s="302" cm="1">
        <f t="array" ref="R121">IF(R117&lt;1,R104*$C$114*((SUMPRODUCT(('EaR Opt3 AR010'!$C$200:$C$20063)*('EaR Opt3 AR010'!$C$200:$C$20063&gt;R117)))-R117*MATCH(R117,$C$200:$C$20063,-1)),0)</f>
        <v>1630.6030225899742</v>
      </c>
      <c r="S121" s="302" cm="1">
        <f t="array" ref="S121">IF(S117&lt;1,S104*$C$114*((SUMPRODUCT(('EaR Opt3 AR010'!$C$200:$C$20063)*('EaR Opt3 AR010'!$C$200:$C$20063&gt;S117)))-S117*MATCH(S117,$C$200:$C$20063,-1)),0)</f>
        <v>1630.6030225899742</v>
      </c>
      <c r="T121" s="302" cm="1">
        <f t="array" ref="T121">IF(T117&lt;1,T104*$C$114*((SUMPRODUCT(('EaR Opt3 AR010'!$C$200:$C$20063)*('EaR Opt3 AR010'!$C$200:$C$20063&gt;T117)))-T117*MATCH(T117,$C$200:$C$20063,-1)),0)</f>
        <v>1630.6030225899742</v>
      </c>
      <c r="U121" s="302" cm="1">
        <f t="array" ref="U121">IF(U117&lt;1,U104*$C$114*((SUMPRODUCT(('EaR Opt3 AR010'!$C$200:$C$20063)*('EaR Opt3 AR010'!$C$200:$C$20063&gt;U117)))-U117*MATCH(U117,$C$200:$C$20063,-1)),0)</f>
        <v>1630.6030225899742</v>
      </c>
      <c r="V121" s="302" cm="1">
        <f t="array" ref="V121">IF(V117&lt;1,V104*$C$114*((SUMPRODUCT(('EaR Opt3 AR010'!$C$200:$C$20063)*('EaR Opt3 AR010'!$C$200:$C$20063&gt;V117)))-V117*MATCH(V117,$C$200:$C$20063,-1)),0)</f>
        <v>1630.6030225899742</v>
      </c>
      <c r="W121" s="302" cm="1">
        <f t="array" ref="W121">IF(W117&lt;1,W104*$C$114*((SUMPRODUCT(('EaR Opt3 AR010'!$C$200:$C$20063)*('EaR Opt3 AR010'!$C$200:$C$20063&gt;W117)))-W117*MATCH(W117,$C$200:$C$20063,-1)),0)</f>
        <v>1630.6030225899742</v>
      </c>
      <c r="X121" s="302" cm="1">
        <f t="array" ref="X121">IF(X117&lt;1,X104*$C$114*((SUMPRODUCT(('EaR Opt3 AR010'!$C$200:$C$20063)*('EaR Opt3 AR010'!$C$200:$C$20063&gt;X117)))-X117*MATCH(X117,$C$200:$C$20063,-1)),0)</f>
        <v>1630.6030225899742</v>
      </c>
      <c r="Y121" s="302" cm="1">
        <f t="array" ref="Y121">IF(Y117&lt;1,Y104*$C$114*((SUMPRODUCT(('EaR Opt3 AR010'!$C$200:$C$20063)*('EaR Opt3 AR010'!$C$200:$C$20063&gt;Y117)))-Y117*MATCH(Y117,$C$200:$C$20063,-1)),0)</f>
        <v>1630.6030225899742</v>
      </c>
      <c r="Z121" s="302" cm="1">
        <f t="array" ref="Z121">IF(Z117&lt;1,Z104*$C$114*((SUMPRODUCT(('EaR Opt3 AR010'!$C$200:$C$20063)*('EaR Opt3 AR010'!$C$200:$C$20063&gt;Z117)))-Z117*MATCH(Z117,$C$200:$C$20063,-1)),0)</f>
        <v>1630.6030225899742</v>
      </c>
      <c r="AA121" s="302" cm="1">
        <f t="array" ref="AA121">IF(AA117&lt;1,AA104*$C$114*((SUMPRODUCT(('EaR Opt3 AR010'!$C$200:$C$20063)*('EaR Opt3 AR010'!$C$200:$C$20063&gt;AA117)))-AA117*MATCH(AA117,$C$200:$C$20063,-1)),0)</f>
        <v>1630.6030225899742</v>
      </c>
      <c r="AB121" s="302" cm="1">
        <f t="array" ref="AB121">IF(AB117&lt;1,AB104*$C$114*((SUMPRODUCT(('EaR Opt3 AR010'!$C$200:$C$20063)*('EaR Opt3 AR010'!$C$200:$C$20063&gt;AB117)))-AB117*MATCH(AB117,$C$200:$C$20063,-1)),0)</f>
        <v>1630.6030225899742</v>
      </c>
      <c r="AC121" s="302" cm="1">
        <f t="array" ref="AC121">IF(AC117&lt;1,AC104*$C$114*((SUMPRODUCT(('EaR Opt3 AR010'!$C$200:$C$20063)*('EaR Opt3 AR010'!$C$200:$C$20063&gt;AC117)))-AC117*MATCH(AC117,$C$200:$C$20063,-1)),0)</f>
        <v>1630.6030225899742</v>
      </c>
      <c r="AD121" s="302" cm="1">
        <f t="array" ref="AD121">IF(AD117&lt;1,AD104*$C$114*((SUMPRODUCT(('EaR Opt3 AR010'!$C$200:$C$20063)*('EaR Opt3 AR010'!$C$200:$C$20063&gt;AD117)))-AD117*MATCH(AD117,$C$200:$C$20063,-1)),0)</f>
        <v>1630.6030225899742</v>
      </c>
      <c r="AE121" s="302" cm="1">
        <f t="array" ref="AE121">IF(AE117&lt;1,AE104*$C$114*((SUMPRODUCT(('EaR Opt3 AR010'!$C$200:$C$20063)*('EaR Opt3 AR010'!$C$200:$C$20063&gt;AE117)))-AE117*MATCH(AE117,$C$200:$C$20063,-1)),0)</f>
        <v>1630.6030225899742</v>
      </c>
      <c r="AF121" s="302" cm="1">
        <f t="array" ref="AF121">IF(AF117&lt;1,AF104*$C$114*((SUMPRODUCT(('EaR Opt3 AR010'!$C$200:$C$20063)*('EaR Opt3 AR010'!$C$200:$C$20063&gt;AF117)))-AF117*MATCH(AF117,$C$200:$C$20063,-1)),0)</f>
        <v>1630.6030225899742</v>
      </c>
    </row>
    <row r="122" spans="1:32" x14ac:dyDescent="0.2">
      <c r="A122" s="294" t="s">
        <v>256</v>
      </c>
      <c r="B122" s="294" t="s">
        <v>255</v>
      </c>
      <c r="E122" s="294" t="s">
        <v>259</v>
      </c>
      <c r="F122" s="302" cm="1">
        <f t="array" ref="F122">IF(F118&lt;1,IF(F118=0,F104*$C$114*SUMPRODUCT(('EaR Opt3 AR010'!$C$200:$C$20063)*('EaR Opt3 AR010'!$C$200:$C$20063&gt;F118)),F106*$C$114*(SUMPRODUCT(('EaR Opt3 AR010'!$C$200:$C$20063)*('EaR Opt3 AR010'!$C$200:$C$20063&gt;F118))-F118*MATCH(F118,$C$200:$C$20063,-1)))-F121,0)</f>
        <v>0</v>
      </c>
      <c r="G122" s="302" cm="1">
        <f t="array" ref="G122">IF(G118&lt;1,IF(G118=0,G104*$C$114*SUMPRODUCT(('EaR Opt3 AR010'!$C$200:$C$20063)*('EaR Opt3 AR010'!$C$200:$C$20063&gt;G118)),G106*$C$114*(SUMPRODUCT(('EaR Opt3 AR010'!$C$200:$C$20063)*('EaR Opt3 AR010'!$C$200:$C$20063&gt;G118))-G118*MATCH(G118,$C$200:$C$20063,-1)))-G121,0)</f>
        <v>0</v>
      </c>
      <c r="H122" s="302" cm="1">
        <f t="array" ref="H122">IF(H118&lt;1,IF(H118=0,H104*$C$114*SUMPRODUCT(('EaR Opt3 AR010'!$C$200:$C$20063)*('EaR Opt3 AR010'!$C$200:$C$20063&gt;H118)),H106*$C$114*(SUMPRODUCT(('EaR Opt3 AR010'!$C$200:$C$20063)*('EaR Opt3 AR010'!$C$200:$C$20063&gt;H118))-H118*MATCH(H118,$C$200:$C$20063,-1)))-H121,0)</f>
        <v>0</v>
      </c>
      <c r="I122" s="302" cm="1">
        <f t="array" ref="I122">IF(I118&lt;1,IF(I118=0,I104*$C$114*SUMPRODUCT(('EaR Opt3 AR010'!$C$200:$C$20063)*('EaR Opt3 AR010'!$C$200:$C$20063&gt;I118)),I106*$C$114*(SUMPRODUCT(('EaR Opt3 AR010'!$C$200:$C$20063)*('EaR Opt3 AR010'!$C$200:$C$20063&gt;I118))-I118*MATCH(I118,$C$200:$C$20063,-1)))-I121,0)</f>
        <v>0</v>
      </c>
      <c r="J122" s="302" cm="1">
        <f t="array" ref="J122">IF(J118&lt;1,IF(J118=0,J104*$C$114*SUMPRODUCT(('EaR Opt3 AR010'!$C$200:$C$20063)*('EaR Opt3 AR010'!$C$200:$C$20063&gt;J118)),J106*$C$114*(SUMPRODUCT(('EaR Opt3 AR010'!$C$200:$C$20063)*('EaR Opt3 AR010'!$C$200:$C$20063&gt;J118))-J118*MATCH(J118,$C$200:$C$20063,-1)))-J121,0)</f>
        <v>0</v>
      </c>
      <c r="K122" s="302" cm="1">
        <f t="array" ref="K122">IF(K118&lt;1,IF(K118=0,K104*$C$114*SUMPRODUCT(('EaR Opt3 AR010'!$C$200:$C$20063)*('EaR Opt3 AR010'!$C$200:$C$20063&gt;K118)),K106*$C$114*(SUMPRODUCT(('EaR Opt3 AR010'!$C$200:$C$20063)*('EaR Opt3 AR010'!$C$200:$C$20063&gt;K118))-K118*MATCH(K118,$C$200:$C$20063,-1)))-K121,0)</f>
        <v>4.1341763465707615E-5</v>
      </c>
      <c r="L122" s="302" cm="1">
        <f t="array" ref="L122">IF(L118&lt;1,IF(L118=0,L104*$C$114*SUMPRODUCT(('EaR Opt3 AR010'!$C$200:$C$20063)*('EaR Opt3 AR010'!$C$200:$C$20063&gt;L118)),L106*$C$114*(SUMPRODUCT(('EaR Opt3 AR010'!$C$200:$C$20063)*('EaR Opt3 AR010'!$C$200:$C$20063&gt;L118))-L118*MATCH(L118,$C$200:$C$20063,-1)))-L121,0)</f>
        <v>4.4305063607197326E-4</v>
      </c>
      <c r="M122" s="302" cm="1">
        <f t="array" ref="M122">IF(M118&lt;1,IF(M118=0,M104*$C$114*SUMPRODUCT(('EaR Opt3 AR010'!$C$200:$C$20063)*('EaR Opt3 AR010'!$C$200:$C$20063&gt;M118)),M106*$C$114*(SUMPRODUCT(('EaR Opt3 AR010'!$C$200:$C$20063)*('EaR Opt3 AR010'!$C$200:$C$20063&gt;M118))-M118*MATCH(M118,$C$200:$C$20063,-1)))-M121,0)</f>
        <v>2.1811984263706563E-3</v>
      </c>
      <c r="N122" s="302" cm="1">
        <f t="array" ref="N122">IF(N118&lt;1,IF(N118=0,N104*$C$114*SUMPRODUCT(('EaR Opt3 AR010'!$C$200:$C$20063)*('EaR Opt3 AR010'!$C$200:$C$20063&gt;N118)),N106*$C$114*(SUMPRODUCT(('EaR Opt3 AR010'!$C$200:$C$20063)*('EaR Opt3 AR010'!$C$200:$C$20063&gt;N118))-N118*MATCH(N118,$C$200:$C$20063,-1)))-N121,0)</f>
        <v>6.62217178097535E-3</v>
      </c>
      <c r="O122" s="302" cm="1">
        <f t="array" ref="O122">IF(O118&lt;1,IF(O118=0,O104*$C$114*SUMPRODUCT(('EaR Opt3 AR010'!$C$200:$C$20063)*('EaR Opt3 AR010'!$C$200:$C$20063&gt;O118)),O106*$C$114*(SUMPRODUCT(('EaR Opt3 AR010'!$C$200:$C$20063)*('EaR Opt3 AR010'!$C$200:$C$20063&gt;O118))-O118*MATCH(O118,$C$200:$C$20063,-1)))-O121,0)</f>
        <v>1.4226359103304276E-2</v>
      </c>
      <c r="P122" s="302" cm="1">
        <f t="array" ref="P122">IF(P118&lt;1,IF(P118=0,P104*$C$114*SUMPRODUCT(('EaR Opt3 AR010'!$C$200:$C$20063)*('EaR Opt3 AR010'!$C$200:$C$20063&gt;P118)),P106*$C$114*(SUMPRODUCT(('EaR Opt3 AR010'!$C$200:$C$20063)*('EaR Opt3 AR010'!$C$200:$C$20063&gt;P118))-P118*MATCH(P118,$C$200:$C$20063,-1)))-P121,0)</f>
        <v>2.3929155413270564E-2</v>
      </c>
      <c r="Q122" s="302" cm="1">
        <f t="array" ref="Q122">IF(Q118&lt;1,IF(Q118=0,Q104*$C$114*SUMPRODUCT(('EaR Opt3 AR010'!$C$200:$C$20063)*('EaR Opt3 AR010'!$C$200:$C$20063&gt;Q118)),Q106*$C$114*(SUMPRODUCT(('EaR Opt3 AR010'!$C$200:$C$20063)*('EaR Opt3 AR010'!$C$200:$C$20063&gt;Q118))-Q118*MATCH(Q118,$C$200:$C$20063,-1)))-Q121,0)</f>
        <v>3.519442634024017E-2</v>
      </c>
      <c r="R122" s="302" cm="1">
        <f t="array" ref="R122">IF(R118&lt;1,IF(R118=0,R104*$C$114*SUMPRODUCT(('EaR Opt3 AR010'!$C$200:$C$20063)*('EaR Opt3 AR010'!$C$200:$C$20063&gt;R118)),R106*$C$114*(SUMPRODUCT(('EaR Opt3 AR010'!$C$200:$C$20063)*('EaR Opt3 AR010'!$C$200:$C$20063&gt;R118))-R118*MATCH(R118,$C$200:$C$20063,-1)))-R121,0)</f>
        <v>3.519442634024017E-2</v>
      </c>
      <c r="S122" s="302" cm="1">
        <f t="array" ref="S122">IF(S118&lt;1,IF(S118=0,S104*$C$114*SUMPRODUCT(('EaR Opt3 AR010'!$C$200:$C$20063)*('EaR Opt3 AR010'!$C$200:$C$20063&gt;S118)),S106*$C$114*(SUMPRODUCT(('EaR Opt3 AR010'!$C$200:$C$20063)*('EaR Opt3 AR010'!$C$200:$C$20063&gt;S118))-S118*MATCH(S118,$C$200:$C$20063,-1)))-S121,0)</f>
        <v>3.519442634024017E-2</v>
      </c>
      <c r="T122" s="302" cm="1">
        <f t="array" ref="T122">IF(T118&lt;1,IF(T118=0,T104*$C$114*SUMPRODUCT(('EaR Opt3 AR010'!$C$200:$C$20063)*('EaR Opt3 AR010'!$C$200:$C$20063&gt;T118)),T106*$C$114*(SUMPRODUCT(('EaR Opt3 AR010'!$C$200:$C$20063)*('EaR Opt3 AR010'!$C$200:$C$20063&gt;T118))-T118*MATCH(T118,$C$200:$C$20063,-1)))-T121,0)</f>
        <v>3.519442634024017E-2</v>
      </c>
      <c r="U122" s="302" cm="1">
        <f t="array" ref="U122">IF(U118&lt;1,IF(U118=0,U104*$C$114*SUMPRODUCT(('EaR Opt3 AR010'!$C$200:$C$20063)*('EaR Opt3 AR010'!$C$200:$C$20063&gt;U118)),U106*$C$114*(SUMPRODUCT(('EaR Opt3 AR010'!$C$200:$C$20063)*('EaR Opt3 AR010'!$C$200:$C$20063&gt;U118))-U118*MATCH(U118,$C$200:$C$20063,-1)))-U121,0)</f>
        <v>3.519442634024017E-2</v>
      </c>
      <c r="V122" s="302" cm="1">
        <f t="array" ref="V122">IF(V118&lt;1,IF(V118=0,V104*$C$114*SUMPRODUCT(('EaR Opt3 AR010'!$C$200:$C$20063)*('EaR Opt3 AR010'!$C$200:$C$20063&gt;V118)),V106*$C$114*(SUMPRODUCT(('EaR Opt3 AR010'!$C$200:$C$20063)*('EaR Opt3 AR010'!$C$200:$C$20063&gt;V118))-V118*MATCH(V118,$C$200:$C$20063,-1)))-V121,0)</f>
        <v>3.519442634024017E-2</v>
      </c>
      <c r="W122" s="302" cm="1">
        <f t="array" ref="W122">IF(W118&lt;1,IF(W118=0,W104*$C$114*SUMPRODUCT(('EaR Opt3 AR010'!$C$200:$C$20063)*('EaR Opt3 AR010'!$C$200:$C$20063&gt;W118)),W106*$C$114*(SUMPRODUCT(('EaR Opt3 AR010'!$C$200:$C$20063)*('EaR Opt3 AR010'!$C$200:$C$20063&gt;W118))-W118*MATCH(W118,$C$200:$C$20063,-1)))-W121,0)</f>
        <v>3.519442634024017E-2</v>
      </c>
      <c r="X122" s="302" cm="1">
        <f t="array" ref="X122">IF(X118&lt;1,IF(X118=0,X104*$C$114*SUMPRODUCT(('EaR Opt3 AR010'!$C$200:$C$20063)*('EaR Opt3 AR010'!$C$200:$C$20063&gt;X118)),X106*$C$114*(SUMPRODUCT(('EaR Opt3 AR010'!$C$200:$C$20063)*('EaR Opt3 AR010'!$C$200:$C$20063&gt;X118))-X118*MATCH(X118,$C$200:$C$20063,-1)))-X121,0)</f>
        <v>3.519442634024017E-2</v>
      </c>
      <c r="Y122" s="302" cm="1">
        <f t="array" ref="Y122">IF(Y118&lt;1,IF(Y118=0,Y104*$C$114*SUMPRODUCT(('EaR Opt3 AR010'!$C$200:$C$20063)*('EaR Opt3 AR010'!$C$200:$C$20063&gt;Y118)),Y106*$C$114*(SUMPRODUCT(('EaR Opt3 AR010'!$C$200:$C$20063)*('EaR Opt3 AR010'!$C$200:$C$20063&gt;Y118))-Y118*MATCH(Y118,$C$200:$C$20063,-1)))-Y121,0)</f>
        <v>3.519442634024017E-2</v>
      </c>
      <c r="Z122" s="302" cm="1">
        <f t="array" ref="Z122">IF(Z118&lt;1,IF(Z118=0,Z104*$C$114*SUMPRODUCT(('EaR Opt3 AR010'!$C$200:$C$20063)*('EaR Opt3 AR010'!$C$200:$C$20063&gt;Z118)),Z106*$C$114*(SUMPRODUCT(('EaR Opt3 AR010'!$C$200:$C$20063)*('EaR Opt3 AR010'!$C$200:$C$20063&gt;Z118))-Z118*MATCH(Z118,$C$200:$C$20063,-1)))-Z121,0)</f>
        <v>3.519442634024017E-2</v>
      </c>
      <c r="AA122" s="302" cm="1">
        <f t="array" ref="AA122">IF(AA118&lt;1,IF(AA118=0,AA104*$C$114*SUMPRODUCT(('EaR Opt3 AR010'!$C$200:$C$20063)*('EaR Opt3 AR010'!$C$200:$C$20063&gt;AA118)),AA106*$C$114*(SUMPRODUCT(('EaR Opt3 AR010'!$C$200:$C$20063)*('EaR Opt3 AR010'!$C$200:$C$20063&gt;AA118))-AA118*MATCH(AA118,$C$200:$C$20063,-1)))-AA121,0)</f>
        <v>3.519442634024017E-2</v>
      </c>
      <c r="AB122" s="302" cm="1">
        <f t="array" ref="AB122">IF(AB118&lt;1,IF(AB118=0,AB104*$C$114*SUMPRODUCT(('EaR Opt3 AR010'!$C$200:$C$20063)*('EaR Opt3 AR010'!$C$200:$C$20063&gt;AB118)),AB106*$C$114*(SUMPRODUCT(('EaR Opt3 AR010'!$C$200:$C$20063)*('EaR Opt3 AR010'!$C$200:$C$20063&gt;AB118))-AB118*MATCH(AB118,$C$200:$C$20063,-1)))-AB121,0)</f>
        <v>3.519442634024017E-2</v>
      </c>
      <c r="AC122" s="302" cm="1">
        <f t="array" ref="AC122">IF(AC118&lt;1,IF(AC118=0,AC104*$C$114*SUMPRODUCT(('EaR Opt3 AR010'!$C$200:$C$20063)*('EaR Opt3 AR010'!$C$200:$C$20063&gt;AC118)),AC106*$C$114*(SUMPRODUCT(('EaR Opt3 AR010'!$C$200:$C$20063)*('EaR Opt3 AR010'!$C$200:$C$20063&gt;AC118))-AC118*MATCH(AC118,$C$200:$C$20063,-1)))-AC121,0)</f>
        <v>3.519442634024017E-2</v>
      </c>
      <c r="AD122" s="302" cm="1">
        <f t="array" ref="AD122">IF(AD118&lt;1,IF(AD118=0,AD104*$C$114*SUMPRODUCT(('EaR Opt3 AR010'!$C$200:$C$20063)*('EaR Opt3 AR010'!$C$200:$C$20063&gt;AD118)),AD106*$C$114*(SUMPRODUCT(('EaR Opt3 AR010'!$C$200:$C$20063)*('EaR Opt3 AR010'!$C$200:$C$20063&gt;AD118))-AD118*MATCH(AD118,$C$200:$C$20063,-1)))-AD121,0)</f>
        <v>3.519442634024017E-2</v>
      </c>
      <c r="AE122" s="302" cm="1">
        <f t="array" ref="AE122">IF(AE118&lt;1,IF(AE118=0,AE104*$C$114*SUMPRODUCT(('EaR Opt3 AR010'!$C$200:$C$20063)*('EaR Opt3 AR010'!$C$200:$C$20063&gt;AE118)),AE106*$C$114*(SUMPRODUCT(('EaR Opt3 AR010'!$C$200:$C$20063)*('EaR Opt3 AR010'!$C$200:$C$20063&gt;AE118))-AE118*MATCH(AE118,$C$200:$C$20063,-1)))-AE121,0)</f>
        <v>3.519442634024017E-2</v>
      </c>
      <c r="AF122" s="302" cm="1">
        <f t="array" ref="AF122">IF(AF118&lt;1,IF(AF118=0,AF104*$C$114*SUMPRODUCT(('EaR Opt3 AR010'!$C$200:$C$20063)*('EaR Opt3 AR010'!$C$200:$C$20063&gt;AF118)),AF106*$C$114*(SUMPRODUCT(('EaR Opt3 AR010'!$C$200:$C$20063)*('EaR Opt3 AR010'!$C$200:$C$20063&gt;AF118))-AF118*MATCH(AF118,$C$200:$C$20063,-1)))-AF121,0)</f>
        <v>3.519442634024017E-2</v>
      </c>
    </row>
    <row r="123" spans="1:32" x14ac:dyDescent="0.2">
      <c r="A123" s="294" t="s">
        <v>258</v>
      </c>
      <c r="F123" s="302">
        <f t="shared" ref="F123:AF123" si="47">F93</f>
        <v>1</v>
      </c>
      <c r="G123" s="302">
        <f t="shared" si="47"/>
        <v>1</v>
      </c>
      <c r="H123" s="302">
        <f t="shared" si="47"/>
        <v>1</v>
      </c>
      <c r="I123" s="302">
        <f t="shared" si="47"/>
        <v>1</v>
      </c>
      <c r="J123" s="302">
        <f t="shared" si="47"/>
        <v>1</v>
      </c>
      <c r="K123" s="302">
        <f t="shared" si="47"/>
        <v>1</v>
      </c>
      <c r="L123" s="302">
        <f t="shared" si="47"/>
        <v>1</v>
      </c>
      <c r="M123" s="302">
        <f t="shared" si="47"/>
        <v>1</v>
      </c>
      <c r="N123" s="302">
        <f t="shared" si="47"/>
        <v>1</v>
      </c>
      <c r="O123" s="302">
        <f t="shared" si="47"/>
        <v>1</v>
      </c>
      <c r="P123" s="302">
        <f t="shared" si="47"/>
        <v>1</v>
      </c>
      <c r="Q123" s="302">
        <f t="shared" si="47"/>
        <v>1</v>
      </c>
      <c r="R123" s="302">
        <f t="shared" si="47"/>
        <v>1</v>
      </c>
      <c r="S123" s="302">
        <f t="shared" si="47"/>
        <v>1</v>
      </c>
      <c r="T123" s="302">
        <f t="shared" si="47"/>
        <v>1</v>
      </c>
      <c r="U123" s="302">
        <f t="shared" si="47"/>
        <v>1</v>
      </c>
      <c r="V123" s="302">
        <f t="shared" si="47"/>
        <v>1</v>
      </c>
      <c r="W123" s="302">
        <f t="shared" si="47"/>
        <v>1</v>
      </c>
      <c r="X123" s="302">
        <f t="shared" si="47"/>
        <v>1</v>
      </c>
      <c r="Y123" s="302">
        <f t="shared" si="47"/>
        <v>1</v>
      </c>
      <c r="Z123" s="302">
        <f t="shared" si="47"/>
        <v>1</v>
      </c>
      <c r="AA123" s="302">
        <f t="shared" si="47"/>
        <v>1</v>
      </c>
      <c r="AB123" s="302">
        <f t="shared" si="47"/>
        <v>1</v>
      </c>
      <c r="AC123" s="302">
        <f t="shared" si="47"/>
        <v>1</v>
      </c>
      <c r="AD123" s="302">
        <f t="shared" si="47"/>
        <v>1</v>
      </c>
      <c r="AE123" s="302">
        <f t="shared" si="47"/>
        <v>1</v>
      </c>
      <c r="AF123" s="302">
        <f t="shared" si="47"/>
        <v>1</v>
      </c>
    </row>
    <row r="124" spans="1:32" x14ac:dyDescent="0.2">
      <c r="A124" s="294" t="s">
        <v>137</v>
      </c>
      <c r="B124" s="294" t="s">
        <v>257</v>
      </c>
      <c r="C124" s="301">
        <v>1</v>
      </c>
      <c r="E124" s="294" t="s">
        <v>254</v>
      </c>
      <c r="F124" s="299">
        <f t="shared" ref="F124:AF124" si="48">F119*$C124</f>
        <v>0</v>
      </c>
      <c r="G124" s="299">
        <f t="shared" si="48"/>
        <v>0</v>
      </c>
      <c r="H124" s="299">
        <f t="shared" si="48"/>
        <v>0</v>
      </c>
      <c r="I124" s="299">
        <f t="shared" si="48"/>
        <v>0</v>
      </c>
      <c r="J124" s="299">
        <f t="shared" si="48"/>
        <v>0</v>
      </c>
      <c r="K124" s="299">
        <f t="shared" si="48"/>
        <v>5.9018111902285161E-2</v>
      </c>
      <c r="L124" s="299">
        <f t="shared" si="48"/>
        <v>4.7724939093850658</v>
      </c>
      <c r="M124" s="299">
        <f t="shared" si="48"/>
        <v>36.29472780701483</v>
      </c>
      <c r="N124" s="299">
        <f t="shared" si="48"/>
        <v>145.69136464577156</v>
      </c>
      <c r="O124" s="299">
        <f t="shared" si="48"/>
        <v>368.76914418697146</v>
      </c>
      <c r="P124" s="299">
        <f t="shared" si="48"/>
        <v>680.07695469487192</v>
      </c>
      <c r="Q124" s="299">
        <f t="shared" si="48"/>
        <v>1059.7889773315405</v>
      </c>
      <c r="R124" s="299">
        <f t="shared" si="48"/>
        <v>1059.7889773315405</v>
      </c>
      <c r="S124" s="299">
        <f t="shared" si="48"/>
        <v>1059.7889773315405</v>
      </c>
      <c r="T124" s="299">
        <f t="shared" si="48"/>
        <v>1059.7889773315405</v>
      </c>
      <c r="U124" s="299">
        <f t="shared" si="48"/>
        <v>1059.7889773315405</v>
      </c>
      <c r="V124" s="299">
        <f t="shared" si="48"/>
        <v>1059.7889773315405</v>
      </c>
      <c r="W124" s="299">
        <f t="shared" si="48"/>
        <v>1059.7889773315405</v>
      </c>
      <c r="X124" s="299">
        <f t="shared" si="48"/>
        <v>1059.7889773315405</v>
      </c>
      <c r="Y124" s="299">
        <f t="shared" si="48"/>
        <v>1059.7889773315405</v>
      </c>
      <c r="Z124" s="299">
        <f t="shared" si="48"/>
        <v>1059.7889773315405</v>
      </c>
      <c r="AA124" s="299">
        <f t="shared" si="48"/>
        <v>1059.7889773315405</v>
      </c>
      <c r="AB124" s="299">
        <f t="shared" si="48"/>
        <v>1059.7889773315405</v>
      </c>
      <c r="AC124" s="299">
        <f t="shared" si="48"/>
        <v>1059.7889773315405</v>
      </c>
      <c r="AD124" s="299">
        <f t="shared" si="48"/>
        <v>1059.7889773315405</v>
      </c>
      <c r="AE124" s="299">
        <f t="shared" si="48"/>
        <v>1059.7889773315405</v>
      </c>
      <c r="AF124" s="299">
        <f t="shared" si="48"/>
        <v>1059.7889773315405</v>
      </c>
    </row>
    <row r="125" spans="1:32" x14ac:dyDescent="0.2">
      <c r="A125" s="294" t="s">
        <v>137</v>
      </c>
      <c r="B125" s="294" t="s">
        <v>255</v>
      </c>
      <c r="C125" s="300">
        <f>C72</f>
        <v>3.744292237442922E-2</v>
      </c>
      <c r="E125" s="294" t="s">
        <v>254</v>
      </c>
      <c r="F125" s="299">
        <f t="shared" ref="F125:AF125" si="49">F120*$C125*F123</f>
        <v>0</v>
      </c>
      <c r="G125" s="299">
        <f t="shared" si="49"/>
        <v>0</v>
      </c>
      <c r="H125" s="299">
        <f t="shared" si="49"/>
        <v>0</v>
      </c>
      <c r="I125" s="299">
        <f t="shared" si="49"/>
        <v>0</v>
      </c>
      <c r="J125" s="299">
        <f t="shared" si="49"/>
        <v>0</v>
      </c>
      <c r="K125" s="299">
        <f t="shared" si="49"/>
        <v>0</v>
      </c>
      <c r="L125" s="299">
        <f t="shared" si="49"/>
        <v>0</v>
      </c>
      <c r="M125" s="299">
        <f t="shared" si="49"/>
        <v>0</v>
      </c>
      <c r="N125" s="299">
        <f t="shared" si="49"/>
        <v>0</v>
      </c>
      <c r="O125" s="299">
        <f t="shared" si="49"/>
        <v>0</v>
      </c>
      <c r="P125" s="299">
        <f t="shared" si="49"/>
        <v>0</v>
      </c>
      <c r="Q125" s="299">
        <f t="shared" si="49"/>
        <v>0</v>
      </c>
      <c r="R125" s="299">
        <f t="shared" si="49"/>
        <v>0</v>
      </c>
      <c r="S125" s="299">
        <f t="shared" si="49"/>
        <v>0</v>
      </c>
      <c r="T125" s="299">
        <f t="shared" si="49"/>
        <v>0</v>
      </c>
      <c r="U125" s="299">
        <f t="shared" si="49"/>
        <v>0</v>
      </c>
      <c r="V125" s="299">
        <f t="shared" si="49"/>
        <v>0</v>
      </c>
      <c r="W125" s="299">
        <f t="shared" si="49"/>
        <v>0</v>
      </c>
      <c r="X125" s="299">
        <f t="shared" si="49"/>
        <v>0</v>
      </c>
      <c r="Y125" s="299">
        <f t="shared" si="49"/>
        <v>0</v>
      </c>
      <c r="Z125" s="299">
        <f t="shared" si="49"/>
        <v>0</v>
      </c>
      <c r="AA125" s="299">
        <f t="shared" si="49"/>
        <v>0</v>
      </c>
      <c r="AB125" s="299">
        <f t="shared" si="49"/>
        <v>0</v>
      </c>
      <c r="AC125" s="299">
        <f t="shared" si="49"/>
        <v>0</v>
      </c>
      <c r="AD125" s="299">
        <f t="shared" si="49"/>
        <v>0</v>
      </c>
      <c r="AE125" s="299">
        <f t="shared" si="49"/>
        <v>0</v>
      </c>
      <c r="AF125" s="299">
        <f t="shared" si="49"/>
        <v>0</v>
      </c>
    </row>
    <row r="126" spans="1:32" x14ac:dyDescent="0.2">
      <c r="A126" s="294" t="s">
        <v>256</v>
      </c>
      <c r="B126" s="294" t="s">
        <v>257</v>
      </c>
      <c r="C126" s="301">
        <v>1</v>
      </c>
      <c r="E126" s="294" t="s">
        <v>254</v>
      </c>
      <c r="F126" s="299">
        <f t="shared" ref="F126:AF126" si="50">F121*$C126</f>
        <v>0</v>
      </c>
      <c r="G126" s="299">
        <f t="shared" si="50"/>
        <v>0</v>
      </c>
      <c r="H126" s="299">
        <f t="shared" si="50"/>
        <v>0</v>
      </c>
      <c r="I126" s="299">
        <f t="shared" si="50"/>
        <v>0</v>
      </c>
      <c r="J126" s="299">
        <f t="shared" si="50"/>
        <v>0</v>
      </c>
      <c r="K126" s="299">
        <f t="shared" si="50"/>
        <v>1.9154170553953513</v>
      </c>
      <c r="L126" s="299">
        <f t="shared" si="50"/>
        <v>20.527105609064861</v>
      </c>
      <c r="M126" s="299">
        <f t="shared" si="50"/>
        <v>101.05772750896186</v>
      </c>
      <c r="N126" s="299">
        <f t="shared" si="50"/>
        <v>306.81373288377949</v>
      </c>
      <c r="O126" s="299">
        <f t="shared" si="50"/>
        <v>659.12550840137749</v>
      </c>
      <c r="P126" s="299">
        <f t="shared" si="50"/>
        <v>1108.6685365380763</v>
      </c>
      <c r="Q126" s="299">
        <f t="shared" si="50"/>
        <v>1630.6030225899742</v>
      </c>
      <c r="R126" s="299">
        <f t="shared" si="50"/>
        <v>1630.6030225899742</v>
      </c>
      <c r="S126" s="299">
        <f t="shared" si="50"/>
        <v>1630.6030225899742</v>
      </c>
      <c r="T126" s="299">
        <f t="shared" si="50"/>
        <v>1630.6030225899742</v>
      </c>
      <c r="U126" s="299">
        <f t="shared" si="50"/>
        <v>1630.6030225899742</v>
      </c>
      <c r="V126" s="299">
        <f t="shared" si="50"/>
        <v>1630.6030225899742</v>
      </c>
      <c r="W126" s="299">
        <f t="shared" si="50"/>
        <v>1630.6030225899742</v>
      </c>
      <c r="X126" s="299">
        <f t="shared" si="50"/>
        <v>1630.6030225899742</v>
      </c>
      <c r="Y126" s="299">
        <f t="shared" si="50"/>
        <v>1630.6030225899742</v>
      </c>
      <c r="Z126" s="299">
        <f t="shared" si="50"/>
        <v>1630.6030225899742</v>
      </c>
      <c r="AA126" s="299">
        <f t="shared" si="50"/>
        <v>1630.6030225899742</v>
      </c>
      <c r="AB126" s="299">
        <f t="shared" si="50"/>
        <v>1630.6030225899742</v>
      </c>
      <c r="AC126" s="299">
        <f t="shared" si="50"/>
        <v>1630.6030225899742</v>
      </c>
      <c r="AD126" s="299">
        <f t="shared" si="50"/>
        <v>1630.6030225899742</v>
      </c>
      <c r="AE126" s="299">
        <f t="shared" si="50"/>
        <v>1630.6030225899742</v>
      </c>
      <c r="AF126" s="299">
        <f t="shared" si="50"/>
        <v>1630.6030225899742</v>
      </c>
    </row>
    <row r="127" spans="1:32" x14ac:dyDescent="0.2">
      <c r="A127" s="294" t="s">
        <v>256</v>
      </c>
      <c r="B127" s="294" t="s">
        <v>255</v>
      </c>
      <c r="C127" s="300">
        <f>C125</f>
        <v>3.744292237442922E-2</v>
      </c>
      <c r="E127" s="294" t="s">
        <v>254</v>
      </c>
      <c r="F127" s="299">
        <f t="shared" ref="F127:AF127" si="51">F122*$C127*F123</f>
        <v>0</v>
      </c>
      <c r="G127" s="299">
        <f t="shared" si="51"/>
        <v>0</v>
      </c>
      <c r="H127" s="299">
        <f t="shared" si="51"/>
        <v>0</v>
      </c>
      <c r="I127" s="299">
        <f t="shared" si="51"/>
        <v>0</v>
      </c>
      <c r="J127" s="299">
        <f t="shared" si="51"/>
        <v>0</v>
      </c>
      <c r="K127" s="299">
        <f t="shared" si="51"/>
        <v>1.5479564402685042E-6</v>
      </c>
      <c r="L127" s="299">
        <f t="shared" si="51"/>
        <v>1.6589110574384386E-5</v>
      </c>
      <c r="M127" s="299">
        <f t="shared" si="51"/>
        <v>8.167044336182365E-5</v>
      </c>
      <c r="N127" s="299">
        <f t="shared" si="51"/>
        <v>2.4795346394519571E-4</v>
      </c>
      <c r="O127" s="299">
        <f t="shared" si="51"/>
        <v>5.3267645957577646E-4</v>
      </c>
      <c r="P127" s="299">
        <f t="shared" si="51"/>
        <v>8.9597750862474253E-4</v>
      </c>
      <c r="Q127" s="299">
        <f t="shared" si="51"/>
        <v>1.3177821734701798E-3</v>
      </c>
      <c r="R127" s="299">
        <f t="shared" si="51"/>
        <v>1.3177821734701798E-3</v>
      </c>
      <c r="S127" s="299">
        <f t="shared" si="51"/>
        <v>1.3177821734701798E-3</v>
      </c>
      <c r="T127" s="299">
        <f t="shared" si="51"/>
        <v>1.3177821734701798E-3</v>
      </c>
      <c r="U127" s="299">
        <f t="shared" si="51"/>
        <v>1.3177821734701798E-3</v>
      </c>
      <c r="V127" s="299">
        <f t="shared" si="51"/>
        <v>1.3177821734701798E-3</v>
      </c>
      <c r="W127" s="299">
        <f t="shared" si="51"/>
        <v>1.3177821734701798E-3</v>
      </c>
      <c r="X127" s="299">
        <f t="shared" si="51"/>
        <v>1.3177821734701798E-3</v>
      </c>
      <c r="Y127" s="299">
        <f t="shared" si="51"/>
        <v>1.3177821734701798E-3</v>
      </c>
      <c r="Z127" s="299">
        <f t="shared" si="51"/>
        <v>1.3177821734701798E-3</v>
      </c>
      <c r="AA127" s="299">
        <f t="shared" si="51"/>
        <v>1.3177821734701798E-3</v>
      </c>
      <c r="AB127" s="299">
        <f t="shared" si="51"/>
        <v>1.3177821734701798E-3</v>
      </c>
      <c r="AC127" s="299">
        <f t="shared" si="51"/>
        <v>1.3177821734701798E-3</v>
      </c>
      <c r="AD127" s="299">
        <f t="shared" si="51"/>
        <v>1.3177821734701798E-3</v>
      </c>
      <c r="AE127" s="299">
        <f t="shared" si="51"/>
        <v>1.3177821734701798E-3</v>
      </c>
      <c r="AF127" s="299">
        <f t="shared" si="51"/>
        <v>1.3177821734701798E-3</v>
      </c>
    </row>
    <row r="130" spans="1:32" x14ac:dyDescent="0.2">
      <c r="A130" s="298" t="str">
        <f ca="1">"ENERGY AT RISK: "&amp;UPPER(A4)</f>
        <v>ENERGY AT RISK: CP</v>
      </c>
      <c r="B130" s="298"/>
      <c r="C130" s="298"/>
      <c r="D130" s="298"/>
      <c r="E130" s="298"/>
      <c r="F130" s="298"/>
      <c r="G130" s="298"/>
      <c r="H130" s="298"/>
      <c r="I130" s="298"/>
      <c r="J130" s="298"/>
      <c r="K130" s="298"/>
      <c r="L130" s="298"/>
      <c r="M130" s="298"/>
      <c r="N130" s="298"/>
      <c r="O130" s="298"/>
      <c r="P130" s="298"/>
      <c r="Q130" s="298"/>
      <c r="R130" s="298"/>
      <c r="S130" s="298"/>
      <c r="T130" s="298"/>
      <c r="U130" s="298"/>
      <c r="V130" s="298"/>
      <c r="W130" s="298"/>
      <c r="X130" s="298"/>
      <c r="Y130" s="298"/>
      <c r="Z130" s="298"/>
      <c r="AA130" s="298"/>
      <c r="AB130" s="298"/>
      <c r="AC130" s="298"/>
      <c r="AD130" s="298"/>
      <c r="AE130" s="298"/>
      <c r="AF130" s="298"/>
    </row>
    <row r="132" spans="1:32" x14ac:dyDescent="0.2">
      <c r="A132" s="322"/>
      <c r="B132" s="322"/>
      <c r="C132" s="322"/>
      <c r="D132" s="322"/>
      <c r="E132" s="322"/>
      <c r="F132" s="322">
        <v>2024</v>
      </c>
      <c r="G132" s="322">
        <v>2025</v>
      </c>
      <c r="H132" s="322">
        <v>2026</v>
      </c>
      <c r="I132" s="322">
        <v>2027</v>
      </c>
      <c r="J132" s="322">
        <v>2028</v>
      </c>
      <c r="K132" s="322">
        <v>2029</v>
      </c>
      <c r="L132" s="322">
        <v>2030</v>
      </c>
      <c r="M132" s="322">
        <v>2031</v>
      </c>
      <c r="N132" s="322">
        <v>2032</v>
      </c>
      <c r="O132" s="322">
        <v>2033</v>
      </c>
      <c r="P132" s="322">
        <v>2034</v>
      </c>
      <c r="Q132" s="322">
        <v>2035</v>
      </c>
      <c r="R132" s="322">
        <v>2036</v>
      </c>
      <c r="S132" s="322">
        <v>2037</v>
      </c>
      <c r="T132" s="322">
        <v>2038</v>
      </c>
      <c r="U132" s="322">
        <v>2039</v>
      </c>
      <c r="V132" s="322">
        <v>2040</v>
      </c>
      <c r="W132" s="322">
        <v>2041</v>
      </c>
      <c r="X132" s="322">
        <v>2042</v>
      </c>
      <c r="Y132" s="322">
        <v>2043</v>
      </c>
      <c r="Z132" s="322">
        <v>2044</v>
      </c>
      <c r="AA132" s="322">
        <v>2045</v>
      </c>
      <c r="AB132" s="322">
        <v>2046</v>
      </c>
      <c r="AC132" s="322">
        <v>2047</v>
      </c>
      <c r="AD132" s="322">
        <v>2048</v>
      </c>
      <c r="AE132" s="322">
        <v>2049</v>
      </c>
      <c r="AF132" s="322">
        <v>2050</v>
      </c>
    </row>
    <row r="133" spans="1:32" x14ac:dyDescent="0.2">
      <c r="A133" s="294" t="s">
        <v>277</v>
      </c>
    </row>
    <row r="134" spans="1:32" x14ac:dyDescent="0.2">
      <c r="A134" s="294" t="s">
        <v>137</v>
      </c>
      <c r="B134" s="294" t="s">
        <v>257</v>
      </c>
      <c r="E134" s="294" t="s">
        <v>276</v>
      </c>
      <c r="F134" s="321">
        <f>IF('EaR Opt3 AR010'!$F$29="15m",(F159+F184)*0.25,F159+F184)</f>
        <v>0</v>
      </c>
      <c r="G134" s="321">
        <f>IF('EaR Opt3 AR010'!$F$29="15m",(G159+G184)*0.25,G159+G184)</f>
        <v>0</v>
      </c>
      <c r="H134" s="321">
        <f>IF('EaR Opt3 AR010'!$F$29="15m",(H159+H184)*0.25,H159+H184)</f>
        <v>0</v>
      </c>
      <c r="I134" s="321">
        <f>IF('EaR Opt3 AR010'!$F$29="15m",(I159+I184)*0.25,I159+I184)</f>
        <v>0</v>
      </c>
      <c r="J134" s="321">
        <f>IF('EaR Opt3 AR010'!$F$29="15m",(J159+J184)*0.25,J159+J184)</f>
        <v>0</v>
      </c>
      <c r="K134" s="321">
        <f>IF('EaR Opt3 AR010'!$F$29="15m",(K159+K184)*0.25,K159+K184)</f>
        <v>0</v>
      </c>
      <c r="L134" s="321">
        <f>IF('EaR Opt3 AR010'!$F$29="15m",(L159+L184)*0.25,L159+L184)</f>
        <v>0</v>
      </c>
      <c r="M134" s="321">
        <f>IF('EaR Opt3 AR010'!$F$29="15m",(M159+M184)*0.25,M159+M184)</f>
        <v>0</v>
      </c>
      <c r="N134" s="321">
        <f>IF('EaR Opt3 AR010'!$F$29="15m",(N159+N184)*0.25,N159+N184)</f>
        <v>0</v>
      </c>
      <c r="O134" s="321">
        <f>IF('EaR Opt3 AR010'!$F$29="15m",(O159+O184)*0.25,O159+O184)</f>
        <v>0</v>
      </c>
      <c r="P134" s="321">
        <f>IF('EaR Opt3 AR010'!$F$29="15m",(P159+P184)*0.25,P159+P184)</f>
        <v>0</v>
      </c>
      <c r="Q134" s="321">
        <f>IF('EaR Opt3 AR010'!$F$29="15m",(Q159+Q184)*0.25,Q159+Q184)</f>
        <v>0.10731967570325136</v>
      </c>
      <c r="R134" s="321">
        <f>IF('EaR Opt3 AR010'!$F$29="15m",(R159+R184)*0.25,R159+R184)</f>
        <v>0.10731967570325136</v>
      </c>
      <c r="S134" s="321">
        <f>IF('EaR Opt3 AR010'!$F$29="15m",(S159+S184)*0.25,S159+S184)</f>
        <v>0.10731967570325136</v>
      </c>
      <c r="T134" s="321">
        <f>IF('EaR Opt3 AR010'!$F$29="15m",(T159+T184)*0.25,T159+T184)</f>
        <v>0.10731967570325136</v>
      </c>
      <c r="U134" s="321">
        <f>IF('EaR Opt3 AR010'!$F$29="15m",(U159+U184)*0.25,U159+U184)</f>
        <v>0.10731967570325136</v>
      </c>
      <c r="V134" s="321">
        <f>IF('EaR Opt3 AR010'!$F$29="15m",(V159+V184)*0.25,V159+V184)</f>
        <v>0.10731967570325136</v>
      </c>
      <c r="W134" s="321">
        <f>IF('EaR Opt3 AR010'!$F$29="15m",(W159+W184)*0.25,W159+W184)</f>
        <v>0.10731967570325136</v>
      </c>
      <c r="X134" s="321">
        <f>IF('EaR Opt3 AR010'!$F$29="15m",(X159+X184)*0.25,X159+X184)</f>
        <v>0.10731967570325136</v>
      </c>
      <c r="Y134" s="321">
        <f>IF('EaR Opt3 AR010'!$F$29="15m",(Y159+Y184)*0.25,Y159+Y184)</f>
        <v>0.10731967570325136</v>
      </c>
      <c r="Z134" s="321">
        <f>IF('EaR Opt3 AR010'!$F$29="15m",(Z159+Z184)*0.25,Z159+Z184)</f>
        <v>0.10731967570325136</v>
      </c>
      <c r="AA134" s="321">
        <f>IF('EaR Opt3 AR010'!$F$29="15m",(AA159+AA184)*0.25,AA159+AA184)</f>
        <v>0.10731967570325136</v>
      </c>
      <c r="AB134" s="321">
        <f>IF('EaR Opt3 AR010'!$F$29="15m",(AB159+AB184)*0.25,AB159+AB184)</f>
        <v>0.10731967570325136</v>
      </c>
      <c r="AC134" s="321">
        <f>IF('EaR Opt3 AR010'!$F$29="15m",(AC159+AC184)*0.25,AC159+AC184)</f>
        <v>0.10731967570325136</v>
      </c>
      <c r="AD134" s="321">
        <f>IF('EaR Opt3 AR010'!$F$29="15m",(AD159+AD184)*0.25,AD159+AD184)</f>
        <v>0.10731967570325136</v>
      </c>
      <c r="AE134" s="321">
        <f>IF('EaR Opt3 AR010'!$F$29="15m",(AE159+AE184)*0.25,AE159+AE184)</f>
        <v>0.10731967570325136</v>
      </c>
      <c r="AF134" s="321">
        <f>IF('EaR Opt3 AR010'!$F$29="15m",(AF159+AF184)*0.25,AF159+AF184)</f>
        <v>0.10731967570325136</v>
      </c>
    </row>
    <row r="135" spans="1:32" x14ac:dyDescent="0.2">
      <c r="A135" s="294" t="s">
        <v>137</v>
      </c>
      <c r="B135" s="294" t="s">
        <v>255</v>
      </c>
      <c r="E135" s="294" t="s">
        <v>276</v>
      </c>
      <c r="F135" s="321">
        <f>IF('EaR Opt3 AR010'!$F$29="15m",(F160+F185)*0.25,F160+F185)</f>
        <v>0</v>
      </c>
      <c r="G135" s="321">
        <f>IF('EaR Opt3 AR010'!$F$29="15m",(G160+G185)*0.25,G160+G185)</f>
        <v>0</v>
      </c>
      <c r="H135" s="321">
        <f>IF('EaR Opt3 AR010'!$F$29="15m",(H160+H185)*0.25,H160+H185)</f>
        <v>0</v>
      </c>
      <c r="I135" s="321">
        <f>IF('EaR Opt3 AR010'!$F$29="15m",(I160+I185)*0.25,I160+I185)</f>
        <v>0</v>
      </c>
      <c r="J135" s="321">
        <f>IF('EaR Opt3 AR010'!$F$29="15m",(J160+J185)*0.25,J160+J185)</f>
        <v>0</v>
      </c>
      <c r="K135" s="321">
        <f>IF('EaR Opt3 AR010'!$F$29="15m",(K160+K185)*0.25,K160+K185)</f>
        <v>0</v>
      </c>
      <c r="L135" s="321">
        <f>IF('EaR Opt3 AR010'!$F$29="15m",(L160+L185)*0.25,L160+L185)</f>
        <v>0</v>
      </c>
      <c r="M135" s="321">
        <f>IF('EaR Opt3 AR010'!$F$29="15m",(M160+M185)*0.25,M160+M185)</f>
        <v>0</v>
      </c>
      <c r="N135" s="321">
        <f>IF('EaR Opt3 AR010'!$F$29="15m",(N160+N185)*0.25,N160+N185)</f>
        <v>0</v>
      </c>
      <c r="O135" s="321">
        <f>IF('EaR Opt3 AR010'!$F$29="15m",(O160+O185)*0.25,O160+O185)</f>
        <v>0</v>
      </c>
      <c r="P135" s="321">
        <f>IF('EaR Opt3 AR010'!$F$29="15m",(P160+P185)*0.25,P160+P185)</f>
        <v>0</v>
      </c>
      <c r="Q135" s="321">
        <f>IF('EaR Opt3 AR010'!$F$29="15m",(Q160+Q185)*0.25,Q160+Q185)</f>
        <v>0</v>
      </c>
      <c r="R135" s="321">
        <f>IF('EaR Opt3 AR010'!$F$29="15m",(R160+R185)*0.25,R160+R185)</f>
        <v>0</v>
      </c>
      <c r="S135" s="321">
        <f>IF('EaR Opt3 AR010'!$F$29="15m",(S160+S185)*0.25,S160+S185)</f>
        <v>0</v>
      </c>
      <c r="T135" s="321">
        <f>IF('EaR Opt3 AR010'!$F$29="15m",(T160+T185)*0.25,T160+T185)</f>
        <v>0</v>
      </c>
      <c r="U135" s="321">
        <f>IF('EaR Opt3 AR010'!$F$29="15m",(U160+U185)*0.25,U160+U185)</f>
        <v>0</v>
      </c>
      <c r="V135" s="321">
        <f>IF('EaR Opt3 AR010'!$F$29="15m",(V160+V185)*0.25,V160+V185)</f>
        <v>0</v>
      </c>
      <c r="W135" s="321">
        <f>IF('EaR Opt3 AR010'!$F$29="15m",(W160+W185)*0.25,W160+W185)</f>
        <v>0</v>
      </c>
      <c r="X135" s="321">
        <f>IF('EaR Opt3 AR010'!$F$29="15m",(X160+X185)*0.25,X160+X185)</f>
        <v>0</v>
      </c>
      <c r="Y135" s="321">
        <f>IF('EaR Opt3 AR010'!$F$29="15m",(Y160+Y185)*0.25,Y160+Y185)</f>
        <v>0</v>
      </c>
      <c r="Z135" s="321">
        <f>IF('EaR Opt3 AR010'!$F$29="15m",(Z160+Z185)*0.25,Z160+Z185)</f>
        <v>0</v>
      </c>
      <c r="AA135" s="321">
        <f>IF('EaR Opt3 AR010'!$F$29="15m",(AA160+AA185)*0.25,AA160+AA185)</f>
        <v>0</v>
      </c>
      <c r="AB135" s="321">
        <f>IF('EaR Opt3 AR010'!$F$29="15m",(AB160+AB185)*0.25,AB160+AB185)</f>
        <v>0</v>
      </c>
      <c r="AC135" s="321">
        <f>IF('EaR Opt3 AR010'!$F$29="15m",(AC160+AC185)*0.25,AC160+AC185)</f>
        <v>0</v>
      </c>
      <c r="AD135" s="321">
        <f>IF('EaR Opt3 AR010'!$F$29="15m",(AD160+AD185)*0.25,AD160+AD185)</f>
        <v>0</v>
      </c>
      <c r="AE135" s="321">
        <f>IF('EaR Opt3 AR010'!$F$29="15m",(AE160+AE185)*0.25,AE160+AE185)</f>
        <v>0</v>
      </c>
      <c r="AF135" s="321">
        <f>IF('EaR Opt3 AR010'!$F$29="15m",(AF160+AF185)*0.25,AF160+AF185)</f>
        <v>0</v>
      </c>
    </row>
    <row r="136" spans="1:32" x14ac:dyDescent="0.2">
      <c r="A136" s="294" t="s">
        <v>256</v>
      </c>
      <c r="B136" s="294" t="s">
        <v>257</v>
      </c>
      <c r="E136" s="294" t="s">
        <v>276</v>
      </c>
      <c r="F136" s="321">
        <f>IF('EaR Opt3 AR010'!$F$29="15m",(F161+F186)*0.25,F161+F186)</f>
        <v>0</v>
      </c>
      <c r="G136" s="321">
        <f>IF('EaR Opt3 AR010'!$F$29="15m",(G161+G186)*0.25,G161+G186)</f>
        <v>0</v>
      </c>
      <c r="H136" s="321">
        <f>IF('EaR Opt3 AR010'!$F$29="15m",(H161+H186)*0.25,H161+H186)</f>
        <v>0</v>
      </c>
      <c r="I136" s="321">
        <f>IF('EaR Opt3 AR010'!$F$29="15m",(I161+I186)*0.25,I161+I186)</f>
        <v>0</v>
      </c>
      <c r="J136" s="321">
        <f>IF('EaR Opt3 AR010'!$F$29="15m",(J161+J186)*0.25,J161+J186)</f>
        <v>0</v>
      </c>
      <c r="K136" s="321">
        <f>IF('EaR Opt3 AR010'!$F$29="15m",(K161+K186)*0.25,K161+K186)</f>
        <v>0</v>
      </c>
      <c r="L136" s="321">
        <f>IF('EaR Opt3 AR010'!$F$29="15m",(L161+L186)*0.25,L161+L186)</f>
        <v>0</v>
      </c>
      <c r="M136" s="321">
        <f>IF('EaR Opt3 AR010'!$F$29="15m",(M161+M186)*0.25,M161+M186)</f>
        <v>0</v>
      </c>
      <c r="N136" s="321">
        <f>IF('EaR Opt3 AR010'!$F$29="15m",(N161+N186)*0.25,N161+N186)</f>
        <v>0</v>
      </c>
      <c r="O136" s="321">
        <f>IF('EaR Opt3 AR010'!$F$29="15m",(O161+O186)*0.25,O161+O186)</f>
        <v>0</v>
      </c>
      <c r="P136" s="321">
        <f>IF('EaR Opt3 AR010'!$F$29="15m",(P161+P186)*0.25,P161+P186)</f>
        <v>0.15076572278137984</v>
      </c>
      <c r="Q136" s="321">
        <f>IF('EaR Opt3 AR010'!$F$29="15m",(Q161+Q186)*0.25,Q161+Q186)</f>
        <v>1.1495074907822413</v>
      </c>
      <c r="R136" s="321">
        <f>IF('EaR Opt3 AR010'!$F$29="15m",(R161+R186)*0.25,R161+R186)</f>
        <v>1.1495074907822413</v>
      </c>
      <c r="S136" s="321">
        <f>IF('EaR Opt3 AR010'!$F$29="15m",(S161+S186)*0.25,S161+S186)</f>
        <v>1.1495074907822413</v>
      </c>
      <c r="T136" s="321">
        <f>IF('EaR Opt3 AR010'!$F$29="15m",(T161+T186)*0.25,T161+T186)</f>
        <v>1.1495074907822413</v>
      </c>
      <c r="U136" s="321">
        <f>IF('EaR Opt3 AR010'!$F$29="15m",(U161+U186)*0.25,U161+U186)</f>
        <v>1.1495074907822413</v>
      </c>
      <c r="V136" s="321">
        <f>IF('EaR Opt3 AR010'!$F$29="15m",(V161+V186)*0.25,V161+V186)</f>
        <v>1.1495074907822413</v>
      </c>
      <c r="W136" s="321">
        <f>IF('EaR Opt3 AR010'!$F$29="15m",(W161+W186)*0.25,W161+W186)</f>
        <v>1.1495074907822413</v>
      </c>
      <c r="X136" s="321">
        <f>IF('EaR Opt3 AR010'!$F$29="15m",(X161+X186)*0.25,X161+X186)</f>
        <v>1.1495074907822413</v>
      </c>
      <c r="Y136" s="321">
        <f>IF('EaR Opt3 AR010'!$F$29="15m",(Y161+Y186)*0.25,Y161+Y186)</f>
        <v>1.1495074907822413</v>
      </c>
      <c r="Z136" s="321">
        <f>IF('EaR Opt3 AR010'!$F$29="15m",(Z161+Z186)*0.25,Z161+Z186)</f>
        <v>1.1495074907822413</v>
      </c>
      <c r="AA136" s="321">
        <f>IF('EaR Opt3 AR010'!$F$29="15m",(AA161+AA186)*0.25,AA161+AA186)</f>
        <v>1.1495074907822413</v>
      </c>
      <c r="AB136" s="321">
        <f>IF('EaR Opt3 AR010'!$F$29="15m",(AB161+AB186)*0.25,AB161+AB186)</f>
        <v>1.1495074907822413</v>
      </c>
      <c r="AC136" s="321">
        <f>IF('EaR Opt3 AR010'!$F$29="15m",(AC161+AC186)*0.25,AC161+AC186)</f>
        <v>1.1495074907822413</v>
      </c>
      <c r="AD136" s="321">
        <f>IF('EaR Opt3 AR010'!$F$29="15m",(AD161+AD186)*0.25,AD161+AD186)</f>
        <v>1.1495074907822413</v>
      </c>
      <c r="AE136" s="321">
        <f>IF('EaR Opt3 AR010'!$F$29="15m",(AE161+AE186)*0.25,AE161+AE186)</f>
        <v>1.1495074907822413</v>
      </c>
      <c r="AF136" s="321">
        <f>IF('EaR Opt3 AR010'!$F$29="15m",(AF161+AF186)*0.25,AF161+AF186)</f>
        <v>1.1495074907822413</v>
      </c>
    </row>
    <row r="137" spans="1:32" x14ac:dyDescent="0.2">
      <c r="A137" s="294" t="s">
        <v>256</v>
      </c>
      <c r="B137" s="294" t="s">
        <v>255</v>
      </c>
      <c r="E137" s="294" t="s">
        <v>276</v>
      </c>
      <c r="F137" s="321">
        <f>IF('EaR Opt3 AR010'!$F$29="15m",(F162+F187)*0.25,F162+F187)</f>
        <v>0</v>
      </c>
      <c r="G137" s="321">
        <f>IF('EaR Opt3 AR010'!$F$29="15m",(G162+G187)*0.25,G162+G187)</f>
        <v>0</v>
      </c>
      <c r="H137" s="321">
        <f>IF('EaR Opt3 AR010'!$F$29="15m",(H162+H187)*0.25,H162+H187)</f>
        <v>0</v>
      </c>
      <c r="I137" s="321">
        <f>IF('EaR Opt3 AR010'!$F$29="15m",(I162+I187)*0.25,I162+I187)</f>
        <v>0</v>
      </c>
      <c r="J137" s="321">
        <f>IF('EaR Opt3 AR010'!$F$29="15m",(J162+J187)*0.25,J162+J187)</f>
        <v>0</v>
      </c>
      <c r="K137" s="321">
        <f>IF('EaR Opt3 AR010'!$F$29="15m",(K162+K187)*0.25,K162+K187)</f>
        <v>0</v>
      </c>
      <c r="L137" s="321">
        <f>IF('EaR Opt3 AR010'!$F$29="15m",(L162+L187)*0.25,L162+L187)</f>
        <v>0</v>
      </c>
      <c r="M137" s="321">
        <f>IF('EaR Opt3 AR010'!$F$29="15m",(M162+M187)*0.25,M162+M187)</f>
        <v>0</v>
      </c>
      <c r="N137" s="321">
        <f>IF('EaR Opt3 AR010'!$F$29="15m",(N162+N187)*0.25,N162+N187)</f>
        <v>0</v>
      </c>
      <c r="O137" s="321">
        <f>IF('EaR Opt3 AR010'!$F$29="15m",(O162+O187)*0.25,O162+O187)</f>
        <v>0</v>
      </c>
      <c r="P137" s="321">
        <f>IF('EaR Opt3 AR010'!$F$29="15m",(P162+P187)*0.25,P162+P187)</f>
        <v>3.2540802706315652E-6</v>
      </c>
      <c r="Q137" s="321">
        <f>IF('EaR Opt3 AR010'!$F$29="15m",(Q162+Q187)*0.25,Q162+Q187)</f>
        <v>2.4810610646186504E-5</v>
      </c>
      <c r="R137" s="321">
        <f>IF('EaR Opt3 AR010'!$F$29="15m",(R162+R187)*0.25,R162+R187)</f>
        <v>2.4810610646186504E-5</v>
      </c>
      <c r="S137" s="321">
        <f>IF('EaR Opt3 AR010'!$F$29="15m",(S162+S187)*0.25,S162+S187)</f>
        <v>2.4810610646186504E-5</v>
      </c>
      <c r="T137" s="321">
        <f>IF('EaR Opt3 AR010'!$F$29="15m",(T162+T187)*0.25,T162+T187)</f>
        <v>2.4810610646186504E-5</v>
      </c>
      <c r="U137" s="321">
        <f>IF('EaR Opt3 AR010'!$F$29="15m",(U162+U187)*0.25,U162+U187)</f>
        <v>2.4810610646186504E-5</v>
      </c>
      <c r="V137" s="321">
        <f>IF('EaR Opt3 AR010'!$F$29="15m",(V162+V187)*0.25,V162+V187)</f>
        <v>2.4810610646186504E-5</v>
      </c>
      <c r="W137" s="321">
        <f>IF('EaR Opt3 AR010'!$F$29="15m",(W162+W187)*0.25,W162+W187)</f>
        <v>2.4810610646186504E-5</v>
      </c>
      <c r="X137" s="321">
        <f>IF('EaR Opt3 AR010'!$F$29="15m",(X162+X187)*0.25,X162+X187)</f>
        <v>2.4810610646186504E-5</v>
      </c>
      <c r="Y137" s="321">
        <f>IF('EaR Opt3 AR010'!$F$29="15m",(Y162+Y187)*0.25,Y162+Y187)</f>
        <v>2.4810610646186504E-5</v>
      </c>
      <c r="Z137" s="321">
        <f>IF('EaR Opt3 AR010'!$F$29="15m",(Z162+Z187)*0.25,Z162+Z187)</f>
        <v>2.4810610646186504E-5</v>
      </c>
      <c r="AA137" s="321">
        <f>IF('EaR Opt3 AR010'!$F$29="15m",(AA162+AA187)*0.25,AA162+AA187)</f>
        <v>2.4810610646186504E-5</v>
      </c>
      <c r="AB137" s="321">
        <f>IF('EaR Opt3 AR010'!$F$29="15m",(AB162+AB187)*0.25,AB162+AB187)</f>
        <v>2.4810610646186504E-5</v>
      </c>
      <c r="AC137" s="321">
        <f>IF('EaR Opt3 AR010'!$F$29="15m",(AC162+AC187)*0.25,AC162+AC187)</f>
        <v>2.4810610646186504E-5</v>
      </c>
      <c r="AD137" s="321">
        <f>IF('EaR Opt3 AR010'!$F$29="15m",(AD162+AD187)*0.25,AD162+AD187)</f>
        <v>2.4810610646186504E-5</v>
      </c>
      <c r="AE137" s="321">
        <f>IF('EaR Opt3 AR010'!$F$29="15m",(AE162+AE187)*0.25,AE162+AE187)</f>
        <v>2.4810610646186504E-5</v>
      </c>
      <c r="AF137" s="321">
        <f>IF('EaR Opt3 AR010'!$F$29="15m",(AF162+AF187)*0.25,AF162+AF187)</f>
        <v>2.4810610646186504E-5</v>
      </c>
    </row>
    <row r="138" spans="1:32" x14ac:dyDescent="0.2">
      <c r="A138" s="294" t="s">
        <v>137</v>
      </c>
      <c r="B138" s="294" t="s">
        <v>257</v>
      </c>
      <c r="E138" s="294" t="s">
        <v>275</v>
      </c>
      <c r="F138" s="321">
        <f>IF('EaR Opt3 AR010'!$F$29="15m",(F164+F189)*0.25,F164+F189)</f>
        <v>0</v>
      </c>
      <c r="G138" s="321">
        <f>IF('EaR Opt3 AR010'!$F$29="15m",(G164+G189)*0.25,G164+G189)</f>
        <v>0</v>
      </c>
      <c r="H138" s="321">
        <f>IF('EaR Opt3 AR010'!$F$29="15m",(H164+H189)*0.25,H164+H189)</f>
        <v>0</v>
      </c>
      <c r="I138" s="321">
        <f>IF('EaR Opt3 AR010'!$F$29="15m",(I164+I189)*0.25,I164+I189)</f>
        <v>0</v>
      </c>
      <c r="J138" s="321">
        <f>IF('EaR Opt3 AR010'!$F$29="15m",(J164+J189)*0.25,J164+J189)</f>
        <v>0</v>
      </c>
      <c r="K138" s="321">
        <f>IF('EaR Opt3 AR010'!$F$29="15m",(K164+K189)*0.25,K164+K189)</f>
        <v>0</v>
      </c>
      <c r="L138" s="321">
        <f>IF('EaR Opt3 AR010'!$F$29="15m",(L164+L189)*0.25,L164+L189)</f>
        <v>0</v>
      </c>
      <c r="M138" s="321">
        <f>IF('EaR Opt3 AR010'!$F$29="15m",(M164+M189)*0.25,M164+M189)</f>
        <v>0</v>
      </c>
      <c r="N138" s="321">
        <f>IF('EaR Opt3 AR010'!$F$29="15m",(N164+N189)*0.25,N164+N189)</f>
        <v>0</v>
      </c>
      <c r="O138" s="321">
        <f>IF('EaR Opt3 AR010'!$F$29="15m",(O164+O189)*0.25,O164+O189)</f>
        <v>0</v>
      </c>
      <c r="P138" s="321">
        <f>IF('EaR Opt3 AR010'!$F$29="15m",(P164+P189)*0.25,P164+P189)</f>
        <v>0</v>
      </c>
      <c r="Q138" s="321">
        <f>IF('EaR Opt3 AR010'!$F$29="15m",(Q164+Q189)*0.25,Q164+Q189)</f>
        <v>0.10731967570325136</v>
      </c>
      <c r="R138" s="321">
        <f>IF('EaR Opt3 AR010'!$F$29="15m",(R164+R189)*0.25,R164+R189)</f>
        <v>0.10731967570325136</v>
      </c>
      <c r="S138" s="321">
        <f>IF('EaR Opt3 AR010'!$F$29="15m",(S164+S189)*0.25,S164+S189)</f>
        <v>0.10731967570325136</v>
      </c>
      <c r="T138" s="321">
        <f>IF('EaR Opt3 AR010'!$F$29="15m",(T164+T189)*0.25,T164+T189)</f>
        <v>0.10731967570325136</v>
      </c>
      <c r="U138" s="321">
        <f>IF('EaR Opt3 AR010'!$F$29="15m",(U164+U189)*0.25,U164+U189)</f>
        <v>0.10731967570325136</v>
      </c>
      <c r="V138" s="321">
        <f>IF('EaR Opt3 AR010'!$F$29="15m",(V164+V189)*0.25,V164+V189)</f>
        <v>0.10731967570325136</v>
      </c>
      <c r="W138" s="321">
        <f>IF('EaR Opt3 AR010'!$F$29="15m",(W164+W189)*0.25,W164+W189)</f>
        <v>0.10731967570325136</v>
      </c>
      <c r="X138" s="321">
        <f>IF('EaR Opt3 AR010'!$F$29="15m",(X164+X189)*0.25,X164+X189)</f>
        <v>0.10731967570325136</v>
      </c>
      <c r="Y138" s="321">
        <f>IF('EaR Opt3 AR010'!$F$29="15m",(Y164+Y189)*0.25,Y164+Y189)</f>
        <v>0.10731967570325136</v>
      </c>
      <c r="Z138" s="321">
        <f>IF('EaR Opt3 AR010'!$F$29="15m",(Z164+Z189)*0.25,Z164+Z189)</f>
        <v>0.10731967570325136</v>
      </c>
      <c r="AA138" s="321">
        <f>IF('EaR Opt3 AR010'!$F$29="15m",(AA164+AA189)*0.25,AA164+AA189)</f>
        <v>0.10731967570325136</v>
      </c>
      <c r="AB138" s="321">
        <f>IF('EaR Opt3 AR010'!$F$29="15m",(AB164+AB189)*0.25,AB164+AB189)</f>
        <v>0.10731967570325136</v>
      </c>
      <c r="AC138" s="321">
        <f>IF('EaR Opt3 AR010'!$F$29="15m",(AC164+AC189)*0.25,AC164+AC189)</f>
        <v>0.10731967570325136</v>
      </c>
      <c r="AD138" s="321">
        <f>IF('EaR Opt3 AR010'!$F$29="15m",(AD164+AD189)*0.25,AD164+AD189)</f>
        <v>0.10731967570325136</v>
      </c>
      <c r="AE138" s="321">
        <f>IF('EaR Opt3 AR010'!$F$29="15m",(AE164+AE189)*0.25,AE164+AE189)</f>
        <v>0.10731967570325136</v>
      </c>
      <c r="AF138" s="321">
        <f>IF('EaR Opt3 AR010'!$F$29="15m",(AF164+AF189)*0.25,AF164+AF189)</f>
        <v>0.10731967570325136</v>
      </c>
    </row>
    <row r="139" spans="1:32" x14ac:dyDescent="0.2">
      <c r="A139" s="294" t="s">
        <v>137</v>
      </c>
      <c r="B139" s="294" t="s">
        <v>255</v>
      </c>
      <c r="E139" s="294" t="s">
        <v>275</v>
      </c>
      <c r="F139" s="321">
        <f>IF('EaR Opt3 AR010'!$F$29="15m",(F165+F190)*0.25,F165+F190)</f>
        <v>0</v>
      </c>
      <c r="G139" s="321">
        <f>IF('EaR Opt3 AR010'!$F$29="15m",(G165+G190)*0.25,G165+G190)</f>
        <v>0</v>
      </c>
      <c r="H139" s="321">
        <f>IF('EaR Opt3 AR010'!$F$29="15m",(H165+H190)*0.25,H165+H190)</f>
        <v>0</v>
      </c>
      <c r="I139" s="321">
        <f>IF('EaR Opt3 AR010'!$F$29="15m",(I165+I190)*0.25,I165+I190)</f>
        <v>0</v>
      </c>
      <c r="J139" s="321">
        <f>IF('EaR Opt3 AR010'!$F$29="15m",(J165+J190)*0.25,J165+J190)</f>
        <v>0</v>
      </c>
      <c r="K139" s="321">
        <f>IF('EaR Opt3 AR010'!$F$29="15m",(K165+K190)*0.25,K165+K190)</f>
        <v>0</v>
      </c>
      <c r="L139" s="321">
        <f>IF('EaR Opt3 AR010'!$F$29="15m",(L165+L190)*0.25,L165+L190)</f>
        <v>0</v>
      </c>
      <c r="M139" s="321">
        <f>IF('EaR Opt3 AR010'!$F$29="15m",(M165+M190)*0.25,M165+M190)</f>
        <v>0</v>
      </c>
      <c r="N139" s="321">
        <f>IF('EaR Opt3 AR010'!$F$29="15m",(N165+N190)*0.25,N165+N190)</f>
        <v>0</v>
      </c>
      <c r="O139" s="321">
        <f>IF('EaR Opt3 AR010'!$F$29="15m",(O165+O190)*0.25,O165+O190)</f>
        <v>0</v>
      </c>
      <c r="P139" s="321">
        <f>IF('EaR Opt3 AR010'!$F$29="15m",(P165+P190)*0.25,P165+P190)</f>
        <v>0</v>
      </c>
      <c r="Q139" s="321">
        <f>IF('EaR Opt3 AR010'!$F$29="15m",(Q165+Q190)*0.25,Q165+Q190)</f>
        <v>0</v>
      </c>
      <c r="R139" s="321">
        <f>IF('EaR Opt3 AR010'!$F$29="15m",(R165+R190)*0.25,R165+R190)</f>
        <v>0</v>
      </c>
      <c r="S139" s="321">
        <f>IF('EaR Opt3 AR010'!$F$29="15m",(S165+S190)*0.25,S165+S190)</f>
        <v>0</v>
      </c>
      <c r="T139" s="321">
        <f>IF('EaR Opt3 AR010'!$F$29="15m",(T165+T190)*0.25,T165+T190)</f>
        <v>0</v>
      </c>
      <c r="U139" s="321">
        <f>IF('EaR Opt3 AR010'!$F$29="15m",(U165+U190)*0.25,U165+U190)</f>
        <v>0</v>
      </c>
      <c r="V139" s="321">
        <f>IF('EaR Opt3 AR010'!$F$29="15m",(V165+V190)*0.25,V165+V190)</f>
        <v>0</v>
      </c>
      <c r="W139" s="321">
        <f>IF('EaR Opt3 AR010'!$F$29="15m",(W165+W190)*0.25,W165+W190)</f>
        <v>0</v>
      </c>
      <c r="X139" s="321">
        <f>IF('EaR Opt3 AR010'!$F$29="15m",(X165+X190)*0.25,X165+X190)</f>
        <v>0</v>
      </c>
      <c r="Y139" s="321">
        <f>IF('EaR Opt3 AR010'!$F$29="15m",(Y165+Y190)*0.25,Y165+Y190)</f>
        <v>0</v>
      </c>
      <c r="Z139" s="321">
        <f>IF('EaR Opt3 AR010'!$F$29="15m",(Z165+Z190)*0.25,Z165+Z190)</f>
        <v>0</v>
      </c>
      <c r="AA139" s="321">
        <f>IF('EaR Opt3 AR010'!$F$29="15m",(AA165+AA190)*0.25,AA165+AA190)</f>
        <v>0</v>
      </c>
      <c r="AB139" s="321">
        <f>IF('EaR Opt3 AR010'!$F$29="15m",(AB165+AB190)*0.25,AB165+AB190)</f>
        <v>0</v>
      </c>
      <c r="AC139" s="321">
        <f>IF('EaR Opt3 AR010'!$F$29="15m",(AC165+AC190)*0.25,AC165+AC190)</f>
        <v>0</v>
      </c>
      <c r="AD139" s="321">
        <f>IF('EaR Opt3 AR010'!$F$29="15m",(AD165+AD190)*0.25,AD165+AD190)</f>
        <v>0</v>
      </c>
      <c r="AE139" s="321">
        <f>IF('EaR Opt3 AR010'!$F$29="15m",(AE165+AE190)*0.25,AE165+AE190)</f>
        <v>0</v>
      </c>
      <c r="AF139" s="321">
        <f>IF('EaR Opt3 AR010'!$F$29="15m",(AF165+AF190)*0.25,AF165+AF190)</f>
        <v>0</v>
      </c>
    </row>
    <row r="140" spans="1:32" x14ac:dyDescent="0.2">
      <c r="A140" s="294" t="s">
        <v>256</v>
      </c>
      <c r="B140" s="294" t="s">
        <v>257</v>
      </c>
      <c r="E140" s="294" t="s">
        <v>275</v>
      </c>
      <c r="F140" s="321">
        <f>IF('EaR Opt3 AR010'!$F$29="15m",(F166+F191)*0.25,F166+F191)</f>
        <v>0</v>
      </c>
      <c r="G140" s="321">
        <f>IF('EaR Opt3 AR010'!$F$29="15m",(G166+G191)*0.25,G166+G191)</f>
        <v>0</v>
      </c>
      <c r="H140" s="321">
        <f>IF('EaR Opt3 AR010'!$F$29="15m",(H166+H191)*0.25,H166+H191)</f>
        <v>0</v>
      </c>
      <c r="I140" s="321">
        <f>IF('EaR Opt3 AR010'!$F$29="15m",(I166+I191)*0.25,I166+I191)</f>
        <v>0</v>
      </c>
      <c r="J140" s="321">
        <f>IF('EaR Opt3 AR010'!$F$29="15m",(J166+J191)*0.25,J166+J191)</f>
        <v>0</v>
      </c>
      <c r="K140" s="321">
        <f>IF('EaR Opt3 AR010'!$F$29="15m",(K166+K191)*0.25,K166+K191)</f>
        <v>0</v>
      </c>
      <c r="L140" s="321">
        <f>IF('EaR Opt3 AR010'!$F$29="15m",(L166+L191)*0.25,L166+L191)</f>
        <v>0</v>
      </c>
      <c r="M140" s="321">
        <f>IF('EaR Opt3 AR010'!$F$29="15m",(M166+M191)*0.25,M166+M191)</f>
        <v>0</v>
      </c>
      <c r="N140" s="321">
        <f>IF('EaR Opt3 AR010'!$F$29="15m",(N166+N191)*0.25,N166+N191)</f>
        <v>0</v>
      </c>
      <c r="O140" s="321">
        <f>IF('EaR Opt3 AR010'!$F$29="15m",(O166+O191)*0.25,O166+O191)</f>
        <v>0</v>
      </c>
      <c r="P140" s="321">
        <f>IF('EaR Opt3 AR010'!$F$29="15m",(P166+P191)*0.25,P166+P191)</f>
        <v>0.15076572278137984</v>
      </c>
      <c r="Q140" s="321">
        <f>IF('EaR Opt3 AR010'!$F$29="15m",(Q166+Q191)*0.25,Q166+Q191)</f>
        <v>1.1495074907822413</v>
      </c>
      <c r="R140" s="321">
        <f>IF('EaR Opt3 AR010'!$F$29="15m",(R166+R191)*0.25,R166+R191)</f>
        <v>1.1495074907822413</v>
      </c>
      <c r="S140" s="321">
        <f>IF('EaR Opt3 AR010'!$F$29="15m",(S166+S191)*0.25,S166+S191)</f>
        <v>1.1495074907822413</v>
      </c>
      <c r="T140" s="321">
        <f>IF('EaR Opt3 AR010'!$F$29="15m",(T166+T191)*0.25,T166+T191)</f>
        <v>1.1495074907822413</v>
      </c>
      <c r="U140" s="321">
        <f>IF('EaR Opt3 AR010'!$F$29="15m",(U166+U191)*0.25,U166+U191)</f>
        <v>1.1495074907822413</v>
      </c>
      <c r="V140" s="321">
        <f>IF('EaR Opt3 AR010'!$F$29="15m",(V166+V191)*0.25,V166+V191)</f>
        <v>1.1495074907822413</v>
      </c>
      <c r="W140" s="321">
        <f>IF('EaR Opt3 AR010'!$F$29="15m",(W166+W191)*0.25,W166+W191)</f>
        <v>1.1495074907822413</v>
      </c>
      <c r="X140" s="321">
        <f>IF('EaR Opt3 AR010'!$F$29="15m",(X166+X191)*0.25,X166+X191)</f>
        <v>1.1495074907822413</v>
      </c>
      <c r="Y140" s="321">
        <f>IF('EaR Opt3 AR010'!$F$29="15m",(Y166+Y191)*0.25,Y166+Y191)</f>
        <v>1.1495074907822413</v>
      </c>
      <c r="Z140" s="321">
        <f>IF('EaR Opt3 AR010'!$F$29="15m",(Z166+Z191)*0.25,Z166+Z191)</f>
        <v>1.1495074907822413</v>
      </c>
      <c r="AA140" s="321">
        <f>IF('EaR Opt3 AR010'!$F$29="15m",(AA166+AA191)*0.25,AA166+AA191)</f>
        <v>1.1495074907822413</v>
      </c>
      <c r="AB140" s="321">
        <f>IF('EaR Opt3 AR010'!$F$29="15m",(AB166+AB191)*0.25,AB166+AB191)</f>
        <v>1.1495074907822413</v>
      </c>
      <c r="AC140" s="321">
        <f>IF('EaR Opt3 AR010'!$F$29="15m",(AC166+AC191)*0.25,AC166+AC191)</f>
        <v>1.1495074907822413</v>
      </c>
      <c r="AD140" s="321">
        <f>IF('EaR Opt3 AR010'!$F$29="15m",(AD166+AD191)*0.25,AD166+AD191)</f>
        <v>1.1495074907822413</v>
      </c>
      <c r="AE140" s="321">
        <f>IF('EaR Opt3 AR010'!$F$29="15m",(AE166+AE191)*0.25,AE166+AE191)</f>
        <v>1.1495074907822413</v>
      </c>
      <c r="AF140" s="321">
        <f>IF('EaR Opt3 AR010'!$F$29="15m",(AF166+AF191)*0.25,AF166+AF191)</f>
        <v>1.1495074907822413</v>
      </c>
    </row>
    <row r="141" spans="1:32" x14ac:dyDescent="0.2">
      <c r="A141" s="294" t="s">
        <v>256</v>
      </c>
      <c r="B141" s="294" t="s">
        <v>255</v>
      </c>
      <c r="E141" s="294" t="s">
        <v>275</v>
      </c>
      <c r="F141" s="321">
        <f>IF('EaR Opt3 AR010'!$F$29="15m",(F167+F192)*0.25,F167+F192)</f>
        <v>0</v>
      </c>
      <c r="G141" s="321">
        <f>IF('EaR Opt3 AR010'!$F$29="15m",(G167+G192)*0.25,G167+G192)</f>
        <v>0</v>
      </c>
      <c r="H141" s="321">
        <f>IF('EaR Opt3 AR010'!$F$29="15m",(H167+H192)*0.25,H167+H192)</f>
        <v>0</v>
      </c>
      <c r="I141" s="321">
        <f>IF('EaR Opt3 AR010'!$F$29="15m",(I167+I192)*0.25,I167+I192)</f>
        <v>0</v>
      </c>
      <c r="J141" s="321">
        <f>IF('EaR Opt3 AR010'!$F$29="15m",(J167+J192)*0.25,J167+J192)</f>
        <v>0</v>
      </c>
      <c r="K141" s="321">
        <f>IF('EaR Opt3 AR010'!$F$29="15m",(K167+K192)*0.25,K167+K192)</f>
        <v>0</v>
      </c>
      <c r="L141" s="321">
        <f>IF('EaR Opt3 AR010'!$F$29="15m",(L167+L192)*0.25,L167+L192)</f>
        <v>0</v>
      </c>
      <c r="M141" s="321">
        <f>IF('EaR Opt3 AR010'!$F$29="15m",(M167+M192)*0.25,M167+M192)</f>
        <v>0</v>
      </c>
      <c r="N141" s="321">
        <f>IF('EaR Opt3 AR010'!$F$29="15m",(N167+N192)*0.25,N167+N192)</f>
        <v>0</v>
      </c>
      <c r="O141" s="321">
        <f>IF('EaR Opt3 AR010'!$F$29="15m",(O167+O192)*0.25,O167+O192)</f>
        <v>0</v>
      </c>
      <c r="P141" s="321">
        <f>IF('EaR Opt3 AR010'!$F$29="15m",(P167+P192)*0.25,P167+P192)</f>
        <v>1.2184227497341932E-7</v>
      </c>
      <c r="Q141" s="321">
        <f>IF('EaR Opt3 AR010'!$F$29="15m",(Q167+Q192)*0.25,Q167+Q192)</f>
        <v>9.2898176848734851E-7</v>
      </c>
      <c r="R141" s="321">
        <f>IF('EaR Opt3 AR010'!$F$29="15m",(R167+R192)*0.25,R167+R192)</f>
        <v>9.2898176848734851E-7</v>
      </c>
      <c r="S141" s="321">
        <f>IF('EaR Opt3 AR010'!$F$29="15m",(S167+S192)*0.25,S167+S192)</f>
        <v>9.2898176848734851E-7</v>
      </c>
      <c r="T141" s="321">
        <f>IF('EaR Opt3 AR010'!$F$29="15m",(T167+T192)*0.25,T167+T192)</f>
        <v>9.2898176848734851E-7</v>
      </c>
      <c r="U141" s="321">
        <f>IF('EaR Opt3 AR010'!$F$29="15m",(U167+U192)*0.25,U167+U192)</f>
        <v>9.2898176848734851E-7</v>
      </c>
      <c r="V141" s="321">
        <f>IF('EaR Opt3 AR010'!$F$29="15m",(V167+V192)*0.25,V167+V192)</f>
        <v>9.2898176848734851E-7</v>
      </c>
      <c r="W141" s="321">
        <f>IF('EaR Opt3 AR010'!$F$29="15m",(W167+W192)*0.25,W167+W192)</f>
        <v>9.2898176848734851E-7</v>
      </c>
      <c r="X141" s="321">
        <f>IF('EaR Opt3 AR010'!$F$29="15m",(X167+X192)*0.25,X167+X192)</f>
        <v>9.2898176848734851E-7</v>
      </c>
      <c r="Y141" s="321">
        <f>IF('EaR Opt3 AR010'!$F$29="15m",(Y167+Y192)*0.25,Y167+Y192)</f>
        <v>9.2898176848734851E-7</v>
      </c>
      <c r="Z141" s="321">
        <f>IF('EaR Opt3 AR010'!$F$29="15m",(Z167+Z192)*0.25,Z167+Z192)</f>
        <v>9.2898176848734851E-7</v>
      </c>
      <c r="AA141" s="321">
        <f>IF('EaR Opt3 AR010'!$F$29="15m",(AA167+AA192)*0.25,AA167+AA192)</f>
        <v>9.2898176848734851E-7</v>
      </c>
      <c r="AB141" s="321">
        <f>IF('EaR Opt3 AR010'!$F$29="15m",(AB167+AB192)*0.25,AB167+AB192)</f>
        <v>9.2898176848734851E-7</v>
      </c>
      <c r="AC141" s="321">
        <f>IF('EaR Opt3 AR010'!$F$29="15m",(AC167+AC192)*0.25,AC167+AC192)</f>
        <v>9.2898176848734851E-7</v>
      </c>
      <c r="AD141" s="321">
        <f>IF('EaR Opt3 AR010'!$F$29="15m",(AD167+AD192)*0.25,AD167+AD192)</f>
        <v>9.2898176848734851E-7</v>
      </c>
      <c r="AE141" s="321">
        <f>IF('EaR Opt3 AR010'!$F$29="15m",(AE167+AE192)*0.25,AE167+AE192)</f>
        <v>9.2898176848734851E-7</v>
      </c>
      <c r="AF141" s="321">
        <f>IF('EaR Opt3 AR010'!$F$29="15m",(AF167+AF192)*0.25,AF167+AF192)</f>
        <v>9.2898176848734851E-7</v>
      </c>
    </row>
    <row r="142" spans="1:32" x14ac:dyDescent="0.2">
      <c r="C142" s="320">
        <f>'EaR Opt3 AR010'!$F$30</f>
        <v>3.744292237442922E-2</v>
      </c>
    </row>
    <row r="143" spans="1:32" x14ac:dyDescent="0.2">
      <c r="A143" s="294" t="s">
        <v>274</v>
      </c>
      <c r="B143" s="294" t="s">
        <v>273</v>
      </c>
    </row>
    <row r="144" spans="1:32" x14ac:dyDescent="0.2">
      <c r="A144" s="294" t="s">
        <v>271</v>
      </c>
      <c r="B144" s="294" t="s">
        <v>137</v>
      </c>
      <c r="C144" s="319">
        <f>EXP((1/11)*LN(Q144/F144))-1</f>
        <v>3.1195503936604529E-2</v>
      </c>
      <c r="E144" s="294" t="s">
        <v>270</v>
      </c>
      <c r="F144" s="312">
        <f t="shared" ref="F144:AF144" si="52">IF($B$143="OFF",F43,F47)</f>
        <v>3.9800000190734859</v>
      </c>
      <c r="G144" s="312">
        <f t="shared" si="52"/>
        <v>4.130000114440918</v>
      </c>
      <c r="H144" s="312">
        <f t="shared" si="52"/>
        <v>4.309999942779541</v>
      </c>
      <c r="I144" s="312">
        <f t="shared" si="52"/>
        <v>4.429999828338623</v>
      </c>
      <c r="J144" s="312">
        <f t="shared" si="52"/>
        <v>4.5399999618530273</v>
      </c>
      <c r="K144" s="312">
        <f t="shared" si="52"/>
        <v>4.6399998664855957</v>
      </c>
      <c r="L144" s="312">
        <f t="shared" si="52"/>
        <v>4.7199997901916504</v>
      </c>
      <c r="M144" s="312">
        <f t="shared" si="52"/>
        <v>4.8499999046325684</v>
      </c>
      <c r="N144" s="312">
        <f t="shared" si="52"/>
        <v>5.0399999618530273</v>
      </c>
      <c r="O144" s="312">
        <f t="shared" si="52"/>
        <v>5.25</v>
      </c>
      <c r="P144" s="312">
        <f t="shared" si="52"/>
        <v>5.429999828338623</v>
      </c>
      <c r="Q144" s="312">
        <f t="shared" si="52"/>
        <v>5.5799999237060547</v>
      </c>
      <c r="R144" s="312">
        <f t="shared" si="52"/>
        <v>5.5799999237060547</v>
      </c>
      <c r="S144" s="312">
        <f t="shared" si="52"/>
        <v>5.5799999237060547</v>
      </c>
      <c r="T144" s="312">
        <f t="shared" si="52"/>
        <v>5.5799999237060547</v>
      </c>
      <c r="U144" s="312">
        <f t="shared" si="52"/>
        <v>5.5799999237060547</v>
      </c>
      <c r="V144" s="312">
        <f t="shared" si="52"/>
        <v>5.5799999237060547</v>
      </c>
      <c r="W144" s="312">
        <f t="shared" si="52"/>
        <v>5.5799999237060547</v>
      </c>
      <c r="X144" s="312">
        <f t="shared" si="52"/>
        <v>5.5799999237060547</v>
      </c>
      <c r="Y144" s="312">
        <f t="shared" si="52"/>
        <v>5.5799999237060547</v>
      </c>
      <c r="Z144" s="312">
        <f t="shared" si="52"/>
        <v>5.5799999237060547</v>
      </c>
      <c r="AA144" s="312">
        <f t="shared" si="52"/>
        <v>5.5799999237060547</v>
      </c>
      <c r="AB144" s="312">
        <f t="shared" si="52"/>
        <v>5.5799999237060547</v>
      </c>
      <c r="AC144" s="312">
        <f t="shared" si="52"/>
        <v>5.5799999237060547</v>
      </c>
      <c r="AD144" s="312">
        <f t="shared" si="52"/>
        <v>5.5799999237060547</v>
      </c>
      <c r="AE144" s="312">
        <f t="shared" si="52"/>
        <v>5.5799999237060547</v>
      </c>
      <c r="AF144" s="312">
        <f t="shared" si="52"/>
        <v>5.5799999237060547</v>
      </c>
    </row>
    <row r="145" spans="1:32" x14ac:dyDescent="0.2">
      <c r="A145" s="294" t="s">
        <v>272</v>
      </c>
      <c r="B145" s="294" t="s">
        <v>268</v>
      </c>
      <c r="C145" s="304">
        <f>F144/F146</f>
        <v>0.99997987077130346</v>
      </c>
      <c r="E145" s="294" t="s">
        <v>264</v>
      </c>
      <c r="F145" s="305">
        <f t="shared" ref="F145:AF145" si="53">F152*F144</f>
        <v>2.52533033490181E-2</v>
      </c>
      <c r="G145" s="305">
        <f t="shared" si="53"/>
        <v>2.6205061613475904E-2</v>
      </c>
      <c r="H145" s="305">
        <f t="shared" si="53"/>
        <v>2.7347169715491594E-2</v>
      </c>
      <c r="I145" s="305">
        <f t="shared" si="53"/>
        <v>2.8108575116835389E-2</v>
      </c>
      <c r="J145" s="305">
        <f t="shared" si="53"/>
        <v>2.8806531580845257E-2</v>
      </c>
      <c r="K145" s="305">
        <f t="shared" si="53"/>
        <v>2.9441036081965084E-2</v>
      </c>
      <c r="L145" s="305">
        <f t="shared" si="53"/>
        <v>2.9948639682860947E-2</v>
      </c>
      <c r="M145" s="305">
        <f t="shared" si="53"/>
        <v>3.0773497047094783E-2</v>
      </c>
      <c r="N145" s="305">
        <f t="shared" si="53"/>
        <v>3.1979057112000518E-2</v>
      </c>
      <c r="O145" s="305">
        <f t="shared" si="53"/>
        <v>3.3311518077130217E-2</v>
      </c>
      <c r="P145" s="305">
        <f t="shared" si="53"/>
        <v>3.4453626179145908E-2</v>
      </c>
      <c r="Q145" s="305">
        <f t="shared" si="53"/>
        <v>3.5405384443603707E-2</v>
      </c>
      <c r="R145" s="305">
        <f t="shared" si="53"/>
        <v>3.5405384443603707E-2</v>
      </c>
      <c r="S145" s="305">
        <f t="shared" si="53"/>
        <v>3.5405384443603707E-2</v>
      </c>
      <c r="T145" s="305">
        <f t="shared" si="53"/>
        <v>3.5405384443603707E-2</v>
      </c>
      <c r="U145" s="305">
        <f t="shared" si="53"/>
        <v>3.5405384443603707E-2</v>
      </c>
      <c r="V145" s="305">
        <f t="shared" si="53"/>
        <v>3.5405384443603707E-2</v>
      </c>
      <c r="W145" s="305">
        <f t="shared" si="53"/>
        <v>3.5405384443603707E-2</v>
      </c>
      <c r="X145" s="305">
        <f t="shared" si="53"/>
        <v>3.5405384443603707E-2</v>
      </c>
      <c r="Y145" s="305">
        <f t="shared" si="53"/>
        <v>3.5405384443603707E-2</v>
      </c>
      <c r="Z145" s="305">
        <f t="shared" si="53"/>
        <v>3.5405384443603707E-2</v>
      </c>
      <c r="AA145" s="305">
        <f t="shared" si="53"/>
        <v>3.5405384443603707E-2</v>
      </c>
      <c r="AB145" s="305">
        <f t="shared" si="53"/>
        <v>3.5405384443603707E-2</v>
      </c>
      <c r="AC145" s="305">
        <f t="shared" si="53"/>
        <v>3.5405384443603707E-2</v>
      </c>
      <c r="AD145" s="305">
        <f t="shared" si="53"/>
        <v>3.5405384443603707E-2</v>
      </c>
      <c r="AE145" s="305">
        <f t="shared" si="53"/>
        <v>3.5405384443603707E-2</v>
      </c>
      <c r="AF145" s="305">
        <f t="shared" si="53"/>
        <v>3.5405384443603707E-2</v>
      </c>
    </row>
    <row r="146" spans="1:32" x14ac:dyDescent="0.2">
      <c r="E146" s="294" t="s">
        <v>261</v>
      </c>
      <c r="F146" s="305">
        <f t="shared" ref="F146:AF146" si="54">(F144^2+F145^2)^0.5</f>
        <v>3.9800801350167543</v>
      </c>
      <c r="G146" s="305">
        <f t="shared" si="54"/>
        <v>4.1300832498311895</v>
      </c>
      <c r="H146" s="305">
        <f t="shared" si="54"/>
        <v>4.3100867015004578</v>
      </c>
      <c r="I146" s="305">
        <f t="shared" si="54"/>
        <v>4.4300890026133031</v>
      </c>
      <c r="J146" s="305">
        <f t="shared" si="54"/>
        <v>4.5400913503901226</v>
      </c>
      <c r="K146" s="305">
        <f t="shared" si="54"/>
        <v>4.6400932679841604</v>
      </c>
      <c r="L146" s="305">
        <f t="shared" si="54"/>
        <v>4.7200948020593909</v>
      </c>
      <c r="M146" s="305">
        <f t="shared" si="54"/>
        <v>4.8500975333550178</v>
      </c>
      <c r="N146" s="305">
        <f t="shared" si="54"/>
        <v>5.0401014152070678</v>
      </c>
      <c r="O146" s="305">
        <f t="shared" si="54"/>
        <v>5.250105680577926</v>
      </c>
      <c r="P146" s="305">
        <f t="shared" si="54"/>
        <v>5.4301091322471935</v>
      </c>
      <c r="Q146" s="305">
        <f t="shared" si="54"/>
        <v>5.5801122470616287</v>
      </c>
      <c r="R146" s="305">
        <f t="shared" si="54"/>
        <v>5.5801122470616287</v>
      </c>
      <c r="S146" s="305">
        <f t="shared" si="54"/>
        <v>5.5801122470616287</v>
      </c>
      <c r="T146" s="305">
        <f t="shared" si="54"/>
        <v>5.5801122470616287</v>
      </c>
      <c r="U146" s="305">
        <f t="shared" si="54"/>
        <v>5.5801122470616287</v>
      </c>
      <c r="V146" s="305">
        <f t="shared" si="54"/>
        <v>5.5801122470616287</v>
      </c>
      <c r="W146" s="305">
        <f t="shared" si="54"/>
        <v>5.5801122470616287</v>
      </c>
      <c r="X146" s="305">
        <f t="shared" si="54"/>
        <v>5.5801122470616287</v>
      </c>
      <c r="Y146" s="305">
        <f t="shared" si="54"/>
        <v>5.5801122470616287</v>
      </c>
      <c r="Z146" s="305">
        <f t="shared" si="54"/>
        <v>5.5801122470616287</v>
      </c>
      <c r="AA146" s="305">
        <f t="shared" si="54"/>
        <v>5.5801122470616287</v>
      </c>
      <c r="AB146" s="305">
        <f t="shared" si="54"/>
        <v>5.5801122470616287</v>
      </c>
      <c r="AC146" s="305">
        <f t="shared" si="54"/>
        <v>5.5801122470616287</v>
      </c>
      <c r="AD146" s="305">
        <f t="shared" si="54"/>
        <v>5.5801122470616287</v>
      </c>
      <c r="AE146" s="305">
        <f t="shared" si="54"/>
        <v>5.5801122470616287</v>
      </c>
      <c r="AF146" s="305">
        <f t="shared" si="54"/>
        <v>5.5801122470616287</v>
      </c>
    </row>
    <row r="147" spans="1:32" x14ac:dyDescent="0.2">
      <c r="E147" s="294" t="s">
        <v>261</v>
      </c>
      <c r="F147" s="305">
        <f t="shared" ref="F147:AF147" si="55">(F144^2+(F145-F153)^2)^0.5</f>
        <v>3.9800801350167543</v>
      </c>
      <c r="G147" s="305">
        <f t="shared" si="55"/>
        <v>4.1300832498311895</v>
      </c>
      <c r="H147" s="305">
        <f t="shared" si="55"/>
        <v>4.3100867015004578</v>
      </c>
      <c r="I147" s="305">
        <f t="shared" si="55"/>
        <v>4.4300890026133031</v>
      </c>
      <c r="J147" s="305">
        <f t="shared" si="55"/>
        <v>4.5400913503901226</v>
      </c>
      <c r="K147" s="305">
        <f t="shared" si="55"/>
        <v>4.6400932679841604</v>
      </c>
      <c r="L147" s="305">
        <f t="shared" si="55"/>
        <v>4.7200948020593909</v>
      </c>
      <c r="M147" s="305">
        <f t="shared" si="55"/>
        <v>4.8500975333550178</v>
      </c>
      <c r="N147" s="305">
        <f t="shared" si="55"/>
        <v>5.0401014152070678</v>
      </c>
      <c r="O147" s="305">
        <f t="shared" si="55"/>
        <v>5.250105680577926</v>
      </c>
      <c r="P147" s="305">
        <f t="shared" si="55"/>
        <v>5.4301091322471935</v>
      </c>
      <c r="Q147" s="305">
        <f t="shared" si="55"/>
        <v>5.5801122470616287</v>
      </c>
      <c r="R147" s="305">
        <f t="shared" si="55"/>
        <v>5.5801122470616287</v>
      </c>
      <c r="S147" s="305">
        <f t="shared" si="55"/>
        <v>5.5801122470616287</v>
      </c>
      <c r="T147" s="305">
        <f t="shared" si="55"/>
        <v>5.5801122470616287</v>
      </c>
      <c r="U147" s="305">
        <f t="shared" si="55"/>
        <v>5.5801122470616287</v>
      </c>
      <c r="V147" s="305">
        <f t="shared" si="55"/>
        <v>5.5801122470616287</v>
      </c>
      <c r="W147" s="305">
        <f t="shared" si="55"/>
        <v>5.5801122470616287</v>
      </c>
      <c r="X147" s="305">
        <f t="shared" si="55"/>
        <v>5.5801122470616287</v>
      </c>
      <c r="Y147" s="305">
        <f t="shared" si="55"/>
        <v>5.5801122470616287</v>
      </c>
      <c r="Z147" s="305">
        <f t="shared" si="55"/>
        <v>5.5801122470616287</v>
      </c>
      <c r="AA147" s="305">
        <f t="shared" si="55"/>
        <v>5.5801122470616287</v>
      </c>
      <c r="AB147" s="305">
        <f t="shared" si="55"/>
        <v>5.5801122470616287</v>
      </c>
      <c r="AC147" s="305">
        <f t="shared" si="55"/>
        <v>5.5801122470616287</v>
      </c>
      <c r="AD147" s="305">
        <f t="shared" si="55"/>
        <v>5.5801122470616287</v>
      </c>
      <c r="AE147" s="305">
        <f t="shared" si="55"/>
        <v>5.5801122470616287</v>
      </c>
      <c r="AF147" s="305">
        <f t="shared" si="55"/>
        <v>5.5801122470616287</v>
      </c>
    </row>
    <row r="148" spans="1:32" x14ac:dyDescent="0.2">
      <c r="A148" s="294" t="s">
        <v>137</v>
      </c>
      <c r="B148" s="294" t="s">
        <v>257</v>
      </c>
      <c r="C148" s="294" t="s">
        <v>262</v>
      </c>
      <c r="E148" s="294" t="s">
        <v>261</v>
      </c>
      <c r="F148" s="307">
        <f>'EaR Opt3 AR010'!F51</f>
        <v>5.7100000381469727</v>
      </c>
      <c r="G148" s="307">
        <f>'EaR Opt3 AR010'!G51</f>
        <v>5.7100000381469727</v>
      </c>
      <c r="H148" s="307">
        <f>'EaR Opt3 AR010'!H51</f>
        <v>5.7100000381469727</v>
      </c>
      <c r="I148" s="307">
        <f>'EaR Opt3 AR010'!I51</f>
        <v>5.7100000381469727</v>
      </c>
      <c r="J148" s="307">
        <f>'EaR Opt3 AR010'!J51</f>
        <v>5.7100000381469727</v>
      </c>
      <c r="K148" s="307">
        <f>'EaR Opt3 AR010'!K51</f>
        <v>8.3000000000000007</v>
      </c>
      <c r="L148" s="307">
        <f>'EaR Opt3 AR010'!L51</f>
        <v>8.3000000000000007</v>
      </c>
      <c r="M148" s="307">
        <f>'EaR Opt3 AR010'!M51</f>
        <v>8.3000000000000007</v>
      </c>
      <c r="N148" s="307">
        <f>'EaR Opt3 AR010'!N51</f>
        <v>8.3000000000000007</v>
      </c>
      <c r="O148" s="307">
        <f>'EaR Opt3 AR010'!O51</f>
        <v>8.3000000000000007</v>
      </c>
      <c r="P148" s="307">
        <f>'EaR Opt3 AR010'!P51</f>
        <v>8.3000000000000007</v>
      </c>
      <c r="Q148" s="307">
        <f>'EaR Opt3 AR010'!Q51</f>
        <v>8.3000000000000007</v>
      </c>
      <c r="R148" s="307">
        <f>'EaR Opt3 AR010'!R51</f>
        <v>8.3000000000000007</v>
      </c>
      <c r="S148" s="307">
        <f>'EaR Opt3 AR010'!S51</f>
        <v>8.3000000000000007</v>
      </c>
      <c r="T148" s="307">
        <f>'EaR Opt3 AR010'!T51</f>
        <v>8.3000000000000007</v>
      </c>
      <c r="U148" s="307">
        <f>'EaR Opt3 AR010'!U51</f>
        <v>8.3000000000000007</v>
      </c>
      <c r="V148" s="307">
        <f>'EaR Opt3 AR010'!V51</f>
        <v>8.3000000000000007</v>
      </c>
      <c r="W148" s="307">
        <f>'EaR Opt3 AR010'!W51</f>
        <v>8.3000000000000007</v>
      </c>
      <c r="X148" s="307">
        <f>'EaR Opt3 AR010'!X51</f>
        <v>8.3000000000000007</v>
      </c>
      <c r="Y148" s="307">
        <f>'EaR Opt3 AR010'!Y51</f>
        <v>8.3000000000000007</v>
      </c>
      <c r="Z148" s="307">
        <f>'EaR Opt3 AR010'!Z51</f>
        <v>8.3000000000000007</v>
      </c>
      <c r="AA148" s="307">
        <f>'EaR Opt3 AR010'!AA51</f>
        <v>8.3000000000000007</v>
      </c>
      <c r="AB148" s="307">
        <f>'EaR Opt3 AR010'!AB51</f>
        <v>8.3000000000000007</v>
      </c>
      <c r="AC148" s="307">
        <f>'EaR Opt3 AR010'!AC51</f>
        <v>8.3000000000000007</v>
      </c>
      <c r="AD148" s="307">
        <f>'EaR Opt3 AR010'!AD51</f>
        <v>8.3000000000000007</v>
      </c>
      <c r="AE148" s="307">
        <f>'EaR Opt3 AR010'!AE51</f>
        <v>8.3000000000000007</v>
      </c>
      <c r="AF148" s="307">
        <f>'EaR Opt3 AR010'!AF51</f>
        <v>8.3000000000000007</v>
      </c>
    </row>
    <row r="149" spans="1:32" x14ac:dyDescent="0.2">
      <c r="A149" s="294" t="s">
        <v>137</v>
      </c>
      <c r="B149" s="294" t="s">
        <v>255</v>
      </c>
      <c r="C149" s="294" t="s">
        <v>262</v>
      </c>
      <c r="E149" s="294" t="s">
        <v>261</v>
      </c>
      <c r="F149" s="307">
        <f>'EaR Opt3 AR010'!F52</f>
        <v>5.7100000381469727</v>
      </c>
      <c r="G149" s="307">
        <f>'EaR Opt3 AR010'!G52</f>
        <v>5.7100000381469727</v>
      </c>
      <c r="H149" s="307">
        <f>'EaR Opt3 AR010'!H52</f>
        <v>5.7100000381469727</v>
      </c>
      <c r="I149" s="307">
        <f>'EaR Opt3 AR010'!I52</f>
        <v>5.7100000381469727</v>
      </c>
      <c r="J149" s="307">
        <f>'EaR Opt3 AR010'!J52</f>
        <v>5.7100000381469727</v>
      </c>
      <c r="K149" s="307">
        <f>'EaR Opt3 AR010'!K52</f>
        <v>8.3000000000000007</v>
      </c>
      <c r="L149" s="307">
        <f>'EaR Opt3 AR010'!L52</f>
        <v>8.3000000000000007</v>
      </c>
      <c r="M149" s="307">
        <f>'EaR Opt3 AR010'!M52</f>
        <v>8.3000000000000007</v>
      </c>
      <c r="N149" s="307">
        <f>'EaR Opt3 AR010'!N52</f>
        <v>8.3000000000000007</v>
      </c>
      <c r="O149" s="307">
        <f>'EaR Opt3 AR010'!O52</f>
        <v>8.3000000000000007</v>
      </c>
      <c r="P149" s="307">
        <f>'EaR Opt3 AR010'!P52</f>
        <v>8.3000000000000007</v>
      </c>
      <c r="Q149" s="307">
        <f>'EaR Opt3 AR010'!Q52</f>
        <v>8.3000000000000007</v>
      </c>
      <c r="R149" s="307">
        <f>'EaR Opt3 AR010'!R52</f>
        <v>8.3000000000000007</v>
      </c>
      <c r="S149" s="307">
        <f>'EaR Opt3 AR010'!S52</f>
        <v>8.3000000000000007</v>
      </c>
      <c r="T149" s="307">
        <f>'EaR Opt3 AR010'!T52</f>
        <v>8.3000000000000007</v>
      </c>
      <c r="U149" s="307">
        <f>'EaR Opt3 AR010'!U52</f>
        <v>8.3000000000000007</v>
      </c>
      <c r="V149" s="307">
        <f>'EaR Opt3 AR010'!V52</f>
        <v>8.3000000000000007</v>
      </c>
      <c r="W149" s="307">
        <f>'EaR Opt3 AR010'!W52</f>
        <v>8.3000000000000007</v>
      </c>
      <c r="X149" s="307">
        <f>'EaR Opt3 AR010'!X52</f>
        <v>8.3000000000000007</v>
      </c>
      <c r="Y149" s="307">
        <f>'EaR Opt3 AR010'!Y52</f>
        <v>8.3000000000000007</v>
      </c>
      <c r="Z149" s="307">
        <f>'EaR Opt3 AR010'!Z52</f>
        <v>8.3000000000000007</v>
      </c>
      <c r="AA149" s="307">
        <f>'EaR Opt3 AR010'!AA52</f>
        <v>8.3000000000000007</v>
      </c>
      <c r="AB149" s="307">
        <f>'EaR Opt3 AR010'!AB52</f>
        <v>8.3000000000000007</v>
      </c>
      <c r="AC149" s="307">
        <f>'EaR Opt3 AR010'!AC52</f>
        <v>8.3000000000000007</v>
      </c>
      <c r="AD149" s="307">
        <f>'EaR Opt3 AR010'!AD52</f>
        <v>8.3000000000000007</v>
      </c>
      <c r="AE149" s="307">
        <f>'EaR Opt3 AR010'!AE52</f>
        <v>8.3000000000000007</v>
      </c>
      <c r="AF149" s="307">
        <f>'EaR Opt3 AR010'!AF52</f>
        <v>8.3000000000000007</v>
      </c>
    </row>
    <row r="150" spans="1:32" x14ac:dyDescent="0.2">
      <c r="A150" s="294" t="s">
        <v>267</v>
      </c>
      <c r="B150" s="294" t="s">
        <v>257</v>
      </c>
      <c r="E150" s="294" t="s">
        <v>260</v>
      </c>
      <c r="F150" s="303">
        <f t="shared" ref="F150:AF150" si="56">IF(F147=0,100,TRUNC(F148/F147,5))</f>
        <v>1.4346399999999999</v>
      </c>
      <c r="G150" s="303">
        <f t="shared" si="56"/>
        <v>1.38253</v>
      </c>
      <c r="H150" s="303">
        <f t="shared" si="56"/>
        <v>1.3247899999999999</v>
      </c>
      <c r="I150" s="303">
        <f t="shared" si="56"/>
        <v>1.28891</v>
      </c>
      <c r="J150" s="303">
        <f t="shared" si="56"/>
        <v>1.2576799999999999</v>
      </c>
      <c r="K150" s="303">
        <f t="shared" si="56"/>
        <v>1.7887500000000001</v>
      </c>
      <c r="L150" s="303">
        <f t="shared" si="56"/>
        <v>1.7584299999999999</v>
      </c>
      <c r="M150" s="303">
        <f t="shared" si="56"/>
        <v>1.7113</v>
      </c>
      <c r="N150" s="303">
        <f t="shared" si="56"/>
        <v>1.64679</v>
      </c>
      <c r="O150" s="303">
        <f t="shared" si="56"/>
        <v>1.5809200000000001</v>
      </c>
      <c r="P150" s="303">
        <f t="shared" si="56"/>
        <v>1.52851</v>
      </c>
      <c r="Q150" s="303">
        <f t="shared" si="56"/>
        <v>1.48742</v>
      </c>
      <c r="R150" s="303">
        <f t="shared" si="56"/>
        <v>1.48742</v>
      </c>
      <c r="S150" s="303">
        <f t="shared" si="56"/>
        <v>1.48742</v>
      </c>
      <c r="T150" s="303">
        <f t="shared" si="56"/>
        <v>1.48742</v>
      </c>
      <c r="U150" s="303">
        <f t="shared" si="56"/>
        <v>1.48742</v>
      </c>
      <c r="V150" s="303">
        <f t="shared" si="56"/>
        <v>1.48742</v>
      </c>
      <c r="W150" s="303">
        <f t="shared" si="56"/>
        <v>1.48742</v>
      </c>
      <c r="X150" s="303">
        <f t="shared" si="56"/>
        <v>1.48742</v>
      </c>
      <c r="Y150" s="303">
        <f t="shared" si="56"/>
        <v>1.48742</v>
      </c>
      <c r="Z150" s="303">
        <f t="shared" si="56"/>
        <v>1.48742</v>
      </c>
      <c r="AA150" s="303">
        <f t="shared" si="56"/>
        <v>1.48742</v>
      </c>
      <c r="AB150" s="303">
        <f t="shared" si="56"/>
        <v>1.48742</v>
      </c>
      <c r="AC150" s="303">
        <f t="shared" si="56"/>
        <v>1.48742</v>
      </c>
      <c r="AD150" s="303">
        <f t="shared" si="56"/>
        <v>1.48742</v>
      </c>
      <c r="AE150" s="303">
        <f t="shared" si="56"/>
        <v>1.48742</v>
      </c>
      <c r="AF150" s="303">
        <f t="shared" si="56"/>
        <v>1.48742</v>
      </c>
    </row>
    <row r="151" spans="1:32" x14ac:dyDescent="0.2">
      <c r="A151" s="294" t="s">
        <v>267</v>
      </c>
      <c r="B151" s="294" t="s">
        <v>255</v>
      </c>
      <c r="E151" s="294" t="s">
        <v>260</v>
      </c>
      <c r="F151" s="303">
        <f t="shared" ref="F151:AF151" si="57">IF(F147=0,100,TRUNC(F149/F147,5))</f>
        <v>1.4346399999999999</v>
      </c>
      <c r="G151" s="303">
        <f t="shared" si="57"/>
        <v>1.38253</v>
      </c>
      <c r="H151" s="303">
        <f t="shared" si="57"/>
        <v>1.3247899999999999</v>
      </c>
      <c r="I151" s="303">
        <f t="shared" si="57"/>
        <v>1.28891</v>
      </c>
      <c r="J151" s="303">
        <f t="shared" si="57"/>
        <v>1.2576799999999999</v>
      </c>
      <c r="K151" s="303">
        <f t="shared" si="57"/>
        <v>1.7887500000000001</v>
      </c>
      <c r="L151" s="303">
        <f t="shared" si="57"/>
        <v>1.7584299999999999</v>
      </c>
      <c r="M151" s="303">
        <f t="shared" si="57"/>
        <v>1.7113</v>
      </c>
      <c r="N151" s="303">
        <f t="shared" si="57"/>
        <v>1.64679</v>
      </c>
      <c r="O151" s="303">
        <f t="shared" si="57"/>
        <v>1.5809200000000001</v>
      </c>
      <c r="P151" s="303">
        <f t="shared" si="57"/>
        <v>1.52851</v>
      </c>
      <c r="Q151" s="303">
        <f t="shared" si="57"/>
        <v>1.48742</v>
      </c>
      <c r="R151" s="303">
        <f t="shared" si="57"/>
        <v>1.48742</v>
      </c>
      <c r="S151" s="303">
        <f t="shared" si="57"/>
        <v>1.48742</v>
      </c>
      <c r="T151" s="303">
        <f t="shared" si="57"/>
        <v>1.48742</v>
      </c>
      <c r="U151" s="303">
        <f t="shared" si="57"/>
        <v>1.48742</v>
      </c>
      <c r="V151" s="303">
        <f t="shared" si="57"/>
        <v>1.48742</v>
      </c>
      <c r="W151" s="303">
        <f t="shared" si="57"/>
        <v>1.48742</v>
      </c>
      <c r="X151" s="303">
        <f t="shared" si="57"/>
        <v>1.48742</v>
      </c>
      <c r="Y151" s="303">
        <f t="shared" si="57"/>
        <v>1.48742</v>
      </c>
      <c r="Z151" s="303">
        <f t="shared" si="57"/>
        <v>1.48742</v>
      </c>
      <c r="AA151" s="303">
        <f t="shared" si="57"/>
        <v>1.48742</v>
      </c>
      <c r="AB151" s="303">
        <f t="shared" si="57"/>
        <v>1.48742</v>
      </c>
      <c r="AC151" s="303">
        <f t="shared" si="57"/>
        <v>1.48742</v>
      </c>
      <c r="AD151" s="303">
        <f t="shared" si="57"/>
        <v>1.48742</v>
      </c>
      <c r="AE151" s="303">
        <f t="shared" si="57"/>
        <v>1.48742</v>
      </c>
      <c r="AF151" s="303">
        <f t="shared" si="57"/>
        <v>1.48742</v>
      </c>
    </row>
    <row r="152" spans="1:32" x14ac:dyDescent="0.2">
      <c r="A152" s="294" t="s">
        <v>266</v>
      </c>
      <c r="C152" s="306">
        <f>'EaR Opt3 AR010'!$H$26</f>
        <v>6.345051062310517E-3</v>
      </c>
      <c r="F152" s="310">
        <f>C152</f>
        <v>6.345051062310517E-3</v>
      </c>
      <c r="G152" s="317">
        <f>'EaR Opt3 AR010'!I26</f>
        <v>6.345051062310517E-3</v>
      </c>
      <c r="H152" s="318">
        <f t="shared" ref="H152:W153" si="58">G152</f>
        <v>6.345051062310517E-3</v>
      </c>
      <c r="I152" s="318">
        <f t="shared" si="58"/>
        <v>6.345051062310517E-3</v>
      </c>
      <c r="J152" s="318">
        <f t="shared" si="58"/>
        <v>6.345051062310517E-3</v>
      </c>
      <c r="K152" s="318">
        <f t="shared" si="58"/>
        <v>6.345051062310517E-3</v>
      </c>
      <c r="L152" s="318">
        <f t="shared" si="58"/>
        <v>6.345051062310517E-3</v>
      </c>
      <c r="M152" s="318">
        <f t="shared" si="58"/>
        <v>6.345051062310517E-3</v>
      </c>
      <c r="N152" s="318">
        <f t="shared" si="58"/>
        <v>6.345051062310517E-3</v>
      </c>
      <c r="O152" s="318">
        <f t="shared" si="58"/>
        <v>6.345051062310517E-3</v>
      </c>
      <c r="P152" s="318">
        <f t="shared" si="58"/>
        <v>6.345051062310517E-3</v>
      </c>
      <c r="Q152" s="318">
        <f t="shared" si="58"/>
        <v>6.345051062310517E-3</v>
      </c>
      <c r="R152" s="318">
        <f t="shared" si="58"/>
        <v>6.345051062310517E-3</v>
      </c>
      <c r="S152" s="318">
        <f t="shared" si="58"/>
        <v>6.345051062310517E-3</v>
      </c>
      <c r="T152" s="318">
        <f t="shared" si="58"/>
        <v>6.345051062310517E-3</v>
      </c>
      <c r="U152" s="318">
        <f t="shared" si="58"/>
        <v>6.345051062310517E-3</v>
      </c>
      <c r="V152" s="318">
        <f t="shared" si="58"/>
        <v>6.345051062310517E-3</v>
      </c>
      <c r="W152" s="318">
        <f t="shared" si="58"/>
        <v>6.345051062310517E-3</v>
      </c>
      <c r="X152" s="318">
        <f t="shared" ref="X152:AF153" si="59">W152</f>
        <v>6.345051062310517E-3</v>
      </c>
      <c r="Y152" s="318">
        <f t="shared" si="59"/>
        <v>6.345051062310517E-3</v>
      </c>
      <c r="Z152" s="318">
        <f t="shared" si="59"/>
        <v>6.345051062310517E-3</v>
      </c>
      <c r="AA152" s="318">
        <f t="shared" si="59"/>
        <v>6.345051062310517E-3</v>
      </c>
      <c r="AB152" s="318">
        <f t="shared" si="59"/>
        <v>6.345051062310517E-3</v>
      </c>
      <c r="AC152" s="318">
        <f t="shared" si="59"/>
        <v>6.345051062310517E-3</v>
      </c>
      <c r="AD152" s="318">
        <f t="shared" si="59"/>
        <v>6.345051062310517E-3</v>
      </c>
      <c r="AE152" s="318">
        <f t="shared" si="59"/>
        <v>6.345051062310517E-3</v>
      </c>
      <c r="AF152" s="318">
        <f t="shared" si="59"/>
        <v>6.345051062310517E-3</v>
      </c>
    </row>
    <row r="153" spans="1:32" x14ac:dyDescent="0.2">
      <c r="A153" s="294" t="s">
        <v>265</v>
      </c>
      <c r="C153" s="301">
        <v>0</v>
      </c>
      <c r="E153" s="294" t="s">
        <v>264</v>
      </c>
      <c r="F153" s="309">
        <f>C153</f>
        <v>0</v>
      </c>
      <c r="G153" s="317">
        <f>'EaR Opt3 AR010'!L26</f>
        <v>0</v>
      </c>
      <c r="H153" s="316">
        <f t="shared" si="58"/>
        <v>0</v>
      </c>
      <c r="I153" s="316">
        <f t="shared" si="58"/>
        <v>0</v>
      </c>
      <c r="J153" s="316">
        <f t="shared" si="58"/>
        <v>0</v>
      </c>
      <c r="K153" s="316">
        <f t="shared" si="58"/>
        <v>0</v>
      </c>
      <c r="L153" s="316">
        <f t="shared" si="58"/>
        <v>0</v>
      </c>
      <c r="M153" s="316">
        <f t="shared" si="58"/>
        <v>0</v>
      </c>
      <c r="N153" s="316">
        <f t="shared" si="58"/>
        <v>0</v>
      </c>
      <c r="O153" s="316">
        <f t="shared" si="58"/>
        <v>0</v>
      </c>
      <c r="P153" s="316">
        <f t="shared" si="58"/>
        <v>0</v>
      </c>
      <c r="Q153" s="316">
        <f t="shared" si="58"/>
        <v>0</v>
      </c>
      <c r="R153" s="316">
        <f t="shared" si="58"/>
        <v>0</v>
      </c>
      <c r="S153" s="316">
        <f t="shared" si="58"/>
        <v>0</v>
      </c>
      <c r="T153" s="316">
        <f t="shared" si="58"/>
        <v>0</v>
      </c>
      <c r="U153" s="316">
        <f t="shared" si="58"/>
        <v>0</v>
      </c>
      <c r="V153" s="316">
        <f t="shared" si="58"/>
        <v>0</v>
      </c>
      <c r="W153" s="316">
        <f t="shared" si="58"/>
        <v>0</v>
      </c>
      <c r="X153" s="316">
        <f t="shared" si="59"/>
        <v>0</v>
      </c>
      <c r="Y153" s="316">
        <f t="shared" si="59"/>
        <v>0</v>
      </c>
      <c r="Z153" s="316">
        <f t="shared" si="59"/>
        <v>0</v>
      </c>
      <c r="AA153" s="316">
        <f t="shared" si="59"/>
        <v>0</v>
      </c>
      <c r="AB153" s="316">
        <f t="shared" si="59"/>
        <v>0</v>
      </c>
      <c r="AC153" s="316">
        <f t="shared" si="59"/>
        <v>0</v>
      </c>
      <c r="AD153" s="316">
        <f t="shared" si="59"/>
        <v>0</v>
      </c>
      <c r="AE153" s="316">
        <f t="shared" si="59"/>
        <v>0</v>
      </c>
      <c r="AF153" s="316">
        <f t="shared" si="59"/>
        <v>0</v>
      </c>
    </row>
    <row r="154" spans="1:32" x14ac:dyDescent="0.2">
      <c r="A154" s="294" t="s">
        <v>136</v>
      </c>
      <c r="B154" s="294" t="s">
        <v>263</v>
      </c>
      <c r="C154" s="306">
        <f>'EaR Opt3 AR010'!J26</f>
        <v>1.1406960016646752</v>
      </c>
      <c r="E154" s="294" t="s">
        <v>261</v>
      </c>
      <c r="F154" s="305">
        <f t="shared" ref="F154:AF154" si="60">((F144*$C154)^2+(F144*$C154*F152-F153)^2)^0.5</f>
        <v>4.5400614963186126</v>
      </c>
      <c r="G154" s="305">
        <f t="shared" si="60"/>
        <v>4.7111694496246859</v>
      </c>
      <c r="H154" s="305">
        <f t="shared" si="60"/>
        <v>4.9164986672296607</v>
      </c>
      <c r="I154" s="305">
        <f t="shared" si="60"/>
        <v>5.0533848122996439</v>
      </c>
      <c r="J154" s="305">
        <f t="shared" si="60"/>
        <v>5.1788640505823889</v>
      </c>
      <c r="K154" s="305">
        <f t="shared" si="60"/>
        <v>5.2929358381407088</v>
      </c>
      <c r="L154" s="305">
        <f t="shared" si="60"/>
        <v>5.3841932681873637</v>
      </c>
      <c r="M154" s="305">
        <f t="shared" si="60"/>
        <v>5.5324868639817728</v>
      </c>
      <c r="N154" s="305">
        <f t="shared" si="60"/>
        <v>5.7492235323111736</v>
      </c>
      <c r="O154" s="305">
        <f t="shared" si="60"/>
        <v>5.9887745581522376</v>
      </c>
      <c r="P154" s="305">
        <f t="shared" si="60"/>
        <v>6.1941037757572115</v>
      </c>
      <c r="Q154" s="305">
        <f t="shared" si="60"/>
        <v>6.3652117290632857</v>
      </c>
      <c r="R154" s="305">
        <f t="shared" si="60"/>
        <v>6.3652117290632857</v>
      </c>
      <c r="S154" s="305">
        <f t="shared" si="60"/>
        <v>6.3652117290632857</v>
      </c>
      <c r="T154" s="305">
        <f t="shared" si="60"/>
        <v>6.3652117290632857</v>
      </c>
      <c r="U154" s="305">
        <f t="shared" si="60"/>
        <v>6.3652117290632857</v>
      </c>
      <c r="V154" s="305">
        <f t="shared" si="60"/>
        <v>6.3652117290632857</v>
      </c>
      <c r="W154" s="305">
        <f t="shared" si="60"/>
        <v>6.3652117290632857</v>
      </c>
      <c r="X154" s="305">
        <f t="shared" si="60"/>
        <v>6.3652117290632857</v>
      </c>
      <c r="Y154" s="305">
        <f t="shared" si="60"/>
        <v>6.3652117290632857</v>
      </c>
      <c r="Z154" s="305">
        <f t="shared" si="60"/>
        <v>6.3652117290632857</v>
      </c>
      <c r="AA154" s="305">
        <f t="shared" si="60"/>
        <v>6.3652117290632857</v>
      </c>
      <c r="AB154" s="305">
        <f t="shared" si="60"/>
        <v>6.3652117290632857</v>
      </c>
      <c r="AC154" s="305">
        <f t="shared" si="60"/>
        <v>6.3652117290632857</v>
      </c>
      <c r="AD154" s="305">
        <f t="shared" si="60"/>
        <v>6.3652117290632857</v>
      </c>
      <c r="AE154" s="305">
        <f t="shared" si="60"/>
        <v>6.3652117290632857</v>
      </c>
      <c r="AF154" s="305">
        <f t="shared" si="60"/>
        <v>6.3652117290632857</v>
      </c>
    </row>
    <row r="155" spans="1:32" x14ac:dyDescent="0.2">
      <c r="A155" s="294" t="s">
        <v>136</v>
      </c>
      <c r="B155" s="294" t="s">
        <v>257</v>
      </c>
      <c r="C155" s="294" t="s">
        <v>262</v>
      </c>
      <c r="E155" s="294" t="s">
        <v>261</v>
      </c>
      <c r="F155" s="304">
        <f t="shared" ref="F155:AF156" si="61">F148</f>
        <v>5.7100000381469727</v>
      </c>
      <c r="G155" s="304">
        <f t="shared" si="61"/>
        <v>5.7100000381469727</v>
      </c>
      <c r="H155" s="304">
        <f t="shared" si="61"/>
        <v>5.7100000381469727</v>
      </c>
      <c r="I155" s="304">
        <f t="shared" si="61"/>
        <v>5.7100000381469727</v>
      </c>
      <c r="J155" s="304">
        <f t="shared" si="61"/>
        <v>5.7100000381469727</v>
      </c>
      <c r="K155" s="304">
        <f t="shared" si="61"/>
        <v>8.3000000000000007</v>
      </c>
      <c r="L155" s="304">
        <f t="shared" si="61"/>
        <v>8.3000000000000007</v>
      </c>
      <c r="M155" s="304">
        <f t="shared" si="61"/>
        <v>8.3000000000000007</v>
      </c>
      <c r="N155" s="304">
        <f t="shared" si="61"/>
        <v>8.3000000000000007</v>
      </c>
      <c r="O155" s="304">
        <f t="shared" si="61"/>
        <v>8.3000000000000007</v>
      </c>
      <c r="P155" s="304">
        <f t="shared" si="61"/>
        <v>8.3000000000000007</v>
      </c>
      <c r="Q155" s="304">
        <f t="shared" si="61"/>
        <v>8.3000000000000007</v>
      </c>
      <c r="R155" s="304">
        <f t="shared" si="61"/>
        <v>8.3000000000000007</v>
      </c>
      <c r="S155" s="304">
        <f t="shared" si="61"/>
        <v>8.3000000000000007</v>
      </c>
      <c r="T155" s="304">
        <f t="shared" si="61"/>
        <v>8.3000000000000007</v>
      </c>
      <c r="U155" s="304">
        <f t="shared" si="61"/>
        <v>8.3000000000000007</v>
      </c>
      <c r="V155" s="304">
        <f t="shared" si="61"/>
        <v>8.3000000000000007</v>
      </c>
      <c r="W155" s="304">
        <f t="shared" si="61"/>
        <v>8.3000000000000007</v>
      </c>
      <c r="X155" s="304">
        <f t="shared" si="61"/>
        <v>8.3000000000000007</v>
      </c>
      <c r="Y155" s="304">
        <f t="shared" si="61"/>
        <v>8.3000000000000007</v>
      </c>
      <c r="Z155" s="304">
        <f t="shared" si="61"/>
        <v>8.3000000000000007</v>
      </c>
      <c r="AA155" s="304">
        <f t="shared" si="61"/>
        <v>8.3000000000000007</v>
      </c>
      <c r="AB155" s="304">
        <f t="shared" si="61"/>
        <v>8.3000000000000007</v>
      </c>
      <c r="AC155" s="304">
        <f t="shared" si="61"/>
        <v>8.3000000000000007</v>
      </c>
      <c r="AD155" s="304">
        <f t="shared" si="61"/>
        <v>8.3000000000000007</v>
      </c>
      <c r="AE155" s="304">
        <f t="shared" si="61"/>
        <v>8.3000000000000007</v>
      </c>
      <c r="AF155" s="304">
        <f t="shared" si="61"/>
        <v>8.3000000000000007</v>
      </c>
    </row>
    <row r="156" spans="1:32" x14ac:dyDescent="0.2">
      <c r="A156" s="294" t="s">
        <v>136</v>
      </c>
      <c r="B156" s="294" t="s">
        <v>255</v>
      </c>
      <c r="C156" s="294" t="s">
        <v>262</v>
      </c>
      <c r="E156" s="294" t="s">
        <v>261</v>
      </c>
      <c r="F156" s="304">
        <f t="shared" si="61"/>
        <v>5.7100000381469727</v>
      </c>
      <c r="G156" s="304">
        <f t="shared" si="61"/>
        <v>5.7100000381469727</v>
      </c>
      <c r="H156" s="304">
        <f t="shared" si="61"/>
        <v>5.7100000381469727</v>
      </c>
      <c r="I156" s="304">
        <f t="shared" si="61"/>
        <v>5.7100000381469727</v>
      </c>
      <c r="J156" s="304">
        <f t="shared" si="61"/>
        <v>5.7100000381469727</v>
      </c>
      <c r="K156" s="304">
        <f t="shared" si="61"/>
        <v>8.3000000000000007</v>
      </c>
      <c r="L156" s="304">
        <f t="shared" si="61"/>
        <v>8.3000000000000007</v>
      </c>
      <c r="M156" s="304">
        <f t="shared" si="61"/>
        <v>8.3000000000000007</v>
      </c>
      <c r="N156" s="304">
        <f t="shared" si="61"/>
        <v>8.3000000000000007</v>
      </c>
      <c r="O156" s="304">
        <f t="shared" si="61"/>
        <v>8.3000000000000007</v>
      </c>
      <c r="P156" s="304">
        <f t="shared" si="61"/>
        <v>8.3000000000000007</v>
      </c>
      <c r="Q156" s="304">
        <f t="shared" si="61"/>
        <v>8.3000000000000007</v>
      </c>
      <c r="R156" s="304">
        <f t="shared" si="61"/>
        <v>8.3000000000000007</v>
      </c>
      <c r="S156" s="304">
        <f t="shared" si="61"/>
        <v>8.3000000000000007</v>
      </c>
      <c r="T156" s="304">
        <f t="shared" si="61"/>
        <v>8.3000000000000007</v>
      </c>
      <c r="U156" s="304">
        <f t="shared" si="61"/>
        <v>8.3000000000000007</v>
      </c>
      <c r="V156" s="304">
        <f t="shared" si="61"/>
        <v>8.3000000000000007</v>
      </c>
      <c r="W156" s="304">
        <f t="shared" si="61"/>
        <v>8.3000000000000007</v>
      </c>
      <c r="X156" s="304">
        <f t="shared" si="61"/>
        <v>8.3000000000000007</v>
      </c>
      <c r="Y156" s="304">
        <f t="shared" si="61"/>
        <v>8.3000000000000007</v>
      </c>
      <c r="Z156" s="304">
        <f t="shared" si="61"/>
        <v>8.3000000000000007</v>
      </c>
      <c r="AA156" s="304">
        <f t="shared" si="61"/>
        <v>8.3000000000000007</v>
      </c>
      <c r="AB156" s="304">
        <f t="shared" si="61"/>
        <v>8.3000000000000007</v>
      </c>
      <c r="AC156" s="304">
        <f t="shared" si="61"/>
        <v>8.3000000000000007</v>
      </c>
      <c r="AD156" s="304">
        <f t="shared" si="61"/>
        <v>8.3000000000000007</v>
      </c>
      <c r="AE156" s="304">
        <f t="shared" si="61"/>
        <v>8.3000000000000007</v>
      </c>
      <c r="AF156" s="304">
        <f t="shared" si="61"/>
        <v>8.3000000000000007</v>
      </c>
    </row>
    <row r="157" spans="1:32" x14ac:dyDescent="0.2">
      <c r="A157" s="294" t="s">
        <v>256</v>
      </c>
      <c r="B157" s="294" t="s">
        <v>257</v>
      </c>
      <c r="E157" s="294" t="s">
        <v>260</v>
      </c>
      <c r="F157" s="303">
        <f t="shared" ref="F157:AF157" si="62">IF(F154=0,100,TRUNC(F155/F154,5))</f>
        <v>1.25769</v>
      </c>
      <c r="G157" s="303">
        <f t="shared" si="62"/>
        <v>1.21201</v>
      </c>
      <c r="H157" s="303">
        <f t="shared" si="62"/>
        <v>1.1613899999999999</v>
      </c>
      <c r="I157" s="303">
        <f t="shared" si="62"/>
        <v>1.1299300000000001</v>
      </c>
      <c r="J157" s="303">
        <f t="shared" si="62"/>
        <v>1.1025499999999999</v>
      </c>
      <c r="K157" s="303">
        <f t="shared" si="62"/>
        <v>1.56812</v>
      </c>
      <c r="L157" s="303">
        <f t="shared" si="62"/>
        <v>1.5415399999999999</v>
      </c>
      <c r="M157" s="303">
        <f t="shared" si="62"/>
        <v>1.5002200000000001</v>
      </c>
      <c r="N157" s="303">
        <f t="shared" si="62"/>
        <v>1.44367</v>
      </c>
      <c r="O157" s="303">
        <f t="shared" si="62"/>
        <v>1.38592</v>
      </c>
      <c r="P157" s="303">
        <f t="shared" si="62"/>
        <v>1.3399799999999999</v>
      </c>
      <c r="Q157" s="303">
        <f t="shared" si="62"/>
        <v>1.30396</v>
      </c>
      <c r="R157" s="303">
        <f t="shared" si="62"/>
        <v>1.30396</v>
      </c>
      <c r="S157" s="303">
        <f t="shared" si="62"/>
        <v>1.30396</v>
      </c>
      <c r="T157" s="303">
        <f t="shared" si="62"/>
        <v>1.30396</v>
      </c>
      <c r="U157" s="303">
        <f t="shared" si="62"/>
        <v>1.30396</v>
      </c>
      <c r="V157" s="303">
        <f t="shared" si="62"/>
        <v>1.30396</v>
      </c>
      <c r="W157" s="303">
        <f t="shared" si="62"/>
        <v>1.30396</v>
      </c>
      <c r="X157" s="303">
        <f t="shared" si="62"/>
        <v>1.30396</v>
      </c>
      <c r="Y157" s="303">
        <f t="shared" si="62"/>
        <v>1.30396</v>
      </c>
      <c r="Z157" s="303">
        <f t="shared" si="62"/>
        <v>1.30396</v>
      </c>
      <c r="AA157" s="303">
        <f t="shared" si="62"/>
        <v>1.30396</v>
      </c>
      <c r="AB157" s="303">
        <f t="shared" si="62"/>
        <v>1.30396</v>
      </c>
      <c r="AC157" s="303">
        <f t="shared" si="62"/>
        <v>1.30396</v>
      </c>
      <c r="AD157" s="303">
        <f t="shared" si="62"/>
        <v>1.30396</v>
      </c>
      <c r="AE157" s="303">
        <f t="shared" si="62"/>
        <v>1.30396</v>
      </c>
      <c r="AF157" s="303">
        <f t="shared" si="62"/>
        <v>1.30396</v>
      </c>
    </row>
    <row r="158" spans="1:32" x14ac:dyDescent="0.2">
      <c r="A158" s="294" t="s">
        <v>256</v>
      </c>
      <c r="B158" s="294" t="s">
        <v>255</v>
      </c>
      <c r="E158" s="294" t="s">
        <v>260</v>
      </c>
      <c r="F158" s="303">
        <f t="shared" ref="F158:AF158" si="63">IF(F154=0,100,TRUNC(F156/F154,5))</f>
        <v>1.25769</v>
      </c>
      <c r="G158" s="303">
        <f t="shared" si="63"/>
        <v>1.21201</v>
      </c>
      <c r="H158" s="303">
        <f t="shared" si="63"/>
        <v>1.1613899999999999</v>
      </c>
      <c r="I158" s="303">
        <f t="shared" si="63"/>
        <v>1.1299300000000001</v>
      </c>
      <c r="J158" s="303">
        <f t="shared" si="63"/>
        <v>1.1025499999999999</v>
      </c>
      <c r="K158" s="303">
        <f t="shared" si="63"/>
        <v>1.56812</v>
      </c>
      <c r="L158" s="303">
        <f t="shared" si="63"/>
        <v>1.5415399999999999</v>
      </c>
      <c r="M158" s="303">
        <f t="shared" si="63"/>
        <v>1.5002200000000001</v>
      </c>
      <c r="N158" s="303">
        <f t="shared" si="63"/>
        <v>1.44367</v>
      </c>
      <c r="O158" s="303">
        <f t="shared" si="63"/>
        <v>1.38592</v>
      </c>
      <c r="P158" s="303">
        <f t="shared" si="63"/>
        <v>1.3399799999999999</v>
      </c>
      <c r="Q158" s="303">
        <f t="shared" si="63"/>
        <v>1.30396</v>
      </c>
      <c r="R158" s="303">
        <f t="shared" si="63"/>
        <v>1.30396</v>
      </c>
      <c r="S158" s="303">
        <f t="shared" si="63"/>
        <v>1.30396</v>
      </c>
      <c r="T158" s="303">
        <f t="shared" si="63"/>
        <v>1.30396</v>
      </c>
      <c r="U158" s="303">
        <f t="shared" si="63"/>
        <v>1.30396</v>
      </c>
      <c r="V158" s="303">
        <f t="shared" si="63"/>
        <v>1.30396</v>
      </c>
      <c r="W158" s="303">
        <f t="shared" si="63"/>
        <v>1.30396</v>
      </c>
      <c r="X158" s="303">
        <f t="shared" si="63"/>
        <v>1.30396</v>
      </c>
      <c r="Y158" s="303">
        <f t="shared" si="63"/>
        <v>1.30396</v>
      </c>
      <c r="Z158" s="303">
        <f t="shared" si="63"/>
        <v>1.30396</v>
      </c>
      <c r="AA158" s="303">
        <f t="shared" si="63"/>
        <v>1.30396</v>
      </c>
      <c r="AB158" s="303">
        <f t="shared" si="63"/>
        <v>1.30396</v>
      </c>
      <c r="AC158" s="303">
        <f t="shared" si="63"/>
        <v>1.30396</v>
      </c>
      <c r="AD158" s="303">
        <f t="shared" si="63"/>
        <v>1.30396</v>
      </c>
      <c r="AE158" s="303">
        <f t="shared" si="63"/>
        <v>1.30396</v>
      </c>
      <c r="AF158" s="303">
        <f t="shared" si="63"/>
        <v>1.30396</v>
      </c>
    </row>
    <row r="159" spans="1:32" x14ac:dyDescent="0.2">
      <c r="A159" s="294" t="s">
        <v>137</v>
      </c>
      <c r="B159" s="294" t="s">
        <v>257</v>
      </c>
      <c r="E159" s="294" t="s">
        <v>259</v>
      </c>
      <c r="F159" s="302" cm="1">
        <f t="array" ref="F159">IF(F150&lt;1,F144*((SUMPRODUCT(('EaR Opt3 AR010'!$A$200:$A$20063)*('EaR Opt3 AR010'!$A$200:$A$20063&gt;F150)))-F150*MATCH(F150,'EaR Opt3 AR010'!$A$200:$A$20063,-1)),0)</f>
        <v>0</v>
      </c>
      <c r="G159" s="302" cm="1">
        <f t="array" ref="G159">IF(G150&lt;1,G144*((SUMPRODUCT(('EaR Opt3 AR010'!$A$200:$A$20063)*('EaR Opt3 AR010'!$A$200:$A$20063&gt;G150)))-G150*MATCH(G150,'EaR Opt3 AR010'!$A$200:$A$20063,-1)),0)</f>
        <v>0</v>
      </c>
      <c r="H159" s="302" cm="1">
        <f t="array" ref="H159">IF(H150&lt;1,H144*((SUMPRODUCT(('EaR Opt3 AR010'!$A$200:$A$20063)*('EaR Opt3 AR010'!$A$200:$A$20063&gt;H150)))-H150*MATCH(H150,'EaR Opt3 AR010'!$A$200:$A$20063,-1)),0)</f>
        <v>0</v>
      </c>
      <c r="I159" s="302" cm="1">
        <f t="array" ref="I159">IF(I150&lt;1,I144*((SUMPRODUCT(('EaR Opt3 AR010'!$A$200:$A$20063)*('EaR Opt3 AR010'!$A$200:$A$20063&gt;I150)))-I150*MATCH(I150,'EaR Opt3 AR010'!$A$200:$A$20063,-1)),0)</f>
        <v>0</v>
      </c>
      <c r="J159" s="302" cm="1">
        <f t="array" ref="J159">IF(J150&lt;1,J144*((SUMPRODUCT(('EaR Opt3 AR010'!$A$200:$A$20063)*('EaR Opt3 AR010'!$A$200:$A$20063&gt;J150)))-J150*MATCH(J150,'EaR Opt3 AR010'!$A$200:$A$20063,-1)),0)</f>
        <v>0</v>
      </c>
      <c r="K159" s="302" cm="1">
        <f t="array" ref="K159">IF(K150&lt;1,K144*((SUMPRODUCT(('EaR Opt3 AR010'!$A$200:$A$20063)*('EaR Opt3 AR010'!$A$200:$A$20063&gt;K150)))-K150*MATCH(K150,'EaR Opt3 AR010'!$A$200:$A$20063,-1)),0)</f>
        <v>0</v>
      </c>
      <c r="L159" s="302" cm="1">
        <f t="array" ref="L159">IF(L150&lt;1,L144*((SUMPRODUCT(('EaR Opt3 AR010'!$A$200:$A$20063)*('EaR Opt3 AR010'!$A$200:$A$20063&gt;L150)))-L150*MATCH(L150,'EaR Opt3 AR010'!$A$200:$A$20063,-1)),0)</f>
        <v>0</v>
      </c>
      <c r="M159" s="302" cm="1">
        <f t="array" ref="M159">IF(M150&lt;1,M144*((SUMPRODUCT(('EaR Opt3 AR010'!$A$200:$A$20063)*('EaR Opt3 AR010'!$A$200:$A$20063&gt;M150)))-M150*MATCH(M150,'EaR Opt3 AR010'!$A$200:$A$20063,-1)),0)</f>
        <v>0</v>
      </c>
      <c r="N159" s="302" cm="1">
        <f t="array" ref="N159">IF(N150&lt;1,N144*((SUMPRODUCT(('EaR Opt3 AR010'!$A$200:$A$20063)*('EaR Opt3 AR010'!$A$200:$A$20063&gt;N150)))-N150*MATCH(N150,'EaR Opt3 AR010'!$A$200:$A$20063,-1)),0)</f>
        <v>0</v>
      </c>
      <c r="O159" s="302" cm="1">
        <f t="array" ref="O159">IF(O150&lt;1,O144*((SUMPRODUCT(('EaR Opt3 AR010'!$A$200:$A$20063)*('EaR Opt3 AR010'!$A$200:$A$20063&gt;O150)))-O150*MATCH(O150,'EaR Opt3 AR010'!$A$200:$A$20063,-1)),0)</f>
        <v>0</v>
      </c>
      <c r="P159" s="302" cm="1">
        <f t="array" ref="P159">IF(P150&lt;1,P144*((SUMPRODUCT(('EaR Opt3 AR010'!$A$200:$A$20063)*('EaR Opt3 AR010'!$A$200:$A$20063&gt;P150)))-P150*MATCH(P150,'EaR Opt3 AR010'!$A$200:$A$20063,-1)),0)</f>
        <v>0</v>
      </c>
      <c r="Q159" s="302" cm="1">
        <f t="array" ref="Q159">IF(Q150&lt;1,Q144*((SUMPRODUCT(('EaR Opt3 AR010'!$A$200:$A$20063)*('EaR Opt3 AR010'!$A$200:$A$20063&gt;Q150)))-Q150*MATCH(Q150,'EaR Opt3 AR010'!$A$200:$A$20063,-1)),0)</f>
        <v>0</v>
      </c>
      <c r="R159" s="302" cm="1">
        <f t="array" ref="R159">IF(R150&lt;1,R144*((SUMPRODUCT(('EaR Opt3 AR010'!$A$200:$A$20063)*('EaR Opt3 AR010'!$A$200:$A$20063&gt;R150)))-R150*MATCH(R150,'EaR Opt3 AR010'!$A$200:$A$20063,-1)),0)</f>
        <v>0</v>
      </c>
      <c r="S159" s="302" cm="1">
        <f t="array" ref="S159">IF(S150&lt;1,S144*((SUMPRODUCT(('EaR Opt3 AR010'!$A$200:$A$20063)*('EaR Opt3 AR010'!$A$200:$A$20063&gt;S150)))-S150*MATCH(S150,'EaR Opt3 AR010'!$A$200:$A$20063,-1)),0)</f>
        <v>0</v>
      </c>
      <c r="T159" s="302" cm="1">
        <f t="array" ref="T159">IF(T150&lt;1,T144*((SUMPRODUCT(('EaR Opt3 AR010'!$A$200:$A$20063)*('EaR Opt3 AR010'!$A$200:$A$20063&gt;T150)))-T150*MATCH(T150,'EaR Opt3 AR010'!$A$200:$A$20063,-1)),0)</f>
        <v>0</v>
      </c>
      <c r="U159" s="302" cm="1">
        <f t="array" ref="U159">IF(U150&lt;1,U144*((SUMPRODUCT(('EaR Opt3 AR010'!$A$200:$A$20063)*('EaR Opt3 AR010'!$A$200:$A$20063&gt;U150)))-U150*MATCH(U150,'EaR Opt3 AR010'!$A$200:$A$20063,-1)),0)</f>
        <v>0</v>
      </c>
      <c r="V159" s="302" cm="1">
        <f t="array" ref="V159">IF(V150&lt;1,V144*((SUMPRODUCT(('EaR Opt3 AR010'!$A$200:$A$20063)*('EaR Opt3 AR010'!$A$200:$A$20063&gt;V150)))-V150*MATCH(V150,'EaR Opt3 AR010'!$A$200:$A$20063,-1)),0)</f>
        <v>0</v>
      </c>
      <c r="W159" s="302" cm="1">
        <f t="array" ref="W159">IF(W150&lt;1,W144*((SUMPRODUCT(('EaR Opt3 AR010'!$A$200:$A$20063)*('EaR Opt3 AR010'!$A$200:$A$20063&gt;W150)))-W150*MATCH(W150,'EaR Opt3 AR010'!$A$200:$A$20063,-1)),0)</f>
        <v>0</v>
      </c>
      <c r="X159" s="302" cm="1">
        <f t="array" ref="X159">IF(X150&lt;1,X144*((SUMPRODUCT(('EaR Opt3 AR010'!$A$200:$A$20063)*('EaR Opt3 AR010'!$A$200:$A$20063&gt;X150)))-X150*MATCH(X150,'EaR Opt3 AR010'!$A$200:$A$20063,-1)),0)</f>
        <v>0</v>
      </c>
      <c r="Y159" s="302" cm="1">
        <f t="array" ref="Y159">IF(Y150&lt;1,Y144*((SUMPRODUCT(('EaR Opt3 AR010'!$A$200:$A$20063)*('EaR Opt3 AR010'!$A$200:$A$20063&gt;Y150)))-Y150*MATCH(Y150,'EaR Opt3 AR010'!$A$200:$A$20063,-1)),0)</f>
        <v>0</v>
      </c>
      <c r="Z159" s="302" cm="1">
        <f t="array" ref="Z159">IF(Z150&lt;1,Z144*((SUMPRODUCT(('EaR Opt3 AR010'!$A$200:$A$20063)*('EaR Opt3 AR010'!$A$200:$A$20063&gt;Z150)))-Z150*MATCH(Z150,'EaR Opt3 AR010'!$A$200:$A$20063,-1)),0)</f>
        <v>0</v>
      </c>
      <c r="AA159" s="302" cm="1">
        <f t="array" ref="AA159">IF(AA150&lt;1,AA144*((SUMPRODUCT(('EaR Opt3 AR010'!$A$200:$A$20063)*('EaR Opt3 AR010'!$A$200:$A$20063&gt;AA150)))-AA150*MATCH(AA150,'EaR Opt3 AR010'!$A$200:$A$20063,-1)),0)</f>
        <v>0</v>
      </c>
      <c r="AB159" s="302" cm="1">
        <f t="array" ref="AB159">IF(AB150&lt;1,AB144*((SUMPRODUCT(('EaR Opt3 AR010'!$A$200:$A$20063)*('EaR Opt3 AR010'!$A$200:$A$20063&gt;AB150)))-AB150*MATCH(AB150,'EaR Opt3 AR010'!$A$200:$A$20063,-1)),0)</f>
        <v>0</v>
      </c>
      <c r="AC159" s="302" cm="1">
        <f t="array" ref="AC159">IF(AC150&lt;1,AC144*((SUMPRODUCT(('EaR Opt3 AR010'!$A$200:$A$20063)*('EaR Opt3 AR010'!$A$200:$A$20063&gt;AC150)))-AC150*MATCH(AC150,'EaR Opt3 AR010'!$A$200:$A$20063,-1)),0)</f>
        <v>0</v>
      </c>
      <c r="AD159" s="302" cm="1">
        <f t="array" ref="AD159">IF(AD150&lt;1,AD144*((SUMPRODUCT(('EaR Opt3 AR010'!$A$200:$A$20063)*('EaR Opt3 AR010'!$A$200:$A$20063&gt;AD150)))-AD150*MATCH(AD150,'EaR Opt3 AR010'!$A$200:$A$20063,-1)),0)</f>
        <v>0</v>
      </c>
      <c r="AE159" s="302" cm="1">
        <f t="array" ref="AE159">IF(AE150&lt;1,AE144*((SUMPRODUCT(('EaR Opt3 AR010'!$A$200:$A$20063)*('EaR Opt3 AR010'!$A$200:$A$20063&gt;AE150)))-AE150*MATCH(AE150,'EaR Opt3 AR010'!$A$200:$A$20063,-1)),0)</f>
        <v>0</v>
      </c>
      <c r="AF159" s="302" cm="1">
        <f t="array" ref="AF159">IF(AF150&lt;1,AF144*((SUMPRODUCT(('EaR Opt3 AR010'!$A$200:$A$20063)*('EaR Opt3 AR010'!$A$200:$A$20063&gt;AF150)))-AF150*MATCH(AF150,'EaR Opt3 AR010'!$A$200:$A$20063,-1)),0)</f>
        <v>0</v>
      </c>
    </row>
    <row r="160" spans="1:32" x14ac:dyDescent="0.2">
      <c r="A160" s="294" t="s">
        <v>137</v>
      </c>
      <c r="B160" s="294" t="s">
        <v>255</v>
      </c>
      <c r="E160" s="294" t="s">
        <v>259</v>
      </c>
      <c r="F160" s="302" cm="1">
        <f t="array" ref="F160">IF(F151&lt;1,IF(F151=0,F142*SUMPRODUCT(('EaR Opt3 AR010'!$A$200:$A$20063)*('EaR Opt3 AR010'!$A$200:$A$20063&gt;F151)),F144*(SUMPRODUCT(('EaR Opt3 AR010'!$A$200:$A$20063)*('EaR Opt3 AR010'!$A$200:$A$20063&gt;F151))-F151*MATCH(F151,'EaR Opt3 AR010'!$A$200:$A$20063,-1)))-F159,0)</f>
        <v>0</v>
      </c>
      <c r="G160" s="302" cm="1">
        <f t="array" ref="G160">IF(G151&lt;1,IF(G151=0,G142*SUMPRODUCT(('EaR Opt3 AR010'!$A$200:$A$20063)*('EaR Opt3 AR010'!$A$200:$A$20063&gt;G151)),G144*(SUMPRODUCT(('EaR Opt3 AR010'!$A$200:$A$20063)*('EaR Opt3 AR010'!$A$200:$A$20063&gt;G151))-G151*MATCH(G151,'EaR Opt3 AR010'!$A$200:$A$20063,-1)))-G159,0)</f>
        <v>0</v>
      </c>
      <c r="H160" s="302" cm="1">
        <f t="array" ref="H160">IF(H151&lt;1,IF(H151=0,H142*SUMPRODUCT(('EaR Opt3 AR010'!$A$200:$A$20063)*('EaR Opt3 AR010'!$A$200:$A$20063&gt;H151)),H144*(SUMPRODUCT(('EaR Opt3 AR010'!$A$200:$A$20063)*('EaR Opt3 AR010'!$A$200:$A$20063&gt;H151))-H151*MATCH(H151,'EaR Opt3 AR010'!$A$200:$A$20063,-1)))-H159,0)</f>
        <v>0</v>
      </c>
      <c r="I160" s="302" cm="1">
        <f t="array" ref="I160">IF(I151&lt;1,IF(I151=0,I142*SUMPRODUCT(('EaR Opt3 AR010'!$A$200:$A$20063)*('EaR Opt3 AR010'!$A$200:$A$20063&gt;I151)),I144*(SUMPRODUCT(('EaR Opt3 AR010'!$A$200:$A$20063)*('EaR Opt3 AR010'!$A$200:$A$20063&gt;I151))-I151*MATCH(I151,'EaR Opt3 AR010'!$A$200:$A$20063,-1)))-I159,0)</f>
        <v>0</v>
      </c>
      <c r="J160" s="302" cm="1">
        <f t="array" ref="J160">IF(J151&lt;1,IF(J151=0,J142*SUMPRODUCT(('EaR Opt3 AR010'!$A$200:$A$20063)*('EaR Opt3 AR010'!$A$200:$A$20063&gt;J151)),J144*(SUMPRODUCT(('EaR Opt3 AR010'!$A$200:$A$20063)*('EaR Opt3 AR010'!$A$200:$A$20063&gt;J151))-J151*MATCH(J151,'EaR Opt3 AR010'!$A$200:$A$20063,-1)))-J159,0)</f>
        <v>0</v>
      </c>
      <c r="K160" s="302" cm="1">
        <f t="array" ref="K160">IF(K151&lt;1,IF(K151=0,K142*SUMPRODUCT(('EaR Opt3 AR010'!$A$200:$A$20063)*('EaR Opt3 AR010'!$A$200:$A$20063&gt;K151)),K144*(SUMPRODUCT(('EaR Opt3 AR010'!$A$200:$A$20063)*('EaR Opt3 AR010'!$A$200:$A$20063&gt;K151))-K151*MATCH(K151,'EaR Opt3 AR010'!$A$200:$A$20063,-1)))-K159,0)</f>
        <v>0</v>
      </c>
      <c r="L160" s="302" cm="1">
        <f t="array" ref="L160">IF(L151&lt;1,IF(L151=0,L142*SUMPRODUCT(('EaR Opt3 AR010'!$A$200:$A$20063)*('EaR Opt3 AR010'!$A$200:$A$20063&gt;L151)),L144*(SUMPRODUCT(('EaR Opt3 AR010'!$A$200:$A$20063)*('EaR Opt3 AR010'!$A$200:$A$20063&gt;L151))-L151*MATCH(L151,'EaR Opt3 AR010'!$A$200:$A$20063,-1)))-L159,0)</f>
        <v>0</v>
      </c>
      <c r="M160" s="302" cm="1">
        <f t="array" ref="M160">IF(M151&lt;1,IF(M151=0,M142*SUMPRODUCT(('EaR Opt3 AR010'!$A$200:$A$20063)*('EaR Opt3 AR010'!$A$200:$A$20063&gt;M151)),M144*(SUMPRODUCT(('EaR Opt3 AR010'!$A$200:$A$20063)*('EaR Opt3 AR010'!$A$200:$A$20063&gt;M151))-M151*MATCH(M151,'EaR Opt3 AR010'!$A$200:$A$20063,-1)))-M159,0)</f>
        <v>0</v>
      </c>
      <c r="N160" s="302" cm="1">
        <f t="array" ref="N160">IF(N151&lt;1,IF(N151=0,N142*SUMPRODUCT(('EaR Opt3 AR010'!$A$200:$A$20063)*('EaR Opt3 AR010'!$A$200:$A$20063&gt;N151)),N144*(SUMPRODUCT(('EaR Opt3 AR010'!$A$200:$A$20063)*('EaR Opt3 AR010'!$A$200:$A$20063&gt;N151))-N151*MATCH(N151,'EaR Opt3 AR010'!$A$200:$A$20063,-1)))-N159,0)</f>
        <v>0</v>
      </c>
      <c r="O160" s="302" cm="1">
        <f t="array" ref="O160">IF(O151&lt;1,IF(O151=0,O142*SUMPRODUCT(('EaR Opt3 AR010'!$A$200:$A$20063)*('EaR Opt3 AR010'!$A$200:$A$20063&gt;O151)),O144*(SUMPRODUCT(('EaR Opt3 AR010'!$A$200:$A$20063)*('EaR Opt3 AR010'!$A$200:$A$20063&gt;O151))-O151*MATCH(O151,'EaR Opt3 AR010'!$A$200:$A$20063,-1)))-O159,0)</f>
        <v>0</v>
      </c>
      <c r="P160" s="302" cm="1">
        <f t="array" ref="P160">IF(P151&lt;1,IF(P151=0,P142*SUMPRODUCT(('EaR Opt3 AR010'!$A$200:$A$20063)*('EaR Opt3 AR010'!$A$200:$A$20063&gt;P151)),P144*(SUMPRODUCT(('EaR Opt3 AR010'!$A$200:$A$20063)*('EaR Opt3 AR010'!$A$200:$A$20063&gt;P151))-P151*MATCH(P151,'EaR Opt3 AR010'!$A$200:$A$20063,-1)))-P159,0)</f>
        <v>0</v>
      </c>
      <c r="Q160" s="302" cm="1">
        <f t="array" ref="Q160">IF(Q151&lt;1,IF(Q151=0,Q142*SUMPRODUCT(('EaR Opt3 AR010'!$A$200:$A$20063)*('EaR Opt3 AR010'!$A$200:$A$20063&gt;Q151)),Q144*(SUMPRODUCT(('EaR Opt3 AR010'!$A$200:$A$20063)*('EaR Opt3 AR010'!$A$200:$A$20063&gt;Q151))-Q151*MATCH(Q151,'EaR Opt3 AR010'!$A$200:$A$20063,-1)))-Q159,0)</f>
        <v>0</v>
      </c>
      <c r="R160" s="302" cm="1">
        <f t="array" ref="R160">IF(R151&lt;1,IF(R151=0,R142*SUMPRODUCT(('EaR Opt3 AR010'!$A$200:$A$20063)*('EaR Opt3 AR010'!$A$200:$A$20063&gt;R151)),R144*(SUMPRODUCT(('EaR Opt3 AR010'!$A$200:$A$20063)*('EaR Opt3 AR010'!$A$200:$A$20063&gt;R151))-R151*MATCH(R151,'EaR Opt3 AR010'!$A$200:$A$20063,-1)))-R159,0)</f>
        <v>0</v>
      </c>
      <c r="S160" s="302" cm="1">
        <f t="array" ref="S160">IF(S151&lt;1,IF(S151=0,S142*SUMPRODUCT(('EaR Opt3 AR010'!$A$200:$A$20063)*('EaR Opt3 AR010'!$A$200:$A$20063&gt;S151)),S144*(SUMPRODUCT(('EaR Opt3 AR010'!$A$200:$A$20063)*('EaR Opt3 AR010'!$A$200:$A$20063&gt;S151))-S151*MATCH(S151,'EaR Opt3 AR010'!$A$200:$A$20063,-1)))-S159,0)</f>
        <v>0</v>
      </c>
      <c r="T160" s="302" cm="1">
        <f t="array" ref="T160">IF(T151&lt;1,IF(T151=0,T142*SUMPRODUCT(('EaR Opt3 AR010'!$A$200:$A$20063)*('EaR Opt3 AR010'!$A$200:$A$20063&gt;T151)),T144*(SUMPRODUCT(('EaR Opt3 AR010'!$A$200:$A$20063)*('EaR Opt3 AR010'!$A$200:$A$20063&gt;T151))-T151*MATCH(T151,'EaR Opt3 AR010'!$A$200:$A$20063,-1)))-T159,0)</f>
        <v>0</v>
      </c>
      <c r="U160" s="302" cm="1">
        <f t="array" ref="U160">IF(U151&lt;1,IF(U151=0,U142*SUMPRODUCT(('EaR Opt3 AR010'!$A$200:$A$20063)*('EaR Opt3 AR010'!$A$200:$A$20063&gt;U151)),U144*(SUMPRODUCT(('EaR Opt3 AR010'!$A$200:$A$20063)*('EaR Opt3 AR010'!$A$200:$A$20063&gt;U151))-U151*MATCH(U151,'EaR Opt3 AR010'!$A$200:$A$20063,-1)))-U159,0)</f>
        <v>0</v>
      </c>
      <c r="V160" s="302" cm="1">
        <f t="array" ref="V160">IF(V151&lt;1,IF(V151=0,V142*SUMPRODUCT(('EaR Opt3 AR010'!$A$200:$A$20063)*('EaR Opt3 AR010'!$A$200:$A$20063&gt;V151)),V144*(SUMPRODUCT(('EaR Opt3 AR010'!$A$200:$A$20063)*('EaR Opt3 AR010'!$A$200:$A$20063&gt;V151))-V151*MATCH(V151,'EaR Opt3 AR010'!$A$200:$A$20063,-1)))-V159,0)</f>
        <v>0</v>
      </c>
      <c r="W160" s="302" cm="1">
        <f t="array" ref="W160">IF(W151&lt;1,IF(W151=0,W142*SUMPRODUCT(('EaR Opt3 AR010'!$A$200:$A$20063)*('EaR Opt3 AR010'!$A$200:$A$20063&gt;W151)),W144*(SUMPRODUCT(('EaR Opt3 AR010'!$A$200:$A$20063)*('EaR Opt3 AR010'!$A$200:$A$20063&gt;W151))-W151*MATCH(W151,'EaR Opt3 AR010'!$A$200:$A$20063,-1)))-W159,0)</f>
        <v>0</v>
      </c>
      <c r="X160" s="302" cm="1">
        <f t="array" ref="X160">IF(X151&lt;1,IF(X151=0,X142*SUMPRODUCT(('EaR Opt3 AR010'!$A$200:$A$20063)*('EaR Opt3 AR010'!$A$200:$A$20063&gt;X151)),X144*(SUMPRODUCT(('EaR Opt3 AR010'!$A$200:$A$20063)*('EaR Opt3 AR010'!$A$200:$A$20063&gt;X151))-X151*MATCH(X151,'EaR Opt3 AR010'!$A$200:$A$20063,-1)))-X159,0)</f>
        <v>0</v>
      </c>
      <c r="Y160" s="302" cm="1">
        <f t="array" ref="Y160">IF(Y151&lt;1,IF(Y151=0,Y142*SUMPRODUCT(('EaR Opt3 AR010'!$A$200:$A$20063)*('EaR Opt3 AR010'!$A$200:$A$20063&gt;Y151)),Y144*(SUMPRODUCT(('EaR Opt3 AR010'!$A$200:$A$20063)*('EaR Opt3 AR010'!$A$200:$A$20063&gt;Y151))-Y151*MATCH(Y151,'EaR Opt3 AR010'!$A$200:$A$20063,-1)))-Y159,0)</f>
        <v>0</v>
      </c>
      <c r="Z160" s="302" cm="1">
        <f t="array" ref="Z160">IF(Z151&lt;1,IF(Z151=0,Z142*SUMPRODUCT(('EaR Opt3 AR010'!$A$200:$A$20063)*('EaR Opt3 AR010'!$A$200:$A$20063&gt;Z151)),Z144*(SUMPRODUCT(('EaR Opt3 AR010'!$A$200:$A$20063)*('EaR Opt3 AR010'!$A$200:$A$20063&gt;Z151))-Z151*MATCH(Z151,'EaR Opt3 AR010'!$A$200:$A$20063,-1)))-Z159,0)</f>
        <v>0</v>
      </c>
      <c r="AA160" s="302" cm="1">
        <f t="array" ref="AA160">IF(AA151&lt;1,IF(AA151=0,AA142*SUMPRODUCT(('EaR Opt3 AR010'!$A$200:$A$20063)*('EaR Opt3 AR010'!$A$200:$A$20063&gt;AA151)),AA144*(SUMPRODUCT(('EaR Opt3 AR010'!$A$200:$A$20063)*('EaR Opt3 AR010'!$A$200:$A$20063&gt;AA151))-AA151*MATCH(AA151,'EaR Opt3 AR010'!$A$200:$A$20063,-1)))-AA159,0)</f>
        <v>0</v>
      </c>
      <c r="AB160" s="302" cm="1">
        <f t="array" ref="AB160">IF(AB151&lt;1,IF(AB151=0,AB142*SUMPRODUCT(('EaR Opt3 AR010'!$A$200:$A$20063)*('EaR Opt3 AR010'!$A$200:$A$20063&gt;AB151)),AB144*(SUMPRODUCT(('EaR Opt3 AR010'!$A$200:$A$20063)*('EaR Opt3 AR010'!$A$200:$A$20063&gt;AB151))-AB151*MATCH(AB151,'EaR Opt3 AR010'!$A$200:$A$20063,-1)))-AB159,0)</f>
        <v>0</v>
      </c>
      <c r="AC160" s="302" cm="1">
        <f t="array" ref="AC160">IF(AC151&lt;1,IF(AC151=0,AC142*SUMPRODUCT(('EaR Opt3 AR010'!$A$200:$A$20063)*('EaR Opt3 AR010'!$A$200:$A$20063&gt;AC151)),AC144*(SUMPRODUCT(('EaR Opt3 AR010'!$A$200:$A$20063)*('EaR Opt3 AR010'!$A$200:$A$20063&gt;AC151))-AC151*MATCH(AC151,'EaR Opt3 AR010'!$A$200:$A$20063,-1)))-AC159,0)</f>
        <v>0</v>
      </c>
      <c r="AD160" s="302" cm="1">
        <f t="array" ref="AD160">IF(AD151&lt;1,IF(AD151=0,AD142*SUMPRODUCT(('EaR Opt3 AR010'!$A$200:$A$20063)*('EaR Opt3 AR010'!$A$200:$A$20063&gt;AD151)),AD144*(SUMPRODUCT(('EaR Opt3 AR010'!$A$200:$A$20063)*('EaR Opt3 AR010'!$A$200:$A$20063&gt;AD151))-AD151*MATCH(AD151,'EaR Opt3 AR010'!$A$200:$A$20063,-1)))-AD159,0)</f>
        <v>0</v>
      </c>
      <c r="AE160" s="302" cm="1">
        <f t="array" ref="AE160">IF(AE151&lt;1,IF(AE151=0,AE142*SUMPRODUCT(('EaR Opt3 AR010'!$A$200:$A$20063)*('EaR Opt3 AR010'!$A$200:$A$20063&gt;AE151)),AE144*(SUMPRODUCT(('EaR Opt3 AR010'!$A$200:$A$20063)*('EaR Opt3 AR010'!$A$200:$A$20063&gt;AE151))-AE151*MATCH(AE151,'EaR Opt3 AR010'!$A$200:$A$20063,-1)))-AE159,0)</f>
        <v>0</v>
      </c>
      <c r="AF160" s="302" cm="1">
        <f t="array" ref="AF160">IF(AF151&lt;1,IF(AF151=0,AF142*SUMPRODUCT(('EaR Opt3 AR010'!$A$200:$A$20063)*('EaR Opt3 AR010'!$A$200:$A$20063&gt;AF151)),AF144*(SUMPRODUCT(('EaR Opt3 AR010'!$A$200:$A$20063)*('EaR Opt3 AR010'!$A$200:$A$20063&gt;AF151))-AF151*MATCH(AF151,'EaR Opt3 AR010'!$A$200:$A$20063,-1)))-AF159,0)</f>
        <v>0</v>
      </c>
    </row>
    <row r="161" spans="1:32" x14ac:dyDescent="0.2">
      <c r="A161" s="294" t="s">
        <v>256</v>
      </c>
      <c r="B161" s="294" t="s">
        <v>257</v>
      </c>
      <c r="E161" s="294" t="s">
        <v>259</v>
      </c>
      <c r="F161" s="302" cm="1">
        <f t="array" ref="F161">IF(F157&lt;1,F144*$C$154*((SUMPRODUCT(('EaR Opt3 AR010'!$A$200:$A$20063)*('EaR Opt3 AR010'!$A$200:$A$20063&gt;F157)))-F157*MATCH(F157,'EaR Opt3 AR010'!$A$200:$A$20063,-1)),0)</f>
        <v>0</v>
      </c>
      <c r="G161" s="302" cm="1">
        <f t="array" ref="G161">IF(G157&lt;1,G144*$C$154*((SUMPRODUCT(('EaR Opt3 AR010'!$A$200:$A$20063)*('EaR Opt3 AR010'!$A$200:$A$20063&gt;G157)))-G157*MATCH(G157,'EaR Opt3 AR010'!$A$200:$A$20063,-1)),0)</f>
        <v>0</v>
      </c>
      <c r="H161" s="302" cm="1">
        <f t="array" ref="H161">IF(H157&lt;1,H144*$C$154*((SUMPRODUCT(('EaR Opt3 AR010'!$A$200:$A$20063)*('EaR Opt3 AR010'!$A$200:$A$20063&gt;H157)))-H157*MATCH(H157,'EaR Opt3 AR010'!$A$200:$A$20063,-1)),0)</f>
        <v>0</v>
      </c>
      <c r="I161" s="302" cm="1">
        <f t="array" ref="I161">IF(I157&lt;1,I144*$C$154*((SUMPRODUCT(('EaR Opt3 AR010'!$A$200:$A$20063)*('EaR Opt3 AR010'!$A$200:$A$20063&gt;I157)))-I157*MATCH(I157,'EaR Opt3 AR010'!$A$200:$A$20063,-1)),0)</f>
        <v>0</v>
      </c>
      <c r="J161" s="302" cm="1">
        <f t="array" ref="J161">IF(J157&lt;1,J144*$C$154*((SUMPRODUCT(('EaR Opt3 AR010'!$A$200:$A$20063)*('EaR Opt3 AR010'!$A$200:$A$20063&gt;J157)))-J157*MATCH(J157,'EaR Opt3 AR010'!$A$200:$A$20063,-1)),0)</f>
        <v>0</v>
      </c>
      <c r="K161" s="302" cm="1">
        <f t="array" ref="K161">IF(K157&lt;1,K144*$C$154*((SUMPRODUCT(('EaR Opt3 AR010'!$A$200:$A$20063)*('EaR Opt3 AR010'!$A$200:$A$20063&gt;K157)))-K157*MATCH(K157,'EaR Opt3 AR010'!$A$200:$A$20063,-1)),0)</f>
        <v>0</v>
      </c>
      <c r="L161" s="302" cm="1">
        <f t="array" ref="L161">IF(L157&lt;1,L144*$C$154*((SUMPRODUCT(('EaR Opt3 AR010'!$A$200:$A$20063)*('EaR Opt3 AR010'!$A$200:$A$20063&gt;L157)))-L157*MATCH(L157,'EaR Opt3 AR010'!$A$200:$A$20063,-1)),0)</f>
        <v>0</v>
      </c>
      <c r="M161" s="302" cm="1">
        <f t="array" ref="M161">IF(M157&lt;1,M144*$C$154*((SUMPRODUCT(('EaR Opt3 AR010'!$A$200:$A$20063)*('EaR Opt3 AR010'!$A$200:$A$20063&gt;M157)))-M157*MATCH(M157,'EaR Opt3 AR010'!$A$200:$A$20063,-1)),0)</f>
        <v>0</v>
      </c>
      <c r="N161" s="302" cm="1">
        <f t="array" ref="N161">IF(N157&lt;1,N144*$C$154*((SUMPRODUCT(('EaR Opt3 AR010'!$A$200:$A$20063)*('EaR Opt3 AR010'!$A$200:$A$20063&gt;N157)))-N157*MATCH(N157,'EaR Opt3 AR010'!$A$200:$A$20063,-1)),0)</f>
        <v>0</v>
      </c>
      <c r="O161" s="302" cm="1">
        <f t="array" ref="O161">IF(O157&lt;1,O144*$C$154*((SUMPRODUCT(('EaR Opt3 AR010'!$A$200:$A$20063)*('EaR Opt3 AR010'!$A$200:$A$20063&gt;O157)))-O157*MATCH(O157,'EaR Opt3 AR010'!$A$200:$A$20063,-1)),0)</f>
        <v>0</v>
      </c>
      <c r="P161" s="302" cm="1">
        <f t="array" ref="P161">IF(P157&lt;1,P144*$C$154*((SUMPRODUCT(('EaR Opt3 AR010'!$A$200:$A$20063)*('EaR Opt3 AR010'!$A$200:$A$20063&gt;P157)))-P157*MATCH(P157,'EaR Opt3 AR010'!$A$200:$A$20063,-1)),0)</f>
        <v>0</v>
      </c>
      <c r="Q161" s="302" cm="1">
        <f t="array" ref="Q161">IF(Q157&lt;1,Q144*$C$154*((SUMPRODUCT(('EaR Opt3 AR010'!$A$200:$A$20063)*('EaR Opt3 AR010'!$A$200:$A$20063&gt;Q157)))-Q157*MATCH(Q157,'EaR Opt3 AR010'!$A$200:$A$20063,-1)),0)</f>
        <v>0</v>
      </c>
      <c r="R161" s="302" cm="1">
        <f t="array" ref="R161">IF(R157&lt;1,R144*$C$154*((SUMPRODUCT(('EaR Opt3 AR010'!$A$200:$A$20063)*('EaR Opt3 AR010'!$A$200:$A$20063&gt;R157)))-R157*MATCH(R157,'EaR Opt3 AR010'!$A$200:$A$20063,-1)),0)</f>
        <v>0</v>
      </c>
      <c r="S161" s="302" cm="1">
        <f t="array" ref="S161">IF(S157&lt;1,S144*$C$154*((SUMPRODUCT(('EaR Opt3 AR010'!$A$200:$A$20063)*('EaR Opt3 AR010'!$A$200:$A$20063&gt;S157)))-S157*MATCH(S157,'EaR Opt3 AR010'!$A$200:$A$20063,-1)),0)</f>
        <v>0</v>
      </c>
      <c r="T161" s="302" cm="1">
        <f t="array" ref="T161">IF(T157&lt;1,T144*$C$154*((SUMPRODUCT(('EaR Opt3 AR010'!$A$200:$A$20063)*('EaR Opt3 AR010'!$A$200:$A$20063&gt;T157)))-T157*MATCH(T157,'EaR Opt3 AR010'!$A$200:$A$20063,-1)),0)</f>
        <v>0</v>
      </c>
      <c r="U161" s="302" cm="1">
        <f t="array" ref="U161">IF(U157&lt;1,U144*$C$154*((SUMPRODUCT(('EaR Opt3 AR010'!$A$200:$A$20063)*('EaR Opt3 AR010'!$A$200:$A$20063&gt;U157)))-U157*MATCH(U157,'EaR Opt3 AR010'!$A$200:$A$20063,-1)),0)</f>
        <v>0</v>
      </c>
      <c r="V161" s="302" cm="1">
        <f t="array" ref="V161">IF(V157&lt;1,V144*$C$154*((SUMPRODUCT(('EaR Opt3 AR010'!$A$200:$A$20063)*('EaR Opt3 AR010'!$A$200:$A$20063&gt;V157)))-V157*MATCH(V157,'EaR Opt3 AR010'!$A$200:$A$20063,-1)),0)</f>
        <v>0</v>
      </c>
      <c r="W161" s="302" cm="1">
        <f t="array" ref="W161">IF(W157&lt;1,W144*$C$154*((SUMPRODUCT(('EaR Opt3 AR010'!$A$200:$A$20063)*('EaR Opt3 AR010'!$A$200:$A$20063&gt;W157)))-W157*MATCH(W157,'EaR Opt3 AR010'!$A$200:$A$20063,-1)),0)</f>
        <v>0</v>
      </c>
      <c r="X161" s="302" cm="1">
        <f t="array" ref="X161">IF(X157&lt;1,X144*$C$154*((SUMPRODUCT(('EaR Opt3 AR010'!$A$200:$A$20063)*('EaR Opt3 AR010'!$A$200:$A$20063&gt;X157)))-X157*MATCH(X157,'EaR Opt3 AR010'!$A$200:$A$20063,-1)),0)</f>
        <v>0</v>
      </c>
      <c r="Y161" s="302" cm="1">
        <f t="array" ref="Y161">IF(Y157&lt;1,Y144*$C$154*((SUMPRODUCT(('EaR Opt3 AR010'!$A$200:$A$20063)*('EaR Opt3 AR010'!$A$200:$A$20063&gt;Y157)))-Y157*MATCH(Y157,'EaR Opt3 AR010'!$A$200:$A$20063,-1)),0)</f>
        <v>0</v>
      </c>
      <c r="Z161" s="302" cm="1">
        <f t="array" ref="Z161">IF(Z157&lt;1,Z144*$C$154*((SUMPRODUCT(('EaR Opt3 AR010'!$A$200:$A$20063)*('EaR Opt3 AR010'!$A$200:$A$20063&gt;Z157)))-Z157*MATCH(Z157,'EaR Opt3 AR010'!$A$200:$A$20063,-1)),0)</f>
        <v>0</v>
      </c>
      <c r="AA161" s="302" cm="1">
        <f t="array" ref="AA161">IF(AA157&lt;1,AA144*$C$154*((SUMPRODUCT(('EaR Opt3 AR010'!$A$200:$A$20063)*('EaR Opt3 AR010'!$A$200:$A$20063&gt;AA157)))-AA157*MATCH(AA157,'EaR Opt3 AR010'!$A$200:$A$20063,-1)),0)</f>
        <v>0</v>
      </c>
      <c r="AB161" s="302" cm="1">
        <f t="array" ref="AB161">IF(AB157&lt;1,AB144*$C$154*((SUMPRODUCT(('EaR Opt3 AR010'!$A$200:$A$20063)*('EaR Opt3 AR010'!$A$200:$A$20063&gt;AB157)))-AB157*MATCH(AB157,'EaR Opt3 AR010'!$A$200:$A$20063,-1)),0)</f>
        <v>0</v>
      </c>
      <c r="AC161" s="302" cm="1">
        <f t="array" ref="AC161">IF(AC157&lt;1,AC144*$C$154*((SUMPRODUCT(('EaR Opt3 AR010'!$A$200:$A$20063)*('EaR Opt3 AR010'!$A$200:$A$20063&gt;AC157)))-AC157*MATCH(AC157,'EaR Opt3 AR010'!$A$200:$A$20063,-1)),0)</f>
        <v>0</v>
      </c>
      <c r="AD161" s="302" cm="1">
        <f t="array" ref="AD161">IF(AD157&lt;1,AD144*$C$154*((SUMPRODUCT(('EaR Opt3 AR010'!$A$200:$A$20063)*('EaR Opt3 AR010'!$A$200:$A$20063&gt;AD157)))-AD157*MATCH(AD157,'EaR Opt3 AR010'!$A$200:$A$20063,-1)),0)</f>
        <v>0</v>
      </c>
      <c r="AE161" s="302" cm="1">
        <f t="array" ref="AE161">IF(AE157&lt;1,AE144*$C$154*((SUMPRODUCT(('EaR Opt3 AR010'!$A$200:$A$20063)*('EaR Opt3 AR010'!$A$200:$A$20063&gt;AE157)))-AE157*MATCH(AE157,'EaR Opt3 AR010'!$A$200:$A$20063,-1)),0)</f>
        <v>0</v>
      </c>
      <c r="AF161" s="302" cm="1">
        <f t="array" ref="AF161">IF(AF157&lt;1,AF144*$C$154*((SUMPRODUCT(('EaR Opt3 AR010'!$A$200:$A$20063)*('EaR Opt3 AR010'!$A$200:$A$20063&gt;AF157)))-AF157*MATCH(AF157,'EaR Opt3 AR010'!$A$200:$A$20063,-1)),0)</f>
        <v>0</v>
      </c>
    </row>
    <row r="162" spans="1:32" x14ac:dyDescent="0.2">
      <c r="A162" s="294" t="s">
        <v>256</v>
      </c>
      <c r="B162" s="294" t="s">
        <v>255</v>
      </c>
      <c r="E162" s="294" t="s">
        <v>259</v>
      </c>
      <c r="F162" s="302" cm="1">
        <f t="array" ref="F162">IF(F158&lt;1,IF(F158=0,F144*$C$154*SUMPRODUCT(('EaR Opt3 AR010'!$A$200:$A$20063)*('EaR Opt3 AR010'!$A$200:$A$20063&gt;F158)),F146*$C$154*(SUMPRODUCT(('EaR Opt3 AR010'!$A$200:$A$20063)*('EaR Opt3 AR010'!$A$200:$A$20063&gt;F158))-F158*MATCH(F158,'EaR Opt3 AR010'!$A$200:$A$20063,-1)))-F161,0)</f>
        <v>0</v>
      </c>
      <c r="G162" s="302" cm="1">
        <f t="array" ref="G162">IF(G158&lt;1,IF(G158=0,G144*$C$154*SUMPRODUCT(('EaR Opt3 AR010'!$A$200:$A$20063)*('EaR Opt3 AR010'!$A$200:$A$20063&gt;G158)),G146*$C$154*(SUMPRODUCT(('EaR Opt3 AR010'!$A$200:$A$20063)*('EaR Opt3 AR010'!$A$200:$A$20063&gt;G158))-G158*MATCH(G158,'EaR Opt3 AR010'!$A$200:$A$20063,-1)))-G161,0)</f>
        <v>0</v>
      </c>
      <c r="H162" s="302" cm="1">
        <f t="array" ref="H162">IF(H158&lt;1,IF(H158=0,H144*$C$154*SUMPRODUCT(('EaR Opt3 AR010'!$A$200:$A$20063)*('EaR Opt3 AR010'!$A$200:$A$20063&gt;H158)),H146*$C$154*(SUMPRODUCT(('EaR Opt3 AR010'!$A$200:$A$20063)*('EaR Opt3 AR010'!$A$200:$A$20063&gt;H158))-H158*MATCH(H158,'EaR Opt3 AR010'!$A$200:$A$20063,-1)))-H161,0)</f>
        <v>0</v>
      </c>
      <c r="I162" s="302" cm="1">
        <f t="array" ref="I162">IF(I158&lt;1,IF(I158=0,I144*$C$154*SUMPRODUCT(('EaR Opt3 AR010'!$A$200:$A$20063)*('EaR Opt3 AR010'!$A$200:$A$20063&gt;I158)),I146*$C$154*(SUMPRODUCT(('EaR Opt3 AR010'!$A$200:$A$20063)*('EaR Opt3 AR010'!$A$200:$A$20063&gt;I158))-I158*MATCH(I158,'EaR Opt3 AR010'!$A$200:$A$20063,-1)))-I161,0)</f>
        <v>0</v>
      </c>
      <c r="J162" s="302" cm="1">
        <f t="array" ref="J162">IF(J158&lt;1,IF(J158=0,J144*$C$154*SUMPRODUCT(('EaR Opt3 AR010'!$A$200:$A$20063)*('EaR Opt3 AR010'!$A$200:$A$20063&gt;J158)),J146*$C$154*(SUMPRODUCT(('EaR Opt3 AR010'!$A$200:$A$20063)*('EaR Opt3 AR010'!$A$200:$A$20063&gt;J158))-J158*MATCH(J158,'EaR Opt3 AR010'!$A$200:$A$20063,-1)))-J161,0)</f>
        <v>0</v>
      </c>
      <c r="K162" s="302" cm="1">
        <f t="array" ref="K162">IF(K158&lt;1,IF(K158=0,K144*$C$154*SUMPRODUCT(('EaR Opt3 AR010'!$A$200:$A$20063)*('EaR Opt3 AR010'!$A$200:$A$20063&gt;K158)),K146*$C$154*(SUMPRODUCT(('EaR Opt3 AR010'!$A$200:$A$20063)*('EaR Opt3 AR010'!$A$200:$A$20063&gt;K158))-K158*MATCH(K158,'EaR Opt3 AR010'!$A$200:$A$20063,-1)))-K161,0)</f>
        <v>0</v>
      </c>
      <c r="L162" s="302" cm="1">
        <f t="array" ref="L162">IF(L158&lt;1,IF(L158=0,L144*$C$154*SUMPRODUCT(('EaR Opt3 AR010'!$A$200:$A$20063)*('EaR Opt3 AR010'!$A$200:$A$20063&gt;L158)),L146*$C$154*(SUMPRODUCT(('EaR Opt3 AR010'!$A$200:$A$20063)*('EaR Opt3 AR010'!$A$200:$A$20063&gt;L158))-L158*MATCH(L158,'EaR Opt3 AR010'!$A$200:$A$20063,-1)))-L161,0)</f>
        <v>0</v>
      </c>
      <c r="M162" s="302" cm="1">
        <f t="array" ref="M162">IF(M158&lt;1,IF(M158=0,M144*$C$154*SUMPRODUCT(('EaR Opt3 AR010'!$A$200:$A$20063)*('EaR Opt3 AR010'!$A$200:$A$20063&gt;M158)),M146*$C$154*(SUMPRODUCT(('EaR Opt3 AR010'!$A$200:$A$20063)*('EaR Opt3 AR010'!$A$200:$A$20063&gt;M158))-M158*MATCH(M158,'EaR Opt3 AR010'!$A$200:$A$20063,-1)))-M161,0)</f>
        <v>0</v>
      </c>
      <c r="N162" s="302" cm="1">
        <f t="array" ref="N162">IF(N158&lt;1,IF(N158=0,N144*$C$154*SUMPRODUCT(('EaR Opt3 AR010'!$A$200:$A$20063)*('EaR Opt3 AR010'!$A$200:$A$20063&gt;N158)),N146*$C$154*(SUMPRODUCT(('EaR Opt3 AR010'!$A$200:$A$20063)*('EaR Opt3 AR010'!$A$200:$A$20063&gt;N158))-N158*MATCH(N158,'EaR Opt3 AR010'!$A$200:$A$20063,-1)))-N161,0)</f>
        <v>0</v>
      </c>
      <c r="O162" s="302" cm="1">
        <f t="array" ref="O162">IF(O158&lt;1,IF(O158=0,O144*$C$154*SUMPRODUCT(('EaR Opt3 AR010'!$A$200:$A$20063)*('EaR Opt3 AR010'!$A$200:$A$20063&gt;O158)),O146*$C$154*(SUMPRODUCT(('EaR Opt3 AR010'!$A$200:$A$20063)*('EaR Opt3 AR010'!$A$200:$A$20063&gt;O158))-O158*MATCH(O158,'EaR Opt3 AR010'!$A$200:$A$20063,-1)))-O161,0)</f>
        <v>0</v>
      </c>
      <c r="P162" s="302" cm="1">
        <f t="array" ref="P162">IF(P158&lt;1,IF(P158=0,P144*$C$154*SUMPRODUCT(('EaR Opt3 AR010'!$A$200:$A$20063)*('EaR Opt3 AR010'!$A$200:$A$20063&gt;P158)),P146*$C$154*(SUMPRODUCT(('EaR Opt3 AR010'!$A$200:$A$20063)*('EaR Opt3 AR010'!$A$200:$A$20063&gt;P158))-P158*MATCH(P158,'EaR Opt3 AR010'!$A$200:$A$20063,-1)))-P161,0)</f>
        <v>0</v>
      </c>
      <c r="Q162" s="302" cm="1">
        <f t="array" ref="Q162">IF(Q158&lt;1,IF(Q158=0,Q144*$C$154*SUMPRODUCT(('EaR Opt3 AR010'!$A$200:$A$20063)*('EaR Opt3 AR010'!$A$200:$A$20063&gt;Q158)),Q146*$C$154*(SUMPRODUCT(('EaR Opt3 AR010'!$A$200:$A$20063)*('EaR Opt3 AR010'!$A$200:$A$20063&gt;Q158))-Q158*MATCH(Q158,'EaR Opt3 AR010'!$A$200:$A$20063,-1)))-Q161,0)</f>
        <v>0</v>
      </c>
      <c r="R162" s="302" cm="1">
        <f t="array" ref="R162">IF(R158&lt;1,IF(R158=0,R144*$C$154*SUMPRODUCT(('EaR Opt3 AR010'!$A$200:$A$20063)*('EaR Opt3 AR010'!$A$200:$A$20063&gt;R158)),R146*$C$154*(SUMPRODUCT(('EaR Opt3 AR010'!$A$200:$A$20063)*('EaR Opt3 AR010'!$A$200:$A$20063&gt;R158))-R158*MATCH(R158,'EaR Opt3 AR010'!$A$200:$A$20063,-1)))-R161,0)</f>
        <v>0</v>
      </c>
      <c r="S162" s="302" cm="1">
        <f t="array" ref="S162">IF(S158&lt;1,IF(S158=0,S144*$C$154*SUMPRODUCT(('EaR Opt3 AR010'!$A$200:$A$20063)*('EaR Opt3 AR010'!$A$200:$A$20063&gt;S158)),S146*$C$154*(SUMPRODUCT(('EaR Opt3 AR010'!$A$200:$A$20063)*('EaR Opt3 AR010'!$A$200:$A$20063&gt;S158))-S158*MATCH(S158,'EaR Opt3 AR010'!$A$200:$A$20063,-1)))-S161,0)</f>
        <v>0</v>
      </c>
      <c r="T162" s="302" cm="1">
        <f t="array" ref="T162">IF(T158&lt;1,IF(T158=0,T144*$C$154*SUMPRODUCT(('EaR Opt3 AR010'!$A$200:$A$20063)*('EaR Opt3 AR010'!$A$200:$A$20063&gt;T158)),T146*$C$154*(SUMPRODUCT(('EaR Opt3 AR010'!$A$200:$A$20063)*('EaR Opt3 AR010'!$A$200:$A$20063&gt;T158))-T158*MATCH(T158,'EaR Opt3 AR010'!$A$200:$A$20063,-1)))-T161,0)</f>
        <v>0</v>
      </c>
      <c r="U162" s="302" cm="1">
        <f t="array" ref="U162">IF(U158&lt;1,IF(U158=0,U144*$C$154*SUMPRODUCT(('EaR Opt3 AR010'!$A$200:$A$20063)*('EaR Opt3 AR010'!$A$200:$A$20063&gt;U158)),U146*$C$154*(SUMPRODUCT(('EaR Opt3 AR010'!$A$200:$A$20063)*('EaR Opt3 AR010'!$A$200:$A$20063&gt;U158))-U158*MATCH(U158,'EaR Opt3 AR010'!$A$200:$A$20063,-1)))-U161,0)</f>
        <v>0</v>
      </c>
      <c r="V162" s="302" cm="1">
        <f t="array" ref="V162">IF(V158&lt;1,IF(V158=0,V144*$C$154*SUMPRODUCT(('EaR Opt3 AR010'!$A$200:$A$20063)*('EaR Opt3 AR010'!$A$200:$A$20063&gt;V158)),V146*$C$154*(SUMPRODUCT(('EaR Opt3 AR010'!$A$200:$A$20063)*('EaR Opt3 AR010'!$A$200:$A$20063&gt;V158))-V158*MATCH(V158,'EaR Opt3 AR010'!$A$200:$A$20063,-1)))-V161,0)</f>
        <v>0</v>
      </c>
      <c r="W162" s="302" cm="1">
        <f t="array" ref="W162">IF(W158&lt;1,IF(W158=0,W144*$C$154*SUMPRODUCT(('EaR Opt3 AR010'!$A$200:$A$20063)*('EaR Opt3 AR010'!$A$200:$A$20063&gt;W158)),W146*$C$154*(SUMPRODUCT(('EaR Opt3 AR010'!$A$200:$A$20063)*('EaR Opt3 AR010'!$A$200:$A$20063&gt;W158))-W158*MATCH(W158,'EaR Opt3 AR010'!$A$200:$A$20063,-1)))-W161,0)</f>
        <v>0</v>
      </c>
      <c r="X162" s="302" cm="1">
        <f t="array" ref="X162">IF(X158&lt;1,IF(X158=0,X144*$C$154*SUMPRODUCT(('EaR Opt3 AR010'!$A$200:$A$20063)*('EaR Opt3 AR010'!$A$200:$A$20063&gt;X158)),X146*$C$154*(SUMPRODUCT(('EaR Opt3 AR010'!$A$200:$A$20063)*('EaR Opt3 AR010'!$A$200:$A$20063&gt;X158))-X158*MATCH(X158,'EaR Opt3 AR010'!$A$200:$A$20063,-1)))-X161,0)</f>
        <v>0</v>
      </c>
      <c r="Y162" s="302" cm="1">
        <f t="array" ref="Y162">IF(Y158&lt;1,IF(Y158=0,Y144*$C$154*SUMPRODUCT(('EaR Opt3 AR010'!$A$200:$A$20063)*('EaR Opt3 AR010'!$A$200:$A$20063&gt;Y158)),Y146*$C$154*(SUMPRODUCT(('EaR Opt3 AR010'!$A$200:$A$20063)*('EaR Opt3 AR010'!$A$200:$A$20063&gt;Y158))-Y158*MATCH(Y158,'EaR Opt3 AR010'!$A$200:$A$20063,-1)))-Y161,0)</f>
        <v>0</v>
      </c>
      <c r="Z162" s="302" cm="1">
        <f t="array" ref="Z162">IF(Z158&lt;1,IF(Z158=0,Z144*$C$154*SUMPRODUCT(('EaR Opt3 AR010'!$A$200:$A$20063)*('EaR Opt3 AR010'!$A$200:$A$20063&gt;Z158)),Z146*$C$154*(SUMPRODUCT(('EaR Opt3 AR010'!$A$200:$A$20063)*('EaR Opt3 AR010'!$A$200:$A$20063&gt;Z158))-Z158*MATCH(Z158,'EaR Opt3 AR010'!$A$200:$A$20063,-1)))-Z161,0)</f>
        <v>0</v>
      </c>
      <c r="AA162" s="302" cm="1">
        <f t="array" ref="AA162">IF(AA158&lt;1,IF(AA158=0,AA144*$C$154*SUMPRODUCT(('EaR Opt3 AR010'!$A$200:$A$20063)*('EaR Opt3 AR010'!$A$200:$A$20063&gt;AA158)),AA146*$C$154*(SUMPRODUCT(('EaR Opt3 AR010'!$A$200:$A$20063)*('EaR Opt3 AR010'!$A$200:$A$20063&gt;AA158))-AA158*MATCH(AA158,'EaR Opt3 AR010'!$A$200:$A$20063,-1)))-AA161,0)</f>
        <v>0</v>
      </c>
      <c r="AB162" s="302" cm="1">
        <f t="array" ref="AB162">IF(AB158&lt;1,IF(AB158=0,AB144*$C$154*SUMPRODUCT(('EaR Opt3 AR010'!$A$200:$A$20063)*('EaR Opt3 AR010'!$A$200:$A$20063&gt;AB158)),AB146*$C$154*(SUMPRODUCT(('EaR Opt3 AR010'!$A$200:$A$20063)*('EaR Opt3 AR010'!$A$200:$A$20063&gt;AB158))-AB158*MATCH(AB158,'EaR Opt3 AR010'!$A$200:$A$20063,-1)))-AB161,0)</f>
        <v>0</v>
      </c>
      <c r="AC162" s="302" cm="1">
        <f t="array" ref="AC162">IF(AC158&lt;1,IF(AC158=0,AC144*$C$154*SUMPRODUCT(('EaR Opt3 AR010'!$A$200:$A$20063)*('EaR Opt3 AR010'!$A$200:$A$20063&gt;AC158)),AC146*$C$154*(SUMPRODUCT(('EaR Opt3 AR010'!$A$200:$A$20063)*('EaR Opt3 AR010'!$A$200:$A$20063&gt;AC158))-AC158*MATCH(AC158,'EaR Opt3 AR010'!$A$200:$A$20063,-1)))-AC161,0)</f>
        <v>0</v>
      </c>
      <c r="AD162" s="302" cm="1">
        <f t="array" ref="AD162">IF(AD158&lt;1,IF(AD158=0,AD144*$C$154*SUMPRODUCT(('EaR Opt3 AR010'!$A$200:$A$20063)*('EaR Opt3 AR010'!$A$200:$A$20063&gt;AD158)),AD146*$C$154*(SUMPRODUCT(('EaR Opt3 AR010'!$A$200:$A$20063)*('EaR Opt3 AR010'!$A$200:$A$20063&gt;AD158))-AD158*MATCH(AD158,'EaR Opt3 AR010'!$A$200:$A$20063,-1)))-AD161,0)</f>
        <v>0</v>
      </c>
      <c r="AE162" s="302" cm="1">
        <f t="array" ref="AE162">IF(AE158&lt;1,IF(AE158=0,AE144*$C$154*SUMPRODUCT(('EaR Opt3 AR010'!$A$200:$A$20063)*('EaR Opt3 AR010'!$A$200:$A$20063&gt;AE158)),AE146*$C$154*(SUMPRODUCT(('EaR Opt3 AR010'!$A$200:$A$20063)*('EaR Opt3 AR010'!$A$200:$A$20063&gt;AE158))-AE158*MATCH(AE158,'EaR Opt3 AR010'!$A$200:$A$20063,-1)))-AE161,0)</f>
        <v>0</v>
      </c>
      <c r="AF162" s="302" cm="1">
        <f t="array" ref="AF162">IF(AF158&lt;1,IF(AF158=0,AF144*$C$154*SUMPRODUCT(('EaR Opt3 AR010'!$A$200:$A$20063)*('EaR Opt3 AR010'!$A$200:$A$20063&gt;AF158)),AF146*$C$154*(SUMPRODUCT(('EaR Opt3 AR010'!$A$200:$A$20063)*('EaR Opt3 AR010'!$A$200:$A$20063&gt;AF158))-AF158*MATCH(AF158,'EaR Opt3 AR010'!$A$200:$A$20063,-1)))-AF161,0)</f>
        <v>0</v>
      </c>
    </row>
    <row r="163" spans="1:32" x14ac:dyDescent="0.2">
      <c r="A163" s="294" t="s">
        <v>258</v>
      </c>
      <c r="F163" s="315">
        <f>'EaR Opt3 AR010'!F23</f>
        <v>1</v>
      </c>
      <c r="G163" s="314">
        <f t="shared" ref="G163:AF163" si="64">F163</f>
        <v>1</v>
      </c>
      <c r="H163" s="314">
        <f t="shared" si="64"/>
        <v>1</v>
      </c>
      <c r="I163" s="314">
        <f t="shared" si="64"/>
        <v>1</v>
      </c>
      <c r="J163" s="314">
        <f t="shared" si="64"/>
        <v>1</v>
      </c>
      <c r="K163" s="314">
        <f t="shared" si="64"/>
        <v>1</v>
      </c>
      <c r="L163" s="314">
        <f t="shared" si="64"/>
        <v>1</v>
      </c>
      <c r="M163" s="314">
        <f t="shared" si="64"/>
        <v>1</v>
      </c>
      <c r="N163" s="314">
        <f t="shared" si="64"/>
        <v>1</v>
      </c>
      <c r="O163" s="314">
        <f t="shared" si="64"/>
        <v>1</v>
      </c>
      <c r="P163" s="314">
        <f t="shared" si="64"/>
        <v>1</v>
      </c>
      <c r="Q163" s="314">
        <f t="shared" si="64"/>
        <v>1</v>
      </c>
      <c r="R163" s="314">
        <f t="shared" si="64"/>
        <v>1</v>
      </c>
      <c r="S163" s="314">
        <f t="shared" si="64"/>
        <v>1</v>
      </c>
      <c r="T163" s="314">
        <f t="shared" si="64"/>
        <v>1</v>
      </c>
      <c r="U163" s="314">
        <f t="shared" si="64"/>
        <v>1</v>
      </c>
      <c r="V163" s="314">
        <f t="shared" si="64"/>
        <v>1</v>
      </c>
      <c r="W163" s="314">
        <f t="shared" si="64"/>
        <v>1</v>
      </c>
      <c r="X163" s="314">
        <f t="shared" si="64"/>
        <v>1</v>
      </c>
      <c r="Y163" s="314">
        <f t="shared" si="64"/>
        <v>1</v>
      </c>
      <c r="Z163" s="314">
        <f t="shared" si="64"/>
        <v>1</v>
      </c>
      <c r="AA163" s="314">
        <f t="shared" si="64"/>
        <v>1</v>
      </c>
      <c r="AB163" s="314">
        <f t="shared" si="64"/>
        <v>1</v>
      </c>
      <c r="AC163" s="314">
        <f t="shared" si="64"/>
        <v>1</v>
      </c>
      <c r="AD163" s="314">
        <f t="shared" si="64"/>
        <v>1</v>
      </c>
      <c r="AE163" s="314">
        <f t="shared" si="64"/>
        <v>1</v>
      </c>
      <c r="AF163" s="314">
        <f t="shared" si="64"/>
        <v>1</v>
      </c>
    </row>
    <row r="164" spans="1:32" x14ac:dyDescent="0.2">
      <c r="A164" s="294" t="s">
        <v>137</v>
      </c>
      <c r="B164" s="294" t="s">
        <v>257</v>
      </c>
      <c r="C164" s="301">
        <v>1</v>
      </c>
      <c r="E164" s="294" t="s">
        <v>254</v>
      </c>
      <c r="F164" s="299">
        <f t="shared" ref="F164:AF164" si="65">F159*$C164</f>
        <v>0</v>
      </c>
      <c r="G164" s="299">
        <f t="shared" si="65"/>
        <v>0</v>
      </c>
      <c r="H164" s="299">
        <f t="shared" si="65"/>
        <v>0</v>
      </c>
      <c r="I164" s="299">
        <f t="shared" si="65"/>
        <v>0</v>
      </c>
      <c r="J164" s="299">
        <f t="shared" si="65"/>
        <v>0</v>
      </c>
      <c r="K164" s="299">
        <f t="shared" si="65"/>
        <v>0</v>
      </c>
      <c r="L164" s="299">
        <f t="shared" si="65"/>
        <v>0</v>
      </c>
      <c r="M164" s="299">
        <f t="shared" si="65"/>
        <v>0</v>
      </c>
      <c r="N164" s="299">
        <f t="shared" si="65"/>
        <v>0</v>
      </c>
      <c r="O164" s="299">
        <f t="shared" si="65"/>
        <v>0</v>
      </c>
      <c r="P164" s="299">
        <f t="shared" si="65"/>
        <v>0</v>
      </c>
      <c r="Q164" s="299">
        <f t="shared" si="65"/>
        <v>0</v>
      </c>
      <c r="R164" s="299">
        <f t="shared" si="65"/>
        <v>0</v>
      </c>
      <c r="S164" s="299">
        <f t="shared" si="65"/>
        <v>0</v>
      </c>
      <c r="T164" s="299">
        <f t="shared" si="65"/>
        <v>0</v>
      </c>
      <c r="U164" s="299">
        <f t="shared" si="65"/>
        <v>0</v>
      </c>
      <c r="V164" s="299">
        <f t="shared" si="65"/>
        <v>0</v>
      </c>
      <c r="W164" s="299">
        <f t="shared" si="65"/>
        <v>0</v>
      </c>
      <c r="X164" s="299">
        <f t="shared" si="65"/>
        <v>0</v>
      </c>
      <c r="Y164" s="299">
        <f t="shared" si="65"/>
        <v>0</v>
      </c>
      <c r="Z164" s="299">
        <f t="shared" si="65"/>
        <v>0</v>
      </c>
      <c r="AA164" s="299">
        <f t="shared" si="65"/>
        <v>0</v>
      </c>
      <c r="AB164" s="299">
        <f t="shared" si="65"/>
        <v>0</v>
      </c>
      <c r="AC164" s="299">
        <f t="shared" si="65"/>
        <v>0</v>
      </c>
      <c r="AD164" s="299">
        <f t="shared" si="65"/>
        <v>0</v>
      </c>
      <c r="AE164" s="299">
        <f t="shared" si="65"/>
        <v>0</v>
      </c>
      <c r="AF164" s="299">
        <f t="shared" si="65"/>
        <v>0</v>
      </c>
    </row>
    <row r="165" spans="1:32" x14ac:dyDescent="0.2">
      <c r="A165" s="294" t="s">
        <v>137</v>
      </c>
      <c r="B165" s="294" t="s">
        <v>255</v>
      </c>
      <c r="E165" s="294" t="s">
        <v>254</v>
      </c>
      <c r="F165" s="299">
        <f t="shared" ref="F165:AF165" si="66">F160*$C142*F163</f>
        <v>0</v>
      </c>
      <c r="G165" s="299">
        <f t="shared" si="66"/>
        <v>0</v>
      </c>
      <c r="H165" s="299">
        <f t="shared" si="66"/>
        <v>0</v>
      </c>
      <c r="I165" s="299">
        <f t="shared" si="66"/>
        <v>0</v>
      </c>
      <c r="J165" s="299">
        <f t="shared" si="66"/>
        <v>0</v>
      </c>
      <c r="K165" s="299">
        <f t="shared" si="66"/>
        <v>0</v>
      </c>
      <c r="L165" s="299">
        <f t="shared" si="66"/>
        <v>0</v>
      </c>
      <c r="M165" s="299">
        <f t="shared" si="66"/>
        <v>0</v>
      </c>
      <c r="N165" s="299">
        <f t="shared" si="66"/>
        <v>0</v>
      </c>
      <c r="O165" s="299">
        <f t="shared" si="66"/>
        <v>0</v>
      </c>
      <c r="P165" s="299">
        <f t="shared" si="66"/>
        <v>0</v>
      </c>
      <c r="Q165" s="299">
        <f t="shared" si="66"/>
        <v>0</v>
      </c>
      <c r="R165" s="299">
        <f t="shared" si="66"/>
        <v>0</v>
      </c>
      <c r="S165" s="299">
        <f t="shared" si="66"/>
        <v>0</v>
      </c>
      <c r="T165" s="299">
        <f t="shared" si="66"/>
        <v>0</v>
      </c>
      <c r="U165" s="299">
        <f t="shared" si="66"/>
        <v>0</v>
      </c>
      <c r="V165" s="299">
        <f t="shared" si="66"/>
        <v>0</v>
      </c>
      <c r="W165" s="299">
        <f t="shared" si="66"/>
        <v>0</v>
      </c>
      <c r="X165" s="299">
        <f t="shared" si="66"/>
        <v>0</v>
      </c>
      <c r="Y165" s="299">
        <f t="shared" si="66"/>
        <v>0</v>
      </c>
      <c r="Z165" s="299">
        <f t="shared" si="66"/>
        <v>0</v>
      </c>
      <c r="AA165" s="299">
        <f t="shared" si="66"/>
        <v>0</v>
      </c>
      <c r="AB165" s="299">
        <f t="shared" si="66"/>
        <v>0</v>
      </c>
      <c r="AC165" s="299">
        <f t="shared" si="66"/>
        <v>0</v>
      </c>
      <c r="AD165" s="299">
        <f t="shared" si="66"/>
        <v>0</v>
      </c>
      <c r="AE165" s="299">
        <f t="shared" si="66"/>
        <v>0</v>
      </c>
      <c r="AF165" s="299">
        <f t="shared" si="66"/>
        <v>0</v>
      </c>
    </row>
    <row r="166" spans="1:32" x14ac:dyDescent="0.2">
      <c r="A166" s="294" t="s">
        <v>256</v>
      </c>
      <c r="B166" s="294" t="s">
        <v>257</v>
      </c>
      <c r="C166" s="301">
        <v>1</v>
      </c>
      <c r="E166" s="294" t="s">
        <v>254</v>
      </c>
      <c r="F166" s="299">
        <f t="shared" ref="F166:AF166" si="67">F161*$C166</f>
        <v>0</v>
      </c>
      <c r="G166" s="299">
        <f t="shared" si="67"/>
        <v>0</v>
      </c>
      <c r="H166" s="299">
        <f t="shared" si="67"/>
        <v>0</v>
      </c>
      <c r="I166" s="299">
        <f t="shared" si="67"/>
        <v>0</v>
      </c>
      <c r="J166" s="299">
        <f t="shared" si="67"/>
        <v>0</v>
      </c>
      <c r="K166" s="299">
        <f t="shared" si="67"/>
        <v>0</v>
      </c>
      <c r="L166" s="299">
        <f t="shared" si="67"/>
        <v>0</v>
      </c>
      <c r="M166" s="299">
        <f t="shared" si="67"/>
        <v>0</v>
      </c>
      <c r="N166" s="299">
        <f t="shared" si="67"/>
        <v>0</v>
      </c>
      <c r="O166" s="299">
        <f t="shared" si="67"/>
        <v>0</v>
      </c>
      <c r="P166" s="299">
        <f t="shared" si="67"/>
        <v>0</v>
      </c>
      <c r="Q166" s="299">
        <f t="shared" si="67"/>
        <v>0</v>
      </c>
      <c r="R166" s="299">
        <f t="shared" si="67"/>
        <v>0</v>
      </c>
      <c r="S166" s="299">
        <f t="shared" si="67"/>
        <v>0</v>
      </c>
      <c r="T166" s="299">
        <f t="shared" si="67"/>
        <v>0</v>
      </c>
      <c r="U166" s="299">
        <f t="shared" si="67"/>
        <v>0</v>
      </c>
      <c r="V166" s="299">
        <f t="shared" si="67"/>
        <v>0</v>
      </c>
      <c r="W166" s="299">
        <f t="shared" si="67"/>
        <v>0</v>
      </c>
      <c r="X166" s="299">
        <f t="shared" si="67"/>
        <v>0</v>
      </c>
      <c r="Y166" s="299">
        <f t="shared" si="67"/>
        <v>0</v>
      </c>
      <c r="Z166" s="299">
        <f t="shared" si="67"/>
        <v>0</v>
      </c>
      <c r="AA166" s="299">
        <f t="shared" si="67"/>
        <v>0</v>
      </c>
      <c r="AB166" s="299">
        <f t="shared" si="67"/>
        <v>0</v>
      </c>
      <c r="AC166" s="299">
        <f t="shared" si="67"/>
        <v>0</v>
      </c>
      <c r="AD166" s="299">
        <f t="shared" si="67"/>
        <v>0</v>
      </c>
      <c r="AE166" s="299">
        <f t="shared" si="67"/>
        <v>0</v>
      </c>
      <c r="AF166" s="299">
        <f t="shared" si="67"/>
        <v>0</v>
      </c>
    </row>
    <row r="167" spans="1:32" x14ac:dyDescent="0.2">
      <c r="A167" s="294" t="s">
        <v>256</v>
      </c>
      <c r="B167" s="294" t="s">
        <v>255</v>
      </c>
      <c r="C167" s="300">
        <f>C142</f>
        <v>3.744292237442922E-2</v>
      </c>
      <c r="E167" s="294" t="s">
        <v>254</v>
      </c>
      <c r="F167" s="299">
        <f t="shared" ref="F167:AF167" si="68">F162*$C167*F163</f>
        <v>0</v>
      </c>
      <c r="G167" s="299">
        <f t="shared" si="68"/>
        <v>0</v>
      </c>
      <c r="H167" s="299">
        <f t="shared" si="68"/>
        <v>0</v>
      </c>
      <c r="I167" s="299">
        <f t="shared" si="68"/>
        <v>0</v>
      </c>
      <c r="J167" s="299">
        <f t="shared" si="68"/>
        <v>0</v>
      </c>
      <c r="K167" s="299">
        <f t="shared" si="68"/>
        <v>0</v>
      </c>
      <c r="L167" s="299">
        <f t="shared" si="68"/>
        <v>0</v>
      </c>
      <c r="M167" s="299">
        <f t="shared" si="68"/>
        <v>0</v>
      </c>
      <c r="N167" s="299">
        <f t="shared" si="68"/>
        <v>0</v>
      </c>
      <c r="O167" s="299">
        <f t="shared" si="68"/>
        <v>0</v>
      </c>
      <c r="P167" s="299">
        <f t="shared" si="68"/>
        <v>0</v>
      </c>
      <c r="Q167" s="299">
        <f t="shared" si="68"/>
        <v>0</v>
      </c>
      <c r="R167" s="299">
        <f t="shared" si="68"/>
        <v>0</v>
      </c>
      <c r="S167" s="299">
        <f t="shared" si="68"/>
        <v>0</v>
      </c>
      <c r="T167" s="299">
        <f t="shared" si="68"/>
        <v>0</v>
      </c>
      <c r="U167" s="299">
        <f t="shared" si="68"/>
        <v>0</v>
      </c>
      <c r="V167" s="299">
        <f t="shared" si="68"/>
        <v>0</v>
      </c>
      <c r="W167" s="299">
        <f t="shared" si="68"/>
        <v>0</v>
      </c>
      <c r="X167" s="299">
        <f t="shared" si="68"/>
        <v>0</v>
      </c>
      <c r="Y167" s="299">
        <f t="shared" si="68"/>
        <v>0</v>
      </c>
      <c r="Z167" s="299">
        <f t="shared" si="68"/>
        <v>0</v>
      </c>
      <c r="AA167" s="299">
        <f t="shared" si="68"/>
        <v>0</v>
      </c>
      <c r="AB167" s="299">
        <f t="shared" si="68"/>
        <v>0</v>
      </c>
      <c r="AC167" s="299">
        <f t="shared" si="68"/>
        <v>0</v>
      </c>
      <c r="AD167" s="299">
        <f t="shared" si="68"/>
        <v>0</v>
      </c>
      <c r="AE167" s="299">
        <f t="shared" si="68"/>
        <v>0</v>
      </c>
      <c r="AF167" s="299">
        <f t="shared" si="68"/>
        <v>0</v>
      </c>
    </row>
    <row r="169" spans="1:32" x14ac:dyDescent="0.2">
      <c r="A169" s="294" t="s">
        <v>271</v>
      </c>
      <c r="B169" s="294" t="s">
        <v>137</v>
      </c>
      <c r="C169" s="313">
        <f>EXP((1/11)*LN(Q169/F169))-1</f>
        <v>7.0142640089675634E-2</v>
      </c>
      <c r="E169" s="294" t="s">
        <v>270</v>
      </c>
      <c r="F169" s="312">
        <f t="shared" ref="F169:AF169" si="69">IF($B$143="OFF",F44,F48)</f>
        <v>4.0299999713897705</v>
      </c>
      <c r="G169" s="312">
        <f t="shared" si="69"/>
        <v>4.2300000190734863</v>
      </c>
      <c r="H169" s="312">
        <f t="shared" si="69"/>
        <v>4.5350000858306885</v>
      </c>
      <c r="I169" s="312">
        <f t="shared" si="69"/>
        <v>4.8949999809265137</v>
      </c>
      <c r="J169" s="312">
        <f t="shared" si="69"/>
        <v>5.3050000667572021</v>
      </c>
      <c r="K169" s="312">
        <f t="shared" si="69"/>
        <v>5.7599999904632568</v>
      </c>
      <c r="L169" s="312">
        <f t="shared" si="69"/>
        <v>6.2249999046325684</v>
      </c>
      <c r="M169" s="312">
        <f t="shared" si="69"/>
        <v>6.7049999237060547</v>
      </c>
      <c r="N169" s="312">
        <f t="shared" si="69"/>
        <v>7.2049999237060547</v>
      </c>
      <c r="O169" s="312">
        <f t="shared" si="69"/>
        <v>7.690000057220459</v>
      </c>
      <c r="P169" s="312">
        <f t="shared" si="69"/>
        <v>8.1150002479553223</v>
      </c>
      <c r="Q169" s="312">
        <f t="shared" si="69"/>
        <v>8.4950003623962402</v>
      </c>
      <c r="R169" s="312">
        <f t="shared" si="69"/>
        <v>8.4950003623962402</v>
      </c>
      <c r="S169" s="312">
        <f t="shared" si="69"/>
        <v>8.4950003623962402</v>
      </c>
      <c r="T169" s="312">
        <f t="shared" si="69"/>
        <v>8.4950003623962402</v>
      </c>
      <c r="U169" s="312">
        <f t="shared" si="69"/>
        <v>8.4950003623962402</v>
      </c>
      <c r="V169" s="312">
        <f t="shared" si="69"/>
        <v>8.4950003623962402</v>
      </c>
      <c r="W169" s="312">
        <f t="shared" si="69"/>
        <v>8.4950003623962402</v>
      </c>
      <c r="X169" s="312">
        <f t="shared" si="69"/>
        <v>8.4950003623962402</v>
      </c>
      <c r="Y169" s="312">
        <f t="shared" si="69"/>
        <v>8.4950003623962402</v>
      </c>
      <c r="Z169" s="312">
        <f t="shared" si="69"/>
        <v>8.4950003623962402</v>
      </c>
      <c r="AA169" s="312">
        <f t="shared" si="69"/>
        <v>8.4950003623962402</v>
      </c>
      <c r="AB169" s="312">
        <f t="shared" si="69"/>
        <v>8.4950003623962402</v>
      </c>
      <c r="AC169" s="312">
        <f t="shared" si="69"/>
        <v>8.4950003623962402</v>
      </c>
      <c r="AD169" s="312">
        <f t="shared" si="69"/>
        <v>8.4950003623962402</v>
      </c>
      <c r="AE169" s="312">
        <f t="shared" si="69"/>
        <v>8.4950003623962402</v>
      </c>
      <c r="AF169" s="312">
        <f t="shared" si="69"/>
        <v>8.4950003623962402</v>
      </c>
    </row>
    <row r="170" spans="1:32" x14ac:dyDescent="0.2">
      <c r="A170" s="294" t="s">
        <v>269</v>
      </c>
      <c r="B170" s="294" t="s">
        <v>268</v>
      </c>
      <c r="C170" s="294">
        <f>F169/F171</f>
        <v>0.99997841677818367</v>
      </c>
      <c r="E170" s="294" t="s">
        <v>264</v>
      </c>
      <c r="F170" s="305">
        <f t="shared" ref="F170:AF170" si="70">F177*F169</f>
        <v>2.6478001847863201E-2</v>
      </c>
      <c r="G170" s="305">
        <f t="shared" si="70"/>
        <v>2.7792046927202479E-2</v>
      </c>
      <c r="H170" s="305">
        <f t="shared" si="70"/>
        <v>2.9795965634033292E-2</v>
      </c>
      <c r="I170" s="305">
        <f t="shared" si="70"/>
        <v>3.2161245523673249E-2</v>
      </c>
      <c r="J170" s="305">
        <f t="shared" si="70"/>
        <v>3.485503785799559E-2</v>
      </c>
      <c r="K170" s="305">
        <f t="shared" si="70"/>
        <v>3.7844489199483293E-2</v>
      </c>
      <c r="L170" s="305">
        <f t="shared" si="70"/>
        <v>4.0899642716614781E-2</v>
      </c>
      <c r="M170" s="305">
        <f t="shared" si="70"/>
        <v>4.4053350280443673E-2</v>
      </c>
      <c r="N170" s="305">
        <f t="shared" si="70"/>
        <v>4.7338462195560149E-2</v>
      </c>
      <c r="O170" s="305">
        <f t="shared" si="70"/>
        <v>5.052502163044266E-2</v>
      </c>
      <c r="P170" s="305">
        <f t="shared" si="70"/>
        <v>5.3317368011462404E-2</v>
      </c>
      <c r="Q170" s="305">
        <f t="shared" si="70"/>
        <v>5.5814053818853376E-2</v>
      </c>
      <c r="R170" s="305">
        <f t="shared" si="70"/>
        <v>5.5814053818853376E-2</v>
      </c>
      <c r="S170" s="305">
        <f t="shared" si="70"/>
        <v>5.5814053818853376E-2</v>
      </c>
      <c r="T170" s="305">
        <f t="shared" si="70"/>
        <v>5.5814053818853376E-2</v>
      </c>
      <c r="U170" s="305">
        <f t="shared" si="70"/>
        <v>5.5814053818853376E-2</v>
      </c>
      <c r="V170" s="305">
        <f t="shared" si="70"/>
        <v>5.5814053818853376E-2</v>
      </c>
      <c r="W170" s="305">
        <f t="shared" si="70"/>
        <v>5.5814053818853376E-2</v>
      </c>
      <c r="X170" s="305">
        <f t="shared" si="70"/>
        <v>5.5814053818853376E-2</v>
      </c>
      <c r="Y170" s="305">
        <f t="shared" si="70"/>
        <v>5.5814053818853376E-2</v>
      </c>
      <c r="Z170" s="305">
        <f t="shared" si="70"/>
        <v>5.5814053818853376E-2</v>
      </c>
      <c r="AA170" s="305">
        <f t="shared" si="70"/>
        <v>5.5814053818853376E-2</v>
      </c>
      <c r="AB170" s="305">
        <f t="shared" si="70"/>
        <v>5.5814053818853376E-2</v>
      </c>
      <c r="AC170" s="305">
        <f t="shared" si="70"/>
        <v>5.5814053818853376E-2</v>
      </c>
      <c r="AD170" s="305">
        <f t="shared" si="70"/>
        <v>5.5814053818853376E-2</v>
      </c>
      <c r="AE170" s="305">
        <f t="shared" si="70"/>
        <v>5.5814053818853376E-2</v>
      </c>
      <c r="AF170" s="305">
        <f t="shared" si="70"/>
        <v>5.5814053818853376E-2</v>
      </c>
    </row>
    <row r="171" spans="1:32" x14ac:dyDescent="0.2">
      <c r="E171" s="294" t="s">
        <v>261</v>
      </c>
      <c r="F171" s="305">
        <f t="shared" ref="F171:AF171" si="71">(F169^2+F170^2)^0.5</f>
        <v>4.0300869536504305</v>
      </c>
      <c r="G171" s="305">
        <f t="shared" si="71"/>
        <v>4.2300913180727076</v>
      </c>
      <c r="H171" s="305">
        <f t="shared" si="71"/>
        <v>4.5350979678560881</v>
      </c>
      <c r="I171" s="305">
        <f t="shared" si="71"/>
        <v>4.8951056330772067</v>
      </c>
      <c r="J171" s="305">
        <f t="shared" si="71"/>
        <v>5.3051145682216898</v>
      </c>
      <c r="K171" s="305">
        <f t="shared" si="71"/>
        <v>5.7601243125039829</v>
      </c>
      <c r="L171" s="305">
        <f t="shared" si="71"/>
        <v>6.2251342630862059</v>
      </c>
      <c r="M171" s="305">
        <f t="shared" si="71"/>
        <v>6.7051446423301808</v>
      </c>
      <c r="N171" s="305">
        <f t="shared" si="71"/>
        <v>7.2051554341740118</v>
      </c>
      <c r="O171" s="305">
        <f t="shared" si="71"/>
        <v>7.6901660357798143</v>
      </c>
      <c r="P171" s="305">
        <f t="shared" si="71"/>
        <v>8.1151753995860503</v>
      </c>
      <c r="Q171" s="305">
        <f t="shared" si="71"/>
        <v>8.4951837158307502</v>
      </c>
      <c r="R171" s="305">
        <f t="shared" si="71"/>
        <v>8.4951837158307502</v>
      </c>
      <c r="S171" s="305">
        <f t="shared" si="71"/>
        <v>8.4951837158307502</v>
      </c>
      <c r="T171" s="305">
        <f t="shared" si="71"/>
        <v>8.4951837158307502</v>
      </c>
      <c r="U171" s="305">
        <f t="shared" si="71"/>
        <v>8.4951837158307502</v>
      </c>
      <c r="V171" s="305">
        <f t="shared" si="71"/>
        <v>8.4951837158307502</v>
      </c>
      <c r="W171" s="305">
        <f t="shared" si="71"/>
        <v>8.4951837158307502</v>
      </c>
      <c r="X171" s="305">
        <f t="shared" si="71"/>
        <v>8.4951837158307502</v>
      </c>
      <c r="Y171" s="305">
        <f t="shared" si="71"/>
        <v>8.4951837158307502</v>
      </c>
      <c r="Z171" s="305">
        <f t="shared" si="71"/>
        <v>8.4951837158307502</v>
      </c>
      <c r="AA171" s="305">
        <f t="shared" si="71"/>
        <v>8.4951837158307502</v>
      </c>
      <c r="AB171" s="305">
        <f t="shared" si="71"/>
        <v>8.4951837158307502</v>
      </c>
      <c r="AC171" s="305">
        <f t="shared" si="71"/>
        <v>8.4951837158307502</v>
      </c>
      <c r="AD171" s="305">
        <f t="shared" si="71"/>
        <v>8.4951837158307502</v>
      </c>
      <c r="AE171" s="305">
        <f t="shared" si="71"/>
        <v>8.4951837158307502</v>
      </c>
      <c r="AF171" s="305">
        <f t="shared" si="71"/>
        <v>8.4951837158307502</v>
      </c>
    </row>
    <row r="172" spans="1:32" x14ac:dyDescent="0.2">
      <c r="E172" s="294" t="s">
        <v>261</v>
      </c>
      <c r="F172" s="305">
        <f t="shared" ref="F172:AF172" si="72">(F169^2+(F170-F178)^2)^0.5</f>
        <v>4.0300869536504305</v>
      </c>
      <c r="G172" s="305">
        <f t="shared" si="72"/>
        <v>4.2300913180727076</v>
      </c>
      <c r="H172" s="305">
        <f t="shared" si="72"/>
        <v>4.5350979678560881</v>
      </c>
      <c r="I172" s="305">
        <f t="shared" si="72"/>
        <v>4.8951056330772067</v>
      </c>
      <c r="J172" s="305">
        <f t="shared" si="72"/>
        <v>5.3051145682216898</v>
      </c>
      <c r="K172" s="305">
        <f t="shared" si="72"/>
        <v>5.7601243125039829</v>
      </c>
      <c r="L172" s="305">
        <f t="shared" si="72"/>
        <v>6.2251342630862059</v>
      </c>
      <c r="M172" s="305">
        <f t="shared" si="72"/>
        <v>6.7051446423301808</v>
      </c>
      <c r="N172" s="305">
        <f t="shared" si="72"/>
        <v>7.2051554341740118</v>
      </c>
      <c r="O172" s="305">
        <f t="shared" si="72"/>
        <v>7.6901660357798143</v>
      </c>
      <c r="P172" s="305">
        <f t="shared" si="72"/>
        <v>8.1151753995860503</v>
      </c>
      <c r="Q172" s="305">
        <f t="shared" si="72"/>
        <v>8.4951837158307502</v>
      </c>
      <c r="R172" s="305">
        <f t="shared" si="72"/>
        <v>8.4951837158307502</v>
      </c>
      <c r="S172" s="305">
        <f t="shared" si="72"/>
        <v>8.4951837158307502</v>
      </c>
      <c r="T172" s="305">
        <f t="shared" si="72"/>
        <v>8.4951837158307502</v>
      </c>
      <c r="U172" s="305">
        <f t="shared" si="72"/>
        <v>8.4951837158307502</v>
      </c>
      <c r="V172" s="305">
        <f t="shared" si="72"/>
        <v>8.4951837158307502</v>
      </c>
      <c r="W172" s="305">
        <f t="shared" si="72"/>
        <v>8.4951837158307502</v>
      </c>
      <c r="X172" s="305">
        <f t="shared" si="72"/>
        <v>8.4951837158307502</v>
      </c>
      <c r="Y172" s="305">
        <f t="shared" si="72"/>
        <v>8.4951837158307502</v>
      </c>
      <c r="Z172" s="305">
        <f t="shared" si="72"/>
        <v>8.4951837158307502</v>
      </c>
      <c r="AA172" s="305">
        <f t="shared" si="72"/>
        <v>8.4951837158307502</v>
      </c>
      <c r="AB172" s="305">
        <f t="shared" si="72"/>
        <v>8.4951837158307502</v>
      </c>
      <c r="AC172" s="305">
        <f t="shared" si="72"/>
        <v>8.4951837158307502</v>
      </c>
      <c r="AD172" s="305">
        <f t="shared" si="72"/>
        <v>8.4951837158307502</v>
      </c>
      <c r="AE172" s="305">
        <f t="shared" si="72"/>
        <v>8.4951837158307502</v>
      </c>
      <c r="AF172" s="305">
        <f t="shared" si="72"/>
        <v>8.4951837158307502</v>
      </c>
    </row>
    <row r="173" spans="1:32" x14ac:dyDescent="0.2">
      <c r="A173" s="294" t="s">
        <v>137</v>
      </c>
      <c r="B173" s="294" t="s">
        <v>257</v>
      </c>
      <c r="C173" s="294" t="s">
        <v>262</v>
      </c>
      <c r="E173" s="294" t="s">
        <v>261</v>
      </c>
      <c r="F173" s="311">
        <f>'EaR Opt3 AR010'!F53</f>
        <v>5.7100000381469727</v>
      </c>
      <c r="G173" s="311">
        <f>'EaR Opt3 AR010'!G53</f>
        <v>5.7100000381469727</v>
      </c>
      <c r="H173" s="311">
        <f>'EaR Opt3 AR010'!H53</f>
        <v>5.7100000381469727</v>
      </c>
      <c r="I173" s="311">
        <f>'EaR Opt3 AR010'!I53</f>
        <v>5.7100000381469727</v>
      </c>
      <c r="J173" s="311">
        <f>'EaR Opt3 AR010'!J53</f>
        <v>5.7100000381469727</v>
      </c>
      <c r="K173" s="311">
        <f>'EaR Opt3 AR010'!K53</f>
        <v>8.3000000000000007</v>
      </c>
      <c r="L173" s="311">
        <f>'EaR Opt3 AR010'!L53</f>
        <v>8.3000000000000007</v>
      </c>
      <c r="M173" s="311">
        <f>'EaR Opt3 AR010'!M53</f>
        <v>8.3000000000000007</v>
      </c>
      <c r="N173" s="311">
        <f>'EaR Opt3 AR010'!N53</f>
        <v>8.3000000000000007</v>
      </c>
      <c r="O173" s="311">
        <f>'EaR Opt3 AR010'!O53</f>
        <v>8.3000000000000007</v>
      </c>
      <c r="P173" s="311">
        <f>'EaR Opt3 AR010'!P53</f>
        <v>8.3000000000000007</v>
      </c>
      <c r="Q173" s="311">
        <f>'EaR Opt3 AR010'!Q53</f>
        <v>8.3000000000000007</v>
      </c>
      <c r="R173" s="311">
        <f>'EaR Opt3 AR010'!R53</f>
        <v>8.3000000000000007</v>
      </c>
      <c r="S173" s="311">
        <f>'EaR Opt3 AR010'!S53</f>
        <v>8.3000000000000007</v>
      </c>
      <c r="T173" s="311">
        <f>'EaR Opt3 AR010'!T53</f>
        <v>8.3000000000000007</v>
      </c>
      <c r="U173" s="311">
        <f>'EaR Opt3 AR010'!U53</f>
        <v>8.3000000000000007</v>
      </c>
      <c r="V173" s="311">
        <f>'EaR Opt3 AR010'!V53</f>
        <v>8.3000000000000007</v>
      </c>
      <c r="W173" s="311">
        <f>'EaR Opt3 AR010'!W53</f>
        <v>8.3000000000000007</v>
      </c>
      <c r="X173" s="311">
        <f>'EaR Opt3 AR010'!X53</f>
        <v>8.3000000000000007</v>
      </c>
      <c r="Y173" s="311">
        <f>'EaR Opt3 AR010'!Y53</f>
        <v>8.3000000000000007</v>
      </c>
      <c r="Z173" s="311">
        <f>'EaR Opt3 AR010'!Z53</f>
        <v>8.3000000000000007</v>
      </c>
      <c r="AA173" s="311">
        <f>'EaR Opt3 AR010'!AA53</f>
        <v>8.3000000000000007</v>
      </c>
      <c r="AB173" s="311">
        <f>'EaR Opt3 AR010'!AB53</f>
        <v>8.3000000000000007</v>
      </c>
      <c r="AC173" s="311">
        <f>'EaR Opt3 AR010'!AC53</f>
        <v>8.3000000000000007</v>
      </c>
      <c r="AD173" s="311">
        <f>'EaR Opt3 AR010'!AD53</f>
        <v>8.3000000000000007</v>
      </c>
      <c r="AE173" s="311">
        <f>'EaR Opt3 AR010'!AE53</f>
        <v>8.3000000000000007</v>
      </c>
      <c r="AF173" s="311">
        <f>'EaR Opt3 AR010'!AF53</f>
        <v>8.3000000000000007</v>
      </c>
    </row>
    <row r="174" spans="1:32" x14ac:dyDescent="0.2">
      <c r="A174" s="294" t="s">
        <v>137</v>
      </c>
      <c r="B174" s="294" t="s">
        <v>255</v>
      </c>
      <c r="C174" s="294" t="s">
        <v>262</v>
      </c>
      <c r="E174" s="294" t="s">
        <v>261</v>
      </c>
      <c r="F174" s="311">
        <f>'EaR Opt3 AR010'!F54</f>
        <v>5.7100000381469727</v>
      </c>
      <c r="G174" s="311">
        <f>'EaR Opt3 AR010'!G54</f>
        <v>5.7100000381469727</v>
      </c>
      <c r="H174" s="311">
        <f>'EaR Opt3 AR010'!H54</f>
        <v>5.7100000381469727</v>
      </c>
      <c r="I174" s="311">
        <f>'EaR Opt3 AR010'!I54</f>
        <v>5.7100000381469727</v>
      </c>
      <c r="J174" s="311">
        <f>'EaR Opt3 AR010'!J54</f>
        <v>5.7100000381469727</v>
      </c>
      <c r="K174" s="311">
        <f>'EaR Opt3 AR010'!K54</f>
        <v>8.3000000000000007</v>
      </c>
      <c r="L174" s="311">
        <f>'EaR Opt3 AR010'!L54</f>
        <v>8.3000000000000007</v>
      </c>
      <c r="M174" s="311">
        <f>'EaR Opt3 AR010'!M54</f>
        <v>8.3000000000000007</v>
      </c>
      <c r="N174" s="311">
        <f>'EaR Opt3 AR010'!N54</f>
        <v>8.3000000000000007</v>
      </c>
      <c r="O174" s="311">
        <f>'EaR Opt3 AR010'!O54</f>
        <v>8.3000000000000007</v>
      </c>
      <c r="P174" s="311">
        <f>'EaR Opt3 AR010'!P54</f>
        <v>8.3000000000000007</v>
      </c>
      <c r="Q174" s="311">
        <f>'EaR Opt3 AR010'!Q54</f>
        <v>8.3000000000000007</v>
      </c>
      <c r="R174" s="311">
        <f>'EaR Opt3 AR010'!R54</f>
        <v>8.3000000000000007</v>
      </c>
      <c r="S174" s="311">
        <f>'EaR Opt3 AR010'!S54</f>
        <v>8.3000000000000007</v>
      </c>
      <c r="T174" s="311">
        <f>'EaR Opt3 AR010'!T54</f>
        <v>8.3000000000000007</v>
      </c>
      <c r="U174" s="311">
        <f>'EaR Opt3 AR010'!U54</f>
        <v>8.3000000000000007</v>
      </c>
      <c r="V174" s="311">
        <f>'EaR Opt3 AR010'!V54</f>
        <v>8.3000000000000007</v>
      </c>
      <c r="W174" s="311">
        <f>'EaR Opt3 AR010'!W54</f>
        <v>8.3000000000000007</v>
      </c>
      <c r="X174" s="311">
        <f>'EaR Opt3 AR010'!X54</f>
        <v>8.3000000000000007</v>
      </c>
      <c r="Y174" s="311">
        <f>'EaR Opt3 AR010'!Y54</f>
        <v>8.3000000000000007</v>
      </c>
      <c r="Z174" s="311">
        <f>'EaR Opt3 AR010'!Z54</f>
        <v>8.3000000000000007</v>
      </c>
      <c r="AA174" s="311">
        <f>'EaR Opt3 AR010'!AA54</f>
        <v>8.3000000000000007</v>
      </c>
      <c r="AB174" s="311">
        <f>'EaR Opt3 AR010'!AB54</f>
        <v>8.3000000000000007</v>
      </c>
      <c r="AC174" s="311">
        <f>'EaR Opt3 AR010'!AC54</f>
        <v>8.3000000000000007</v>
      </c>
      <c r="AD174" s="311">
        <f>'EaR Opt3 AR010'!AD54</f>
        <v>8.3000000000000007</v>
      </c>
      <c r="AE174" s="311">
        <f>'EaR Opt3 AR010'!AE54</f>
        <v>8.3000000000000007</v>
      </c>
      <c r="AF174" s="311">
        <f>'EaR Opt3 AR010'!AF54</f>
        <v>8.3000000000000007</v>
      </c>
    </row>
    <row r="175" spans="1:32" x14ac:dyDescent="0.2">
      <c r="A175" s="294" t="s">
        <v>267</v>
      </c>
      <c r="B175" s="294" t="s">
        <v>257</v>
      </c>
      <c r="E175" s="294" t="s">
        <v>260</v>
      </c>
      <c r="F175" s="303">
        <f t="shared" ref="F175:AF175" si="73">IF(F172=0,100,TRUNC(F173/F172,5))</f>
        <v>1.4168400000000001</v>
      </c>
      <c r="G175" s="303">
        <f t="shared" si="73"/>
        <v>1.34985</v>
      </c>
      <c r="H175" s="303">
        <f t="shared" si="73"/>
        <v>1.2590600000000001</v>
      </c>
      <c r="I175" s="303">
        <f t="shared" si="73"/>
        <v>1.1664699999999999</v>
      </c>
      <c r="J175" s="303">
        <f t="shared" si="73"/>
        <v>1.0763100000000001</v>
      </c>
      <c r="K175" s="303">
        <f t="shared" si="73"/>
        <v>1.4409400000000001</v>
      </c>
      <c r="L175" s="303">
        <f t="shared" si="73"/>
        <v>1.3332999999999999</v>
      </c>
      <c r="M175" s="303">
        <f t="shared" si="73"/>
        <v>1.2378499999999999</v>
      </c>
      <c r="N175" s="303">
        <f t="shared" si="73"/>
        <v>1.15195</v>
      </c>
      <c r="O175" s="303">
        <f t="shared" si="73"/>
        <v>1.0792999999999999</v>
      </c>
      <c r="P175" s="303">
        <f t="shared" si="73"/>
        <v>1.02277</v>
      </c>
      <c r="Q175" s="303">
        <f t="shared" si="73"/>
        <v>0.97702</v>
      </c>
      <c r="R175" s="303">
        <f t="shared" si="73"/>
        <v>0.97702</v>
      </c>
      <c r="S175" s="303">
        <f t="shared" si="73"/>
        <v>0.97702</v>
      </c>
      <c r="T175" s="303">
        <f t="shared" si="73"/>
        <v>0.97702</v>
      </c>
      <c r="U175" s="303">
        <f t="shared" si="73"/>
        <v>0.97702</v>
      </c>
      <c r="V175" s="303">
        <f t="shared" si="73"/>
        <v>0.97702</v>
      </c>
      <c r="W175" s="303">
        <f t="shared" si="73"/>
        <v>0.97702</v>
      </c>
      <c r="X175" s="303">
        <f t="shared" si="73"/>
        <v>0.97702</v>
      </c>
      <c r="Y175" s="303">
        <f t="shared" si="73"/>
        <v>0.97702</v>
      </c>
      <c r="Z175" s="303">
        <f t="shared" si="73"/>
        <v>0.97702</v>
      </c>
      <c r="AA175" s="303">
        <f t="shared" si="73"/>
        <v>0.97702</v>
      </c>
      <c r="AB175" s="303">
        <f t="shared" si="73"/>
        <v>0.97702</v>
      </c>
      <c r="AC175" s="303">
        <f t="shared" si="73"/>
        <v>0.97702</v>
      </c>
      <c r="AD175" s="303">
        <f t="shared" si="73"/>
        <v>0.97702</v>
      </c>
      <c r="AE175" s="303">
        <f t="shared" si="73"/>
        <v>0.97702</v>
      </c>
      <c r="AF175" s="303">
        <f t="shared" si="73"/>
        <v>0.97702</v>
      </c>
    </row>
    <row r="176" spans="1:32" x14ac:dyDescent="0.2">
      <c r="A176" s="294" t="s">
        <v>267</v>
      </c>
      <c r="B176" s="294" t="s">
        <v>255</v>
      </c>
      <c r="E176" s="294" t="s">
        <v>260</v>
      </c>
      <c r="F176" s="303">
        <f t="shared" ref="F176:AF176" si="74">IF(F172=0,100,TRUNC(F174/F172,5))</f>
        <v>1.4168400000000001</v>
      </c>
      <c r="G176" s="303">
        <f t="shared" si="74"/>
        <v>1.34985</v>
      </c>
      <c r="H176" s="303">
        <f t="shared" si="74"/>
        <v>1.2590600000000001</v>
      </c>
      <c r="I176" s="303">
        <f t="shared" si="74"/>
        <v>1.1664699999999999</v>
      </c>
      <c r="J176" s="303">
        <f t="shared" si="74"/>
        <v>1.0763100000000001</v>
      </c>
      <c r="K176" s="303">
        <f t="shared" si="74"/>
        <v>1.4409400000000001</v>
      </c>
      <c r="L176" s="303">
        <f t="shared" si="74"/>
        <v>1.3332999999999999</v>
      </c>
      <c r="M176" s="303">
        <f t="shared" si="74"/>
        <v>1.2378499999999999</v>
      </c>
      <c r="N176" s="303">
        <f t="shared" si="74"/>
        <v>1.15195</v>
      </c>
      <c r="O176" s="303">
        <f t="shared" si="74"/>
        <v>1.0792999999999999</v>
      </c>
      <c r="P176" s="303">
        <f t="shared" si="74"/>
        <v>1.02277</v>
      </c>
      <c r="Q176" s="303">
        <f t="shared" si="74"/>
        <v>0.97702</v>
      </c>
      <c r="R176" s="303">
        <f t="shared" si="74"/>
        <v>0.97702</v>
      </c>
      <c r="S176" s="303">
        <f t="shared" si="74"/>
        <v>0.97702</v>
      </c>
      <c r="T176" s="303">
        <f t="shared" si="74"/>
        <v>0.97702</v>
      </c>
      <c r="U176" s="303">
        <f t="shared" si="74"/>
        <v>0.97702</v>
      </c>
      <c r="V176" s="303">
        <f t="shared" si="74"/>
        <v>0.97702</v>
      </c>
      <c r="W176" s="303">
        <f t="shared" si="74"/>
        <v>0.97702</v>
      </c>
      <c r="X176" s="303">
        <f t="shared" si="74"/>
        <v>0.97702</v>
      </c>
      <c r="Y176" s="303">
        <f t="shared" si="74"/>
        <v>0.97702</v>
      </c>
      <c r="Z176" s="303">
        <f t="shared" si="74"/>
        <v>0.97702</v>
      </c>
      <c r="AA176" s="303">
        <f t="shared" si="74"/>
        <v>0.97702</v>
      </c>
      <c r="AB176" s="303">
        <f t="shared" si="74"/>
        <v>0.97702</v>
      </c>
      <c r="AC176" s="303">
        <f t="shared" si="74"/>
        <v>0.97702</v>
      </c>
      <c r="AD176" s="303">
        <f t="shared" si="74"/>
        <v>0.97702</v>
      </c>
      <c r="AE176" s="303">
        <f t="shared" si="74"/>
        <v>0.97702</v>
      </c>
      <c r="AF176" s="303">
        <f t="shared" si="74"/>
        <v>0.97702</v>
      </c>
    </row>
    <row r="177" spans="1:32" x14ac:dyDescent="0.2">
      <c r="A177" s="294" t="s">
        <v>266</v>
      </c>
      <c r="C177" s="306">
        <f>'EaR Opt3 AR010'!$H$27</f>
        <v>6.5702238302329562E-3</v>
      </c>
      <c r="E177" s="294" t="s">
        <v>261</v>
      </c>
      <c r="F177" s="310">
        <f>C177</f>
        <v>6.5702238302329562E-3</v>
      </c>
      <c r="G177" s="308">
        <f>'EaR Opt3 AR010'!$I$27</f>
        <v>6.5702238302329562E-3</v>
      </c>
      <c r="H177" s="307">
        <f t="shared" ref="H177:W178" si="75">G177</f>
        <v>6.5702238302329562E-3</v>
      </c>
      <c r="I177" s="307">
        <f t="shared" si="75"/>
        <v>6.5702238302329562E-3</v>
      </c>
      <c r="J177" s="307">
        <f t="shared" si="75"/>
        <v>6.5702238302329562E-3</v>
      </c>
      <c r="K177" s="307">
        <f t="shared" si="75"/>
        <v>6.5702238302329562E-3</v>
      </c>
      <c r="L177" s="307">
        <f t="shared" si="75"/>
        <v>6.5702238302329562E-3</v>
      </c>
      <c r="M177" s="307">
        <f t="shared" si="75"/>
        <v>6.5702238302329562E-3</v>
      </c>
      <c r="N177" s="307">
        <f t="shared" si="75"/>
        <v>6.5702238302329562E-3</v>
      </c>
      <c r="O177" s="307">
        <f t="shared" si="75"/>
        <v>6.5702238302329562E-3</v>
      </c>
      <c r="P177" s="307">
        <f t="shared" si="75"/>
        <v>6.5702238302329562E-3</v>
      </c>
      <c r="Q177" s="307">
        <f t="shared" si="75"/>
        <v>6.5702238302329562E-3</v>
      </c>
      <c r="R177" s="307">
        <f t="shared" si="75"/>
        <v>6.5702238302329562E-3</v>
      </c>
      <c r="S177" s="307">
        <f t="shared" si="75"/>
        <v>6.5702238302329562E-3</v>
      </c>
      <c r="T177" s="307">
        <f t="shared" si="75"/>
        <v>6.5702238302329562E-3</v>
      </c>
      <c r="U177" s="307">
        <f t="shared" si="75"/>
        <v>6.5702238302329562E-3</v>
      </c>
      <c r="V177" s="307">
        <f t="shared" si="75"/>
        <v>6.5702238302329562E-3</v>
      </c>
      <c r="W177" s="307">
        <f t="shared" si="75"/>
        <v>6.5702238302329562E-3</v>
      </c>
      <c r="X177" s="307">
        <f t="shared" ref="X177:AF178" si="76">W177</f>
        <v>6.5702238302329562E-3</v>
      </c>
      <c r="Y177" s="307">
        <f t="shared" si="76"/>
        <v>6.5702238302329562E-3</v>
      </c>
      <c r="Z177" s="307">
        <f t="shared" si="76"/>
        <v>6.5702238302329562E-3</v>
      </c>
      <c r="AA177" s="307">
        <f t="shared" si="76"/>
        <v>6.5702238302329562E-3</v>
      </c>
      <c r="AB177" s="307">
        <f t="shared" si="76"/>
        <v>6.5702238302329562E-3</v>
      </c>
      <c r="AC177" s="307">
        <f t="shared" si="76"/>
        <v>6.5702238302329562E-3</v>
      </c>
      <c r="AD177" s="307">
        <f t="shared" si="76"/>
        <v>6.5702238302329562E-3</v>
      </c>
      <c r="AE177" s="307">
        <f t="shared" si="76"/>
        <v>6.5702238302329562E-3</v>
      </c>
      <c r="AF177" s="307">
        <f t="shared" si="76"/>
        <v>6.5702238302329562E-3</v>
      </c>
    </row>
    <row r="178" spans="1:32" x14ac:dyDescent="0.2">
      <c r="A178" s="294" t="s">
        <v>265</v>
      </c>
      <c r="C178" s="301">
        <v>0</v>
      </c>
      <c r="E178" s="294" t="s">
        <v>264</v>
      </c>
      <c r="F178" s="309">
        <f>C178</f>
        <v>0</v>
      </c>
      <c r="G178" s="308">
        <f>'EaR Opt3 AR010'!$L$27</f>
        <v>0</v>
      </c>
      <c r="H178" s="307">
        <f t="shared" si="75"/>
        <v>0</v>
      </c>
      <c r="I178" s="307">
        <f t="shared" si="75"/>
        <v>0</v>
      </c>
      <c r="J178" s="307">
        <f t="shared" si="75"/>
        <v>0</v>
      </c>
      <c r="K178" s="307">
        <f t="shared" si="75"/>
        <v>0</v>
      </c>
      <c r="L178" s="307">
        <f t="shared" si="75"/>
        <v>0</v>
      </c>
      <c r="M178" s="307">
        <f t="shared" si="75"/>
        <v>0</v>
      </c>
      <c r="N178" s="307">
        <f t="shared" si="75"/>
        <v>0</v>
      </c>
      <c r="O178" s="307">
        <f t="shared" si="75"/>
        <v>0</v>
      </c>
      <c r="P178" s="307">
        <f t="shared" si="75"/>
        <v>0</v>
      </c>
      <c r="Q178" s="307">
        <f t="shared" si="75"/>
        <v>0</v>
      </c>
      <c r="R178" s="307">
        <f t="shared" si="75"/>
        <v>0</v>
      </c>
      <c r="S178" s="307">
        <f t="shared" si="75"/>
        <v>0</v>
      </c>
      <c r="T178" s="307">
        <f t="shared" si="75"/>
        <v>0</v>
      </c>
      <c r="U178" s="307">
        <f t="shared" si="75"/>
        <v>0</v>
      </c>
      <c r="V178" s="307">
        <f t="shared" si="75"/>
        <v>0</v>
      </c>
      <c r="W178" s="307">
        <f t="shared" si="75"/>
        <v>0</v>
      </c>
      <c r="X178" s="307">
        <f t="shared" si="76"/>
        <v>0</v>
      </c>
      <c r="Y178" s="307">
        <f t="shared" si="76"/>
        <v>0</v>
      </c>
      <c r="Z178" s="307">
        <f t="shared" si="76"/>
        <v>0</v>
      </c>
      <c r="AA178" s="307">
        <f t="shared" si="76"/>
        <v>0</v>
      </c>
      <c r="AB178" s="307">
        <f t="shared" si="76"/>
        <v>0</v>
      </c>
      <c r="AC178" s="307">
        <f t="shared" si="76"/>
        <v>0</v>
      </c>
      <c r="AD178" s="307">
        <f t="shared" si="76"/>
        <v>0</v>
      </c>
      <c r="AE178" s="307">
        <f t="shared" si="76"/>
        <v>0</v>
      </c>
      <c r="AF178" s="307">
        <f t="shared" si="76"/>
        <v>0</v>
      </c>
    </row>
    <row r="179" spans="1:32" x14ac:dyDescent="0.2">
      <c r="A179" s="294" t="s">
        <v>136</v>
      </c>
      <c r="B179" s="294" t="s">
        <v>263</v>
      </c>
      <c r="C179" s="306">
        <f>'EaR Opt3 AR010'!$J$27</f>
        <v>1.0521063749754784</v>
      </c>
      <c r="E179" s="294" t="s">
        <v>261</v>
      </c>
      <c r="F179" s="305">
        <f t="shared" ref="F179:AF179" si="77">((F169*$C179)^2+(F169*$C179*F177-F178)^2)^0.5</f>
        <v>4.2400801756411228</v>
      </c>
      <c r="G179" s="305">
        <f t="shared" si="77"/>
        <v>4.4505060424727194</v>
      </c>
      <c r="H179" s="305">
        <f t="shared" si="77"/>
        <v>4.771405483119727</v>
      </c>
      <c r="I179" s="305">
        <f t="shared" si="77"/>
        <v>5.1501718427389047</v>
      </c>
      <c r="J179" s="305">
        <f t="shared" si="77"/>
        <v>5.5815448572013224</v>
      </c>
      <c r="K179" s="305">
        <f t="shared" si="77"/>
        <v>6.0602635098366866</v>
      </c>
      <c r="L179" s="305">
        <f t="shared" si="77"/>
        <v>6.5495034432712735</v>
      </c>
      <c r="M179" s="305">
        <f t="shared" si="77"/>
        <v>7.0545254233282577</v>
      </c>
      <c r="N179" s="305">
        <f t="shared" si="77"/>
        <v>7.5805899649836892</v>
      </c>
      <c r="O179" s="305">
        <f t="shared" si="77"/>
        <v>8.0908727108638452</v>
      </c>
      <c r="P179" s="305">
        <f t="shared" si="77"/>
        <v>8.5380277719486593</v>
      </c>
      <c r="Q179" s="305">
        <f t="shared" si="77"/>
        <v>8.9378369440134033</v>
      </c>
      <c r="R179" s="305">
        <f t="shared" si="77"/>
        <v>8.9378369440134033</v>
      </c>
      <c r="S179" s="305">
        <f t="shared" si="77"/>
        <v>8.9378369440134033</v>
      </c>
      <c r="T179" s="305">
        <f t="shared" si="77"/>
        <v>8.9378369440134033</v>
      </c>
      <c r="U179" s="305">
        <f t="shared" si="77"/>
        <v>8.9378369440134033</v>
      </c>
      <c r="V179" s="305">
        <f t="shared" si="77"/>
        <v>8.9378369440134033</v>
      </c>
      <c r="W179" s="305">
        <f t="shared" si="77"/>
        <v>8.9378369440134033</v>
      </c>
      <c r="X179" s="305">
        <f t="shared" si="77"/>
        <v>8.9378369440134033</v>
      </c>
      <c r="Y179" s="305">
        <f t="shared" si="77"/>
        <v>8.9378369440134033</v>
      </c>
      <c r="Z179" s="305">
        <f t="shared" si="77"/>
        <v>8.9378369440134033</v>
      </c>
      <c r="AA179" s="305">
        <f t="shared" si="77"/>
        <v>8.9378369440134033</v>
      </c>
      <c r="AB179" s="305">
        <f t="shared" si="77"/>
        <v>8.9378369440134033</v>
      </c>
      <c r="AC179" s="305">
        <f t="shared" si="77"/>
        <v>8.9378369440134033</v>
      </c>
      <c r="AD179" s="305">
        <f t="shared" si="77"/>
        <v>8.9378369440134033</v>
      </c>
      <c r="AE179" s="305">
        <f t="shared" si="77"/>
        <v>8.9378369440134033</v>
      </c>
      <c r="AF179" s="305">
        <f t="shared" si="77"/>
        <v>8.9378369440134033</v>
      </c>
    </row>
    <row r="180" spans="1:32" x14ac:dyDescent="0.2">
      <c r="A180" s="294" t="s">
        <v>136</v>
      </c>
      <c r="B180" s="294" t="s">
        <v>257</v>
      </c>
      <c r="C180" s="294" t="s">
        <v>262</v>
      </c>
      <c r="E180" s="294" t="s">
        <v>261</v>
      </c>
      <c r="F180" s="304">
        <f t="shared" ref="F180:AF181" si="78">F173</f>
        <v>5.7100000381469727</v>
      </c>
      <c r="G180" s="304">
        <f t="shared" si="78"/>
        <v>5.7100000381469727</v>
      </c>
      <c r="H180" s="304">
        <f t="shared" si="78"/>
        <v>5.7100000381469727</v>
      </c>
      <c r="I180" s="304">
        <f t="shared" si="78"/>
        <v>5.7100000381469727</v>
      </c>
      <c r="J180" s="304">
        <f t="shared" si="78"/>
        <v>5.7100000381469727</v>
      </c>
      <c r="K180" s="304">
        <f t="shared" si="78"/>
        <v>8.3000000000000007</v>
      </c>
      <c r="L180" s="304">
        <f t="shared" si="78"/>
        <v>8.3000000000000007</v>
      </c>
      <c r="M180" s="304">
        <f t="shared" si="78"/>
        <v>8.3000000000000007</v>
      </c>
      <c r="N180" s="304">
        <f t="shared" si="78"/>
        <v>8.3000000000000007</v>
      </c>
      <c r="O180" s="304">
        <f t="shared" si="78"/>
        <v>8.3000000000000007</v>
      </c>
      <c r="P180" s="304">
        <f t="shared" si="78"/>
        <v>8.3000000000000007</v>
      </c>
      <c r="Q180" s="304">
        <f t="shared" si="78"/>
        <v>8.3000000000000007</v>
      </c>
      <c r="R180" s="304">
        <f t="shared" si="78"/>
        <v>8.3000000000000007</v>
      </c>
      <c r="S180" s="304">
        <f t="shared" si="78"/>
        <v>8.3000000000000007</v>
      </c>
      <c r="T180" s="304">
        <f t="shared" si="78"/>
        <v>8.3000000000000007</v>
      </c>
      <c r="U180" s="304">
        <f t="shared" si="78"/>
        <v>8.3000000000000007</v>
      </c>
      <c r="V180" s="304">
        <f t="shared" si="78"/>
        <v>8.3000000000000007</v>
      </c>
      <c r="W180" s="304">
        <f t="shared" si="78"/>
        <v>8.3000000000000007</v>
      </c>
      <c r="X180" s="304">
        <f t="shared" si="78"/>
        <v>8.3000000000000007</v>
      </c>
      <c r="Y180" s="304">
        <f t="shared" si="78"/>
        <v>8.3000000000000007</v>
      </c>
      <c r="Z180" s="304">
        <f t="shared" si="78"/>
        <v>8.3000000000000007</v>
      </c>
      <c r="AA180" s="304">
        <f t="shared" si="78"/>
        <v>8.3000000000000007</v>
      </c>
      <c r="AB180" s="304">
        <f t="shared" si="78"/>
        <v>8.3000000000000007</v>
      </c>
      <c r="AC180" s="304">
        <f t="shared" si="78"/>
        <v>8.3000000000000007</v>
      </c>
      <c r="AD180" s="304">
        <f t="shared" si="78"/>
        <v>8.3000000000000007</v>
      </c>
      <c r="AE180" s="304">
        <f t="shared" si="78"/>
        <v>8.3000000000000007</v>
      </c>
      <c r="AF180" s="304">
        <f t="shared" si="78"/>
        <v>8.3000000000000007</v>
      </c>
    </row>
    <row r="181" spans="1:32" x14ac:dyDescent="0.2">
      <c r="A181" s="294" t="s">
        <v>136</v>
      </c>
      <c r="B181" s="294" t="s">
        <v>255</v>
      </c>
      <c r="C181" s="294" t="s">
        <v>262</v>
      </c>
      <c r="E181" s="294" t="s">
        <v>261</v>
      </c>
      <c r="F181" s="304">
        <f t="shared" si="78"/>
        <v>5.7100000381469727</v>
      </c>
      <c r="G181" s="304">
        <f t="shared" si="78"/>
        <v>5.7100000381469727</v>
      </c>
      <c r="H181" s="304">
        <f t="shared" si="78"/>
        <v>5.7100000381469727</v>
      </c>
      <c r="I181" s="304">
        <f t="shared" si="78"/>
        <v>5.7100000381469727</v>
      </c>
      <c r="J181" s="304">
        <f t="shared" si="78"/>
        <v>5.7100000381469727</v>
      </c>
      <c r="K181" s="304">
        <f t="shared" si="78"/>
        <v>8.3000000000000007</v>
      </c>
      <c r="L181" s="304">
        <f t="shared" si="78"/>
        <v>8.3000000000000007</v>
      </c>
      <c r="M181" s="304">
        <f t="shared" si="78"/>
        <v>8.3000000000000007</v>
      </c>
      <c r="N181" s="304">
        <f t="shared" si="78"/>
        <v>8.3000000000000007</v>
      </c>
      <c r="O181" s="304">
        <f t="shared" si="78"/>
        <v>8.3000000000000007</v>
      </c>
      <c r="P181" s="304">
        <f t="shared" si="78"/>
        <v>8.3000000000000007</v>
      </c>
      <c r="Q181" s="304">
        <f t="shared" si="78"/>
        <v>8.3000000000000007</v>
      </c>
      <c r="R181" s="304">
        <f t="shared" si="78"/>
        <v>8.3000000000000007</v>
      </c>
      <c r="S181" s="304">
        <f t="shared" si="78"/>
        <v>8.3000000000000007</v>
      </c>
      <c r="T181" s="304">
        <f t="shared" si="78"/>
        <v>8.3000000000000007</v>
      </c>
      <c r="U181" s="304">
        <f t="shared" si="78"/>
        <v>8.3000000000000007</v>
      </c>
      <c r="V181" s="304">
        <f t="shared" si="78"/>
        <v>8.3000000000000007</v>
      </c>
      <c r="W181" s="304">
        <f t="shared" si="78"/>
        <v>8.3000000000000007</v>
      </c>
      <c r="X181" s="304">
        <f t="shared" si="78"/>
        <v>8.3000000000000007</v>
      </c>
      <c r="Y181" s="304">
        <f t="shared" si="78"/>
        <v>8.3000000000000007</v>
      </c>
      <c r="Z181" s="304">
        <f t="shared" si="78"/>
        <v>8.3000000000000007</v>
      </c>
      <c r="AA181" s="304">
        <f t="shared" si="78"/>
        <v>8.3000000000000007</v>
      </c>
      <c r="AB181" s="304">
        <f t="shared" si="78"/>
        <v>8.3000000000000007</v>
      </c>
      <c r="AC181" s="304">
        <f t="shared" si="78"/>
        <v>8.3000000000000007</v>
      </c>
      <c r="AD181" s="304">
        <f t="shared" si="78"/>
        <v>8.3000000000000007</v>
      </c>
      <c r="AE181" s="304">
        <f t="shared" si="78"/>
        <v>8.3000000000000007</v>
      </c>
      <c r="AF181" s="304">
        <f t="shared" si="78"/>
        <v>8.3000000000000007</v>
      </c>
    </row>
    <row r="182" spans="1:32" x14ac:dyDescent="0.2">
      <c r="A182" s="294" t="s">
        <v>256</v>
      </c>
      <c r="B182" s="294" t="s">
        <v>257</v>
      </c>
      <c r="E182" s="294" t="s">
        <v>260</v>
      </c>
      <c r="F182" s="303">
        <f t="shared" ref="F182:AF182" si="79">IF(F179=0,100,TRUNC(F180/F179,5))</f>
        <v>1.34667</v>
      </c>
      <c r="G182" s="303">
        <f t="shared" si="79"/>
        <v>1.2829999999999999</v>
      </c>
      <c r="H182" s="303">
        <f t="shared" si="79"/>
        <v>1.1967099999999999</v>
      </c>
      <c r="I182" s="303">
        <f t="shared" si="79"/>
        <v>1.1087</v>
      </c>
      <c r="J182" s="303">
        <f t="shared" si="79"/>
        <v>1.02301</v>
      </c>
      <c r="K182" s="303">
        <f t="shared" si="79"/>
        <v>1.36957</v>
      </c>
      <c r="L182" s="303">
        <f t="shared" si="79"/>
        <v>1.2672699999999999</v>
      </c>
      <c r="M182" s="303">
        <f t="shared" si="79"/>
        <v>1.1765399999999999</v>
      </c>
      <c r="N182" s="303">
        <f t="shared" si="79"/>
        <v>1.0949</v>
      </c>
      <c r="O182" s="303">
        <f t="shared" si="79"/>
        <v>1.0258400000000001</v>
      </c>
      <c r="P182" s="303">
        <f t="shared" si="79"/>
        <v>0.97211999999999998</v>
      </c>
      <c r="Q182" s="303">
        <f t="shared" si="79"/>
        <v>0.92862999999999996</v>
      </c>
      <c r="R182" s="303">
        <f t="shared" si="79"/>
        <v>0.92862999999999996</v>
      </c>
      <c r="S182" s="303">
        <f t="shared" si="79"/>
        <v>0.92862999999999996</v>
      </c>
      <c r="T182" s="303">
        <f t="shared" si="79"/>
        <v>0.92862999999999996</v>
      </c>
      <c r="U182" s="303">
        <f t="shared" si="79"/>
        <v>0.92862999999999996</v>
      </c>
      <c r="V182" s="303">
        <f t="shared" si="79"/>
        <v>0.92862999999999996</v>
      </c>
      <c r="W182" s="303">
        <f t="shared" si="79"/>
        <v>0.92862999999999996</v>
      </c>
      <c r="X182" s="303">
        <f t="shared" si="79"/>
        <v>0.92862999999999996</v>
      </c>
      <c r="Y182" s="303">
        <f t="shared" si="79"/>
        <v>0.92862999999999996</v>
      </c>
      <c r="Z182" s="303">
        <f t="shared" si="79"/>
        <v>0.92862999999999996</v>
      </c>
      <c r="AA182" s="303">
        <f t="shared" si="79"/>
        <v>0.92862999999999996</v>
      </c>
      <c r="AB182" s="303">
        <f t="shared" si="79"/>
        <v>0.92862999999999996</v>
      </c>
      <c r="AC182" s="303">
        <f t="shared" si="79"/>
        <v>0.92862999999999996</v>
      </c>
      <c r="AD182" s="303">
        <f t="shared" si="79"/>
        <v>0.92862999999999996</v>
      </c>
      <c r="AE182" s="303">
        <f t="shared" si="79"/>
        <v>0.92862999999999996</v>
      </c>
      <c r="AF182" s="303">
        <f t="shared" si="79"/>
        <v>0.92862999999999996</v>
      </c>
    </row>
    <row r="183" spans="1:32" x14ac:dyDescent="0.2">
      <c r="A183" s="294" t="s">
        <v>256</v>
      </c>
      <c r="B183" s="294" t="s">
        <v>255</v>
      </c>
      <c r="E183" s="294" t="s">
        <v>260</v>
      </c>
      <c r="F183" s="303">
        <f t="shared" ref="F183:AF183" si="80">IF(F179=0,100,TRUNC(F181/F179,5))</f>
        <v>1.34667</v>
      </c>
      <c r="G183" s="303">
        <f t="shared" si="80"/>
        <v>1.2829999999999999</v>
      </c>
      <c r="H183" s="303">
        <f t="shared" si="80"/>
        <v>1.1967099999999999</v>
      </c>
      <c r="I183" s="303">
        <f t="shared" si="80"/>
        <v>1.1087</v>
      </c>
      <c r="J183" s="303">
        <f t="shared" si="80"/>
        <v>1.02301</v>
      </c>
      <c r="K183" s="303">
        <f t="shared" si="80"/>
        <v>1.36957</v>
      </c>
      <c r="L183" s="303">
        <f t="shared" si="80"/>
        <v>1.2672699999999999</v>
      </c>
      <c r="M183" s="303">
        <f t="shared" si="80"/>
        <v>1.1765399999999999</v>
      </c>
      <c r="N183" s="303">
        <f t="shared" si="80"/>
        <v>1.0949</v>
      </c>
      <c r="O183" s="303">
        <f t="shared" si="80"/>
        <v>1.0258400000000001</v>
      </c>
      <c r="P183" s="303">
        <f t="shared" si="80"/>
        <v>0.97211999999999998</v>
      </c>
      <c r="Q183" s="303">
        <f t="shared" si="80"/>
        <v>0.92862999999999996</v>
      </c>
      <c r="R183" s="303">
        <f t="shared" si="80"/>
        <v>0.92862999999999996</v>
      </c>
      <c r="S183" s="303">
        <f t="shared" si="80"/>
        <v>0.92862999999999996</v>
      </c>
      <c r="T183" s="303">
        <f t="shared" si="80"/>
        <v>0.92862999999999996</v>
      </c>
      <c r="U183" s="303">
        <f t="shared" si="80"/>
        <v>0.92862999999999996</v>
      </c>
      <c r="V183" s="303">
        <f t="shared" si="80"/>
        <v>0.92862999999999996</v>
      </c>
      <c r="W183" s="303">
        <f t="shared" si="80"/>
        <v>0.92862999999999996</v>
      </c>
      <c r="X183" s="303">
        <f t="shared" si="80"/>
        <v>0.92862999999999996</v>
      </c>
      <c r="Y183" s="303">
        <f t="shared" si="80"/>
        <v>0.92862999999999996</v>
      </c>
      <c r="Z183" s="303">
        <f t="shared" si="80"/>
        <v>0.92862999999999996</v>
      </c>
      <c r="AA183" s="303">
        <f t="shared" si="80"/>
        <v>0.92862999999999996</v>
      </c>
      <c r="AB183" s="303">
        <f t="shared" si="80"/>
        <v>0.92862999999999996</v>
      </c>
      <c r="AC183" s="303">
        <f t="shared" si="80"/>
        <v>0.92862999999999996</v>
      </c>
      <c r="AD183" s="303">
        <f t="shared" si="80"/>
        <v>0.92862999999999996</v>
      </c>
      <c r="AE183" s="303">
        <f t="shared" si="80"/>
        <v>0.92862999999999996</v>
      </c>
      <c r="AF183" s="303">
        <f t="shared" si="80"/>
        <v>0.92862999999999996</v>
      </c>
    </row>
    <row r="184" spans="1:32" x14ac:dyDescent="0.2">
      <c r="A184" s="294" t="s">
        <v>137</v>
      </c>
      <c r="B184" s="294" t="s">
        <v>257</v>
      </c>
      <c r="E184" s="294" t="s">
        <v>259</v>
      </c>
      <c r="F184" s="302" cm="1">
        <f t="array" ref="F184">IF(F175&lt;1,F169*((SUMPRODUCT(('EaR Opt3 AR010'!$C$200:$C$20063)*('EaR Opt3 AR010'!$C$200:$C$20063&gt;F175)))-F175*MATCH(F175,'EaR Opt3 AR010'!$C$200:$C$20063,-1)),0)</f>
        <v>0</v>
      </c>
      <c r="G184" s="302" cm="1">
        <f t="array" ref="G184">IF(G175&lt;1,G169*((SUMPRODUCT(('EaR Opt3 AR010'!$C$200:$C$20063)*('EaR Opt3 AR010'!$C$200:$C$20063&gt;G175)))-G175*MATCH(G175,'EaR Opt3 AR010'!$C$200:$C$20063,-1)),0)</f>
        <v>0</v>
      </c>
      <c r="H184" s="302" cm="1">
        <f t="array" ref="H184">IF(H175&lt;1,H169*((SUMPRODUCT(('EaR Opt3 AR010'!$C$200:$C$20063)*('EaR Opt3 AR010'!$C$200:$C$20063&gt;H175)))-H175*MATCH(H175,'EaR Opt3 AR010'!$C$200:$C$20063,-1)),0)</f>
        <v>0</v>
      </c>
      <c r="I184" s="302" cm="1">
        <f t="array" ref="I184">IF(I175&lt;1,I169*((SUMPRODUCT(('EaR Opt3 AR010'!$C$200:$C$20063)*('EaR Opt3 AR010'!$C$200:$C$20063&gt;I175)))-I175*MATCH(I175,'EaR Opt3 AR010'!$C$200:$C$20063,-1)),0)</f>
        <v>0</v>
      </c>
      <c r="J184" s="302" cm="1">
        <f t="array" ref="J184">IF(J175&lt;1,J169*((SUMPRODUCT(('EaR Opt3 AR010'!$C$200:$C$20063)*('EaR Opt3 AR010'!$C$200:$C$20063&gt;J175)))-J175*MATCH(J175,'EaR Opt3 AR010'!$C$200:$C$20063,-1)),0)</f>
        <v>0</v>
      </c>
      <c r="K184" s="302" cm="1">
        <f t="array" ref="K184">IF(K175&lt;1,K169*((SUMPRODUCT(('EaR Opt3 AR010'!$C$200:$C$20063)*('EaR Opt3 AR010'!$C$200:$C$20063&gt;K175)))-K175*MATCH(K175,'EaR Opt3 AR010'!$C$200:$C$20063,-1)),0)</f>
        <v>0</v>
      </c>
      <c r="L184" s="302" cm="1">
        <f t="array" ref="L184">IF(L175&lt;1,L169*((SUMPRODUCT(('EaR Opt3 AR010'!$C$200:$C$20063)*('EaR Opt3 AR010'!$C$200:$C$20063&gt;L175)))-L175*MATCH(L175,'EaR Opt3 AR010'!$C$200:$C$20063,-1)),0)</f>
        <v>0</v>
      </c>
      <c r="M184" s="302" cm="1">
        <f t="array" ref="M184">IF(M175&lt;1,M169*((SUMPRODUCT(('EaR Opt3 AR010'!$C$200:$C$20063)*('EaR Opt3 AR010'!$C$200:$C$20063&gt;M175)))-M175*MATCH(M175,'EaR Opt3 AR010'!$C$200:$C$20063,-1)),0)</f>
        <v>0</v>
      </c>
      <c r="N184" s="302" cm="1">
        <f t="array" ref="N184">IF(N175&lt;1,N169*((SUMPRODUCT(('EaR Opt3 AR010'!$C$200:$C$20063)*('EaR Opt3 AR010'!$C$200:$C$20063&gt;N175)))-N175*MATCH(N175,'EaR Opt3 AR010'!$C$200:$C$20063,-1)),0)</f>
        <v>0</v>
      </c>
      <c r="O184" s="302" cm="1">
        <f t="array" ref="O184">IF(O175&lt;1,O169*((SUMPRODUCT(('EaR Opt3 AR010'!$C$200:$C$20063)*('EaR Opt3 AR010'!$C$200:$C$20063&gt;O175)))-O175*MATCH(O175,'EaR Opt3 AR010'!$C$200:$C$20063,-1)),0)</f>
        <v>0</v>
      </c>
      <c r="P184" s="302" cm="1">
        <f t="array" ref="P184">IF(P175&lt;1,P169*((SUMPRODUCT(('EaR Opt3 AR010'!$C$200:$C$20063)*('EaR Opt3 AR010'!$C$200:$C$20063&gt;P175)))-P175*MATCH(P175,'EaR Opt3 AR010'!$C$200:$C$20063,-1)),0)</f>
        <v>0</v>
      </c>
      <c r="Q184" s="302" cm="1">
        <f t="array" ref="Q184">IF(Q175&lt;1,Q169*((SUMPRODUCT(('EaR Opt3 AR010'!$C$200:$C$20063)*('EaR Opt3 AR010'!$C$200:$C$20063&gt;Q175)))-Q175*MATCH(Q175,'EaR Opt3 AR010'!$C$200:$C$20063,-1)),0)</f>
        <v>0.42927870281300545</v>
      </c>
      <c r="R184" s="302" cm="1">
        <f t="array" ref="R184">IF(R175&lt;1,R169*((SUMPRODUCT(('EaR Opt3 AR010'!$C$200:$C$20063)*('EaR Opt3 AR010'!$C$200:$C$20063&gt;R175)))-R175*MATCH(R175,'EaR Opt3 AR010'!$C$200:$C$20063,-1)),0)</f>
        <v>0.42927870281300545</v>
      </c>
      <c r="S184" s="302" cm="1">
        <f t="array" ref="S184">IF(S175&lt;1,S169*((SUMPRODUCT(('EaR Opt3 AR010'!$C$200:$C$20063)*('EaR Opt3 AR010'!$C$200:$C$20063&gt;S175)))-S175*MATCH(S175,'EaR Opt3 AR010'!$C$200:$C$20063,-1)),0)</f>
        <v>0.42927870281300545</v>
      </c>
      <c r="T184" s="302" cm="1">
        <f t="array" ref="T184">IF(T175&lt;1,T169*((SUMPRODUCT(('EaR Opt3 AR010'!$C$200:$C$20063)*('EaR Opt3 AR010'!$C$200:$C$20063&gt;T175)))-T175*MATCH(T175,'EaR Opt3 AR010'!$C$200:$C$20063,-1)),0)</f>
        <v>0.42927870281300545</v>
      </c>
      <c r="U184" s="302" cm="1">
        <f t="array" ref="U184">IF(U175&lt;1,U169*((SUMPRODUCT(('EaR Opt3 AR010'!$C$200:$C$20063)*('EaR Opt3 AR010'!$C$200:$C$20063&gt;U175)))-U175*MATCH(U175,'EaR Opt3 AR010'!$C$200:$C$20063,-1)),0)</f>
        <v>0.42927870281300545</v>
      </c>
      <c r="V184" s="302" cm="1">
        <f t="array" ref="V184">IF(V175&lt;1,V169*((SUMPRODUCT(('EaR Opt3 AR010'!$C$200:$C$20063)*('EaR Opt3 AR010'!$C$200:$C$20063&gt;V175)))-V175*MATCH(V175,'EaR Opt3 AR010'!$C$200:$C$20063,-1)),0)</f>
        <v>0.42927870281300545</v>
      </c>
      <c r="W184" s="302" cm="1">
        <f t="array" ref="W184">IF(W175&lt;1,W169*((SUMPRODUCT(('EaR Opt3 AR010'!$C$200:$C$20063)*('EaR Opt3 AR010'!$C$200:$C$20063&gt;W175)))-W175*MATCH(W175,'EaR Opt3 AR010'!$C$200:$C$20063,-1)),0)</f>
        <v>0.42927870281300545</v>
      </c>
      <c r="X184" s="302" cm="1">
        <f t="array" ref="X184">IF(X175&lt;1,X169*((SUMPRODUCT(('EaR Opt3 AR010'!$C$200:$C$20063)*('EaR Opt3 AR010'!$C$200:$C$20063&gt;X175)))-X175*MATCH(X175,'EaR Opt3 AR010'!$C$200:$C$20063,-1)),0)</f>
        <v>0.42927870281300545</v>
      </c>
      <c r="Y184" s="302" cm="1">
        <f t="array" ref="Y184">IF(Y175&lt;1,Y169*((SUMPRODUCT(('EaR Opt3 AR010'!$C$200:$C$20063)*('EaR Opt3 AR010'!$C$200:$C$20063&gt;Y175)))-Y175*MATCH(Y175,'EaR Opt3 AR010'!$C$200:$C$20063,-1)),0)</f>
        <v>0.42927870281300545</v>
      </c>
      <c r="Z184" s="302" cm="1">
        <f t="array" ref="Z184">IF(Z175&lt;1,Z169*((SUMPRODUCT(('EaR Opt3 AR010'!$C$200:$C$20063)*('EaR Opt3 AR010'!$C$200:$C$20063&gt;Z175)))-Z175*MATCH(Z175,'EaR Opt3 AR010'!$C$200:$C$20063,-1)),0)</f>
        <v>0.42927870281300545</v>
      </c>
      <c r="AA184" s="302" cm="1">
        <f t="array" ref="AA184">IF(AA175&lt;1,AA169*((SUMPRODUCT(('EaR Opt3 AR010'!$C$200:$C$20063)*('EaR Opt3 AR010'!$C$200:$C$20063&gt;AA175)))-AA175*MATCH(AA175,'EaR Opt3 AR010'!$C$200:$C$20063,-1)),0)</f>
        <v>0.42927870281300545</v>
      </c>
      <c r="AB184" s="302" cm="1">
        <f t="array" ref="AB184">IF(AB175&lt;1,AB169*((SUMPRODUCT(('EaR Opt3 AR010'!$C$200:$C$20063)*('EaR Opt3 AR010'!$C$200:$C$20063&gt;AB175)))-AB175*MATCH(AB175,'EaR Opt3 AR010'!$C$200:$C$20063,-1)),0)</f>
        <v>0.42927870281300545</v>
      </c>
      <c r="AC184" s="302" cm="1">
        <f t="array" ref="AC184">IF(AC175&lt;1,AC169*((SUMPRODUCT(('EaR Opt3 AR010'!$C$200:$C$20063)*('EaR Opt3 AR010'!$C$200:$C$20063&gt;AC175)))-AC175*MATCH(AC175,'EaR Opt3 AR010'!$C$200:$C$20063,-1)),0)</f>
        <v>0.42927870281300545</v>
      </c>
      <c r="AD184" s="302" cm="1">
        <f t="array" ref="AD184">IF(AD175&lt;1,AD169*((SUMPRODUCT(('EaR Opt3 AR010'!$C$200:$C$20063)*('EaR Opt3 AR010'!$C$200:$C$20063&gt;AD175)))-AD175*MATCH(AD175,'EaR Opt3 AR010'!$C$200:$C$20063,-1)),0)</f>
        <v>0.42927870281300545</v>
      </c>
      <c r="AE184" s="302" cm="1">
        <f t="array" ref="AE184">IF(AE175&lt;1,AE169*((SUMPRODUCT(('EaR Opt3 AR010'!$C$200:$C$20063)*('EaR Opt3 AR010'!$C$200:$C$20063&gt;AE175)))-AE175*MATCH(AE175,'EaR Opt3 AR010'!$C$200:$C$20063,-1)),0)</f>
        <v>0.42927870281300545</v>
      </c>
      <c r="AF184" s="302" cm="1">
        <f t="array" ref="AF184">IF(AF175&lt;1,AF169*((SUMPRODUCT(('EaR Opt3 AR010'!$C$200:$C$20063)*('EaR Opt3 AR010'!$C$200:$C$20063&gt;AF175)))-AF175*MATCH(AF175,'EaR Opt3 AR010'!$C$200:$C$20063,-1)),0)</f>
        <v>0.42927870281300545</v>
      </c>
    </row>
    <row r="185" spans="1:32" x14ac:dyDescent="0.2">
      <c r="A185" s="294" t="s">
        <v>137</v>
      </c>
      <c r="B185" s="294" t="s">
        <v>255</v>
      </c>
      <c r="E185" s="294" t="s">
        <v>259</v>
      </c>
      <c r="F185" s="302" cm="1">
        <f t="array" ref="F185">IF(F176&lt;1,IF(F176=0,F167*SUMPRODUCT(('EaR Opt3 AR010'!$C$200:$C$20063)*('EaR Opt3 AR010'!$C$200:$C$20063&gt;F176)),F169*(SUMPRODUCT(('EaR Opt3 AR010'!$C$200:$C$20063)*('EaR Opt3 AR010'!$C$200:$C$20063&gt;F176))-F176*MATCH(F176,'EaR Opt3 AR010'!$C$200:$C$20063,-1)))-F184,0)</f>
        <v>0</v>
      </c>
      <c r="G185" s="302" cm="1">
        <f t="array" ref="G185">IF(G176&lt;1,IF(G176=0,G167*SUMPRODUCT(('EaR Opt3 AR010'!$C$200:$C$20063)*('EaR Opt3 AR010'!$C$200:$C$20063&gt;G176)),G169*(SUMPRODUCT(('EaR Opt3 AR010'!$C$200:$C$20063)*('EaR Opt3 AR010'!$C$200:$C$20063&gt;G176))-G176*MATCH(G176,'EaR Opt3 AR010'!$C$200:$C$20063,-1)))-G184,0)</f>
        <v>0</v>
      </c>
      <c r="H185" s="302" cm="1">
        <f t="array" ref="H185">IF(H176&lt;1,IF(H176=0,H167*SUMPRODUCT(('EaR Opt3 AR010'!$C$200:$C$20063)*('EaR Opt3 AR010'!$C$200:$C$20063&gt;H176)),H169*(SUMPRODUCT(('EaR Opt3 AR010'!$C$200:$C$20063)*('EaR Opt3 AR010'!$C$200:$C$20063&gt;H176))-H176*MATCH(H176,'EaR Opt3 AR010'!$C$200:$C$20063,-1)))-H184,0)</f>
        <v>0</v>
      </c>
      <c r="I185" s="302" cm="1">
        <f t="array" ref="I185">IF(I176&lt;1,IF(I176=0,I167*SUMPRODUCT(('EaR Opt3 AR010'!$C$200:$C$20063)*('EaR Opt3 AR010'!$C$200:$C$20063&gt;I176)),I169*(SUMPRODUCT(('EaR Opt3 AR010'!$C$200:$C$20063)*('EaR Opt3 AR010'!$C$200:$C$20063&gt;I176))-I176*MATCH(I176,'EaR Opt3 AR010'!$C$200:$C$20063,-1)))-I184,0)</f>
        <v>0</v>
      </c>
      <c r="J185" s="302" cm="1">
        <f t="array" ref="J185">IF(J176&lt;1,IF(J176=0,J167*SUMPRODUCT(('EaR Opt3 AR010'!$C$200:$C$20063)*('EaR Opt3 AR010'!$C$200:$C$20063&gt;J176)),J169*(SUMPRODUCT(('EaR Opt3 AR010'!$C$200:$C$20063)*('EaR Opt3 AR010'!$C$200:$C$20063&gt;J176))-J176*MATCH(J176,'EaR Opt3 AR010'!$C$200:$C$20063,-1)))-J184,0)</f>
        <v>0</v>
      </c>
      <c r="K185" s="302" cm="1">
        <f t="array" ref="K185">IF(K176&lt;1,IF(K176=0,K167*SUMPRODUCT(('EaR Opt3 AR010'!$C$200:$C$20063)*('EaR Opt3 AR010'!$C$200:$C$20063&gt;K176)),K169*(SUMPRODUCT(('EaR Opt3 AR010'!$C$200:$C$20063)*('EaR Opt3 AR010'!$C$200:$C$20063&gt;K176))-K176*MATCH(K176,'EaR Opt3 AR010'!$C$200:$C$20063,-1)))-K184,0)</f>
        <v>0</v>
      </c>
      <c r="L185" s="302" cm="1">
        <f t="array" ref="L185">IF(L176&lt;1,IF(L176=0,L167*SUMPRODUCT(('EaR Opt3 AR010'!$C$200:$C$20063)*('EaR Opt3 AR010'!$C$200:$C$20063&gt;L176)),L169*(SUMPRODUCT(('EaR Opt3 AR010'!$C$200:$C$20063)*('EaR Opt3 AR010'!$C$200:$C$20063&gt;L176))-L176*MATCH(L176,'EaR Opt3 AR010'!$C$200:$C$20063,-1)))-L184,0)</f>
        <v>0</v>
      </c>
      <c r="M185" s="302" cm="1">
        <f t="array" ref="M185">IF(M176&lt;1,IF(M176=0,M167*SUMPRODUCT(('EaR Opt3 AR010'!$C$200:$C$20063)*('EaR Opt3 AR010'!$C$200:$C$20063&gt;M176)),M169*(SUMPRODUCT(('EaR Opt3 AR010'!$C$200:$C$20063)*('EaR Opt3 AR010'!$C$200:$C$20063&gt;M176))-M176*MATCH(M176,'EaR Opt3 AR010'!$C$200:$C$20063,-1)))-M184,0)</f>
        <v>0</v>
      </c>
      <c r="N185" s="302" cm="1">
        <f t="array" ref="N185">IF(N176&lt;1,IF(N176=0,N167*SUMPRODUCT(('EaR Opt3 AR010'!$C$200:$C$20063)*('EaR Opt3 AR010'!$C$200:$C$20063&gt;N176)),N169*(SUMPRODUCT(('EaR Opt3 AR010'!$C$200:$C$20063)*('EaR Opt3 AR010'!$C$200:$C$20063&gt;N176))-N176*MATCH(N176,'EaR Opt3 AR010'!$C$200:$C$20063,-1)))-N184,0)</f>
        <v>0</v>
      </c>
      <c r="O185" s="302" cm="1">
        <f t="array" ref="O185">IF(O176&lt;1,IF(O176=0,O167*SUMPRODUCT(('EaR Opt3 AR010'!$C$200:$C$20063)*('EaR Opt3 AR010'!$C$200:$C$20063&gt;O176)),O169*(SUMPRODUCT(('EaR Opt3 AR010'!$C$200:$C$20063)*('EaR Opt3 AR010'!$C$200:$C$20063&gt;O176))-O176*MATCH(O176,'EaR Opt3 AR010'!$C$200:$C$20063,-1)))-O184,0)</f>
        <v>0</v>
      </c>
      <c r="P185" s="302" cm="1">
        <f t="array" ref="P185">IF(P176&lt;1,IF(P176=0,P167*SUMPRODUCT(('EaR Opt3 AR010'!$C$200:$C$20063)*('EaR Opt3 AR010'!$C$200:$C$20063&gt;P176)),P169*(SUMPRODUCT(('EaR Opt3 AR010'!$C$200:$C$20063)*('EaR Opt3 AR010'!$C$200:$C$20063&gt;P176))-P176*MATCH(P176,'EaR Opt3 AR010'!$C$200:$C$20063,-1)))-P184,0)</f>
        <v>0</v>
      </c>
      <c r="Q185" s="302" cm="1">
        <f t="array" ref="Q185">IF(Q176&lt;1,IF(Q176=0,Q167*SUMPRODUCT(('EaR Opt3 AR010'!$C$200:$C$20063)*('EaR Opt3 AR010'!$C$200:$C$20063&gt;Q176)),Q169*(SUMPRODUCT(('EaR Opt3 AR010'!$C$200:$C$20063)*('EaR Opt3 AR010'!$C$200:$C$20063&gt;Q176))-Q176*MATCH(Q176,'EaR Opt3 AR010'!$C$200:$C$20063,-1)))-Q184,0)</f>
        <v>0</v>
      </c>
      <c r="R185" s="302" cm="1">
        <f t="array" ref="R185">IF(R176&lt;1,IF(R176=0,R167*SUMPRODUCT(('EaR Opt3 AR010'!$C$200:$C$20063)*('EaR Opt3 AR010'!$C$200:$C$20063&gt;R176)),R169*(SUMPRODUCT(('EaR Opt3 AR010'!$C$200:$C$20063)*('EaR Opt3 AR010'!$C$200:$C$20063&gt;R176))-R176*MATCH(R176,'EaR Opt3 AR010'!$C$200:$C$20063,-1)))-R184,0)</f>
        <v>0</v>
      </c>
      <c r="S185" s="302" cm="1">
        <f t="array" ref="S185">IF(S176&lt;1,IF(S176=0,S167*SUMPRODUCT(('EaR Opt3 AR010'!$C$200:$C$20063)*('EaR Opt3 AR010'!$C$200:$C$20063&gt;S176)),S169*(SUMPRODUCT(('EaR Opt3 AR010'!$C$200:$C$20063)*('EaR Opt3 AR010'!$C$200:$C$20063&gt;S176))-S176*MATCH(S176,'EaR Opt3 AR010'!$C$200:$C$20063,-1)))-S184,0)</f>
        <v>0</v>
      </c>
      <c r="T185" s="302" cm="1">
        <f t="array" ref="T185">IF(T176&lt;1,IF(T176=0,T167*SUMPRODUCT(('EaR Opt3 AR010'!$C$200:$C$20063)*('EaR Opt3 AR010'!$C$200:$C$20063&gt;T176)),T169*(SUMPRODUCT(('EaR Opt3 AR010'!$C$200:$C$20063)*('EaR Opt3 AR010'!$C$200:$C$20063&gt;T176))-T176*MATCH(T176,'EaR Opt3 AR010'!$C$200:$C$20063,-1)))-T184,0)</f>
        <v>0</v>
      </c>
      <c r="U185" s="302" cm="1">
        <f t="array" ref="U185">IF(U176&lt;1,IF(U176=0,U167*SUMPRODUCT(('EaR Opt3 AR010'!$C$200:$C$20063)*('EaR Opt3 AR010'!$C$200:$C$20063&gt;U176)),U169*(SUMPRODUCT(('EaR Opt3 AR010'!$C$200:$C$20063)*('EaR Opt3 AR010'!$C$200:$C$20063&gt;U176))-U176*MATCH(U176,'EaR Opt3 AR010'!$C$200:$C$20063,-1)))-U184,0)</f>
        <v>0</v>
      </c>
      <c r="V185" s="302" cm="1">
        <f t="array" ref="V185">IF(V176&lt;1,IF(V176=0,V167*SUMPRODUCT(('EaR Opt3 AR010'!$C$200:$C$20063)*('EaR Opt3 AR010'!$C$200:$C$20063&gt;V176)),V169*(SUMPRODUCT(('EaR Opt3 AR010'!$C$200:$C$20063)*('EaR Opt3 AR010'!$C$200:$C$20063&gt;V176))-V176*MATCH(V176,'EaR Opt3 AR010'!$C$200:$C$20063,-1)))-V184,0)</f>
        <v>0</v>
      </c>
      <c r="W185" s="302" cm="1">
        <f t="array" ref="W185">IF(W176&lt;1,IF(W176=0,W167*SUMPRODUCT(('EaR Opt3 AR010'!$C$200:$C$20063)*('EaR Opt3 AR010'!$C$200:$C$20063&gt;W176)),W169*(SUMPRODUCT(('EaR Opt3 AR010'!$C$200:$C$20063)*('EaR Opt3 AR010'!$C$200:$C$20063&gt;W176))-W176*MATCH(W176,'EaR Opt3 AR010'!$C$200:$C$20063,-1)))-W184,0)</f>
        <v>0</v>
      </c>
      <c r="X185" s="302" cm="1">
        <f t="array" ref="X185">IF(X176&lt;1,IF(X176=0,X167*SUMPRODUCT(('EaR Opt3 AR010'!$C$200:$C$20063)*('EaR Opt3 AR010'!$C$200:$C$20063&gt;X176)),X169*(SUMPRODUCT(('EaR Opt3 AR010'!$C$200:$C$20063)*('EaR Opt3 AR010'!$C$200:$C$20063&gt;X176))-X176*MATCH(X176,'EaR Opt3 AR010'!$C$200:$C$20063,-1)))-X184,0)</f>
        <v>0</v>
      </c>
      <c r="Y185" s="302" cm="1">
        <f t="array" ref="Y185">IF(Y176&lt;1,IF(Y176=0,Y167*SUMPRODUCT(('EaR Opt3 AR010'!$C$200:$C$20063)*('EaR Opt3 AR010'!$C$200:$C$20063&gt;Y176)),Y169*(SUMPRODUCT(('EaR Opt3 AR010'!$C$200:$C$20063)*('EaR Opt3 AR010'!$C$200:$C$20063&gt;Y176))-Y176*MATCH(Y176,'EaR Opt3 AR010'!$C$200:$C$20063,-1)))-Y184,0)</f>
        <v>0</v>
      </c>
      <c r="Z185" s="302" cm="1">
        <f t="array" ref="Z185">IF(Z176&lt;1,IF(Z176=0,Z167*SUMPRODUCT(('EaR Opt3 AR010'!$C$200:$C$20063)*('EaR Opt3 AR010'!$C$200:$C$20063&gt;Z176)),Z169*(SUMPRODUCT(('EaR Opt3 AR010'!$C$200:$C$20063)*('EaR Opt3 AR010'!$C$200:$C$20063&gt;Z176))-Z176*MATCH(Z176,'EaR Opt3 AR010'!$C$200:$C$20063,-1)))-Z184,0)</f>
        <v>0</v>
      </c>
      <c r="AA185" s="302" cm="1">
        <f t="array" ref="AA185">IF(AA176&lt;1,IF(AA176=0,AA167*SUMPRODUCT(('EaR Opt3 AR010'!$C$200:$C$20063)*('EaR Opt3 AR010'!$C$200:$C$20063&gt;AA176)),AA169*(SUMPRODUCT(('EaR Opt3 AR010'!$C$200:$C$20063)*('EaR Opt3 AR010'!$C$200:$C$20063&gt;AA176))-AA176*MATCH(AA176,'EaR Opt3 AR010'!$C$200:$C$20063,-1)))-AA184,0)</f>
        <v>0</v>
      </c>
      <c r="AB185" s="302" cm="1">
        <f t="array" ref="AB185">IF(AB176&lt;1,IF(AB176=0,AB167*SUMPRODUCT(('EaR Opt3 AR010'!$C$200:$C$20063)*('EaR Opt3 AR010'!$C$200:$C$20063&gt;AB176)),AB169*(SUMPRODUCT(('EaR Opt3 AR010'!$C$200:$C$20063)*('EaR Opt3 AR010'!$C$200:$C$20063&gt;AB176))-AB176*MATCH(AB176,'EaR Opt3 AR010'!$C$200:$C$20063,-1)))-AB184,0)</f>
        <v>0</v>
      </c>
      <c r="AC185" s="302" cm="1">
        <f t="array" ref="AC185">IF(AC176&lt;1,IF(AC176=0,AC167*SUMPRODUCT(('EaR Opt3 AR010'!$C$200:$C$20063)*('EaR Opt3 AR010'!$C$200:$C$20063&gt;AC176)),AC169*(SUMPRODUCT(('EaR Opt3 AR010'!$C$200:$C$20063)*('EaR Opt3 AR010'!$C$200:$C$20063&gt;AC176))-AC176*MATCH(AC176,'EaR Opt3 AR010'!$C$200:$C$20063,-1)))-AC184,0)</f>
        <v>0</v>
      </c>
      <c r="AD185" s="302" cm="1">
        <f t="array" ref="AD185">IF(AD176&lt;1,IF(AD176=0,AD167*SUMPRODUCT(('EaR Opt3 AR010'!$C$200:$C$20063)*('EaR Opt3 AR010'!$C$200:$C$20063&gt;AD176)),AD169*(SUMPRODUCT(('EaR Opt3 AR010'!$C$200:$C$20063)*('EaR Opt3 AR010'!$C$200:$C$20063&gt;AD176))-AD176*MATCH(AD176,'EaR Opt3 AR010'!$C$200:$C$20063,-1)))-AD184,0)</f>
        <v>0</v>
      </c>
      <c r="AE185" s="302" cm="1">
        <f t="array" ref="AE185">IF(AE176&lt;1,IF(AE176=0,AE167*SUMPRODUCT(('EaR Opt3 AR010'!$C$200:$C$20063)*('EaR Opt3 AR010'!$C$200:$C$20063&gt;AE176)),AE169*(SUMPRODUCT(('EaR Opt3 AR010'!$C$200:$C$20063)*('EaR Opt3 AR010'!$C$200:$C$20063&gt;AE176))-AE176*MATCH(AE176,'EaR Opt3 AR010'!$C$200:$C$20063,-1)))-AE184,0)</f>
        <v>0</v>
      </c>
      <c r="AF185" s="302" cm="1">
        <f t="array" ref="AF185">IF(AF176&lt;1,IF(AF176=0,AF167*SUMPRODUCT(('EaR Opt3 AR010'!$C$200:$C$20063)*('EaR Opt3 AR010'!$C$200:$C$20063&gt;AF176)),AF169*(SUMPRODUCT(('EaR Opt3 AR010'!$C$200:$C$20063)*('EaR Opt3 AR010'!$C$200:$C$20063&gt;AF176))-AF176*MATCH(AF176,'EaR Opt3 AR010'!$C$200:$C$20063,-1)))-AF184,0)</f>
        <v>0</v>
      </c>
    </row>
    <row r="186" spans="1:32" x14ac:dyDescent="0.2">
      <c r="A186" s="294" t="s">
        <v>256</v>
      </c>
      <c r="B186" s="294" t="s">
        <v>257</v>
      </c>
      <c r="E186" s="294" t="s">
        <v>259</v>
      </c>
      <c r="F186" s="302" cm="1">
        <f t="array" ref="F186">IF(F182&lt;1,F169*$C$179*((SUMPRODUCT(('EaR Opt3 AR010'!$C$200:$C$20063)*('EaR Opt3 AR010'!$C$200:$C$20063&gt;F182)))-F182*MATCH(F182,'EaR Opt3 AR010'!$C$200:$C$20063,-1)),0)</f>
        <v>0</v>
      </c>
      <c r="G186" s="302" cm="1">
        <f t="array" ref="G186">IF(G182&lt;1,G169*$C$179*((SUMPRODUCT(('EaR Opt3 AR010'!$C$200:$C$20063)*('EaR Opt3 AR010'!$C$200:$C$20063&gt;G182)))-G182*MATCH(G182,'EaR Opt3 AR010'!$C$200:$C$20063,-1)),0)</f>
        <v>0</v>
      </c>
      <c r="H186" s="302" cm="1">
        <f t="array" ref="H186">IF(H182&lt;1,H169*$C$179*((SUMPRODUCT(('EaR Opt3 AR010'!$C$200:$C$20063)*('EaR Opt3 AR010'!$C$200:$C$20063&gt;H182)))-H182*MATCH(H182,'EaR Opt3 AR010'!$C$200:$C$20063,-1)),0)</f>
        <v>0</v>
      </c>
      <c r="I186" s="302" cm="1">
        <f t="array" ref="I186">IF(I182&lt;1,I169*$C$179*((SUMPRODUCT(('EaR Opt3 AR010'!$C$200:$C$20063)*('EaR Opt3 AR010'!$C$200:$C$20063&gt;I182)))-I182*MATCH(I182,'EaR Opt3 AR010'!$C$200:$C$20063,-1)),0)</f>
        <v>0</v>
      </c>
      <c r="J186" s="302" cm="1">
        <f t="array" ref="J186">IF(J182&lt;1,J169*$C$179*((SUMPRODUCT(('EaR Opt3 AR010'!$C$200:$C$20063)*('EaR Opt3 AR010'!$C$200:$C$20063&gt;J182)))-J182*MATCH(J182,'EaR Opt3 AR010'!$C$200:$C$20063,-1)),0)</f>
        <v>0</v>
      </c>
      <c r="K186" s="302" cm="1">
        <f t="array" ref="K186">IF(K182&lt;1,K169*$C$179*((SUMPRODUCT(('EaR Opt3 AR010'!$C$200:$C$20063)*('EaR Opt3 AR010'!$C$200:$C$20063&gt;K182)))-K182*MATCH(K182,'EaR Opt3 AR010'!$C$200:$C$20063,-1)),0)</f>
        <v>0</v>
      </c>
      <c r="L186" s="302" cm="1">
        <f t="array" ref="L186">IF(L182&lt;1,L169*$C$179*((SUMPRODUCT(('EaR Opt3 AR010'!$C$200:$C$20063)*('EaR Opt3 AR010'!$C$200:$C$20063&gt;L182)))-L182*MATCH(L182,'EaR Opt3 AR010'!$C$200:$C$20063,-1)),0)</f>
        <v>0</v>
      </c>
      <c r="M186" s="302" cm="1">
        <f t="array" ref="M186">IF(M182&lt;1,M169*$C$179*((SUMPRODUCT(('EaR Opt3 AR010'!$C$200:$C$20063)*('EaR Opt3 AR010'!$C$200:$C$20063&gt;M182)))-M182*MATCH(M182,'EaR Opt3 AR010'!$C$200:$C$20063,-1)),0)</f>
        <v>0</v>
      </c>
      <c r="N186" s="302" cm="1">
        <f t="array" ref="N186">IF(N182&lt;1,N169*$C$179*((SUMPRODUCT(('EaR Opt3 AR010'!$C$200:$C$20063)*('EaR Opt3 AR010'!$C$200:$C$20063&gt;N182)))-N182*MATCH(N182,'EaR Opt3 AR010'!$C$200:$C$20063,-1)),0)</f>
        <v>0</v>
      </c>
      <c r="O186" s="302" cm="1">
        <f t="array" ref="O186">IF(O182&lt;1,O169*$C$179*((SUMPRODUCT(('EaR Opt3 AR010'!$C$200:$C$20063)*('EaR Opt3 AR010'!$C$200:$C$20063&gt;O182)))-O182*MATCH(O182,'EaR Opt3 AR010'!$C$200:$C$20063,-1)),0)</f>
        <v>0</v>
      </c>
      <c r="P186" s="302" cm="1">
        <f t="array" ref="P186">IF(P182&lt;1,P169*$C$179*((SUMPRODUCT(('EaR Opt3 AR010'!$C$200:$C$20063)*('EaR Opt3 AR010'!$C$200:$C$20063&gt;P182)))-P182*MATCH(P182,'EaR Opt3 AR010'!$C$200:$C$20063,-1)),0)</f>
        <v>0.60306289112551936</v>
      </c>
      <c r="Q186" s="302" cm="1">
        <f t="array" ref="Q186">IF(Q182&lt;1,Q169*$C$179*((SUMPRODUCT(('EaR Opt3 AR010'!$C$200:$C$20063)*('EaR Opt3 AR010'!$C$200:$C$20063&gt;Q182)))-Q182*MATCH(Q182,'EaR Opt3 AR010'!$C$200:$C$20063,-1)),0)</f>
        <v>4.5980299631289654</v>
      </c>
      <c r="R186" s="302" cm="1">
        <f t="array" ref="R186">IF(R182&lt;1,R169*$C$179*((SUMPRODUCT(('EaR Opt3 AR010'!$C$200:$C$20063)*('EaR Opt3 AR010'!$C$200:$C$20063&gt;R182)))-R182*MATCH(R182,'EaR Opt3 AR010'!$C$200:$C$20063,-1)),0)</f>
        <v>4.5980299631289654</v>
      </c>
      <c r="S186" s="302" cm="1">
        <f t="array" ref="S186">IF(S182&lt;1,S169*$C$179*((SUMPRODUCT(('EaR Opt3 AR010'!$C$200:$C$20063)*('EaR Opt3 AR010'!$C$200:$C$20063&gt;S182)))-S182*MATCH(S182,'EaR Opt3 AR010'!$C$200:$C$20063,-1)),0)</f>
        <v>4.5980299631289654</v>
      </c>
      <c r="T186" s="302" cm="1">
        <f t="array" ref="T186">IF(T182&lt;1,T169*$C$179*((SUMPRODUCT(('EaR Opt3 AR010'!$C$200:$C$20063)*('EaR Opt3 AR010'!$C$200:$C$20063&gt;T182)))-T182*MATCH(T182,'EaR Opt3 AR010'!$C$200:$C$20063,-1)),0)</f>
        <v>4.5980299631289654</v>
      </c>
      <c r="U186" s="302" cm="1">
        <f t="array" ref="U186">IF(U182&lt;1,U169*$C$179*((SUMPRODUCT(('EaR Opt3 AR010'!$C$200:$C$20063)*('EaR Opt3 AR010'!$C$200:$C$20063&gt;U182)))-U182*MATCH(U182,'EaR Opt3 AR010'!$C$200:$C$20063,-1)),0)</f>
        <v>4.5980299631289654</v>
      </c>
      <c r="V186" s="302" cm="1">
        <f t="array" ref="V186">IF(V182&lt;1,V169*$C$179*((SUMPRODUCT(('EaR Opt3 AR010'!$C$200:$C$20063)*('EaR Opt3 AR010'!$C$200:$C$20063&gt;V182)))-V182*MATCH(V182,'EaR Opt3 AR010'!$C$200:$C$20063,-1)),0)</f>
        <v>4.5980299631289654</v>
      </c>
      <c r="W186" s="302" cm="1">
        <f t="array" ref="W186">IF(W182&lt;1,W169*$C$179*((SUMPRODUCT(('EaR Opt3 AR010'!$C$200:$C$20063)*('EaR Opt3 AR010'!$C$200:$C$20063&gt;W182)))-W182*MATCH(W182,'EaR Opt3 AR010'!$C$200:$C$20063,-1)),0)</f>
        <v>4.5980299631289654</v>
      </c>
      <c r="X186" s="302" cm="1">
        <f t="array" ref="X186">IF(X182&lt;1,X169*$C$179*((SUMPRODUCT(('EaR Opt3 AR010'!$C$200:$C$20063)*('EaR Opt3 AR010'!$C$200:$C$20063&gt;X182)))-X182*MATCH(X182,'EaR Opt3 AR010'!$C$200:$C$20063,-1)),0)</f>
        <v>4.5980299631289654</v>
      </c>
      <c r="Y186" s="302" cm="1">
        <f t="array" ref="Y186">IF(Y182&lt;1,Y169*$C$179*((SUMPRODUCT(('EaR Opt3 AR010'!$C$200:$C$20063)*('EaR Opt3 AR010'!$C$200:$C$20063&gt;Y182)))-Y182*MATCH(Y182,'EaR Opt3 AR010'!$C$200:$C$20063,-1)),0)</f>
        <v>4.5980299631289654</v>
      </c>
      <c r="Z186" s="302" cm="1">
        <f t="array" ref="Z186">IF(Z182&lt;1,Z169*$C$179*((SUMPRODUCT(('EaR Opt3 AR010'!$C$200:$C$20063)*('EaR Opt3 AR010'!$C$200:$C$20063&gt;Z182)))-Z182*MATCH(Z182,'EaR Opt3 AR010'!$C$200:$C$20063,-1)),0)</f>
        <v>4.5980299631289654</v>
      </c>
      <c r="AA186" s="302" cm="1">
        <f t="array" ref="AA186">IF(AA182&lt;1,AA169*$C$179*((SUMPRODUCT(('EaR Opt3 AR010'!$C$200:$C$20063)*('EaR Opt3 AR010'!$C$200:$C$20063&gt;AA182)))-AA182*MATCH(AA182,'EaR Opt3 AR010'!$C$200:$C$20063,-1)),0)</f>
        <v>4.5980299631289654</v>
      </c>
      <c r="AB186" s="302" cm="1">
        <f t="array" ref="AB186">IF(AB182&lt;1,AB169*$C$179*((SUMPRODUCT(('EaR Opt3 AR010'!$C$200:$C$20063)*('EaR Opt3 AR010'!$C$200:$C$20063&gt;AB182)))-AB182*MATCH(AB182,'EaR Opt3 AR010'!$C$200:$C$20063,-1)),0)</f>
        <v>4.5980299631289654</v>
      </c>
      <c r="AC186" s="302" cm="1">
        <f t="array" ref="AC186">IF(AC182&lt;1,AC169*$C$179*((SUMPRODUCT(('EaR Opt3 AR010'!$C$200:$C$20063)*('EaR Opt3 AR010'!$C$200:$C$20063&gt;AC182)))-AC182*MATCH(AC182,'EaR Opt3 AR010'!$C$200:$C$20063,-1)),0)</f>
        <v>4.5980299631289654</v>
      </c>
      <c r="AD186" s="302" cm="1">
        <f t="array" ref="AD186">IF(AD182&lt;1,AD169*$C$179*((SUMPRODUCT(('EaR Opt3 AR010'!$C$200:$C$20063)*('EaR Opt3 AR010'!$C$200:$C$20063&gt;AD182)))-AD182*MATCH(AD182,'EaR Opt3 AR010'!$C$200:$C$20063,-1)),0)</f>
        <v>4.5980299631289654</v>
      </c>
      <c r="AE186" s="302" cm="1">
        <f t="array" ref="AE186">IF(AE182&lt;1,AE169*$C$179*((SUMPRODUCT(('EaR Opt3 AR010'!$C$200:$C$20063)*('EaR Opt3 AR010'!$C$200:$C$20063&gt;AE182)))-AE182*MATCH(AE182,'EaR Opt3 AR010'!$C$200:$C$20063,-1)),0)</f>
        <v>4.5980299631289654</v>
      </c>
      <c r="AF186" s="302" cm="1">
        <f t="array" ref="AF186">IF(AF182&lt;1,AF169*$C$179*((SUMPRODUCT(('EaR Opt3 AR010'!$C$200:$C$20063)*('EaR Opt3 AR010'!$C$200:$C$20063&gt;AF182)))-AF182*MATCH(AF182,'EaR Opt3 AR010'!$C$200:$C$20063,-1)),0)</f>
        <v>4.5980299631289654</v>
      </c>
    </row>
    <row r="187" spans="1:32" x14ac:dyDescent="0.2">
      <c r="A187" s="294" t="s">
        <v>256</v>
      </c>
      <c r="B187" s="294" t="s">
        <v>255</v>
      </c>
      <c r="E187" s="294" t="s">
        <v>259</v>
      </c>
      <c r="F187" s="302" cm="1">
        <f t="array" ref="F187">IF(F183&lt;1,IF(F183=0,F169*$C$179*SUMPRODUCT(('EaR Opt3 AR010'!$C$200:$C$20063)*('EaR Opt3 AR010'!$C$200:$C$20063&gt;F183)),F171*$C$179*(SUMPRODUCT(('EaR Opt3 AR010'!$C$200:$C$20063)*('EaR Opt3 AR010'!$C$200:$C$20063&gt;F183))-F183*MATCH(F183,'EaR Opt3 AR010'!$C$200:$C$20063,-1)))-F186,0)</f>
        <v>0</v>
      </c>
      <c r="G187" s="302" cm="1">
        <f t="array" ref="G187">IF(G183&lt;1,IF(G183=0,G169*$C$179*SUMPRODUCT(('EaR Opt3 AR010'!$C$200:$C$20063)*('EaR Opt3 AR010'!$C$200:$C$20063&gt;G183)),G171*$C$179*(SUMPRODUCT(('EaR Opt3 AR010'!$C$200:$C$20063)*('EaR Opt3 AR010'!$C$200:$C$20063&gt;G183))-G183*MATCH(G183,'EaR Opt3 AR010'!$C$200:$C$20063,-1)))-G186,0)</f>
        <v>0</v>
      </c>
      <c r="H187" s="302" cm="1">
        <f t="array" ref="H187">IF(H183&lt;1,IF(H183=0,H169*$C$179*SUMPRODUCT(('EaR Opt3 AR010'!$C$200:$C$20063)*('EaR Opt3 AR010'!$C$200:$C$20063&gt;H183)),H171*$C$179*(SUMPRODUCT(('EaR Opt3 AR010'!$C$200:$C$20063)*('EaR Opt3 AR010'!$C$200:$C$20063&gt;H183))-H183*MATCH(H183,'EaR Opt3 AR010'!$C$200:$C$20063,-1)))-H186,0)</f>
        <v>0</v>
      </c>
      <c r="I187" s="302" cm="1">
        <f t="array" ref="I187">IF(I183&lt;1,IF(I183=0,I169*$C$179*SUMPRODUCT(('EaR Opt3 AR010'!$C$200:$C$20063)*('EaR Opt3 AR010'!$C$200:$C$20063&gt;I183)),I171*$C$179*(SUMPRODUCT(('EaR Opt3 AR010'!$C$200:$C$20063)*('EaR Opt3 AR010'!$C$200:$C$20063&gt;I183))-I183*MATCH(I183,'EaR Opt3 AR010'!$C$200:$C$20063,-1)))-I186,0)</f>
        <v>0</v>
      </c>
      <c r="J187" s="302" cm="1">
        <f t="array" ref="J187">IF(J183&lt;1,IF(J183=0,J169*$C$179*SUMPRODUCT(('EaR Opt3 AR010'!$C$200:$C$20063)*('EaR Opt3 AR010'!$C$200:$C$20063&gt;J183)),J171*$C$179*(SUMPRODUCT(('EaR Opt3 AR010'!$C$200:$C$20063)*('EaR Opt3 AR010'!$C$200:$C$20063&gt;J183))-J183*MATCH(J183,'EaR Opt3 AR010'!$C$200:$C$20063,-1)))-J186,0)</f>
        <v>0</v>
      </c>
      <c r="K187" s="302" cm="1">
        <f t="array" ref="K187">IF(K183&lt;1,IF(K183=0,K169*$C$179*SUMPRODUCT(('EaR Opt3 AR010'!$C$200:$C$20063)*('EaR Opt3 AR010'!$C$200:$C$20063&gt;K183)),K171*$C$179*(SUMPRODUCT(('EaR Opt3 AR010'!$C$200:$C$20063)*('EaR Opt3 AR010'!$C$200:$C$20063&gt;K183))-K183*MATCH(K183,'EaR Opt3 AR010'!$C$200:$C$20063,-1)))-K186,0)</f>
        <v>0</v>
      </c>
      <c r="L187" s="302" cm="1">
        <f t="array" ref="L187">IF(L183&lt;1,IF(L183=0,L169*$C$179*SUMPRODUCT(('EaR Opt3 AR010'!$C$200:$C$20063)*('EaR Opt3 AR010'!$C$200:$C$20063&gt;L183)),L171*$C$179*(SUMPRODUCT(('EaR Opt3 AR010'!$C$200:$C$20063)*('EaR Opt3 AR010'!$C$200:$C$20063&gt;L183))-L183*MATCH(L183,'EaR Opt3 AR010'!$C$200:$C$20063,-1)))-L186,0)</f>
        <v>0</v>
      </c>
      <c r="M187" s="302" cm="1">
        <f t="array" ref="M187">IF(M183&lt;1,IF(M183=0,M169*$C$179*SUMPRODUCT(('EaR Opt3 AR010'!$C$200:$C$20063)*('EaR Opt3 AR010'!$C$200:$C$20063&gt;M183)),M171*$C$179*(SUMPRODUCT(('EaR Opt3 AR010'!$C$200:$C$20063)*('EaR Opt3 AR010'!$C$200:$C$20063&gt;M183))-M183*MATCH(M183,'EaR Opt3 AR010'!$C$200:$C$20063,-1)))-M186,0)</f>
        <v>0</v>
      </c>
      <c r="N187" s="302" cm="1">
        <f t="array" ref="N187">IF(N183&lt;1,IF(N183=0,N169*$C$179*SUMPRODUCT(('EaR Opt3 AR010'!$C$200:$C$20063)*('EaR Opt3 AR010'!$C$200:$C$20063&gt;N183)),N171*$C$179*(SUMPRODUCT(('EaR Opt3 AR010'!$C$200:$C$20063)*('EaR Opt3 AR010'!$C$200:$C$20063&gt;N183))-N183*MATCH(N183,'EaR Opt3 AR010'!$C$200:$C$20063,-1)))-N186,0)</f>
        <v>0</v>
      </c>
      <c r="O187" s="302" cm="1">
        <f t="array" ref="O187">IF(O183&lt;1,IF(O183=0,O169*$C$179*SUMPRODUCT(('EaR Opt3 AR010'!$C$200:$C$20063)*('EaR Opt3 AR010'!$C$200:$C$20063&gt;O183)),O171*$C$179*(SUMPRODUCT(('EaR Opt3 AR010'!$C$200:$C$20063)*('EaR Opt3 AR010'!$C$200:$C$20063&gt;O183))-O183*MATCH(O183,'EaR Opt3 AR010'!$C$200:$C$20063,-1)))-O186,0)</f>
        <v>0</v>
      </c>
      <c r="P187" s="302" cm="1">
        <f t="array" ref="P187">IF(P183&lt;1,IF(P183=0,P169*$C$179*SUMPRODUCT(('EaR Opt3 AR010'!$C$200:$C$20063)*('EaR Opt3 AR010'!$C$200:$C$20063&gt;P183)),P171*$C$179*(SUMPRODUCT(('EaR Opt3 AR010'!$C$200:$C$20063)*('EaR Opt3 AR010'!$C$200:$C$20063&gt;P183))-P183*MATCH(P183,'EaR Opt3 AR010'!$C$200:$C$20063,-1)))-P186,0)</f>
        <v>1.3016321082526261E-5</v>
      </c>
      <c r="Q187" s="302" cm="1">
        <f t="array" ref="Q187">IF(Q183&lt;1,IF(Q183=0,Q169*$C$179*SUMPRODUCT(('EaR Opt3 AR010'!$C$200:$C$20063)*('EaR Opt3 AR010'!$C$200:$C$20063&gt;Q183)),Q171*$C$179*(SUMPRODUCT(('EaR Opt3 AR010'!$C$200:$C$20063)*('EaR Opt3 AR010'!$C$200:$C$20063&gt;Q183))-Q183*MATCH(Q183,'EaR Opt3 AR010'!$C$200:$C$20063,-1)))-Q186,0)</f>
        <v>9.9242442584746016E-5</v>
      </c>
      <c r="R187" s="302" cm="1">
        <f t="array" ref="R187">IF(R183&lt;1,IF(R183=0,R169*$C$179*SUMPRODUCT(('EaR Opt3 AR010'!$C$200:$C$20063)*('EaR Opt3 AR010'!$C$200:$C$20063&gt;R183)),R171*$C$179*(SUMPRODUCT(('EaR Opt3 AR010'!$C$200:$C$20063)*('EaR Opt3 AR010'!$C$200:$C$20063&gt;R183))-R183*MATCH(R183,'EaR Opt3 AR010'!$C$200:$C$20063,-1)))-R186,0)</f>
        <v>9.9242442584746016E-5</v>
      </c>
      <c r="S187" s="302" cm="1">
        <f t="array" ref="S187">IF(S183&lt;1,IF(S183=0,S169*$C$179*SUMPRODUCT(('EaR Opt3 AR010'!$C$200:$C$20063)*('EaR Opt3 AR010'!$C$200:$C$20063&gt;S183)),S171*$C$179*(SUMPRODUCT(('EaR Opt3 AR010'!$C$200:$C$20063)*('EaR Opt3 AR010'!$C$200:$C$20063&gt;S183))-S183*MATCH(S183,'EaR Opt3 AR010'!$C$200:$C$20063,-1)))-S186,0)</f>
        <v>9.9242442584746016E-5</v>
      </c>
      <c r="T187" s="302" cm="1">
        <f t="array" ref="T187">IF(T183&lt;1,IF(T183=0,T169*$C$179*SUMPRODUCT(('EaR Opt3 AR010'!$C$200:$C$20063)*('EaR Opt3 AR010'!$C$200:$C$20063&gt;T183)),T171*$C$179*(SUMPRODUCT(('EaR Opt3 AR010'!$C$200:$C$20063)*('EaR Opt3 AR010'!$C$200:$C$20063&gt;T183))-T183*MATCH(T183,'EaR Opt3 AR010'!$C$200:$C$20063,-1)))-T186,0)</f>
        <v>9.9242442584746016E-5</v>
      </c>
      <c r="U187" s="302" cm="1">
        <f t="array" ref="U187">IF(U183&lt;1,IF(U183=0,U169*$C$179*SUMPRODUCT(('EaR Opt3 AR010'!$C$200:$C$20063)*('EaR Opt3 AR010'!$C$200:$C$20063&gt;U183)),U171*$C$179*(SUMPRODUCT(('EaR Opt3 AR010'!$C$200:$C$20063)*('EaR Opt3 AR010'!$C$200:$C$20063&gt;U183))-U183*MATCH(U183,'EaR Opt3 AR010'!$C$200:$C$20063,-1)))-U186,0)</f>
        <v>9.9242442584746016E-5</v>
      </c>
      <c r="V187" s="302" cm="1">
        <f t="array" ref="V187">IF(V183&lt;1,IF(V183=0,V169*$C$179*SUMPRODUCT(('EaR Opt3 AR010'!$C$200:$C$20063)*('EaR Opt3 AR010'!$C$200:$C$20063&gt;V183)),V171*$C$179*(SUMPRODUCT(('EaR Opt3 AR010'!$C$200:$C$20063)*('EaR Opt3 AR010'!$C$200:$C$20063&gt;V183))-V183*MATCH(V183,'EaR Opt3 AR010'!$C$200:$C$20063,-1)))-V186,0)</f>
        <v>9.9242442584746016E-5</v>
      </c>
      <c r="W187" s="302" cm="1">
        <f t="array" ref="W187">IF(W183&lt;1,IF(W183=0,W169*$C$179*SUMPRODUCT(('EaR Opt3 AR010'!$C$200:$C$20063)*('EaR Opt3 AR010'!$C$200:$C$20063&gt;W183)),W171*$C$179*(SUMPRODUCT(('EaR Opt3 AR010'!$C$200:$C$20063)*('EaR Opt3 AR010'!$C$200:$C$20063&gt;W183))-W183*MATCH(W183,'EaR Opt3 AR010'!$C$200:$C$20063,-1)))-W186,0)</f>
        <v>9.9242442584746016E-5</v>
      </c>
      <c r="X187" s="302" cm="1">
        <f t="array" ref="X187">IF(X183&lt;1,IF(X183=0,X169*$C$179*SUMPRODUCT(('EaR Opt3 AR010'!$C$200:$C$20063)*('EaR Opt3 AR010'!$C$200:$C$20063&gt;X183)),X171*$C$179*(SUMPRODUCT(('EaR Opt3 AR010'!$C$200:$C$20063)*('EaR Opt3 AR010'!$C$200:$C$20063&gt;X183))-X183*MATCH(X183,'EaR Opt3 AR010'!$C$200:$C$20063,-1)))-X186,0)</f>
        <v>9.9242442584746016E-5</v>
      </c>
      <c r="Y187" s="302" cm="1">
        <f t="array" ref="Y187">IF(Y183&lt;1,IF(Y183=0,Y169*$C$179*SUMPRODUCT(('EaR Opt3 AR010'!$C$200:$C$20063)*('EaR Opt3 AR010'!$C$200:$C$20063&gt;Y183)),Y171*$C$179*(SUMPRODUCT(('EaR Opt3 AR010'!$C$200:$C$20063)*('EaR Opt3 AR010'!$C$200:$C$20063&gt;Y183))-Y183*MATCH(Y183,'EaR Opt3 AR010'!$C$200:$C$20063,-1)))-Y186,0)</f>
        <v>9.9242442584746016E-5</v>
      </c>
      <c r="Z187" s="302" cm="1">
        <f t="array" ref="Z187">IF(Z183&lt;1,IF(Z183=0,Z169*$C$179*SUMPRODUCT(('EaR Opt3 AR010'!$C$200:$C$20063)*('EaR Opt3 AR010'!$C$200:$C$20063&gt;Z183)),Z171*$C$179*(SUMPRODUCT(('EaR Opt3 AR010'!$C$200:$C$20063)*('EaR Opt3 AR010'!$C$200:$C$20063&gt;Z183))-Z183*MATCH(Z183,'EaR Opt3 AR010'!$C$200:$C$20063,-1)))-Z186,0)</f>
        <v>9.9242442584746016E-5</v>
      </c>
      <c r="AA187" s="302" cm="1">
        <f t="array" ref="AA187">IF(AA183&lt;1,IF(AA183=0,AA169*$C$179*SUMPRODUCT(('EaR Opt3 AR010'!$C$200:$C$20063)*('EaR Opt3 AR010'!$C$200:$C$20063&gt;AA183)),AA171*$C$179*(SUMPRODUCT(('EaR Opt3 AR010'!$C$200:$C$20063)*('EaR Opt3 AR010'!$C$200:$C$20063&gt;AA183))-AA183*MATCH(AA183,'EaR Opt3 AR010'!$C$200:$C$20063,-1)))-AA186,0)</f>
        <v>9.9242442584746016E-5</v>
      </c>
      <c r="AB187" s="302" cm="1">
        <f t="array" ref="AB187">IF(AB183&lt;1,IF(AB183=0,AB169*$C$179*SUMPRODUCT(('EaR Opt3 AR010'!$C$200:$C$20063)*('EaR Opt3 AR010'!$C$200:$C$20063&gt;AB183)),AB171*$C$179*(SUMPRODUCT(('EaR Opt3 AR010'!$C$200:$C$20063)*('EaR Opt3 AR010'!$C$200:$C$20063&gt;AB183))-AB183*MATCH(AB183,'EaR Opt3 AR010'!$C$200:$C$20063,-1)))-AB186,0)</f>
        <v>9.9242442584746016E-5</v>
      </c>
      <c r="AC187" s="302" cm="1">
        <f t="array" ref="AC187">IF(AC183&lt;1,IF(AC183=0,AC169*$C$179*SUMPRODUCT(('EaR Opt3 AR010'!$C$200:$C$20063)*('EaR Opt3 AR010'!$C$200:$C$20063&gt;AC183)),AC171*$C$179*(SUMPRODUCT(('EaR Opt3 AR010'!$C$200:$C$20063)*('EaR Opt3 AR010'!$C$200:$C$20063&gt;AC183))-AC183*MATCH(AC183,'EaR Opt3 AR010'!$C$200:$C$20063,-1)))-AC186,0)</f>
        <v>9.9242442584746016E-5</v>
      </c>
      <c r="AD187" s="302" cm="1">
        <f t="array" ref="AD187">IF(AD183&lt;1,IF(AD183=0,AD169*$C$179*SUMPRODUCT(('EaR Opt3 AR010'!$C$200:$C$20063)*('EaR Opt3 AR010'!$C$200:$C$20063&gt;AD183)),AD171*$C$179*(SUMPRODUCT(('EaR Opt3 AR010'!$C$200:$C$20063)*('EaR Opt3 AR010'!$C$200:$C$20063&gt;AD183))-AD183*MATCH(AD183,'EaR Opt3 AR010'!$C$200:$C$20063,-1)))-AD186,0)</f>
        <v>9.9242442584746016E-5</v>
      </c>
      <c r="AE187" s="302" cm="1">
        <f t="array" ref="AE187">IF(AE183&lt;1,IF(AE183=0,AE169*$C$179*SUMPRODUCT(('EaR Opt3 AR010'!$C$200:$C$20063)*('EaR Opt3 AR010'!$C$200:$C$20063&gt;AE183)),AE171*$C$179*(SUMPRODUCT(('EaR Opt3 AR010'!$C$200:$C$20063)*('EaR Opt3 AR010'!$C$200:$C$20063&gt;AE183))-AE183*MATCH(AE183,'EaR Opt3 AR010'!$C$200:$C$20063,-1)))-AE186,0)</f>
        <v>9.9242442584746016E-5</v>
      </c>
      <c r="AF187" s="302" cm="1">
        <f t="array" ref="AF187">IF(AF183&lt;1,IF(AF183=0,AF169*$C$179*SUMPRODUCT(('EaR Opt3 AR010'!$C$200:$C$20063)*('EaR Opt3 AR010'!$C$200:$C$20063&gt;AF183)),AF171*$C$179*(SUMPRODUCT(('EaR Opt3 AR010'!$C$200:$C$20063)*('EaR Opt3 AR010'!$C$200:$C$20063&gt;AF183))-AF183*MATCH(AF183,'EaR Opt3 AR010'!$C$200:$C$20063,-1)))-AF186,0)</f>
        <v>9.9242442584746016E-5</v>
      </c>
    </row>
    <row r="188" spans="1:32" x14ac:dyDescent="0.2">
      <c r="A188" s="294" t="s">
        <v>258</v>
      </c>
      <c r="F188" s="302">
        <f t="shared" ref="F188:AF188" si="81">F163</f>
        <v>1</v>
      </c>
      <c r="G188" s="302">
        <f t="shared" si="81"/>
        <v>1</v>
      </c>
      <c r="H188" s="302">
        <f t="shared" si="81"/>
        <v>1</v>
      </c>
      <c r="I188" s="302">
        <f t="shared" si="81"/>
        <v>1</v>
      </c>
      <c r="J188" s="302">
        <f t="shared" si="81"/>
        <v>1</v>
      </c>
      <c r="K188" s="302">
        <f t="shared" si="81"/>
        <v>1</v>
      </c>
      <c r="L188" s="302">
        <f t="shared" si="81"/>
        <v>1</v>
      </c>
      <c r="M188" s="302">
        <f t="shared" si="81"/>
        <v>1</v>
      </c>
      <c r="N188" s="302">
        <f t="shared" si="81"/>
        <v>1</v>
      </c>
      <c r="O188" s="302">
        <f t="shared" si="81"/>
        <v>1</v>
      </c>
      <c r="P188" s="302">
        <f t="shared" si="81"/>
        <v>1</v>
      </c>
      <c r="Q188" s="302">
        <f t="shared" si="81"/>
        <v>1</v>
      </c>
      <c r="R188" s="302">
        <f t="shared" si="81"/>
        <v>1</v>
      </c>
      <c r="S188" s="302">
        <f t="shared" si="81"/>
        <v>1</v>
      </c>
      <c r="T188" s="302">
        <f t="shared" si="81"/>
        <v>1</v>
      </c>
      <c r="U188" s="302">
        <f t="shared" si="81"/>
        <v>1</v>
      </c>
      <c r="V188" s="302">
        <f t="shared" si="81"/>
        <v>1</v>
      </c>
      <c r="W188" s="302">
        <f t="shared" si="81"/>
        <v>1</v>
      </c>
      <c r="X188" s="302">
        <f t="shared" si="81"/>
        <v>1</v>
      </c>
      <c r="Y188" s="302">
        <f t="shared" si="81"/>
        <v>1</v>
      </c>
      <c r="Z188" s="302">
        <f t="shared" si="81"/>
        <v>1</v>
      </c>
      <c r="AA188" s="302">
        <f t="shared" si="81"/>
        <v>1</v>
      </c>
      <c r="AB188" s="302">
        <f t="shared" si="81"/>
        <v>1</v>
      </c>
      <c r="AC188" s="302">
        <f t="shared" si="81"/>
        <v>1</v>
      </c>
      <c r="AD188" s="302">
        <f t="shared" si="81"/>
        <v>1</v>
      </c>
      <c r="AE188" s="302">
        <f t="shared" si="81"/>
        <v>1</v>
      </c>
      <c r="AF188" s="302">
        <f t="shared" si="81"/>
        <v>1</v>
      </c>
    </row>
    <row r="189" spans="1:32" x14ac:dyDescent="0.2">
      <c r="A189" s="294" t="s">
        <v>137</v>
      </c>
      <c r="B189" s="294" t="s">
        <v>257</v>
      </c>
      <c r="C189" s="301">
        <v>1</v>
      </c>
      <c r="E189" s="294" t="s">
        <v>254</v>
      </c>
      <c r="F189" s="299">
        <f t="shared" ref="F189:AF189" si="82">F184*$C189</f>
        <v>0</v>
      </c>
      <c r="G189" s="299">
        <f t="shared" si="82"/>
        <v>0</v>
      </c>
      <c r="H189" s="299">
        <f t="shared" si="82"/>
        <v>0</v>
      </c>
      <c r="I189" s="299">
        <f t="shared" si="82"/>
        <v>0</v>
      </c>
      <c r="J189" s="299">
        <f t="shared" si="82"/>
        <v>0</v>
      </c>
      <c r="K189" s="299">
        <f t="shared" si="82"/>
        <v>0</v>
      </c>
      <c r="L189" s="299">
        <f t="shared" si="82"/>
        <v>0</v>
      </c>
      <c r="M189" s="299">
        <f t="shared" si="82"/>
        <v>0</v>
      </c>
      <c r="N189" s="299">
        <f t="shared" si="82"/>
        <v>0</v>
      </c>
      <c r="O189" s="299">
        <f t="shared" si="82"/>
        <v>0</v>
      </c>
      <c r="P189" s="299">
        <f t="shared" si="82"/>
        <v>0</v>
      </c>
      <c r="Q189" s="299">
        <f t="shared" si="82"/>
        <v>0.42927870281300545</v>
      </c>
      <c r="R189" s="299">
        <f t="shared" si="82"/>
        <v>0.42927870281300545</v>
      </c>
      <c r="S189" s="299">
        <f t="shared" si="82"/>
        <v>0.42927870281300545</v>
      </c>
      <c r="T189" s="299">
        <f t="shared" si="82"/>
        <v>0.42927870281300545</v>
      </c>
      <c r="U189" s="299">
        <f t="shared" si="82"/>
        <v>0.42927870281300545</v>
      </c>
      <c r="V189" s="299">
        <f t="shared" si="82"/>
        <v>0.42927870281300545</v>
      </c>
      <c r="W189" s="299">
        <f t="shared" si="82"/>
        <v>0.42927870281300545</v>
      </c>
      <c r="X189" s="299">
        <f t="shared" si="82"/>
        <v>0.42927870281300545</v>
      </c>
      <c r="Y189" s="299">
        <f t="shared" si="82"/>
        <v>0.42927870281300545</v>
      </c>
      <c r="Z189" s="299">
        <f t="shared" si="82"/>
        <v>0.42927870281300545</v>
      </c>
      <c r="AA189" s="299">
        <f t="shared" si="82"/>
        <v>0.42927870281300545</v>
      </c>
      <c r="AB189" s="299">
        <f t="shared" si="82"/>
        <v>0.42927870281300545</v>
      </c>
      <c r="AC189" s="299">
        <f t="shared" si="82"/>
        <v>0.42927870281300545</v>
      </c>
      <c r="AD189" s="299">
        <f t="shared" si="82"/>
        <v>0.42927870281300545</v>
      </c>
      <c r="AE189" s="299">
        <f t="shared" si="82"/>
        <v>0.42927870281300545</v>
      </c>
      <c r="AF189" s="299">
        <f t="shared" si="82"/>
        <v>0.42927870281300545</v>
      </c>
    </row>
    <row r="190" spans="1:32" x14ac:dyDescent="0.2">
      <c r="A190" s="294" t="s">
        <v>137</v>
      </c>
      <c r="B190" s="294" t="s">
        <v>255</v>
      </c>
      <c r="C190" s="300">
        <f>C142</f>
        <v>3.744292237442922E-2</v>
      </c>
      <c r="E190" s="294" t="s">
        <v>254</v>
      </c>
      <c r="F190" s="299">
        <f t="shared" ref="F190:AF190" si="83">F185*$C190*F188</f>
        <v>0</v>
      </c>
      <c r="G190" s="299">
        <f t="shared" si="83"/>
        <v>0</v>
      </c>
      <c r="H190" s="299">
        <f t="shared" si="83"/>
        <v>0</v>
      </c>
      <c r="I190" s="299">
        <f t="shared" si="83"/>
        <v>0</v>
      </c>
      <c r="J190" s="299">
        <f t="shared" si="83"/>
        <v>0</v>
      </c>
      <c r="K190" s="299">
        <f t="shared" si="83"/>
        <v>0</v>
      </c>
      <c r="L190" s="299">
        <f t="shared" si="83"/>
        <v>0</v>
      </c>
      <c r="M190" s="299">
        <f t="shared" si="83"/>
        <v>0</v>
      </c>
      <c r="N190" s="299">
        <f t="shared" si="83"/>
        <v>0</v>
      </c>
      <c r="O190" s="299">
        <f t="shared" si="83"/>
        <v>0</v>
      </c>
      <c r="P190" s="299">
        <f t="shared" si="83"/>
        <v>0</v>
      </c>
      <c r="Q190" s="299">
        <f t="shared" si="83"/>
        <v>0</v>
      </c>
      <c r="R190" s="299">
        <f t="shared" si="83"/>
        <v>0</v>
      </c>
      <c r="S190" s="299">
        <f t="shared" si="83"/>
        <v>0</v>
      </c>
      <c r="T190" s="299">
        <f t="shared" si="83"/>
        <v>0</v>
      </c>
      <c r="U190" s="299">
        <f t="shared" si="83"/>
        <v>0</v>
      </c>
      <c r="V190" s="299">
        <f t="shared" si="83"/>
        <v>0</v>
      </c>
      <c r="W190" s="299">
        <f t="shared" si="83"/>
        <v>0</v>
      </c>
      <c r="X190" s="299">
        <f t="shared" si="83"/>
        <v>0</v>
      </c>
      <c r="Y190" s="299">
        <f t="shared" si="83"/>
        <v>0</v>
      </c>
      <c r="Z190" s="299">
        <f t="shared" si="83"/>
        <v>0</v>
      </c>
      <c r="AA190" s="299">
        <f t="shared" si="83"/>
        <v>0</v>
      </c>
      <c r="AB190" s="299">
        <f t="shared" si="83"/>
        <v>0</v>
      </c>
      <c r="AC190" s="299">
        <f t="shared" si="83"/>
        <v>0</v>
      </c>
      <c r="AD190" s="299">
        <f t="shared" si="83"/>
        <v>0</v>
      </c>
      <c r="AE190" s="299">
        <f t="shared" si="83"/>
        <v>0</v>
      </c>
      <c r="AF190" s="299">
        <f t="shared" si="83"/>
        <v>0</v>
      </c>
    </row>
    <row r="191" spans="1:32" x14ac:dyDescent="0.2">
      <c r="A191" s="294" t="s">
        <v>256</v>
      </c>
      <c r="B191" s="294" t="s">
        <v>257</v>
      </c>
      <c r="C191" s="301">
        <v>1</v>
      </c>
      <c r="E191" s="294" t="s">
        <v>254</v>
      </c>
      <c r="F191" s="299">
        <f t="shared" ref="F191:AF191" si="84">F186*$C191</f>
        <v>0</v>
      </c>
      <c r="G191" s="299">
        <f t="shared" si="84"/>
        <v>0</v>
      </c>
      <c r="H191" s="299">
        <f t="shared" si="84"/>
        <v>0</v>
      </c>
      <c r="I191" s="299">
        <f t="shared" si="84"/>
        <v>0</v>
      </c>
      <c r="J191" s="299">
        <f t="shared" si="84"/>
        <v>0</v>
      </c>
      <c r="K191" s="299">
        <f t="shared" si="84"/>
        <v>0</v>
      </c>
      <c r="L191" s="299">
        <f t="shared" si="84"/>
        <v>0</v>
      </c>
      <c r="M191" s="299">
        <f t="shared" si="84"/>
        <v>0</v>
      </c>
      <c r="N191" s="299">
        <f t="shared" si="84"/>
        <v>0</v>
      </c>
      <c r="O191" s="299">
        <f t="shared" si="84"/>
        <v>0</v>
      </c>
      <c r="P191" s="299">
        <f t="shared" si="84"/>
        <v>0.60306289112551936</v>
      </c>
      <c r="Q191" s="299">
        <f t="shared" si="84"/>
        <v>4.5980299631289654</v>
      </c>
      <c r="R191" s="299">
        <f t="shared" si="84"/>
        <v>4.5980299631289654</v>
      </c>
      <c r="S191" s="299">
        <f t="shared" si="84"/>
        <v>4.5980299631289654</v>
      </c>
      <c r="T191" s="299">
        <f t="shared" si="84"/>
        <v>4.5980299631289654</v>
      </c>
      <c r="U191" s="299">
        <f t="shared" si="84"/>
        <v>4.5980299631289654</v>
      </c>
      <c r="V191" s="299">
        <f t="shared" si="84"/>
        <v>4.5980299631289654</v>
      </c>
      <c r="W191" s="299">
        <f t="shared" si="84"/>
        <v>4.5980299631289654</v>
      </c>
      <c r="X191" s="299">
        <f t="shared" si="84"/>
        <v>4.5980299631289654</v>
      </c>
      <c r="Y191" s="299">
        <f t="shared" si="84"/>
        <v>4.5980299631289654</v>
      </c>
      <c r="Z191" s="299">
        <f t="shared" si="84"/>
        <v>4.5980299631289654</v>
      </c>
      <c r="AA191" s="299">
        <f t="shared" si="84"/>
        <v>4.5980299631289654</v>
      </c>
      <c r="AB191" s="299">
        <f t="shared" si="84"/>
        <v>4.5980299631289654</v>
      </c>
      <c r="AC191" s="299">
        <f t="shared" si="84"/>
        <v>4.5980299631289654</v>
      </c>
      <c r="AD191" s="299">
        <f t="shared" si="84"/>
        <v>4.5980299631289654</v>
      </c>
      <c r="AE191" s="299">
        <f t="shared" si="84"/>
        <v>4.5980299631289654</v>
      </c>
      <c r="AF191" s="299">
        <f t="shared" si="84"/>
        <v>4.5980299631289654</v>
      </c>
    </row>
    <row r="192" spans="1:32" x14ac:dyDescent="0.2">
      <c r="A192" s="294" t="s">
        <v>256</v>
      </c>
      <c r="B192" s="294" t="s">
        <v>255</v>
      </c>
      <c r="C192" s="300">
        <f>C190</f>
        <v>3.744292237442922E-2</v>
      </c>
      <c r="E192" s="294" t="s">
        <v>254</v>
      </c>
      <c r="F192" s="299">
        <f t="shared" ref="F192:AF192" si="85">F187*$C192*F188</f>
        <v>0</v>
      </c>
      <c r="G192" s="299">
        <f t="shared" si="85"/>
        <v>0</v>
      </c>
      <c r="H192" s="299">
        <f t="shared" si="85"/>
        <v>0</v>
      </c>
      <c r="I192" s="299">
        <f t="shared" si="85"/>
        <v>0</v>
      </c>
      <c r="J192" s="299">
        <f t="shared" si="85"/>
        <v>0</v>
      </c>
      <c r="K192" s="299">
        <f t="shared" si="85"/>
        <v>0</v>
      </c>
      <c r="L192" s="299">
        <f t="shared" si="85"/>
        <v>0</v>
      </c>
      <c r="M192" s="299">
        <f t="shared" si="85"/>
        <v>0</v>
      </c>
      <c r="N192" s="299">
        <f t="shared" si="85"/>
        <v>0</v>
      </c>
      <c r="O192" s="299">
        <f t="shared" si="85"/>
        <v>0</v>
      </c>
      <c r="P192" s="299">
        <f t="shared" si="85"/>
        <v>4.8736909989367727E-7</v>
      </c>
      <c r="Q192" s="299">
        <f t="shared" si="85"/>
        <v>3.715927073949394E-6</v>
      </c>
      <c r="R192" s="299">
        <f t="shared" si="85"/>
        <v>3.715927073949394E-6</v>
      </c>
      <c r="S192" s="299">
        <f t="shared" si="85"/>
        <v>3.715927073949394E-6</v>
      </c>
      <c r="T192" s="299">
        <f t="shared" si="85"/>
        <v>3.715927073949394E-6</v>
      </c>
      <c r="U192" s="299">
        <f t="shared" si="85"/>
        <v>3.715927073949394E-6</v>
      </c>
      <c r="V192" s="299">
        <f t="shared" si="85"/>
        <v>3.715927073949394E-6</v>
      </c>
      <c r="W192" s="299">
        <f t="shared" si="85"/>
        <v>3.715927073949394E-6</v>
      </c>
      <c r="X192" s="299">
        <f t="shared" si="85"/>
        <v>3.715927073949394E-6</v>
      </c>
      <c r="Y192" s="299">
        <f t="shared" si="85"/>
        <v>3.715927073949394E-6</v>
      </c>
      <c r="Z192" s="299">
        <f t="shared" si="85"/>
        <v>3.715927073949394E-6</v>
      </c>
      <c r="AA192" s="299">
        <f t="shared" si="85"/>
        <v>3.715927073949394E-6</v>
      </c>
      <c r="AB192" s="299">
        <f t="shared" si="85"/>
        <v>3.715927073949394E-6</v>
      </c>
      <c r="AC192" s="299">
        <f t="shared" si="85"/>
        <v>3.715927073949394E-6</v>
      </c>
      <c r="AD192" s="299">
        <f t="shared" si="85"/>
        <v>3.715927073949394E-6</v>
      </c>
      <c r="AE192" s="299">
        <f t="shared" si="85"/>
        <v>3.715927073949394E-6</v>
      </c>
      <c r="AF192" s="299">
        <f t="shared" si="85"/>
        <v>3.715927073949394E-6</v>
      </c>
    </row>
    <row r="196" spans="1:31" x14ac:dyDescent="0.2">
      <c r="A196" s="298" t="s">
        <v>253</v>
      </c>
      <c r="B196" s="298"/>
      <c r="C196" s="298"/>
      <c r="D196" s="298"/>
      <c r="E196" s="298"/>
      <c r="F196" s="298"/>
      <c r="G196" s="298"/>
      <c r="H196" s="298"/>
      <c r="I196" s="298"/>
      <c r="J196" s="298"/>
      <c r="K196" s="298"/>
      <c r="L196" s="298"/>
      <c r="M196" s="298"/>
      <c r="N196" s="298"/>
      <c r="O196" s="298"/>
      <c r="P196" s="298"/>
      <c r="Q196" s="298"/>
      <c r="R196" s="298"/>
      <c r="S196" s="298"/>
      <c r="T196" s="298"/>
      <c r="U196" s="298"/>
      <c r="V196" s="298"/>
      <c r="W196" s="298"/>
      <c r="X196" s="298"/>
      <c r="Y196" s="298"/>
      <c r="Z196" s="298"/>
      <c r="AA196" s="298"/>
      <c r="AB196" s="298"/>
      <c r="AC196" s="298"/>
      <c r="AD196" s="298"/>
      <c r="AE196" s="298"/>
    </row>
    <row r="198" spans="1:31" x14ac:dyDescent="0.2">
      <c r="A198" s="297" t="s">
        <v>252</v>
      </c>
      <c r="B198" s="297"/>
      <c r="C198" s="297" t="s">
        <v>251</v>
      </c>
      <c r="D198" s="297"/>
    </row>
    <row r="199" spans="1:31" x14ac:dyDescent="0.2">
      <c r="A199" s="296" t="s">
        <v>313</v>
      </c>
      <c r="B199" s="296" t="s">
        <v>314</v>
      </c>
      <c r="C199" s="296" t="s">
        <v>313</v>
      </c>
      <c r="D199" s="296" t="s">
        <v>314</v>
      </c>
    </row>
    <row r="200" spans="1:31" x14ac:dyDescent="0.2">
      <c r="A200" s="295">
        <v>1</v>
      </c>
      <c r="B200" s="295"/>
      <c r="C200" s="295">
        <v>1</v>
      </c>
      <c r="D200" s="295"/>
    </row>
    <row r="201" spans="1:31" x14ac:dyDescent="0.2">
      <c r="A201" s="295">
        <v>0.99462459999999997</v>
      </c>
      <c r="B201" s="295"/>
      <c r="C201" s="295">
        <v>0.99282619999999999</v>
      </c>
      <c r="D201" s="295"/>
    </row>
    <row r="202" spans="1:31" x14ac:dyDescent="0.2">
      <c r="A202" s="295">
        <v>0.9892687</v>
      </c>
      <c r="B202" s="295"/>
      <c r="C202" s="295">
        <v>0.98661750000000004</v>
      </c>
      <c r="D202" s="295"/>
    </row>
    <row r="203" spans="1:31" x14ac:dyDescent="0.2">
      <c r="A203" s="295">
        <v>0.98375710000000005</v>
      </c>
      <c r="B203" s="295"/>
      <c r="C203" s="295">
        <v>0.97916939999999997</v>
      </c>
      <c r="D203" s="295"/>
    </row>
    <row r="204" spans="1:31" x14ac:dyDescent="0.2">
      <c r="A204" s="295">
        <v>0.97628020000000004</v>
      </c>
      <c r="B204" s="295"/>
      <c r="C204" s="295">
        <v>0.97262099999999996</v>
      </c>
      <c r="D204" s="295"/>
    </row>
    <row r="205" spans="1:31" x14ac:dyDescent="0.2">
      <c r="A205" s="295">
        <v>0.9721824</v>
      </c>
      <c r="B205" s="295"/>
      <c r="C205" s="295">
        <v>0.96520399999999995</v>
      </c>
      <c r="D205" s="295"/>
    </row>
    <row r="206" spans="1:31" x14ac:dyDescent="0.2">
      <c r="A206" s="295">
        <v>0.96792509999999998</v>
      </c>
      <c r="B206" s="295"/>
      <c r="C206" s="295">
        <v>0.96228619999999998</v>
      </c>
      <c r="D206" s="295"/>
    </row>
    <row r="207" spans="1:31" x14ac:dyDescent="0.2">
      <c r="A207" s="295">
        <v>0.96375100000000002</v>
      </c>
      <c r="B207" s="295"/>
      <c r="C207" s="295">
        <v>0.96060970000000001</v>
      </c>
      <c r="D207" s="295"/>
    </row>
    <row r="208" spans="1:31" x14ac:dyDescent="0.2">
      <c r="A208" s="295">
        <v>0.95641489999999996</v>
      </c>
      <c r="B208" s="295"/>
      <c r="C208" s="295">
        <v>0.9576327</v>
      </c>
      <c r="D208" s="295"/>
    </row>
    <row r="209" spans="1:4" x14ac:dyDescent="0.2">
      <c r="A209" s="295">
        <v>0.95322459999999998</v>
      </c>
      <c r="B209" s="295"/>
      <c r="C209" s="295">
        <v>0.95321990000000001</v>
      </c>
      <c r="D209" s="295"/>
    </row>
    <row r="210" spans="1:4" x14ac:dyDescent="0.2">
      <c r="A210" s="295">
        <v>0.94482149999999998</v>
      </c>
      <c r="B210" s="295"/>
      <c r="C210" s="295">
        <v>0.94811529999999999</v>
      </c>
      <c r="D210" s="295"/>
    </row>
    <row r="211" spans="1:4" x14ac:dyDescent="0.2">
      <c r="A211" s="295">
        <v>0.93754800000000005</v>
      </c>
      <c r="B211" s="295"/>
      <c r="C211" s="295">
        <v>0.94416659999999997</v>
      </c>
      <c r="D211" s="295"/>
    </row>
    <row r="212" spans="1:4" x14ac:dyDescent="0.2">
      <c r="A212" s="295">
        <v>0.93076769999999998</v>
      </c>
      <c r="B212" s="295"/>
      <c r="C212" s="295">
        <v>0.94061930000000005</v>
      </c>
      <c r="D212" s="295"/>
    </row>
    <row r="213" spans="1:4" x14ac:dyDescent="0.2">
      <c r="A213" s="295">
        <v>0.9193675</v>
      </c>
      <c r="B213" s="295"/>
      <c r="C213" s="295">
        <v>0.93764000000000003</v>
      </c>
      <c r="D213" s="295"/>
    </row>
    <row r="214" spans="1:4" x14ac:dyDescent="0.2">
      <c r="A214" s="295">
        <v>0.91477569999999997</v>
      </c>
      <c r="B214" s="295"/>
      <c r="C214" s="295">
        <v>0.93581959999999997</v>
      </c>
      <c r="D214" s="295"/>
    </row>
    <row r="215" spans="1:4" x14ac:dyDescent="0.2">
      <c r="A215" s="295">
        <v>0.90325800000000001</v>
      </c>
      <c r="B215" s="295"/>
      <c r="C215" s="295">
        <v>0.93302499999999999</v>
      </c>
      <c r="D215" s="295"/>
    </row>
    <row r="216" spans="1:4" x14ac:dyDescent="0.2">
      <c r="A216" s="295">
        <v>0.89826740000000005</v>
      </c>
      <c r="B216" s="295"/>
      <c r="C216" s="295">
        <v>0.93146499999999999</v>
      </c>
      <c r="D216" s="295"/>
    </row>
    <row r="217" spans="1:4" x14ac:dyDescent="0.2">
      <c r="A217" s="295">
        <v>0.89476319999999998</v>
      </c>
      <c r="B217" s="295"/>
      <c r="C217" s="295">
        <v>0.92875920000000001</v>
      </c>
      <c r="D217" s="295"/>
    </row>
    <row r="218" spans="1:4" x14ac:dyDescent="0.2">
      <c r="A218" s="295">
        <v>0.88716499999999998</v>
      </c>
      <c r="B218" s="295"/>
      <c r="C218" s="295">
        <v>0.92766000000000004</v>
      </c>
      <c r="D218" s="295"/>
    </row>
    <row r="219" spans="1:4" x14ac:dyDescent="0.2">
      <c r="A219" s="295">
        <v>0.88486900000000002</v>
      </c>
      <c r="B219" s="295"/>
      <c r="C219" s="295">
        <v>0.92673070000000002</v>
      </c>
      <c r="D219" s="295"/>
    </row>
    <row r="220" spans="1:4" x14ac:dyDescent="0.2">
      <c r="A220" s="295">
        <v>0.87817319999999999</v>
      </c>
      <c r="B220" s="295"/>
      <c r="C220" s="295">
        <v>0.92515230000000004</v>
      </c>
      <c r="D220" s="295"/>
    </row>
    <row r="221" spans="1:4" x14ac:dyDescent="0.2">
      <c r="A221" s="295">
        <v>0.87452209999999997</v>
      </c>
      <c r="B221" s="295"/>
      <c r="C221" s="295">
        <v>0.92397660000000004</v>
      </c>
      <c r="D221" s="295"/>
    </row>
    <row r="222" spans="1:4" x14ac:dyDescent="0.2">
      <c r="A222" s="295">
        <v>0.87113050000000003</v>
      </c>
      <c r="B222" s="295"/>
      <c r="C222" s="295">
        <v>0.92317979999999999</v>
      </c>
      <c r="D222" s="295"/>
    </row>
    <row r="223" spans="1:4" x14ac:dyDescent="0.2">
      <c r="A223" s="295">
        <v>0.86822569999999999</v>
      </c>
      <c r="B223" s="295"/>
      <c r="C223" s="295">
        <v>0.9214715</v>
      </c>
      <c r="D223" s="295"/>
    </row>
    <row r="224" spans="1:4" x14ac:dyDescent="0.2">
      <c r="A224" s="295">
        <v>0.86399919999999997</v>
      </c>
      <c r="B224" s="295"/>
      <c r="C224" s="295">
        <v>0.91946280000000002</v>
      </c>
      <c r="D224" s="295"/>
    </row>
    <row r="225" spans="1:4" x14ac:dyDescent="0.2">
      <c r="A225" s="295">
        <v>0.85714509999999999</v>
      </c>
      <c r="B225" s="295"/>
      <c r="C225" s="295">
        <v>0.91747540000000005</v>
      </c>
      <c r="D225" s="295"/>
    </row>
    <row r="226" spans="1:4" x14ac:dyDescent="0.2">
      <c r="A226" s="295">
        <v>0.85297780000000001</v>
      </c>
      <c r="B226" s="295"/>
      <c r="C226" s="295">
        <v>0.91609680000000004</v>
      </c>
      <c r="D226" s="295"/>
    </row>
    <row r="227" spans="1:4" x14ac:dyDescent="0.2">
      <c r="A227" s="295">
        <v>0.84954110000000005</v>
      </c>
      <c r="B227" s="295"/>
      <c r="C227" s="295">
        <v>0.91509890000000005</v>
      </c>
      <c r="D227" s="295"/>
    </row>
    <row r="228" spans="1:4" x14ac:dyDescent="0.2">
      <c r="A228" s="295">
        <v>0.84554580000000001</v>
      </c>
      <c r="B228" s="295"/>
      <c r="C228" s="295">
        <v>0.91382459999999999</v>
      </c>
      <c r="D228" s="295"/>
    </row>
    <row r="229" spans="1:4" x14ac:dyDescent="0.2">
      <c r="A229" s="295">
        <v>0.84041149999999998</v>
      </c>
      <c r="B229" s="295"/>
      <c r="C229" s="295">
        <v>0.91292229999999996</v>
      </c>
      <c r="D229" s="295"/>
    </row>
    <row r="230" spans="1:4" x14ac:dyDescent="0.2">
      <c r="A230" s="295">
        <v>0.83942360000000005</v>
      </c>
      <c r="B230" s="295"/>
      <c r="C230" s="295">
        <v>0.91148850000000003</v>
      </c>
      <c r="D230" s="295"/>
    </row>
    <row r="231" spans="1:4" x14ac:dyDescent="0.2">
      <c r="A231" s="295">
        <v>0.83727450000000003</v>
      </c>
      <c r="B231" s="295"/>
      <c r="C231" s="295">
        <v>0.91005879999999995</v>
      </c>
      <c r="D231" s="295"/>
    </row>
    <row r="232" spans="1:4" x14ac:dyDescent="0.2">
      <c r="A232" s="295">
        <v>0.83575860000000002</v>
      </c>
      <c r="B232" s="295"/>
      <c r="C232" s="295">
        <v>0.9086322</v>
      </c>
      <c r="D232" s="295"/>
    </row>
    <row r="233" spans="1:4" x14ac:dyDescent="0.2">
      <c r="A233" s="295">
        <v>0.83413740000000003</v>
      </c>
      <c r="B233" s="295"/>
      <c r="C233" s="295">
        <v>0.90803630000000002</v>
      </c>
      <c r="D233" s="295"/>
    </row>
    <row r="234" spans="1:4" x14ac:dyDescent="0.2">
      <c r="A234" s="295">
        <v>0.83351330000000001</v>
      </c>
      <c r="B234" s="295"/>
      <c r="C234" s="295">
        <v>0.90741059999999996</v>
      </c>
      <c r="D234" s="295"/>
    </row>
    <row r="235" spans="1:4" x14ac:dyDescent="0.2">
      <c r="A235" s="295">
        <v>0.8321191</v>
      </c>
      <c r="B235" s="295"/>
      <c r="C235" s="295">
        <v>0.90659769999999995</v>
      </c>
      <c r="D235" s="295"/>
    </row>
    <row r="236" spans="1:4" x14ac:dyDescent="0.2">
      <c r="A236" s="295">
        <v>0.82925720000000003</v>
      </c>
      <c r="B236" s="295"/>
      <c r="C236" s="295">
        <v>0.90624280000000002</v>
      </c>
      <c r="D236" s="295"/>
    </row>
    <row r="237" spans="1:4" x14ac:dyDescent="0.2">
      <c r="A237" s="295">
        <v>0.82771969999999995</v>
      </c>
      <c r="B237" s="295"/>
      <c r="C237" s="295">
        <v>0.90533039999999998</v>
      </c>
      <c r="D237" s="295"/>
    </row>
    <row r="238" spans="1:4" x14ac:dyDescent="0.2">
      <c r="A238" s="295">
        <v>0.82522090000000003</v>
      </c>
      <c r="B238" s="295"/>
      <c r="C238" s="295">
        <v>0.90361460000000005</v>
      </c>
      <c r="D238" s="295"/>
    </row>
    <row r="239" spans="1:4" x14ac:dyDescent="0.2">
      <c r="A239" s="295">
        <v>0.82288430000000001</v>
      </c>
      <c r="B239" s="295"/>
      <c r="C239" s="295">
        <v>0.90279949999999998</v>
      </c>
      <c r="D239" s="295"/>
    </row>
    <row r="240" spans="1:4" x14ac:dyDescent="0.2">
      <c r="A240" s="295">
        <v>0.82182770000000005</v>
      </c>
      <c r="B240" s="295"/>
      <c r="C240" s="295">
        <v>0.90201200000000004</v>
      </c>
      <c r="D240" s="295"/>
    </row>
    <row r="241" spans="1:4" x14ac:dyDescent="0.2">
      <c r="A241" s="295">
        <v>0.81980509999999995</v>
      </c>
      <c r="B241" s="295"/>
      <c r="C241" s="295">
        <v>0.90106410000000003</v>
      </c>
      <c r="D241" s="295"/>
    </row>
    <row r="242" spans="1:4" x14ac:dyDescent="0.2">
      <c r="A242" s="295">
        <v>0.81654749999999998</v>
      </c>
      <c r="B242" s="295"/>
      <c r="C242" s="295">
        <v>0.89943890000000004</v>
      </c>
      <c r="D242" s="295"/>
    </row>
    <row r="243" spans="1:4" x14ac:dyDescent="0.2">
      <c r="A243" s="295">
        <v>0.81459590000000004</v>
      </c>
      <c r="B243" s="295"/>
      <c r="C243" s="295">
        <v>0.89828140000000001</v>
      </c>
      <c r="D243" s="295"/>
    </row>
    <row r="244" spans="1:4" x14ac:dyDescent="0.2">
      <c r="A244" s="295">
        <v>0.81386259999999999</v>
      </c>
      <c r="B244" s="295"/>
      <c r="C244" s="295">
        <v>0.89771540000000005</v>
      </c>
      <c r="D244" s="295"/>
    </row>
    <row r="245" spans="1:4" x14ac:dyDescent="0.2">
      <c r="A245" s="295">
        <v>0.81184730000000005</v>
      </c>
      <c r="B245" s="295"/>
      <c r="C245" s="295">
        <v>0.89697470000000001</v>
      </c>
      <c r="D245" s="295"/>
    </row>
    <row r="246" spans="1:4" x14ac:dyDescent="0.2">
      <c r="A246" s="295">
        <v>0.80977809999999995</v>
      </c>
      <c r="B246" s="295"/>
      <c r="C246" s="295">
        <v>0.89615769999999995</v>
      </c>
      <c r="D246" s="295"/>
    </row>
    <row r="247" spans="1:4" x14ac:dyDescent="0.2">
      <c r="A247" s="295">
        <v>0.80929810000000002</v>
      </c>
      <c r="B247" s="295"/>
      <c r="C247" s="295">
        <v>0.89525010000000005</v>
      </c>
      <c r="D247" s="295"/>
    </row>
    <row r="248" spans="1:4" x14ac:dyDescent="0.2">
      <c r="A248" s="295">
        <v>0.80748470000000006</v>
      </c>
      <c r="B248" s="295"/>
      <c r="C248" s="295">
        <v>0.89422349999999995</v>
      </c>
      <c r="D248" s="295"/>
    </row>
    <row r="249" spans="1:4" x14ac:dyDescent="0.2">
      <c r="A249" s="295">
        <v>0.80639939999999999</v>
      </c>
      <c r="B249" s="295"/>
      <c r="C249" s="295">
        <v>0.89364529999999998</v>
      </c>
      <c r="D249" s="295"/>
    </row>
    <row r="250" spans="1:4" x14ac:dyDescent="0.2">
      <c r="A250" s="295">
        <v>0.80553750000000002</v>
      </c>
      <c r="B250" s="295"/>
      <c r="C250" s="295">
        <v>0.89274209999999998</v>
      </c>
      <c r="D250" s="295"/>
    </row>
    <row r="251" spans="1:4" x14ac:dyDescent="0.2">
      <c r="A251" s="295">
        <v>0.80520290000000005</v>
      </c>
      <c r="B251" s="295"/>
      <c r="C251" s="295">
        <v>0.89188920000000005</v>
      </c>
      <c r="D251" s="295"/>
    </row>
    <row r="252" spans="1:4" x14ac:dyDescent="0.2">
      <c r="A252" s="295">
        <v>0.80354270000000005</v>
      </c>
      <c r="B252" s="295"/>
      <c r="C252" s="295">
        <v>0.89162090000000005</v>
      </c>
      <c r="D252" s="295"/>
    </row>
    <row r="253" spans="1:4" x14ac:dyDescent="0.2">
      <c r="A253" s="295">
        <v>0.8015835</v>
      </c>
      <c r="B253" s="295"/>
      <c r="C253" s="295">
        <v>0.89087479999999997</v>
      </c>
      <c r="D253" s="295"/>
    </row>
    <row r="254" spans="1:4" x14ac:dyDescent="0.2">
      <c r="A254" s="295">
        <v>0.79994799999999999</v>
      </c>
      <c r="B254" s="295"/>
      <c r="C254" s="295">
        <v>0.89028350000000001</v>
      </c>
      <c r="D254" s="295"/>
    </row>
    <row r="255" spans="1:4" x14ac:dyDescent="0.2">
      <c r="A255" s="295">
        <v>0.79807309999999998</v>
      </c>
      <c r="B255" s="295"/>
      <c r="C255" s="295">
        <v>0.88979870000000005</v>
      </c>
      <c r="D255" s="295"/>
    </row>
    <row r="256" spans="1:4" x14ac:dyDescent="0.2">
      <c r="A256" s="295">
        <v>0.79637899999999995</v>
      </c>
      <c r="B256" s="295"/>
      <c r="C256" s="295">
        <v>0.88949679999999998</v>
      </c>
      <c r="D256" s="295"/>
    </row>
    <row r="257" spans="1:4" x14ac:dyDescent="0.2">
      <c r="A257" s="295">
        <v>0.79451680000000002</v>
      </c>
      <c r="B257" s="295"/>
      <c r="C257" s="295">
        <v>0.88895570000000002</v>
      </c>
      <c r="D257" s="295"/>
    </row>
    <row r="258" spans="1:4" x14ac:dyDescent="0.2">
      <c r="A258" s="295">
        <v>0.7937052</v>
      </c>
      <c r="B258" s="295"/>
      <c r="C258" s="295">
        <v>0.88812089999999999</v>
      </c>
      <c r="D258" s="295"/>
    </row>
    <row r="259" spans="1:4" x14ac:dyDescent="0.2">
      <c r="A259" s="295">
        <v>0.79280499999999998</v>
      </c>
      <c r="B259" s="295"/>
      <c r="C259" s="295">
        <v>0.88795049999999998</v>
      </c>
      <c r="D259" s="295"/>
    </row>
    <row r="260" spans="1:4" x14ac:dyDescent="0.2">
      <c r="A260" s="295">
        <v>0.79083380000000003</v>
      </c>
      <c r="B260" s="295"/>
      <c r="C260" s="295">
        <v>0.88746530000000001</v>
      </c>
      <c r="D260" s="295"/>
    </row>
    <row r="261" spans="1:4" x14ac:dyDescent="0.2">
      <c r="A261" s="295">
        <v>0.78990079999999996</v>
      </c>
      <c r="B261" s="295"/>
      <c r="C261" s="295">
        <v>0.88660649999999996</v>
      </c>
      <c r="D261" s="295"/>
    </row>
    <row r="262" spans="1:4" x14ac:dyDescent="0.2">
      <c r="A262" s="295">
        <v>0.7883597</v>
      </c>
      <c r="B262" s="295"/>
      <c r="C262" s="295">
        <v>0.88616209999999995</v>
      </c>
      <c r="D262" s="295"/>
    </row>
    <row r="263" spans="1:4" x14ac:dyDescent="0.2">
      <c r="A263" s="295">
        <v>0.78758450000000002</v>
      </c>
      <c r="B263" s="295"/>
      <c r="C263" s="295">
        <v>0.88510169999999999</v>
      </c>
      <c r="D263" s="295"/>
    </row>
    <row r="264" spans="1:4" x14ac:dyDescent="0.2">
      <c r="A264" s="295">
        <v>0.78652339999999998</v>
      </c>
      <c r="B264" s="295"/>
      <c r="C264" s="295">
        <v>0.88406039999999997</v>
      </c>
      <c r="D264" s="295"/>
    </row>
    <row r="265" spans="1:4" x14ac:dyDescent="0.2">
      <c r="A265" s="295">
        <v>0.78512899999999997</v>
      </c>
      <c r="B265" s="295"/>
      <c r="C265" s="295">
        <v>0.88367569999999995</v>
      </c>
      <c r="D265" s="295"/>
    </row>
    <row r="266" spans="1:4" x14ac:dyDescent="0.2">
      <c r="A266" s="295">
        <v>0.78357350000000003</v>
      </c>
      <c r="B266" s="295"/>
      <c r="C266" s="295">
        <v>0.88343020000000005</v>
      </c>
      <c r="D266" s="295"/>
    </row>
    <row r="267" spans="1:4" x14ac:dyDescent="0.2">
      <c r="A267" s="295">
        <v>0.78295230000000005</v>
      </c>
      <c r="B267" s="295"/>
      <c r="C267" s="295">
        <v>0.88236959999999998</v>
      </c>
      <c r="D267" s="295"/>
    </row>
    <row r="268" spans="1:4" x14ac:dyDescent="0.2">
      <c r="A268" s="295">
        <v>0.78219079999999996</v>
      </c>
      <c r="B268" s="295"/>
      <c r="C268" s="295">
        <v>0.88158190000000003</v>
      </c>
      <c r="D268" s="295"/>
    </row>
    <row r="269" spans="1:4" x14ac:dyDescent="0.2">
      <c r="A269" s="295">
        <v>0.7811555</v>
      </c>
      <c r="B269" s="295"/>
      <c r="C269" s="295">
        <v>0.88128910000000005</v>
      </c>
      <c r="D269" s="295"/>
    </row>
    <row r="270" spans="1:4" x14ac:dyDescent="0.2">
      <c r="A270" s="295">
        <v>0.78009090000000003</v>
      </c>
      <c r="B270" s="295"/>
      <c r="C270" s="295">
        <v>0.88101479999999999</v>
      </c>
      <c r="D270" s="295"/>
    </row>
    <row r="271" spans="1:4" x14ac:dyDescent="0.2">
      <c r="A271" s="295">
        <v>0.77868190000000004</v>
      </c>
      <c r="B271" s="295"/>
      <c r="C271" s="295">
        <v>0.88042379999999998</v>
      </c>
      <c r="D271" s="295"/>
    </row>
    <row r="272" spans="1:4" x14ac:dyDescent="0.2">
      <c r="A272" s="295">
        <v>0.77832650000000003</v>
      </c>
      <c r="B272" s="295"/>
      <c r="C272" s="295">
        <v>0.88001450000000003</v>
      </c>
      <c r="D272" s="295"/>
    </row>
    <row r="273" spans="1:4" x14ac:dyDescent="0.2">
      <c r="A273" s="295">
        <v>0.77715420000000002</v>
      </c>
      <c r="B273" s="295"/>
      <c r="C273" s="295">
        <v>0.87971390000000005</v>
      </c>
      <c r="D273" s="295"/>
    </row>
    <row r="274" spans="1:4" x14ac:dyDescent="0.2">
      <c r="A274" s="295">
        <v>0.77631260000000002</v>
      </c>
      <c r="B274" s="295"/>
      <c r="C274" s="295">
        <v>0.87939900000000004</v>
      </c>
      <c r="D274" s="295"/>
    </row>
    <row r="275" spans="1:4" x14ac:dyDescent="0.2">
      <c r="A275" s="295">
        <v>0.77520610000000001</v>
      </c>
      <c r="B275" s="295"/>
      <c r="C275" s="295">
        <v>0.87877179999999999</v>
      </c>
      <c r="D275" s="295"/>
    </row>
    <row r="276" spans="1:4" x14ac:dyDescent="0.2">
      <c r="A276" s="295">
        <v>0.77310160000000006</v>
      </c>
      <c r="B276" s="295"/>
      <c r="C276" s="295">
        <v>0.87829800000000002</v>
      </c>
      <c r="D276" s="295"/>
    </row>
    <row r="277" spans="1:4" x14ac:dyDescent="0.2">
      <c r="A277" s="295">
        <v>0.77226969999999995</v>
      </c>
      <c r="B277" s="295"/>
      <c r="C277" s="295">
        <v>0.87794130000000004</v>
      </c>
      <c r="D277" s="295"/>
    </row>
    <row r="278" spans="1:4" x14ac:dyDescent="0.2">
      <c r="A278" s="295">
        <v>0.77077099999999998</v>
      </c>
      <c r="B278" s="295"/>
      <c r="C278" s="295">
        <v>0.87775409999999998</v>
      </c>
      <c r="D278" s="295"/>
    </row>
    <row r="279" spans="1:4" x14ac:dyDescent="0.2">
      <c r="A279" s="295">
        <v>0.76963610000000005</v>
      </c>
      <c r="B279" s="295"/>
      <c r="C279" s="295">
        <v>0.87726680000000001</v>
      </c>
      <c r="D279" s="295"/>
    </row>
    <row r="280" spans="1:4" x14ac:dyDescent="0.2">
      <c r="A280" s="295">
        <v>0.76842929999999998</v>
      </c>
      <c r="B280" s="295"/>
      <c r="C280" s="295">
        <v>0.87667119999999998</v>
      </c>
      <c r="D280" s="295"/>
    </row>
    <row r="281" spans="1:4" x14ac:dyDescent="0.2">
      <c r="A281" s="295">
        <v>0.7664377</v>
      </c>
      <c r="B281" s="295"/>
      <c r="C281" s="295">
        <v>0.87590129999999999</v>
      </c>
      <c r="D281" s="295"/>
    </row>
    <row r="282" spans="1:4" x14ac:dyDescent="0.2">
      <c r="A282" s="295">
        <v>0.76527900000000004</v>
      </c>
      <c r="B282" s="295"/>
      <c r="C282" s="295">
        <v>0.87569070000000004</v>
      </c>
      <c r="D282" s="295"/>
    </row>
    <row r="283" spans="1:4" x14ac:dyDescent="0.2">
      <c r="A283" s="295">
        <v>0.76366780000000001</v>
      </c>
      <c r="B283" s="295"/>
      <c r="C283" s="295">
        <v>0.87543919999999997</v>
      </c>
      <c r="D283" s="295"/>
    </row>
    <row r="284" spans="1:4" x14ac:dyDescent="0.2">
      <c r="A284" s="295">
        <v>0.76288639999999996</v>
      </c>
      <c r="B284" s="295"/>
      <c r="C284" s="295">
        <v>0.87504939999999998</v>
      </c>
      <c r="D284" s="295"/>
    </row>
    <row r="285" spans="1:4" x14ac:dyDescent="0.2">
      <c r="A285" s="295">
        <v>0.76197820000000005</v>
      </c>
      <c r="B285" s="295"/>
      <c r="C285" s="295">
        <v>0.87462669999999998</v>
      </c>
      <c r="D285" s="295"/>
    </row>
    <row r="286" spans="1:4" x14ac:dyDescent="0.2">
      <c r="A286" s="295">
        <v>0.75976999999999995</v>
      </c>
      <c r="B286" s="295"/>
      <c r="C286" s="295">
        <v>0.87402869999999999</v>
      </c>
      <c r="D286" s="295"/>
    </row>
    <row r="287" spans="1:4" x14ac:dyDescent="0.2">
      <c r="A287" s="295">
        <v>0.7587083</v>
      </c>
      <c r="B287" s="295"/>
      <c r="C287" s="295">
        <v>0.87330229999999998</v>
      </c>
      <c r="D287" s="295"/>
    </row>
    <row r="288" spans="1:4" x14ac:dyDescent="0.2">
      <c r="A288" s="295">
        <v>0.75802159999999996</v>
      </c>
      <c r="B288" s="295"/>
      <c r="C288" s="295">
        <v>0.87290040000000002</v>
      </c>
      <c r="D288" s="295"/>
    </row>
    <row r="289" spans="1:4" x14ac:dyDescent="0.2">
      <c r="A289" s="295">
        <v>0.75703600000000004</v>
      </c>
      <c r="B289" s="295"/>
      <c r="C289" s="295">
        <v>0.87250819999999996</v>
      </c>
      <c r="D289" s="295"/>
    </row>
    <row r="290" spans="1:4" x14ac:dyDescent="0.2">
      <c r="A290" s="295">
        <v>0.75624740000000001</v>
      </c>
      <c r="B290" s="295"/>
      <c r="C290" s="295">
        <v>0.87170020000000004</v>
      </c>
      <c r="D290" s="295"/>
    </row>
    <row r="291" spans="1:4" x14ac:dyDescent="0.2">
      <c r="A291" s="295">
        <v>0.75552209999999997</v>
      </c>
      <c r="B291" s="295"/>
      <c r="C291" s="295">
        <v>0.87145850000000002</v>
      </c>
      <c r="D291" s="295"/>
    </row>
    <row r="292" spans="1:4" x14ac:dyDescent="0.2">
      <c r="A292" s="295">
        <v>0.75414409999999998</v>
      </c>
      <c r="B292" s="295"/>
      <c r="C292" s="295">
        <v>0.87068259999999997</v>
      </c>
      <c r="D292" s="295"/>
    </row>
    <row r="293" spans="1:4" x14ac:dyDescent="0.2">
      <c r="A293" s="295">
        <v>0.7522259</v>
      </c>
      <c r="B293" s="295"/>
      <c r="C293" s="295">
        <v>0.87039420000000001</v>
      </c>
      <c r="D293" s="295"/>
    </row>
    <row r="294" spans="1:4" x14ac:dyDescent="0.2">
      <c r="A294" s="295">
        <v>0.75118569999999996</v>
      </c>
      <c r="B294" s="295"/>
      <c r="C294" s="295">
        <v>0.86963020000000002</v>
      </c>
      <c r="D294" s="295"/>
    </row>
    <row r="295" spans="1:4" x14ac:dyDescent="0.2">
      <c r="A295" s="295">
        <v>0.75061069999999996</v>
      </c>
      <c r="B295" s="295"/>
      <c r="C295" s="295">
        <v>0.86892080000000005</v>
      </c>
      <c r="D295" s="295"/>
    </row>
    <row r="296" spans="1:4" x14ac:dyDescent="0.2">
      <c r="A296" s="295">
        <v>0.74956869999999998</v>
      </c>
      <c r="B296" s="295"/>
      <c r="C296" s="295">
        <v>0.8684904</v>
      </c>
      <c r="D296" s="295"/>
    </row>
    <row r="297" spans="1:4" x14ac:dyDescent="0.2">
      <c r="A297" s="295">
        <v>0.74857870000000004</v>
      </c>
      <c r="B297" s="295"/>
      <c r="C297" s="295">
        <v>0.86814829999999998</v>
      </c>
      <c r="D297" s="295"/>
    </row>
    <row r="298" spans="1:4" x14ac:dyDescent="0.2">
      <c r="A298" s="295">
        <v>0.74740200000000001</v>
      </c>
      <c r="B298" s="295"/>
      <c r="C298" s="295">
        <v>0.86766160000000003</v>
      </c>
      <c r="D298" s="295"/>
    </row>
    <row r="299" spans="1:4" x14ac:dyDescent="0.2">
      <c r="A299" s="295">
        <v>0.74652090000000004</v>
      </c>
      <c r="B299" s="295"/>
      <c r="C299" s="295">
        <v>0.86751350000000005</v>
      </c>
      <c r="D299" s="295"/>
    </row>
    <row r="300" spans="1:4" x14ac:dyDescent="0.2">
      <c r="A300" s="295">
        <v>0.74545499999999998</v>
      </c>
      <c r="B300" s="295"/>
      <c r="C300" s="295">
        <v>0.86711059999999995</v>
      </c>
      <c r="D300" s="295"/>
    </row>
    <row r="301" spans="1:4" x14ac:dyDescent="0.2">
      <c r="A301" s="295">
        <v>0.74494899999999997</v>
      </c>
      <c r="B301" s="295"/>
      <c r="C301" s="295">
        <v>0.86661929999999998</v>
      </c>
      <c r="D301" s="295"/>
    </row>
    <row r="302" spans="1:4" x14ac:dyDescent="0.2">
      <c r="A302" s="295">
        <v>0.74419749999999996</v>
      </c>
      <c r="B302" s="295"/>
      <c r="C302" s="295">
        <v>0.86617149999999998</v>
      </c>
      <c r="D302" s="295"/>
    </row>
    <row r="303" spans="1:4" x14ac:dyDescent="0.2">
      <c r="A303" s="295">
        <v>0.74322840000000001</v>
      </c>
      <c r="B303" s="295"/>
      <c r="C303" s="295">
        <v>0.86589419999999995</v>
      </c>
      <c r="D303" s="295"/>
    </row>
    <row r="304" spans="1:4" x14ac:dyDescent="0.2">
      <c r="A304" s="295">
        <v>0.74202389999999996</v>
      </c>
      <c r="B304" s="295"/>
      <c r="C304" s="295">
        <v>0.86561869999999996</v>
      </c>
      <c r="D304" s="295"/>
    </row>
    <row r="305" spans="1:4" x14ac:dyDescent="0.2">
      <c r="A305" s="295">
        <v>0.74131619999999998</v>
      </c>
      <c r="B305" s="295"/>
      <c r="C305" s="295">
        <v>0.86502219999999996</v>
      </c>
      <c r="D305" s="295"/>
    </row>
    <row r="306" spans="1:4" x14ac:dyDescent="0.2">
      <c r="A306" s="295">
        <v>0.73990820000000002</v>
      </c>
      <c r="B306" s="295"/>
      <c r="C306" s="295">
        <v>0.86465080000000005</v>
      </c>
      <c r="D306" s="295"/>
    </row>
    <row r="307" spans="1:4" x14ac:dyDescent="0.2">
      <c r="A307" s="295">
        <v>0.73888419999999999</v>
      </c>
      <c r="B307" s="295"/>
      <c r="C307" s="295">
        <v>0.86411439999999995</v>
      </c>
      <c r="D307" s="295"/>
    </row>
    <row r="308" spans="1:4" x14ac:dyDescent="0.2">
      <c r="A308" s="295">
        <v>0.73747019999999996</v>
      </c>
      <c r="B308" s="295"/>
      <c r="C308" s="295">
        <v>0.86386180000000001</v>
      </c>
      <c r="D308" s="295"/>
    </row>
    <row r="309" spans="1:4" x14ac:dyDescent="0.2">
      <c r="A309" s="295">
        <v>0.73681830000000004</v>
      </c>
      <c r="B309" s="295"/>
      <c r="C309" s="295">
        <v>0.86314380000000002</v>
      </c>
      <c r="D309" s="295"/>
    </row>
    <row r="310" spans="1:4" x14ac:dyDescent="0.2">
      <c r="A310" s="295">
        <v>0.73595379999999999</v>
      </c>
      <c r="B310" s="295"/>
      <c r="C310" s="295">
        <v>0.86287369999999997</v>
      </c>
      <c r="D310" s="295"/>
    </row>
    <row r="311" spans="1:4" x14ac:dyDescent="0.2">
      <c r="A311" s="295">
        <v>0.73457050000000002</v>
      </c>
      <c r="B311" s="295"/>
      <c r="C311" s="295">
        <v>0.86261500000000002</v>
      </c>
      <c r="D311" s="295"/>
    </row>
    <row r="312" spans="1:4" x14ac:dyDescent="0.2">
      <c r="A312" s="295">
        <v>0.73379249999999996</v>
      </c>
      <c r="B312" s="295"/>
      <c r="C312" s="295">
        <v>0.86197330000000005</v>
      </c>
      <c r="D312" s="295"/>
    </row>
    <row r="313" spans="1:4" x14ac:dyDescent="0.2">
      <c r="A313" s="295">
        <v>0.73319049999999997</v>
      </c>
      <c r="B313" s="295"/>
      <c r="C313" s="295">
        <v>0.86173860000000002</v>
      </c>
      <c r="D313" s="295"/>
    </row>
    <row r="314" spans="1:4" x14ac:dyDescent="0.2">
      <c r="A314" s="295">
        <v>0.73155809999999999</v>
      </c>
      <c r="B314" s="295"/>
      <c r="C314" s="295">
        <v>0.861209</v>
      </c>
      <c r="D314" s="295"/>
    </row>
    <row r="315" spans="1:4" x14ac:dyDescent="0.2">
      <c r="A315" s="295">
        <v>0.73032189999999997</v>
      </c>
      <c r="B315" s="295"/>
      <c r="C315" s="295">
        <v>0.8601761</v>
      </c>
      <c r="D315" s="295"/>
    </row>
    <row r="316" spans="1:4" x14ac:dyDescent="0.2">
      <c r="A316" s="295">
        <v>0.72980920000000005</v>
      </c>
      <c r="B316" s="295"/>
      <c r="C316" s="295">
        <v>0.85969260000000003</v>
      </c>
      <c r="D316" s="295"/>
    </row>
    <row r="317" spans="1:4" x14ac:dyDescent="0.2">
      <c r="A317" s="295">
        <v>0.72862229999999995</v>
      </c>
      <c r="B317" s="295"/>
      <c r="C317" s="295">
        <v>0.85931860000000004</v>
      </c>
      <c r="D317" s="295"/>
    </row>
    <row r="318" spans="1:4" x14ac:dyDescent="0.2">
      <c r="A318" s="295">
        <v>0.72819820000000002</v>
      </c>
      <c r="B318" s="295"/>
      <c r="C318" s="295">
        <v>0.85893600000000003</v>
      </c>
      <c r="D318" s="295"/>
    </row>
    <row r="319" spans="1:4" x14ac:dyDescent="0.2">
      <c r="A319" s="295">
        <v>0.72763120000000003</v>
      </c>
      <c r="B319" s="295"/>
      <c r="C319" s="295">
        <v>0.85853760000000001</v>
      </c>
      <c r="D319" s="295"/>
    </row>
    <row r="320" spans="1:4" x14ac:dyDescent="0.2">
      <c r="A320" s="295">
        <v>0.72571129999999995</v>
      </c>
      <c r="B320" s="295"/>
      <c r="C320" s="295">
        <v>0.85790299999999997</v>
      </c>
      <c r="D320" s="295"/>
    </row>
    <row r="321" spans="1:4" x14ac:dyDescent="0.2">
      <c r="A321" s="295">
        <v>0.72480429999999996</v>
      </c>
      <c r="B321" s="295"/>
      <c r="C321" s="295">
        <v>0.85710229999999998</v>
      </c>
      <c r="D321" s="295"/>
    </row>
    <row r="322" spans="1:4" x14ac:dyDescent="0.2">
      <c r="A322" s="295">
        <v>0.72429140000000003</v>
      </c>
      <c r="B322" s="295"/>
      <c r="C322" s="295">
        <v>0.85633230000000005</v>
      </c>
      <c r="D322" s="295"/>
    </row>
    <row r="323" spans="1:4" x14ac:dyDescent="0.2">
      <c r="A323" s="295">
        <v>0.72383399999999998</v>
      </c>
      <c r="B323" s="295"/>
      <c r="C323" s="295">
        <v>0.8560603</v>
      </c>
      <c r="D323" s="295"/>
    </row>
    <row r="324" spans="1:4" x14ac:dyDescent="0.2">
      <c r="A324" s="295">
        <v>0.72298189999999996</v>
      </c>
      <c r="B324" s="295"/>
      <c r="C324" s="295">
        <v>0.85583330000000002</v>
      </c>
      <c r="D324" s="295"/>
    </row>
    <row r="325" spans="1:4" x14ac:dyDescent="0.2">
      <c r="A325" s="295">
        <v>0.72255530000000001</v>
      </c>
      <c r="B325" s="295"/>
      <c r="C325" s="295">
        <v>0.85544949999999997</v>
      </c>
      <c r="D325" s="295"/>
    </row>
    <row r="326" spans="1:4" x14ac:dyDescent="0.2">
      <c r="A326" s="295">
        <v>0.72151589999999999</v>
      </c>
      <c r="B326" s="295"/>
      <c r="C326" s="295">
        <v>0.8551609</v>
      </c>
      <c r="D326" s="295"/>
    </row>
    <row r="327" spans="1:4" x14ac:dyDescent="0.2">
      <c r="A327" s="295">
        <v>0.72085779999999999</v>
      </c>
      <c r="B327" s="295"/>
      <c r="C327" s="295">
        <v>0.85490730000000004</v>
      </c>
      <c r="D327" s="295"/>
    </row>
    <row r="328" spans="1:4" x14ac:dyDescent="0.2">
      <c r="A328" s="295">
        <v>0.7205819</v>
      </c>
      <c r="B328" s="295"/>
      <c r="C328" s="295">
        <v>0.85418139999999998</v>
      </c>
      <c r="D328" s="295"/>
    </row>
    <row r="329" spans="1:4" x14ac:dyDescent="0.2">
      <c r="A329" s="295">
        <v>0.71908340000000004</v>
      </c>
      <c r="B329" s="295"/>
      <c r="C329" s="295">
        <v>0.8539757</v>
      </c>
      <c r="D329" s="295"/>
    </row>
    <row r="330" spans="1:4" x14ac:dyDescent="0.2">
      <c r="A330" s="295">
        <v>0.718553</v>
      </c>
      <c r="B330" s="295"/>
      <c r="C330" s="295">
        <v>0.85381569999999996</v>
      </c>
      <c r="D330" s="295"/>
    </row>
    <row r="331" spans="1:4" x14ac:dyDescent="0.2">
      <c r="A331" s="295">
        <v>0.71768460000000001</v>
      </c>
      <c r="B331" s="295"/>
      <c r="C331" s="295">
        <v>0.85359739999999995</v>
      </c>
      <c r="D331" s="295"/>
    </row>
    <row r="332" spans="1:4" x14ac:dyDescent="0.2">
      <c r="A332" s="295">
        <v>0.71706110000000001</v>
      </c>
      <c r="B332" s="295"/>
      <c r="C332" s="295">
        <v>0.85336710000000005</v>
      </c>
      <c r="D332" s="295"/>
    </row>
    <row r="333" spans="1:4" x14ac:dyDescent="0.2">
      <c r="A333" s="295">
        <v>0.71615320000000005</v>
      </c>
      <c r="B333" s="295"/>
      <c r="C333" s="295">
        <v>0.8528791</v>
      </c>
      <c r="D333" s="295"/>
    </row>
    <row r="334" spans="1:4" x14ac:dyDescent="0.2">
      <c r="A334" s="295">
        <v>0.71550849999999999</v>
      </c>
      <c r="B334" s="295"/>
      <c r="C334" s="295">
        <v>0.85257210000000005</v>
      </c>
      <c r="D334" s="295"/>
    </row>
    <row r="335" spans="1:4" x14ac:dyDescent="0.2">
      <c r="A335" s="295">
        <v>0.71430539999999998</v>
      </c>
      <c r="B335" s="295"/>
      <c r="C335" s="295">
        <v>0.85237989999999997</v>
      </c>
      <c r="D335" s="295"/>
    </row>
    <row r="336" spans="1:4" x14ac:dyDescent="0.2">
      <c r="A336" s="295">
        <v>0.71378030000000003</v>
      </c>
      <c r="B336" s="295"/>
      <c r="C336" s="295">
        <v>0.85205209999999998</v>
      </c>
      <c r="D336" s="295"/>
    </row>
    <row r="337" spans="1:4" x14ac:dyDescent="0.2">
      <c r="A337" s="295">
        <v>0.71292979999999995</v>
      </c>
      <c r="B337" s="295"/>
      <c r="C337" s="295">
        <v>0.85166200000000003</v>
      </c>
      <c r="D337" s="295"/>
    </row>
    <row r="338" spans="1:4" x14ac:dyDescent="0.2">
      <c r="A338" s="295">
        <v>0.71244949999999996</v>
      </c>
      <c r="B338" s="295"/>
      <c r="C338" s="295">
        <v>0.85120649999999998</v>
      </c>
      <c r="D338" s="295"/>
    </row>
    <row r="339" spans="1:4" x14ac:dyDescent="0.2">
      <c r="A339" s="295">
        <v>0.71121800000000002</v>
      </c>
      <c r="B339" s="295"/>
      <c r="C339" s="295">
        <v>0.85102610000000001</v>
      </c>
      <c r="D339" s="295"/>
    </row>
    <row r="340" spans="1:4" x14ac:dyDescent="0.2">
      <c r="A340" s="295">
        <v>0.71027660000000004</v>
      </c>
      <c r="B340" s="295"/>
      <c r="C340" s="295">
        <v>0.85064830000000002</v>
      </c>
      <c r="D340" s="295"/>
    </row>
    <row r="341" spans="1:4" x14ac:dyDescent="0.2">
      <c r="A341" s="295">
        <v>0.71008260000000001</v>
      </c>
      <c r="B341" s="295"/>
      <c r="C341" s="295">
        <v>0.85048380000000001</v>
      </c>
      <c r="D341" s="295"/>
    </row>
    <row r="342" spans="1:4" x14ac:dyDescent="0.2">
      <c r="A342" s="295">
        <v>0.70942629999999995</v>
      </c>
      <c r="B342" s="295"/>
      <c r="C342" s="295">
        <v>0.85011289999999995</v>
      </c>
      <c r="D342" s="295"/>
    </row>
    <row r="343" spans="1:4" x14ac:dyDescent="0.2">
      <c r="A343" s="295">
        <v>0.70817529999999995</v>
      </c>
      <c r="B343" s="295"/>
      <c r="C343" s="295">
        <v>0.84987250000000003</v>
      </c>
      <c r="D343" s="295"/>
    </row>
    <row r="344" spans="1:4" x14ac:dyDescent="0.2">
      <c r="A344" s="295">
        <v>0.70739989999999997</v>
      </c>
      <c r="B344" s="295"/>
      <c r="C344" s="295">
        <v>0.84948749999999995</v>
      </c>
      <c r="D344" s="295"/>
    </row>
    <row r="345" spans="1:4" x14ac:dyDescent="0.2">
      <c r="A345" s="295">
        <v>0.70664159999999998</v>
      </c>
      <c r="B345" s="295"/>
      <c r="C345" s="295">
        <v>0.84907060000000001</v>
      </c>
      <c r="D345" s="295"/>
    </row>
    <row r="346" spans="1:4" x14ac:dyDescent="0.2">
      <c r="A346" s="295">
        <v>0.70569090000000001</v>
      </c>
      <c r="B346" s="295"/>
      <c r="C346" s="295">
        <v>0.84883690000000001</v>
      </c>
      <c r="D346" s="295"/>
    </row>
    <row r="347" spans="1:4" x14ac:dyDescent="0.2">
      <c r="A347" s="295">
        <v>0.7051695</v>
      </c>
      <c r="B347" s="295"/>
      <c r="C347" s="295">
        <v>0.84843789999999997</v>
      </c>
      <c r="D347" s="295"/>
    </row>
    <row r="348" spans="1:4" x14ac:dyDescent="0.2">
      <c r="A348" s="295">
        <v>0.70431509999999997</v>
      </c>
      <c r="B348" s="295"/>
      <c r="C348" s="295">
        <v>0.84814319999999999</v>
      </c>
      <c r="D348" s="295"/>
    </row>
    <row r="349" spans="1:4" x14ac:dyDescent="0.2">
      <c r="A349" s="295">
        <v>0.70406120000000005</v>
      </c>
      <c r="B349" s="295"/>
      <c r="C349" s="295">
        <v>0.8478618</v>
      </c>
      <c r="D349" s="295"/>
    </row>
    <row r="350" spans="1:4" x14ac:dyDescent="0.2">
      <c r="A350" s="295">
        <v>0.70306080000000004</v>
      </c>
      <c r="B350" s="295"/>
      <c r="C350" s="295">
        <v>0.84737030000000002</v>
      </c>
      <c r="D350" s="295"/>
    </row>
    <row r="351" spans="1:4" x14ac:dyDescent="0.2">
      <c r="A351" s="295">
        <v>0.70250230000000002</v>
      </c>
      <c r="B351" s="295"/>
      <c r="C351" s="295">
        <v>0.84721349999999995</v>
      </c>
      <c r="D351" s="295"/>
    </row>
    <row r="352" spans="1:4" x14ac:dyDescent="0.2">
      <c r="A352" s="295">
        <v>0.70155889999999999</v>
      </c>
      <c r="B352" s="295"/>
      <c r="C352" s="295">
        <v>0.84687900000000005</v>
      </c>
      <c r="D352" s="295"/>
    </row>
    <row r="353" spans="1:4" x14ac:dyDescent="0.2">
      <c r="A353" s="295">
        <v>0.70091840000000005</v>
      </c>
      <c r="B353" s="295"/>
      <c r="C353" s="295">
        <v>0.84635349999999998</v>
      </c>
      <c r="D353" s="295"/>
    </row>
    <row r="354" spans="1:4" x14ac:dyDescent="0.2">
      <c r="A354" s="295">
        <v>0.70062880000000005</v>
      </c>
      <c r="B354" s="295"/>
      <c r="C354" s="295">
        <v>0.84604670000000004</v>
      </c>
      <c r="D354" s="295"/>
    </row>
    <row r="355" spans="1:4" x14ac:dyDescent="0.2">
      <c r="A355" s="295">
        <v>0.70011769999999995</v>
      </c>
      <c r="B355" s="295"/>
      <c r="C355" s="295">
        <v>0.84581360000000005</v>
      </c>
      <c r="D355" s="295"/>
    </row>
    <row r="356" spans="1:4" x14ac:dyDescent="0.2">
      <c r="A356" s="295">
        <v>0.69930049999999999</v>
      </c>
      <c r="B356" s="295"/>
      <c r="C356" s="295">
        <v>0.84545709999999996</v>
      </c>
      <c r="D356" s="295"/>
    </row>
    <row r="357" spans="1:4" x14ac:dyDescent="0.2">
      <c r="A357" s="295">
        <v>0.69871729999999999</v>
      </c>
      <c r="B357" s="295"/>
      <c r="C357" s="295">
        <v>0.84474519999999997</v>
      </c>
      <c r="D357" s="295"/>
    </row>
    <row r="358" spans="1:4" x14ac:dyDescent="0.2">
      <c r="A358" s="295">
        <v>0.69826529999999998</v>
      </c>
      <c r="B358" s="295"/>
      <c r="C358" s="295">
        <v>0.84458460000000002</v>
      </c>
      <c r="D358" s="295"/>
    </row>
    <row r="359" spans="1:4" x14ac:dyDescent="0.2">
      <c r="A359" s="295">
        <v>0.69781230000000005</v>
      </c>
      <c r="B359" s="295"/>
      <c r="C359" s="295">
        <v>0.84410289999999999</v>
      </c>
      <c r="D359" s="295"/>
    </row>
    <row r="360" spans="1:4" x14ac:dyDescent="0.2">
      <c r="A360" s="295">
        <v>0.69719339999999996</v>
      </c>
      <c r="B360" s="295"/>
      <c r="C360" s="295">
        <v>0.84373520000000002</v>
      </c>
      <c r="D360" s="295"/>
    </row>
    <row r="361" spans="1:4" x14ac:dyDescent="0.2">
      <c r="A361" s="295">
        <v>0.69663529999999996</v>
      </c>
      <c r="B361" s="295"/>
      <c r="C361" s="295">
        <v>0.8433408</v>
      </c>
      <c r="D361" s="295"/>
    </row>
    <row r="362" spans="1:4" x14ac:dyDescent="0.2">
      <c r="A362" s="295">
        <v>0.69618800000000003</v>
      </c>
      <c r="B362" s="295"/>
      <c r="C362" s="295">
        <v>0.84284550000000003</v>
      </c>
      <c r="D362" s="295"/>
    </row>
    <row r="363" spans="1:4" x14ac:dyDescent="0.2">
      <c r="A363" s="295">
        <v>0.69571300000000003</v>
      </c>
      <c r="B363" s="295"/>
      <c r="C363" s="295">
        <v>0.84215790000000001</v>
      </c>
      <c r="D363" s="295"/>
    </row>
    <row r="364" spans="1:4" x14ac:dyDescent="0.2">
      <c r="A364" s="295">
        <v>0.69471729999999998</v>
      </c>
      <c r="B364" s="295"/>
      <c r="C364" s="295">
        <v>0.84165400000000001</v>
      </c>
      <c r="D364" s="295"/>
    </row>
    <row r="365" spans="1:4" x14ac:dyDescent="0.2">
      <c r="A365" s="295">
        <v>0.69406199999999996</v>
      </c>
      <c r="B365" s="295"/>
      <c r="C365" s="295">
        <v>0.84121409999999996</v>
      </c>
      <c r="D365" s="295"/>
    </row>
    <row r="366" spans="1:4" x14ac:dyDescent="0.2">
      <c r="A366" s="295">
        <v>0.69354079999999996</v>
      </c>
      <c r="B366" s="295"/>
      <c r="C366" s="295">
        <v>0.84104690000000004</v>
      </c>
      <c r="D366" s="295"/>
    </row>
    <row r="367" spans="1:4" x14ac:dyDescent="0.2">
      <c r="A367" s="295">
        <v>0.69259090000000001</v>
      </c>
      <c r="B367" s="295"/>
      <c r="C367" s="295">
        <v>0.84085049999999995</v>
      </c>
      <c r="D367" s="295"/>
    </row>
    <row r="368" spans="1:4" x14ac:dyDescent="0.2">
      <c r="A368" s="295">
        <v>0.69222249999999996</v>
      </c>
      <c r="B368" s="295"/>
      <c r="C368" s="295">
        <v>0.84059640000000002</v>
      </c>
      <c r="D368" s="295"/>
    </row>
    <row r="369" spans="1:4" x14ac:dyDescent="0.2">
      <c r="A369" s="295">
        <v>0.69178770000000001</v>
      </c>
      <c r="B369" s="295"/>
      <c r="C369" s="295">
        <v>0.84034660000000005</v>
      </c>
      <c r="D369" s="295"/>
    </row>
    <row r="370" spans="1:4" x14ac:dyDescent="0.2">
      <c r="A370" s="295">
        <v>0.6912798</v>
      </c>
      <c r="B370" s="295"/>
      <c r="C370" s="295">
        <v>0.83999239999999997</v>
      </c>
      <c r="D370" s="295"/>
    </row>
    <row r="371" spans="1:4" x14ac:dyDescent="0.2">
      <c r="A371" s="295">
        <v>0.69001820000000003</v>
      </c>
      <c r="B371" s="295"/>
      <c r="C371" s="295">
        <v>0.83974269999999995</v>
      </c>
      <c r="D371" s="295"/>
    </row>
    <row r="372" spans="1:4" x14ac:dyDescent="0.2">
      <c r="A372" s="295">
        <v>0.68942329999999996</v>
      </c>
      <c r="B372" s="295"/>
      <c r="C372" s="295">
        <v>0.83944260000000004</v>
      </c>
      <c r="D372" s="295"/>
    </row>
    <row r="373" spans="1:4" x14ac:dyDescent="0.2">
      <c r="A373" s="295">
        <v>0.6888107</v>
      </c>
      <c r="B373" s="295"/>
      <c r="C373" s="295">
        <v>0.83931180000000005</v>
      </c>
      <c r="D373" s="295"/>
    </row>
    <row r="374" spans="1:4" x14ac:dyDescent="0.2">
      <c r="A374" s="295">
        <v>0.68825890000000001</v>
      </c>
      <c r="B374" s="295"/>
      <c r="C374" s="295">
        <v>0.83901939999999997</v>
      </c>
      <c r="D374" s="295"/>
    </row>
    <row r="375" spans="1:4" x14ac:dyDescent="0.2">
      <c r="A375" s="295">
        <v>0.68764150000000002</v>
      </c>
      <c r="B375" s="295"/>
      <c r="C375" s="295">
        <v>0.83893740000000006</v>
      </c>
      <c r="D375" s="295"/>
    </row>
    <row r="376" spans="1:4" x14ac:dyDescent="0.2">
      <c r="A376" s="295">
        <v>0.68659769999999998</v>
      </c>
      <c r="B376" s="295"/>
      <c r="C376" s="295">
        <v>0.83859209999999995</v>
      </c>
      <c r="D376" s="295"/>
    </row>
    <row r="377" spans="1:4" x14ac:dyDescent="0.2">
      <c r="A377" s="295">
        <v>0.68567880000000003</v>
      </c>
      <c r="B377" s="295"/>
      <c r="C377" s="295">
        <v>0.83816690000000005</v>
      </c>
      <c r="D377" s="295"/>
    </row>
    <row r="378" spans="1:4" x14ac:dyDescent="0.2">
      <c r="A378" s="295">
        <v>0.68507830000000003</v>
      </c>
      <c r="B378" s="295"/>
      <c r="C378" s="295">
        <v>0.83801389999999998</v>
      </c>
      <c r="D378" s="295"/>
    </row>
    <row r="379" spans="1:4" x14ac:dyDescent="0.2">
      <c r="A379" s="295">
        <v>0.68461689999999997</v>
      </c>
      <c r="B379" s="295"/>
      <c r="C379" s="295">
        <v>0.83750290000000005</v>
      </c>
      <c r="D379" s="295"/>
    </row>
    <row r="380" spans="1:4" x14ac:dyDescent="0.2">
      <c r="A380" s="295">
        <v>0.68406219999999995</v>
      </c>
      <c r="B380" s="295"/>
      <c r="C380" s="295">
        <v>0.83717319999999995</v>
      </c>
      <c r="D380" s="295"/>
    </row>
    <row r="381" spans="1:4" x14ac:dyDescent="0.2">
      <c r="A381" s="295">
        <v>0.68353719999999996</v>
      </c>
      <c r="B381" s="295"/>
      <c r="C381" s="295">
        <v>0.83690759999999997</v>
      </c>
      <c r="D381" s="295"/>
    </row>
    <row r="382" spans="1:4" x14ac:dyDescent="0.2">
      <c r="A382" s="295">
        <v>0.68316790000000005</v>
      </c>
      <c r="B382" s="295"/>
      <c r="C382" s="295">
        <v>0.83659430000000001</v>
      </c>
      <c r="D382" s="295"/>
    </row>
    <row r="383" spans="1:4" x14ac:dyDescent="0.2">
      <c r="A383" s="295">
        <v>0.68287310000000001</v>
      </c>
      <c r="B383" s="295"/>
      <c r="C383" s="295">
        <v>0.8362832</v>
      </c>
      <c r="D383" s="295"/>
    </row>
    <row r="384" spans="1:4" x14ac:dyDescent="0.2">
      <c r="A384" s="295">
        <v>0.68251320000000004</v>
      </c>
      <c r="B384" s="295"/>
      <c r="C384" s="295">
        <v>0.83611159999999995</v>
      </c>
      <c r="D384" s="295"/>
    </row>
    <row r="385" spans="1:4" x14ac:dyDescent="0.2">
      <c r="A385" s="295">
        <v>0.68200519999999998</v>
      </c>
      <c r="B385" s="295"/>
      <c r="C385" s="295">
        <v>0.83588030000000002</v>
      </c>
      <c r="D385" s="295"/>
    </row>
    <row r="386" spans="1:4" x14ac:dyDescent="0.2">
      <c r="A386" s="295">
        <v>0.68147040000000003</v>
      </c>
      <c r="B386" s="295"/>
      <c r="C386" s="295">
        <v>0.83513850000000001</v>
      </c>
      <c r="D386" s="295"/>
    </row>
    <row r="387" spans="1:4" x14ac:dyDescent="0.2">
      <c r="A387" s="295">
        <v>0.68079109999999998</v>
      </c>
      <c r="B387" s="295"/>
      <c r="C387" s="295">
        <v>0.83504409999999996</v>
      </c>
      <c r="D387" s="295"/>
    </row>
    <row r="388" spans="1:4" x14ac:dyDescent="0.2">
      <c r="A388" s="295">
        <v>0.68048160000000002</v>
      </c>
      <c r="B388" s="295"/>
      <c r="C388" s="295">
        <v>0.83486340000000003</v>
      </c>
      <c r="D388" s="295"/>
    </row>
    <row r="389" spans="1:4" x14ac:dyDescent="0.2">
      <c r="A389" s="295">
        <v>0.67983210000000005</v>
      </c>
      <c r="B389" s="295"/>
      <c r="C389" s="295">
        <v>0.83468169999999997</v>
      </c>
      <c r="D389" s="295"/>
    </row>
    <row r="390" spans="1:4" x14ac:dyDescent="0.2">
      <c r="A390" s="295">
        <v>0.67921019999999999</v>
      </c>
      <c r="B390" s="295"/>
      <c r="C390" s="295">
        <v>0.83436940000000004</v>
      </c>
      <c r="D390" s="295"/>
    </row>
    <row r="391" spans="1:4" x14ac:dyDescent="0.2">
      <c r="A391" s="295">
        <v>0.67876190000000003</v>
      </c>
      <c r="B391" s="295"/>
      <c r="C391" s="295">
        <v>0.83403919999999998</v>
      </c>
      <c r="D391" s="295"/>
    </row>
    <row r="392" spans="1:4" x14ac:dyDescent="0.2">
      <c r="A392" s="295">
        <v>0.67774840000000003</v>
      </c>
      <c r="B392" s="295"/>
      <c r="C392" s="295">
        <v>0.83390799999999998</v>
      </c>
      <c r="D392" s="295"/>
    </row>
    <row r="393" spans="1:4" x14ac:dyDescent="0.2">
      <c r="A393" s="295">
        <v>0.67687370000000002</v>
      </c>
      <c r="B393" s="295"/>
      <c r="C393" s="295">
        <v>0.83376969999999995</v>
      </c>
      <c r="D393" s="295"/>
    </row>
    <row r="394" spans="1:4" x14ac:dyDescent="0.2">
      <c r="A394" s="295">
        <v>0.67658609999999997</v>
      </c>
      <c r="B394" s="295"/>
      <c r="C394" s="295">
        <v>0.83360029999999996</v>
      </c>
      <c r="D394" s="295"/>
    </row>
    <row r="395" spans="1:4" x14ac:dyDescent="0.2">
      <c r="A395" s="295">
        <v>0.67570949999999996</v>
      </c>
      <c r="B395" s="295"/>
      <c r="C395" s="295">
        <v>0.8332986</v>
      </c>
      <c r="D395" s="295"/>
    </row>
    <row r="396" spans="1:4" x14ac:dyDescent="0.2">
      <c r="A396" s="295">
        <v>0.67507569999999995</v>
      </c>
      <c r="B396" s="295"/>
      <c r="C396" s="295">
        <v>0.83317699999999995</v>
      </c>
      <c r="D396" s="295"/>
    </row>
    <row r="397" spans="1:4" x14ac:dyDescent="0.2">
      <c r="A397" s="295">
        <v>0.67484710000000003</v>
      </c>
      <c r="B397" s="295"/>
      <c r="C397" s="295">
        <v>0.83309960000000005</v>
      </c>
      <c r="D397" s="295"/>
    </row>
    <row r="398" spans="1:4" x14ac:dyDescent="0.2">
      <c r="A398" s="295">
        <v>0.67398279999999999</v>
      </c>
      <c r="B398" s="295"/>
      <c r="C398" s="295">
        <v>0.83297080000000001</v>
      </c>
      <c r="D398" s="295"/>
    </row>
    <row r="399" spans="1:4" x14ac:dyDescent="0.2">
      <c r="A399" s="295">
        <v>0.67360690000000001</v>
      </c>
      <c r="B399" s="295"/>
      <c r="C399" s="295">
        <v>0.83252329999999997</v>
      </c>
      <c r="D399" s="295"/>
    </row>
    <row r="400" spans="1:4" x14ac:dyDescent="0.2">
      <c r="A400" s="295">
        <v>0.67298089999999999</v>
      </c>
      <c r="B400" s="295"/>
      <c r="C400" s="295">
        <v>0.83236880000000002</v>
      </c>
      <c r="D400" s="295"/>
    </row>
    <row r="401" spans="1:4" x14ac:dyDescent="0.2">
      <c r="A401" s="295">
        <v>0.67229539999999999</v>
      </c>
      <c r="B401" s="295"/>
      <c r="C401" s="295">
        <v>0.83212509999999995</v>
      </c>
      <c r="D401" s="295"/>
    </row>
    <row r="402" spans="1:4" x14ac:dyDescent="0.2">
      <c r="A402" s="295">
        <v>0.67135909999999999</v>
      </c>
      <c r="B402" s="295"/>
      <c r="C402" s="295">
        <v>0.83194590000000002</v>
      </c>
      <c r="D402" s="295"/>
    </row>
    <row r="403" spans="1:4" x14ac:dyDescent="0.2">
      <c r="A403" s="295">
        <v>0.6711627</v>
      </c>
      <c r="B403" s="295"/>
      <c r="C403" s="295">
        <v>0.83174840000000005</v>
      </c>
      <c r="D403" s="295"/>
    </row>
    <row r="404" spans="1:4" x14ac:dyDescent="0.2">
      <c r="A404" s="295">
        <v>0.67084960000000005</v>
      </c>
      <c r="B404" s="295"/>
      <c r="C404" s="295">
        <v>0.83139589999999997</v>
      </c>
      <c r="D404" s="295"/>
    </row>
    <row r="405" spans="1:4" x14ac:dyDescent="0.2">
      <c r="A405" s="295">
        <v>0.67055810000000005</v>
      </c>
      <c r="B405" s="295"/>
      <c r="C405" s="295">
        <v>0.83117430000000003</v>
      </c>
      <c r="D405" s="295"/>
    </row>
    <row r="406" spans="1:4" x14ac:dyDescent="0.2">
      <c r="A406" s="295">
        <v>0.67020150000000001</v>
      </c>
      <c r="B406" s="295"/>
      <c r="C406" s="295">
        <v>0.8304781</v>
      </c>
      <c r="D406" s="295"/>
    </row>
    <row r="407" spans="1:4" x14ac:dyDescent="0.2">
      <c r="A407" s="295">
        <v>0.66989160000000003</v>
      </c>
      <c r="B407" s="295"/>
      <c r="C407" s="295">
        <v>0.83026199999999994</v>
      </c>
      <c r="D407" s="295"/>
    </row>
    <row r="408" spans="1:4" x14ac:dyDescent="0.2">
      <c r="A408" s="295">
        <v>0.66950390000000004</v>
      </c>
      <c r="B408" s="295"/>
      <c r="C408" s="295">
        <v>0.83002240000000005</v>
      </c>
      <c r="D408" s="295"/>
    </row>
    <row r="409" spans="1:4" x14ac:dyDescent="0.2">
      <c r="A409" s="295">
        <v>0.66866510000000001</v>
      </c>
      <c r="B409" s="295"/>
      <c r="C409" s="295">
        <v>0.8296926</v>
      </c>
      <c r="D409" s="295"/>
    </row>
    <row r="410" spans="1:4" x14ac:dyDescent="0.2">
      <c r="A410" s="295">
        <v>0.66817839999999995</v>
      </c>
      <c r="B410" s="295"/>
      <c r="C410" s="295">
        <v>0.8295865</v>
      </c>
      <c r="D410" s="295"/>
    </row>
    <row r="411" spans="1:4" x14ac:dyDescent="0.2">
      <c r="A411" s="295">
        <v>0.66780620000000002</v>
      </c>
      <c r="B411" s="295"/>
      <c r="C411" s="295">
        <v>0.829461</v>
      </c>
      <c r="D411" s="295"/>
    </row>
    <row r="412" spans="1:4" x14ac:dyDescent="0.2">
      <c r="A412" s="295">
        <v>0.66754979999999997</v>
      </c>
      <c r="B412" s="295"/>
      <c r="C412" s="295">
        <v>0.82923970000000002</v>
      </c>
      <c r="D412" s="295"/>
    </row>
    <row r="413" spans="1:4" x14ac:dyDescent="0.2">
      <c r="A413" s="295">
        <v>0.6672285</v>
      </c>
      <c r="B413" s="295"/>
      <c r="C413" s="295">
        <v>0.82907260000000005</v>
      </c>
      <c r="D413" s="295"/>
    </row>
    <row r="414" spans="1:4" x14ac:dyDescent="0.2">
      <c r="A414" s="295">
        <v>0.66611310000000001</v>
      </c>
      <c r="B414" s="295"/>
      <c r="C414" s="295">
        <v>0.82885819999999999</v>
      </c>
      <c r="D414" s="295"/>
    </row>
    <row r="415" spans="1:4" x14ac:dyDescent="0.2">
      <c r="A415" s="295">
        <v>0.66564939999999995</v>
      </c>
      <c r="B415" s="295"/>
      <c r="C415" s="295">
        <v>0.82876340000000004</v>
      </c>
      <c r="D415" s="295"/>
    </row>
    <row r="416" spans="1:4" x14ac:dyDescent="0.2">
      <c r="A416" s="295">
        <v>0.66549020000000003</v>
      </c>
      <c r="B416" s="295"/>
      <c r="C416" s="295">
        <v>0.8285399</v>
      </c>
      <c r="D416" s="295"/>
    </row>
    <row r="417" spans="1:4" x14ac:dyDescent="0.2">
      <c r="A417" s="295">
        <v>0.66439930000000003</v>
      </c>
      <c r="B417" s="295"/>
      <c r="C417" s="295">
        <v>0.8283722</v>
      </c>
      <c r="D417" s="295"/>
    </row>
    <row r="418" spans="1:4" x14ac:dyDescent="0.2">
      <c r="A418" s="295">
        <v>0.66359199999999996</v>
      </c>
      <c r="B418" s="295"/>
      <c r="C418" s="295">
        <v>0.82805989999999996</v>
      </c>
      <c r="D418" s="295"/>
    </row>
    <row r="419" spans="1:4" x14ac:dyDescent="0.2">
      <c r="A419" s="295">
        <v>0.66298880000000004</v>
      </c>
      <c r="B419" s="295"/>
      <c r="C419" s="295">
        <v>0.82786630000000005</v>
      </c>
      <c r="D419" s="295"/>
    </row>
    <row r="420" spans="1:4" x14ac:dyDescent="0.2">
      <c r="A420" s="295">
        <v>0.66203460000000003</v>
      </c>
      <c r="B420" s="295"/>
      <c r="C420" s="295">
        <v>0.82735990000000004</v>
      </c>
      <c r="D420" s="295"/>
    </row>
    <row r="421" spans="1:4" x14ac:dyDescent="0.2">
      <c r="A421" s="295">
        <v>0.66166139999999996</v>
      </c>
      <c r="B421" s="295"/>
      <c r="C421" s="295">
        <v>0.8270904</v>
      </c>
      <c r="D421" s="295"/>
    </row>
    <row r="422" spans="1:4" x14ac:dyDescent="0.2">
      <c r="A422" s="295">
        <v>0.66092150000000005</v>
      </c>
      <c r="B422" s="295"/>
      <c r="C422" s="295">
        <v>0.82684159999999995</v>
      </c>
      <c r="D422" s="295"/>
    </row>
    <row r="423" spans="1:4" x14ac:dyDescent="0.2">
      <c r="A423" s="295">
        <v>0.66006140000000002</v>
      </c>
      <c r="B423" s="295"/>
      <c r="C423" s="295">
        <v>0.82623489999999999</v>
      </c>
      <c r="D423" s="295"/>
    </row>
    <row r="424" spans="1:4" x14ac:dyDescent="0.2">
      <c r="A424" s="295">
        <v>0.65919919999999999</v>
      </c>
      <c r="B424" s="295"/>
      <c r="C424" s="295">
        <v>0.82586590000000004</v>
      </c>
      <c r="D424" s="295"/>
    </row>
    <row r="425" spans="1:4" x14ac:dyDescent="0.2">
      <c r="A425" s="295">
        <v>0.65849769999999996</v>
      </c>
      <c r="B425" s="295"/>
      <c r="C425" s="295">
        <v>0.82568059999999999</v>
      </c>
      <c r="D425" s="295"/>
    </row>
    <row r="426" spans="1:4" x14ac:dyDescent="0.2">
      <c r="A426" s="295">
        <v>0.65800020000000004</v>
      </c>
      <c r="B426" s="295"/>
      <c r="C426" s="295">
        <v>0.8255477</v>
      </c>
      <c r="D426" s="295"/>
    </row>
    <row r="427" spans="1:4" x14ac:dyDescent="0.2">
      <c r="A427" s="295">
        <v>0.65701560000000003</v>
      </c>
      <c r="B427" s="295"/>
      <c r="C427" s="295">
        <v>0.82533259999999997</v>
      </c>
      <c r="D427" s="295"/>
    </row>
    <row r="428" spans="1:4" x14ac:dyDescent="0.2">
      <c r="A428" s="295">
        <v>0.65674869999999996</v>
      </c>
      <c r="B428" s="295"/>
      <c r="C428" s="295">
        <v>0.82505189999999995</v>
      </c>
      <c r="D428" s="295"/>
    </row>
    <row r="429" spans="1:4" x14ac:dyDescent="0.2">
      <c r="A429" s="295">
        <v>0.65626309999999999</v>
      </c>
      <c r="B429" s="295"/>
      <c r="C429" s="295">
        <v>0.82489480000000004</v>
      </c>
      <c r="D429" s="295"/>
    </row>
    <row r="430" spans="1:4" x14ac:dyDescent="0.2">
      <c r="A430" s="295">
        <v>0.65588820000000003</v>
      </c>
      <c r="B430" s="295"/>
      <c r="C430" s="295">
        <v>0.82468909999999995</v>
      </c>
      <c r="D430" s="295"/>
    </row>
    <row r="431" spans="1:4" x14ac:dyDescent="0.2">
      <c r="A431" s="295">
        <v>0.65568919999999997</v>
      </c>
      <c r="B431" s="295"/>
      <c r="C431" s="295">
        <v>0.82449119999999998</v>
      </c>
      <c r="D431" s="295"/>
    </row>
    <row r="432" spans="1:4" x14ac:dyDescent="0.2">
      <c r="A432" s="295">
        <v>0.65509249999999997</v>
      </c>
      <c r="B432" s="295"/>
      <c r="C432" s="295">
        <v>0.82423139999999995</v>
      </c>
      <c r="D432" s="295"/>
    </row>
    <row r="433" spans="1:4" x14ac:dyDescent="0.2">
      <c r="A433" s="295">
        <v>0.65428889999999995</v>
      </c>
      <c r="B433" s="295"/>
      <c r="C433" s="295">
        <v>0.82416800000000001</v>
      </c>
      <c r="D433" s="295"/>
    </row>
    <row r="434" spans="1:4" x14ac:dyDescent="0.2">
      <c r="A434" s="295">
        <v>0.65352259999999995</v>
      </c>
      <c r="B434" s="295"/>
      <c r="C434" s="295">
        <v>0.82406330000000005</v>
      </c>
      <c r="D434" s="295"/>
    </row>
    <row r="435" spans="1:4" x14ac:dyDescent="0.2">
      <c r="A435" s="295">
        <v>0.6529121</v>
      </c>
      <c r="B435" s="295"/>
      <c r="C435" s="295">
        <v>0.82368770000000002</v>
      </c>
      <c r="D435" s="295"/>
    </row>
    <row r="436" spans="1:4" x14ac:dyDescent="0.2">
      <c r="A436" s="295">
        <v>0.65278919999999996</v>
      </c>
      <c r="B436" s="295"/>
      <c r="C436" s="295">
        <v>0.82345659999999998</v>
      </c>
      <c r="D436" s="295"/>
    </row>
    <row r="437" spans="1:4" x14ac:dyDescent="0.2">
      <c r="A437" s="295">
        <v>0.65250680000000005</v>
      </c>
      <c r="B437" s="295"/>
      <c r="C437" s="295">
        <v>0.82321169999999999</v>
      </c>
      <c r="D437" s="295"/>
    </row>
    <row r="438" spans="1:4" x14ac:dyDescent="0.2">
      <c r="A438" s="295">
        <v>0.65224360000000003</v>
      </c>
      <c r="B438" s="295"/>
      <c r="C438" s="295">
        <v>0.82285059999999999</v>
      </c>
      <c r="D438" s="295"/>
    </row>
    <row r="439" spans="1:4" x14ac:dyDescent="0.2">
      <c r="A439" s="295">
        <v>0.65184810000000004</v>
      </c>
      <c r="B439" s="295"/>
      <c r="C439" s="295">
        <v>0.82240959999999996</v>
      </c>
      <c r="D439" s="295"/>
    </row>
    <row r="440" spans="1:4" x14ac:dyDescent="0.2">
      <c r="A440" s="295">
        <v>0.65117619999999998</v>
      </c>
      <c r="B440" s="295"/>
      <c r="C440" s="295">
        <v>0.8221347</v>
      </c>
      <c r="D440" s="295"/>
    </row>
    <row r="441" spans="1:4" x14ac:dyDescent="0.2">
      <c r="A441" s="295">
        <v>0.65022530000000001</v>
      </c>
      <c r="B441" s="295"/>
      <c r="C441" s="295">
        <v>0.82192730000000003</v>
      </c>
      <c r="D441" s="295"/>
    </row>
    <row r="442" spans="1:4" x14ac:dyDescent="0.2">
      <c r="A442" s="295">
        <v>0.64953159999999999</v>
      </c>
      <c r="B442" s="295"/>
      <c r="C442" s="295">
        <v>0.82175880000000001</v>
      </c>
      <c r="D442" s="295"/>
    </row>
    <row r="443" spans="1:4" x14ac:dyDescent="0.2">
      <c r="A443" s="295">
        <v>0.64881350000000004</v>
      </c>
      <c r="B443" s="295"/>
      <c r="C443" s="295">
        <v>0.82142879999999996</v>
      </c>
      <c r="D443" s="295"/>
    </row>
    <row r="444" spans="1:4" x14ac:dyDescent="0.2">
      <c r="A444" s="295">
        <v>0.64788760000000001</v>
      </c>
      <c r="B444" s="295"/>
      <c r="C444" s="295">
        <v>0.82122439999999997</v>
      </c>
      <c r="D444" s="295"/>
    </row>
    <row r="445" spans="1:4" x14ac:dyDescent="0.2">
      <c r="A445" s="295">
        <v>0.64755879999999999</v>
      </c>
      <c r="B445" s="295"/>
      <c r="C445" s="295">
        <v>0.82116140000000004</v>
      </c>
      <c r="D445" s="295"/>
    </row>
    <row r="446" spans="1:4" x14ac:dyDescent="0.2">
      <c r="A446" s="295">
        <v>0.64716169999999995</v>
      </c>
      <c r="B446" s="295"/>
      <c r="C446" s="295">
        <v>0.82095169999999995</v>
      </c>
      <c r="D446" s="295"/>
    </row>
    <row r="447" spans="1:4" x14ac:dyDescent="0.2">
      <c r="A447" s="295">
        <v>0.64713489999999996</v>
      </c>
      <c r="B447" s="295"/>
      <c r="C447" s="295">
        <v>0.82063330000000001</v>
      </c>
      <c r="D447" s="295"/>
    </row>
    <row r="448" spans="1:4" x14ac:dyDescent="0.2">
      <c r="A448" s="295">
        <v>0.64669410000000005</v>
      </c>
      <c r="B448" s="295"/>
      <c r="C448" s="295">
        <v>0.82017700000000004</v>
      </c>
      <c r="D448" s="295"/>
    </row>
    <row r="449" spans="1:4" x14ac:dyDescent="0.2">
      <c r="A449" s="295">
        <v>0.64583299999999999</v>
      </c>
      <c r="B449" s="295"/>
      <c r="C449" s="295">
        <v>0.82007660000000004</v>
      </c>
      <c r="D449" s="295"/>
    </row>
    <row r="450" spans="1:4" x14ac:dyDescent="0.2">
      <c r="A450" s="295">
        <v>0.64541040000000005</v>
      </c>
      <c r="B450" s="295"/>
      <c r="C450" s="295">
        <v>0.81993389999999999</v>
      </c>
      <c r="D450" s="295"/>
    </row>
    <row r="451" spans="1:4" x14ac:dyDescent="0.2">
      <c r="A451" s="295">
        <v>0.64478820000000003</v>
      </c>
      <c r="B451" s="295"/>
      <c r="C451" s="295">
        <v>0.81971479999999997</v>
      </c>
      <c r="D451" s="295"/>
    </row>
    <row r="452" spans="1:4" x14ac:dyDescent="0.2">
      <c r="A452" s="295">
        <v>0.64423589999999997</v>
      </c>
      <c r="B452" s="295"/>
      <c r="C452" s="295">
        <v>0.81947139999999996</v>
      </c>
      <c r="D452" s="295"/>
    </row>
    <row r="453" spans="1:4" x14ac:dyDescent="0.2">
      <c r="A453" s="295">
        <v>0.64397450000000001</v>
      </c>
      <c r="B453" s="295"/>
      <c r="C453" s="295">
        <v>0.8193513</v>
      </c>
      <c r="D453" s="295"/>
    </row>
    <row r="454" spans="1:4" x14ac:dyDescent="0.2">
      <c r="A454" s="295">
        <v>0.64313799999999999</v>
      </c>
      <c r="B454" s="295"/>
      <c r="C454" s="295">
        <v>0.81923170000000001</v>
      </c>
      <c r="D454" s="295"/>
    </row>
    <row r="455" spans="1:4" x14ac:dyDescent="0.2">
      <c r="A455" s="295">
        <v>0.6430555</v>
      </c>
      <c r="B455" s="295"/>
      <c r="C455" s="295">
        <v>0.81887869999999996</v>
      </c>
      <c r="D455" s="295"/>
    </row>
    <row r="456" spans="1:4" x14ac:dyDescent="0.2">
      <c r="A456" s="295">
        <v>0.64268130000000001</v>
      </c>
      <c r="B456" s="295"/>
      <c r="C456" s="295">
        <v>0.81873549999999995</v>
      </c>
      <c r="D456" s="295"/>
    </row>
    <row r="457" spans="1:4" x14ac:dyDescent="0.2">
      <c r="A457" s="295">
        <v>0.64215219999999995</v>
      </c>
      <c r="B457" s="295"/>
      <c r="C457" s="295">
        <v>0.81860440000000001</v>
      </c>
      <c r="D457" s="295"/>
    </row>
    <row r="458" spans="1:4" x14ac:dyDescent="0.2">
      <c r="A458" s="295">
        <v>0.64175230000000005</v>
      </c>
      <c r="B458" s="295"/>
      <c r="C458" s="295">
        <v>0.81834220000000002</v>
      </c>
      <c r="D458" s="295"/>
    </row>
    <row r="459" spans="1:4" x14ac:dyDescent="0.2">
      <c r="A459" s="295">
        <v>0.64137960000000005</v>
      </c>
      <c r="B459" s="295"/>
      <c r="C459" s="295">
        <v>0.81820959999999998</v>
      </c>
      <c r="D459" s="295"/>
    </row>
    <row r="460" spans="1:4" x14ac:dyDescent="0.2">
      <c r="A460" s="295">
        <v>0.64105449999999997</v>
      </c>
      <c r="B460" s="295"/>
      <c r="C460" s="295">
        <v>0.81795870000000004</v>
      </c>
      <c r="D460" s="295"/>
    </row>
    <row r="461" spans="1:4" x14ac:dyDescent="0.2">
      <c r="A461" s="295">
        <v>0.64069540000000003</v>
      </c>
      <c r="B461" s="295"/>
      <c r="C461" s="295">
        <v>0.81782630000000001</v>
      </c>
      <c r="D461" s="295"/>
    </row>
    <row r="462" spans="1:4" x14ac:dyDescent="0.2">
      <c r="A462" s="295">
        <v>0.64044630000000002</v>
      </c>
      <c r="B462" s="295"/>
      <c r="C462" s="295">
        <v>0.81756229999999996</v>
      </c>
      <c r="D462" s="295"/>
    </row>
    <row r="463" spans="1:4" x14ac:dyDescent="0.2">
      <c r="A463" s="295">
        <v>0.63951440000000004</v>
      </c>
      <c r="B463" s="295"/>
      <c r="C463" s="295">
        <v>0.81734070000000003</v>
      </c>
      <c r="D463" s="295"/>
    </row>
    <row r="464" spans="1:4" x14ac:dyDescent="0.2">
      <c r="A464" s="295">
        <v>0.63866350000000005</v>
      </c>
      <c r="B464" s="295"/>
      <c r="C464" s="295">
        <v>0.8169864</v>
      </c>
      <c r="D464" s="295"/>
    </row>
    <row r="465" spans="1:4" x14ac:dyDescent="0.2">
      <c r="A465" s="295">
        <v>0.63791220000000004</v>
      </c>
      <c r="B465" s="295"/>
      <c r="C465" s="295">
        <v>0.81684190000000001</v>
      </c>
      <c r="D465" s="295"/>
    </row>
    <row r="466" spans="1:4" x14ac:dyDescent="0.2">
      <c r="A466" s="295">
        <v>0.63744599999999996</v>
      </c>
      <c r="B466" s="295"/>
      <c r="C466" s="295">
        <v>0.81642340000000002</v>
      </c>
      <c r="D466" s="295"/>
    </row>
    <row r="467" spans="1:4" x14ac:dyDescent="0.2">
      <c r="A467" s="295">
        <v>0.63701790000000003</v>
      </c>
      <c r="B467" s="295"/>
      <c r="C467" s="295">
        <v>0.81627479999999997</v>
      </c>
      <c r="D467" s="295"/>
    </row>
    <row r="468" spans="1:4" x14ac:dyDescent="0.2">
      <c r="A468" s="295">
        <v>0.63663749999999997</v>
      </c>
      <c r="B468" s="295"/>
      <c r="C468" s="295">
        <v>0.81610970000000005</v>
      </c>
      <c r="D468" s="295"/>
    </row>
    <row r="469" spans="1:4" x14ac:dyDescent="0.2">
      <c r="A469" s="295">
        <v>0.63617979999999996</v>
      </c>
      <c r="B469" s="295"/>
      <c r="C469" s="295">
        <v>0.8158067</v>
      </c>
      <c r="D469" s="295"/>
    </row>
    <row r="470" spans="1:4" x14ac:dyDescent="0.2">
      <c r="A470" s="295">
        <v>0.63566959999999995</v>
      </c>
      <c r="B470" s="295"/>
      <c r="C470" s="295">
        <v>0.81560750000000004</v>
      </c>
      <c r="D470" s="295"/>
    </row>
    <row r="471" spans="1:4" x14ac:dyDescent="0.2">
      <c r="A471" s="295">
        <v>0.63535909999999995</v>
      </c>
      <c r="B471" s="295"/>
      <c r="C471" s="295">
        <v>0.81540290000000004</v>
      </c>
      <c r="D471" s="295"/>
    </row>
    <row r="472" spans="1:4" x14ac:dyDescent="0.2">
      <c r="A472" s="295">
        <v>0.6348935</v>
      </c>
      <c r="B472" s="295"/>
      <c r="C472" s="295">
        <v>0.81510899999999997</v>
      </c>
      <c r="D472" s="295"/>
    </row>
    <row r="473" spans="1:4" x14ac:dyDescent="0.2">
      <c r="A473" s="295">
        <v>0.63427319999999998</v>
      </c>
      <c r="B473" s="295"/>
      <c r="C473" s="295">
        <v>0.81487100000000001</v>
      </c>
      <c r="D473" s="295"/>
    </row>
    <row r="474" spans="1:4" x14ac:dyDescent="0.2">
      <c r="A474" s="295">
        <v>0.63379269999999999</v>
      </c>
      <c r="B474" s="295"/>
      <c r="C474" s="295">
        <v>0.81480419999999998</v>
      </c>
      <c r="D474" s="295"/>
    </row>
    <row r="475" spans="1:4" x14ac:dyDescent="0.2">
      <c r="A475" s="295">
        <v>0.63305310000000004</v>
      </c>
      <c r="B475" s="295"/>
      <c r="C475" s="295">
        <v>0.81464119999999995</v>
      </c>
      <c r="D475" s="295"/>
    </row>
    <row r="476" spans="1:4" x14ac:dyDescent="0.2">
      <c r="A476" s="295">
        <v>0.63263389999999997</v>
      </c>
      <c r="B476" s="295"/>
      <c r="C476" s="295">
        <v>0.81448189999999998</v>
      </c>
      <c r="D476" s="295"/>
    </row>
    <row r="477" spans="1:4" x14ac:dyDescent="0.2">
      <c r="A477" s="295">
        <v>0.63234199999999996</v>
      </c>
      <c r="B477" s="295"/>
      <c r="C477" s="295">
        <v>0.81426129999999997</v>
      </c>
      <c r="D477" s="295"/>
    </row>
    <row r="478" spans="1:4" x14ac:dyDescent="0.2">
      <c r="A478" s="295">
        <v>0.63189059999999997</v>
      </c>
      <c r="B478" s="295"/>
      <c r="C478" s="295">
        <v>0.81407339999999995</v>
      </c>
      <c r="D478" s="295"/>
    </row>
    <row r="479" spans="1:4" x14ac:dyDescent="0.2">
      <c r="A479" s="295">
        <v>0.63092899999999996</v>
      </c>
      <c r="B479" s="295"/>
      <c r="C479" s="295">
        <v>0.81393800000000005</v>
      </c>
      <c r="D479" s="295"/>
    </row>
    <row r="480" spans="1:4" x14ac:dyDescent="0.2">
      <c r="A480" s="295">
        <v>0.63080590000000003</v>
      </c>
      <c r="B480" s="295"/>
      <c r="C480" s="295">
        <v>0.81380419999999998</v>
      </c>
      <c r="D480" s="295"/>
    </row>
    <row r="481" spans="1:4" x14ac:dyDescent="0.2">
      <c r="A481" s="295">
        <v>0.63041990000000003</v>
      </c>
      <c r="B481" s="295"/>
      <c r="C481" s="295">
        <v>0.81360730000000003</v>
      </c>
      <c r="D481" s="295"/>
    </row>
    <row r="482" spans="1:4" x14ac:dyDescent="0.2">
      <c r="A482" s="295">
        <v>0.63009899999999996</v>
      </c>
      <c r="B482" s="295"/>
      <c r="C482" s="295">
        <v>0.81347369999999997</v>
      </c>
      <c r="D482" s="295"/>
    </row>
    <row r="483" spans="1:4" x14ac:dyDescent="0.2">
      <c r="A483" s="295">
        <v>0.62986660000000005</v>
      </c>
      <c r="B483" s="295"/>
      <c r="C483" s="295">
        <v>0.81316690000000003</v>
      </c>
      <c r="D483" s="295"/>
    </row>
    <row r="484" spans="1:4" x14ac:dyDescent="0.2">
      <c r="A484" s="295">
        <v>0.62968869999999999</v>
      </c>
      <c r="B484" s="295"/>
      <c r="C484" s="295">
        <v>0.81304650000000001</v>
      </c>
      <c r="D484" s="295"/>
    </row>
    <row r="485" spans="1:4" x14ac:dyDescent="0.2">
      <c r="A485" s="295">
        <v>0.62953219999999999</v>
      </c>
      <c r="B485" s="295"/>
      <c r="C485" s="295">
        <v>0.81277869999999997</v>
      </c>
      <c r="D485" s="295"/>
    </row>
    <row r="486" spans="1:4" x14ac:dyDescent="0.2">
      <c r="A486" s="295">
        <v>0.62909150000000003</v>
      </c>
      <c r="B486" s="295"/>
      <c r="C486" s="295">
        <v>0.8125869</v>
      </c>
      <c r="D486" s="295"/>
    </row>
    <row r="487" spans="1:4" x14ac:dyDescent="0.2">
      <c r="A487" s="295">
        <v>0.62882850000000001</v>
      </c>
      <c r="B487" s="295"/>
      <c r="C487" s="295">
        <v>0.81238969999999999</v>
      </c>
      <c r="D487" s="295"/>
    </row>
    <row r="488" spans="1:4" x14ac:dyDescent="0.2">
      <c r="A488" s="295">
        <v>0.6282432</v>
      </c>
      <c r="B488" s="295"/>
      <c r="C488" s="295">
        <v>0.81226679999999996</v>
      </c>
      <c r="D488" s="295"/>
    </row>
    <row r="489" spans="1:4" x14ac:dyDescent="0.2">
      <c r="A489" s="295">
        <v>0.62796039999999997</v>
      </c>
      <c r="B489" s="295"/>
      <c r="C489" s="295">
        <v>0.81204160000000003</v>
      </c>
      <c r="D489" s="295"/>
    </row>
    <row r="490" spans="1:4" x14ac:dyDescent="0.2">
      <c r="A490" s="295">
        <v>0.62777380000000005</v>
      </c>
      <c r="B490" s="295"/>
      <c r="C490" s="295">
        <v>0.81193720000000003</v>
      </c>
      <c r="D490" s="295"/>
    </row>
    <row r="491" spans="1:4" x14ac:dyDescent="0.2">
      <c r="A491" s="295">
        <v>0.62701039999999997</v>
      </c>
      <c r="B491" s="295"/>
      <c r="C491" s="295">
        <v>0.81179420000000002</v>
      </c>
      <c r="D491" s="295"/>
    </row>
    <row r="492" spans="1:4" x14ac:dyDescent="0.2">
      <c r="A492" s="295">
        <v>0.62657890000000005</v>
      </c>
      <c r="B492" s="295"/>
      <c r="C492" s="295">
        <v>0.81173640000000002</v>
      </c>
      <c r="D492" s="295"/>
    </row>
    <row r="493" spans="1:4" x14ac:dyDescent="0.2">
      <c r="A493" s="295">
        <v>0.62644100000000003</v>
      </c>
      <c r="B493" s="295"/>
      <c r="C493" s="295">
        <v>0.81166329999999998</v>
      </c>
      <c r="D493" s="295"/>
    </row>
    <row r="494" spans="1:4" x14ac:dyDescent="0.2">
      <c r="A494" s="295">
        <v>0.62620710000000002</v>
      </c>
      <c r="B494" s="295"/>
      <c r="C494" s="295">
        <v>0.81147320000000001</v>
      </c>
      <c r="D494" s="295"/>
    </row>
    <row r="495" spans="1:4" x14ac:dyDescent="0.2">
      <c r="A495" s="295">
        <v>0.6257935</v>
      </c>
      <c r="B495" s="295"/>
      <c r="C495" s="295">
        <v>0.81132610000000005</v>
      </c>
      <c r="D495" s="295"/>
    </row>
    <row r="496" spans="1:4" x14ac:dyDescent="0.2">
      <c r="A496" s="295">
        <v>0.62556750000000005</v>
      </c>
      <c r="B496" s="295"/>
      <c r="C496" s="295">
        <v>0.81116860000000002</v>
      </c>
      <c r="D496" s="295"/>
    </row>
    <row r="497" spans="1:4" x14ac:dyDescent="0.2">
      <c r="A497" s="295">
        <v>0.62503960000000003</v>
      </c>
      <c r="B497" s="295"/>
      <c r="C497" s="295">
        <v>0.81100159999999999</v>
      </c>
      <c r="D497" s="295"/>
    </row>
    <row r="498" spans="1:4" x14ac:dyDescent="0.2">
      <c r="A498" s="295">
        <v>0.62448369999999997</v>
      </c>
      <c r="B498" s="295"/>
      <c r="C498" s="295">
        <v>0.81076490000000001</v>
      </c>
      <c r="D498" s="295"/>
    </row>
    <row r="499" spans="1:4" x14ac:dyDescent="0.2">
      <c r="A499" s="295">
        <v>0.62427069999999996</v>
      </c>
      <c r="B499" s="295"/>
      <c r="C499" s="295">
        <v>0.81060620000000005</v>
      </c>
      <c r="D499" s="295"/>
    </row>
    <row r="500" spans="1:4" x14ac:dyDescent="0.2">
      <c r="A500" s="295">
        <v>0.62381679999999995</v>
      </c>
      <c r="B500" s="295"/>
      <c r="C500" s="295">
        <v>0.81045009999999995</v>
      </c>
      <c r="D500" s="295"/>
    </row>
    <row r="501" spans="1:4" x14ac:dyDescent="0.2">
      <c r="A501" s="295">
        <v>0.6234674</v>
      </c>
      <c r="B501" s="295"/>
      <c r="C501" s="295">
        <v>0.81028129999999998</v>
      </c>
      <c r="D501" s="295"/>
    </row>
    <row r="502" spans="1:4" x14ac:dyDescent="0.2">
      <c r="A502" s="295">
        <v>0.62324230000000003</v>
      </c>
      <c r="B502" s="295"/>
      <c r="C502" s="295">
        <v>0.81020190000000003</v>
      </c>
      <c r="D502" s="295"/>
    </row>
    <row r="503" spans="1:4" x14ac:dyDescent="0.2">
      <c r="A503" s="295">
        <v>0.62277899999999997</v>
      </c>
      <c r="B503" s="295"/>
      <c r="C503" s="295">
        <v>0.8098843</v>
      </c>
      <c r="D503" s="295"/>
    </row>
    <row r="504" spans="1:4" x14ac:dyDescent="0.2">
      <c r="A504" s="295">
        <v>0.62225799999999998</v>
      </c>
      <c r="B504" s="295"/>
      <c r="C504" s="295">
        <v>0.80974250000000003</v>
      </c>
      <c r="D504" s="295"/>
    </row>
    <row r="505" spans="1:4" x14ac:dyDescent="0.2">
      <c r="A505" s="295">
        <v>0.62181909999999996</v>
      </c>
      <c r="B505" s="295"/>
      <c r="C505" s="295">
        <v>0.8094654</v>
      </c>
      <c r="D505" s="295"/>
    </row>
    <row r="506" spans="1:4" x14ac:dyDescent="0.2">
      <c r="A506" s="295">
        <v>0.62154319999999996</v>
      </c>
      <c r="B506" s="295"/>
      <c r="C506" s="295">
        <v>0.80917799999999995</v>
      </c>
      <c r="D506" s="295"/>
    </row>
    <row r="507" spans="1:4" x14ac:dyDescent="0.2">
      <c r="A507" s="295">
        <v>0.62098430000000004</v>
      </c>
      <c r="B507" s="295"/>
      <c r="C507" s="295">
        <v>0.80905459999999996</v>
      </c>
      <c r="D507" s="295"/>
    </row>
    <row r="508" spans="1:4" x14ac:dyDescent="0.2">
      <c r="A508" s="295">
        <v>0.62045070000000002</v>
      </c>
      <c r="B508" s="295"/>
      <c r="C508" s="295">
        <v>0.80882659999999995</v>
      </c>
      <c r="D508" s="295"/>
    </row>
    <row r="509" spans="1:4" x14ac:dyDescent="0.2">
      <c r="A509" s="295">
        <v>0.62016660000000001</v>
      </c>
      <c r="B509" s="295"/>
      <c r="C509" s="295">
        <v>0.80862429999999996</v>
      </c>
      <c r="D509" s="295"/>
    </row>
    <row r="510" spans="1:4" x14ac:dyDescent="0.2">
      <c r="A510" s="295">
        <v>0.61966549999999998</v>
      </c>
      <c r="B510" s="295"/>
      <c r="C510" s="295">
        <v>0.80843399999999999</v>
      </c>
      <c r="D510" s="295"/>
    </row>
    <row r="511" spans="1:4" x14ac:dyDescent="0.2">
      <c r="A511" s="295">
        <v>0.61946500000000004</v>
      </c>
      <c r="B511" s="295"/>
      <c r="C511" s="295">
        <v>0.80822700000000003</v>
      </c>
      <c r="D511" s="295"/>
    </row>
    <row r="512" spans="1:4" x14ac:dyDescent="0.2">
      <c r="A512" s="295">
        <v>0.6192571</v>
      </c>
      <c r="B512" s="295"/>
      <c r="C512" s="295">
        <v>0.80783090000000002</v>
      </c>
      <c r="D512" s="295"/>
    </row>
    <row r="513" spans="1:4" x14ac:dyDescent="0.2">
      <c r="A513" s="295">
        <v>0.61912210000000001</v>
      </c>
      <c r="B513" s="295"/>
      <c r="C513" s="295">
        <v>0.80773950000000005</v>
      </c>
      <c r="D513" s="295"/>
    </row>
    <row r="514" spans="1:4" x14ac:dyDescent="0.2">
      <c r="A514" s="295">
        <v>0.61867240000000001</v>
      </c>
      <c r="B514" s="295"/>
      <c r="C514" s="295">
        <v>0.80735679999999999</v>
      </c>
      <c r="D514" s="295"/>
    </row>
    <row r="515" spans="1:4" x14ac:dyDescent="0.2">
      <c r="A515" s="295">
        <v>0.61846780000000001</v>
      </c>
      <c r="B515" s="295"/>
      <c r="C515" s="295">
        <v>0.80707779999999996</v>
      </c>
      <c r="D515" s="295"/>
    </row>
    <row r="516" spans="1:4" x14ac:dyDescent="0.2">
      <c r="A516" s="295">
        <v>0.61788330000000002</v>
      </c>
      <c r="B516" s="295"/>
      <c r="C516" s="295">
        <v>0.80691809999999997</v>
      </c>
      <c r="D516" s="295"/>
    </row>
    <row r="517" spans="1:4" x14ac:dyDescent="0.2">
      <c r="A517" s="295">
        <v>0.61769859999999999</v>
      </c>
      <c r="B517" s="295"/>
      <c r="C517" s="295">
        <v>0.80686720000000001</v>
      </c>
      <c r="D517" s="295"/>
    </row>
    <row r="518" spans="1:4" x14ac:dyDescent="0.2">
      <c r="A518" s="295">
        <v>0.61704040000000004</v>
      </c>
      <c r="B518" s="295"/>
      <c r="C518" s="295">
        <v>0.80674880000000004</v>
      </c>
      <c r="D518" s="295"/>
    </row>
    <row r="519" spans="1:4" x14ac:dyDescent="0.2">
      <c r="A519" s="295">
        <v>0.61680270000000004</v>
      </c>
      <c r="B519" s="295"/>
      <c r="C519" s="295">
        <v>0.80646770000000001</v>
      </c>
      <c r="D519" s="295"/>
    </row>
    <row r="520" spans="1:4" x14ac:dyDescent="0.2">
      <c r="A520" s="295">
        <v>0.61648919999999996</v>
      </c>
      <c r="B520" s="295"/>
      <c r="C520" s="295">
        <v>0.80628999999999995</v>
      </c>
      <c r="D520" s="295"/>
    </row>
    <row r="521" spans="1:4" x14ac:dyDescent="0.2">
      <c r="A521" s="295">
        <v>0.61631749999999996</v>
      </c>
      <c r="B521" s="295"/>
      <c r="C521" s="295">
        <v>0.80612740000000005</v>
      </c>
      <c r="D521" s="295"/>
    </row>
    <row r="522" spans="1:4" x14ac:dyDescent="0.2">
      <c r="A522" s="295">
        <v>0.61608070000000004</v>
      </c>
      <c r="B522" s="295"/>
      <c r="C522" s="295">
        <v>0.80599690000000002</v>
      </c>
      <c r="D522" s="295"/>
    </row>
    <row r="523" spans="1:4" x14ac:dyDescent="0.2">
      <c r="A523" s="295">
        <v>0.61574720000000005</v>
      </c>
      <c r="B523" s="295"/>
      <c r="C523" s="295">
        <v>0.80581910000000001</v>
      </c>
      <c r="D523" s="295"/>
    </row>
    <row r="524" spans="1:4" x14ac:dyDescent="0.2">
      <c r="A524" s="295">
        <v>0.61543910000000002</v>
      </c>
      <c r="B524" s="295"/>
      <c r="C524" s="295">
        <v>0.80559420000000004</v>
      </c>
      <c r="D524" s="295"/>
    </row>
    <row r="525" spans="1:4" x14ac:dyDescent="0.2">
      <c r="A525" s="295">
        <v>0.61524509999999999</v>
      </c>
      <c r="B525" s="295"/>
      <c r="C525" s="295">
        <v>0.80544150000000003</v>
      </c>
      <c r="D525" s="295"/>
    </row>
    <row r="526" spans="1:4" x14ac:dyDescent="0.2">
      <c r="A526" s="295">
        <v>0.61491169999999995</v>
      </c>
      <c r="B526" s="295"/>
      <c r="C526" s="295">
        <v>0.80504319999999996</v>
      </c>
      <c r="D526" s="295"/>
    </row>
    <row r="527" spans="1:4" x14ac:dyDescent="0.2">
      <c r="A527" s="295">
        <v>0.61444929999999998</v>
      </c>
      <c r="B527" s="295"/>
      <c r="C527" s="295">
        <v>0.80481599999999998</v>
      </c>
      <c r="D527" s="295"/>
    </row>
    <row r="528" spans="1:4" x14ac:dyDescent="0.2">
      <c r="A528" s="295">
        <v>0.61408099999999999</v>
      </c>
      <c r="B528" s="295"/>
      <c r="C528" s="295">
        <v>0.80460419999999999</v>
      </c>
      <c r="D528" s="295"/>
    </row>
    <row r="529" spans="1:4" x14ac:dyDescent="0.2">
      <c r="A529" s="295">
        <v>0.61382539999999997</v>
      </c>
      <c r="B529" s="295"/>
      <c r="C529" s="295">
        <v>0.80439280000000002</v>
      </c>
      <c r="D529" s="295"/>
    </row>
    <row r="530" spans="1:4" x14ac:dyDescent="0.2">
      <c r="A530" s="295">
        <v>0.61326190000000003</v>
      </c>
      <c r="B530" s="295"/>
      <c r="C530" s="295">
        <v>0.80421120000000001</v>
      </c>
      <c r="D530" s="295"/>
    </row>
    <row r="531" spans="1:4" x14ac:dyDescent="0.2">
      <c r="A531" s="295">
        <v>0.61279649999999997</v>
      </c>
      <c r="B531" s="295"/>
      <c r="C531" s="295">
        <v>0.80399350000000003</v>
      </c>
      <c r="D531" s="295"/>
    </row>
    <row r="532" spans="1:4" x14ac:dyDescent="0.2">
      <c r="A532" s="295">
        <v>0.61238420000000005</v>
      </c>
      <c r="B532" s="295"/>
      <c r="C532" s="295">
        <v>0.80374730000000005</v>
      </c>
      <c r="D532" s="295"/>
    </row>
    <row r="533" spans="1:4" x14ac:dyDescent="0.2">
      <c r="A533" s="295">
        <v>0.61216910000000002</v>
      </c>
      <c r="B533" s="295"/>
      <c r="C533" s="295">
        <v>0.80355989999999999</v>
      </c>
      <c r="D533" s="295"/>
    </row>
    <row r="534" spans="1:4" x14ac:dyDescent="0.2">
      <c r="A534" s="295">
        <v>0.611815</v>
      </c>
      <c r="B534" s="295"/>
      <c r="C534" s="295">
        <v>0.80330950000000001</v>
      </c>
      <c r="D534" s="295"/>
    </row>
    <row r="535" spans="1:4" x14ac:dyDescent="0.2">
      <c r="A535" s="295">
        <v>0.61147450000000003</v>
      </c>
      <c r="B535" s="295"/>
      <c r="C535" s="295">
        <v>0.80325449999999998</v>
      </c>
      <c r="D535" s="295"/>
    </row>
    <row r="536" spans="1:4" x14ac:dyDescent="0.2">
      <c r="A536" s="295">
        <v>0.61092230000000003</v>
      </c>
      <c r="B536" s="295"/>
      <c r="C536" s="295">
        <v>0.80303060000000004</v>
      </c>
      <c r="D536" s="295"/>
    </row>
    <row r="537" spans="1:4" x14ac:dyDescent="0.2">
      <c r="A537" s="295">
        <v>0.61055130000000002</v>
      </c>
      <c r="B537" s="295"/>
      <c r="C537" s="295">
        <v>0.80274069999999997</v>
      </c>
      <c r="D537" s="295"/>
    </row>
    <row r="538" spans="1:4" x14ac:dyDescent="0.2">
      <c r="A538" s="295">
        <v>0.61037750000000002</v>
      </c>
      <c r="B538" s="295"/>
      <c r="C538" s="295">
        <v>0.80254979999999998</v>
      </c>
      <c r="D538" s="295"/>
    </row>
    <row r="539" spans="1:4" x14ac:dyDescent="0.2">
      <c r="A539" s="295">
        <v>0.6099947</v>
      </c>
      <c r="B539" s="295"/>
      <c r="C539" s="295">
        <v>0.80232829999999999</v>
      </c>
      <c r="D539" s="295"/>
    </row>
    <row r="540" spans="1:4" x14ac:dyDescent="0.2">
      <c r="A540" s="295">
        <v>0.60968149999999999</v>
      </c>
      <c r="B540" s="295"/>
      <c r="C540" s="295">
        <v>0.80214870000000005</v>
      </c>
      <c r="D540" s="295"/>
    </row>
    <row r="541" spans="1:4" x14ac:dyDescent="0.2">
      <c r="A541" s="295">
        <v>0.60948899999999995</v>
      </c>
      <c r="B541" s="295"/>
      <c r="C541" s="295">
        <v>0.80205490000000002</v>
      </c>
      <c r="D541" s="295"/>
    </row>
    <row r="542" spans="1:4" x14ac:dyDescent="0.2">
      <c r="A542" s="295">
        <v>0.60856929999999998</v>
      </c>
      <c r="B542" s="295"/>
      <c r="C542" s="295">
        <v>0.80190309999999998</v>
      </c>
      <c r="D542" s="295"/>
    </row>
    <row r="543" spans="1:4" x14ac:dyDescent="0.2">
      <c r="A543" s="295">
        <v>0.60831610000000003</v>
      </c>
      <c r="B543" s="295"/>
      <c r="C543" s="295">
        <v>0.80171389999999998</v>
      </c>
      <c r="D543" s="295"/>
    </row>
    <row r="544" spans="1:4" x14ac:dyDescent="0.2">
      <c r="A544" s="295">
        <v>0.60816409999999999</v>
      </c>
      <c r="B544" s="295"/>
      <c r="C544" s="295">
        <v>0.80158200000000002</v>
      </c>
      <c r="D544" s="295"/>
    </row>
    <row r="545" spans="1:4" x14ac:dyDescent="0.2">
      <c r="A545" s="295">
        <v>0.60791030000000001</v>
      </c>
      <c r="B545" s="295"/>
      <c r="C545" s="295">
        <v>0.80152950000000001</v>
      </c>
      <c r="D545" s="295"/>
    </row>
    <row r="546" spans="1:4" x14ac:dyDescent="0.2">
      <c r="A546" s="295">
        <v>0.60726449999999998</v>
      </c>
      <c r="B546" s="295"/>
      <c r="C546" s="295">
        <v>0.80121819999999999</v>
      </c>
      <c r="D546" s="295"/>
    </row>
    <row r="547" spans="1:4" x14ac:dyDescent="0.2">
      <c r="A547" s="295">
        <v>0.6068751</v>
      </c>
      <c r="B547" s="295"/>
      <c r="C547" s="295">
        <v>0.8009946</v>
      </c>
      <c r="D547" s="295"/>
    </row>
    <row r="548" spans="1:4" x14ac:dyDescent="0.2">
      <c r="A548" s="295">
        <v>0.60667760000000004</v>
      </c>
      <c r="B548" s="295"/>
      <c r="C548" s="295">
        <v>0.800709</v>
      </c>
      <c r="D548" s="295"/>
    </row>
    <row r="549" spans="1:4" x14ac:dyDescent="0.2">
      <c r="A549" s="295">
        <v>0.60638250000000005</v>
      </c>
      <c r="B549" s="295"/>
      <c r="C549" s="295">
        <v>0.80045040000000001</v>
      </c>
      <c r="D549" s="295"/>
    </row>
    <row r="550" spans="1:4" x14ac:dyDescent="0.2">
      <c r="A550" s="295">
        <v>0.60598759999999996</v>
      </c>
      <c r="B550" s="295"/>
      <c r="C550" s="295">
        <v>0.8002766</v>
      </c>
      <c r="D550" s="295"/>
    </row>
    <row r="551" spans="1:4" x14ac:dyDescent="0.2">
      <c r="A551" s="295">
        <v>0.60567950000000004</v>
      </c>
      <c r="B551" s="295"/>
      <c r="C551" s="295">
        <v>0.80013339999999999</v>
      </c>
      <c r="D551" s="295"/>
    </row>
    <row r="552" spans="1:4" x14ac:dyDescent="0.2">
      <c r="A552" s="295">
        <v>0.60538610000000004</v>
      </c>
      <c r="B552" s="295"/>
      <c r="C552" s="295">
        <v>0.79974270000000003</v>
      </c>
      <c r="D552" s="295"/>
    </row>
    <row r="553" spans="1:4" x14ac:dyDescent="0.2">
      <c r="A553" s="295">
        <v>0.60513479999999997</v>
      </c>
      <c r="B553" s="295"/>
      <c r="C553" s="295">
        <v>0.79968859999999997</v>
      </c>
      <c r="D553" s="295"/>
    </row>
    <row r="554" spans="1:4" x14ac:dyDescent="0.2">
      <c r="A554" s="295">
        <v>0.604881</v>
      </c>
      <c r="B554" s="295"/>
      <c r="C554" s="295">
        <v>0.79951939999999999</v>
      </c>
      <c r="D554" s="295"/>
    </row>
    <row r="555" spans="1:4" x14ac:dyDescent="0.2">
      <c r="A555" s="295">
        <v>0.60443999999999998</v>
      </c>
      <c r="B555" s="295"/>
      <c r="C555" s="295">
        <v>0.79940060000000002</v>
      </c>
      <c r="D555" s="295"/>
    </row>
    <row r="556" spans="1:4" x14ac:dyDescent="0.2">
      <c r="A556" s="295">
        <v>0.60428899999999997</v>
      </c>
      <c r="B556" s="295"/>
      <c r="C556" s="295">
        <v>0.79915009999999997</v>
      </c>
      <c r="D556" s="295"/>
    </row>
    <row r="557" spans="1:4" x14ac:dyDescent="0.2">
      <c r="A557" s="295">
        <v>0.6039466</v>
      </c>
      <c r="B557" s="295"/>
      <c r="C557" s="295">
        <v>0.79898340000000001</v>
      </c>
      <c r="D557" s="295"/>
    </row>
    <row r="558" spans="1:4" x14ac:dyDescent="0.2">
      <c r="A558" s="295">
        <v>0.60371350000000001</v>
      </c>
      <c r="B558" s="295"/>
      <c r="C558" s="295">
        <v>0.79890530000000004</v>
      </c>
      <c r="D558" s="295"/>
    </row>
    <row r="559" spans="1:4" x14ac:dyDescent="0.2">
      <c r="A559" s="295">
        <v>0.60345009999999999</v>
      </c>
      <c r="B559" s="295"/>
      <c r="C559" s="295">
        <v>0.79877730000000002</v>
      </c>
      <c r="D559" s="295"/>
    </row>
    <row r="560" spans="1:4" x14ac:dyDescent="0.2">
      <c r="A560" s="295">
        <v>0.60310980000000003</v>
      </c>
      <c r="B560" s="295"/>
      <c r="C560" s="295">
        <v>0.79873729999999998</v>
      </c>
      <c r="D560" s="295"/>
    </row>
    <row r="561" spans="1:4" x14ac:dyDescent="0.2">
      <c r="A561" s="295">
        <v>0.60209679999999999</v>
      </c>
      <c r="B561" s="295"/>
      <c r="C561" s="295">
        <v>0.7985409</v>
      </c>
      <c r="D561" s="295"/>
    </row>
    <row r="562" spans="1:4" x14ac:dyDescent="0.2">
      <c r="A562" s="295">
        <v>0.60193600000000003</v>
      </c>
      <c r="B562" s="295"/>
      <c r="C562" s="295">
        <v>0.79842290000000005</v>
      </c>
      <c r="D562" s="295"/>
    </row>
    <row r="563" spans="1:4" x14ac:dyDescent="0.2">
      <c r="A563" s="295">
        <v>0.60169170000000005</v>
      </c>
      <c r="B563" s="295"/>
      <c r="C563" s="295">
        <v>0.79831300000000005</v>
      </c>
      <c r="D563" s="295"/>
    </row>
    <row r="564" spans="1:4" x14ac:dyDescent="0.2">
      <c r="A564" s="295">
        <v>0.60141290000000003</v>
      </c>
      <c r="B564" s="295"/>
      <c r="C564" s="295">
        <v>0.79813999999999996</v>
      </c>
      <c r="D564" s="295"/>
    </row>
    <row r="565" spans="1:4" x14ac:dyDescent="0.2">
      <c r="A565" s="295">
        <v>0.60113799999999995</v>
      </c>
      <c r="B565" s="295"/>
      <c r="C565" s="295">
        <v>0.79790240000000001</v>
      </c>
      <c r="D565" s="295"/>
    </row>
    <row r="566" spans="1:4" x14ac:dyDescent="0.2">
      <c r="A566" s="295">
        <v>0.60097259999999997</v>
      </c>
      <c r="B566" s="295"/>
      <c r="C566" s="295">
        <v>0.79752389999999995</v>
      </c>
      <c r="D566" s="295"/>
    </row>
    <row r="567" spans="1:4" x14ac:dyDescent="0.2">
      <c r="A567" s="295">
        <v>0.60064169999999995</v>
      </c>
      <c r="B567" s="295"/>
      <c r="C567" s="295">
        <v>0.79736340000000006</v>
      </c>
      <c r="D567" s="295"/>
    </row>
    <row r="568" spans="1:4" x14ac:dyDescent="0.2">
      <c r="A568" s="295">
        <v>0.60051699999999997</v>
      </c>
      <c r="B568" s="295"/>
      <c r="C568" s="295">
        <v>0.79717360000000004</v>
      </c>
      <c r="D568" s="295"/>
    </row>
    <row r="569" spans="1:4" x14ac:dyDescent="0.2">
      <c r="A569" s="295">
        <v>0.60014769999999995</v>
      </c>
      <c r="B569" s="295"/>
      <c r="C569" s="295">
        <v>0.7969929</v>
      </c>
      <c r="D569" s="295"/>
    </row>
    <row r="570" spans="1:4" x14ac:dyDescent="0.2">
      <c r="A570" s="295">
        <v>0.60004009999999997</v>
      </c>
      <c r="B570" s="295"/>
      <c r="C570" s="295">
        <v>0.79687370000000002</v>
      </c>
      <c r="D570" s="295"/>
    </row>
    <row r="571" spans="1:4" x14ac:dyDescent="0.2">
      <c r="A571" s="295">
        <v>0.59963230000000001</v>
      </c>
      <c r="B571" s="295"/>
      <c r="C571" s="295">
        <v>0.79674100000000003</v>
      </c>
      <c r="D571" s="295"/>
    </row>
    <row r="572" spans="1:4" x14ac:dyDescent="0.2">
      <c r="A572" s="295">
        <v>0.59865729999999995</v>
      </c>
      <c r="B572" s="295"/>
      <c r="C572" s="295">
        <v>0.79648039999999998</v>
      </c>
      <c r="D572" s="295"/>
    </row>
    <row r="573" spans="1:4" x14ac:dyDescent="0.2">
      <c r="A573" s="295">
        <v>0.59846529999999998</v>
      </c>
      <c r="B573" s="295"/>
      <c r="C573" s="295">
        <v>0.7962882</v>
      </c>
      <c r="D573" s="295"/>
    </row>
    <row r="574" spans="1:4" x14ac:dyDescent="0.2">
      <c r="A574" s="295">
        <v>0.59798379999999995</v>
      </c>
      <c r="B574" s="295"/>
      <c r="C574" s="295">
        <v>0.79616730000000002</v>
      </c>
      <c r="D574" s="295"/>
    </row>
    <row r="575" spans="1:4" x14ac:dyDescent="0.2">
      <c r="A575" s="295">
        <v>0.59754689999999999</v>
      </c>
      <c r="B575" s="295"/>
      <c r="C575" s="295">
        <v>0.79581349999999995</v>
      </c>
      <c r="D575" s="295"/>
    </row>
    <row r="576" spans="1:4" x14ac:dyDescent="0.2">
      <c r="A576" s="295">
        <v>0.59715770000000001</v>
      </c>
      <c r="B576" s="295"/>
      <c r="C576" s="295">
        <v>0.79549270000000005</v>
      </c>
      <c r="D576" s="295"/>
    </row>
    <row r="577" spans="1:4" x14ac:dyDescent="0.2">
      <c r="A577" s="295">
        <v>0.59699040000000003</v>
      </c>
      <c r="B577" s="295"/>
      <c r="C577" s="295">
        <v>0.79540169999999999</v>
      </c>
      <c r="D577" s="295"/>
    </row>
    <row r="578" spans="1:4" x14ac:dyDescent="0.2">
      <c r="A578" s="295">
        <v>0.59672780000000003</v>
      </c>
      <c r="B578" s="295"/>
      <c r="C578" s="295">
        <v>0.7952224</v>
      </c>
      <c r="D578" s="295"/>
    </row>
    <row r="579" spans="1:4" x14ac:dyDescent="0.2">
      <c r="A579" s="295">
        <v>0.59619840000000002</v>
      </c>
      <c r="B579" s="295"/>
      <c r="C579" s="295">
        <v>0.79497260000000003</v>
      </c>
      <c r="D579" s="295"/>
    </row>
    <row r="580" spans="1:4" x14ac:dyDescent="0.2">
      <c r="A580" s="295">
        <v>0.59595489999999995</v>
      </c>
      <c r="B580" s="295"/>
      <c r="C580" s="295">
        <v>0.79478720000000003</v>
      </c>
      <c r="D580" s="295"/>
    </row>
    <row r="581" spans="1:4" x14ac:dyDescent="0.2">
      <c r="A581" s="295">
        <v>0.59549890000000005</v>
      </c>
      <c r="B581" s="295"/>
      <c r="C581" s="295">
        <v>0.79466829999999999</v>
      </c>
      <c r="D581" s="295"/>
    </row>
    <row r="582" spans="1:4" x14ac:dyDescent="0.2">
      <c r="A582" s="295">
        <v>0.59534849999999995</v>
      </c>
      <c r="B582" s="295"/>
      <c r="C582" s="295">
        <v>0.79444729999999997</v>
      </c>
      <c r="D582" s="295"/>
    </row>
    <row r="583" spans="1:4" x14ac:dyDescent="0.2">
      <c r="A583" s="295">
        <v>0.59522220000000003</v>
      </c>
      <c r="B583" s="295"/>
      <c r="C583" s="295">
        <v>0.79434389999999999</v>
      </c>
      <c r="D583" s="295"/>
    </row>
    <row r="584" spans="1:4" x14ac:dyDescent="0.2">
      <c r="A584" s="295">
        <v>0.59492829999999997</v>
      </c>
      <c r="B584" s="295"/>
      <c r="C584" s="295">
        <v>0.79421980000000003</v>
      </c>
      <c r="D584" s="295"/>
    </row>
    <row r="585" spans="1:4" x14ac:dyDescent="0.2">
      <c r="A585" s="295">
        <v>0.59472800000000003</v>
      </c>
      <c r="B585" s="295"/>
      <c r="C585" s="295">
        <v>0.79399509999999995</v>
      </c>
      <c r="D585" s="295"/>
    </row>
    <row r="586" spans="1:4" x14ac:dyDescent="0.2">
      <c r="A586" s="295">
        <v>0.59431979999999995</v>
      </c>
      <c r="B586" s="295"/>
      <c r="C586" s="295">
        <v>0.79372739999999997</v>
      </c>
      <c r="D586" s="295"/>
    </row>
    <row r="587" spans="1:4" x14ac:dyDescent="0.2">
      <c r="A587" s="295">
        <v>0.59384409999999999</v>
      </c>
      <c r="B587" s="295"/>
      <c r="C587" s="295">
        <v>0.79364970000000001</v>
      </c>
      <c r="D587" s="295"/>
    </row>
    <row r="588" spans="1:4" x14ac:dyDescent="0.2">
      <c r="A588" s="295">
        <v>0.5936285</v>
      </c>
      <c r="B588" s="295"/>
      <c r="C588" s="295">
        <v>0.7935411</v>
      </c>
      <c r="D588" s="295"/>
    </row>
    <row r="589" spans="1:4" x14ac:dyDescent="0.2">
      <c r="A589" s="295">
        <v>0.59347190000000005</v>
      </c>
      <c r="B589" s="295"/>
      <c r="C589" s="295">
        <v>0.79340730000000004</v>
      </c>
      <c r="D589" s="295"/>
    </row>
    <row r="590" spans="1:4" x14ac:dyDescent="0.2">
      <c r="A590" s="295">
        <v>0.59297089999999997</v>
      </c>
      <c r="B590" s="295"/>
      <c r="C590" s="295">
        <v>0.79318080000000002</v>
      </c>
      <c r="D590" s="295"/>
    </row>
    <row r="591" spans="1:4" x14ac:dyDescent="0.2">
      <c r="A591" s="295">
        <v>0.59281660000000003</v>
      </c>
      <c r="B591" s="295"/>
      <c r="C591" s="295">
        <v>0.79296860000000002</v>
      </c>
      <c r="D591" s="295"/>
    </row>
    <row r="592" spans="1:4" x14ac:dyDescent="0.2">
      <c r="A592" s="295">
        <v>0.59243389999999996</v>
      </c>
      <c r="B592" s="295"/>
      <c r="C592" s="295">
        <v>0.79286270000000003</v>
      </c>
      <c r="D592" s="295"/>
    </row>
    <row r="593" spans="1:4" x14ac:dyDescent="0.2">
      <c r="A593" s="295">
        <v>0.59231909999999999</v>
      </c>
      <c r="B593" s="295"/>
      <c r="C593" s="295">
        <v>0.79259990000000002</v>
      </c>
      <c r="D593" s="295"/>
    </row>
    <row r="594" spans="1:4" x14ac:dyDescent="0.2">
      <c r="A594" s="295">
        <v>0.59197100000000002</v>
      </c>
      <c r="B594" s="295"/>
      <c r="C594" s="295">
        <v>0.79231359999999995</v>
      </c>
      <c r="D594" s="295"/>
    </row>
    <row r="595" spans="1:4" x14ac:dyDescent="0.2">
      <c r="A595" s="295">
        <v>0.59175909999999998</v>
      </c>
      <c r="B595" s="295"/>
      <c r="C595" s="295">
        <v>0.79212389999999999</v>
      </c>
      <c r="D595" s="295"/>
    </row>
    <row r="596" spans="1:4" x14ac:dyDescent="0.2">
      <c r="A596" s="295">
        <v>0.591665</v>
      </c>
      <c r="B596" s="295"/>
      <c r="C596" s="295">
        <v>0.79202090000000003</v>
      </c>
      <c r="D596" s="295"/>
    </row>
    <row r="597" spans="1:4" x14ac:dyDescent="0.2">
      <c r="A597" s="295">
        <v>0.59115660000000003</v>
      </c>
      <c r="B597" s="295"/>
      <c r="C597" s="295">
        <v>0.79195579999999999</v>
      </c>
      <c r="D597" s="295"/>
    </row>
    <row r="598" spans="1:4" x14ac:dyDescent="0.2">
      <c r="A598" s="295">
        <v>0.59038000000000002</v>
      </c>
      <c r="B598" s="295"/>
      <c r="C598" s="295">
        <v>0.79166740000000002</v>
      </c>
      <c r="D598" s="295"/>
    </row>
    <row r="599" spans="1:4" x14ac:dyDescent="0.2">
      <c r="A599" s="295">
        <v>0.59028939999999996</v>
      </c>
      <c r="B599" s="295"/>
      <c r="C599" s="295">
        <v>0.79140299999999997</v>
      </c>
      <c r="D599" s="295"/>
    </row>
    <row r="600" spans="1:4" x14ac:dyDescent="0.2">
      <c r="A600" s="295">
        <v>0.59007209999999999</v>
      </c>
      <c r="B600" s="295"/>
      <c r="C600" s="295">
        <v>0.79113440000000002</v>
      </c>
      <c r="D600" s="295"/>
    </row>
    <row r="601" spans="1:4" x14ac:dyDescent="0.2">
      <c r="A601" s="295">
        <v>0.58937989999999996</v>
      </c>
      <c r="B601" s="295"/>
      <c r="C601" s="295">
        <v>0.79099509999999995</v>
      </c>
      <c r="D601" s="295"/>
    </row>
    <row r="602" spans="1:4" x14ac:dyDescent="0.2">
      <c r="A602" s="295">
        <v>0.58906999999999998</v>
      </c>
      <c r="B602" s="295"/>
      <c r="C602" s="295">
        <v>0.79071590000000003</v>
      </c>
      <c r="D602" s="295"/>
    </row>
    <row r="603" spans="1:4" x14ac:dyDescent="0.2">
      <c r="A603" s="295">
        <v>0.58865789999999996</v>
      </c>
      <c r="B603" s="295"/>
      <c r="C603" s="295">
        <v>0.79061669999999995</v>
      </c>
      <c r="D603" s="295"/>
    </row>
    <row r="604" spans="1:4" x14ac:dyDescent="0.2">
      <c r="A604" s="295">
        <v>0.58851180000000003</v>
      </c>
      <c r="B604" s="295"/>
      <c r="C604" s="295">
        <v>0.79044479999999995</v>
      </c>
      <c r="D604" s="295"/>
    </row>
    <row r="605" spans="1:4" x14ac:dyDescent="0.2">
      <c r="A605" s="295">
        <v>0.58822079999999999</v>
      </c>
      <c r="B605" s="295"/>
      <c r="C605" s="295">
        <v>0.79019609999999996</v>
      </c>
      <c r="D605" s="295"/>
    </row>
    <row r="606" spans="1:4" x14ac:dyDescent="0.2">
      <c r="A606" s="295">
        <v>0.58787109999999998</v>
      </c>
      <c r="B606" s="295"/>
      <c r="C606" s="295">
        <v>0.78995740000000003</v>
      </c>
      <c r="D606" s="295"/>
    </row>
    <row r="607" spans="1:4" x14ac:dyDescent="0.2">
      <c r="A607" s="295">
        <v>0.58764810000000001</v>
      </c>
      <c r="B607" s="295"/>
      <c r="C607" s="295">
        <v>0.78973760000000004</v>
      </c>
      <c r="D607" s="295"/>
    </row>
    <row r="608" spans="1:4" x14ac:dyDescent="0.2">
      <c r="A608" s="295">
        <v>0.58739589999999997</v>
      </c>
      <c r="B608" s="295"/>
      <c r="C608" s="295">
        <v>0.78964489999999998</v>
      </c>
      <c r="D608" s="295"/>
    </row>
    <row r="609" spans="1:4" x14ac:dyDescent="0.2">
      <c r="A609" s="295">
        <v>0.58702940000000003</v>
      </c>
      <c r="B609" s="295"/>
      <c r="C609" s="295">
        <v>0.78956490000000001</v>
      </c>
      <c r="D609" s="295"/>
    </row>
    <row r="610" spans="1:4" x14ac:dyDescent="0.2">
      <c r="A610" s="295">
        <v>0.58662150000000002</v>
      </c>
      <c r="B610" s="295"/>
      <c r="C610" s="295">
        <v>0.78934680000000002</v>
      </c>
      <c r="D610" s="295"/>
    </row>
    <row r="611" spans="1:4" x14ac:dyDescent="0.2">
      <c r="A611" s="295">
        <v>0.58620150000000004</v>
      </c>
      <c r="B611" s="295"/>
      <c r="C611" s="295">
        <v>0.78922079999999994</v>
      </c>
      <c r="D611" s="295"/>
    </row>
    <row r="612" spans="1:4" x14ac:dyDescent="0.2">
      <c r="A612" s="295">
        <v>0.58580390000000004</v>
      </c>
      <c r="B612" s="295"/>
      <c r="C612" s="295">
        <v>0.78914419999999996</v>
      </c>
      <c r="D612" s="295"/>
    </row>
    <row r="613" spans="1:4" x14ac:dyDescent="0.2">
      <c r="A613" s="295">
        <v>0.58558449999999995</v>
      </c>
      <c r="B613" s="295"/>
      <c r="C613" s="295">
        <v>0.78900159999999997</v>
      </c>
      <c r="D613" s="295"/>
    </row>
    <row r="614" spans="1:4" x14ac:dyDescent="0.2">
      <c r="A614" s="295">
        <v>0.58543800000000001</v>
      </c>
      <c r="B614" s="295"/>
      <c r="C614" s="295">
        <v>0.78864860000000003</v>
      </c>
      <c r="D614" s="295"/>
    </row>
    <row r="615" spans="1:4" x14ac:dyDescent="0.2">
      <c r="A615" s="295">
        <v>0.58518320000000001</v>
      </c>
      <c r="B615" s="295"/>
      <c r="C615" s="295">
        <v>0.78849820000000004</v>
      </c>
      <c r="D615" s="295"/>
    </row>
    <row r="616" spans="1:4" x14ac:dyDescent="0.2">
      <c r="A616" s="295">
        <v>0.58477159999999995</v>
      </c>
      <c r="B616" s="295"/>
      <c r="C616" s="295">
        <v>0.7883696</v>
      </c>
      <c r="D616" s="295"/>
    </row>
    <row r="617" spans="1:4" x14ac:dyDescent="0.2">
      <c r="A617" s="295">
        <v>0.58454030000000001</v>
      </c>
      <c r="B617" s="295"/>
      <c r="C617" s="295">
        <v>0.78823929999999998</v>
      </c>
      <c r="D617" s="295"/>
    </row>
    <row r="618" spans="1:4" x14ac:dyDescent="0.2">
      <c r="A618" s="295">
        <v>0.5844665</v>
      </c>
      <c r="B618" s="295"/>
      <c r="C618" s="295">
        <v>0.78813809999999995</v>
      </c>
      <c r="D618" s="295"/>
    </row>
    <row r="619" spans="1:4" x14ac:dyDescent="0.2">
      <c r="A619" s="295">
        <v>0.58429719999999996</v>
      </c>
      <c r="B619" s="295"/>
      <c r="C619" s="295">
        <v>0.78801719999999997</v>
      </c>
      <c r="D619" s="295"/>
    </row>
    <row r="620" spans="1:4" x14ac:dyDescent="0.2">
      <c r="A620" s="295">
        <v>0.58412710000000001</v>
      </c>
      <c r="B620" s="295"/>
      <c r="C620" s="295">
        <v>0.7879564</v>
      </c>
      <c r="D620" s="295"/>
    </row>
    <row r="621" spans="1:4" x14ac:dyDescent="0.2">
      <c r="A621" s="295">
        <v>0.58366459999999998</v>
      </c>
      <c r="B621" s="295"/>
      <c r="C621" s="295">
        <v>0.78775269999999997</v>
      </c>
      <c r="D621" s="295"/>
    </row>
    <row r="622" spans="1:4" x14ac:dyDescent="0.2">
      <c r="A622" s="295">
        <v>0.58348560000000005</v>
      </c>
      <c r="B622" s="295"/>
      <c r="C622" s="295">
        <v>0.78761210000000004</v>
      </c>
      <c r="D622" s="295"/>
    </row>
    <row r="623" spans="1:4" x14ac:dyDescent="0.2">
      <c r="A623" s="295">
        <v>0.58343210000000001</v>
      </c>
      <c r="B623" s="295"/>
      <c r="C623" s="295">
        <v>0.78747659999999997</v>
      </c>
      <c r="D623" s="295"/>
    </row>
    <row r="624" spans="1:4" x14ac:dyDescent="0.2">
      <c r="A624" s="295">
        <v>0.58308300000000002</v>
      </c>
      <c r="B624" s="295"/>
      <c r="C624" s="295">
        <v>0.78735069999999996</v>
      </c>
      <c r="D624" s="295"/>
    </row>
    <row r="625" spans="1:4" x14ac:dyDescent="0.2">
      <c r="A625" s="295">
        <v>0.58287080000000002</v>
      </c>
      <c r="B625" s="295"/>
      <c r="C625" s="295">
        <v>0.78724360000000004</v>
      </c>
      <c r="D625" s="295"/>
    </row>
    <row r="626" spans="1:4" x14ac:dyDescent="0.2">
      <c r="A626" s="295">
        <v>0.58272619999999997</v>
      </c>
      <c r="B626" s="295"/>
      <c r="C626" s="295">
        <v>0.78714640000000002</v>
      </c>
      <c r="D626" s="295"/>
    </row>
    <row r="627" spans="1:4" x14ac:dyDescent="0.2">
      <c r="A627" s="295">
        <v>0.58251620000000004</v>
      </c>
      <c r="B627" s="295"/>
      <c r="C627" s="295">
        <v>0.78694180000000002</v>
      </c>
      <c r="D627" s="295"/>
    </row>
    <row r="628" spans="1:4" x14ac:dyDescent="0.2">
      <c r="A628" s="295">
        <v>0.5821539</v>
      </c>
      <c r="B628" s="295"/>
      <c r="C628" s="295">
        <v>0.78686109999999998</v>
      </c>
      <c r="D628" s="295"/>
    </row>
    <row r="629" spans="1:4" x14ac:dyDescent="0.2">
      <c r="A629" s="295">
        <v>0.58181430000000001</v>
      </c>
      <c r="B629" s="295"/>
      <c r="C629" s="295">
        <v>0.78669699999999998</v>
      </c>
      <c r="D629" s="295"/>
    </row>
    <row r="630" spans="1:4" x14ac:dyDescent="0.2">
      <c r="A630" s="295">
        <v>0.58167930000000001</v>
      </c>
      <c r="B630" s="295"/>
      <c r="C630" s="295">
        <v>0.78663019999999995</v>
      </c>
      <c r="D630" s="295"/>
    </row>
    <row r="631" spans="1:4" x14ac:dyDescent="0.2">
      <c r="A631" s="295">
        <v>0.58137229999999995</v>
      </c>
      <c r="B631" s="295"/>
      <c r="C631" s="295">
        <v>0.78656570000000003</v>
      </c>
      <c r="D631" s="295"/>
    </row>
    <row r="632" spans="1:4" x14ac:dyDescent="0.2">
      <c r="A632" s="295">
        <v>0.58109929999999999</v>
      </c>
      <c r="B632" s="295"/>
      <c r="C632" s="295">
        <v>0.78629879999999996</v>
      </c>
      <c r="D632" s="295"/>
    </row>
    <row r="633" spans="1:4" x14ac:dyDescent="0.2">
      <c r="A633" s="295">
        <v>0.5809453</v>
      </c>
      <c r="B633" s="295"/>
      <c r="C633" s="295">
        <v>0.78601410000000005</v>
      </c>
      <c r="D633" s="295"/>
    </row>
    <row r="634" spans="1:4" x14ac:dyDescent="0.2">
      <c r="A634" s="295">
        <v>0.58080120000000002</v>
      </c>
      <c r="B634" s="295"/>
      <c r="C634" s="295">
        <v>0.78593489999999999</v>
      </c>
      <c r="D634" s="295"/>
    </row>
    <row r="635" spans="1:4" x14ac:dyDescent="0.2">
      <c r="A635" s="295">
        <v>0.58048250000000001</v>
      </c>
      <c r="B635" s="295"/>
      <c r="C635" s="295">
        <v>0.78585430000000001</v>
      </c>
      <c r="D635" s="295"/>
    </row>
    <row r="636" spans="1:4" x14ac:dyDescent="0.2">
      <c r="A636" s="295">
        <v>0.5802754</v>
      </c>
      <c r="B636" s="295"/>
      <c r="C636" s="295">
        <v>0.78571369999999996</v>
      </c>
      <c r="D636" s="295"/>
    </row>
    <row r="637" spans="1:4" x14ac:dyDescent="0.2">
      <c r="A637" s="295">
        <v>0.58012189999999997</v>
      </c>
      <c r="B637" s="295"/>
      <c r="C637" s="295">
        <v>0.78562580000000004</v>
      </c>
      <c r="D637" s="295"/>
    </row>
    <row r="638" spans="1:4" x14ac:dyDescent="0.2">
      <c r="A638" s="295">
        <v>0.57995430000000003</v>
      </c>
      <c r="B638" s="295"/>
      <c r="C638" s="295">
        <v>0.78545949999999998</v>
      </c>
      <c r="D638" s="295"/>
    </row>
    <row r="639" spans="1:4" x14ac:dyDescent="0.2">
      <c r="A639" s="295">
        <v>0.57947559999999998</v>
      </c>
      <c r="B639" s="295"/>
      <c r="C639" s="295">
        <v>0.78525880000000003</v>
      </c>
      <c r="D639" s="295"/>
    </row>
    <row r="640" spans="1:4" x14ac:dyDescent="0.2">
      <c r="A640" s="295">
        <v>0.57922649999999998</v>
      </c>
      <c r="B640" s="295"/>
      <c r="C640" s="295">
        <v>0.78499600000000003</v>
      </c>
      <c r="D640" s="295"/>
    </row>
    <row r="641" spans="1:4" x14ac:dyDescent="0.2">
      <c r="A641" s="295">
        <v>0.57906089999999999</v>
      </c>
      <c r="B641" s="295"/>
      <c r="C641" s="295">
        <v>0.78487969999999996</v>
      </c>
      <c r="D641" s="295"/>
    </row>
    <row r="642" spans="1:4" x14ac:dyDescent="0.2">
      <c r="A642" s="295">
        <v>0.57875569999999998</v>
      </c>
      <c r="B642" s="295"/>
      <c r="C642" s="295">
        <v>0.78477989999999997</v>
      </c>
      <c r="D642" s="295"/>
    </row>
    <row r="643" spans="1:4" x14ac:dyDescent="0.2">
      <c r="A643" s="295">
        <v>0.57848630000000001</v>
      </c>
      <c r="B643" s="295"/>
      <c r="C643" s="295">
        <v>0.78468830000000001</v>
      </c>
      <c r="D643" s="295"/>
    </row>
    <row r="644" spans="1:4" x14ac:dyDescent="0.2">
      <c r="A644" s="295">
        <v>0.57816279999999998</v>
      </c>
      <c r="B644" s="295"/>
      <c r="C644" s="295">
        <v>0.78462480000000001</v>
      </c>
      <c r="D644" s="295"/>
    </row>
    <row r="645" spans="1:4" x14ac:dyDescent="0.2">
      <c r="A645" s="295">
        <v>0.57783059999999997</v>
      </c>
      <c r="B645" s="295"/>
      <c r="C645" s="295">
        <v>0.78447690000000003</v>
      </c>
      <c r="D645" s="295"/>
    </row>
    <row r="646" spans="1:4" x14ac:dyDescent="0.2">
      <c r="A646" s="295">
        <v>0.57769510000000002</v>
      </c>
      <c r="B646" s="295"/>
      <c r="C646" s="295">
        <v>0.78433109999999995</v>
      </c>
      <c r="D646" s="295"/>
    </row>
    <row r="647" spans="1:4" x14ac:dyDescent="0.2">
      <c r="A647" s="295">
        <v>0.5775787</v>
      </c>
      <c r="B647" s="295"/>
      <c r="C647" s="295">
        <v>0.78422080000000005</v>
      </c>
      <c r="D647" s="295"/>
    </row>
    <row r="648" spans="1:4" x14ac:dyDescent="0.2">
      <c r="A648" s="295">
        <v>0.57738449999999997</v>
      </c>
      <c r="B648" s="295"/>
      <c r="C648" s="295">
        <v>0.78403889999999998</v>
      </c>
      <c r="D648" s="295"/>
    </row>
    <row r="649" spans="1:4" x14ac:dyDescent="0.2">
      <c r="A649" s="295">
        <v>0.57716999999999996</v>
      </c>
      <c r="B649" s="295"/>
      <c r="C649" s="295">
        <v>0.78382589999999996</v>
      </c>
      <c r="D649" s="295"/>
    </row>
    <row r="650" spans="1:4" x14ac:dyDescent="0.2">
      <c r="A650" s="295">
        <v>0.57698130000000003</v>
      </c>
      <c r="B650" s="295"/>
      <c r="C650" s="295">
        <v>0.78361499999999995</v>
      </c>
      <c r="D650" s="295"/>
    </row>
    <row r="651" spans="1:4" x14ac:dyDescent="0.2">
      <c r="A651" s="295">
        <v>0.57678059999999998</v>
      </c>
      <c r="B651" s="295"/>
      <c r="C651" s="295">
        <v>0.78325909999999999</v>
      </c>
      <c r="D651" s="295"/>
    </row>
    <row r="652" spans="1:4" x14ac:dyDescent="0.2">
      <c r="A652" s="295">
        <v>0.57645860000000004</v>
      </c>
      <c r="B652" s="295"/>
      <c r="C652" s="295">
        <v>0.78303579999999995</v>
      </c>
      <c r="D652" s="295"/>
    </row>
    <row r="653" spans="1:4" x14ac:dyDescent="0.2">
      <c r="A653" s="295">
        <v>0.57584190000000002</v>
      </c>
      <c r="B653" s="295"/>
      <c r="C653" s="295">
        <v>0.78286610000000001</v>
      </c>
      <c r="D653" s="295"/>
    </row>
    <row r="654" spans="1:4" x14ac:dyDescent="0.2">
      <c r="A654" s="295">
        <v>0.57565630000000001</v>
      </c>
      <c r="B654" s="295"/>
      <c r="C654" s="295">
        <v>0.7827752</v>
      </c>
      <c r="D654" s="295"/>
    </row>
    <row r="655" spans="1:4" x14ac:dyDescent="0.2">
      <c r="A655" s="295">
        <v>0.57540550000000001</v>
      </c>
      <c r="B655" s="295"/>
      <c r="C655" s="295">
        <v>0.7824025</v>
      </c>
      <c r="D655" s="295"/>
    </row>
    <row r="656" spans="1:4" x14ac:dyDescent="0.2">
      <c r="A656" s="295">
        <v>0.57527419999999996</v>
      </c>
      <c r="B656" s="295"/>
      <c r="C656" s="295">
        <v>0.78226810000000002</v>
      </c>
      <c r="D656" s="295"/>
    </row>
    <row r="657" spans="1:4" x14ac:dyDescent="0.2">
      <c r="A657" s="295">
        <v>0.57501100000000005</v>
      </c>
      <c r="B657" s="295"/>
      <c r="C657" s="295">
        <v>0.78213120000000003</v>
      </c>
      <c r="D657" s="295"/>
    </row>
    <row r="658" spans="1:4" x14ac:dyDescent="0.2">
      <c r="A658" s="295">
        <v>0.57490909999999995</v>
      </c>
      <c r="B658" s="295"/>
      <c r="C658" s="295">
        <v>0.78200179999999997</v>
      </c>
      <c r="D658" s="295"/>
    </row>
    <row r="659" spans="1:4" x14ac:dyDescent="0.2">
      <c r="A659" s="295">
        <v>0.57481970000000004</v>
      </c>
      <c r="B659" s="295"/>
      <c r="C659" s="295">
        <v>0.78181290000000003</v>
      </c>
      <c r="D659" s="295"/>
    </row>
    <row r="660" spans="1:4" x14ac:dyDescent="0.2">
      <c r="A660" s="295">
        <v>0.57454550000000004</v>
      </c>
      <c r="B660" s="295"/>
      <c r="C660" s="295">
        <v>0.78153890000000004</v>
      </c>
      <c r="D660" s="295"/>
    </row>
    <row r="661" spans="1:4" x14ac:dyDescent="0.2">
      <c r="A661" s="295">
        <v>0.57438610000000001</v>
      </c>
      <c r="B661" s="295"/>
      <c r="C661" s="295">
        <v>0.78129210000000004</v>
      </c>
      <c r="D661" s="295"/>
    </row>
    <row r="662" spans="1:4" x14ac:dyDescent="0.2">
      <c r="A662" s="295">
        <v>0.57428959999999996</v>
      </c>
      <c r="B662" s="295"/>
      <c r="C662" s="295">
        <v>0.78121439999999998</v>
      </c>
      <c r="D662" s="295"/>
    </row>
    <row r="663" spans="1:4" x14ac:dyDescent="0.2">
      <c r="A663" s="295">
        <v>0.57419469999999995</v>
      </c>
      <c r="B663" s="295"/>
      <c r="C663" s="295">
        <v>0.78097000000000005</v>
      </c>
      <c r="D663" s="295"/>
    </row>
    <row r="664" spans="1:4" x14ac:dyDescent="0.2">
      <c r="A664" s="295">
        <v>0.57385439999999999</v>
      </c>
      <c r="B664" s="295"/>
      <c r="C664" s="295">
        <v>0.78053890000000004</v>
      </c>
      <c r="D664" s="295"/>
    </row>
    <row r="665" spans="1:4" x14ac:dyDescent="0.2">
      <c r="A665" s="295">
        <v>0.57378759999999995</v>
      </c>
      <c r="B665" s="295"/>
      <c r="C665" s="295">
        <v>0.78039199999999997</v>
      </c>
      <c r="D665" s="295"/>
    </row>
    <row r="666" spans="1:4" x14ac:dyDescent="0.2">
      <c r="A666" s="295">
        <v>0.57346600000000003</v>
      </c>
      <c r="B666" s="295"/>
      <c r="C666" s="295">
        <v>0.78008029999999995</v>
      </c>
      <c r="D666" s="295"/>
    </row>
    <row r="667" spans="1:4" x14ac:dyDescent="0.2">
      <c r="A667" s="295">
        <v>0.57333290000000003</v>
      </c>
      <c r="B667" s="295"/>
      <c r="C667" s="295">
        <v>0.77999689999999999</v>
      </c>
      <c r="D667" s="295"/>
    </row>
    <row r="668" spans="1:4" x14ac:dyDescent="0.2">
      <c r="A668" s="295">
        <v>0.57307859999999999</v>
      </c>
      <c r="B668" s="295"/>
      <c r="C668" s="295">
        <v>0.77993369999999995</v>
      </c>
      <c r="D668" s="295"/>
    </row>
    <row r="669" spans="1:4" x14ac:dyDescent="0.2">
      <c r="A669" s="295">
        <v>0.57292050000000005</v>
      </c>
      <c r="B669" s="295"/>
      <c r="C669" s="295">
        <v>0.77972600000000003</v>
      </c>
      <c r="D669" s="295"/>
    </row>
    <row r="670" spans="1:4" x14ac:dyDescent="0.2">
      <c r="A670" s="295">
        <v>0.57270889999999997</v>
      </c>
      <c r="B670" s="295"/>
      <c r="C670" s="295">
        <v>0.77955450000000004</v>
      </c>
      <c r="D670" s="295"/>
    </row>
    <row r="671" spans="1:4" x14ac:dyDescent="0.2">
      <c r="A671" s="295">
        <v>0.57251019999999997</v>
      </c>
      <c r="B671" s="295"/>
      <c r="C671" s="295">
        <v>0.77937860000000003</v>
      </c>
      <c r="D671" s="295"/>
    </row>
    <row r="672" spans="1:4" x14ac:dyDescent="0.2">
      <c r="A672" s="295">
        <v>0.57236860000000001</v>
      </c>
      <c r="B672" s="295"/>
      <c r="C672" s="295">
        <v>0.7791998</v>
      </c>
      <c r="D672" s="295"/>
    </row>
    <row r="673" spans="1:4" x14ac:dyDescent="0.2">
      <c r="A673" s="295">
        <v>0.57195220000000002</v>
      </c>
      <c r="B673" s="295"/>
      <c r="C673" s="295">
        <v>0.77905740000000001</v>
      </c>
      <c r="D673" s="295"/>
    </row>
    <row r="674" spans="1:4" x14ac:dyDescent="0.2">
      <c r="A674" s="295">
        <v>0.57159550000000003</v>
      </c>
      <c r="B674" s="295"/>
      <c r="C674" s="295">
        <v>0.77860249999999998</v>
      </c>
      <c r="D674" s="295"/>
    </row>
    <row r="675" spans="1:4" x14ac:dyDescent="0.2">
      <c r="A675" s="295">
        <v>0.57141070000000005</v>
      </c>
      <c r="B675" s="295"/>
      <c r="C675" s="295">
        <v>0.77830049999999995</v>
      </c>
      <c r="D675" s="295"/>
    </row>
    <row r="676" spans="1:4" x14ac:dyDescent="0.2">
      <c r="A676" s="295">
        <v>0.57135709999999995</v>
      </c>
      <c r="B676" s="295"/>
      <c r="C676" s="295">
        <v>0.77821180000000001</v>
      </c>
      <c r="D676" s="295"/>
    </row>
    <row r="677" spans="1:4" x14ac:dyDescent="0.2">
      <c r="A677" s="295">
        <v>0.57106570000000001</v>
      </c>
      <c r="B677" s="295"/>
      <c r="C677" s="295">
        <v>0.77813560000000004</v>
      </c>
      <c r="D677" s="295"/>
    </row>
    <row r="678" spans="1:4" x14ac:dyDescent="0.2">
      <c r="A678" s="295">
        <v>0.57057340000000001</v>
      </c>
      <c r="B678" s="295"/>
      <c r="C678" s="295">
        <v>0.77794649999999999</v>
      </c>
      <c r="D678" s="295"/>
    </row>
    <row r="679" spans="1:4" x14ac:dyDescent="0.2">
      <c r="A679" s="295">
        <v>0.57027340000000004</v>
      </c>
      <c r="B679" s="295"/>
      <c r="C679" s="295">
        <v>0.77786909999999998</v>
      </c>
      <c r="D679" s="295"/>
    </row>
    <row r="680" spans="1:4" x14ac:dyDescent="0.2">
      <c r="A680" s="295">
        <v>0.57015700000000002</v>
      </c>
      <c r="B680" s="295"/>
      <c r="C680" s="295">
        <v>0.77754160000000005</v>
      </c>
      <c r="D680" s="295"/>
    </row>
    <row r="681" spans="1:4" x14ac:dyDescent="0.2">
      <c r="A681" s="295">
        <v>0.56994440000000002</v>
      </c>
      <c r="B681" s="295"/>
      <c r="C681" s="295">
        <v>0.77744800000000003</v>
      </c>
      <c r="D681" s="295"/>
    </row>
    <row r="682" spans="1:4" x14ac:dyDescent="0.2">
      <c r="A682" s="295">
        <v>0.56960359999999999</v>
      </c>
      <c r="B682" s="295"/>
      <c r="C682" s="295">
        <v>0.77714870000000003</v>
      </c>
      <c r="D682" s="295"/>
    </row>
    <row r="683" spans="1:4" x14ac:dyDescent="0.2">
      <c r="A683" s="295">
        <v>0.56939989999999996</v>
      </c>
      <c r="B683" s="295"/>
      <c r="C683" s="295">
        <v>0.77698290000000003</v>
      </c>
      <c r="D683" s="295"/>
    </row>
    <row r="684" spans="1:4" x14ac:dyDescent="0.2">
      <c r="A684" s="295">
        <v>0.56904840000000001</v>
      </c>
      <c r="B684" s="295"/>
      <c r="C684" s="295">
        <v>0.77683170000000001</v>
      </c>
      <c r="D684" s="295"/>
    </row>
    <row r="685" spans="1:4" x14ac:dyDescent="0.2">
      <c r="A685" s="295">
        <v>0.56889769999999995</v>
      </c>
      <c r="B685" s="295"/>
      <c r="C685" s="295">
        <v>0.77670930000000005</v>
      </c>
      <c r="D685" s="295"/>
    </row>
    <row r="686" spans="1:4" x14ac:dyDescent="0.2">
      <c r="A686" s="295">
        <v>0.56874089999999999</v>
      </c>
      <c r="B686" s="295"/>
      <c r="C686" s="295">
        <v>0.77652390000000004</v>
      </c>
      <c r="D686" s="295"/>
    </row>
    <row r="687" spans="1:4" x14ac:dyDescent="0.2">
      <c r="A687" s="295">
        <v>0.56857310000000005</v>
      </c>
      <c r="B687" s="295"/>
      <c r="C687" s="295">
        <v>0.77650920000000001</v>
      </c>
      <c r="D687" s="295"/>
    </row>
    <row r="688" spans="1:4" x14ac:dyDescent="0.2">
      <c r="A688" s="295">
        <v>0.56832729999999998</v>
      </c>
      <c r="B688" s="295"/>
      <c r="C688" s="295">
        <v>0.77634939999999997</v>
      </c>
      <c r="D688" s="295"/>
    </row>
    <row r="689" spans="1:4" x14ac:dyDescent="0.2">
      <c r="A689" s="295">
        <v>0.56817629999999997</v>
      </c>
      <c r="B689" s="295"/>
      <c r="C689" s="295">
        <v>0.77620509999999998</v>
      </c>
      <c r="D689" s="295"/>
    </row>
    <row r="690" spans="1:4" x14ac:dyDescent="0.2">
      <c r="A690" s="295">
        <v>0.56777670000000002</v>
      </c>
      <c r="B690" s="295"/>
      <c r="C690" s="295">
        <v>0.77607939999999997</v>
      </c>
      <c r="D690" s="295"/>
    </row>
    <row r="691" spans="1:4" x14ac:dyDescent="0.2">
      <c r="A691" s="295">
        <v>0.56756119999999999</v>
      </c>
      <c r="B691" s="295"/>
      <c r="C691" s="295">
        <v>0.77597649999999996</v>
      </c>
      <c r="D691" s="295"/>
    </row>
    <row r="692" spans="1:4" x14ac:dyDescent="0.2">
      <c r="A692" s="295">
        <v>0.56739989999999996</v>
      </c>
      <c r="B692" s="295"/>
      <c r="C692" s="295">
        <v>0.77585020000000005</v>
      </c>
      <c r="D692" s="295"/>
    </row>
    <row r="693" spans="1:4" x14ac:dyDescent="0.2">
      <c r="A693" s="295">
        <v>0.56703199999999998</v>
      </c>
      <c r="B693" s="295"/>
      <c r="C693" s="295">
        <v>0.77562229999999999</v>
      </c>
      <c r="D693" s="295"/>
    </row>
    <row r="694" spans="1:4" x14ac:dyDescent="0.2">
      <c r="A694" s="295">
        <v>0.56686000000000003</v>
      </c>
      <c r="B694" s="295"/>
      <c r="C694" s="295">
        <v>0.77554469999999998</v>
      </c>
      <c r="D694" s="295"/>
    </row>
    <row r="695" spans="1:4" x14ac:dyDescent="0.2">
      <c r="A695" s="295">
        <v>0.56673130000000005</v>
      </c>
      <c r="B695" s="295"/>
      <c r="C695" s="295">
        <v>0.7754105</v>
      </c>
      <c r="D695" s="295"/>
    </row>
    <row r="696" spans="1:4" x14ac:dyDescent="0.2">
      <c r="A696" s="295">
        <v>0.56624600000000003</v>
      </c>
      <c r="B696" s="295"/>
      <c r="C696" s="295">
        <v>0.77520160000000005</v>
      </c>
      <c r="D696" s="295"/>
    </row>
    <row r="697" spans="1:4" x14ac:dyDescent="0.2">
      <c r="A697" s="295">
        <v>0.56606970000000001</v>
      </c>
      <c r="B697" s="295"/>
      <c r="C697" s="295">
        <v>0.7750996</v>
      </c>
      <c r="D697" s="295"/>
    </row>
    <row r="698" spans="1:4" x14ac:dyDescent="0.2">
      <c r="A698" s="295">
        <v>0.56583760000000005</v>
      </c>
      <c r="B698" s="295"/>
      <c r="C698" s="295">
        <v>0.77475959999999999</v>
      </c>
      <c r="D698" s="295"/>
    </row>
    <row r="699" spans="1:4" x14ac:dyDescent="0.2">
      <c r="A699" s="295">
        <v>0.56531900000000002</v>
      </c>
      <c r="B699" s="295"/>
      <c r="C699" s="295">
        <v>0.77470620000000001</v>
      </c>
      <c r="D699" s="295"/>
    </row>
    <row r="700" spans="1:4" x14ac:dyDescent="0.2">
      <c r="A700" s="295">
        <v>0.56495379999999995</v>
      </c>
      <c r="B700" s="295"/>
      <c r="C700" s="295">
        <v>0.7744529</v>
      </c>
      <c r="D700" s="295"/>
    </row>
    <row r="701" spans="1:4" x14ac:dyDescent="0.2">
      <c r="A701" s="295">
        <v>0.56488669999999996</v>
      </c>
      <c r="B701" s="295"/>
      <c r="C701" s="295">
        <v>0.77436000000000005</v>
      </c>
      <c r="D701" s="295"/>
    </row>
    <row r="702" spans="1:4" x14ac:dyDescent="0.2">
      <c r="A702" s="295">
        <v>0.56467840000000002</v>
      </c>
      <c r="B702" s="295"/>
      <c r="C702" s="295">
        <v>0.77425080000000002</v>
      </c>
      <c r="D702" s="295"/>
    </row>
    <row r="703" spans="1:4" x14ac:dyDescent="0.2">
      <c r="A703" s="295">
        <v>0.5644034</v>
      </c>
      <c r="B703" s="295"/>
      <c r="C703" s="295">
        <v>0.77405880000000005</v>
      </c>
      <c r="D703" s="295"/>
    </row>
    <row r="704" spans="1:4" x14ac:dyDescent="0.2">
      <c r="A704" s="295">
        <v>0.56411469999999997</v>
      </c>
      <c r="B704" s="295"/>
      <c r="C704" s="295">
        <v>0.77392070000000002</v>
      </c>
      <c r="D704" s="295"/>
    </row>
    <row r="705" spans="1:4" x14ac:dyDescent="0.2">
      <c r="A705" s="295">
        <v>0.56385700000000005</v>
      </c>
      <c r="B705" s="295"/>
      <c r="C705" s="295">
        <v>0.77357299999999996</v>
      </c>
      <c r="D705" s="295"/>
    </row>
    <row r="706" spans="1:4" x14ac:dyDescent="0.2">
      <c r="A706" s="295">
        <v>0.56376110000000001</v>
      </c>
      <c r="B706" s="295"/>
      <c r="C706" s="295">
        <v>0.77353380000000005</v>
      </c>
      <c r="D706" s="295"/>
    </row>
    <row r="707" spans="1:4" x14ac:dyDescent="0.2">
      <c r="A707" s="295">
        <v>0.5635464</v>
      </c>
      <c r="B707" s="295"/>
      <c r="C707" s="295">
        <v>0.77347840000000001</v>
      </c>
      <c r="D707" s="295"/>
    </row>
    <row r="708" spans="1:4" x14ac:dyDescent="0.2">
      <c r="A708" s="295">
        <v>0.56344179999999999</v>
      </c>
      <c r="B708" s="295"/>
      <c r="C708" s="295">
        <v>0.77320540000000004</v>
      </c>
      <c r="D708" s="295"/>
    </row>
    <row r="709" spans="1:4" x14ac:dyDescent="0.2">
      <c r="A709" s="295">
        <v>0.56323610000000002</v>
      </c>
      <c r="B709" s="295"/>
      <c r="C709" s="295">
        <v>0.77305199999999996</v>
      </c>
      <c r="D709" s="295"/>
    </row>
    <row r="710" spans="1:4" x14ac:dyDescent="0.2">
      <c r="A710" s="295">
        <v>0.56286510000000001</v>
      </c>
      <c r="B710" s="295"/>
      <c r="C710" s="295">
        <v>0.77287340000000004</v>
      </c>
      <c r="D710" s="295"/>
    </row>
    <row r="711" spans="1:4" x14ac:dyDescent="0.2">
      <c r="A711" s="295">
        <v>0.5625909</v>
      </c>
      <c r="B711" s="295"/>
      <c r="C711" s="295">
        <v>0.77283409999999997</v>
      </c>
      <c r="D711" s="295"/>
    </row>
    <row r="712" spans="1:4" x14ac:dyDescent="0.2">
      <c r="A712" s="295">
        <v>0.56242300000000001</v>
      </c>
      <c r="B712" s="295"/>
      <c r="C712" s="295">
        <v>0.77270950000000005</v>
      </c>
      <c r="D712" s="295"/>
    </row>
    <row r="713" spans="1:4" x14ac:dyDescent="0.2">
      <c r="A713" s="295">
        <v>0.56234450000000002</v>
      </c>
      <c r="B713" s="295"/>
      <c r="C713" s="295">
        <v>0.77262629999999999</v>
      </c>
      <c r="D713" s="295"/>
    </row>
    <row r="714" spans="1:4" x14ac:dyDescent="0.2">
      <c r="A714" s="295">
        <v>0.56222879999999997</v>
      </c>
      <c r="B714" s="295"/>
      <c r="C714" s="295">
        <v>0.77225540000000004</v>
      </c>
      <c r="D714" s="295"/>
    </row>
    <row r="715" spans="1:4" x14ac:dyDescent="0.2">
      <c r="A715" s="295">
        <v>0.5620079</v>
      </c>
      <c r="B715" s="295"/>
      <c r="C715" s="295">
        <v>0.77217769999999997</v>
      </c>
      <c r="D715" s="295"/>
    </row>
    <row r="716" spans="1:4" x14ac:dyDescent="0.2">
      <c r="A716" s="295">
        <v>0.56190249999999997</v>
      </c>
      <c r="B716" s="295"/>
      <c r="C716" s="295">
        <v>0.77205029999999997</v>
      </c>
      <c r="D716" s="295"/>
    </row>
    <row r="717" spans="1:4" x14ac:dyDescent="0.2">
      <c r="A717" s="295">
        <v>0.56170949999999997</v>
      </c>
      <c r="B717" s="295"/>
      <c r="C717" s="295">
        <v>0.77189870000000005</v>
      </c>
      <c r="D717" s="295"/>
    </row>
    <row r="718" spans="1:4" x14ac:dyDescent="0.2">
      <c r="A718" s="295">
        <v>0.56148520000000002</v>
      </c>
      <c r="B718" s="295"/>
      <c r="C718" s="295">
        <v>0.77159069999999996</v>
      </c>
      <c r="D718" s="295"/>
    </row>
    <row r="719" spans="1:4" x14ac:dyDescent="0.2">
      <c r="A719" s="295">
        <v>0.56124890000000005</v>
      </c>
      <c r="B719" s="295"/>
      <c r="C719" s="295">
        <v>0.77142390000000005</v>
      </c>
      <c r="D719" s="295"/>
    </row>
    <row r="720" spans="1:4" x14ac:dyDescent="0.2">
      <c r="A720" s="295">
        <v>0.56096159999999995</v>
      </c>
      <c r="B720" s="295"/>
      <c r="C720" s="295">
        <v>0.77126760000000005</v>
      </c>
      <c r="D720" s="295"/>
    </row>
    <row r="721" spans="1:4" x14ac:dyDescent="0.2">
      <c r="A721" s="295">
        <v>0.56055109999999997</v>
      </c>
      <c r="B721" s="295"/>
      <c r="C721" s="295">
        <v>0.77122869999999999</v>
      </c>
      <c r="D721" s="295"/>
    </row>
    <row r="722" spans="1:4" x14ac:dyDescent="0.2">
      <c r="A722" s="295">
        <v>0.56037079999999995</v>
      </c>
      <c r="B722" s="295"/>
      <c r="C722" s="295">
        <v>0.77110730000000005</v>
      </c>
      <c r="D722" s="295"/>
    </row>
    <row r="723" spans="1:4" x14ac:dyDescent="0.2">
      <c r="A723" s="295">
        <v>0.56024799999999997</v>
      </c>
      <c r="B723" s="295"/>
      <c r="C723" s="295">
        <v>0.77092859999999996</v>
      </c>
      <c r="D723" s="295"/>
    </row>
    <row r="724" spans="1:4" x14ac:dyDescent="0.2">
      <c r="A724" s="295">
        <v>0.55999840000000001</v>
      </c>
      <c r="B724" s="295"/>
      <c r="C724" s="295">
        <v>0.77068840000000005</v>
      </c>
      <c r="D724" s="295"/>
    </row>
    <row r="725" spans="1:4" x14ac:dyDescent="0.2">
      <c r="A725" s="295">
        <v>0.55981809999999999</v>
      </c>
      <c r="B725" s="295"/>
      <c r="C725" s="295">
        <v>0.77057609999999999</v>
      </c>
      <c r="D725" s="295"/>
    </row>
    <row r="726" spans="1:4" x14ac:dyDescent="0.2">
      <c r="A726" s="295">
        <v>0.55953299999999995</v>
      </c>
      <c r="B726" s="295"/>
      <c r="C726" s="295">
        <v>0.77049590000000001</v>
      </c>
      <c r="D726" s="295"/>
    </row>
    <row r="727" spans="1:4" x14ac:dyDescent="0.2">
      <c r="A727" s="295">
        <v>0.55925009999999997</v>
      </c>
      <c r="B727" s="295"/>
      <c r="C727" s="295">
        <v>0.77036939999999998</v>
      </c>
      <c r="D727" s="295"/>
    </row>
    <row r="728" spans="1:4" x14ac:dyDescent="0.2">
      <c r="A728" s="295">
        <v>0.55909600000000004</v>
      </c>
      <c r="B728" s="295"/>
      <c r="C728" s="295">
        <v>0.77030319999999997</v>
      </c>
      <c r="D728" s="295"/>
    </row>
    <row r="729" spans="1:4" x14ac:dyDescent="0.2">
      <c r="A729" s="295">
        <v>0.55874970000000002</v>
      </c>
      <c r="B729" s="295"/>
      <c r="C729" s="295">
        <v>0.77011960000000002</v>
      </c>
      <c r="D729" s="295"/>
    </row>
    <row r="730" spans="1:4" x14ac:dyDescent="0.2">
      <c r="A730" s="295">
        <v>0.55846439999999997</v>
      </c>
      <c r="B730" s="295"/>
      <c r="C730" s="295">
        <v>0.77006859999999999</v>
      </c>
      <c r="D730" s="295"/>
    </row>
    <row r="731" spans="1:4" x14ac:dyDescent="0.2">
      <c r="A731" s="295">
        <v>0.55821500000000002</v>
      </c>
      <c r="B731" s="295"/>
      <c r="C731" s="295">
        <v>0.76991860000000001</v>
      </c>
      <c r="D731" s="295"/>
    </row>
    <row r="732" spans="1:4" x14ac:dyDescent="0.2">
      <c r="A732" s="295">
        <v>0.55784509999999998</v>
      </c>
      <c r="B732" s="295"/>
      <c r="C732" s="295">
        <v>0.76982810000000002</v>
      </c>
      <c r="D732" s="295"/>
    </row>
    <row r="733" spans="1:4" x14ac:dyDescent="0.2">
      <c r="A733" s="295">
        <v>0.55766499999999997</v>
      </c>
      <c r="B733" s="295"/>
      <c r="C733" s="295">
        <v>0.76965110000000003</v>
      </c>
      <c r="D733" s="295"/>
    </row>
    <row r="734" spans="1:4" x14ac:dyDescent="0.2">
      <c r="A734" s="295">
        <v>0.55747089999999999</v>
      </c>
      <c r="B734" s="295"/>
      <c r="C734" s="295">
        <v>0.76947560000000004</v>
      </c>
      <c r="D734" s="295"/>
    </row>
    <row r="735" spans="1:4" x14ac:dyDescent="0.2">
      <c r="A735" s="295">
        <v>0.55724289999999999</v>
      </c>
      <c r="B735" s="295"/>
      <c r="C735" s="295">
        <v>0.76929709999999996</v>
      </c>
      <c r="D735" s="295"/>
    </row>
    <row r="736" spans="1:4" x14ac:dyDescent="0.2">
      <c r="A736" s="295">
        <v>0.5570872</v>
      </c>
      <c r="B736" s="295"/>
      <c r="C736" s="295">
        <v>0.76918319999999996</v>
      </c>
      <c r="D736" s="295"/>
    </row>
    <row r="737" spans="1:4" x14ac:dyDescent="0.2">
      <c r="A737" s="295">
        <v>0.55696650000000003</v>
      </c>
      <c r="B737" s="295"/>
      <c r="C737" s="295">
        <v>0.76903650000000001</v>
      </c>
      <c r="D737" s="295"/>
    </row>
    <row r="738" spans="1:4" x14ac:dyDescent="0.2">
      <c r="A738" s="295">
        <v>0.55669290000000005</v>
      </c>
      <c r="B738" s="295"/>
      <c r="C738" s="295">
        <v>0.76891339999999997</v>
      </c>
      <c r="D738" s="295"/>
    </row>
    <row r="739" spans="1:4" x14ac:dyDescent="0.2">
      <c r="A739" s="295">
        <v>0.55618749999999995</v>
      </c>
      <c r="B739" s="295"/>
      <c r="C739" s="295">
        <v>0.76875400000000005</v>
      </c>
      <c r="D739" s="295"/>
    </row>
    <row r="740" spans="1:4" x14ac:dyDescent="0.2">
      <c r="A740" s="295">
        <v>0.55613630000000003</v>
      </c>
      <c r="B740" s="295"/>
      <c r="C740" s="295">
        <v>0.76862149999999996</v>
      </c>
      <c r="D740" s="295"/>
    </row>
    <row r="741" spans="1:4" x14ac:dyDescent="0.2">
      <c r="A741" s="295">
        <v>0.55588340000000003</v>
      </c>
      <c r="B741" s="295"/>
      <c r="C741" s="295">
        <v>0.76849909999999999</v>
      </c>
      <c r="D741" s="295"/>
    </row>
    <row r="742" spans="1:4" x14ac:dyDescent="0.2">
      <c r="A742" s="295">
        <v>0.55555650000000001</v>
      </c>
      <c r="B742" s="295"/>
      <c r="C742" s="295">
        <v>0.76830969999999998</v>
      </c>
      <c r="D742" s="295"/>
    </row>
    <row r="743" spans="1:4" x14ac:dyDescent="0.2">
      <c r="A743" s="295">
        <v>0.55524640000000003</v>
      </c>
      <c r="B743" s="295"/>
      <c r="C743" s="295">
        <v>0.76806949999999996</v>
      </c>
      <c r="D743" s="295"/>
    </row>
    <row r="744" spans="1:4" x14ac:dyDescent="0.2">
      <c r="A744" s="295">
        <v>0.55518089999999998</v>
      </c>
      <c r="B744" s="295"/>
      <c r="C744" s="295">
        <v>0.76789890000000005</v>
      </c>
      <c r="D744" s="295"/>
    </row>
    <row r="745" spans="1:4" x14ac:dyDescent="0.2">
      <c r="A745" s="295">
        <v>0.55498510000000001</v>
      </c>
      <c r="B745" s="295"/>
      <c r="C745" s="295">
        <v>0.76780990000000005</v>
      </c>
      <c r="D745" s="295"/>
    </row>
    <row r="746" spans="1:4" x14ac:dyDescent="0.2">
      <c r="A746" s="295">
        <v>0.55478450000000001</v>
      </c>
      <c r="B746" s="295"/>
      <c r="C746" s="295">
        <v>0.7675476</v>
      </c>
      <c r="D746" s="295"/>
    </row>
    <row r="747" spans="1:4" x14ac:dyDescent="0.2">
      <c r="A747" s="295">
        <v>0.55461479999999996</v>
      </c>
      <c r="B747" s="295"/>
      <c r="C747" s="295">
        <v>0.76748479999999997</v>
      </c>
      <c r="D747" s="295"/>
    </row>
    <row r="748" spans="1:4" x14ac:dyDescent="0.2">
      <c r="A748" s="295">
        <v>0.55449190000000004</v>
      </c>
      <c r="B748" s="295"/>
      <c r="C748" s="295">
        <v>0.76730050000000005</v>
      </c>
      <c r="D748" s="295"/>
    </row>
    <row r="749" spans="1:4" x14ac:dyDescent="0.2">
      <c r="A749" s="295">
        <v>0.55432979999999998</v>
      </c>
      <c r="B749" s="295"/>
      <c r="C749" s="295">
        <v>0.76716150000000005</v>
      </c>
      <c r="D749" s="295"/>
    </row>
    <row r="750" spans="1:4" x14ac:dyDescent="0.2">
      <c r="A750" s="295">
        <v>0.55414770000000002</v>
      </c>
      <c r="B750" s="295"/>
      <c r="C750" s="295">
        <v>0.76700449999999998</v>
      </c>
      <c r="D750" s="295"/>
    </row>
    <row r="751" spans="1:4" x14ac:dyDescent="0.2">
      <c r="A751" s="295">
        <v>0.55402949999999995</v>
      </c>
      <c r="B751" s="295"/>
      <c r="C751" s="295">
        <v>0.76681480000000002</v>
      </c>
      <c r="D751" s="295"/>
    </row>
    <row r="752" spans="1:4" x14ac:dyDescent="0.2">
      <c r="A752" s="295">
        <v>0.55376689999999995</v>
      </c>
      <c r="B752" s="295"/>
      <c r="C752" s="295">
        <v>0.76669799999999999</v>
      </c>
      <c r="D752" s="295"/>
    </row>
    <row r="753" spans="1:4" x14ac:dyDescent="0.2">
      <c r="A753" s="295">
        <v>0.55343249999999999</v>
      </c>
      <c r="B753" s="295"/>
      <c r="C753" s="295">
        <v>0.76661800000000002</v>
      </c>
      <c r="D753" s="295"/>
    </row>
    <row r="754" spans="1:4" x14ac:dyDescent="0.2">
      <c r="A754" s="295">
        <v>0.55306999999999995</v>
      </c>
      <c r="B754" s="295"/>
      <c r="C754" s="295">
        <v>0.76639889999999999</v>
      </c>
      <c r="D754" s="295"/>
    </row>
    <row r="755" spans="1:4" x14ac:dyDescent="0.2">
      <c r="A755" s="295">
        <v>0.55278539999999998</v>
      </c>
      <c r="B755" s="295"/>
      <c r="C755" s="295">
        <v>0.76623520000000001</v>
      </c>
      <c r="D755" s="295"/>
    </row>
    <row r="756" spans="1:4" x14ac:dyDescent="0.2">
      <c r="A756" s="295">
        <v>0.55251969999999995</v>
      </c>
      <c r="B756" s="295"/>
      <c r="C756" s="295">
        <v>0.76609300000000002</v>
      </c>
      <c r="D756" s="295"/>
    </row>
    <row r="757" spans="1:4" x14ac:dyDescent="0.2">
      <c r="A757" s="295">
        <v>0.55230409999999996</v>
      </c>
      <c r="B757" s="295"/>
      <c r="C757" s="295">
        <v>0.76591430000000005</v>
      </c>
      <c r="D757" s="295"/>
    </row>
    <row r="758" spans="1:4" x14ac:dyDescent="0.2">
      <c r="A758" s="295">
        <v>0.5521237</v>
      </c>
      <c r="B758" s="295"/>
      <c r="C758" s="295">
        <v>0.7657583</v>
      </c>
      <c r="D758" s="295"/>
    </row>
    <row r="759" spans="1:4" x14ac:dyDescent="0.2">
      <c r="A759" s="295">
        <v>0.55190439999999996</v>
      </c>
      <c r="B759" s="295"/>
      <c r="C759" s="295">
        <v>0.76560709999999998</v>
      </c>
      <c r="D759" s="295"/>
    </row>
    <row r="760" spans="1:4" x14ac:dyDescent="0.2">
      <c r="A760" s="295">
        <v>0.55179469999999997</v>
      </c>
      <c r="B760" s="295"/>
      <c r="C760" s="295">
        <v>0.76543799999999995</v>
      </c>
      <c r="D760" s="295"/>
    </row>
    <row r="761" spans="1:4" x14ac:dyDescent="0.2">
      <c r="A761" s="295">
        <v>0.55173179999999999</v>
      </c>
      <c r="B761" s="295"/>
      <c r="C761" s="295">
        <v>0.76534440000000004</v>
      </c>
      <c r="D761" s="295"/>
    </row>
    <row r="762" spans="1:4" x14ac:dyDescent="0.2">
      <c r="A762" s="295">
        <v>0.55154789999999998</v>
      </c>
      <c r="B762" s="295"/>
      <c r="C762" s="295">
        <v>0.76523319999999995</v>
      </c>
      <c r="D762" s="295"/>
    </row>
    <row r="763" spans="1:4" x14ac:dyDescent="0.2">
      <c r="A763" s="295">
        <v>0.55138860000000001</v>
      </c>
      <c r="B763" s="295"/>
      <c r="C763" s="295">
        <v>0.76508290000000001</v>
      </c>
      <c r="D763" s="295"/>
    </row>
    <row r="764" spans="1:4" x14ac:dyDescent="0.2">
      <c r="A764" s="295">
        <v>0.55118230000000001</v>
      </c>
      <c r="B764" s="295"/>
      <c r="C764" s="295">
        <v>0.76482839999999996</v>
      </c>
      <c r="D764" s="295"/>
    </row>
    <row r="765" spans="1:4" x14ac:dyDescent="0.2">
      <c r="A765" s="295">
        <v>0.55084770000000005</v>
      </c>
      <c r="B765" s="295"/>
      <c r="C765" s="295">
        <v>0.76469330000000002</v>
      </c>
      <c r="D765" s="295"/>
    </row>
    <row r="766" spans="1:4" x14ac:dyDescent="0.2">
      <c r="A766" s="295">
        <v>0.55039800000000005</v>
      </c>
      <c r="B766" s="295"/>
      <c r="C766" s="295">
        <v>0.76451040000000003</v>
      </c>
      <c r="D766" s="295"/>
    </row>
    <row r="767" spans="1:4" x14ac:dyDescent="0.2">
      <c r="A767" s="295">
        <v>0.55033710000000002</v>
      </c>
      <c r="B767" s="295"/>
      <c r="C767" s="295">
        <v>0.76439319999999999</v>
      </c>
      <c r="D767" s="295"/>
    </row>
    <row r="768" spans="1:4" x14ac:dyDescent="0.2">
      <c r="A768" s="295">
        <v>0.55011299999999996</v>
      </c>
      <c r="B768" s="295"/>
      <c r="C768" s="295">
        <v>0.76428569999999996</v>
      </c>
      <c r="D768" s="295"/>
    </row>
    <row r="769" spans="1:4" x14ac:dyDescent="0.2">
      <c r="A769" s="295">
        <v>0.54989909999999997</v>
      </c>
      <c r="B769" s="295"/>
      <c r="C769" s="295">
        <v>0.76408779999999998</v>
      </c>
      <c r="D769" s="295"/>
    </row>
    <row r="770" spans="1:4" x14ac:dyDescent="0.2">
      <c r="A770" s="295">
        <v>0.54975569999999996</v>
      </c>
      <c r="B770" s="295"/>
      <c r="C770" s="295">
        <v>0.76403770000000004</v>
      </c>
      <c r="D770" s="295"/>
    </row>
    <row r="771" spans="1:4" x14ac:dyDescent="0.2">
      <c r="A771" s="295">
        <v>0.5495987</v>
      </c>
      <c r="B771" s="295"/>
      <c r="C771" s="295">
        <v>0.76374719999999996</v>
      </c>
      <c r="D771" s="295"/>
    </row>
    <row r="772" spans="1:4" x14ac:dyDescent="0.2">
      <c r="A772" s="295">
        <v>0.54924600000000001</v>
      </c>
      <c r="B772" s="295"/>
      <c r="C772" s="295">
        <v>0.76356020000000002</v>
      </c>
      <c r="D772" s="295"/>
    </row>
    <row r="773" spans="1:4" x14ac:dyDescent="0.2">
      <c r="A773" s="295">
        <v>0.549153</v>
      </c>
      <c r="B773" s="295"/>
      <c r="C773" s="295">
        <v>0.76342239999999995</v>
      </c>
      <c r="D773" s="295"/>
    </row>
    <row r="774" spans="1:4" x14ac:dyDescent="0.2">
      <c r="A774" s="295">
        <v>0.54899299999999995</v>
      </c>
      <c r="B774" s="295"/>
      <c r="C774" s="295">
        <v>0.76337010000000005</v>
      </c>
      <c r="D774" s="295"/>
    </row>
    <row r="775" spans="1:4" x14ac:dyDescent="0.2">
      <c r="A775" s="295">
        <v>0.54879409999999995</v>
      </c>
      <c r="B775" s="295"/>
      <c r="C775" s="295">
        <v>0.76327869999999998</v>
      </c>
      <c r="D775" s="295"/>
    </row>
    <row r="776" spans="1:4" x14ac:dyDescent="0.2">
      <c r="A776" s="295">
        <v>0.54863499999999998</v>
      </c>
      <c r="B776" s="295"/>
      <c r="C776" s="295">
        <v>0.7631308</v>
      </c>
      <c r="D776" s="295"/>
    </row>
    <row r="777" spans="1:4" x14ac:dyDescent="0.2">
      <c r="A777" s="295">
        <v>0.54846329999999999</v>
      </c>
      <c r="B777" s="295"/>
      <c r="C777" s="295">
        <v>0.76293630000000001</v>
      </c>
      <c r="D777" s="295"/>
    </row>
    <row r="778" spans="1:4" x14ac:dyDescent="0.2">
      <c r="A778" s="295">
        <v>0.54825959999999996</v>
      </c>
      <c r="B778" s="295"/>
      <c r="C778" s="295">
        <v>0.76284300000000005</v>
      </c>
      <c r="D778" s="295"/>
    </row>
    <row r="779" spans="1:4" x14ac:dyDescent="0.2">
      <c r="A779" s="295">
        <v>0.54808109999999999</v>
      </c>
      <c r="B779" s="295"/>
      <c r="C779" s="295">
        <v>0.76273489999999999</v>
      </c>
      <c r="D779" s="295"/>
    </row>
    <row r="780" spans="1:4" x14ac:dyDescent="0.2">
      <c r="A780" s="295">
        <v>0.54797560000000001</v>
      </c>
      <c r="B780" s="295"/>
      <c r="C780" s="295">
        <v>0.76254339999999998</v>
      </c>
      <c r="D780" s="295"/>
    </row>
    <row r="781" spans="1:4" x14ac:dyDescent="0.2">
      <c r="A781" s="295">
        <v>0.54781820000000003</v>
      </c>
      <c r="B781" s="295"/>
      <c r="C781" s="295">
        <v>0.76247529999999997</v>
      </c>
      <c r="D781" s="295"/>
    </row>
    <row r="782" spans="1:4" x14ac:dyDescent="0.2">
      <c r="A782" s="295">
        <v>0.54769679999999998</v>
      </c>
      <c r="B782" s="295"/>
      <c r="C782" s="295">
        <v>0.76234060000000003</v>
      </c>
      <c r="D782" s="295"/>
    </row>
    <row r="783" spans="1:4" x14ac:dyDescent="0.2">
      <c r="A783" s="295">
        <v>0.54752590000000001</v>
      </c>
      <c r="B783" s="295"/>
      <c r="C783" s="295">
        <v>0.76223589999999997</v>
      </c>
      <c r="D783" s="295"/>
    </row>
    <row r="784" spans="1:4" x14ac:dyDescent="0.2">
      <c r="A784" s="295">
        <v>0.54734020000000005</v>
      </c>
      <c r="B784" s="295"/>
      <c r="C784" s="295">
        <v>0.76213200000000003</v>
      </c>
      <c r="D784" s="295"/>
    </row>
    <row r="785" spans="1:4" x14ac:dyDescent="0.2">
      <c r="A785" s="295">
        <v>0.54713979999999995</v>
      </c>
      <c r="B785" s="295"/>
      <c r="C785" s="295">
        <v>0.7620403</v>
      </c>
      <c r="D785" s="295"/>
    </row>
    <row r="786" spans="1:4" x14ac:dyDescent="0.2">
      <c r="A786" s="295">
        <v>0.54703400000000002</v>
      </c>
      <c r="B786" s="295"/>
      <c r="C786" s="295">
        <v>0.76198809999999995</v>
      </c>
      <c r="D786" s="295"/>
    </row>
    <row r="787" spans="1:4" x14ac:dyDescent="0.2">
      <c r="A787" s="295">
        <v>0.54678939999999998</v>
      </c>
      <c r="B787" s="295"/>
      <c r="C787" s="295">
        <v>0.76190659999999999</v>
      </c>
      <c r="D787" s="295"/>
    </row>
    <row r="788" spans="1:4" x14ac:dyDescent="0.2">
      <c r="A788" s="295">
        <v>0.54658929999999994</v>
      </c>
      <c r="B788" s="295"/>
      <c r="C788" s="295">
        <v>0.7617488</v>
      </c>
      <c r="D788" s="295"/>
    </row>
    <row r="789" spans="1:4" x14ac:dyDescent="0.2">
      <c r="A789" s="295">
        <v>0.54640010000000006</v>
      </c>
      <c r="B789" s="295"/>
      <c r="C789" s="295">
        <v>0.76163479999999995</v>
      </c>
      <c r="D789" s="295"/>
    </row>
    <row r="790" spans="1:4" x14ac:dyDescent="0.2">
      <c r="A790" s="295">
        <v>0.5460836</v>
      </c>
      <c r="B790" s="295"/>
      <c r="C790" s="295">
        <v>0.76150150000000005</v>
      </c>
      <c r="D790" s="295"/>
    </row>
    <row r="791" spans="1:4" x14ac:dyDescent="0.2">
      <c r="A791" s="295">
        <v>0.54597830000000003</v>
      </c>
      <c r="B791" s="295"/>
      <c r="C791" s="295">
        <v>0.76139270000000003</v>
      </c>
      <c r="D791" s="295"/>
    </row>
    <row r="792" spans="1:4" x14ac:dyDescent="0.2">
      <c r="A792" s="295">
        <v>0.5458826</v>
      </c>
      <c r="B792" s="295"/>
      <c r="C792" s="295">
        <v>0.76122939999999994</v>
      </c>
      <c r="D792" s="295"/>
    </row>
    <row r="793" spans="1:4" x14ac:dyDescent="0.2">
      <c r="A793" s="295">
        <v>0.54570960000000002</v>
      </c>
      <c r="B793" s="295"/>
      <c r="C793" s="295">
        <v>0.76108659999999995</v>
      </c>
      <c r="D793" s="295"/>
    </row>
    <row r="794" spans="1:4" x14ac:dyDescent="0.2">
      <c r="A794" s="295">
        <v>0.54551450000000001</v>
      </c>
      <c r="B794" s="295"/>
      <c r="C794" s="295">
        <v>0.76092680000000001</v>
      </c>
      <c r="D794" s="295"/>
    </row>
    <row r="795" spans="1:4" x14ac:dyDescent="0.2">
      <c r="A795" s="295">
        <v>0.54543529999999996</v>
      </c>
      <c r="B795" s="295"/>
      <c r="C795" s="295">
        <v>0.76073939999999995</v>
      </c>
      <c r="D795" s="295"/>
    </row>
    <row r="796" spans="1:4" x14ac:dyDescent="0.2">
      <c r="A796" s="295">
        <v>0.54513500000000004</v>
      </c>
      <c r="B796" s="295"/>
      <c r="C796" s="295">
        <v>0.76059359999999998</v>
      </c>
      <c r="D796" s="295"/>
    </row>
    <row r="797" spans="1:4" x14ac:dyDescent="0.2">
      <c r="A797" s="295">
        <v>0.54499900000000001</v>
      </c>
      <c r="B797" s="295"/>
      <c r="C797" s="295">
        <v>0.76048850000000001</v>
      </c>
      <c r="D797" s="295"/>
    </row>
    <row r="798" spans="1:4" x14ac:dyDescent="0.2">
      <c r="A798" s="295">
        <v>0.5449444</v>
      </c>
      <c r="B798" s="295"/>
      <c r="C798" s="295">
        <v>0.76037390000000005</v>
      </c>
      <c r="D798" s="295"/>
    </row>
    <row r="799" spans="1:4" x14ac:dyDescent="0.2">
      <c r="A799" s="295">
        <v>0.54472770000000004</v>
      </c>
      <c r="B799" s="295"/>
      <c r="C799" s="295">
        <v>0.760181</v>
      </c>
      <c r="D799" s="295"/>
    </row>
    <row r="800" spans="1:4" x14ac:dyDescent="0.2">
      <c r="A800" s="295">
        <v>0.54458419999999996</v>
      </c>
      <c r="B800" s="295"/>
      <c r="C800" s="295">
        <v>0.76003880000000001</v>
      </c>
      <c r="D800" s="295"/>
    </row>
    <row r="801" spans="1:4" x14ac:dyDescent="0.2">
      <c r="A801" s="295">
        <v>0.54445319999999997</v>
      </c>
      <c r="B801" s="295"/>
      <c r="C801" s="295">
        <v>0.75979359999999996</v>
      </c>
      <c r="D801" s="295"/>
    </row>
    <row r="802" spans="1:4" x14ac:dyDescent="0.2">
      <c r="A802" s="295">
        <v>0.54424899999999998</v>
      </c>
      <c r="B802" s="295"/>
      <c r="C802" s="295">
        <v>0.75970150000000003</v>
      </c>
      <c r="D802" s="295"/>
    </row>
    <row r="803" spans="1:4" x14ac:dyDescent="0.2">
      <c r="A803" s="295">
        <v>0.54412000000000005</v>
      </c>
      <c r="B803" s="295"/>
      <c r="C803" s="295">
        <v>0.75959620000000005</v>
      </c>
      <c r="D803" s="295"/>
    </row>
    <row r="804" spans="1:4" x14ac:dyDescent="0.2">
      <c r="A804" s="295">
        <v>0.54386219999999996</v>
      </c>
      <c r="B804" s="295"/>
      <c r="C804" s="295">
        <v>0.75934959999999996</v>
      </c>
      <c r="D804" s="295"/>
    </row>
    <row r="805" spans="1:4" x14ac:dyDescent="0.2">
      <c r="A805" s="295">
        <v>0.54361029999999999</v>
      </c>
      <c r="B805" s="295"/>
      <c r="C805" s="295">
        <v>0.7592565</v>
      </c>
      <c r="D805" s="295"/>
    </row>
    <row r="806" spans="1:4" x14ac:dyDescent="0.2">
      <c r="A806" s="295">
        <v>0.54338850000000005</v>
      </c>
      <c r="B806" s="295"/>
      <c r="C806" s="295">
        <v>0.7591523</v>
      </c>
      <c r="D806" s="295"/>
    </row>
    <row r="807" spans="1:4" x14ac:dyDescent="0.2">
      <c r="A807" s="295">
        <v>0.54321129999999995</v>
      </c>
      <c r="B807" s="295"/>
      <c r="C807" s="295">
        <v>0.75906019999999996</v>
      </c>
      <c r="D807" s="295"/>
    </row>
    <row r="808" spans="1:4" x14ac:dyDescent="0.2">
      <c r="A808" s="295">
        <v>0.54311759999999998</v>
      </c>
      <c r="B808" s="295"/>
      <c r="C808" s="295">
        <v>0.75896989999999998</v>
      </c>
      <c r="D808" s="295"/>
    </row>
    <row r="809" spans="1:4" x14ac:dyDescent="0.2">
      <c r="A809" s="295">
        <v>0.54287879999999999</v>
      </c>
      <c r="B809" s="295"/>
      <c r="C809" s="295">
        <v>0.75890020000000002</v>
      </c>
      <c r="D809" s="295"/>
    </row>
    <row r="810" spans="1:4" x14ac:dyDescent="0.2">
      <c r="A810" s="295">
        <v>0.54274149999999999</v>
      </c>
      <c r="B810" s="295"/>
      <c r="C810" s="295">
        <v>0.75882419999999995</v>
      </c>
      <c r="D810" s="295"/>
    </row>
    <row r="811" spans="1:4" x14ac:dyDescent="0.2">
      <c r="A811" s="295">
        <v>0.54264199999999996</v>
      </c>
      <c r="B811" s="295"/>
      <c r="C811" s="295">
        <v>0.75870219999999999</v>
      </c>
      <c r="D811" s="295"/>
    </row>
    <row r="812" spans="1:4" x14ac:dyDescent="0.2">
      <c r="A812" s="295">
        <v>0.54255819999999999</v>
      </c>
      <c r="B812" s="295"/>
      <c r="C812" s="295">
        <v>0.75862430000000003</v>
      </c>
      <c r="D812" s="295"/>
    </row>
    <row r="813" spans="1:4" x14ac:dyDescent="0.2">
      <c r="A813" s="295">
        <v>0.54240619999999995</v>
      </c>
      <c r="B813" s="295"/>
      <c r="C813" s="295">
        <v>0.75840969999999996</v>
      </c>
      <c r="D813" s="295"/>
    </row>
    <row r="814" spans="1:4" x14ac:dyDescent="0.2">
      <c r="A814" s="295">
        <v>0.54225400000000001</v>
      </c>
      <c r="B814" s="295"/>
      <c r="C814" s="295">
        <v>0.75830969999999998</v>
      </c>
      <c r="D814" s="295"/>
    </row>
    <row r="815" spans="1:4" x14ac:dyDescent="0.2">
      <c r="A815" s="295">
        <v>0.54200139999999997</v>
      </c>
      <c r="B815" s="295"/>
      <c r="C815" s="295">
        <v>0.75814610000000004</v>
      </c>
      <c r="D815" s="295"/>
    </row>
    <row r="816" spans="1:4" x14ac:dyDescent="0.2">
      <c r="A816" s="295">
        <v>0.54191889999999998</v>
      </c>
      <c r="B816" s="295"/>
      <c r="C816" s="295">
        <v>0.75799890000000003</v>
      </c>
      <c r="D816" s="295"/>
    </row>
    <row r="817" spans="1:4" x14ac:dyDescent="0.2">
      <c r="A817" s="295">
        <v>0.54164800000000002</v>
      </c>
      <c r="B817" s="295"/>
      <c r="C817" s="295">
        <v>0.75786469999999995</v>
      </c>
      <c r="D817" s="295"/>
    </row>
    <row r="818" spans="1:4" x14ac:dyDescent="0.2">
      <c r="A818" s="295">
        <v>0.54151450000000001</v>
      </c>
      <c r="B818" s="295"/>
      <c r="C818" s="295">
        <v>0.75763720000000001</v>
      </c>
      <c r="D818" s="295"/>
    </row>
    <row r="819" spans="1:4" x14ac:dyDescent="0.2">
      <c r="A819" s="295">
        <v>0.54128209999999999</v>
      </c>
      <c r="B819" s="295"/>
      <c r="C819" s="295">
        <v>0.75744889999999998</v>
      </c>
      <c r="D819" s="295"/>
    </row>
    <row r="820" spans="1:4" x14ac:dyDescent="0.2">
      <c r="A820" s="295">
        <v>0.54120080000000004</v>
      </c>
      <c r="B820" s="295"/>
      <c r="C820" s="295">
        <v>0.75730739999999996</v>
      </c>
      <c r="D820" s="295"/>
    </row>
    <row r="821" spans="1:4" x14ac:dyDescent="0.2">
      <c r="A821" s="295">
        <v>0.54110950000000002</v>
      </c>
      <c r="B821" s="295"/>
      <c r="C821" s="295">
        <v>0.75719239999999999</v>
      </c>
      <c r="D821" s="295"/>
    </row>
    <row r="822" spans="1:4" x14ac:dyDescent="0.2">
      <c r="A822" s="295">
        <v>0.5408579</v>
      </c>
      <c r="B822" s="295"/>
      <c r="C822" s="295">
        <v>0.75712619999999997</v>
      </c>
      <c r="D822" s="295"/>
    </row>
    <row r="823" spans="1:4" x14ac:dyDescent="0.2">
      <c r="A823" s="295">
        <v>0.54075669999999998</v>
      </c>
      <c r="B823" s="295"/>
      <c r="C823" s="295">
        <v>0.75695670000000004</v>
      </c>
      <c r="D823" s="295"/>
    </row>
    <row r="824" spans="1:4" x14ac:dyDescent="0.2">
      <c r="A824" s="295">
        <v>0.54061139999999996</v>
      </c>
      <c r="B824" s="295"/>
      <c r="C824" s="295">
        <v>0.75684280000000004</v>
      </c>
      <c r="D824" s="295"/>
    </row>
    <row r="825" spans="1:4" x14ac:dyDescent="0.2">
      <c r="A825" s="295">
        <v>0.54037469999999999</v>
      </c>
      <c r="B825" s="295"/>
      <c r="C825" s="295">
        <v>0.75666509999999998</v>
      </c>
      <c r="D825" s="295"/>
    </row>
    <row r="826" spans="1:4" x14ac:dyDescent="0.2">
      <c r="A826" s="295">
        <v>0.54015749999999996</v>
      </c>
      <c r="B826" s="295"/>
      <c r="C826" s="295">
        <v>0.7565634</v>
      </c>
      <c r="D826" s="295"/>
    </row>
    <row r="827" spans="1:4" x14ac:dyDescent="0.2">
      <c r="A827" s="295">
        <v>0.53988650000000005</v>
      </c>
      <c r="B827" s="295"/>
      <c r="C827" s="295">
        <v>0.7564303</v>
      </c>
      <c r="D827" s="295"/>
    </row>
    <row r="828" spans="1:4" x14ac:dyDescent="0.2">
      <c r="A828" s="295">
        <v>0.53972299999999995</v>
      </c>
      <c r="B828" s="295"/>
      <c r="C828" s="295">
        <v>0.75628410000000001</v>
      </c>
      <c r="D828" s="295"/>
    </row>
    <row r="829" spans="1:4" x14ac:dyDescent="0.2">
      <c r="A829" s="295">
        <v>0.53962540000000003</v>
      </c>
      <c r="B829" s="295"/>
      <c r="C829" s="295">
        <v>0.75615339999999998</v>
      </c>
      <c r="D829" s="295"/>
    </row>
    <row r="830" spans="1:4" x14ac:dyDescent="0.2">
      <c r="A830" s="295">
        <v>0.53939740000000003</v>
      </c>
      <c r="B830" s="295"/>
      <c r="C830" s="295">
        <v>0.75598310000000002</v>
      </c>
      <c r="D830" s="295"/>
    </row>
    <row r="831" spans="1:4" x14ac:dyDescent="0.2">
      <c r="A831" s="295">
        <v>0.5392188</v>
      </c>
      <c r="B831" s="295"/>
      <c r="C831" s="295">
        <v>0.7559186</v>
      </c>
      <c r="D831" s="295"/>
    </row>
    <row r="832" spans="1:4" x14ac:dyDescent="0.2">
      <c r="A832" s="295">
        <v>0.53915279999999999</v>
      </c>
      <c r="B832" s="295"/>
      <c r="C832" s="295">
        <v>0.75574180000000002</v>
      </c>
      <c r="D832" s="295"/>
    </row>
    <row r="833" spans="1:4" x14ac:dyDescent="0.2">
      <c r="A833" s="295">
        <v>0.53897320000000004</v>
      </c>
      <c r="B833" s="295"/>
      <c r="C833" s="295">
        <v>0.75568420000000003</v>
      </c>
      <c r="D833" s="295"/>
    </row>
    <row r="834" spans="1:4" x14ac:dyDescent="0.2">
      <c r="A834" s="295">
        <v>0.53849670000000005</v>
      </c>
      <c r="B834" s="295"/>
      <c r="C834" s="295">
        <v>0.75551400000000002</v>
      </c>
      <c r="D834" s="295"/>
    </row>
    <row r="835" spans="1:4" x14ac:dyDescent="0.2">
      <c r="A835" s="295">
        <v>0.53830180000000005</v>
      </c>
      <c r="B835" s="295"/>
      <c r="C835" s="295">
        <v>0.75544739999999999</v>
      </c>
      <c r="D835" s="295"/>
    </row>
    <row r="836" spans="1:4" x14ac:dyDescent="0.2">
      <c r="A836" s="295">
        <v>0.53816850000000005</v>
      </c>
      <c r="B836" s="295"/>
      <c r="C836" s="295">
        <v>0.75534820000000003</v>
      </c>
      <c r="D836" s="295"/>
    </row>
    <row r="837" spans="1:4" x14ac:dyDescent="0.2">
      <c r="A837" s="295">
        <v>0.53798299999999999</v>
      </c>
      <c r="B837" s="295"/>
      <c r="C837" s="295">
        <v>0.75526590000000005</v>
      </c>
      <c r="D837" s="295"/>
    </row>
    <row r="838" spans="1:4" x14ac:dyDescent="0.2">
      <c r="A838" s="295">
        <v>0.53785910000000003</v>
      </c>
      <c r="B838" s="295"/>
      <c r="C838" s="295">
        <v>0.75513070000000004</v>
      </c>
      <c r="D838" s="295"/>
    </row>
    <row r="839" spans="1:4" x14ac:dyDescent="0.2">
      <c r="A839" s="295">
        <v>0.53762469999999996</v>
      </c>
      <c r="B839" s="295"/>
      <c r="C839" s="295">
        <v>0.75507780000000002</v>
      </c>
      <c r="D839" s="295"/>
    </row>
    <row r="840" spans="1:4" x14ac:dyDescent="0.2">
      <c r="A840" s="295">
        <v>0.5375103</v>
      </c>
      <c r="B840" s="295"/>
      <c r="C840" s="295">
        <v>0.75498449999999995</v>
      </c>
      <c r="D840" s="295"/>
    </row>
    <row r="841" spans="1:4" x14ac:dyDescent="0.2">
      <c r="A841" s="295">
        <v>0.53732970000000002</v>
      </c>
      <c r="B841" s="295"/>
      <c r="C841" s="295">
        <v>0.75489260000000002</v>
      </c>
      <c r="D841" s="295"/>
    </row>
    <row r="842" spans="1:4" x14ac:dyDescent="0.2">
      <c r="A842" s="295">
        <v>0.53703679999999998</v>
      </c>
      <c r="B842" s="295"/>
      <c r="C842" s="295">
        <v>0.75483869999999997</v>
      </c>
      <c r="D842" s="295"/>
    </row>
    <row r="843" spans="1:4" x14ac:dyDescent="0.2">
      <c r="A843" s="295">
        <v>0.53677620000000004</v>
      </c>
      <c r="B843" s="295"/>
      <c r="C843" s="295">
        <v>0.75452580000000002</v>
      </c>
      <c r="D843" s="295"/>
    </row>
    <row r="844" spans="1:4" x14ac:dyDescent="0.2">
      <c r="A844" s="295">
        <v>0.53652580000000005</v>
      </c>
      <c r="B844" s="295"/>
      <c r="C844" s="295">
        <v>0.75435969999999997</v>
      </c>
      <c r="D844" s="295"/>
    </row>
    <row r="845" spans="1:4" x14ac:dyDescent="0.2">
      <c r="A845" s="295">
        <v>0.53628929999999997</v>
      </c>
      <c r="B845" s="295"/>
      <c r="C845" s="295">
        <v>0.75427089999999997</v>
      </c>
      <c r="D845" s="295"/>
    </row>
    <row r="846" spans="1:4" x14ac:dyDescent="0.2">
      <c r="A846" s="295">
        <v>0.5360914</v>
      </c>
      <c r="B846" s="295"/>
      <c r="C846" s="295">
        <v>0.75416919999999998</v>
      </c>
      <c r="D846" s="295"/>
    </row>
    <row r="847" spans="1:4" x14ac:dyDescent="0.2">
      <c r="A847" s="295">
        <v>0.53581100000000004</v>
      </c>
      <c r="B847" s="295"/>
      <c r="C847" s="295">
        <v>0.75398149999999997</v>
      </c>
      <c r="D847" s="295"/>
    </row>
    <row r="848" spans="1:4" x14ac:dyDescent="0.2">
      <c r="A848" s="295">
        <v>0.53554570000000001</v>
      </c>
      <c r="B848" s="295"/>
      <c r="C848" s="295">
        <v>0.75387630000000005</v>
      </c>
      <c r="D848" s="295"/>
    </row>
    <row r="849" spans="1:4" x14ac:dyDescent="0.2">
      <c r="A849" s="295">
        <v>0.53537920000000006</v>
      </c>
      <c r="B849" s="295"/>
      <c r="C849" s="295">
        <v>0.75375270000000005</v>
      </c>
      <c r="D849" s="295"/>
    </row>
    <row r="850" spans="1:4" x14ac:dyDescent="0.2">
      <c r="A850" s="295">
        <v>0.53522400000000003</v>
      </c>
      <c r="B850" s="295"/>
      <c r="C850" s="295">
        <v>0.75360870000000002</v>
      </c>
      <c r="D850" s="295"/>
    </row>
    <row r="851" spans="1:4" x14ac:dyDescent="0.2">
      <c r="A851" s="295">
        <v>0.53513500000000003</v>
      </c>
      <c r="B851" s="295"/>
      <c r="C851" s="295">
        <v>0.7535847</v>
      </c>
      <c r="D851" s="295"/>
    </row>
    <row r="852" spans="1:4" x14ac:dyDescent="0.2">
      <c r="A852" s="295">
        <v>0.53500360000000002</v>
      </c>
      <c r="B852" s="295"/>
      <c r="C852" s="295">
        <v>0.75345580000000001</v>
      </c>
      <c r="D852" s="295"/>
    </row>
    <row r="853" spans="1:4" x14ac:dyDescent="0.2">
      <c r="A853" s="295">
        <v>0.53489160000000002</v>
      </c>
      <c r="B853" s="295"/>
      <c r="C853" s="295">
        <v>0.75329959999999996</v>
      </c>
      <c r="D853" s="295"/>
    </row>
    <row r="854" spans="1:4" x14ac:dyDescent="0.2">
      <c r="A854" s="295">
        <v>0.53462960000000004</v>
      </c>
      <c r="B854" s="295"/>
      <c r="C854" s="295">
        <v>0.75320620000000005</v>
      </c>
      <c r="D854" s="295"/>
    </row>
    <row r="855" spans="1:4" x14ac:dyDescent="0.2">
      <c r="A855" s="295">
        <v>0.53439329999999996</v>
      </c>
      <c r="B855" s="295"/>
      <c r="C855" s="295">
        <v>0.75308370000000002</v>
      </c>
      <c r="D855" s="295"/>
    </row>
    <row r="856" spans="1:4" x14ac:dyDescent="0.2">
      <c r="A856" s="295">
        <v>0.53428319999999996</v>
      </c>
      <c r="B856" s="295"/>
      <c r="C856" s="295">
        <v>0.75294620000000001</v>
      </c>
      <c r="D856" s="295"/>
    </row>
    <row r="857" spans="1:4" x14ac:dyDescent="0.2">
      <c r="A857" s="295">
        <v>0.53416379999999997</v>
      </c>
      <c r="B857" s="295"/>
      <c r="C857" s="295">
        <v>0.75269710000000001</v>
      </c>
      <c r="D857" s="295"/>
    </row>
    <row r="858" spans="1:4" x14ac:dyDescent="0.2">
      <c r="A858" s="295">
        <v>0.53408670000000003</v>
      </c>
      <c r="B858" s="295"/>
      <c r="C858" s="295">
        <v>0.75264589999999998</v>
      </c>
      <c r="D858" s="295"/>
    </row>
    <row r="859" spans="1:4" x14ac:dyDescent="0.2">
      <c r="A859" s="295">
        <v>0.5338849</v>
      </c>
      <c r="B859" s="295"/>
      <c r="C859" s="295">
        <v>0.75237670000000001</v>
      </c>
      <c r="D859" s="295"/>
    </row>
    <row r="860" spans="1:4" x14ac:dyDescent="0.2">
      <c r="A860" s="295">
        <v>0.53376829999999997</v>
      </c>
      <c r="B860" s="295"/>
      <c r="C860" s="295">
        <v>0.75230229999999998</v>
      </c>
      <c r="D860" s="295"/>
    </row>
    <row r="861" spans="1:4" x14ac:dyDescent="0.2">
      <c r="A861" s="295">
        <v>0.53368499999999996</v>
      </c>
      <c r="B861" s="295"/>
      <c r="C861" s="295">
        <v>0.75223850000000003</v>
      </c>
      <c r="D861" s="295"/>
    </row>
    <row r="862" spans="1:4" x14ac:dyDescent="0.2">
      <c r="A862" s="295">
        <v>0.53352639999999996</v>
      </c>
      <c r="B862" s="295"/>
      <c r="C862" s="295">
        <v>0.75213810000000003</v>
      </c>
      <c r="D862" s="295"/>
    </row>
    <row r="863" spans="1:4" x14ac:dyDescent="0.2">
      <c r="A863" s="295">
        <v>0.53344610000000003</v>
      </c>
      <c r="B863" s="295"/>
      <c r="C863" s="295">
        <v>0.75196370000000001</v>
      </c>
      <c r="D863" s="295"/>
    </row>
    <row r="864" spans="1:4" x14ac:dyDescent="0.2">
      <c r="A864" s="295">
        <v>0.53337809999999997</v>
      </c>
      <c r="B864" s="295"/>
      <c r="C864" s="295">
        <v>0.75185040000000003</v>
      </c>
      <c r="D864" s="295"/>
    </row>
    <row r="865" spans="1:4" x14ac:dyDescent="0.2">
      <c r="A865" s="295">
        <v>0.53333819999999998</v>
      </c>
      <c r="B865" s="295"/>
      <c r="C865" s="295">
        <v>0.75172760000000005</v>
      </c>
      <c r="D865" s="295"/>
    </row>
    <row r="866" spans="1:4" x14ac:dyDescent="0.2">
      <c r="A866" s="295">
        <v>0.53315409999999996</v>
      </c>
      <c r="B866" s="295"/>
      <c r="C866" s="295">
        <v>0.75167119999999998</v>
      </c>
      <c r="D866" s="295"/>
    </row>
    <row r="867" spans="1:4" x14ac:dyDescent="0.2">
      <c r="A867" s="295">
        <v>0.53297030000000001</v>
      </c>
      <c r="B867" s="295"/>
      <c r="C867" s="295">
        <v>0.75151800000000002</v>
      </c>
      <c r="D867" s="295"/>
    </row>
    <row r="868" spans="1:4" x14ac:dyDescent="0.2">
      <c r="A868" s="295">
        <v>0.53280879999999997</v>
      </c>
      <c r="B868" s="295"/>
      <c r="C868" s="295">
        <v>0.75135830000000003</v>
      </c>
      <c r="D868" s="295"/>
    </row>
    <row r="869" spans="1:4" x14ac:dyDescent="0.2">
      <c r="A869" s="295">
        <v>0.53271760000000001</v>
      </c>
      <c r="B869" s="295"/>
      <c r="C869" s="295">
        <v>0.75124849999999999</v>
      </c>
      <c r="D869" s="295"/>
    </row>
    <row r="870" spans="1:4" x14ac:dyDescent="0.2">
      <c r="A870" s="295">
        <v>0.53256309999999996</v>
      </c>
      <c r="B870" s="295"/>
      <c r="C870" s="295">
        <v>0.75107380000000001</v>
      </c>
      <c r="D870" s="295"/>
    </row>
    <row r="871" spans="1:4" x14ac:dyDescent="0.2">
      <c r="A871" s="295">
        <v>0.53245869999999995</v>
      </c>
      <c r="B871" s="295"/>
      <c r="C871" s="295">
        <v>0.75093659999999995</v>
      </c>
      <c r="D871" s="295"/>
    </row>
    <row r="872" spans="1:4" x14ac:dyDescent="0.2">
      <c r="A872" s="295">
        <v>0.5322867</v>
      </c>
      <c r="B872" s="295"/>
      <c r="C872" s="295">
        <v>0.75080279999999999</v>
      </c>
      <c r="D872" s="295"/>
    </row>
    <row r="873" spans="1:4" x14ac:dyDescent="0.2">
      <c r="A873" s="295">
        <v>0.53223430000000005</v>
      </c>
      <c r="B873" s="295"/>
      <c r="C873" s="295">
        <v>0.75068109999999999</v>
      </c>
      <c r="D873" s="295"/>
    </row>
    <row r="874" spans="1:4" x14ac:dyDescent="0.2">
      <c r="A874" s="295">
        <v>0.53219649999999996</v>
      </c>
      <c r="B874" s="295"/>
      <c r="C874" s="295">
        <v>0.75056610000000001</v>
      </c>
      <c r="D874" s="295"/>
    </row>
    <row r="875" spans="1:4" x14ac:dyDescent="0.2">
      <c r="A875" s="295">
        <v>0.53206750000000003</v>
      </c>
      <c r="B875" s="295"/>
      <c r="C875" s="295">
        <v>0.75051319999999999</v>
      </c>
      <c r="D875" s="295"/>
    </row>
    <row r="876" spans="1:4" x14ac:dyDescent="0.2">
      <c r="A876" s="295">
        <v>0.53179869999999996</v>
      </c>
      <c r="B876" s="295"/>
      <c r="C876" s="295">
        <v>0.7504459</v>
      </c>
      <c r="D876" s="295"/>
    </row>
    <row r="877" spans="1:4" x14ac:dyDescent="0.2">
      <c r="A877" s="295">
        <v>0.53164860000000003</v>
      </c>
      <c r="B877" s="295"/>
      <c r="C877" s="295">
        <v>0.75033720000000004</v>
      </c>
      <c r="D877" s="295"/>
    </row>
    <row r="878" spans="1:4" x14ac:dyDescent="0.2">
      <c r="A878" s="295">
        <v>0.53155160000000001</v>
      </c>
      <c r="B878" s="295"/>
      <c r="C878" s="295">
        <v>0.75012000000000001</v>
      </c>
      <c r="D878" s="295"/>
    </row>
    <row r="879" spans="1:4" x14ac:dyDescent="0.2">
      <c r="A879" s="295">
        <v>0.53135750000000004</v>
      </c>
      <c r="B879" s="295"/>
      <c r="C879" s="295">
        <v>0.74994130000000003</v>
      </c>
      <c r="D879" s="295"/>
    </row>
    <row r="880" spans="1:4" x14ac:dyDescent="0.2">
      <c r="A880" s="295">
        <v>0.53117990000000004</v>
      </c>
      <c r="B880" s="295"/>
      <c r="C880" s="295">
        <v>0.74983880000000003</v>
      </c>
      <c r="D880" s="295"/>
    </row>
    <row r="881" spans="1:4" x14ac:dyDescent="0.2">
      <c r="A881" s="295">
        <v>0.53081699999999998</v>
      </c>
      <c r="B881" s="295"/>
      <c r="C881" s="295">
        <v>0.74968780000000002</v>
      </c>
      <c r="D881" s="295"/>
    </row>
    <row r="882" spans="1:4" x14ac:dyDescent="0.2">
      <c r="A882" s="295">
        <v>0.53062430000000005</v>
      </c>
      <c r="B882" s="295"/>
      <c r="C882" s="295">
        <v>0.74957079999999998</v>
      </c>
      <c r="D882" s="295"/>
    </row>
    <row r="883" spans="1:4" x14ac:dyDescent="0.2">
      <c r="A883" s="295">
        <v>0.53054080000000003</v>
      </c>
      <c r="B883" s="295"/>
      <c r="C883" s="295">
        <v>0.7494748</v>
      </c>
      <c r="D883" s="295"/>
    </row>
    <row r="884" spans="1:4" x14ac:dyDescent="0.2">
      <c r="A884" s="295">
        <v>0.53036510000000003</v>
      </c>
      <c r="B884" s="295"/>
      <c r="C884" s="295">
        <v>0.7493649</v>
      </c>
      <c r="D884" s="295"/>
    </row>
    <row r="885" spans="1:4" x14ac:dyDescent="0.2">
      <c r="A885" s="295">
        <v>0.53016819999999998</v>
      </c>
      <c r="B885" s="295"/>
      <c r="C885" s="295">
        <v>0.74914250000000004</v>
      </c>
      <c r="D885" s="295"/>
    </row>
    <row r="886" spans="1:4" x14ac:dyDescent="0.2">
      <c r="A886" s="295">
        <v>0.53002450000000001</v>
      </c>
      <c r="B886" s="295"/>
      <c r="C886" s="295">
        <v>0.74900960000000005</v>
      </c>
      <c r="D886" s="295"/>
    </row>
    <row r="887" spans="1:4" x14ac:dyDescent="0.2">
      <c r="A887" s="295">
        <v>0.529802</v>
      </c>
      <c r="B887" s="295"/>
      <c r="C887" s="295">
        <v>0.74888929999999998</v>
      </c>
      <c r="D887" s="295"/>
    </row>
    <row r="888" spans="1:4" x14ac:dyDescent="0.2">
      <c r="A888" s="295">
        <v>0.52976100000000004</v>
      </c>
      <c r="B888" s="295"/>
      <c r="C888" s="295">
        <v>0.74878069999999997</v>
      </c>
      <c r="D888" s="295"/>
    </row>
    <row r="889" spans="1:4" x14ac:dyDescent="0.2">
      <c r="A889" s="295">
        <v>0.52956259999999999</v>
      </c>
      <c r="B889" s="295"/>
      <c r="C889" s="295">
        <v>0.74867790000000001</v>
      </c>
      <c r="D889" s="295"/>
    </row>
    <row r="890" spans="1:4" x14ac:dyDescent="0.2">
      <c r="A890" s="295">
        <v>0.5294856</v>
      </c>
      <c r="B890" s="295"/>
      <c r="C890" s="295">
        <v>0.74855039999999995</v>
      </c>
      <c r="D890" s="295"/>
    </row>
    <row r="891" spans="1:4" x14ac:dyDescent="0.2">
      <c r="A891" s="295">
        <v>0.52940889999999996</v>
      </c>
      <c r="B891" s="295"/>
      <c r="C891" s="295">
        <v>0.74847019999999997</v>
      </c>
      <c r="D891" s="295"/>
    </row>
    <row r="892" spans="1:4" x14ac:dyDescent="0.2">
      <c r="A892" s="295">
        <v>0.52935469999999996</v>
      </c>
      <c r="B892" s="295"/>
      <c r="C892" s="295">
        <v>0.74823490000000004</v>
      </c>
      <c r="D892" s="295"/>
    </row>
    <row r="893" spans="1:4" x14ac:dyDescent="0.2">
      <c r="A893" s="295">
        <v>0.52915230000000002</v>
      </c>
      <c r="B893" s="295"/>
      <c r="C893" s="295">
        <v>0.74802270000000004</v>
      </c>
      <c r="D893" s="295"/>
    </row>
    <row r="894" spans="1:4" x14ac:dyDescent="0.2">
      <c r="A894" s="295">
        <v>0.52902550000000004</v>
      </c>
      <c r="B894" s="295"/>
      <c r="C894" s="295">
        <v>0.74790440000000002</v>
      </c>
      <c r="D894" s="295"/>
    </row>
    <row r="895" spans="1:4" x14ac:dyDescent="0.2">
      <c r="A895" s="295">
        <v>0.528918</v>
      </c>
      <c r="B895" s="295"/>
      <c r="C895" s="295">
        <v>0.74783860000000002</v>
      </c>
      <c r="D895" s="295"/>
    </row>
    <row r="896" spans="1:4" x14ac:dyDescent="0.2">
      <c r="A896" s="295">
        <v>0.52860439999999997</v>
      </c>
      <c r="B896" s="295"/>
      <c r="C896" s="295">
        <v>0.74768699999999999</v>
      </c>
      <c r="D896" s="295"/>
    </row>
    <row r="897" spans="1:4" x14ac:dyDescent="0.2">
      <c r="A897" s="295">
        <v>0.52839519999999995</v>
      </c>
      <c r="B897" s="295"/>
      <c r="C897" s="295">
        <v>0.74754739999999997</v>
      </c>
      <c r="D897" s="295"/>
    </row>
    <row r="898" spans="1:4" x14ac:dyDescent="0.2">
      <c r="A898" s="295">
        <v>0.52827440000000003</v>
      </c>
      <c r="B898" s="295"/>
      <c r="C898" s="295">
        <v>0.74747410000000003</v>
      </c>
      <c r="D898" s="295"/>
    </row>
    <row r="899" spans="1:4" x14ac:dyDescent="0.2">
      <c r="A899" s="295">
        <v>0.52801169999999997</v>
      </c>
      <c r="B899" s="295"/>
      <c r="C899" s="295">
        <v>0.7473649</v>
      </c>
      <c r="D899" s="295"/>
    </row>
    <row r="900" spans="1:4" x14ac:dyDescent="0.2">
      <c r="A900" s="295">
        <v>0.52777949999999996</v>
      </c>
      <c r="B900" s="295"/>
      <c r="C900" s="295">
        <v>0.74727390000000005</v>
      </c>
      <c r="D900" s="295"/>
    </row>
    <row r="901" spans="1:4" x14ac:dyDescent="0.2">
      <c r="A901" s="295">
        <v>0.52757679999999996</v>
      </c>
      <c r="B901" s="295"/>
      <c r="C901" s="295">
        <v>0.74720379999999997</v>
      </c>
      <c r="D901" s="295"/>
    </row>
    <row r="902" spans="1:4" x14ac:dyDescent="0.2">
      <c r="A902" s="295">
        <v>0.52739510000000001</v>
      </c>
      <c r="B902" s="295"/>
      <c r="C902" s="295">
        <v>0.74707009999999996</v>
      </c>
      <c r="D902" s="295"/>
    </row>
    <row r="903" spans="1:4" x14ac:dyDescent="0.2">
      <c r="A903" s="295">
        <v>0.52727800000000002</v>
      </c>
      <c r="B903" s="295"/>
      <c r="C903" s="295">
        <v>0.7470019</v>
      </c>
      <c r="D903" s="295"/>
    </row>
    <row r="904" spans="1:4" x14ac:dyDescent="0.2">
      <c r="A904" s="295">
        <v>0.52713350000000003</v>
      </c>
      <c r="B904" s="295"/>
      <c r="C904" s="295">
        <v>0.74689640000000002</v>
      </c>
      <c r="D904" s="295"/>
    </row>
    <row r="905" spans="1:4" x14ac:dyDescent="0.2">
      <c r="A905" s="295">
        <v>0.52694390000000002</v>
      </c>
      <c r="B905" s="295"/>
      <c r="C905" s="295">
        <v>0.74680389999999996</v>
      </c>
      <c r="D905" s="295"/>
    </row>
    <row r="906" spans="1:4" x14ac:dyDescent="0.2">
      <c r="A906" s="295">
        <v>0.52673170000000002</v>
      </c>
      <c r="B906" s="295"/>
      <c r="C906" s="295">
        <v>0.74665340000000002</v>
      </c>
      <c r="D906" s="295"/>
    </row>
    <row r="907" spans="1:4" x14ac:dyDescent="0.2">
      <c r="A907" s="295">
        <v>0.52662430000000005</v>
      </c>
      <c r="B907" s="295"/>
      <c r="C907" s="295">
        <v>0.74658480000000005</v>
      </c>
      <c r="D907" s="295"/>
    </row>
    <row r="908" spans="1:4" x14ac:dyDescent="0.2">
      <c r="A908" s="295">
        <v>0.52648510000000004</v>
      </c>
      <c r="B908" s="295"/>
      <c r="C908" s="295">
        <v>0.74641049999999998</v>
      </c>
      <c r="D908" s="295"/>
    </row>
    <row r="909" spans="1:4" x14ac:dyDescent="0.2">
      <c r="A909" s="295">
        <v>0.52624760000000004</v>
      </c>
      <c r="B909" s="295"/>
      <c r="C909" s="295">
        <v>0.74637129999999996</v>
      </c>
      <c r="D909" s="295"/>
    </row>
    <row r="910" spans="1:4" x14ac:dyDescent="0.2">
      <c r="A910" s="295">
        <v>0.52611459999999999</v>
      </c>
      <c r="B910" s="295"/>
      <c r="C910" s="295">
        <v>0.74629440000000002</v>
      </c>
      <c r="D910" s="295"/>
    </row>
    <row r="911" spans="1:4" x14ac:dyDescent="0.2">
      <c r="A911" s="295">
        <v>0.52597830000000001</v>
      </c>
      <c r="B911" s="295"/>
      <c r="C911" s="295">
        <v>0.74607769999999995</v>
      </c>
      <c r="D911" s="295"/>
    </row>
    <row r="912" spans="1:4" x14ac:dyDescent="0.2">
      <c r="A912" s="295">
        <v>0.52564909999999998</v>
      </c>
      <c r="B912" s="295"/>
      <c r="C912" s="295">
        <v>0.74593759999999998</v>
      </c>
      <c r="D912" s="295"/>
    </row>
    <row r="913" spans="1:4" x14ac:dyDescent="0.2">
      <c r="A913" s="295">
        <v>0.52554210000000001</v>
      </c>
      <c r="B913" s="295"/>
      <c r="C913" s="295">
        <v>0.74587159999999997</v>
      </c>
      <c r="D913" s="295"/>
    </row>
    <row r="914" spans="1:4" x14ac:dyDescent="0.2">
      <c r="A914" s="295">
        <v>0.52542009999999995</v>
      </c>
      <c r="B914" s="295"/>
      <c r="C914" s="295">
        <v>0.74576410000000004</v>
      </c>
      <c r="D914" s="295"/>
    </row>
    <row r="915" spans="1:4" x14ac:dyDescent="0.2">
      <c r="A915" s="295">
        <v>0.52531680000000003</v>
      </c>
      <c r="B915" s="295"/>
      <c r="C915" s="295">
        <v>0.74559920000000002</v>
      </c>
      <c r="D915" s="295"/>
    </row>
    <row r="916" spans="1:4" x14ac:dyDescent="0.2">
      <c r="A916" s="295">
        <v>0.52516629999999997</v>
      </c>
      <c r="B916" s="295"/>
      <c r="C916" s="295">
        <v>0.74554739999999997</v>
      </c>
      <c r="D916" s="295"/>
    </row>
    <row r="917" spans="1:4" x14ac:dyDescent="0.2">
      <c r="A917" s="295">
        <v>0.525088</v>
      </c>
      <c r="B917" s="295"/>
      <c r="C917" s="295">
        <v>0.74550349999999999</v>
      </c>
      <c r="D917" s="295"/>
    </row>
    <row r="918" spans="1:4" x14ac:dyDescent="0.2">
      <c r="A918" s="295">
        <v>0.52489569999999997</v>
      </c>
      <c r="B918" s="295"/>
      <c r="C918" s="295">
        <v>0.74541170000000001</v>
      </c>
      <c r="D918" s="295"/>
    </row>
    <row r="919" spans="1:4" x14ac:dyDescent="0.2">
      <c r="A919" s="295">
        <v>0.52471489999999998</v>
      </c>
      <c r="B919" s="295"/>
      <c r="C919" s="295">
        <v>0.74528139999999998</v>
      </c>
      <c r="D919" s="295"/>
    </row>
    <row r="920" spans="1:4" x14ac:dyDescent="0.2">
      <c r="A920" s="295">
        <v>0.52461049999999998</v>
      </c>
      <c r="B920" s="295"/>
      <c r="C920" s="295">
        <v>0.7451373</v>
      </c>
      <c r="D920" s="295"/>
    </row>
    <row r="921" spans="1:4" x14ac:dyDescent="0.2">
      <c r="A921" s="295">
        <v>0.52437109999999998</v>
      </c>
      <c r="B921" s="295"/>
      <c r="C921" s="295">
        <v>0.74502809999999997</v>
      </c>
      <c r="D921" s="295"/>
    </row>
    <row r="922" spans="1:4" x14ac:dyDescent="0.2">
      <c r="A922" s="295">
        <v>0.52422789999999997</v>
      </c>
      <c r="B922" s="295"/>
      <c r="C922" s="295">
        <v>0.74486019999999997</v>
      </c>
      <c r="D922" s="295"/>
    </row>
    <row r="923" spans="1:4" x14ac:dyDescent="0.2">
      <c r="A923" s="295">
        <v>0.52397009999999999</v>
      </c>
      <c r="B923" s="295"/>
      <c r="C923" s="295">
        <v>0.74478219999999995</v>
      </c>
      <c r="D923" s="295"/>
    </row>
    <row r="924" spans="1:4" x14ac:dyDescent="0.2">
      <c r="A924" s="295">
        <v>0.52383250000000003</v>
      </c>
      <c r="B924" s="295"/>
      <c r="C924" s="295">
        <v>0.74467220000000001</v>
      </c>
      <c r="D924" s="295"/>
    </row>
    <row r="925" spans="1:4" x14ac:dyDescent="0.2">
      <c r="A925" s="295">
        <v>0.52377739999999995</v>
      </c>
      <c r="B925" s="295"/>
      <c r="C925" s="295">
        <v>0.74455380000000004</v>
      </c>
      <c r="D925" s="295"/>
    </row>
    <row r="926" spans="1:4" x14ac:dyDescent="0.2">
      <c r="A926" s="295">
        <v>0.5235533</v>
      </c>
      <c r="B926" s="295"/>
      <c r="C926" s="295">
        <v>0.74452580000000002</v>
      </c>
      <c r="D926" s="295"/>
    </row>
    <row r="927" spans="1:4" x14ac:dyDescent="0.2">
      <c r="A927" s="295">
        <v>0.52339360000000001</v>
      </c>
      <c r="B927" s="295"/>
      <c r="C927" s="295">
        <v>0.74438539999999997</v>
      </c>
      <c r="D927" s="295"/>
    </row>
    <row r="928" spans="1:4" x14ac:dyDescent="0.2">
      <c r="A928" s="295">
        <v>0.52323299999999995</v>
      </c>
      <c r="B928" s="295"/>
      <c r="C928" s="295">
        <v>0.74420560000000002</v>
      </c>
      <c r="D928" s="295"/>
    </row>
    <row r="929" spans="1:4" x14ac:dyDescent="0.2">
      <c r="A929" s="295">
        <v>0.52303529999999998</v>
      </c>
      <c r="B929" s="295"/>
      <c r="C929" s="295">
        <v>0.74392670000000005</v>
      </c>
      <c r="D929" s="295"/>
    </row>
    <row r="930" spans="1:4" x14ac:dyDescent="0.2">
      <c r="A930" s="295">
        <v>0.52295239999999998</v>
      </c>
      <c r="B930" s="295"/>
      <c r="C930" s="295">
        <v>0.74387250000000005</v>
      </c>
      <c r="D930" s="295"/>
    </row>
    <row r="931" spans="1:4" x14ac:dyDescent="0.2">
      <c r="A931" s="295">
        <v>0.52275280000000002</v>
      </c>
      <c r="B931" s="295"/>
      <c r="C931" s="295">
        <v>0.74376299999999995</v>
      </c>
      <c r="D931" s="295"/>
    </row>
    <row r="932" spans="1:4" x14ac:dyDescent="0.2">
      <c r="A932" s="295">
        <v>0.52264889999999997</v>
      </c>
      <c r="B932" s="295"/>
      <c r="C932" s="295">
        <v>0.7435273</v>
      </c>
      <c r="D932" s="295"/>
    </row>
    <row r="933" spans="1:4" x14ac:dyDescent="0.2">
      <c r="A933" s="295">
        <v>0.52252960000000004</v>
      </c>
      <c r="B933" s="295"/>
      <c r="C933" s="295">
        <v>0.74344829999999995</v>
      </c>
      <c r="D933" s="295"/>
    </row>
    <row r="934" spans="1:4" x14ac:dyDescent="0.2">
      <c r="A934" s="295">
        <v>0.52246519999999996</v>
      </c>
      <c r="B934" s="295"/>
      <c r="C934" s="295">
        <v>0.74338059999999995</v>
      </c>
      <c r="D934" s="295"/>
    </row>
    <row r="935" spans="1:4" x14ac:dyDescent="0.2">
      <c r="A935" s="295">
        <v>0.52221600000000001</v>
      </c>
      <c r="B935" s="295"/>
      <c r="C935" s="295">
        <v>0.74334060000000002</v>
      </c>
      <c r="D935" s="295"/>
    </row>
    <row r="936" spans="1:4" x14ac:dyDescent="0.2">
      <c r="A936" s="295">
        <v>0.52210060000000003</v>
      </c>
      <c r="B936" s="295"/>
      <c r="C936" s="295">
        <v>0.74320560000000002</v>
      </c>
      <c r="D936" s="295"/>
    </row>
    <row r="937" spans="1:4" x14ac:dyDescent="0.2">
      <c r="A937" s="295">
        <v>0.52180499999999996</v>
      </c>
      <c r="B937" s="295"/>
      <c r="C937" s="295">
        <v>0.74310259999999995</v>
      </c>
      <c r="D937" s="295"/>
    </row>
    <row r="938" spans="1:4" x14ac:dyDescent="0.2">
      <c r="A938" s="295">
        <v>0.52171129999999999</v>
      </c>
      <c r="B938" s="295"/>
      <c r="C938" s="295">
        <v>0.74303180000000002</v>
      </c>
      <c r="D938" s="295"/>
    </row>
    <row r="939" spans="1:4" x14ac:dyDescent="0.2">
      <c r="A939" s="295">
        <v>0.52149190000000001</v>
      </c>
      <c r="B939" s="295"/>
      <c r="C939" s="295">
        <v>0.74288529999999997</v>
      </c>
      <c r="D939" s="295"/>
    </row>
    <row r="940" spans="1:4" x14ac:dyDescent="0.2">
      <c r="A940" s="295">
        <v>0.52133010000000002</v>
      </c>
      <c r="B940" s="295"/>
      <c r="C940" s="295">
        <v>0.74273500000000003</v>
      </c>
      <c r="D940" s="295"/>
    </row>
    <row r="941" spans="1:4" x14ac:dyDescent="0.2">
      <c r="A941" s="295">
        <v>0.52122219999999997</v>
      </c>
      <c r="B941" s="295"/>
      <c r="C941" s="295">
        <v>0.74262379999999995</v>
      </c>
      <c r="D941" s="295"/>
    </row>
    <row r="942" spans="1:4" x14ac:dyDescent="0.2">
      <c r="A942" s="295">
        <v>0.52108109999999996</v>
      </c>
      <c r="B942" s="295"/>
      <c r="C942" s="295">
        <v>0.74251109999999998</v>
      </c>
      <c r="D942" s="295"/>
    </row>
    <row r="943" spans="1:4" x14ac:dyDescent="0.2">
      <c r="A943" s="295">
        <v>0.52094799999999997</v>
      </c>
      <c r="B943" s="295"/>
      <c r="C943" s="295">
        <v>0.74239330000000003</v>
      </c>
      <c r="D943" s="295"/>
    </row>
    <row r="944" spans="1:4" x14ac:dyDescent="0.2">
      <c r="A944" s="295">
        <v>0.52085300000000001</v>
      </c>
      <c r="B944" s="295"/>
      <c r="C944" s="295">
        <v>0.74232759999999998</v>
      </c>
      <c r="D944" s="295"/>
    </row>
    <row r="945" spans="1:4" x14ac:dyDescent="0.2">
      <c r="A945" s="295">
        <v>0.52064750000000004</v>
      </c>
      <c r="B945" s="295"/>
      <c r="C945" s="295">
        <v>0.74226139999999996</v>
      </c>
      <c r="D945" s="295"/>
    </row>
    <row r="946" spans="1:4" x14ac:dyDescent="0.2">
      <c r="A946" s="295">
        <v>0.52050149999999995</v>
      </c>
      <c r="B946" s="295"/>
      <c r="C946" s="295">
        <v>0.74206190000000005</v>
      </c>
      <c r="D946" s="295"/>
    </row>
    <row r="947" spans="1:4" x14ac:dyDescent="0.2">
      <c r="A947" s="295">
        <v>0.52034639999999999</v>
      </c>
      <c r="B947" s="295"/>
      <c r="C947" s="295">
        <v>0.74198189999999997</v>
      </c>
      <c r="D947" s="295"/>
    </row>
    <row r="948" spans="1:4" x14ac:dyDescent="0.2">
      <c r="A948" s="295">
        <v>0.52026539999999999</v>
      </c>
      <c r="B948" s="295"/>
      <c r="C948" s="295">
        <v>0.74184000000000005</v>
      </c>
      <c r="D948" s="295"/>
    </row>
    <row r="949" spans="1:4" x14ac:dyDescent="0.2">
      <c r="A949" s="295">
        <v>0.52009349999999999</v>
      </c>
      <c r="B949" s="295"/>
      <c r="C949" s="295">
        <v>0.74178860000000002</v>
      </c>
      <c r="D949" s="295"/>
    </row>
    <row r="950" spans="1:4" x14ac:dyDescent="0.2">
      <c r="A950" s="295">
        <v>0.51998679999999997</v>
      </c>
      <c r="B950" s="295"/>
      <c r="C950" s="295">
        <v>0.74167119999999997</v>
      </c>
      <c r="D950" s="295"/>
    </row>
    <row r="951" spans="1:4" x14ac:dyDescent="0.2">
      <c r="A951" s="295">
        <v>0.51977609999999996</v>
      </c>
      <c r="B951" s="295"/>
      <c r="C951" s="295">
        <v>0.74143999999999999</v>
      </c>
      <c r="D951" s="295"/>
    </row>
    <row r="952" spans="1:4" x14ac:dyDescent="0.2">
      <c r="A952" s="295">
        <v>0.51963930000000003</v>
      </c>
      <c r="B952" s="295"/>
      <c r="C952" s="295">
        <v>0.7413594</v>
      </c>
      <c r="D952" s="295"/>
    </row>
    <row r="953" spans="1:4" x14ac:dyDescent="0.2">
      <c r="A953" s="295">
        <v>0.51954029999999995</v>
      </c>
      <c r="B953" s="295"/>
      <c r="C953" s="295">
        <v>0.74123629999999996</v>
      </c>
      <c r="D953" s="295"/>
    </row>
    <row r="954" spans="1:4" x14ac:dyDescent="0.2">
      <c r="A954" s="295">
        <v>0.5194763</v>
      </c>
      <c r="B954" s="295"/>
      <c r="C954" s="295">
        <v>0.74114579999999997</v>
      </c>
      <c r="D954" s="295"/>
    </row>
    <row r="955" spans="1:4" x14ac:dyDescent="0.2">
      <c r="A955" s="295">
        <v>0.5193468</v>
      </c>
      <c r="B955" s="295"/>
      <c r="C955" s="295">
        <v>0.74100929999999998</v>
      </c>
      <c r="D955" s="295"/>
    </row>
    <row r="956" spans="1:4" x14ac:dyDescent="0.2">
      <c r="A956" s="295">
        <v>0.51930909999999997</v>
      </c>
      <c r="B956" s="295"/>
      <c r="C956" s="295">
        <v>0.74094740000000003</v>
      </c>
      <c r="D956" s="295"/>
    </row>
    <row r="957" spans="1:4" x14ac:dyDescent="0.2">
      <c r="A957" s="295">
        <v>0.51916660000000003</v>
      </c>
      <c r="B957" s="295"/>
      <c r="C957" s="295">
        <v>0.74089490000000002</v>
      </c>
      <c r="D957" s="295"/>
    </row>
    <row r="958" spans="1:4" x14ac:dyDescent="0.2">
      <c r="A958" s="295">
        <v>0.51899859999999998</v>
      </c>
      <c r="B958" s="295"/>
      <c r="C958" s="295">
        <v>0.74077820000000005</v>
      </c>
      <c r="D958" s="295"/>
    </row>
    <row r="959" spans="1:4" x14ac:dyDescent="0.2">
      <c r="A959" s="295">
        <v>0.51890769999999997</v>
      </c>
      <c r="B959" s="295"/>
      <c r="C959" s="295">
        <v>0.74069779999999996</v>
      </c>
      <c r="D959" s="295"/>
    </row>
    <row r="960" spans="1:4" x14ac:dyDescent="0.2">
      <c r="A960" s="295">
        <v>0.51879310000000001</v>
      </c>
      <c r="B960" s="295"/>
      <c r="C960" s="295">
        <v>0.74065479999999995</v>
      </c>
      <c r="D960" s="295"/>
    </row>
    <row r="961" spans="1:4" x14ac:dyDescent="0.2">
      <c r="A961" s="295">
        <v>0.51864809999999995</v>
      </c>
      <c r="B961" s="295"/>
      <c r="C961" s="295">
        <v>0.74049659999999995</v>
      </c>
      <c r="D961" s="295"/>
    </row>
    <row r="962" spans="1:4" x14ac:dyDescent="0.2">
      <c r="A962" s="295">
        <v>0.51852679999999995</v>
      </c>
      <c r="B962" s="295"/>
      <c r="C962" s="295">
        <v>0.74034880000000003</v>
      </c>
      <c r="D962" s="295"/>
    </row>
    <row r="963" spans="1:4" x14ac:dyDescent="0.2">
      <c r="A963" s="295">
        <v>0.5184029</v>
      </c>
      <c r="B963" s="295"/>
      <c r="C963" s="295">
        <v>0.74025960000000002</v>
      </c>
      <c r="D963" s="295"/>
    </row>
    <row r="964" spans="1:4" x14ac:dyDescent="0.2">
      <c r="A964" s="295">
        <v>0.51824119999999996</v>
      </c>
      <c r="B964" s="295"/>
      <c r="C964" s="295">
        <v>0.74013079999999998</v>
      </c>
      <c r="D964" s="295"/>
    </row>
    <row r="965" spans="1:4" x14ac:dyDescent="0.2">
      <c r="A965" s="295">
        <v>0.51812559999999996</v>
      </c>
      <c r="B965" s="295"/>
      <c r="C965" s="295">
        <v>0.73997029999999997</v>
      </c>
      <c r="D965" s="295"/>
    </row>
    <row r="966" spans="1:4" x14ac:dyDescent="0.2">
      <c r="A966" s="295">
        <v>0.51803109999999997</v>
      </c>
      <c r="B966" s="295"/>
      <c r="C966" s="295">
        <v>0.73991669999999998</v>
      </c>
      <c r="D966" s="295"/>
    </row>
    <row r="967" spans="1:4" x14ac:dyDescent="0.2">
      <c r="A967" s="295">
        <v>0.51793690000000003</v>
      </c>
      <c r="B967" s="295"/>
      <c r="C967" s="295">
        <v>0.73978370000000004</v>
      </c>
      <c r="D967" s="295"/>
    </row>
    <row r="968" spans="1:4" x14ac:dyDescent="0.2">
      <c r="A968" s="295">
        <v>0.51776560000000005</v>
      </c>
      <c r="B968" s="295"/>
      <c r="C968" s="295">
        <v>0.73963190000000001</v>
      </c>
      <c r="D968" s="295"/>
    </row>
    <row r="969" spans="1:4" x14ac:dyDescent="0.2">
      <c r="A969" s="295">
        <v>0.51759440000000001</v>
      </c>
      <c r="B969" s="295"/>
      <c r="C969" s="295">
        <v>0.73950099999999996</v>
      </c>
      <c r="D969" s="295"/>
    </row>
    <row r="970" spans="1:4" x14ac:dyDescent="0.2">
      <c r="A970" s="295">
        <v>0.51756709999999995</v>
      </c>
      <c r="B970" s="295"/>
      <c r="C970" s="295">
        <v>0.73940890000000004</v>
      </c>
      <c r="D970" s="295"/>
    </row>
    <row r="971" spans="1:4" x14ac:dyDescent="0.2">
      <c r="A971" s="295">
        <v>0.5174086</v>
      </c>
      <c r="B971" s="295"/>
      <c r="C971" s="295">
        <v>0.73928159999999998</v>
      </c>
      <c r="D971" s="295"/>
    </row>
    <row r="972" spans="1:4" x14ac:dyDescent="0.2">
      <c r="A972" s="295">
        <v>0.51720149999999998</v>
      </c>
      <c r="B972" s="295"/>
      <c r="C972" s="295">
        <v>0.73907259999999997</v>
      </c>
      <c r="D972" s="295"/>
    </row>
    <row r="973" spans="1:4" x14ac:dyDescent="0.2">
      <c r="A973" s="295">
        <v>0.51701859999999999</v>
      </c>
      <c r="B973" s="295"/>
      <c r="C973" s="295">
        <v>0.73897820000000003</v>
      </c>
      <c r="D973" s="295"/>
    </row>
    <row r="974" spans="1:4" x14ac:dyDescent="0.2">
      <c r="A974" s="295">
        <v>0.51686010000000004</v>
      </c>
      <c r="B974" s="295"/>
      <c r="C974" s="295">
        <v>0.73895109999999997</v>
      </c>
      <c r="D974" s="295"/>
    </row>
    <row r="975" spans="1:4" x14ac:dyDescent="0.2">
      <c r="A975" s="295">
        <v>0.51662960000000002</v>
      </c>
      <c r="B975" s="295"/>
      <c r="C975" s="295">
        <v>0.73888399999999999</v>
      </c>
      <c r="D975" s="295"/>
    </row>
    <row r="976" spans="1:4" x14ac:dyDescent="0.2">
      <c r="A976" s="295">
        <v>0.51657869999999995</v>
      </c>
      <c r="B976" s="295"/>
      <c r="C976" s="295">
        <v>0.73877700000000002</v>
      </c>
      <c r="D976" s="295"/>
    </row>
    <row r="977" spans="1:4" x14ac:dyDescent="0.2">
      <c r="A977" s="295">
        <v>0.516459</v>
      </c>
      <c r="B977" s="295"/>
      <c r="C977" s="295">
        <v>0.73861469999999996</v>
      </c>
      <c r="D977" s="295"/>
    </row>
    <row r="978" spans="1:4" x14ac:dyDescent="0.2">
      <c r="A978" s="295">
        <v>0.51629800000000003</v>
      </c>
      <c r="B978" s="295"/>
      <c r="C978" s="295">
        <v>0.73853219999999997</v>
      </c>
      <c r="D978" s="295"/>
    </row>
    <row r="979" spans="1:4" x14ac:dyDescent="0.2">
      <c r="A979" s="295">
        <v>0.51620350000000004</v>
      </c>
      <c r="B979" s="295"/>
      <c r="C979" s="295">
        <v>0.73840490000000003</v>
      </c>
      <c r="D979" s="295"/>
    </row>
    <row r="980" spans="1:4" x14ac:dyDescent="0.2">
      <c r="A980" s="295">
        <v>0.51611700000000005</v>
      </c>
      <c r="B980" s="295"/>
      <c r="C980" s="295">
        <v>0.73819650000000003</v>
      </c>
      <c r="D980" s="295"/>
    </row>
    <row r="981" spans="1:4" x14ac:dyDescent="0.2">
      <c r="A981" s="295">
        <v>0.51603310000000002</v>
      </c>
      <c r="B981" s="295"/>
      <c r="C981" s="295">
        <v>0.73809040000000004</v>
      </c>
      <c r="D981" s="295"/>
    </row>
    <row r="982" spans="1:4" x14ac:dyDescent="0.2">
      <c r="A982" s="295">
        <v>0.51596649999999999</v>
      </c>
      <c r="B982" s="295"/>
      <c r="C982" s="295">
        <v>0.73785699999999999</v>
      </c>
      <c r="D982" s="295"/>
    </row>
    <row r="983" spans="1:4" x14ac:dyDescent="0.2">
      <c r="A983" s="295">
        <v>0.51579629999999999</v>
      </c>
      <c r="B983" s="295"/>
      <c r="C983" s="295">
        <v>0.73776390000000003</v>
      </c>
      <c r="D983" s="295"/>
    </row>
    <row r="984" spans="1:4" x14ac:dyDescent="0.2">
      <c r="A984" s="295">
        <v>0.51565700000000003</v>
      </c>
      <c r="B984" s="295"/>
      <c r="C984" s="295">
        <v>0.73766909999999997</v>
      </c>
      <c r="D984" s="295"/>
    </row>
    <row r="985" spans="1:4" x14ac:dyDescent="0.2">
      <c r="A985" s="295">
        <v>0.51545879999999999</v>
      </c>
      <c r="B985" s="295"/>
      <c r="C985" s="295">
        <v>0.73756160000000004</v>
      </c>
      <c r="D985" s="295"/>
    </row>
    <row r="986" spans="1:4" x14ac:dyDescent="0.2">
      <c r="A986" s="295">
        <v>0.51532389999999995</v>
      </c>
      <c r="B986" s="295"/>
      <c r="C986" s="295">
        <v>0.73748199999999997</v>
      </c>
      <c r="D986" s="295"/>
    </row>
    <row r="987" spans="1:4" x14ac:dyDescent="0.2">
      <c r="A987" s="295">
        <v>0.51521150000000004</v>
      </c>
      <c r="B987" s="295"/>
      <c r="C987" s="295">
        <v>0.73736190000000001</v>
      </c>
      <c r="D987" s="295"/>
    </row>
    <row r="988" spans="1:4" x14ac:dyDescent="0.2">
      <c r="A988" s="295">
        <v>0.51512389999999997</v>
      </c>
      <c r="B988" s="295"/>
      <c r="C988" s="295">
        <v>0.73721349999999997</v>
      </c>
      <c r="D988" s="295"/>
    </row>
    <row r="989" spans="1:4" x14ac:dyDescent="0.2">
      <c r="A989" s="295">
        <v>0.51483429999999997</v>
      </c>
      <c r="B989" s="295"/>
      <c r="C989" s="295">
        <v>0.73709150000000001</v>
      </c>
      <c r="D989" s="295"/>
    </row>
    <row r="990" spans="1:4" x14ac:dyDescent="0.2">
      <c r="A990" s="295">
        <v>0.51475389999999999</v>
      </c>
      <c r="B990" s="295"/>
      <c r="C990" s="295">
        <v>0.73694230000000005</v>
      </c>
      <c r="D990" s="295"/>
    </row>
    <row r="991" spans="1:4" x14ac:dyDescent="0.2">
      <c r="A991" s="295">
        <v>0.51459730000000004</v>
      </c>
      <c r="B991" s="295"/>
      <c r="C991" s="295">
        <v>0.73683880000000002</v>
      </c>
      <c r="D991" s="295"/>
    </row>
    <row r="992" spans="1:4" x14ac:dyDescent="0.2">
      <c r="A992" s="295">
        <v>0.51441000000000003</v>
      </c>
      <c r="B992" s="295"/>
      <c r="C992" s="295">
        <v>0.73677239999999999</v>
      </c>
      <c r="D992" s="295"/>
    </row>
    <row r="993" spans="1:4" x14ac:dyDescent="0.2">
      <c r="A993" s="295">
        <v>0.51425849999999995</v>
      </c>
      <c r="B993" s="295"/>
      <c r="C993" s="295">
        <v>0.73668210000000001</v>
      </c>
      <c r="D993" s="295"/>
    </row>
    <row r="994" spans="1:4" x14ac:dyDescent="0.2">
      <c r="A994" s="295">
        <v>0.51408580000000004</v>
      </c>
      <c r="B994" s="295"/>
      <c r="C994" s="295">
        <v>0.73649759999999997</v>
      </c>
      <c r="D994" s="295"/>
    </row>
    <row r="995" spans="1:4" x14ac:dyDescent="0.2">
      <c r="A995" s="295">
        <v>0.51383630000000002</v>
      </c>
      <c r="B995" s="295"/>
      <c r="C995" s="295">
        <v>0.73641369999999995</v>
      </c>
      <c r="D995" s="295"/>
    </row>
    <row r="996" spans="1:4" x14ac:dyDescent="0.2">
      <c r="A996" s="295">
        <v>0.51375660000000001</v>
      </c>
      <c r="B996" s="295"/>
      <c r="C996" s="295">
        <v>0.73622779999999999</v>
      </c>
      <c r="D996" s="295"/>
    </row>
    <row r="997" spans="1:4" x14ac:dyDescent="0.2">
      <c r="A997" s="295">
        <v>0.51368469999999999</v>
      </c>
      <c r="B997" s="295"/>
      <c r="C997" s="295">
        <v>0.73620099999999999</v>
      </c>
      <c r="D997" s="295"/>
    </row>
    <row r="998" spans="1:4" x14ac:dyDescent="0.2">
      <c r="A998" s="295">
        <v>0.51350070000000003</v>
      </c>
      <c r="B998" s="295"/>
      <c r="C998" s="295">
        <v>0.73595820000000001</v>
      </c>
      <c r="D998" s="295"/>
    </row>
    <row r="999" spans="1:4" x14ac:dyDescent="0.2">
      <c r="A999" s="295">
        <v>0.5134107</v>
      </c>
      <c r="B999" s="295"/>
      <c r="C999" s="295">
        <v>0.73581169999999996</v>
      </c>
      <c r="D999" s="295"/>
    </row>
    <row r="1000" spans="1:4" x14ac:dyDescent="0.2">
      <c r="A1000" s="295">
        <v>0.51334500000000005</v>
      </c>
      <c r="B1000" s="295"/>
      <c r="C1000" s="295">
        <v>0.73577150000000002</v>
      </c>
      <c r="D1000" s="295"/>
    </row>
    <row r="1001" spans="1:4" x14ac:dyDescent="0.2">
      <c r="A1001" s="295">
        <v>0.51316070000000003</v>
      </c>
      <c r="B1001" s="295"/>
      <c r="C1001" s="295">
        <v>0.73567899999999997</v>
      </c>
      <c r="D1001" s="295"/>
    </row>
    <row r="1002" spans="1:4" x14ac:dyDescent="0.2">
      <c r="A1002" s="295">
        <v>0.51311090000000004</v>
      </c>
      <c r="B1002" s="295"/>
      <c r="C1002" s="295">
        <v>0.7356374</v>
      </c>
      <c r="D1002" s="295"/>
    </row>
    <row r="1003" spans="1:4" x14ac:dyDescent="0.2">
      <c r="A1003" s="295">
        <v>0.51305789999999996</v>
      </c>
      <c r="B1003" s="295"/>
      <c r="C1003" s="295">
        <v>0.73549730000000002</v>
      </c>
      <c r="D1003" s="295"/>
    </row>
    <row r="1004" spans="1:4" x14ac:dyDescent="0.2">
      <c r="A1004" s="295">
        <v>0.51299229999999996</v>
      </c>
      <c r="B1004" s="295"/>
      <c r="C1004" s="295">
        <v>0.73534160000000004</v>
      </c>
      <c r="D1004" s="295"/>
    </row>
    <row r="1005" spans="1:4" x14ac:dyDescent="0.2">
      <c r="A1005" s="295">
        <v>0.51293829999999996</v>
      </c>
      <c r="B1005" s="295"/>
      <c r="C1005" s="295">
        <v>0.7351993</v>
      </c>
      <c r="D1005" s="295"/>
    </row>
    <row r="1006" spans="1:4" x14ac:dyDescent="0.2">
      <c r="A1006" s="295">
        <v>0.51277680000000003</v>
      </c>
      <c r="B1006" s="295"/>
      <c r="C1006" s="295">
        <v>0.73505180000000003</v>
      </c>
      <c r="D1006" s="295"/>
    </row>
    <row r="1007" spans="1:4" x14ac:dyDescent="0.2">
      <c r="A1007" s="295">
        <v>0.51260419999999995</v>
      </c>
      <c r="B1007" s="295"/>
      <c r="C1007" s="295">
        <v>0.73496969999999995</v>
      </c>
      <c r="D1007" s="295"/>
    </row>
    <row r="1008" spans="1:4" x14ac:dyDescent="0.2">
      <c r="A1008" s="295">
        <v>0.51250249999999997</v>
      </c>
      <c r="B1008" s="295"/>
      <c r="C1008" s="295">
        <v>0.73477420000000004</v>
      </c>
      <c r="D1008" s="295"/>
    </row>
    <row r="1009" spans="1:4" x14ac:dyDescent="0.2">
      <c r="A1009" s="295">
        <v>0.51233019999999996</v>
      </c>
      <c r="B1009" s="295"/>
      <c r="C1009" s="295">
        <v>0.73463230000000002</v>
      </c>
      <c r="D1009" s="295"/>
    </row>
    <row r="1010" spans="1:4" x14ac:dyDescent="0.2">
      <c r="A1010" s="295">
        <v>0.51207429999999998</v>
      </c>
      <c r="B1010" s="295"/>
      <c r="C1010" s="295">
        <v>0.73448440000000004</v>
      </c>
      <c r="D1010" s="295"/>
    </row>
    <row r="1011" spans="1:4" x14ac:dyDescent="0.2">
      <c r="A1011" s="295">
        <v>0.51188509999999998</v>
      </c>
      <c r="B1011" s="295"/>
      <c r="C1011" s="295">
        <v>0.7343906</v>
      </c>
      <c r="D1011" s="295"/>
    </row>
    <row r="1012" spans="1:4" x14ac:dyDescent="0.2">
      <c r="A1012" s="295">
        <v>0.51177700000000004</v>
      </c>
      <c r="B1012" s="295"/>
      <c r="C1012" s="295">
        <v>0.73433420000000005</v>
      </c>
      <c r="D1012" s="295"/>
    </row>
    <row r="1013" spans="1:4" x14ac:dyDescent="0.2">
      <c r="A1013" s="295">
        <v>0.51162859999999999</v>
      </c>
      <c r="B1013" s="295"/>
      <c r="C1013" s="295">
        <v>0.73423159999999998</v>
      </c>
      <c r="D1013" s="295"/>
    </row>
    <row r="1014" spans="1:4" x14ac:dyDescent="0.2">
      <c r="A1014" s="295">
        <v>0.51140160000000001</v>
      </c>
      <c r="B1014" s="295"/>
      <c r="C1014" s="295">
        <v>0.73409460000000004</v>
      </c>
      <c r="D1014" s="295"/>
    </row>
    <row r="1015" spans="1:4" x14ac:dyDescent="0.2">
      <c r="A1015" s="295">
        <v>0.51124800000000004</v>
      </c>
      <c r="B1015" s="295"/>
      <c r="C1015" s="295">
        <v>0.73391550000000005</v>
      </c>
      <c r="D1015" s="295"/>
    </row>
    <row r="1016" spans="1:4" x14ac:dyDescent="0.2">
      <c r="A1016" s="295">
        <v>0.51107309999999995</v>
      </c>
      <c r="B1016" s="295"/>
      <c r="C1016" s="295">
        <v>0.73375509999999999</v>
      </c>
      <c r="D1016" s="295"/>
    </row>
    <row r="1017" spans="1:4" x14ac:dyDescent="0.2">
      <c r="A1017" s="295">
        <v>0.51089649999999998</v>
      </c>
      <c r="B1017" s="295"/>
      <c r="C1017" s="295">
        <v>0.73367309999999997</v>
      </c>
      <c r="D1017" s="295"/>
    </row>
    <row r="1018" spans="1:4" x14ac:dyDescent="0.2">
      <c r="A1018" s="295">
        <v>0.51075599999999999</v>
      </c>
      <c r="B1018" s="295"/>
      <c r="C1018" s="295">
        <v>0.73354260000000004</v>
      </c>
      <c r="D1018" s="295"/>
    </row>
    <row r="1019" spans="1:4" x14ac:dyDescent="0.2">
      <c r="A1019" s="295">
        <v>0.51059790000000005</v>
      </c>
      <c r="B1019" s="295"/>
      <c r="C1019" s="295">
        <v>0.73336349999999995</v>
      </c>
      <c r="D1019" s="295"/>
    </row>
    <row r="1020" spans="1:4" x14ac:dyDescent="0.2">
      <c r="A1020" s="295">
        <v>0.51052120000000001</v>
      </c>
      <c r="B1020" s="295"/>
      <c r="C1020" s="295">
        <v>0.73325980000000002</v>
      </c>
      <c r="D1020" s="295"/>
    </row>
    <row r="1021" spans="1:4" x14ac:dyDescent="0.2">
      <c r="A1021" s="295">
        <v>0.51032759999999999</v>
      </c>
      <c r="B1021" s="295"/>
      <c r="C1021" s="295">
        <v>0.73313240000000002</v>
      </c>
      <c r="D1021" s="295"/>
    </row>
    <row r="1022" spans="1:4" x14ac:dyDescent="0.2">
      <c r="A1022" s="295">
        <v>0.51020469999999996</v>
      </c>
      <c r="B1022" s="295"/>
      <c r="C1022" s="295">
        <v>0.73298859999999999</v>
      </c>
      <c r="D1022" s="295"/>
    </row>
    <row r="1023" spans="1:4" x14ac:dyDescent="0.2">
      <c r="A1023" s="295">
        <v>0.51000840000000003</v>
      </c>
      <c r="B1023" s="295"/>
      <c r="C1023" s="295">
        <v>0.73293649999999999</v>
      </c>
      <c r="D1023" s="295"/>
    </row>
    <row r="1024" spans="1:4" x14ac:dyDescent="0.2">
      <c r="A1024" s="295">
        <v>0.50987260000000001</v>
      </c>
      <c r="B1024" s="295"/>
      <c r="C1024" s="295">
        <v>0.7328325</v>
      </c>
      <c r="D1024" s="295"/>
    </row>
    <row r="1025" spans="1:4" x14ac:dyDescent="0.2">
      <c r="A1025" s="295">
        <v>0.50976549999999998</v>
      </c>
      <c r="B1025" s="295"/>
      <c r="C1025" s="295">
        <v>0.7326414</v>
      </c>
      <c r="D1025" s="295"/>
    </row>
    <row r="1026" spans="1:4" x14ac:dyDescent="0.2">
      <c r="A1026" s="295">
        <v>0.50965490000000002</v>
      </c>
      <c r="B1026" s="295"/>
      <c r="C1026" s="295">
        <v>0.73253520000000005</v>
      </c>
      <c r="D1026" s="295"/>
    </row>
    <row r="1027" spans="1:4" x14ac:dyDescent="0.2">
      <c r="A1027" s="295">
        <v>0.50956060000000003</v>
      </c>
      <c r="B1027" s="295"/>
      <c r="C1027" s="295">
        <v>0.73237819999999998</v>
      </c>
      <c r="D1027" s="295"/>
    </row>
    <row r="1028" spans="1:4" x14ac:dyDescent="0.2">
      <c r="A1028" s="295">
        <v>0.5093512</v>
      </c>
      <c r="B1028" s="295"/>
      <c r="C1028" s="295">
        <v>0.73233780000000004</v>
      </c>
      <c r="D1028" s="295"/>
    </row>
    <row r="1029" spans="1:4" x14ac:dyDescent="0.2">
      <c r="A1029" s="295">
        <v>0.5092757</v>
      </c>
      <c r="B1029" s="295"/>
      <c r="C1029" s="295">
        <v>0.73218380000000005</v>
      </c>
      <c r="D1029" s="295"/>
    </row>
    <row r="1030" spans="1:4" x14ac:dyDescent="0.2">
      <c r="A1030" s="295">
        <v>0.50917009999999996</v>
      </c>
      <c r="B1030" s="295"/>
      <c r="C1030" s="295">
        <v>0.7321434</v>
      </c>
      <c r="D1030" s="295"/>
    </row>
    <row r="1031" spans="1:4" x14ac:dyDescent="0.2">
      <c r="A1031" s="295">
        <v>0.50903699999999996</v>
      </c>
      <c r="B1031" s="295"/>
      <c r="C1031" s="295">
        <v>0.7319734</v>
      </c>
      <c r="D1031" s="295"/>
    </row>
    <row r="1032" spans="1:4" x14ac:dyDescent="0.2">
      <c r="A1032" s="295">
        <v>0.50893200000000005</v>
      </c>
      <c r="B1032" s="295"/>
      <c r="C1032" s="295">
        <v>0.7318306</v>
      </c>
      <c r="D1032" s="295"/>
    </row>
    <row r="1033" spans="1:4" x14ac:dyDescent="0.2">
      <c r="A1033" s="295">
        <v>0.50887890000000002</v>
      </c>
      <c r="B1033" s="295"/>
      <c r="C1033" s="295">
        <v>0.73177669999999995</v>
      </c>
      <c r="D1033" s="295"/>
    </row>
    <row r="1034" spans="1:4" x14ac:dyDescent="0.2">
      <c r="A1034" s="295">
        <v>0.50873310000000005</v>
      </c>
      <c r="B1034" s="295"/>
      <c r="C1034" s="295">
        <v>0.731734</v>
      </c>
      <c r="D1034" s="295"/>
    </row>
    <row r="1035" spans="1:4" x14ac:dyDescent="0.2">
      <c r="A1035" s="295">
        <v>0.5085655</v>
      </c>
      <c r="B1035" s="295"/>
      <c r="C1035" s="295">
        <v>0.73165740000000001</v>
      </c>
      <c r="D1035" s="295"/>
    </row>
    <row r="1036" spans="1:4" x14ac:dyDescent="0.2">
      <c r="A1036" s="295">
        <v>0.50841950000000002</v>
      </c>
      <c r="B1036" s="295"/>
      <c r="C1036" s="295">
        <v>0.73153619999999997</v>
      </c>
      <c r="D1036" s="295"/>
    </row>
    <row r="1037" spans="1:4" x14ac:dyDescent="0.2">
      <c r="A1037" s="295">
        <v>0.50830149999999996</v>
      </c>
      <c r="B1037" s="295"/>
      <c r="C1037" s="295">
        <v>0.73131760000000001</v>
      </c>
      <c r="D1037" s="295"/>
    </row>
    <row r="1038" spans="1:4" x14ac:dyDescent="0.2">
      <c r="A1038" s="295">
        <v>0.50810829999999996</v>
      </c>
      <c r="B1038" s="295"/>
      <c r="C1038" s="295">
        <v>0.73094320000000002</v>
      </c>
      <c r="D1038" s="295"/>
    </row>
    <row r="1039" spans="1:4" x14ac:dyDescent="0.2">
      <c r="A1039" s="295">
        <v>0.5080287</v>
      </c>
      <c r="B1039" s="295"/>
      <c r="C1039" s="295">
        <v>0.73085389999999995</v>
      </c>
      <c r="D1039" s="295"/>
    </row>
    <row r="1040" spans="1:4" x14ac:dyDescent="0.2">
      <c r="A1040" s="295">
        <v>0.50794470000000003</v>
      </c>
      <c r="B1040" s="295"/>
      <c r="C1040" s="295">
        <v>0.7307129</v>
      </c>
      <c r="D1040" s="295"/>
    </row>
    <row r="1041" spans="1:4" x14ac:dyDescent="0.2">
      <c r="A1041" s="295">
        <v>0.50785179999999996</v>
      </c>
      <c r="B1041" s="295"/>
      <c r="C1041" s="295">
        <v>0.73064700000000005</v>
      </c>
      <c r="D1041" s="295"/>
    </row>
    <row r="1042" spans="1:4" x14ac:dyDescent="0.2">
      <c r="A1042" s="295">
        <v>0.50774529999999995</v>
      </c>
      <c r="B1042" s="295"/>
      <c r="C1042" s="295">
        <v>0.73056399999999999</v>
      </c>
      <c r="D1042" s="295"/>
    </row>
    <row r="1043" spans="1:4" x14ac:dyDescent="0.2">
      <c r="A1043" s="295">
        <v>0.50766650000000002</v>
      </c>
      <c r="B1043" s="295"/>
      <c r="C1043" s="295">
        <v>0.73055029999999999</v>
      </c>
      <c r="D1043" s="295"/>
    </row>
    <row r="1044" spans="1:4" x14ac:dyDescent="0.2">
      <c r="A1044" s="295">
        <v>0.50759909999999997</v>
      </c>
      <c r="B1044" s="295"/>
      <c r="C1044" s="295">
        <v>0.73051029999999995</v>
      </c>
      <c r="D1044" s="295"/>
    </row>
    <row r="1045" spans="1:4" x14ac:dyDescent="0.2">
      <c r="A1045" s="295">
        <v>0.50746820000000004</v>
      </c>
      <c r="B1045" s="295"/>
      <c r="C1045" s="295">
        <v>0.73034619999999995</v>
      </c>
      <c r="D1045" s="295"/>
    </row>
    <row r="1046" spans="1:4" x14ac:dyDescent="0.2">
      <c r="A1046" s="295">
        <v>0.50740450000000004</v>
      </c>
      <c r="B1046" s="295"/>
      <c r="C1046" s="295">
        <v>0.73025180000000001</v>
      </c>
      <c r="D1046" s="295"/>
    </row>
    <row r="1047" spans="1:4" x14ac:dyDescent="0.2">
      <c r="A1047" s="295">
        <v>0.50727009999999995</v>
      </c>
      <c r="B1047" s="295"/>
      <c r="C1047" s="295">
        <v>0.73018879999999997</v>
      </c>
      <c r="D1047" s="295"/>
    </row>
    <row r="1048" spans="1:4" x14ac:dyDescent="0.2">
      <c r="A1048" s="295">
        <v>0.507162</v>
      </c>
      <c r="B1048" s="295"/>
      <c r="C1048" s="295">
        <v>0.73000109999999996</v>
      </c>
      <c r="D1048" s="295"/>
    </row>
    <row r="1049" spans="1:4" x14ac:dyDescent="0.2">
      <c r="A1049" s="295">
        <v>0.50701220000000002</v>
      </c>
      <c r="B1049" s="295"/>
      <c r="C1049" s="295">
        <v>0.72988189999999997</v>
      </c>
      <c r="D1049" s="295"/>
    </row>
    <row r="1050" spans="1:4" x14ac:dyDescent="0.2">
      <c r="A1050" s="295">
        <v>0.50671189999999999</v>
      </c>
      <c r="B1050" s="295"/>
      <c r="C1050" s="295">
        <v>0.72973829999999995</v>
      </c>
      <c r="D1050" s="295"/>
    </row>
    <row r="1051" spans="1:4" x14ac:dyDescent="0.2">
      <c r="A1051" s="295">
        <v>0.50656060000000003</v>
      </c>
      <c r="B1051" s="295"/>
      <c r="C1051" s="295">
        <v>0.72968840000000001</v>
      </c>
      <c r="D1051" s="295"/>
    </row>
    <row r="1052" spans="1:4" x14ac:dyDescent="0.2">
      <c r="A1052" s="295">
        <v>0.50640739999999995</v>
      </c>
      <c r="B1052" s="295"/>
      <c r="C1052" s="295">
        <v>0.72959680000000005</v>
      </c>
      <c r="D1052" s="295"/>
    </row>
    <row r="1053" spans="1:4" x14ac:dyDescent="0.2">
      <c r="A1053" s="295">
        <v>0.50629950000000001</v>
      </c>
      <c r="B1053" s="295"/>
      <c r="C1053" s="295">
        <v>0.72953040000000002</v>
      </c>
      <c r="D1053" s="295"/>
    </row>
    <row r="1054" spans="1:4" x14ac:dyDescent="0.2">
      <c r="A1054" s="295">
        <v>0.50608280000000005</v>
      </c>
      <c r="B1054" s="295"/>
      <c r="C1054" s="295">
        <v>0.72946290000000003</v>
      </c>
      <c r="D1054" s="295"/>
    </row>
    <row r="1055" spans="1:4" x14ac:dyDescent="0.2">
      <c r="A1055" s="295">
        <v>0.50596229999999998</v>
      </c>
      <c r="B1055" s="295"/>
      <c r="C1055" s="295">
        <v>0.72936080000000003</v>
      </c>
      <c r="D1055" s="295"/>
    </row>
    <row r="1056" spans="1:4" x14ac:dyDescent="0.2">
      <c r="A1056" s="295">
        <v>0.50588290000000002</v>
      </c>
      <c r="B1056" s="295"/>
      <c r="C1056" s="295">
        <v>0.72932269999999999</v>
      </c>
      <c r="D1056" s="295"/>
    </row>
    <row r="1057" spans="1:4" x14ac:dyDescent="0.2">
      <c r="A1057" s="295">
        <v>0.50577780000000006</v>
      </c>
      <c r="B1057" s="295"/>
      <c r="C1057" s="295">
        <v>0.72921650000000005</v>
      </c>
      <c r="D1057" s="295"/>
    </row>
    <row r="1058" spans="1:4" x14ac:dyDescent="0.2">
      <c r="A1058" s="295">
        <v>0.50568550000000001</v>
      </c>
      <c r="B1058" s="295"/>
      <c r="C1058" s="295">
        <v>0.72913839999999996</v>
      </c>
      <c r="D1058" s="295"/>
    </row>
    <row r="1059" spans="1:4" x14ac:dyDescent="0.2">
      <c r="A1059" s="295">
        <v>0.50553320000000002</v>
      </c>
      <c r="B1059" s="295"/>
      <c r="C1059" s="295">
        <v>0.72898149999999995</v>
      </c>
      <c r="D1059" s="295"/>
    </row>
    <row r="1060" spans="1:4" x14ac:dyDescent="0.2">
      <c r="A1060" s="295">
        <v>0.50542659999999995</v>
      </c>
      <c r="B1060" s="295"/>
      <c r="C1060" s="295">
        <v>0.72888529999999996</v>
      </c>
      <c r="D1060" s="295"/>
    </row>
    <row r="1061" spans="1:4" x14ac:dyDescent="0.2">
      <c r="A1061" s="295">
        <v>0.50535940000000001</v>
      </c>
      <c r="B1061" s="295"/>
      <c r="C1061" s="295">
        <v>0.72878339999999997</v>
      </c>
      <c r="D1061" s="295"/>
    </row>
    <row r="1062" spans="1:4" x14ac:dyDescent="0.2">
      <c r="A1062" s="295">
        <v>0.50521329999999998</v>
      </c>
      <c r="B1062" s="295"/>
      <c r="C1062" s="295">
        <v>0.72866640000000005</v>
      </c>
      <c r="D1062" s="295"/>
    </row>
    <row r="1063" spans="1:4" x14ac:dyDescent="0.2">
      <c r="A1063" s="295">
        <v>0.50501890000000005</v>
      </c>
      <c r="B1063" s="295"/>
      <c r="C1063" s="295">
        <v>0.72858449999999997</v>
      </c>
      <c r="D1063" s="295"/>
    </row>
    <row r="1064" spans="1:4" x14ac:dyDescent="0.2">
      <c r="A1064" s="295">
        <v>0.50493619999999995</v>
      </c>
      <c r="B1064" s="295"/>
      <c r="C1064" s="295">
        <v>0.72853159999999995</v>
      </c>
      <c r="D1064" s="295"/>
    </row>
    <row r="1065" spans="1:4" x14ac:dyDescent="0.2">
      <c r="A1065" s="295">
        <v>0.50473089999999998</v>
      </c>
      <c r="B1065" s="295"/>
      <c r="C1065" s="295">
        <v>0.72831729999999995</v>
      </c>
      <c r="D1065" s="295"/>
    </row>
    <row r="1066" spans="1:4" x14ac:dyDescent="0.2">
      <c r="A1066" s="295">
        <v>0.50457260000000004</v>
      </c>
      <c r="B1066" s="295"/>
      <c r="C1066" s="295">
        <v>0.72823979999999999</v>
      </c>
      <c r="D1066" s="295"/>
    </row>
    <row r="1067" spans="1:4" x14ac:dyDescent="0.2">
      <c r="A1067" s="295">
        <v>0.50447799999999998</v>
      </c>
      <c r="B1067" s="295"/>
      <c r="C1067" s="295">
        <v>0.72813810000000001</v>
      </c>
      <c r="D1067" s="295"/>
    </row>
    <row r="1068" spans="1:4" x14ac:dyDescent="0.2">
      <c r="A1068" s="295">
        <v>0.50437120000000002</v>
      </c>
      <c r="B1068" s="295"/>
      <c r="C1068" s="295">
        <v>0.7279909</v>
      </c>
      <c r="D1068" s="295"/>
    </row>
    <row r="1069" spans="1:4" x14ac:dyDescent="0.2">
      <c r="A1069" s="295">
        <v>0.50423300000000004</v>
      </c>
      <c r="B1069" s="295"/>
      <c r="C1069" s="295">
        <v>0.72785949999999999</v>
      </c>
      <c r="D1069" s="295"/>
    </row>
    <row r="1070" spans="1:4" x14ac:dyDescent="0.2">
      <c r="A1070" s="295">
        <v>0.50416419999999995</v>
      </c>
      <c r="B1070" s="295"/>
      <c r="C1070" s="295">
        <v>0.72773869999999996</v>
      </c>
      <c r="D1070" s="295"/>
    </row>
    <row r="1071" spans="1:4" x14ac:dyDescent="0.2">
      <c r="A1071" s="295">
        <v>0.50396969999999996</v>
      </c>
      <c r="B1071" s="295"/>
      <c r="C1071" s="295">
        <v>0.72758179999999995</v>
      </c>
      <c r="D1071" s="295"/>
    </row>
    <row r="1072" spans="1:4" x14ac:dyDescent="0.2">
      <c r="A1072" s="295">
        <v>0.50384439999999997</v>
      </c>
      <c r="B1072" s="295"/>
      <c r="C1072" s="295">
        <v>0.72749240000000004</v>
      </c>
      <c r="D1072" s="295"/>
    </row>
    <row r="1073" spans="1:4" x14ac:dyDescent="0.2">
      <c r="A1073" s="295">
        <v>0.50374890000000005</v>
      </c>
      <c r="B1073" s="295"/>
      <c r="C1073" s="295">
        <v>0.72742490000000004</v>
      </c>
      <c r="D1073" s="295"/>
    </row>
    <row r="1074" spans="1:4" x14ac:dyDescent="0.2">
      <c r="A1074" s="295">
        <v>0.50352529999999995</v>
      </c>
      <c r="B1074" s="295"/>
      <c r="C1074" s="295">
        <v>0.72734259999999995</v>
      </c>
      <c r="D1074" s="295"/>
    </row>
    <row r="1075" spans="1:4" x14ac:dyDescent="0.2">
      <c r="A1075" s="295">
        <v>0.50348579999999998</v>
      </c>
      <c r="B1075" s="295"/>
      <c r="C1075" s="295">
        <v>0.72729010000000005</v>
      </c>
      <c r="D1075" s="295"/>
    </row>
    <row r="1076" spans="1:4" x14ac:dyDescent="0.2">
      <c r="A1076" s="295">
        <v>0.50325830000000005</v>
      </c>
      <c r="B1076" s="295"/>
      <c r="C1076" s="295">
        <v>0.72719739999999999</v>
      </c>
      <c r="D1076" s="295"/>
    </row>
    <row r="1077" spans="1:4" x14ac:dyDescent="0.2">
      <c r="A1077" s="295">
        <v>0.50303799999999999</v>
      </c>
      <c r="B1077" s="295"/>
      <c r="C1077" s="295">
        <v>0.72705310000000001</v>
      </c>
      <c r="D1077" s="295"/>
    </row>
    <row r="1078" spans="1:4" x14ac:dyDescent="0.2">
      <c r="A1078" s="295">
        <v>0.50288350000000004</v>
      </c>
      <c r="B1078" s="295"/>
      <c r="C1078" s="295">
        <v>0.72697179999999995</v>
      </c>
      <c r="D1078" s="295"/>
    </row>
    <row r="1079" spans="1:4" x14ac:dyDescent="0.2">
      <c r="A1079" s="295">
        <v>0.50274189999999996</v>
      </c>
      <c r="B1079" s="295"/>
      <c r="C1079" s="295">
        <v>0.7269158</v>
      </c>
      <c r="D1079" s="295"/>
    </row>
    <row r="1080" spans="1:4" x14ac:dyDescent="0.2">
      <c r="A1080" s="295">
        <v>0.50271469999999996</v>
      </c>
      <c r="B1080" s="295"/>
      <c r="C1080" s="295">
        <v>0.72685350000000004</v>
      </c>
      <c r="D1080" s="295"/>
    </row>
    <row r="1081" spans="1:4" x14ac:dyDescent="0.2">
      <c r="A1081" s="295">
        <v>0.50255590000000006</v>
      </c>
      <c r="B1081" s="295"/>
      <c r="C1081" s="295">
        <v>0.72676320000000005</v>
      </c>
      <c r="D1081" s="295"/>
    </row>
    <row r="1082" spans="1:4" x14ac:dyDescent="0.2">
      <c r="A1082" s="295">
        <v>0.5024248</v>
      </c>
      <c r="B1082" s="295"/>
      <c r="C1082" s="295">
        <v>0.72667040000000005</v>
      </c>
      <c r="D1082" s="295"/>
    </row>
    <row r="1083" spans="1:4" x14ac:dyDescent="0.2">
      <c r="A1083" s="295">
        <v>0.50222140000000004</v>
      </c>
      <c r="B1083" s="295"/>
      <c r="C1083" s="295">
        <v>0.72656310000000002</v>
      </c>
      <c r="D1083" s="295"/>
    </row>
    <row r="1084" spans="1:4" x14ac:dyDescent="0.2">
      <c r="A1084" s="295">
        <v>0.5021835</v>
      </c>
      <c r="B1084" s="295"/>
      <c r="C1084" s="295">
        <v>0.72640740000000004</v>
      </c>
      <c r="D1084" s="295"/>
    </row>
    <row r="1085" spans="1:4" x14ac:dyDescent="0.2">
      <c r="A1085" s="295">
        <v>0.50205929999999999</v>
      </c>
      <c r="B1085" s="295"/>
      <c r="C1085" s="295">
        <v>0.72625839999999997</v>
      </c>
      <c r="D1085" s="295"/>
    </row>
    <row r="1086" spans="1:4" x14ac:dyDescent="0.2">
      <c r="A1086" s="295">
        <v>0.50199329999999998</v>
      </c>
      <c r="B1086" s="295"/>
      <c r="C1086" s="295">
        <v>0.72611340000000002</v>
      </c>
      <c r="D1086" s="295"/>
    </row>
    <row r="1087" spans="1:4" x14ac:dyDescent="0.2">
      <c r="A1087" s="295">
        <v>0.501749</v>
      </c>
      <c r="B1087" s="295"/>
      <c r="C1087" s="295">
        <v>0.72594029999999998</v>
      </c>
      <c r="D1087" s="295"/>
    </row>
    <row r="1088" spans="1:4" x14ac:dyDescent="0.2">
      <c r="A1088" s="295">
        <v>0.5016408</v>
      </c>
      <c r="B1088" s="295"/>
      <c r="C1088" s="295">
        <v>0.72581519999999999</v>
      </c>
      <c r="D1088" s="295"/>
    </row>
    <row r="1089" spans="1:4" x14ac:dyDescent="0.2">
      <c r="A1089" s="295">
        <v>0.50153740000000002</v>
      </c>
      <c r="B1089" s="295"/>
      <c r="C1089" s="295">
        <v>0.72556799999999999</v>
      </c>
      <c r="D1089" s="295"/>
    </row>
    <row r="1090" spans="1:4" x14ac:dyDescent="0.2">
      <c r="A1090" s="295">
        <v>0.50142779999999998</v>
      </c>
      <c r="B1090" s="295"/>
      <c r="C1090" s="295">
        <v>0.72547189999999995</v>
      </c>
      <c r="D1090" s="295"/>
    </row>
    <row r="1091" spans="1:4" x14ac:dyDescent="0.2">
      <c r="A1091" s="295">
        <v>0.50121159999999998</v>
      </c>
      <c r="B1091" s="295"/>
      <c r="C1091" s="295">
        <v>0.72539240000000005</v>
      </c>
      <c r="D1091" s="295"/>
    </row>
    <row r="1092" spans="1:4" x14ac:dyDescent="0.2">
      <c r="A1092" s="295">
        <v>0.50113010000000002</v>
      </c>
      <c r="B1092" s="295"/>
      <c r="C1092" s="295">
        <v>0.72525309999999998</v>
      </c>
      <c r="D1092" s="295"/>
    </row>
    <row r="1093" spans="1:4" x14ac:dyDescent="0.2">
      <c r="A1093" s="295">
        <v>0.50102369999999996</v>
      </c>
      <c r="B1093" s="295"/>
      <c r="C1093" s="295">
        <v>0.72517370000000003</v>
      </c>
      <c r="D1093" s="295"/>
    </row>
    <row r="1094" spans="1:4" x14ac:dyDescent="0.2">
      <c r="A1094" s="295">
        <v>0.50093129999999997</v>
      </c>
      <c r="B1094" s="295"/>
      <c r="C1094" s="295">
        <v>0.72514529999999999</v>
      </c>
      <c r="D1094" s="295"/>
    </row>
    <row r="1095" spans="1:4" x14ac:dyDescent="0.2">
      <c r="A1095" s="295">
        <v>0.50078290000000003</v>
      </c>
      <c r="B1095" s="295"/>
      <c r="C1095" s="295">
        <v>0.72502580000000005</v>
      </c>
      <c r="D1095" s="295"/>
    </row>
    <row r="1096" spans="1:4" x14ac:dyDescent="0.2">
      <c r="A1096" s="295">
        <v>0.50067269999999997</v>
      </c>
      <c r="B1096" s="295"/>
      <c r="C1096" s="295">
        <v>0.72490770000000004</v>
      </c>
      <c r="D1096" s="295"/>
    </row>
    <row r="1097" spans="1:4" x14ac:dyDescent="0.2">
      <c r="A1097" s="295">
        <v>0.50055859999999996</v>
      </c>
      <c r="B1097" s="295"/>
      <c r="C1097" s="295">
        <v>0.72479009999999999</v>
      </c>
      <c r="D1097" s="295"/>
    </row>
    <row r="1098" spans="1:4" x14ac:dyDescent="0.2">
      <c r="A1098" s="295">
        <v>0.50046349999999995</v>
      </c>
      <c r="B1098" s="295"/>
      <c r="C1098" s="295">
        <v>0.72470950000000001</v>
      </c>
      <c r="D1098" s="295"/>
    </row>
    <row r="1099" spans="1:4" x14ac:dyDescent="0.2">
      <c r="A1099" s="295">
        <v>0.50042430000000004</v>
      </c>
      <c r="B1099" s="295"/>
      <c r="C1099" s="295">
        <v>0.72467179999999998</v>
      </c>
      <c r="D1099" s="295"/>
    </row>
    <row r="1100" spans="1:4" x14ac:dyDescent="0.2">
      <c r="A1100" s="295">
        <v>0.50029579999999996</v>
      </c>
      <c r="B1100" s="295"/>
      <c r="C1100" s="295">
        <v>0.72452850000000002</v>
      </c>
      <c r="D1100" s="295"/>
    </row>
    <row r="1101" spans="1:4" x14ac:dyDescent="0.2">
      <c r="A1101" s="295">
        <v>0.50020549999999997</v>
      </c>
      <c r="B1101" s="295"/>
      <c r="C1101" s="295">
        <v>0.7244237</v>
      </c>
      <c r="D1101" s="295"/>
    </row>
    <row r="1102" spans="1:4" x14ac:dyDescent="0.2">
      <c r="A1102" s="295">
        <v>0.49994709999999998</v>
      </c>
      <c r="B1102" s="295"/>
      <c r="C1102" s="295">
        <v>0.72429489999999996</v>
      </c>
      <c r="D1102" s="295"/>
    </row>
    <row r="1103" spans="1:4" x14ac:dyDescent="0.2">
      <c r="A1103" s="295">
        <v>0.49986920000000001</v>
      </c>
      <c r="B1103" s="295"/>
      <c r="C1103" s="295">
        <v>0.72425600000000001</v>
      </c>
      <c r="D1103" s="295"/>
    </row>
    <row r="1104" spans="1:4" x14ac:dyDescent="0.2">
      <c r="A1104" s="295">
        <v>0.4997122</v>
      </c>
      <c r="B1104" s="295"/>
      <c r="C1104" s="295">
        <v>0.72406789999999999</v>
      </c>
      <c r="D1104" s="295"/>
    </row>
    <row r="1105" spans="1:4" x14ac:dyDescent="0.2">
      <c r="A1105" s="295">
        <v>0.4996158</v>
      </c>
      <c r="B1105" s="295"/>
      <c r="C1105" s="295">
        <v>0.72396070000000001</v>
      </c>
      <c r="D1105" s="295"/>
    </row>
    <row r="1106" spans="1:4" x14ac:dyDescent="0.2">
      <c r="A1106" s="295">
        <v>0.49945610000000001</v>
      </c>
      <c r="B1106" s="295"/>
      <c r="C1106" s="295">
        <v>0.72386910000000004</v>
      </c>
      <c r="D1106" s="295"/>
    </row>
    <row r="1107" spans="1:4" x14ac:dyDescent="0.2">
      <c r="A1107" s="295">
        <v>0.49930659999999999</v>
      </c>
      <c r="B1107" s="295"/>
      <c r="C1107" s="295">
        <v>0.72377340000000001</v>
      </c>
      <c r="D1107" s="295"/>
    </row>
    <row r="1108" spans="1:4" x14ac:dyDescent="0.2">
      <c r="A1108" s="295">
        <v>0.49909949999999997</v>
      </c>
      <c r="B1108" s="295"/>
      <c r="C1108" s="295">
        <v>0.72358259999999996</v>
      </c>
      <c r="D1108" s="295"/>
    </row>
    <row r="1109" spans="1:4" x14ac:dyDescent="0.2">
      <c r="A1109" s="295">
        <v>0.49897940000000002</v>
      </c>
      <c r="B1109" s="295"/>
      <c r="C1109" s="295">
        <v>0.72351639999999995</v>
      </c>
      <c r="D1109" s="295"/>
    </row>
    <row r="1110" spans="1:4" x14ac:dyDescent="0.2">
      <c r="A1110" s="295">
        <v>0.4988476</v>
      </c>
      <c r="B1110" s="295"/>
      <c r="C1110" s="295">
        <v>0.72344909999999996</v>
      </c>
      <c r="D1110" s="295"/>
    </row>
    <row r="1111" spans="1:4" x14ac:dyDescent="0.2">
      <c r="A1111" s="295">
        <v>0.498809</v>
      </c>
      <c r="B1111" s="295"/>
      <c r="C1111" s="295">
        <v>0.72342329999999999</v>
      </c>
      <c r="D1111" s="295"/>
    </row>
    <row r="1112" spans="1:4" x14ac:dyDescent="0.2">
      <c r="A1112" s="295">
        <v>0.4987183</v>
      </c>
      <c r="B1112" s="295"/>
      <c r="C1112" s="295">
        <v>0.72323939999999998</v>
      </c>
      <c r="D1112" s="295"/>
    </row>
    <row r="1113" spans="1:4" x14ac:dyDescent="0.2">
      <c r="A1113" s="295">
        <v>0.49861290000000003</v>
      </c>
      <c r="B1113" s="295"/>
      <c r="C1113" s="295">
        <v>0.72312189999999998</v>
      </c>
      <c r="D1113" s="295"/>
    </row>
    <row r="1114" spans="1:4" x14ac:dyDescent="0.2">
      <c r="A1114" s="295">
        <v>0.49843850000000001</v>
      </c>
      <c r="B1114" s="295"/>
      <c r="C1114" s="295">
        <v>0.72299979999999997</v>
      </c>
      <c r="D1114" s="295"/>
    </row>
    <row r="1115" spans="1:4" x14ac:dyDescent="0.2">
      <c r="A1115" s="295">
        <v>0.49837629999999999</v>
      </c>
      <c r="B1115" s="295"/>
      <c r="C1115" s="295">
        <v>0.72279740000000003</v>
      </c>
      <c r="D1115" s="295"/>
    </row>
    <row r="1116" spans="1:4" x14ac:dyDescent="0.2">
      <c r="A1116" s="295">
        <v>0.49828679999999997</v>
      </c>
      <c r="B1116" s="295"/>
      <c r="C1116" s="295">
        <v>0.7226532</v>
      </c>
      <c r="D1116" s="295"/>
    </row>
    <row r="1117" spans="1:4" x14ac:dyDescent="0.2">
      <c r="A1117" s="295">
        <v>0.4981198</v>
      </c>
      <c r="B1117" s="295"/>
      <c r="C1117" s="295">
        <v>0.72261319999999996</v>
      </c>
      <c r="D1117" s="295"/>
    </row>
    <row r="1118" spans="1:4" x14ac:dyDescent="0.2">
      <c r="A1118" s="295">
        <v>0.49806319999999998</v>
      </c>
      <c r="B1118" s="295"/>
      <c r="C1118" s="295">
        <v>0.7224334</v>
      </c>
      <c r="D1118" s="295"/>
    </row>
    <row r="1119" spans="1:4" x14ac:dyDescent="0.2">
      <c r="A1119" s="295">
        <v>0.49794500000000003</v>
      </c>
      <c r="B1119" s="295"/>
      <c r="C1119" s="295">
        <v>0.72237240000000003</v>
      </c>
      <c r="D1119" s="295"/>
    </row>
    <row r="1120" spans="1:4" x14ac:dyDescent="0.2">
      <c r="A1120" s="295">
        <v>0.4978031</v>
      </c>
      <c r="B1120" s="295"/>
      <c r="C1120" s="295">
        <v>0.72229690000000002</v>
      </c>
      <c r="D1120" s="295"/>
    </row>
    <row r="1121" spans="1:4" x14ac:dyDescent="0.2">
      <c r="A1121" s="295">
        <v>0.49772050000000001</v>
      </c>
      <c r="B1121" s="295"/>
      <c r="C1121" s="295">
        <v>0.72217690000000001</v>
      </c>
      <c r="D1121" s="295"/>
    </row>
    <row r="1122" spans="1:4" x14ac:dyDescent="0.2">
      <c r="A1122" s="295">
        <v>0.49765140000000002</v>
      </c>
      <c r="B1122" s="295"/>
      <c r="C1122" s="295">
        <v>0.72212229999999999</v>
      </c>
      <c r="D1122" s="295"/>
    </row>
    <row r="1123" spans="1:4" x14ac:dyDescent="0.2">
      <c r="A1123" s="295">
        <v>0.49757259999999998</v>
      </c>
      <c r="B1123" s="295"/>
      <c r="C1123" s="295">
        <v>0.72201470000000001</v>
      </c>
      <c r="D1123" s="295"/>
    </row>
    <row r="1124" spans="1:4" x14ac:dyDescent="0.2">
      <c r="A1124" s="295">
        <v>0.49749379999999999</v>
      </c>
      <c r="B1124" s="295"/>
      <c r="C1124" s="295">
        <v>0.72189820000000005</v>
      </c>
      <c r="D1124" s="295"/>
    </row>
    <row r="1125" spans="1:4" x14ac:dyDescent="0.2">
      <c r="A1125" s="295">
        <v>0.4974017</v>
      </c>
      <c r="B1125" s="295"/>
      <c r="C1125" s="295">
        <v>0.72189820000000005</v>
      </c>
      <c r="D1125" s="295"/>
    </row>
    <row r="1126" spans="1:4" x14ac:dyDescent="0.2">
      <c r="A1126" s="295">
        <v>0.49727359999999998</v>
      </c>
      <c r="B1126" s="295"/>
      <c r="C1126" s="295">
        <v>0.72179470000000001</v>
      </c>
      <c r="D1126" s="295"/>
    </row>
    <row r="1127" spans="1:4" x14ac:dyDescent="0.2">
      <c r="A1127" s="295">
        <v>0.49716860000000002</v>
      </c>
      <c r="B1127" s="295"/>
      <c r="C1127" s="295">
        <v>0.72172789999999998</v>
      </c>
      <c r="D1127" s="295"/>
    </row>
    <row r="1128" spans="1:4" x14ac:dyDescent="0.2">
      <c r="A1128" s="295">
        <v>0.49698700000000001</v>
      </c>
      <c r="B1128" s="295"/>
      <c r="C1128" s="295">
        <v>0.7217036</v>
      </c>
      <c r="D1128" s="295"/>
    </row>
    <row r="1129" spans="1:4" x14ac:dyDescent="0.2">
      <c r="A1129" s="295">
        <v>0.49688070000000001</v>
      </c>
      <c r="B1129" s="295"/>
      <c r="C1129" s="295">
        <v>0.72164039999999996</v>
      </c>
      <c r="D1129" s="295"/>
    </row>
    <row r="1130" spans="1:4" x14ac:dyDescent="0.2">
      <c r="A1130" s="295">
        <v>0.49672660000000002</v>
      </c>
      <c r="B1130" s="295"/>
      <c r="C1130" s="295">
        <v>0.72153279999999997</v>
      </c>
      <c r="D1130" s="295"/>
    </row>
    <row r="1131" spans="1:4" x14ac:dyDescent="0.2">
      <c r="A1131" s="295">
        <v>0.49667359999999999</v>
      </c>
      <c r="B1131" s="295"/>
      <c r="C1131" s="295">
        <v>0.72148020000000002</v>
      </c>
      <c r="D1131" s="295"/>
    </row>
    <row r="1132" spans="1:4" x14ac:dyDescent="0.2">
      <c r="A1132" s="295">
        <v>0.49658160000000001</v>
      </c>
      <c r="B1132" s="295"/>
      <c r="C1132" s="295">
        <v>0.72138690000000005</v>
      </c>
      <c r="D1132" s="295"/>
    </row>
    <row r="1133" spans="1:4" x14ac:dyDescent="0.2">
      <c r="A1133" s="295">
        <v>0.49646010000000002</v>
      </c>
      <c r="B1133" s="295"/>
      <c r="C1133" s="295">
        <v>0.72120070000000003</v>
      </c>
      <c r="D1133" s="295"/>
    </row>
    <row r="1134" spans="1:4" x14ac:dyDescent="0.2">
      <c r="A1134" s="295">
        <v>0.49634450000000002</v>
      </c>
      <c r="B1134" s="295"/>
      <c r="C1134" s="295">
        <v>0.72108709999999998</v>
      </c>
      <c r="D1134" s="295"/>
    </row>
    <row r="1135" spans="1:4" x14ac:dyDescent="0.2">
      <c r="A1135" s="295">
        <v>0.49624839999999998</v>
      </c>
      <c r="B1135" s="295"/>
      <c r="C1135" s="295">
        <v>0.72104789999999996</v>
      </c>
      <c r="D1135" s="295"/>
    </row>
    <row r="1136" spans="1:4" x14ac:dyDescent="0.2">
      <c r="A1136" s="295">
        <v>0.4961392</v>
      </c>
      <c r="B1136" s="295"/>
      <c r="C1136" s="295">
        <v>0.72101020000000005</v>
      </c>
      <c r="D1136" s="295"/>
    </row>
    <row r="1137" spans="1:4" x14ac:dyDescent="0.2">
      <c r="A1137" s="295">
        <v>0.496031</v>
      </c>
      <c r="B1137" s="295"/>
      <c r="C1137" s="295">
        <v>0.72096859999999996</v>
      </c>
      <c r="D1137" s="295"/>
    </row>
    <row r="1138" spans="1:4" x14ac:dyDescent="0.2">
      <c r="A1138" s="295">
        <v>0.49586439999999998</v>
      </c>
      <c r="B1138" s="295"/>
      <c r="C1138" s="295">
        <v>0.72089289999999995</v>
      </c>
      <c r="D1138" s="295"/>
    </row>
    <row r="1139" spans="1:4" x14ac:dyDescent="0.2">
      <c r="A1139" s="295">
        <v>0.49576880000000001</v>
      </c>
      <c r="B1139" s="295"/>
      <c r="C1139" s="295">
        <v>0.72072650000000005</v>
      </c>
      <c r="D1139" s="295"/>
    </row>
    <row r="1140" spans="1:4" x14ac:dyDescent="0.2">
      <c r="A1140" s="295">
        <v>0.49557899999999999</v>
      </c>
      <c r="B1140" s="295"/>
      <c r="C1140" s="295">
        <v>0.72063489999999997</v>
      </c>
      <c r="D1140" s="295"/>
    </row>
    <row r="1141" spans="1:4" x14ac:dyDescent="0.2">
      <c r="A1141" s="295">
        <v>0.49545929999999999</v>
      </c>
      <c r="B1141" s="295"/>
      <c r="C1141" s="295">
        <v>0.72052950000000004</v>
      </c>
      <c r="D1141" s="295"/>
    </row>
    <row r="1142" spans="1:4" x14ac:dyDescent="0.2">
      <c r="A1142" s="295">
        <v>0.4953476</v>
      </c>
      <c r="B1142" s="295"/>
      <c r="C1142" s="295">
        <v>0.72036979999999995</v>
      </c>
      <c r="D1142" s="295"/>
    </row>
    <row r="1143" spans="1:4" x14ac:dyDescent="0.2">
      <c r="A1143" s="295">
        <v>0.49529380000000001</v>
      </c>
      <c r="B1143" s="295"/>
      <c r="C1143" s="295">
        <v>0.72025709999999998</v>
      </c>
      <c r="D1143" s="295"/>
    </row>
    <row r="1144" spans="1:4" x14ac:dyDescent="0.2">
      <c r="A1144" s="295">
        <v>0.4952009</v>
      </c>
      <c r="B1144" s="295"/>
      <c r="C1144" s="295">
        <v>0.72018950000000004</v>
      </c>
      <c r="D1144" s="295"/>
    </row>
    <row r="1145" spans="1:4" x14ac:dyDescent="0.2">
      <c r="A1145" s="295">
        <v>0.49518770000000001</v>
      </c>
      <c r="B1145" s="295"/>
      <c r="C1145" s="295">
        <v>0.72013959999999999</v>
      </c>
      <c r="D1145" s="295"/>
    </row>
    <row r="1146" spans="1:4" x14ac:dyDescent="0.2">
      <c r="A1146" s="295">
        <v>0.49512309999999998</v>
      </c>
      <c r="B1146" s="295"/>
      <c r="C1146" s="295">
        <v>0.72007129999999997</v>
      </c>
      <c r="D1146" s="295"/>
    </row>
    <row r="1147" spans="1:4" x14ac:dyDescent="0.2">
      <c r="A1147" s="295">
        <v>0.49501600000000001</v>
      </c>
      <c r="B1147" s="295"/>
      <c r="C1147" s="295">
        <v>0.71999049999999998</v>
      </c>
      <c r="D1147" s="295"/>
    </row>
    <row r="1148" spans="1:4" x14ac:dyDescent="0.2">
      <c r="A1148" s="295">
        <v>0.49492789999999998</v>
      </c>
      <c r="B1148" s="295"/>
      <c r="C1148" s="295">
        <v>0.71990989999999999</v>
      </c>
      <c r="D1148" s="295"/>
    </row>
    <row r="1149" spans="1:4" x14ac:dyDescent="0.2">
      <c r="A1149" s="295">
        <v>0.49484099999999998</v>
      </c>
      <c r="B1149" s="295"/>
      <c r="C1149" s="295">
        <v>0.71975449999999996</v>
      </c>
      <c r="D1149" s="295"/>
    </row>
    <row r="1150" spans="1:4" x14ac:dyDescent="0.2">
      <c r="A1150" s="295">
        <v>0.4947473</v>
      </c>
      <c r="B1150" s="295"/>
      <c r="C1150" s="295">
        <v>0.71969229999999995</v>
      </c>
      <c r="D1150" s="295"/>
    </row>
    <row r="1151" spans="1:4" x14ac:dyDescent="0.2">
      <c r="A1151" s="295">
        <v>0.49466739999999998</v>
      </c>
      <c r="B1151" s="295"/>
      <c r="C1151" s="295">
        <v>0.71959740000000005</v>
      </c>
      <c r="D1151" s="295"/>
    </row>
    <row r="1152" spans="1:4" x14ac:dyDescent="0.2">
      <c r="A1152" s="295">
        <v>0.49450880000000003</v>
      </c>
      <c r="B1152" s="295"/>
      <c r="C1152" s="295">
        <v>0.7194448</v>
      </c>
      <c r="D1152" s="295"/>
    </row>
    <row r="1153" spans="1:4" x14ac:dyDescent="0.2">
      <c r="A1153" s="295">
        <v>0.4942472</v>
      </c>
      <c r="B1153" s="295"/>
      <c r="C1153" s="295">
        <v>0.71937770000000001</v>
      </c>
      <c r="D1153" s="295"/>
    </row>
    <row r="1154" spans="1:4" x14ac:dyDescent="0.2">
      <c r="A1154" s="295">
        <v>0.49409160000000002</v>
      </c>
      <c r="B1154" s="295"/>
      <c r="C1154" s="295">
        <v>0.71926040000000002</v>
      </c>
      <c r="D1154" s="295"/>
    </row>
    <row r="1155" spans="1:4" x14ac:dyDescent="0.2">
      <c r="A1155" s="295">
        <v>0.49391990000000002</v>
      </c>
      <c r="B1155" s="295"/>
      <c r="C1155" s="295">
        <v>0.71917989999999998</v>
      </c>
      <c r="D1155" s="295"/>
    </row>
    <row r="1156" spans="1:4" x14ac:dyDescent="0.2">
      <c r="A1156" s="295">
        <v>0.49384919999999999</v>
      </c>
      <c r="B1156" s="295"/>
      <c r="C1156" s="295">
        <v>0.71906639999999999</v>
      </c>
      <c r="D1156" s="295"/>
    </row>
    <row r="1157" spans="1:4" x14ac:dyDescent="0.2">
      <c r="A1157" s="295">
        <v>0.4937648</v>
      </c>
      <c r="B1157" s="295"/>
      <c r="C1157" s="295">
        <v>0.71900560000000002</v>
      </c>
      <c r="D1157" s="295"/>
    </row>
    <row r="1158" spans="1:4" x14ac:dyDescent="0.2">
      <c r="A1158" s="295">
        <v>0.4936121</v>
      </c>
      <c r="B1158" s="295"/>
      <c r="C1158" s="295">
        <v>0.71891459999999996</v>
      </c>
      <c r="D1158" s="295"/>
    </row>
    <row r="1159" spans="1:4" x14ac:dyDescent="0.2">
      <c r="A1159" s="295">
        <v>0.49346630000000002</v>
      </c>
      <c r="B1159" s="295"/>
      <c r="C1159" s="295">
        <v>0.71884599999999998</v>
      </c>
      <c r="D1159" s="295"/>
    </row>
    <row r="1160" spans="1:4" x14ac:dyDescent="0.2">
      <c r="A1160" s="295">
        <v>0.4932472</v>
      </c>
      <c r="B1160" s="295"/>
      <c r="C1160" s="295">
        <v>0.71874450000000001</v>
      </c>
      <c r="D1160" s="295"/>
    </row>
    <row r="1161" spans="1:4" x14ac:dyDescent="0.2">
      <c r="A1161" s="295">
        <v>0.49309910000000001</v>
      </c>
      <c r="B1161" s="295"/>
      <c r="C1161" s="295">
        <v>0.71863030000000006</v>
      </c>
      <c r="D1161" s="295"/>
    </row>
    <row r="1162" spans="1:4" x14ac:dyDescent="0.2">
      <c r="A1162" s="295">
        <v>0.49300579999999999</v>
      </c>
      <c r="B1162" s="295"/>
      <c r="C1162" s="295">
        <v>0.71848540000000005</v>
      </c>
      <c r="D1162" s="295"/>
    </row>
    <row r="1163" spans="1:4" x14ac:dyDescent="0.2">
      <c r="A1163" s="295">
        <v>0.4928728</v>
      </c>
      <c r="B1163" s="295"/>
      <c r="C1163" s="295">
        <v>0.71839379999999997</v>
      </c>
      <c r="D1163" s="295"/>
    </row>
    <row r="1164" spans="1:4" x14ac:dyDescent="0.2">
      <c r="A1164" s="295">
        <v>0.492614</v>
      </c>
      <c r="B1164" s="295"/>
      <c r="C1164" s="295">
        <v>0.71827359999999996</v>
      </c>
      <c r="D1164" s="295"/>
    </row>
    <row r="1165" spans="1:4" x14ac:dyDescent="0.2">
      <c r="A1165" s="295">
        <v>0.49246839999999997</v>
      </c>
      <c r="B1165" s="295"/>
      <c r="C1165" s="295">
        <v>0.71819659999999996</v>
      </c>
      <c r="D1165" s="295"/>
    </row>
    <row r="1166" spans="1:4" x14ac:dyDescent="0.2">
      <c r="A1166" s="295">
        <v>0.49242999999999998</v>
      </c>
      <c r="B1166" s="295"/>
      <c r="C1166" s="295">
        <v>0.71812089999999995</v>
      </c>
      <c r="D1166" s="295"/>
    </row>
    <row r="1167" spans="1:4" x14ac:dyDescent="0.2">
      <c r="A1167" s="295">
        <v>0.49225160000000001</v>
      </c>
      <c r="B1167" s="295"/>
      <c r="C1167" s="295">
        <v>0.71803919999999999</v>
      </c>
      <c r="D1167" s="295"/>
    </row>
    <row r="1168" spans="1:4" x14ac:dyDescent="0.2">
      <c r="A1168" s="295">
        <v>0.49218190000000001</v>
      </c>
      <c r="B1168" s="295"/>
      <c r="C1168" s="295">
        <v>0.71801340000000002</v>
      </c>
      <c r="D1168" s="295"/>
    </row>
    <row r="1169" spans="1:4" x14ac:dyDescent="0.2">
      <c r="A1169" s="295">
        <v>0.49208289999999999</v>
      </c>
      <c r="B1169" s="295"/>
      <c r="C1169" s="295">
        <v>0.71793039999999997</v>
      </c>
      <c r="D1169" s="295"/>
    </row>
    <row r="1170" spans="1:4" x14ac:dyDescent="0.2">
      <c r="A1170" s="295">
        <v>0.49191509999999999</v>
      </c>
      <c r="B1170" s="295"/>
      <c r="C1170" s="295">
        <v>0.71785149999999998</v>
      </c>
      <c r="D1170" s="295"/>
    </row>
    <row r="1171" spans="1:4" x14ac:dyDescent="0.2">
      <c r="A1171" s="295">
        <v>0.49180770000000001</v>
      </c>
      <c r="B1171" s="295"/>
      <c r="C1171" s="295">
        <v>0.71779950000000003</v>
      </c>
      <c r="D1171" s="295"/>
    </row>
    <row r="1172" spans="1:4" x14ac:dyDescent="0.2">
      <c r="A1172" s="295">
        <v>0.49174099999999998</v>
      </c>
      <c r="B1172" s="295"/>
      <c r="C1172" s="295">
        <v>0.71766700000000005</v>
      </c>
      <c r="D1172" s="295"/>
    </row>
    <row r="1173" spans="1:4" x14ac:dyDescent="0.2">
      <c r="A1173" s="295">
        <v>0.49161729999999998</v>
      </c>
      <c r="B1173" s="295"/>
      <c r="C1173" s="295">
        <v>0.7176129</v>
      </c>
      <c r="D1173" s="295"/>
    </row>
    <row r="1174" spans="1:4" x14ac:dyDescent="0.2">
      <c r="A1174" s="295">
        <v>0.4915252</v>
      </c>
      <c r="B1174" s="295"/>
      <c r="C1174" s="295">
        <v>0.71751200000000004</v>
      </c>
      <c r="D1174" s="295"/>
    </row>
    <row r="1175" spans="1:4" x14ac:dyDescent="0.2">
      <c r="A1175" s="295">
        <v>0.4914076</v>
      </c>
      <c r="B1175" s="295"/>
      <c r="C1175" s="295">
        <v>0.71741719999999998</v>
      </c>
      <c r="D1175" s="295"/>
    </row>
    <row r="1176" spans="1:4" x14ac:dyDescent="0.2">
      <c r="A1176" s="295">
        <v>0.49132720000000002</v>
      </c>
      <c r="B1176" s="295"/>
      <c r="C1176" s="295">
        <v>0.71737919999999999</v>
      </c>
      <c r="D1176" s="295"/>
    </row>
    <row r="1177" spans="1:4" x14ac:dyDescent="0.2">
      <c r="A1177" s="295">
        <v>0.49120779999999997</v>
      </c>
      <c r="B1177" s="295"/>
      <c r="C1177" s="295">
        <v>0.71731060000000002</v>
      </c>
      <c r="D1177" s="295"/>
    </row>
    <row r="1178" spans="1:4" x14ac:dyDescent="0.2">
      <c r="A1178" s="295">
        <v>0.49113000000000001</v>
      </c>
      <c r="B1178" s="295"/>
      <c r="C1178" s="295">
        <v>0.71717430000000004</v>
      </c>
      <c r="D1178" s="295"/>
    </row>
    <row r="1179" spans="1:4" x14ac:dyDescent="0.2">
      <c r="A1179" s="295">
        <v>0.49094169999999998</v>
      </c>
      <c r="B1179" s="295"/>
      <c r="C1179" s="295">
        <v>0.71709369999999995</v>
      </c>
      <c r="D1179" s="295"/>
    </row>
    <row r="1180" spans="1:4" x14ac:dyDescent="0.2">
      <c r="A1180" s="295">
        <v>0.49082730000000002</v>
      </c>
      <c r="B1180" s="295"/>
      <c r="C1180" s="295">
        <v>0.71705160000000001</v>
      </c>
      <c r="D1180" s="295"/>
    </row>
    <row r="1181" spans="1:4" x14ac:dyDescent="0.2">
      <c r="A1181" s="295">
        <v>0.49074519999999999</v>
      </c>
      <c r="B1181" s="295"/>
      <c r="C1181" s="295">
        <v>0.71687299999999998</v>
      </c>
      <c r="D1181" s="295"/>
    </row>
    <row r="1182" spans="1:4" x14ac:dyDescent="0.2">
      <c r="A1182" s="295">
        <v>0.49065340000000002</v>
      </c>
      <c r="B1182" s="295"/>
      <c r="C1182" s="295">
        <v>0.71683399999999997</v>
      </c>
      <c r="D1182" s="295"/>
    </row>
    <row r="1183" spans="1:4" x14ac:dyDescent="0.2">
      <c r="A1183" s="295">
        <v>0.49054130000000001</v>
      </c>
      <c r="B1183" s="295"/>
      <c r="C1183" s="295">
        <v>0.71677990000000003</v>
      </c>
      <c r="D1183" s="295"/>
    </row>
    <row r="1184" spans="1:4" x14ac:dyDescent="0.2">
      <c r="A1184" s="295">
        <v>0.49040220000000001</v>
      </c>
      <c r="B1184" s="295"/>
      <c r="C1184" s="295">
        <v>0.7167152</v>
      </c>
      <c r="D1184" s="295"/>
    </row>
    <row r="1185" spans="1:4" x14ac:dyDescent="0.2">
      <c r="A1185" s="295">
        <v>0.49026989999999998</v>
      </c>
      <c r="B1185" s="295"/>
      <c r="C1185" s="295">
        <v>0.71661090000000005</v>
      </c>
      <c r="D1185" s="295"/>
    </row>
    <row r="1186" spans="1:4" x14ac:dyDescent="0.2">
      <c r="A1186" s="295">
        <v>0.4902166</v>
      </c>
      <c r="B1186" s="295"/>
      <c r="C1186" s="295">
        <v>0.7164874</v>
      </c>
      <c r="D1186" s="295"/>
    </row>
    <row r="1187" spans="1:4" x14ac:dyDescent="0.2">
      <c r="A1187" s="295">
        <v>0.49010809999999999</v>
      </c>
      <c r="B1187" s="295"/>
      <c r="C1187" s="295">
        <v>0.7163853</v>
      </c>
      <c r="D1187" s="295"/>
    </row>
    <row r="1188" spans="1:4" x14ac:dyDescent="0.2">
      <c r="A1188" s="295">
        <v>0.48994939999999998</v>
      </c>
      <c r="B1188" s="295"/>
      <c r="C1188" s="295">
        <v>0.71627850000000004</v>
      </c>
      <c r="D1188" s="295"/>
    </row>
    <row r="1189" spans="1:4" x14ac:dyDescent="0.2">
      <c r="A1189" s="295">
        <v>0.4899231</v>
      </c>
      <c r="B1189" s="295"/>
      <c r="C1189" s="295">
        <v>0.71615759999999995</v>
      </c>
      <c r="D1189" s="295"/>
    </row>
    <row r="1190" spans="1:4" x14ac:dyDescent="0.2">
      <c r="A1190" s="295">
        <v>0.48983159999999998</v>
      </c>
      <c r="B1190" s="295"/>
      <c r="C1190" s="295">
        <v>0.7160919</v>
      </c>
      <c r="D1190" s="295"/>
    </row>
    <row r="1191" spans="1:4" x14ac:dyDescent="0.2">
      <c r="A1191" s="295">
        <v>0.48972080000000001</v>
      </c>
      <c r="B1191" s="295"/>
      <c r="C1191" s="295">
        <v>0.71591139999999998</v>
      </c>
      <c r="D1191" s="295"/>
    </row>
    <row r="1192" spans="1:4" x14ac:dyDescent="0.2">
      <c r="A1192" s="295">
        <v>0.48963479999999998</v>
      </c>
      <c r="B1192" s="295"/>
      <c r="C1192" s="295">
        <v>0.71583019999999997</v>
      </c>
      <c r="D1192" s="295"/>
    </row>
    <row r="1193" spans="1:4" x14ac:dyDescent="0.2">
      <c r="A1193" s="295">
        <v>0.48955419999999999</v>
      </c>
      <c r="B1193" s="295"/>
      <c r="C1193" s="295">
        <v>0.71577789999999997</v>
      </c>
      <c r="D1193" s="295"/>
    </row>
    <row r="1194" spans="1:4" x14ac:dyDescent="0.2">
      <c r="A1194" s="295">
        <v>0.48940830000000002</v>
      </c>
      <c r="B1194" s="295"/>
      <c r="C1194" s="295">
        <v>0.71575080000000002</v>
      </c>
      <c r="D1194" s="295"/>
    </row>
    <row r="1195" spans="1:4" x14ac:dyDescent="0.2">
      <c r="A1195" s="295">
        <v>0.48934159999999999</v>
      </c>
      <c r="B1195" s="295"/>
      <c r="C1195" s="295">
        <v>0.71563469999999996</v>
      </c>
      <c r="D1195" s="295"/>
    </row>
    <row r="1196" spans="1:4" x14ac:dyDescent="0.2">
      <c r="A1196" s="295">
        <v>0.48932639999999999</v>
      </c>
      <c r="B1196" s="295"/>
      <c r="C1196" s="295">
        <v>0.71555270000000004</v>
      </c>
      <c r="D1196" s="295"/>
    </row>
    <row r="1197" spans="1:4" x14ac:dyDescent="0.2">
      <c r="A1197" s="295">
        <v>0.4892263</v>
      </c>
      <c r="B1197" s="295"/>
      <c r="C1197" s="295">
        <v>0.71539770000000003</v>
      </c>
      <c r="D1197" s="295"/>
    </row>
    <row r="1198" spans="1:4" x14ac:dyDescent="0.2">
      <c r="A1198" s="295">
        <v>0.48916209999999999</v>
      </c>
      <c r="B1198" s="295"/>
      <c r="C1198" s="295">
        <v>0.71531809999999996</v>
      </c>
      <c r="D1198" s="295"/>
    </row>
    <row r="1199" spans="1:4" x14ac:dyDescent="0.2">
      <c r="A1199" s="295">
        <v>0.48897550000000001</v>
      </c>
      <c r="B1199" s="295"/>
      <c r="C1199" s="295">
        <v>0.71515470000000003</v>
      </c>
      <c r="D1199" s="295"/>
    </row>
    <row r="1200" spans="1:4" x14ac:dyDescent="0.2">
      <c r="A1200" s="295">
        <v>0.48885459999999997</v>
      </c>
      <c r="B1200" s="295"/>
      <c r="C1200" s="295">
        <v>0.71506420000000004</v>
      </c>
      <c r="D1200" s="295"/>
    </row>
    <row r="1201" spans="1:4" x14ac:dyDescent="0.2">
      <c r="A1201" s="295">
        <v>0.48885459999999997</v>
      </c>
      <c r="B1201" s="295"/>
      <c r="C1201" s="295">
        <v>0.7149472</v>
      </c>
      <c r="D1201" s="295"/>
    </row>
    <row r="1202" spans="1:4" x14ac:dyDescent="0.2">
      <c r="A1202" s="295">
        <v>0.48874489999999998</v>
      </c>
      <c r="B1202" s="295"/>
      <c r="C1202" s="295">
        <v>0.71486079999999996</v>
      </c>
      <c r="D1202" s="295"/>
    </row>
    <row r="1203" spans="1:4" x14ac:dyDescent="0.2">
      <c r="A1203" s="295">
        <v>0.48855579999999998</v>
      </c>
      <c r="B1203" s="295"/>
      <c r="C1203" s="295">
        <v>0.71479309999999996</v>
      </c>
      <c r="D1203" s="295"/>
    </row>
    <row r="1204" spans="1:4" x14ac:dyDescent="0.2">
      <c r="A1204" s="295">
        <v>0.48848619999999998</v>
      </c>
      <c r="B1204" s="295"/>
      <c r="C1204" s="295">
        <v>0.71461909999999995</v>
      </c>
      <c r="D1204" s="295"/>
    </row>
    <row r="1205" spans="1:4" x14ac:dyDescent="0.2">
      <c r="A1205" s="295">
        <v>0.4883594</v>
      </c>
      <c r="B1205" s="295"/>
      <c r="C1205" s="295">
        <v>0.71452360000000004</v>
      </c>
      <c r="D1205" s="295"/>
    </row>
    <row r="1206" spans="1:4" x14ac:dyDescent="0.2">
      <c r="A1206" s="295">
        <v>0.48826589999999997</v>
      </c>
      <c r="B1206" s="295"/>
      <c r="C1206" s="295">
        <v>0.71446719999999997</v>
      </c>
      <c r="D1206" s="295"/>
    </row>
    <row r="1207" spans="1:4" x14ac:dyDescent="0.2">
      <c r="A1207" s="295">
        <v>0.48822870000000002</v>
      </c>
      <c r="B1207" s="295"/>
      <c r="C1207" s="295">
        <v>0.71434489999999995</v>
      </c>
      <c r="D1207" s="295"/>
    </row>
    <row r="1208" spans="1:4" x14ac:dyDescent="0.2">
      <c r="A1208" s="295">
        <v>0.48811179999999998</v>
      </c>
      <c r="B1208" s="295"/>
      <c r="C1208" s="295">
        <v>0.71423890000000001</v>
      </c>
      <c r="D1208" s="295"/>
    </row>
    <row r="1209" spans="1:4" x14ac:dyDescent="0.2">
      <c r="A1209" s="295">
        <v>0.48796420000000001</v>
      </c>
      <c r="B1209" s="295"/>
      <c r="C1209" s="295">
        <v>0.71418579999999998</v>
      </c>
      <c r="D1209" s="295"/>
    </row>
    <row r="1210" spans="1:4" x14ac:dyDescent="0.2">
      <c r="A1210" s="295">
        <v>0.48792469999999999</v>
      </c>
      <c r="B1210" s="295"/>
      <c r="C1210" s="295">
        <v>0.71404769999999995</v>
      </c>
      <c r="D1210" s="295"/>
    </row>
    <row r="1211" spans="1:4" x14ac:dyDescent="0.2">
      <c r="A1211" s="295">
        <v>0.48777959999999998</v>
      </c>
      <c r="B1211" s="295"/>
      <c r="C1211" s="295">
        <v>0.71394449999999998</v>
      </c>
      <c r="D1211" s="295"/>
    </row>
    <row r="1212" spans="1:4" x14ac:dyDescent="0.2">
      <c r="A1212" s="295">
        <v>0.48760609999999999</v>
      </c>
      <c r="B1212" s="295"/>
      <c r="C1212" s="295">
        <v>0.71388110000000005</v>
      </c>
      <c r="D1212" s="295"/>
    </row>
    <row r="1213" spans="1:4" x14ac:dyDescent="0.2">
      <c r="A1213" s="295">
        <v>0.48755140000000002</v>
      </c>
      <c r="B1213" s="295"/>
      <c r="C1213" s="295">
        <v>0.71375</v>
      </c>
      <c r="D1213" s="295"/>
    </row>
    <row r="1214" spans="1:4" x14ac:dyDescent="0.2">
      <c r="A1214" s="295">
        <v>0.48743920000000002</v>
      </c>
      <c r="B1214" s="295"/>
      <c r="C1214" s="295">
        <v>0.7136266</v>
      </c>
      <c r="D1214" s="295"/>
    </row>
    <row r="1215" spans="1:4" x14ac:dyDescent="0.2">
      <c r="A1215" s="295">
        <v>0.48740129999999998</v>
      </c>
      <c r="B1215" s="295"/>
      <c r="C1215" s="295">
        <v>0.71358759999999999</v>
      </c>
      <c r="D1215" s="295"/>
    </row>
    <row r="1216" spans="1:4" x14ac:dyDescent="0.2">
      <c r="A1216" s="295">
        <v>0.48732209999999998</v>
      </c>
      <c r="B1216" s="295"/>
      <c r="C1216" s="295">
        <v>0.71353370000000005</v>
      </c>
      <c r="D1216" s="295"/>
    </row>
    <row r="1217" spans="1:4" x14ac:dyDescent="0.2">
      <c r="A1217" s="295">
        <v>0.48727009999999998</v>
      </c>
      <c r="B1217" s="295"/>
      <c r="C1217" s="295">
        <v>0.71346569999999998</v>
      </c>
      <c r="D1217" s="295"/>
    </row>
    <row r="1218" spans="1:4" x14ac:dyDescent="0.2">
      <c r="A1218" s="295">
        <v>0.48716169999999998</v>
      </c>
      <c r="B1218" s="295"/>
      <c r="C1218" s="295">
        <v>0.71341100000000002</v>
      </c>
      <c r="D1218" s="295"/>
    </row>
    <row r="1219" spans="1:4" x14ac:dyDescent="0.2">
      <c r="A1219" s="295">
        <v>0.4870642</v>
      </c>
      <c r="B1219" s="295"/>
      <c r="C1219" s="295">
        <v>0.71333100000000005</v>
      </c>
      <c r="D1219" s="295"/>
    </row>
    <row r="1220" spans="1:4" x14ac:dyDescent="0.2">
      <c r="A1220" s="295">
        <v>0.48691780000000001</v>
      </c>
      <c r="B1220" s="295"/>
      <c r="C1220" s="295">
        <v>0.71325269999999996</v>
      </c>
      <c r="D1220" s="295"/>
    </row>
    <row r="1221" spans="1:4" x14ac:dyDescent="0.2">
      <c r="A1221" s="295">
        <v>0.48674889999999998</v>
      </c>
      <c r="B1221" s="295"/>
      <c r="C1221" s="295">
        <v>0.71315870000000003</v>
      </c>
      <c r="D1221" s="295"/>
    </row>
    <row r="1222" spans="1:4" x14ac:dyDescent="0.2">
      <c r="A1222" s="295">
        <v>0.48662830000000001</v>
      </c>
      <c r="B1222" s="295"/>
      <c r="C1222" s="295">
        <v>0.71305110000000005</v>
      </c>
      <c r="D1222" s="295"/>
    </row>
    <row r="1223" spans="1:4" x14ac:dyDescent="0.2">
      <c r="A1223" s="295">
        <v>0.48653639999999998</v>
      </c>
      <c r="B1223" s="295"/>
      <c r="C1223" s="295">
        <v>0.71292230000000001</v>
      </c>
      <c r="D1223" s="295"/>
    </row>
    <row r="1224" spans="1:4" x14ac:dyDescent="0.2">
      <c r="A1224" s="295">
        <v>0.48643720000000001</v>
      </c>
      <c r="B1224" s="295"/>
      <c r="C1224" s="295">
        <v>0.71287029999999996</v>
      </c>
      <c r="D1224" s="295"/>
    </row>
    <row r="1225" spans="1:4" x14ac:dyDescent="0.2">
      <c r="A1225" s="295">
        <v>0.486288</v>
      </c>
      <c r="B1225" s="295"/>
      <c r="C1225" s="295">
        <v>0.71278160000000002</v>
      </c>
      <c r="D1225" s="295"/>
    </row>
    <row r="1226" spans="1:4" x14ac:dyDescent="0.2">
      <c r="A1226" s="295">
        <v>0.48623630000000001</v>
      </c>
      <c r="B1226" s="295"/>
      <c r="C1226" s="295">
        <v>0.71263980000000005</v>
      </c>
      <c r="D1226" s="295"/>
    </row>
    <row r="1227" spans="1:4" x14ac:dyDescent="0.2">
      <c r="A1227" s="295">
        <v>0.48608790000000002</v>
      </c>
      <c r="B1227" s="295"/>
      <c r="C1227" s="295">
        <v>0.71238619999999997</v>
      </c>
      <c r="D1227" s="295"/>
    </row>
    <row r="1228" spans="1:4" x14ac:dyDescent="0.2">
      <c r="A1228" s="295">
        <v>0.48596820000000002</v>
      </c>
      <c r="B1228" s="295"/>
      <c r="C1228" s="295">
        <v>0.71229030000000004</v>
      </c>
      <c r="D1228" s="295"/>
    </row>
    <row r="1229" spans="1:4" x14ac:dyDescent="0.2">
      <c r="A1229" s="295">
        <v>0.48588569999999998</v>
      </c>
      <c r="B1229" s="295"/>
      <c r="C1229" s="295">
        <v>0.71219659999999996</v>
      </c>
      <c r="D1229" s="295"/>
    </row>
    <row r="1230" spans="1:4" x14ac:dyDescent="0.2">
      <c r="A1230" s="295">
        <v>0.48580620000000002</v>
      </c>
      <c r="B1230" s="295"/>
      <c r="C1230" s="295">
        <v>0.71210370000000001</v>
      </c>
      <c r="D1230" s="295"/>
    </row>
    <row r="1231" spans="1:4" x14ac:dyDescent="0.2">
      <c r="A1231" s="295">
        <v>0.48573949999999999</v>
      </c>
      <c r="B1231" s="295"/>
      <c r="C1231" s="295">
        <v>0.71200669999999999</v>
      </c>
      <c r="D1231" s="295"/>
    </row>
    <row r="1232" spans="1:4" x14ac:dyDescent="0.2">
      <c r="A1232" s="295">
        <v>0.48562749999999999</v>
      </c>
      <c r="B1232" s="295"/>
      <c r="C1232" s="295">
        <v>0.71192</v>
      </c>
      <c r="D1232" s="295"/>
    </row>
    <row r="1233" spans="1:4" x14ac:dyDescent="0.2">
      <c r="A1233" s="295">
        <v>0.48556280000000002</v>
      </c>
      <c r="B1233" s="295"/>
      <c r="C1233" s="295">
        <v>0.71184460000000005</v>
      </c>
      <c r="D1233" s="295"/>
    </row>
    <row r="1234" spans="1:4" x14ac:dyDescent="0.2">
      <c r="A1234" s="295">
        <v>0.48549579999999998</v>
      </c>
      <c r="B1234" s="295"/>
      <c r="C1234" s="295">
        <v>0.71178079999999999</v>
      </c>
      <c r="D1234" s="295"/>
    </row>
    <row r="1235" spans="1:4" x14ac:dyDescent="0.2">
      <c r="A1235" s="295">
        <v>0.48540349999999999</v>
      </c>
      <c r="B1235" s="295"/>
      <c r="C1235" s="295">
        <v>0.71166050000000003</v>
      </c>
      <c r="D1235" s="295"/>
    </row>
    <row r="1236" spans="1:4" x14ac:dyDescent="0.2">
      <c r="A1236" s="295">
        <v>0.48528670000000002</v>
      </c>
      <c r="B1236" s="295"/>
      <c r="C1236" s="295">
        <v>0.71157170000000003</v>
      </c>
      <c r="D1236" s="295"/>
    </row>
    <row r="1237" spans="1:4" x14ac:dyDescent="0.2">
      <c r="A1237" s="295">
        <v>0.48505559999999998</v>
      </c>
      <c r="B1237" s="295"/>
      <c r="C1237" s="295">
        <v>0.71142890000000003</v>
      </c>
      <c r="D1237" s="295"/>
    </row>
    <row r="1238" spans="1:4" x14ac:dyDescent="0.2">
      <c r="A1238" s="295">
        <v>0.48493890000000001</v>
      </c>
      <c r="B1238" s="295"/>
      <c r="C1238" s="295">
        <v>0.71133389999999996</v>
      </c>
      <c r="D1238" s="295"/>
    </row>
    <row r="1239" spans="1:4" x14ac:dyDescent="0.2">
      <c r="A1239" s="295">
        <v>0.4846511</v>
      </c>
      <c r="B1239" s="295"/>
      <c r="C1239" s="295">
        <v>0.71125519999999998</v>
      </c>
      <c r="D1239" s="295"/>
    </row>
    <row r="1240" spans="1:4" x14ac:dyDescent="0.2">
      <c r="A1240" s="295">
        <v>0.48457529999999999</v>
      </c>
      <c r="B1240" s="295"/>
      <c r="C1240" s="295">
        <v>0.71117569999999997</v>
      </c>
      <c r="D1240" s="295"/>
    </row>
    <row r="1241" spans="1:4" x14ac:dyDescent="0.2">
      <c r="A1241" s="295">
        <v>0.48449609999999999</v>
      </c>
      <c r="B1241" s="295"/>
      <c r="C1241" s="295">
        <v>0.71112059999999999</v>
      </c>
      <c r="D1241" s="295"/>
    </row>
    <row r="1242" spans="1:4" x14ac:dyDescent="0.2">
      <c r="A1242" s="295">
        <v>0.48439080000000001</v>
      </c>
      <c r="B1242" s="295"/>
      <c r="C1242" s="295">
        <v>0.71105459999999998</v>
      </c>
      <c r="D1242" s="295"/>
    </row>
    <row r="1243" spans="1:4" x14ac:dyDescent="0.2">
      <c r="A1243" s="295">
        <v>0.48428460000000001</v>
      </c>
      <c r="B1243" s="295"/>
      <c r="C1243" s="295">
        <v>0.71097120000000003</v>
      </c>
      <c r="D1243" s="295"/>
    </row>
    <row r="1244" spans="1:4" x14ac:dyDescent="0.2">
      <c r="A1244" s="295">
        <v>0.48418139999999998</v>
      </c>
      <c r="B1244" s="295"/>
      <c r="C1244" s="295">
        <v>0.71084930000000002</v>
      </c>
      <c r="D1244" s="295"/>
    </row>
    <row r="1245" spans="1:4" x14ac:dyDescent="0.2">
      <c r="A1245" s="295">
        <v>0.48416769999999998</v>
      </c>
      <c r="B1245" s="295"/>
      <c r="C1245" s="295">
        <v>0.71079559999999997</v>
      </c>
      <c r="D1245" s="295"/>
    </row>
    <row r="1246" spans="1:4" x14ac:dyDescent="0.2">
      <c r="A1246" s="295">
        <v>0.48411009999999999</v>
      </c>
      <c r="B1246" s="295"/>
      <c r="C1246" s="295">
        <v>0.71063489999999996</v>
      </c>
      <c r="D1246" s="295"/>
    </row>
    <row r="1247" spans="1:4" x14ac:dyDescent="0.2">
      <c r="A1247" s="295">
        <v>0.4839948</v>
      </c>
      <c r="B1247" s="295"/>
      <c r="C1247" s="295">
        <v>0.71047859999999996</v>
      </c>
      <c r="D1247" s="295"/>
    </row>
    <row r="1248" spans="1:4" x14ac:dyDescent="0.2">
      <c r="A1248" s="295">
        <v>0.48381239999999998</v>
      </c>
      <c r="B1248" s="295"/>
      <c r="C1248" s="295">
        <v>0.71031359999999999</v>
      </c>
      <c r="D1248" s="295"/>
    </row>
    <row r="1249" spans="1:4" x14ac:dyDescent="0.2">
      <c r="A1249" s="295">
        <v>0.48373480000000002</v>
      </c>
      <c r="B1249" s="295"/>
      <c r="C1249" s="295">
        <v>0.71019779999999999</v>
      </c>
      <c r="D1249" s="295"/>
    </row>
    <row r="1250" spans="1:4" x14ac:dyDescent="0.2">
      <c r="A1250" s="295">
        <v>0.48359099999999999</v>
      </c>
      <c r="B1250" s="295"/>
      <c r="C1250" s="295">
        <v>0.71003939999999999</v>
      </c>
      <c r="D1250" s="295"/>
    </row>
    <row r="1251" spans="1:4" x14ac:dyDescent="0.2">
      <c r="A1251" s="295">
        <v>0.48354079999999999</v>
      </c>
      <c r="B1251" s="295"/>
      <c r="C1251" s="295">
        <v>0.70990589999999998</v>
      </c>
      <c r="D1251" s="295"/>
    </row>
    <row r="1252" spans="1:4" x14ac:dyDescent="0.2">
      <c r="A1252" s="295">
        <v>0.4834599</v>
      </c>
      <c r="B1252" s="295"/>
      <c r="C1252" s="295">
        <v>0.70982970000000001</v>
      </c>
      <c r="D1252" s="295"/>
    </row>
    <row r="1253" spans="1:4" x14ac:dyDescent="0.2">
      <c r="A1253" s="295">
        <v>0.48335709999999998</v>
      </c>
      <c r="B1253" s="295"/>
      <c r="C1253" s="295">
        <v>0.70975029999999995</v>
      </c>
      <c r="D1253" s="295"/>
    </row>
    <row r="1254" spans="1:4" x14ac:dyDescent="0.2">
      <c r="A1254" s="295">
        <v>0.48321029999999998</v>
      </c>
      <c r="B1254" s="295"/>
      <c r="C1254" s="295">
        <v>0.70971399999999996</v>
      </c>
      <c r="D1254" s="295"/>
    </row>
    <row r="1255" spans="1:4" x14ac:dyDescent="0.2">
      <c r="A1255" s="295">
        <v>0.48319519999999999</v>
      </c>
      <c r="B1255" s="295"/>
      <c r="C1255" s="295">
        <v>0.70960760000000001</v>
      </c>
      <c r="D1255" s="295"/>
    </row>
    <row r="1256" spans="1:4" x14ac:dyDescent="0.2">
      <c r="A1256" s="295">
        <v>0.4831143</v>
      </c>
      <c r="B1256" s="295"/>
      <c r="C1256" s="295">
        <v>0.70955179999999995</v>
      </c>
      <c r="D1256" s="295"/>
    </row>
    <row r="1257" spans="1:4" x14ac:dyDescent="0.2">
      <c r="A1257" s="295">
        <v>0.48298039999999998</v>
      </c>
      <c r="B1257" s="295"/>
      <c r="C1257" s="295">
        <v>0.70948619999999996</v>
      </c>
      <c r="D1257" s="295"/>
    </row>
    <row r="1258" spans="1:4" x14ac:dyDescent="0.2">
      <c r="A1258" s="295">
        <v>0.48274650000000002</v>
      </c>
      <c r="B1258" s="295"/>
      <c r="C1258" s="295">
        <v>0.70944870000000004</v>
      </c>
      <c r="D1258" s="295"/>
    </row>
    <row r="1259" spans="1:4" x14ac:dyDescent="0.2">
      <c r="A1259" s="295">
        <v>0.48241230000000002</v>
      </c>
      <c r="B1259" s="295"/>
      <c r="C1259" s="295">
        <v>0.70927739999999995</v>
      </c>
      <c r="D1259" s="295"/>
    </row>
    <row r="1260" spans="1:4" x14ac:dyDescent="0.2">
      <c r="A1260" s="295">
        <v>0.48234729999999998</v>
      </c>
      <c r="B1260" s="295"/>
      <c r="C1260" s="295">
        <v>0.70923860000000005</v>
      </c>
      <c r="D1260" s="295"/>
    </row>
    <row r="1261" spans="1:4" x14ac:dyDescent="0.2">
      <c r="A1261" s="295">
        <v>0.48222920000000002</v>
      </c>
      <c r="B1261" s="295"/>
      <c r="C1261" s="295">
        <v>0.7091594</v>
      </c>
      <c r="D1261" s="295"/>
    </row>
    <row r="1262" spans="1:4" x14ac:dyDescent="0.2">
      <c r="A1262" s="295">
        <v>0.48214580000000001</v>
      </c>
      <c r="B1262" s="295"/>
      <c r="C1262" s="295">
        <v>0.70906530000000001</v>
      </c>
      <c r="D1262" s="295"/>
    </row>
    <row r="1263" spans="1:4" x14ac:dyDescent="0.2">
      <c r="A1263" s="295">
        <v>0.48201329999999998</v>
      </c>
      <c r="B1263" s="295"/>
      <c r="C1263" s="295">
        <v>0.70891599999999999</v>
      </c>
      <c r="D1263" s="295"/>
    </row>
    <row r="1264" spans="1:4" x14ac:dyDescent="0.2">
      <c r="A1264" s="295">
        <v>0.48194789999999998</v>
      </c>
      <c r="B1264" s="295"/>
      <c r="C1264" s="295">
        <v>0.70875670000000002</v>
      </c>
      <c r="D1264" s="295"/>
    </row>
    <row r="1265" spans="1:4" x14ac:dyDescent="0.2">
      <c r="A1265" s="295">
        <v>0.48181550000000001</v>
      </c>
      <c r="B1265" s="295"/>
      <c r="C1265" s="295">
        <v>0.70862899999999995</v>
      </c>
      <c r="D1265" s="295"/>
    </row>
    <row r="1266" spans="1:4" x14ac:dyDescent="0.2">
      <c r="A1266" s="295">
        <v>0.48174860000000003</v>
      </c>
      <c r="B1266" s="295"/>
      <c r="C1266" s="295">
        <v>0.70849580000000001</v>
      </c>
      <c r="D1266" s="295"/>
    </row>
    <row r="1267" spans="1:4" x14ac:dyDescent="0.2">
      <c r="A1267" s="295">
        <v>0.48165829999999998</v>
      </c>
      <c r="B1267" s="295"/>
      <c r="C1267" s="295">
        <v>0.70845320000000001</v>
      </c>
      <c r="D1267" s="295"/>
    </row>
    <row r="1268" spans="1:4" x14ac:dyDescent="0.2">
      <c r="A1268" s="295">
        <v>0.48152020000000001</v>
      </c>
      <c r="B1268" s="295"/>
      <c r="C1268" s="295">
        <v>0.70838849999999998</v>
      </c>
      <c r="D1268" s="295"/>
    </row>
    <row r="1269" spans="1:4" x14ac:dyDescent="0.2">
      <c r="A1269" s="295">
        <v>0.48140519999999998</v>
      </c>
      <c r="B1269" s="295"/>
      <c r="C1269" s="295">
        <v>0.7082986</v>
      </c>
      <c r="D1269" s="295"/>
    </row>
    <row r="1270" spans="1:4" x14ac:dyDescent="0.2">
      <c r="A1270" s="295">
        <v>0.48132530000000001</v>
      </c>
      <c r="B1270" s="295"/>
      <c r="C1270" s="295">
        <v>0.70821940000000005</v>
      </c>
      <c r="D1270" s="295"/>
    </row>
    <row r="1271" spans="1:4" x14ac:dyDescent="0.2">
      <c r="A1271" s="295">
        <v>0.48126059999999998</v>
      </c>
      <c r="B1271" s="295"/>
      <c r="C1271" s="295">
        <v>0.70814969999999999</v>
      </c>
      <c r="D1271" s="295"/>
    </row>
    <row r="1272" spans="1:4" x14ac:dyDescent="0.2">
      <c r="A1272" s="295">
        <v>0.4811378</v>
      </c>
      <c r="B1272" s="295"/>
      <c r="C1272" s="295">
        <v>0.70804109999999998</v>
      </c>
      <c r="D1272" s="295"/>
    </row>
    <row r="1273" spans="1:4" x14ac:dyDescent="0.2">
      <c r="A1273" s="295">
        <v>0.48106949999999998</v>
      </c>
      <c r="B1273" s="295"/>
      <c r="C1273" s="295">
        <v>0.70791510000000002</v>
      </c>
      <c r="D1273" s="295"/>
    </row>
    <row r="1274" spans="1:4" x14ac:dyDescent="0.2">
      <c r="A1274" s="295">
        <v>0.48099219999999998</v>
      </c>
      <c r="B1274" s="295"/>
      <c r="C1274" s="295">
        <v>0.7078643</v>
      </c>
      <c r="D1274" s="295"/>
    </row>
    <row r="1275" spans="1:4" x14ac:dyDescent="0.2">
      <c r="A1275" s="295">
        <v>0.48089989999999999</v>
      </c>
      <c r="B1275" s="295"/>
      <c r="C1275" s="295">
        <v>0.70771879999999998</v>
      </c>
      <c r="D1275" s="295"/>
    </row>
    <row r="1276" spans="1:4" x14ac:dyDescent="0.2">
      <c r="A1276" s="295">
        <v>0.48079250000000001</v>
      </c>
      <c r="B1276" s="295"/>
      <c r="C1276" s="295">
        <v>0.70766569999999995</v>
      </c>
      <c r="D1276" s="295"/>
    </row>
    <row r="1277" spans="1:4" x14ac:dyDescent="0.2">
      <c r="A1277" s="295">
        <v>0.48064950000000001</v>
      </c>
      <c r="B1277" s="295"/>
      <c r="C1277" s="295">
        <v>0.70755809999999997</v>
      </c>
      <c r="D1277" s="295"/>
    </row>
    <row r="1278" spans="1:4" x14ac:dyDescent="0.2">
      <c r="A1278" s="295">
        <v>0.48060750000000002</v>
      </c>
      <c r="B1278" s="295"/>
      <c r="C1278" s="295">
        <v>0.70749309999999999</v>
      </c>
      <c r="D1278" s="295"/>
    </row>
    <row r="1279" spans="1:4" x14ac:dyDescent="0.2">
      <c r="A1279" s="295">
        <v>0.4805277</v>
      </c>
      <c r="B1279" s="295"/>
      <c r="C1279" s="295">
        <v>0.70735840000000005</v>
      </c>
      <c r="D1279" s="295"/>
    </row>
    <row r="1280" spans="1:4" x14ac:dyDescent="0.2">
      <c r="A1280" s="295">
        <v>0.48041270000000003</v>
      </c>
      <c r="B1280" s="295"/>
      <c r="C1280" s="295">
        <v>0.70723990000000003</v>
      </c>
      <c r="D1280" s="295"/>
    </row>
    <row r="1281" spans="1:4" x14ac:dyDescent="0.2">
      <c r="A1281" s="295">
        <v>0.48021510000000001</v>
      </c>
      <c r="B1281" s="295"/>
      <c r="C1281" s="295">
        <v>0.70719019999999999</v>
      </c>
      <c r="D1281" s="295"/>
    </row>
    <row r="1282" spans="1:4" x14ac:dyDescent="0.2">
      <c r="A1282" s="295">
        <v>0.48009649999999998</v>
      </c>
      <c r="B1282" s="295"/>
      <c r="C1282" s="295">
        <v>0.70710899999999999</v>
      </c>
      <c r="D1282" s="295"/>
    </row>
    <row r="1283" spans="1:4" x14ac:dyDescent="0.2">
      <c r="A1283" s="295">
        <v>0.48000710000000002</v>
      </c>
      <c r="B1283" s="295"/>
      <c r="C1283" s="295">
        <v>0.70704279999999997</v>
      </c>
      <c r="D1283" s="295"/>
    </row>
    <row r="1284" spans="1:4" x14ac:dyDescent="0.2">
      <c r="A1284" s="295">
        <v>0.47988910000000001</v>
      </c>
      <c r="B1284" s="295"/>
      <c r="C1284" s="295">
        <v>0.70696669999999995</v>
      </c>
      <c r="D1284" s="295"/>
    </row>
    <row r="1285" spans="1:4" x14ac:dyDescent="0.2">
      <c r="A1285" s="295">
        <v>0.47979050000000001</v>
      </c>
      <c r="B1285" s="295"/>
      <c r="C1285" s="295">
        <v>0.70678929999999995</v>
      </c>
      <c r="D1285" s="295"/>
    </row>
    <row r="1286" spans="1:4" x14ac:dyDescent="0.2">
      <c r="A1286" s="295">
        <v>0.479682</v>
      </c>
      <c r="B1286" s="295"/>
      <c r="C1286" s="295">
        <v>0.70667270000000004</v>
      </c>
      <c r="D1286" s="295"/>
    </row>
    <row r="1287" spans="1:4" x14ac:dyDescent="0.2">
      <c r="A1287" s="295">
        <v>0.47955999999999999</v>
      </c>
      <c r="B1287" s="295"/>
      <c r="C1287" s="295">
        <v>0.70655500000000004</v>
      </c>
      <c r="D1287" s="295"/>
    </row>
    <row r="1288" spans="1:4" x14ac:dyDescent="0.2">
      <c r="A1288" s="295">
        <v>0.47945090000000001</v>
      </c>
      <c r="B1288" s="295"/>
      <c r="C1288" s="295">
        <v>0.70647689999999996</v>
      </c>
      <c r="D1288" s="295"/>
    </row>
    <row r="1289" spans="1:4" x14ac:dyDescent="0.2">
      <c r="A1289" s="295">
        <v>0.47927199999999998</v>
      </c>
      <c r="B1289" s="295"/>
      <c r="C1289" s="295">
        <v>0.70637039999999995</v>
      </c>
      <c r="D1289" s="295"/>
    </row>
    <row r="1290" spans="1:4" x14ac:dyDescent="0.2">
      <c r="A1290" s="295">
        <v>0.47918820000000001</v>
      </c>
      <c r="B1290" s="295"/>
      <c r="C1290" s="295">
        <v>0.70621929999999999</v>
      </c>
      <c r="D1290" s="295"/>
    </row>
    <row r="1291" spans="1:4" x14ac:dyDescent="0.2">
      <c r="A1291" s="295">
        <v>0.4791012</v>
      </c>
      <c r="B1291" s="295"/>
      <c r="C1291" s="295">
        <v>0.70615240000000001</v>
      </c>
      <c r="D1291" s="295"/>
    </row>
    <row r="1292" spans="1:4" x14ac:dyDescent="0.2">
      <c r="A1292" s="295">
        <v>0.4788906</v>
      </c>
      <c r="B1292" s="295"/>
      <c r="C1292" s="295">
        <v>0.70608870000000001</v>
      </c>
      <c r="D1292" s="295"/>
    </row>
    <row r="1293" spans="1:4" x14ac:dyDescent="0.2">
      <c r="A1293" s="295">
        <v>0.47870469999999998</v>
      </c>
      <c r="B1293" s="295"/>
      <c r="C1293" s="295">
        <v>0.70598559999999999</v>
      </c>
      <c r="D1293" s="295"/>
    </row>
    <row r="1294" spans="1:4" x14ac:dyDescent="0.2">
      <c r="A1294" s="295">
        <v>0.47848039999999997</v>
      </c>
      <c r="B1294" s="295"/>
      <c r="C1294" s="295">
        <v>0.70587710000000004</v>
      </c>
      <c r="D1294" s="295"/>
    </row>
    <row r="1295" spans="1:4" x14ac:dyDescent="0.2">
      <c r="A1295" s="295">
        <v>0.47841679999999998</v>
      </c>
      <c r="B1295" s="295"/>
      <c r="C1295" s="295">
        <v>0.70582710000000004</v>
      </c>
      <c r="D1295" s="295"/>
    </row>
    <row r="1296" spans="1:4" x14ac:dyDescent="0.2">
      <c r="A1296" s="295">
        <v>0.47820390000000002</v>
      </c>
      <c r="B1296" s="295"/>
      <c r="C1296" s="295">
        <v>0.70573529999999995</v>
      </c>
      <c r="D1296" s="295"/>
    </row>
    <row r="1297" spans="1:4" x14ac:dyDescent="0.2">
      <c r="A1297" s="295">
        <v>0.47811300000000001</v>
      </c>
      <c r="B1297" s="295"/>
      <c r="C1297" s="295">
        <v>0.70564349999999998</v>
      </c>
      <c r="D1297" s="295"/>
    </row>
    <row r="1298" spans="1:4" x14ac:dyDescent="0.2">
      <c r="A1298" s="295">
        <v>0.47804930000000001</v>
      </c>
      <c r="B1298" s="295"/>
      <c r="C1298" s="295">
        <v>0.7055536</v>
      </c>
      <c r="D1298" s="295"/>
    </row>
    <row r="1299" spans="1:4" x14ac:dyDescent="0.2">
      <c r="A1299" s="295">
        <v>0.47795460000000001</v>
      </c>
      <c r="B1299" s="295"/>
      <c r="C1299" s="295">
        <v>0.70551600000000003</v>
      </c>
      <c r="D1299" s="295"/>
    </row>
    <row r="1300" spans="1:4" x14ac:dyDescent="0.2">
      <c r="A1300" s="295">
        <v>0.47782439999999998</v>
      </c>
      <c r="B1300" s="295"/>
      <c r="C1300" s="295">
        <v>0.70540829999999999</v>
      </c>
      <c r="D1300" s="295"/>
    </row>
    <row r="1301" spans="1:4" x14ac:dyDescent="0.2">
      <c r="A1301" s="295">
        <v>0.4775971</v>
      </c>
      <c r="B1301" s="295"/>
      <c r="C1301" s="295">
        <v>0.70527879999999998</v>
      </c>
      <c r="D1301" s="295"/>
    </row>
    <row r="1302" spans="1:4" x14ac:dyDescent="0.2">
      <c r="A1302" s="295">
        <v>0.47753250000000003</v>
      </c>
      <c r="B1302" s="295"/>
      <c r="C1302" s="295">
        <v>0.70522499999999999</v>
      </c>
      <c r="D1302" s="295"/>
    </row>
    <row r="1303" spans="1:4" x14ac:dyDescent="0.2">
      <c r="A1303" s="295">
        <v>0.47745369999999998</v>
      </c>
      <c r="B1303" s="295"/>
      <c r="C1303" s="295">
        <v>0.70510280000000003</v>
      </c>
      <c r="D1303" s="295"/>
    </row>
    <row r="1304" spans="1:4" x14ac:dyDescent="0.2">
      <c r="A1304" s="295">
        <v>0.47737859999999999</v>
      </c>
      <c r="B1304" s="295"/>
      <c r="C1304" s="295">
        <v>0.70498079999999996</v>
      </c>
      <c r="D1304" s="295"/>
    </row>
    <row r="1305" spans="1:4" x14ac:dyDescent="0.2">
      <c r="A1305" s="295">
        <v>0.47724509999999998</v>
      </c>
      <c r="B1305" s="295"/>
      <c r="C1305" s="295">
        <v>0.70487489999999997</v>
      </c>
      <c r="D1305" s="295"/>
    </row>
    <row r="1306" spans="1:4" x14ac:dyDescent="0.2">
      <c r="A1306" s="295">
        <v>0.47713499999999998</v>
      </c>
      <c r="B1306" s="295"/>
      <c r="C1306" s="295">
        <v>0.7047776</v>
      </c>
      <c r="D1306" s="295"/>
    </row>
    <row r="1307" spans="1:4" x14ac:dyDescent="0.2">
      <c r="A1307" s="295">
        <v>0.47706769999999998</v>
      </c>
      <c r="B1307" s="295"/>
      <c r="C1307" s="295">
        <v>0.70472539999999995</v>
      </c>
      <c r="D1307" s="295"/>
    </row>
    <row r="1308" spans="1:4" x14ac:dyDescent="0.2">
      <c r="A1308" s="295">
        <v>0.47699989999999998</v>
      </c>
      <c r="B1308" s="295"/>
      <c r="C1308" s="295">
        <v>0.7046211</v>
      </c>
      <c r="D1308" s="295"/>
    </row>
    <row r="1309" spans="1:4" x14ac:dyDescent="0.2">
      <c r="A1309" s="295">
        <v>0.47689589999999998</v>
      </c>
      <c r="B1309" s="295"/>
      <c r="C1309" s="295">
        <v>0.70450109999999999</v>
      </c>
      <c r="D1309" s="295"/>
    </row>
    <row r="1310" spans="1:4" x14ac:dyDescent="0.2">
      <c r="A1310" s="295">
        <v>0.47684379999999998</v>
      </c>
      <c r="B1310" s="295"/>
      <c r="C1310" s="295">
        <v>0.70444960000000001</v>
      </c>
      <c r="D1310" s="295"/>
    </row>
    <row r="1311" spans="1:4" x14ac:dyDescent="0.2">
      <c r="A1311" s="295">
        <v>0.47677510000000001</v>
      </c>
      <c r="B1311" s="295"/>
      <c r="C1311" s="295">
        <v>0.70430000000000004</v>
      </c>
      <c r="D1311" s="295"/>
    </row>
    <row r="1312" spans="1:4" x14ac:dyDescent="0.2">
      <c r="A1312" s="295">
        <v>0.47673670000000001</v>
      </c>
      <c r="B1312" s="295"/>
      <c r="C1312" s="295">
        <v>0.70420510000000003</v>
      </c>
      <c r="D1312" s="295"/>
    </row>
    <row r="1313" spans="1:4" x14ac:dyDescent="0.2">
      <c r="A1313" s="295">
        <v>0.47666809999999998</v>
      </c>
      <c r="B1313" s="295"/>
      <c r="C1313" s="295">
        <v>0.70406539999999995</v>
      </c>
      <c r="D1313" s="295"/>
    </row>
    <row r="1314" spans="1:4" x14ac:dyDescent="0.2">
      <c r="A1314" s="295">
        <v>0.4766048</v>
      </c>
      <c r="B1314" s="295"/>
      <c r="C1314" s="295">
        <v>0.70398669999999997</v>
      </c>
      <c r="D1314" s="295"/>
    </row>
    <row r="1315" spans="1:4" x14ac:dyDescent="0.2">
      <c r="A1315" s="295">
        <v>0.47648400000000002</v>
      </c>
      <c r="B1315" s="295"/>
      <c r="C1315" s="295">
        <v>0.70395839999999998</v>
      </c>
      <c r="D1315" s="295"/>
    </row>
    <row r="1316" spans="1:4" x14ac:dyDescent="0.2">
      <c r="A1316" s="295">
        <v>0.47642489999999998</v>
      </c>
      <c r="B1316" s="295"/>
      <c r="C1316" s="295">
        <v>0.70386700000000002</v>
      </c>
      <c r="D1316" s="295"/>
    </row>
    <row r="1317" spans="1:4" x14ac:dyDescent="0.2">
      <c r="A1317" s="295">
        <v>0.47632210000000003</v>
      </c>
      <c r="B1317" s="295"/>
      <c r="C1317" s="295">
        <v>0.70381340000000003</v>
      </c>
      <c r="D1317" s="295"/>
    </row>
    <row r="1318" spans="1:4" x14ac:dyDescent="0.2">
      <c r="A1318" s="295">
        <v>0.47620010000000002</v>
      </c>
      <c r="B1318" s="295"/>
      <c r="C1318" s="295">
        <v>0.70377579999999995</v>
      </c>
      <c r="D1318" s="295"/>
    </row>
    <row r="1319" spans="1:4" x14ac:dyDescent="0.2">
      <c r="A1319" s="295">
        <v>0.47620010000000002</v>
      </c>
      <c r="B1319" s="295"/>
      <c r="C1319" s="295">
        <v>0.7037331</v>
      </c>
      <c r="D1319" s="295"/>
    </row>
    <row r="1320" spans="1:4" x14ac:dyDescent="0.2">
      <c r="A1320" s="295">
        <v>0.47608020000000001</v>
      </c>
      <c r="B1320" s="295"/>
      <c r="C1320" s="295">
        <v>0.70369250000000005</v>
      </c>
      <c r="D1320" s="295"/>
    </row>
    <row r="1321" spans="1:4" x14ac:dyDescent="0.2">
      <c r="A1321" s="295">
        <v>0.4759988</v>
      </c>
      <c r="B1321" s="295"/>
      <c r="C1321" s="295">
        <v>0.70359210000000005</v>
      </c>
      <c r="D1321" s="295"/>
    </row>
    <row r="1322" spans="1:4" x14ac:dyDescent="0.2">
      <c r="A1322" s="295">
        <v>0.47595880000000002</v>
      </c>
      <c r="B1322" s="295"/>
      <c r="C1322" s="295">
        <v>0.70350500000000005</v>
      </c>
      <c r="D1322" s="295"/>
    </row>
    <row r="1323" spans="1:4" x14ac:dyDescent="0.2">
      <c r="A1323" s="295">
        <v>0.47578239999999999</v>
      </c>
      <c r="B1323" s="295"/>
      <c r="C1323" s="295">
        <v>0.70339989999999997</v>
      </c>
      <c r="D1323" s="295"/>
    </row>
    <row r="1324" spans="1:4" x14ac:dyDescent="0.2">
      <c r="A1324" s="295">
        <v>0.47566819999999999</v>
      </c>
      <c r="B1324" s="295"/>
      <c r="C1324" s="295">
        <v>0.70330369999999998</v>
      </c>
      <c r="D1324" s="295"/>
    </row>
    <row r="1325" spans="1:4" x14ac:dyDescent="0.2">
      <c r="A1325" s="295">
        <v>0.47558689999999998</v>
      </c>
      <c r="B1325" s="295"/>
      <c r="C1325" s="295">
        <v>0.70313539999999997</v>
      </c>
      <c r="D1325" s="295"/>
    </row>
    <row r="1326" spans="1:4" x14ac:dyDescent="0.2">
      <c r="A1326" s="295">
        <v>0.47552420000000001</v>
      </c>
      <c r="B1326" s="295"/>
      <c r="C1326" s="295">
        <v>0.70310850000000003</v>
      </c>
      <c r="D1326" s="295"/>
    </row>
    <row r="1327" spans="1:4" x14ac:dyDescent="0.2">
      <c r="A1327" s="295">
        <v>0.47539550000000003</v>
      </c>
      <c r="B1327" s="295"/>
      <c r="C1327" s="295">
        <v>0.70302880000000001</v>
      </c>
      <c r="D1327" s="295"/>
    </row>
    <row r="1328" spans="1:4" x14ac:dyDescent="0.2">
      <c r="A1328" s="295">
        <v>0.47529070000000001</v>
      </c>
      <c r="B1328" s="295"/>
      <c r="C1328" s="295">
        <v>0.70285330000000001</v>
      </c>
      <c r="D1328" s="295"/>
    </row>
    <row r="1329" spans="1:4" x14ac:dyDescent="0.2">
      <c r="A1329" s="295">
        <v>0.47522249999999999</v>
      </c>
      <c r="B1329" s="295"/>
      <c r="C1329" s="295">
        <v>0.70272650000000003</v>
      </c>
      <c r="D1329" s="295"/>
    </row>
    <row r="1330" spans="1:4" x14ac:dyDescent="0.2">
      <c r="A1330" s="295">
        <v>0.47518300000000002</v>
      </c>
      <c r="B1330" s="295"/>
      <c r="C1330" s="295">
        <v>0.70266220000000001</v>
      </c>
      <c r="D1330" s="295"/>
    </row>
    <row r="1331" spans="1:4" x14ac:dyDescent="0.2">
      <c r="A1331" s="295">
        <v>0.4750722</v>
      </c>
      <c r="B1331" s="295"/>
      <c r="C1331" s="295">
        <v>0.70258419999999999</v>
      </c>
      <c r="D1331" s="295"/>
    </row>
    <row r="1332" spans="1:4" x14ac:dyDescent="0.2">
      <c r="A1332" s="295">
        <v>0.47501870000000002</v>
      </c>
      <c r="B1332" s="295"/>
      <c r="C1332" s="295">
        <v>0.70243770000000005</v>
      </c>
      <c r="D1332" s="295"/>
    </row>
    <row r="1333" spans="1:4" x14ac:dyDescent="0.2">
      <c r="A1333" s="295">
        <v>0.47492659999999998</v>
      </c>
      <c r="B1333" s="295"/>
      <c r="C1333" s="295">
        <v>0.70242439999999995</v>
      </c>
      <c r="D1333" s="295"/>
    </row>
    <row r="1334" spans="1:4" x14ac:dyDescent="0.2">
      <c r="A1334" s="295">
        <v>0.47484569999999998</v>
      </c>
      <c r="B1334" s="295"/>
      <c r="C1334" s="295">
        <v>0.70233129999999999</v>
      </c>
      <c r="D1334" s="295"/>
    </row>
    <row r="1335" spans="1:4" x14ac:dyDescent="0.2">
      <c r="A1335" s="295">
        <v>0.47470879999999999</v>
      </c>
      <c r="B1335" s="295"/>
      <c r="C1335" s="295">
        <v>0.70220090000000002</v>
      </c>
      <c r="D1335" s="295"/>
    </row>
    <row r="1336" spans="1:4" x14ac:dyDescent="0.2">
      <c r="A1336" s="295">
        <v>0.47448560000000001</v>
      </c>
      <c r="B1336" s="295"/>
      <c r="C1336" s="295">
        <v>0.70210649999999997</v>
      </c>
      <c r="D1336" s="295"/>
    </row>
    <row r="1337" spans="1:4" x14ac:dyDescent="0.2">
      <c r="A1337" s="295">
        <v>0.47435709999999998</v>
      </c>
      <c r="B1337" s="295"/>
      <c r="C1337" s="295">
        <v>0.70203919999999997</v>
      </c>
      <c r="D1337" s="295"/>
    </row>
    <row r="1338" spans="1:4" x14ac:dyDescent="0.2">
      <c r="A1338" s="295">
        <v>0.4742905</v>
      </c>
      <c r="B1338" s="295"/>
      <c r="C1338" s="295">
        <v>0.70194869999999998</v>
      </c>
      <c r="D1338" s="295"/>
    </row>
    <row r="1339" spans="1:4" x14ac:dyDescent="0.2">
      <c r="A1339" s="295">
        <v>0.47423710000000002</v>
      </c>
      <c r="B1339" s="295"/>
      <c r="C1339" s="295">
        <v>0.70189769999999996</v>
      </c>
      <c r="D1339" s="295"/>
    </row>
    <row r="1340" spans="1:4" x14ac:dyDescent="0.2">
      <c r="A1340" s="295">
        <v>0.4741168</v>
      </c>
      <c r="B1340" s="295"/>
      <c r="C1340" s="295">
        <v>0.70183410000000002</v>
      </c>
      <c r="D1340" s="295"/>
    </row>
    <row r="1341" spans="1:4" x14ac:dyDescent="0.2">
      <c r="A1341" s="295">
        <v>0.47407329999999998</v>
      </c>
      <c r="B1341" s="295"/>
      <c r="C1341" s="295">
        <v>0.70171019999999995</v>
      </c>
      <c r="D1341" s="295"/>
    </row>
    <row r="1342" spans="1:4" x14ac:dyDescent="0.2">
      <c r="A1342" s="295">
        <v>0.4739487</v>
      </c>
      <c r="B1342" s="295"/>
      <c r="C1342" s="295">
        <v>0.70157999999999998</v>
      </c>
      <c r="D1342" s="295"/>
    </row>
    <row r="1343" spans="1:4" x14ac:dyDescent="0.2">
      <c r="A1343" s="295">
        <v>0.4739063</v>
      </c>
      <c r="B1343" s="295"/>
      <c r="C1343" s="295">
        <v>0.70145800000000003</v>
      </c>
      <c r="D1343" s="295"/>
    </row>
    <row r="1344" spans="1:4" x14ac:dyDescent="0.2">
      <c r="A1344" s="295">
        <v>0.47373019999999999</v>
      </c>
      <c r="B1344" s="295"/>
      <c r="C1344" s="295">
        <v>0.70141880000000001</v>
      </c>
      <c r="D1344" s="295"/>
    </row>
    <row r="1345" spans="1:4" x14ac:dyDescent="0.2">
      <c r="A1345" s="295">
        <v>0.47369020000000001</v>
      </c>
      <c r="B1345" s="295"/>
      <c r="C1345" s="295">
        <v>0.70137729999999998</v>
      </c>
      <c r="D1345" s="295"/>
    </row>
    <row r="1346" spans="1:4" x14ac:dyDescent="0.2">
      <c r="A1346" s="295">
        <v>0.4735473</v>
      </c>
      <c r="B1346" s="295"/>
      <c r="C1346" s="295">
        <v>0.70120749999999998</v>
      </c>
      <c r="D1346" s="295"/>
    </row>
    <row r="1347" spans="1:4" x14ac:dyDescent="0.2">
      <c r="A1347" s="295">
        <v>0.47350789999999998</v>
      </c>
      <c r="B1347" s="295"/>
      <c r="C1347" s="295">
        <v>0.70115649999999996</v>
      </c>
      <c r="D1347" s="295"/>
    </row>
    <row r="1348" spans="1:4" x14ac:dyDescent="0.2">
      <c r="A1348" s="295">
        <v>0.473186</v>
      </c>
      <c r="B1348" s="295"/>
      <c r="C1348" s="295">
        <v>0.70107730000000001</v>
      </c>
      <c r="D1348" s="295"/>
    </row>
    <row r="1349" spans="1:4" x14ac:dyDescent="0.2">
      <c r="A1349" s="295">
        <v>0.47306389999999998</v>
      </c>
      <c r="B1349" s="295"/>
      <c r="C1349" s="295">
        <v>0.701048</v>
      </c>
      <c r="D1349" s="295"/>
    </row>
    <row r="1350" spans="1:4" x14ac:dyDescent="0.2">
      <c r="A1350" s="295">
        <v>0.47299370000000002</v>
      </c>
      <c r="B1350" s="295"/>
      <c r="C1350" s="295">
        <v>0.70096789999999998</v>
      </c>
      <c r="D1350" s="295"/>
    </row>
    <row r="1351" spans="1:4" x14ac:dyDescent="0.2">
      <c r="A1351" s="295">
        <v>0.47295209999999999</v>
      </c>
      <c r="B1351" s="295"/>
      <c r="C1351" s="295">
        <v>0.70091910000000002</v>
      </c>
      <c r="D1351" s="295"/>
    </row>
    <row r="1352" spans="1:4" x14ac:dyDescent="0.2">
      <c r="A1352" s="295">
        <v>0.47288459999999999</v>
      </c>
      <c r="B1352" s="295"/>
      <c r="C1352" s="295">
        <v>0.70082770000000005</v>
      </c>
      <c r="D1352" s="295"/>
    </row>
    <row r="1353" spans="1:4" x14ac:dyDescent="0.2">
      <c r="A1353" s="295">
        <v>0.47266320000000001</v>
      </c>
      <c r="B1353" s="295"/>
      <c r="C1353" s="295">
        <v>0.70074729999999996</v>
      </c>
      <c r="D1353" s="295"/>
    </row>
    <row r="1354" spans="1:4" x14ac:dyDescent="0.2">
      <c r="A1354" s="295">
        <v>0.47256759999999998</v>
      </c>
      <c r="B1354" s="295"/>
      <c r="C1354" s="295">
        <v>0.70068149999999996</v>
      </c>
      <c r="D1354" s="295"/>
    </row>
    <row r="1355" spans="1:4" x14ac:dyDescent="0.2">
      <c r="A1355" s="295">
        <v>0.47243259999999998</v>
      </c>
      <c r="B1355" s="295"/>
      <c r="C1355" s="295">
        <v>0.70056410000000002</v>
      </c>
      <c r="D1355" s="295"/>
    </row>
    <row r="1356" spans="1:4" x14ac:dyDescent="0.2">
      <c r="A1356" s="295">
        <v>0.47232990000000002</v>
      </c>
      <c r="B1356" s="295"/>
      <c r="C1356" s="295">
        <v>0.70049830000000002</v>
      </c>
      <c r="D1356" s="295"/>
    </row>
    <row r="1357" spans="1:4" x14ac:dyDescent="0.2">
      <c r="A1357" s="295">
        <v>0.4721669</v>
      </c>
      <c r="B1357" s="295"/>
      <c r="C1357" s="295">
        <v>0.70046989999999998</v>
      </c>
      <c r="D1357" s="295"/>
    </row>
    <row r="1358" spans="1:4" x14ac:dyDescent="0.2">
      <c r="A1358" s="295">
        <v>0.47210029999999997</v>
      </c>
      <c r="B1358" s="295"/>
      <c r="C1358" s="295">
        <v>0.70038800000000001</v>
      </c>
      <c r="D1358" s="295"/>
    </row>
    <row r="1359" spans="1:4" x14ac:dyDescent="0.2">
      <c r="A1359" s="295">
        <v>0.4720028</v>
      </c>
      <c r="B1359" s="295"/>
      <c r="C1359" s="295">
        <v>0.70036240000000005</v>
      </c>
      <c r="D1359" s="295"/>
    </row>
    <row r="1360" spans="1:4" x14ac:dyDescent="0.2">
      <c r="A1360" s="295">
        <v>0.47190739999999998</v>
      </c>
      <c r="B1360" s="295"/>
      <c r="C1360" s="295">
        <v>0.70025850000000001</v>
      </c>
      <c r="D1360" s="295"/>
    </row>
    <row r="1361" spans="1:4" x14ac:dyDescent="0.2">
      <c r="A1361" s="295">
        <v>0.4718696</v>
      </c>
      <c r="B1361" s="295"/>
      <c r="C1361" s="295">
        <v>0.70020490000000002</v>
      </c>
      <c r="D1361" s="295"/>
    </row>
    <row r="1362" spans="1:4" x14ac:dyDescent="0.2">
      <c r="A1362" s="295">
        <v>0.47179359999999998</v>
      </c>
      <c r="B1362" s="295"/>
      <c r="C1362" s="295">
        <v>0.70006460000000004</v>
      </c>
      <c r="D1362" s="295"/>
    </row>
    <row r="1363" spans="1:4" x14ac:dyDescent="0.2">
      <c r="A1363" s="295">
        <v>0.47170099999999998</v>
      </c>
      <c r="B1363" s="295"/>
      <c r="C1363" s="295">
        <v>0.69995989999999997</v>
      </c>
      <c r="D1363" s="295"/>
    </row>
    <row r="1364" spans="1:4" x14ac:dyDescent="0.2">
      <c r="A1364" s="295">
        <v>0.47156940000000003</v>
      </c>
      <c r="B1364" s="295"/>
      <c r="C1364" s="295">
        <v>0.69990889999999994</v>
      </c>
      <c r="D1364" s="295"/>
    </row>
    <row r="1365" spans="1:4" x14ac:dyDescent="0.2">
      <c r="A1365" s="295">
        <v>0.47142079999999997</v>
      </c>
      <c r="B1365" s="295"/>
      <c r="C1365" s="295">
        <v>0.69986970000000004</v>
      </c>
      <c r="D1365" s="295"/>
    </row>
    <row r="1366" spans="1:4" x14ac:dyDescent="0.2">
      <c r="A1366" s="295">
        <v>0.47136909999999999</v>
      </c>
      <c r="B1366" s="295"/>
      <c r="C1366" s="295">
        <v>0.69977409999999995</v>
      </c>
      <c r="D1366" s="295"/>
    </row>
    <row r="1367" spans="1:4" x14ac:dyDescent="0.2">
      <c r="A1367" s="295">
        <v>0.4713291</v>
      </c>
      <c r="B1367" s="295"/>
      <c r="C1367" s="295">
        <v>0.69971989999999995</v>
      </c>
      <c r="D1367" s="295"/>
    </row>
    <row r="1368" spans="1:4" x14ac:dyDescent="0.2">
      <c r="A1368" s="295">
        <v>0.4712229</v>
      </c>
      <c r="B1368" s="295"/>
      <c r="C1368" s="295">
        <v>0.69951819999999998</v>
      </c>
      <c r="D1368" s="295"/>
    </row>
    <row r="1369" spans="1:4" x14ac:dyDescent="0.2">
      <c r="A1369" s="295">
        <v>0.47110479999999999</v>
      </c>
      <c r="B1369" s="295"/>
      <c r="C1369" s="295">
        <v>0.69941730000000002</v>
      </c>
      <c r="D1369" s="295"/>
    </row>
    <row r="1370" spans="1:4" x14ac:dyDescent="0.2">
      <c r="A1370" s="295">
        <v>0.47103679999999998</v>
      </c>
      <c r="B1370" s="295"/>
      <c r="C1370" s="295">
        <v>0.69931129999999997</v>
      </c>
      <c r="D1370" s="295"/>
    </row>
    <row r="1371" spans="1:4" x14ac:dyDescent="0.2">
      <c r="A1371" s="295">
        <v>0.47096939999999998</v>
      </c>
      <c r="B1371" s="295"/>
      <c r="C1371" s="295">
        <v>0.69927329999999999</v>
      </c>
      <c r="D1371" s="295"/>
    </row>
    <row r="1372" spans="1:4" x14ac:dyDescent="0.2">
      <c r="A1372" s="295">
        <v>0.47090349999999997</v>
      </c>
      <c r="B1372" s="295"/>
      <c r="C1372" s="295">
        <v>0.69917799999999997</v>
      </c>
      <c r="D1372" s="295"/>
    </row>
    <row r="1373" spans="1:4" x14ac:dyDescent="0.2">
      <c r="A1373" s="295">
        <v>0.47079680000000002</v>
      </c>
      <c r="B1373" s="295"/>
      <c r="C1373" s="295">
        <v>0.69913979999999998</v>
      </c>
      <c r="D1373" s="295"/>
    </row>
    <row r="1374" spans="1:4" x14ac:dyDescent="0.2">
      <c r="A1374" s="295">
        <v>0.47068660000000001</v>
      </c>
      <c r="B1374" s="295"/>
      <c r="C1374" s="295">
        <v>0.69908429999999999</v>
      </c>
      <c r="D1374" s="295"/>
    </row>
    <row r="1375" spans="1:4" x14ac:dyDescent="0.2">
      <c r="A1375" s="295">
        <v>0.4705937</v>
      </c>
      <c r="B1375" s="295"/>
      <c r="C1375" s="295">
        <v>0.69901139999999995</v>
      </c>
      <c r="D1375" s="295"/>
    </row>
    <row r="1376" spans="1:4" x14ac:dyDescent="0.2">
      <c r="A1376" s="295">
        <v>0.47054020000000002</v>
      </c>
      <c r="B1376" s="295"/>
      <c r="C1376" s="295">
        <v>0.69889199999999996</v>
      </c>
      <c r="D1376" s="295"/>
    </row>
    <row r="1377" spans="1:4" x14ac:dyDescent="0.2">
      <c r="A1377" s="295">
        <v>0.47040270000000001</v>
      </c>
      <c r="B1377" s="295"/>
      <c r="C1377" s="295">
        <v>0.69876990000000005</v>
      </c>
      <c r="D1377" s="295"/>
    </row>
    <row r="1378" spans="1:4" x14ac:dyDescent="0.2">
      <c r="A1378" s="295">
        <v>0.47028700000000001</v>
      </c>
      <c r="B1378" s="295"/>
      <c r="C1378" s="295">
        <v>0.69867500000000005</v>
      </c>
      <c r="D1378" s="295"/>
    </row>
    <row r="1379" spans="1:4" x14ac:dyDescent="0.2">
      <c r="A1379" s="295">
        <v>0.47021960000000002</v>
      </c>
      <c r="B1379" s="295"/>
      <c r="C1379" s="295">
        <v>0.69863520000000001</v>
      </c>
      <c r="D1379" s="295"/>
    </row>
    <row r="1380" spans="1:4" x14ac:dyDescent="0.2">
      <c r="A1380" s="295">
        <v>0.46999439999999998</v>
      </c>
      <c r="B1380" s="295"/>
      <c r="C1380" s="295">
        <v>0.69843679999999997</v>
      </c>
      <c r="D1380" s="295"/>
    </row>
    <row r="1381" spans="1:4" x14ac:dyDescent="0.2">
      <c r="A1381" s="295">
        <v>0.4699026</v>
      </c>
      <c r="B1381" s="295"/>
      <c r="C1381" s="295">
        <v>0.69838279999999997</v>
      </c>
      <c r="D1381" s="295"/>
    </row>
    <row r="1382" spans="1:4" x14ac:dyDescent="0.2">
      <c r="A1382" s="295">
        <v>0.46986309999999998</v>
      </c>
      <c r="B1382" s="295"/>
      <c r="C1382" s="295">
        <v>0.69828900000000005</v>
      </c>
      <c r="D1382" s="295"/>
    </row>
    <row r="1383" spans="1:4" x14ac:dyDescent="0.2">
      <c r="A1383" s="295">
        <v>0.4697287</v>
      </c>
      <c r="B1383" s="295"/>
      <c r="C1383" s="295">
        <v>0.69822450000000003</v>
      </c>
      <c r="D1383" s="295"/>
    </row>
    <row r="1384" spans="1:4" x14ac:dyDescent="0.2">
      <c r="A1384" s="295">
        <v>0.46966089999999999</v>
      </c>
      <c r="B1384" s="295"/>
      <c r="C1384" s="295">
        <v>0.69804840000000001</v>
      </c>
      <c r="D1384" s="295"/>
    </row>
    <row r="1385" spans="1:4" x14ac:dyDescent="0.2">
      <c r="A1385" s="295">
        <v>0.46961209999999998</v>
      </c>
      <c r="B1385" s="295"/>
      <c r="C1385" s="295">
        <v>0.69798530000000003</v>
      </c>
      <c r="D1385" s="295"/>
    </row>
    <row r="1386" spans="1:4" x14ac:dyDescent="0.2">
      <c r="A1386" s="295">
        <v>0.46954299999999999</v>
      </c>
      <c r="B1386" s="295"/>
      <c r="C1386" s="295">
        <v>0.69781539999999997</v>
      </c>
      <c r="D1386" s="295"/>
    </row>
    <row r="1387" spans="1:4" x14ac:dyDescent="0.2">
      <c r="A1387" s="295">
        <v>0.46947889999999998</v>
      </c>
      <c r="B1387" s="295"/>
      <c r="C1387" s="295">
        <v>0.6976812</v>
      </c>
      <c r="D1387" s="295"/>
    </row>
    <row r="1388" spans="1:4" x14ac:dyDescent="0.2">
      <c r="A1388" s="295">
        <v>0.46941470000000002</v>
      </c>
      <c r="B1388" s="295"/>
      <c r="C1388" s="295">
        <v>0.69760330000000004</v>
      </c>
      <c r="D1388" s="295"/>
    </row>
    <row r="1389" spans="1:4" x14ac:dyDescent="0.2">
      <c r="A1389" s="295">
        <v>0.46932160000000001</v>
      </c>
      <c r="B1389" s="295"/>
      <c r="C1389" s="295">
        <v>0.69751540000000001</v>
      </c>
      <c r="D1389" s="295"/>
    </row>
    <row r="1390" spans="1:4" x14ac:dyDescent="0.2">
      <c r="A1390" s="295">
        <v>0.46929690000000002</v>
      </c>
      <c r="B1390" s="295"/>
      <c r="C1390" s="295">
        <v>0.69740650000000004</v>
      </c>
      <c r="D1390" s="295"/>
    </row>
    <row r="1391" spans="1:4" x14ac:dyDescent="0.2">
      <c r="A1391" s="295">
        <v>0.4691901</v>
      </c>
      <c r="B1391" s="295"/>
      <c r="C1391" s="295">
        <v>0.697357</v>
      </c>
      <c r="D1391" s="295"/>
    </row>
    <row r="1392" spans="1:4" x14ac:dyDescent="0.2">
      <c r="A1392" s="295">
        <v>0.46912399999999999</v>
      </c>
      <c r="B1392" s="295"/>
      <c r="C1392" s="295">
        <v>0.69727939999999999</v>
      </c>
      <c r="D1392" s="295"/>
    </row>
    <row r="1393" spans="1:4" x14ac:dyDescent="0.2">
      <c r="A1393" s="295">
        <v>0.46904380000000001</v>
      </c>
      <c r="B1393" s="295"/>
      <c r="C1393" s="295">
        <v>0.69716909999999999</v>
      </c>
      <c r="D1393" s="295"/>
    </row>
    <row r="1394" spans="1:4" x14ac:dyDescent="0.2">
      <c r="A1394" s="295">
        <v>0.46897709999999998</v>
      </c>
      <c r="B1394" s="295"/>
      <c r="C1394" s="295">
        <v>0.69706100000000004</v>
      </c>
      <c r="D1394" s="295"/>
    </row>
    <row r="1395" spans="1:4" x14ac:dyDescent="0.2">
      <c r="A1395" s="295">
        <v>0.46891050000000001</v>
      </c>
      <c r="B1395" s="295"/>
      <c r="C1395" s="295">
        <v>0.69703669999999995</v>
      </c>
      <c r="D1395" s="295"/>
    </row>
    <row r="1396" spans="1:4" x14ac:dyDescent="0.2">
      <c r="A1396" s="295">
        <v>0.468885</v>
      </c>
      <c r="B1396" s="295"/>
      <c r="C1396" s="295">
        <v>0.69698700000000002</v>
      </c>
      <c r="D1396" s="295"/>
    </row>
    <row r="1397" spans="1:4" x14ac:dyDescent="0.2">
      <c r="A1397" s="295">
        <v>0.46875699999999998</v>
      </c>
      <c r="B1397" s="295"/>
      <c r="C1397" s="295">
        <v>0.69689440000000002</v>
      </c>
      <c r="D1397" s="295"/>
    </row>
    <row r="1398" spans="1:4" x14ac:dyDescent="0.2">
      <c r="A1398" s="295">
        <v>0.46868919999999997</v>
      </c>
      <c r="B1398" s="295"/>
      <c r="C1398" s="295">
        <v>0.69675169999999997</v>
      </c>
      <c r="D1398" s="295"/>
    </row>
    <row r="1399" spans="1:4" x14ac:dyDescent="0.2">
      <c r="A1399" s="295">
        <v>0.46858420000000001</v>
      </c>
      <c r="B1399" s="295"/>
      <c r="C1399" s="295">
        <v>0.69665580000000005</v>
      </c>
      <c r="D1399" s="295"/>
    </row>
    <row r="1400" spans="1:4" x14ac:dyDescent="0.2">
      <c r="A1400" s="295">
        <v>0.46851530000000002</v>
      </c>
      <c r="B1400" s="295"/>
      <c r="C1400" s="295">
        <v>0.69660089999999997</v>
      </c>
      <c r="D1400" s="295"/>
    </row>
    <row r="1401" spans="1:4" x14ac:dyDescent="0.2">
      <c r="A1401" s="295">
        <v>0.4683408</v>
      </c>
      <c r="B1401" s="295"/>
      <c r="C1401" s="295">
        <v>0.69653600000000004</v>
      </c>
      <c r="D1401" s="295"/>
    </row>
    <row r="1402" spans="1:4" x14ac:dyDescent="0.2">
      <c r="A1402" s="295">
        <v>0.46821439999999998</v>
      </c>
      <c r="B1402" s="295"/>
      <c r="C1402" s="295">
        <v>0.69637979999999999</v>
      </c>
      <c r="D1402" s="295"/>
    </row>
    <row r="1403" spans="1:4" x14ac:dyDescent="0.2">
      <c r="A1403" s="295">
        <v>0.46817599999999998</v>
      </c>
      <c r="B1403" s="295"/>
      <c r="C1403" s="295">
        <v>0.69629039999999998</v>
      </c>
      <c r="D1403" s="295"/>
    </row>
    <row r="1404" spans="1:4" x14ac:dyDescent="0.2">
      <c r="A1404" s="295">
        <v>0.46812140000000002</v>
      </c>
      <c r="B1404" s="295"/>
      <c r="C1404" s="295">
        <v>0.69623179999999996</v>
      </c>
      <c r="D1404" s="295"/>
    </row>
    <row r="1405" spans="1:4" x14ac:dyDescent="0.2">
      <c r="A1405" s="295">
        <v>0.46801510000000002</v>
      </c>
      <c r="B1405" s="295"/>
      <c r="C1405" s="295">
        <v>0.69611579999999995</v>
      </c>
      <c r="D1405" s="295"/>
    </row>
    <row r="1406" spans="1:4" x14ac:dyDescent="0.2">
      <c r="A1406" s="295">
        <v>0.468003</v>
      </c>
      <c r="B1406" s="295"/>
      <c r="C1406" s="295">
        <v>0.69599359999999999</v>
      </c>
      <c r="D1406" s="295"/>
    </row>
    <row r="1407" spans="1:4" x14ac:dyDescent="0.2">
      <c r="A1407" s="295">
        <v>0.46788400000000002</v>
      </c>
      <c r="B1407" s="295"/>
      <c r="C1407" s="295">
        <v>0.69574650000000005</v>
      </c>
      <c r="D1407" s="295"/>
    </row>
    <row r="1408" spans="1:4" x14ac:dyDescent="0.2">
      <c r="A1408" s="295">
        <v>0.46783140000000001</v>
      </c>
      <c r="B1408" s="295"/>
      <c r="C1408" s="295">
        <v>0.69572049999999996</v>
      </c>
      <c r="D1408" s="295"/>
    </row>
    <row r="1409" spans="1:4" x14ac:dyDescent="0.2">
      <c r="A1409" s="295">
        <v>0.46772370000000002</v>
      </c>
      <c r="B1409" s="295"/>
      <c r="C1409" s="295">
        <v>0.69560069999999996</v>
      </c>
      <c r="D1409" s="295"/>
    </row>
    <row r="1410" spans="1:4" x14ac:dyDescent="0.2">
      <c r="A1410" s="295">
        <v>0.4676438</v>
      </c>
      <c r="B1410" s="295"/>
      <c r="C1410" s="295">
        <v>0.69554819999999995</v>
      </c>
      <c r="D1410" s="295"/>
    </row>
    <row r="1411" spans="1:4" x14ac:dyDescent="0.2">
      <c r="A1411" s="295">
        <v>0.46755150000000001</v>
      </c>
      <c r="B1411" s="295"/>
      <c r="C1411" s="295">
        <v>0.69548049999999995</v>
      </c>
      <c r="D1411" s="295"/>
    </row>
    <row r="1412" spans="1:4" x14ac:dyDescent="0.2">
      <c r="A1412" s="295">
        <v>0.46748830000000002</v>
      </c>
      <c r="B1412" s="295"/>
      <c r="C1412" s="295">
        <v>0.69539819999999997</v>
      </c>
      <c r="D1412" s="295"/>
    </row>
    <row r="1413" spans="1:4" x14ac:dyDescent="0.2">
      <c r="A1413" s="295">
        <v>0.46739710000000001</v>
      </c>
      <c r="B1413" s="295"/>
      <c r="C1413" s="295">
        <v>0.69527539999999999</v>
      </c>
      <c r="D1413" s="295"/>
    </row>
    <row r="1414" spans="1:4" x14ac:dyDescent="0.2">
      <c r="A1414" s="295">
        <v>0.46729939999999998</v>
      </c>
      <c r="B1414" s="295"/>
      <c r="C1414" s="295">
        <v>0.69520999999999999</v>
      </c>
      <c r="D1414" s="295"/>
    </row>
    <row r="1415" spans="1:4" x14ac:dyDescent="0.2">
      <c r="A1415" s="295">
        <v>0.46717049999999999</v>
      </c>
      <c r="B1415" s="295"/>
      <c r="C1415" s="295">
        <v>0.69508159999999997</v>
      </c>
      <c r="D1415" s="295"/>
    </row>
    <row r="1416" spans="1:4" x14ac:dyDescent="0.2">
      <c r="A1416" s="295">
        <v>0.46714460000000002</v>
      </c>
      <c r="B1416" s="295"/>
      <c r="C1416" s="295">
        <v>0.69496239999999998</v>
      </c>
      <c r="D1416" s="295"/>
    </row>
    <row r="1417" spans="1:4" x14ac:dyDescent="0.2">
      <c r="A1417" s="295">
        <v>0.46710380000000001</v>
      </c>
      <c r="B1417" s="295"/>
      <c r="C1417" s="295">
        <v>0.694886</v>
      </c>
      <c r="D1417" s="295"/>
    </row>
    <row r="1418" spans="1:4" x14ac:dyDescent="0.2">
      <c r="A1418" s="295">
        <v>0.46703270000000002</v>
      </c>
      <c r="B1418" s="295"/>
      <c r="C1418" s="295">
        <v>0.69480799999999998</v>
      </c>
      <c r="D1418" s="295"/>
    </row>
    <row r="1419" spans="1:4" x14ac:dyDescent="0.2">
      <c r="A1419" s="295">
        <v>0.46695300000000001</v>
      </c>
      <c r="B1419" s="295"/>
      <c r="C1419" s="295">
        <v>0.69475549999999997</v>
      </c>
      <c r="D1419" s="295"/>
    </row>
    <row r="1420" spans="1:4" x14ac:dyDescent="0.2">
      <c r="A1420" s="295">
        <v>0.46688809999999997</v>
      </c>
      <c r="B1420" s="295"/>
      <c r="C1420" s="295">
        <v>0.69463640000000004</v>
      </c>
      <c r="D1420" s="295"/>
    </row>
    <row r="1421" spans="1:4" x14ac:dyDescent="0.2">
      <c r="A1421" s="295">
        <v>0.46680559999999999</v>
      </c>
      <c r="B1421" s="295"/>
      <c r="C1421" s="295">
        <v>0.6945848</v>
      </c>
      <c r="D1421" s="295"/>
    </row>
    <row r="1422" spans="1:4" x14ac:dyDescent="0.2">
      <c r="A1422" s="295">
        <v>0.46673809999999999</v>
      </c>
      <c r="B1422" s="295"/>
      <c r="C1422" s="295">
        <v>0.69445100000000004</v>
      </c>
      <c r="D1422" s="295"/>
    </row>
    <row r="1423" spans="1:4" x14ac:dyDescent="0.2">
      <c r="A1423" s="295">
        <v>0.46667029999999998</v>
      </c>
      <c r="B1423" s="295"/>
      <c r="C1423" s="295">
        <v>0.69437320000000002</v>
      </c>
      <c r="D1423" s="295"/>
    </row>
    <row r="1424" spans="1:4" x14ac:dyDescent="0.2">
      <c r="A1424" s="295">
        <v>0.46658179999999999</v>
      </c>
      <c r="B1424" s="295"/>
      <c r="C1424" s="295">
        <v>0.69429399999999997</v>
      </c>
      <c r="D1424" s="295"/>
    </row>
    <row r="1425" spans="1:4" x14ac:dyDescent="0.2">
      <c r="A1425" s="295">
        <v>0.46646539999999997</v>
      </c>
      <c r="B1425" s="295"/>
      <c r="C1425" s="295">
        <v>0.69418519999999995</v>
      </c>
      <c r="D1425" s="295"/>
    </row>
    <row r="1426" spans="1:4" x14ac:dyDescent="0.2">
      <c r="A1426" s="295">
        <v>0.46636909999999998</v>
      </c>
      <c r="B1426" s="295"/>
      <c r="C1426" s="295">
        <v>0.69401539999999995</v>
      </c>
      <c r="D1426" s="295"/>
    </row>
    <row r="1427" spans="1:4" x14ac:dyDescent="0.2">
      <c r="A1427" s="295">
        <v>0.46616439999999998</v>
      </c>
      <c r="B1427" s="295"/>
      <c r="C1427" s="295">
        <v>0.6938898</v>
      </c>
      <c r="D1427" s="295"/>
    </row>
    <row r="1428" spans="1:4" x14ac:dyDescent="0.2">
      <c r="A1428" s="295">
        <v>0.46606989999999998</v>
      </c>
      <c r="B1428" s="295"/>
      <c r="C1428" s="295">
        <v>0.69376380000000004</v>
      </c>
      <c r="D1428" s="295"/>
    </row>
    <row r="1429" spans="1:4" x14ac:dyDescent="0.2">
      <c r="A1429" s="295">
        <v>0.46598129999999999</v>
      </c>
      <c r="B1429" s="295"/>
      <c r="C1429" s="295">
        <v>0.69361870000000003</v>
      </c>
      <c r="D1429" s="295"/>
    </row>
    <row r="1430" spans="1:4" x14ac:dyDescent="0.2">
      <c r="A1430" s="295">
        <v>0.46590239999999999</v>
      </c>
      <c r="B1430" s="295"/>
      <c r="C1430" s="295">
        <v>0.69350339999999999</v>
      </c>
      <c r="D1430" s="295"/>
    </row>
    <row r="1431" spans="1:4" x14ac:dyDescent="0.2">
      <c r="A1431" s="295">
        <v>0.46580490000000002</v>
      </c>
      <c r="B1431" s="295"/>
      <c r="C1431" s="295">
        <v>0.69338200000000005</v>
      </c>
      <c r="D1431" s="295"/>
    </row>
    <row r="1432" spans="1:4" x14ac:dyDescent="0.2">
      <c r="A1432" s="295">
        <v>0.4657656</v>
      </c>
      <c r="B1432" s="295"/>
      <c r="C1432" s="295">
        <v>0.69331869999999995</v>
      </c>
      <c r="D1432" s="295"/>
    </row>
    <row r="1433" spans="1:4" x14ac:dyDescent="0.2">
      <c r="A1433" s="295">
        <v>0.46562569999999998</v>
      </c>
      <c r="B1433" s="295"/>
      <c r="C1433" s="295">
        <v>0.69326739999999998</v>
      </c>
      <c r="D1433" s="295"/>
    </row>
    <row r="1434" spans="1:4" x14ac:dyDescent="0.2">
      <c r="A1434" s="295">
        <v>0.46557219999999999</v>
      </c>
      <c r="B1434" s="295"/>
      <c r="C1434" s="295">
        <v>0.69320280000000001</v>
      </c>
      <c r="D1434" s="295"/>
    </row>
    <row r="1435" spans="1:4" x14ac:dyDescent="0.2">
      <c r="A1435" s="295">
        <v>0.46546090000000001</v>
      </c>
      <c r="B1435" s="295"/>
      <c r="C1435" s="295">
        <v>0.69312649999999998</v>
      </c>
      <c r="D1435" s="295"/>
    </row>
    <row r="1436" spans="1:4" x14ac:dyDescent="0.2">
      <c r="A1436" s="295">
        <v>0.46540959999999998</v>
      </c>
      <c r="B1436" s="295"/>
      <c r="C1436" s="295">
        <v>0.69300879999999998</v>
      </c>
      <c r="D1436" s="295"/>
    </row>
    <row r="1437" spans="1:4" x14ac:dyDescent="0.2">
      <c r="A1437" s="295">
        <v>0.46530149999999998</v>
      </c>
      <c r="B1437" s="295"/>
      <c r="C1437" s="295">
        <v>0.69295759999999995</v>
      </c>
      <c r="D1437" s="295"/>
    </row>
    <row r="1438" spans="1:4" x14ac:dyDescent="0.2">
      <c r="A1438" s="295">
        <v>0.46522180000000002</v>
      </c>
      <c r="B1438" s="295"/>
      <c r="C1438" s="295">
        <v>0.69278879999999998</v>
      </c>
      <c r="D1438" s="295"/>
    </row>
    <row r="1439" spans="1:4" x14ac:dyDescent="0.2">
      <c r="A1439" s="295">
        <v>0.4651421</v>
      </c>
      <c r="B1439" s="295"/>
      <c r="C1439" s="295">
        <v>0.69261229999999996</v>
      </c>
      <c r="D1439" s="295"/>
    </row>
    <row r="1440" spans="1:4" x14ac:dyDescent="0.2">
      <c r="A1440" s="295">
        <v>0.46507340000000003</v>
      </c>
      <c r="B1440" s="295"/>
      <c r="C1440" s="295">
        <v>0.69254910000000003</v>
      </c>
      <c r="D1440" s="295"/>
    </row>
    <row r="1441" spans="1:4" x14ac:dyDescent="0.2">
      <c r="A1441" s="295">
        <v>0.46503499999999998</v>
      </c>
      <c r="B1441" s="295"/>
      <c r="C1441" s="295">
        <v>0.69244050000000001</v>
      </c>
      <c r="D1441" s="295"/>
    </row>
    <row r="1442" spans="1:4" x14ac:dyDescent="0.2">
      <c r="A1442" s="295">
        <v>0.46495379999999997</v>
      </c>
      <c r="B1442" s="295"/>
      <c r="C1442" s="295">
        <v>0.69235869999999999</v>
      </c>
      <c r="D1442" s="295"/>
    </row>
    <row r="1443" spans="1:4" x14ac:dyDescent="0.2">
      <c r="A1443" s="295">
        <v>0.4648871</v>
      </c>
      <c r="B1443" s="295"/>
      <c r="C1443" s="295">
        <v>0.69226600000000005</v>
      </c>
      <c r="D1443" s="295"/>
    </row>
    <row r="1444" spans="1:4" x14ac:dyDescent="0.2">
      <c r="A1444" s="295">
        <v>0.46486159999999999</v>
      </c>
      <c r="B1444" s="295"/>
      <c r="C1444" s="295">
        <v>0.6922391</v>
      </c>
      <c r="D1444" s="295"/>
    </row>
    <row r="1445" spans="1:4" x14ac:dyDescent="0.2">
      <c r="A1445" s="295">
        <v>0.4647925</v>
      </c>
      <c r="B1445" s="295"/>
      <c r="C1445" s="295">
        <v>0.6921313</v>
      </c>
      <c r="D1445" s="295"/>
    </row>
    <row r="1446" spans="1:4" x14ac:dyDescent="0.2">
      <c r="A1446" s="295">
        <v>0.46475169999999999</v>
      </c>
      <c r="B1446" s="295"/>
      <c r="C1446" s="295">
        <v>0.69203859999999995</v>
      </c>
      <c r="D1446" s="295"/>
    </row>
    <row r="1447" spans="1:4" x14ac:dyDescent="0.2">
      <c r="A1447" s="295">
        <v>0.4646478</v>
      </c>
      <c r="B1447" s="295"/>
      <c r="C1447" s="295">
        <v>0.69190980000000002</v>
      </c>
      <c r="D1447" s="295"/>
    </row>
    <row r="1448" spans="1:4" x14ac:dyDescent="0.2">
      <c r="A1448" s="295">
        <v>0.46457110000000001</v>
      </c>
      <c r="B1448" s="295"/>
      <c r="C1448" s="295">
        <v>0.69181689999999996</v>
      </c>
      <c r="D1448" s="295"/>
    </row>
    <row r="1449" spans="1:4" x14ac:dyDescent="0.2">
      <c r="A1449" s="295">
        <v>0.4644761</v>
      </c>
      <c r="B1449" s="295"/>
      <c r="C1449" s="295">
        <v>0.69173549999999995</v>
      </c>
      <c r="D1449" s="295"/>
    </row>
    <row r="1450" spans="1:4" x14ac:dyDescent="0.2">
      <c r="A1450" s="295">
        <v>0.46439829999999999</v>
      </c>
      <c r="B1450" s="295"/>
      <c r="C1450" s="295">
        <v>0.69165810000000005</v>
      </c>
      <c r="D1450" s="295"/>
    </row>
    <row r="1451" spans="1:4" x14ac:dyDescent="0.2">
      <c r="A1451" s="295">
        <v>0.4643736</v>
      </c>
      <c r="B1451" s="295"/>
      <c r="C1451" s="295">
        <v>0.69159230000000005</v>
      </c>
      <c r="D1451" s="295"/>
    </row>
    <row r="1452" spans="1:4" x14ac:dyDescent="0.2">
      <c r="A1452" s="295">
        <v>0.46433259999999998</v>
      </c>
      <c r="B1452" s="295"/>
      <c r="C1452" s="295">
        <v>0.69153960000000003</v>
      </c>
      <c r="D1452" s="295"/>
    </row>
    <row r="1453" spans="1:4" x14ac:dyDescent="0.2">
      <c r="A1453" s="295">
        <v>0.4642366</v>
      </c>
      <c r="B1453" s="295"/>
      <c r="C1453" s="295">
        <v>0.69147420000000004</v>
      </c>
      <c r="D1453" s="295"/>
    </row>
    <row r="1454" spans="1:4" x14ac:dyDescent="0.2">
      <c r="A1454" s="295">
        <v>0.46418549999999997</v>
      </c>
      <c r="B1454" s="295"/>
      <c r="C1454" s="295">
        <v>0.69134569999999995</v>
      </c>
      <c r="D1454" s="295"/>
    </row>
    <row r="1455" spans="1:4" x14ac:dyDescent="0.2">
      <c r="A1455" s="295">
        <v>0.46412039999999999</v>
      </c>
      <c r="B1455" s="295"/>
      <c r="C1455" s="295">
        <v>0.69129580000000002</v>
      </c>
      <c r="D1455" s="295"/>
    </row>
    <row r="1456" spans="1:4" x14ac:dyDescent="0.2">
      <c r="A1456" s="295">
        <v>0.46406429999999999</v>
      </c>
      <c r="B1456" s="295"/>
      <c r="C1456" s="295">
        <v>0.69122830000000002</v>
      </c>
      <c r="D1456" s="295"/>
    </row>
    <row r="1457" spans="1:4" x14ac:dyDescent="0.2">
      <c r="A1457" s="295">
        <v>0.46401160000000002</v>
      </c>
      <c r="B1457" s="295"/>
      <c r="C1457" s="295">
        <v>0.69118789999999997</v>
      </c>
      <c r="D1457" s="295"/>
    </row>
    <row r="1458" spans="1:4" x14ac:dyDescent="0.2">
      <c r="A1458" s="295">
        <v>0.46394540000000001</v>
      </c>
      <c r="B1458" s="295"/>
      <c r="C1458" s="295">
        <v>0.69115020000000005</v>
      </c>
      <c r="D1458" s="295"/>
    </row>
    <row r="1459" spans="1:4" x14ac:dyDescent="0.2">
      <c r="A1459" s="295">
        <v>0.46382329999999999</v>
      </c>
      <c r="B1459" s="295"/>
      <c r="C1459" s="295">
        <v>0.69109659999999995</v>
      </c>
      <c r="D1459" s="295"/>
    </row>
    <row r="1460" spans="1:4" x14ac:dyDescent="0.2">
      <c r="A1460" s="295">
        <v>0.46354990000000001</v>
      </c>
      <c r="B1460" s="295"/>
      <c r="C1460" s="295">
        <v>0.69104290000000002</v>
      </c>
      <c r="D1460" s="295"/>
    </row>
    <row r="1461" spans="1:4" x14ac:dyDescent="0.2">
      <c r="A1461" s="295">
        <v>0.46337899999999999</v>
      </c>
      <c r="B1461" s="295"/>
      <c r="C1461" s="295">
        <v>0.69098649999999995</v>
      </c>
      <c r="D1461" s="295"/>
    </row>
    <row r="1462" spans="1:4" x14ac:dyDescent="0.2">
      <c r="A1462" s="295">
        <v>0.46325880000000003</v>
      </c>
      <c r="B1462" s="295"/>
      <c r="C1462" s="295">
        <v>0.69091849999999999</v>
      </c>
      <c r="D1462" s="295"/>
    </row>
    <row r="1463" spans="1:4" x14ac:dyDescent="0.2">
      <c r="A1463" s="295">
        <v>0.46319260000000001</v>
      </c>
      <c r="B1463" s="295"/>
      <c r="C1463" s="295">
        <v>0.6908533</v>
      </c>
      <c r="D1463" s="295"/>
    </row>
    <row r="1464" spans="1:4" x14ac:dyDescent="0.2">
      <c r="A1464" s="295">
        <v>0.4631228</v>
      </c>
      <c r="B1464" s="295"/>
      <c r="C1464" s="295">
        <v>0.69077540000000004</v>
      </c>
      <c r="D1464" s="295"/>
    </row>
    <row r="1465" spans="1:4" x14ac:dyDescent="0.2">
      <c r="A1465" s="295">
        <v>0.4631092</v>
      </c>
      <c r="B1465" s="295"/>
      <c r="C1465" s="295">
        <v>0.69070699999999996</v>
      </c>
      <c r="D1465" s="295"/>
    </row>
    <row r="1466" spans="1:4" x14ac:dyDescent="0.2">
      <c r="A1466" s="295">
        <v>0.4629877</v>
      </c>
      <c r="B1466" s="295"/>
      <c r="C1466" s="295">
        <v>0.69058889999999995</v>
      </c>
      <c r="D1466" s="295"/>
    </row>
    <row r="1467" spans="1:4" x14ac:dyDescent="0.2">
      <c r="A1467" s="295">
        <v>0.46293709999999999</v>
      </c>
      <c r="B1467" s="295"/>
      <c r="C1467" s="295">
        <v>0.69050920000000005</v>
      </c>
      <c r="D1467" s="295"/>
    </row>
    <row r="1468" spans="1:4" x14ac:dyDescent="0.2">
      <c r="A1468" s="295">
        <v>0.46288400000000002</v>
      </c>
      <c r="B1468" s="295"/>
      <c r="C1468" s="295">
        <v>0.6904711</v>
      </c>
      <c r="D1468" s="295"/>
    </row>
    <row r="1469" spans="1:4" x14ac:dyDescent="0.2">
      <c r="A1469" s="295">
        <v>0.46277079999999998</v>
      </c>
      <c r="B1469" s="295"/>
      <c r="C1469" s="295">
        <v>0.6903591</v>
      </c>
      <c r="D1469" s="295"/>
    </row>
    <row r="1470" spans="1:4" x14ac:dyDescent="0.2">
      <c r="A1470" s="295">
        <v>0.46274530000000003</v>
      </c>
      <c r="B1470" s="295"/>
      <c r="C1470" s="295">
        <v>0.69023080000000003</v>
      </c>
      <c r="D1470" s="295"/>
    </row>
    <row r="1471" spans="1:4" x14ac:dyDescent="0.2">
      <c r="A1471" s="295">
        <v>0.46266550000000001</v>
      </c>
      <c r="B1471" s="295"/>
      <c r="C1471" s="295">
        <v>0.69018780000000002</v>
      </c>
      <c r="D1471" s="295"/>
    </row>
    <row r="1472" spans="1:4" x14ac:dyDescent="0.2">
      <c r="A1472" s="295">
        <v>0.46254040000000002</v>
      </c>
      <c r="B1472" s="295"/>
      <c r="C1472" s="295">
        <v>0.69015150000000003</v>
      </c>
      <c r="D1472" s="295"/>
    </row>
    <row r="1473" spans="1:4" x14ac:dyDescent="0.2">
      <c r="A1473" s="295">
        <v>0.46246100000000001</v>
      </c>
      <c r="B1473" s="295"/>
      <c r="C1473" s="295">
        <v>0.69004929999999998</v>
      </c>
      <c r="D1473" s="295"/>
    </row>
    <row r="1474" spans="1:4" x14ac:dyDescent="0.2">
      <c r="A1474" s="295">
        <v>0.46238119999999999</v>
      </c>
      <c r="B1474" s="295"/>
      <c r="C1474" s="295">
        <v>0.68994049999999996</v>
      </c>
      <c r="D1474" s="295"/>
    </row>
    <row r="1475" spans="1:4" x14ac:dyDescent="0.2">
      <c r="A1475" s="295">
        <v>0.46227770000000001</v>
      </c>
      <c r="B1475" s="295"/>
      <c r="C1475" s="295">
        <v>0.68984990000000002</v>
      </c>
      <c r="D1475" s="295"/>
    </row>
    <row r="1476" spans="1:4" x14ac:dyDescent="0.2">
      <c r="A1476" s="295">
        <v>0.4621827</v>
      </c>
      <c r="B1476" s="295"/>
      <c r="C1476" s="295">
        <v>0.68970889999999996</v>
      </c>
      <c r="D1476" s="295"/>
    </row>
    <row r="1477" spans="1:4" x14ac:dyDescent="0.2">
      <c r="A1477" s="295">
        <v>0.46214440000000001</v>
      </c>
      <c r="B1477" s="295"/>
      <c r="C1477" s="295">
        <v>0.68961680000000003</v>
      </c>
      <c r="D1477" s="295"/>
    </row>
    <row r="1478" spans="1:4" x14ac:dyDescent="0.2">
      <c r="A1478" s="295">
        <v>0.46210400000000001</v>
      </c>
      <c r="B1478" s="295"/>
      <c r="C1478" s="295">
        <v>0.68953969999999998</v>
      </c>
      <c r="D1478" s="295"/>
    </row>
    <row r="1479" spans="1:4" x14ac:dyDescent="0.2">
      <c r="A1479" s="295">
        <v>0.46204099999999998</v>
      </c>
      <c r="B1479" s="295"/>
      <c r="C1479" s="295">
        <v>0.68950180000000005</v>
      </c>
      <c r="D1479" s="295"/>
    </row>
    <row r="1480" spans="1:4" x14ac:dyDescent="0.2">
      <c r="A1480" s="295">
        <v>0.46197579999999999</v>
      </c>
      <c r="B1480" s="295"/>
      <c r="C1480" s="295">
        <v>0.68930650000000004</v>
      </c>
      <c r="D1480" s="295"/>
    </row>
    <row r="1481" spans="1:4" x14ac:dyDescent="0.2">
      <c r="A1481" s="295">
        <v>0.46187129999999998</v>
      </c>
      <c r="B1481" s="295"/>
      <c r="C1481" s="295">
        <v>0.68925320000000001</v>
      </c>
      <c r="D1481" s="295"/>
    </row>
    <row r="1482" spans="1:4" x14ac:dyDescent="0.2">
      <c r="A1482" s="295">
        <v>0.46181610000000001</v>
      </c>
      <c r="B1482" s="295"/>
      <c r="C1482" s="295">
        <v>0.68919810000000004</v>
      </c>
      <c r="D1482" s="295"/>
    </row>
    <row r="1483" spans="1:4" x14ac:dyDescent="0.2">
      <c r="A1483" s="295">
        <v>0.46173599999999998</v>
      </c>
      <c r="B1483" s="295"/>
      <c r="C1483" s="295">
        <v>0.68913599999999997</v>
      </c>
      <c r="D1483" s="295"/>
    </row>
    <row r="1484" spans="1:4" x14ac:dyDescent="0.2">
      <c r="A1484" s="295">
        <v>0.46169569999999999</v>
      </c>
      <c r="B1484" s="295"/>
      <c r="C1484" s="295">
        <v>0.6890674</v>
      </c>
      <c r="D1484" s="295"/>
    </row>
    <row r="1485" spans="1:4" x14ac:dyDescent="0.2">
      <c r="A1485" s="295">
        <v>0.46158130000000003</v>
      </c>
      <c r="B1485" s="295"/>
      <c r="C1485" s="295">
        <v>0.6889805</v>
      </c>
      <c r="D1485" s="295"/>
    </row>
    <row r="1486" spans="1:4" x14ac:dyDescent="0.2">
      <c r="A1486" s="295">
        <v>0.4615303</v>
      </c>
      <c r="B1486" s="295"/>
      <c r="C1486" s="295">
        <v>0.68892330000000002</v>
      </c>
      <c r="D1486" s="295"/>
    </row>
    <row r="1487" spans="1:4" x14ac:dyDescent="0.2">
      <c r="A1487" s="295">
        <v>0.46143630000000002</v>
      </c>
      <c r="B1487" s="295"/>
      <c r="C1487" s="295">
        <v>0.68879060000000003</v>
      </c>
      <c r="D1487" s="295"/>
    </row>
    <row r="1488" spans="1:4" x14ac:dyDescent="0.2">
      <c r="A1488" s="295">
        <v>0.46137270000000002</v>
      </c>
      <c r="B1488" s="295"/>
      <c r="C1488" s="295">
        <v>0.68868620000000003</v>
      </c>
      <c r="D1488" s="295"/>
    </row>
    <row r="1489" spans="1:4" x14ac:dyDescent="0.2">
      <c r="A1489" s="295">
        <v>0.46135999999999999</v>
      </c>
      <c r="B1489" s="295"/>
      <c r="C1489" s="295">
        <v>0.68862270000000003</v>
      </c>
      <c r="D1489" s="295"/>
    </row>
    <row r="1490" spans="1:4" x14ac:dyDescent="0.2">
      <c r="A1490" s="295">
        <v>0.46130549999999998</v>
      </c>
      <c r="B1490" s="295"/>
      <c r="C1490" s="295">
        <v>0.68852029999999997</v>
      </c>
      <c r="D1490" s="295"/>
    </row>
    <row r="1491" spans="1:4" x14ac:dyDescent="0.2">
      <c r="A1491" s="295">
        <v>0.46115509999999998</v>
      </c>
      <c r="B1491" s="295"/>
      <c r="C1491" s="295">
        <v>0.68844360000000004</v>
      </c>
      <c r="D1491" s="295"/>
    </row>
    <row r="1492" spans="1:4" x14ac:dyDescent="0.2">
      <c r="A1492" s="295">
        <v>0.46106140000000001</v>
      </c>
      <c r="B1492" s="295"/>
      <c r="C1492" s="295">
        <v>0.68839130000000004</v>
      </c>
      <c r="D1492" s="295"/>
    </row>
    <row r="1493" spans="1:4" x14ac:dyDescent="0.2">
      <c r="A1493" s="295">
        <v>0.46098</v>
      </c>
      <c r="B1493" s="295"/>
      <c r="C1493" s="295">
        <v>0.68828339999999999</v>
      </c>
      <c r="D1493" s="295"/>
    </row>
    <row r="1494" spans="1:4" x14ac:dyDescent="0.2">
      <c r="A1494" s="295">
        <v>0.46088810000000002</v>
      </c>
      <c r="B1494" s="295"/>
      <c r="C1494" s="295">
        <v>0.68816920000000004</v>
      </c>
      <c r="D1494" s="295"/>
    </row>
    <row r="1495" spans="1:4" x14ac:dyDescent="0.2">
      <c r="A1495" s="295">
        <v>0.46080729999999998</v>
      </c>
      <c r="B1495" s="295"/>
      <c r="C1495" s="295">
        <v>0.68811630000000001</v>
      </c>
      <c r="D1495" s="295"/>
    </row>
    <row r="1496" spans="1:4" x14ac:dyDescent="0.2">
      <c r="A1496" s="295">
        <v>0.4607002</v>
      </c>
      <c r="B1496" s="295"/>
      <c r="C1496" s="295">
        <v>0.68794860000000002</v>
      </c>
      <c r="D1496" s="295"/>
    </row>
    <row r="1497" spans="1:4" x14ac:dyDescent="0.2">
      <c r="A1497" s="295">
        <v>0.46052369999999998</v>
      </c>
      <c r="B1497" s="295"/>
      <c r="C1497" s="295">
        <v>0.68784100000000004</v>
      </c>
      <c r="D1497" s="295"/>
    </row>
    <row r="1498" spans="1:4" x14ac:dyDescent="0.2">
      <c r="A1498" s="295">
        <v>0.46041680000000001</v>
      </c>
      <c r="B1498" s="295"/>
      <c r="C1498" s="295">
        <v>0.68776680000000001</v>
      </c>
      <c r="D1498" s="295"/>
    </row>
    <row r="1499" spans="1:4" x14ac:dyDescent="0.2">
      <c r="A1499" s="295">
        <v>0.46039000000000002</v>
      </c>
      <c r="B1499" s="295"/>
      <c r="C1499" s="295">
        <v>0.68766510000000003</v>
      </c>
      <c r="D1499" s="295"/>
    </row>
    <row r="1500" spans="1:4" x14ac:dyDescent="0.2">
      <c r="A1500" s="295">
        <v>0.46031309999999998</v>
      </c>
      <c r="B1500" s="295"/>
      <c r="C1500" s="295">
        <v>0.68758529999999995</v>
      </c>
      <c r="D1500" s="295"/>
    </row>
    <row r="1501" spans="1:4" x14ac:dyDescent="0.2">
      <c r="A1501" s="295">
        <v>0.46019379999999999</v>
      </c>
      <c r="B1501" s="295"/>
      <c r="C1501" s="295">
        <v>0.68749260000000001</v>
      </c>
      <c r="D1501" s="295"/>
    </row>
    <row r="1502" spans="1:4" x14ac:dyDescent="0.2">
      <c r="A1502" s="295">
        <v>0.46014450000000001</v>
      </c>
      <c r="B1502" s="295"/>
      <c r="C1502" s="295">
        <v>0.68744400000000006</v>
      </c>
      <c r="D1502" s="295"/>
    </row>
    <row r="1503" spans="1:4" x14ac:dyDescent="0.2">
      <c r="A1503" s="295">
        <v>0.46005390000000002</v>
      </c>
      <c r="B1503" s="295"/>
      <c r="C1503" s="295">
        <v>0.68730959999999997</v>
      </c>
      <c r="D1503" s="295"/>
    </row>
    <row r="1504" spans="1:4" x14ac:dyDescent="0.2">
      <c r="A1504" s="295">
        <v>0.45998850000000002</v>
      </c>
      <c r="B1504" s="295"/>
      <c r="C1504" s="295">
        <v>0.68724470000000004</v>
      </c>
      <c r="D1504" s="295"/>
    </row>
    <row r="1505" spans="1:4" x14ac:dyDescent="0.2">
      <c r="A1505" s="295">
        <v>0.45993460000000003</v>
      </c>
      <c r="B1505" s="295"/>
      <c r="C1505" s="295">
        <v>0.68712189999999995</v>
      </c>
      <c r="D1505" s="295"/>
    </row>
    <row r="1506" spans="1:4" x14ac:dyDescent="0.2">
      <c r="A1506" s="295">
        <v>0.45985599999999999</v>
      </c>
      <c r="B1506" s="295"/>
      <c r="C1506" s="295">
        <v>0.68704149999999997</v>
      </c>
      <c r="D1506" s="295"/>
    </row>
    <row r="1507" spans="1:4" x14ac:dyDescent="0.2">
      <c r="A1507" s="295">
        <v>0.45980140000000003</v>
      </c>
      <c r="B1507" s="295"/>
      <c r="C1507" s="295">
        <v>0.68700340000000004</v>
      </c>
      <c r="D1507" s="295"/>
    </row>
    <row r="1508" spans="1:4" x14ac:dyDescent="0.2">
      <c r="A1508" s="295">
        <v>0.45967960000000002</v>
      </c>
      <c r="B1508" s="295"/>
      <c r="C1508" s="295">
        <v>0.68693680000000001</v>
      </c>
      <c r="D1508" s="295"/>
    </row>
    <row r="1509" spans="1:4" x14ac:dyDescent="0.2">
      <c r="A1509" s="295">
        <v>0.45966760000000001</v>
      </c>
      <c r="B1509" s="295"/>
      <c r="C1509" s="295">
        <v>0.686782</v>
      </c>
      <c r="D1509" s="295"/>
    </row>
    <row r="1510" spans="1:4" x14ac:dyDescent="0.2">
      <c r="A1510" s="295">
        <v>0.45951690000000001</v>
      </c>
      <c r="B1510" s="295"/>
      <c r="C1510" s="295">
        <v>0.68674170000000001</v>
      </c>
      <c r="D1510" s="295"/>
    </row>
    <row r="1511" spans="1:4" x14ac:dyDescent="0.2">
      <c r="A1511" s="295">
        <v>0.45945039999999998</v>
      </c>
      <c r="B1511" s="295"/>
      <c r="C1511" s="295">
        <v>0.68669029999999998</v>
      </c>
      <c r="D1511" s="295"/>
    </row>
    <row r="1512" spans="1:4" x14ac:dyDescent="0.2">
      <c r="A1512" s="295">
        <v>0.45933000000000002</v>
      </c>
      <c r="B1512" s="295"/>
      <c r="C1512" s="295">
        <v>0.68660969999999999</v>
      </c>
      <c r="D1512" s="295"/>
    </row>
    <row r="1513" spans="1:4" x14ac:dyDescent="0.2">
      <c r="A1513" s="295">
        <v>0.4592598</v>
      </c>
      <c r="B1513" s="295"/>
      <c r="C1513" s="295">
        <v>0.68651289999999998</v>
      </c>
      <c r="D1513" s="295"/>
    </row>
    <row r="1514" spans="1:4" x14ac:dyDescent="0.2">
      <c r="A1514" s="295">
        <v>0.45920870000000003</v>
      </c>
      <c r="B1514" s="295"/>
      <c r="C1514" s="295">
        <v>0.68641050000000003</v>
      </c>
      <c r="D1514" s="295"/>
    </row>
    <row r="1515" spans="1:4" x14ac:dyDescent="0.2">
      <c r="A1515" s="295">
        <v>0.45911160000000001</v>
      </c>
      <c r="B1515" s="295"/>
      <c r="C1515" s="295">
        <v>0.68634309999999998</v>
      </c>
      <c r="D1515" s="295"/>
    </row>
    <row r="1516" spans="1:4" x14ac:dyDescent="0.2">
      <c r="A1516" s="295">
        <v>0.45909949999999999</v>
      </c>
      <c r="B1516" s="295"/>
      <c r="C1516" s="295">
        <v>0.68622090000000002</v>
      </c>
      <c r="D1516" s="295"/>
    </row>
    <row r="1517" spans="1:4" x14ac:dyDescent="0.2">
      <c r="A1517" s="295">
        <v>0.4590571</v>
      </c>
      <c r="B1517" s="295"/>
      <c r="C1517" s="295">
        <v>0.68620630000000005</v>
      </c>
      <c r="D1517" s="295"/>
    </row>
    <row r="1518" spans="1:4" x14ac:dyDescent="0.2">
      <c r="A1518" s="295">
        <v>0.45897919999999998</v>
      </c>
      <c r="B1518" s="295"/>
      <c r="C1518" s="295">
        <v>0.68608780000000003</v>
      </c>
      <c r="D1518" s="295"/>
    </row>
    <row r="1519" spans="1:4" x14ac:dyDescent="0.2">
      <c r="A1519" s="295">
        <v>0.45884999999999998</v>
      </c>
      <c r="B1519" s="295"/>
      <c r="C1519" s="295">
        <v>0.6859904</v>
      </c>
      <c r="D1519" s="295"/>
    </row>
    <row r="1520" spans="1:4" x14ac:dyDescent="0.2">
      <c r="A1520" s="295">
        <v>0.45880900000000002</v>
      </c>
      <c r="B1520" s="295"/>
      <c r="C1520" s="295">
        <v>0.68588260000000001</v>
      </c>
      <c r="D1520" s="295"/>
    </row>
    <row r="1521" spans="1:4" x14ac:dyDescent="0.2">
      <c r="A1521" s="295">
        <v>0.45872740000000001</v>
      </c>
      <c r="B1521" s="295"/>
      <c r="C1521" s="295">
        <v>0.68573300000000004</v>
      </c>
      <c r="D1521" s="295"/>
    </row>
    <row r="1522" spans="1:4" x14ac:dyDescent="0.2">
      <c r="A1522" s="295">
        <v>0.45858539999999998</v>
      </c>
      <c r="B1522" s="295"/>
      <c r="C1522" s="295">
        <v>0.68564270000000005</v>
      </c>
      <c r="D1522" s="295"/>
    </row>
    <row r="1523" spans="1:4" x14ac:dyDescent="0.2">
      <c r="A1523" s="295">
        <v>0.45850829999999998</v>
      </c>
      <c r="B1523" s="295"/>
      <c r="C1523" s="295">
        <v>0.6855194</v>
      </c>
      <c r="D1523" s="295"/>
    </row>
    <row r="1524" spans="1:4" x14ac:dyDescent="0.2">
      <c r="A1524" s="295">
        <v>0.45841700000000002</v>
      </c>
      <c r="B1524" s="295"/>
      <c r="C1524" s="295">
        <v>0.68544179999999999</v>
      </c>
      <c r="D1524" s="295"/>
    </row>
    <row r="1525" spans="1:4" x14ac:dyDescent="0.2">
      <c r="A1525" s="295">
        <v>0.45836280000000001</v>
      </c>
      <c r="B1525" s="295"/>
      <c r="C1525" s="295">
        <v>0.68539059999999996</v>
      </c>
      <c r="D1525" s="295"/>
    </row>
    <row r="1526" spans="1:4" x14ac:dyDescent="0.2">
      <c r="A1526" s="295">
        <v>0.4581944</v>
      </c>
      <c r="B1526" s="295"/>
      <c r="C1526" s="295">
        <v>0.68528670000000003</v>
      </c>
      <c r="D1526" s="295"/>
    </row>
    <row r="1527" spans="1:4" x14ac:dyDescent="0.2">
      <c r="A1527" s="295">
        <v>0.45813989999999999</v>
      </c>
      <c r="B1527" s="295"/>
      <c r="C1527" s="295">
        <v>0.68521989999999999</v>
      </c>
      <c r="D1527" s="295"/>
    </row>
    <row r="1528" spans="1:4" x14ac:dyDescent="0.2">
      <c r="A1528" s="295">
        <v>0.45810050000000002</v>
      </c>
      <c r="B1528" s="295"/>
      <c r="C1528" s="295">
        <v>0.68513179999999996</v>
      </c>
      <c r="D1528" s="295"/>
    </row>
    <row r="1529" spans="1:4" x14ac:dyDescent="0.2">
      <c r="A1529" s="295">
        <v>0.45800580000000002</v>
      </c>
      <c r="B1529" s="295"/>
      <c r="C1529" s="295">
        <v>0.68510510000000002</v>
      </c>
      <c r="D1529" s="295"/>
    </row>
    <row r="1530" spans="1:4" x14ac:dyDescent="0.2">
      <c r="A1530" s="295">
        <v>0.45796179999999997</v>
      </c>
      <c r="B1530" s="295"/>
      <c r="C1530" s="295">
        <v>0.68502490000000005</v>
      </c>
      <c r="D1530" s="295"/>
    </row>
    <row r="1531" spans="1:4" x14ac:dyDescent="0.2">
      <c r="A1531" s="295">
        <v>0.45786840000000001</v>
      </c>
      <c r="B1531" s="295"/>
      <c r="C1531" s="295">
        <v>0.68494670000000002</v>
      </c>
      <c r="D1531" s="295"/>
    </row>
    <row r="1532" spans="1:4" x14ac:dyDescent="0.2">
      <c r="A1532" s="295">
        <v>0.45784049999999998</v>
      </c>
      <c r="B1532" s="295"/>
      <c r="C1532" s="295">
        <v>0.68479869999999998</v>
      </c>
      <c r="D1532" s="295"/>
    </row>
    <row r="1533" spans="1:4" x14ac:dyDescent="0.2">
      <c r="A1533" s="295">
        <v>0.45773839999999999</v>
      </c>
      <c r="B1533" s="295"/>
      <c r="C1533" s="295">
        <v>0.68470059999999999</v>
      </c>
      <c r="D1533" s="295"/>
    </row>
    <row r="1534" spans="1:4" x14ac:dyDescent="0.2">
      <c r="A1534" s="295">
        <v>0.4576926</v>
      </c>
      <c r="B1534" s="295"/>
      <c r="C1534" s="295">
        <v>0.68460699999999997</v>
      </c>
      <c r="D1534" s="295"/>
    </row>
    <row r="1535" spans="1:4" x14ac:dyDescent="0.2">
      <c r="A1535" s="295">
        <v>0.4576172</v>
      </c>
      <c r="B1535" s="295"/>
      <c r="C1535" s="295">
        <v>0.68455200000000005</v>
      </c>
      <c r="D1535" s="295"/>
    </row>
    <row r="1536" spans="1:4" x14ac:dyDescent="0.2">
      <c r="A1536" s="295">
        <v>0.45751960000000003</v>
      </c>
      <c r="B1536" s="295"/>
      <c r="C1536" s="295">
        <v>0.68448569999999997</v>
      </c>
      <c r="D1536" s="295"/>
    </row>
    <row r="1537" spans="1:4" x14ac:dyDescent="0.2">
      <c r="A1537" s="295">
        <v>0.45741470000000001</v>
      </c>
      <c r="B1537" s="295"/>
      <c r="C1537" s="295">
        <v>0.68444749999999999</v>
      </c>
      <c r="D1537" s="295"/>
    </row>
    <row r="1538" spans="1:4" x14ac:dyDescent="0.2">
      <c r="A1538" s="295">
        <v>0.45728390000000002</v>
      </c>
      <c r="B1538" s="295"/>
      <c r="C1538" s="295">
        <v>0.68433330000000003</v>
      </c>
      <c r="D1538" s="295"/>
    </row>
    <row r="1539" spans="1:4" x14ac:dyDescent="0.2">
      <c r="A1539" s="295">
        <v>0.45723999999999998</v>
      </c>
      <c r="B1539" s="295"/>
      <c r="C1539" s="295">
        <v>0.68422550000000004</v>
      </c>
      <c r="D1539" s="295"/>
    </row>
    <row r="1540" spans="1:4" x14ac:dyDescent="0.2">
      <c r="A1540" s="295">
        <v>0.45719650000000001</v>
      </c>
      <c r="B1540" s="295"/>
      <c r="C1540" s="295">
        <v>0.68413480000000004</v>
      </c>
      <c r="D1540" s="295"/>
    </row>
    <row r="1541" spans="1:4" x14ac:dyDescent="0.2">
      <c r="A1541" s="295">
        <v>0.45711790000000002</v>
      </c>
      <c r="B1541" s="295"/>
      <c r="C1541" s="295">
        <v>0.68408400000000003</v>
      </c>
      <c r="D1541" s="295"/>
    </row>
    <row r="1542" spans="1:4" x14ac:dyDescent="0.2">
      <c r="A1542" s="295">
        <v>0.45703759999999999</v>
      </c>
      <c r="B1542" s="295"/>
      <c r="C1542" s="295">
        <v>0.68391829999999998</v>
      </c>
      <c r="D1542" s="295"/>
    </row>
    <row r="1543" spans="1:4" x14ac:dyDescent="0.2">
      <c r="A1543" s="295">
        <v>0.45701079999999999</v>
      </c>
      <c r="B1543" s="295"/>
      <c r="C1543" s="295">
        <v>0.68387770000000003</v>
      </c>
      <c r="D1543" s="295"/>
    </row>
    <row r="1544" spans="1:4" x14ac:dyDescent="0.2">
      <c r="A1544" s="295">
        <v>0.45694050000000003</v>
      </c>
      <c r="B1544" s="295"/>
      <c r="C1544" s="295">
        <v>0.68384840000000002</v>
      </c>
      <c r="D1544" s="295"/>
    </row>
    <row r="1545" spans="1:4" x14ac:dyDescent="0.2">
      <c r="A1545" s="295">
        <v>0.45688689999999998</v>
      </c>
      <c r="B1545" s="295"/>
      <c r="C1545" s="295">
        <v>0.68379630000000002</v>
      </c>
      <c r="D1545" s="295"/>
    </row>
    <row r="1546" spans="1:4" x14ac:dyDescent="0.2">
      <c r="A1546" s="295">
        <v>0.45685969999999998</v>
      </c>
      <c r="B1546" s="295"/>
      <c r="C1546" s="295">
        <v>0.68375569999999997</v>
      </c>
      <c r="D1546" s="295"/>
    </row>
    <row r="1547" spans="1:4" x14ac:dyDescent="0.2">
      <c r="A1547" s="295">
        <v>0.45674340000000002</v>
      </c>
      <c r="B1547" s="295"/>
      <c r="C1547" s="295">
        <v>0.68371660000000001</v>
      </c>
      <c r="D1547" s="295"/>
    </row>
    <row r="1548" spans="1:4" x14ac:dyDescent="0.2">
      <c r="A1548" s="295">
        <v>0.45657399999999998</v>
      </c>
      <c r="B1548" s="295"/>
      <c r="C1548" s="295">
        <v>0.68363739999999995</v>
      </c>
      <c r="D1548" s="295"/>
    </row>
    <row r="1549" spans="1:4" x14ac:dyDescent="0.2">
      <c r="A1549" s="295">
        <v>0.45652100000000001</v>
      </c>
      <c r="B1549" s="295"/>
      <c r="C1549" s="295">
        <v>0.68354429999999999</v>
      </c>
      <c r="D1549" s="295"/>
    </row>
    <row r="1550" spans="1:4" x14ac:dyDescent="0.2">
      <c r="A1550" s="295">
        <v>0.45646750000000003</v>
      </c>
      <c r="B1550" s="295"/>
      <c r="C1550" s="295">
        <v>0.68349590000000005</v>
      </c>
      <c r="D1550" s="295"/>
    </row>
    <row r="1551" spans="1:4" x14ac:dyDescent="0.2">
      <c r="A1551" s="295">
        <v>0.4564143</v>
      </c>
      <c r="B1551" s="295"/>
      <c r="C1551" s="295">
        <v>0.68342780000000003</v>
      </c>
      <c r="D1551" s="295"/>
    </row>
    <row r="1552" spans="1:4" x14ac:dyDescent="0.2">
      <c r="A1552" s="295">
        <v>0.45634999999999998</v>
      </c>
      <c r="B1552" s="295"/>
      <c r="C1552" s="295">
        <v>0.6832897</v>
      </c>
      <c r="D1552" s="295"/>
    </row>
    <row r="1553" spans="1:4" x14ac:dyDescent="0.2">
      <c r="A1553" s="295">
        <v>0.45622289999999999</v>
      </c>
      <c r="B1553" s="295"/>
      <c r="C1553" s="295">
        <v>0.68321109999999996</v>
      </c>
      <c r="D1553" s="295"/>
    </row>
    <row r="1554" spans="1:4" x14ac:dyDescent="0.2">
      <c r="A1554" s="295">
        <v>0.45611990000000002</v>
      </c>
      <c r="B1554" s="295"/>
      <c r="C1554" s="295">
        <v>0.68317110000000003</v>
      </c>
      <c r="D1554" s="295"/>
    </row>
    <row r="1555" spans="1:4" x14ac:dyDescent="0.2">
      <c r="A1555" s="295">
        <v>0.45602330000000002</v>
      </c>
      <c r="B1555" s="295"/>
      <c r="C1555" s="295">
        <v>0.68309560000000002</v>
      </c>
      <c r="D1555" s="295"/>
    </row>
    <row r="1556" spans="1:4" x14ac:dyDescent="0.2">
      <c r="A1556" s="295">
        <v>0.4559667</v>
      </c>
      <c r="B1556" s="295"/>
      <c r="C1556" s="295">
        <v>0.68308230000000003</v>
      </c>
      <c r="D1556" s="295"/>
    </row>
    <row r="1557" spans="1:4" x14ac:dyDescent="0.2">
      <c r="A1557" s="295">
        <v>0.45593990000000001</v>
      </c>
      <c r="B1557" s="295"/>
      <c r="C1557" s="295">
        <v>0.68291449999999998</v>
      </c>
      <c r="D1557" s="295"/>
    </row>
    <row r="1558" spans="1:4" x14ac:dyDescent="0.2">
      <c r="A1558" s="295">
        <v>0.45583360000000001</v>
      </c>
      <c r="B1558" s="295"/>
      <c r="C1558" s="295">
        <v>0.68284959999999995</v>
      </c>
      <c r="D1558" s="295"/>
    </row>
    <row r="1559" spans="1:4" x14ac:dyDescent="0.2">
      <c r="A1559" s="295">
        <v>0.4557794</v>
      </c>
      <c r="B1559" s="295"/>
      <c r="C1559" s="295">
        <v>0.68275260000000004</v>
      </c>
      <c r="D1559" s="295"/>
    </row>
    <row r="1560" spans="1:4" x14ac:dyDescent="0.2">
      <c r="A1560" s="295">
        <v>0.45574150000000002</v>
      </c>
      <c r="B1560" s="295"/>
      <c r="C1560" s="295">
        <v>0.68265240000000005</v>
      </c>
      <c r="D1560" s="295"/>
    </row>
    <row r="1561" spans="1:4" x14ac:dyDescent="0.2">
      <c r="A1561" s="295">
        <v>0.4556596</v>
      </c>
      <c r="B1561" s="295"/>
      <c r="C1561" s="295">
        <v>0.68253620000000004</v>
      </c>
      <c r="D1561" s="295"/>
    </row>
    <row r="1562" spans="1:4" x14ac:dyDescent="0.2">
      <c r="A1562" s="295">
        <v>0.45556740000000001</v>
      </c>
      <c r="B1562" s="295"/>
      <c r="C1562" s="295">
        <v>0.68251059999999997</v>
      </c>
      <c r="D1562" s="295"/>
    </row>
    <row r="1563" spans="1:4" x14ac:dyDescent="0.2">
      <c r="A1563" s="295">
        <v>0.45550069999999998</v>
      </c>
      <c r="B1563" s="295"/>
      <c r="C1563" s="295">
        <v>0.68244199999999999</v>
      </c>
      <c r="D1563" s="295"/>
    </row>
    <row r="1564" spans="1:4" x14ac:dyDescent="0.2">
      <c r="A1564" s="295">
        <v>0.45542060000000001</v>
      </c>
      <c r="B1564" s="295"/>
      <c r="C1564" s="295">
        <v>0.68236079999999999</v>
      </c>
      <c r="D1564" s="295"/>
    </row>
    <row r="1565" spans="1:4" x14ac:dyDescent="0.2">
      <c r="A1565" s="295">
        <v>0.45535680000000001</v>
      </c>
      <c r="B1565" s="295"/>
      <c r="C1565" s="295">
        <v>0.68229530000000005</v>
      </c>
      <c r="D1565" s="295"/>
    </row>
    <row r="1566" spans="1:4" x14ac:dyDescent="0.2">
      <c r="A1566" s="295">
        <v>0.45530399999999999</v>
      </c>
      <c r="B1566" s="295"/>
      <c r="C1566" s="295">
        <v>0.68220530000000001</v>
      </c>
      <c r="D1566" s="295"/>
    </row>
    <row r="1567" spans="1:4" x14ac:dyDescent="0.2">
      <c r="A1567" s="295">
        <v>0.45525120000000002</v>
      </c>
      <c r="B1567" s="295"/>
      <c r="C1567" s="295">
        <v>0.68205930000000003</v>
      </c>
      <c r="D1567" s="295"/>
    </row>
    <row r="1568" spans="1:4" x14ac:dyDescent="0.2">
      <c r="A1568" s="295">
        <v>0.45518589999999998</v>
      </c>
      <c r="B1568" s="295"/>
      <c r="C1568" s="295">
        <v>0.68188959999999998</v>
      </c>
      <c r="D1568" s="295"/>
    </row>
    <row r="1569" spans="1:4" x14ac:dyDescent="0.2">
      <c r="A1569" s="295">
        <v>0.45516109999999999</v>
      </c>
      <c r="B1569" s="295"/>
      <c r="C1569" s="295">
        <v>0.68178729999999999</v>
      </c>
      <c r="D1569" s="295"/>
    </row>
    <row r="1570" spans="1:4" x14ac:dyDescent="0.2">
      <c r="A1570" s="295">
        <v>0.45514840000000001</v>
      </c>
      <c r="B1570" s="295"/>
      <c r="C1570" s="295">
        <v>0.68167489999999997</v>
      </c>
      <c r="D1570" s="295"/>
    </row>
    <row r="1571" spans="1:4" x14ac:dyDescent="0.2">
      <c r="A1571" s="295">
        <v>0.45502219999999999</v>
      </c>
      <c r="B1571" s="295"/>
      <c r="C1571" s="295">
        <v>0.68163470000000004</v>
      </c>
      <c r="D1571" s="295"/>
    </row>
    <row r="1572" spans="1:4" x14ac:dyDescent="0.2">
      <c r="A1572" s="295">
        <v>0.45493339999999999</v>
      </c>
      <c r="B1572" s="295"/>
      <c r="C1572" s="295">
        <v>0.68152120000000005</v>
      </c>
      <c r="D1572" s="295"/>
    </row>
    <row r="1573" spans="1:4" x14ac:dyDescent="0.2">
      <c r="A1573" s="295">
        <v>0.45489259999999998</v>
      </c>
      <c r="B1573" s="295"/>
      <c r="C1573" s="295">
        <v>0.68135270000000003</v>
      </c>
      <c r="D1573" s="295"/>
    </row>
    <row r="1574" spans="1:4" x14ac:dyDescent="0.2">
      <c r="A1574" s="295">
        <v>0.45480199999999998</v>
      </c>
      <c r="B1574" s="295"/>
      <c r="C1574" s="295">
        <v>0.68130040000000003</v>
      </c>
      <c r="D1574" s="295"/>
    </row>
    <row r="1575" spans="1:4" x14ac:dyDescent="0.2">
      <c r="A1575" s="295">
        <v>0.45474870000000001</v>
      </c>
      <c r="B1575" s="295"/>
      <c r="C1575" s="295">
        <v>0.68120919999999996</v>
      </c>
      <c r="D1575" s="295"/>
    </row>
    <row r="1576" spans="1:4" x14ac:dyDescent="0.2">
      <c r="A1576" s="295">
        <v>0.45460339999999999</v>
      </c>
      <c r="B1576" s="295"/>
      <c r="C1576" s="295">
        <v>0.68108109999999999</v>
      </c>
      <c r="D1576" s="295"/>
    </row>
    <row r="1577" spans="1:4" x14ac:dyDescent="0.2">
      <c r="A1577" s="295">
        <v>0.45450869999999999</v>
      </c>
      <c r="B1577" s="295"/>
      <c r="C1577" s="295">
        <v>0.68101769999999995</v>
      </c>
      <c r="D1577" s="295"/>
    </row>
    <row r="1578" spans="1:4" x14ac:dyDescent="0.2">
      <c r="A1578" s="295">
        <v>0.45440560000000002</v>
      </c>
      <c r="B1578" s="295"/>
      <c r="C1578" s="295">
        <v>0.6809385</v>
      </c>
      <c r="D1578" s="295"/>
    </row>
    <row r="1579" spans="1:4" x14ac:dyDescent="0.2">
      <c r="A1579" s="295">
        <v>0.45432529999999999</v>
      </c>
      <c r="B1579" s="295"/>
      <c r="C1579" s="295">
        <v>0.68087120000000001</v>
      </c>
      <c r="D1579" s="295"/>
    </row>
    <row r="1580" spans="1:4" x14ac:dyDescent="0.2">
      <c r="A1580" s="295">
        <v>0.45423520000000001</v>
      </c>
      <c r="B1580" s="295"/>
      <c r="C1580" s="295">
        <v>0.68083090000000002</v>
      </c>
      <c r="D1580" s="295"/>
    </row>
    <row r="1581" spans="1:4" x14ac:dyDescent="0.2">
      <c r="A1581" s="295">
        <v>0.45417459999999998</v>
      </c>
      <c r="B1581" s="295"/>
      <c r="C1581" s="295">
        <v>0.68073879999999998</v>
      </c>
      <c r="D1581" s="295"/>
    </row>
    <row r="1582" spans="1:4" x14ac:dyDescent="0.2">
      <c r="A1582" s="295">
        <v>0.45416260000000003</v>
      </c>
      <c r="B1582" s="295"/>
      <c r="C1582" s="295">
        <v>0.68068379999999995</v>
      </c>
      <c r="D1582" s="295"/>
    </row>
    <row r="1583" spans="1:4" x14ac:dyDescent="0.2">
      <c r="A1583" s="295">
        <v>0.45410590000000001</v>
      </c>
      <c r="B1583" s="295"/>
      <c r="C1583" s="295">
        <v>0.68059000000000003</v>
      </c>
      <c r="D1583" s="295"/>
    </row>
    <row r="1584" spans="1:4" x14ac:dyDescent="0.2">
      <c r="A1584" s="295">
        <v>0.45406600000000003</v>
      </c>
      <c r="B1584" s="295"/>
      <c r="C1584" s="295">
        <v>0.68052460000000004</v>
      </c>
      <c r="D1584" s="295"/>
    </row>
    <row r="1585" spans="1:4" x14ac:dyDescent="0.2">
      <c r="A1585" s="295">
        <v>0.45402920000000002</v>
      </c>
      <c r="B1585" s="295"/>
      <c r="C1585" s="295">
        <v>0.68044680000000002</v>
      </c>
      <c r="D1585" s="295"/>
    </row>
    <row r="1586" spans="1:4" x14ac:dyDescent="0.2">
      <c r="A1586" s="295">
        <v>0.45392280000000002</v>
      </c>
      <c r="B1586" s="295"/>
      <c r="C1586" s="295">
        <v>0.68036839999999998</v>
      </c>
      <c r="D1586" s="295"/>
    </row>
    <row r="1587" spans="1:4" x14ac:dyDescent="0.2">
      <c r="A1587" s="295">
        <v>0.45388289999999998</v>
      </c>
      <c r="B1587" s="295"/>
      <c r="C1587" s="295">
        <v>0.68031719999999996</v>
      </c>
      <c r="D1587" s="295"/>
    </row>
    <row r="1588" spans="1:4" x14ac:dyDescent="0.2">
      <c r="A1588" s="295">
        <v>0.45384259999999998</v>
      </c>
      <c r="B1588" s="295"/>
      <c r="C1588" s="295">
        <v>0.68027919999999997</v>
      </c>
      <c r="D1588" s="295"/>
    </row>
    <row r="1589" spans="1:4" x14ac:dyDescent="0.2">
      <c r="A1589" s="295">
        <v>0.4536869</v>
      </c>
      <c r="B1589" s="295"/>
      <c r="C1589" s="295">
        <v>0.6802241</v>
      </c>
      <c r="D1589" s="295"/>
    </row>
    <row r="1590" spans="1:4" x14ac:dyDescent="0.2">
      <c r="A1590" s="295">
        <v>0.45362019999999997</v>
      </c>
      <c r="B1590" s="295"/>
      <c r="C1590" s="295">
        <v>0.68010519999999997</v>
      </c>
      <c r="D1590" s="295"/>
    </row>
    <row r="1591" spans="1:4" x14ac:dyDescent="0.2">
      <c r="A1591" s="295">
        <v>0.45359189999999999</v>
      </c>
      <c r="B1591" s="295"/>
      <c r="C1591" s="295">
        <v>0.68006650000000002</v>
      </c>
      <c r="D1591" s="295"/>
    </row>
    <row r="1592" spans="1:4" x14ac:dyDescent="0.2">
      <c r="A1592" s="295">
        <v>0.45352520000000002</v>
      </c>
      <c r="B1592" s="295"/>
      <c r="C1592" s="295">
        <v>0.68004109999999995</v>
      </c>
      <c r="D1592" s="295"/>
    </row>
    <row r="1593" spans="1:4" x14ac:dyDescent="0.2">
      <c r="A1593" s="295">
        <v>0.45347219999999999</v>
      </c>
      <c r="B1593" s="295"/>
      <c r="C1593" s="295">
        <v>0.68000309999999997</v>
      </c>
      <c r="D1593" s="295"/>
    </row>
    <row r="1594" spans="1:4" x14ac:dyDescent="0.2">
      <c r="A1594" s="295">
        <v>0.45336530000000003</v>
      </c>
      <c r="B1594" s="295"/>
      <c r="C1594" s="295">
        <v>0.67990910000000004</v>
      </c>
      <c r="D1594" s="295"/>
    </row>
    <row r="1595" spans="1:4" x14ac:dyDescent="0.2">
      <c r="A1595" s="295">
        <v>0.45324589999999998</v>
      </c>
      <c r="B1595" s="295"/>
      <c r="C1595" s="295">
        <v>0.67984219999999995</v>
      </c>
      <c r="D1595" s="295"/>
    </row>
    <row r="1596" spans="1:4" x14ac:dyDescent="0.2">
      <c r="A1596" s="295">
        <v>0.45317960000000002</v>
      </c>
      <c r="B1596" s="295"/>
      <c r="C1596" s="295">
        <v>0.67975059999999998</v>
      </c>
      <c r="D1596" s="295"/>
    </row>
    <row r="1597" spans="1:4" x14ac:dyDescent="0.2">
      <c r="A1597" s="295">
        <v>0.45310089999999997</v>
      </c>
      <c r="B1597" s="295"/>
      <c r="C1597" s="295">
        <v>0.67969659999999998</v>
      </c>
      <c r="D1597" s="295"/>
    </row>
    <row r="1598" spans="1:4" x14ac:dyDescent="0.2">
      <c r="A1598" s="295">
        <v>0.45300679999999999</v>
      </c>
      <c r="B1598" s="295"/>
      <c r="C1598" s="295">
        <v>0.67965540000000002</v>
      </c>
      <c r="D1598" s="295"/>
    </row>
    <row r="1599" spans="1:4" x14ac:dyDescent="0.2">
      <c r="A1599" s="295">
        <v>0.452901</v>
      </c>
      <c r="B1599" s="295"/>
      <c r="C1599" s="295">
        <v>0.67961629999999995</v>
      </c>
      <c r="D1599" s="295"/>
    </row>
    <row r="1600" spans="1:4" x14ac:dyDescent="0.2">
      <c r="A1600" s="295">
        <v>0.45287559999999999</v>
      </c>
      <c r="B1600" s="295"/>
      <c r="C1600" s="295">
        <v>0.67956369999999999</v>
      </c>
      <c r="D1600" s="295"/>
    </row>
    <row r="1601" spans="1:4" x14ac:dyDescent="0.2">
      <c r="A1601" s="295">
        <v>0.45282359999999999</v>
      </c>
      <c r="B1601" s="295"/>
      <c r="C1601" s="295">
        <v>0.67952460000000003</v>
      </c>
      <c r="D1601" s="295"/>
    </row>
    <row r="1602" spans="1:4" x14ac:dyDescent="0.2">
      <c r="A1602" s="295">
        <v>0.45275490000000002</v>
      </c>
      <c r="B1602" s="295"/>
      <c r="C1602" s="295">
        <v>0.67938960000000004</v>
      </c>
      <c r="D1602" s="295"/>
    </row>
    <row r="1603" spans="1:4" x14ac:dyDescent="0.2">
      <c r="A1603" s="295">
        <v>0.45260899999999998</v>
      </c>
      <c r="B1603" s="295"/>
      <c r="C1603" s="295">
        <v>0.67927179999999998</v>
      </c>
      <c r="D1603" s="295"/>
    </row>
    <row r="1604" spans="1:4" x14ac:dyDescent="0.2">
      <c r="A1604" s="295">
        <v>0.45253100000000002</v>
      </c>
      <c r="B1604" s="295"/>
      <c r="C1604" s="295">
        <v>0.67922300000000002</v>
      </c>
      <c r="D1604" s="295"/>
    </row>
    <row r="1605" spans="1:4" x14ac:dyDescent="0.2">
      <c r="A1605" s="295">
        <v>0.45247900000000002</v>
      </c>
      <c r="B1605" s="295"/>
      <c r="C1605" s="295">
        <v>0.67915729999999996</v>
      </c>
      <c r="D1605" s="295"/>
    </row>
    <row r="1606" spans="1:4" x14ac:dyDescent="0.2">
      <c r="A1606" s="295">
        <v>0.45245180000000002</v>
      </c>
      <c r="B1606" s="295"/>
      <c r="C1606" s="295">
        <v>0.67908959999999996</v>
      </c>
      <c r="D1606" s="295"/>
    </row>
    <row r="1607" spans="1:4" x14ac:dyDescent="0.2">
      <c r="A1607" s="295">
        <v>0.45241300000000001</v>
      </c>
      <c r="B1607" s="295"/>
      <c r="C1607" s="295">
        <v>0.67901029999999996</v>
      </c>
      <c r="D1607" s="295"/>
    </row>
    <row r="1608" spans="1:4" x14ac:dyDescent="0.2">
      <c r="A1608" s="295">
        <v>0.45230379999999998</v>
      </c>
      <c r="B1608" s="295"/>
      <c r="C1608" s="295">
        <v>0.67886349999999995</v>
      </c>
      <c r="D1608" s="295"/>
    </row>
    <row r="1609" spans="1:4" x14ac:dyDescent="0.2">
      <c r="A1609" s="295">
        <v>0.4522371</v>
      </c>
      <c r="B1609" s="295"/>
      <c r="C1609" s="295">
        <v>0.67878249999999996</v>
      </c>
      <c r="D1609" s="295"/>
    </row>
    <row r="1610" spans="1:4" x14ac:dyDescent="0.2">
      <c r="A1610" s="295">
        <v>0.4521461</v>
      </c>
      <c r="B1610" s="295"/>
      <c r="C1610" s="295">
        <v>0.67867409999999995</v>
      </c>
      <c r="D1610" s="295"/>
    </row>
    <row r="1611" spans="1:4" x14ac:dyDescent="0.2">
      <c r="A1611" s="295">
        <v>0.4521213</v>
      </c>
      <c r="B1611" s="295"/>
      <c r="C1611" s="295">
        <v>0.67853940000000001</v>
      </c>
      <c r="D1611" s="295"/>
    </row>
    <row r="1612" spans="1:4" x14ac:dyDescent="0.2">
      <c r="A1612" s="295">
        <v>0.45205620000000002</v>
      </c>
      <c r="B1612" s="295"/>
      <c r="C1612" s="295">
        <v>0.67850069999999996</v>
      </c>
      <c r="D1612" s="295"/>
    </row>
    <row r="1613" spans="1:4" x14ac:dyDescent="0.2">
      <c r="A1613" s="295">
        <v>0.451988</v>
      </c>
      <c r="B1613" s="295"/>
      <c r="C1613" s="295">
        <v>0.67846260000000003</v>
      </c>
      <c r="D1613" s="295"/>
    </row>
    <row r="1614" spans="1:4" x14ac:dyDescent="0.2">
      <c r="A1614" s="295">
        <v>0.45187860000000002</v>
      </c>
      <c r="B1614" s="295"/>
      <c r="C1614" s="295">
        <v>0.67837250000000004</v>
      </c>
      <c r="D1614" s="295"/>
    </row>
    <row r="1615" spans="1:4" x14ac:dyDescent="0.2">
      <c r="A1615" s="295">
        <v>0.45184020000000003</v>
      </c>
      <c r="B1615" s="295"/>
      <c r="C1615" s="295">
        <v>0.67830690000000005</v>
      </c>
      <c r="D1615" s="295"/>
    </row>
    <row r="1616" spans="1:4" x14ac:dyDescent="0.2">
      <c r="A1616" s="295">
        <v>0.45175880000000002</v>
      </c>
      <c r="B1616" s="295"/>
      <c r="C1616" s="295">
        <v>0.67820389999999997</v>
      </c>
      <c r="D1616" s="295"/>
    </row>
    <row r="1617" spans="1:4" x14ac:dyDescent="0.2">
      <c r="A1617" s="295">
        <v>0.45170729999999998</v>
      </c>
      <c r="B1617" s="295"/>
      <c r="C1617" s="295">
        <v>0.67812519999999998</v>
      </c>
      <c r="D1617" s="295"/>
    </row>
    <row r="1618" spans="1:4" x14ac:dyDescent="0.2">
      <c r="A1618" s="295">
        <v>0.45168009999999997</v>
      </c>
      <c r="B1618" s="295"/>
      <c r="C1618" s="295">
        <v>0.67807360000000005</v>
      </c>
      <c r="D1618" s="295"/>
    </row>
    <row r="1619" spans="1:4" x14ac:dyDescent="0.2">
      <c r="A1619" s="295">
        <v>0.45161269999999998</v>
      </c>
      <c r="B1619" s="295"/>
      <c r="C1619" s="295">
        <v>0.67802229999999997</v>
      </c>
      <c r="D1619" s="295"/>
    </row>
    <row r="1620" spans="1:4" x14ac:dyDescent="0.2">
      <c r="A1620" s="295">
        <v>0.45157459999999999</v>
      </c>
      <c r="B1620" s="295"/>
      <c r="C1620" s="295">
        <v>0.67792140000000001</v>
      </c>
      <c r="D1620" s="295"/>
    </row>
    <row r="1621" spans="1:4" x14ac:dyDescent="0.2">
      <c r="A1621" s="295">
        <v>0.45147979999999999</v>
      </c>
      <c r="B1621" s="295"/>
      <c r="C1621" s="295">
        <v>0.67782149999999997</v>
      </c>
      <c r="D1621" s="295"/>
    </row>
    <row r="1622" spans="1:4" x14ac:dyDescent="0.2">
      <c r="A1622" s="295">
        <v>0.45140010000000003</v>
      </c>
      <c r="B1622" s="295"/>
      <c r="C1622" s="295">
        <v>0.67771780000000004</v>
      </c>
      <c r="D1622" s="295"/>
    </row>
    <row r="1623" spans="1:4" x14ac:dyDescent="0.2">
      <c r="A1623" s="295">
        <v>0.45130969999999998</v>
      </c>
      <c r="B1623" s="295"/>
      <c r="C1623" s="295">
        <v>0.67760450000000005</v>
      </c>
      <c r="D1623" s="295"/>
    </row>
    <row r="1624" spans="1:4" x14ac:dyDescent="0.2">
      <c r="A1624" s="295">
        <v>0.45125359999999998</v>
      </c>
      <c r="B1624" s="295"/>
      <c r="C1624" s="295">
        <v>0.6775272</v>
      </c>
      <c r="D1624" s="295"/>
    </row>
    <row r="1625" spans="1:4" x14ac:dyDescent="0.2">
      <c r="A1625" s="295">
        <v>0.4511733</v>
      </c>
      <c r="B1625" s="295"/>
      <c r="C1625" s="295">
        <v>0.67748719999999996</v>
      </c>
      <c r="D1625" s="295"/>
    </row>
    <row r="1626" spans="1:4" x14ac:dyDescent="0.2">
      <c r="A1626" s="295">
        <v>0.45110299999999998</v>
      </c>
      <c r="B1626" s="295"/>
      <c r="C1626" s="295">
        <v>0.67742290000000005</v>
      </c>
      <c r="D1626" s="295"/>
    </row>
    <row r="1627" spans="1:4" x14ac:dyDescent="0.2">
      <c r="A1627" s="295">
        <v>0.45103700000000002</v>
      </c>
      <c r="B1627" s="295"/>
      <c r="C1627" s="295">
        <v>0.67738399999999999</v>
      </c>
      <c r="D1627" s="295"/>
    </row>
    <row r="1628" spans="1:4" x14ac:dyDescent="0.2">
      <c r="A1628" s="295">
        <v>0.45099919999999999</v>
      </c>
      <c r="B1628" s="295"/>
      <c r="C1628" s="295">
        <v>0.6772475</v>
      </c>
      <c r="D1628" s="295"/>
    </row>
    <row r="1629" spans="1:4" x14ac:dyDescent="0.2">
      <c r="A1629" s="295">
        <v>0.45097350000000003</v>
      </c>
      <c r="B1629" s="295"/>
      <c r="C1629" s="295">
        <v>0.67716929999999997</v>
      </c>
      <c r="D1629" s="295"/>
    </row>
    <row r="1630" spans="1:4" x14ac:dyDescent="0.2">
      <c r="A1630" s="295">
        <v>0.45090580000000002</v>
      </c>
      <c r="B1630" s="295"/>
      <c r="C1630" s="295">
        <v>0.67701659999999997</v>
      </c>
      <c r="D1630" s="295"/>
    </row>
    <row r="1631" spans="1:4" x14ac:dyDescent="0.2">
      <c r="A1631" s="295">
        <v>0.45079279999999999</v>
      </c>
      <c r="B1631" s="295"/>
      <c r="C1631" s="295">
        <v>0.67696210000000001</v>
      </c>
      <c r="D1631" s="295"/>
    </row>
    <row r="1632" spans="1:4" x14ac:dyDescent="0.2">
      <c r="A1632" s="295">
        <v>0.45075399999999999</v>
      </c>
      <c r="B1632" s="295"/>
      <c r="C1632" s="295">
        <v>0.67692030000000003</v>
      </c>
      <c r="D1632" s="295"/>
    </row>
    <row r="1633" spans="1:4" x14ac:dyDescent="0.2">
      <c r="A1633" s="295">
        <v>0.45066070000000003</v>
      </c>
      <c r="B1633" s="295"/>
      <c r="C1633" s="295">
        <v>0.67682730000000002</v>
      </c>
      <c r="D1633" s="295"/>
    </row>
    <row r="1634" spans="1:4" x14ac:dyDescent="0.2">
      <c r="A1634" s="295">
        <v>0.45054899999999998</v>
      </c>
      <c r="B1634" s="295"/>
      <c r="C1634" s="295">
        <v>0.67673399999999995</v>
      </c>
      <c r="D1634" s="295"/>
    </row>
    <row r="1635" spans="1:4" x14ac:dyDescent="0.2">
      <c r="A1635" s="295">
        <v>0.45045459999999998</v>
      </c>
      <c r="B1635" s="295"/>
      <c r="C1635" s="295">
        <v>0.67664670000000005</v>
      </c>
      <c r="D1635" s="295"/>
    </row>
    <row r="1636" spans="1:4" x14ac:dyDescent="0.2">
      <c r="A1636" s="295">
        <v>0.45033260000000003</v>
      </c>
      <c r="B1636" s="295"/>
      <c r="C1636" s="295">
        <v>0.67660759999999998</v>
      </c>
      <c r="D1636" s="295"/>
    </row>
    <row r="1637" spans="1:4" x14ac:dyDescent="0.2">
      <c r="A1637" s="295">
        <v>0.45031949999999998</v>
      </c>
      <c r="B1637" s="295"/>
      <c r="C1637" s="295">
        <v>0.6764829</v>
      </c>
      <c r="D1637" s="295"/>
    </row>
    <row r="1638" spans="1:4" x14ac:dyDescent="0.2">
      <c r="A1638" s="295">
        <v>0.45027889999999998</v>
      </c>
      <c r="B1638" s="295"/>
      <c r="C1638" s="295">
        <v>0.67635979999999996</v>
      </c>
      <c r="D1638" s="295"/>
    </row>
    <row r="1639" spans="1:4" x14ac:dyDescent="0.2">
      <c r="A1639" s="295">
        <v>0.45023809999999997</v>
      </c>
      <c r="B1639" s="295"/>
      <c r="C1639" s="295">
        <v>0.67623239999999996</v>
      </c>
      <c r="D1639" s="295"/>
    </row>
    <row r="1640" spans="1:4" x14ac:dyDescent="0.2">
      <c r="A1640" s="295">
        <v>0.45012849999999999</v>
      </c>
      <c r="B1640" s="295"/>
      <c r="C1640" s="295">
        <v>0.67617769999999999</v>
      </c>
      <c r="D1640" s="295"/>
    </row>
    <row r="1641" spans="1:4" x14ac:dyDescent="0.2">
      <c r="A1641" s="295">
        <v>0.45006940000000001</v>
      </c>
      <c r="B1641" s="295"/>
      <c r="C1641" s="295">
        <v>0.67604410000000004</v>
      </c>
      <c r="D1641" s="295"/>
    </row>
    <row r="1642" spans="1:4" x14ac:dyDescent="0.2">
      <c r="A1642" s="295">
        <v>0.44996350000000002</v>
      </c>
      <c r="B1642" s="295"/>
      <c r="C1642" s="295">
        <v>0.67595400000000005</v>
      </c>
      <c r="D1642" s="295"/>
    </row>
    <row r="1643" spans="1:4" x14ac:dyDescent="0.2">
      <c r="A1643" s="295">
        <v>0.44988620000000001</v>
      </c>
      <c r="B1643" s="295"/>
      <c r="C1643" s="295">
        <v>0.6758651</v>
      </c>
      <c r="D1643" s="295"/>
    </row>
    <row r="1644" spans="1:4" x14ac:dyDescent="0.2">
      <c r="A1644" s="295">
        <v>0.44981979999999999</v>
      </c>
      <c r="B1644" s="295"/>
      <c r="C1644" s="295">
        <v>0.67578340000000003</v>
      </c>
      <c r="D1644" s="295"/>
    </row>
    <row r="1645" spans="1:4" x14ac:dyDescent="0.2">
      <c r="A1645" s="295">
        <v>0.44972770000000001</v>
      </c>
      <c r="B1645" s="295"/>
      <c r="C1645" s="295">
        <v>0.67574409999999996</v>
      </c>
      <c r="D1645" s="295"/>
    </row>
    <row r="1646" spans="1:4" x14ac:dyDescent="0.2">
      <c r="A1646" s="295">
        <v>0.44962210000000002</v>
      </c>
      <c r="B1646" s="295"/>
      <c r="C1646" s="295">
        <v>0.67559950000000002</v>
      </c>
      <c r="D1646" s="295"/>
    </row>
    <row r="1647" spans="1:4" x14ac:dyDescent="0.2">
      <c r="A1647" s="295">
        <v>0.44954430000000001</v>
      </c>
      <c r="B1647" s="295"/>
      <c r="C1647" s="295">
        <v>0.6755198</v>
      </c>
      <c r="D1647" s="295"/>
    </row>
    <row r="1648" spans="1:4" x14ac:dyDescent="0.2">
      <c r="A1648" s="295">
        <v>0.44943929999999999</v>
      </c>
      <c r="B1648" s="295"/>
      <c r="C1648" s="295">
        <v>0.67538989999999999</v>
      </c>
      <c r="D1648" s="295"/>
    </row>
    <row r="1649" spans="1:4" x14ac:dyDescent="0.2">
      <c r="A1649" s="295">
        <v>0.44933070000000003</v>
      </c>
      <c r="B1649" s="295"/>
      <c r="C1649" s="295">
        <v>0.67525440000000003</v>
      </c>
      <c r="D1649" s="295"/>
    </row>
    <row r="1650" spans="1:4" x14ac:dyDescent="0.2">
      <c r="A1650" s="295">
        <v>0.44924839999999999</v>
      </c>
      <c r="B1650" s="295"/>
      <c r="C1650" s="295">
        <v>0.67524220000000001</v>
      </c>
      <c r="D1650" s="295"/>
    </row>
    <row r="1651" spans="1:4" x14ac:dyDescent="0.2">
      <c r="A1651" s="295">
        <v>0.4491675</v>
      </c>
      <c r="B1651" s="295"/>
      <c r="C1651" s="295">
        <v>0.67521509999999996</v>
      </c>
      <c r="D1651" s="295"/>
    </row>
    <row r="1652" spans="1:4" x14ac:dyDescent="0.2">
      <c r="A1652" s="295">
        <v>0.44910109999999998</v>
      </c>
      <c r="B1652" s="295"/>
      <c r="C1652" s="295">
        <v>0.67513880000000004</v>
      </c>
      <c r="D1652" s="295"/>
    </row>
    <row r="1653" spans="1:4" x14ac:dyDescent="0.2">
      <c r="A1653" s="295">
        <v>0.44899600000000001</v>
      </c>
      <c r="B1653" s="295"/>
      <c r="C1653" s="295">
        <v>0.67511279999999996</v>
      </c>
      <c r="D1653" s="295"/>
    </row>
    <row r="1654" spans="1:4" x14ac:dyDescent="0.2">
      <c r="A1654" s="295">
        <v>0.44896920000000001</v>
      </c>
      <c r="B1654" s="295"/>
      <c r="C1654" s="295">
        <v>0.67507300000000003</v>
      </c>
      <c r="D1654" s="295"/>
    </row>
    <row r="1655" spans="1:4" x14ac:dyDescent="0.2">
      <c r="A1655" s="295">
        <v>0.44892720000000003</v>
      </c>
      <c r="B1655" s="295"/>
      <c r="C1655" s="295">
        <v>0.67496420000000001</v>
      </c>
      <c r="D1655" s="295"/>
    </row>
    <row r="1656" spans="1:4" x14ac:dyDescent="0.2">
      <c r="A1656" s="295">
        <v>0.4488857</v>
      </c>
      <c r="B1656" s="295"/>
      <c r="C1656" s="295">
        <v>0.67486959999999996</v>
      </c>
      <c r="D1656" s="295"/>
    </row>
    <row r="1657" spans="1:4" x14ac:dyDescent="0.2">
      <c r="A1657" s="295">
        <v>0.44883319999999999</v>
      </c>
      <c r="B1657" s="295"/>
      <c r="C1657" s="295">
        <v>0.6747628</v>
      </c>
      <c r="D1657" s="295"/>
    </row>
    <row r="1658" spans="1:4" x14ac:dyDescent="0.2">
      <c r="A1658" s="295">
        <v>0.44875029999999999</v>
      </c>
      <c r="B1658" s="295"/>
      <c r="C1658" s="295">
        <v>0.67472220000000005</v>
      </c>
      <c r="D1658" s="295"/>
    </row>
    <row r="1659" spans="1:4" x14ac:dyDescent="0.2">
      <c r="A1659" s="295">
        <v>0.44868459999999999</v>
      </c>
      <c r="B1659" s="295"/>
      <c r="C1659" s="295">
        <v>0.67463589999999996</v>
      </c>
      <c r="D1659" s="295"/>
    </row>
    <row r="1660" spans="1:4" x14ac:dyDescent="0.2">
      <c r="A1660" s="295">
        <v>0.44859470000000001</v>
      </c>
      <c r="B1660" s="295"/>
      <c r="C1660" s="295">
        <v>0.67453260000000004</v>
      </c>
      <c r="D1660" s="295"/>
    </row>
    <row r="1661" spans="1:4" x14ac:dyDescent="0.2">
      <c r="A1661" s="295">
        <v>0.44852979999999998</v>
      </c>
      <c r="B1661" s="295"/>
      <c r="C1661" s="295">
        <v>0.67449000000000003</v>
      </c>
      <c r="D1661" s="295"/>
    </row>
    <row r="1662" spans="1:4" x14ac:dyDescent="0.2">
      <c r="A1662" s="295">
        <v>0.44847619999999999</v>
      </c>
      <c r="B1662" s="295"/>
      <c r="C1662" s="295">
        <v>0.67443660000000005</v>
      </c>
      <c r="D1662" s="295"/>
    </row>
    <row r="1663" spans="1:4" x14ac:dyDescent="0.2">
      <c r="A1663" s="295">
        <v>0.44842149999999997</v>
      </c>
      <c r="B1663" s="295"/>
      <c r="C1663" s="295">
        <v>0.67441070000000003</v>
      </c>
      <c r="D1663" s="295"/>
    </row>
    <row r="1664" spans="1:4" x14ac:dyDescent="0.2">
      <c r="A1664" s="295">
        <v>0.44835580000000003</v>
      </c>
      <c r="B1664" s="295"/>
      <c r="C1664" s="295">
        <v>0.67435540000000005</v>
      </c>
      <c r="D1664" s="295"/>
    </row>
    <row r="1665" spans="1:4" x14ac:dyDescent="0.2">
      <c r="A1665" s="295">
        <v>0.44820080000000001</v>
      </c>
      <c r="B1665" s="295"/>
      <c r="C1665" s="295">
        <v>0.67428900000000003</v>
      </c>
      <c r="D1665" s="295"/>
    </row>
    <row r="1666" spans="1:4" x14ac:dyDescent="0.2">
      <c r="A1666" s="295">
        <v>0.44814520000000002</v>
      </c>
      <c r="B1666" s="295"/>
      <c r="C1666" s="295">
        <v>0.67416989999999999</v>
      </c>
      <c r="D1666" s="295"/>
    </row>
    <row r="1667" spans="1:4" x14ac:dyDescent="0.2">
      <c r="A1667" s="295">
        <v>0.44810369999999999</v>
      </c>
      <c r="B1667" s="295"/>
      <c r="C1667" s="295">
        <v>0.67402989999999996</v>
      </c>
      <c r="D1667" s="295"/>
    </row>
    <row r="1668" spans="1:4" x14ac:dyDescent="0.2">
      <c r="A1668" s="295">
        <v>0.44802389999999997</v>
      </c>
      <c r="B1668" s="295"/>
      <c r="C1668" s="295">
        <v>0.67396420000000001</v>
      </c>
      <c r="D1668" s="295"/>
    </row>
    <row r="1669" spans="1:4" x14ac:dyDescent="0.2">
      <c r="A1669" s="295">
        <v>0.44794489999999998</v>
      </c>
      <c r="B1669" s="295"/>
      <c r="C1669" s="295">
        <v>0.67385790000000001</v>
      </c>
      <c r="D1669" s="295"/>
    </row>
    <row r="1670" spans="1:4" x14ac:dyDescent="0.2">
      <c r="A1670" s="295">
        <v>0.4478492</v>
      </c>
      <c r="B1670" s="295"/>
      <c r="C1670" s="295">
        <v>0.67381990000000003</v>
      </c>
      <c r="D1670" s="295"/>
    </row>
    <row r="1671" spans="1:4" x14ac:dyDescent="0.2">
      <c r="A1671" s="295">
        <v>0.44780969999999998</v>
      </c>
      <c r="B1671" s="295"/>
      <c r="C1671" s="295">
        <v>0.67369939999999995</v>
      </c>
      <c r="D1671" s="295"/>
    </row>
    <row r="1672" spans="1:4" x14ac:dyDescent="0.2">
      <c r="A1672" s="295">
        <v>0.44768730000000001</v>
      </c>
      <c r="B1672" s="295"/>
      <c r="C1672" s="295">
        <v>0.67358039999999997</v>
      </c>
      <c r="D1672" s="295"/>
    </row>
    <row r="1673" spans="1:4" x14ac:dyDescent="0.2">
      <c r="A1673" s="295">
        <v>0.44767459999999998</v>
      </c>
      <c r="B1673" s="295"/>
      <c r="C1673" s="295">
        <v>0.67351439999999996</v>
      </c>
      <c r="D1673" s="295"/>
    </row>
    <row r="1674" spans="1:4" x14ac:dyDescent="0.2">
      <c r="A1674" s="295">
        <v>0.447542</v>
      </c>
      <c r="B1674" s="295"/>
      <c r="C1674" s="295">
        <v>0.67331269999999999</v>
      </c>
      <c r="D1674" s="295"/>
    </row>
    <row r="1675" spans="1:4" x14ac:dyDescent="0.2">
      <c r="A1675" s="295">
        <v>0.4474495</v>
      </c>
      <c r="B1675" s="295"/>
      <c r="C1675" s="295">
        <v>0.67323460000000002</v>
      </c>
      <c r="D1675" s="295"/>
    </row>
    <row r="1676" spans="1:4" x14ac:dyDescent="0.2">
      <c r="A1676" s="295">
        <v>0.4473973</v>
      </c>
      <c r="B1676" s="295"/>
      <c r="C1676" s="295">
        <v>0.67319569999999995</v>
      </c>
      <c r="D1676" s="295"/>
    </row>
    <row r="1677" spans="1:4" x14ac:dyDescent="0.2">
      <c r="A1677" s="295">
        <v>0.44731929999999998</v>
      </c>
      <c r="B1677" s="295"/>
      <c r="C1677" s="295">
        <v>0.67311620000000005</v>
      </c>
      <c r="D1677" s="295"/>
    </row>
    <row r="1678" spans="1:4" x14ac:dyDescent="0.2">
      <c r="A1678" s="295">
        <v>0.44723990000000002</v>
      </c>
      <c r="B1678" s="295"/>
      <c r="C1678" s="295">
        <v>0.67309039999999998</v>
      </c>
      <c r="D1678" s="295"/>
    </row>
    <row r="1679" spans="1:4" x14ac:dyDescent="0.2">
      <c r="A1679" s="295">
        <v>0.44713639999999999</v>
      </c>
      <c r="B1679" s="295"/>
      <c r="C1679" s="295">
        <v>0.67297470000000004</v>
      </c>
      <c r="D1679" s="295"/>
    </row>
    <row r="1680" spans="1:4" x14ac:dyDescent="0.2">
      <c r="A1680" s="295">
        <v>0.44702310000000001</v>
      </c>
      <c r="B1680" s="295"/>
      <c r="C1680" s="295">
        <v>0.67290870000000003</v>
      </c>
      <c r="D1680" s="295"/>
    </row>
    <row r="1681" spans="1:4" x14ac:dyDescent="0.2">
      <c r="A1681" s="295">
        <v>0.4469979</v>
      </c>
      <c r="B1681" s="295"/>
      <c r="C1681" s="295">
        <v>0.67287070000000004</v>
      </c>
      <c r="D1681" s="295"/>
    </row>
    <row r="1682" spans="1:4" x14ac:dyDescent="0.2">
      <c r="A1682" s="295">
        <v>0.44694329999999999</v>
      </c>
      <c r="B1682" s="295"/>
      <c r="C1682" s="295">
        <v>0.67280549999999995</v>
      </c>
      <c r="D1682" s="295"/>
    </row>
    <row r="1683" spans="1:4" x14ac:dyDescent="0.2">
      <c r="A1683" s="295">
        <v>0.44685180000000002</v>
      </c>
      <c r="B1683" s="295"/>
      <c r="C1683" s="295">
        <v>0.67275419999999997</v>
      </c>
      <c r="D1683" s="295"/>
    </row>
    <row r="1684" spans="1:4" x14ac:dyDescent="0.2">
      <c r="A1684" s="295">
        <v>0.4468125</v>
      </c>
      <c r="B1684" s="295"/>
      <c r="C1684" s="295">
        <v>0.67268819999999996</v>
      </c>
      <c r="D1684" s="295"/>
    </row>
    <row r="1685" spans="1:4" x14ac:dyDescent="0.2">
      <c r="A1685" s="295">
        <v>0.44674570000000002</v>
      </c>
      <c r="B1685" s="295"/>
      <c r="C1685" s="295">
        <v>0.67253419999999997</v>
      </c>
      <c r="D1685" s="295"/>
    </row>
    <row r="1686" spans="1:4" x14ac:dyDescent="0.2">
      <c r="A1686" s="295">
        <v>0.44667849999999998</v>
      </c>
      <c r="B1686" s="295"/>
      <c r="C1686" s="295">
        <v>0.67249669999999995</v>
      </c>
      <c r="D1686" s="295"/>
    </row>
    <row r="1687" spans="1:4" x14ac:dyDescent="0.2">
      <c r="A1687" s="295">
        <v>0.44661109999999998</v>
      </c>
      <c r="B1687" s="295"/>
      <c r="C1687" s="295">
        <v>0.67243109999999995</v>
      </c>
      <c r="D1687" s="295"/>
    </row>
    <row r="1688" spans="1:4" x14ac:dyDescent="0.2">
      <c r="A1688" s="295">
        <v>0.44659840000000001</v>
      </c>
      <c r="B1688" s="295"/>
      <c r="C1688" s="295">
        <v>0.67236790000000002</v>
      </c>
      <c r="D1688" s="295"/>
    </row>
    <row r="1689" spans="1:4" x14ac:dyDescent="0.2">
      <c r="A1689" s="295">
        <v>0.44653920000000002</v>
      </c>
      <c r="B1689" s="295"/>
      <c r="C1689" s="295">
        <v>0.67227619999999999</v>
      </c>
      <c r="D1689" s="295"/>
    </row>
    <row r="1690" spans="1:4" x14ac:dyDescent="0.2">
      <c r="A1690" s="295">
        <v>0.4464727</v>
      </c>
      <c r="B1690" s="295"/>
      <c r="C1690" s="295">
        <v>0.67222199999999999</v>
      </c>
      <c r="D1690" s="295"/>
    </row>
    <row r="1691" spans="1:4" x14ac:dyDescent="0.2">
      <c r="A1691" s="295">
        <v>0.4463782</v>
      </c>
      <c r="B1691" s="295"/>
      <c r="C1691" s="295">
        <v>0.67215879999999995</v>
      </c>
      <c r="D1691" s="295"/>
    </row>
    <row r="1692" spans="1:4" x14ac:dyDescent="0.2">
      <c r="A1692" s="295">
        <v>0.44629580000000002</v>
      </c>
      <c r="B1692" s="295"/>
      <c r="C1692" s="295">
        <v>0.67206650000000001</v>
      </c>
      <c r="D1692" s="295"/>
    </row>
    <row r="1693" spans="1:4" x14ac:dyDescent="0.2">
      <c r="A1693" s="295">
        <v>0.44622709999999999</v>
      </c>
      <c r="B1693" s="295"/>
      <c r="C1693" s="295">
        <v>0.67202870000000003</v>
      </c>
      <c r="D1693" s="295"/>
    </row>
    <row r="1694" spans="1:4" x14ac:dyDescent="0.2">
      <c r="A1694" s="295">
        <v>0.44617109999999999</v>
      </c>
      <c r="B1694" s="295"/>
      <c r="C1694" s="295">
        <v>0.67198990000000003</v>
      </c>
      <c r="D1694" s="295"/>
    </row>
    <row r="1695" spans="1:4" x14ac:dyDescent="0.2">
      <c r="A1695" s="295">
        <v>0.44610129999999998</v>
      </c>
      <c r="B1695" s="295"/>
      <c r="C1695" s="295">
        <v>0.67188890000000001</v>
      </c>
      <c r="D1695" s="295"/>
    </row>
    <row r="1696" spans="1:4" x14ac:dyDescent="0.2">
      <c r="A1696" s="295">
        <v>0.44607449999999998</v>
      </c>
      <c r="B1696" s="295"/>
      <c r="C1696" s="295">
        <v>0.67173879999999997</v>
      </c>
      <c r="D1696" s="295"/>
    </row>
    <row r="1697" spans="1:4" x14ac:dyDescent="0.2">
      <c r="A1697" s="295">
        <v>0.44603150000000003</v>
      </c>
      <c r="B1697" s="295"/>
      <c r="C1697" s="295">
        <v>0.67167299999999996</v>
      </c>
      <c r="D1697" s="295"/>
    </row>
    <row r="1698" spans="1:4" x14ac:dyDescent="0.2">
      <c r="A1698" s="295">
        <v>0.44599070000000002</v>
      </c>
      <c r="B1698" s="295"/>
      <c r="C1698" s="295">
        <v>0.67156950000000004</v>
      </c>
      <c r="D1698" s="295"/>
    </row>
    <row r="1699" spans="1:4" x14ac:dyDescent="0.2">
      <c r="A1699" s="295">
        <v>0.44592480000000001</v>
      </c>
      <c r="B1699" s="295"/>
      <c r="C1699" s="295">
        <v>0.6715063</v>
      </c>
      <c r="D1699" s="295"/>
    </row>
    <row r="1700" spans="1:4" x14ac:dyDescent="0.2">
      <c r="A1700" s="295">
        <v>0.44588280000000002</v>
      </c>
      <c r="B1700" s="295"/>
      <c r="C1700" s="295">
        <v>0.67145259999999996</v>
      </c>
      <c r="D1700" s="295"/>
    </row>
    <row r="1701" spans="1:4" x14ac:dyDescent="0.2">
      <c r="A1701" s="295">
        <v>0.44581710000000002</v>
      </c>
      <c r="B1701" s="295"/>
      <c r="C1701" s="295">
        <v>0.67132309999999995</v>
      </c>
      <c r="D1701" s="295"/>
    </row>
    <row r="1702" spans="1:4" x14ac:dyDescent="0.2">
      <c r="A1702" s="295">
        <v>0.44571430000000001</v>
      </c>
      <c r="B1702" s="295"/>
      <c r="C1702" s="295">
        <v>0.67116779999999998</v>
      </c>
      <c r="D1702" s="295"/>
    </row>
    <row r="1703" spans="1:4" x14ac:dyDescent="0.2">
      <c r="A1703" s="295">
        <v>0.44567279999999998</v>
      </c>
      <c r="B1703" s="295"/>
      <c r="C1703" s="295">
        <v>0.67111469999999995</v>
      </c>
      <c r="D1703" s="295"/>
    </row>
    <row r="1704" spans="1:4" x14ac:dyDescent="0.2">
      <c r="A1704" s="295">
        <v>0.4455788</v>
      </c>
      <c r="B1704" s="295"/>
      <c r="C1704" s="295">
        <v>0.67106010000000005</v>
      </c>
      <c r="D1704" s="295"/>
    </row>
    <row r="1705" spans="1:4" x14ac:dyDescent="0.2">
      <c r="A1705" s="295">
        <v>0.44554050000000001</v>
      </c>
      <c r="B1705" s="295"/>
      <c r="C1705" s="295">
        <v>0.67099169999999997</v>
      </c>
      <c r="D1705" s="295"/>
    </row>
    <row r="1706" spans="1:4" x14ac:dyDescent="0.2">
      <c r="A1706" s="295">
        <v>0.44550230000000002</v>
      </c>
      <c r="B1706" s="295"/>
      <c r="C1706" s="295">
        <v>0.67092220000000002</v>
      </c>
      <c r="D1706" s="295"/>
    </row>
    <row r="1707" spans="1:4" x14ac:dyDescent="0.2">
      <c r="A1707" s="295">
        <v>0.44542330000000002</v>
      </c>
      <c r="B1707" s="295"/>
      <c r="C1707" s="295">
        <v>0.67087819999999998</v>
      </c>
      <c r="D1707" s="295"/>
    </row>
    <row r="1708" spans="1:4" x14ac:dyDescent="0.2">
      <c r="A1708" s="295">
        <v>0.4453453</v>
      </c>
      <c r="B1708" s="295"/>
      <c r="C1708" s="295">
        <v>0.67069699999999999</v>
      </c>
      <c r="D1708" s="295"/>
    </row>
    <row r="1709" spans="1:4" x14ac:dyDescent="0.2">
      <c r="A1709" s="295">
        <v>0.44528030000000002</v>
      </c>
      <c r="B1709" s="295"/>
      <c r="C1709" s="295">
        <v>0.67065799999999998</v>
      </c>
      <c r="D1709" s="295"/>
    </row>
    <row r="1710" spans="1:4" x14ac:dyDescent="0.2">
      <c r="A1710" s="295">
        <v>0.44520009999999999</v>
      </c>
      <c r="B1710" s="295"/>
      <c r="C1710" s="295">
        <v>0.67054340000000001</v>
      </c>
      <c r="D1710" s="295"/>
    </row>
    <row r="1711" spans="1:4" x14ac:dyDescent="0.2">
      <c r="A1711" s="295">
        <v>0.44517370000000001</v>
      </c>
      <c r="B1711" s="295"/>
      <c r="C1711" s="295">
        <v>0.67047999999999996</v>
      </c>
      <c r="D1711" s="295"/>
    </row>
    <row r="1712" spans="1:4" x14ac:dyDescent="0.2">
      <c r="A1712" s="295">
        <v>0.44514779999999998</v>
      </c>
      <c r="B1712" s="295"/>
      <c r="C1712" s="295">
        <v>0.67042780000000002</v>
      </c>
      <c r="D1712" s="295"/>
    </row>
    <row r="1713" spans="1:4" x14ac:dyDescent="0.2">
      <c r="A1713" s="295">
        <v>0.44506960000000001</v>
      </c>
      <c r="B1713" s="295"/>
      <c r="C1713" s="295">
        <v>0.67036620000000002</v>
      </c>
      <c r="D1713" s="295"/>
    </row>
    <row r="1714" spans="1:4" x14ac:dyDescent="0.2">
      <c r="A1714" s="295">
        <v>0.44496609999999998</v>
      </c>
      <c r="B1714" s="295"/>
      <c r="C1714" s="295">
        <v>0.67032559999999997</v>
      </c>
      <c r="D1714" s="295"/>
    </row>
    <row r="1715" spans="1:4" x14ac:dyDescent="0.2">
      <c r="A1715" s="295">
        <v>0.44492369999999998</v>
      </c>
      <c r="B1715" s="295"/>
      <c r="C1715" s="295">
        <v>0.6702882</v>
      </c>
      <c r="D1715" s="295"/>
    </row>
    <row r="1716" spans="1:4" x14ac:dyDescent="0.2">
      <c r="A1716" s="295">
        <v>0.44488329999999998</v>
      </c>
      <c r="B1716" s="295"/>
      <c r="C1716" s="295">
        <v>0.67018310000000003</v>
      </c>
      <c r="D1716" s="295"/>
    </row>
    <row r="1717" spans="1:4" x14ac:dyDescent="0.2">
      <c r="A1717" s="295">
        <v>0.4447798</v>
      </c>
      <c r="B1717" s="295"/>
      <c r="C1717" s="295">
        <v>0.67012970000000005</v>
      </c>
      <c r="D1717" s="295"/>
    </row>
    <row r="1718" spans="1:4" x14ac:dyDescent="0.2">
      <c r="A1718" s="295">
        <v>0.44476670000000001</v>
      </c>
      <c r="B1718" s="295"/>
      <c r="C1718" s="295">
        <v>0.67006500000000002</v>
      </c>
      <c r="D1718" s="295"/>
    </row>
    <row r="1719" spans="1:4" x14ac:dyDescent="0.2">
      <c r="A1719" s="295">
        <v>0.44468990000000003</v>
      </c>
      <c r="B1719" s="295"/>
      <c r="C1719" s="295">
        <v>0.67003919999999995</v>
      </c>
      <c r="D1719" s="295"/>
    </row>
    <row r="1720" spans="1:4" x14ac:dyDescent="0.2">
      <c r="A1720" s="295">
        <v>0.4445983</v>
      </c>
      <c r="B1720" s="295"/>
      <c r="C1720" s="295">
        <v>0.66996160000000005</v>
      </c>
      <c r="D1720" s="295"/>
    </row>
    <row r="1721" spans="1:4" x14ac:dyDescent="0.2">
      <c r="A1721" s="295">
        <v>0.44449240000000001</v>
      </c>
      <c r="B1721" s="295"/>
      <c r="C1721" s="295">
        <v>0.66988440000000005</v>
      </c>
      <c r="D1721" s="295"/>
    </row>
    <row r="1722" spans="1:4" x14ac:dyDescent="0.2">
      <c r="A1722" s="295">
        <v>0.44446449999999998</v>
      </c>
      <c r="B1722" s="295"/>
      <c r="C1722" s="295">
        <v>0.66977310000000001</v>
      </c>
      <c r="D1722" s="295"/>
    </row>
    <row r="1723" spans="1:4" x14ac:dyDescent="0.2">
      <c r="A1723" s="295">
        <v>0.44435989999999997</v>
      </c>
      <c r="B1723" s="295"/>
      <c r="C1723" s="295">
        <v>0.66968030000000001</v>
      </c>
      <c r="D1723" s="295"/>
    </row>
    <row r="1724" spans="1:4" x14ac:dyDescent="0.2">
      <c r="A1724" s="295">
        <v>0.44433450000000002</v>
      </c>
      <c r="B1724" s="295"/>
      <c r="C1724" s="295">
        <v>0.66963890000000004</v>
      </c>
      <c r="D1724" s="295"/>
    </row>
    <row r="1725" spans="1:4" x14ac:dyDescent="0.2">
      <c r="A1725" s="295">
        <v>0.44429259999999998</v>
      </c>
      <c r="B1725" s="295"/>
      <c r="C1725" s="295">
        <v>0.66948289999999999</v>
      </c>
      <c r="D1725" s="295"/>
    </row>
    <row r="1726" spans="1:4" x14ac:dyDescent="0.2">
      <c r="A1726" s="295">
        <v>0.44427939999999999</v>
      </c>
      <c r="B1726" s="295"/>
      <c r="C1726" s="295">
        <v>0.66940889999999997</v>
      </c>
      <c r="D1726" s="295"/>
    </row>
    <row r="1727" spans="1:4" x14ac:dyDescent="0.2">
      <c r="A1727" s="295">
        <v>0.44419839999999999</v>
      </c>
      <c r="B1727" s="295"/>
      <c r="C1727" s="295">
        <v>0.66933960000000003</v>
      </c>
      <c r="D1727" s="295"/>
    </row>
    <row r="1728" spans="1:4" x14ac:dyDescent="0.2">
      <c r="A1728" s="295">
        <v>0.44410470000000002</v>
      </c>
      <c r="B1728" s="295"/>
      <c r="C1728" s="295">
        <v>0.66930080000000003</v>
      </c>
      <c r="D1728" s="295"/>
    </row>
    <row r="1729" spans="1:4" x14ac:dyDescent="0.2">
      <c r="A1729" s="295">
        <v>0.44403480000000001</v>
      </c>
      <c r="B1729" s="295"/>
      <c r="C1729" s="295">
        <v>0.66923529999999998</v>
      </c>
      <c r="D1729" s="295"/>
    </row>
    <row r="1730" spans="1:4" x14ac:dyDescent="0.2">
      <c r="A1730" s="295">
        <v>0.4439958</v>
      </c>
      <c r="B1730" s="295"/>
      <c r="C1730" s="295">
        <v>0.66914209999999996</v>
      </c>
      <c r="D1730" s="295"/>
    </row>
    <row r="1731" spans="1:4" x14ac:dyDescent="0.2">
      <c r="A1731" s="295">
        <v>0.44393959999999999</v>
      </c>
      <c r="B1731" s="295"/>
      <c r="C1731" s="295">
        <v>0.66908679999999998</v>
      </c>
      <c r="D1731" s="295"/>
    </row>
    <row r="1732" spans="1:4" x14ac:dyDescent="0.2">
      <c r="A1732" s="295">
        <v>0.4439264</v>
      </c>
      <c r="B1732" s="295"/>
      <c r="C1732" s="295">
        <v>0.66898060000000004</v>
      </c>
      <c r="D1732" s="295"/>
    </row>
    <row r="1733" spans="1:4" x14ac:dyDescent="0.2">
      <c r="A1733" s="295">
        <v>0.44385970000000002</v>
      </c>
      <c r="B1733" s="295"/>
      <c r="C1733" s="295">
        <v>0.66883579999999998</v>
      </c>
      <c r="D1733" s="295"/>
    </row>
    <row r="1734" spans="1:4" x14ac:dyDescent="0.2">
      <c r="A1734" s="295">
        <v>0.4437854</v>
      </c>
      <c r="B1734" s="295"/>
      <c r="C1734" s="295">
        <v>0.66874069999999997</v>
      </c>
      <c r="D1734" s="295"/>
    </row>
    <row r="1735" spans="1:4" x14ac:dyDescent="0.2">
      <c r="A1735" s="295">
        <v>0.44370500000000002</v>
      </c>
      <c r="B1735" s="295"/>
      <c r="C1735" s="295">
        <v>0.66865929999999996</v>
      </c>
      <c r="D1735" s="295"/>
    </row>
    <row r="1736" spans="1:4" x14ac:dyDescent="0.2">
      <c r="A1736" s="295">
        <v>0.44366549999999999</v>
      </c>
      <c r="B1736" s="295"/>
      <c r="C1736" s="295">
        <v>0.66857999999999995</v>
      </c>
      <c r="D1736" s="295"/>
    </row>
    <row r="1737" spans="1:4" x14ac:dyDescent="0.2">
      <c r="A1737" s="295">
        <v>0.44363770000000002</v>
      </c>
      <c r="B1737" s="295"/>
      <c r="C1737" s="295">
        <v>0.66843169999999996</v>
      </c>
      <c r="D1737" s="295"/>
    </row>
    <row r="1738" spans="1:4" x14ac:dyDescent="0.2">
      <c r="A1738" s="295">
        <v>0.4435578</v>
      </c>
      <c r="B1738" s="295"/>
      <c r="C1738" s="295">
        <v>0.66840719999999998</v>
      </c>
      <c r="D1738" s="295"/>
    </row>
    <row r="1739" spans="1:4" x14ac:dyDescent="0.2">
      <c r="A1739" s="295">
        <v>0.44353150000000002</v>
      </c>
      <c r="B1739" s="295"/>
      <c r="C1739" s="295">
        <v>0.66830040000000002</v>
      </c>
      <c r="D1739" s="295"/>
    </row>
    <row r="1740" spans="1:4" x14ac:dyDescent="0.2">
      <c r="A1740" s="295">
        <v>0.44347569999999997</v>
      </c>
      <c r="B1740" s="295"/>
      <c r="C1740" s="295">
        <v>0.66824919999999999</v>
      </c>
      <c r="D1740" s="295"/>
    </row>
    <row r="1741" spans="1:4" x14ac:dyDescent="0.2">
      <c r="A1741" s="295">
        <v>0.44342150000000002</v>
      </c>
      <c r="B1741" s="295"/>
      <c r="C1741" s="295">
        <v>0.668153</v>
      </c>
      <c r="D1741" s="295"/>
    </row>
    <row r="1742" spans="1:4" x14ac:dyDescent="0.2">
      <c r="A1742" s="295">
        <v>0.44340879999999999</v>
      </c>
      <c r="B1742" s="295"/>
      <c r="C1742" s="295">
        <v>0.66806180000000004</v>
      </c>
      <c r="D1742" s="295"/>
    </row>
    <row r="1743" spans="1:4" x14ac:dyDescent="0.2">
      <c r="A1743" s="295">
        <v>0.44338250000000001</v>
      </c>
      <c r="B1743" s="295"/>
      <c r="C1743" s="295">
        <v>0.66801239999999995</v>
      </c>
      <c r="D1743" s="295"/>
    </row>
    <row r="1744" spans="1:4" x14ac:dyDescent="0.2">
      <c r="A1744" s="295">
        <v>0.44331219999999999</v>
      </c>
      <c r="B1744" s="295"/>
      <c r="C1744" s="295">
        <v>0.66793469999999999</v>
      </c>
      <c r="D1744" s="295"/>
    </row>
    <row r="1745" spans="1:4" x14ac:dyDescent="0.2">
      <c r="A1745" s="295">
        <v>0.443247</v>
      </c>
      <c r="B1745" s="295"/>
      <c r="C1745" s="295">
        <v>0.66787890000000005</v>
      </c>
      <c r="D1745" s="295"/>
    </row>
    <row r="1746" spans="1:4" x14ac:dyDescent="0.2">
      <c r="A1746" s="295">
        <v>0.44313010000000003</v>
      </c>
      <c r="B1746" s="295"/>
      <c r="C1746" s="295">
        <v>0.66781590000000002</v>
      </c>
      <c r="D1746" s="295"/>
    </row>
    <row r="1747" spans="1:4" x14ac:dyDescent="0.2">
      <c r="A1747" s="295">
        <v>0.44304939999999998</v>
      </c>
      <c r="B1747" s="295"/>
      <c r="C1747" s="295">
        <v>0.66776210000000003</v>
      </c>
      <c r="D1747" s="295"/>
    </row>
    <row r="1748" spans="1:4" x14ac:dyDescent="0.2">
      <c r="A1748" s="295">
        <v>0.44299119999999997</v>
      </c>
      <c r="B1748" s="295"/>
      <c r="C1748" s="295">
        <v>0.66770750000000001</v>
      </c>
      <c r="D1748" s="295"/>
    </row>
    <row r="1749" spans="1:4" x14ac:dyDescent="0.2">
      <c r="A1749" s="295">
        <v>0.44294919999999999</v>
      </c>
      <c r="B1749" s="295"/>
      <c r="C1749" s="295">
        <v>0.66760399999999998</v>
      </c>
      <c r="D1749" s="295"/>
    </row>
    <row r="1750" spans="1:4" x14ac:dyDescent="0.2">
      <c r="A1750" s="295">
        <v>0.4428705</v>
      </c>
      <c r="B1750" s="295"/>
      <c r="C1750" s="295">
        <v>0.667578</v>
      </c>
      <c r="D1750" s="295"/>
    </row>
    <row r="1751" spans="1:4" x14ac:dyDescent="0.2">
      <c r="A1751" s="295">
        <v>0.44283210000000001</v>
      </c>
      <c r="B1751" s="295"/>
      <c r="C1751" s="295">
        <v>0.66744360000000003</v>
      </c>
      <c r="D1751" s="295"/>
    </row>
    <row r="1752" spans="1:4" x14ac:dyDescent="0.2">
      <c r="A1752" s="295">
        <v>0.44276539999999998</v>
      </c>
      <c r="B1752" s="295"/>
      <c r="C1752" s="295">
        <v>0.66733949999999997</v>
      </c>
      <c r="D1752" s="295"/>
    </row>
    <row r="1753" spans="1:4" x14ac:dyDescent="0.2">
      <c r="A1753" s="295">
        <v>0.44274019999999997</v>
      </c>
      <c r="B1753" s="295"/>
      <c r="C1753" s="295">
        <v>0.66728529999999997</v>
      </c>
      <c r="D1753" s="295"/>
    </row>
    <row r="1754" spans="1:4" x14ac:dyDescent="0.2">
      <c r="A1754" s="295">
        <v>0.44268560000000001</v>
      </c>
      <c r="B1754" s="295"/>
      <c r="C1754" s="295">
        <v>0.66723120000000002</v>
      </c>
      <c r="D1754" s="295"/>
    </row>
    <row r="1755" spans="1:4" x14ac:dyDescent="0.2">
      <c r="A1755" s="295">
        <v>0.44263049999999998</v>
      </c>
      <c r="B1755" s="295"/>
      <c r="C1755" s="295">
        <v>0.66709030000000002</v>
      </c>
      <c r="D1755" s="295"/>
    </row>
    <row r="1756" spans="1:4" x14ac:dyDescent="0.2">
      <c r="A1756" s="295">
        <v>0.44254710000000003</v>
      </c>
      <c r="B1756" s="295"/>
      <c r="C1756" s="295">
        <v>0.66705250000000005</v>
      </c>
      <c r="D1756" s="295"/>
    </row>
    <row r="1757" spans="1:4" x14ac:dyDescent="0.2">
      <c r="A1757" s="295">
        <v>0.4424961</v>
      </c>
      <c r="B1757" s="295"/>
      <c r="C1757" s="295">
        <v>0.66698939999999995</v>
      </c>
      <c r="D1757" s="295"/>
    </row>
    <row r="1758" spans="1:4" x14ac:dyDescent="0.2">
      <c r="A1758" s="295">
        <v>0.4424593</v>
      </c>
      <c r="B1758" s="295"/>
      <c r="C1758" s="295">
        <v>0.66692340000000006</v>
      </c>
      <c r="D1758" s="295"/>
    </row>
    <row r="1759" spans="1:4" x14ac:dyDescent="0.2">
      <c r="A1759" s="295">
        <v>0.44234200000000001</v>
      </c>
      <c r="B1759" s="295"/>
      <c r="C1759" s="295">
        <v>0.66684840000000001</v>
      </c>
      <c r="D1759" s="295"/>
    </row>
    <row r="1760" spans="1:4" x14ac:dyDescent="0.2">
      <c r="A1760" s="295">
        <v>0.4422914</v>
      </c>
      <c r="B1760" s="295"/>
      <c r="C1760" s="295">
        <v>0.66677030000000004</v>
      </c>
      <c r="D1760" s="295"/>
    </row>
    <row r="1761" spans="1:4" x14ac:dyDescent="0.2">
      <c r="A1761" s="295">
        <v>0.44218679999999999</v>
      </c>
      <c r="B1761" s="295"/>
      <c r="C1761" s="295">
        <v>0.66677030000000004</v>
      </c>
      <c r="D1761" s="295"/>
    </row>
    <row r="1762" spans="1:4" x14ac:dyDescent="0.2">
      <c r="A1762" s="295">
        <v>0.44215959999999999</v>
      </c>
      <c r="B1762" s="295"/>
      <c r="C1762" s="295">
        <v>0.66670929999999995</v>
      </c>
      <c r="D1762" s="295"/>
    </row>
    <row r="1763" spans="1:4" x14ac:dyDescent="0.2">
      <c r="A1763" s="295">
        <v>0.44213279999999999</v>
      </c>
      <c r="B1763" s="295"/>
      <c r="C1763" s="295">
        <v>0.66665399999999997</v>
      </c>
      <c r="D1763" s="295"/>
    </row>
    <row r="1764" spans="1:4" x14ac:dyDescent="0.2">
      <c r="A1764" s="295">
        <v>0.44206400000000001</v>
      </c>
      <c r="B1764" s="295"/>
      <c r="C1764" s="295">
        <v>0.66659959999999996</v>
      </c>
      <c r="D1764" s="295"/>
    </row>
    <row r="1765" spans="1:4" x14ac:dyDescent="0.2">
      <c r="A1765" s="295">
        <v>0.4420116</v>
      </c>
      <c r="B1765" s="295"/>
      <c r="C1765" s="295">
        <v>0.66654840000000004</v>
      </c>
      <c r="D1765" s="295"/>
    </row>
    <row r="1766" spans="1:4" x14ac:dyDescent="0.2">
      <c r="A1766" s="295">
        <v>0.44192779999999998</v>
      </c>
      <c r="B1766" s="295"/>
      <c r="C1766" s="295">
        <v>0.66648390000000002</v>
      </c>
      <c r="D1766" s="295"/>
    </row>
    <row r="1767" spans="1:4" x14ac:dyDescent="0.2">
      <c r="A1767" s="295">
        <v>0.4418762</v>
      </c>
      <c r="B1767" s="295"/>
      <c r="C1767" s="295">
        <v>0.66641640000000002</v>
      </c>
      <c r="D1767" s="295"/>
    </row>
    <row r="1768" spans="1:4" x14ac:dyDescent="0.2">
      <c r="A1768" s="295">
        <v>0.44185150000000001</v>
      </c>
      <c r="B1768" s="295"/>
      <c r="C1768" s="295">
        <v>0.66634349999999998</v>
      </c>
      <c r="D1768" s="295"/>
    </row>
    <row r="1769" spans="1:4" x14ac:dyDescent="0.2">
      <c r="A1769" s="295">
        <v>0.44173370000000001</v>
      </c>
      <c r="B1769" s="295"/>
      <c r="C1769" s="295">
        <v>0.66627990000000004</v>
      </c>
      <c r="D1769" s="295"/>
    </row>
    <row r="1770" spans="1:4" x14ac:dyDescent="0.2">
      <c r="A1770" s="295">
        <v>0.44168030000000003</v>
      </c>
      <c r="B1770" s="295"/>
      <c r="C1770" s="295">
        <v>0.66625190000000001</v>
      </c>
      <c r="D1770" s="295"/>
    </row>
    <row r="1771" spans="1:4" x14ac:dyDescent="0.2">
      <c r="A1771" s="295">
        <v>0.4415984</v>
      </c>
      <c r="B1771" s="295"/>
      <c r="C1771" s="295">
        <v>0.66618719999999998</v>
      </c>
      <c r="D1771" s="295"/>
    </row>
    <row r="1772" spans="1:4" x14ac:dyDescent="0.2">
      <c r="A1772" s="295">
        <v>0.44157210000000002</v>
      </c>
      <c r="B1772" s="295"/>
      <c r="C1772" s="295">
        <v>0.66616030000000004</v>
      </c>
      <c r="D1772" s="295"/>
    </row>
    <row r="1773" spans="1:4" x14ac:dyDescent="0.2">
      <c r="A1773" s="295">
        <v>0.44153049999999999</v>
      </c>
      <c r="B1773" s="295"/>
      <c r="C1773" s="295">
        <v>0.66605300000000001</v>
      </c>
      <c r="D1773" s="295"/>
    </row>
    <row r="1774" spans="1:4" x14ac:dyDescent="0.2">
      <c r="A1774" s="295">
        <v>0.44149060000000001</v>
      </c>
      <c r="B1774" s="295"/>
      <c r="C1774" s="295">
        <v>0.66600159999999997</v>
      </c>
      <c r="D1774" s="295"/>
    </row>
    <row r="1775" spans="1:4" x14ac:dyDescent="0.2">
      <c r="A1775" s="295">
        <v>0.44143549999999998</v>
      </c>
      <c r="B1775" s="295"/>
      <c r="C1775" s="295">
        <v>0.66592320000000005</v>
      </c>
      <c r="D1775" s="295"/>
    </row>
    <row r="1776" spans="1:4" x14ac:dyDescent="0.2">
      <c r="A1776" s="295">
        <v>0.44139600000000001</v>
      </c>
      <c r="B1776" s="295"/>
      <c r="C1776" s="295">
        <v>0.66588150000000002</v>
      </c>
      <c r="D1776" s="295"/>
    </row>
    <row r="1777" spans="1:4" x14ac:dyDescent="0.2">
      <c r="A1777" s="295">
        <v>0.4413454</v>
      </c>
      <c r="B1777" s="295"/>
      <c r="C1777" s="295">
        <v>0.66581699999999999</v>
      </c>
      <c r="D1777" s="295"/>
    </row>
    <row r="1778" spans="1:4" x14ac:dyDescent="0.2">
      <c r="A1778" s="295">
        <v>0.44127939999999999</v>
      </c>
      <c r="B1778" s="295"/>
      <c r="C1778" s="295">
        <v>0.66576489999999999</v>
      </c>
      <c r="D1778" s="295"/>
    </row>
    <row r="1779" spans="1:4" x14ac:dyDescent="0.2">
      <c r="A1779" s="295">
        <v>0.44126670000000001</v>
      </c>
      <c r="B1779" s="295"/>
      <c r="C1779" s="295">
        <v>0.66571499999999995</v>
      </c>
      <c r="D1779" s="295"/>
    </row>
    <row r="1780" spans="1:4" x14ac:dyDescent="0.2">
      <c r="A1780" s="295">
        <v>0.44119730000000001</v>
      </c>
      <c r="B1780" s="295"/>
      <c r="C1780" s="295">
        <v>0.66564789999999996</v>
      </c>
      <c r="D1780" s="295"/>
    </row>
    <row r="1781" spans="1:4" x14ac:dyDescent="0.2">
      <c r="A1781" s="295">
        <v>0.44118370000000001</v>
      </c>
      <c r="B1781" s="295"/>
      <c r="C1781" s="295">
        <v>0.66558580000000001</v>
      </c>
      <c r="D1781" s="295"/>
    </row>
    <row r="1782" spans="1:4" x14ac:dyDescent="0.2">
      <c r="A1782" s="295">
        <v>0.44109150000000003</v>
      </c>
      <c r="B1782" s="295"/>
      <c r="C1782" s="295">
        <v>0.66551349999999998</v>
      </c>
      <c r="D1782" s="295"/>
    </row>
    <row r="1783" spans="1:4" x14ac:dyDescent="0.2">
      <c r="A1783" s="295">
        <v>0.44105430000000001</v>
      </c>
      <c r="B1783" s="295"/>
      <c r="C1783" s="295">
        <v>0.66539060000000005</v>
      </c>
      <c r="D1783" s="295"/>
    </row>
    <row r="1784" spans="1:4" x14ac:dyDescent="0.2">
      <c r="A1784" s="295">
        <v>0.44101590000000002</v>
      </c>
      <c r="B1784" s="295"/>
      <c r="C1784" s="295">
        <v>0.665238</v>
      </c>
      <c r="D1784" s="295"/>
    </row>
    <row r="1785" spans="1:4" x14ac:dyDescent="0.2">
      <c r="A1785" s="295">
        <v>0.44092049999999999</v>
      </c>
      <c r="B1785" s="295"/>
      <c r="C1785" s="295">
        <v>0.66522329999999996</v>
      </c>
      <c r="D1785" s="295"/>
    </row>
    <row r="1786" spans="1:4" x14ac:dyDescent="0.2">
      <c r="A1786" s="295">
        <v>0.44086579999999997</v>
      </c>
      <c r="B1786" s="295"/>
      <c r="C1786" s="295">
        <v>0.6651842</v>
      </c>
      <c r="D1786" s="295"/>
    </row>
    <row r="1787" spans="1:4" x14ac:dyDescent="0.2">
      <c r="A1787" s="295">
        <v>0.44078440000000002</v>
      </c>
      <c r="B1787" s="295"/>
      <c r="C1787" s="295">
        <v>0.66513169999999999</v>
      </c>
      <c r="D1787" s="295"/>
    </row>
    <row r="1788" spans="1:4" x14ac:dyDescent="0.2">
      <c r="A1788" s="295">
        <v>0.44068489999999999</v>
      </c>
      <c r="B1788" s="295"/>
      <c r="C1788" s="295">
        <v>0.66510740000000002</v>
      </c>
      <c r="D1788" s="295"/>
    </row>
    <row r="1789" spans="1:4" x14ac:dyDescent="0.2">
      <c r="A1789" s="295">
        <v>0.44064540000000002</v>
      </c>
      <c r="B1789" s="295"/>
      <c r="C1789" s="295">
        <v>0.66501750000000004</v>
      </c>
      <c r="D1789" s="295"/>
    </row>
    <row r="1790" spans="1:4" x14ac:dyDescent="0.2">
      <c r="A1790" s="295">
        <v>0.44056469999999998</v>
      </c>
      <c r="B1790" s="295"/>
      <c r="C1790" s="295">
        <v>0.66490819999999995</v>
      </c>
      <c r="D1790" s="295"/>
    </row>
    <row r="1791" spans="1:4" x14ac:dyDescent="0.2">
      <c r="A1791" s="295">
        <v>0.44045810000000002</v>
      </c>
      <c r="B1791" s="295"/>
      <c r="C1791" s="295">
        <v>0.66481310000000005</v>
      </c>
      <c r="D1791" s="295"/>
    </row>
    <row r="1792" spans="1:4" x14ac:dyDescent="0.2">
      <c r="A1792" s="295">
        <v>0.44040439999999997</v>
      </c>
      <c r="B1792" s="295"/>
      <c r="C1792" s="295">
        <v>0.66477310000000001</v>
      </c>
      <c r="D1792" s="295"/>
    </row>
    <row r="1793" spans="1:4" x14ac:dyDescent="0.2">
      <c r="A1793" s="295">
        <v>0.44025300000000001</v>
      </c>
      <c r="B1793" s="295"/>
      <c r="C1793" s="295">
        <v>0.66469270000000003</v>
      </c>
      <c r="D1793" s="295"/>
    </row>
    <row r="1794" spans="1:4" x14ac:dyDescent="0.2">
      <c r="A1794" s="295">
        <v>0.44015140000000003</v>
      </c>
      <c r="B1794" s="295"/>
      <c r="C1794" s="295">
        <v>0.6646415</v>
      </c>
      <c r="D1794" s="295"/>
    </row>
    <row r="1795" spans="1:4" x14ac:dyDescent="0.2">
      <c r="A1795" s="295">
        <v>0.44005899999999998</v>
      </c>
      <c r="B1795" s="295"/>
      <c r="C1795" s="295">
        <v>0.66460109999999994</v>
      </c>
      <c r="D1795" s="295"/>
    </row>
    <row r="1796" spans="1:4" x14ac:dyDescent="0.2">
      <c r="A1796" s="295">
        <v>0.43998939999999997</v>
      </c>
      <c r="B1796" s="295"/>
      <c r="C1796" s="295">
        <v>0.66454749999999996</v>
      </c>
      <c r="D1796" s="295"/>
    </row>
    <row r="1797" spans="1:4" x14ac:dyDescent="0.2">
      <c r="A1797" s="295">
        <v>0.43993680000000002</v>
      </c>
      <c r="B1797" s="295"/>
      <c r="C1797" s="295">
        <v>0.66446870000000002</v>
      </c>
      <c r="D1797" s="295"/>
    </row>
    <row r="1798" spans="1:4" x14ac:dyDescent="0.2">
      <c r="A1798" s="295">
        <v>0.43989620000000001</v>
      </c>
      <c r="B1798" s="295"/>
      <c r="C1798" s="295">
        <v>0.66440650000000001</v>
      </c>
      <c r="D1798" s="295"/>
    </row>
    <row r="1799" spans="1:4" x14ac:dyDescent="0.2">
      <c r="A1799" s="295">
        <v>0.43987100000000001</v>
      </c>
      <c r="B1799" s="295"/>
      <c r="C1799" s="295">
        <v>0.66435420000000001</v>
      </c>
      <c r="D1799" s="295"/>
    </row>
    <row r="1800" spans="1:4" x14ac:dyDescent="0.2">
      <c r="A1800" s="295">
        <v>0.43983149999999999</v>
      </c>
      <c r="B1800" s="295"/>
      <c r="C1800" s="295">
        <v>0.6642882</v>
      </c>
      <c r="D1800" s="295"/>
    </row>
    <row r="1801" spans="1:4" x14ac:dyDescent="0.2">
      <c r="A1801" s="295">
        <v>0.43978610000000001</v>
      </c>
      <c r="B1801" s="295"/>
      <c r="C1801" s="295">
        <v>0.66418849999999996</v>
      </c>
      <c r="D1801" s="295"/>
    </row>
    <row r="1802" spans="1:4" x14ac:dyDescent="0.2">
      <c r="A1802" s="295">
        <v>0.43975890000000001</v>
      </c>
      <c r="B1802" s="295"/>
      <c r="C1802" s="295">
        <v>0.66415230000000003</v>
      </c>
      <c r="D1802" s="295"/>
    </row>
    <row r="1803" spans="1:4" x14ac:dyDescent="0.2">
      <c r="A1803" s="295">
        <v>0.43969439999999999</v>
      </c>
      <c r="B1803" s="295"/>
      <c r="C1803" s="295">
        <v>0.66409989999999997</v>
      </c>
      <c r="D1803" s="295"/>
    </row>
    <row r="1804" spans="1:4" x14ac:dyDescent="0.2">
      <c r="A1804" s="295">
        <v>0.4395927</v>
      </c>
      <c r="B1804" s="295"/>
      <c r="C1804" s="295">
        <v>0.66403279999999998</v>
      </c>
      <c r="D1804" s="295"/>
    </row>
    <row r="1805" spans="1:4" x14ac:dyDescent="0.2">
      <c r="A1805" s="295">
        <v>0.43954929999999998</v>
      </c>
      <c r="B1805" s="295"/>
      <c r="C1805" s="295">
        <v>0.66394109999999995</v>
      </c>
      <c r="D1805" s="295"/>
    </row>
    <row r="1806" spans="1:4" x14ac:dyDescent="0.2">
      <c r="A1806" s="295">
        <v>0.43948209999999999</v>
      </c>
      <c r="B1806" s="295"/>
      <c r="C1806" s="295">
        <v>0.66386049999999996</v>
      </c>
      <c r="D1806" s="295"/>
    </row>
    <row r="1807" spans="1:4" x14ac:dyDescent="0.2">
      <c r="A1807" s="295">
        <v>0.4394421</v>
      </c>
      <c r="B1807" s="295"/>
      <c r="C1807" s="295">
        <v>0.66379080000000001</v>
      </c>
      <c r="D1807" s="295"/>
    </row>
    <row r="1808" spans="1:4" x14ac:dyDescent="0.2">
      <c r="A1808" s="295">
        <v>0.43933499999999998</v>
      </c>
      <c r="B1808" s="295"/>
      <c r="C1808" s="295">
        <v>0.66375450000000003</v>
      </c>
      <c r="D1808" s="295"/>
    </row>
    <row r="1809" spans="1:4" x14ac:dyDescent="0.2">
      <c r="A1809" s="295">
        <v>0.4392971</v>
      </c>
      <c r="B1809" s="295"/>
      <c r="C1809" s="295">
        <v>0.66371639999999998</v>
      </c>
      <c r="D1809" s="295"/>
    </row>
    <row r="1810" spans="1:4" x14ac:dyDescent="0.2">
      <c r="A1810" s="295">
        <v>0.43923040000000002</v>
      </c>
      <c r="B1810" s="295"/>
      <c r="C1810" s="295">
        <v>0.66366049999999999</v>
      </c>
      <c r="D1810" s="295"/>
    </row>
    <row r="1811" spans="1:4" x14ac:dyDescent="0.2">
      <c r="A1811" s="295">
        <v>0.43916149999999998</v>
      </c>
      <c r="B1811" s="295"/>
      <c r="C1811" s="295">
        <v>0.66359539999999995</v>
      </c>
      <c r="D1811" s="295"/>
    </row>
    <row r="1812" spans="1:4" x14ac:dyDescent="0.2">
      <c r="A1812" s="295">
        <v>0.43909179999999998</v>
      </c>
      <c r="B1812" s="295"/>
      <c r="C1812" s="295">
        <v>0.66357129999999998</v>
      </c>
      <c r="D1812" s="295"/>
    </row>
    <row r="1813" spans="1:4" x14ac:dyDescent="0.2">
      <c r="A1813" s="295">
        <v>0.4390252</v>
      </c>
      <c r="B1813" s="295"/>
      <c r="C1813" s="295">
        <v>0.66353110000000004</v>
      </c>
      <c r="D1813" s="295"/>
    </row>
    <row r="1814" spans="1:4" x14ac:dyDescent="0.2">
      <c r="A1814" s="295">
        <v>0.439</v>
      </c>
      <c r="B1814" s="295"/>
      <c r="C1814" s="295">
        <v>0.66346700000000003</v>
      </c>
      <c r="D1814" s="295"/>
    </row>
    <row r="1815" spans="1:4" x14ac:dyDescent="0.2">
      <c r="A1815" s="295">
        <v>0.43894569999999999</v>
      </c>
      <c r="B1815" s="295"/>
      <c r="C1815" s="295">
        <v>0.66338779999999997</v>
      </c>
      <c r="D1815" s="295"/>
    </row>
    <row r="1816" spans="1:4" x14ac:dyDescent="0.2">
      <c r="A1816" s="295">
        <v>0.43891790000000003</v>
      </c>
      <c r="B1816" s="295"/>
      <c r="C1816" s="295">
        <v>0.66334610000000005</v>
      </c>
      <c r="D1816" s="295"/>
    </row>
    <row r="1817" spans="1:4" x14ac:dyDescent="0.2">
      <c r="A1817" s="295">
        <v>0.43886419999999998</v>
      </c>
      <c r="B1817" s="295"/>
      <c r="C1817" s="295">
        <v>0.66325690000000004</v>
      </c>
      <c r="D1817" s="295"/>
    </row>
    <row r="1818" spans="1:4" x14ac:dyDescent="0.2">
      <c r="A1818" s="295">
        <v>0.438809</v>
      </c>
      <c r="B1818" s="295"/>
      <c r="C1818" s="295">
        <v>0.66321549999999996</v>
      </c>
      <c r="D1818" s="295"/>
    </row>
    <row r="1819" spans="1:4" x14ac:dyDescent="0.2">
      <c r="A1819" s="295">
        <v>0.43873069999999997</v>
      </c>
      <c r="B1819" s="295"/>
      <c r="C1819" s="295">
        <v>0.66316269999999999</v>
      </c>
      <c r="D1819" s="295"/>
    </row>
    <row r="1820" spans="1:4" x14ac:dyDescent="0.2">
      <c r="A1820" s="295">
        <v>0.43866129999999998</v>
      </c>
      <c r="B1820" s="295"/>
      <c r="C1820" s="295">
        <v>0.66311059999999999</v>
      </c>
      <c r="D1820" s="295"/>
    </row>
    <row r="1821" spans="1:4" x14ac:dyDescent="0.2">
      <c r="A1821" s="295">
        <v>0.43859550000000003</v>
      </c>
      <c r="B1821" s="295"/>
      <c r="C1821" s="295">
        <v>0.66303250000000002</v>
      </c>
      <c r="D1821" s="295"/>
    </row>
    <row r="1822" spans="1:4" x14ac:dyDescent="0.2">
      <c r="A1822" s="295">
        <v>0.43850650000000002</v>
      </c>
      <c r="B1822" s="295"/>
      <c r="C1822" s="295">
        <v>0.66293749999999996</v>
      </c>
      <c r="D1822" s="295"/>
    </row>
    <row r="1823" spans="1:4" x14ac:dyDescent="0.2">
      <c r="A1823" s="295">
        <v>0.43844460000000002</v>
      </c>
      <c r="B1823" s="295"/>
      <c r="C1823" s="295">
        <v>0.66291149999999999</v>
      </c>
      <c r="D1823" s="295"/>
    </row>
    <row r="1824" spans="1:4" x14ac:dyDescent="0.2">
      <c r="A1824" s="295">
        <v>0.43835370000000001</v>
      </c>
      <c r="B1824" s="295"/>
      <c r="C1824" s="295">
        <v>0.66287249999999998</v>
      </c>
      <c r="D1824" s="295"/>
    </row>
    <row r="1825" spans="1:4" x14ac:dyDescent="0.2">
      <c r="A1825" s="295">
        <v>0.43830350000000001</v>
      </c>
      <c r="B1825" s="295"/>
      <c r="C1825" s="295">
        <v>0.66281990000000002</v>
      </c>
      <c r="D1825" s="295"/>
    </row>
    <row r="1826" spans="1:4" x14ac:dyDescent="0.2">
      <c r="A1826" s="295">
        <v>0.43818839999999998</v>
      </c>
      <c r="B1826" s="295"/>
      <c r="C1826" s="295">
        <v>0.66276869999999999</v>
      </c>
      <c r="D1826" s="295"/>
    </row>
    <row r="1827" spans="1:4" x14ac:dyDescent="0.2">
      <c r="A1827" s="295">
        <v>0.43809999999999999</v>
      </c>
      <c r="B1827" s="295"/>
      <c r="C1827" s="295">
        <v>0.6627014</v>
      </c>
      <c r="D1827" s="295"/>
    </row>
    <row r="1828" spans="1:4" x14ac:dyDescent="0.2">
      <c r="A1828" s="295">
        <v>0.43809999999999999</v>
      </c>
      <c r="B1828" s="295"/>
      <c r="C1828" s="295">
        <v>0.66252160000000004</v>
      </c>
      <c r="D1828" s="295"/>
    </row>
    <row r="1829" spans="1:4" x14ac:dyDescent="0.2">
      <c r="A1829" s="295">
        <v>0.43800860000000003</v>
      </c>
      <c r="B1829" s="295"/>
      <c r="C1829" s="295">
        <v>0.66244289999999995</v>
      </c>
      <c r="D1829" s="295"/>
    </row>
    <row r="1830" spans="1:4" x14ac:dyDescent="0.2">
      <c r="A1830" s="295">
        <v>0.43795489999999998</v>
      </c>
      <c r="B1830" s="295"/>
      <c r="C1830" s="295">
        <v>0.66231859999999998</v>
      </c>
      <c r="D1830" s="295"/>
    </row>
    <row r="1831" spans="1:4" x14ac:dyDescent="0.2">
      <c r="A1831" s="295">
        <v>0.43792769999999998</v>
      </c>
      <c r="B1831" s="295"/>
      <c r="C1831" s="295">
        <v>0.66223759999999998</v>
      </c>
      <c r="D1831" s="295"/>
    </row>
    <row r="1832" spans="1:4" x14ac:dyDescent="0.2">
      <c r="A1832" s="295">
        <v>0.43788820000000001</v>
      </c>
      <c r="B1832" s="295"/>
      <c r="C1832" s="295">
        <v>0.66218639999999995</v>
      </c>
      <c r="D1832" s="295"/>
    </row>
    <row r="1833" spans="1:4" x14ac:dyDescent="0.2">
      <c r="A1833" s="295">
        <v>0.43787609999999999</v>
      </c>
      <c r="B1833" s="295"/>
      <c r="C1833" s="295">
        <v>0.66214510000000004</v>
      </c>
      <c r="D1833" s="295"/>
    </row>
    <row r="1834" spans="1:4" x14ac:dyDescent="0.2">
      <c r="A1834" s="295">
        <v>0.43779319999999999</v>
      </c>
      <c r="B1834" s="295"/>
      <c r="C1834" s="295">
        <v>0.66213129999999998</v>
      </c>
      <c r="D1834" s="295"/>
    </row>
    <row r="1835" spans="1:4" x14ac:dyDescent="0.2">
      <c r="A1835" s="295">
        <v>0.43774020000000002</v>
      </c>
      <c r="B1835" s="295"/>
      <c r="C1835" s="295">
        <v>0.66205409999999998</v>
      </c>
      <c r="D1835" s="295"/>
    </row>
    <row r="1836" spans="1:4" x14ac:dyDescent="0.2">
      <c r="A1836" s="295">
        <v>0.4376893</v>
      </c>
      <c r="B1836" s="295"/>
      <c r="C1836" s="295">
        <v>0.66202669999999997</v>
      </c>
      <c r="D1836" s="295"/>
    </row>
    <row r="1837" spans="1:4" x14ac:dyDescent="0.2">
      <c r="A1837" s="295">
        <v>0.43759759999999998</v>
      </c>
      <c r="B1837" s="295"/>
      <c r="C1837" s="295">
        <v>0.66200130000000001</v>
      </c>
      <c r="D1837" s="295"/>
    </row>
    <row r="1838" spans="1:4" x14ac:dyDescent="0.2">
      <c r="A1838" s="295">
        <v>0.43757180000000001</v>
      </c>
      <c r="B1838" s="295"/>
      <c r="C1838" s="295">
        <v>0.6619351</v>
      </c>
      <c r="D1838" s="295"/>
    </row>
    <row r="1839" spans="1:4" x14ac:dyDescent="0.2">
      <c r="A1839" s="295">
        <v>0.43748350000000003</v>
      </c>
      <c r="B1839" s="295"/>
      <c r="C1839" s="295">
        <v>0.66185159999999998</v>
      </c>
      <c r="D1839" s="295"/>
    </row>
    <row r="1840" spans="1:4" x14ac:dyDescent="0.2">
      <c r="A1840" s="295">
        <v>0.43739450000000002</v>
      </c>
      <c r="B1840" s="295"/>
      <c r="C1840" s="295">
        <v>0.66173420000000005</v>
      </c>
      <c r="D1840" s="295"/>
    </row>
    <row r="1841" spans="1:4" x14ac:dyDescent="0.2">
      <c r="A1841" s="295">
        <v>0.43731229999999999</v>
      </c>
      <c r="B1841" s="295"/>
      <c r="C1841" s="295">
        <v>0.66166429999999998</v>
      </c>
      <c r="D1841" s="295"/>
    </row>
    <row r="1842" spans="1:4" x14ac:dyDescent="0.2">
      <c r="A1842" s="295">
        <v>0.43727389999999999</v>
      </c>
      <c r="B1842" s="295"/>
      <c r="C1842" s="295">
        <v>0.66160059999999998</v>
      </c>
      <c r="D1842" s="295"/>
    </row>
    <row r="1843" spans="1:4" x14ac:dyDescent="0.2">
      <c r="A1843" s="295">
        <v>0.43718380000000001</v>
      </c>
      <c r="B1843" s="295"/>
      <c r="C1843" s="295">
        <v>0.66153759999999995</v>
      </c>
      <c r="D1843" s="295"/>
    </row>
    <row r="1844" spans="1:4" x14ac:dyDescent="0.2">
      <c r="A1844" s="295">
        <v>0.43715589999999999</v>
      </c>
      <c r="B1844" s="295"/>
      <c r="C1844" s="295">
        <v>0.66145849999999995</v>
      </c>
      <c r="D1844" s="295"/>
    </row>
    <row r="1845" spans="1:4" x14ac:dyDescent="0.2">
      <c r="A1845" s="295">
        <v>0.43708809999999998</v>
      </c>
      <c r="B1845" s="295"/>
      <c r="C1845" s="295">
        <v>0.66136499999999998</v>
      </c>
      <c r="D1845" s="295"/>
    </row>
    <row r="1846" spans="1:4" x14ac:dyDescent="0.2">
      <c r="A1846" s="295">
        <v>0.43704769999999998</v>
      </c>
      <c r="B1846" s="295"/>
      <c r="C1846" s="295">
        <v>0.66131059999999997</v>
      </c>
      <c r="D1846" s="295"/>
    </row>
    <row r="1847" spans="1:4" x14ac:dyDescent="0.2">
      <c r="A1847" s="295">
        <v>0.43692520000000001</v>
      </c>
      <c r="B1847" s="295"/>
      <c r="C1847" s="295">
        <v>0.66128629999999999</v>
      </c>
      <c r="D1847" s="295"/>
    </row>
    <row r="1848" spans="1:4" x14ac:dyDescent="0.2">
      <c r="A1848" s="295">
        <v>0.43684590000000001</v>
      </c>
      <c r="B1848" s="295"/>
      <c r="C1848" s="295">
        <v>0.66120679999999998</v>
      </c>
      <c r="D1848" s="295"/>
    </row>
    <row r="1849" spans="1:4" x14ac:dyDescent="0.2">
      <c r="A1849" s="295">
        <v>0.43682019999999999</v>
      </c>
      <c r="B1849" s="295"/>
      <c r="C1849" s="295">
        <v>0.66116790000000003</v>
      </c>
      <c r="D1849" s="295"/>
    </row>
    <row r="1850" spans="1:4" x14ac:dyDescent="0.2">
      <c r="A1850" s="295">
        <v>0.43675560000000002</v>
      </c>
      <c r="B1850" s="295"/>
      <c r="C1850" s="295">
        <v>0.66111580000000003</v>
      </c>
      <c r="D1850" s="295"/>
    </row>
    <row r="1851" spans="1:4" x14ac:dyDescent="0.2">
      <c r="A1851" s="295">
        <v>0.43670100000000001</v>
      </c>
      <c r="B1851" s="295"/>
      <c r="C1851" s="295">
        <v>0.66106330000000002</v>
      </c>
      <c r="D1851" s="295"/>
    </row>
    <row r="1852" spans="1:4" x14ac:dyDescent="0.2">
      <c r="A1852" s="295">
        <v>0.43663590000000002</v>
      </c>
      <c r="B1852" s="295"/>
      <c r="C1852" s="295">
        <v>0.66095610000000005</v>
      </c>
      <c r="D1852" s="295"/>
    </row>
    <row r="1853" spans="1:4" x14ac:dyDescent="0.2">
      <c r="A1853" s="295">
        <v>0.43660910000000003</v>
      </c>
      <c r="B1853" s="295"/>
      <c r="C1853" s="295">
        <v>0.6608581</v>
      </c>
      <c r="D1853" s="295"/>
    </row>
    <row r="1854" spans="1:4" x14ac:dyDescent="0.2">
      <c r="A1854" s="295">
        <v>0.43647799999999998</v>
      </c>
      <c r="B1854" s="295"/>
      <c r="C1854" s="295">
        <v>0.66078130000000002</v>
      </c>
      <c r="D1854" s="295"/>
    </row>
    <row r="1855" spans="1:4" x14ac:dyDescent="0.2">
      <c r="A1855" s="295">
        <v>0.43642540000000002</v>
      </c>
      <c r="B1855" s="295"/>
      <c r="C1855" s="295">
        <v>0.66073309999999996</v>
      </c>
      <c r="D1855" s="295"/>
    </row>
    <row r="1856" spans="1:4" x14ac:dyDescent="0.2">
      <c r="A1856" s="295">
        <v>0.43639909999999998</v>
      </c>
      <c r="B1856" s="295"/>
      <c r="C1856" s="295">
        <v>0.66065399999999996</v>
      </c>
      <c r="D1856" s="295"/>
    </row>
    <row r="1857" spans="1:4" x14ac:dyDescent="0.2">
      <c r="A1857" s="295">
        <v>0.43635980000000002</v>
      </c>
      <c r="B1857" s="295"/>
      <c r="C1857" s="295">
        <v>0.66059049999999997</v>
      </c>
      <c r="D1857" s="295"/>
    </row>
    <row r="1858" spans="1:4" x14ac:dyDescent="0.2">
      <c r="A1858" s="295">
        <v>0.4362279</v>
      </c>
      <c r="B1858" s="295"/>
      <c r="C1858" s="295">
        <v>0.66054990000000002</v>
      </c>
      <c r="D1858" s="295"/>
    </row>
    <row r="1859" spans="1:4" x14ac:dyDescent="0.2">
      <c r="A1859" s="295">
        <v>0.43617590000000001</v>
      </c>
      <c r="B1859" s="295"/>
      <c r="C1859" s="295">
        <v>0.66052279999999997</v>
      </c>
      <c r="D1859" s="295"/>
    </row>
    <row r="1860" spans="1:4" x14ac:dyDescent="0.2">
      <c r="A1860" s="295">
        <v>0.43611929999999999</v>
      </c>
      <c r="B1860" s="295"/>
      <c r="C1860" s="295">
        <v>0.66045350000000003</v>
      </c>
      <c r="D1860" s="295"/>
    </row>
    <row r="1861" spans="1:4" x14ac:dyDescent="0.2">
      <c r="A1861" s="295">
        <v>0.43609049999999999</v>
      </c>
      <c r="B1861" s="295"/>
      <c r="C1861" s="295">
        <v>0.66029249999999995</v>
      </c>
      <c r="D1861" s="295"/>
    </row>
    <row r="1862" spans="1:4" x14ac:dyDescent="0.2">
      <c r="A1862" s="295">
        <v>0.43602479999999999</v>
      </c>
      <c r="B1862" s="295"/>
      <c r="C1862" s="295">
        <v>0.66025230000000001</v>
      </c>
      <c r="D1862" s="295"/>
    </row>
    <row r="1863" spans="1:4" x14ac:dyDescent="0.2">
      <c r="A1863" s="295">
        <v>0.43597439999999998</v>
      </c>
      <c r="B1863" s="295"/>
      <c r="C1863" s="295">
        <v>0.6601745</v>
      </c>
      <c r="D1863" s="295"/>
    </row>
    <row r="1864" spans="1:4" x14ac:dyDescent="0.2">
      <c r="A1864" s="295">
        <v>0.43594850000000002</v>
      </c>
      <c r="B1864" s="295"/>
      <c r="C1864" s="295">
        <v>0.66007870000000002</v>
      </c>
      <c r="D1864" s="295"/>
    </row>
    <row r="1865" spans="1:4" x14ac:dyDescent="0.2">
      <c r="A1865" s="295">
        <v>0.43585869999999999</v>
      </c>
      <c r="B1865" s="295"/>
      <c r="C1865" s="295">
        <v>0.6600144</v>
      </c>
      <c r="D1865" s="295"/>
    </row>
    <row r="1866" spans="1:4" x14ac:dyDescent="0.2">
      <c r="A1866" s="295">
        <v>0.43577569999999999</v>
      </c>
      <c r="B1866" s="295"/>
      <c r="C1866" s="295">
        <v>0.65993409999999997</v>
      </c>
      <c r="D1866" s="295"/>
    </row>
    <row r="1867" spans="1:4" x14ac:dyDescent="0.2">
      <c r="A1867" s="295">
        <v>0.43572650000000002</v>
      </c>
      <c r="B1867" s="295"/>
      <c r="C1867" s="295">
        <v>0.65986639999999996</v>
      </c>
      <c r="D1867" s="295"/>
    </row>
    <row r="1868" spans="1:4" x14ac:dyDescent="0.2">
      <c r="A1868" s="295">
        <v>0.43567339999999999</v>
      </c>
      <c r="B1868" s="295"/>
      <c r="C1868" s="295">
        <v>0.65976060000000003</v>
      </c>
      <c r="D1868" s="295"/>
    </row>
    <row r="1869" spans="1:4" x14ac:dyDescent="0.2">
      <c r="A1869" s="295">
        <v>0.43564619999999998</v>
      </c>
      <c r="B1869" s="295"/>
      <c r="C1869" s="295">
        <v>0.65969500000000003</v>
      </c>
      <c r="D1869" s="295"/>
    </row>
    <row r="1870" spans="1:4" x14ac:dyDescent="0.2">
      <c r="A1870" s="295">
        <v>0.4356199</v>
      </c>
      <c r="B1870" s="295"/>
      <c r="C1870" s="295">
        <v>0.65968119999999997</v>
      </c>
      <c r="D1870" s="295"/>
    </row>
    <row r="1871" spans="1:4" x14ac:dyDescent="0.2">
      <c r="A1871" s="295">
        <v>0.4356199</v>
      </c>
      <c r="B1871" s="295"/>
      <c r="C1871" s="295">
        <v>0.65964120000000004</v>
      </c>
      <c r="D1871" s="295"/>
    </row>
    <row r="1872" spans="1:4" x14ac:dyDescent="0.2">
      <c r="A1872" s="295">
        <v>0.43559399999999998</v>
      </c>
      <c r="B1872" s="295"/>
      <c r="C1872" s="295">
        <v>0.65955109999999995</v>
      </c>
      <c r="D1872" s="295"/>
    </row>
    <row r="1873" spans="1:4" x14ac:dyDescent="0.2">
      <c r="A1873" s="295">
        <v>0.43551459999999997</v>
      </c>
      <c r="B1873" s="295"/>
      <c r="C1873" s="295">
        <v>0.65943370000000001</v>
      </c>
      <c r="D1873" s="295"/>
    </row>
    <row r="1874" spans="1:4" x14ac:dyDescent="0.2">
      <c r="A1874" s="295">
        <v>0.4354751</v>
      </c>
      <c r="B1874" s="295"/>
      <c r="C1874" s="295">
        <v>0.65939499999999995</v>
      </c>
      <c r="D1874" s="295"/>
    </row>
    <row r="1875" spans="1:4" x14ac:dyDescent="0.2">
      <c r="A1875" s="295">
        <v>0.43540839999999997</v>
      </c>
      <c r="B1875" s="295"/>
      <c r="C1875" s="295">
        <v>0.65934340000000002</v>
      </c>
      <c r="D1875" s="295"/>
    </row>
    <row r="1876" spans="1:4" x14ac:dyDescent="0.2">
      <c r="A1876" s="295">
        <v>0.43533169999999999</v>
      </c>
      <c r="B1876" s="295"/>
      <c r="C1876" s="295">
        <v>0.65928039999999999</v>
      </c>
      <c r="D1876" s="295"/>
    </row>
    <row r="1877" spans="1:4" x14ac:dyDescent="0.2">
      <c r="A1877" s="295">
        <v>0.43524170000000001</v>
      </c>
      <c r="B1877" s="295"/>
      <c r="C1877" s="295">
        <v>0.65925460000000002</v>
      </c>
      <c r="D1877" s="295"/>
    </row>
    <row r="1878" spans="1:4" x14ac:dyDescent="0.2">
      <c r="A1878" s="295">
        <v>0.43521530000000003</v>
      </c>
      <c r="B1878" s="295"/>
      <c r="C1878" s="295">
        <v>0.65920199999999995</v>
      </c>
      <c r="D1878" s="295"/>
    </row>
    <row r="1879" spans="1:4" x14ac:dyDescent="0.2">
      <c r="A1879" s="295">
        <v>0.43512060000000002</v>
      </c>
      <c r="B1879" s="295"/>
      <c r="C1879" s="295">
        <v>0.65916260000000004</v>
      </c>
      <c r="D1879" s="295"/>
    </row>
    <row r="1880" spans="1:4" x14ac:dyDescent="0.2">
      <c r="A1880" s="295">
        <v>0.43509229999999999</v>
      </c>
      <c r="B1880" s="295"/>
      <c r="C1880" s="295">
        <v>0.65910760000000002</v>
      </c>
      <c r="D1880" s="295"/>
    </row>
    <row r="1881" spans="1:4" x14ac:dyDescent="0.2">
      <c r="A1881" s="295">
        <v>0.43500050000000001</v>
      </c>
      <c r="B1881" s="295"/>
      <c r="C1881" s="295">
        <v>0.65901469999999995</v>
      </c>
      <c r="D1881" s="295"/>
    </row>
    <row r="1882" spans="1:4" x14ac:dyDescent="0.2">
      <c r="A1882" s="295">
        <v>0.4349228</v>
      </c>
      <c r="B1882" s="295"/>
      <c r="C1882" s="295">
        <v>0.65898630000000002</v>
      </c>
      <c r="D1882" s="295"/>
    </row>
    <row r="1883" spans="1:4" x14ac:dyDescent="0.2">
      <c r="A1883" s="295">
        <v>0.4348552</v>
      </c>
      <c r="B1883" s="295"/>
      <c r="C1883" s="295">
        <v>0.6589197</v>
      </c>
      <c r="D1883" s="295"/>
    </row>
    <row r="1884" spans="1:4" x14ac:dyDescent="0.2">
      <c r="A1884" s="295">
        <v>0.43480550000000001</v>
      </c>
      <c r="B1884" s="295"/>
      <c r="C1884" s="295">
        <v>0.65883979999999998</v>
      </c>
      <c r="D1884" s="295"/>
    </row>
    <row r="1885" spans="1:4" x14ac:dyDescent="0.2">
      <c r="A1885" s="295">
        <v>0.43476350000000002</v>
      </c>
      <c r="B1885" s="295"/>
      <c r="C1885" s="295">
        <v>0.65877339999999995</v>
      </c>
      <c r="D1885" s="295"/>
    </row>
    <row r="1886" spans="1:4" x14ac:dyDescent="0.2">
      <c r="A1886" s="295">
        <v>0.43474839999999998</v>
      </c>
      <c r="B1886" s="295"/>
      <c r="C1886" s="295">
        <v>0.65869529999999998</v>
      </c>
      <c r="D1886" s="295"/>
    </row>
    <row r="1887" spans="1:4" x14ac:dyDescent="0.2">
      <c r="A1887" s="295">
        <v>0.43467610000000001</v>
      </c>
      <c r="B1887" s="295"/>
      <c r="C1887" s="295">
        <v>0.6586708</v>
      </c>
      <c r="D1887" s="295"/>
    </row>
    <row r="1888" spans="1:4" x14ac:dyDescent="0.2">
      <c r="A1888" s="295">
        <v>0.4345986</v>
      </c>
      <c r="B1888" s="295"/>
      <c r="C1888" s="295">
        <v>0.6585898</v>
      </c>
      <c r="D1888" s="295"/>
    </row>
    <row r="1889" spans="1:4" x14ac:dyDescent="0.2">
      <c r="A1889" s="295">
        <v>0.4345598</v>
      </c>
      <c r="B1889" s="295"/>
      <c r="C1889" s="295">
        <v>0.65854029999999997</v>
      </c>
      <c r="D1889" s="295"/>
    </row>
    <row r="1890" spans="1:4" x14ac:dyDescent="0.2">
      <c r="A1890" s="295">
        <v>0.43454710000000002</v>
      </c>
      <c r="B1890" s="295"/>
      <c r="C1890" s="295">
        <v>0.6584487</v>
      </c>
      <c r="D1890" s="295"/>
    </row>
    <row r="1891" spans="1:4" x14ac:dyDescent="0.2">
      <c r="A1891" s="295">
        <v>0.43448039999999999</v>
      </c>
      <c r="B1891" s="295"/>
      <c r="C1891" s="295">
        <v>0.65836870000000003</v>
      </c>
      <c r="D1891" s="295"/>
    </row>
    <row r="1892" spans="1:4" x14ac:dyDescent="0.2">
      <c r="A1892" s="295">
        <v>0.43438640000000001</v>
      </c>
      <c r="B1892" s="295"/>
      <c r="C1892" s="295">
        <v>0.65831669999999998</v>
      </c>
      <c r="D1892" s="295"/>
    </row>
    <row r="1893" spans="1:4" x14ac:dyDescent="0.2">
      <c r="A1893" s="295">
        <v>0.43431819999999999</v>
      </c>
      <c r="B1893" s="295"/>
      <c r="C1893" s="295">
        <v>0.65828010000000003</v>
      </c>
      <c r="D1893" s="295"/>
    </row>
    <row r="1894" spans="1:4" x14ac:dyDescent="0.2">
      <c r="A1894" s="295">
        <v>0.43427830000000001</v>
      </c>
      <c r="B1894" s="295"/>
      <c r="C1894" s="295">
        <v>0.65821540000000001</v>
      </c>
      <c r="D1894" s="295"/>
    </row>
    <row r="1895" spans="1:4" x14ac:dyDescent="0.2">
      <c r="A1895" s="295">
        <v>0.43418220000000002</v>
      </c>
      <c r="B1895" s="295"/>
      <c r="C1895" s="295">
        <v>0.65813909999999998</v>
      </c>
      <c r="D1895" s="295"/>
    </row>
    <row r="1896" spans="1:4" x14ac:dyDescent="0.2">
      <c r="A1896" s="295">
        <v>0.43413119999999999</v>
      </c>
      <c r="B1896" s="295"/>
      <c r="C1896" s="295">
        <v>0.65807099999999996</v>
      </c>
      <c r="D1896" s="295"/>
    </row>
    <row r="1897" spans="1:4" x14ac:dyDescent="0.2">
      <c r="A1897" s="295">
        <v>0.43410480000000001</v>
      </c>
      <c r="B1897" s="295"/>
      <c r="C1897" s="295">
        <v>0.65799220000000003</v>
      </c>
      <c r="D1897" s="295"/>
    </row>
    <row r="1898" spans="1:4" x14ac:dyDescent="0.2">
      <c r="A1898" s="295">
        <v>0.43406339999999999</v>
      </c>
      <c r="B1898" s="295"/>
      <c r="C1898" s="295">
        <v>0.65790380000000004</v>
      </c>
      <c r="D1898" s="295"/>
    </row>
    <row r="1899" spans="1:4" x14ac:dyDescent="0.2">
      <c r="A1899" s="295">
        <v>0.43396430000000003</v>
      </c>
      <c r="B1899" s="295"/>
      <c r="C1899" s="295">
        <v>0.65786469999999997</v>
      </c>
      <c r="D1899" s="295"/>
    </row>
    <row r="1900" spans="1:4" x14ac:dyDescent="0.2">
      <c r="A1900" s="295">
        <v>0.43391039999999997</v>
      </c>
      <c r="B1900" s="295"/>
      <c r="C1900" s="295">
        <v>0.65781310000000004</v>
      </c>
      <c r="D1900" s="295"/>
    </row>
    <row r="1901" spans="1:4" x14ac:dyDescent="0.2">
      <c r="A1901" s="295">
        <v>0.43384519999999999</v>
      </c>
      <c r="B1901" s="295"/>
      <c r="C1901" s="295">
        <v>0.6577731</v>
      </c>
      <c r="D1901" s="295"/>
    </row>
    <row r="1902" spans="1:4" x14ac:dyDescent="0.2">
      <c r="A1902" s="295">
        <v>0.43378119999999998</v>
      </c>
      <c r="B1902" s="295"/>
      <c r="C1902" s="295">
        <v>0.65770430000000002</v>
      </c>
      <c r="D1902" s="295"/>
    </row>
    <row r="1903" spans="1:4" x14ac:dyDescent="0.2">
      <c r="A1903" s="295">
        <v>0.43371399999999999</v>
      </c>
      <c r="B1903" s="295"/>
      <c r="C1903" s="295">
        <v>0.65766279999999999</v>
      </c>
      <c r="D1903" s="295"/>
    </row>
    <row r="1904" spans="1:4" x14ac:dyDescent="0.2">
      <c r="A1904" s="295">
        <v>0.4337008</v>
      </c>
      <c r="B1904" s="295"/>
      <c r="C1904" s="295">
        <v>0.65758240000000001</v>
      </c>
      <c r="D1904" s="295"/>
    </row>
    <row r="1905" spans="1:4" x14ac:dyDescent="0.2">
      <c r="A1905" s="295">
        <v>0.43363350000000001</v>
      </c>
      <c r="B1905" s="295"/>
      <c r="C1905" s="295">
        <v>0.65750690000000001</v>
      </c>
      <c r="D1905" s="295"/>
    </row>
    <row r="1906" spans="1:4" x14ac:dyDescent="0.2">
      <c r="A1906" s="295">
        <v>0.43358190000000002</v>
      </c>
      <c r="B1906" s="295"/>
      <c r="C1906" s="295">
        <v>0.65741510000000003</v>
      </c>
      <c r="D1906" s="295"/>
    </row>
    <row r="1907" spans="1:4" x14ac:dyDescent="0.2">
      <c r="A1907" s="295">
        <v>0.43354199999999998</v>
      </c>
      <c r="B1907" s="295"/>
      <c r="C1907" s="295">
        <v>0.6573367</v>
      </c>
      <c r="D1907" s="295"/>
    </row>
    <row r="1908" spans="1:4" x14ac:dyDescent="0.2">
      <c r="A1908" s="295">
        <v>0.43349009999999999</v>
      </c>
      <c r="B1908" s="295"/>
      <c r="C1908" s="295">
        <v>0.65728569999999997</v>
      </c>
      <c r="D1908" s="295"/>
    </row>
    <row r="1909" spans="1:4" x14ac:dyDescent="0.2">
      <c r="A1909" s="295">
        <v>0.43346420000000002</v>
      </c>
      <c r="B1909" s="295"/>
      <c r="C1909" s="295">
        <v>0.65721980000000002</v>
      </c>
      <c r="D1909" s="295"/>
    </row>
    <row r="1910" spans="1:4" x14ac:dyDescent="0.2">
      <c r="A1910" s="295">
        <v>0.43340810000000002</v>
      </c>
      <c r="B1910" s="295"/>
      <c r="C1910" s="295">
        <v>0.65718160000000003</v>
      </c>
      <c r="D1910" s="295"/>
    </row>
    <row r="1911" spans="1:4" x14ac:dyDescent="0.2">
      <c r="A1911" s="295">
        <v>0.43330220000000003</v>
      </c>
      <c r="B1911" s="295"/>
      <c r="C1911" s="295">
        <v>0.65703829999999996</v>
      </c>
      <c r="D1911" s="295"/>
    </row>
    <row r="1912" spans="1:4" x14ac:dyDescent="0.2">
      <c r="A1912" s="295">
        <v>0.43325000000000002</v>
      </c>
      <c r="B1912" s="295"/>
      <c r="C1912" s="295">
        <v>0.65698460000000003</v>
      </c>
      <c r="D1912" s="295"/>
    </row>
    <row r="1913" spans="1:4" x14ac:dyDescent="0.2">
      <c r="A1913" s="295">
        <v>0.4331933</v>
      </c>
      <c r="B1913" s="295"/>
      <c r="C1913" s="295">
        <v>0.6569699</v>
      </c>
      <c r="D1913" s="295"/>
    </row>
    <row r="1914" spans="1:4" x14ac:dyDescent="0.2">
      <c r="A1914" s="295">
        <v>0.43316850000000001</v>
      </c>
      <c r="B1914" s="295"/>
      <c r="C1914" s="295">
        <v>0.65693060000000003</v>
      </c>
      <c r="D1914" s="295"/>
    </row>
    <row r="1915" spans="1:4" x14ac:dyDescent="0.2">
      <c r="A1915" s="295">
        <v>0.4331277</v>
      </c>
      <c r="B1915" s="295"/>
      <c r="C1915" s="295">
        <v>0.65688239999999998</v>
      </c>
      <c r="D1915" s="295"/>
    </row>
    <row r="1916" spans="1:4" x14ac:dyDescent="0.2">
      <c r="A1916" s="295">
        <v>0.43310189999999998</v>
      </c>
      <c r="B1916" s="295"/>
      <c r="C1916" s="295">
        <v>0.65678599999999998</v>
      </c>
      <c r="D1916" s="295"/>
    </row>
    <row r="1917" spans="1:4" x14ac:dyDescent="0.2">
      <c r="A1917" s="295">
        <v>0.4330505</v>
      </c>
      <c r="B1917" s="295"/>
      <c r="C1917" s="295">
        <v>0.65671999999999997</v>
      </c>
      <c r="D1917" s="295"/>
    </row>
    <row r="1918" spans="1:4" x14ac:dyDescent="0.2">
      <c r="A1918" s="295">
        <v>0.43303779999999997</v>
      </c>
      <c r="B1918" s="295"/>
      <c r="C1918" s="295">
        <v>0.65666729999999995</v>
      </c>
      <c r="D1918" s="295"/>
    </row>
    <row r="1919" spans="1:4" x14ac:dyDescent="0.2">
      <c r="A1919" s="295">
        <v>0.4329711</v>
      </c>
      <c r="B1919" s="295"/>
      <c r="C1919" s="295">
        <v>0.65662600000000004</v>
      </c>
      <c r="D1919" s="295"/>
    </row>
    <row r="1920" spans="1:4" x14ac:dyDescent="0.2">
      <c r="A1920" s="295">
        <v>0.43295899999999998</v>
      </c>
      <c r="B1920" s="295"/>
      <c r="C1920" s="295">
        <v>0.65649610000000003</v>
      </c>
      <c r="D1920" s="295"/>
    </row>
    <row r="1921" spans="1:4" x14ac:dyDescent="0.2">
      <c r="A1921" s="295">
        <v>0.43291950000000001</v>
      </c>
      <c r="B1921" s="295"/>
      <c r="C1921" s="295">
        <v>0.65648269999999997</v>
      </c>
      <c r="D1921" s="295"/>
    </row>
    <row r="1922" spans="1:4" x14ac:dyDescent="0.2">
      <c r="A1922" s="295">
        <v>0.43287969999999998</v>
      </c>
      <c r="B1922" s="295"/>
      <c r="C1922" s="295">
        <v>0.65641930000000004</v>
      </c>
      <c r="D1922" s="295"/>
    </row>
    <row r="1923" spans="1:4" x14ac:dyDescent="0.2">
      <c r="A1923" s="295">
        <v>0.43284289999999997</v>
      </c>
      <c r="B1923" s="295"/>
      <c r="C1923" s="295">
        <v>0.65634130000000002</v>
      </c>
      <c r="D1923" s="295"/>
    </row>
    <row r="1924" spans="1:4" x14ac:dyDescent="0.2">
      <c r="A1924" s="295">
        <v>0.43274980000000002</v>
      </c>
      <c r="B1924" s="295"/>
      <c r="C1924" s="295">
        <v>0.65628730000000002</v>
      </c>
      <c r="D1924" s="295"/>
    </row>
    <row r="1925" spans="1:4" x14ac:dyDescent="0.2">
      <c r="A1925" s="295">
        <v>0.43266650000000001</v>
      </c>
      <c r="B1925" s="295"/>
      <c r="C1925" s="295">
        <v>0.65626189999999995</v>
      </c>
      <c r="D1925" s="295"/>
    </row>
    <row r="1926" spans="1:4" x14ac:dyDescent="0.2">
      <c r="A1926" s="295">
        <v>0.43265439999999999</v>
      </c>
      <c r="B1926" s="295"/>
      <c r="C1926" s="295">
        <v>0.6561555</v>
      </c>
      <c r="D1926" s="295"/>
    </row>
    <row r="1927" spans="1:4" x14ac:dyDescent="0.2">
      <c r="A1927" s="295">
        <v>0.43259979999999998</v>
      </c>
      <c r="B1927" s="295"/>
      <c r="C1927" s="295">
        <v>0.65610199999999996</v>
      </c>
      <c r="D1927" s="295"/>
    </row>
    <row r="1928" spans="1:4" x14ac:dyDescent="0.2">
      <c r="A1928" s="295">
        <v>0.43254579999999998</v>
      </c>
      <c r="B1928" s="295"/>
      <c r="C1928" s="295">
        <v>0.65603690000000003</v>
      </c>
      <c r="D1928" s="295"/>
    </row>
    <row r="1929" spans="1:4" x14ac:dyDescent="0.2">
      <c r="A1929" s="295">
        <v>0.43250670000000002</v>
      </c>
      <c r="B1929" s="295"/>
      <c r="C1929" s="295">
        <v>0.65601229999999999</v>
      </c>
      <c r="D1929" s="295"/>
    </row>
    <row r="1930" spans="1:4" x14ac:dyDescent="0.2">
      <c r="A1930" s="295">
        <v>0.43249359999999998</v>
      </c>
      <c r="B1930" s="295"/>
      <c r="C1930" s="295">
        <v>0.65598559999999995</v>
      </c>
      <c r="D1930" s="295"/>
    </row>
    <row r="1931" spans="1:4" x14ac:dyDescent="0.2">
      <c r="A1931" s="295">
        <v>0.43239660000000002</v>
      </c>
      <c r="B1931" s="295"/>
      <c r="C1931" s="295">
        <v>0.65583639999999999</v>
      </c>
      <c r="D1931" s="295"/>
    </row>
    <row r="1932" spans="1:4" x14ac:dyDescent="0.2">
      <c r="A1932" s="295">
        <v>0.4323845</v>
      </c>
      <c r="B1932" s="295"/>
      <c r="C1932" s="295">
        <v>0.65577260000000004</v>
      </c>
      <c r="D1932" s="295"/>
    </row>
    <row r="1933" spans="1:4" x14ac:dyDescent="0.2">
      <c r="A1933" s="295">
        <v>0.43230610000000003</v>
      </c>
      <c r="B1933" s="295"/>
      <c r="C1933" s="295">
        <v>0.6557094</v>
      </c>
      <c r="D1933" s="295"/>
    </row>
    <row r="1934" spans="1:4" x14ac:dyDescent="0.2">
      <c r="A1934" s="295">
        <v>0.43221540000000003</v>
      </c>
      <c r="B1934" s="295"/>
      <c r="C1934" s="295">
        <v>0.65562969999999998</v>
      </c>
      <c r="D1934" s="295"/>
    </row>
    <row r="1935" spans="1:4" x14ac:dyDescent="0.2">
      <c r="A1935" s="295">
        <v>0.43217699999999998</v>
      </c>
      <c r="B1935" s="295"/>
      <c r="C1935" s="295">
        <v>0.65557759999999998</v>
      </c>
      <c r="D1935" s="295"/>
    </row>
    <row r="1936" spans="1:4" x14ac:dyDescent="0.2">
      <c r="A1936" s="295">
        <v>0.43213869999999999</v>
      </c>
      <c r="B1936" s="295"/>
      <c r="C1936" s="295">
        <v>0.65551179999999998</v>
      </c>
      <c r="D1936" s="295"/>
    </row>
    <row r="1937" spans="1:4" x14ac:dyDescent="0.2">
      <c r="A1937" s="295">
        <v>0.43211349999999998</v>
      </c>
      <c r="B1937" s="295"/>
      <c r="C1937" s="295">
        <v>0.65546059999999995</v>
      </c>
      <c r="D1937" s="295"/>
    </row>
    <row r="1938" spans="1:4" x14ac:dyDescent="0.2">
      <c r="A1938" s="295">
        <v>0.43203160000000002</v>
      </c>
      <c r="B1938" s="295"/>
      <c r="C1938" s="295">
        <v>0.65530029999999995</v>
      </c>
      <c r="D1938" s="295"/>
    </row>
    <row r="1939" spans="1:4" x14ac:dyDescent="0.2">
      <c r="A1939" s="295">
        <v>0.43201650000000003</v>
      </c>
      <c r="B1939" s="295"/>
      <c r="C1939" s="295">
        <v>0.65527329999999995</v>
      </c>
      <c r="D1939" s="295"/>
    </row>
    <row r="1940" spans="1:4" x14ac:dyDescent="0.2">
      <c r="A1940" s="295">
        <v>0.43198769999999997</v>
      </c>
      <c r="B1940" s="295"/>
      <c r="C1940" s="295">
        <v>0.65517009999999998</v>
      </c>
      <c r="D1940" s="295"/>
    </row>
    <row r="1941" spans="1:4" x14ac:dyDescent="0.2">
      <c r="A1941" s="295">
        <v>0.4318845</v>
      </c>
      <c r="B1941" s="295"/>
      <c r="C1941" s="295">
        <v>0.65508909999999998</v>
      </c>
      <c r="D1941" s="295"/>
    </row>
    <row r="1942" spans="1:4" x14ac:dyDescent="0.2">
      <c r="A1942" s="295">
        <v>0.43184099999999997</v>
      </c>
      <c r="B1942" s="295"/>
      <c r="C1942" s="295">
        <v>0.65506160000000002</v>
      </c>
      <c r="D1942" s="295"/>
    </row>
    <row r="1943" spans="1:4" x14ac:dyDescent="0.2">
      <c r="A1943" s="295">
        <v>0.43181219999999998</v>
      </c>
      <c r="B1943" s="295"/>
      <c r="C1943" s="295">
        <v>0.6549431</v>
      </c>
      <c r="D1943" s="295"/>
    </row>
    <row r="1944" spans="1:4" x14ac:dyDescent="0.2">
      <c r="A1944" s="295">
        <v>0.43171959999999998</v>
      </c>
      <c r="B1944" s="295"/>
      <c r="C1944" s="295">
        <v>0.65489169999999997</v>
      </c>
      <c r="D1944" s="295"/>
    </row>
    <row r="1945" spans="1:4" x14ac:dyDescent="0.2">
      <c r="A1945" s="295">
        <v>0.43167810000000001</v>
      </c>
      <c r="B1945" s="295"/>
      <c r="C1945" s="295">
        <v>0.65482260000000003</v>
      </c>
      <c r="D1945" s="295"/>
    </row>
    <row r="1946" spans="1:4" x14ac:dyDescent="0.2">
      <c r="A1946" s="295">
        <v>0.43165229999999999</v>
      </c>
      <c r="B1946" s="295"/>
      <c r="C1946" s="295">
        <v>0.65473139999999996</v>
      </c>
      <c r="D1946" s="295"/>
    </row>
    <row r="1947" spans="1:4" x14ac:dyDescent="0.2">
      <c r="A1947" s="295">
        <v>0.43160229999999999</v>
      </c>
      <c r="B1947" s="295"/>
      <c r="C1947" s="295">
        <v>0.65466310000000005</v>
      </c>
      <c r="D1947" s="295"/>
    </row>
    <row r="1948" spans="1:4" x14ac:dyDescent="0.2">
      <c r="A1948" s="295">
        <v>0.4315872</v>
      </c>
      <c r="B1948" s="295"/>
      <c r="C1948" s="295">
        <v>0.65458490000000003</v>
      </c>
      <c r="D1948" s="295"/>
    </row>
    <row r="1949" spans="1:4" x14ac:dyDescent="0.2">
      <c r="A1949" s="295">
        <v>0.431506</v>
      </c>
      <c r="B1949" s="295"/>
      <c r="C1949" s="295">
        <v>0.65449570000000001</v>
      </c>
      <c r="D1949" s="295"/>
    </row>
    <row r="1950" spans="1:4" x14ac:dyDescent="0.2">
      <c r="A1950" s="295">
        <v>0.43145270000000002</v>
      </c>
      <c r="B1950" s="295"/>
      <c r="C1950" s="295">
        <v>0.65443079999999998</v>
      </c>
      <c r="D1950" s="295"/>
    </row>
    <row r="1951" spans="1:4" x14ac:dyDescent="0.2">
      <c r="A1951" s="295">
        <v>0.4313997</v>
      </c>
      <c r="B1951" s="295"/>
      <c r="C1951" s="295">
        <v>0.65439159999999996</v>
      </c>
      <c r="D1951" s="295"/>
    </row>
    <row r="1952" spans="1:4" x14ac:dyDescent="0.2">
      <c r="A1952" s="295">
        <v>0.4313457</v>
      </c>
      <c r="B1952" s="295"/>
      <c r="C1952" s="295">
        <v>0.65427230000000003</v>
      </c>
      <c r="D1952" s="295"/>
    </row>
    <row r="1953" spans="1:4" x14ac:dyDescent="0.2">
      <c r="A1953" s="295">
        <v>0.43130819999999997</v>
      </c>
      <c r="B1953" s="295"/>
      <c r="C1953" s="295">
        <v>0.65420389999999995</v>
      </c>
      <c r="D1953" s="295"/>
    </row>
    <row r="1954" spans="1:4" x14ac:dyDescent="0.2">
      <c r="A1954" s="295">
        <v>0.43128240000000001</v>
      </c>
      <c r="B1954" s="295"/>
      <c r="C1954" s="295">
        <v>0.65415160000000006</v>
      </c>
      <c r="D1954" s="295"/>
    </row>
    <row r="1955" spans="1:4" x14ac:dyDescent="0.2">
      <c r="A1955" s="295">
        <v>0.43124240000000003</v>
      </c>
      <c r="B1955" s="295"/>
      <c r="C1955" s="295">
        <v>0.65405979999999997</v>
      </c>
      <c r="D1955" s="295"/>
    </row>
    <row r="1956" spans="1:4" x14ac:dyDescent="0.2">
      <c r="A1956" s="295">
        <v>0.43122919999999998</v>
      </c>
      <c r="B1956" s="295"/>
      <c r="C1956" s="295">
        <v>0.6540089</v>
      </c>
      <c r="D1956" s="295"/>
    </row>
    <row r="1957" spans="1:4" x14ac:dyDescent="0.2">
      <c r="A1957" s="295">
        <v>0.4311893</v>
      </c>
      <c r="B1957" s="295"/>
      <c r="C1957" s="295">
        <v>0.65392830000000002</v>
      </c>
      <c r="D1957" s="295"/>
    </row>
    <row r="1958" spans="1:4" x14ac:dyDescent="0.2">
      <c r="A1958" s="295">
        <v>0.43116149999999998</v>
      </c>
      <c r="B1958" s="295"/>
      <c r="C1958" s="295">
        <v>0.65384969999999998</v>
      </c>
      <c r="D1958" s="295"/>
    </row>
    <row r="1959" spans="1:4" x14ac:dyDescent="0.2">
      <c r="A1959" s="295">
        <v>0.4311219</v>
      </c>
      <c r="B1959" s="295"/>
      <c r="C1959" s="295">
        <v>0.65371729999999995</v>
      </c>
      <c r="D1959" s="295"/>
    </row>
    <row r="1960" spans="1:4" x14ac:dyDescent="0.2">
      <c r="A1960" s="295">
        <v>0.43108200000000002</v>
      </c>
      <c r="B1960" s="295"/>
      <c r="C1960" s="295">
        <v>0.65366919999999995</v>
      </c>
      <c r="D1960" s="295"/>
    </row>
    <row r="1961" spans="1:4" x14ac:dyDescent="0.2">
      <c r="A1961" s="295">
        <v>0.43097390000000002</v>
      </c>
      <c r="B1961" s="295"/>
      <c r="C1961" s="295">
        <v>0.65363020000000005</v>
      </c>
      <c r="D1961" s="295"/>
    </row>
    <row r="1962" spans="1:4" x14ac:dyDescent="0.2">
      <c r="A1962" s="295">
        <v>0.4309481</v>
      </c>
      <c r="B1962" s="295"/>
      <c r="C1962" s="295">
        <v>0.65354999999999996</v>
      </c>
      <c r="D1962" s="295"/>
    </row>
    <row r="1963" spans="1:4" x14ac:dyDescent="0.2">
      <c r="A1963" s="295">
        <v>0.43091980000000002</v>
      </c>
      <c r="B1963" s="295"/>
      <c r="C1963" s="295">
        <v>0.65345909999999996</v>
      </c>
      <c r="D1963" s="295"/>
    </row>
    <row r="1964" spans="1:4" x14ac:dyDescent="0.2">
      <c r="A1964" s="295">
        <v>0.43084420000000001</v>
      </c>
      <c r="B1964" s="295"/>
      <c r="C1964" s="295">
        <v>0.65339290000000005</v>
      </c>
      <c r="D1964" s="295"/>
    </row>
    <row r="1965" spans="1:4" x14ac:dyDescent="0.2">
      <c r="A1965" s="295">
        <v>0.43079060000000002</v>
      </c>
      <c r="B1965" s="295"/>
      <c r="C1965" s="295">
        <v>0.65333870000000005</v>
      </c>
      <c r="D1965" s="295"/>
    </row>
    <row r="1966" spans="1:4" x14ac:dyDescent="0.2">
      <c r="A1966" s="295">
        <v>0.43077700000000002</v>
      </c>
      <c r="B1966" s="295"/>
      <c r="C1966" s="295">
        <v>0.65328509999999995</v>
      </c>
      <c r="D1966" s="295"/>
    </row>
    <row r="1967" spans="1:4" x14ac:dyDescent="0.2">
      <c r="A1967" s="295">
        <v>0.43073660000000003</v>
      </c>
      <c r="B1967" s="295"/>
      <c r="C1967" s="295">
        <v>0.65324470000000001</v>
      </c>
      <c r="D1967" s="295"/>
    </row>
    <row r="1968" spans="1:4" x14ac:dyDescent="0.2">
      <c r="A1968" s="295">
        <v>0.43066929999999998</v>
      </c>
      <c r="B1968" s="295"/>
      <c r="C1968" s="295">
        <v>0.65320469999999997</v>
      </c>
      <c r="D1968" s="295"/>
    </row>
    <row r="1969" spans="1:4" x14ac:dyDescent="0.2">
      <c r="A1969" s="295">
        <v>0.43061870000000002</v>
      </c>
      <c r="B1969" s="295"/>
      <c r="C1969" s="295">
        <v>0.65314110000000003</v>
      </c>
      <c r="D1969" s="295"/>
    </row>
    <row r="1970" spans="1:4" x14ac:dyDescent="0.2">
      <c r="A1970" s="295">
        <v>0.4305928</v>
      </c>
      <c r="B1970" s="295"/>
      <c r="C1970" s="295">
        <v>0.6530629</v>
      </c>
      <c r="D1970" s="295"/>
    </row>
    <row r="1971" spans="1:4" x14ac:dyDescent="0.2">
      <c r="A1971" s="295">
        <v>0.4305388</v>
      </c>
      <c r="B1971" s="295"/>
      <c r="C1971" s="295">
        <v>0.65299720000000006</v>
      </c>
      <c r="D1971" s="295"/>
    </row>
    <row r="1972" spans="1:4" x14ac:dyDescent="0.2">
      <c r="A1972" s="295">
        <v>0.4304578</v>
      </c>
      <c r="B1972" s="295"/>
      <c r="C1972" s="295">
        <v>0.65284880000000001</v>
      </c>
      <c r="D1972" s="295"/>
    </row>
    <row r="1973" spans="1:4" x14ac:dyDescent="0.2">
      <c r="A1973" s="295">
        <v>0.4303514</v>
      </c>
      <c r="B1973" s="295"/>
      <c r="C1973" s="295">
        <v>0.65279350000000003</v>
      </c>
      <c r="D1973" s="295"/>
    </row>
    <row r="1974" spans="1:4" x14ac:dyDescent="0.2">
      <c r="A1974" s="295">
        <v>0.43029879999999998</v>
      </c>
      <c r="B1974" s="295"/>
      <c r="C1974" s="295">
        <v>0.65271999999999997</v>
      </c>
      <c r="D1974" s="295"/>
    </row>
    <row r="1975" spans="1:4" x14ac:dyDescent="0.2">
      <c r="A1975" s="295">
        <v>0.43021389999999998</v>
      </c>
      <c r="B1975" s="295"/>
      <c r="C1975" s="295">
        <v>0.65266599999999997</v>
      </c>
      <c r="D1975" s="295"/>
    </row>
    <row r="1976" spans="1:4" x14ac:dyDescent="0.2">
      <c r="A1976" s="295">
        <v>0.43013449999999998</v>
      </c>
      <c r="B1976" s="295"/>
      <c r="C1976" s="295">
        <v>0.6526402</v>
      </c>
      <c r="D1976" s="295"/>
    </row>
    <row r="1977" spans="1:4" x14ac:dyDescent="0.2">
      <c r="A1977" s="295">
        <v>0.43010660000000001</v>
      </c>
      <c r="B1977" s="295"/>
      <c r="C1977" s="295">
        <v>0.65258519999999998</v>
      </c>
      <c r="D1977" s="295"/>
    </row>
    <row r="1978" spans="1:4" x14ac:dyDescent="0.2">
      <c r="A1978" s="295">
        <v>0.43007780000000001</v>
      </c>
      <c r="B1978" s="295"/>
      <c r="C1978" s="295">
        <v>0.65249250000000003</v>
      </c>
      <c r="D1978" s="295"/>
    </row>
    <row r="1979" spans="1:4" x14ac:dyDescent="0.2">
      <c r="A1979" s="295">
        <v>0.43000159999999998</v>
      </c>
      <c r="B1979" s="295"/>
      <c r="C1979" s="295">
        <v>0.65243910000000005</v>
      </c>
      <c r="D1979" s="295"/>
    </row>
    <row r="1980" spans="1:4" x14ac:dyDescent="0.2">
      <c r="A1980" s="295">
        <v>0.42996479999999998</v>
      </c>
      <c r="B1980" s="295"/>
      <c r="C1980" s="295">
        <v>0.65228359999999996</v>
      </c>
      <c r="D1980" s="295"/>
    </row>
    <row r="1981" spans="1:4" x14ac:dyDescent="0.2">
      <c r="A1981" s="295">
        <v>0.42988150000000003</v>
      </c>
      <c r="B1981" s="295"/>
      <c r="C1981" s="295">
        <v>0.6522211</v>
      </c>
      <c r="D1981" s="295"/>
    </row>
    <row r="1982" spans="1:4" x14ac:dyDescent="0.2">
      <c r="A1982" s="295">
        <v>0.42980170000000001</v>
      </c>
      <c r="B1982" s="295"/>
      <c r="C1982" s="295">
        <v>0.65214839999999996</v>
      </c>
      <c r="D1982" s="295"/>
    </row>
    <row r="1983" spans="1:4" x14ac:dyDescent="0.2">
      <c r="A1983" s="295">
        <v>0.42976310000000001</v>
      </c>
      <c r="B1983" s="295"/>
      <c r="C1983" s="295">
        <v>0.65203420000000001</v>
      </c>
      <c r="D1983" s="295"/>
    </row>
    <row r="1984" spans="1:4" x14ac:dyDescent="0.2">
      <c r="A1984" s="295">
        <v>0.42975099999999999</v>
      </c>
      <c r="B1984" s="295"/>
      <c r="C1984" s="295">
        <v>0.65192369999999999</v>
      </c>
      <c r="D1984" s="295"/>
    </row>
    <row r="1985" spans="1:4" x14ac:dyDescent="0.2">
      <c r="A1985" s="295">
        <v>0.42973739999999999</v>
      </c>
      <c r="B1985" s="295"/>
      <c r="C1985" s="295">
        <v>0.65187170000000005</v>
      </c>
      <c r="D1985" s="295"/>
    </row>
    <row r="1986" spans="1:4" x14ac:dyDescent="0.2">
      <c r="A1986" s="295">
        <v>0.42967159999999999</v>
      </c>
      <c r="B1986" s="295"/>
      <c r="C1986" s="295">
        <v>0.65180760000000004</v>
      </c>
      <c r="D1986" s="295"/>
    </row>
    <row r="1987" spans="1:4" x14ac:dyDescent="0.2">
      <c r="A1987" s="295">
        <v>0.42961769999999999</v>
      </c>
      <c r="B1987" s="295"/>
      <c r="C1987" s="295">
        <v>0.65176460000000003</v>
      </c>
      <c r="D1987" s="295"/>
    </row>
    <row r="1988" spans="1:4" x14ac:dyDescent="0.2">
      <c r="A1988" s="295">
        <v>0.42956709999999998</v>
      </c>
      <c r="B1988" s="295"/>
      <c r="C1988" s="295">
        <v>0.65170030000000001</v>
      </c>
      <c r="D1988" s="295"/>
    </row>
    <row r="1989" spans="1:4" x14ac:dyDescent="0.2">
      <c r="A1989" s="295">
        <v>0.42951600000000001</v>
      </c>
      <c r="B1989" s="295"/>
      <c r="C1989" s="295">
        <v>0.6516246</v>
      </c>
      <c r="D1989" s="295"/>
    </row>
    <row r="1990" spans="1:4" x14ac:dyDescent="0.2">
      <c r="A1990" s="295">
        <v>0.4294752</v>
      </c>
      <c r="B1990" s="295"/>
      <c r="C1990" s="295">
        <v>0.65155580000000002</v>
      </c>
      <c r="D1990" s="295"/>
    </row>
    <row r="1991" spans="1:4" x14ac:dyDescent="0.2">
      <c r="A1991" s="295">
        <v>0.42943520000000002</v>
      </c>
      <c r="B1991" s="295"/>
      <c r="C1991" s="295">
        <v>0.65150149999999996</v>
      </c>
      <c r="D1991" s="295"/>
    </row>
    <row r="1992" spans="1:4" x14ac:dyDescent="0.2">
      <c r="A1992" s="295">
        <v>0.42940970000000001</v>
      </c>
      <c r="B1992" s="295"/>
      <c r="C1992" s="295">
        <v>0.65146320000000002</v>
      </c>
      <c r="D1992" s="295"/>
    </row>
    <row r="1993" spans="1:4" x14ac:dyDescent="0.2">
      <c r="A1993" s="295">
        <v>0.42930220000000002</v>
      </c>
      <c r="B1993" s="295"/>
      <c r="C1993" s="295">
        <v>0.65143649999999997</v>
      </c>
      <c r="D1993" s="295"/>
    </row>
    <row r="1994" spans="1:4" x14ac:dyDescent="0.2">
      <c r="A1994" s="295">
        <v>0.42923539999999999</v>
      </c>
      <c r="B1994" s="295"/>
      <c r="C1994" s="295">
        <v>0.65137199999999995</v>
      </c>
      <c r="D1994" s="295"/>
    </row>
    <row r="1995" spans="1:4" x14ac:dyDescent="0.2">
      <c r="A1995" s="295">
        <v>0.42921019999999999</v>
      </c>
      <c r="B1995" s="295"/>
      <c r="C1995" s="295">
        <v>0.65131839999999996</v>
      </c>
      <c r="D1995" s="295"/>
    </row>
    <row r="1996" spans="1:4" x14ac:dyDescent="0.2">
      <c r="A1996" s="295">
        <v>0.4291565</v>
      </c>
      <c r="B1996" s="295"/>
      <c r="C1996" s="295">
        <v>0.65126870000000003</v>
      </c>
      <c r="D1996" s="295"/>
    </row>
    <row r="1997" spans="1:4" x14ac:dyDescent="0.2">
      <c r="A1997" s="295">
        <v>0.42911250000000001</v>
      </c>
      <c r="B1997" s="295"/>
      <c r="C1997" s="295">
        <v>0.65119990000000005</v>
      </c>
      <c r="D1997" s="295"/>
    </row>
    <row r="1998" spans="1:4" x14ac:dyDescent="0.2">
      <c r="A1998" s="295">
        <v>0.42905539999999998</v>
      </c>
      <c r="B1998" s="295"/>
      <c r="C1998" s="295">
        <v>0.65113520000000003</v>
      </c>
      <c r="D1998" s="295"/>
    </row>
    <row r="1999" spans="1:4" x14ac:dyDescent="0.2">
      <c r="A1999" s="295">
        <v>0.42901860000000003</v>
      </c>
      <c r="B1999" s="295"/>
      <c r="C1999" s="295">
        <v>0.65112320000000001</v>
      </c>
      <c r="D1999" s="295"/>
    </row>
    <row r="2000" spans="1:4" x14ac:dyDescent="0.2">
      <c r="A2000" s="295">
        <v>0.4289519</v>
      </c>
      <c r="B2000" s="295"/>
      <c r="C2000" s="295">
        <v>0.65103460000000002</v>
      </c>
      <c r="D2000" s="295"/>
    </row>
    <row r="2001" spans="1:4" x14ac:dyDescent="0.2">
      <c r="A2001" s="295">
        <v>0.42892619999999998</v>
      </c>
      <c r="B2001" s="295"/>
      <c r="C2001" s="295">
        <v>0.65094399999999997</v>
      </c>
      <c r="D2001" s="295"/>
    </row>
    <row r="2002" spans="1:4" x14ac:dyDescent="0.2">
      <c r="A2002" s="295">
        <v>0.42887160000000002</v>
      </c>
      <c r="B2002" s="295"/>
      <c r="C2002" s="295">
        <v>0.65085740000000003</v>
      </c>
      <c r="D2002" s="295"/>
    </row>
    <row r="2003" spans="1:4" x14ac:dyDescent="0.2">
      <c r="A2003" s="295">
        <v>0.4288595</v>
      </c>
      <c r="B2003" s="295"/>
      <c r="C2003" s="295">
        <v>0.65073669999999995</v>
      </c>
      <c r="D2003" s="295"/>
    </row>
    <row r="2004" spans="1:4" x14ac:dyDescent="0.2">
      <c r="A2004" s="295">
        <v>0.4287801</v>
      </c>
      <c r="B2004" s="295"/>
      <c r="C2004" s="295">
        <v>0.65069759999999999</v>
      </c>
      <c r="D2004" s="295"/>
    </row>
    <row r="2005" spans="1:4" x14ac:dyDescent="0.2">
      <c r="A2005" s="295">
        <v>0.42869829999999998</v>
      </c>
      <c r="B2005" s="295"/>
      <c r="C2005" s="295">
        <v>0.65062960000000003</v>
      </c>
      <c r="D2005" s="295"/>
    </row>
    <row r="2006" spans="1:4" x14ac:dyDescent="0.2">
      <c r="A2006" s="295">
        <v>0.4286604</v>
      </c>
      <c r="B2006" s="295"/>
      <c r="C2006" s="295">
        <v>0.65049539999999995</v>
      </c>
      <c r="D2006" s="295"/>
    </row>
    <row r="2007" spans="1:4" x14ac:dyDescent="0.2">
      <c r="A2007" s="295">
        <v>0.42862159999999999</v>
      </c>
      <c r="B2007" s="295"/>
      <c r="C2007" s="295">
        <v>0.65040500000000001</v>
      </c>
      <c r="D2007" s="295"/>
    </row>
    <row r="2008" spans="1:4" x14ac:dyDescent="0.2">
      <c r="A2008" s="295">
        <v>0.42856850000000002</v>
      </c>
      <c r="B2008" s="295"/>
      <c r="C2008" s="295">
        <v>0.65028459999999999</v>
      </c>
      <c r="D2008" s="295"/>
    </row>
    <row r="2009" spans="1:4" x14ac:dyDescent="0.2">
      <c r="A2009" s="295">
        <v>0.42853069999999999</v>
      </c>
      <c r="B2009" s="295"/>
      <c r="C2009" s="295">
        <v>0.65025889999999997</v>
      </c>
      <c r="D2009" s="295"/>
    </row>
    <row r="2010" spans="1:4" x14ac:dyDescent="0.2">
      <c r="A2010" s="295">
        <v>0.4284789</v>
      </c>
      <c r="B2010" s="295"/>
      <c r="C2010" s="295">
        <v>0.65021989999999996</v>
      </c>
      <c r="D2010" s="295"/>
    </row>
    <row r="2011" spans="1:4" x14ac:dyDescent="0.2">
      <c r="A2011" s="295">
        <v>0.42845250000000001</v>
      </c>
      <c r="B2011" s="295"/>
      <c r="C2011" s="295">
        <v>0.65008770000000005</v>
      </c>
      <c r="D2011" s="295"/>
    </row>
    <row r="2012" spans="1:4" x14ac:dyDescent="0.2">
      <c r="A2012" s="295">
        <v>0.42838540000000003</v>
      </c>
      <c r="B2012" s="295"/>
      <c r="C2012" s="295">
        <v>0.65004770000000001</v>
      </c>
      <c r="D2012" s="295"/>
    </row>
    <row r="2013" spans="1:4" x14ac:dyDescent="0.2">
      <c r="A2013" s="295">
        <v>0.42833480000000002</v>
      </c>
      <c r="B2013" s="295"/>
      <c r="C2013" s="295">
        <v>0.65000880000000005</v>
      </c>
      <c r="D2013" s="295"/>
    </row>
    <row r="2014" spans="1:4" x14ac:dyDescent="0.2">
      <c r="A2014" s="295">
        <v>0.42832199999999998</v>
      </c>
      <c r="B2014" s="295"/>
      <c r="C2014" s="295">
        <v>0.64995630000000004</v>
      </c>
      <c r="D2014" s="295"/>
    </row>
    <row r="2015" spans="1:4" x14ac:dyDescent="0.2">
      <c r="A2015" s="295">
        <v>0.4282842</v>
      </c>
      <c r="B2015" s="295"/>
      <c r="C2015" s="295">
        <v>0.64982640000000003</v>
      </c>
      <c r="D2015" s="295"/>
    </row>
    <row r="2016" spans="1:4" x14ac:dyDescent="0.2">
      <c r="A2016" s="295">
        <v>0.42818830000000002</v>
      </c>
      <c r="B2016" s="295"/>
      <c r="C2016" s="295">
        <v>0.64978769999999997</v>
      </c>
      <c r="D2016" s="295"/>
    </row>
    <row r="2017" spans="1:4" x14ac:dyDescent="0.2">
      <c r="A2017" s="295">
        <v>0.42813630000000003</v>
      </c>
      <c r="B2017" s="295"/>
      <c r="C2017" s="295">
        <v>0.64973230000000004</v>
      </c>
      <c r="D2017" s="295"/>
    </row>
    <row r="2018" spans="1:4" x14ac:dyDescent="0.2">
      <c r="A2018" s="295">
        <v>0.42808239999999997</v>
      </c>
      <c r="B2018" s="295"/>
      <c r="C2018" s="295">
        <v>0.64960969999999996</v>
      </c>
      <c r="D2018" s="295"/>
    </row>
    <row r="2019" spans="1:4" x14ac:dyDescent="0.2">
      <c r="A2019" s="295">
        <v>0.42800339999999998</v>
      </c>
      <c r="B2019" s="295"/>
      <c r="C2019" s="295">
        <v>0.64951530000000002</v>
      </c>
      <c r="D2019" s="295"/>
    </row>
    <row r="2020" spans="1:4" x14ac:dyDescent="0.2">
      <c r="A2020" s="295">
        <v>0.42793759999999997</v>
      </c>
      <c r="B2020" s="295"/>
      <c r="C2020" s="295">
        <v>0.64945359999999996</v>
      </c>
      <c r="D2020" s="295"/>
    </row>
    <row r="2021" spans="1:4" x14ac:dyDescent="0.2">
      <c r="A2021" s="295">
        <v>0.42792400000000003</v>
      </c>
      <c r="B2021" s="295"/>
      <c r="C2021" s="295">
        <v>0.64939849999999999</v>
      </c>
      <c r="D2021" s="295"/>
    </row>
    <row r="2022" spans="1:4" x14ac:dyDescent="0.2">
      <c r="A2022" s="295">
        <v>0.42789569999999999</v>
      </c>
      <c r="B2022" s="295"/>
      <c r="C2022" s="295">
        <v>0.6493082</v>
      </c>
      <c r="D2022" s="295"/>
    </row>
    <row r="2023" spans="1:4" x14ac:dyDescent="0.2">
      <c r="A2023" s="295">
        <v>0.42785260000000003</v>
      </c>
      <c r="B2023" s="295"/>
      <c r="C2023" s="295">
        <v>0.64926519999999999</v>
      </c>
      <c r="D2023" s="295"/>
    </row>
    <row r="2024" spans="1:4" x14ac:dyDescent="0.2">
      <c r="A2024" s="295">
        <v>0.42780220000000002</v>
      </c>
      <c r="B2024" s="295"/>
      <c r="C2024" s="295">
        <v>0.6491846</v>
      </c>
      <c r="D2024" s="295"/>
    </row>
    <row r="2025" spans="1:4" x14ac:dyDescent="0.2">
      <c r="A2025" s="295">
        <v>0.42776029999999998</v>
      </c>
      <c r="B2025" s="295"/>
      <c r="C2025" s="295">
        <v>0.64908010000000005</v>
      </c>
      <c r="D2025" s="295"/>
    </row>
    <row r="2026" spans="1:4" x14ac:dyDescent="0.2">
      <c r="A2026" s="295">
        <v>0.4277108</v>
      </c>
      <c r="B2026" s="295"/>
      <c r="C2026" s="295">
        <v>0.64901410000000004</v>
      </c>
      <c r="D2026" s="295"/>
    </row>
    <row r="2027" spans="1:4" x14ac:dyDescent="0.2">
      <c r="A2027" s="295">
        <v>0.42765170000000002</v>
      </c>
      <c r="B2027" s="295"/>
      <c r="C2027" s="295">
        <v>0.64897490000000002</v>
      </c>
      <c r="D2027" s="295"/>
    </row>
    <row r="2028" spans="1:4" x14ac:dyDescent="0.2">
      <c r="A2028" s="295">
        <v>0.42760009999999998</v>
      </c>
      <c r="B2028" s="295"/>
      <c r="C2028" s="295">
        <v>0.64886980000000005</v>
      </c>
      <c r="D2028" s="295"/>
    </row>
    <row r="2029" spans="1:4" x14ac:dyDescent="0.2">
      <c r="A2029" s="295">
        <v>0.4275718</v>
      </c>
      <c r="B2029" s="295"/>
      <c r="C2029" s="295">
        <v>0.64880409999999999</v>
      </c>
      <c r="D2029" s="295"/>
    </row>
    <row r="2030" spans="1:4" x14ac:dyDescent="0.2">
      <c r="A2030" s="295">
        <v>0.427533</v>
      </c>
      <c r="B2030" s="295"/>
      <c r="C2030" s="295">
        <v>0.64876630000000002</v>
      </c>
      <c r="D2030" s="295"/>
    </row>
    <row r="2031" spans="1:4" x14ac:dyDescent="0.2">
      <c r="A2031" s="295">
        <v>0.4274482</v>
      </c>
      <c r="B2031" s="295"/>
      <c r="C2031" s="295">
        <v>0.64870439999999996</v>
      </c>
      <c r="D2031" s="295"/>
    </row>
    <row r="2032" spans="1:4" x14ac:dyDescent="0.2">
      <c r="A2032" s="295">
        <v>0.42736730000000001</v>
      </c>
      <c r="B2032" s="295"/>
      <c r="C2032" s="295">
        <v>0.64864929999999998</v>
      </c>
      <c r="D2032" s="295"/>
    </row>
    <row r="2033" spans="1:4" x14ac:dyDescent="0.2">
      <c r="A2033" s="295">
        <v>0.42731059999999998</v>
      </c>
      <c r="B2033" s="295"/>
      <c r="C2033" s="295">
        <v>0.6485708</v>
      </c>
      <c r="D2033" s="295"/>
    </row>
    <row r="2034" spans="1:4" x14ac:dyDescent="0.2">
      <c r="A2034" s="295">
        <v>0.42727270000000001</v>
      </c>
      <c r="B2034" s="295"/>
      <c r="C2034" s="295">
        <v>0.64847829999999995</v>
      </c>
      <c r="D2034" s="295"/>
    </row>
    <row r="2035" spans="1:4" x14ac:dyDescent="0.2">
      <c r="A2035" s="295">
        <v>0.42722090000000001</v>
      </c>
      <c r="B2035" s="295"/>
      <c r="C2035" s="295">
        <v>0.64837129999999998</v>
      </c>
      <c r="D2035" s="295"/>
    </row>
    <row r="2036" spans="1:4" x14ac:dyDescent="0.2">
      <c r="A2036" s="295">
        <v>0.4271663</v>
      </c>
      <c r="B2036" s="295"/>
      <c r="C2036" s="295">
        <v>0.64830529999999997</v>
      </c>
      <c r="D2036" s="295"/>
    </row>
    <row r="2037" spans="1:4" x14ac:dyDescent="0.2">
      <c r="A2037" s="295">
        <v>0.4271295</v>
      </c>
      <c r="B2037" s="295"/>
      <c r="C2037" s="295">
        <v>0.64824490000000001</v>
      </c>
      <c r="D2037" s="295"/>
    </row>
    <row r="2038" spans="1:4" x14ac:dyDescent="0.2">
      <c r="A2038" s="295">
        <v>0.42711640000000001</v>
      </c>
      <c r="B2038" s="295"/>
      <c r="C2038" s="295">
        <v>0.64818900000000002</v>
      </c>
      <c r="D2038" s="295"/>
    </row>
    <row r="2039" spans="1:4" x14ac:dyDescent="0.2">
      <c r="A2039" s="295">
        <v>0.42700680000000002</v>
      </c>
      <c r="B2039" s="295"/>
      <c r="C2039" s="295">
        <v>0.64813399999999999</v>
      </c>
      <c r="D2039" s="295"/>
    </row>
    <row r="2040" spans="1:4" x14ac:dyDescent="0.2">
      <c r="A2040" s="295">
        <v>0.42698000000000003</v>
      </c>
      <c r="B2040" s="295"/>
      <c r="C2040" s="295">
        <v>0.64802870000000001</v>
      </c>
      <c r="D2040" s="295"/>
    </row>
    <row r="2041" spans="1:4" x14ac:dyDescent="0.2">
      <c r="A2041" s="295">
        <v>0.4269385</v>
      </c>
      <c r="B2041" s="295"/>
      <c r="C2041" s="295">
        <v>0.64799099999999998</v>
      </c>
      <c r="D2041" s="295"/>
    </row>
    <row r="2042" spans="1:4" x14ac:dyDescent="0.2">
      <c r="A2042" s="295">
        <v>0.426875</v>
      </c>
      <c r="B2042" s="295"/>
      <c r="C2042" s="295">
        <v>0.647899</v>
      </c>
      <c r="D2042" s="295"/>
    </row>
    <row r="2043" spans="1:4" x14ac:dyDescent="0.2">
      <c r="A2043" s="295">
        <v>0.42683510000000002</v>
      </c>
      <c r="B2043" s="295"/>
      <c r="C2043" s="295">
        <v>0.64786270000000001</v>
      </c>
      <c r="D2043" s="295"/>
    </row>
    <row r="2044" spans="1:4" x14ac:dyDescent="0.2">
      <c r="A2044" s="295">
        <v>0.4267936</v>
      </c>
      <c r="B2044" s="295"/>
      <c r="C2044" s="295">
        <v>0.64778760000000002</v>
      </c>
      <c r="D2044" s="295"/>
    </row>
    <row r="2045" spans="1:4" x14ac:dyDescent="0.2">
      <c r="A2045" s="295">
        <v>0.42668830000000002</v>
      </c>
      <c r="B2045" s="295"/>
      <c r="C2045" s="295">
        <v>0.64771299999999998</v>
      </c>
      <c r="D2045" s="295"/>
    </row>
    <row r="2046" spans="1:4" x14ac:dyDescent="0.2">
      <c r="A2046" s="295">
        <v>0.42666199999999999</v>
      </c>
      <c r="B2046" s="295"/>
      <c r="C2046" s="295">
        <v>0.6476885</v>
      </c>
      <c r="D2046" s="295"/>
    </row>
    <row r="2047" spans="1:4" x14ac:dyDescent="0.2">
      <c r="A2047" s="295">
        <v>0.42663649999999997</v>
      </c>
      <c r="B2047" s="295"/>
      <c r="C2047" s="295">
        <v>0.64758570000000004</v>
      </c>
      <c r="D2047" s="295"/>
    </row>
    <row r="2048" spans="1:4" x14ac:dyDescent="0.2">
      <c r="A2048" s="295">
        <v>0.42659619999999998</v>
      </c>
      <c r="B2048" s="295"/>
      <c r="C2048" s="295">
        <v>0.64750770000000002</v>
      </c>
      <c r="D2048" s="295"/>
    </row>
    <row r="2049" spans="1:4" x14ac:dyDescent="0.2">
      <c r="A2049" s="295">
        <v>0.42655670000000001</v>
      </c>
      <c r="B2049" s="295"/>
      <c r="C2049" s="295">
        <v>0.64744100000000004</v>
      </c>
      <c r="D2049" s="295"/>
    </row>
    <row r="2050" spans="1:4" x14ac:dyDescent="0.2">
      <c r="A2050" s="295">
        <v>0.42648049999999998</v>
      </c>
      <c r="B2050" s="295"/>
      <c r="C2050" s="295">
        <v>0.64734789999999998</v>
      </c>
      <c r="D2050" s="295"/>
    </row>
    <row r="2051" spans="1:4" x14ac:dyDescent="0.2">
      <c r="A2051" s="295">
        <v>0.42642679999999999</v>
      </c>
      <c r="B2051" s="295"/>
      <c r="C2051" s="295">
        <v>0.64724320000000002</v>
      </c>
      <c r="D2051" s="295"/>
    </row>
    <row r="2052" spans="1:4" x14ac:dyDescent="0.2">
      <c r="A2052" s="295">
        <v>0.42638799999999999</v>
      </c>
      <c r="B2052" s="295"/>
      <c r="C2052" s="295">
        <v>0.64717610000000003</v>
      </c>
      <c r="D2052" s="295"/>
    </row>
    <row r="2053" spans="1:4" x14ac:dyDescent="0.2">
      <c r="A2053" s="295">
        <v>0.42635970000000001</v>
      </c>
      <c r="B2053" s="295"/>
      <c r="C2053" s="295">
        <v>0.64711399999999997</v>
      </c>
      <c r="D2053" s="295"/>
    </row>
    <row r="2054" spans="1:4" x14ac:dyDescent="0.2">
      <c r="A2054" s="295">
        <v>0.42632009999999998</v>
      </c>
      <c r="B2054" s="295"/>
      <c r="C2054" s="295">
        <v>0.64705089999999998</v>
      </c>
      <c r="D2054" s="295"/>
    </row>
    <row r="2055" spans="1:4" x14ac:dyDescent="0.2">
      <c r="A2055" s="295">
        <v>0.4262938</v>
      </c>
      <c r="B2055" s="295"/>
      <c r="C2055" s="295">
        <v>0.64698509999999998</v>
      </c>
      <c r="D2055" s="295"/>
    </row>
    <row r="2056" spans="1:4" x14ac:dyDescent="0.2">
      <c r="A2056" s="295">
        <v>0.42622719999999997</v>
      </c>
      <c r="B2056" s="295"/>
      <c r="C2056" s="295">
        <v>0.64693290000000003</v>
      </c>
      <c r="D2056" s="295"/>
    </row>
    <row r="2057" spans="1:4" x14ac:dyDescent="0.2">
      <c r="A2057" s="295">
        <v>0.42619990000000002</v>
      </c>
      <c r="B2057" s="295"/>
      <c r="C2057" s="295">
        <v>0.64685479999999995</v>
      </c>
      <c r="D2057" s="295"/>
    </row>
    <row r="2058" spans="1:4" x14ac:dyDescent="0.2">
      <c r="A2058" s="295">
        <v>0.42612169999999999</v>
      </c>
      <c r="B2058" s="295"/>
      <c r="C2058" s="295">
        <v>0.64677790000000002</v>
      </c>
      <c r="D2058" s="295"/>
    </row>
    <row r="2059" spans="1:4" x14ac:dyDescent="0.2">
      <c r="A2059" s="295">
        <v>0.4260969</v>
      </c>
      <c r="B2059" s="295"/>
      <c r="C2059" s="295">
        <v>0.64673740000000002</v>
      </c>
      <c r="D2059" s="295"/>
    </row>
    <row r="2060" spans="1:4" x14ac:dyDescent="0.2">
      <c r="A2060" s="295">
        <v>0.42606860000000002</v>
      </c>
      <c r="B2060" s="295"/>
      <c r="C2060" s="295">
        <v>0.64665810000000001</v>
      </c>
      <c r="D2060" s="295"/>
    </row>
    <row r="2061" spans="1:4" x14ac:dyDescent="0.2">
      <c r="A2061" s="295">
        <v>0.42604229999999998</v>
      </c>
      <c r="B2061" s="295"/>
      <c r="C2061" s="295">
        <v>0.6466461</v>
      </c>
      <c r="D2061" s="295"/>
    </row>
    <row r="2062" spans="1:4" x14ac:dyDescent="0.2">
      <c r="A2062" s="295">
        <v>0.42599880000000001</v>
      </c>
      <c r="B2062" s="295"/>
      <c r="C2062" s="295">
        <v>0.6465921</v>
      </c>
      <c r="D2062" s="295"/>
    </row>
    <row r="2063" spans="1:4" x14ac:dyDescent="0.2">
      <c r="A2063" s="295">
        <v>0.42591760000000001</v>
      </c>
      <c r="B2063" s="295"/>
      <c r="C2063" s="295">
        <v>0.64650390000000002</v>
      </c>
      <c r="D2063" s="295"/>
    </row>
    <row r="2064" spans="1:4" x14ac:dyDescent="0.2">
      <c r="A2064" s="295">
        <v>0.42584040000000001</v>
      </c>
      <c r="B2064" s="295"/>
      <c r="C2064" s="295">
        <v>0.64649179999999995</v>
      </c>
      <c r="D2064" s="295"/>
    </row>
    <row r="2065" spans="1:4" x14ac:dyDescent="0.2">
      <c r="A2065" s="295">
        <v>0.42578870000000002</v>
      </c>
      <c r="B2065" s="295"/>
      <c r="C2065" s="295">
        <v>0.64640969999999998</v>
      </c>
      <c r="D2065" s="295"/>
    </row>
    <row r="2066" spans="1:4" x14ac:dyDescent="0.2">
      <c r="A2066" s="295">
        <v>0.42577350000000003</v>
      </c>
      <c r="B2066" s="295"/>
      <c r="C2066" s="295">
        <v>0.64638410000000002</v>
      </c>
      <c r="D2066" s="295"/>
    </row>
    <row r="2067" spans="1:4" x14ac:dyDescent="0.2">
      <c r="A2067" s="295">
        <v>0.42573420000000001</v>
      </c>
      <c r="B2067" s="295"/>
      <c r="C2067" s="295">
        <v>0.64631269999999996</v>
      </c>
      <c r="D2067" s="295"/>
    </row>
    <row r="2068" spans="1:4" x14ac:dyDescent="0.2">
      <c r="A2068" s="295">
        <v>0.42570629999999998</v>
      </c>
      <c r="B2068" s="295"/>
      <c r="C2068" s="295">
        <v>0.64630069999999995</v>
      </c>
      <c r="D2068" s="295"/>
    </row>
    <row r="2069" spans="1:4" x14ac:dyDescent="0.2">
      <c r="A2069" s="295">
        <v>0.42562299999999997</v>
      </c>
      <c r="B2069" s="295"/>
      <c r="C2069" s="295">
        <v>0.6462601</v>
      </c>
      <c r="D2069" s="295"/>
    </row>
    <row r="2070" spans="1:4" x14ac:dyDescent="0.2">
      <c r="A2070" s="295">
        <v>0.4255835</v>
      </c>
      <c r="B2070" s="295"/>
      <c r="C2070" s="295">
        <v>0.64612939999999996</v>
      </c>
      <c r="D2070" s="295"/>
    </row>
    <row r="2071" spans="1:4" x14ac:dyDescent="0.2">
      <c r="A2071" s="295">
        <v>0.4255275</v>
      </c>
      <c r="B2071" s="295"/>
      <c r="C2071" s="295">
        <v>0.64602590000000004</v>
      </c>
      <c r="D2071" s="295"/>
    </row>
    <row r="2072" spans="1:4" x14ac:dyDescent="0.2">
      <c r="A2072" s="295">
        <v>0.42551480000000003</v>
      </c>
      <c r="B2072" s="295"/>
      <c r="C2072" s="295">
        <v>0.64594799999999997</v>
      </c>
      <c r="D2072" s="295"/>
    </row>
    <row r="2073" spans="1:4" x14ac:dyDescent="0.2">
      <c r="A2073" s="295">
        <v>0.4254597</v>
      </c>
      <c r="B2073" s="295"/>
      <c r="C2073" s="295">
        <v>0.6458796</v>
      </c>
      <c r="D2073" s="295"/>
    </row>
    <row r="2074" spans="1:4" x14ac:dyDescent="0.2">
      <c r="A2074" s="295">
        <v>0.4254349</v>
      </c>
      <c r="B2074" s="295"/>
      <c r="C2074" s="295">
        <v>0.64580990000000005</v>
      </c>
      <c r="D2074" s="295"/>
    </row>
    <row r="2075" spans="1:4" x14ac:dyDescent="0.2">
      <c r="A2075" s="295">
        <v>0.42540709999999998</v>
      </c>
      <c r="B2075" s="295"/>
      <c r="C2075" s="295">
        <v>0.64573639999999999</v>
      </c>
      <c r="D2075" s="295"/>
    </row>
    <row r="2076" spans="1:4" x14ac:dyDescent="0.2">
      <c r="A2076" s="295">
        <v>0.42538029999999999</v>
      </c>
      <c r="B2076" s="295"/>
      <c r="C2076" s="295">
        <v>0.64564310000000003</v>
      </c>
      <c r="D2076" s="295"/>
    </row>
    <row r="2077" spans="1:4" x14ac:dyDescent="0.2">
      <c r="A2077" s="295">
        <v>0.42535240000000002</v>
      </c>
      <c r="B2077" s="295"/>
      <c r="C2077" s="295">
        <v>0.6455554</v>
      </c>
      <c r="D2077" s="295"/>
    </row>
    <row r="2078" spans="1:4" x14ac:dyDescent="0.2">
      <c r="A2078" s="295">
        <v>0.42531560000000002</v>
      </c>
      <c r="B2078" s="295"/>
      <c r="C2078" s="295">
        <v>0.6454453</v>
      </c>
      <c r="D2078" s="295"/>
    </row>
    <row r="2079" spans="1:4" x14ac:dyDescent="0.2">
      <c r="A2079" s="295">
        <v>0.42530289999999998</v>
      </c>
      <c r="B2079" s="295"/>
      <c r="C2079" s="295">
        <v>0.64540759999999997</v>
      </c>
      <c r="D2079" s="295"/>
    </row>
    <row r="2080" spans="1:4" x14ac:dyDescent="0.2">
      <c r="A2080" s="295">
        <v>0.42523620000000001</v>
      </c>
      <c r="B2080" s="295"/>
      <c r="C2080" s="295">
        <v>0.64534550000000002</v>
      </c>
      <c r="D2080" s="295"/>
    </row>
    <row r="2081" spans="1:4" x14ac:dyDescent="0.2">
      <c r="A2081" s="295">
        <v>0.42523620000000001</v>
      </c>
      <c r="B2081" s="295"/>
      <c r="C2081" s="295">
        <v>0.64522440000000003</v>
      </c>
      <c r="D2081" s="295"/>
    </row>
    <row r="2082" spans="1:4" x14ac:dyDescent="0.2">
      <c r="A2082" s="295">
        <v>0.42518470000000003</v>
      </c>
      <c r="B2082" s="295"/>
      <c r="C2082" s="295">
        <v>0.64514780000000005</v>
      </c>
      <c r="D2082" s="295"/>
    </row>
    <row r="2083" spans="1:4" x14ac:dyDescent="0.2">
      <c r="A2083" s="295">
        <v>0.42518470000000003</v>
      </c>
      <c r="B2083" s="295"/>
      <c r="C2083" s="295">
        <v>0.64508069999999995</v>
      </c>
      <c r="D2083" s="295"/>
    </row>
    <row r="2084" spans="1:4" x14ac:dyDescent="0.2">
      <c r="A2084" s="295">
        <v>0.42510379999999998</v>
      </c>
      <c r="B2084" s="295"/>
      <c r="C2084" s="295">
        <v>0.64508069999999995</v>
      </c>
      <c r="D2084" s="295"/>
    </row>
    <row r="2085" spans="1:4" x14ac:dyDescent="0.2">
      <c r="A2085" s="295">
        <v>0.42507810000000001</v>
      </c>
      <c r="B2085" s="295"/>
      <c r="C2085" s="295">
        <v>0.64501450000000005</v>
      </c>
      <c r="D2085" s="295"/>
    </row>
    <row r="2086" spans="1:4" x14ac:dyDescent="0.2">
      <c r="A2086" s="295">
        <v>0.42502479999999998</v>
      </c>
      <c r="B2086" s="295"/>
      <c r="C2086" s="295">
        <v>0.64489160000000001</v>
      </c>
      <c r="D2086" s="295"/>
    </row>
    <row r="2087" spans="1:4" x14ac:dyDescent="0.2">
      <c r="A2087" s="295">
        <v>0.42499959999999998</v>
      </c>
      <c r="B2087" s="295"/>
      <c r="C2087" s="295">
        <v>0.64485420000000004</v>
      </c>
      <c r="D2087" s="295"/>
    </row>
    <row r="2088" spans="1:4" x14ac:dyDescent="0.2">
      <c r="A2088" s="295">
        <v>0.42497439999999997</v>
      </c>
      <c r="B2088" s="295"/>
      <c r="C2088" s="295">
        <v>0.64481409999999995</v>
      </c>
      <c r="D2088" s="295"/>
    </row>
    <row r="2089" spans="1:4" x14ac:dyDescent="0.2">
      <c r="A2089" s="295">
        <v>0.42491980000000001</v>
      </c>
      <c r="B2089" s="295"/>
      <c r="C2089" s="295">
        <v>0.64473630000000004</v>
      </c>
      <c r="D2089" s="295"/>
    </row>
    <row r="2090" spans="1:4" x14ac:dyDescent="0.2">
      <c r="A2090" s="295">
        <v>0.4249078</v>
      </c>
      <c r="B2090" s="295"/>
      <c r="C2090" s="295">
        <v>0.64467010000000002</v>
      </c>
      <c r="D2090" s="295"/>
    </row>
    <row r="2091" spans="1:4" x14ac:dyDescent="0.2">
      <c r="A2091" s="295">
        <v>0.4248941</v>
      </c>
      <c r="B2091" s="295"/>
      <c r="C2091" s="295">
        <v>0.64458879999999996</v>
      </c>
      <c r="D2091" s="295"/>
    </row>
    <row r="2092" spans="1:4" x14ac:dyDescent="0.2">
      <c r="A2092" s="295">
        <v>0.4248538</v>
      </c>
      <c r="B2092" s="295"/>
      <c r="C2092" s="295">
        <v>0.64450260000000004</v>
      </c>
      <c r="D2092" s="295"/>
    </row>
    <row r="2093" spans="1:4" x14ac:dyDescent="0.2">
      <c r="A2093" s="295">
        <v>0.4248152</v>
      </c>
      <c r="B2093" s="295"/>
      <c r="C2093" s="295">
        <v>0.64445140000000001</v>
      </c>
      <c r="D2093" s="295"/>
    </row>
    <row r="2094" spans="1:4" x14ac:dyDescent="0.2">
      <c r="A2094" s="295">
        <v>0.42474810000000002</v>
      </c>
      <c r="B2094" s="295"/>
      <c r="C2094" s="295">
        <v>0.64435739999999997</v>
      </c>
      <c r="D2094" s="295"/>
    </row>
    <row r="2095" spans="1:4" x14ac:dyDescent="0.2">
      <c r="A2095" s="295">
        <v>0.42473539999999999</v>
      </c>
      <c r="B2095" s="295"/>
      <c r="C2095" s="295">
        <v>0.64431850000000002</v>
      </c>
      <c r="D2095" s="295"/>
    </row>
    <row r="2096" spans="1:4" x14ac:dyDescent="0.2">
      <c r="A2096" s="295">
        <v>0.42472019999999999</v>
      </c>
      <c r="B2096" s="295"/>
      <c r="C2096" s="295">
        <v>0.64429139999999996</v>
      </c>
      <c r="D2096" s="295"/>
    </row>
    <row r="2097" spans="1:4" x14ac:dyDescent="0.2">
      <c r="A2097" s="295">
        <v>0.42467870000000002</v>
      </c>
      <c r="B2097" s="295"/>
      <c r="C2097" s="295">
        <v>0.64422409999999997</v>
      </c>
      <c r="D2097" s="295"/>
    </row>
    <row r="2098" spans="1:4" x14ac:dyDescent="0.2">
      <c r="A2098" s="295">
        <v>0.42466559999999998</v>
      </c>
      <c r="B2098" s="295"/>
      <c r="C2098" s="295">
        <v>0.64419700000000002</v>
      </c>
      <c r="D2098" s="295"/>
    </row>
    <row r="2099" spans="1:4" x14ac:dyDescent="0.2">
      <c r="A2099" s="295">
        <v>0.4245989</v>
      </c>
      <c r="B2099" s="295"/>
      <c r="C2099" s="295">
        <v>0.64407789999999998</v>
      </c>
      <c r="D2099" s="295"/>
    </row>
    <row r="2100" spans="1:4" x14ac:dyDescent="0.2">
      <c r="A2100" s="295">
        <v>0.42458679999999999</v>
      </c>
      <c r="B2100" s="295"/>
      <c r="C2100" s="295">
        <v>0.64403980000000005</v>
      </c>
      <c r="D2100" s="295"/>
    </row>
    <row r="2101" spans="1:4" x14ac:dyDescent="0.2">
      <c r="A2101" s="295">
        <v>0.42454890000000001</v>
      </c>
      <c r="B2101" s="295"/>
      <c r="C2101" s="295">
        <v>0.64401549999999996</v>
      </c>
      <c r="D2101" s="295"/>
    </row>
    <row r="2102" spans="1:4" x14ac:dyDescent="0.2">
      <c r="A2102" s="295">
        <v>0.42452010000000001</v>
      </c>
      <c r="B2102" s="295"/>
      <c r="C2102" s="295">
        <v>0.64397550000000003</v>
      </c>
      <c r="D2102" s="295"/>
    </row>
    <row r="2103" spans="1:4" x14ac:dyDescent="0.2">
      <c r="A2103" s="295">
        <v>0.42444359999999998</v>
      </c>
      <c r="B2103" s="295"/>
      <c r="C2103" s="295">
        <v>0.64395009999999997</v>
      </c>
      <c r="D2103" s="295"/>
    </row>
    <row r="2104" spans="1:4" x14ac:dyDescent="0.2">
      <c r="A2104" s="295">
        <v>0.42441570000000001</v>
      </c>
      <c r="B2104" s="295"/>
      <c r="C2104" s="295">
        <v>0.64383809999999997</v>
      </c>
      <c r="D2104" s="295"/>
    </row>
    <row r="2105" spans="1:4" x14ac:dyDescent="0.2">
      <c r="A2105" s="295">
        <v>0.42436420000000002</v>
      </c>
      <c r="B2105" s="295"/>
      <c r="C2105" s="295">
        <v>0.64378860000000004</v>
      </c>
      <c r="D2105" s="295"/>
    </row>
    <row r="2106" spans="1:4" x14ac:dyDescent="0.2">
      <c r="A2106" s="295">
        <v>0.4243111</v>
      </c>
      <c r="B2106" s="295"/>
      <c r="C2106" s="295">
        <v>0.64366069999999997</v>
      </c>
      <c r="D2106" s="295"/>
    </row>
    <row r="2107" spans="1:4" x14ac:dyDescent="0.2">
      <c r="A2107" s="295">
        <v>0.42429840000000002</v>
      </c>
      <c r="B2107" s="295"/>
      <c r="C2107" s="295">
        <v>0.64361939999999995</v>
      </c>
      <c r="D2107" s="295"/>
    </row>
    <row r="2108" spans="1:4" x14ac:dyDescent="0.2">
      <c r="A2108" s="295">
        <v>0.4242554</v>
      </c>
      <c r="B2108" s="295"/>
      <c r="C2108" s="295">
        <v>0.64352849999999995</v>
      </c>
      <c r="D2108" s="295"/>
    </row>
    <row r="2109" spans="1:4" x14ac:dyDescent="0.2">
      <c r="A2109" s="295">
        <v>0.42420449999999998</v>
      </c>
      <c r="B2109" s="295"/>
      <c r="C2109" s="295">
        <v>0.64350019999999997</v>
      </c>
      <c r="D2109" s="295"/>
    </row>
    <row r="2110" spans="1:4" x14ac:dyDescent="0.2">
      <c r="A2110" s="295">
        <v>0.42415219999999998</v>
      </c>
      <c r="B2110" s="295"/>
      <c r="C2110" s="295">
        <v>0.64345989999999997</v>
      </c>
      <c r="D2110" s="295"/>
    </row>
    <row r="2111" spans="1:4" x14ac:dyDescent="0.2">
      <c r="A2111" s="295">
        <v>0.42411270000000001</v>
      </c>
      <c r="B2111" s="295"/>
      <c r="C2111" s="295">
        <v>0.64336979999999999</v>
      </c>
      <c r="D2111" s="295"/>
    </row>
    <row r="2112" spans="1:4" x14ac:dyDescent="0.2">
      <c r="A2112" s="295">
        <v>0.42402190000000001</v>
      </c>
      <c r="B2112" s="295"/>
      <c r="C2112" s="295">
        <v>0.64332140000000004</v>
      </c>
      <c r="D2112" s="295"/>
    </row>
    <row r="2113" spans="1:4" x14ac:dyDescent="0.2">
      <c r="A2113" s="295">
        <v>0.4239677</v>
      </c>
      <c r="B2113" s="295"/>
      <c r="C2113" s="295">
        <v>0.64322800000000002</v>
      </c>
      <c r="D2113" s="295"/>
    </row>
    <row r="2114" spans="1:4" x14ac:dyDescent="0.2">
      <c r="A2114" s="295">
        <v>0.423931</v>
      </c>
      <c r="B2114" s="295"/>
      <c r="C2114" s="295">
        <v>0.6431597</v>
      </c>
      <c r="D2114" s="295"/>
    </row>
    <row r="2115" spans="1:4" x14ac:dyDescent="0.2">
      <c r="A2115" s="295">
        <v>0.42388949999999997</v>
      </c>
      <c r="B2115" s="295"/>
      <c r="C2115" s="295">
        <v>0.64303699999999997</v>
      </c>
      <c r="D2115" s="295"/>
    </row>
    <row r="2116" spans="1:4" x14ac:dyDescent="0.2">
      <c r="A2116" s="295">
        <v>0.42381410000000003</v>
      </c>
      <c r="B2116" s="295"/>
      <c r="C2116" s="295">
        <v>0.6429686</v>
      </c>
      <c r="D2116" s="295"/>
    </row>
    <row r="2117" spans="1:4" x14ac:dyDescent="0.2">
      <c r="A2117" s="295">
        <v>0.42377369999999998</v>
      </c>
      <c r="B2117" s="295"/>
      <c r="C2117" s="295">
        <v>0.6428722</v>
      </c>
      <c r="D2117" s="295"/>
    </row>
    <row r="2118" spans="1:4" x14ac:dyDescent="0.2">
      <c r="A2118" s="295">
        <v>0.4236798</v>
      </c>
      <c r="B2118" s="295"/>
      <c r="C2118" s="295">
        <v>0.64279969999999997</v>
      </c>
      <c r="D2118" s="295"/>
    </row>
    <row r="2119" spans="1:4" x14ac:dyDescent="0.2">
      <c r="A2119" s="295">
        <v>0.42364079999999998</v>
      </c>
      <c r="B2119" s="295"/>
      <c r="C2119" s="295">
        <v>0.6427718</v>
      </c>
      <c r="D2119" s="295"/>
    </row>
    <row r="2120" spans="1:4" x14ac:dyDescent="0.2">
      <c r="A2120" s="295">
        <v>0.4235873</v>
      </c>
      <c r="B2120" s="295"/>
      <c r="C2120" s="295">
        <v>0.6427195</v>
      </c>
      <c r="D2120" s="295"/>
    </row>
    <row r="2121" spans="1:4" x14ac:dyDescent="0.2">
      <c r="A2121" s="295">
        <v>0.4235621</v>
      </c>
      <c r="B2121" s="295"/>
      <c r="C2121" s="295">
        <v>0.64268040000000004</v>
      </c>
      <c r="D2121" s="295"/>
    </row>
    <row r="2122" spans="1:4" x14ac:dyDescent="0.2">
      <c r="A2122" s="295">
        <v>0.423508</v>
      </c>
      <c r="B2122" s="295"/>
      <c r="C2122" s="295">
        <v>0.64260620000000002</v>
      </c>
      <c r="D2122" s="295"/>
    </row>
    <row r="2123" spans="1:4" x14ac:dyDescent="0.2">
      <c r="A2123" s="295">
        <v>0.4234812</v>
      </c>
      <c r="B2123" s="295"/>
      <c r="C2123" s="295">
        <v>0.64259250000000001</v>
      </c>
      <c r="D2123" s="295"/>
    </row>
    <row r="2124" spans="1:4" x14ac:dyDescent="0.2">
      <c r="A2124" s="295">
        <v>0.42342819999999998</v>
      </c>
      <c r="B2124" s="295"/>
      <c r="C2124" s="295">
        <v>0.64255329999999999</v>
      </c>
      <c r="D2124" s="295"/>
    </row>
    <row r="2125" spans="1:4" x14ac:dyDescent="0.2">
      <c r="A2125" s="295">
        <v>0.42338730000000002</v>
      </c>
      <c r="B2125" s="295"/>
      <c r="C2125" s="295">
        <v>0.64248749999999999</v>
      </c>
      <c r="D2125" s="295"/>
    </row>
    <row r="2126" spans="1:4" x14ac:dyDescent="0.2">
      <c r="A2126" s="295">
        <v>0.4233171</v>
      </c>
      <c r="B2126" s="295"/>
      <c r="C2126" s="295">
        <v>0.64244730000000005</v>
      </c>
      <c r="D2126" s="295"/>
    </row>
    <row r="2127" spans="1:4" x14ac:dyDescent="0.2">
      <c r="A2127" s="295">
        <v>0.42329070000000002</v>
      </c>
      <c r="B2127" s="295"/>
      <c r="C2127" s="295">
        <v>0.6423702</v>
      </c>
      <c r="D2127" s="295"/>
    </row>
    <row r="2128" spans="1:4" x14ac:dyDescent="0.2">
      <c r="A2128" s="295">
        <v>0.42319370000000001</v>
      </c>
      <c r="B2128" s="295"/>
      <c r="C2128" s="295">
        <v>0.64232990000000001</v>
      </c>
      <c r="D2128" s="295"/>
    </row>
    <row r="2129" spans="1:4" x14ac:dyDescent="0.2">
      <c r="A2129" s="295">
        <v>0.42315380000000002</v>
      </c>
      <c r="B2129" s="295"/>
      <c r="C2129" s="295">
        <v>0.64226280000000002</v>
      </c>
      <c r="D2129" s="295"/>
    </row>
    <row r="2130" spans="1:4" x14ac:dyDescent="0.2">
      <c r="A2130" s="295">
        <v>0.42311660000000001</v>
      </c>
      <c r="B2130" s="295"/>
      <c r="C2130" s="295">
        <v>0.64219680000000001</v>
      </c>
      <c r="D2130" s="295"/>
    </row>
    <row r="2131" spans="1:4" x14ac:dyDescent="0.2">
      <c r="A2131" s="295">
        <v>0.42308780000000001</v>
      </c>
      <c r="B2131" s="295"/>
      <c r="C2131" s="295">
        <v>0.64215880000000003</v>
      </c>
      <c r="D2131" s="295"/>
    </row>
    <row r="2132" spans="1:4" x14ac:dyDescent="0.2">
      <c r="A2132" s="295">
        <v>0.4230758</v>
      </c>
      <c r="B2132" s="295"/>
      <c r="C2132" s="295">
        <v>0.6421076</v>
      </c>
      <c r="D2132" s="295"/>
    </row>
    <row r="2133" spans="1:4" x14ac:dyDescent="0.2">
      <c r="A2133" s="295">
        <v>0.42304789999999998</v>
      </c>
      <c r="B2133" s="295"/>
      <c r="C2133" s="295">
        <v>0.64200619999999997</v>
      </c>
      <c r="D2133" s="295"/>
    </row>
    <row r="2134" spans="1:4" x14ac:dyDescent="0.2">
      <c r="A2134" s="295">
        <v>0.423008</v>
      </c>
      <c r="B2134" s="295"/>
      <c r="C2134" s="295">
        <v>0.64196439999999999</v>
      </c>
      <c r="D2134" s="295"/>
    </row>
    <row r="2135" spans="1:4" x14ac:dyDescent="0.2">
      <c r="A2135" s="295">
        <v>0.4229928</v>
      </c>
      <c r="B2135" s="295"/>
      <c r="C2135" s="295">
        <v>0.64194010000000001</v>
      </c>
      <c r="D2135" s="295"/>
    </row>
    <row r="2136" spans="1:4" x14ac:dyDescent="0.2">
      <c r="A2136" s="295">
        <v>0.42295250000000001</v>
      </c>
      <c r="B2136" s="295"/>
      <c r="C2136" s="295">
        <v>0.64183670000000004</v>
      </c>
      <c r="D2136" s="295"/>
    </row>
    <row r="2137" spans="1:4" x14ac:dyDescent="0.2">
      <c r="A2137" s="295">
        <v>0.42288369999999997</v>
      </c>
      <c r="B2137" s="295"/>
      <c r="C2137" s="295">
        <v>0.64175769999999999</v>
      </c>
      <c r="D2137" s="295"/>
    </row>
    <row r="2138" spans="1:4" x14ac:dyDescent="0.2">
      <c r="A2138" s="295">
        <v>0.42276259999999999</v>
      </c>
      <c r="B2138" s="295"/>
      <c r="C2138" s="295">
        <v>0.64170689999999997</v>
      </c>
      <c r="D2138" s="295"/>
    </row>
    <row r="2139" spans="1:4" x14ac:dyDescent="0.2">
      <c r="A2139" s="295">
        <v>0.42271110000000001</v>
      </c>
      <c r="B2139" s="295"/>
      <c r="C2139" s="295">
        <v>0.64160410000000001</v>
      </c>
      <c r="D2139" s="295"/>
    </row>
    <row r="2140" spans="1:4" x14ac:dyDescent="0.2">
      <c r="A2140" s="295">
        <v>0.422711</v>
      </c>
      <c r="B2140" s="295"/>
      <c r="C2140" s="295">
        <v>0.64157850000000005</v>
      </c>
      <c r="D2140" s="295"/>
    </row>
    <row r="2141" spans="1:4" x14ac:dyDescent="0.2">
      <c r="A2141" s="295">
        <v>0.42267070000000001</v>
      </c>
      <c r="B2141" s="295"/>
      <c r="C2141" s="295">
        <v>0.64156619999999998</v>
      </c>
      <c r="D2141" s="295"/>
    </row>
    <row r="2142" spans="1:4" x14ac:dyDescent="0.2">
      <c r="A2142" s="295">
        <v>0.42259239999999998</v>
      </c>
      <c r="B2142" s="295"/>
      <c r="C2142" s="295">
        <v>0.64149970000000001</v>
      </c>
      <c r="D2142" s="295"/>
    </row>
    <row r="2143" spans="1:4" x14ac:dyDescent="0.2">
      <c r="A2143" s="295">
        <v>0.42256769999999999</v>
      </c>
      <c r="B2143" s="295"/>
      <c r="C2143" s="295">
        <v>0.64146069999999999</v>
      </c>
      <c r="D2143" s="295"/>
    </row>
    <row r="2144" spans="1:4" x14ac:dyDescent="0.2">
      <c r="A2144" s="295">
        <v>0.4225409</v>
      </c>
      <c r="B2144" s="295"/>
      <c r="C2144" s="295">
        <v>0.6413816</v>
      </c>
      <c r="D2144" s="295"/>
    </row>
    <row r="2145" spans="1:4" x14ac:dyDescent="0.2">
      <c r="A2145" s="295">
        <v>0.4225006</v>
      </c>
      <c r="B2145" s="295"/>
      <c r="C2145" s="295">
        <v>0.64127540000000005</v>
      </c>
      <c r="D2145" s="295"/>
    </row>
    <row r="2146" spans="1:4" x14ac:dyDescent="0.2">
      <c r="A2146" s="295">
        <v>0.42247420000000002</v>
      </c>
      <c r="B2146" s="295"/>
      <c r="C2146" s="295">
        <v>0.64121240000000002</v>
      </c>
      <c r="D2146" s="295"/>
    </row>
    <row r="2147" spans="1:4" x14ac:dyDescent="0.2">
      <c r="A2147" s="295">
        <v>0.42245899999999997</v>
      </c>
      <c r="B2147" s="295"/>
      <c r="C2147" s="295">
        <v>0.6411597</v>
      </c>
      <c r="D2147" s="295"/>
    </row>
    <row r="2148" spans="1:4" x14ac:dyDescent="0.2">
      <c r="A2148" s="295">
        <v>0.422404</v>
      </c>
      <c r="B2148" s="295"/>
      <c r="C2148" s="295">
        <v>0.64105690000000004</v>
      </c>
      <c r="D2148" s="295"/>
    </row>
    <row r="2149" spans="1:4" x14ac:dyDescent="0.2">
      <c r="A2149" s="295">
        <v>0.42239189999999999</v>
      </c>
      <c r="B2149" s="295"/>
      <c r="C2149" s="295">
        <v>0.64101949999999996</v>
      </c>
      <c r="D2149" s="295"/>
    </row>
    <row r="2150" spans="1:4" x14ac:dyDescent="0.2">
      <c r="A2150" s="295">
        <v>0.42233730000000003</v>
      </c>
      <c r="B2150" s="295"/>
      <c r="C2150" s="295">
        <v>0.64093990000000001</v>
      </c>
      <c r="D2150" s="295"/>
    </row>
    <row r="2151" spans="1:4" x14ac:dyDescent="0.2">
      <c r="A2151" s="295">
        <v>0.42229739999999999</v>
      </c>
      <c r="B2151" s="295"/>
      <c r="C2151" s="295">
        <v>0.64088769999999995</v>
      </c>
      <c r="D2151" s="295"/>
    </row>
    <row r="2152" spans="1:4" x14ac:dyDescent="0.2">
      <c r="A2152" s="295">
        <v>0.42226059999999999</v>
      </c>
      <c r="B2152" s="295"/>
      <c r="C2152" s="295">
        <v>0.64083129999999999</v>
      </c>
      <c r="D2152" s="295"/>
    </row>
    <row r="2153" spans="1:4" x14ac:dyDescent="0.2">
      <c r="A2153" s="295">
        <v>0.42223539999999998</v>
      </c>
      <c r="B2153" s="295"/>
      <c r="C2153" s="295">
        <v>0.64079330000000001</v>
      </c>
      <c r="D2153" s="295"/>
    </row>
    <row r="2154" spans="1:4" x14ac:dyDescent="0.2">
      <c r="A2154" s="295">
        <v>0.422209</v>
      </c>
      <c r="B2154" s="295"/>
      <c r="C2154" s="295">
        <v>0.64078120000000005</v>
      </c>
      <c r="D2154" s="295"/>
    </row>
    <row r="2155" spans="1:4" x14ac:dyDescent="0.2">
      <c r="A2155" s="295">
        <v>0.4221819</v>
      </c>
      <c r="B2155" s="295"/>
      <c r="C2155" s="295">
        <v>0.64072879999999999</v>
      </c>
      <c r="D2155" s="295"/>
    </row>
    <row r="2156" spans="1:4" x14ac:dyDescent="0.2">
      <c r="A2156" s="295">
        <v>0.42214400000000002</v>
      </c>
      <c r="B2156" s="295"/>
      <c r="C2156" s="295">
        <v>0.64060170000000005</v>
      </c>
      <c r="D2156" s="295"/>
    </row>
    <row r="2157" spans="1:4" x14ac:dyDescent="0.2">
      <c r="A2157" s="295">
        <v>0.42206349999999998</v>
      </c>
      <c r="B2157" s="295"/>
      <c r="C2157" s="295">
        <v>0.64052319999999996</v>
      </c>
      <c r="D2157" s="295"/>
    </row>
    <row r="2158" spans="1:4" x14ac:dyDescent="0.2">
      <c r="A2158" s="295">
        <v>0.42199750000000003</v>
      </c>
      <c r="B2158" s="295"/>
      <c r="C2158" s="295">
        <v>0.64051089999999999</v>
      </c>
      <c r="D2158" s="295"/>
    </row>
    <row r="2159" spans="1:4" x14ac:dyDescent="0.2">
      <c r="A2159" s="295">
        <v>0.42198479999999999</v>
      </c>
      <c r="B2159" s="295"/>
      <c r="C2159" s="295">
        <v>0.64042319999999997</v>
      </c>
      <c r="D2159" s="295"/>
    </row>
    <row r="2160" spans="1:4" x14ac:dyDescent="0.2">
      <c r="A2160" s="295">
        <v>0.4219444</v>
      </c>
      <c r="B2160" s="295"/>
      <c r="C2160" s="295">
        <v>0.64033910000000005</v>
      </c>
      <c r="D2160" s="295"/>
    </row>
    <row r="2161" spans="1:4" x14ac:dyDescent="0.2">
      <c r="A2161" s="295">
        <v>0.42190559999999999</v>
      </c>
      <c r="B2161" s="295"/>
      <c r="C2161" s="295">
        <v>0.64030010000000004</v>
      </c>
      <c r="D2161" s="295"/>
    </row>
    <row r="2162" spans="1:4" x14ac:dyDescent="0.2">
      <c r="A2162" s="295">
        <v>0.42184339999999998</v>
      </c>
      <c r="B2162" s="295"/>
      <c r="C2162" s="295">
        <v>0.64024879999999995</v>
      </c>
      <c r="D2162" s="295"/>
    </row>
    <row r="2163" spans="1:4" x14ac:dyDescent="0.2">
      <c r="A2163" s="295">
        <v>0.42180400000000001</v>
      </c>
      <c r="B2163" s="295"/>
      <c r="C2163" s="295">
        <v>0.64021240000000001</v>
      </c>
      <c r="D2163" s="295"/>
    </row>
    <row r="2164" spans="1:4" x14ac:dyDescent="0.2">
      <c r="A2164" s="295">
        <v>0.42173620000000001</v>
      </c>
      <c r="B2164" s="295"/>
      <c r="C2164" s="295">
        <v>0.64019910000000002</v>
      </c>
      <c r="D2164" s="295"/>
    </row>
    <row r="2165" spans="1:4" x14ac:dyDescent="0.2">
      <c r="A2165" s="295">
        <v>0.42171049999999999</v>
      </c>
      <c r="B2165" s="295"/>
      <c r="C2165" s="295">
        <v>0.64016090000000003</v>
      </c>
      <c r="D2165" s="295"/>
    </row>
    <row r="2166" spans="1:4" x14ac:dyDescent="0.2">
      <c r="A2166" s="295">
        <v>0.42167300000000002</v>
      </c>
      <c r="B2166" s="295"/>
      <c r="C2166" s="295">
        <v>0.64009389999999999</v>
      </c>
      <c r="D2166" s="295"/>
    </row>
    <row r="2167" spans="1:4" x14ac:dyDescent="0.2">
      <c r="A2167" s="295">
        <v>0.42162149999999998</v>
      </c>
      <c r="B2167" s="295"/>
      <c r="C2167" s="295">
        <v>0.64005179999999995</v>
      </c>
      <c r="D2167" s="295"/>
    </row>
    <row r="2168" spans="1:4" x14ac:dyDescent="0.2">
      <c r="A2168" s="295">
        <v>0.42158000000000001</v>
      </c>
      <c r="B2168" s="295"/>
      <c r="C2168" s="295">
        <v>0.63997590000000004</v>
      </c>
      <c r="D2168" s="295"/>
    </row>
    <row r="2169" spans="1:4" x14ac:dyDescent="0.2">
      <c r="A2169" s="295">
        <v>0.42155429999999999</v>
      </c>
      <c r="B2169" s="295"/>
      <c r="C2169" s="295">
        <v>0.63985919999999996</v>
      </c>
      <c r="D2169" s="295"/>
    </row>
    <row r="2170" spans="1:4" x14ac:dyDescent="0.2">
      <c r="A2170" s="295">
        <v>0.42147400000000002</v>
      </c>
      <c r="B2170" s="295"/>
      <c r="C2170" s="295">
        <v>0.63981889999999997</v>
      </c>
      <c r="D2170" s="295"/>
    </row>
    <row r="2171" spans="1:4" x14ac:dyDescent="0.2">
      <c r="A2171" s="295">
        <v>0.42144510000000002</v>
      </c>
      <c r="B2171" s="295"/>
      <c r="C2171" s="295">
        <v>0.63975590000000004</v>
      </c>
      <c r="D2171" s="295"/>
    </row>
    <row r="2172" spans="1:4" x14ac:dyDescent="0.2">
      <c r="A2172" s="295">
        <v>0.42143000000000003</v>
      </c>
      <c r="B2172" s="295"/>
      <c r="C2172" s="295">
        <v>0.6397275</v>
      </c>
      <c r="D2172" s="295"/>
    </row>
    <row r="2173" spans="1:4" x14ac:dyDescent="0.2">
      <c r="A2173" s="295">
        <v>0.42139209999999999</v>
      </c>
      <c r="B2173" s="295"/>
      <c r="C2173" s="295">
        <v>0.63962019999999997</v>
      </c>
      <c r="D2173" s="295"/>
    </row>
    <row r="2174" spans="1:4" x14ac:dyDescent="0.2">
      <c r="A2174" s="295">
        <v>0.42136420000000002</v>
      </c>
      <c r="B2174" s="295"/>
      <c r="C2174" s="295">
        <v>0.63952679999999995</v>
      </c>
      <c r="D2174" s="295"/>
    </row>
    <row r="2175" spans="1:4" x14ac:dyDescent="0.2">
      <c r="A2175" s="295">
        <v>0.42133739999999997</v>
      </c>
      <c r="B2175" s="295"/>
      <c r="C2175" s="295">
        <v>0.6394881</v>
      </c>
      <c r="D2175" s="295"/>
    </row>
    <row r="2176" spans="1:4" x14ac:dyDescent="0.2">
      <c r="A2176" s="295">
        <v>0.4212862</v>
      </c>
      <c r="B2176" s="295"/>
      <c r="C2176" s="295">
        <v>0.63942129999999997</v>
      </c>
      <c r="D2176" s="295"/>
    </row>
    <row r="2177" spans="1:4" x14ac:dyDescent="0.2">
      <c r="A2177" s="295">
        <v>0.42124070000000002</v>
      </c>
      <c r="B2177" s="295"/>
      <c r="C2177" s="295">
        <v>0.63938390000000001</v>
      </c>
      <c r="D2177" s="295"/>
    </row>
    <row r="2178" spans="1:4" x14ac:dyDescent="0.2">
      <c r="A2178" s="295">
        <v>0.42114620000000003</v>
      </c>
      <c r="B2178" s="295"/>
      <c r="C2178" s="295">
        <v>0.63934599999999997</v>
      </c>
      <c r="D2178" s="295"/>
    </row>
    <row r="2179" spans="1:4" x14ac:dyDescent="0.2">
      <c r="A2179" s="295">
        <v>0.42110829999999999</v>
      </c>
      <c r="B2179" s="295"/>
      <c r="C2179" s="295">
        <v>0.63929309999999995</v>
      </c>
      <c r="D2179" s="295"/>
    </row>
    <row r="2180" spans="1:4" x14ac:dyDescent="0.2">
      <c r="A2180" s="295">
        <v>0.42108420000000002</v>
      </c>
      <c r="B2180" s="295"/>
      <c r="C2180" s="295">
        <v>0.63920290000000002</v>
      </c>
      <c r="D2180" s="295"/>
    </row>
    <row r="2181" spans="1:4" x14ac:dyDescent="0.2">
      <c r="A2181" s="295">
        <v>0.42104469999999999</v>
      </c>
      <c r="B2181" s="295"/>
      <c r="C2181" s="295">
        <v>0.63919079999999995</v>
      </c>
      <c r="D2181" s="295"/>
    </row>
    <row r="2182" spans="1:4" x14ac:dyDescent="0.2">
      <c r="A2182" s="295">
        <v>0.42099120000000001</v>
      </c>
      <c r="B2182" s="295"/>
      <c r="C2182" s="295">
        <v>0.63909899999999997</v>
      </c>
      <c r="D2182" s="295"/>
    </row>
    <row r="2183" spans="1:4" x14ac:dyDescent="0.2">
      <c r="A2183" s="295">
        <v>0.42096709999999998</v>
      </c>
      <c r="B2183" s="295"/>
      <c r="C2183" s="295">
        <v>0.63903189999999999</v>
      </c>
      <c r="D2183" s="295"/>
    </row>
    <row r="2184" spans="1:4" x14ac:dyDescent="0.2">
      <c r="A2184" s="295">
        <v>0.4209407</v>
      </c>
      <c r="B2184" s="295"/>
      <c r="C2184" s="295">
        <v>0.63901819999999998</v>
      </c>
      <c r="D2184" s="295"/>
    </row>
    <row r="2185" spans="1:4" x14ac:dyDescent="0.2">
      <c r="A2185" s="295">
        <v>0.42084519999999997</v>
      </c>
      <c r="B2185" s="295"/>
      <c r="C2185" s="295">
        <v>0.63895480000000004</v>
      </c>
      <c r="D2185" s="295"/>
    </row>
    <row r="2186" spans="1:4" x14ac:dyDescent="0.2">
      <c r="A2186" s="295">
        <v>0.42082009999999997</v>
      </c>
      <c r="B2186" s="295"/>
      <c r="C2186" s="295">
        <v>0.63887079999999996</v>
      </c>
      <c r="D2186" s="295"/>
    </row>
    <row r="2187" spans="1:4" x14ac:dyDescent="0.2">
      <c r="A2187" s="295">
        <v>0.4207668</v>
      </c>
      <c r="B2187" s="295"/>
      <c r="C2187" s="295">
        <v>0.63880490000000001</v>
      </c>
      <c r="D2187" s="295"/>
    </row>
    <row r="2188" spans="1:4" x14ac:dyDescent="0.2">
      <c r="A2188" s="295">
        <v>0.42072480000000001</v>
      </c>
      <c r="B2188" s="295"/>
      <c r="C2188" s="295">
        <v>0.63871020000000001</v>
      </c>
      <c r="D2188" s="295"/>
    </row>
    <row r="2189" spans="1:4" x14ac:dyDescent="0.2">
      <c r="A2189" s="295">
        <v>0.42072480000000001</v>
      </c>
      <c r="B2189" s="295"/>
      <c r="C2189" s="295">
        <v>0.63864509999999997</v>
      </c>
      <c r="D2189" s="295"/>
    </row>
    <row r="2190" spans="1:4" x14ac:dyDescent="0.2">
      <c r="A2190" s="295">
        <v>0.4207128</v>
      </c>
      <c r="B2190" s="295"/>
      <c r="C2190" s="295">
        <v>0.63856570000000001</v>
      </c>
      <c r="D2190" s="295"/>
    </row>
    <row r="2191" spans="1:4" x14ac:dyDescent="0.2">
      <c r="A2191" s="295">
        <v>0.42061409999999999</v>
      </c>
      <c r="B2191" s="295"/>
      <c r="C2191" s="295">
        <v>0.63851440000000004</v>
      </c>
      <c r="D2191" s="295"/>
    </row>
    <row r="2192" spans="1:4" x14ac:dyDescent="0.2">
      <c r="A2192" s="295">
        <v>0.42051509999999998</v>
      </c>
      <c r="B2192" s="295"/>
      <c r="C2192" s="295">
        <v>0.63841610000000004</v>
      </c>
      <c r="D2192" s="295"/>
    </row>
    <row r="2193" spans="1:4" x14ac:dyDescent="0.2">
      <c r="A2193" s="295">
        <v>0.42048999999999997</v>
      </c>
      <c r="B2193" s="295"/>
      <c r="C2193" s="295">
        <v>0.63833819999999997</v>
      </c>
      <c r="D2193" s="295"/>
    </row>
    <row r="2194" spans="1:4" x14ac:dyDescent="0.2">
      <c r="A2194" s="295">
        <v>0.42046359999999999</v>
      </c>
      <c r="B2194" s="295"/>
      <c r="C2194" s="295">
        <v>0.63823200000000002</v>
      </c>
      <c r="D2194" s="295"/>
    </row>
    <row r="2195" spans="1:4" x14ac:dyDescent="0.2">
      <c r="A2195" s="295">
        <v>0.42038510000000001</v>
      </c>
      <c r="B2195" s="295"/>
      <c r="C2195" s="295">
        <v>0.63818490000000005</v>
      </c>
      <c r="D2195" s="295"/>
    </row>
    <row r="2196" spans="1:4" x14ac:dyDescent="0.2">
      <c r="A2196" s="295">
        <v>0.42028799999999999</v>
      </c>
      <c r="B2196" s="295"/>
      <c r="C2196" s="295">
        <v>0.63814179999999998</v>
      </c>
      <c r="D2196" s="295"/>
    </row>
    <row r="2197" spans="1:4" x14ac:dyDescent="0.2">
      <c r="A2197" s="295">
        <v>0.42023250000000001</v>
      </c>
      <c r="B2197" s="295"/>
      <c r="C2197" s="295">
        <v>0.63810319999999998</v>
      </c>
      <c r="D2197" s="295"/>
    </row>
    <row r="2198" spans="1:4" x14ac:dyDescent="0.2">
      <c r="A2198" s="295">
        <v>0.42023250000000001</v>
      </c>
      <c r="B2198" s="295"/>
      <c r="C2198" s="295">
        <v>0.63792349999999998</v>
      </c>
      <c r="D2198" s="295"/>
    </row>
    <row r="2199" spans="1:4" x14ac:dyDescent="0.2">
      <c r="A2199" s="295">
        <v>0.42017949999999998</v>
      </c>
      <c r="B2199" s="295"/>
      <c r="C2199" s="295">
        <v>0.63782930000000004</v>
      </c>
      <c r="D2199" s="295"/>
    </row>
    <row r="2200" spans="1:4" x14ac:dyDescent="0.2">
      <c r="A2200" s="295">
        <v>0.4201531</v>
      </c>
      <c r="B2200" s="295"/>
      <c r="C2200" s="295">
        <v>0.63777689999999998</v>
      </c>
      <c r="D2200" s="295"/>
    </row>
    <row r="2201" spans="1:4" x14ac:dyDescent="0.2">
      <c r="A2201" s="295">
        <v>0.42011480000000001</v>
      </c>
      <c r="B2201" s="295"/>
      <c r="C2201" s="295">
        <v>0.63777680000000003</v>
      </c>
      <c r="D2201" s="295"/>
    </row>
    <row r="2202" spans="1:4" x14ac:dyDescent="0.2">
      <c r="A2202" s="295">
        <v>0.420074</v>
      </c>
      <c r="B2202" s="295"/>
      <c r="C2202" s="295">
        <v>0.63769949999999997</v>
      </c>
      <c r="D2202" s="295"/>
    </row>
    <row r="2203" spans="1:4" x14ac:dyDescent="0.2">
      <c r="A2203" s="295">
        <v>0.42006080000000001</v>
      </c>
      <c r="B2203" s="295"/>
      <c r="C2203" s="295">
        <v>0.63763479999999995</v>
      </c>
      <c r="D2203" s="295"/>
    </row>
    <row r="2204" spans="1:4" x14ac:dyDescent="0.2">
      <c r="A2204" s="295">
        <v>0.42003249999999998</v>
      </c>
      <c r="B2204" s="295"/>
      <c r="C2204" s="295">
        <v>0.63755360000000005</v>
      </c>
      <c r="D2204" s="295"/>
    </row>
    <row r="2205" spans="1:4" x14ac:dyDescent="0.2">
      <c r="A2205" s="295">
        <v>0.41996869999999997</v>
      </c>
      <c r="B2205" s="295"/>
      <c r="C2205" s="295">
        <v>0.63744469999999998</v>
      </c>
      <c r="D2205" s="295"/>
    </row>
    <row r="2206" spans="1:4" x14ac:dyDescent="0.2">
      <c r="A2206" s="295">
        <v>0.419956</v>
      </c>
      <c r="B2206" s="295"/>
      <c r="C2206" s="295">
        <v>0.63735310000000001</v>
      </c>
      <c r="D2206" s="295"/>
    </row>
    <row r="2207" spans="1:4" x14ac:dyDescent="0.2">
      <c r="A2207" s="295">
        <v>0.41990080000000002</v>
      </c>
      <c r="B2207" s="295"/>
      <c r="C2207" s="295">
        <v>0.63731369999999998</v>
      </c>
      <c r="D2207" s="295"/>
    </row>
    <row r="2208" spans="1:4" x14ac:dyDescent="0.2">
      <c r="A2208" s="295">
        <v>0.41988880000000001</v>
      </c>
      <c r="B2208" s="295"/>
      <c r="C2208" s="295">
        <v>0.6372331</v>
      </c>
      <c r="D2208" s="295"/>
    </row>
    <row r="2209" spans="1:4" x14ac:dyDescent="0.2">
      <c r="A2209" s="295">
        <v>0.41983779999999998</v>
      </c>
      <c r="B2209" s="295"/>
      <c r="C2209" s="295">
        <v>0.6371656</v>
      </c>
      <c r="D2209" s="295"/>
    </row>
    <row r="2210" spans="1:4" x14ac:dyDescent="0.2">
      <c r="A2210" s="295">
        <v>0.41975230000000002</v>
      </c>
      <c r="B2210" s="295"/>
      <c r="C2210" s="295">
        <v>0.6371116</v>
      </c>
      <c r="D2210" s="295"/>
    </row>
    <row r="2211" spans="1:4" x14ac:dyDescent="0.2">
      <c r="A2211" s="295">
        <v>0.4196821</v>
      </c>
      <c r="B2211" s="295"/>
      <c r="C2211" s="295">
        <v>0.63706019999999997</v>
      </c>
      <c r="D2211" s="295"/>
    </row>
    <row r="2212" spans="1:4" x14ac:dyDescent="0.2">
      <c r="A2212" s="295">
        <v>0.41966890000000001</v>
      </c>
      <c r="B2212" s="295"/>
      <c r="C2212" s="295">
        <v>0.63698069999999996</v>
      </c>
      <c r="D2212" s="295"/>
    </row>
    <row r="2213" spans="1:4" x14ac:dyDescent="0.2">
      <c r="A2213" s="295">
        <v>0.41961660000000001</v>
      </c>
      <c r="B2213" s="295"/>
      <c r="C2213" s="295">
        <v>0.63694010000000001</v>
      </c>
      <c r="D2213" s="295"/>
    </row>
    <row r="2214" spans="1:4" x14ac:dyDescent="0.2">
      <c r="A2214" s="295">
        <v>0.41957800000000001</v>
      </c>
      <c r="B2214" s="295"/>
      <c r="C2214" s="295">
        <v>0.63690179999999996</v>
      </c>
      <c r="D2214" s="295"/>
    </row>
    <row r="2215" spans="1:4" x14ac:dyDescent="0.2">
      <c r="A2215" s="295">
        <v>0.41951129999999998</v>
      </c>
      <c r="B2215" s="295"/>
      <c r="C2215" s="295">
        <v>0.63683469999999998</v>
      </c>
      <c r="D2215" s="295"/>
    </row>
    <row r="2216" spans="1:4" x14ac:dyDescent="0.2">
      <c r="A2216" s="295">
        <v>0.41949819999999999</v>
      </c>
      <c r="B2216" s="295"/>
      <c r="C2216" s="295">
        <v>0.63675769999999998</v>
      </c>
      <c r="D2216" s="295"/>
    </row>
    <row r="2217" spans="1:4" x14ac:dyDescent="0.2">
      <c r="A2217" s="295">
        <v>0.41944759999999998</v>
      </c>
      <c r="B2217" s="295"/>
      <c r="C2217" s="295">
        <v>0.63670550000000004</v>
      </c>
      <c r="D2217" s="295"/>
    </row>
    <row r="2218" spans="1:4" x14ac:dyDescent="0.2">
      <c r="A2218" s="295">
        <v>0.41943550000000002</v>
      </c>
      <c r="B2218" s="295"/>
      <c r="C2218" s="295">
        <v>0.63663539999999996</v>
      </c>
      <c r="D2218" s="295"/>
    </row>
    <row r="2219" spans="1:4" x14ac:dyDescent="0.2">
      <c r="A2219" s="295">
        <v>0.41938180000000003</v>
      </c>
      <c r="B2219" s="295"/>
      <c r="C2219" s="295">
        <v>0.63661080000000003</v>
      </c>
      <c r="D2219" s="295"/>
    </row>
    <row r="2220" spans="1:4" x14ac:dyDescent="0.2">
      <c r="A2220" s="295">
        <v>0.41935499999999998</v>
      </c>
      <c r="B2220" s="295"/>
      <c r="C2220" s="295">
        <v>0.63655709999999999</v>
      </c>
      <c r="D2220" s="295"/>
    </row>
    <row r="2221" spans="1:4" x14ac:dyDescent="0.2">
      <c r="A2221" s="295">
        <v>0.41931469999999998</v>
      </c>
      <c r="B2221" s="295"/>
      <c r="C2221" s="295">
        <v>0.63650309999999999</v>
      </c>
      <c r="D2221" s="295"/>
    </row>
    <row r="2222" spans="1:4" x14ac:dyDescent="0.2">
      <c r="A2222" s="295">
        <v>0.41928989999999999</v>
      </c>
      <c r="B2222" s="295"/>
      <c r="C2222" s="295">
        <v>0.63644900000000004</v>
      </c>
      <c r="D2222" s="295"/>
    </row>
    <row r="2223" spans="1:4" x14ac:dyDescent="0.2">
      <c r="A2223" s="295">
        <v>0.41925200000000001</v>
      </c>
      <c r="B2223" s="295"/>
      <c r="C2223" s="295">
        <v>0.63642100000000001</v>
      </c>
      <c r="D2223" s="295"/>
    </row>
    <row r="2224" spans="1:4" x14ac:dyDescent="0.2">
      <c r="A2224" s="295">
        <v>0.41921320000000001</v>
      </c>
      <c r="B2224" s="295"/>
      <c r="C2224" s="295">
        <v>0.63632920000000004</v>
      </c>
      <c r="D2224" s="295"/>
    </row>
    <row r="2225" spans="1:4" x14ac:dyDescent="0.2">
      <c r="A2225" s="295">
        <v>0.41918850000000002</v>
      </c>
      <c r="B2225" s="295"/>
      <c r="C2225" s="295">
        <v>0.63628079999999998</v>
      </c>
      <c r="D2225" s="295"/>
    </row>
    <row r="2226" spans="1:4" x14ac:dyDescent="0.2">
      <c r="A2226" s="295">
        <v>0.4191338</v>
      </c>
      <c r="B2226" s="295"/>
      <c r="C2226" s="295">
        <v>0.63624289999999994</v>
      </c>
      <c r="D2226" s="295"/>
    </row>
    <row r="2227" spans="1:4" x14ac:dyDescent="0.2">
      <c r="A2227" s="295">
        <v>0.41910910000000001</v>
      </c>
      <c r="B2227" s="295"/>
      <c r="C2227" s="295">
        <v>0.63619029999999999</v>
      </c>
      <c r="D2227" s="295"/>
    </row>
    <row r="2228" spans="1:4" x14ac:dyDescent="0.2">
      <c r="A2228" s="295">
        <v>0.41907070000000002</v>
      </c>
      <c r="B2228" s="295"/>
      <c r="C2228" s="295">
        <v>0.63608209999999998</v>
      </c>
      <c r="D2228" s="295"/>
    </row>
    <row r="2229" spans="1:4" x14ac:dyDescent="0.2">
      <c r="A2229" s="295">
        <v>0.41905750000000003</v>
      </c>
      <c r="B2229" s="295"/>
      <c r="C2229" s="295">
        <v>0.63601770000000002</v>
      </c>
      <c r="D2229" s="295"/>
    </row>
    <row r="2230" spans="1:4" x14ac:dyDescent="0.2">
      <c r="A2230" s="295">
        <v>0.41899069999999999</v>
      </c>
      <c r="B2230" s="295"/>
      <c r="C2230" s="295">
        <v>0.63601770000000002</v>
      </c>
      <c r="D2230" s="295"/>
    </row>
    <row r="2231" spans="1:4" x14ac:dyDescent="0.2">
      <c r="A2231" s="295">
        <v>0.4189639</v>
      </c>
      <c r="B2231" s="295"/>
      <c r="C2231" s="295">
        <v>0.63596660000000005</v>
      </c>
      <c r="D2231" s="295"/>
    </row>
    <row r="2232" spans="1:4" x14ac:dyDescent="0.2">
      <c r="A2232" s="295">
        <v>0.41889789999999999</v>
      </c>
      <c r="B2232" s="295"/>
      <c r="C2232" s="295">
        <v>0.63590630000000004</v>
      </c>
      <c r="D2232" s="295"/>
    </row>
    <row r="2233" spans="1:4" x14ac:dyDescent="0.2">
      <c r="A2233" s="295">
        <v>0.41887200000000002</v>
      </c>
      <c r="B2233" s="295"/>
      <c r="C2233" s="295">
        <v>0.63587179999999999</v>
      </c>
      <c r="D2233" s="295"/>
    </row>
    <row r="2234" spans="1:4" x14ac:dyDescent="0.2">
      <c r="A2234" s="295">
        <v>0.4188462</v>
      </c>
      <c r="B2234" s="295"/>
      <c r="C2234" s="295">
        <v>0.63582070000000002</v>
      </c>
      <c r="D2234" s="295"/>
    </row>
    <row r="2235" spans="1:4" x14ac:dyDescent="0.2">
      <c r="A2235" s="295">
        <v>0.41879420000000001</v>
      </c>
      <c r="B2235" s="295"/>
      <c r="C2235" s="295">
        <v>0.63579609999999998</v>
      </c>
      <c r="D2235" s="295"/>
    </row>
    <row r="2236" spans="1:4" x14ac:dyDescent="0.2">
      <c r="A2236" s="295">
        <v>0.41875430000000002</v>
      </c>
      <c r="B2236" s="295"/>
      <c r="C2236" s="295">
        <v>0.63572600000000001</v>
      </c>
      <c r="D2236" s="295"/>
    </row>
    <row r="2237" spans="1:4" x14ac:dyDescent="0.2">
      <c r="A2237" s="295">
        <v>0.41872910000000002</v>
      </c>
      <c r="B2237" s="295"/>
      <c r="C2237" s="295">
        <v>0.63559589999999999</v>
      </c>
      <c r="D2237" s="295"/>
    </row>
    <row r="2238" spans="1:4" x14ac:dyDescent="0.2">
      <c r="A2238" s="295">
        <v>0.4186705</v>
      </c>
      <c r="B2238" s="295"/>
      <c r="C2238" s="295">
        <v>0.63553269999999995</v>
      </c>
      <c r="D2238" s="295"/>
    </row>
    <row r="2239" spans="1:4" x14ac:dyDescent="0.2">
      <c r="A2239" s="295">
        <v>0.4186317</v>
      </c>
      <c r="B2239" s="295"/>
      <c r="C2239" s="295">
        <v>0.63543890000000003</v>
      </c>
      <c r="D2239" s="295"/>
    </row>
    <row r="2240" spans="1:4" x14ac:dyDescent="0.2">
      <c r="A2240" s="295">
        <v>0.4185661</v>
      </c>
      <c r="B2240" s="295"/>
      <c r="C2240" s="295">
        <v>0.6354109</v>
      </c>
      <c r="D2240" s="295"/>
    </row>
    <row r="2241" spans="1:4" x14ac:dyDescent="0.2">
      <c r="A2241" s="295">
        <v>0.41855100000000001</v>
      </c>
      <c r="B2241" s="295"/>
      <c r="C2241" s="295">
        <v>0.6353972</v>
      </c>
      <c r="D2241" s="295"/>
    </row>
    <row r="2242" spans="1:4" x14ac:dyDescent="0.2">
      <c r="A2242" s="295">
        <v>0.41853780000000002</v>
      </c>
      <c r="B2242" s="295"/>
      <c r="C2242" s="295">
        <v>0.63535799999999998</v>
      </c>
      <c r="D2242" s="295"/>
    </row>
    <row r="2243" spans="1:4" x14ac:dyDescent="0.2">
      <c r="A2243" s="295">
        <v>0.41850749999999998</v>
      </c>
      <c r="B2243" s="295"/>
      <c r="C2243" s="295">
        <v>0.63528260000000003</v>
      </c>
      <c r="D2243" s="295"/>
    </row>
    <row r="2244" spans="1:4" x14ac:dyDescent="0.2">
      <c r="A2244" s="295">
        <v>0.41846650000000002</v>
      </c>
      <c r="B2244" s="295"/>
      <c r="C2244" s="295">
        <v>0.63520639999999995</v>
      </c>
      <c r="D2244" s="295"/>
    </row>
    <row r="2245" spans="1:4" x14ac:dyDescent="0.2">
      <c r="A2245" s="295">
        <v>0.4184274</v>
      </c>
      <c r="B2245" s="295"/>
      <c r="C2245" s="295">
        <v>0.63515500000000003</v>
      </c>
      <c r="D2245" s="295"/>
    </row>
    <row r="2246" spans="1:4" x14ac:dyDescent="0.2">
      <c r="A2246" s="295">
        <v>0.4184022</v>
      </c>
      <c r="B2246" s="295"/>
      <c r="C2246" s="295">
        <v>0.63510259999999996</v>
      </c>
      <c r="D2246" s="295"/>
    </row>
    <row r="2247" spans="1:4" x14ac:dyDescent="0.2">
      <c r="A2247" s="295">
        <v>0.41837540000000001</v>
      </c>
      <c r="B2247" s="295"/>
      <c r="C2247" s="295">
        <v>0.63504660000000002</v>
      </c>
      <c r="D2247" s="295"/>
    </row>
    <row r="2248" spans="1:4" x14ac:dyDescent="0.2">
      <c r="A2248" s="295">
        <v>0.41833310000000001</v>
      </c>
      <c r="B2248" s="295"/>
      <c r="C2248" s="295">
        <v>0.63498100000000002</v>
      </c>
      <c r="D2248" s="295"/>
    </row>
    <row r="2249" spans="1:4" x14ac:dyDescent="0.2">
      <c r="A2249" s="295">
        <v>0.41827740000000002</v>
      </c>
      <c r="B2249" s="295"/>
      <c r="C2249" s="295">
        <v>0.63490250000000004</v>
      </c>
      <c r="D2249" s="295"/>
    </row>
    <row r="2250" spans="1:4" x14ac:dyDescent="0.2">
      <c r="A2250" s="295">
        <v>0.41820760000000001</v>
      </c>
      <c r="B2250" s="295"/>
      <c r="C2250" s="295">
        <v>0.63485029999999998</v>
      </c>
      <c r="D2250" s="295"/>
    </row>
    <row r="2251" spans="1:4" x14ac:dyDescent="0.2">
      <c r="A2251" s="295">
        <v>0.41812860000000002</v>
      </c>
      <c r="B2251" s="295"/>
      <c r="C2251" s="295">
        <v>0.63474600000000003</v>
      </c>
      <c r="D2251" s="295"/>
    </row>
    <row r="2252" spans="1:4" x14ac:dyDescent="0.2">
      <c r="A2252" s="295">
        <v>0.41810380000000003</v>
      </c>
      <c r="B2252" s="295"/>
      <c r="C2252" s="295">
        <v>0.63469129999999996</v>
      </c>
      <c r="D2252" s="295"/>
    </row>
    <row r="2253" spans="1:4" x14ac:dyDescent="0.2">
      <c r="A2253" s="295">
        <v>0.41806500000000002</v>
      </c>
      <c r="B2253" s="295"/>
      <c r="C2253" s="295">
        <v>0.6346522</v>
      </c>
      <c r="D2253" s="295"/>
    </row>
    <row r="2254" spans="1:4" x14ac:dyDescent="0.2">
      <c r="A2254" s="295">
        <v>0.41803709999999999</v>
      </c>
      <c r="B2254" s="295"/>
      <c r="C2254" s="295">
        <v>0.63460090000000002</v>
      </c>
      <c r="D2254" s="295"/>
    </row>
    <row r="2255" spans="1:4" x14ac:dyDescent="0.2">
      <c r="A2255" s="295">
        <v>0.41799920000000002</v>
      </c>
      <c r="B2255" s="295"/>
      <c r="C2255" s="295">
        <v>0.63454820000000001</v>
      </c>
      <c r="D2255" s="295"/>
    </row>
    <row r="2256" spans="1:4" x14ac:dyDescent="0.2">
      <c r="A2256" s="295">
        <v>0.41798560000000001</v>
      </c>
      <c r="B2256" s="295"/>
      <c r="C2256" s="295">
        <v>0.63448729999999998</v>
      </c>
      <c r="D2256" s="295"/>
    </row>
    <row r="2257" spans="1:4" x14ac:dyDescent="0.2">
      <c r="A2257" s="295">
        <v>0.41791430000000002</v>
      </c>
      <c r="B2257" s="295"/>
      <c r="C2257" s="295">
        <v>0.63444520000000004</v>
      </c>
      <c r="D2257" s="295"/>
    </row>
    <row r="2258" spans="1:4" x14ac:dyDescent="0.2">
      <c r="A2258" s="295">
        <v>0.41785610000000001</v>
      </c>
      <c r="B2258" s="295"/>
      <c r="C2258" s="295">
        <v>0.6343915</v>
      </c>
      <c r="D2258" s="295"/>
    </row>
    <row r="2259" spans="1:4" x14ac:dyDescent="0.2">
      <c r="A2259" s="295">
        <v>0.41781770000000001</v>
      </c>
      <c r="B2259" s="295"/>
      <c r="C2259" s="295">
        <v>0.63436590000000004</v>
      </c>
      <c r="D2259" s="295"/>
    </row>
    <row r="2260" spans="1:4" x14ac:dyDescent="0.2">
      <c r="A2260" s="295">
        <v>0.41777979999999998</v>
      </c>
      <c r="B2260" s="295"/>
      <c r="C2260" s="295">
        <v>0.63428490000000004</v>
      </c>
      <c r="D2260" s="295"/>
    </row>
    <row r="2261" spans="1:4" x14ac:dyDescent="0.2">
      <c r="A2261" s="295">
        <v>0.41770849999999998</v>
      </c>
      <c r="B2261" s="295"/>
      <c r="C2261" s="295">
        <v>0.63421919999999998</v>
      </c>
      <c r="D2261" s="295"/>
    </row>
    <row r="2262" spans="1:4" x14ac:dyDescent="0.2">
      <c r="A2262" s="295">
        <v>0.41770849999999998</v>
      </c>
      <c r="B2262" s="295"/>
      <c r="C2262" s="295">
        <v>0.63415180000000004</v>
      </c>
      <c r="D2262" s="295"/>
    </row>
    <row r="2263" spans="1:4" x14ac:dyDescent="0.2">
      <c r="A2263" s="295">
        <v>0.41765380000000002</v>
      </c>
      <c r="B2263" s="295"/>
      <c r="C2263" s="295">
        <v>0.63408319999999996</v>
      </c>
      <c r="D2263" s="295"/>
    </row>
    <row r="2264" spans="1:4" x14ac:dyDescent="0.2">
      <c r="A2264" s="295">
        <v>0.41764180000000001</v>
      </c>
      <c r="B2264" s="295"/>
      <c r="C2264" s="295">
        <v>0.63404309999999997</v>
      </c>
      <c r="D2264" s="295"/>
    </row>
    <row r="2265" spans="1:4" x14ac:dyDescent="0.2">
      <c r="A2265" s="295">
        <v>0.41761300000000001</v>
      </c>
      <c r="B2265" s="295"/>
      <c r="C2265" s="295">
        <v>0.63396359999999996</v>
      </c>
      <c r="D2265" s="295"/>
    </row>
    <row r="2266" spans="1:4" x14ac:dyDescent="0.2">
      <c r="A2266" s="295">
        <v>0.41754869999999999</v>
      </c>
      <c r="B2266" s="295"/>
      <c r="C2266" s="295">
        <v>0.63392479999999995</v>
      </c>
      <c r="D2266" s="295"/>
    </row>
    <row r="2267" spans="1:4" x14ac:dyDescent="0.2">
      <c r="A2267" s="295">
        <v>0.41753669999999998</v>
      </c>
      <c r="B2267" s="295"/>
      <c r="C2267" s="295">
        <v>0.63386810000000005</v>
      </c>
      <c r="D2267" s="295"/>
    </row>
    <row r="2268" spans="1:4" x14ac:dyDescent="0.2">
      <c r="A2268" s="295">
        <v>0.41751260000000001</v>
      </c>
      <c r="B2268" s="295"/>
      <c r="C2268" s="295">
        <v>0.63382989999999995</v>
      </c>
      <c r="D2268" s="295"/>
    </row>
    <row r="2269" spans="1:4" x14ac:dyDescent="0.2">
      <c r="A2269" s="295">
        <v>0.41744429999999999</v>
      </c>
      <c r="B2269" s="295"/>
      <c r="C2269" s="295">
        <v>0.63377740000000005</v>
      </c>
      <c r="D2269" s="295"/>
    </row>
    <row r="2270" spans="1:4" x14ac:dyDescent="0.2">
      <c r="A2270" s="295">
        <v>0.41740549999999998</v>
      </c>
      <c r="B2270" s="295"/>
      <c r="C2270" s="295">
        <v>0.63375049999999999</v>
      </c>
      <c r="D2270" s="295"/>
    </row>
    <row r="2271" spans="1:4" x14ac:dyDescent="0.2">
      <c r="A2271" s="295">
        <v>0.41735250000000002</v>
      </c>
      <c r="B2271" s="295"/>
      <c r="C2271" s="295">
        <v>0.63367249999999997</v>
      </c>
      <c r="D2271" s="295"/>
    </row>
    <row r="2272" spans="1:4" x14ac:dyDescent="0.2">
      <c r="A2272" s="295">
        <v>0.41729490000000002</v>
      </c>
      <c r="B2272" s="295"/>
      <c r="C2272" s="295">
        <v>0.63359569999999998</v>
      </c>
      <c r="D2272" s="295"/>
    </row>
    <row r="2273" spans="1:4" x14ac:dyDescent="0.2">
      <c r="A2273" s="295">
        <v>0.41728169999999998</v>
      </c>
      <c r="B2273" s="295"/>
      <c r="C2273" s="295">
        <v>0.63353289999999995</v>
      </c>
      <c r="D2273" s="295"/>
    </row>
    <row r="2274" spans="1:4" x14ac:dyDescent="0.2">
      <c r="A2274" s="295">
        <v>0.41721659999999999</v>
      </c>
      <c r="B2274" s="295"/>
      <c r="C2274" s="295">
        <v>0.6334938</v>
      </c>
      <c r="D2274" s="295"/>
    </row>
    <row r="2275" spans="1:4" x14ac:dyDescent="0.2">
      <c r="A2275" s="295">
        <v>0.41719099999999998</v>
      </c>
      <c r="B2275" s="295"/>
      <c r="C2275" s="295">
        <v>0.63345430000000003</v>
      </c>
      <c r="D2275" s="295"/>
    </row>
    <row r="2276" spans="1:4" x14ac:dyDescent="0.2">
      <c r="A2276" s="295">
        <v>0.41712539999999998</v>
      </c>
      <c r="B2276" s="295"/>
      <c r="C2276" s="295">
        <v>0.63333269999999997</v>
      </c>
      <c r="D2276" s="295"/>
    </row>
    <row r="2277" spans="1:4" x14ac:dyDescent="0.2">
      <c r="A2277" s="295">
        <v>0.41707270000000002</v>
      </c>
      <c r="B2277" s="295"/>
      <c r="C2277" s="295">
        <v>0.63328010000000001</v>
      </c>
      <c r="D2277" s="295"/>
    </row>
    <row r="2278" spans="1:4" x14ac:dyDescent="0.2">
      <c r="A2278" s="295">
        <v>0.41703430000000002</v>
      </c>
      <c r="B2278" s="295"/>
      <c r="C2278" s="295">
        <v>0.63321119999999997</v>
      </c>
      <c r="D2278" s="295"/>
    </row>
    <row r="2279" spans="1:4" x14ac:dyDescent="0.2">
      <c r="A2279" s="295">
        <v>0.41702070000000002</v>
      </c>
      <c r="B2279" s="295"/>
      <c r="C2279" s="295">
        <v>0.63313059999999999</v>
      </c>
      <c r="D2279" s="295"/>
    </row>
    <row r="2280" spans="1:4" x14ac:dyDescent="0.2">
      <c r="A2280" s="295">
        <v>0.41698190000000002</v>
      </c>
      <c r="B2280" s="295"/>
      <c r="C2280" s="295">
        <v>0.63307939999999996</v>
      </c>
      <c r="D2280" s="295"/>
    </row>
    <row r="2281" spans="1:4" x14ac:dyDescent="0.2">
      <c r="A2281" s="295">
        <v>0.41692760000000001</v>
      </c>
      <c r="B2281" s="295"/>
      <c r="C2281" s="295">
        <v>0.63301229999999997</v>
      </c>
      <c r="D2281" s="295"/>
    </row>
    <row r="2282" spans="1:4" x14ac:dyDescent="0.2">
      <c r="A2282" s="295">
        <v>0.41690359999999999</v>
      </c>
      <c r="B2282" s="295"/>
      <c r="C2282" s="295">
        <v>0.6329747</v>
      </c>
      <c r="D2282" s="295"/>
    </row>
    <row r="2283" spans="1:4" x14ac:dyDescent="0.2">
      <c r="A2283" s="295">
        <v>0.41687639999999998</v>
      </c>
      <c r="B2283" s="295"/>
      <c r="C2283" s="295">
        <v>0.63294760000000005</v>
      </c>
      <c r="D2283" s="295"/>
    </row>
    <row r="2284" spans="1:4" x14ac:dyDescent="0.2">
      <c r="A2284" s="295">
        <v>0.41682259999999999</v>
      </c>
      <c r="B2284" s="295"/>
      <c r="C2284" s="295">
        <v>0.63289249999999997</v>
      </c>
      <c r="D2284" s="295"/>
    </row>
    <row r="2285" spans="1:4" x14ac:dyDescent="0.2">
      <c r="A2285" s="295">
        <v>0.41681059999999998</v>
      </c>
      <c r="B2285" s="295"/>
      <c r="C2285" s="295">
        <v>0.63283750000000005</v>
      </c>
      <c r="D2285" s="295"/>
    </row>
    <row r="2286" spans="1:4" x14ac:dyDescent="0.2">
      <c r="A2286" s="295">
        <v>0.41672789999999998</v>
      </c>
      <c r="B2286" s="295"/>
      <c r="C2286" s="295">
        <v>0.63275789999999998</v>
      </c>
      <c r="D2286" s="295"/>
    </row>
    <row r="2287" spans="1:4" x14ac:dyDescent="0.2">
      <c r="A2287" s="295">
        <v>0.41671520000000001</v>
      </c>
      <c r="B2287" s="295"/>
      <c r="C2287" s="295">
        <v>0.63267600000000002</v>
      </c>
      <c r="D2287" s="295"/>
    </row>
    <row r="2288" spans="1:4" x14ac:dyDescent="0.2">
      <c r="A2288" s="295">
        <v>0.41668959999999999</v>
      </c>
      <c r="B2288" s="295"/>
      <c r="C2288" s="295">
        <v>0.63258740000000002</v>
      </c>
      <c r="D2288" s="295"/>
    </row>
    <row r="2289" spans="1:4" x14ac:dyDescent="0.2">
      <c r="A2289" s="295">
        <v>0.41662009999999999</v>
      </c>
      <c r="B2289" s="295"/>
      <c r="C2289" s="295">
        <v>0.63254929999999998</v>
      </c>
      <c r="D2289" s="295"/>
    </row>
    <row r="2290" spans="1:4" x14ac:dyDescent="0.2">
      <c r="A2290" s="295">
        <v>0.41658230000000002</v>
      </c>
      <c r="B2290" s="295"/>
      <c r="C2290" s="295">
        <v>0.63245770000000001</v>
      </c>
      <c r="D2290" s="295"/>
    </row>
    <row r="2291" spans="1:4" x14ac:dyDescent="0.2">
      <c r="A2291" s="295">
        <v>0.41655589999999998</v>
      </c>
      <c r="B2291" s="295"/>
      <c r="C2291" s="295">
        <v>0.63240689999999999</v>
      </c>
      <c r="D2291" s="295"/>
    </row>
    <row r="2292" spans="1:4" x14ac:dyDescent="0.2">
      <c r="A2292" s="295">
        <v>0.4165124</v>
      </c>
      <c r="B2292" s="295"/>
      <c r="C2292" s="295">
        <v>0.63238119999999998</v>
      </c>
      <c r="D2292" s="295"/>
    </row>
    <row r="2293" spans="1:4" x14ac:dyDescent="0.2">
      <c r="A2293" s="295">
        <v>0.41644779999999998</v>
      </c>
      <c r="B2293" s="295"/>
      <c r="C2293" s="295">
        <v>0.6323569</v>
      </c>
      <c r="D2293" s="295"/>
    </row>
    <row r="2294" spans="1:4" x14ac:dyDescent="0.2">
      <c r="A2294" s="295">
        <v>0.41642299999999999</v>
      </c>
      <c r="B2294" s="295"/>
      <c r="C2294" s="295">
        <v>0.6322816</v>
      </c>
      <c r="D2294" s="295"/>
    </row>
    <row r="2295" spans="1:4" x14ac:dyDescent="0.2">
      <c r="A2295" s="295">
        <v>0.41636840000000003</v>
      </c>
      <c r="B2295" s="295"/>
      <c r="C2295" s="295">
        <v>0.63219879999999995</v>
      </c>
      <c r="D2295" s="295"/>
    </row>
    <row r="2296" spans="1:4" x14ac:dyDescent="0.2">
      <c r="A2296" s="295">
        <v>0.41629919999999998</v>
      </c>
      <c r="B2296" s="295"/>
      <c r="C2296" s="295">
        <v>0.632185</v>
      </c>
      <c r="D2296" s="295"/>
    </row>
    <row r="2297" spans="1:4" x14ac:dyDescent="0.2">
      <c r="A2297" s="295">
        <v>0.41628409999999999</v>
      </c>
      <c r="B2297" s="295"/>
      <c r="C2297" s="295">
        <v>0.63208050000000005</v>
      </c>
      <c r="D2297" s="295"/>
    </row>
    <row r="2298" spans="1:4" x14ac:dyDescent="0.2">
      <c r="A2298" s="295">
        <v>0.41625620000000002</v>
      </c>
      <c r="B2298" s="295"/>
      <c r="C2298" s="295">
        <v>0.63199019999999995</v>
      </c>
      <c r="D2298" s="295"/>
    </row>
    <row r="2299" spans="1:4" x14ac:dyDescent="0.2">
      <c r="A2299" s="295">
        <v>0.41621740000000002</v>
      </c>
      <c r="B2299" s="295"/>
      <c r="C2299" s="295">
        <v>0.6319631</v>
      </c>
      <c r="D2299" s="295"/>
    </row>
    <row r="2300" spans="1:4" x14ac:dyDescent="0.2">
      <c r="A2300" s="295">
        <v>0.4161782</v>
      </c>
      <c r="B2300" s="295"/>
      <c r="C2300" s="295">
        <v>0.63188259999999996</v>
      </c>
      <c r="D2300" s="295"/>
    </row>
    <row r="2301" spans="1:4" x14ac:dyDescent="0.2">
      <c r="A2301" s="295">
        <v>0.41613660000000002</v>
      </c>
      <c r="B2301" s="295"/>
      <c r="C2301" s="295">
        <v>0.63181940000000003</v>
      </c>
      <c r="D2301" s="295"/>
    </row>
    <row r="2302" spans="1:4" x14ac:dyDescent="0.2">
      <c r="A2302" s="295">
        <v>0.41612349999999998</v>
      </c>
      <c r="B2302" s="295"/>
      <c r="C2302" s="295">
        <v>0.63180610000000004</v>
      </c>
      <c r="D2302" s="295"/>
    </row>
    <row r="2303" spans="1:4" x14ac:dyDescent="0.2">
      <c r="A2303" s="295">
        <v>0.4160836</v>
      </c>
      <c r="B2303" s="295"/>
      <c r="C2303" s="295">
        <v>0.63172410000000001</v>
      </c>
      <c r="D2303" s="295"/>
    </row>
    <row r="2304" spans="1:4" x14ac:dyDescent="0.2">
      <c r="A2304" s="295">
        <v>0.4160836</v>
      </c>
      <c r="B2304" s="295"/>
      <c r="C2304" s="295">
        <v>0.63169750000000002</v>
      </c>
      <c r="D2304" s="295"/>
    </row>
    <row r="2305" spans="1:4" x14ac:dyDescent="0.2">
      <c r="A2305" s="295">
        <v>0.41601939999999998</v>
      </c>
      <c r="B2305" s="295"/>
      <c r="C2305" s="295">
        <v>0.63160640000000001</v>
      </c>
      <c r="D2305" s="295"/>
    </row>
    <row r="2306" spans="1:4" x14ac:dyDescent="0.2">
      <c r="A2306" s="295">
        <v>0.41599219999999998</v>
      </c>
      <c r="B2306" s="295"/>
      <c r="C2306" s="295">
        <v>0.63156590000000001</v>
      </c>
      <c r="D2306" s="295"/>
    </row>
    <row r="2307" spans="1:4" x14ac:dyDescent="0.2">
      <c r="A2307" s="295">
        <v>0.4159795</v>
      </c>
      <c r="B2307" s="295"/>
      <c r="C2307" s="295">
        <v>0.63146020000000003</v>
      </c>
      <c r="D2307" s="295"/>
    </row>
    <row r="2308" spans="1:4" x14ac:dyDescent="0.2">
      <c r="A2308" s="295">
        <v>0.4159543</v>
      </c>
      <c r="B2308" s="295"/>
      <c r="C2308" s="295">
        <v>0.63139380000000001</v>
      </c>
      <c r="D2308" s="295"/>
    </row>
    <row r="2309" spans="1:4" x14ac:dyDescent="0.2">
      <c r="A2309" s="295">
        <v>0.41592600000000002</v>
      </c>
      <c r="B2309" s="295"/>
      <c r="C2309" s="295">
        <v>0.63134420000000002</v>
      </c>
      <c r="D2309" s="295"/>
    </row>
    <row r="2310" spans="1:4" x14ac:dyDescent="0.2">
      <c r="A2310" s="295">
        <v>0.41586220000000002</v>
      </c>
      <c r="B2310" s="295"/>
      <c r="C2310" s="295">
        <v>0.63131820000000005</v>
      </c>
      <c r="D2310" s="295"/>
    </row>
    <row r="2311" spans="1:4" x14ac:dyDescent="0.2">
      <c r="A2311" s="295">
        <v>0.4158191</v>
      </c>
      <c r="B2311" s="295"/>
      <c r="C2311" s="295">
        <v>0.63127560000000005</v>
      </c>
      <c r="D2311" s="295"/>
    </row>
    <row r="2312" spans="1:4" x14ac:dyDescent="0.2">
      <c r="A2312" s="295">
        <v>0.415767</v>
      </c>
      <c r="B2312" s="295"/>
      <c r="C2312" s="295">
        <v>0.63123770000000001</v>
      </c>
      <c r="D2312" s="295"/>
    </row>
    <row r="2313" spans="1:4" x14ac:dyDescent="0.2">
      <c r="A2313" s="295">
        <v>0.4157518</v>
      </c>
      <c r="B2313" s="295"/>
      <c r="C2313" s="295">
        <v>0.6311369</v>
      </c>
      <c r="D2313" s="295"/>
    </row>
    <row r="2314" spans="1:4" x14ac:dyDescent="0.2">
      <c r="A2314" s="295">
        <v>0.4157382</v>
      </c>
      <c r="B2314" s="295"/>
      <c r="C2314" s="295">
        <v>0.63105670000000003</v>
      </c>
      <c r="D2314" s="295"/>
    </row>
    <row r="2315" spans="1:4" x14ac:dyDescent="0.2">
      <c r="A2315" s="295">
        <v>0.41569869999999998</v>
      </c>
      <c r="B2315" s="295"/>
      <c r="C2315" s="295">
        <v>0.63099300000000003</v>
      </c>
      <c r="D2315" s="295"/>
    </row>
    <row r="2316" spans="1:4" x14ac:dyDescent="0.2">
      <c r="A2316" s="295">
        <v>0.4156608</v>
      </c>
      <c r="B2316" s="295"/>
      <c r="C2316" s="295">
        <v>0.63092459999999995</v>
      </c>
      <c r="D2316" s="295"/>
    </row>
    <row r="2317" spans="1:4" x14ac:dyDescent="0.2">
      <c r="A2317" s="295">
        <v>0.41558850000000003</v>
      </c>
      <c r="B2317" s="295"/>
      <c r="C2317" s="295">
        <v>0.63089770000000001</v>
      </c>
      <c r="D2317" s="295"/>
    </row>
    <row r="2318" spans="1:4" x14ac:dyDescent="0.2">
      <c r="A2318" s="295">
        <v>0.41556070000000001</v>
      </c>
      <c r="B2318" s="295"/>
      <c r="C2318" s="295">
        <v>0.63089770000000001</v>
      </c>
      <c r="D2318" s="295"/>
    </row>
    <row r="2319" spans="1:4" x14ac:dyDescent="0.2">
      <c r="A2319" s="295">
        <v>0.41553390000000001</v>
      </c>
      <c r="B2319" s="295"/>
      <c r="C2319" s="295">
        <v>0.63083250000000002</v>
      </c>
      <c r="D2319" s="295"/>
    </row>
    <row r="2320" spans="1:4" x14ac:dyDescent="0.2">
      <c r="A2320" s="295">
        <v>0.41550910000000002</v>
      </c>
      <c r="B2320" s="295"/>
      <c r="C2320" s="295">
        <v>0.63078009999999995</v>
      </c>
      <c r="D2320" s="295"/>
    </row>
    <row r="2321" spans="1:4" x14ac:dyDescent="0.2">
      <c r="A2321" s="295">
        <v>0.41549550000000002</v>
      </c>
      <c r="B2321" s="295"/>
      <c r="C2321" s="295">
        <v>0.63075170000000003</v>
      </c>
      <c r="D2321" s="295"/>
    </row>
    <row r="2322" spans="1:4" x14ac:dyDescent="0.2">
      <c r="A2322" s="295">
        <v>0.41545670000000001</v>
      </c>
      <c r="B2322" s="295"/>
      <c r="C2322" s="295">
        <v>0.63072379999999995</v>
      </c>
      <c r="D2322" s="295"/>
    </row>
    <row r="2323" spans="1:4" x14ac:dyDescent="0.2">
      <c r="A2323" s="295">
        <v>0.41538890000000001</v>
      </c>
      <c r="B2323" s="295"/>
      <c r="C2323" s="295">
        <v>0.63060879999999997</v>
      </c>
      <c r="D2323" s="295"/>
    </row>
    <row r="2324" spans="1:4" x14ac:dyDescent="0.2">
      <c r="A2324" s="295">
        <v>0.41534539999999998</v>
      </c>
      <c r="B2324" s="295"/>
      <c r="C2324" s="295">
        <v>0.63053130000000002</v>
      </c>
      <c r="D2324" s="295"/>
    </row>
    <row r="2325" spans="1:4" x14ac:dyDescent="0.2">
      <c r="A2325" s="295">
        <v>0.41527920000000001</v>
      </c>
      <c r="B2325" s="295"/>
      <c r="C2325" s="295">
        <v>0.63043890000000002</v>
      </c>
      <c r="D2325" s="295"/>
    </row>
    <row r="2326" spans="1:4" x14ac:dyDescent="0.2">
      <c r="A2326" s="295">
        <v>0.4152672</v>
      </c>
      <c r="B2326" s="295"/>
      <c r="C2326" s="295">
        <v>0.63041290000000005</v>
      </c>
      <c r="D2326" s="295"/>
    </row>
    <row r="2327" spans="1:4" x14ac:dyDescent="0.2">
      <c r="A2327" s="295">
        <v>0.41518909999999998</v>
      </c>
      <c r="B2327" s="295"/>
      <c r="C2327" s="295">
        <v>0.63037460000000001</v>
      </c>
      <c r="D2327" s="295"/>
    </row>
    <row r="2328" spans="1:4" x14ac:dyDescent="0.2">
      <c r="A2328" s="295">
        <v>0.41513610000000001</v>
      </c>
      <c r="B2328" s="295"/>
      <c r="C2328" s="295">
        <v>0.63027010000000006</v>
      </c>
      <c r="D2328" s="295"/>
    </row>
    <row r="2329" spans="1:4" x14ac:dyDescent="0.2">
      <c r="A2329" s="295">
        <v>0.41509750000000001</v>
      </c>
      <c r="B2329" s="295"/>
      <c r="C2329" s="295">
        <v>0.63021910000000003</v>
      </c>
      <c r="D2329" s="295"/>
    </row>
    <row r="2330" spans="1:4" x14ac:dyDescent="0.2">
      <c r="A2330" s="295">
        <v>0.41506959999999998</v>
      </c>
      <c r="B2330" s="295"/>
      <c r="C2330" s="295">
        <v>0.63019080000000005</v>
      </c>
      <c r="D2330" s="295"/>
    </row>
    <row r="2331" spans="1:4" x14ac:dyDescent="0.2">
      <c r="A2331" s="295">
        <v>0.41500579999999998</v>
      </c>
      <c r="B2331" s="295"/>
      <c r="C2331" s="295">
        <v>0.63011309999999998</v>
      </c>
      <c r="D2331" s="295"/>
    </row>
    <row r="2332" spans="1:4" x14ac:dyDescent="0.2">
      <c r="A2332" s="295">
        <v>0.4149775</v>
      </c>
      <c r="B2332" s="295"/>
      <c r="C2332" s="295">
        <v>0.63001770000000001</v>
      </c>
      <c r="D2332" s="295"/>
    </row>
    <row r="2333" spans="1:4" x14ac:dyDescent="0.2">
      <c r="A2333" s="295">
        <v>0.4149272</v>
      </c>
      <c r="B2333" s="295"/>
      <c r="C2333" s="295">
        <v>0.6299496</v>
      </c>
      <c r="D2333" s="295"/>
    </row>
    <row r="2334" spans="1:4" x14ac:dyDescent="0.2">
      <c r="A2334" s="295">
        <v>0.41489930000000003</v>
      </c>
      <c r="B2334" s="295"/>
      <c r="C2334" s="295">
        <v>0.62985939999999996</v>
      </c>
      <c r="D2334" s="295"/>
    </row>
    <row r="2335" spans="1:4" x14ac:dyDescent="0.2">
      <c r="A2335" s="295">
        <v>0.41484890000000002</v>
      </c>
      <c r="B2335" s="295"/>
      <c r="C2335" s="295">
        <v>0.62979750000000001</v>
      </c>
      <c r="D2335" s="295"/>
    </row>
    <row r="2336" spans="1:4" x14ac:dyDescent="0.2">
      <c r="A2336" s="295">
        <v>0.41481849999999998</v>
      </c>
      <c r="B2336" s="295"/>
      <c r="C2336" s="295">
        <v>0.62972130000000004</v>
      </c>
      <c r="D2336" s="295"/>
    </row>
    <row r="2337" spans="1:4" x14ac:dyDescent="0.2">
      <c r="A2337" s="295">
        <v>0.41479339999999998</v>
      </c>
      <c r="B2337" s="295"/>
      <c r="C2337" s="295">
        <v>0.62963340000000001</v>
      </c>
      <c r="D2337" s="295"/>
    </row>
    <row r="2338" spans="1:4" x14ac:dyDescent="0.2">
      <c r="A2338" s="295">
        <v>0.41473910000000003</v>
      </c>
      <c r="B2338" s="295"/>
      <c r="C2338" s="295">
        <v>0.62952160000000001</v>
      </c>
      <c r="D2338" s="295"/>
    </row>
    <row r="2339" spans="1:4" x14ac:dyDescent="0.2">
      <c r="A2339" s="295">
        <v>0.41470010000000002</v>
      </c>
      <c r="B2339" s="295"/>
      <c r="C2339" s="295">
        <v>0.62949600000000006</v>
      </c>
      <c r="D2339" s="295"/>
    </row>
    <row r="2340" spans="1:4" x14ac:dyDescent="0.2">
      <c r="A2340" s="295">
        <v>0.41468650000000001</v>
      </c>
      <c r="B2340" s="295"/>
      <c r="C2340" s="295">
        <v>0.62948400000000004</v>
      </c>
      <c r="D2340" s="295"/>
    </row>
    <row r="2341" spans="1:4" x14ac:dyDescent="0.2">
      <c r="A2341" s="295">
        <v>0.41465819999999998</v>
      </c>
      <c r="B2341" s="295"/>
      <c r="C2341" s="295">
        <v>0.62940589999999996</v>
      </c>
      <c r="D2341" s="295"/>
    </row>
    <row r="2342" spans="1:4" x14ac:dyDescent="0.2">
      <c r="A2342" s="295">
        <v>0.41461940000000003</v>
      </c>
      <c r="B2342" s="295"/>
      <c r="C2342" s="295">
        <v>0.62934159999999995</v>
      </c>
      <c r="D2342" s="295"/>
    </row>
    <row r="2343" spans="1:4" x14ac:dyDescent="0.2">
      <c r="A2343" s="295">
        <v>0.41455069999999999</v>
      </c>
      <c r="B2343" s="295"/>
      <c r="C2343" s="295">
        <v>0.62926519999999997</v>
      </c>
      <c r="D2343" s="295"/>
    </row>
    <row r="2344" spans="1:4" x14ac:dyDescent="0.2">
      <c r="A2344" s="295">
        <v>0.4145102</v>
      </c>
      <c r="B2344" s="295"/>
      <c r="C2344" s="295">
        <v>0.62911130000000004</v>
      </c>
      <c r="D2344" s="295"/>
    </row>
    <row r="2345" spans="1:4" x14ac:dyDescent="0.2">
      <c r="A2345" s="295">
        <v>0.41442380000000001</v>
      </c>
      <c r="B2345" s="295"/>
      <c r="C2345" s="295">
        <v>0.62905690000000003</v>
      </c>
      <c r="D2345" s="295"/>
    </row>
    <row r="2346" spans="1:4" x14ac:dyDescent="0.2">
      <c r="A2346" s="295">
        <v>0.41435260000000002</v>
      </c>
      <c r="B2346" s="295"/>
      <c r="C2346" s="295">
        <v>0.62903129999999996</v>
      </c>
      <c r="D2346" s="295"/>
    </row>
    <row r="2347" spans="1:4" x14ac:dyDescent="0.2">
      <c r="A2347" s="295">
        <v>0.41429640000000001</v>
      </c>
      <c r="B2347" s="295"/>
      <c r="C2347" s="295">
        <v>0.62894289999999997</v>
      </c>
      <c r="D2347" s="295"/>
    </row>
    <row r="2348" spans="1:4" x14ac:dyDescent="0.2">
      <c r="A2348" s="295">
        <v>0.41424290000000002</v>
      </c>
      <c r="B2348" s="295"/>
      <c r="C2348" s="295">
        <v>0.62890290000000004</v>
      </c>
      <c r="D2348" s="295"/>
    </row>
    <row r="2349" spans="1:4" x14ac:dyDescent="0.2">
      <c r="A2349" s="295">
        <v>0.41420089999999998</v>
      </c>
      <c r="B2349" s="295"/>
      <c r="C2349" s="295">
        <v>0.62885409999999997</v>
      </c>
      <c r="D2349" s="295"/>
    </row>
    <row r="2350" spans="1:4" x14ac:dyDescent="0.2">
      <c r="A2350" s="295">
        <v>0.414161</v>
      </c>
      <c r="B2350" s="295"/>
      <c r="C2350" s="295">
        <v>0.62878529999999999</v>
      </c>
      <c r="D2350" s="295"/>
    </row>
    <row r="2351" spans="1:4" x14ac:dyDescent="0.2">
      <c r="A2351" s="295">
        <v>0.41413270000000002</v>
      </c>
      <c r="B2351" s="295"/>
      <c r="C2351" s="295">
        <v>0.62869059999999999</v>
      </c>
      <c r="D2351" s="295"/>
    </row>
    <row r="2352" spans="1:4" x14ac:dyDescent="0.2">
      <c r="A2352" s="295">
        <v>0.41409190000000001</v>
      </c>
      <c r="B2352" s="295"/>
      <c r="C2352" s="295">
        <v>0.62863659999999999</v>
      </c>
      <c r="D2352" s="295"/>
    </row>
    <row r="2353" spans="1:4" x14ac:dyDescent="0.2">
      <c r="A2353" s="295">
        <v>0.41402620000000001</v>
      </c>
      <c r="B2353" s="295"/>
      <c r="C2353" s="295">
        <v>0.62858400000000003</v>
      </c>
      <c r="D2353" s="295"/>
    </row>
    <row r="2354" spans="1:4" x14ac:dyDescent="0.2">
      <c r="A2354" s="295">
        <v>0.41399010000000003</v>
      </c>
      <c r="B2354" s="295"/>
      <c r="C2354" s="295">
        <v>0.62853110000000001</v>
      </c>
      <c r="D2354" s="295"/>
    </row>
    <row r="2355" spans="1:4" x14ac:dyDescent="0.2">
      <c r="A2355" s="295">
        <v>0.41396329999999998</v>
      </c>
      <c r="B2355" s="295"/>
      <c r="C2355" s="295">
        <v>0.62850510000000004</v>
      </c>
      <c r="D2355" s="295"/>
    </row>
    <row r="2356" spans="1:4" x14ac:dyDescent="0.2">
      <c r="A2356" s="295">
        <v>0.41392180000000001</v>
      </c>
      <c r="B2356" s="295"/>
      <c r="C2356" s="295">
        <v>0.62848079999999995</v>
      </c>
      <c r="D2356" s="295"/>
    </row>
    <row r="2357" spans="1:4" x14ac:dyDescent="0.2">
      <c r="A2357" s="295">
        <v>0.4138966</v>
      </c>
      <c r="B2357" s="295"/>
      <c r="C2357" s="295">
        <v>0.62840560000000001</v>
      </c>
      <c r="D2357" s="295"/>
    </row>
    <row r="2358" spans="1:4" x14ac:dyDescent="0.2">
      <c r="A2358" s="295">
        <v>0.4138966</v>
      </c>
      <c r="B2358" s="295"/>
      <c r="C2358" s="295">
        <v>0.62837980000000004</v>
      </c>
      <c r="D2358" s="295"/>
    </row>
    <row r="2359" spans="1:4" x14ac:dyDescent="0.2">
      <c r="A2359" s="295">
        <v>0.41386980000000001</v>
      </c>
      <c r="B2359" s="295"/>
      <c r="C2359" s="295">
        <v>0.62825229999999999</v>
      </c>
      <c r="D2359" s="295"/>
    </row>
    <row r="2360" spans="1:4" x14ac:dyDescent="0.2">
      <c r="A2360" s="295">
        <v>0.41384189999999998</v>
      </c>
      <c r="B2360" s="295"/>
      <c r="C2360" s="295">
        <v>0.62822630000000002</v>
      </c>
      <c r="D2360" s="295"/>
    </row>
    <row r="2361" spans="1:4" x14ac:dyDescent="0.2">
      <c r="A2361" s="295">
        <v>0.413775</v>
      </c>
      <c r="B2361" s="295"/>
      <c r="C2361" s="295">
        <v>0.62818739999999995</v>
      </c>
      <c r="D2361" s="295"/>
    </row>
    <row r="2362" spans="1:4" x14ac:dyDescent="0.2">
      <c r="A2362" s="295">
        <v>0.4137246</v>
      </c>
      <c r="B2362" s="295"/>
      <c r="C2362" s="295">
        <v>0.62811450000000002</v>
      </c>
      <c r="D2362" s="295"/>
    </row>
    <row r="2363" spans="1:4" x14ac:dyDescent="0.2">
      <c r="A2363" s="295">
        <v>0.41371150000000001</v>
      </c>
      <c r="B2363" s="295"/>
      <c r="C2363" s="295">
        <v>0.62803299999999995</v>
      </c>
      <c r="D2363" s="295"/>
    </row>
    <row r="2364" spans="1:4" x14ac:dyDescent="0.2">
      <c r="A2364" s="295">
        <v>0.413657</v>
      </c>
      <c r="B2364" s="295"/>
      <c r="C2364" s="295">
        <v>0.62796240000000003</v>
      </c>
      <c r="D2364" s="295"/>
    </row>
    <row r="2365" spans="1:4" x14ac:dyDescent="0.2">
      <c r="A2365" s="295">
        <v>0.41364430000000002</v>
      </c>
      <c r="B2365" s="295"/>
      <c r="C2365" s="295">
        <v>0.62793810000000005</v>
      </c>
      <c r="D2365" s="295"/>
    </row>
    <row r="2366" spans="1:4" x14ac:dyDescent="0.2">
      <c r="A2366" s="295">
        <v>0.41360229999999998</v>
      </c>
      <c r="B2366" s="295"/>
      <c r="C2366" s="295">
        <v>0.6278977</v>
      </c>
      <c r="D2366" s="295"/>
    </row>
    <row r="2367" spans="1:4" x14ac:dyDescent="0.2">
      <c r="A2367" s="295">
        <v>0.41358919999999999</v>
      </c>
      <c r="B2367" s="295"/>
      <c r="C2367" s="295">
        <v>0.62785840000000004</v>
      </c>
      <c r="D2367" s="295"/>
    </row>
    <row r="2368" spans="1:4" x14ac:dyDescent="0.2">
      <c r="A2368" s="295">
        <v>0.41354839999999998</v>
      </c>
      <c r="B2368" s="295"/>
      <c r="C2368" s="295">
        <v>0.62779799999999997</v>
      </c>
      <c r="D2368" s="295"/>
    </row>
    <row r="2369" spans="1:4" x14ac:dyDescent="0.2">
      <c r="A2369" s="295">
        <v>0.4135105</v>
      </c>
      <c r="B2369" s="295"/>
      <c r="C2369" s="295">
        <v>0.62775800000000004</v>
      </c>
      <c r="D2369" s="295"/>
    </row>
    <row r="2370" spans="1:4" x14ac:dyDescent="0.2">
      <c r="A2370" s="295">
        <v>0.41347099999999998</v>
      </c>
      <c r="B2370" s="295"/>
      <c r="C2370" s="295">
        <v>0.62767879999999998</v>
      </c>
      <c r="D2370" s="295"/>
    </row>
    <row r="2371" spans="1:4" x14ac:dyDescent="0.2">
      <c r="A2371" s="295">
        <v>0.41341860000000002</v>
      </c>
      <c r="B2371" s="295"/>
      <c r="C2371" s="295">
        <v>0.62766659999999996</v>
      </c>
      <c r="D2371" s="295"/>
    </row>
    <row r="2372" spans="1:4" x14ac:dyDescent="0.2">
      <c r="A2372" s="295">
        <v>0.41336309999999998</v>
      </c>
      <c r="B2372" s="295"/>
      <c r="C2372" s="295">
        <v>0.62761169999999999</v>
      </c>
      <c r="D2372" s="295"/>
    </row>
    <row r="2373" spans="1:4" x14ac:dyDescent="0.2">
      <c r="A2373" s="295">
        <v>0.41335040000000001</v>
      </c>
      <c r="B2373" s="295"/>
      <c r="C2373" s="295">
        <v>0.62759969999999998</v>
      </c>
      <c r="D2373" s="295"/>
    </row>
    <row r="2374" spans="1:4" x14ac:dyDescent="0.2">
      <c r="A2374" s="295">
        <v>0.41330850000000002</v>
      </c>
      <c r="B2374" s="295"/>
      <c r="C2374" s="295">
        <v>0.62753159999999997</v>
      </c>
      <c r="D2374" s="295"/>
    </row>
    <row r="2375" spans="1:4" x14ac:dyDescent="0.2">
      <c r="A2375" s="295">
        <v>0.41327170000000002</v>
      </c>
      <c r="B2375" s="295"/>
      <c r="C2375" s="295">
        <v>0.62745090000000003</v>
      </c>
      <c r="D2375" s="295"/>
    </row>
    <row r="2376" spans="1:4" x14ac:dyDescent="0.2">
      <c r="A2376" s="295">
        <v>0.41325800000000001</v>
      </c>
      <c r="B2376" s="295"/>
      <c r="C2376" s="295">
        <v>0.62739889999999998</v>
      </c>
      <c r="D2376" s="295"/>
    </row>
    <row r="2377" spans="1:4" x14ac:dyDescent="0.2">
      <c r="A2377" s="295">
        <v>0.41320190000000001</v>
      </c>
      <c r="B2377" s="295"/>
      <c r="C2377" s="295">
        <v>0.6273299</v>
      </c>
      <c r="D2377" s="295"/>
    </row>
    <row r="2378" spans="1:4" x14ac:dyDescent="0.2">
      <c r="A2378" s="295">
        <v>0.41317779999999998</v>
      </c>
      <c r="B2378" s="295"/>
      <c r="C2378" s="295">
        <v>0.62729349999999995</v>
      </c>
      <c r="D2378" s="295"/>
    </row>
    <row r="2379" spans="1:4" x14ac:dyDescent="0.2">
      <c r="A2379" s="295">
        <v>0.41317779999999998</v>
      </c>
      <c r="B2379" s="295"/>
      <c r="C2379" s="295">
        <v>0.6272413</v>
      </c>
      <c r="D2379" s="295"/>
    </row>
    <row r="2380" spans="1:4" x14ac:dyDescent="0.2">
      <c r="A2380" s="295">
        <v>0.41312330000000003</v>
      </c>
      <c r="B2380" s="295"/>
      <c r="C2380" s="295">
        <v>0.62721420000000006</v>
      </c>
      <c r="D2380" s="295"/>
    </row>
    <row r="2381" spans="1:4" x14ac:dyDescent="0.2">
      <c r="A2381" s="295">
        <v>0.41304049999999998</v>
      </c>
      <c r="B2381" s="295"/>
      <c r="C2381" s="295">
        <v>0.62718960000000001</v>
      </c>
      <c r="D2381" s="295"/>
    </row>
    <row r="2382" spans="1:4" x14ac:dyDescent="0.2">
      <c r="A2382" s="295">
        <v>0.41301579999999999</v>
      </c>
      <c r="B2382" s="295"/>
      <c r="C2382" s="295">
        <v>0.62705759999999999</v>
      </c>
      <c r="D2382" s="295"/>
    </row>
    <row r="2383" spans="1:4" x14ac:dyDescent="0.2">
      <c r="A2383" s="295">
        <v>0.4130027</v>
      </c>
      <c r="B2383" s="295"/>
      <c r="C2383" s="295">
        <v>0.62698129999999996</v>
      </c>
      <c r="D2383" s="295"/>
    </row>
    <row r="2384" spans="1:4" x14ac:dyDescent="0.2">
      <c r="A2384" s="295">
        <v>0.41298990000000002</v>
      </c>
      <c r="B2384" s="295"/>
      <c r="C2384" s="295">
        <v>0.62691790000000003</v>
      </c>
      <c r="D2384" s="295"/>
    </row>
    <row r="2385" spans="1:4" x14ac:dyDescent="0.2">
      <c r="A2385" s="295">
        <v>0.41296260000000001</v>
      </c>
      <c r="B2385" s="295"/>
      <c r="C2385" s="295">
        <v>0.62683699999999998</v>
      </c>
      <c r="D2385" s="295"/>
    </row>
    <row r="2386" spans="1:4" x14ac:dyDescent="0.2">
      <c r="A2386" s="295">
        <v>0.41292269999999998</v>
      </c>
      <c r="B2386" s="295"/>
      <c r="C2386" s="295">
        <v>0.62679700000000005</v>
      </c>
      <c r="D2386" s="295"/>
    </row>
    <row r="2387" spans="1:4" x14ac:dyDescent="0.2">
      <c r="A2387" s="295">
        <v>0.41286850000000003</v>
      </c>
      <c r="B2387" s="295"/>
      <c r="C2387" s="295">
        <v>0.62674359999999996</v>
      </c>
      <c r="D2387" s="295"/>
    </row>
    <row r="2388" spans="1:4" x14ac:dyDescent="0.2">
      <c r="A2388" s="295">
        <v>0.41281230000000002</v>
      </c>
      <c r="B2388" s="295"/>
      <c r="C2388" s="295">
        <v>0.6267182</v>
      </c>
      <c r="D2388" s="295"/>
    </row>
    <row r="2389" spans="1:4" x14ac:dyDescent="0.2">
      <c r="A2389" s="295">
        <v>0.41279870000000002</v>
      </c>
      <c r="B2389" s="295"/>
      <c r="C2389" s="295">
        <v>0.62663630000000003</v>
      </c>
      <c r="D2389" s="295"/>
    </row>
    <row r="2390" spans="1:4" x14ac:dyDescent="0.2">
      <c r="A2390" s="295">
        <v>0.4127866</v>
      </c>
      <c r="B2390" s="295"/>
      <c r="C2390" s="295">
        <v>0.62659719999999997</v>
      </c>
      <c r="D2390" s="295"/>
    </row>
    <row r="2391" spans="1:4" x14ac:dyDescent="0.2">
      <c r="A2391" s="295">
        <v>0.41274559999999999</v>
      </c>
      <c r="B2391" s="295"/>
      <c r="C2391" s="295">
        <v>0.62657119999999999</v>
      </c>
      <c r="D2391" s="295"/>
    </row>
    <row r="2392" spans="1:4" x14ac:dyDescent="0.2">
      <c r="A2392" s="295">
        <v>0.41269169999999999</v>
      </c>
      <c r="B2392" s="295"/>
      <c r="C2392" s="295">
        <v>0.62653119999999995</v>
      </c>
      <c r="D2392" s="295"/>
    </row>
    <row r="2393" spans="1:4" x14ac:dyDescent="0.2">
      <c r="A2393" s="295">
        <v>0.41267890000000002</v>
      </c>
      <c r="B2393" s="295"/>
      <c r="C2393" s="295">
        <v>0.6264691</v>
      </c>
      <c r="D2393" s="295"/>
    </row>
    <row r="2394" spans="1:4" x14ac:dyDescent="0.2">
      <c r="A2394" s="295">
        <v>0.41267890000000002</v>
      </c>
      <c r="B2394" s="295"/>
      <c r="C2394" s="295">
        <v>0.62640200000000001</v>
      </c>
      <c r="D2394" s="295"/>
    </row>
    <row r="2395" spans="1:4" x14ac:dyDescent="0.2">
      <c r="A2395" s="295">
        <v>0.4126417</v>
      </c>
      <c r="B2395" s="295"/>
      <c r="C2395" s="295">
        <v>0.626336</v>
      </c>
      <c r="D2395" s="295"/>
    </row>
    <row r="2396" spans="1:4" x14ac:dyDescent="0.2">
      <c r="A2396" s="295">
        <v>0.41257139999999998</v>
      </c>
      <c r="B2396" s="295"/>
      <c r="C2396" s="295">
        <v>0.62627169999999999</v>
      </c>
      <c r="D2396" s="295"/>
    </row>
    <row r="2397" spans="1:4" x14ac:dyDescent="0.2">
      <c r="A2397" s="295">
        <v>0.4125587</v>
      </c>
      <c r="B2397" s="295"/>
      <c r="C2397" s="295">
        <v>0.62621939999999998</v>
      </c>
      <c r="D2397" s="295"/>
    </row>
    <row r="2398" spans="1:4" x14ac:dyDescent="0.2">
      <c r="A2398" s="295">
        <v>0.41254560000000001</v>
      </c>
      <c r="B2398" s="295"/>
      <c r="C2398" s="295">
        <v>0.62613339999999995</v>
      </c>
      <c r="D2398" s="295"/>
    </row>
    <row r="2399" spans="1:4" x14ac:dyDescent="0.2">
      <c r="A2399" s="295">
        <v>0.4125335</v>
      </c>
      <c r="B2399" s="295"/>
      <c r="C2399" s="295">
        <v>0.626054</v>
      </c>
      <c r="D2399" s="295"/>
    </row>
    <row r="2400" spans="1:4" x14ac:dyDescent="0.2">
      <c r="A2400" s="295">
        <v>0.41252040000000001</v>
      </c>
      <c r="B2400" s="295"/>
      <c r="C2400" s="295">
        <v>0.62600129999999998</v>
      </c>
      <c r="D2400" s="295"/>
    </row>
    <row r="2401" spans="1:4" x14ac:dyDescent="0.2">
      <c r="A2401" s="295">
        <v>0.41247889999999998</v>
      </c>
      <c r="B2401" s="295"/>
      <c r="C2401" s="295">
        <v>0.62593220000000005</v>
      </c>
      <c r="D2401" s="295"/>
    </row>
    <row r="2402" spans="1:4" x14ac:dyDescent="0.2">
      <c r="A2402" s="295">
        <v>0.41247889999999998</v>
      </c>
      <c r="B2402" s="295"/>
      <c r="C2402" s="295">
        <v>0.62586869999999994</v>
      </c>
      <c r="D2402" s="295"/>
    </row>
    <row r="2403" spans="1:4" x14ac:dyDescent="0.2">
      <c r="A2403" s="295">
        <v>0.412441</v>
      </c>
      <c r="B2403" s="295"/>
      <c r="C2403" s="295">
        <v>0.62584340000000005</v>
      </c>
      <c r="D2403" s="295"/>
    </row>
    <row r="2404" spans="1:4" x14ac:dyDescent="0.2">
      <c r="A2404" s="295">
        <v>0.41236020000000001</v>
      </c>
      <c r="B2404" s="295"/>
      <c r="C2404" s="295">
        <v>0.6258051</v>
      </c>
      <c r="D2404" s="295"/>
    </row>
    <row r="2405" spans="1:4" x14ac:dyDescent="0.2">
      <c r="A2405" s="295">
        <v>0.4123482</v>
      </c>
      <c r="B2405" s="295"/>
      <c r="C2405" s="295">
        <v>0.6257161</v>
      </c>
      <c r="D2405" s="295"/>
    </row>
    <row r="2406" spans="1:4" x14ac:dyDescent="0.2">
      <c r="A2406" s="295">
        <v>0.41229399999999999</v>
      </c>
      <c r="B2406" s="295"/>
      <c r="C2406" s="295">
        <v>0.62564679999999995</v>
      </c>
      <c r="D2406" s="295"/>
    </row>
    <row r="2407" spans="1:4" x14ac:dyDescent="0.2">
      <c r="A2407" s="295">
        <v>0.41224050000000001</v>
      </c>
      <c r="B2407" s="295"/>
      <c r="C2407" s="295">
        <v>0.62555490000000002</v>
      </c>
      <c r="D2407" s="295"/>
    </row>
    <row r="2408" spans="1:4" x14ac:dyDescent="0.2">
      <c r="A2408" s="295">
        <v>0.41221259999999998</v>
      </c>
      <c r="B2408" s="295"/>
      <c r="C2408" s="295">
        <v>0.62550349999999999</v>
      </c>
      <c r="D2408" s="295"/>
    </row>
    <row r="2409" spans="1:4" x14ac:dyDescent="0.2">
      <c r="A2409" s="295">
        <v>0.41213080000000002</v>
      </c>
      <c r="B2409" s="295"/>
      <c r="C2409" s="295">
        <v>0.62550349999999999</v>
      </c>
      <c r="D2409" s="295"/>
    </row>
    <row r="2410" spans="1:4" x14ac:dyDescent="0.2">
      <c r="A2410" s="295">
        <v>0.4120605</v>
      </c>
      <c r="B2410" s="295"/>
      <c r="C2410" s="295">
        <v>0.62543599999999999</v>
      </c>
      <c r="D2410" s="295"/>
    </row>
    <row r="2411" spans="1:4" x14ac:dyDescent="0.2">
      <c r="A2411" s="295">
        <v>0.41204780000000002</v>
      </c>
      <c r="B2411" s="295"/>
      <c r="C2411" s="295">
        <v>0.62540899999999999</v>
      </c>
      <c r="D2411" s="295"/>
    </row>
    <row r="2412" spans="1:4" x14ac:dyDescent="0.2">
      <c r="A2412" s="295">
        <v>0.41198380000000001</v>
      </c>
      <c r="B2412" s="295"/>
      <c r="C2412" s="295">
        <v>0.62534199999999995</v>
      </c>
      <c r="D2412" s="295"/>
    </row>
    <row r="2413" spans="1:4" x14ac:dyDescent="0.2">
      <c r="A2413" s="295">
        <v>0.4119448</v>
      </c>
      <c r="B2413" s="295"/>
      <c r="C2413" s="295">
        <v>0.62532739999999998</v>
      </c>
      <c r="D2413" s="295"/>
    </row>
    <row r="2414" spans="1:4" x14ac:dyDescent="0.2">
      <c r="A2414" s="295">
        <v>0.41190450000000001</v>
      </c>
      <c r="B2414" s="295"/>
      <c r="C2414" s="295">
        <v>0.62530180000000002</v>
      </c>
      <c r="D2414" s="295"/>
    </row>
    <row r="2415" spans="1:4" x14ac:dyDescent="0.2">
      <c r="A2415" s="295">
        <v>0.41189140000000002</v>
      </c>
      <c r="B2415" s="295"/>
      <c r="C2415" s="295">
        <v>0.62522120000000003</v>
      </c>
      <c r="D2415" s="295"/>
    </row>
    <row r="2416" spans="1:4" x14ac:dyDescent="0.2">
      <c r="A2416" s="295">
        <v>0.41185050000000001</v>
      </c>
      <c r="B2416" s="295"/>
      <c r="C2416" s="295">
        <v>0.62518050000000003</v>
      </c>
      <c r="D2416" s="295"/>
    </row>
    <row r="2417" spans="1:4" x14ac:dyDescent="0.2">
      <c r="A2417" s="295">
        <v>0.41182370000000001</v>
      </c>
      <c r="B2417" s="295"/>
      <c r="C2417" s="295">
        <v>0.62515310000000002</v>
      </c>
      <c r="D2417" s="295"/>
    </row>
    <row r="2418" spans="1:4" x14ac:dyDescent="0.2">
      <c r="A2418" s="295">
        <v>0.41179860000000001</v>
      </c>
      <c r="B2418" s="295"/>
      <c r="C2418" s="295">
        <v>0.6250888</v>
      </c>
      <c r="D2418" s="295"/>
    </row>
    <row r="2419" spans="1:4" x14ac:dyDescent="0.2">
      <c r="A2419" s="295">
        <v>0.41176020000000002</v>
      </c>
      <c r="B2419" s="295"/>
      <c r="C2419" s="295">
        <v>0.62506039999999996</v>
      </c>
      <c r="D2419" s="295"/>
    </row>
    <row r="2420" spans="1:4" x14ac:dyDescent="0.2">
      <c r="A2420" s="295">
        <v>0.41173290000000001</v>
      </c>
      <c r="B2420" s="295"/>
      <c r="C2420" s="295">
        <v>0.62499689999999997</v>
      </c>
      <c r="D2420" s="295"/>
    </row>
    <row r="2421" spans="1:4" x14ac:dyDescent="0.2">
      <c r="A2421" s="295">
        <v>0.41169090000000003</v>
      </c>
      <c r="B2421" s="295"/>
      <c r="C2421" s="295">
        <v>0.62495909999999999</v>
      </c>
      <c r="D2421" s="295"/>
    </row>
    <row r="2422" spans="1:4" x14ac:dyDescent="0.2">
      <c r="A2422" s="295">
        <v>0.41167819999999999</v>
      </c>
      <c r="B2422" s="295"/>
      <c r="C2422" s="295">
        <v>0.62494680000000002</v>
      </c>
      <c r="D2422" s="295"/>
    </row>
    <row r="2423" spans="1:4" x14ac:dyDescent="0.2">
      <c r="A2423" s="295">
        <v>0.41165180000000001</v>
      </c>
      <c r="B2423" s="295"/>
      <c r="C2423" s="295">
        <v>0.6248821</v>
      </c>
      <c r="D2423" s="295"/>
    </row>
    <row r="2424" spans="1:4" x14ac:dyDescent="0.2">
      <c r="A2424" s="295">
        <v>0.41162670000000001</v>
      </c>
      <c r="B2424" s="295"/>
      <c r="C2424" s="295">
        <v>0.62485610000000003</v>
      </c>
      <c r="D2424" s="295"/>
    </row>
    <row r="2425" spans="1:4" x14ac:dyDescent="0.2">
      <c r="A2425" s="295">
        <v>0.41159950000000001</v>
      </c>
      <c r="B2425" s="295"/>
      <c r="C2425" s="295">
        <v>0.62481719999999996</v>
      </c>
      <c r="D2425" s="295"/>
    </row>
    <row r="2426" spans="1:4" x14ac:dyDescent="0.2">
      <c r="A2426" s="295">
        <v>0.41152169999999999</v>
      </c>
      <c r="B2426" s="295"/>
      <c r="C2426" s="295">
        <v>0.62473540000000005</v>
      </c>
      <c r="D2426" s="295"/>
    </row>
    <row r="2427" spans="1:4" x14ac:dyDescent="0.2">
      <c r="A2427" s="295">
        <v>0.4115065</v>
      </c>
      <c r="B2427" s="295"/>
      <c r="C2427" s="295">
        <v>0.62469779999999997</v>
      </c>
      <c r="D2427" s="295"/>
    </row>
    <row r="2428" spans="1:4" x14ac:dyDescent="0.2">
      <c r="A2428" s="295">
        <v>0.41146749999999999</v>
      </c>
      <c r="B2428" s="295"/>
      <c r="C2428" s="295">
        <v>0.62466980000000005</v>
      </c>
      <c r="D2428" s="295"/>
    </row>
    <row r="2429" spans="1:4" x14ac:dyDescent="0.2">
      <c r="A2429" s="295">
        <v>0.4114372</v>
      </c>
      <c r="B2429" s="295"/>
      <c r="C2429" s="295">
        <v>0.62460579999999999</v>
      </c>
      <c r="D2429" s="295"/>
    </row>
    <row r="2430" spans="1:4" x14ac:dyDescent="0.2">
      <c r="A2430" s="295">
        <v>0.411412</v>
      </c>
      <c r="B2430" s="295"/>
      <c r="C2430" s="295">
        <v>0.62453959999999997</v>
      </c>
      <c r="D2430" s="295"/>
    </row>
    <row r="2431" spans="1:4" x14ac:dyDescent="0.2">
      <c r="A2431" s="295">
        <v>0.41138659999999999</v>
      </c>
      <c r="B2431" s="295"/>
      <c r="C2431" s="295">
        <v>0.62447450000000004</v>
      </c>
      <c r="D2431" s="295"/>
    </row>
    <row r="2432" spans="1:4" x14ac:dyDescent="0.2">
      <c r="A2432" s="295">
        <v>0.41137449999999998</v>
      </c>
      <c r="B2432" s="295"/>
      <c r="C2432" s="295">
        <v>0.62440960000000001</v>
      </c>
      <c r="D2432" s="295"/>
    </row>
    <row r="2433" spans="1:4" x14ac:dyDescent="0.2">
      <c r="A2433" s="295">
        <v>0.41134870000000001</v>
      </c>
      <c r="B2433" s="295"/>
      <c r="C2433" s="295">
        <v>0.62436979999999997</v>
      </c>
      <c r="D2433" s="295"/>
    </row>
    <row r="2434" spans="1:4" x14ac:dyDescent="0.2">
      <c r="A2434" s="295">
        <v>0.41129399999999999</v>
      </c>
      <c r="B2434" s="295"/>
      <c r="C2434" s="295">
        <v>0.62434409999999996</v>
      </c>
      <c r="D2434" s="295"/>
    </row>
    <row r="2435" spans="1:4" x14ac:dyDescent="0.2">
      <c r="A2435" s="295">
        <v>0.41126859999999998</v>
      </c>
      <c r="B2435" s="295"/>
      <c r="C2435" s="295">
        <v>0.62425260000000005</v>
      </c>
      <c r="D2435" s="295"/>
    </row>
    <row r="2436" spans="1:4" x14ac:dyDescent="0.2">
      <c r="A2436" s="295">
        <v>0.41121459999999999</v>
      </c>
      <c r="B2436" s="295"/>
      <c r="C2436" s="295">
        <v>0.62419979999999997</v>
      </c>
      <c r="D2436" s="295"/>
    </row>
    <row r="2437" spans="1:4" x14ac:dyDescent="0.2">
      <c r="A2437" s="295">
        <v>0.4112015</v>
      </c>
      <c r="B2437" s="295"/>
      <c r="C2437" s="295">
        <v>0.62415949999999998</v>
      </c>
      <c r="D2437" s="295"/>
    </row>
    <row r="2438" spans="1:4" x14ac:dyDescent="0.2">
      <c r="A2438" s="295">
        <v>0.41113880000000003</v>
      </c>
      <c r="B2438" s="295"/>
      <c r="C2438" s="295">
        <v>0.62414749999999997</v>
      </c>
      <c r="D2438" s="295"/>
    </row>
    <row r="2439" spans="1:4" x14ac:dyDescent="0.2">
      <c r="A2439" s="295">
        <v>0.41111310000000001</v>
      </c>
      <c r="B2439" s="295"/>
      <c r="C2439" s="295">
        <v>0.62405140000000003</v>
      </c>
      <c r="D2439" s="295"/>
    </row>
    <row r="2440" spans="1:4" x14ac:dyDescent="0.2">
      <c r="A2440" s="295">
        <v>0.41107519999999997</v>
      </c>
      <c r="B2440" s="295"/>
      <c r="C2440" s="295">
        <v>0.62401379999999995</v>
      </c>
      <c r="D2440" s="295"/>
    </row>
    <row r="2441" spans="1:4" x14ac:dyDescent="0.2">
      <c r="A2441" s="295">
        <v>0.41103279999999998</v>
      </c>
      <c r="B2441" s="295"/>
      <c r="C2441" s="295">
        <v>0.62400169999999999</v>
      </c>
      <c r="D2441" s="295"/>
    </row>
    <row r="2442" spans="1:4" x14ac:dyDescent="0.2">
      <c r="A2442" s="295">
        <v>0.4110087</v>
      </c>
      <c r="B2442" s="295"/>
      <c r="C2442" s="295">
        <v>0.62396240000000003</v>
      </c>
      <c r="D2442" s="295"/>
    </row>
    <row r="2443" spans="1:4" x14ac:dyDescent="0.2">
      <c r="A2443" s="295">
        <v>0.41096840000000001</v>
      </c>
      <c r="B2443" s="295"/>
      <c r="C2443" s="295">
        <v>0.62395009999999995</v>
      </c>
      <c r="D2443" s="295"/>
    </row>
    <row r="2444" spans="1:4" x14ac:dyDescent="0.2">
      <c r="A2444" s="295">
        <v>0.41091490000000003</v>
      </c>
      <c r="B2444" s="295"/>
      <c r="C2444" s="295">
        <v>0.62388670000000002</v>
      </c>
      <c r="D2444" s="295"/>
    </row>
    <row r="2445" spans="1:4" x14ac:dyDescent="0.2">
      <c r="A2445" s="295">
        <v>0.41088770000000002</v>
      </c>
      <c r="B2445" s="295"/>
      <c r="C2445" s="295">
        <v>0.62382389999999999</v>
      </c>
      <c r="D2445" s="295"/>
    </row>
    <row r="2446" spans="1:4" x14ac:dyDescent="0.2">
      <c r="A2446" s="295">
        <v>0.41087400000000002</v>
      </c>
      <c r="B2446" s="295"/>
      <c r="C2446" s="295">
        <v>0.62379700000000005</v>
      </c>
      <c r="D2446" s="295"/>
    </row>
    <row r="2447" spans="1:4" x14ac:dyDescent="0.2">
      <c r="A2447" s="295">
        <v>0.410833</v>
      </c>
      <c r="B2447" s="295"/>
      <c r="C2447" s="295">
        <v>0.6237433</v>
      </c>
      <c r="D2447" s="295"/>
    </row>
    <row r="2448" spans="1:4" x14ac:dyDescent="0.2">
      <c r="A2448" s="295">
        <v>0.4107808</v>
      </c>
      <c r="B2448" s="295"/>
      <c r="C2448" s="295">
        <v>0.62366440000000001</v>
      </c>
      <c r="D2448" s="295"/>
    </row>
    <row r="2449" spans="1:4" x14ac:dyDescent="0.2">
      <c r="A2449" s="295">
        <v>0.41075600000000001</v>
      </c>
      <c r="B2449" s="295"/>
      <c r="C2449" s="295">
        <v>0.62358619999999998</v>
      </c>
      <c r="D2449" s="295"/>
    </row>
    <row r="2450" spans="1:4" x14ac:dyDescent="0.2">
      <c r="A2450" s="295">
        <v>0.41071649999999998</v>
      </c>
      <c r="B2450" s="295"/>
      <c r="C2450" s="295">
        <v>0.62349759999999999</v>
      </c>
      <c r="D2450" s="295"/>
    </row>
    <row r="2451" spans="1:4" x14ac:dyDescent="0.2">
      <c r="A2451" s="295">
        <v>0.41063729999999998</v>
      </c>
      <c r="B2451" s="295"/>
      <c r="C2451" s="295">
        <v>0.62344599999999994</v>
      </c>
      <c r="D2451" s="295"/>
    </row>
    <row r="2452" spans="1:4" x14ac:dyDescent="0.2">
      <c r="A2452" s="295">
        <v>0.4105974</v>
      </c>
      <c r="B2452" s="295"/>
      <c r="C2452" s="295">
        <v>0.62340779999999996</v>
      </c>
      <c r="D2452" s="295"/>
    </row>
    <row r="2453" spans="1:4" x14ac:dyDescent="0.2">
      <c r="A2453" s="295">
        <v>0.4105974</v>
      </c>
      <c r="B2453" s="295"/>
      <c r="C2453" s="295">
        <v>0.62333139999999998</v>
      </c>
      <c r="D2453" s="295"/>
    </row>
    <row r="2454" spans="1:4" x14ac:dyDescent="0.2">
      <c r="A2454" s="295">
        <v>0.41058470000000002</v>
      </c>
      <c r="B2454" s="295"/>
      <c r="C2454" s="295">
        <v>0.62326839999999994</v>
      </c>
      <c r="D2454" s="295"/>
    </row>
    <row r="2455" spans="1:4" x14ac:dyDescent="0.2">
      <c r="A2455" s="295">
        <v>0.41055789999999998</v>
      </c>
      <c r="B2455" s="295"/>
      <c r="C2455" s="295">
        <v>0.62324040000000003</v>
      </c>
      <c r="D2455" s="295"/>
    </row>
    <row r="2456" spans="1:4" x14ac:dyDescent="0.2">
      <c r="A2456" s="295">
        <v>0.41053149999999999</v>
      </c>
      <c r="B2456" s="295"/>
      <c r="C2456" s="295">
        <v>0.62316499999999997</v>
      </c>
      <c r="D2456" s="295"/>
    </row>
    <row r="2457" spans="1:4" x14ac:dyDescent="0.2">
      <c r="A2457" s="295">
        <v>0.41049160000000001</v>
      </c>
      <c r="B2457" s="295"/>
      <c r="C2457" s="295">
        <v>0.62310989999999999</v>
      </c>
      <c r="D2457" s="295"/>
    </row>
    <row r="2458" spans="1:4" x14ac:dyDescent="0.2">
      <c r="A2458" s="295">
        <v>0.41047850000000002</v>
      </c>
      <c r="B2458" s="295"/>
      <c r="C2458" s="295">
        <v>0.62305849999999996</v>
      </c>
      <c r="D2458" s="295"/>
    </row>
    <row r="2459" spans="1:4" x14ac:dyDescent="0.2">
      <c r="A2459" s="295">
        <v>0.41045300000000001</v>
      </c>
      <c r="B2459" s="295"/>
      <c r="C2459" s="295">
        <v>0.62296759999999995</v>
      </c>
      <c r="D2459" s="295"/>
    </row>
    <row r="2460" spans="1:4" x14ac:dyDescent="0.2">
      <c r="A2460" s="295">
        <v>0.41042469999999998</v>
      </c>
      <c r="B2460" s="295"/>
      <c r="C2460" s="295">
        <v>0.62287380000000003</v>
      </c>
      <c r="D2460" s="295"/>
    </row>
    <row r="2461" spans="1:4" x14ac:dyDescent="0.2">
      <c r="A2461" s="295">
        <v>0.41039910000000002</v>
      </c>
      <c r="B2461" s="295"/>
      <c r="C2461" s="295">
        <v>0.62284810000000002</v>
      </c>
      <c r="D2461" s="295"/>
    </row>
    <row r="2462" spans="1:4" x14ac:dyDescent="0.2">
      <c r="A2462" s="295">
        <v>0.41038639999999998</v>
      </c>
      <c r="B2462" s="295"/>
      <c r="C2462" s="295">
        <v>0.62274229999999997</v>
      </c>
      <c r="D2462" s="295"/>
    </row>
    <row r="2463" spans="1:4" x14ac:dyDescent="0.2">
      <c r="A2463" s="295">
        <v>0.41034749999999998</v>
      </c>
      <c r="B2463" s="295"/>
      <c r="C2463" s="295">
        <v>0.62271540000000003</v>
      </c>
      <c r="D2463" s="295"/>
    </row>
    <row r="2464" spans="1:4" x14ac:dyDescent="0.2">
      <c r="A2464" s="295">
        <v>0.41031869999999998</v>
      </c>
      <c r="B2464" s="295"/>
      <c r="C2464" s="295">
        <v>0.62264569999999997</v>
      </c>
      <c r="D2464" s="295"/>
    </row>
    <row r="2465" spans="1:4" x14ac:dyDescent="0.2">
      <c r="A2465" s="295">
        <v>0.41028100000000001</v>
      </c>
      <c r="B2465" s="295"/>
      <c r="C2465" s="295">
        <v>0.62260780000000004</v>
      </c>
      <c r="D2465" s="295"/>
    </row>
    <row r="2466" spans="1:4" x14ac:dyDescent="0.2">
      <c r="A2466" s="295">
        <v>0.41023999999999999</v>
      </c>
      <c r="B2466" s="295"/>
      <c r="C2466" s="295">
        <v>0.62252680000000005</v>
      </c>
      <c r="D2466" s="295"/>
    </row>
    <row r="2467" spans="1:4" x14ac:dyDescent="0.2">
      <c r="A2467" s="295">
        <v>0.41022730000000002</v>
      </c>
      <c r="B2467" s="295"/>
      <c r="C2467" s="295">
        <v>0.62246380000000001</v>
      </c>
      <c r="D2467" s="295"/>
    </row>
    <row r="2468" spans="1:4" x14ac:dyDescent="0.2">
      <c r="A2468" s="295">
        <v>0.41015819999999997</v>
      </c>
      <c r="B2468" s="295"/>
      <c r="C2468" s="295">
        <v>0.62239909999999998</v>
      </c>
      <c r="D2468" s="295"/>
    </row>
    <row r="2469" spans="1:4" x14ac:dyDescent="0.2">
      <c r="A2469" s="295">
        <v>0.41013230000000001</v>
      </c>
      <c r="B2469" s="295"/>
      <c r="C2469" s="295">
        <v>0.62235910000000005</v>
      </c>
      <c r="D2469" s="295"/>
    </row>
    <row r="2470" spans="1:4" x14ac:dyDescent="0.2">
      <c r="A2470" s="295">
        <v>0.41007880000000002</v>
      </c>
      <c r="B2470" s="295"/>
      <c r="C2470" s="295">
        <v>0.62229590000000001</v>
      </c>
      <c r="D2470" s="295"/>
    </row>
    <row r="2471" spans="1:4" x14ac:dyDescent="0.2">
      <c r="A2471" s="295">
        <v>0.41006670000000001</v>
      </c>
      <c r="B2471" s="295"/>
      <c r="C2471" s="295">
        <v>0.62226899999999996</v>
      </c>
      <c r="D2471" s="295"/>
    </row>
    <row r="2472" spans="1:4" x14ac:dyDescent="0.2">
      <c r="A2472" s="295">
        <v>0.41005160000000002</v>
      </c>
      <c r="B2472" s="295"/>
      <c r="C2472" s="295">
        <v>0.62217109999999998</v>
      </c>
      <c r="D2472" s="295"/>
    </row>
    <row r="2473" spans="1:4" x14ac:dyDescent="0.2">
      <c r="A2473" s="295">
        <v>0.41</v>
      </c>
      <c r="B2473" s="295"/>
      <c r="C2473" s="295">
        <v>0.62213180000000001</v>
      </c>
      <c r="D2473" s="295"/>
    </row>
    <row r="2474" spans="1:4" x14ac:dyDescent="0.2">
      <c r="A2474" s="295">
        <v>0.40998489999999999</v>
      </c>
      <c r="B2474" s="295"/>
      <c r="C2474" s="295">
        <v>0.62210509999999997</v>
      </c>
      <c r="D2474" s="295"/>
    </row>
    <row r="2475" spans="1:4" x14ac:dyDescent="0.2">
      <c r="A2475" s="295">
        <v>0.40995939999999997</v>
      </c>
      <c r="B2475" s="295"/>
      <c r="C2475" s="295">
        <v>0.622027</v>
      </c>
      <c r="D2475" s="295"/>
    </row>
    <row r="2476" spans="1:4" x14ac:dyDescent="0.2">
      <c r="A2476" s="295">
        <v>0.40987960000000001</v>
      </c>
      <c r="B2476" s="295"/>
      <c r="C2476" s="295">
        <v>0.62199870000000002</v>
      </c>
      <c r="D2476" s="295"/>
    </row>
    <row r="2477" spans="1:4" x14ac:dyDescent="0.2">
      <c r="A2477" s="295">
        <v>0.40985490000000002</v>
      </c>
      <c r="B2477" s="295"/>
      <c r="C2477" s="295">
        <v>0.62196229999999997</v>
      </c>
      <c r="D2477" s="295"/>
    </row>
    <row r="2478" spans="1:4" x14ac:dyDescent="0.2">
      <c r="A2478" s="295">
        <v>0.40985490000000002</v>
      </c>
      <c r="B2478" s="295"/>
      <c r="C2478" s="295">
        <v>0.62190860000000003</v>
      </c>
      <c r="D2478" s="295"/>
    </row>
    <row r="2479" spans="1:4" x14ac:dyDescent="0.2">
      <c r="A2479" s="295">
        <v>0.40982659999999999</v>
      </c>
      <c r="B2479" s="295"/>
      <c r="C2479" s="295">
        <v>0.62190849999999998</v>
      </c>
      <c r="D2479" s="295"/>
    </row>
    <row r="2480" spans="1:4" x14ac:dyDescent="0.2">
      <c r="A2480" s="295">
        <v>0.409775</v>
      </c>
      <c r="B2480" s="295"/>
      <c r="C2480" s="295">
        <v>0.62184349999999999</v>
      </c>
      <c r="D2480" s="295"/>
    </row>
    <row r="2481" spans="1:4" x14ac:dyDescent="0.2">
      <c r="A2481" s="295">
        <v>0.4097614</v>
      </c>
      <c r="B2481" s="295"/>
      <c r="C2481" s="295">
        <v>0.62181660000000005</v>
      </c>
      <c r="D2481" s="295"/>
    </row>
    <row r="2482" spans="1:4" x14ac:dyDescent="0.2">
      <c r="A2482" s="295">
        <v>0.40974820000000001</v>
      </c>
      <c r="B2482" s="295"/>
      <c r="C2482" s="295">
        <v>0.62175080000000005</v>
      </c>
      <c r="D2482" s="295"/>
    </row>
    <row r="2483" spans="1:4" x14ac:dyDescent="0.2">
      <c r="A2483" s="295">
        <v>0.40970519999999999</v>
      </c>
      <c r="B2483" s="295"/>
      <c r="C2483" s="295">
        <v>0.62167360000000005</v>
      </c>
      <c r="D2483" s="295"/>
    </row>
    <row r="2484" spans="1:4" x14ac:dyDescent="0.2">
      <c r="A2484" s="295">
        <v>0.4096784</v>
      </c>
      <c r="B2484" s="295"/>
      <c r="C2484" s="295">
        <v>0.62155470000000002</v>
      </c>
      <c r="D2484" s="295"/>
    </row>
    <row r="2485" spans="1:4" x14ac:dyDescent="0.2">
      <c r="A2485" s="295">
        <v>0.40963690000000003</v>
      </c>
      <c r="B2485" s="295"/>
      <c r="C2485" s="295">
        <v>0.62147370000000002</v>
      </c>
      <c r="D2485" s="295"/>
    </row>
    <row r="2486" spans="1:4" x14ac:dyDescent="0.2">
      <c r="A2486" s="295">
        <v>0.40959659999999998</v>
      </c>
      <c r="B2486" s="295"/>
      <c r="C2486" s="295">
        <v>0.62140669999999998</v>
      </c>
      <c r="D2486" s="295"/>
    </row>
    <row r="2487" spans="1:4" x14ac:dyDescent="0.2">
      <c r="A2487" s="295">
        <v>0.40957110000000002</v>
      </c>
      <c r="B2487" s="295"/>
      <c r="C2487" s="295">
        <v>0.62136499999999995</v>
      </c>
      <c r="D2487" s="295"/>
    </row>
    <row r="2488" spans="1:4" x14ac:dyDescent="0.2">
      <c r="A2488" s="295">
        <v>0.40955599999999998</v>
      </c>
      <c r="B2488" s="295"/>
      <c r="C2488" s="295">
        <v>0.62132730000000003</v>
      </c>
      <c r="D2488" s="295"/>
    </row>
    <row r="2489" spans="1:4" x14ac:dyDescent="0.2">
      <c r="A2489" s="295">
        <v>0.40952569999999999</v>
      </c>
      <c r="B2489" s="295"/>
      <c r="C2489" s="295">
        <v>0.62130039999999997</v>
      </c>
      <c r="D2489" s="295"/>
    </row>
    <row r="2490" spans="1:4" x14ac:dyDescent="0.2">
      <c r="A2490" s="295">
        <v>0.40949930000000001</v>
      </c>
      <c r="B2490" s="295"/>
      <c r="C2490" s="295">
        <v>0.62123700000000004</v>
      </c>
      <c r="D2490" s="295"/>
    </row>
    <row r="2491" spans="1:4" x14ac:dyDescent="0.2">
      <c r="A2491" s="295">
        <v>0.4094603</v>
      </c>
      <c r="B2491" s="295"/>
      <c r="C2491" s="295">
        <v>0.62123700000000004</v>
      </c>
      <c r="D2491" s="295"/>
    </row>
    <row r="2492" spans="1:4" x14ac:dyDescent="0.2">
      <c r="A2492" s="295">
        <v>0.40942190000000001</v>
      </c>
      <c r="B2492" s="295"/>
      <c r="C2492" s="295">
        <v>0.62115770000000003</v>
      </c>
      <c r="D2492" s="295"/>
    </row>
    <row r="2493" spans="1:4" x14ac:dyDescent="0.2">
      <c r="A2493" s="295">
        <v>0.40937849999999998</v>
      </c>
      <c r="B2493" s="295"/>
      <c r="C2493" s="295">
        <v>0.62113339999999995</v>
      </c>
      <c r="D2493" s="295"/>
    </row>
    <row r="2494" spans="1:4" x14ac:dyDescent="0.2">
      <c r="A2494" s="295">
        <v>0.40932740000000001</v>
      </c>
      <c r="B2494" s="295"/>
      <c r="C2494" s="295">
        <v>0.62105509999999997</v>
      </c>
      <c r="D2494" s="295"/>
    </row>
    <row r="2495" spans="1:4" x14ac:dyDescent="0.2">
      <c r="A2495" s="295">
        <v>0.40931420000000002</v>
      </c>
      <c r="B2495" s="295"/>
      <c r="C2495" s="295">
        <v>0.62100440000000001</v>
      </c>
      <c r="D2495" s="295"/>
    </row>
    <row r="2496" spans="1:4" x14ac:dyDescent="0.2">
      <c r="A2496" s="295">
        <v>0.40924909999999998</v>
      </c>
      <c r="B2496" s="295"/>
      <c r="C2496" s="295">
        <v>0.62097599999999997</v>
      </c>
      <c r="D2496" s="295"/>
    </row>
    <row r="2497" spans="1:4" x14ac:dyDescent="0.2">
      <c r="A2497" s="295">
        <v>0.40919250000000001</v>
      </c>
      <c r="B2497" s="295"/>
      <c r="C2497" s="295">
        <v>0.62095</v>
      </c>
      <c r="D2497" s="295"/>
    </row>
    <row r="2498" spans="1:4" x14ac:dyDescent="0.2">
      <c r="A2498" s="295">
        <v>0.40915299999999999</v>
      </c>
      <c r="B2498" s="295"/>
      <c r="C2498" s="295">
        <v>0.62092440000000004</v>
      </c>
      <c r="D2498" s="295"/>
    </row>
    <row r="2499" spans="1:4" x14ac:dyDescent="0.2">
      <c r="A2499" s="295">
        <v>0.40912730000000003</v>
      </c>
      <c r="B2499" s="295"/>
      <c r="C2499" s="295">
        <v>0.62092440000000004</v>
      </c>
      <c r="D2499" s="295"/>
    </row>
    <row r="2500" spans="1:4" x14ac:dyDescent="0.2">
      <c r="A2500" s="295">
        <v>0.40909849999999998</v>
      </c>
      <c r="B2500" s="295"/>
      <c r="C2500" s="295">
        <v>0.6208844</v>
      </c>
      <c r="D2500" s="295"/>
    </row>
    <row r="2501" spans="1:4" x14ac:dyDescent="0.2">
      <c r="A2501" s="295">
        <v>0.40908480000000003</v>
      </c>
      <c r="B2501" s="295"/>
      <c r="C2501" s="295">
        <v>0.62079130000000005</v>
      </c>
      <c r="D2501" s="295"/>
    </row>
    <row r="2502" spans="1:4" x14ac:dyDescent="0.2">
      <c r="A2502" s="295">
        <v>0.40905760000000002</v>
      </c>
      <c r="B2502" s="295"/>
      <c r="C2502" s="295">
        <v>0.62071069999999995</v>
      </c>
      <c r="D2502" s="295"/>
    </row>
    <row r="2503" spans="1:4" x14ac:dyDescent="0.2">
      <c r="A2503" s="295">
        <v>0.4090318</v>
      </c>
      <c r="B2503" s="295"/>
      <c r="C2503" s="295">
        <v>0.62063389999999996</v>
      </c>
      <c r="D2503" s="295"/>
    </row>
    <row r="2504" spans="1:4" x14ac:dyDescent="0.2">
      <c r="A2504" s="295">
        <v>0.40899190000000002</v>
      </c>
      <c r="B2504" s="295"/>
      <c r="C2504" s="295">
        <v>0.62062050000000002</v>
      </c>
      <c r="D2504" s="295"/>
    </row>
    <row r="2505" spans="1:4" x14ac:dyDescent="0.2">
      <c r="A2505" s="295">
        <v>0.40895140000000002</v>
      </c>
      <c r="B2505" s="295"/>
      <c r="C2505" s="295">
        <v>0.62051219999999996</v>
      </c>
      <c r="D2505" s="295"/>
    </row>
    <row r="2506" spans="1:4" x14ac:dyDescent="0.2">
      <c r="A2506" s="295">
        <v>0.40889750000000002</v>
      </c>
      <c r="B2506" s="295"/>
      <c r="C2506" s="295">
        <v>0.62045159999999999</v>
      </c>
      <c r="D2506" s="295"/>
    </row>
    <row r="2507" spans="1:4" x14ac:dyDescent="0.2">
      <c r="A2507" s="295">
        <v>0.40888469999999999</v>
      </c>
      <c r="B2507" s="295"/>
      <c r="C2507" s="295">
        <v>0.62039869999999997</v>
      </c>
      <c r="D2507" s="295"/>
    </row>
    <row r="2508" spans="1:4" x14ac:dyDescent="0.2">
      <c r="A2508" s="295">
        <v>0.40884389999999998</v>
      </c>
      <c r="B2508" s="295"/>
      <c r="C2508" s="295">
        <v>0.62030719999999995</v>
      </c>
      <c r="D2508" s="295"/>
    </row>
    <row r="2509" spans="1:4" x14ac:dyDescent="0.2">
      <c r="A2509" s="295">
        <v>0.40881709999999999</v>
      </c>
      <c r="B2509" s="295"/>
      <c r="C2509" s="295">
        <v>0.62022480000000002</v>
      </c>
      <c r="D2509" s="295"/>
    </row>
    <row r="2510" spans="1:4" x14ac:dyDescent="0.2">
      <c r="A2510" s="295">
        <v>0.40878829999999999</v>
      </c>
      <c r="B2510" s="295"/>
      <c r="C2510" s="295">
        <v>0.62017650000000002</v>
      </c>
      <c r="D2510" s="295"/>
    </row>
    <row r="2511" spans="1:4" x14ac:dyDescent="0.2">
      <c r="A2511" s="295">
        <v>0.4087074</v>
      </c>
      <c r="B2511" s="295"/>
      <c r="C2511" s="295">
        <v>0.62010860000000001</v>
      </c>
      <c r="D2511" s="295"/>
    </row>
    <row r="2512" spans="1:4" x14ac:dyDescent="0.2">
      <c r="A2512" s="295">
        <v>0.408669</v>
      </c>
      <c r="B2512" s="295"/>
      <c r="C2512" s="295">
        <v>0.62003200000000003</v>
      </c>
      <c r="D2512" s="295"/>
    </row>
    <row r="2513" spans="1:4" x14ac:dyDescent="0.2">
      <c r="A2513" s="295">
        <v>0.40864220000000001</v>
      </c>
      <c r="B2513" s="295"/>
      <c r="C2513" s="295">
        <v>0.61999139999999997</v>
      </c>
      <c r="D2513" s="295"/>
    </row>
    <row r="2514" spans="1:4" x14ac:dyDescent="0.2">
      <c r="A2514" s="295">
        <v>0.40858870000000003</v>
      </c>
      <c r="B2514" s="295"/>
      <c r="C2514" s="295">
        <v>0.61986520000000001</v>
      </c>
      <c r="D2514" s="295"/>
    </row>
    <row r="2515" spans="1:4" x14ac:dyDescent="0.2">
      <c r="A2515" s="295">
        <v>0.40856189999999998</v>
      </c>
      <c r="B2515" s="295"/>
      <c r="C2515" s="295">
        <v>0.61980100000000005</v>
      </c>
      <c r="D2515" s="295"/>
    </row>
    <row r="2516" spans="1:4" x14ac:dyDescent="0.2">
      <c r="A2516" s="295">
        <v>0.408522</v>
      </c>
      <c r="B2516" s="295"/>
      <c r="C2516" s="295">
        <v>0.61970899999999995</v>
      </c>
      <c r="D2516" s="295"/>
    </row>
    <row r="2517" spans="1:4" x14ac:dyDescent="0.2">
      <c r="A2517" s="295">
        <v>0.4084836</v>
      </c>
      <c r="B2517" s="295"/>
      <c r="C2517" s="295">
        <v>0.61965780000000004</v>
      </c>
      <c r="D2517" s="295"/>
    </row>
    <row r="2518" spans="1:4" x14ac:dyDescent="0.2">
      <c r="A2518" s="295">
        <v>0.4084314</v>
      </c>
      <c r="B2518" s="295"/>
      <c r="C2518" s="295">
        <v>0.61960380000000004</v>
      </c>
      <c r="D2518" s="295"/>
    </row>
    <row r="2519" spans="1:4" x14ac:dyDescent="0.2">
      <c r="A2519" s="295">
        <v>0.40841820000000001</v>
      </c>
      <c r="B2519" s="295"/>
      <c r="C2519" s="295">
        <v>0.61954019999999999</v>
      </c>
      <c r="D2519" s="295"/>
    </row>
    <row r="2520" spans="1:4" x14ac:dyDescent="0.2">
      <c r="A2520" s="295">
        <v>0.408391</v>
      </c>
      <c r="B2520" s="295"/>
      <c r="C2520" s="295">
        <v>0.61951330000000004</v>
      </c>
      <c r="D2520" s="295"/>
    </row>
    <row r="2521" spans="1:4" x14ac:dyDescent="0.2">
      <c r="A2521" s="295">
        <v>0.40829700000000002</v>
      </c>
      <c r="B2521" s="295"/>
      <c r="C2521" s="295">
        <v>0.61946120000000005</v>
      </c>
      <c r="D2521" s="295"/>
    </row>
    <row r="2522" spans="1:4" x14ac:dyDescent="0.2">
      <c r="A2522" s="295">
        <v>0.40828189999999998</v>
      </c>
      <c r="B2522" s="295"/>
      <c r="C2522" s="295">
        <v>0.6193843</v>
      </c>
      <c r="D2522" s="295"/>
    </row>
    <row r="2523" spans="1:4" x14ac:dyDescent="0.2">
      <c r="A2523" s="295">
        <v>0.4082133</v>
      </c>
      <c r="B2523" s="295"/>
      <c r="C2523" s="295">
        <v>0.61928300000000003</v>
      </c>
      <c r="D2523" s="295"/>
    </row>
    <row r="2524" spans="1:4" x14ac:dyDescent="0.2">
      <c r="A2524" s="295">
        <v>0.40819810000000001</v>
      </c>
      <c r="B2524" s="295"/>
      <c r="C2524" s="295">
        <v>0.6192569</v>
      </c>
      <c r="D2524" s="295"/>
    </row>
    <row r="2525" spans="1:4" x14ac:dyDescent="0.2">
      <c r="A2525" s="295">
        <v>0.40814410000000001</v>
      </c>
      <c r="B2525" s="295"/>
      <c r="C2525" s="295">
        <v>0.61917849999999997</v>
      </c>
      <c r="D2525" s="295"/>
    </row>
    <row r="2526" spans="1:4" x14ac:dyDescent="0.2">
      <c r="A2526" s="295">
        <v>0.40813139999999998</v>
      </c>
      <c r="B2526" s="295"/>
      <c r="C2526" s="295">
        <v>0.61912670000000003</v>
      </c>
      <c r="D2526" s="295"/>
    </row>
    <row r="2527" spans="1:4" x14ac:dyDescent="0.2">
      <c r="A2527" s="295">
        <v>0.40811829999999999</v>
      </c>
      <c r="B2527" s="295"/>
      <c r="C2527" s="295">
        <v>0.61906070000000002</v>
      </c>
      <c r="D2527" s="295"/>
    </row>
    <row r="2528" spans="1:4" x14ac:dyDescent="0.2">
      <c r="A2528" s="295">
        <v>0.40809000000000001</v>
      </c>
      <c r="B2528" s="295"/>
      <c r="C2528" s="295">
        <v>0.6189907</v>
      </c>
      <c r="D2528" s="295"/>
    </row>
    <row r="2529" spans="1:4" x14ac:dyDescent="0.2">
      <c r="A2529" s="295">
        <v>0.40809000000000001</v>
      </c>
      <c r="B2529" s="295"/>
      <c r="C2529" s="295">
        <v>0.61891110000000005</v>
      </c>
      <c r="D2529" s="295"/>
    </row>
    <row r="2530" spans="1:4" x14ac:dyDescent="0.2">
      <c r="A2530" s="295">
        <v>0.40806209999999998</v>
      </c>
      <c r="B2530" s="295"/>
      <c r="C2530" s="295">
        <v>0.61884320000000004</v>
      </c>
      <c r="D2530" s="295"/>
    </row>
    <row r="2531" spans="1:4" x14ac:dyDescent="0.2">
      <c r="A2531" s="295">
        <v>0.40806209999999998</v>
      </c>
      <c r="B2531" s="295"/>
      <c r="C2531" s="295">
        <v>0.61881889999999995</v>
      </c>
      <c r="D2531" s="295"/>
    </row>
    <row r="2532" spans="1:4" x14ac:dyDescent="0.2">
      <c r="A2532" s="295">
        <v>0.40802329999999998</v>
      </c>
      <c r="B2532" s="295"/>
      <c r="C2532" s="295">
        <v>0.61875219999999997</v>
      </c>
      <c r="D2532" s="295"/>
    </row>
    <row r="2533" spans="1:4" x14ac:dyDescent="0.2">
      <c r="A2533" s="295">
        <v>0.40800809999999998</v>
      </c>
      <c r="B2533" s="295"/>
      <c r="C2533" s="295">
        <v>0.61868610000000002</v>
      </c>
      <c r="D2533" s="295"/>
    </row>
    <row r="2534" spans="1:4" x14ac:dyDescent="0.2">
      <c r="A2534" s="295">
        <v>0.40798030000000002</v>
      </c>
      <c r="B2534" s="295"/>
      <c r="C2534" s="295">
        <v>0.61862200000000001</v>
      </c>
      <c r="D2534" s="295"/>
    </row>
    <row r="2535" spans="1:4" x14ac:dyDescent="0.2">
      <c r="A2535" s="295">
        <v>0.40794989999999998</v>
      </c>
      <c r="B2535" s="295"/>
      <c r="C2535" s="295">
        <v>0.61849209999999999</v>
      </c>
      <c r="D2535" s="295"/>
    </row>
    <row r="2536" spans="1:4" x14ac:dyDescent="0.2">
      <c r="A2536" s="295">
        <v>0.40786250000000002</v>
      </c>
      <c r="B2536" s="295"/>
      <c r="C2536" s="295">
        <v>0.61844080000000001</v>
      </c>
      <c r="D2536" s="295"/>
    </row>
    <row r="2537" spans="1:4" x14ac:dyDescent="0.2">
      <c r="A2537" s="295">
        <v>0.40784979999999998</v>
      </c>
      <c r="B2537" s="295"/>
      <c r="C2537" s="295">
        <v>0.6183881</v>
      </c>
      <c r="D2537" s="295"/>
    </row>
    <row r="2538" spans="1:4" x14ac:dyDescent="0.2">
      <c r="A2538" s="295">
        <v>0.40781099999999998</v>
      </c>
      <c r="B2538" s="295"/>
      <c r="C2538" s="295">
        <v>0.61836400000000002</v>
      </c>
      <c r="D2538" s="295"/>
    </row>
    <row r="2539" spans="1:4" x14ac:dyDescent="0.2">
      <c r="A2539" s="295">
        <v>0.4077983</v>
      </c>
      <c r="B2539" s="295"/>
      <c r="C2539" s="295">
        <v>0.61825980000000003</v>
      </c>
      <c r="D2539" s="295"/>
    </row>
    <row r="2540" spans="1:4" x14ac:dyDescent="0.2">
      <c r="A2540" s="295">
        <v>0.40775749999999999</v>
      </c>
      <c r="B2540" s="295"/>
      <c r="C2540" s="295">
        <v>0.61814539999999996</v>
      </c>
      <c r="D2540" s="295"/>
    </row>
    <row r="2541" spans="1:4" x14ac:dyDescent="0.2">
      <c r="A2541" s="295">
        <v>0.40773160000000003</v>
      </c>
      <c r="B2541" s="295"/>
      <c r="C2541" s="295">
        <v>0.6180911</v>
      </c>
      <c r="D2541" s="295"/>
    </row>
    <row r="2542" spans="1:4" x14ac:dyDescent="0.2">
      <c r="A2542" s="295">
        <v>0.40769129999999998</v>
      </c>
      <c r="B2542" s="295"/>
      <c r="C2542" s="295">
        <v>0.61803949999999996</v>
      </c>
      <c r="D2542" s="295"/>
    </row>
    <row r="2543" spans="1:4" x14ac:dyDescent="0.2">
      <c r="A2543" s="295">
        <v>0.4076649</v>
      </c>
      <c r="B2543" s="295"/>
      <c r="C2543" s="295">
        <v>0.61803949999999996</v>
      </c>
      <c r="D2543" s="295"/>
    </row>
    <row r="2544" spans="1:4" x14ac:dyDescent="0.2">
      <c r="A2544" s="295">
        <v>0.40763969999999999</v>
      </c>
      <c r="B2544" s="295"/>
      <c r="C2544" s="295">
        <v>0.61795979999999995</v>
      </c>
      <c r="D2544" s="295"/>
    </row>
    <row r="2545" spans="1:4" x14ac:dyDescent="0.2">
      <c r="A2545" s="295">
        <v>0.40758620000000001</v>
      </c>
      <c r="B2545" s="295"/>
      <c r="C2545" s="295">
        <v>0.61791929999999995</v>
      </c>
      <c r="D2545" s="295"/>
    </row>
    <row r="2546" spans="1:4" x14ac:dyDescent="0.2">
      <c r="A2546" s="295">
        <v>0.40757300000000002</v>
      </c>
      <c r="B2546" s="295"/>
      <c r="C2546" s="295">
        <v>0.61786430000000003</v>
      </c>
      <c r="D2546" s="295"/>
    </row>
    <row r="2547" spans="1:4" x14ac:dyDescent="0.2">
      <c r="A2547" s="295">
        <v>0.4075472</v>
      </c>
      <c r="B2547" s="295"/>
      <c r="C2547" s="295">
        <v>0.61779949999999995</v>
      </c>
      <c r="D2547" s="295"/>
    </row>
    <row r="2548" spans="1:4" x14ac:dyDescent="0.2">
      <c r="A2548" s="295">
        <v>0.40750629999999999</v>
      </c>
      <c r="B2548" s="295"/>
      <c r="C2548" s="295">
        <v>0.61773250000000002</v>
      </c>
      <c r="D2548" s="295"/>
    </row>
    <row r="2549" spans="1:4" x14ac:dyDescent="0.2">
      <c r="A2549" s="295">
        <v>0.40747909999999998</v>
      </c>
      <c r="B2549" s="295"/>
      <c r="C2549" s="295">
        <v>0.61770689999999995</v>
      </c>
      <c r="D2549" s="295"/>
    </row>
    <row r="2550" spans="1:4" x14ac:dyDescent="0.2">
      <c r="A2550" s="295">
        <v>0.40745130000000002</v>
      </c>
      <c r="B2550" s="295"/>
      <c r="C2550" s="295">
        <v>0.61768250000000002</v>
      </c>
      <c r="D2550" s="295"/>
    </row>
    <row r="2551" spans="1:4" x14ac:dyDescent="0.2">
      <c r="A2551" s="295">
        <v>0.40741100000000002</v>
      </c>
      <c r="B2551" s="295"/>
      <c r="C2551" s="295">
        <v>0.61760930000000003</v>
      </c>
      <c r="D2551" s="295"/>
    </row>
    <row r="2552" spans="1:4" x14ac:dyDescent="0.2">
      <c r="A2552" s="295">
        <v>0.40739890000000001</v>
      </c>
      <c r="B2552" s="295"/>
      <c r="C2552" s="295">
        <v>0.61754600000000004</v>
      </c>
      <c r="D2552" s="295"/>
    </row>
    <row r="2553" spans="1:4" x14ac:dyDescent="0.2">
      <c r="A2553" s="295">
        <v>0.40734740000000003</v>
      </c>
      <c r="B2553" s="295"/>
      <c r="C2553" s="295">
        <v>0.61750570000000005</v>
      </c>
      <c r="D2553" s="295"/>
    </row>
    <row r="2554" spans="1:4" x14ac:dyDescent="0.2">
      <c r="A2554" s="295">
        <v>0.40734740000000003</v>
      </c>
      <c r="B2554" s="295"/>
      <c r="C2554" s="295">
        <v>0.61747730000000001</v>
      </c>
      <c r="D2554" s="295"/>
    </row>
    <row r="2555" spans="1:4" x14ac:dyDescent="0.2">
      <c r="A2555" s="295">
        <v>0.40731859999999998</v>
      </c>
      <c r="B2555" s="295"/>
      <c r="C2555" s="295">
        <v>0.61738400000000004</v>
      </c>
      <c r="D2555" s="295"/>
    </row>
    <row r="2556" spans="1:4" x14ac:dyDescent="0.2">
      <c r="A2556" s="295">
        <v>0.40725479999999997</v>
      </c>
      <c r="B2556" s="295"/>
      <c r="C2556" s="295">
        <v>0.61735790000000001</v>
      </c>
      <c r="D2556" s="295"/>
    </row>
    <row r="2557" spans="1:4" x14ac:dyDescent="0.2">
      <c r="A2557" s="295">
        <v>0.40722649999999999</v>
      </c>
      <c r="B2557" s="295"/>
      <c r="C2557" s="295">
        <v>0.6172936</v>
      </c>
      <c r="D2557" s="295"/>
    </row>
    <row r="2558" spans="1:4" x14ac:dyDescent="0.2">
      <c r="A2558" s="295">
        <v>0.40722649999999999</v>
      </c>
      <c r="B2558" s="295"/>
      <c r="C2558" s="295">
        <v>0.61726829999999999</v>
      </c>
      <c r="D2558" s="295"/>
    </row>
    <row r="2559" spans="1:4" x14ac:dyDescent="0.2">
      <c r="A2559" s="295">
        <v>0.40718660000000001</v>
      </c>
      <c r="B2559" s="295"/>
      <c r="C2559" s="295">
        <v>0.61725450000000004</v>
      </c>
      <c r="D2559" s="295"/>
    </row>
    <row r="2560" spans="1:4" x14ac:dyDescent="0.2">
      <c r="A2560" s="295">
        <v>0.40718660000000001</v>
      </c>
      <c r="B2560" s="295"/>
      <c r="C2560" s="295">
        <v>0.61716400000000005</v>
      </c>
      <c r="D2560" s="295"/>
    </row>
    <row r="2561" spans="1:4" x14ac:dyDescent="0.2">
      <c r="A2561" s="295">
        <v>0.407161</v>
      </c>
      <c r="B2561" s="295"/>
      <c r="C2561" s="295">
        <v>0.61712359999999999</v>
      </c>
      <c r="D2561" s="295"/>
    </row>
    <row r="2562" spans="1:4" x14ac:dyDescent="0.2">
      <c r="A2562" s="295">
        <v>0.40713270000000001</v>
      </c>
      <c r="B2562" s="295"/>
      <c r="C2562" s="295">
        <v>0.61705500000000002</v>
      </c>
      <c r="D2562" s="295"/>
    </row>
    <row r="2563" spans="1:4" x14ac:dyDescent="0.2">
      <c r="A2563" s="295">
        <v>0.40711989999999998</v>
      </c>
      <c r="B2563" s="295"/>
      <c r="C2563" s="295">
        <v>0.61701609999999996</v>
      </c>
      <c r="D2563" s="295"/>
    </row>
    <row r="2564" spans="1:4" x14ac:dyDescent="0.2">
      <c r="A2564" s="295">
        <v>0.40707759999999998</v>
      </c>
      <c r="B2564" s="295"/>
      <c r="C2564" s="295">
        <v>0.61698940000000002</v>
      </c>
      <c r="D2564" s="295"/>
    </row>
    <row r="2565" spans="1:4" x14ac:dyDescent="0.2">
      <c r="A2565" s="295">
        <v>0.4070261</v>
      </c>
      <c r="B2565" s="295"/>
      <c r="C2565" s="295">
        <v>0.61694870000000002</v>
      </c>
      <c r="D2565" s="295"/>
    </row>
    <row r="2566" spans="1:4" x14ac:dyDescent="0.2">
      <c r="A2566" s="295">
        <v>0.40701340000000003</v>
      </c>
      <c r="B2566" s="295"/>
      <c r="C2566" s="295">
        <v>0.61688569999999998</v>
      </c>
      <c r="D2566" s="295"/>
    </row>
    <row r="2567" spans="1:4" x14ac:dyDescent="0.2">
      <c r="A2567" s="295">
        <v>0.40697660000000002</v>
      </c>
      <c r="B2567" s="295"/>
      <c r="C2567" s="295">
        <v>0.61680579999999996</v>
      </c>
      <c r="D2567" s="295"/>
    </row>
    <row r="2568" spans="1:4" x14ac:dyDescent="0.2">
      <c r="A2568" s="295">
        <v>0.40694780000000003</v>
      </c>
      <c r="B2568" s="295"/>
      <c r="C2568" s="295">
        <v>0.61674980000000001</v>
      </c>
      <c r="D2568" s="295"/>
    </row>
    <row r="2569" spans="1:4" x14ac:dyDescent="0.2">
      <c r="A2569" s="295">
        <v>0.40691749999999999</v>
      </c>
      <c r="B2569" s="295"/>
      <c r="C2569" s="295">
        <v>0.61665970000000003</v>
      </c>
      <c r="D2569" s="295"/>
    </row>
    <row r="2570" spans="1:4" x14ac:dyDescent="0.2">
      <c r="A2570" s="295">
        <v>0.40690539999999997</v>
      </c>
      <c r="B2570" s="295"/>
      <c r="C2570" s="295">
        <v>0.61659220000000003</v>
      </c>
      <c r="D2570" s="295"/>
    </row>
    <row r="2571" spans="1:4" x14ac:dyDescent="0.2">
      <c r="A2571" s="295">
        <v>0.40683809999999998</v>
      </c>
      <c r="B2571" s="295"/>
      <c r="C2571" s="295">
        <v>0.61653950000000002</v>
      </c>
      <c r="D2571" s="295"/>
    </row>
    <row r="2572" spans="1:4" x14ac:dyDescent="0.2">
      <c r="A2572" s="295">
        <v>0.40679959999999998</v>
      </c>
      <c r="B2572" s="295"/>
      <c r="C2572" s="295">
        <v>0.61643740000000002</v>
      </c>
      <c r="D2572" s="295"/>
    </row>
    <row r="2573" spans="1:4" x14ac:dyDescent="0.2">
      <c r="A2573" s="295">
        <v>0.40677390000000002</v>
      </c>
      <c r="B2573" s="295"/>
      <c r="C2573" s="295">
        <v>0.6163748</v>
      </c>
      <c r="D2573" s="295"/>
    </row>
    <row r="2574" spans="1:4" x14ac:dyDescent="0.2">
      <c r="A2574" s="295">
        <v>0.40675869999999997</v>
      </c>
      <c r="B2574" s="295"/>
      <c r="C2574" s="295">
        <v>0.61628240000000001</v>
      </c>
      <c r="D2574" s="295"/>
    </row>
    <row r="2575" spans="1:4" x14ac:dyDescent="0.2">
      <c r="A2575" s="295">
        <v>0.40672079999999999</v>
      </c>
      <c r="B2575" s="295"/>
      <c r="C2575" s="295">
        <v>0.61622960000000004</v>
      </c>
      <c r="D2575" s="295"/>
    </row>
    <row r="2576" spans="1:4" x14ac:dyDescent="0.2">
      <c r="A2576" s="295">
        <v>0.40672079999999999</v>
      </c>
      <c r="B2576" s="295"/>
      <c r="C2576" s="295">
        <v>0.61620359999999996</v>
      </c>
      <c r="D2576" s="295"/>
    </row>
    <row r="2577" spans="1:4" x14ac:dyDescent="0.2">
      <c r="A2577" s="295">
        <v>0.406692</v>
      </c>
      <c r="B2577" s="295"/>
      <c r="C2577" s="295">
        <v>0.61614869999999999</v>
      </c>
      <c r="D2577" s="295"/>
    </row>
    <row r="2578" spans="1:4" x14ac:dyDescent="0.2">
      <c r="A2578" s="295">
        <v>0.40664169999999999</v>
      </c>
      <c r="B2578" s="295"/>
      <c r="C2578" s="295">
        <v>0.6160677</v>
      </c>
      <c r="D2578" s="295"/>
    </row>
    <row r="2579" spans="1:4" x14ac:dyDescent="0.2">
      <c r="A2579" s="295">
        <v>0.40660220000000002</v>
      </c>
      <c r="B2579" s="295"/>
      <c r="C2579" s="295">
        <v>0.6160137</v>
      </c>
      <c r="D2579" s="295"/>
    </row>
    <row r="2580" spans="1:4" x14ac:dyDescent="0.2">
      <c r="A2580" s="295">
        <v>0.40658699999999998</v>
      </c>
      <c r="B2580" s="295"/>
      <c r="C2580" s="295">
        <v>0.61594749999999998</v>
      </c>
      <c r="D2580" s="295"/>
    </row>
    <row r="2581" spans="1:4" x14ac:dyDescent="0.2">
      <c r="A2581" s="295">
        <v>0.40653280000000003</v>
      </c>
      <c r="B2581" s="295"/>
      <c r="C2581" s="295">
        <v>0.61593529999999996</v>
      </c>
      <c r="D2581" s="295"/>
    </row>
    <row r="2582" spans="1:4" x14ac:dyDescent="0.2">
      <c r="A2582" s="295">
        <v>0.40646969999999999</v>
      </c>
      <c r="B2582" s="295"/>
      <c r="C2582" s="295">
        <v>0.61590840000000002</v>
      </c>
      <c r="D2582" s="295"/>
    </row>
    <row r="2583" spans="1:4" x14ac:dyDescent="0.2">
      <c r="A2583" s="295">
        <v>0.40645609999999999</v>
      </c>
      <c r="B2583" s="295"/>
      <c r="C2583" s="295">
        <v>0.61585610000000002</v>
      </c>
      <c r="D2583" s="295"/>
    </row>
    <row r="2584" spans="1:4" x14ac:dyDescent="0.2">
      <c r="A2584" s="295">
        <v>0.4064297</v>
      </c>
      <c r="B2584" s="295"/>
      <c r="C2584" s="295">
        <v>0.61579399999999995</v>
      </c>
      <c r="D2584" s="295"/>
    </row>
    <row r="2585" spans="1:4" x14ac:dyDescent="0.2">
      <c r="A2585" s="295">
        <v>0.4064297</v>
      </c>
      <c r="B2585" s="295"/>
      <c r="C2585" s="295">
        <v>0.61574019999999996</v>
      </c>
      <c r="D2585" s="295"/>
    </row>
    <row r="2586" spans="1:4" x14ac:dyDescent="0.2">
      <c r="A2586" s="295">
        <v>0.40638780000000002</v>
      </c>
      <c r="B2586" s="295"/>
      <c r="C2586" s="295">
        <v>0.61566489999999996</v>
      </c>
      <c r="D2586" s="295"/>
    </row>
    <row r="2587" spans="1:4" x14ac:dyDescent="0.2">
      <c r="A2587" s="295">
        <v>0.40637509999999999</v>
      </c>
      <c r="B2587" s="295"/>
      <c r="C2587" s="295">
        <v>0.61566489999999996</v>
      </c>
      <c r="D2587" s="295"/>
    </row>
    <row r="2588" spans="1:4" x14ac:dyDescent="0.2">
      <c r="A2588" s="295">
        <v>0.40633419999999998</v>
      </c>
      <c r="B2588" s="295"/>
      <c r="C2588" s="295">
        <v>0.61562490000000003</v>
      </c>
      <c r="D2588" s="295"/>
    </row>
    <row r="2589" spans="1:4" x14ac:dyDescent="0.2">
      <c r="A2589" s="295">
        <v>0.40628500000000001</v>
      </c>
      <c r="B2589" s="295"/>
      <c r="C2589" s="295">
        <v>0.61559900000000001</v>
      </c>
      <c r="D2589" s="295"/>
    </row>
    <row r="2590" spans="1:4" x14ac:dyDescent="0.2">
      <c r="A2590" s="295">
        <v>0.40627229999999998</v>
      </c>
      <c r="B2590" s="295"/>
      <c r="C2590" s="295">
        <v>0.61555939999999998</v>
      </c>
      <c r="D2590" s="295"/>
    </row>
    <row r="2591" spans="1:4" x14ac:dyDescent="0.2">
      <c r="A2591" s="295">
        <v>0.40625709999999998</v>
      </c>
      <c r="B2591" s="295"/>
      <c r="C2591" s="295">
        <v>0.61553380000000002</v>
      </c>
      <c r="D2591" s="295"/>
    </row>
    <row r="2592" spans="1:4" x14ac:dyDescent="0.2">
      <c r="A2592" s="295">
        <v>0.40621810000000003</v>
      </c>
      <c r="B2592" s="295"/>
      <c r="C2592" s="295">
        <v>0.61552010000000001</v>
      </c>
      <c r="D2592" s="295"/>
    </row>
    <row r="2593" spans="1:4" x14ac:dyDescent="0.2">
      <c r="A2593" s="295">
        <v>0.40617619999999999</v>
      </c>
      <c r="B2593" s="295"/>
      <c r="C2593" s="295">
        <v>0.6154326</v>
      </c>
      <c r="D2593" s="295"/>
    </row>
    <row r="2594" spans="1:4" x14ac:dyDescent="0.2">
      <c r="A2594" s="295">
        <v>0.40615099999999998</v>
      </c>
      <c r="B2594" s="295"/>
      <c r="C2594" s="295">
        <v>0.61535320000000004</v>
      </c>
      <c r="D2594" s="295"/>
    </row>
    <row r="2595" spans="1:4" x14ac:dyDescent="0.2">
      <c r="A2595" s="295">
        <v>0.40613579999999999</v>
      </c>
      <c r="B2595" s="295"/>
      <c r="C2595" s="295">
        <v>0.61530099999999999</v>
      </c>
      <c r="D2595" s="295"/>
    </row>
    <row r="2596" spans="1:4" x14ac:dyDescent="0.2">
      <c r="A2596" s="295">
        <v>0.40609430000000002</v>
      </c>
      <c r="B2596" s="295"/>
      <c r="C2596" s="295">
        <v>0.61524719999999999</v>
      </c>
      <c r="D2596" s="295"/>
    </row>
    <row r="2597" spans="1:4" x14ac:dyDescent="0.2">
      <c r="A2597" s="295">
        <v>0.40608159999999999</v>
      </c>
      <c r="B2597" s="295"/>
      <c r="C2597" s="295">
        <v>0.61518530000000005</v>
      </c>
      <c r="D2597" s="295"/>
    </row>
    <row r="2598" spans="1:4" x14ac:dyDescent="0.2">
      <c r="A2598" s="295">
        <v>0.40604279999999998</v>
      </c>
      <c r="B2598" s="295"/>
      <c r="C2598" s="295">
        <v>0.61513260000000003</v>
      </c>
      <c r="D2598" s="295"/>
    </row>
    <row r="2599" spans="1:4" x14ac:dyDescent="0.2">
      <c r="A2599" s="295">
        <v>0.40597499999999997</v>
      </c>
      <c r="B2599" s="295"/>
      <c r="C2599" s="295">
        <v>0.61512040000000001</v>
      </c>
      <c r="D2599" s="295"/>
    </row>
    <row r="2600" spans="1:4" x14ac:dyDescent="0.2">
      <c r="A2600" s="295">
        <v>0.4059335</v>
      </c>
      <c r="B2600" s="295"/>
      <c r="C2600" s="295">
        <v>0.61501170000000005</v>
      </c>
      <c r="D2600" s="295"/>
    </row>
    <row r="2601" spans="1:4" x14ac:dyDescent="0.2">
      <c r="A2601" s="295">
        <v>0.4059335</v>
      </c>
      <c r="B2601" s="295"/>
      <c r="C2601" s="295">
        <v>0.61498640000000004</v>
      </c>
      <c r="D2601" s="295"/>
    </row>
    <row r="2602" spans="1:4" x14ac:dyDescent="0.2">
      <c r="A2602" s="295">
        <v>0.40590520000000002</v>
      </c>
      <c r="B2602" s="295"/>
      <c r="C2602" s="295">
        <v>0.61495949999999999</v>
      </c>
      <c r="D2602" s="295"/>
    </row>
    <row r="2603" spans="1:4" x14ac:dyDescent="0.2">
      <c r="A2603" s="295">
        <v>0.40582780000000002</v>
      </c>
      <c r="B2603" s="295"/>
      <c r="C2603" s="295">
        <v>0.61494740000000003</v>
      </c>
      <c r="D2603" s="295"/>
    </row>
    <row r="2604" spans="1:4" x14ac:dyDescent="0.2">
      <c r="A2604" s="295">
        <v>0.405746</v>
      </c>
      <c r="B2604" s="295"/>
      <c r="C2604" s="295">
        <v>0.61492329999999995</v>
      </c>
      <c r="D2604" s="295"/>
    </row>
    <row r="2605" spans="1:4" x14ac:dyDescent="0.2">
      <c r="A2605" s="295">
        <v>0.40573389999999998</v>
      </c>
      <c r="B2605" s="295"/>
      <c r="C2605" s="295">
        <v>0.61486700000000005</v>
      </c>
      <c r="D2605" s="295"/>
    </row>
    <row r="2606" spans="1:4" x14ac:dyDescent="0.2">
      <c r="A2606" s="295">
        <v>0.40566809999999998</v>
      </c>
      <c r="B2606" s="295"/>
      <c r="C2606" s="295">
        <v>0.61481819999999998</v>
      </c>
      <c r="D2606" s="295"/>
    </row>
    <row r="2607" spans="1:4" x14ac:dyDescent="0.2">
      <c r="A2607" s="295">
        <v>0.40564030000000001</v>
      </c>
      <c r="B2607" s="295"/>
      <c r="C2607" s="295">
        <v>0.61477820000000005</v>
      </c>
      <c r="D2607" s="295"/>
    </row>
    <row r="2608" spans="1:4" x14ac:dyDescent="0.2">
      <c r="A2608" s="295">
        <v>0.40559970000000001</v>
      </c>
      <c r="B2608" s="295"/>
      <c r="C2608" s="295">
        <v>0.6147648</v>
      </c>
      <c r="D2608" s="295"/>
    </row>
    <row r="2609" spans="1:4" x14ac:dyDescent="0.2">
      <c r="A2609" s="295">
        <v>0.405586</v>
      </c>
      <c r="B2609" s="295"/>
      <c r="C2609" s="295">
        <v>0.61471500000000001</v>
      </c>
      <c r="D2609" s="295"/>
    </row>
    <row r="2610" spans="1:4" x14ac:dyDescent="0.2">
      <c r="A2610" s="295">
        <v>0.40554499999999999</v>
      </c>
      <c r="B2610" s="295"/>
      <c r="C2610" s="295">
        <v>0.61460910000000002</v>
      </c>
      <c r="D2610" s="295"/>
    </row>
    <row r="2611" spans="1:4" x14ac:dyDescent="0.2">
      <c r="A2611" s="295">
        <v>0.40550580000000003</v>
      </c>
      <c r="B2611" s="295"/>
      <c r="C2611" s="295">
        <v>0.61455899999999997</v>
      </c>
      <c r="D2611" s="295"/>
    </row>
    <row r="2612" spans="1:4" x14ac:dyDescent="0.2">
      <c r="A2612" s="295">
        <v>0.40547850000000002</v>
      </c>
      <c r="B2612" s="295"/>
      <c r="C2612" s="295">
        <v>0.61453199999999997</v>
      </c>
      <c r="D2612" s="295"/>
    </row>
    <row r="2613" spans="1:4" x14ac:dyDescent="0.2">
      <c r="A2613" s="295">
        <v>0.40545379999999998</v>
      </c>
      <c r="B2613" s="295"/>
      <c r="C2613" s="295">
        <v>0.61448170000000002</v>
      </c>
      <c r="D2613" s="295"/>
    </row>
    <row r="2614" spans="1:4" x14ac:dyDescent="0.2">
      <c r="A2614" s="295">
        <v>0.40542499999999998</v>
      </c>
      <c r="B2614" s="295"/>
      <c r="C2614" s="295">
        <v>0.61445329999999998</v>
      </c>
      <c r="D2614" s="295"/>
    </row>
    <row r="2615" spans="1:4" x14ac:dyDescent="0.2">
      <c r="A2615" s="295">
        <v>0.40539910000000001</v>
      </c>
      <c r="B2615" s="295"/>
      <c r="C2615" s="295">
        <v>0.61436299999999999</v>
      </c>
      <c r="D2615" s="295"/>
    </row>
    <row r="2616" spans="1:4" x14ac:dyDescent="0.2">
      <c r="A2616" s="295">
        <v>0.40537390000000001</v>
      </c>
      <c r="B2616" s="295"/>
      <c r="C2616" s="295">
        <v>0.61432489999999995</v>
      </c>
      <c r="D2616" s="295"/>
    </row>
    <row r="2617" spans="1:4" x14ac:dyDescent="0.2">
      <c r="A2617" s="295">
        <v>0.40533239999999998</v>
      </c>
      <c r="B2617" s="295"/>
      <c r="C2617" s="295">
        <v>0.61428320000000003</v>
      </c>
      <c r="D2617" s="295"/>
    </row>
    <row r="2618" spans="1:4" x14ac:dyDescent="0.2">
      <c r="A2618" s="295">
        <v>0.40531929999999999</v>
      </c>
      <c r="B2618" s="295"/>
      <c r="C2618" s="295">
        <v>0.61425390000000002</v>
      </c>
      <c r="D2618" s="295"/>
    </row>
    <row r="2619" spans="1:4" x14ac:dyDescent="0.2">
      <c r="A2619" s="295">
        <v>0.4052753</v>
      </c>
      <c r="B2619" s="295"/>
      <c r="C2619" s="295">
        <v>0.61419089999999998</v>
      </c>
      <c r="D2619" s="295"/>
    </row>
    <row r="2620" spans="1:4" x14ac:dyDescent="0.2">
      <c r="A2620" s="295">
        <v>0.40523540000000002</v>
      </c>
      <c r="B2620" s="295"/>
      <c r="C2620" s="295">
        <v>0.61407929999999999</v>
      </c>
      <c r="D2620" s="295"/>
    </row>
    <row r="2621" spans="1:4" x14ac:dyDescent="0.2">
      <c r="A2621" s="295">
        <v>0.40518120000000002</v>
      </c>
      <c r="B2621" s="295"/>
      <c r="C2621" s="295">
        <v>0.61399139999999996</v>
      </c>
      <c r="D2621" s="295"/>
    </row>
    <row r="2622" spans="1:4" x14ac:dyDescent="0.2">
      <c r="A2622" s="295">
        <v>0.4051556</v>
      </c>
      <c r="B2622" s="295"/>
      <c r="C2622" s="295">
        <v>0.61394839999999995</v>
      </c>
      <c r="D2622" s="295"/>
    </row>
    <row r="2623" spans="1:4" x14ac:dyDescent="0.2">
      <c r="A2623" s="295">
        <v>0.405115</v>
      </c>
      <c r="B2623" s="295"/>
      <c r="C2623" s="295">
        <v>0.61387069999999999</v>
      </c>
      <c r="D2623" s="295"/>
    </row>
    <row r="2624" spans="1:4" x14ac:dyDescent="0.2">
      <c r="A2624" s="295">
        <v>0.40507660000000001</v>
      </c>
      <c r="B2624" s="295"/>
      <c r="C2624" s="295">
        <v>0.61384380000000005</v>
      </c>
      <c r="D2624" s="295"/>
    </row>
    <row r="2625" spans="1:4" x14ac:dyDescent="0.2">
      <c r="A2625" s="295">
        <v>0.40506140000000002</v>
      </c>
      <c r="B2625" s="295"/>
      <c r="C2625" s="295">
        <v>0.61379150000000005</v>
      </c>
      <c r="D2625" s="295"/>
    </row>
    <row r="2626" spans="1:4" x14ac:dyDescent="0.2">
      <c r="A2626" s="295">
        <v>0.40500809999999998</v>
      </c>
      <c r="B2626" s="295"/>
      <c r="C2626" s="295">
        <v>0.61373560000000005</v>
      </c>
      <c r="D2626" s="295"/>
    </row>
    <row r="2627" spans="1:4" x14ac:dyDescent="0.2">
      <c r="A2627" s="295">
        <v>0.40498299999999998</v>
      </c>
      <c r="B2627" s="295"/>
      <c r="C2627" s="295">
        <v>0.61368180000000006</v>
      </c>
      <c r="D2627" s="295"/>
    </row>
    <row r="2628" spans="1:4" x14ac:dyDescent="0.2">
      <c r="A2628" s="295">
        <v>0.40496779999999999</v>
      </c>
      <c r="B2628" s="295"/>
      <c r="C2628" s="295">
        <v>0.61361359999999998</v>
      </c>
      <c r="D2628" s="295"/>
    </row>
    <row r="2629" spans="1:4" x14ac:dyDescent="0.2">
      <c r="A2629" s="295">
        <v>0.40491739999999998</v>
      </c>
      <c r="B2629" s="295"/>
      <c r="C2629" s="295">
        <v>0.61355280000000001</v>
      </c>
      <c r="D2629" s="295"/>
    </row>
    <row r="2630" spans="1:4" x14ac:dyDescent="0.2">
      <c r="A2630" s="295">
        <v>0.40490530000000002</v>
      </c>
      <c r="B2630" s="295"/>
      <c r="C2630" s="295">
        <v>0.61348930000000002</v>
      </c>
      <c r="D2630" s="295"/>
    </row>
    <row r="2631" spans="1:4" x14ac:dyDescent="0.2">
      <c r="A2631" s="295">
        <v>0.40489219999999998</v>
      </c>
      <c r="B2631" s="295"/>
      <c r="C2631" s="295">
        <v>0.61342229999999998</v>
      </c>
      <c r="D2631" s="295"/>
    </row>
    <row r="2632" spans="1:4" x14ac:dyDescent="0.2">
      <c r="A2632" s="295">
        <v>0.40487699999999999</v>
      </c>
      <c r="B2632" s="295"/>
      <c r="C2632" s="295">
        <v>0.61337920000000001</v>
      </c>
      <c r="D2632" s="295"/>
    </row>
    <row r="2633" spans="1:4" x14ac:dyDescent="0.2">
      <c r="A2633" s="295">
        <v>0.40486430000000001</v>
      </c>
      <c r="B2633" s="295"/>
      <c r="C2633" s="295">
        <v>0.61331239999999998</v>
      </c>
      <c r="D2633" s="295"/>
    </row>
    <row r="2634" spans="1:4" x14ac:dyDescent="0.2">
      <c r="A2634" s="295">
        <v>0.40482750000000001</v>
      </c>
      <c r="B2634" s="295"/>
      <c r="C2634" s="295">
        <v>0.61328669999999996</v>
      </c>
      <c r="D2634" s="295"/>
    </row>
    <row r="2635" spans="1:4" x14ac:dyDescent="0.2">
      <c r="A2635" s="295">
        <v>0.40477089999999999</v>
      </c>
      <c r="B2635" s="295"/>
      <c r="C2635" s="295">
        <v>0.61325870000000005</v>
      </c>
      <c r="D2635" s="295"/>
    </row>
    <row r="2636" spans="1:4" x14ac:dyDescent="0.2">
      <c r="A2636" s="295">
        <v>0.40471940000000001</v>
      </c>
      <c r="B2636" s="295"/>
      <c r="C2636" s="295">
        <v>0.61321950000000003</v>
      </c>
      <c r="D2636" s="295"/>
    </row>
    <row r="2637" spans="1:4" x14ac:dyDescent="0.2">
      <c r="A2637" s="295">
        <v>0.40470660000000003</v>
      </c>
      <c r="B2637" s="295"/>
      <c r="C2637" s="295">
        <v>0.61316579999999998</v>
      </c>
      <c r="D2637" s="295"/>
    </row>
    <row r="2638" spans="1:4" x14ac:dyDescent="0.2">
      <c r="A2638" s="295">
        <v>0.40466560000000001</v>
      </c>
      <c r="B2638" s="295"/>
      <c r="C2638" s="295">
        <v>0.61312670000000002</v>
      </c>
      <c r="D2638" s="295"/>
    </row>
    <row r="2639" spans="1:4" x14ac:dyDescent="0.2">
      <c r="A2639" s="295">
        <v>0.40465250000000003</v>
      </c>
      <c r="B2639" s="295"/>
      <c r="C2639" s="295">
        <v>0.61306470000000002</v>
      </c>
      <c r="D2639" s="295"/>
    </row>
    <row r="2640" spans="1:4" x14ac:dyDescent="0.2">
      <c r="A2640" s="295">
        <v>0.4046109</v>
      </c>
      <c r="B2640" s="295"/>
      <c r="C2640" s="295">
        <v>0.61300299999999996</v>
      </c>
      <c r="D2640" s="295"/>
    </row>
    <row r="2641" spans="1:4" x14ac:dyDescent="0.2">
      <c r="A2641" s="295">
        <v>0.40459889999999998</v>
      </c>
      <c r="B2641" s="295"/>
      <c r="C2641" s="295">
        <v>0.61292310000000005</v>
      </c>
      <c r="D2641" s="295"/>
    </row>
    <row r="2642" spans="1:4" x14ac:dyDescent="0.2">
      <c r="A2642" s="295">
        <v>0.40454630000000003</v>
      </c>
      <c r="B2642" s="295"/>
      <c r="C2642" s="295">
        <v>0.61284240000000001</v>
      </c>
      <c r="D2642" s="295"/>
    </row>
    <row r="2643" spans="1:4" x14ac:dyDescent="0.2">
      <c r="A2643" s="295">
        <v>0.40451799999999999</v>
      </c>
      <c r="B2643" s="295"/>
      <c r="C2643" s="295">
        <v>0.61281699999999995</v>
      </c>
      <c r="D2643" s="295"/>
    </row>
    <row r="2644" spans="1:4" x14ac:dyDescent="0.2">
      <c r="A2644" s="295">
        <v>0.4044644</v>
      </c>
      <c r="B2644" s="295"/>
      <c r="C2644" s="295">
        <v>0.6127631</v>
      </c>
      <c r="D2644" s="295"/>
    </row>
    <row r="2645" spans="1:4" x14ac:dyDescent="0.2">
      <c r="A2645" s="295">
        <v>0.40443610000000002</v>
      </c>
      <c r="B2645" s="295"/>
      <c r="C2645" s="295">
        <v>0.61275100000000005</v>
      </c>
      <c r="D2645" s="295"/>
    </row>
    <row r="2646" spans="1:4" x14ac:dyDescent="0.2">
      <c r="A2646" s="295">
        <v>0.40441070000000001</v>
      </c>
      <c r="B2646" s="295"/>
      <c r="C2646" s="295">
        <v>0.61273770000000005</v>
      </c>
      <c r="D2646" s="295"/>
    </row>
    <row r="2647" spans="1:4" x14ac:dyDescent="0.2">
      <c r="A2647" s="295">
        <v>0.40435710000000002</v>
      </c>
      <c r="B2647" s="295"/>
      <c r="C2647" s="295">
        <v>0.61268</v>
      </c>
      <c r="D2647" s="295"/>
    </row>
    <row r="2648" spans="1:4" x14ac:dyDescent="0.2">
      <c r="A2648" s="295">
        <v>0.40432879999999999</v>
      </c>
      <c r="B2648" s="295"/>
      <c r="C2648" s="295">
        <v>0.61265550000000002</v>
      </c>
      <c r="D2648" s="295"/>
    </row>
    <row r="2649" spans="1:4" x14ac:dyDescent="0.2">
      <c r="A2649" s="295">
        <v>0.40428799999999998</v>
      </c>
      <c r="B2649" s="295"/>
      <c r="C2649" s="295">
        <v>0.61253369999999996</v>
      </c>
      <c r="D2649" s="295"/>
    </row>
    <row r="2650" spans="1:4" x14ac:dyDescent="0.2">
      <c r="A2650" s="295">
        <v>0.40428799999999998</v>
      </c>
      <c r="B2650" s="295"/>
      <c r="C2650" s="295">
        <v>0.61248080000000005</v>
      </c>
      <c r="D2650" s="295"/>
    </row>
    <row r="2651" spans="1:4" x14ac:dyDescent="0.2">
      <c r="A2651" s="295">
        <v>0.4042501</v>
      </c>
      <c r="B2651" s="295"/>
      <c r="C2651" s="295">
        <v>0.6124271</v>
      </c>
      <c r="D2651" s="295"/>
    </row>
    <row r="2652" spans="1:4" x14ac:dyDescent="0.2">
      <c r="A2652" s="295">
        <v>0.40418359999999998</v>
      </c>
      <c r="B2652" s="295"/>
      <c r="C2652" s="295">
        <v>0.61229849999999997</v>
      </c>
      <c r="D2652" s="295"/>
    </row>
    <row r="2653" spans="1:4" x14ac:dyDescent="0.2">
      <c r="A2653" s="295">
        <v>0.40412900000000002</v>
      </c>
      <c r="B2653" s="295"/>
      <c r="C2653" s="295">
        <v>0.61226100000000006</v>
      </c>
      <c r="D2653" s="295"/>
    </row>
    <row r="2654" spans="1:4" x14ac:dyDescent="0.2">
      <c r="A2654" s="295">
        <v>0.40410489999999999</v>
      </c>
      <c r="B2654" s="295"/>
      <c r="C2654" s="295">
        <v>0.61218300000000003</v>
      </c>
      <c r="D2654" s="295"/>
    </row>
    <row r="2655" spans="1:4" x14ac:dyDescent="0.2">
      <c r="A2655" s="295">
        <v>0.4040279</v>
      </c>
      <c r="B2655" s="295"/>
      <c r="C2655" s="295">
        <v>0.6121413</v>
      </c>
      <c r="D2655" s="295"/>
    </row>
    <row r="2656" spans="1:4" x14ac:dyDescent="0.2">
      <c r="A2656" s="295">
        <v>0.40401280000000001</v>
      </c>
      <c r="B2656" s="295"/>
      <c r="C2656" s="295">
        <v>0.61212920000000004</v>
      </c>
      <c r="D2656" s="295"/>
    </row>
    <row r="2657" spans="1:4" x14ac:dyDescent="0.2">
      <c r="A2657" s="295">
        <v>0.4040127</v>
      </c>
      <c r="B2657" s="295"/>
      <c r="C2657" s="295">
        <v>0.61211590000000005</v>
      </c>
      <c r="D2657" s="295"/>
    </row>
    <row r="2658" spans="1:4" x14ac:dyDescent="0.2">
      <c r="A2658" s="295">
        <v>0.40395609999999998</v>
      </c>
      <c r="B2658" s="295"/>
      <c r="C2658" s="295">
        <v>0.61203949999999996</v>
      </c>
      <c r="D2658" s="295"/>
    </row>
    <row r="2659" spans="1:4" x14ac:dyDescent="0.2">
      <c r="A2659" s="295">
        <v>0.40389320000000001</v>
      </c>
      <c r="B2659" s="295"/>
      <c r="C2659" s="295">
        <v>0.61198410000000003</v>
      </c>
      <c r="D2659" s="295"/>
    </row>
    <row r="2660" spans="1:4" x14ac:dyDescent="0.2">
      <c r="A2660" s="295">
        <v>0.40387800000000001</v>
      </c>
      <c r="B2660" s="295"/>
      <c r="C2660" s="295">
        <v>0.61191980000000001</v>
      </c>
      <c r="D2660" s="295"/>
    </row>
    <row r="2661" spans="1:4" x14ac:dyDescent="0.2">
      <c r="A2661" s="295">
        <v>0.40385330000000003</v>
      </c>
      <c r="B2661" s="295"/>
      <c r="C2661" s="295">
        <v>0.61183030000000005</v>
      </c>
      <c r="D2661" s="295"/>
    </row>
    <row r="2662" spans="1:4" x14ac:dyDescent="0.2">
      <c r="A2662" s="295">
        <v>0.40384059999999999</v>
      </c>
      <c r="B2662" s="295"/>
      <c r="C2662" s="295">
        <v>0.61175250000000003</v>
      </c>
      <c r="D2662" s="295"/>
    </row>
    <row r="2663" spans="1:4" x14ac:dyDescent="0.2">
      <c r="A2663" s="295">
        <v>0.40380070000000001</v>
      </c>
      <c r="B2663" s="295"/>
      <c r="C2663" s="295">
        <v>0.61172559999999998</v>
      </c>
      <c r="D2663" s="295"/>
    </row>
    <row r="2664" spans="1:4" x14ac:dyDescent="0.2">
      <c r="A2664" s="295">
        <v>0.4037886</v>
      </c>
      <c r="B2664" s="295"/>
      <c r="C2664" s="295">
        <v>0.61164549999999995</v>
      </c>
      <c r="D2664" s="295"/>
    </row>
    <row r="2665" spans="1:4" x14ac:dyDescent="0.2">
      <c r="A2665" s="295">
        <v>0.4037886</v>
      </c>
      <c r="B2665" s="295"/>
      <c r="C2665" s="295">
        <v>0.61158420000000002</v>
      </c>
      <c r="D2665" s="295"/>
    </row>
    <row r="2666" spans="1:4" x14ac:dyDescent="0.2">
      <c r="A2666" s="295">
        <v>0.40376040000000002</v>
      </c>
      <c r="B2666" s="295"/>
      <c r="C2666" s="295">
        <v>0.61145419999999995</v>
      </c>
      <c r="D2666" s="295"/>
    </row>
    <row r="2667" spans="1:4" x14ac:dyDescent="0.2">
      <c r="A2667" s="295">
        <v>0.40374670000000001</v>
      </c>
      <c r="B2667" s="295"/>
      <c r="C2667" s="295">
        <v>0.61137410000000003</v>
      </c>
      <c r="D2667" s="295"/>
    </row>
    <row r="2668" spans="1:4" x14ac:dyDescent="0.2">
      <c r="A2668" s="295">
        <v>0.40369319999999997</v>
      </c>
      <c r="B2668" s="295"/>
      <c r="C2668" s="295">
        <v>0.61130589999999996</v>
      </c>
      <c r="D2668" s="295"/>
    </row>
    <row r="2669" spans="1:4" x14ac:dyDescent="0.2">
      <c r="A2669" s="295">
        <v>0.40368039999999999</v>
      </c>
      <c r="B2669" s="295"/>
      <c r="C2669" s="295">
        <v>0.61121749999999997</v>
      </c>
      <c r="D2669" s="295"/>
    </row>
    <row r="2670" spans="1:4" x14ac:dyDescent="0.2">
      <c r="A2670" s="295">
        <v>0.40364139999999998</v>
      </c>
      <c r="B2670" s="295"/>
      <c r="C2670" s="295">
        <v>0.61120280000000005</v>
      </c>
      <c r="D2670" s="295"/>
    </row>
    <row r="2671" spans="1:4" x14ac:dyDescent="0.2">
      <c r="A2671" s="295">
        <v>0.40360030000000002</v>
      </c>
      <c r="B2671" s="295"/>
      <c r="C2671" s="295">
        <v>0.61110390000000003</v>
      </c>
      <c r="D2671" s="295"/>
    </row>
    <row r="2672" spans="1:4" x14ac:dyDescent="0.2">
      <c r="A2672" s="295">
        <v>0.40357559999999998</v>
      </c>
      <c r="B2672" s="295"/>
      <c r="C2672" s="295">
        <v>0.61107719999999999</v>
      </c>
      <c r="D2672" s="295"/>
    </row>
    <row r="2673" spans="1:4" x14ac:dyDescent="0.2">
      <c r="A2673" s="295">
        <v>0.40353679999999997</v>
      </c>
      <c r="B2673" s="295"/>
      <c r="C2673" s="295">
        <v>0.6109985</v>
      </c>
      <c r="D2673" s="295"/>
    </row>
    <row r="2674" spans="1:4" x14ac:dyDescent="0.2">
      <c r="A2674" s="295">
        <v>0.40350649999999999</v>
      </c>
      <c r="B2674" s="295"/>
      <c r="C2674" s="295">
        <v>0.61095809999999995</v>
      </c>
      <c r="D2674" s="295"/>
    </row>
    <row r="2675" spans="1:4" x14ac:dyDescent="0.2">
      <c r="A2675" s="295">
        <v>0.40350639999999999</v>
      </c>
      <c r="B2675" s="295"/>
      <c r="C2675" s="295">
        <v>0.61093379999999997</v>
      </c>
      <c r="D2675" s="295"/>
    </row>
    <row r="2676" spans="1:4" x14ac:dyDescent="0.2">
      <c r="A2676" s="295">
        <v>0.40345490000000001</v>
      </c>
      <c r="B2676" s="295"/>
      <c r="C2676" s="295">
        <v>0.61087930000000001</v>
      </c>
      <c r="D2676" s="295"/>
    </row>
    <row r="2677" spans="1:4" x14ac:dyDescent="0.2">
      <c r="A2677" s="295">
        <v>0.40345490000000001</v>
      </c>
      <c r="B2677" s="295"/>
      <c r="C2677" s="295">
        <v>0.61080140000000005</v>
      </c>
      <c r="D2677" s="295"/>
    </row>
    <row r="2678" spans="1:4" x14ac:dyDescent="0.2">
      <c r="A2678" s="295">
        <v>0.40342610000000001</v>
      </c>
      <c r="B2678" s="295"/>
      <c r="C2678" s="295">
        <v>0.6107378</v>
      </c>
      <c r="D2678" s="295"/>
    </row>
    <row r="2679" spans="1:4" x14ac:dyDescent="0.2">
      <c r="A2679" s="295">
        <v>0.4034141</v>
      </c>
      <c r="B2679" s="295"/>
      <c r="C2679" s="295">
        <v>0.61068549999999999</v>
      </c>
      <c r="D2679" s="295"/>
    </row>
    <row r="2680" spans="1:4" x14ac:dyDescent="0.2">
      <c r="A2680" s="295">
        <v>0.40338819999999997</v>
      </c>
      <c r="B2680" s="295"/>
      <c r="C2680" s="295">
        <v>0.61063259999999997</v>
      </c>
      <c r="D2680" s="295"/>
    </row>
    <row r="2681" spans="1:4" x14ac:dyDescent="0.2">
      <c r="A2681" s="295">
        <v>0.40337460000000003</v>
      </c>
      <c r="B2681" s="295"/>
      <c r="C2681" s="295">
        <v>0.61055440000000005</v>
      </c>
      <c r="D2681" s="295"/>
    </row>
    <row r="2682" spans="1:4" x14ac:dyDescent="0.2">
      <c r="A2682" s="295">
        <v>0.40332089999999998</v>
      </c>
      <c r="B2682" s="295"/>
      <c r="C2682" s="295">
        <v>0.61048970000000002</v>
      </c>
      <c r="D2682" s="295"/>
    </row>
    <row r="2683" spans="1:4" x14ac:dyDescent="0.2">
      <c r="A2683" s="295">
        <v>0.40330719999999998</v>
      </c>
      <c r="B2683" s="295"/>
      <c r="C2683" s="295">
        <v>0.61046259999999997</v>
      </c>
      <c r="D2683" s="295"/>
    </row>
    <row r="2684" spans="1:4" x14ac:dyDescent="0.2">
      <c r="A2684" s="295">
        <v>0.4032693</v>
      </c>
      <c r="B2684" s="295"/>
      <c r="C2684" s="295">
        <v>0.61042240000000003</v>
      </c>
      <c r="D2684" s="295"/>
    </row>
    <row r="2685" spans="1:4" x14ac:dyDescent="0.2">
      <c r="A2685" s="295">
        <v>0.40322629999999998</v>
      </c>
      <c r="B2685" s="295"/>
      <c r="C2685" s="295">
        <v>0.61034259999999996</v>
      </c>
      <c r="D2685" s="295"/>
    </row>
    <row r="2686" spans="1:4" x14ac:dyDescent="0.2">
      <c r="A2686" s="295">
        <v>0.40318530000000002</v>
      </c>
      <c r="B2686" s="295"/>
      <c r="C2686" s="295">
        <v>0.61028930000000003</v>
      </c>
      <c r="D2686" s="295"/>
    </row>
    <row r="2687" spans="1:4" x14ac:dyDescent="0.2">
      <c r="A2687" s="295">
        <v>0.40315960000000001</v>
      </c>
      <c r="B2687" s="295"/>
      <c r="C2687" s="295">
        <v>0.61028919999999998</v>
      </c>
      <c r="D2687" s="295"/>
    </row>
    <row r="2688" spans="1:4" x14ac:dyDescent="0.2">
      <c r="A2688" s="295">
        <v>0.40310629999999997</v>
      </c>
      <c r="B2688" s="295"/>
      <c r="C2688" s="295">
        <v>0.61022730000000003</v>
      </c>
      <c r="D2688" s="295"/>
    </row>
    <row r="2689" spans="1:4" x14ac:dyDescent="0.2">
      <c r="A2689" s="295">
        <v>0.4030648</v>
      </c>
      <c r="B2689" s="295"/>
      <c r="C2689" s="295">
        <v>0.61014539999999995</v>
      </c>
      <c r="D2689" s="295"/>
    </row>
    <row r="2690" spans="1:4" x14ac:dyDescent="0.2">
      <c r="A2690" s="295">
        <v>0.4030648</v>
      </c>
      <c r="B2690" s="295"/>
      <c r="C2690" s="295">
        <v>0.61009360000000001</v>
      </c>
      <c r="D2690" s="295"/>
    </row>
    <row r="2691" spans="1:4" x14ac:dyDescent="0.2">
      <c r="A2691" s="295">
        <v>0.40302379999999999</v>
      </c>
      <c r="B2691" s="295"/>
      <c r="C2691" s="295">
        <v>0.61006519999999997</v>
      </c>
      <c r="D2691" s="295"/>
    </row>
    <row r="2692" spans="1:4" x14ac:dyDescent="0.2">
      <c r="A2692" s="295">
        <v>0.40301169999999997</v>
      </c>
      <c r="B2692" s="295"/>
      <c r="C2692" s="295">
        <v>0.60999970000000003</v>
      </c>
      <c r="D2692" s="295"/>
    </row>
    <row r="2693" spans="1:4" x14ac:dyDescent="0.2">
      <c r="A2693" s="295">
        <v>0.40299859999999998</v>
      </c>
      <c r="B2693" s="295"/>
      <c r="C2693" s="295">
        <v>0.60996079999999997</v>
      </c>
      <c r="D2693" s="295"/>
    </row>
    <row r="2694" spans="1:4" x14ac:dyDescent="0.2">
      <c r="A2694" s="295">
        <v>0.40296979999999999</v>
      </c>
      <c r="B2694" s="295"/>
      <c r="C2694" s="295">
        <v>0.60994749999999998</v>
      </c>
      <c r="D2694" s="295"/>
    </row>
    <row r="2695" spans="1:4" x14ac:dyDescent="0.2">
      <c r="A2695" s="295">
        <v>0.40296979999999999</v>
      </c>
      <c r="B2695" s="295"/>
      <c r="C2695" s="295">
        <v>0.60989479999999996</v>
      </c>
      <c r="D2695" s="295"/>
    </row>
    <row r="2696" spans="1:4" x14ac:dyDescent="0.2">
      <c r="A2696" s="295">
        <v>0.40294459999999999</v>
      </c>
      <c r="B2696" s="295"/>
      <c r="C2696" s="295">
        <v>0.60985480000000003</v>
      </c>
      <c r="D2696" s="295"/>
    </row>
    <row r="2697" spans="1:4" x14ac:dyDescent="0.2">
      <c r="A2697" s="295">
        <v>0.40290399999999998</v>
      </c>
      <c r="B2697" s="295"/>
      <c r="C2697" s="295">
        <v>0.6097901</v>
      </c>
      <c r="D2697" s="295"/>
    </row>
    <row r="2698" spans="1:4" x14ac:dyDescent="0.2">
      <c r="A2698" s="295">
        <v>0.40287840000000003</v>
      </c>
      <c r="B2698" s="295"/>
      <c r="C2698" s="295">
        <v>0.60976209999999997</v>
      </c>
      <c r="D2698" s="295"/>
    </row>
    <row r="2699" spans="1:4" x14ac:dyDescent="0.2">
      <c r="A2699" s="295">
        <v>0.40287830000000002</v>
      </c>
      <c r="B2699" s="295"/>
      <c r="C2699" s="295">
        <v>0.60973540000000004</v>
      </c>
      <c r="D2699" s="295"/>
    </row>
    <row r="2700" spans="1:4" x14ac:dyDescent="0.2">
      <c r="A2700" s="295">
        <v>0.40283730000000001</v>
      </c>
      <c r="B2700" s="295"/>
      <c r="C2700" s="295">
        <v>0.60965990000000003</v>
      </c>
      <c r="D2700" s="295"/>
    </row>
    <row r="2701" spans="1:4" x14ac:dyDescent="0.2">
      <c r="A2701" s="295">
        <v>0.40281099999999997</v>
      </c>
      <c r="B2701" s="295"/>
      <c r="C2701" s="295">
        <v>0.60963560000000006</v>
      </c>
      <c r="D2701" s="295"/>
    </row>
    <row r="2702" spans="1:4" x14ac:dyDescent="0.2">
      <c r="A2702" s="295">
        <v>0.4027731</v>
      </c>
      <c r="B2702" s="295"/>
      <c r="C2702" s="295">
        <v>0.60956149999999998</v>
      </c>
      <c r="D2702" s="295"/>
    </row>
    <row r="2703" spans="1:4" x14ac:dyDescent="0.2">
      <c r="A2703" s="295">
        <v>0.40274520000000003</v>
      </c>
      <c r="B2703" s="295"/>
      <c r="C2703" s="295">
        <v>0.60953310000000005</v>
      </c>
      <c r="D2703" s="295"/>
    </row>
    <row r="2704" spans="1:4" x14ac:dyDescent="0.2">
      <c r="A2704" s="295">
        <v>0.40270119999999998</v>
      </c>
      <c r="B2704" s="295"/>
      <c r="C2704" s="295">
        <v>0.60952110000000004</v>
      </c>
      <c r="D2704" s="295"/>
    </row>
    <row r="2705" spans="1:4" x14ac:dyDescent="0.2">
      <c r="A2705" s="295">
        <v>0.40265879999999998</v>
      </c>
      <c r="B2705" s="295"/>
      <c r="C2705" s="295">
        <v>0.60943060000000004</v>
      </c>
      <c r="D2705" s="295"/>
    </row>
    <row r="2706" spans="1:4" x14ac:dyDescent="0.2">
      <c r="A2706" s="295">
        <v>0.40263159999999998</v>
      </c>
      <c r="B2706" s="295"/>
      <c r="C2706" s="295">
        <v>0.6094022</v>
      </c>
      <c r="D2706" s="295"/>
    </row>
    <row r="2707" spans="1:4" x14ac:dyDescent="0.2">
      <c r="A2707" s="295">
        <v>0.40259060000000002</v>
      </c>
      <c r="B2707" s="295"/>
      <c r="C2707" s="295">
        <v>0.60936199999999996</v>
      </c>
      <c r="D2707" s="295"/>
    </row>
    <row r="2708" spans="1:4" x14ac:dyDescent="0.2">
      <c r="A2708" s="295">
        <v>0.40255069999999998</v>
      </c>
      <c r="B2708" s="295"/>
      <c r="C2708" s="295">
        <v>0.60933360000000003</v>
      </c>
      <c r="D2708" s="295"/>
    </row>
    <row r="2709" spans="1:4" x14ac:dyDescent="0.2">
      <c r="A2709" s="295">
        <v>0.4025204</v>
      </c>
      <c r="B2709" s="295"/>
      <c r="C2709" s="295">
        <v>0.60929699999999998</v>
      </c>
      <c r="D2709" s="295"/>
    </row>
    <row r="2710" spans="1:4" x14ac:dyDescent="0.2">
      <c r="A2710" s="295">
        <v>0.40249449999999998</v>
      </c>
      <c r="B2710" s="295"/>
      <c r="C2710" s="295">
        <v>0.60924310000000004</v>
      </c>
      <c r="D2710" s="295"/>
    </row>
    <row r="2711" spans="1:4" x14ac:dyDescent="0.2">
      <c r="A2711" s="295">
        <v>0.40243069999999997</v>
      </c>
      <c r="B2711" s="295"/>
      <c r="C2711" s="295">
        <v>0.60920359999999996</v>
      </c>
      <c r="D2711" s="295"/>
    </row>
    <row r="2712" spans="1:4" x14ac:dyDescent="0.2">
      <c r="A2712" s="295">
        <v>0.402418</v>
      </c>
      <c r="B2712" s="295"/>
      <c r="C2712" s="295">
        <v>0.60917929999999998</v>
      </c>
      <c r="D2712" s="295"/>
    </row>
    <row r="2713" spans="1:4" x14ac:dyDescent="0.2">
      <c r="A2713" s="295">
        <v>0.4023756</v>
      </c>
      <c r="B2713" s="295"/>
      <c r="C2713" s="295">
        <v>0.6091375</v>
      </c>
      <c r="D2713" s="295"/>
    </row>
    <row r="2714" spans="1:4" x14ac:dyDescent="0.2">
      <c r="A2714" s="295">
        <v>0.40233409999999997</v>
      </c>
      <c r="B2714" s="295"/>
      <c r="C2714" s="295">
        <v>0.60906919999999998</v>
      </c>
      <c r="D2714" s="295"/>
    </row>
    <row r="2715" spans="1:4" x14ac:dyDescent="0.2">
      <c r="A2715" s="295">
        <v>0.40230769999999999</v>
      </c>
      <c r="B2715" s="295"/>
      <c r="C2715" s="295">
        <v>0.60904320000000001</v>
      </c>
      <c r="D2715" s="295"/>
    </row>
    <row r="2716" spans="1:4" x14ac:dyDescent="0.2">
      <c r="A2716" s="295">
        <v>0.40228259999999999</v>
      </c>
      <c r="B2716" s="295"/>
      <c r="C2716" s="295">
        <v>0.6090044</v>
      </c>
      <c r="D2716" s="295"/>
    </row>
    <row r="2717" spans="1:4" x14ac:dyDescent="0.2">
      <c r="A2717" s="295">
        <v>0.4022674</v>
      </c>
      <c r="B2717" s="295"/>
      <c r="C2717" s="295">
        <v>0.60896550000000005</v>
      </c>
      <c r="D2717" s="295"/>
    </row>
    <row r="2718" spans="1:4" x14ac:dyDescent="0.2">
      <c r="A2718" s="295">
        <v>0.40224270000000001</v>
      </c>
      <c r="B2718" s="295"/>
      <c r="C2718" s="295">
        <v>0.6089251</v>
      </c>
      <c r="D2718" s="295"/>
    </row>
    <row r="2719" spans="1:4" x14ac:dyDescent="0.2">
      <c r="A2719" s="295">
        <v>0.40224260000000001</v>
      </c>
      <c r="B2719" s="295"/>
      <c r="C2719" s="295">
        <v>0.60887219999999997</v>
      </c>
      <c r="D2719" s="295"/>
    </row>
    <row r="2720" spans="1:4" x14ac:dyDescent="0.2">
      <c r="A2720" s="295">
        <v>0.40217530000000001</v>
      </c>
      <c r="B2720" s="295"/>
      <c r="C2720" s="295">
        <v>0.60879059999999996</v>
      </c>
      <c r="D2720" s="295"/>
    </row>
    <row r="2721" spans="1:4" x14ac:dyDescent="0.2">
      <c r="A2721" s="295">
        <v>0.40214810000000001</v>
      </c>
      <c r="B2721" s="295"/>
      <c r="C2721" s="295">
        <v>0.60875319999999999</v>
      </c>
      <c r="D2721" s="295"/>
    </row>
    <row r="2722" spans="1:4" x14ac:dyDescent="0.2">
      <c r="A2722" s="295">
        <v>0.4021344</v>
      </c>
      <c r="B2722" s="295"/>
      <c r="C2722" s="295">
        <v>0.6086994</v>
      </c>
      <c r="D2722" s="295"/>
    </row>
    <row r="2723" spans="1:4" x14ac:dyDescent="0.2">
      <c r="A2723" s="295">
        <v>0.40210859999999998</v>
      </c>
      <c r="B2723" s="295"/>
      <c r="C2723" s="295">
        <v>0.60864569999999996</v>
      </c>
      <c r="D2723" s="295"/>
    </row>
    <row r="2724" spans="1:4" x14ac:dyDescent="0.2">
      <c r="A2724" s="295">
        <v>0.40204079999999998</v>
      </c>
      <c r="B2724" s="295"/>
      <c r="C2724" s="295">
        <v>0.60859370000000002</v>
      </c>
      <c r="D2724" s="295"/>
    </row>
    <row r="2725" spans="1:4" x14ac:dyDescent="0.2">
      <c r="A2725" s="295">
        <v>0.40199829999999998</v>
      </c>
      <c r="B2725" s="295"/>
      <c r="C2725" s="295">
        <v>0.60856829999999995</v>
      </c>
      <c r="D2725" s="295"/>
    </row>
    <row r="2726" spans="1:4" x14ac:dyDescent="0.2">
      <c r="A2726" s="295">
        <v>0.40198630000000002</v>
      </c>
      <c r="B2726" s="295"/>
      <c r="C2726" s="295">
        <v>0.60853900000000005</v>
      </c>
      <c r="D2726" s="295"/>
    </row>
    <row r="2727" spans="1:4" x14ac:dyDescent="0.2">
      <c r="A2727" s="295">
        <v>0.40194530000000001</v>
      </c>
      <c r="B2727" s="295"/>
      <c r="C2727" s="295">
        <v>0.6084851</v>
      </c>
      <c r="D2727" s="295"/>
    </row>
    <row r="2728" spans="1:4" x14ac:dyDescent="0.2">
      <c r="A2728" s="295">
        <v>0.4019045</v>
      </c>
      <c r="B2728" s="295"/>
      <c r="C2728" s="295">
        <v>0.6084176</v>
      </c>
      <c r="D2728" s="295"/>
    </row>
    <row r="2729" spans="1:4" x14ac:dyDescent="0.2">
      <c r="A2729" s="295">
        <v>0.40187659999999997</v>
      </c>
      <c r="B2729" s="295"/>
      <c r="C2729" s="295">
        <v>0.60840380000000005</v>
      </c>
      <c r="D2729" s="295"/>
    </row>
    <row r="2730" spans="1:4" x14ac:dyDescent="0.2">
      <c r="A2730" s="295">
        <v>0.40183799999999997</v>
      </c>
      <c r="B2730" s="295"/>
      <c r="C2730" s="295">
        <v>0.60836120000000005</v>
      </c>
      <c r="D2730" s="295"/>
    </row>
    <row r="2731" spans="1:4" x14ac:dyDescent="0.2">
      <c r="A2731" s="295">
        <v>0.40182600000000002</v>
      </c>
      <c r="B2731" s="295"/>
      <c r="C2731" s="295">
        <v>0.60829909999999998</v>
      </c>
      <c r="D2731" s="295"/>
    </row>
    <row r="2732" spans="1:4" x14ac:dyDescent="0.2">
      <c r="A2732" s="295">
        <v>0.40182600000000002</v>
      </c>
      <c r="B2732" s="295"/>
      <c r="C2732" s="295">
        <v>0.60827370000000003</v>
      </c>
      <c r="D2732" s="295"/>
    </row>
    <row r="2733" spans="1:4" x14ac:dyDescent="0.2">
      <c r="A2733" s="295">
        <v>0.40178399999999997</v>
      </c>
      <c r="B2733" s="295"/>
      <c r="C2733" s="295">
        <v>0.60819690000000004</v>
      </c>
      <c r="D2733" s="295"/>
    </row>
    <row r="2734" spans="1:4" x14ac:dyDescent="0.2">
      <c r="A2734" s="295">
        <v>0.4017713</v>
      </c>
      <c r="B2734" s="295"/>
      <c r="C2734" s="295">
        <v>0.60814559999999995</v>
      </c>
      <c r="D2734" s="295"/>
    </row>
    <row r="2735" spans="1:4" x14ac:dyDescent="0.2">
      <c r="A2735" s="295">
        <v>0.40174409999999999</v>
      </c>
      <c r="B2735" s="295"/>
      <c r="C2735" s="295">
        <v>0.60809400000000002</v>
      </c>
      <c r="D2735" s="295"/>
    </row>
    <row r="2736" spans="1:4" x14ac:dyDescent="0.2">
      <c r="A2736" s="295">
        <v>0.401729</v>
      </c>
      <c r="B2736" s="295"/>
      <c r="C2736" s="295">
        <v>0.60809400000000002</v>
      </c>
      <c r="D2736" s="295"/>
    </row>
    <row r="2737" spans="1:4" x14ac:dyDescent="0.2">
      <c r="A2737" s="295">
        <v>0.40168949999999998</v>
      </c>
      <c r="B2737" s="295"/>
      <c r="C2737" s="295">
        <v>0.60806970000000005</v>
      </c>
      <c r="D2737" s="295"/>
    </row>
    <row r="2738" spans="1:4" x14ac:dyDescent="0.2">
      <c r="A2738" s="295">
        <v>0.40166069999999998</v>
      </c>
      <c r="B2738" s="295"/>
      <c r="C2738" s="295">
        <v>0.60799159999999997</v>
      </c>
      <c r="D2738" s="295"/>
    </row>
    <row r="2739" spans="1:4" x14ac:dyDescent="0.2">
      <c r="A2739" s="295">
        <v>0.40162320000000001</v>
      </c>
      <c r="B2739" s="295"/>
      <c r="C2739" s="295">
        <v>0.60790069999999996</v>
      </c>
      <c r="D2739" s="295"/>
    </row>
    <row r="2740" spans="1:4" x14ac:dyDescent="0.2">
      <c r="A2740" s="295">
        <v>0.40157100000000001</v>
      </c>
      <c r="B2740" s="295"/>
      <c r="C2740" s="295">
        <v>0.60783730000000002</v>
      </c>
      <c r="D2740" s="295"/>
    </row>
    <row r="2741" spans="1:4" x14ac:dyDescent="0.2">
      <c r="A2741" s="295">
        <v>0.40153109999999997</v>
      </c>
      <c r="B2741" s="295"/>
      <c r="C2741" s="295">
        <v>0.60782530000000001</v>
      </c>
      <c r="D2741" s="295"/>
    </row>
    <row r="2742" spans="1:4" x14ac:dyDescent="0.2">
      <c r="A2742" s="295">
        <v>0.4014896</v>
      </c>
      <c r="B2742" s="295"/>
      <c r="C2742" s="295">
        <v>0.60778460000000001</v>
      </c>
      <c r="D2742" s="295"/>
    </row>
    <row r="2743" spans="1:4" x14ac:dyDescent="0.2">
      <c r="A2743" s="295">
        <v>0.4014896</v>
      </c>
      <c r="B2743" s="295"/>
      <c r="C2743" s="295">
        <v>0.60770310000000005</v>
      </c>
      <c r="D2743" s="295"/>
    </row>
    <row r="2744" spans="1:4" x14ac:dyDescent="0.2">
      <c r="A2744" s="295">
        <v>0.40144930000000001</v>
      </c>
      <c r="B2744" s="295"/>
      <c r="C2744" s="295">
        <v>0.60765130000000001</v>
      </c>
      <c r="D2744" s="295"/>
    </row>
    <row r="2745" spans="1:4" x14ac:dyDescent="0.2">
      <c r="A2745" s="295">
        <v>0.40142050000000001</v>
      </c>
      <c r="B2745" s="295"/>
      <c r="C2745" s="295">
        <v>0.60762419999999995</v>
      </c>
      <c r="D2745" s="295"/>
    </row>
    <row r="2746" spans="1:4" x14ac:dyDescent="0.2">
      <c r="A2746" s="295">
        <v>0.40137909999999999</v>
      </c>
      <c r="B2746" s="295"/>
      <c r="C2746" s="295">
        <v>0.60757050000000001</v>
      </c>
      <c r="D2746" s="295"/>
    </row>
    <row r="2747" spans="1:4" x14ac:dyDescent="0.2">
      <c r="A2747" s="295">
        <v>0.4013543</v>
      </c>
      <c r="B2747" s="295"/>
      <c r="C2747" s="295">
        <v>0.60752079999999997</v>
      </c>
      <c r="D2747" s="295"/>
    </row>
    <row r="2748" spans="1:4" x14ac:dyDescent="0.2">
      <c r="A2748" s="295">
        <v>0.40132859999999998</v>
      </c>
      <c r="B2748" s="295"/>
      <c r="C2748" s="295">
        <v>0.60745349999999998</v>
      </c>
      <c r="D2748" s="295"/>
    </row>
    <row r="2749" spans="1:4" x14ac:dyDescent="0.2">
      <c r="A2749" s="295">
        <v>0.40130349999999998</v>
      </c>
      <c r="B2749" s="295"/>
      <c r="C2749" s="295">
        <v>0.60741179999999995</v>
      </c>
      <c r="D2749" s="295"/>
    </row>
    <row r="2750" spans="1:4" x14ac:dyDescent="0.2">
      <c r="A2750" s="295">
        <v>0.40127560000000001</v>
      </c>
      <c r="B2750" s="295"/>
      <c r="C2750" s="295">
        <v>0.60738749999999997</v>
      </c>
      <c r="D2750" s="295"/>
    </row>
    <row r="2751" spans="1:4" x14ac:dyDescent="0.2">
      <c r="A2751" s="295">
        <v>0.4012114</v>
      </c>
      <c r="B2751" s="295"/>
      <c r="C2751" s="295">
        <v>0.60733380000000003</v>
      </c>
      <c r="D2751" s="295"/>
    </row>
    <row r="2752" spans="1:4" x14ac:dyDescent="0.2">
      <c r="A2752" s="295">
        <v>0.40119769999999999</v>
      </c>
      <c r="B2752" s="295"/>
      <c r="C2752" s="295">
        <v>0.60730919999999999</v>
      </c>
      <c r="D2752" s="295"/>
    </row>
    <row r="2753" spans="1:4" x14ac:dyDescent="0.2">
      <c r="A2753" s="295">
        <v>0.40118500000000001</v>
      </c>
      <c r="B2753" s="295"/>
      <c r="C2753" s="295">
        <v>0.60725530000000005</v>
      </c>
      <c r="D2753" s="295"/>
    </row>
    <row r="2754" spans="1:4" x14ac:dyDescent="0.2">
      <c r="A2754" s="295">
        <v>0.40116980000000002</v>
      </c>
      <c r="B2754" s="295"/>
      <c r="C2754" s="295">
        <v>0.60723099999999997</v>
      </c>
      <c r="D2754" s="295"/>
    </row>
    <row r="2755" spans="1:4" x14ac:dyDescent="0.2">
      <c r="A2755" s="295">
        <v>0.40111669999999999</v>
      </c>
      <c r="B2755" s="295"/>
      <c r="C2755" s="295">
        <v>0.60715160000000001</v>
      </c>
      <c r="D2755" s="295"/>
    </row>
    <row r="2756" spans="1:4" x14ac:dyDescent="0.2">
      <c r="A2756" s="295">
        <v>0.40106360000000002</v>
      </c>
      <c r="B2756" s="295"/>
      <c r="C2756" s="295">
        <v>0.60712359999999999</v>
      </c>
      <c r="D2756" s="295"/>
    </row>
    <row r="2757" spans="1:4" x14ac:dyDescent="0.2">
      <c r="A2757" s="295">
        <v>0.40103480000000002</v>
      </c>
      <c r="B2757" s="295"/>
      <c r="C2757" s="295">
        <v>0.60708320000000005</v>
      </c>
      <c r="D2757" s="295"/>
    </row>
    <row r="2758" spans="1:4" x14ac:dyDescent="0.2">
      <c r="A2758" s="295">
        <v>0.40100940000000002</v>
      </c>
      <c r="B2758" s="295"/>
      <c r="C2758" s="295">
        <v>0.6070179</v>
      </c>
      <c r="D2758" s="295"/>
    </row>
    <row r="2759" spans="1:4" x14ac:dyDescent="0.2">
      <c r="A2759" s="295">
        <v>0.40098220000000001</v>
      </c>
      <c r="B2759" s="295"/>
      <c r="C2759" s="295">
        <v>0.60697769999999995</v>
      </c>
      <c r="D2759" s="295"/>
    </row>
    <row r="2760" spans="1:4" x14ac:dyDescent="0.2">
      <c r="A2760" s="295">
        <v>0.40094410000000003</v>
      </c>
      <c r="B2760" s="295"/>
      <c r="C2760" s="295">
        <v>0.60693870000000005</v>
      </c>
      <c r="D2760" s="295"/>
    </row>
    <row r="2761" spans="1:4" x14ac:dyDescent="0.2">
      <c r="A2761" s="295">
        <v>0.40089249999999998</v>
      </c>
      <c r="B2761" s="295"/>
      <c r="C2761" s="295">
        <v>0.60689850000000001</v>
      </c>
      <c r="D2761" s="295"/>
    </row>
    <row r="2762" spans="1:4" x14ac:dyDescent="0.2">
      <c r="A2762" s="295">
        <v>0.40086569999999999</v>
      </c>
      <c r="B2762" s="295"/>
      <c r="C2762" s="295">
        <v>0.60685960000000005</v>
      </c>
      <c r="D2762" s="295"/>
    </row>
    <row r="2763" spans="1:4" x14ac:dyDescent="0.2">
      <c r="A2763" s="295">
        <v>0.40086569999999999</v>
      </c>
      <c r="B2763" s="295"/>
      <c r="C2763" s="295">
        <v>0.60680540000000005</v>
      </c>
      <c r="D2763" s="295"/>
    </row>
    <row r="2764" spans="1:4" x14ac:dyDescent="0.2">
      <c r="A2764" s="295">
        <v>0.40083790000000002</v>
      </c>
      <c r="B2764" s="295"/>
      <c r="C2764" s="295">
        <v>0.60670029999999997</v>
      </c>
      <c r="D2764" s="295"/>
    </row>
    <row r="2765" spans="1:4" x14ac:dyDescent="0.2">
      <c r="A2765" s="295">
        <v>0.40080909999999997</v>
      </c>
      <c r="B2765" s="295"/>
      <c r="C2765" s="295">
        <v>0.60668690000000003</v>
      </c>
      <c r="D2765" s="295"/>
    </row>
    <row r="2766" spans="1:4" x14ac:dyDescent="0.2">
      <c r="A2766" s="295">
        <v>0.400785</v>
      </c>
      <c r="B2766" s="295"/>
      <c r="C2766" s="295">
        <v>0.60657859999999997</v>
      </c>
      <c r="D2766" s="295"/>
    </row>
    <row r="2767" spans="1:4" x14ac:dyDescent="0.2">
      <c r="A2767" s="295">
        <v>0.40074460000000001</v>
      </c>
      <c r="B2767" s="295"/>
      <c r="C2767" s="295">
        <v>0.60655190000000003</v>
      </c>
      <c r="D2767" s="295"/>
    </row>
    <row r="2768" spans="1:4" x14ac:dyDescent="0.2">
      <c r="A2768" s="295">
        <v>0.40071669999999998</v>
      </c>
      <c r="B2768" s="295"/>
      <c r="C2768" s="295">
        <v>0.60652499999999998</v>
      </c>
      <c r="D2768" s="295"/>
    </row>
    <row r="2769" spans="1:4" x14ac:dyDescent="0.2">
      <c r="A2769" s="295">
        <v>0.40069189999999999</v>
      </c>
      <c r="B2769" s="295"/>
      <c r="C2769" s="295">
        <v>0.60647229999999996</v>
      </c>
      <c r="D2769" s="295"/>
    </row>
    <row r="2770" spans="1:4" x14ac:dyDescent="0.2">
      <c r="A2770" s="295">
        <v>0.40067829999999999</v>
      </c>
      <c r="B2770" s="295"/>
      <c r="C2770" s="295">
        <v>0.60643320000000001</v>
      </c>
      <c r="D2770" s="295"/>
    </row>
    <row r="2771" spans="1:4" x14ac:dyDescent="0.2">
      <c r="A2771" s="295">
        <v>0.40065309999999998</v>
      </c>
      <c r="B2771" s="295"/>
      <c r="C2771" s="295">
        <v>0.6063674</v>
      </c>
      <c r="D2771" s="295"/>
    </row>
    <row r="2772" spans="1:4" x14ac:dyDescent="0.2">
      <c r="A2772" s="295">
        <v>0.40062429999999999</v>
      </c>
      <c r="B2772" s="295"/>
      <c r="C2772" s="295">
        <v>0.6063286</v>
      </c>
      <c r="D2772" s="295"/>
    </row>
    <row r="2773" spans="1:4" x14ac:dyDescent="0.2">
      <c r="A2773" s="295">
        <v>0.40061160000000001</v>
      </c>
      <c r="B2773" s="295"/>
      <c r="C2773" s="295">
        <v>0.60630260000000002</v>
      </c>
      <c r="D2773" s="295"/>
    </row>
    <row r="2774" spans="1:4" x14ac:dyDescent="0.2">
      <c r="A2774" s="295">
        <v>0.40058640000000001</v>
      </c>
      <c r="B2774" s="295"/>
      <c r="C2774" s="295">
        <v>0.60622480000000001</v>
      </c>
      <c r="D2774" s="295"/>
    </row>
    <row r="2775" spans="1:4" x14ac:dyDescent="0.2">
      <c r="A2775" s="295">
        <v>0.40058640000000001</v>
      </c>
      <c r="B2775" s="295"/>
      <c r="C2775" s="295">
        <v>0.60618700000000003</v>
      </c>
      <c r="D2775" s="295"/>
    </row>
    <row r="2776" spans="1:4" x14ac:dyDescent="0.2">
      <c r="A2776" s="295">
        <v>0.40055760000000001</v>
      </c>
      <c r="B2776" s="295"/>
      <c r="C2776" s="295">
        <v>0.60610660000000005</v>
      </c>
      <c r="D2776" s="295"/>
    </row>
    <row r="2777" spans="1:4" x14ac:dyDescent="0.2">
      <c r="A2777" s="295">
        <v>0.40053080000000002</v>
      </c>
      <c r="B2777" s="295"/>
      <c r="C2777" s="295">
        <v>0.60609429999999997</v>
      </c>
      <c r="D2777" s="295"/>
    </row>
    <row r="2778" spans="1:4" x14ac:dyDescent="0.2">
      <c r="A2778" s="295">
        <v>0.40047729999999998</v>
      </c>
      <c r="B2778" s="295"/>
      <c r="C2778" s="295">
        <v>0.60602940000000005</v>
      </c>
      <c r="D2778" s="295"/>
    </row>
    <row r="2779" spans="1:4" x14ac:dyDescent="0.2">
      <c r="A2779" s="295">
        <v>0.40046359999999998</v>
      </c>
      <c r="B2779" s="295"/>
      <c r="C2779" s="295">
        <v>0.60597650000000003</v>
      </c>
      <c r="D2779" s="295"/>
    </row>
    <row r="2780" spans="1:4" x14ac:dyDescent="0.2">
      <c r="A2780" s="295">
        <v>0.40042260000000002</v>
      </c>
      <c r="B2780" s="295"/>
      <c r="C2780" s="295">
        <v>0.60593889999999995</v>
      </c>
      <c r="D2780" s="295"/>
    </row>
    <row r="2781" spans="1:4" x14ac:dyDescent="0.2">
      <c r="A2781" s="295">
        <v>0.40036860000000002</v>
      </c>
      <c r="B2781" s="295"/>
      <c r="C2781" s="295">
        <v>0.60587049999999998</v>
      </c>
      <c r="D2781" s="295"/>
    </row>
    <row r="2782" spans="1:4" x14ac:dyDescent="0.2">
      <c r="A2782" s="295">
        <v>0.40035549999999998</v>
      </c>
      <c r="B2782" s="295"/>
      <c r="C2782" s="295">
        <v>0.60583019999999999</v>
      </c>
      <c r="D2782" s="295"/>
    </row>
    <row r="2783" spans="1:4" x14ac:dyDescent="0.2">
      <c r="A2783" s="295">
        <v>0.40031709999999998</v>
      </c>
      <c r="B2783" s="295"/>
      <c r="C2783" s="295">
        <v>0.60581819999999997</v>
      </c>
      <c r="D2783" s="295"/>
    </row>
    <row r="2784" spans="1:4" x14ac:dyDescent="0.2">
      <c r="A2784" s="295">
        <v>0.40030399999999999</v>
      </c>
      <c r="B2784" s="295"/>
      <c r="C2784" s="295">
        <v>0.60569450000000002</v>
      </c>
      <c r="D2784" s="295"/>
    </row>
    <row r="2785" spans="1:4" x14ac:dyDescent="0.2">
      <c r="A2785" s="295">
        <v>0.40027610000000002</v>
      </c>
      <c r="B2785" s="295"/>
      <c r="C2785" s="295">
        <v>0.60566759999999997</v>
      </c>
      <c r="D2785" s="295"/>
    </row>
    <row r="2786" spans="1:4" x14ac:dyDescent="0.2">
      <c r="A2786" s="295">
        <v>0.40027610000000002</v>
      </c>
      <c r="B2786" s="295"/>
      <c r="C2786" s="295">
        <v>0.6056165</v>
      </c>
      <c r="D2786" s="295"/>
    </row>
    <row r="2787" spans="1:4" x14ac:dyDescent="0.2">
      <c r="A2787" s="295">
        <v>0.40023730000000002</v>
      </c>
      <c r="B2787" s="295"/>
      <c r="C2787" s="295">
        <v>0.60557620000000001</v>
      </c>
      <c r="D2787" s="295"/>
    </row>
    <row r="2788" spans="1:4" x14ac:dyDescent="0.2">
      <c r="A2788" s="295">
        <v>0.40017330000000001</v>
      </c>
      <c r="B2788" s="295"/>
      <c r="C2788" s="295">
        <v>0.60553749999999995</v>
      </c>
      <c r="D2788" s="295"/>
    </row>
    <row r="2789" spans="1:4" x14ac:dyDescent="0.2">
      <c r="A2789" s="295">
        <v>0.40013379999999998</v>
      </c>
      <c r="B2789" s="295"/>
      <c r="C2789" s="295">
        <v>0.60550910000000002</v>
      </c>
      <c r="D2789" s="295"/>
    </row>
    <row r="2790" spans="1:4" x14ac:dyDescent="0.2">
      <c r="A2790" s="295">
        <v>0.4001207</v>
      </c>
      <c r="B2790" s="295"/>
      <c r="C2790" s="295">
        <v>0.60548349999999995</v>
      </c>
      <c r="D2790" s="295"/>
    </row>
    <row r="2791" spans="1:4" x14ac:dyDescent="0.2">
      <c r="A2791" s="295">
        <v>0.40010859999999998</v>
      </c>
      <c r="B2791" s="295"/>
      <c r="C2791" s="295">
        <v>0.60544679999999995</v>
      </c>
      <c r="D2791" s="295"/>
    </row>
    <row r="2792" spans="1:4" x14ac:dyDescent="0.2">
      <c r="A2792" s="295">
        <v>0.4000823</v>
      </c>
      <c r="B2792" s="295"/>
      <c r="C2792" s="295">
        <v>0.6054214</v>
      </c>
      <c r="D2792" s="295"/>
    </row>
    <row r="2793" spans="1:4" x14ac:dyDescent="0.2">
      <c r="A2793" s="295">
        <v>0.4000571</v>
      </c>
      <c r="B2793" s="295"/>
      <c r="C2793" s="295">
        <v>0.60535450000000002</v>
      </c>
      <c r="D2793" s="295"/>
    </row>
    <row r="2794" spans="1:4" x14ac:dyDescent="0.2">
      <c r="A2794" s="295">
        <v>0.40001360000000002</v>
      </c>
      <c r="B2794" s="295"/>
      <c r="C2794" s="295">
        <v>0.60531789999999996</v>
      </c>
      <c r="D2794" s="295"/>
    </row>
    <row r="2795" spans="1:4" x14ac:dyDescent="0.2">
      <c r="A2795" s="295">
        <v>0.3999878</v>
      </c>
      <c r="B2795" s="295"/>
      <c r="C2795" s="295">
        <v>0.60524909999999998</v>
      </c>
      <c r="D2795" s="295"/>
    </row>
    <row r="2796" spans="1:4" x14ac:dyDescent="0.2">
      <c r="A2796" s="295">
        <v>0.39993410000000001</v>
      </c>
      <c r="B2796" s="295"/>
      <c r="C2796" s="295">
        <v>0.60522370000000003</v>
      </c>
      <c r="D2796" s="295"/>
    </row>
    <row r="2797" spans="1:4" x14ac:dyDescent="0.2">
      <c r="A2797" s="295">
        <v>0.39990730000000002</v>
      </c>
      <c r="B2797" s="295"/>
      <c r="C2797" s="295">
        <v>0.60514920000000005</v>
      </c>
      <c r="D2797" s="295"/>
    </row>
    <row r="2798" spans="1:4" x14ac:dyDescent="0.2">
      <c r="A2798" s="295">
        <v>0.39987899999999998</v>
      </c>
      <c r="B2798" s="295"/>
      <c r="C2798" s="295">
        <v>0.60508079999999997</v>
      </c>
      <c r="D2798" s="295"/>
    </row>
    <row r="2799" spans="1:4" x14ac:dyDescent="0.2">
      <c r="A2799" s="295">
        <v>0.39985419999999999</v>
      </c>
      <c r="B2799" s="295"/>
      <c r="C2799" s="295">
        <v>0.6050565</v>
      </c>
      <c r="D2799" s="295"/>
    </row>
    <row r="2800" spans="1:4" x14ac:dyDescent="0.2">
      <c r="A2800" s="295">
        <v>0.39984219999999998</v>
      </c>
      <c r="B2800" s="295"/>
      <c r="C2800" s="295">
        <v>0.60495370000000004</v>
      </c>
      <c r="D2800" s="295"/>
    </row>
    <row r="2801" spans="1:4" x14ac:dyDescent="0.2">
      <c r="A2801" s="295">
        <v>0.39980310000000002</v>
      </c>
      <c r="B2801" s="295"/>
      <c r="C2801" s="295">
        <v>0.60492440000000003</v>
      </c>
      <c r="D2801" s="295"/>
    </row>
    <row r="2802" spans="1:4" x14ac:dyDescent="0.2">
      <c r="A2802" s="295">
        <v>0.3997773</v>
      </c>
      <c r="B2802" s="295"/>
      <c r="C2802" s="295">
        <v>0.60487429999999998</v>
      </c>
      <c r="D2802" s="295"/>
    </row>
    <row r="2803" spans="1:4" x14ac:dyDescent="0.2">
      <c r="A2803" s="295">
        <v>0.3997773</v>
      </c>
      <c r="B2803" s="295"/>
      <c r="C2803" s="295">
        <v>0.6048367</v>
      </c>
      <c r="D2803" s="295"/>
    </row>
    <row r="2804" spans="1:4" x14ac:dyDescent="0.2">
      <c r="A2804" s="295">
        <v>0.39976410000000001</v>
      </c>
      <c r="B2804" s="295"/>
      <c r="C2804" s="295">
        <v>0.60478379999999998</v>
      </c>
      <c r="D2804" s="295"/>
    </row>
    <row r="2805" spans="1:4" x14ac:dyDescent="0.2">
      <c r="A2805" s="295">
        <v>0.39972419999999997</v>
      </c>
      <c r="B2805" s="295"/>
      <c r="C2805" s="295">
        <v>0.60474340000000004</v>
      </c>
      <c r="D2805" s="295"/>
    </row>
    <row r="2806" spans="1:4" x14ac:dyDescent="0.2">
      <c r="A2806" s="295">
        <v>0.39971109999999999</v>
      </c>
      <c r="B2806" s="295"/>
      <c r="C2806" s="295">
        <v>0.60466390000000003</v>
      </c>
      <c r="D2806" s="295"/>
    </row>
    <row r="2807" spans="1:4" x14ac:dyDescent="0.2">
      <c r="A2807" s="295">
        <v>0.39966859999999998</v>
      </c>
      <c r="B2807" s="295"/>
      <c r="C2807" s="295">
        <v>0.604572</v>
      </c>
      <c r="D2807" s="295"/>
    </row>
    <row r="2808" spans="1:4" x14ac:dyDescent="0.2">
      <c r="A2808" s="295">
        <v>0.39965499999999998</v>
      </c>
      <c r="B2808" s="295"/>
      <c r="C2808" s="295">
        <v>0.60448219999999997</v>
      </c>
      <c r="D2808" s="295"/>
    </row>
    <row r="2809" spans="1:4" x14ac:dyDescent="0.2">
      <c r="A2809" s="295">
        <v>0.39963019999999999</v>
      </c>
      <c r="B2809" s="295"/>
      <c r="C2809" s="295">
        <v>0.60443139999999995</v>
      </c>
      <c r="D2809" s="295"/>
    </row>
    <row r="2810" spans="1:4" x14ac:dyDescent="0.2">
      <c r="A2810" s="295">
        <v>0.39960190000000001</v>
      </c>
      <c r="B2810" s="295"/>
      <c r="C2810" s="295">
        <v>0.60437890000000005</v>
      </c>
      <c r="D2810" s="295"/>
    </row>
    <row r="2811" spans="1:4" x14ac:dyDescent="0.2">
      <c r="A2811" s="295">
        <v>0.39956399999999997</v>
      </c>
      <c r="B2811" s="295"/>
      <c r="C2811" s="295">
        <v>0.60433939999999997</v>
      </c>
      <c r="D2811" s="295"/>
    </row>
    <row r="2812" spans="1:4" x14ac:dyDescent="0.2">
      <c r="A2812" s="295">
        <v>0.39954889999999998</v>
      </c>
      <c r="B2812" s="295"/>
      <c r="C2812" s="295">
        <v>0.60427750000000002</v>
      </c>
      <c r="D2812" s="295"/>
    </row>
    <row r="2813" spans="1:4" x14ac:dyDescent="0.2">
      <c r="A2813" s="295">
        <v>0.39948020000000001</v>
      </c>
      <c r="B2813" s="295"/>
      <c r="C2813" s="295">
        <v>0.60422410000000004</v>
      </c>
      <c r="D2813" s="295"/>
    </row>
    <row r="2814" spans="1:4" x14ac:dyDescent="0.2">
      <c r="A2814" s="295">
        <v>0.39948020000000001</v>
      </c>
      <c r="B2814" s="295"/>
      <c r="C2814" s="295">
        <v>0.60417270000000001</v>
      </c>
      <c r="D2814" s="295"/>
    </row>
    <row r="2815" spans="1:4" x14ac:dyDescent="0.2">
      <c r="A2815" s="295">
        <v>0.39943919999999999</v>
      </c>
      <c r="B2815" s="295"/>
      <c r="C2815" s="295">
        <v>0.6040816</v>
      </c>
      <c r="D2815" s="295"/>
    </row>
    <row r="2816" spans="1:4" x14ac:dyDescent="0.2">
      <c r="A2816" s="295">
        <v>0.39939980000000003</v>
      </c>
      <c r="B2816" s="295"/>
      <c r="C2816" s="295">
        <v>0.60403150000000005</v>
      </c>
      <c r="D2816" s="295"/>
    </row>
    <row r="2817" spans="1:4" x14ac:dyDescent="0.2">
      <c r="A2817" s="295">
        <v>0.39938469999999998</v>
      </c>
      <c r="B2817" s="295"/>
      <c r="C2817" s="295">
        <v>0.60400350000000003</v>
      </c>
      <c r="D2817" s="295"/>
    </row>
    <row r="2818" spans="1:4" x14ac:dyDescent="0.2">
      <c r="A2818" s="295">
        <v>0.399372</v>
      </c>
      <c r="B2818" s="295"/>
      <c r="C2818" s="295">
        <v>0.60399119999999995</v>
      </c>
      <c r="D2818" s="295"/>
    </row>
    <row r="2819" spans="1:4" x14ac:dyDescent="0.2">
      <c r="A2819" s="295">
        <v>0.3993331</v>
      </c>
      <c r="B2819" s="295"/>
      <c r="C2819" s="295">
        <v>0.60395189999999999</v>
      </c>
      <c r="D2819" s="295"/>
    </row>
    <row r="2820" spans="1:4" x14ac:dyDescent="0.2">
      <c r="A2820" s="295">
        <v>0.39929320000000001</v>
      </c>
      <c r="B2820" s="295"/>
      <c r="C2820" s="295">
        <v>0.60385809999999995</v>
      </c>
      <c r="D2820" s="295"/>
    </row>
    <row r="2821" spans="1:4" x14ac:dyDescent="0.2">
      <c r="A2821" s="295">
        <v>0.39926689999999998</v>
      </c>
      <c r="B2821" s="295"/>
      <c r="C2821" s="295">
        <v>0.6038327</v>
      </c>
      <c r="D2821" s="295"/>
    </row>
    <row r="2822" spans="1:4" x14ac:dyDescent="0.2">
      <c r="A2822" s="295">
        <v>0.3992386</v>
      </c>
      <c r="B2822" s="295"/>
      <c r="C2822" s="295">
        <v>0.60375250000000003</v>
      </c>
      <c r="D2822" s="295"/>
    </row>
    <row r="2823" spans="1:4" x14ac:dyDescent="0.2">
      <c r="A2823" s="295">
        <v>0.39920020000000001</v>
      </c>
      <c r="B2823" s="295"/>
      <c r="C2823" s="295">
        <v>0.60371339999999996</v>
      </c>
      <c r="D2823" s="295"/>
    </row>
    <row r="2824" spans="1:4" x14ac:dyDescent="0.2">
      <c r="A2824" s="295">
        <v>0.39917229999999998</v>
      </c>
      <c r="B2824" s="295"/>
      <c r="C2824" s="295">
        <v>0.60364799999999996</v>
      </c>
      <c r="D2824" s="295"/>
    </row>
    <row r="2825" spans="1:4" x14ac:dyDescent="0.2">
      <c r="A2825" s="295">
        <v>0.3991596</v>
      </c>
      <c r="B2825" s="295"/>
      <c r="C2825" s="295">
        <v>0.6035954</v>
      </c>
      <c r="D2825" s="295"/>
    </row>
    <row r="2826" spans="1:4" x14ac:dyDescent="0.2">
      <c r="A2826" s="295">
        <v>0.3991036</v>
      </c>
      <c r="B2826" s="295"/>
      <c r="C2826" s="295">
        <v>0.60354050000000004</v>
      </c>
      <c r="D2826" s="295"/>
    </row>
    <row r="2827" spans="1:4" x14ac:dyDescent="0.2">
      <c r="A2827" s="295">
        <v>0.39909050000000001</v>
      </c>
      <c r="B2827" s="295"/>
      <c r="C2827" s="295">
        <v>0.60347689999999998</v>
      </c>
      <c r="D2827" s="295"/>
    </row>
    <row r="2828" spans="1:4" x14ac:dyDescent="0.2">
      <c r="A2828" s="295">
        <v>0.39903620000000001</v>
      </c>
      <c r="B2828" s="295"/>
      <c r="C2828" s="295">
        <v>0.60343939999999996</v>
      </c>
      <c r="D2828" s="295"/>
    </row>
    <row r="2829" spans="1:4" x14ac:dyDescent="0.2">
      <c r="A2829" s="295">
        <v>0.3989974</v>
      </c>
      <c r="B2829" s="295"/>
      <c r="C2829" s="295">
        <v>0.60338400000000003</v>
      </c>
      <c r="D2829" s="295"/>
    </row>
    <row r="2830" spans="1:4" x14ac:dyDescent="0.2">
      <c r="A2830" s="295">
        <v>0.39898470000000003</v>
      </c>
      <c r="B2830" s="295"/>
      <c r="C2830" s="295">
        <v>0.60333130000000001</v>
      </c>
      <c r="D2830" s="295"/>
    </row>
    <row r="2831" spans="1:4" x14ac:dyDescent="0.2">
      <c r="A2831" s="295">
        <v>0.39895789999999998</v>
      </c>
      <c r="B2831" s="295"/>
      <c r="C2831" s="295">
        <v>0.6032535</v>
      </c>
      <c r="D2831" s="295"/>
    </row>
    <row r="2832" spans="1:4" x14ac:dyDescent="0.2">
      <c r="A2832" s="295">
        <v>0.39891710000000002</v>
      </c>
      <c r="B2832" s="295"/>
      <c r="C2832" s="295">
        <v>0.6032402</v>
      </c>
      <c r="D2832" s="295"/>
    </row>
    <row r="2833" spans="1:4" x14ac:dyDescent="0.2">
      <c r="A2833" s="295">
        <v>0.39890429999999999</v>
      </c>
      <c r="B2833" s="295"/>
      <c r="C2833" s="295">
        <v>0.60313260000000002</v>
      </c>
      <c r="D2833" s="295"/>
    </row>
    <row r="2834" spans="1:4" x14ac:dyDescent="0.2">
      <c r="A2834" s="295">
        <v>0.39890429999999999</v>
      </c>
      <c r="B2834" s="295"/>
      <c r="C2834" s="295">
        <v>0.60304659999999999</v>
      </c>
      <c r="D2834" s="295"/>
    </row>
    <row r="2835" spans="1:4" x14ac:dyDescent="0.2">
      <c r="A2835" s="295">
        <v>0.39886529999999998</v>
      </c>
      <c r="B2835" s="295"/>
      <c r="C2835" s="295">
        <v>0.60296680000000002</v>
      </c>
      <c r="D2835" s="295"/>
    </row>
    <row r="2836" spans="1:4" x14ac:dyDescent="0.2">
      <c r="A2836" s="295">
        <v>0.39881179999999999</v>
      </c>
      <c r="B2836" s="295"/>
      <c r="C2836" s="295">
        <v>0.60293980000000003</v>
      </c>
      <c r="D2836" s="295"/>
    </row>
    <row r="2837" spans="1:4" x14ac:dyDescent="0.2">
      <c r="A2837" s="295">
        <v>0.3987966</v>
      </c>
      <c r="B2837" s="295"/>
      <c r="C2837" s="295">
        <v>0.60291550000000005</v>
      </c>
      <c r="D2837" s="295"/>
    </row>
    <row r="2838" spans="1:4" x14ac:dyDescent="0.2">
      <c r="A2838" s="295">
        <v>0.39876879999999998</v>
      </c>
      <c r="B2838" s="295"/>
      <c r="C2838" s="295">
        <v>0.6028888</v>
      </c>
      <c r="D2838" s="295"/>
    </row>
    <row r="2839" spans="1:4" x14ac:dyDescent="0.2">
      <c r="A2839" s="295">
        <v>0.39873039999999998</v>
      </c>
      <c r="B2839" s="295"/>
      <c r="C2839" s="295">
        <v>0.60283500000000001</v>
      </c>
      <c r="D2839" s="295"/>
    </row>
    <row r="2840" spans="1:4" x14ac:dyDescent="0.2">
      <c r="A2840" s="295">
        <v>0.3987021</v>
      </c>
      <c r="B2840" s="295"/>
      <c r="C2840" s="295">
        <v>0.60279479999999996</v>
      </c>
      <c r="D2840" s="295"/>
    </row>
    <row r="2841" spans="1:4" x14ac:dyDescent="0.2">
      <c r="A2841" s="295">
        <v>0.39866109999999999</v>
      </c>
      <c r="B2841" s="295"/>
      <c r="C2841" s="295">
        <v>0.60274070000000002</v>
      </c>
      <c r="D2841" s="295"/>
    </row>
    <row r="2842" spans="1:4" x14ac:dyDescent="0.2">
      <c r="A2842" s="295">
        <v>0.3986459</v>
      </c>
      <c r="B2842" s="295"/>
      <c r="C2842" s="295">
        <v>0.60271490000000005</v>
      </c>
      <c r="D2842" s="295"/>
    </row>
    <row r="2843" spans="1:4" x14ac:dyDescent="0.2">
      <c r="A2843" s="295">
        <v>0.39860909999999999</v>
      </c>
      <c r="B2843" s="295"/>
      <c r="C2843" s="295">
        <v>0.6026513</v>
      </c>
      <c r="D2843" s="295"/>
    </row>
    <row r="2844" spans="1:4" x14ac:dyDescent="0.2">
      <c r="A2844" s="295">
        <v>0.39858080000000001</v>
      </c>
      <c r="B2844" s="295"/>
      <c r="C2844" s="295">
        <v>0.60262530000000003</v>
      </c>
      <c r="D2844" s="295"/>
    </row>
    <row r="2845" spans="1:4" x14ac:dyDescent="0.2">
      <c r="A2845" s="295">
        <v>0.39855449999999998</v>
      </c>
      <c r="B2845" s="295"/>
      <c r="C2845" s="295">
        <v>0.60254700000000005</v>
      </c>
      <c r="D2845" s="295"/>
    </row>
    <row r="2846" spans="1:4" x14ac:dyDescent="0.2">
      <c r="A2846" s="295">
        <v>0.39852660000000001</v>
      </c>
      <c r="B2846" s="295"/>
      <c r="C2846" s="295">
        <v>0.60252030000000001</v>
      </c>
      <c r="D2846" s="295"/>
    </row>
    <row r="2847" spans="1:4" x14ac:dyDescent="0.2">
      <c r="A2847" s="295">
        <v>0.39850140000000001</v>
      </c>
      <c r="B2847" s="295"/>
      <c r="C2847" s="295">
        <v>0.60245280000000001</v>
      </c>
      <c r="D2847" s="295"/>
    </row>
    <row r="2848" spans="1:4" x14ac:dyDescent="0.2">
      <c r="A2848" s="295">
        <v>0.39850140000000001</v>
      </c>
      <c r="B2848" s="295"/>
      <c r="C2848" s="295">
        <v>0.60240020000000005</v>
      </c>
      <c r="D2848" s="295"/>
    </row>
    <row r="2849" spans="1:4" x14ac:dyDescent="0.2">
      <c r="A2849" s="295">
        <v>0.39848830000000002</v>
      </c>
      <c r="B2849" s="295"/>
      <c r="C2849" s="295">
        <v>0.60236120000000004</v>
      </c>
      <c r="D2849" s="295"/>
    </row>
    <row r="2850" spans="1:4" x14ac:dyDescent="0.2">
      <c r="A2850" s="295">
        <v>0.39847460000000001</v>
      </c>
      <c r="B2850" s="295"/>
      <c r="C2850" s="295">
        <v>0.60231009999999996</v>
      </c>
      <c r="D2850" s="295"/>
    </row>
    <row r="2851" spans="1:4" x14ac:dyDescent="0.2">
      <c r="A2851" s="295">
        <v>0.398422</v>
      </c>
      <c r="B2851" s="295"/>
      <c r="C2851" s="295">
        <v>0.60226970000000002</v>
      </c>
      <c r="D2851" s="295"/>
    </row>
    <row r="2852" spans="1:4" x14ac:dyDescent="0.2">
      <c r="A2852" s="295">
        <v>0.39838289999999998</v>
      </c>
      <c r="B2852" s="295"/>
      <c r="C2852" s="295">
        <v>0.60224390000000005</v>
      </c>
      <c r="D2852" s="295"/>
    </row>
    <row r="2853" spans="1:4" x14ac:dyDescent="0.2">
      <c r="A2853" s="295">
        <v>0.39832919999999999</v>
      </c>
      <c r="B2853" s="295"/>
      <c r="C2853" s="295">
        <v>0.60217200000000004</v>
      </c>
      <c r="D2853" s="295"/>
    </row>
    <row r="2854" spans="1:4" x14ac:dyDescent="0.2">
      <c r="A2854" s="295">
        <v>0.39832919999999999</v>
      </c>
      <c r="B2854" s="295"/>
      <c r="C2854" s="295">
        <v>0.60215969999999996</v>
      </c>
      <c r="D2854" s="295"/>
    </row>
    <row r="2855" spans="1:4" x14ac:dyDescent="0.2">
      <c r="A2855" s="295">
        <v>0.39829039999999999</v>
      </c>
      <c r="B2855" s="295"/>
      <c r="C2855" s="295">
        <v>0.60214769999999995</v>
      </c>
      <c r="D2855" s="295"/>
    </row>
    <row r="2856" spans="1:4" x14ac:dyDescent="0.2">
      <c r="A2856" s="295">
        <v>0.39826250000000002</v>
      </c>
      <c r="B2856" s="295"/>
      <c r="C2856" s="295">
        <v>0.60210750000000002</v>
      </c>
      <c r="D2856" s="295"/>
    </row>
    <row r="2857" spans="1:4" x14ac:dyDescent="0.2">
      <c r="A2857" s="295">
        <v>0.39823619999999998</v>
      </c>
      <c r="B2857" s="295"/>
      <c r="C2857" s="295">
        <v>0.60205609999999998</v>
      </c>
      <c r="D2857" s="295"/>
    </row>
    <row r="2858" spans="1:4" x14ac:dyDescent="0.2">
      <c r="A2858" s="295">
        <v>0.39822299999999999</v>
      </c>
      <c r="B2858" s="295"/>
      <c r="C2858" s="295">
        <v>0.60197029999999996</v>
      </c>
      <c r="D2858" s="295"/>
    </row>
    <row r="2859" spans="1:4" x14ac:dyDescent="0.2">
      <c r="A2859" s="295">
        <v>0.39818310000000001</v>
      </c>
      <c r="B2859" s="295"/>
      <c r="C2859" s="295">
        <v>0.60193260000000004</v>
      </c>
      <c r="D2859" s="295"/>
    </row>
    <row r="2860" spans="1:4" x14ac:dyDescent="0.2">
      <c r="A2860" s="295">
        <v>0.3981423</v>
      </c>
      <c r="B2860" s="295"/>
      <c r="C2860" s="295">
        <v>0.60191890000000003</v>
      </c>
      <c r="D2860" s="295"/>
    </row>
    <row r="2861" spans="1:4" x14ac:dyDescent="0.2">
      <c r="A2861" s="295">
        <v>0.39812959999999997</v>
      </c>
      <c r="B2861" s="295"/>
      <c r="C2861" s="295">
        <v>0.60188019999999998</v>
      </c>
      <c r="D2861" s="295"/>
    </row>
    <row r="2862" spans="1:4" x14ac:dyDescent="0.2">
      <c r="A2862" s="295">
        <v>0.3981037</v>
      </c>
      <c r="B2862" s="295"/>
      <c r="C2862" s="295">
        <v>0.60185219999999995</v>
      </c>
      <c r="D2862" s="295"/>
    </row>
    <row r="2863" spans="1:4" x14ac:dyDescent="0.2">
      <c r="A2863" s="295">
        <v>0.39806229999999998</v>
      </c>
      <c r="B2863" s="295"/>
      <c r="C2863" s="295">
        <v>0.60180080000000002</v>
      </c>
      <c r="D2863" s="295"/>
    </row>
    <row r="2864" spans="1:4" x14ac:dyDescent="0.2">
      <c r="A2864" s="295">
        <v>0.39800940000000001</v>
      </c>
      <c r="B2864" s="295"/>
      <c r="C2864" s="295">
        <v>0.6017496</v>
      </c>
      <c r="D2864" s="295"/>
    </row>
    <row r="2865" spans="1:4" x14ac:dyDescent="0.2">
      <c r="A2865" s="295">
        <v>0.39797080000000001</v>
      </c>
      <c r="B2865" s="295"/>
      <c r="C2865" s="295">
        <v>0.60172389999999998</v>
      </c>
      <c r="D2865" s="295"/>
    </row>
    <row r="2866" spans="1:4" x14ac:dyDescent="0.2">
      <c r="A2866" s="295">
        <v>0.39794299999999999</v>
      </c>
      <c r="B2866" s="295"/>
      <c r="C2866" s="295">
        <v>0.60168730000000004</v>
      </c>
      <c r="D2866" s="295"/>
    </row>
    <row r="2867" spans="1:4" x14ac:dyDescent="0.2">
      <c r="A2867" s="295">
        <v>0.39794289999999999</v>
      </c>
      <c r="B2867" s="295"/>
      <c r="C2867" s="295">
        <v>0.60163230000000001</v>
      </c>
      <c r="D2867" s="295"/>
    </row>
    <row r="2868" spans="1:4" x14ac:dyDescent="0.2">
      <c r="A2868" s="295">
        <v>0.39786310000000003</v>
      </c>
      <c r="B2868" s="295"/>
      <c r="C2868" s="295">
        <v>0.60160389999999997</v>
      </c>
      <c r="D2868" s="295"/>
    </row>
    <row r="2869" spans="1:4" x14ac:dyDescent="0.2">
      <c r="A2869" s="295">
        <v>0.39783679999999999</v>
      </c>
      <c r="B2869" s="295"/>
      <c r="C2869" s="295">
        <v>0.60155049999999999</v>
      </c>
      <c r="D2869" s="295"/>
    </row>
    <row r="2870" spans="1:4" x14ac:dyDescent="0.2">
      <c r="A2870" s="295">
        <v>0.39779569999999997</v>
      </c>
      <c r="B2870" s="295"/>
      <c r="C2870" s="295">
        <v>0.60151049999999995</v>
      </c>
      <c r="D2870" s="295"/>
    </row>
    <row r="2871" spans="1:4" x14ac:dyDescent="0.2">
      <c r="A2871" s="295">
        <v>0.39777170000000001</v>
      </c>
      <c r="B2871" s="295"/>
      <c r="C2871" s="295">
        <v>0.60148449999999998</v>
      </c>
      <c r="D2871" s="295"/>
    </row>
    <row r="2872" spans="1:4" x14ac:dyDescent="0.2">
      <c r="A2872" s="295">
        <v>0.39773019999999998</v>
      </c>
      <c r="B2872" s="295"/>
      <c r="C2872" s="295">
        <v>0.60140610000000005</v>
      </c>
      <c r="D2872" s="295"/>
    </row>
    <row r="2873" spans="1:4" x14ac:dyDescent="0.2">
      <c r="A2873" s="295">
        <v>0.39771699999999999</v>
      </c>
      <c r="B2873" s="295"/>
      <c r="C2873" s="295">
        <v>0.60135620000000001</v>
      </c>
      <c r="D2873" s="295"/>
    </row>
    <row r="2874" spans="1:4" x14ac:dyDescent="0.2">
      <c r="A2874" s="295">
        <v>0.3977019</v>
      </c>
      <c r="B2874" s="295"/>
      <c r="C2874" s="295">
        <v>0.60130609999999995</v>
      </c>
      <c r="D2874" s="295"/>
    </row>
    <row r="2875" spans="1:4" x14ac:dyDescent="0.2">
      <c r="A2875" s="295">
        <v>0.39767550000000002</v>
      </c>
      <c r="B2875" s="295"/>
      <c r="C2875" s="295">
        <v>0.60125269999999997</v>
      </c>
      <c r="D2875" s="295"/>
    </row>
    <row r="2876" spans="1:4" x14ac:dyDescent="0.2">
      <c r="A2876" s="295">
        <v>0.39764830000000001</v>
      </c>
      <c r="B2876" s="295"/>
      <c r="C2876" s="295">
        <v>0.60113289999999997</v>
      </c>
      <c r="D2876" s="295"/>
    </row>
    <row r="2877" spans="1:4" x14ac:dyDescent="0.2">
      <c r="A2877" s="295">
        <v>0.39763559999999998</v>
      </c>
      <c r="B2877" s="295"/>
      <c r="C2877" s="295">
        <v>0.60107929999999998</v>
      </c>
      <c r="D2877" s="295"/>
    </row>
    <row r="2878" spans="1:4" x14ac:dyDescent="0.2">
      <c r="A2878" s="295">
        <v>0.39760970000000001</v>
      </c>
      <c r="B2878" s="295"/>
      <c r="C2878" s="295">
        <v>0.60102860000000002</v>
      </c>
      <c r="D2878" s="295"/>
    </row>
    <row r="2879" spans="1:4" x14ac:dyDescent="0.2">
      <c r="A2879" s="295">
        <v>0.39759460000000002</v>
      </c>
      <c r="B2879" s="295"/>
      <c r="C2879" s="295">
        <v>0.60101479999999996</v>
      </c>
      <c r="D2879" s="295"/>
    </row>
    <row r="2880" spans="1:4" x14ac:dyDescent="0.2">
      <c r="A2880" s="295">
        <v>0.39755580000000001</v>
      </c>
      <c r="B2880" s="295"/>
      <c r="C2880" s="295">
        <v>0.60098819999999997</v>
      </c>
      <c r="D2880" s="295"/>
    </row>
    <row r="2881" spans="1:4" x14ac:dyDescent="0.2">
      <c r="A2881" s="295">
        <v>0.39754260000000002</v>
      </c>
      <c r="B2881" s="295"/>
      <c r="C2881" s="295">
        <v>0.60090790000000005</v>
      </c>
      <c r="D2881" s="295"/>
    </row>
    <row r="2882" spans="1:4" x14ac:dyDescent="0.2">
      <c r="A2882" s="295">
        <v>0.39752989999999999</v>
      </c>
      <c r="B2882" s="295"/>
      <c r="C2882" s="295">
        <v>0.60086620000000002</v>
      </c>
      <c r="D2882" s="295"/>
    </row>
    <row r="2883" spans="1:4" x14ac:dyDescent="0.2">
      <c r="A2883" s="295">
        <v>0.3975011</v>
      </c>
      <c r="B2883" s="295"/>
      <c r="C2883" s="295">
        <v>0.60080149999999999</v>
      </c>
      <c r="D2883" s="295"/>
    </row>
    <row r="2884" spans="1:4" x14ac:dyDescent="0.2">
      <c r="A2884" s="295">
        <v>0.3974743</v>
      </c>
      <c r="B2884" s="295"/>
      <c r="C2884" s="295">
        <v>0.60075140000000005</v>
      </c>
      <c r="D2884" s="295"/>
    </row>
    <row r="2885" spans="1:4" x14ac:dyDescent="0.2">
      <c r="A2885" s="295">
        <v>0.39746229999999999</v>
      </c>
      <c r="B2885" s="295"/>
      <c r="C2885" s="295">
        <v>0.60066960000000003</v>
      </c>
      <c r="D2885" s="295"/>
    </row>
    <row r="2886" spans="1:4" x14ac:dyDescent="0.2">
      <c r="A2886" s="295">
        <v>0.39743440000000002</v>
      </c>
      <c r="B2886" s="295"/>
      <c r="C2886" s="295">
        <v>0.60064269999999997</v>
      </c>
      <c r="D2886" s="295"/>
    </row>
    <row r="2887" spans="1:4" x14ac:dyDescent="0.2">
      <c r="A2887" s="295">
        <v>0.39740609999999998</v>
      </c>
      <c r="B2887" s="295"/>
      <c r="C2887" s="295">
        <v>0.60057819999999995</v>
      </c>
      <c r="D2887" s="295"/>
    </row>
    <row r="2888" spans="1:4" x14ac:dyDescent="0.2">
      <c r="A2888" s="295">
        <v>0.39738069999999998</v>
      </c>
      <c r="B2888" s="295"/>
      <c r="C2888" s="295">
        <v>0.60056449999999995</v>
      </c>
      <c r="D2888" s="295"/>
    </row>
    <row r="2889" spans="1:4" x14ac:dyDescent="0.2">
      <c r="A2889" s="295">
        <v>0.39735549999999997</v>
      </c>
      <c r="B2889" s="295"/>
      <c r="C2889" s="295">
        <v>0.60053780000000001</v>
      </c>
      <c r="D2889" s="295"/>
    </row>
    <row r="2890" spans="1:4" x14ac:dyDescent="0.2">
      <c r="A2890" s="295">
        <v>0.397314</v>
      </c>
      <c r="B2890" s="295"/>
      <c r="C2890" s="295">
        <v>0.60048400000000002</v>
      </c>
      <c r="D2890" s="295"/>
    </row>
    <row r="2891" spans="1:4" x14ac:dyDescent="0.2">
      <c r="A2891" s="295">
        <v>0.397314</v>
      </c>
      <c r="B2891" s="295"/>
      <c r="C2891" s="295">
        <v>0.60043380000000002</v>
      </c>
      <c r="D2891" s="295"/>
    </row>
    <row r="2892" spans="1:4" x14ac:dyDescent="0.2">
      <c r="A2892" s="295">
        <v>0.397314</v>
      </c>
      <c r="B2892" s="295"/>
      <c r="C2892" s="295">
        <v>0.60037830000000003</v>
      </c>
      <c r="D2892" s="295"/>
    </row>
    <row r="2893" spans="1:4" x14ac:dyDescent="0.2">
      <c r="A2893" s="295">
        <v>0.39726339999999999</v>
      </c>
      <c r="B2893" s="295"/>
      <c r="C2893" s="295">
        <v>0.60035269999999996</v>
      </c>
      <c r="D2893" s="295"/>
    </row>
    <row r="2894" spans="1:4" x14ac:dyDescent="0.2">
      <c r="A2894" s="295">
        <v>0.3972502</v>
      </c>
      <c r="B2894" s="295"/>
      <c r="C2894" s="295">
        <v>0.60032859999999999</v>
      </c>
      <c r="D2894" s="295"/>
    </row>
    <row r="2895" spans="1:4" x14ac:dyDescent="0.2">
      <c r="A2895" s="295">
        <v>0.39723510000000001</v>
      </c>
      <c r="B2895" s="295"/>
      <c r="C2895" s="295">
        <v>0.60024109999999997</v>
      </c>
      <c r="D2895" s="295"/>
    </row>
    <row r="2896" spans="1:4" x14ac:dyDescent="0.2">
      <c r="A2896" s="295">
        <v>0.39720830000000001</v>
      </c>
      <c r="B2896" s="295"/>
      <c r="C2896" s="295">
        <v>0.60018760000000004</v>
      </c>
      <c r="D2896" s="295"/>
    </row>
    <row r="2897" spans="1:4" x14ac:dyDescent="0.2">
      <c r="A2897" s="295">
        <v>0.39716990000000002</v>
      </c>
      <c r="B2897" s="295"/>
      <c r="C2897" s="295">
        <v>0.60014880000000004</v>
      </c>
      <c r="D2897" s="295"/>
    </row>
    <row r="2898" spans="1:4" x14ac:dyDescent="0.2">
      <c r="A2898" s="295">
        <v>0.397142</v>
      </c>
      <c r="B2898" s="295"/>
      <c r="C2898" s="295">
        <v>0.60005850000000005</v>
      </c>
      <c r="D2898" s="295"/>
    </row>
    <row r="2899" spans="1:4" x14ac:dyDescent="0.2">
      <c r="A2899" s="295">
        <v>0.39711619999999997</v>
      </c>
      <c r="B2899" s="295"/>
      <c r="C2899" s="295">
        <v>0.59999179999999996</v>
      </c>
      <c r="D2899" s="295"/>
    </row>
    <row r="2900" spans="1:4" x14ac:dyDescent="0.2">
      <c r="A2900" s="295">
        <v>0.39709139999999998</v>
      </c>
      <c r="B2900" s="295"/>
      <c r="C2900" s="295">
        <v>0.59993549999999995</v>
      </c>
      <c r="D2900" s="295"/>
    </row>
    <row r="2901" spans="1:4" x14ac:dyDescent="0.2">
      <c r="A2901" s="295">
        <v>0.3970495</v>
      </c>
      <c r="B2901" s="295"/>
      <c r="C2901" s="295">
        <v>0.59990969999999999</v>
      </c>
      <c r="D2901" s="295"/>
    </row>
    <row r="2902" spans="1:4" x14ac:dyDescent="0.2">
      <c r="A2902" s="295">
        <v>0.39702409999999999</v>
      </c>
      <c r="B2902" s="295"/>
      <c r="C2902" s="295">
        <v>0.59988430000000004</v>
      </c>
      <c r="D2902" s="295"/>
    </row>
    <row r="2903" spans="1:4" x14ac:dyDescent="0.2">
      <c r="A2903" s="295">
        <v>0.3969973</v>
      </c>
      <c r="B2903" s="295"/>
      <c r="C2903" s="295">
        <v>0.59981810000000002</v>
      </c>
      <c r="D2903" s="295"/>
    </row>
    <row r="2904" spans="1:4" x14ac:dyDescent="0.2">
      <c r="A2904" s="295">
        <v>0.39694420000000002</v>
      </c>
      <c r="B2904" s="295"/>
      <c r="C2904" s="295">
        <v>0.59979400000000005</v>
      </c>
      <c r="D2904" s="295"/>
    </row>
    <row r="2905" spans="1:4" x14ac:dyDescent="0.2">
      <c r="A2905" s="295">
        <v>0.39691949999999998</v>
      </c>
      <c r="B2905" s="295"/>
      <c r="C2905" s="295">
        <v>0.5997401</v>
      </c>
      <c r="D2905" s="295"/>
    </row>
    <row r="2906" spans="1:4" x14ac:dyDescent="0.2">
      <c r="A2906" s="295">
        <v>0.39689229999999998</v>
      </c>
      <c r="B2906" s="295"/>
      <c r="C2906" s="295">
        <v>0.59968860000000002</v>
      </c>
      <c r="D2906" s="295"/>
    </row>
    <row r="2907" spans="1:4" x14ac:dyDescent="0.2">
      <c r="A2907" s="295">
        <v>0.3968682</v>
      </c>
      <c r="B2907" s="295"/>
      <c r="C2907" s="295">
        <v>0.59966030000000003</v>
      </c>
      <c r="D2907" s="295"/>
    </row>
    <row r="2908" spans="1:4" x14ac:dyDescent="0.2">
      <c r="A2908" s="295">
        <v>0.39685310000000001</v>
      </c>
      <c r="B2908" s="295"/>
      <c r="C2908" s="295">
        <v>0.59956810000000005</v>
      </c>
      <c r="D2908" s="295"/>
    </row>
    <row r="2909" spans="1:4" x14ac:dyDescent="0.2">
      <c r="A2909" s="295">
        <v>0.39682630000000002</v>
      </c>
      <c r="B2909" s="295"/>
      <c r="C2909" s="295">
        <v>0.59951319999999997</v>
      </c>
      <c r="D2909" s="295"/>
    </row>
    <row r="2910" spans="1:4" x14ac:dyDescent="0.2">
      <c r="A2910" s="295">
        <v>0.39678639999999998</v>
      </c>
      <c r="B2910" s="295"/>
      <c r="C2910" s="295">
        <v>0.59948610000000002</v>
      </c>
      <c r="D2910" s="295"/>
    </row>
    <row r="2911" spans="1:4" x14ac:dyDescent="0.2">
      <c r="A2911" s="295">
        <v>0.39677119999999999</v>
      </c>
      <c r="B2911" s="295"/>
      <c r="C2911" s="295">
        <v>0.59945950000000003</v>
      </c>
      <c r="D2911" s="295"/>
    </row>
    <row r="2912" spans="1:4" x14ac:dyDescent="0.2">
      <c r="A2912" s="295">
        <v>0.39674330000000002</v>
      </c>
      <c r="B2912" s="295"/>
      <c r="C2912" s="295">
        <v>0.5994448</v>
      </c>
      <c r="D2912" s="295"/>
    </row>
    <row r="2913" spans="1:4" x14ac:dyDescent="0.2">
      <c r="A2913" s="295">
        <v>0.39671820000000002</v>
      </c>
      <c r="B2913" s="295"/>
      <c r="C2913" s="295">
        <v>0.59935510000000003</v>
      </c>
      <c r="D2913" s="295"/>
    </row>
    <row r="2914" spans="1:4" x14ac:dyDescent="0.2">
      <c r="A2914" s="295">
        <v>0.3966903</v>
      </c>
      <c r="B2914" s="295"/>
      <c r="C2914" s="295">
        <v>0.59929969999999999</v>
      </c>
      <c r="D2914" s="295"/>
    </row>
    <row r="2915" spans="1:4" x14ac:dyDescent="0.2">
      <c r="A2915" s="295">
        <v>0.3966615</v>
      </c>
      <c r="B2915" s="295"/>
      <c r="C2915" s="295">
        <v>0.59921179999999996</v>
      </c>
      <c r="D2915" s="295"/>
    </row>
    <row r="2916" spans="1:4" x14ac:dyDescent="0.2">
      <c r="A2916" s="295">
        <v>0.39663670000000001</v>
      </c>
      <c r="B2916" s="295"/>
      <c r="C2916" s="295">
        <v>0.5991417</v>
      </c>
      <c r="D2916" s="295"/>
    </row>
    <row r="2917" spans="1:4" x14ac:dyDescent="0.2">
      <c r="A2917" s="295">
        <v>0.3965957</v>
      </c>
      <c r="B2917" s="295"/>
      <c r="C2917" s="295">
        <v>0.59911460000000005</v>
      </c>
      <c r="D2917" s="295"/>
    </row>
    <row r="2918" spans="1:4" x14ac:dyDescent="0.2">
      <c r="A2918" s="295">
        <v>0.39658300000000002</v>
      </c>
      <c r="B2918" s="295"/>
      <c r="C2918" s="295">
        <v>0.59896899999999997</v>
      </c>
      <c r="D2918" s="295"/>
    </row>
    <row r="2919" spans="1:4" x14ac:dyDescent="0.2">
      <c r="A2919" s="295">
        <v>0.39655899999999999</v>
      </c>
      <c r="B2919" s="295"/>
      <c r="C2919" s="295">
        <v>0.59896899999999997</v>
      </c>
      <c r="D2919" s="295"/>
    </row>
    <row r="2920" spans="1:4" x14ac:dyDescent="0.2">
      <c r="A2920" s="295">
        <v>0.39655899999999999</v>
      </c>
      <c r="B2920" s="295"/>
      <c r="C2920" s="295">
        <v>0.59890560000000004</v>
      </c>
      <c r="D2920" s="295"/>
    </row>
    <row r="2921" spans="1:4" x14ac:dyDescent="0.2">
      <c r="A2921" s="295">
        <v>0.39649119999999999</v>
      </c>
      <c r="B2921" s="295"/>
      <c r="C2921" s="295">
        <v>0.59887760000000001</v>
      </c>
      <c r="D2921" s="295"/>
    </row>
    <row r="2922" spans="1:4" x14ac:dyDescent="0.2">
      <c r="A2922" s="295">
        <v>0.39649119999999999</v>
      </c>
      <c r="B2922" s="295"/>
      <c r="C2922" s="295">
        <v>0.59884130000000002</v>
      </c>
      <c r="D2922" s="295"/>
    </row>
    <row r="2923" spans="1:4" x14ac:dyDescent="0.2">
      <c r="A2923" s="295">
        <v>0.39646330000000002</v>
      </c>
      <c r="B2923" s="295"/>
      <c r="C2923" s="295">
        <v>0.59882789999999997</v>
      </c>
      <c r="D2923" s="295"/>
    </row>
    <row r="2924" spans="1:4" x14ac:dyDescent="0.2">
      <c r="A2924" s="295">
        <v>0.39642579999999999</v>
      </c>
      <c r="B2924" s="295"/>
      <c r="C2924" s="295">
        <v>0.59878750000000003</v>
      </c>
      <c r="D2924" s="295"/>
    </row>
    <row r="2925" spans="1:4" x14ac:dyDescent="0.2">
      <c r="A2925" s="295">
        <v>0.39641379999999998</v>
      </c>
      <c r="B2925" s="295"/>
      <c r="C2925" s="295">
        <v>0.59873480000000001</v>
      </c>
      <c r="D2925" s="295"/>
    </row>
    <row r="2926" spans="1:4" x14ac:dyDescent="0.2">
      <c r="A2926" s="295">
        <v>0.39641379999999998</v>
      </c>
      <c r="B2926" s="295"/>
      <c r="C2926" s="295">
        <v>0.59872150000000002</v>
      </c>
      <c r="D2926" s="295"/>
    </row>
    <row r="2927" spans="1:4" x14ac:dyDescent="0.2">
      <c r="A2927" s="295">
        <v>0.39637280000000003</v>
      </c>
      <c r="B2927" s="295"/>
      <c r="C2927" s="295">
        <v>0.59861529999999996</v>
      </c>
      <c r="D2927" s="295"/>
    </row>
    <row r="2928" spans="1:4" x14ac:dyDescent="0.2">
      <c r="A2928" s="295">
        <v>0.39634639999999999</v>
      </c>
      <c r="B2928" s="295"/>
      <c r="C2928" s="295">
        <v>0.59859119999999999</v>
      </c>
      <c r="D2928" s="295"/>
    </row>
    <row r="2929" spans="1:4" x14ac:dyDescent="0.2">
      <c r="A2929" s="295">
        <v>0.39631919999999998</v>
      </c>
      <c r="B2929" s="295"/>
      <c r="C2929" s="295">
        <v>0.59856690000000001</v>
      </c>
      <c r="D2929" s="295"/>
    </row>
    <row r="2930" spans="1:4" x14ac:dyDescent="0.2">
      <c r="A2930" s="295">
        <v>0.39629239999999999</v>
      </c>
      <c r="B2930" s="295"/>
      <c r="C2930" s="295">
        <v>0.59849969999999997</v>
      </c>
      <c r="D2930" s="295"/>
    </row>
    <row r="2931" spans="1:4" x14ac:dyDescent="0.2">
      <c r="A2931" s="295">
        <v>0.39626679999999997</v>
      </c>
      <c r="B2931" s="295"/>
      <c r="C2931" s="295">
        <v>0.59843610000000003</v>
      </c>
      <c r="D2931" s="295"/>
    </row>
    <row r="2932" spans="1:4" x14ac:dyDescent="0.2">
      <c r="A2932" s="295">
        <v>0.39623960000000003</v>
      </c>
      <c r="B2932" s="295"/>
      <c r="C2932" s="295">
        <v>0.59841029999999995</v>
      </c>
      <c r="D2932" s="295"/>
    </row>
    <row r="2933" spans="1:4" x14ac:dyDescent="0.2">
      <c r="A2933" s="295">
        <v>0.39618490000000001</v>
      </c>
      <c r="B2933" s="295"/>
      <c r="C2933" s="295">
        <v>0.59838239999999998</v>
      </c>
      <c r="D2933" s="295"/>
    </row>
    <row r="2934" spans="1:4" x14ac:dyDescent="0.2">
      <c r="A2934" s="295">
        <v>0.39614539999999998</v>
      </c>
      <c r="B2934" s="295"/>
      <c r="C2934" s="295">
        <v>0.59834330000000002</v>
      </c>
      <c r="D2934" s="295"/>
    </row>
    <row r="2935" spans="1:4" x14ac:dyDescent="0.2">
      <c r="A2935" s="295">
        <v>0.39610820000000002</v>
      </c>
      <c r="B2935" s="295"/>
      <c r="C2935" s="295">
        <v>0.59833119999999995</v>
      </c>
      <c r="D2935" s="295"/>
    </row>
    <row r="2936" spans="1:4" x14ac:dyDescent="0.2">
      <c r="A2936" s="295">
        <v>0.39606570000000002</v>
      </c>
      <c r="B2936" s="295"/>
      <c r="C2936" s="295">
        <v>0.59829209999999999</v>
      </c>
      <c r="D2936" s="295"/>
    </row>
    <row r="2937" spans="1:4" x14ac:dyDescent="0.2">
      <c r="A2937" s="295">
        <v>0.39605299999999999</v>
      </c>
      <c r="B2937" s="295"/>
      <c r="C2937" s="295">
        <v>0.59827739999999996</v>
      </c>
      <c r="D2937" s="295"/>
    </row>
    <row r="2938" spans="1:4" x14ac:dyDescent="0.2">
      <c r="A2938" s="295">
        <v>0.39600000000000002</v>
      </c>
      <c r="B2938" s="295"/>
      <c r="C2938" s="295">
        <v>0.5982016</v>
      </c>
      <c r="D2938" s="295"/>
    </row>
    <row r="2939" spans="1:4" x14ac:dyDescent="0.2">
      <c r="A2939" s="295">
        <v>0.39597169999999998</v>
      </c>
      <c r="B2939" s="295"/>
      <c r="C2939" s="295">
        <v>0.59817560000000003</v>
      </c>
      <c r="D2939" s="295"/>
    </row>
    <row r="2940" spans="1:4" x14ac:dyDescent="0.2">
      <c r="A2940" s="295">
        <v>0.39597169999999998</v>
      </c>
      <c r="B2940" s="295"/>
      <c r="C2940" s="295">
        <v>0.59809590000000001</v>
      </c>
      <c r="D2940" s="295"/>
    </row>
    <row r="2941" spans="1:4" x14ac:dyDescent="0.2">
      <c r="A2941" s="295">
        <v>0.39591500000000002</v>
      </c>
      <c r="B2941" s="295"/>
      <c r="C2941" s="295">
        <v>0.59806789999999999</v>
      </c>
      <c r="D2941" s="295"/>
    </row>
    <row r="2942" spans="1:4" x14ac:dyDescent="0.2">
      <c r="A2942" s="295">
        <v>0.3958892</v>
      </c>
      <c r="B2942" s="295"/>
      <c r="C2942" s="295">
        <v>0.59801559999999998</v>
      </c>
      <c r="D2942" s="295"/>
    </row>
    <row r="2943" spans="1:4" x14ac:dyDescent="0.2">
      <c r="A2943" s="295">
        <v>0.39586090000000002</v>
      </c>
      <c r="B2943" s="295"/>
      <c r="C2943" s="295">
        <v>0.59800330000000002</v>
      </c>
      <c r="D2943" s="295"/>
    </row>
    <row r="2944" spans="1:4" x14ac:dyDescent="0.2">
      <c r="A2944" s="295">
        <v>0.39583449999999998</v>
      </c>
      <c r="B2944" s="295"/>
      <c r="C2944" s="295">
        <v>0.59795089999999995</v>
      </c>
      <c r="D2944" s="295"/>
    </row>
    <row r="2945" spans="1:4" x14ac:dyDescent="0.2">
      <c r="A2945" s="295">
        <v>0.39583449999999998</v>
      </c>
      <c r="B2945" s="295"/>
      <c r="C2945" s="295">
        <v>0.5979004</v>
      </c>
      <c r="D2945" s="295"/>
    </row>
    <row r="2946" spans="1:4" x14ac:dyDescent="0.2">
      <c r="A2946" s="295">
        <v>0.39577980000000001</v>
      </c>
      <c r="B2946" s="295"/>
      <c r="C2946" s="295">
        <v>0.59784899999999996</v>
      </c>
      <c r="D2946" s="295"/>
    </row>
    <row r="2947" spans="1:4" x14ac:dyDescent="0.2">
      <c r="A2947" s="295">
        <v>0.3957678</v>
      </c>
      <c r="B2947" s="295"/>
      <c r="C2947" s="295">
        <v>0.59781030000000002</v>
      </c>
      <c r="D2947" s="295"/>
    </row>
    <row r="2948" spans="1:4" x14ac:dyDescent="0.2">
      <c r="A2948" s="295">
        <v>0.39575510000000003</v>
      </c>
      <c r="B2948" s="295"/>
      <c r="C2948" s="295">
        <v>0.59773480000000001</v>
      </c>
      <c r="D2948" s="295"/>
    </row>
    <row r="2949" spans="1:4" x14ac:dyDescent="0.2">
      <c r="A2949" s="295">
        <v>0.39574239999999999</v>
      </c>
      <c r="B2949" s="295"/>
      <c r="C2949" s="295">
        <v>0.59771050000000003</v>
      </c>
      <c r="D2949" s="295"/>
    </row>
    <row r="2950" spans="1:4" x14ac:dyDescent="0.2">
      <c r="A2950" s="295">
        <v>0.39567730000000001</v>
      </c>
      <c r="B2950" s="295"/>
      <c r="C2950" s="295">
        <v>0.59763100000000002</v>
      </c>
      <c r="D2950" s="295"/>
    </row>
    <row r="2951" spans="1:4" x14ac:dyDescent="0.2">
      <c r="A2951" s="295">
        <v>0.39567730000000001</v>
      </c>
      <c r="B2951" s="295"/>
      <c r="C2951" s="295">
        <v>0.59758089999999997</v>
      </c>
      <c r="D2951" s="295"/>
    </row>
    <row r="2952" spans="1:4" x14ac:dyDescent="0.2">
      <c r="A2952" s="295">
        <v>0.39562269999999999</v>
      </c>
      <c r="B2952" s="295"/>
      <c r="C2952" s="295">
        <v>0.5975298</v>
      </c>
      <c r="D2952" s="295"/>
    </row>
    <row r="2953" spans="1:4" x14ac:dyDescent="0.2">
      <c r="A2953" s="295">
        <v>0.39560990000000001</v>
      </c>
      <c r="B2953" s="295"/>
      <c r="C2953" s="295">
        <v>0.59747620000000001</v>
      </c>
      <c r="D2953" s="295"/>
    </row>
    <row r="2954" spans="1:4" x14ac:dyDescent="0.2">
      <c r="A2954" s="295">
        <v>0.3955979</v>
      </c>
      <c r="B2954" s="295"/>
      <c r="C2954" s="295">
        <v>0.59743749999999995</v>
      </c>
      <c r="D2954" s="295"/>
    </row>
    <row r="2955" spans="1:4" x14ac:dyDescent="0.2">
      <c r="A2955" s="295">
        <v>0.39556019999999997</v>
      </c>
      <c r="B2955" s="295"/>
      <c r="C2955" s="295">
        <v>0.59740910000000003</v>
      </c>
      <c r="D2955" s="295"/>
    </row>
    <row r="2956" spans="1:4" x14ac:dyDescent="0.2">
      <c r="A2956" s="295">
        <v>0.39551920000000002</v>
      </c>
      <c r="B2956" s="295"/>
      <c r="C2956" s="295">
        <v>0.59735939999999998</v>
      </c>
      <c r="D2956" s="295"/>
    </row>
    <row r="2957" spans="1:4" x14ac:dyDescent="0.2">
      <c r="A2957" s="295">
        <v>0.39551920000000002</v>
      </c>
      <c r="B2957" s="295"/>
      <c r="C2957" s="295">
        <v>0.59732160000000001</v>
      </c>
      <c r="D2957" s="295"/>
    </row>
    <row r="2958" spans="1:4" x14ac:dyDescent="0.2">
      <c r="A2958" s="295">
        <v>0.39550600000000002</v>
      </c>
      <c r="B2958" s="295"/>
      <c r="C2958" s="295">
        <v>0.59727019999999997</v>
      </c>
      <c r="D2958" s="295"/>
    </row>
    <row r="2959" spans="1:4" x14ac:dyDescent="0.2">
      <c r="A2959" s="295">
        <v>0.39549089999999998</v>
      </c>
      <c r="B2959" s="295"/>
      <c r="C2959" s="295">
        <v>0.59723000000000004</v>
      </c>
      <c r="D2959" s="295"/>
    </row>
    <row r="2960" spans="1:4" x14ac:dyDescent="0.2">
      <c r="A2960" s="295">
        <v>0.39545249999999998</v>
      </c>
      <c r="B2960" s="295"/>
      <c r="C2960" s="295">
        <v>0.59719199999999995</v>
      </c>
      <c r="D2960" s="295"/>
    </row>
    <row r="2961" spans="1:4" x14ac:dyDescent="0.2">
      <c r="A2961" s="295">
        <v>0.39544040000000003</v>
      </c>
      <c r="B2961" s="295"/>
      <c r="C2961" s="295">
        <v>0.59708490000000003</v>
      </c>
      <c r="D2961" s="295"/>
    </row>
    <row r="2962" spans="1:4" x14ac:dyDescent="0.2">
      <c r="A2962" s="295">
        <v>0.39540370000000002</v>
      </c>
      <c r="B2962" s="295"/>
      <c r="C2962" s="295">
        <v>0.59707259999999995</v>
      </c>
      <c r="D2962" s="295"/>
    </row>
    <row r="2963" spans="1:4" x14ac:dyDescent="0.2">
      <c r="A2963" s="295">
        <v>0.39536209999999999</v>
      </c>
      <c r="B2963" s="295"/>
      <c r="C2963" s="295">
        <v>0.59701890000000002</v>
      </c>
      <c r="D2963" s="295"/>
    </row>
    <row r="2964" spans="1:4" x14ac:dyDescent="0.2">
      <c r="A2964" s="295">
        <v>0.39534900000000001</v>
      </c>
      <c r="B2964" s="295"/>
      <c r="C2964" s="295">
        <v>0.59701269999999995</v>
      </c>
      <c r="D2964" s="295"/>
    </row>
    <row r="2965" spans="1:4" x14ac:dyDescent="0.2">
      <c r="A2965" s="295">
        <v>0.3953082</v>
      </c>
      <c r="B2965" s="295"/>
      <c r="C2965" s="295">
        <v>0.59695379999999998</v>
      </c>
      <c r="D2965" s="295"/>
    </row>
    <row r="2966" spans="1:4" x14ac:dyDescent="0.2">
      <c r="A2966" s="295">
        <v>0.39529550000000002</v>
      </c>
      <c r="B2966" s="295"/>
      <c r="C2966" s="295">
        <v>0.59689740000000002</v>
      </c>
      <c r="D2966" s="295"/>
    </row>
    <row r="2967" spans="1:4" x14ac:dyDescent="0.2">
      <c r="A2967" s="295">
        <v>0.39528340000000001</v>
      </c>
      <c r="B2967" s="295"/>
      <c r="C2967" s="295">
        <v>0.59681669999999998</v>
      </c>
      <c r="D2967" s="295"/>
    </row>
    <row r="2968" spans="1:4" x14ac:dyDescent="0.2">
      <c r="A2968" s="295">
        <v>0.39528340000000001</v>
      </c>
      <c r="B2968" s="295"/>
      <c r="C2968" s="295">
        <v>0.59676680000000004</v>
      </c>
      <c r="D2968" s="295"/>
    </row>
    <row r="2969" spans="1:4" x14ac:dyDescent="0.2">
      <c r="A2969" s="295">
        <v>0.39522879999999999</v>
      </c>
      <c r="B2969" s="295"/>
      <c r="C2969" s="295">
        <v>0.59672639999999999</v>
      </c>
      <c r="D2969" s="295"/>
    </row>
    <row r="2970" spans="1:4" x14ac:dyDescent="0.2">
      <c r="A2970" s="295">
        <v>0.39519090000000001</v>
      </c>
      <c r="B2970" s="295"/>
      <c r="C2970" s="295">
        <v>0.59666070000000004</v>
      </c>
      <c r="D2970" s="295"/>
    </row>
    <row r="2971" spans="1:4" x14ac:dyDescent="0.2">
      <c r="A2971" s="295">
        <v>0.39517720000000001</v>
      </c>
      <c r="B2971" s="295"/>
      <c r="C2971" s="295">
        <v>0.59660590000000002</v>
      </c>
      <c r="D2971" s="295"/>
    </row>
    <row r="2972" spans="1:4" x14ac:dyDescent="0.2">
      <c r="A2972" s="295">
        <v>0.39516210000000002</v>
      </c>
      <c r="B2972" s="295"/>
      <c r="C2972" s="295">
        <v>0.59656690000000001</v>
      </c>
      <c r="D2972" s="295"/>
    </row>
    <row r="2973" spans="1:4" x14ac:dyDescent="0.2">
      <c r="A2973" s="295">
        <v>0.39513419999999999</v>
      </c>
      <c r="B2973" s="295"/>
      <c r="C2973" s="295">
        <v>0.59651449999999995</v>
      </c>
      <c r="D2973" s="295"/>
    </row>
    <row r="2974" spans="1:4" x14ac:dyDescent="0.2">
      <c r="A2974" s="295">
        <v>0.39509339999999998</v>
      </c>
      <c r="B2974" s="295"/>
      <c r="C2974" s="295">
        <v>0.59641089999999997</v>
      </c>
      <c r="D2974" s="295"/>
    </row>
    <row r="2975" spans="1:4" x14ac:dyDescent="0.2">
      <c r="A2975" s="295">
        <v>0.3950671</v>
      </c>
      <c r="B2975" s="295"/>
      <c r="C2975" s="295">
        <v>0.59630090000000002</v>
      </c>
      <c r="D2975" s="295"/>
    </row>
    <row r="2976" spans="1:4" x14ac:dyDescent="0.2">
      <c r="A2976" s="295">
        <v>0.3950265</v>
      </c>
      <c r="B2976" s="295"/>
      <c r="C2976" s="295">
        <v>0.59624699999999997</v>
      </c>
      <c r="D2976" s="295"/>
    </row>
    <row r="2977" spans="1:4" x14ac:dyDescent="0.2">
      <c r="A2977" s="295">
        <v>0.3950128</v>
      </c>
      <c r="B2977" s="295"/>
      <c r="C2977" s="295">
        <v>0.59619730000000004</v>
      </c>
      <c r="D2977" s="295"/>
    </row>
    <row r="2978" spans="1:4" x14ac:dyDescent="0.2">
      <c r="A2978" s="295">
        <v>0.39498810000000001</v>
      </c>
      <c r="B2978" s="295"/>
      <c r="C2978" s="295">
        <v>0.5961689</v>
      </c>
      <c r="D2978" s="295"/>
    </row>
    <row r="2979" spans="1:4" x14ac:dyDescent="0.2">
      <c r="A2979" s="295">
        <v>0.39496170000000003</v>
      </c>
      <c r="B2979" s="295"/>
      <c r="C2979" s="295">
        <v>0.59610289999999999</v>
      </c>
      <c r="D2979" s="295"/>
    </row>
    <row r="2980" spans="1:4" x14ac:dyDescent="0.2">
      <c r="A2980" s="295">
        <v>0.39493660000000003</v>
      </c>
      <c r="B2980" s="295"/>
      <c r="C2980" s="295">
        <v>0.59605129999999995</v>
      </c>
      <c r="D2980" s="295"/>
    </row>
    <row r="2981" spans="1:4" x14ac:dyDescent="0.2">
      <c r="A2981" s="295">
        <v>0.39493650000000002</v>
      </c>
      <c r="B2981" s="295"/>
      <c r="C2981" s="295">
        <v>0.59598549999999995</v>
      </c>
      <c r="D2981" s="295"/>
    </row>
    <row r="2982" spans="1:4" x14ac:dyDescent="0.2">
      <c r="A2982" s="295">
        <v>0.39488190000000001</v>
      </c>
      <c r="B2982" s="295"/>
      <c r="C2982" s="295">
        <v>0.59594749999999996</v>
      </c>
      <c r="D2982" s="295"/>
    </row>
    <row r="2983" spans="1:4" x14ac:dyDescent="0.2">
      <c r="A2983" s="295">
        <v>0.39484399999999997</v>
      </c>
      <c r="B2983" s="295"/>
      <c r="C2983" s="295">
        <v>0.59593549999999995</v>
      </c>
      <c r="D2983" s="295"/>
    </row>
    <row r="2984" spans="1:4" x14ac:dyDescent="0.2">
      <c r="A2984" s="295">
        <v>0.39481680000000002</v>
      </c>
      <c r="B2984" s="295"/>
      <c r="C2984" s="295">
        <v>0.59588580000000002</v>
      </c>
      <c r="D2984" s="295"/>
    </row>
    <row r="2985" spans="1:4" x14ac:dyDescent="0.2">
      <c r="A2985" s="295">
        <v>0.39481680000000002</v>
      </c>
      <c r="B2985" s="295"/>
      <c r="C2985" s="295">
        <v>0.59586039999999996</v>
      </c>
      <c r="D2985" s="295"/>
    </row>
    <row r="2986" spans="1:4" x14ac:dyDescent="0.2">
      <c r="A2986" s="295">
        <v>0.39476529999999999</v>
      </c>
      <c r="B2986" s="295"/>
      <c r="C2986" s="295">
        <v>0.59579289999999996</v>
      </c>
      <c r="D2986" s="295"/>
    </row>
    <row r="2987" spans="1:4" x14ac:dyDescent="0.2">
      <c r="A2987" s="295">
        <v>0.39474049999999999</v>
      </c>
      <c r="B2987" s="295"/>
      <c r="C2987" s="295">
        <v>0.5957673</v>
      </c>
      <c r="D2987" s="295"/>
    </row>
    <row r="2988" spans="1:4" x14ac:dyDescent="0.2">
      <c r="A2988" s="295">
        <v>0.39469710000000002</v>
      </c>
      <c r="B2988" s="295"/>
      <c r="C2988" s="295">
        <v>0.59566759999999996</v>
      </c>
      <c r="D2988" s="295"/>
    </row>
    <row r="2989" spans="1:4" x14ac:dyDescent="0.2">
      <c r="A2989" s="295">
        <v>0.39467069999999999</v>
      </c>
      <c r="B2989" s="295"/>
      <c r="C2989" s="295">
        <v>0.59563120000000003</v>
      </c>
      <c r="D2989" s="295"/>
    </row>
    <row r="2990" spans="1:4" x14ac:dyDescent="0.2">
      <c r="A2990" s="295">
        <v>0.39464389999999999</v>
      </c>
      <c r="B2990" s="295"/>
      <c r="C2990" s="295">
        <v>0.5955532</v>
      </c>
      <c r="D2990" s="295"/>
    </row>
    <row r="2991" spans="1:4" x14ac:dyDescent="0.2">
      <c r="A2991" s="295">
        <v>0.39460709999999999</v>
      </c>
      <c r="B2991" s="295"/>
      <c r="C2991" s="295">
        <v>0.59551149999999997</v>
      </c>
      <c r="D2991" s="295"/>
    </row>
    <row r="2992" spans="1:4" x14ac:dyDescent="0.2">
      <c r="A2992" s="295">
        <v>0.394592</v>
      </c>
      <c r="B2992" s="295"/>
      <c r="C2992" s="295">
        <v>0.59548480000000004</v>
      </c>
      <c r="D2992" s="295"/>
    </row>
    <row r="2993" spans="1:4" x14ac:dyDescent="0.2">
      <c r="A2993" s="295">
        <v>0.39455210000000002</v>
      </c>
      <c r="B2993" s="295"/>
      <c r="C2993" s="295">
        <v>0.5954334</v>
      </c>
      <c r="D2993" s="295"/>
    </row>
    <row r="2994" spans="1:4" x14ac:dyDescent="0.2">
      <c r="A2994" s="295">
        <v>0.39452579999999998</v>
      </c>
      <c r="B2994" s="295"/>
      <c r="C2994" s="295">
        <v>0.5953908</v>
      </c>
      <c r="D2994" s="295"/>
    </row>
    <row r="2995" spans="1:4" x14ac:dyDescent="0.2">
      <c r="A2995" s="295">
        <v>0.3944995</v>
      </c>
      <c r="B2995" s="295"/>
      <c r="C2995" s="295">
        <v>0.59536389999999995</v>
      </c>
      <c r="D2995" s="295"/>
    </row>
    <row r="2996" spans="1:4" x14ac:dyDescent="0.2">
      <c r="A2996" s="295">
        <v>0.39448739999999999</v>
      </c>
      <c r="B2996" s="295"/>
      <c r="C2996" s="295">
        <v>0.59533959999999997</v>
      </c>
      <c r="D2996" s="295"/>
    </row>
    <row r="2997" spans="1:4" x14ac:dyDescent="0.2">
      <c r="A2997" s="295">
        <v>0.3944743</v>
      </c>
      <c r="B2997" s="295"/>
      <c r="C2997" s="295">
        <v>0.59526179999999995</v>
      </c>
      <c r="D2997" s="295"/>
    </row>
    <row r="2998" spans="1:4" x14ac:dyDescent="0.2">
      <c r="A2998" s="295">
        <v>0.39444859999999998</v>
      </c>
      <c r="B2998" s="295"/>
      <c r="C2998" s="295">
        <v>0.59519699999999998</v>
      </c>
      <c r="D2998" s="295"/>
    </row>
    <row r="2999" spans="1:4" x14ac:dyDescent="0.2">
      <c r="A2999" s="295">
        <v>0.39441979999999999</v>
      </c>
      <c r="B2999" s="295"/>
      <c r="C2999" s="295">
        <v>0.5951824</v>
      </c>
      <c r="D2999" s="295"/>
    </row>
    <row r="3000" spans="1:4" x14ac:dyDescent="0.2">
      <c r="A3000" s="295">
        <v>0.3944066</v>
      </c>
      <c r="B3000" s="295"/>
      <c r="C3000" s="295">
        <v>0.59514460000000002</v>
      </c>
      <c r="D3000" s="295"/>
    </row>
    <row r="3001" spans="1:4" x14ac:dyDescent="0.2">
      <c r="A3001" s="295">
        <v>0.39436359999999998</v>
      </c>
      <c r="B3001" s="295"/>
      <c r="C3001" s="295">
        <v>0.59512019999999999</v>
      </c>
      <c r="D3001" s="295"/>
    </row>
    <row r="3002" spans="1:4" x14ac:dyDescent="0.2">
      <c r="A3002" s="295">
        <v>0.39430969999999999</v>
      </c>
      <c r="B3002" s="295"/>
      <c r="C3002" s="295">
        <v>0.59505059999999999</v>
      </c>
      <c r="D3002" s="295"/>
    </row>
    <row r="3003" spans="1:4" x14ac:dyDescent="0.2">
      <c r="A3003" s="295">
        <v>0.39428079999999999</v>
      </c>
      <c r="B3003" s="295"/>
      <c r="C3003" s="295">
        <v>0.59499659999999999</v>
      </c>
      <c r="D3003" s="295"/>
    </row>
    <row r="3004" spans="1:4" x14ac:dyDescent="0.2">
      <c r="A3004" s="295">
        <v>0.39426810000000001</v>
      </c>
      <c r="B3004" s="295"/>
      <c r="C3004" s="295">
        <v>0.59495759999999998</v>
      </c>
      <c r="D3004" s="295"/>
    </row>
    <row r="3005" spans="1:4" x14ac:dyDescent="0.2">
      <c r="A3005" s="295">
        <v>0.39424300000000001</v>
      </c>
      <c r="B3005" s="295"/>
      <c r="C3005" s="295">
        <v>0.59490390000000004</v>
      </c>
      <c r="D3005" s="295"/>
    </row>
    <row r="3006" spans="1:4" x14ac:dyDescent="0.2">
      <c r="A3006" s="295">
        <v>0.39421509999999998</v>
      </c>
      <c r="B3006" s="295"/>
      <c r="C3006" s="295">
        <v>0.59484170000000003</v>
      </c>
      <c r="D3006" s="295"/>
    </row>
    <row r="3007" spans="1:4" x14ac:dyDescent="0.2">
      <c r="A3007" s="295">
        <v>0.39420309999999997</v>
      </c>
      <c r="B3007" s="295"/>
      <c r="C3007" s="295">
        <v>0.59480109999999997</v>
      </c>
      <c r="D3007" s="295"/>
    </row>
    <row r="3008" spans="1:4" x14ac:dyDescent="0.2">
      <c r="A3008" s="295">
        <v>0.39417429999999998</v>
      </c>
      <c r="B3008" s="295"/>
      <c r="C3008" s="295">
        <v>0.59471510000000005</v>
      </c>
      <c r="D3008" s="295"/>
    </row>
    <row r="3009" spans="1:4" x14ac:dyDescent="0.2">
      <c r="A3009" s="295">
        <v>0.394146</v>
      </c>
      <c r="B3009" s="295"/>
      <c r="C3009" s="295">
        <v>0.594665</v>
      </c>
      <c r="D3009" s="295"/>
    </row>
    <row r="3010" spans="1:4" x14ac:dyDescent="0.2">
      <c r="A3010" s="295">
        <v>0.39409509999999998</v>
      </c>
      <c r="B3010" s="295"/>
      <c r="C3010" s="295">
        <v>0.59463759999999999</v>
      </c>
      <c r="D3010" s="295"/>
    </row>
    <row r="3011" spans="1:4" x14ac:dyDescent="0.2">
      <c r="A3011" s="295">
        <v>0.3940572</v>
      </c>
      <c r="B3011" s="295"/>
      <c r="C3011" s="295">
        <v>0.59455860000000005</v>
      </c>
      <c r="D3011" s="295"/>
    </row>
    <row r="3012" spans="1:4" x14ac:dyDescent="0.2">
      <c r="A3012" s="295">
        <v>0.3940304</v>
      </c>
      <c r="B3012" s="295"/>
      <c r="C3012" s="295">
        <v>0.5945182</v>
      </c>
      <c r="D3012" s="295"/>
    </row>
    <row r="3013" spans="1:4" x14ac:dyDescent="0.2">
      <c r="A3013" s="295">
        <v>0.3940304</v>
      </c>
      <c r="B3013" s="295"/>
      <c r="C3013" s="295">
        <v>0.5944642</v>
      </c>
      <c r="D3013" s="295"/>
    </row>
    <row r="3014" spans="1:4" x14ac:dyDescent="0.2">
      <c r="A3014" s="295">
        <v>0.39399089999999998</v>
      </c>
      <c r="B3014" s="295"/>
      <c r="C3014" s="295">
        <v>0.59443970000000002</v>
      </c>
      <c r="D3014" s="295"/>
    </row>
    <row r="3015" spans="1:4" x14ac:dyDescent="0.2">
      <c r="A3015" s="295">
        <v>0.39396619999999999</v>
      </c>
      <c r="B3015" s="295"/>
      <c r="C3015" s="295">
        <v>0.59441560000000004</v>
      </c>
      <c r="D3015" s="295"/>
    </row>
    <row r="3016" spans="1:4" x14ac:dyDescent="0.2">
      <c r="A3016" s="295">
        <v>0.39393790000000001</v>
      </c>
      <c r="B3016" s="295"/>
      <c r="C3016" s="295">
        <v>0.59436060000000002</v>
      </c>
      <c r="D3016" s="295"/>
    </row>
    <row r="3017" spans="1:4" x14ac:dyDescent="0.2">
      <c r="A3017" s="295">
        <v>0.39388269999999997</v>
      </c>
      <c r="B3017" s="295"/>
      <c r="C3017" s="295">
        <v>0.59430570000000005</v>
      </c>
      <c r="D3017" s="295"/>
    </row>
    <row r="3018" spans="1:4" x14ac:dyDescent="0.2">
      <c r="A3018" s="295">
        <v>0.39386959999999999</v>
      </c>
      <c r="B3018" s="295"/>
      <c r="C3018" s="295">
        <v>0.594279</v>
      </c>
      <c r="D3018" s="295"/>
    </row>
    <row r="3019" spans="1:4" x14ac:dyDescent="0.2">
      <c r="A3019" s="295">
        <v>0.39386959999999999</v>
      </c>
      <c r="B3019" s="295"/>
      <c r="C3019" s="295">
        <v>0.59419750000000005</v>
      </c>
      <c r="D3019" s="295"/>
    </row>
    <row r="3020" spans="1:4" x14ac:dyDescent="0.2">
      <c r="A3020" s="295">
        <v>0.39384170000000002</v>
      </c>
      <c r="B3020" s="295"/>
      <c r="C3020" s="295">
        <v>0.59415680000000004</v>
      </c>
      <c r="D3020" s="295"/>
    </row>
    <row r="3021" spans="1:4" x14ac:dyDescent="0.2">
      <c r="A3021" s="295">
        <v>0.39375539999999998</v>
      </c>
      <c r="B3021" s="295"/>
      <c r="C3021" s="295">
        <v>0.59411729999999996</v>
      </c>
      <c r="D3021" s="295"/>
    </row>
    <row r="3022" spans="1:4" x14ac:dyDescent="0.2">
      <c r="A3022" s="295">
        <v>0.39371460000000003</v>
      </c>
      <c r="B3022" s="295"/>
      <c r="C3022" s="295">
        <v>0.59407840000000001</v>
      </c>
      <c r="D3022" s="295"/>
    </row>
    <row r="3023" spans="1:4" x14ac:dyDescent="0.2">
      <c r="A3023" s="295">
        <v>0.39371460000000003</v>
      </c>
      <c r="B3023" s="295"/>
      <c r="C3023" s="295">
        <v>0.59404060000000003</v>
      </c>
      <c r="D3023" s="295"/>
    </row>
    <row r="3024" spans="1:4" x14ac:dyDescent="0.2">
      <c r="A3024" s="295">
        <v>0.3936615</v>
      </c>
      <c r="B3024" s="295"/>
      <c r="C3024" s="295">
        <v>0.59398919999999999</v>
      </c>
      <c r="D3024" s="295"/>
    </row>
    <row r="3025" spans="1:4" x14ac:dyDescent="0.2">
      <c r="A3025" s="295">
        <v>0.39363579999999998</v>
      </c>
      <c r="B3025" s="295"/>
      <c r="C3025" s="295">
        <v>0.59397690000000003</v>
      </c>
      <c r="D3025" s="295"/>
    </row>
    <row r="3026" spans="1:4" x14ac:dyDescent="0.2">
      <c r="A3026" s="295">
        <v>0.3935959</v>
      </c>
      <c r="B3026" s="295"/>
      <c r="C3026" s="295">
        <v>0.59394990000000003</v>
      </c>
      <c r="D3026" s="295"/>
    </row>
    <row r="3027" spans="1:4" x14ac:dyDescent="0.2">
      <c r="A3027" s="295">
        <v>0.39358320000000002</v>
      </c>
      <c r="B3027" s="295"/>
      <c r="C3027" s="295">
        <v>0.59387460000000003</v>
      </c>
      <c r="D3027" s="295"/>
    </row>
    <row r="3028" spans="1:4" x14ac:dyDescent="0.2">
      <c r="A3028" s="295">
        <v>0.3935574</v>
      </c>
      <c r="B3028" s="295"/>
      <c r="C3028" s="295">
        <v>0.59383549999999996</v>
      </c>
      <c r="D3028" s="295"/>
    </row>
    <row r="3029" spans="1:4" x14ac:dyDescent="0.2">
      <c r="A3029" s="295">
        <v>0.39353169999999998</v>
      </c>
      <c r="B3029" s="295"/>
      <c r="C3029" s="295">
        <v>0.59379550000000003</v>
      </c>
      <c r="D3029" s="295"/>
    </row>
    <row r="3030" spans="1:4" x14ac:dyDescent="0.2">
      <c r="A3030" s="295">
        <v>0.39349339999999999</v>
      </c>
      <c r="B3030" s="295"/>
      <c r="C3030" s="295">
        <v>0.59372950000000002</v>
      </c>
      <c r="D3030" s="295"/>
    </row>
    <row r="3031" spans="1:4" x14ac:dyDescent="0.2">
      <c r="A3031" s="295">
        <v>0.39343719999999999</v>
      </c>
      <c r="B3031" s="295"/>
      <c r="C3031" s="295">
        <v>0.59372950000000002</v>
      </c>
      <c r="D3031" s="295"/>
    </row>
    <row r="3032" spans="1:4" x14ac:dyDescent="0.2">
      <c r="A3032" s="295">
        <v>0.39339570000000001</v>
      </c>
      <c r="B3032" s="295"/>
      <c r="C3032" s="295">
        <v>0.59368940000000003</v>
      </c>
      <c r="D3032" s="295"/>
    </row>
    <row r="3033" spans="1:4" x14ac:dyDescent="0.2">
      <c r="A3033" s="295">
        <v>0.39335819999999999</v>
      </c>
      <c r="B3033" s="295"/>
      <c r="C3033" s="295">
        <v>0.59365159999999995</v>
      </c>
      <c r="D3033" s="295"/>
    </row>
    <row r="3034" spans="1:4" x14ac:dyDescent="0.2">
      <c r="A3034" s="295">
        <v>0.3933451</v>
      </c>
      <c r="B3034" s="295"/>
      <c r="C3034" s="295">
        <v>0.59357309999999996</v>
      </c>
      <c r="D3034" s="295"/>
    </row>
    <row r="3035" spans="1:4" x14ac:dyDescent="0.2">
      <c r="A3035" s="295">
        <v>0.39330270000000001</v>
      </c>
      <c r="B3035" s="295"/>
      <c r="C3035" s="295">
        <v>0.59354640000000003</v>
      </c>
      <c r="D3035" s="295"/>
    </row>
    <row r="3036" spans="1:4" x14ac:dyDescent="0.2">
      <c r="A3036" s="295">
        <v>0.39322240000000003</v>
      </c>
      <c r="B3036" s="295"/>
      <c r="C3036" s="295">
        <v>0.59350820000000004</v>
      </c>
      <c r="D3036" s="295"/>
    </row>
    <row r="3037" spans="1:4" x14ac:dyDescent="0.2">
      <c r="A3037" s="295">
        <v>0.39322240000000003</v>
      </c>
      <c r="B3037" s="295"/>
      <c r="C3037" s="295">
        <v>0.59349479999999999</v>
      </c>
      <c r="D3037" s="295"/>
    </row>
    <row r="3038" spans="1:4" x14ac:dyDescent="0.2">
      <c r="A3038" s="295">
        <v>0.39319209999999999</v>
      </c>
      <c r="B3038" s="295"/>
      <c r="C3038" s="295">
        <v>0.59342899999999998</v>
      </c>
      <c r="D3038" s="295"/>
    </row>
    <row r="3039" spans="1:4" x14ac:dyDescent="0.2">
      <c r="A3039" s="295">
        <v>0.39317940000000001</v>
      </c>
      <c r="B3039" s="295"/>
      <c r="C3039" s="295">
        <v>0.59336149999999999</v>
      </c>
      <c r="D3039" s="295"/>
    </row>
    <row r="3040" spans="1:4" x14ac:dyDescent="0.2">
      <c r="A3040" s="295">
        <v>0.3931405</v>
      </c>
      <c r="B3040" s="295"/>
      <c r="C3040" s="295">
        <v>0.59331069999999997</v>
      </c>
      <c r="D3040" s="295"/>
    </row>
    <row r="3041" spans="1:4" x14ac:dyDescent="0.2">
      <c r="A3041" s="295">
        <v>0.3931269</v>
      </c>
      <c r="B3041" s="295"/>
      <c r="C3041" s="295">
        <v>0.59327010000000002</v>
      </c>
      <c r="D3041" s="295"/>
    </row>
    <row r="3042" spans="1:4" x14ac:dyDescent="0.2">
      <c r="A3042" s="295">
        <v>0.39307360000000002</v>
      </c>
      <c r="B3042" s="295"/>
      <c r="C3042" s="295">
        <v>0.59318599999999999</v>
      </c>
      <c r="D3042" s="295"/>
    </row>
    <row r="3043" spans="1:4" x14ac:dyDescent="0.2">
      <c r="A3043" s="295">
        <v>0.39307360000000002</v>
      </c>
      <c r="B3043" s="295"/>
      <c r="C3043" s="295">
        <v>0.59314429999999996</v>
      </c>
      <c r="D3043" s="295"/>
    </row>
    <row r="3044" spans="1:4" x14ac:dyDescent="0.2">
      <c r="A3044" s="295">
        <v>0.39307360000000002</v>
      </c>
      <c r="B3044" s="295"/>
      <c r="C3044" s="295">
        <v>0.5931322</v>
      </c>
      <c r="D3044" s="295"/>
    </row>
    <row r="3045" spans="1:4" x14ac:dyDescent="0.2">
      <c r="A3045" s="295">
        <v>0.39306089999999999</v>
      </c>
      <c r="B3045" s="295"/>
      <c r="C3045" s="295">
        <v>0.59306619999999999</v>
      </c>
      <c r="D3045" s="295"/>
    </row>
    <row r="3046" spans="1:4" x14ac:dyDescent="0.2">
      <c r="A3046" s="295">
        <v>0.3930189</v>
      </c>
      <c r="B3046" s="295"/>
      <c r="C3046" s="295">
        <v>0.5929991</v>
      </c>
      <c r="D3046" s="295"/>
    </row>
    <row r="3047" spans="1:4" x14ac:dyDescent="0.2">
      <c r="A3047" s="295">
        <v>0.39300689999999999</v>
      </c>
      <c r="B3047" s="295"/>
      <c r="C3047" s="295">
        <v>0.59294309999999995</v>
      </c>
      <c r="D3047" s="295"/>
    </row>
    <row r="3048" spans="1:4" x14ac:dyDescent="0.2">
      <c r="A3048" s="295">
        <v>0.39297900000000002</v>
      </c>
      <c r="B3048" s="295"/>
      <c r="C3048" s="295">
        <v>0.59286269999999996</v>
      </c>
      <c r="D3048" s="295"/>
    </row>
    <row r="3049" spans="1:4" x14ac:dyDescent="0.2">
      <c r="A3049" s="295">
        <v>0.39295390000000002</v>
      </c>
      <c r="B3049" s="295"/>
      <c r="C3049" s="295">
        <v>0.59284899999999996</v>
      </c>
      <c r="D3049" s="295"/>
    </row>
    <row r="3050" spans="1:4" x14ac:dyDescent="0.2">
      <c r="A3050" s="295">
        <v>0.39289879999999999</v>
      </c>
      <c r="B3050" s="295"/>
      <c r="C3050" s="295">
        <v>0.59282469999999998</v>
      </c>
      <c r="D3050" s="295"/>
    </row>
    <row r="3051" spans="1:4" x14ac:dyDescent="0.2">
      <c r="A3051" s="295">
        <v>0.39285930000000002</v>
      </c>
      <c r="B3051" s="295"/>
      <c r="C3051" s="295">
        <v>0.59276980000000001</v>
      </c>
      <c r="D3051" s="295"/>
    </row>
    <row r="3052" spans="1:4" x14ac:dyDescent="0.2">
      <c r="A3052" s="295">
        <v>0.39283390000000001</v>
      </c>
      <c r="B3052" s="295"/>
      <c r="C3052" s="295">
        <v>0.59273109999999996</v>
      </c>
      <c r="D3052" s="295"/>
    </row>
    <row r="3053" spans="1:4" x14ac:dyDescent="0.2">
      <c r="A3053" s="295">
        <v>0.39279039999999998</v>
      </c>
      <c r="B3053" s="295"/>
      <c r="C3053" s="295">
        <v>0.59266160000000001</v>
      </c>
      <c r="D3053" s="295"/>
    </row>
    <row r="3054" spans="1:4" x14ac:dyDescent="0.2">
      <c r="A3054" s="295">
        <v>0.39277840000000003</v>
      </c>
      <c r="B3054" s="295"/>
      <c r="C3054" s="295">
        <v>0.59263560000000004</v>
      </c>
      <c r="D3054" s="295"/>
    </row>
    <row r="3055" spans="1:4" x14ac:dyDescent="0.2">
      <c r="A3055" s="295">
        <v>0.39276470000000002</v>
      </c>
      <c r="B3055" s="295"/>
      <c r="C3055" s="295">
        <v>0.59261019999999998</v>
      </c>
      <c r="D3055" s="295"/>
    </row>
    <row r="3056" spans="1:4" x14ac:dyDescent="0.2">
      <c r="A3056" s="295">
        <v>0.3927001</v>
      </c>
      <c r="B3056" s="295"/>
      <c r="C3056" s="295">
        <v>0.59256810000000004</v>
      </c>
      <c r="D3056" s="295"/>
    </row>
    <row r="3057" spans="1:4" x14ac:dyDescent="0.2">
      <c r="A3057" s="295">
        <v>0.39267220000000003</v>
      </c>
      <c r="B3057" s="295"/>
      <c r="C3057" s="295">
        <v>0.59252919999999998</v>
      </c>
      <c r="D3057" s="295"/>
    </row>
    <row r="3058" spans="1:4" x14ac:dyDescent="0.2">
      <c r="A3058" s="295">
        <v>0.39267220000000003</v>
      </c>
      <c r="B3058" s="295"/>
      <c r="C3058" s="295">
        <v>0.59248849999999997</v>
      </c>
      <c r="D3058" s="295"/>
    </row>
    <row r="3059" spans="1:4" x14ac:dyDescent="0.2">
      <c r="A3059" s="295">
        <v>0.3926193</v>
      </c>
      <c r="B3059" s="295"/>
      <c r="C3059" s="295">
        <v>0.59244850000000004</v>
      </c>
      <c r="D3059" s="295"/>
    </row>
    <row r="3060" spans="1:4" x14ac:dyDescent="0.2">
      <c r="A3060" s="295">
        <v>0.39259959999999999</v>
      </c>
      <c r="B3060" s="295"/>
      <c r="C3060" s="295">
        <v>0.5924218</v>
      </c>
      <c r="D3060" s="295"/>
    </row>
    <row r="3061" spans="1:4" x14ac:dyDescent="0.2">
      <c r="A3061" s="295">
        <v>0.39258029999999999</v>
      </c>
      <c r="B3061" s="295"/>
      <c r="C3061" s="295">
        <v>0.59238360000000001</v>
      </c>
      <c r="D3061" s="295"/>
    </row>
    <row r="3062" spans="1:4" x14ac:dyDescent="0.2">
      <c r="A3062" s="295">
        <v>0.39255309999999999</v>
      </c>
      <c r="B3062" s="295"/>
      <c r="C3062" s="295">
        <v>0.59232039999999997</v>
      </c>
      <c r="D3062" s="295"/>
    </row>
    <row r="3063" spans="1:4" x14ac:dyDescent="0.2">
      <c r="A3063" s="295">
        <v>0.39252480000000001</v>
      </c>
      <c r="B3063" s="295"/>
      <c r="C3063" s="295">
        <v>0.59229350000000003</v>
      </c>
      <c r="D3063" s="295"/>
    </row>
    <row r="3064" spans="1:4" x14ac:dyDescent="0.2">
      <c r="A3064" s="295">
        <v>0.39249849999999997</v>
      </c>
      <c r="B3064" s="295"/>
      <c r="C3064" s="295">
        <v>0.59225209999999995</v>
      </c>
      <c r="D3064" s="295"/>
    </row>
    <row r="3065" spans="1:4" x14ac:dyDescent="0.2">
      <c r="A3065" s="295">
        <v>0.39248640000000001</v>
      </c>
      <c r="B3065" s="295"/>
      <c r="C3065" s="295">
        <v>0.59220099999999998</v>
      </c>
      <c r="D3065" s="295"/>
    </row>
    <row r="3066" spans="1:4" x14ac:dyDescent="0.2">
      <c r="A3066" s="295">
        <v>0.39247369999999998</v>
      </c>
      <c r="B3066" s="295"/>
      <c r="C3066" s="295">
        <v>0.59216060000000004</v>
      </c>
      <c r="D3066" s="295"/>
    </row>
    <row r="3067" spans="1:4" x14ac:dyDescent="0.2">
      <c r="A3067" s="295">
        <v>0.39241979999999999</v>
      </c>
      <c r="B3067" s="295"/>
      <c r="C3067" s="295">
        <v>0.59210569999999996</v>
      </c>
      <c r="D3067" s="295"/>
    </row>
    <row r="3068" spans="1:4" x14ac:dyDescent="0.2">
      <c r="A3068" s="295">
        <v>0.39240459999999999</v>
      </c>
      <c r="B3068" s="295"/>
      <c r="C3068" s="295">
        <v>0.59207880000000002</v>
      </c>
      <c r="D3068" s="295"/>
    </row>
    <row r="3069" spans="1:4" x14ac:dyDescent="0.2">
      <c r="A3069" s="295">
        <v>0.39239190000000002</v>
      </c>
      <c r="B3069" s="295"/>
      <c r="C3069" s="295">
        <v>0.59202650000000001</v>
      </c>
      <c r="D3069" s="295"/>
    </row>
    <row r="3070" spans="1:4" x14ac:dyDescent="0.2">
      <c r="A3070" s="295">
        <v>0.39232519999999999</v>
      </c>
      <c r="B3070" s="295"/>
      <c r="C3070" s="295">
        <v>0.59197529999999998</v>
      </c>
      <c r="D3070" s="295"/>
    </row>
    <row r="3071" spans="1:4" x14ac:dyDescent="0.2">
      <c r="A3071" s="295">
        <v>0.39231149999999998</v>
      </c>
      <c r="B3071" s="295"/>
      <c r="C3071" s="295">
        <v>0.59194930000000001</v>
      </c>
      <c r="D3071" s="295"/>
    </row>
    <row r="3072" spans="1:4" x14ac:dyDescent="0.2">
      <c r="A3072" s="295">
        <v>0.39229950000000002</v>
      </c>
      <c r="B3072" s="295"/>
      <c r="C3072" s="295">
        <v>0.59191130000000003</v>
      </c>
      <c r="D3072" s="295"/>
    </row>
    <row r="3073" spans="1:4" x14ac:dyDescent="0.2">
      <c r="A3073" s="295">
        <v>0.39226070000000002</v>
      </c>
      <c r="B3073" s="295"/>
      <c r="C3073" s="295">
        <v>0.59180619999999995</v>
      </c>
      <c r="D3073" s="295"/>
    </row>
    <row r="3074" spans="1:4" x14ac:dyDescent="0.2">
      <c r="A3074" s="295">
        <v>0.39226070000000002</v>
      </c>
      <c r="B3074" s="295"/>
      <c r="C3074" s="295">
        <v>0.59177950000000001</v>
      </c>
      <c r="D3074" s="295"/>
    </row>
    <row r="3075" spans="1:4" x14ac:dyDescent="0.2">
      <c r="A3075" s="295">
        <v>0.39222119999999999</v>
      </c>
      <c r="B3075" s="295"/>
      <c r="C3075" s="295">
        <v>0.59175390000000005</v>
      </c>
      <c r="D3075" s="295"/>
    </row>
    <row r="3076" spans="1:4" x14ac:dyDescent="0.2">
      <c r="A3076" s="295">
        <v>0.39218130000000001</v>
      </c>
      <c r="B3076" s="295"/>
      <c r="C3076" s="295">
        <v>0.5917268</v>
      </c>
      <c r="D3076" s="295"/>
    </row>
    <row r="3077" spans="1:4" x14ac:dyDescent="0.2">
      <c r="A3077" s="295">
        <v>0.39215100000000003</v>
      </c>
      <c r="B3077" s="295"/>
      <c r="C3077" s="295">
        <v>0.5917268</v>
      </c>
      <c r="D3077" s="295"/>
    </row>
    <row r="3078" spans="1:4" x14ac:dyDescent="0.2">
      <c r="A3078" s="295">
        <v>0.3921231</v>
      </c>
      <c r="B3078" s="295"/>
      <c r="C3078" s="295">
        <v>0.59164380000000005</v>
      </c>
      <c r="D3078" s="295"/>
    </row>
    <row r="3079" spans="1:4" x14ac:dyDescent="0.2">
      <c r="A3079" s="295">
        <v>0.3920691</v>
      </c>
      <c r="B3079" s="295"/>
      <c r="C3079" s="295">
        <v>0.5915416</v>
      </c>
      <c r="D3079" s="295"/>
    </row>
    <row r="3080" spans="1:4" x14ac:dyDescent="0.2">
      <c r="A3080" s="295">
        <v>0.39205640000000003</v>
      </c>
      <c r="B3080" s="295"/>
      <c r="C3080" s="295">
        <v>0.59150270000000005</v>
      </c>
      <c r="D3080" s="295"/>
    </row>
    <row r="3081" spans="1:4" x14ac:dyDescent="0.2">
      <c r="A3081" s="295">
        <v>0.39205640000000003</v>
      </c>
      <c r="B3081" s="295"/>
      <c r="C3081" s="295">
        <v>0.59146359999999998</v>
      </c>
      <c r="D3081" s="295"/>
    </row>
    <row r="3082" spans="1:4" x14ac:dyDescent="0.2">
      <c r="A3082" s="295">
        <v>0.39201550000000002</v>
      </c>
      <c r="B3082" s="295"/>
      <c r="C3082" s="295">
        <v>0.59138900000000005</v>
      </c>
      <c r="D3082" s="295"/>
    </row>
    <row r="3083" spans="1:4" x14ac:dyDescent="0.2">
      <c r="A3083" s="295">
        <v>0.39194889999999999</v>
      </c>
      <c r="B3083" s="295"/>
      <c r="C3083" s="295">
        <v>0.59132070000000003</v>
      </c>
      <c r="D3083" s="295"/>
    </row>
    <row r="3084" spans="1:4" x14ac:dyDescent="0.2">
      <c r="A3084" s="295">
        <v>0.39194889999999999</v>
      </c>
      <c r="B3084" s="295"/>
      <c r="C3084" s="295">
        <v>0.59124140000000003</v>
      </c>
      <c r="D3084" s="295"/>
    </row>
    <row r="3085" spans="1:4" x14ac:dyDescent="0.2">
      <c r="A3085" s="295">
        <v>0.39192369999999999</v>
      </c>
      <c r="B3085" s="295"/>
      <c r="C3085" s="295">
        <v>0.59120240000000002</v>
      </c>
      <c r="D3085" s="295"/>
    </row>
    <row r="3086" spans="1:4" x14ac:dyDescent="0.2">
      <c r="A3086" s="295">
        <v>0.39191049999999999</v>
      </c>
      <c r="B3086" s="295"/>
      <c r="C3086" s="295">
        <v>0.59120240000000002</v>
      </c>
      <c r="D3086" s="295"/>
    </row>
    <row r="3087" spans="1:4" x14ac:dyDescent="0.2">
      <c r="A3087" s="295">
        <v>0.3918412</v>
      </c>
      <c r="B3087" s="295"/>
      <c r="C3087" s="295">
        <v>0.59112010000000004</v>
      </c>
      <c r="D3087" s="295"/>
    </row>
    <row r="3088" spans="1:4" x14ac:dyDescent="0.2">
      <c r="A3088" s="295">
        <v>0.39181480000000002</v>
      </c>
      <c r="B3088" s="295"/>
      <c r="C3088" s="295">
        <v>0.59105280000000004</v>
      </c>
      <c r="D3088" s="295"/>
    </row>
    <row r="3089" spans="1:4" x14ac:dyDescent="0.2">
      <c r="A3089" s="295">
        <v>0.39177380000000001</v>
      </c>
      <c r="B3089" s="295"/>
      <c r="C3089" s="295">
        <v>0.59100439999999999</v>
      </c>
      <c r="D3089" s="295"/>
    </row>
    <row r="3090" spans="1:4" x14ac:dyDescent="0.2">
      <c r="A3090" s="295">
        <v>0.3917601</v>
      </c>
      <c r="B3090" s="295"/>
      <c r="C3090" s="295">
        <v>0.59094899999999995</v>
      </c>
      <c r="D3090" s="295"/>
    </row>
    <row r="3091" spans="1:4" x14ac:dyDescent="0.2">
      <c r="A3091" s="295">
        <v>0.3917601</v>
      </c>
      <c r="B3091" s="295"/>
      <c r="C3091" s="295">
        <v>0.59092339999999999</v>
      </c>
      <c r="D3091" s="295"/>
    </row>
    <row r="3092" spans="1:4" x14ac:dyDescent="0.2">
      <c r="A3092" s="295">
        <v>0.39173540000000001</v>
      </c>
      <c r="B3092" s="295"/>
      <c r="C3092" s="295">
        <v>0.59088529999999995</v>
      </c>
      <c r="D3092" s="295"/>
    </row>
    <row r="3093" spans="1:4" x14ac:dyDescent="0.2">
      <c r="A3093" s="295">
        <v>0.39172020000000002</v>
      </c>
      <c r="B3093" s="295"/>
      <c r="C3093" s="295">
        <v>0.59084769999999998</v>
      </c>
      <c r="D3093" s="295"/>
    </row>
    <row r="3094" spans="1:4" x14ac:dyDescent="0.2">
      <c r="A3094" s="295">
        <v>0.39169189999999998</v>
      </c>
      <c r="B3094" s="295"/>
      <c r="C3094" s="295">
        <v>0.59080469999999996</v>
      </c>
      <c r="D3094" s="295"/>
    </row>
    <row r="3095" spans="1:4" x14ac:dyDescent="0.2">
      <c r="A3095" s="295">
        <v>0.3916656</v>
      </c>
      <c r="B3095" s="295"/>
      <c r="C3095" s="295">
        <v>0.59079099999999996</v>
      </c>
      <c r="D3095" s="295"/>
    </row>
    <row r="3096" spans="1:4" x14ac:dyDescent="0.2">
      <c r="A3096" s="295">
        <v>0.39164080000000001</v>
      </c>
      <c r="B3096" s="295"/>
      <c r="C3096" s="295">
        <v>0.59075440000000001</v>
      </c>
      <c r="D3096" s="295"/>
    </row>
    <row r="3097" spans="1:4" x14ac:dyDescent="0.2">
      <c r="A3097" s="295">
        <v>0.3916288</v>
      </c>
      <c r="B3097" s="295"/>
      <c r="C3097" s="295">
        <v>0.59072599999999997</v>
      </c>
      <c r="D3097" s="295"/>
    </row>
    <row r="3098" spans="1:4" x14ac:dyDescent="0.2">
      <c r="A3098" s="295">
        <v>0.39158690000000002</v>
      </c>
      <c r="B3098" s="295"/>
      <c r="C3098" s="295">
        <v>0.59066030000000003</v>
      </c>
      <c r="D3098" s="295"/>
    </row>
    <row r="3099" spans="1:4" x14ac:dyDescent="0.2">
      <c r="A3099" s="295">
        <v>0.39157409999999998</v>
      </c>
      <c r="B3099" s="295"/>
      <c r="C3099" s="295">
        <v>0.59064799999999995</v>
      </c>
      <c r="D3099" s="295"/>
    </row>
    <row r="3100" spans="1:4" x14ac:dyDescent="0.2">
      <c r="A3100" s="295">
        <v>0.39156099999999999</v>
      </c>
      <c r="B3100" s="295"/>
      <c r="C3100" s="295">
        <v>0.59058120000000003</v>
      </c>
      <c r="D3100" s="295"/>
    </row>
    <row r="3101" spans="1:4" x14ac:dyDescent="0.2">
      <c r="A3101" s="295">
        <v>0.39154830000000002</v>
      </c>
      <c r="B3101" s="295"/>
      <c r="C3101" s="295">
        <v>0.59048979999999995</v>
      </c>
      <c r="D3101" s="295"/>
    </row>
    <row r="3102" spans="1:4" x14ac:dyDescent="0.2">
      <c r="A3102" s="295">
        <v>0.39152350000000002</v>
      </c>
      <c r="B3102" s="295"/>
      <c r="C3102" s="295">
        <v>0.59045060000000005</v>
      </c>
      <c r="D3102" s="295"/>
    </row>
    <row r="3103" spans="1:4" x14ac:dyDescent="0.2">
      <c r="A3103" s="295">
        <v>0.39150839999999998</v>
      </c>
      <c r="B3103" s="295"/>
      <c r="C3103" s="295">
        <v>0.59041299999999997</v>
      </c>
      <c r="D3103" s="295"/>
    </row>
    <row r="3104" spans="1:4" x14ac:dyDescent="0.2">
      <c r="A3104" s="295">
        <v>0.3914801</v>
      </c>
      <c r="B3104" s="295"/>
      <c r="C3104" s="295">
        <v>0.59034830000000005</v>
      </c>
      <c r="D3104" s="295"/>
    </row>
    <row r="3105" spans="1:4" x14ac:dyDescent="0.2">
      <c r="A3105" s="295">
        <v>0.39142700000000002</v>
      </c>
      <c r="B3105" s="295"/>
      <c r="C3105" s="295">
        <v>0.59033360000000001</v>
      </c>
      <c r="D3105" s="295"/>
    </row>
    <row r="3106" spans="1:4" x14ac:dyDescent="0.2">
      <c r="A3106" s="295">
        <v>0.39141429999999999</v>
      </c>
      <c r="B3106" s="295"/>
      <c r="C3106" s="295">
        <v>0.59030780000000005</v>
      </c>
      <c r="D3106" s="295"/>
    </row>
    <row r="3107" spans="1:4" x14ac:dyDescent="0.2">
      <c r="A3107" s="295">
        <v>0.39138889999999998</v>
      </c>
      <c r="B3107" s="295"/>
      <c r="C3107" s="295">
        <v>0.59022889999999995</v>
      </c>
      <c r="D3107" s="295"/>
    </row>
    <row r="3108" spans="1:4" x14ac:dyDescent="0.2">
      <c r="A3108" s="295">
        <v>0.39137519999999998</v>
      </c>
      <c r="B3108" s="295"/>
      <c r="C3108" s="295">
        <v>0.59021690000000004</v>
      </c>
      <c r="D3108" s="295"/>
    </row>
    <row r="3109" spans="1:4" x14ac:dyDescent="0.2">
      <c r="A3109" s="295">
        <v>0.39136009999999999</v>
      </c>
      <c r="B3109" s="295"/>
      <c r="C3109" s="295">
        <v>0.59017620000000004</v>
      </c>
      <c r="D3109" s="295"/>
    </row>
    <row r="3110" spans="1:4" x14ac:dyDescent="0.2">
      <c r="A3110" s="295">
        <v>0.39132220000000001</v>
      </c>
      <c r="B3110" s="295"/>
      <c r="C3110" s="295">
        <v>0.59014920000000004</v>
      </c>
      <c r="D3110" s="295"/>
    </row>
    <row r="3111" spans="1:4" x14ac:dyDescent="0.2">
      <c r="A3111" s="295">
        <v>0.39130949999999998</v>
      </c>
      <c r="B3111" s="295"/>
      <c r="C3111" s="295">
        <v>0.59009780000000001</v>
      </c>
      <c r="D3111" s="295"/>
    </row>
    <row r="3112" spans="1:4" x14ac:dyDescent="0.2">
      <c r="A3112" s="295">
        <v>0.3912564</v>
      </c>
      <c r="B3112" s="295"/>
      <c r="C3112" s="295">
        <v>0.59006009999999998</v>
      </c>
      <c r="D3112" s="295"/>
    </row>
    <row r="3113" spans="1:4" x14ac:dyDescent="0.2">
      <c r="A3113" s="295">
        <v>0.39122760000000001</v>
      </c>
      <c r="B3113" s="295"/>
      <c r="C3113" s="295">
        <v>0.58998189999999995</v>
      </c>
      <c r="D3113" s="295"/>
    </row>
    <row r="3114" spans="1:4" x14ac:dyDescent="0.2">
      <c r="A3114" s="295">
        <v>0.3912022</v>
      </c>
      <c r="B3114" s="295"/>
      <c r="C3114" s="295">
        <v>0.58996959999999998</v>
      </c>
      <c r="D3114" s="295"/>
    </row>
    <row r="3115" spans="1:4" x14ac:dyDescent="0.2">
      <c r="A3115" s="295">
        <v>0.39118700000000001</v>
      </c>
      <c r="B3115" s="295"/>
      <c r="C3115" s="295">
        <v>0.58995739999999997</v>
      </c>
      <c r="D3115" s="295"/>
    </row>
    <row r="3116" spans="1:4" x14ac:dyDescent="0.2">
      <c r="A3116" s="295">
        <v>0.39117499999999999</v>
      </c>
      <c r="B3116" s="295"/>
      <c r="C3116" s="295">
        <v>0.58986919999999998</v>
      </c>
      <c r="D3116" s="295"/>
    </row>
    <row r="3117" spans="1:4" x14ac:dyDescent="0.2">
      <c r="A3117" s="295">
        <v>0.39117499999999999</v>
      </c>
      <c r="B3117" s="295"/>
      <c r="C3117" s="295">
        <v>0.5898021</v>
      </c>
      <c r="D3117" s="295"/>
    </row>
    <row r="3118" spans="1:4" x14ac:dyDescent="0.2">
      <c r="A3118" s="295">
        <v>0.39112039999999998</v>
      </c>
      <c r="B3118" s="295"/>
      <c r="C3118" s="295">
        <v>0.58974939999999998</v>
      </c>
      <c r="D3118" s="295"/>
    </row>
    <row r="3119" spans="1:4" x14ac:dyDescent="0.2">
      <c r="A3119" s="295">
        <v>0.39112029999999998</v>
      </c>
      <c r="B3119" s="295"/>
      <c r="C3119" s="295">
        <v>0.58972380000000002</v>
      </c>
      <c r="D3119" s="295"/>
    </row>
    <row r="3120" spans="1:4" x14ac:dyDescent="0.2">
      <c r="A3120" s="295">
        <v>0.39109470000000002</v>
      </c>
      <c r="B3120" s="295"/>
      <c r="C3120" s="295">
        <v>0.58968489999999996</v>
      </c>
      <c r="D3120" s="295"/>
    </row>
    <row r="3121" spans="1:4" x14ac:dyDescent="0.2">
      <c r="A3121" s="295">
        <v>0.39106920000000001</v>
      </c>
      <c r="B3121" s="295"/>
      <c r="C3121" s="295">
        <v>0.58964589999999995</v>
      </c>
      <c r="D3121" s="295"/>
    </row>
    <row r="3122" spans="1:4" x14ac:dyDescent="0.2">
      <c r="A3122" s="295">
        <v>0.39102999999999999</v>
      </c>
      <c r="B3122" s="295"/>
      <c r="C3122" s="295">
        <v>0.58957970000000004</v>
      </c>
      <c r="D3122" s="295"/>
    </row>
    <row r="3123" spans="1:4" x14ac:dyDescent="0.2">
      <c r="A3123" s="295">
        <v>0.39098660000000002</v>
      </c>
      <c r="B3123" s="295"/>
      <c r="C3123" s="295">
        <v>0.58956770000000003</v>
      </c>
      <c r="D3123" s="295"/>
    </row>
    <row r="3124" spans="1:4" x14ac:dyDescent="0.2">
      <c r="A3124" s="295">
        <v>0.39095940000000001</v>
      </c>
      <c r="B3124" s="295"/>
      <c r="C3124" s="295">
        <v>0.58953840000000002</v>
      </c>
      <c r="D3124" s="295"/>
    </row>
    <row r="3125" spans="1:4" x14ac:dyDescent="0.2">
      <c r="A3125" s="295">
        <v>0.39090619999999998</v>
      </c>
      <c r="B3125" s="295"/>
      <c r="C3125" s="295">
        <v>0.58949819999999997</v>
      </c>
      <c r="D3125" s="295"/>
    </row>
    <row r="3126" spans="1:4" x14ac:dyDescent="0.2">
      <c r="A3126" s="295">
        <v>0.39090619999999998</v>
      </c>
      <c r="B3126" s="295"/>
      <c r="C3126" s="295">
        <v>0.58948610000000001</v>
      </c>
      <c r="D3126" s="295"/>
    </row>
    <row r="3127" spans="1:4" x14ac:dyDescent="0.2">
      <c r="A3127" s="295">
        <v>0.39089309999999999</v>
      </c>
      <c r="B3127" s="295"/>
      <c r="C3127" s="295">
        <v>0.58944589999999997</v>
      </c>
      <c r="D3127" s="295"/>
    </row>
    <row r="3128" spans="1:4" x14ac:dyDescent="0.2">
      <c r="A3128" s="295">
        <v>0.39086670000000001</v>
      </c>
      <c r="B3128" s="295"/>
      <c r="C3128" s="295">
        <v>0.58943219999999996</v>
      </c>
      <c r="D3128" s="295"/>
    </row>
    <row r="3129" spans="1:4" x14ac:dyDescent="0.2">
      <c r="A3129" s="295">
        <v>0.3908547</v>
      </c>
      <c r="B3129" s="295"/>
      <c r="C3129" s="295">
        <v>0.58934819999999999</v>
      </c>
      <c r="D3129" s="295"/>
    </row>
    <row r="3130" spans="1:4" x14ac:dyDescent="0.2">
      <c r="A3130" s="295">
        <v>0.39081369999999999</v>
      </c>
      <c r="B3130" s="295"/>
      <c r="C3130" s="295">
        <v>0.58928329999999995</v>
      </c>
      <c r="D3130" s="295"/>
    </row>
    <row r="3131" spans="1:4" x14ac:dyDescent="0.2">
      <c r="A3131" s="295">
        <v>0.39078800000000002</v>
      </c>
      <c r="B3131" s="295"/>
      <c r="C3131" s="295">
        <v>0.58920360000000005</v>
      </c>
      <c r="D3131" s="295"/>
    </row>
    <row r="3132" spans="1:4" x14ac:dyDescent="0.2">
      <c r="A3132" s="295">
        <v>0.39075969999999999</v>
      </c>
      <c r="B3132" s="295"/>
      <c r="C3132" s="295">
        <v>0.58919149999999998</v>
      </c>
      <c r="D3132" s="295"/>
    </row>
    <row r="3133" spans="1:4" x14ac:dyDescent="0.2">
      <c r="A3133" s="295">
        <v>0.3907294</v>
      </c>
      <c r="B3133" s="295"/>
      <c r="C3133" s="295">
        <v>0.58913760000000004</v>
      </c>
      <c r="D3133" s="295"/>
    </row>
    <row r="3134" spans="1:4" x14ac:dyDescent="0.2">
      <c r="A3134" s="295">
        <v>0.39069100000000001</v>
      </c>
      <c r="B3134" s="295"/>
      <c r="C3134" s="295">
        <v>0.58912549999999997</v>
      </c>
      <c r="D3134" s="295"/>
    </row>
    <row r="3135" spans="1:4" x14ac:dyDescent="0.2">
      <c r="A3135" s="295">
        <v>0.39066380000000001</v>
      </c>
      <c r="B3135" s="295"/>
      <c r="C3135" s="295">
        <v>0.58903019999999995</v>
      </c>
      <c r="D3135" s="295"/>
    </row>
    <row r="3136" spans="1:4" x14ac:dyDescent="0.2">
      <c r="A3136" s="295">
        <v>0.39063700000000001</v>
      </c>
      <c r="B3136" s="295"/>
      <c r="C3136" s="295">
        <v>0.58900419999999998</v>
      </c>
      <c r="D3136" s="295"/>
    </row>
    <row r="3137" spans="1:4" x14ac:dyDescent="0.2">
      <c r="A3137" s="295">
        <v>0.3905864</v>
      </c>
      <c r="B3137" s="295"/>
      <c r="C3137" s="295">
        <v>0.58897730000000004</v>
      </c>
      <c r="D3137" s="295"/>
    </row>
    <row r="3138" spans="1:4" x14ac:dyDescent="0.2">
      <c r="A3138" s="295">
        <v>0.39057130000000001</v>
      </c>
      <c r="B3138" s="295"/>
      <c r="C3138" s="295">
        <v>0.58895039999999999</v>
      </c>
      <c r="D3138" s="295"/>
    </row>
    <row r="3139" spans="1:4" x14ac:dyDescent="0.2">
      <c r="A3139" s="295">
        <v>0.39052779999999998</v>
      </c>
      <c r="B3139" s="295"/>
      <c r="C3139" s="295">
        <v>0.58889820000000004</v>
      </c>
      <c r="D3139" s="295"/>
    </row>
    <row r="3140" spans="1:4" x14ac:dyDescent="0.2">
      <c r="A3140" s="295">
        <v>0.3905151</v>
      </c>
      <c r="B3140" s="295"/>
      <c r="C3140" s="295">
        <v>0.58882230000000002</v>
      </c>
      <c r="D3140" s="295"/>
    </row>
    <row r="3141" spans="1:4" x14ac:dyDescent="0.2">
      <c r="A3141" s="295">
        <v>0.39048719999999998</v>
      </c>
      <c r="B3141" s="295"/>
      <c r="C3141" s="295">
        <v>0.58879519999999996</v>
      </c>
      <c r="D3141" s="295"/>
    </row>
    <row r="3142" spans="1:4" x14ac:dyDescent="0.2">
      <c r="A3142" s="295">
        <v>0.39044879999999998</v>
      </c>
      <c r="B3142" s="295"/>
      <c r="C3142" s="295">
        <v>0.58876850000000003</v>
      </c>
      <c r="D3142" s="295"/>
    </row>
    <row r="3143" spans="1:4" x14ac:dyDescent="0.2">
      <c r="A3143" s="295">
        <v>0.39039570000000001</v>
      </c>
      <c r="B3143" s="295"/>
      <c r="C3143" s="295">
        <v>0.58869159999999998</v>
      </c>
      <c r="D3143" s="295"/>
    </row>
    <row r="3144" spans="1:4" x14ac:dyDescent="0.2">
      <c r="A3144" s="295">
        <v>0.39038200000000001</v>
      </c>
      <c r="B3144" s="295"/>
      <c r="C3144" s="295">
        <v>0.58864209999999995</v>
      </c>
      <c r="D3144" s="295"/>
    </row>
    <row r="3145" spans="1:4" x14ac:dyDescent="0.2">
      <c r="A3145" s="295">
        <v>0.39032899999999998</v>
      </c>
      <c r="B3145" s="295"/>
      <c r="C3145" s="295">
        <v>0.58861410000000003</v>
      </c>
      <c r="D3145" s="295"/>
    </row>
    <row r="3146" spans="1:4" x14ac:dyDescent="0.2">
      <c r="A3146" s="295">
        <v>0.39032899999999998</v>
      </c>
      <c r="B3146" s="295"/>
      <c r="C3146" s="295">
        <v>0.58857020000000004</v>
      </c>
      <c r="D3146" s="295"/>
    </row>
    <row r="3147" spans="1:4" x14ac:dyDescent="0.2">
      <c r="A3147" s="295">
        <v>0.3902911</v>
      </c>
      <c r="B3147" s="295"/>
      <c r="C3147" s="295">
        <v>0.58843579999999995</v>
      </c>
      <c r="D3147" s="295"/>
    </row>
    <row r="3148" spans="1:4" x14ac:dyDescent="0.2">
      <c r="A3148" s="295">
        <v>0.39026230000000001</v>
      </c>
      <c r="B3148" s="295"/>
      <c r="C3148" s="295">
        <v>0.58836960000000005</v>
      </c>
      <c r="D3148" s="295"/>
    </row>
    <row r="3149" spans="1:4" x14ac:dyDescent="0.2">
      <c r="A3149" s="295">
        <v>0.39024710000000001</v>
      </c>
      <c r="B3149" s="295"/>
      <c r="C3149" s="295">
        <v>0.58833150000000001</v>
      </c>
      <c r="D3149" s="295"/>
    </row>
    <row r="3150" spans="1:4" x14ac:dyDescent="0.2">
      <c r="A3150" s="295">
        <v>0.39019379999999998</v>
      </c>
      <c r="B3150" s="295"/>
      <c r="C3150" s="295">
        <v>0.58831820000000001</v>
      </c>
      <c r="D3150" s="295"/>
    </row>
    <row r="3151" spans="1:4" x14ac:dyDescent="0.2">
      <c r="A3151" s="295">
        <v>0.39015149999999998</v>
      </c>
      <c r="B3151" s="295"/>
      <c r="C3151" s="295">
        <v>0.58829019999999999</v>
      </c>
      <c r="D3151" s="295"/>
    </row>
    <row r="3152" spans="1:4" x14ac:dyDescent="0.2">
      <c r="A3152" s="295">
        <v>0.39011200000000001</v>
      </c>
      <c r="B3152" s="295"/>
      <c r="C3152" s="295">
        <v>0.58822379999999996</v>
      </c>
      <c r="D3152" s="295"/>
    </row>
    <row r="3153" spans="1:4" x14ac:dyDescent="0.2">
      <c r="A3153" s="295">
        <v>0.39007049999999999</v>
      </c>
      <c r="B3153" s="295"/>
      <c r="C3153" s="295">
        <v>0.58822379999999996</v>
      </c>
      <c r="D3153" s="295"/>
    </row>
    <row r="3154" spans="1:4" x14ac:dyDescent="0.2">
      <c r="A3154" s="295">
        <v>0.39004529999999998</v>
      </c>
      <c r="B3154" s="295"/>
      <c r="C3154" s="295">
        <v>0.58815910000000005</v>
      </c>
      <c r="D3154" s="295"/>
    </row>
    <row r="3155" spans="1:4" x14ac:dyDescent="0.2">
      <c r="A3155" s="295">
        <v>0.39003260000000001</v>
      </c>
      <c r="B3155" s="295"/>
      <c r="C3155" s="295">
        <v>0.58813349999999998</v>
      </c>
      <c r="D3155" s="295"/>
    </row>
    <row r="3156" spans="1:4" x14ac:dyDescent="0.2">
      <c r="A3156" s="295">
        <v>0.3900189</v>
      </c>
      <c r="B3156" s="295"/>
      <c r="C3156" s="295">
        <v>0.58807849999999995</v>
      </c>
      <c r="D3156" s="295"/>
    </row>
    <row r="3157" spans="1:4" x14ac:dyDescent="0.2">
      <c r="A3157" s="295">
        <v>0.39000380000000001</v>
      </c>
      <c r="B3157" s="295"/>
      <c r="C3157" s="295">
        <v>0.58799849999999998</v>
      </c>
      <c r="D3157" s="295"/>
    </row>
    <row r="3158" spans="1:4" x14ac:dyDescent="0.2">
      <c r="A3158" s="295">
        <v>0.3899917</v>
      </c>
      <c r="B3158" s="295"/>
      <c r="C3158" s="295">
        <v>0.58799849999999998</v>
      </c>
      <c r="D3158" s="295"/>
    </row>
    <row r="3159" spans="1:4" x14ac:dyDescent="0.2">
      <c r="A3159" s="295">
        <v>0.38994869999999998</v>
      </c>
      <c r="B3159" s="295"/>
      <c r="C3159" s="295">
        <v>0.58795960000000003</v>
      </c>
      <c r="D3159" s="295"/>
    </row>
    <row r="3160" spans="1:4" x14ac:dyDescent="0.2">
      <c r="A3160" s="295">
        <v>0.38994869999999998</v>
      </c>
      <c r="B3160" s="295"/>
      <c r="C3160" s="295">
        <v>0.58792040000000001</v>
      </c>
      <c r="D3160" s="295"/>
    </row>
    <row r="3161" spans="1:4" x14ac:dyDescent="0.2">
      <c r="A3161" s="295">
        <v>0.38993509999999998</v>
      </c>
      <c r="B3161" s="295"/>
      <c r="C3161" s="295">
        <v>0.58787909999999999</v>
      </c>
      <c r="D3161" s="295"/>
    </row>
    <row r="3162" spans="1:4" x14ac:dyDescent="0.2">
      <c r="A3162" s="295">
        <v>0.38989269999999998</v>
      </c>
      <c r="B3162" s="295"/>
      <c r="C3162" s="295">
        <v>0.58781570000000005</v>
      </c>
      <c r="D3162" s="295"/>
    </row>
    <row r="3163" spans="1:4" x14ac:dyDescent="0.2">
      <c r="A3163" s="295">
        <v>0.38988</v>
      </c>
      <c r="B3163" s="295"/>
      <c r="C3163" s="295">
        <v>0.58776209999999995</v>
      </c>
      <c r="D3163" s="295"/>
    </row>
    <row r="3164" spans="1:4" x14ac:dyDescent="0.2">
      <c r="A3164" s="295">
        <v>0.38985409999999998</v>
      </c>
      <c r="B3164" s="295"/>
      <c r="C3164" s="295">
        <v>0.58773640000000005</v>
      </c>
      <c r="D3164" s="295"/>
    </row>
    <row r="3165" spans="1:4" x14ac:dyDescent="0.2">
      <c r="A3165" s="295">
        <v>0.38982689999999998</v>
      </c>
      <c r="B3165" s="295"/>
      <c r="C3165" s="295">
        <v>0.5877097</v>
      </c>
      <c r="D3165" s="295"/>
    </row>
    <row r="3166" spans="1:4" x14ac:dyDescent="0.2">
      <c r="A3166" s="295">
        <v>0.38978800000000002</v>
      </c>
      <c r="B3166" s="295"/>
      <c r="C3166" s="295">
        <v>0.58768410000000004</v>
      </c>
      <c r="D3166" s="295"/>
    </row>
    <row r="3167" spans="1:4" x14ac:dyDescent="0.2">
      <c r="A3167" s="295">
        <v>0.38977529999999999</v>
      </c>
      <c r="B3167" s="295"/>
      <c r="C3167" s="295">
        <v>0.58761719999999995</v>
      </c>
      <c r="D3167" s="295"/>
    </row>
    <row r="3168" spans="1:4" x14ac:dyDescent="0.2">
      <c r="A3168" s="295">
        <v>0.3897622</v>
      </c>
      <c r="B3168" s="295"/>
      <c r="C3168" s="295">
        <v>0.58757839999999995</v>
      </c>
      <c r="D3168" s="295"/>
    </row>
    <row r="3169" spans="1:4" x14ac:dyDescent="0.2">
      <c r="A3169" s="295">
        <v>0.38974700000000001</v>
      </c>
      <c r="B3169" s="295"/>
      <c r="C3169" s="295">
        <v>0.58752539999999998</v>
      </c>
      <c r="D3169" s="295"/>
    </row>
    <row r="3170" spans="1:4" x14ac:dyDescent="0.2">
      <c r="A3170" s="295">
        <v>0.38968239999999998</v>
      </c>
      <c r="B3170" s="295"/>
      <c r="C3170" s="295">
        <v>0.58748540000000005</v>
      </c>
      <c r="D3170" s="295"/>
    </row>
    <row r="3171" spans="1:4" x14ac:dyDescent="0.2">
      <c r="A3171" s="295">
        <v>0.38965359999999999</v>
      </c>
      <c r="B3171" s="295"/>
      <c r="C3171" s="295">
        <v>0.58742300000000003</v>
      </c>
      <c r="D3171" s="295"/>
    </row>
    <row r="3172" spans="1:4" x14ac:dyDescent="0.2">
      <c r="A3172" s="295">
        <v>0.3895998</v>
      </c>
      <c r="B3172" s="295"/>
      <c r="C3172" s="295">
        <v>0.58738170000000001</v>
      </c>
      <c r="D3172" s="295"/>
    </row>
    <row r="3173" spans="1:4" x14ac:dyDescent="0.2">
      <c r="A3173" s="295">
        <v>0.3895575</v>
      </c>
      <c r="B3173" s="295"/>
      <c r="C3173" s="295">
        <v>0.5873292</v>
      </c>
      <c r="D3173" s="295"/>
    </row>
    <row r="3174" spans="1:4" x14ac:dyDescent="0.2">
      <c r="A3174" s="295">
        <v>0.38954230000000001</v>
      </c>
      <c r="B3174" s="295"/>
      <c r="C3174" s="295">
        <v>0.58725130000000003</v>
      </c>
      <c r="D3174" s="295"/>
    </row>
    <row r="3175" spans="1:4" x14ac:dyDescent="0.2">
      <c r="A3175" s="295">
        <v>0.38952959999999998</v>
      </c>
      <c r="B3175" s="295"/>
      <c r="C3175" s="295">
        <v>0.58719909999999997</v>
      </c>
      <c r="D3175" s="295"/>
    </row>
    <row r="3176" spans="1:4" x14ac:dyDescent="0.2">
      <c r="A3176" s="295">
        <v>0.38951449999999999</v>
      </c>
      <c r="B3176" s="295"/>
      <c r="C3176" s="295">
        <v>0.58713459999999995</v>
      </c>
      <c r="D3176" s="295"/>
    </row>
    <row r="3177" spans="1:4" x14ac:dyDescent="0.2">
      <c r="A3177" s="295">
        <v>0.38950079999999998</v>
      </c>
      <c r="B3177" s="295"/>
      <c r="C3177" s="295">
        <v>0.58705499999999999</v>
      </c>
      <c r="D3177" s="295"/>
    </row>
    <row r="3178" spans="1:4" x14ac:dyDescent="0.2">
      <c r="A3178" s="295">
        <v>0.38947559999999998</v>
      </c>
      <c r="B3178" s="295"/>
      <c r="C3178" s="295">
        <v>0.58704270000000003</v>
      </c>
      <c r="D3178" s="295"/>
    </row>
    <row r="3179" spans="1:4" x14ac:dyDescent="0.2">
      <c r="A3179" s="295">
        <v>0.38947559999999998</v>
      </c>
      <c r="B3179" s="295"/>
      <c r="C3179" s="295">
        <v>0.58697710000000003</v>
      </c>
      <c r="D3179" s="295"/>
    </row>
    <row r="3180" spans="1:4" x14ac:dyDescent="0.2">
      <c r="A3180" s="295">
        <v>0.38946199999999997</v>
      </c>
      <c r="B3180" s="295"/>
      <c r="C3180" s="295">
        <v>0.58693910000000005</v>
      </c>
      <c r="D3180" s="295"/>
    </row>
    <row r="3181" spans="1:4" x14ac:dyDescent="0.2">
      <c r="A3181" s="295">
        <v>0.38943480000000003</v>
      </c>
      <c r="B3181" s="295"/>
      <c r="C3181" s="295">
        <v>0.58684789999999998</v>
      </c>
      <c r="D3181" s="295"/>
    </row>
    <row r="3182" spans="1:4" x14ac:dyDescent="0.2">
      <c r="A3182" s="295">
        <v>0.38940900000000001</v>
      </c>
      <c r="B3182" s="295"/>
      <c r="C3182" s="295">
        <v>0.58681000000000005</v>
      </c>
      <c r="D3182" s="295"/>
    </row>
    <row r="3183" spans="1:4" x14ac:dyDescent="0.2">
      <c r="A3183" s="295">
        <v>0.3894089</v>
      </c>
      <c r="B3183" s="295"/>
      <c r="C3183" s="295">
        <v>0.58675739999999998</v>
      </c>
      <c r="D3183" s="295"/>
    </row>
    <row r="3184" spans="1:4" x14ac:dyDescent="0.2">
      <c r="A3184" s="295">
        <v>0.38935540000000002</v>
      </c>
      <c r="B3184" s="295"/>
      <c r="C3184" s="295">
        <v>0.58673050000000004</v>
      </c>
      <c r="D3184" s="295"/>
    </row>
    <row r="3185" spans="1:4" x14ac:dyDescent="0.2">
      <c r="A3185" s="295">
        <v>0.38932709999999998</v>
      </c>
      <c r="B3185" s="295"/>
      <c r="C3185" s="295">
        <v>0.58667670000000005</v>
      </c>
      <c r="D3185" s="295"/>
    </row>
    <row r="3186" spans="1:4" x14ac:dyDescent="0.2">
      <c r="A3186" s="295">
        <v>0.3892872</v>
      </c>
      <c r="B3186" s="295"/>
      <c r="C3186" s="295">
        <v>0.58663779999999999</v>
      </c>
      <c r="D3186" s="295"/>
    </row>
    <row r="3187" spans="1:4" x14ac:dyDescent="0.2">
      <c r="A3187" s="295">
        <v>0.38926040000000001</v>
      </c>
      <c r="B3187" s="295"/>
      <c r="C3187" s="295">
        <v>0.58661350000000001</v>
      </c>
      <c r="D3187" s="295"/>
    </row>
    <row r="3188" spans="1:4" x14ac:dyDescent="0.2">
      <c r="A3188" s="295">
        <v>0.38924530000000002</v>
      </c>
      <c r="B3188" s="295"/>
      <c r="C3188" s="295">
        <v>0.58658750000000004</v>
      </c>
      <c r="D3188" s="295"/>
    </row>
    <row r="3189" spans="1:4" x14ac:dyDescent="0.2">
      <c r="A3189" s="295">
        <v>0.38919419999999999</v>
      </c>
      <c r="B3189" s="295"/>
      <c r="C3189" s="295">
        <v>0.58654709999999999</v>
      </c>
      <c r="D3189" s="295"/>
    </row>
    <row r="3190" spans="1:4" x14ac:dyDescent="0.2">
      <c r="A3190" s="295">
        <v>0.38918140000000001</v>
      </c>
      <c r="B3190" s="295"/>
      <c r="C3190" s="295">
        <v>0.58650449999999998</v>
      </c>
      <c r="D3190" s="295"/>
    </row>
    <row r="3191" spans="1:4" x14ac:dyDescent="0.2">
      <c r="A3191" s="295">
        <v>0.38915359999999999</v>
      </c>
      <c r="B3191" s="295"/>
      <c r="C3191" s="295">
        <v>0.58648020000000001</v>
      </c>
      <c r="D3191" s="295"/>
    </row>
    <row r="3192" spans="1:4" x14ac:dyDescent="0.2">
      <c r="A3192" s="295">
        <v>0.38912809999999998</v>
      </c>
      <c r="B3192" s="295"/>
      <c r="C3192" s="295">
        <v>0.5864509</v>
      </c>
      <c r="D3192" s="295"/>
    </row>
    <row r="3193" spans="1:4" x14ac:dyDescent="0.2">
      <c r="A3193" s="295">
        <v>0.38910129999999998</v>
      </c>
      <c r="B3193" s="295"/>
      <c r="C3193" s="295">
        <v>0.58639450000000004</v>
      </c>
      <c r="D3193" s="295"/>
    </row>
    <row r="3194" spans="1:4" x14ac:dyDescent="0.2">
      <c r="A3194" s="295">
        <v>0.38907659999999999</v>
      </c>
      <c r="B3194" s="295"/>
      <c r="C3194" s="295">
        <v>0.58632890000000004</v>
      </c>
      <c r="D3194" s="295"/>
    </row>
    <row r="3195" spans="1:4" x14ac:dyDescent="0.2">
      <c r="A3195" s="295">
        <v>0.38906459999999998</v>
      </c>
      <c r="B3195" s="295"/>
      <c r="C3195" s="295">
        <v>0.58631520000000004</v>
      </c>
      <c r="D3195" s="295"/>
    </row>
    <row r="3196" spans="1:4" x14ac:dyDescent="0.2">
      <c r="A3196" s="295">
        <v>0.38906459999999998</v>
      </c>
      <c r="B3196" s="295"/>
      <c r="C3196" s="295">
        <v>0.58628849999999999</v>
      </c>
      <c r="D3196" s="295"/>
    </row>
    <row r="3197" spans="1:4" x14ac:dyDescent="0.2">
      <c r="A3197" s="295">
        <v>0.3890226</v>
      </c>
      <c r="B3197" s="295"/>
      <c r="C3197" s="295">
        <v>0.58626270000000003</v>
      </c>
      <c r="D3197" s="295"/>
    </row>
    <row r="3198" spans="1:4" x14ac:dyDescent="0.2">
      <c r="A3198" s="295">
        <v>0.38899790000000001</v>
      </c>
      <c r="B3198" s="295"/>
      <c r="C3198" s="295">
        <v>0.58619840000000001</v>
      </c>
      <c r="D3198" s="295"/>
    </row>
    <row r="3199" spans="1:4" x14ac:dyDescent="0.2">
      <c r="A3199" s="295">
        <v>0.38894519999999999</v>
      </c>
      <c r="B3199" s="295"/>
      <c r="C3199" s="295">
        <v>0.58615930000000005</v>
      </c>
      <c r="D3199" s="295"/>
    </row>
    <row r="3200" spans="1:4" x14ac:dyDescent="0.2">
      <c r="A3200" s="295">
        <v>0.38889020000000002</v>
      </c>
      <c r="B3200" s="295"/>
      <c r="C3200" s="295">
        <v>0.58611630000000003</v>
      </c>
      <c r="D3200" s="295"/>
    </row>
    <row r="3201" spans="1:4" x14ac:dyDescent="0.2">
      <c r="A3201" s="295">
        <v>0.38886500000000002</v>
      </c>
      <c r="B3201" s="295"/>
      <c r="C3201" s="295">
        <v>0.58611630000000003</v>
      </c>
      <c r="D3201" s="295"/>
    </row>
    <row r="3202" spans="1:4" x14ac:dyDescent="0.2">
      <c r="A3202" s="295">
        <v>0.38885140000000001</v>
      </c>
      <c r="B3202" s="295"/>
      <c r="C3202" s="295">
        <v>0.58604970000000001</v>
      </c>
      <c r="D3202" s="295"/>
    </row>
    <row r="3203" spans="1:4" x14ac:dyDescent="0.2">
      <c r="A3203" s="295">
        <v>0.3888393</v>
      </c>
      <c r="B3203" s="295"/>
      <c r="C3203" s="295">
        <v>0.58600960000000002</v>
      </c>
      <c r="D3203" s="295"/>
    </row>
    <row r="3204" spans="1:4" x14ac:dyDescent="0.2">
      <c r="A3204" s="295">
        <v>0.38878600000000002</v>
      </c>
      <c r="B3204" s="295"/>
      <c r="C3204" s="295">
        <v>0.58598130000000004</v>
      </c>
      <c r="D3204" s="295"/>
    </row>
    <row r="3205" spans="1:4" x14ac:dyDescent="0.2">
      <c r="A3205" s="295">
        <v>0.38876090000000002</v>
      </c>
      <c r="B3205" s="295"/>
      <c r="C3205" s="295">
        <v>0.58596749999999997</v>
      </c>
      <c r="D3205" s="295"/>
    </row>
    <row r="3206" spans="1:4" x14ac:dyDescent="0.2">
      <c r="A3206" s="295">
        <v>0.38873449999999998</v>
      </c>
      <c r="B3206" s="295"/>
      <c r="C3206" s="295">
        <v>0.58592840000000002</v>
      </c>
      <c r="D3206" s="295"/>
    </row>
    <row r="3207" spans="1:4" x14ac:dyDescent="0.2">
      <c r="A3207" s="295">
        <v>0.38868150000000001</v>
      </c>
      <c r="B3207" s="295"/>
      <c r="C3207" s="295">
        <v>0.58589190000000002</v>
      </c>
      <c r="D3207" s="295"/>
    </row>
    <row r="3208" spans="1:4" x14ac:dyDescent="0.2">
      <c r="A3208" s="295">
        <v>0.38866869999999998</v>
      </c>
      <c r="B3208" s="295"/>
      <c r="C3208" s="295">
        <v>0.58586519999999997</v>
      </c>
      <c r="D3208" s="295"/>
    </row>
    <row r="3209" spans="1:4" x14ac:dyDescent="0.2">
      <c r="A3209" s="295">
        <v>0.38866240000000002</v>
      </c>
      <c r="B3209" s="295"/>
      <c r="C3209" s="295">
        <v>0.58585149999999997</v>
      </c>
      <c r="D3209" s="295"/>
    </row>
    <row r="3210" spans="1:4" x14ac:dyDescent="0.2">
      <c r="A3210" s="295">
        <v>0.388656</v>
      </c>
      <c r="B3210" s="295"/>
      <c r="C3210" s="295">
        <v>0.58581380000000005</v>
      </c>
      <c r="D3210" s="295"/>
    </row>
    <row r="3211" spans="1:4" x14ac:dyDescent="0.2">
      <c r="A3211" s="295">
        <v>0.38861519999999999</v>
      </c>
      <c r="B3211" s="295"/>
      <c r="C3211" s="295">
        <v>0.58577210000000002</v>
      </c>
      <c r="D3211" s="295"/>
    </row>
    <row r="3212" spans="1:4" x14ac:dyDescent="0.2">
      <c r="A3212" s="295">
        <v>0.38860250000000002</v>
      </c>
      <c r="B3212" s="295"/>
      <c r="C3212" s="295">
        <v>0.58575840000000001</v>
      </c>
      <c r="D3212" s="295"/>
    </row>
    <row r="3213" spans="1:4" x14ac:dyDescent="0.2">
      <c r="A3213" s="295">
        <v>0.38858880000000001</v>
      </c>
      <c r="B3213" s="295"/>
      <c r="C3213" s="295">
        <v>0.58571810000000002</v>
      </c>
      <c r="D3213" s="295"/>
    </row>
    <row r="3214" spans="1:4" x14ac:dyDescent="0.2">
      <c r="A3214" s="295">
        <v>0.38856049999999998</v>
      </c>
      <c r="B3214" s="295"/>
      <c r="C3214" s="295">
        <v>0.58566589999999996</v>
      </c>
      <c r="D3214" s="295"/>
    </row>
    <row r="3215" spans="1:4" x14ac:dyDescent="0.2">
      <c r="A3215" s="295">
        <v>0.38850699999999999</v>
      </c>
      <c r="B3215" s="295"/>
      <c r="C3215" s="295">
        <v>0.58562619999999999</v>
      </c>
      <c r="D3215" s="295"/>
    </row>
    <row r="3216" spans="1:4" x14ac:dyDescent="0.2">
      <c r="A3216" s="295">
        <v>0.3884938</v>
      </c>
      <c r="B3216" s="295"/>
      <c r="C3216" s="295">
        <v>0.58558589999999999</v>
      </c>
      <c r="D3216" s="295"/>
    </row>
    <row r="3217" spans="1:4" x14ac:dyDescent="0.2">
      <c r="A3217" s="295">
        <v>0.3884938</v>
      </c>
      <c r="B3217" s="295"/>
      <c r="C3217" s="295">
        <v>0.58555889999999999</v>
      </c>
      <c r="D3217" s="295"/>
    </row>
    <row r="3218" spans="1:4" x14ac:dyDescent="0.2">
      <c r="A3218" s="295">
        <v>0.3884532</v>
      </c>
      <c r="B3218" s="295"/>
      <c r="C3218" s="295">
        <v>0.58553219999999995</v>
      </c>
      <c r="D3218" s="295"/>
    </row>
    <row r="3219" spans="1:4" x14ac:dyDescent="0.2">
      <c r="A3219" s="295">
        <v>0.38841439999999999</v>
      </c>
      <c r="B3219" s="295"/>
      <c r="C3219" s="295">
        <v>0.58546880000000001</v>
      </c>
      <c r="D3219" s="295"/>
    </row>
    <row r="3220" spans="1:4" x14ac:dyDescent="0.2">
      <c r="A3220" s="295">
        <v>0.38837290000000002</v>
      </c>
      <c r="B3220" s="295"/>
      <c r="C3220" s="295">
        <v>0.58544209999999997</v>
      </c>
      <c r="D3220" s="295"/>
    </row>
    <row r="3221" spans="1:4" x14ac:dyDescent="0.2">
      <c r="A3221" s="295">
        <v>0.38835979999999998</v>
      </c>
      <c r="B3221" s="295"/>
      <c r="C3221" s="295">
        <v>0.58538959999999995</v>
      </c>
      <c r="D3221" s="295"/>
    </row>
    <row r="3222" spans="1:4" x14ac:dyDescent="0.2">
      <c r="A3222" s="295">
        <v>0.38835979999999998</v>
      </c>
      <c r="B3222" s="295"/>
      <c r="C3222" s="295">
        <v>0.58535199999999998</v>
      </c>
      <c r="D3222" s="295"/>
    </row>
    <row r="3223" spans="1:4" x14ac:dyDescent="0.2">
      <c r="A3223" s="295">
        <v>0.3882951</v>
      </c>
      <c r="B3223" s="295"/>
      <c r="C3223" s="295">
        <v>0.58532620000000002</v>
      </c>
      <c r="D3223" s="295"/>
    </row>
    <row r="3224" spans="1:4" x14ac:dyDescent="0.2">
      <c r="A3224" s="295">
        <v>0.38828240000000003</v>
      </c>
      <c r="B3224" s="295"/>
      <c r="C3224" s="295">
        <v>0.58528729999999995</v>
      </c>
      <c r="D3224" s="295"/>
    </row>
    <row r="3225" spans="1:4" x14ac:dyDescent="0.2">
      <c r="A3225" s="295">
        <v>0.38828240000000003</v>
      </c>
      <c r="B3225" s="295"/>
      <c r="C3225" s="295">
        <v>0.58526149999999999</v>
      </c>
      <c r="D3225" s="295"/>
    </row>
    <row r="3226" spans="1:4" x14ac:dyDescent="0.2">
      <c r="A3226" s="295">
        <v>0.38826719999999998</v>
      </c>
      <c r="B3226" s="295"/>
      <c r="C3226" s="295">
        <v>0.58517989999999998</v>
      </c>
      <c r="D3226" s="295"/>
    </row>
    <row r="3227" spans="1:4" x14ac:dyDescent="0.2">
      <c r="A3227" s="295">
        <v>0.38824140000000001</v>
      </c>
      <c r="B3227" s="295"/>
      <c r="C3227" s="295">
        <v>0.58512620000000004</v>
      </c>
      <c r="D3227" s="295"/>
    </row>
    <row r="3228" spans="1:4" x14ac:dyDescent="0.2">
      <c r="A3228" s="295">
        <v>0.38821420000000001</v>
      </c>
      <c r="B3228" s="295"/>
      <c r="C3228" s="295">
        <v>0.58508649999999995</v>
      </c>
      <c r="D3228" s="295"/>
    </row>
    <row r="3229" spans="1:4" x14ac:dyDescent="0.2">
      <c r="A3229" s="295">
        <v>0.38818940000000002</v>
      </c>
      <c r="B3229" s="295"/>
      <c r="C3229" s="295">
        <v>0.58505850000000004</v>
      </c>
      <c r="D3229" s="295"/>
    </row>
    <row r="3230" spans="1:4" x14ac:dyDescent="0.2">
      <c r="A3230" s="295">
        <v>0.38813789999999998</v>
      </c>
      <c r="B3230" s="295"/>
      <c r="C3230" s="295">
        <v>0.58500620000000003</v>
      </c>
      <c r="D3230" s="295"/>
    </row>
    <row r="3231" spans="1:4" x14ac:dyDescent="0.2">
      <c r="A3231" s="295">
        <v>0.38813789999999998</v>
      </c>
      <c r="B3231" s="295"/>
      <c r="C3231" s="295">
        <v>0.58499420000000002</v>
      </c>
      <c r="D3231" s="295"/>
    </row>
    <row r="3232" spans="1:4" x14ac:dyDescent="0.2">
      <c r="A3232" s="295">
        <v>0.38812580000000002</v>
      </c>
      <c r="B3232" s="295"/>
      <c r="C3232" s="295">
        <v>0.58498079999999997</v>
      </c>
      <c r="D3232" s="295"/>
    </row>
    <row r="3233" spans="1:4" x14ac:dyDescent="0.2">
      <c r="A3233" s="295">
        <v>0.38809709999999997</v>
      </c>
      <c r="B3233" s="295"/>
      <c r="C3233" s="295">
        <v>0.58495379999999997</v>
      </c>
      <c r="D3233" s="295"/>
    </row>
    <row r="3234" spans="1:4" x14ac:dyDescent="0.2">
      <c r="A3234" s="295">
        <v>0.38808429999999999</v>
      </c>
      <c r="B3234" s="295"/>
      <c r="C3234" s="295">
        <v>0.58494000000000002</v>
      </c>
      <c r="D3234" s="295"/>
    </row>
    <row r="3235" spans="1:4" x14ac:dyDescent="0.2">
      <c r="A3235" s="295">
        <v>0.3880575</v>
      </c>
      <c r="B3235" s="295"/>
      <c r="C3235" s="295">
        <v>0.58490109999999995</v>
      </c>
      <c r="D3235" s="295"/>
    </row>
    <row r="3236" spans="1:4" x14ac:dyDescent="0.2">
      <c r="A3236" s="295">
        <v>0.3880016</v>
      </c>
      <c r="B3236" s="295"/>
      <c r="C3236" s="295">
        <v>0.58484670000000005</v>
      </c>
      <c r="D3236" s="295"/>
    </row>
    <row r="3237" spans="1:4" x14ac:dyDescent="0.2">
      <c r="A3237" s="295">
        <v>0.38798880000000002</v>
      </c>
      <c r="B3237" s="295"/>
      <c r="C3237" s="295">
        <v>0.58480909999999997</v>
      </c>
      <c r="D3237" s="295"/>
    </row>
    <row r="3238" spans="1:4" x14ac:dyDescent="0.2">
      <c r="A3238" s="295">
        <v>0.38796340000000001</v>
      </c>
      <c r="B3238" s="295"/>
      <c r="C3238" s="295">
        <v>0.58478200000000002</v>
      </c>
      <c r="D3238" s="295"/>
    </row>
    <row r="3239" spans="1:4" x14ac:dyDescent="0.2">
      <c r="A3239" s="295">
        <v>0.3879377</v>
      </c>
      <c r="B3239" s="295"/>
      <c r="C3239" s="295">
        <v>0.58474329999999997</v>
      </c>
      <c r="D3239" s="295"/>
    </row>
    <row r="3240" spans="1:4" x14ac:dyDescent="0.2">
      <c r="A3240" s="295">
        <v>0.38788400000000001</v>
      </c>
      <c r="B3240" s="295"/>
      <c r="C3240" s="295">
        <v>0.58469190000000004</v>
      </c>
      <c r="D3240" s="295"/>
    </row>
    <row r="3241" spans="1:4" x14ac:dyDescent="0.2">
      <c r="A3241" s="295">
        <v>0.38788400000000001</v>
      </c>
      <c r="B3241" s="295"/>
      <c r="C3241" s="295">
        <v>0.58469190000000004</v>
      </c>
      <c r="D3241" s="295"/>
    </row>
    <row r="3242" spans="1:4" x14ac:dyDescent="0.2">
      <c r="A3242" s="295">
        <v>0.3878703</v>
      </c>
      <c r="B3242" s="295"/>
      <c r="C3242" s="295">
        <v>0.58461240000000003</v>
      </c>
      <c r="D3242" s="295"/>
    </row>
    <row r="3243" spans="1:4" x14ac:dyDescent="0.2">
      <c r="A3243" s="295">
        <v>0.38784449999999998</v>
      </c>
      <c r="B3243" s="295"/>
      <c r="C3243" s="295">
        <v>0.58458549999999998</v>
      </c>
      <c r="D3243" s="295"/>
    </row>
    <row r="3244" spans="1:4" x14ac:dyDescent="0.2">
      <c r="A3244" s="295">
        <v>0.38781729999999998</v>
      </c>
      <c r="B3244" s="295"/>
      <c r="C3244" s="295">
        <v>0.58453169999999999</v>
      </c>
      <c r="D3244" s="295"/>
    </row>
    <row r="3245" spans="1:4" x14ac:dyDescent="0.2">
      <c r="A3245" s="295">
        <v>0.38780369999999997</v>
      </c>
      <c r="B3245" s="295"/>
      <c r="C3245" s="295">
        <v>0.58446830000000005</v>
      </c>
      <c r="D3245" s="295"/>
    </row>
    <row r="3246" spans="1:4" x14ac:dyDescent="0.2">
      <c r="A3246" s="295">
        <v>0.38778849999999998</v>
      </c>
      <c r="B3246" s="295"/>
      <c r="C3246" s="295">
        <v>0.58440190000000003</v>
      </c>
      <c r="D3246" s="295"/>
    </row>
    <row r="3247" spans="1:4" x14ac:dyDescent="0.2">
      <c r="A3247" s="295">
        <v>0.38776310000000003</v>
      </c>
      <c r="B3247" s="295"/>
      <c r="C3247" s="295">
        <v>0.58434699999999995</v>
      </c>
      <c r="D3247" s="295"/>
    </row>
    <row r="3248" spans="1:4" x14ac:dyDescent="0.2">
      <c r="A3248" s="295">
        <v>0.38772319999999999</v>
      </c>
      <c r="B3248" s="295"/>
      <c r="C3248" s="295">
        <v>0.58431069999999996</v>
      </c>
      <c r="D3248" s="295"/>
    </row>
    <row r="3249" spans="1:4" x14ac:dyDescent="0.2">
      <c r="A3249" s="295">
        <v>0.38771</v>
      </c>
      <c r="B3249" s="295"/>
      <c r="C3249" s="295">
        <v>0.58423480000000005</v>
      </c>
      <c r="D3249" s="295"/>
    </row>
    <row r="3250" spans="1:4" x14ac:dyDescent="0.2">
      <c r="A3250" s="295">
        <v>0.38769799999999999</v>
      </c>
      <c r="B3250" s="295"/>
      <c r="C3250" s="295">
        <v>0.58419589999999999</v>
      </c>
      <c r="D3250" s="295"/>
    </row>
    <row r="3251" spans="1:4" x14ac:dyDescent="0.2">
      <c r="A3251" s="295">
        <v>0.38767160000000001</v>
      </c>
      <c r="B3251" s="295"/>
      <c r="C3251" s="295">
        <v>0.58416840000000003</v>
      </c>
      <c r="D3251" s="295"/>
    </row>
    <row r="3252" spans="1:4" x14ac:dyDescent="0.2">
      <c r="A3252" s="295">
        <v>0.38765889999999997</v>
      </c>
      <c r="B3252" s="295"/>
      <c r="C3252" s="295">
        <v>0.58408910000000003</v>
      </c>
      <c r="D3252" s="295"/>
    </row>
    <row r="3253" spans="1:4" x14ac:dyDescent="0.2">
      <c r="A3253" s="295">
        <v>0.38760489999999997</v>
      </c>
      <c r="B3253" s="295"/>
      <c r="C3253" s="295">
        <v>0.58404840000000002</v>
      </c>
      <c r="D3253" s="295"/>
    </row>
    <row r="3254" spans="1:4" x14ac:dyDescent="0.2">
      <c r="A3254" s="295">
        <v>0.3875922</v>
      </c>
      <c r="B3254" s="295"/>
      <c r="C3254" s="295">
        <v>0.58399590000000001</v>
      </c>
      <c r="D3254" s="295"/>
    </row>
    <row r="3255" spans="1:4" x14ac:dyDescent="0.2">
      <c r="A3255" s="295">
        <v>0.38758019999999999</v>
      </c>
      <c r="B3255" s="295"/>
      <c r="C3255" s="295">
        <v>0.58398130000000004</v>
      </c>
      <c r="D3255" s="295"/>
    </row>
    <row r="3256" spans="1:4" x14ac:dyDescent="0.2">
      <c r="A3256" s="295">
        <v>0.38755479999999998</v>
      </c>
      <c r="B3256" s="295"/>
      <c r="C3256" s="295">
        <v>0.58394219999999997</v>
      </c>
      <c r="D3256" s="295"/>
    </row>
    <row r="3257" spans="1:4" x14ac:dyDescent="0.2">
      <c r="A3257" s="295">
        <v>0.38754110000000003</v>
      </c>
      <c r="B3257" s="295"/>
      <c r="C3257" s="295">
        <v>0.5839299</v>
      </c>
      <c r="D3257" s="295"/>
    </row>
    <row r="3258" spans="1:4" x14ac:dyDescent="0.2">
      <c r="A3258" s="295">
        <v>0.38751229999999998</v>
      </c>
      <c r="B3258" s="295"/>
      <c r="C3258" s="295">
        <v>0.58386289999999996</v>
      </c>
      <c r="D3258" s="295"/>
    </row>
    <row r="3259" spans="1:4" x14ac:dyDescent="0.2">
      <c r="A3259" s="295">
        <v>0.38750030000000002</v>
      </c>
      <c r="B3259" s="295"/>
      <c r="C3259" s="295">
        <v>0.58381150000000004</v>
      </c>
      <c r="D3259" s="295"/>
    </row>
    <row r="3260" spans="1:4" x14ac:dyDescent="0.2">
      <c r="A3260" s="295">
        <v>0.38747239999999999</v>
      </c>
      <c r="B3260" s="295"/>
      <c r="C3260" s="295">
        <v>0.58375750000000004</v>
      </c>
      <c r="D3260" s="295"/>
    </row>
    <row r="3261" spans="1:4" x14ac:dyDescent="0.2">
      <c r="A3261" s="295">
        <v>0.38744610000000002</v>
      </c>
      <c r="B3261" s="295"/>
      <c r="C3261" s="295">
        <v>0.58374550000000003</v>
      </c>
      <c r="D3261" s="295"/>
    </row>
    <row r="3262" spans="1:4" x14ac:dyDescent="0.2">
      <c r="A3262" s="295">
        <v>0.38741730000000002</v>
      </c>
      <c r="B3262" s="295"/>
      <c r="C3262" s="295">
        <v>0.58366870000000004</v>
      </c>
      <c r="D3262" s="295"/>
    </row>
    <row r="3263" spans="1:4" x14ac:dyDescent="0.2">
      <c r="A3263" s="295">
        <v>0.38740459999999999</v>
      </c>
      <c r="B3263" s="295"/>
      <c r="C3263" s="295">
        <v>0.58364309999999997</v>
      </c>
      <c r="D3263" s="295"/>
    </row>
    <row r="3264" spans="1:4" x14ac:dyDescent="0.2">
      <c r="A3264" s="295">
        <v>0.38737820000000001</v>
      </c>
      <c r="B3264" s="295"/>
      <c r="C3264" s="295">
        <v>0.58360100000000004</v>
      </c>
      <c r="D3264" s="295"/>
    </row>
    <row r="3265" spans="1:4" x14ac:dyDescent="0.2">
      <c r="A3265" s="295">
        <v>0.38736310000000002</v>
      </c>
      <c r="B3265" s="295"/>
      <c r="C3265" s="295">
        <v>0.58358770000000004</v>
      </c>
      <c r="D3265" s="295"/>
    </row>
    <row r="3266" spans="1:4" x14ac:dyDescent="0.2">
      <c r="A3266" s="295">
        <v>0.38733719999999999</v>
      </c>
      <c r="B3266" s="295"/>
      <c r="C3266" s="295">
        <v>0.58353370000000004</v>
      </c>
      <c r="D3266" s="295"/>
    </row>
    <row r="3267" spans="1:4" x14ac:dyDescent="0.2">
      <c r="A3267" s="295">
        <v>0.38732519999999998</v>
      </c>
      <c r="B3267" s="295"/>
      <c r="C3267" s="295">
        <v>0.58344209999999996</v>
      </c>
      <c r="D3267" s="295"/>
    </row>
    <row r="3268" spans="1:4" x14ac:dyDescent="0.2">
      <c r="A3268" s="295">
        <v>0.38727099999999998</v>
      </c>
      <c r="B3268" s="295"/>
      <c r="C3268" s="295">
        <v>0.58337890000000003</v>
      </c>
      <c r="D3268" s="295"/>
    </row>
    <row r="3269" spans="1:4" x14ac:dyDescent="0.2">
      <c r="A3269" s="295">
        <v>0.38725779999999999</v>
      </c>
      <c r="B3269" s="295"/>
      <c r="C3269" s="295">
        <v>0.58330749999999998</v>
      </c>
      <c r="D3269" s="295"/>
    </row>
    <row r="3270" spans="1:4" x14ac:dyDescent="0.2">
      <c r="A3270" s="295">
        <v>0.3872179</v>
      </c>
      <c r="B3270" s="295"/>
      <c r="C3270" s="295">
        <v>0.58326840000000002</v>
      </c>
      <c r="D3270" s="295"/>
    </row>
    <row r="3271" spans="1:4" x14ac:dyDescent="0.2">
      <c r="A3271" s="295">
        <v>0.38717240000000003</v>
      </c>
      <c r="B3271" s="295"/>
      <c r="C3271" s="295">
        <v>0.58321520000000004</v>
      </c>
      <c r="D3271" s="295"/>
    </row>
    <row r="3272" spans="1:4" x14ac:dyDescent="0.2">
      <c r="A3272" s="295">
        <v>0.3871597</v>
      </c>
      <c r="B3272" s="295"/>
      <c r="C3272" s="295">
        <v>0.58315150000000004</v>
      </c>
      <c r="D3272" s="295"/>
    </row>
    <row r="3273" spans="1:4" x14ac:dyDescent="0.2">
      <c r="A3273" s="295">
        <v>0.3871346</v>
      </c>
      <c r="B3273" s="295"/>
      <c r="C3273" s="295">
        <v>0.5831115</v>
      </c>
      <c r="D3273" s="295"/>
    </row>
    <row r="3274" spans="1:4" x14ac:dyDescent="0.2">
      <c r="A3274" s="295">
        <v>0.3871058</v>
      </c>
      <c r="B3274" s="295"/>
      <c r="C3274" s="295">
        <v>0.58304549999999999</v>
      </c>
      <c r="D3274" s="295"/>
    </row>
    <row r="3275" spans="1:4" x14ac:dyDescent="0.2">
      <c r="A3275" s="295">
        <v>0.38709300000000002</v>
      </c>
      <c r="B3275" s="295"/>
      <c r="C3275" s="295">
        <v>0.58299040000000002</v>
      </c>
      <c r="D3275" s="295"/>
    </row>
    <row r="3276" spans="1:4" x14ac:dyDescent="0.2">
      <c r="A3276" s="295">
        <v>0.38709300000000002</v>
      </c>
      <c r="B3276" s="295"/>
      <c r="C3276" s="295">
        <v>0.5829782</v>
      </c>
      <c r="D3276" s="295"/>
    </row>
    <row r="3277" spans="1:4" x14ac:dyDescent="0.2">
      <c r="A3277" s="295">
        <v>0.38707789999999997</v>
      </c>
      <c r="B3277" s="295"/>
      <c r="C3277" s="295">
        <v>0.58293910000000004</v>
      </c>
      <c r="D3277" s="295"/>
    </row>
    <row r="3278" spans="1:4" x14ac:dyDescent="0.2">
      <c r="A3278" s="295">
        <v>0.38706580000000002</v>
      </c>
      <c r="B3278" s="295"/>
      <c r="C3278" s="295">
        <v>0.58292679999999997</v>
      </c>
      <c r="D3278" s="295"/>
    </row>
    <row r="3279" spans="1:4" x14ac:dyDescent="0.2">
      <c r="A3279" s="295">
        <v>0.38702700000000001</v>
      </c>
      <c r="B3279" s="295"/>
      <c r="C3279" s="295">
        <v>0.58286039999999995</v>
      </c>
      <c r="D3279" s="295"/>
    </row>
    <row r="3280" spans="1:4" x14ac:dyDescent="0.2">
      <c r="A3280" s="295">
        <v>0.38700069999999998</v>
      </c>
      <c r="B3280" s="295"/>
      <c r="C3280" s="295">
        <v>0.58276530000000004</v>
      </c>
      <c r="D3280" s="295"/>
    </row>
    <row r="3281" spans="1:4" x14ac:dyDescent="0.2">
      <c r="A3281" s="295">
        <v>0.38698860000000002</v>
      </c>
      <c r="B3281" s="295"/>
      <c r="C3281" s="295">
        <v>0.58276530000000004</v>
      </c>
      <c r="D3281" s="295"/>
    </row>
    <row r="3282" spans="1:4" x14ac:dyDescent="0.2">
      <c r="A3282" s="295">
        <v>0.38696029999999998</v>
      </c>
      <c r="B3282" s="295"/>
      <c r="C3282" s="295">
        <v>0.58270169999999999</v>
      </c>
      <c r="D3282" s="295"/>
    </row>
    <row r="3283" spans="1:4" x14ac:dyDescent="0.2">
      <c r="A3283" s="295">
        <v>0.3869184</v>
      </c>
      <c r="B3283" s="295"/>
      <c r="C3283" s="295">
        <v>0.58264910000000003</v>
      </c>
      <c r="D3283" s="295"/>
    </row>
    <row r="3284" spans="1:4" x14ac:dyDescent="0.2">
      <c r="A3284" s="295">
        <v>0.3868936</v>
      </c>
      <c r="B3284" s="295"/>
      <c r="C3284" s="295">
        <v>0.58264899999999997</v>
      </c>
      <c r="D3284" s="295"/>
    </row>
    <row r="3285" spans="1:4" x14ac:dyDescent="0.2">
      <c r="A3285" s="295">
        <v>0.38687850000000001</v>
      </c>
      <c r="B3285" s="295"/>
      <c r="C3285" s="295">
        <v>0.58262210000000003</v>
      </c>
      <c r="D3285" s="295"/>
    </row>
    <row r="3286" spans="1:4" x14ac:dyDescent="0.2">
      <c r="A3286" s="295">
        <v>0.38682339999999998</v>
      </c>
      <c r="B3286" s="295"/>
      <c r="C3286" s="295">
        <v>0.58254189999999995</v>
      </c>
      <c r="D3286" s="295"/>
    </row>
    <row r="3287" spans="1:4" x14ac:dyDescent="0.2">
      <c r="A3287" s="295">
        <v>0.38679859999999999</v>
      </c>
      <c r="B3287" s="295"/>
      <c r="C3287" s="295">
        <v>0.5825148</v>
      </c>
      <c r="D3287" s="295"/>
    </row>
    <row r="3288" spans="1:4" x14ac:dyDescent="0.2">
      <c r="A3288" s="295">
        <v>0.38675670000000001</v>
      </c>
      <c r="B3288" s="295"/>
      <c r="C3288" s="295">
        <v>0.5825148</v>
      </c>
      <c r="D3288" s="295"/>
    </row>
    <row r="3289" spans="1:4" x14ac:dyDescent="0.2">
      <c r="A3289" s="295">
        <v>0.38674399999999998</v>
      </c>
      <c r="B3289" s="295"/>
      <c r="C3289" s="295">
        <v>0.58244879999999999</v>
      </c>
      <c r="D3289" s="295"/>
    </row>
    <row r="3290" spans="1:4" x14ac:dyDescent="0.2">
      <c r="A3290" s="295">
        <v>0.38671680000000003</v>
      </c>
      <c r="B3290" s="295"/>
      <c r="C3290" s="295">
        <v>0.58242450000000001</v>
      </c>
      <c r="D3290" s="295"/>
    </row>
    <row r="3291" spans="1:4" x14ac:dyDescent="0.2">
      <c r="A3291" s="295">
        <v>0.38669039999999999</v>
      </c>
      <c r="B3291" s="295"/>
      <c r="C3291" s="295">
        <v>0.58239649999999998</v>
      </c>
      <c r="D3291" s="295"/>
    </row>
    <row r="3292" spans="1:4" x14ac:dyDescent="0.2">
      <c r="A3292" s="295">
        <v>0.3866405</v>
      </c>
      <c r="B3292" s="295"/>
      <c r="C3292" s="295">
        <v>0.58230179999999998</v>
      </c>
      <c r="D3292" s="295"/>
    </row>
    <row r="3293" spans="1:4" x14ac:dyDescent="0.2">
      <c r="A3293" s="295">
        <v>0.38662540000000001</v>
      </c>
      <c r="B3293" s="295"/>
      <c r="C3293" s="295">
        <v>0.58226259999999996</v>
      </c>
      <c r="D3293" s="295"/>
    </row>
    <row r="3294" spans="1:4" x14ac:dyDescent="0.2">
      <c r="A3294" s="295">
        <v>0.38658379999999998</v>
      </c>
      <c r="B3294" s="295"/>
      <c r="C3294" s="295">
        <v>0.58223599999999998</v>
      </c>
      <c r="D3294" s="295"/>
    </row>
    <row r="3295" spans="1:4" x14ac:dyDescent="0.2">
      <c r="A3295" s="295">
        <v>0.38657180000000002</v>
      </c>
      <c r="B3295" s="295"/>
      <c r="C3295" s="295">
        <v>0.58220890000000003</v>
      </c>
      <c r="D3295" s="295"/>
    </row>
    <row r="3296" spans="1:4" x14ac:dyDescent="0.2">
      <c r="A3296" s="295">
        <v>0.38653080000000001</v>
      </c>
      <c r="B3296" s="295"/>
      <c r="C3296" s="295">
        <v>0.58215490000000003</v>
      </c>
      <c r="D3296" s="295"/>
    </row>
    <row r="3297" spans="1:4" x14ac:dyDescent="0.2">
      <c r="A3297" s="295">
        <v>0.38648890000000002</v>
      </c>
      <c r="B3297" s="295"/>
      <c r="C3297" s="295">
        <v>0.58212819999999998</v>
      </c>
      <c r="D3297" s="295"/>
    </row>
    <row r="3298" spans="1:4" x14ac:dyDescent="0.2">
      <c r="A3298" s="295">
        <v>0.38644790000000001</v>
      </c>
      <c r="B3298" s="295"/>
      <c r="C3298" s="295">
        <v>0.58205859999999998</v>
      </c>
      <c r="D3298" s="295"/>
    </row>
    <row r="3299" spans="1:4" x14ac:dyDescent="0.2">
      <c r="A3299" s="295">
        <v>0.38644780000000001</v>
      </c>
      <c r="B3299" s="295"/>
      <c r="C3299" s="295">
        <v>0.58204630000000002</v>
      </c>
      <c r="D3299" s="295"/>
    </row>
    <row r="3300" spans="1:4" x14ac:dyDescent="0.2">
      <c r="A3300" s="295">
        <v>0.38639560000000001</v>
      </c>
      <c r="B3300" s="295"/>
      <c r="C3300" s="295">
        <v>0.58202089999999995</v>
      </c>
      <c r="D3300" s="295"/>
    </row>
    <row r="3301" spans="1:4" x14ac:dyDescent="0.2">
      <c r="A3301" s="295">
        <v>0.38636730000000002</v>
      </c>
      <c r="B3301" s="295"/>
      <c r="C3301" s="295">
        <v>0.58196700000000001</v>
      </c>
      <c r="D3301" s="295"/>
    </row>
    <row r="3302" spans="1:4" x14ac:dyDescent="0.2">
      <c r="A3302" s="295">
        <v>0.38635530000000001</v>
      </c>
      <c r="B3302" s="295"/>
      <c r="C3302" s="295">
        <v>0.58196689999999995</v>
      </c>
      <c r="D3302" s="295"/>
    </row>
    <row r="3303" spans="1:4" x14ac:dyDescent="0.2">
      <c r="A3303" s="295">
        <v>0.38632739999999999</v>
      </c>
      <c r="B3303" s="295"/>
      <c r="C3303" s="295">
        <v>0.58191360000000003</v>
      </c>
      <c r="D3303" s="295"/>
    </row>
    <row r="3304" spans="1:4" x14ac:dyDescent="0.2">
      <c r="A3304" s="295">
        <v>0.38631379999999998</v>
      </c>
      <c r="B3304" s="295"/>
      <c r="C3304" s="295">
        <v>0.5818624</v>
      </c>
      <c r="D3304" s="295"/>
    </row>
    <row r="3305" spans="1:4" x14ac:dyDescent="0.2">
      <c r="A3305" s="295">
        <v>0.3862739</v>
      </c>
      <c r="B3305" s="295"/>
      <c r="C3305" s="295">
        <v>0.5818354</v>
      </c>
      <c r="D3305" s="295"/>
    </row>
    <row r="3306" spans="1:4" x14ac:dyDescent="0.2">
      <c r="A3306" s="295">
        <v>0.38626070000000001</v>
      </c>
      <c r="B3306" s="295"/>
      <c r="C3306" s="295">
        <v>0.58179460000000005</v>
      </c>
      <c r="D3306" s="295"/>
    </row>
    <row r="3307" spans="1:4" x14ac:dyDescent="0.2">
      <c r="A3307" s="295">
        <v>0.38626070000000001</v>
      </c>
      <c r="B3307" s="295"/>
      <c r="C3307" s="295">
        <v>0.58174060000000005</v>
      </c>
      <c r="D3307" s="295"/>
    </row>
    <row r="3308" spans="1:4" x14ac:dyDescent="0.2">
      <c r="A3308" s="295">
        <v>0.38620719999999997</v>
      </c>
      <c r="B3308" s="295"/>
      <c r="C3308" s="295">
        <v>0.58168880000000001</v>
      </c>
      <c r="D3308" s="295"/>
    </row>
    <row r="3309" spans="1:4" x14ac:dyDescent="0.2">
      <c r="A3309" s="295">
        <v>0.38620719999999997</v>
      </c>
      <c r="B3309" s="295"/>
      <c r="C3309" s="295">
        <v>0.5816751</v>
      </c>
      <c r="D3309" s="295"/>
    </row>
    <row r="3310" spans="1:4" x14ac:dyDescent="0.2">
      <c r="A3310" s="295">
        <v>0.38618039999999998</v>
      </c>
      <c r="B3310" s="295"/>
      <c r="C3310" s="295">
        <v>0.58163489999999995</v>
      </c>
      <c r="D3310" s="295"/>
    </row>
    <row r="3311" spans="1:4" x14ac:dyDescent="0.2">
      <c r="A3311" s="295">
        <v>0.38615250000000001</v>
      </c>
      <c r="B3311" s="295"/>
      <c r="C3311" s="295">
        <v>0.58159680000000002</v>
      </c>
      <c r="D3311" s="295"/>
    </row>
    <row r="3312" spans="1:4" x14ac:dyDescent="0.2">
      <c r="A3312" s="295">
        <v>0.38613979999999998</v>
      </c>
      <c r="B3312" s="295"/>
      <c r="C3312" s="295">
        <v>0.58158460000000001</v>
      </c>
      <c r="D3312" s="295"/>
    </row>
    <row r="3313" spans="1:4" x14ac:dyDescent="0.2">
      <c r="A3313" s="295">
        <v>0.38611259999999997</v>
      </c>
      <c r="B3313" s="295"/>
      <c r="C3313" s="295">
        <v>0.58154459999999997</v>
      </c>
      <c r="D3313" s="295"/>
    </row>
    <row r="3314" spans="1:4" x14ac:dyDescent="0.2">
      <c r="A3314" s="295">
        <v>0.38607419999999998</v>
      </c>
      <c r="B3314" s="295"/>
      <c r="C3314" s="295">
        <v>0.58150480000000004</v>
      </c>
      <c r="D3314" s="295"/>
    </row>
    <row r="3315" spans="1:4" x14ac:dyDescent="0.2">
      <c r="A3315" s="295">
        <v>0.38605909999999999</v>
      </c>
      <c r="B3315" s="295"/>
      <c r="C3315" s="295">
        <v>0.58138429999999997</v>
      </c>
      <c r="D3315" s="295"/>
    </row>
    <row r="3316" spans="1:4" x14ac:dyDescent="0.2">
      <c r="A3316" s="295">
        <v>0.38605909999999999</v>
      </c>
      <c r="B3316" s="295"/>
      <c r="C3316" s="295">
        <v>0.58134520000000001</v>
      </c>
      <c r="D3316" s="295"/>
    </row>
    <row r="3317" spans="1:4" x14ac:dyDescent="0.2">
      <c r="A3317" s="295">
        <v>0.38603320000000002</v>
      </c>
      <c r="B3317" s="295"/>
      <c r="C3317" s="295">
        <v>0.58131829999999995</v>
      </c>
      <c r="D3317" s="295"/>
    </row>
    <row r="3318" spans="1:4" x14ac:dyDescent="0.2">
      <c r="A3318" s="295">
        <v>0.38599480000000003</v>
      </c>
      <c r="B3318" s="295"/>
      <c r="C3318" s="295">
        <v>0.58126599999999995</v>
      </c>
      <c r="D3318" s="295"/>
    </row>
    <row r="3319" spans="1:4" x14ac:dyDescent="0.2">
      <c r="A3319" s="295">
        <v>0.38595420000000003</v>
      </c>
      <c r="B3319" s="295"/>
      <c r="C3319" s="295">
        <v>0.58121590000000001</v>
      </c>
      <c r="D3319" s="295"/>
    </row>
    <row r="3320" spans="1:4" x14ac:dyDescent="0.2">
      <c r="A3320" s="295">
        <v>0.38595420000000003</v>
      </c>
      <c r="B3320" s="295"/>
      <c r="C3320" s="295">
        <v>0.58116129999999999</v>
      </c>
      <c r="D3320" s="295"/>
    </row>
    <row r="3321" spans="1:4" x14ac:dyDescent="0.2">
      <c r="A3321" s="295">
        <v>0.38594109999999998</v>
      </c>
      <c r="B3321" s="295"/>
      <c r="C3321" s="295">
        <v>0.58105309999999999</v>
      </c>
      <c r="D3321" s="295"/>
    </row>
    <row r="3322" spans="1:4" x14ac:dyDescent="0.2">
      <c r="A3322" s="295">
        <v>0.38590029999999997</v>
      </c>
      <c r="B3322" s="295"/>
      <c r="C3322" s="295">
        <v>0.58098450000000001</v>
      </c>
      <c r="D3322" s="295"/>
    </row>
    <row r="3323" spans="1:4" x14ac:dyDescent="0.2">
      <c r="A3323" s="295">
        <v>0.38586039999999999</v>
      </c>
      <c r="B3323" s="295"/>
      <c r="C3323" s="295">
        <v>0.58093419999999996</v>
      </c>
      <c r="D3323" s="295"/>
    </row>
    <row r="3324" spans="1:4" x14ac:dyDescent="0.2">
      <c r="A3324" s="295">
        <v>0.3858452</v>
      </c>
      <c r="B3324" s="295"/>
      <c r="C3324" s="295">
        <v>0.58089380000000002</v>
      </c>
      <c r="D3324" s="295"/>
    </row>
    <row r="3325" spans="1:4" x14ac:dyDescent="0.2">
      <c r="A3325" s="295">
        <v>0.38580439999999999</v>
      </c>
      <c r="B3325" s="295"/>
      <c r="C3325" s="295">
        <v>0.5808411</v>
      </c>
      <c r="D3325" s="295"/>
    </row>
    <row r="3326" spans="1:4" x14ac:dyDescent="0.2">
      <c r="A3326" s="295">
        <v>0.38577869999999997</v>
      </c>
      <c r="B3326" s="295"/>
      <c r="C3326" s="295">
        <v>0.58081419999999995</v>
      </c>
      <c r="D3326" s="295"/>
    </row>
    <row r="3327" spans="1:4" x14ac:dyDescent="0.2">
      <c r="A3327" s="295">
        <v>0.3857508</v>
      </c>
      <c r="B3327" s="295"/>
      <c r="C3327" s="295">
        <v>0.58075100000000002</v>
      </c>
      <c r="D3327" s="295"/>
    </row>
    <row r="3328" spans="1:4" x14ac:dyDescent="0.2">
      <c r="A3328" s="295">
        <v>0.38573770000000002</v>
      </c>
      <c r="B3328" s="295"/>
      <c r="C3328" s="295">
        <v>0.58070089999999996</v>
      </c>
      <c r="D3328" s="295"/>
    </row>
    <row r="3329" spans="1:4" x14ac:dyDescent="0.2">
      <c r="A3329" s="295">
        <v>0.38573770000000002</v>
      </c>
      <c r="B3329" s="295"/>
      <c r="C3329" s="295">
        <v>0.58067420000000003</v>
      </c>
      <c r="D3329" s="295"/>
    </row>
    <row r="3330" spans="1:4" x14ac:dyDescent="0.2">
      <c r="A3330" s="295">
        <v>0.38571050000000001</v>
      </c>
      <c r="B3330" s="295"/>
      <c r="C3330" s="295">
        <v>0.58063489999999995</v>
      </c>
      <c r="D3330" s="295"/>
    </row>
    <row r="3331" spans="1:4" x14ac:dyDescent="0.2">
      <c r="A3331" s="295">
        <v>0.38566800000000001</v>
      </c>
      <c r="B3331" s="295"/>
      <c r="C3331" s="295">
        <v>0.58062279999999999</v>
      </c>
      <c r="D3331" s="295"/>
    </row>
    <row r="3332" spans="1:4" x14ac:dyDescent="0.2">
      <c r="A3332" s="295">
        <v>0.38563009999999998</v>
      </c>
      <c r="B3332" s="295"/>
      <c r="C3332" s="295">
        <v>0.58055710000000005</v>
      </c>
      <c r="D3332" s="295"/>
    </row>
    <row r="3333" spans="1:4" x14ac:dyDescent="0.2">
      <c r="A3333" s="295">
        <v>0.38561649999999997</v>
      </c>
      <c r="B3333" s="295"/>
      <c r="C3333" s="295">
        <v>0.58051960000000002</v>
      </c>
      <c r="D3333" s="295"/>
    </row>
    <row r="3334" spans="1:4" x14ac:dyDescent="0.2">
      <c r="A3334" s="295">
        <v>0.38557659999999999</v>
      </c>
      <c r="B3334" s="295"/>
      <c r="C3334" s="295">
        <v>0.58045100000000005</v>
      </c>
      <c r="D3334" s="295"/>
    </row>
    <row r="3335" spans="1:4" x14ac:dyDescent="0.2">
      <c r="A3335" s="295">
        <v>0.38557659999999999</v>
      </c>
      <c r="B3335" s="295"/>
      <c r="C3335" s="295">
        <v>0.5804241</v>
      </c>
      <c r="D3335" s="295"/>
    </row>
    <row r="3336" spans="1:4" x14ac:dyDescent="0.2">
      <c r="A3336" s="295">
        <v>0.38555139999999999</v>
      </c>
      <c r="B3336" s="295"/>
      <c r="C3336" s="295">
        <v>0.58039870000000005</v>
      </c>
      <c r="D3336" s="295"/>
    </row>
    <row r="3337" spans="1:4" x14ac:dyDescent="0.2">
      <c r="A3337" s="295">
        <v>0.38553779999999999</v>
      </c>
      <c r="B3337" s="295"/>
      <c r="C3337" s="295">
        <v>0.58037280000000002</v>
      </c>
      <c r="D3337" s="295"/>
    </row>
    <row r="3338" spans="1:4" x14ac:dyDescent="0.2">
      <c r="A3338" s="295">
        <v>0.38553779999999999</v>
      </c>
      <c r="B3338" s="295"/>
      <c r="C3338" s="295">
        <v>0.58035809999999999</v>
      </c>
      <c r="D3338" s="295"/>
    </row>
    <row r="3339" spans="1:4" x14ac:dyDescent="0.2">
      <c r="A3339" s="295">
        <v>0.3855246</v>
      </c>
      <c r="B3339" s="295"/>
      <c r="C3339" s="295">
        <v>0.58034609999999998</v>
      </c>
      <c r="D3339" s="295"/>
    </row>
    <row r="3340" spans="1:4" x14ac:dyDescent="0.2">
      <c r="A3340" s="295">
        <v>0.38548470000000001</v>
      </c>
      <c r="B3340" s="295"/>
      <c r="C3340" s="295">
        <v>0.58028009999999997</v>
      </c>
      <c r="D3340" s="295"/>
    </row>
    <row r="3341" spans="1:4" x14ac:dyDescent="0.2">
      <c r="A3341" s="295">
        <v>0.38547160000000003</v>
      </c>
      <c r="B3341" s="295"/>
      <c r="C3341" s="295">
        <v>0.58021319999999998</v>
      </c>
      <c r="D3341" s="295"/>
    </row>
    <row r="3342" spans="1:4" x14ac:dyDescent="0.2">
      <c r="A3342" s="295">
        <v>0.3854301</v>
      </c>
      <c r="B3342" s="295"/>
      <c r="C3342" s="295">
        <v>0.58021310000000004</v>
      </c>
      <c r="D3342" s="295"/>
    </row>
    <row r="3343" spans="1:4" x14ac:dyDescent="0.2">
      <c r="A3343" s="295">
        <v>0.3854301</v>
      </c>
      <c r="B3343" s="295"/>
      <c r="C3343" s="295">
        <v>0.58018479999999995</v>
      </c>
      <c r="D3343" s="295"/>
    </row>
    <row r="3344" spans="1:4" x14ac:dyDescent="0.2">
      <c r="A3344" s="295">
        <v>0.38541690000000001</v>
      </c>
      <c r="B3344" s="295"/>
      <c r="C3344" s="295">
        <v>0.58013099999999995</v>
      </c>
      <c r="D3344" s="295"/>
    </row>
    <row r="3345" spans="1:4" x14ac:dyDescent="0.2">
      <c r="A3345" s="295">
        <v>0.38536340000000002</v>
      </c>
      <c r="B3345" s="295"/>
      <c r="C3345" s="295">
        <v>0.58006930000000001</v>
      </c>
      <c r="D3345" s="295"/>
    </row>
    <row r="3346" spans="1:4" x14ac:dyDescent="0.2">
      <c r="A3346" s="295">
        <v>0.3853087</v>
      </c>
      <c r="B3346" s="295"/>
      <c r="C3346" s="295">
        <v>0.58006930000000001</v>
      </c>
      <c r="D3346" s="295"/>
    </row>
    <row r="3347" spans="1:4" x14ac:dyDescent="0.2">
      <c r="A3347" s="295">
        <v>0.38527030000000001</v>
      </c>
      <c r="B3347" s="295"/>
      <c r="C3347" s="295">
        <v>0.58001389999999997</v>
      </c>
      <c r="D3347" s="295"/>
    </row>
    <row r="3348" spans="1:4" x14ac:dyDescent="0.2">
      <c r="A3348" s="295">
        <v>0.38523039999999997</v>
      </c>
      <c r="B3348" s="295"/>
      <c r="C3348" s="295">
        <v>0.57995050000000004</v>
      </c>
      <c r="D3348" s="295"/>
    </row>
    <row r="3349" spans="1:4" x14ac:dyDescent="0.2">
      <c r="A3349" s="295">
        <v>0.38523039999999997</v>
      </c>
      <c r="B3349" s="295"/>
      <c r="C3349" s="295">
        <v>0.57990980000000003</v>
      </c>
      <c r="D3349" s="295"/>
    </row>
    <row r="3350" spans="1:4" x14ac:dyDescent="0.2">
      <c r="A3350" s="295">
        <v>0.38518940000000002</v>
      </c>
      <c r="B3350" s="295"/>
      <c r="C3350" s="295">
        <v>0.57986939999999998</v>
      </c>
      <c r="D3350" s="295"/>
    </row>
    <row r="3351" spans="1:4" x14ac:dyDescent="0.2">
      <c r="A3351" s="295">
        <v>0.38518940000000002</v>
      </c>
      <c r="B3351" s="295"/>
      <c r="C3351" s="295">
        <v>0.57983010000000001</v>
      </c>
      <c r="D3351" s="295"/>
    </row>
    <row r="3352" spans="1:4" x14ac:dyDescent="0.2">
      <c r="A3352" s="295">
        <v>0.3851774</v>
      </c>
      <c r="B3352" s="295"/>
      <c r="C3352" s="295">
        <v>0.57980469999999995</v>
      </c>
      <c r="D3352" s="295"/>
    </row>
    <row r="3353" spans="1:4" x14ac:dyDescent="0.2">
      <c r="A3353" s="295">
        <v>0.38514949999999998</v>
      </c>
      <c r="B3353" s="295"/>
      <c r="C3353" s="295">
        <v>0.57976430000000001</v>
      </c>
      <c r="D3353" s="295"/>
    </row>
    <row r="3354" spans="1:4" x14ac:dyDescent="0.2">
      <c r="A3354" s="295">
        <v>0.385098</v>
      </c>
      <c r="B3354" s="295"/>
      <c r="C3354" s="295">
        <v>0.57973870000000005</v>
      </c>
      <c r="D3354" s="295"/>
    </row>
    <row r="3355" spans="1:4" x14ac:dyDescent="0.2">
      <c r="A3355" s="295">
        <v>0.38508429999999999</v>
      </c>
      <c r="B3355" s="295"/>
      <c r="C3355" s="295">
        <v>0.57971309999999998</v>
      </c>
      <c r="D3355" s="295"/>
    </row>
    <row r="3356" spans="1:4" x14ac:dyDescent="0.2">
      <c r="A3356" s="295">
        <v>0.3850712</v>
      </c>
      <c r="B3356" s="295"/>
      <c r="C3356" s="295">
        <v>0.57964519999999997</v>
      </c>
      <c r="D3356" s="295"/>
    </row>
    <row r="3357" spans="1:4" x14ac:dyDescent="0.2">
      <c r="A3357" s="295">
        <v>0.38505600000000001</v>
      </c>
      <c r="B3357" s="295"/>
      <c r="C3357" s="295">
        <v>0.57960630000000002</v>
      </c>
      <c r="D3357" s="295"/>
    </row>
    <row r="3358" spans="1:4" x14ac:dyDescent="0.2">
      <c r="A3358" s="295">
        <v>0.38501760000000002</v>
      </c>
      <c r="B3358" s="295"/>
      <c r="C3358" s="295">
        <v>0.57956700000000005</v>
      </c>
      <c r="D3358" s="295"/>
    </row>
    <row r="3359" spans="1:4" x14ac:dyDescent="0.2">
      <c r="A3359" s="295">
        <v>0.38497569999999998</v>
      </c>
      <c r="B3359" s="295"/>
      <c r="C3359" s="295">
        <v>0.57954119999999998</v>
      </c>
      <c r="D3359" s="295"/>
    </row>
    <row r="3360" spans="1:4" x14ac:dyDescent="0.2">
      <c r="A3360" s="295">
        <v>0.38497569999999998</v>
      </c>
      <c r="B3360" s="295"/>
      <c r="C3360" s="295">
        <v>0.57947630000000006</v>
      </c>
      <c r="D3360" s="295"/>
    </row>
    <row r="3361" spans="1:4" x14ac:dyDescent="0.2">
      <c r="A3361" s="295">
        <v>0.38492169999999998</v>
      </c>
      <c r="B3361" s="295"/>
      <c r="C3361" s="295">
        <v>0.57943860000000003</v>
      </c>
      <c r="D3361" s="295"/>
    </row>
    <row r="3362" spans="1:4" x14ac:dyDescent="0.2">
      <c r="A3362" s="295">
        <v>0.38488169999999999</v>
      </c>
      <c r="B3362" s="295"/>
      <c r="C3362" s="295">
        <v>0.57938460000000003</v>
      </c>
      <c r="D3362" s="295"/>
    </row>
    <row r="3363" spans="1:4" x14ac:dyDescent="0.2">
      <c r="A3363" s="295">
        <v>0.38486959999999998</v>
      </c>
      <c r="B3363" s="295"/>
      <c r="C3363" s="295">
        <v>0.57933069999999998</v>
      </c>
      <c r="D3363" s="295"/>
    </row>
    <row r="3364" spans="1:4" x14ac:dyDescent="0.2">
      <c r="A3364" s="295">
        <v>0.38484380000000001</v>
      </c>
      <c r="B3364" s="295"/>
      <c r="C3364" s="295">
        <v>0.57931860000000002</v>
      </c>
      <c r="D3364" s="295"/>
    </row>
    <row r="3365" spans="1:4" x14ac:dyDescent="0.2">
      <c r="A3365" s="295">
        <v>0.38480300000000001</v>
      </c>
      <c r="B3365" s="295"/>
      <c r="C3365" s="295">
        <v>0.57924240000000005</v>
      </c>
      <c r="D3365" s="295"/>
    </row>
    <row r="3366" spans="1:4" x14ac:dyDescent="0.2">
      <c r="A3366" s="295">
        <v>0.38478980000000002</v>
      </c>
      <c r="B3366" s="295"/>
      <c r="C3366" s="295">
        <v>0.57921659999999997</v>
      </c>
      <c r="D3366" s="295"/>
    </row>
    <row r="3367" spans="1:4" x14ac:dyDescent="0.2">
      <c r="A3367" s="295">
        <v>0.38475100000000001</v>
      </c>
      <c r="B3367" s="295"/>
      <c r="C3367" s="295">
        <v>0.57916449999999997</v>
      </c>
      <c r="D3367" s="295"/>
    </row>
    <row r="3368" spans="1:4" x14ac:dyDescent="0.2">
      <c r="A3368" s="295">
        <v>0.38473580000000002</v>
      </c>
      <c r="B3368" s="295"/>
      <c r="C3368" s="295">
        <v>0.57907120000000001</v>
      </c>
      <c r="D3368" s="295"/>
    </row>
    <row r="3369" spans="1:4" x14ac:dyDescent="0.2">
      <c r="A3369" s="295">
        <v>0.38469629999999999</v>
      </c>
      <c r="B3369" s="295"/>
      <c r="C3369" s="295">
        <v>0.5790575</v>
      </c>
      <c r="D3369" s="295"/>
    </row>
    <row r="3370" spans="1:4" x14ac:dyDescent="0.2">
      <c r="A3370" s="295">
        <v>0.38469629999999999</v>
      </c>
      <c r="B3370" s="295"/>
      <c r="C3370" s="295">
        <v>0.57901860000000005</v>
      </c>
      <c r="D3370" s="295"/>
    </row>
    <row r="3371" spans="1:4" x14ac:dyDescent="0.2">
      <c r="A3371" s="295">
        <v>0.38468269999999999</v>
      </c>
      <c r="B3371" s="295"/>
      <c r="C3371" s="295">
        <v>0.57898050000000001</v>
      </c>
      <c r="D3371" s="295"/>
    </row>
    <row r="3372" spans="1:4" x14ac:dyDescent="0.2">
      <c r="A3372" s="295">
        <v>0.38466899999999998</v>
      </c>
      <c r="B3372" s="295"/>
      <c r="C3372" s="295">
        <v>0.57889080000000004</v>
      </c>
      <c r="D3372" s="295"/>
    </row>
    <row r="3373" spans="1:4" x14ac:dyDescent="0.2">
      <c r="A3373" s="295">
        <v>0.38464219999999999</v>
      </c>
      <c r="B3373" s="295"/>
      <c r="C3373" s="295">
        <v>0.57883689999999999</v>
      </c>
      <c r="D3373" s="295"/>
    </row>
    <row r="3374" spans="1:4" x14ac:dyDescent="0.2">
      <c r="A3374" s="295">
        <v>0.38460230000000001</v>
      </c>
      <c r="B3374" s="295"/>
      <c r="C3374" s="295">
        <v>0.57883689999999999</v>
      </c>
      <c r="D3374" s="295"/>
    </row>
    <row r="3375" spans="1:4" x14ac:dyDescent="0.2">
      <c r="A3375" s="295">
        <v>0.38457599999999997</v>
      </c>
      <c r="B3375" s="295"/>
      <c r="C3375" s="295">
        <v>0.57879780000000003</v>
      </c>
      <c r="D3375" s="295"/>
    </row>
    <row r="3376" spans="1:4" x14ac:dyDescent="0.2">
      <c r="A3376" s="295">
        <v>0.38453720000000002</v>
      </c>
      <c r="B3376" s="295"/>
      <c r="C3376" s="295">
        <v>0.57873300000000005</v>
      </c>
      <c r="D3376" s="295"/>
    </row>
    <row r="3377" spans="1:4" x14ac:dyDescent="0.2">
      <c r="A3377" s="295">
        <v>0.38452439999999999</v>
      </c>
      <c r="B3377" s="295"/>
      <c r="C3377" s="295">
        <v>0.5786694</v>
      </c>
      <c r="D3377" s="295"/>
    </row>
    <row r="3378" spans="1:4" x14ac:dyDescent="0.2">
      <c r="A3378" s="295">
        <v>0.3844997</v>
      </c>
      <c r="B3378" s="295"/>
      <c r="C3378" s="295">
        <v>0.57861309999999999</v>
      </c>
      <c r="D3378" s="295"/>
    </row>
    <row r="3379" spans="1:4" x14ac:dyDescent="0.2">
      <c r="A3379" s="295">
        <v>0.38447140000000002</v>
      </c>
      <c r="B3379" s="295"/>
      <c r="C3379" s="295">
        <v>0.57856209999999997</v>
      </c>
      <c r="D3379" s="295"/>
    </row>
    <row r="3380" spans="1:4" x14ac:dyDescent="0.2">
      <c r="A3380" s="295">
        <v>0.3844457</v>
      </c>
      <c r="B3380" s="295"/>
      <c r="C3380" s="295">
        <v>0.57853410000000005</v>
      </c>
      <c r="D3380" s="295"/>
    </row>
    <row r="3381" spans="1:4" x14ac:dyDescent="0.2">
      <c r="A3381" s="295">
        <v>0.38442029999999999</v>
      </c>
      <c r="B3381" s="295"/>
      <c r="C3381" s="295">
        <v>0.57845440000000004</v>
      </c>
      <c r="D3381" s="295"/>
    </row>
    <row r="3382" spans="1:4" x14ac:dyDescent="0.2">
      <c r="A3382" s="295">
        <v>0.3844051</v>
      </c>
      <c r="B3382" s="295"/>
      <c r="C3382" s="295">
        <v>0.57842859999999996</v>
      </c>
      <c r="D3382" s="295"/>
    </row>
    <row r="3383" spans="1:4" x14ac:dyDescent="0.2">
      <c r="A3383" s="295">
        <v>0.38436769999999998</v>
      </c>
      <c r="B3383" s="295"/>
      <c r="C3383" s="295">
        <v>0.57838800000000001</v>
      </c>
      <c r="D3383" s="295"/>
    </row>
    <row r="3384" spans="1:4" x14ac:dyDescent="0.2">
      <c r="A3384" s="295">
        <v>0.38435449999999999</v>
      </c>
      <c r="B3384" s="295"/>
      <c r="C3384" s="295">
        <v>0.57831960000000004</v>
      </c>
      <c r="D3384" s="295"/>
    </row>
    <row r="3385" spans="1:4" x14ac:dyDescent="0.2">
      <c r="A3385" s="295">
        <v>0.38430029999999998</v>
      </c>
      <c r="B3385" s="295"/>
      <c r="C3385" s="295">
        <v>0.57825360000000003</v>
      </c>
      <c r="D3385" s="295"/>
    </row>
    <row r="3386" spans="1:4" x14ac:dyDescent="0.2">
      <c r="A3386" s="295">
        <v>0.38428760000000001</v>
      </c>
      <c r="B3386" s="295"/>
      <c r="C3386" s="295">
        <v>0.57817589999999996</v>
      </c>
      <c r="D3386" s="295"/>
    </row>
    <row r="3387" spans="1:4" x14ac:dyDescent="0.2">
      <c r="A3387" s="295">
        <v>0.38425930000000003</v>
      </c>
      <c r="B3387" s="295"/>
      <c r="C3387" s="295">
        <v>0.57811990000000002</v>
      </c>
      <c r="D3387" s="295"/>
    </row>
    <row r="3388" spans="1:4" x14ac:dyDescent="0.2">
      <c r="A3388" s="295">
        <v>0.38423380000000001</v>
      </c>
      <c r="B3388" s="295"/>
      <c r="C3388" s="295">
        <v>0.57806769999999996</v>
      </c>
      <c r="D3388" s="295"/>
    </row>
    <row r="3389" spans="1:4" x14ac:dyDescent="0.2">
      <c r="A3389" s="295">
        <v>0.38422020000000001</v>
      </c>
      <c r="B3389" s="295"/>
      <c r="C3389" s="295">
        <v>0.57804169999999999</v>
      </c>
      <c r="D3389" s="295"/>
    </row>
    <row r="3390" spans="1:4" x14ac:dyDescent="0.2">
      <c r="A3390" s="295">
        <v>0.3842082</v>
      </c>
      <c r="B3390" s="295"/>
      <c r="C3390" s="295">
        <v>0.57799029999999996</v>
      </c>
      <c r="D3390" s="295"/>
    </row>
    <row r="3391" spans="1:4" x14ac:dyDescent="0.2">
      <c r="A3391" s="295">
        <v>0.3841678</v>
      </c>
      <c r="B3391" s="295"/>
      <c r="C3391" s="295">
        <v>0.5779649</v>
      </c>
      <c r="D3391" s="295"/>
    </row>
    <row r="3392" spans="1:4" x14ac:dyDescent="0.2">
      <c r="A3392" s="295">
        <v>0.38414100000000001</v>
      </c>
      <c r="B3392" s="295"/>
      <c r="C3392" s="295">
        <v>0.57791519999999996</v>
      </c>
      <c r="D3392" s="295"/>
    </row>
    <row r="3393" spans="1:4" x14ac:dyDescent="0.2">
      <c r="A3393" s="295">
        <v>0.38412829999999998</v>
      </c>
      <c r="B3393" s="295"/>
      <c r="C3393" s="295">
        <v>0.57788859999999997</v>
      </c>
      <c r="D3393" s="295"/>
    </row>
    <row r="3394" spans="1:4" x14ac:dyDescent="0.2">
      <c r="A3394" s="295">
        <v>0.38409949999999998</v>
      </c>
      <c r="B3394" s="295"/>
      <c r="C3394" s="295">
        <v>0.57785050000000004</v>
      </c>
      <c r="D3394" s="295"/>
    </row>
    <row r="3395" spans="1:4" x14ac:dyDescent="0.2">
      <c r="A3395" s="295">
        <v>0.38408750000000003</v>
      </c>
      <c r="B3395" s="295"/>
      <c r="C3395" s="295">
        <v>0.57782350000000005</v>
      </c>
      <c r="D3395" s="295"/>
    </row>
    <row r="3396" spans="1:4" x14ac:dyDescent="0.2">
      <c r="A3396" s="295">
        <v>0.38403399999999999</v>
      </c>
      <c r="B3396" s="295"/>
      <c r="C3396" s="295">
        <v>0.57778689999999999</v>
      </c>
      <c r="D3396" s="295"/>
    </row>
    <row r="3397" spans="1:4" x14ac:dyDescent="0.2">
      <c r="A3397" s="295">
        <v>0.38403389999999998</v>
      </c>
      <c r="B3397" s="295"/>
      <c r="C3397" s="295">
        <v>0.57773410000000003</v>
      </c>
      <c r="D3397" s="295"/>
    </row>
    <row r="3398" spans="1:4" x14ac:dyDescent="0.2">
      <c r="A3398" s="295">
        <v>0.38399539999999999</v>
      </c>
      <c r="B3398" s="295"/>
      <c r="C3398" s="295">
        <v>0.57769619999999999</v>
      </c>
      <c r="D3398" s="295"/>
    </row>
    <row r="3399" spans="1:4" x14ac:dyDescent="0.2">
      <c r="A3399" s="295">
        <v>0.38399539999999999</v>
      </c>
      <c r="B3399" s="295"/>
      <c r="C3399" s="295">
        <v>0.57765599999999995</v>
      </c>
      <c r="D3399" s="295"/>
    </row>
    <row r="3400" spans="1:4" x14ac:dyDescent="0.2">
      <c r="A3400" s="295">
        <v>0.38395699999999999</v>
      </c>
      <c r="B3400" s="295"/>
      <c r="C3400" s="295">
        <v>0.57760500000000004</v>
      </c>
      <c r="D3400" s="295"/>
    </row>
    <row r="3401" spans="1:4" x14ac:dyDescent="0.2">
      <c r="A3401" s="295">
        <v>0.38392870000000001</v>
      </c>
      <c r="B3401" s="295"/>
      <c r="C3401" s="295">
        <v>0.5775766</v>
      </c>
      <c r="D3401" s="295"/>
    </row>
    <row r="3402" spans="1:4" x14ac:dyDescent="0.2">
      <c r="A3402" s="295">
        <v>0.38391599999999998</v>
      </c>
      <c r="B3402" s="295"/>
      <c r="C3402" s="295">
        <v>0.57754970000000005</v>
      </c>
      <c r="D3402" s="295"/>
    </row>
    <row r="3403" spans="1:4" x14ac:dyDescent="0.2">
      <c r="A3403" s="295">
        <v>0.38387660000000001</v>
      </c>
      <c r="B3403" s="295"/>
      <c r="C3403" s="295">
        <v>0.57750950000000001</v>
      </c>
      <c r="D3403" s="295"/>
    </row>
    <row r="3404" spans="1:4" x14ac:dyDescent="0.2">
      <c r="A3404" s="295">
        <v>0.38386350000000002</v>
      </c>
      <c r="B3404" s="295"/>
      <c r="C3404" s="295">
        <v>0.57745709999999995</v>
      </c>
      <c r="D3404" s="295"/>
    </row>
    <row r="3405" spans="1:4" x14ac:dyDescent="0.2">
      <c r="A3405" s="295">
        <v>0.38383469999999997</v>
      </c>
      <c r="B3405" s="295"/>
      <c r="C3405" s="295">
        <v>0.577457</v>
      </c>
      <c r="D3405" s="295"/>
    </row>
    <row r="3406" spans="1:4" x14ac:dyDescent="0.2">
      <c r="A3406" s="295">
        <v>0.38380750000000002</v>
      </c>
      <c r="B3406" s="295"/>
      <c r="C3406" s="295">
        <v>0.57740480000000005</v>
      </c>
      <c r="D3406" s="295"/>
    </row>
    <row r="3407" spans="1:4" x14ac:dyDescent="0.2">
      <c r="A3407" s="295">
        <v>0.38378109999999999</v>
      </c>
      <c r="B3407" s="295"/>
      <c r="C3407" s="295">
        <v>0.57737769999999999</v>
      </c>
      <c r="D3407" s="295"/>
    </row>
    <row r="3408" spans="1:4" x14ac:dyDescent="0.2">
      <c r="A3408" s="295">
        <v>0.383768</v>
      </c>
      <c r="B3408" s="295"/>
      <c r="C3408" s="295">
        <v>0.57733880000000004</v>
      </c>
      <c r="D3408" s="295"/>
    </row>
    <row r="3409" spans="1:4" x14ac:dyDescent="0.2">
      <c r="A3409" s="295">
        <v>0.38372879999999998</v>
      </c>
      <c r="B3409" s="295"/>
      <c r="C3409" s="295">
        <v>0.57729839999999999</v>
      </c>
      <c r="D3409" s="295"/>
    </row>
    <row r="3410" spans="1:4" x14ac:dyDescent="0.2">
      <c r="A3410" s="295">
        <v>0.38371559999999999</v>
      </c>
      <c r="B3410" s="295"/>
      <c r="C3410" s="295">
        <v>0.5772583</v>
      </c>
      <c r="D3410" s="295"/>
    </row>
    <row r="3411" spans="1:4" x14ac:dyDescent="0.2">
      <c r="A3411" s="295">
        <v>0.38367410000000002</v>
      </c>
      <c r="B3411" s="295"/>
      <c r="C3411" s="295">
        <v>0.57716409999999996</v>
      </c>
      <c r="D3411" s="295"/>
    </row>
    <row r="3412" spans="1:4" x14ac:dyDescent="0.2">
      <c r="A3412" s="295">
        <v>0.38367410000000002</v>
      </c>
      <c r="B3412" s="295"/>
      <c r="C3412" s="295">
        <v>0.57715209999999995</v>
      </c>
      <c r="D3412" s="295"/>
    </row>
    <row r="3413" spans="1:4" x14ac:dyDescent="0.2">
      <c r="A3413" s="295">
        <v>0.38367410000000002</v>
      </c>
      <c r="B3413" s="295"/>
      <c r="C3413" s="295">
        <v>0.57711040000000002</v>
      </c>
      <c r="D3413" s="295"/>
    </row>
    <row r="3414" spans="1:4" x14ac:dyDescent="0.2">
      <c r="A3414" s="295">
        <v>0.38363419999999998</v>
      </c>
      <c r="B3414" s="295"/>
      <c r="C3414" s="295">
        <v>0.57708610000000005</v>
      </c>
      <c r="D3414" s="295"/>
    </row>
    <row r="3415" spans="1:4" x14ac:dyDescent="0.2">
      <c r="A3415" s="295">
        <v>0.38360739999999999</v>
      </c>
      <c r="B3415" s="295"/>
      <c r="C3415" s="295">
        <v>0.57704659999999997</v>
      </c>
      <c r="D3415" s="295"/>
    </row>
    <row r="3416" spans="1:4" x14ac:dyDescent="0.2">
      <c r="A3416" s="295">
        <v>0.38359539999999998</v>
      </c>
      <c r="B3416" s="295"/>
      <c r="C3416" s="295">
        <v>0.57699429999999996</v>
      </c>
      <c r="D3416" s="295"/>
    </row>
    <row r="3417" spans="1:4" x14ac:dyDescent="0.2">
      <c r="A3417" s="295">
        <v>0.38355440000000002</v>
      </c>
      <c r="B3417" s="295"/>
      <c r="C3417" s="295">
        <v>0.57699429999999996</v>
      </c>
      <c r="D3417" s="295"/>
    </row>
    <row r="3418" spans="1:4" x14ac:dyDescent="0.2">
      <c r="A3418" s="295">
        <v>0.3835423</v>
      </c>
      <c r="B3418" s="295"/>
      <c r="C3418" s="295">
        <v>0.57691729999999997</v>
      </c>
      <c r="D3418" s="295"/>
    </row>
    <row r="3419" spans="1:4" x14ac:dyDescent="0.2">
      <c r="A3419" s="295">
        <v>0.38350240000000002</v>
      </c>
      <c r="B3419" s="295"/>
      <c r="C3419" s="295">
        <v>0.57687690000000003</v>
      </c>
      <c r="D3419" s="295"/>
    </row>
    <row r="3420" spans="1:4" x14ac:dyDescent="0.2">
      <c r="A3420" s="295">
        <v>0.38348880000000002</v>
      </c>
      <c r="B3420" s="295"/>
      <c r="C3420" s="295">
        <v>0.57686490000000001</v>
      </c>
      <c r="D3420" s="295"/>
    </row>
    <row r="3421" spans="1:4" x14ac:dyDescent="0.2">
      <c r="A3421" s="295">
        <v>0.3834629</v>
      </c>
      <c r="B3421" s="295"/>
      <c r="C3421" s="295">
        <v>0.57683949999999995</v>
      </c>
      <c r="D3421" s="295"/>
    </row>
    <row r="3422" spans="1:4" x14ac:dyDescent="0.2">
      <c r="A3422" s="295">
        <v>0.38342510000000002</v>
      </c>
      <c r="B3422" s="295"/>
      <c r="C3422" s="295">
        <v>0.57678680000000004</v>
      </c>
      <c r="D3422" s="295"/>
    </row>
    <row r="3423" spans="1:4" x14ac:dyDescent="0.2">
      <c r="A3423" s="295">
        <v>0.38339630000000002</v>
      </c>
      <c r="B3423" s="295"/>
      <c r="C3423" s="295">
        <v>0.57677350000000005</v>
      </c>
      <c r="D3423" s="295"/>
    </row>
    <row r="3424" spans="1:4" x14ac:dyDescent="0.2">
      <c r="A3424" s="295">
        <v>0.38339620000000002</v>
      </c>
      <c r="B3424" s="295"/>
      <c r="C3424" s="295">
        <v>0.57677350000000005</v>
      </c>
      <c r="D3424" s="295"/>
    </row>
    <row r="3425" spans="1:4" x14ac:dyDescent="0.2">
      <c r="A3425" s="295">
        <v>0.38336999999999999</v>
      </c>
      <c r="B3425" s="295"/>
      <c r="C3425" s="295">
        <v>0.57665339999999998</v>
      </c>
      <c r="D3425" s="295"/>
    </row>
    <row r="3426" spans="1:4" x14ac:dyDescent="0.2">
      <c r="A3426" s="295">
        <v>0.38335629999999998</v>
      </c>
      <c r="B3426" s="295"/>
      <c r="C3426" s="295">
        <v>0.57662670000000005</v>
      </c>
      <c r="D3426" s="295"/>
    </row>
    <row r="3427" spans="1:4" x14ac:dyDescent="0.2">
      <c r="A3427" s="295">
        <v>0.3833164</v>
      </c>
      <c r="B3427" s="295"/>
      <c r="C3427" s="295">
        <v>0.57660129999999998</v>
      </c>
      <c r="D3427" s="295"/>
    </row>
    <row r="3428" spans="1:4" x14ac:dyDescent="0.2">
      <c r="A3428" s="295">
        <v>0.38330330000000001</v>
      </c>
      <c r="B3428" s="295"/>
      <c r="C3428" s="295">
        <v>0.57653430000000006</v>
      </c>
      <c r="D3428" s="295"/>
    </row>
    <row r="3429" spans="1:4" x14ac:dyDescent="0.2">
      <c r="A3429" s="295">
        <v>0.38327539999999999</v>
      </c>
      <c r="B3429" s="295"/>
      <c r="C3429" s="295">
        <v>0.57646830000000004</v>
      </c>
      <c r="D3429" s="295"/>
    </row>
    <row r="3430" spans="1:4" x14ac:dyDescent="0.2">
      <c r="A3430" s="295">
        <v>0.38326339999999998</v>
      </c>
      <c r="B3430" s="295"/>
      <c r="C3430" s="295">
        <v>0.57646830000000004</v>
      </c>
      <c r="D3430" s="295"/>
    </row>
    <row r="3431" spans="1:4" x14ac:dyDescent="0.2">
      <c r="A3431" s="295">
        <v>0.38323550000000001</v>
      </c>
      <c r="B3431" s="295"/>
      <c r="C3431" s="295">
        <v>0.57643009999999995</v>
      </c>
      <c r="D3431" s="295"/>
    </row>
    <row r="3432" spans="1:4" x14ac:dyDescent="0.2">
      <c r="A3432" s="295">
        <v>0.3832218</v>
      </c>
      <c r="B3432" s="295"/>
      <c r="C3432" s="295">
        <v>0.57640210000000003</v>
      </c>
      <c r="D3432" s="295"/>
    </row>
    <row r="3433" spans="1:4" x14ac:dyDescent="0.2">
      <c r="A3433" s="295">
        <v>0.3832218</v>
      </c>
      <c r="B3433" s="295"/>
      <c r="C3433" s="295">
        <v>0.57633630000000002</v>
      </c>
      <c r="D3433" s="295"/>
    </row>
    <row r="3434" spans="1:4" x14ac:dyDescent="0.2">
      <c r="A3434" s="295">
        <v>0.38316879999999998</v>
      </c>
      <c r="B3434" s="295"/>
      <c r="C3434" s="295">
        <v>0.57632159999999999</v>
      </c>
      <c r="D3434" s="295"/>
    </row>
    <row r="3435" spans="1:4" x14ac:dyDescent="0.2">
      <c r="A3435" s="295">
        <v>0.38316879999999998</v>
      </c>
      <c r="B3435" s="295"/>
      <c r="C3435" s="295">
        <v>0.57625590000000004</v>
      </c>
      <c r="D3435" s="295"/>
    </row>
    <row r="3436" spans="1:4" x14ac:dyDescent="0.2">
      <c r="A3436" s="295">
        <v>0.38316879999999998</v>
      </c>
      <c r="B3436" s="295"/>
      <c r="C3436" s="295">
        <v>0.57621520000000004</v>
      </c>
      <c r="D3436" s="295"/>
    </row>
    <row r="3437" spans="1:4" x14ac:dyDescent="0.2">
      <c r="A3437" s="295">
        <v>0.38316879999999998</v>
      </c>
      <c r="B3437" s="295"/>
      <c r="C3437" s="295">
        <v>0.57617759999999996</v>
      </c>
      <c r="D3437" s="295"/>
    </row>
    <row r="3438" spans="1:4" x14ac:dyDescent="0.2">
      <c r="A3438" s="295">
        <v>0.38314310000000001</v>
      </c>
      <c r="B3438" s="295"/>
      <c r="C3438" s="295">
        <v>0.57615090000000002</v>
      </c>
      <c r="D3438" s="295"/>
    </row>
    <row r="3439" spans="1:4" x14ac:dyDescent="0.2">
      <c r="A3439" s="295">
        <v>0.38308940000000002</v>
      </c>
      <c r="B3439" s="295"/>
      <c r="C3439" s="295">
        <v>0.57611179999999995</v>
      </c>
      <c r="D3439" s="295"/>
    </row>
    <row r="3440" spans="1:4" x14ac:dyDescent="0.2">
      <c r="A3440" s="295">
        <v>0.38307419999999998</v>
      </c>
      <c r="B3440" s="295"/>
      <c r="C3440" s="295">
        <v>0.57604770000000005</v>
      </c>
      <c r="D3440" s="295"/>
    </row>
    <row r="3441" spans="1:4" x14ac:dyDescent="0.2">
      <c r="A3441" s="295">
        <v>0.38304539999999998</v>
      </c>
      <c r="B3441" s="295"/>
      <c r="C3441" s="295">
        <v>0.57600859999999998</v>
      </c>
      <c r="D3441" s="295"/>
    </row>
    <row r="3442" spans="1:4" x14ac:dyDescent="0.2">
      <c r="A3442" s="295">
        <v>0.38303340000000002</v>
      </c>
      <c r="B3442" s="295"/>
      <c r="C3442" s="295">
        <v>0.57599630000000002</v>
      </c>
      <c r="D3442" s="295"/>
    </row>
    <row r="3443" spans="1:4" x14ac:dyDescent="0.2">
      <c r="A3443" s="295">
        <v>0.38301980000000002</v>
      </c>
      <c r="B3443" s="295"/>
      <c r="C3443" s="295">
        <v>0.57594520000000005</v>
      </c>
      <c r="D3443" s="295"/>
    </row>
    <row r="3444" spans="1:4" x14ac:dyDescent="0.2">
      <c r="A3444" s="295">
        <v>0.38297870000000001</v>
      </c>
      <c r="B3444" s="295"/>
      <c r="C3444" s="295">
        <v>0.57589179999999995</v>
      </c>
      <c r="D3444" s="295"/>
    </row>
    <row r="3445" spans="1:4" x14ac:dyDescent="0.2">
      <c r="A3445" s="295">
        <v>0.38295089999999998</v>
      </c>
      <c r="B3445" s="295"/>
      <c r="C3445" s="295">
        <v>0.57587949999999999</v>
      </c>
      <c r="D3445" s="295"/>
    </row>
    <row r="3446" spans="1:4" x14ac:dyDescent="0.2">
      <c r="A3446" s="295">
        <v>0.38290000000000002</v>
      </c>
      <c r="B3446" s="295"/>
      <c r="C3446" s="295">
        <v>0.57585500000000001</v>
      </c>
      <c r="D3446" s="295"/>
    </row>
    <row r="3447" spans="1:4" x14ac:dyDescent="0.2">
      <c r="A3447" s="295">
        <v>0.3828722</v>
      </c>
      <c r="B3447" s="295"/>
      <c r="C3447" s="295">
        <v>0.57582829999999996</v>
      </c>
      <c r="D3447" s="295"/>
    </row>
    <row r="3448" spans="1:4" x14ac:dyDescent="0.2">
      <c r="A3448" s="295">
        <v>0.38285940000000002</v>
      </c>
      <c r="B3448" s="295"/>
      <c r="C3448" s="295">
        <v>0.575789</v>
      </c>
      <c r="D3448" s="295"/>
    </row>
    <row r="3449" spans="1:4" x14ac:dyDescent="0.2">
      <c r="A3449" s="295">
        <v>0.38285940000000002</v>
      </c>
      <c r="B3449" s="295"/>
      <c r="C3449" s="295">
        <v>0.57574860000000005</v>
      </c>
      <c r="D3449" s="295"/>
    </row>
    <row r="3450" spans="1:4" x14ac:dyDescent="0.2">
      <c r="A3450" s="295">
        <v>0.38284629999999997</v>
      </c>
      <c r="B3450" s="295"/>
      <c r="C3450" s="295">
        <v>0.57570600000000005</v>
      </c>
      <c r="D3450" s="295"/>
    </row>
    <row r="3451" spans="1:4" x14ac:dyDescent="0.2">
      <c r="A3451" s="295">
        <v>0.38283270000000003</v>
      </c>
      <c r="B3451" s="295"/>
      <c r="C3451" s="295">
        <v>0.57566709999999999</v>
      </c>
      <c r="D3451" s="295"/>
    </row>
    <row r="3452" spans="1:4" x14ac:dyDescent="0.2">
      <c r="A3452" s="295">
        <v>0.38280789999999998</v>
      </c>
      <c r="B3452" s="295"/>
      <c r="C3452" s="295">
        <v>0.57562679999999999</v>
      </c>
      <c r="D3452" s="295"/>
    </row>
    <row r="3453" spans="1:4" x14ac:dyDescent="0.2">
      <c r="A3453" s="295">
        <v>0.38279429999999998</v>
      </c>
      <c r="B3453" s="295"/>
      <c r="C3453" s="295">
        <v>0.57556099999999999</v>
      </c>
      <c r="D3453" s="295"/>
    </row>
    <row r="3454" spans="1:4" x14ac:dyDescent="0.2">
      <c r="A3454" s="295">
        <v>0.38277909999999998</v>
      </c>
      <c r="B3454" s="295"/>
      <c r="C3454" s="295">
        <v>0.57549669999999997</v>
      </c>
      <c r="D3454" s="295"/>
    </row>
    <row r="3455" spans="1:4" x14ac:dyDescent="0.2">
      <c r="A3455" s="295">
        <v>0.3827296</v>
      </c>
      <c r="B3455" s="295"/>
      <c r="C3455" s="295">
        <v>0.57546920000000001</v>
      </c>
      <c r="D3455" s="295"/>
    </row>
    <row r="3456" spans="1:4" x14ac:dyDescent="0.2">
      <c r="A3456" s="295">
        <v>0.38270080000000001</v>
      </c>
      <c r="B3456" s="295"/>
      <c r="C3456" s="295">
        <v>0.57537819999999995</v>
      </c>
      <c r="D3456" s="295"/>
    </row>
    <row r="3457" spans="1:4" x14ac:dyDescent="0.2">
      <c r="A3457" s="295">
        <v>0.38267250000000003</v>
      </c>
      <c r="B3457" s="295"/>
      <c r="C3457" s="295">
        <v>0.57533679999999998</v>
      </c>
      <c r="D3457" s="295"/>
    </row>
    <row r="3458" spans="1:4" x14ac:dyDescent="0.2">
      <c r="A3458" s="295">
        <v>0.38264779999999998</v>
      </c>
      <c r="B3458" s="295"/>
      <c r="C3458" s="295">
        <v>0.57528509999999999</v>
      </c>
      <c r="D3458" s="295"/>
    </row>
    <row r="3459" spans="1:4" x14ac:dyDescent="0.2">
      <c r="A3459" s="295">
        <v>0.38264769999999998</v>
      </c>
      <c r="B3459" s="295"/>
      <c r="C3459" s="295">
        <v>0.57524759999999997</v>
      </c>
      <c r="D3459" s="295"/>
    </row>
    <row r="3460" spans="1:4" x14ac:dyDescent="0.2">
      <c r="A3460" s="295">
        <v>0.38262190000000001</v>
      </c>
      <c r="B3460" s="295"/>
      <c r="C3460" s="295">
        <v>0.57522070000000003</v>
      </c>
      <c r="D3460" s="295"/>
    </row>
    <row r="3461" spans="1:4" x14ac:dyDescent="0.2">
      <c r="A3461" s="295">
        <v>0.38260919999999998</v>
      </c>
      <c r="B3461" s="295"/>
      <c r="C3461" s="295">
        <v>0.57515479999999997</v>
      </c>
      <c r="D3461" s="295"/>
    </row>
    <row r="3462" spans="1:4" x14ac:dyDescent="0.2">
      <c r="A3462" s="295">
        <v>0.3825672</v>
      </c>
      <c r="B3462" s="295"/>
      <c r="C3462" s="295">
        <v>0.57514270000000001</v>
      </c>
      <c r="D3462" s="295"/>
    </row>
    <row r="3463" spans="1:4" x14ac:dyDescent="0.2">
      <c r="A3463" s="295">
        <v>0.3825421</v>
      </c>
      <c r="B3463" s="295"/>
      <c r="C3463" s="295">
        <v>0.57507520000000001</v>
      </c>
      <c r="D3463" s="295"/>
    </row>
    <row r="3464" spans="1:4" x14ac:dyDescent="0.2">
      <c r="A3464" s="295">
        <v>0.3825153</v>
      </c>
      <c r="B3464" s="295"/>
      <c r="C3464" s="295">
        <v>0.57504849999999996</v>
      </c>
      <c r="D3464" s="295"/>
    </row>
    <row r="3465" spans="1:4" x14ac:dyDescent="0.2">
      <c r="A3465" s="295">
        <v>0.3824747</v>
      </c>
      <c r="B3465" s="295"/>
      <c r="C3465" s="295">
        <v>0.57498360000000004</v>
      </c>
      <c r="D3465" s="295"/>
    </row>
    <row r="3466" spans="1:4" x14ac:dyDescent="0.2">
      <c r="A3466" s="295">
        <v>0.382461</v>
      </c>
      <c r="B3466" s="295"/>
      <c r="C3466" s="295">
        <v>0.57494619999999996</v>
      </c>
      <c r="D3466" s="295"/>
    </row>
    <row r="3467" spans="1:4" x14ac:dyDescent="0.2">
      <c r="A3467" s="295">
        <v>0.38243700000000003</v>
      </c>
      <c r="B3467" s="295"/>
      <c r="C3467" s="295">
        <v>0.57490560000000002</v>
      </c>
      <c r="D3467" s="295"/>
    </row>
    <row r="3468" spans="1:4" x14ac:dyDescent="0.2">
      <c r="A3468" s="295">
        <v>0.38240819999999998</v>
      </c>
      <c r="B3468" s="295"/>
      <c r="C3468" s="295">
        <v>0.57485569999999997</v>
      </c>
      <c r="D3468" s="295"/>
    </row>
    <row r="3469" spans="1:4" x14ac:dyDescent="0.2">
      <c r="A3469" s="295">
        <v>0.38239499999999998</v>
      </c>
      <c r="B3469" s="295"/>
      <c r="C3469" s="295">
        <v>0.57484360000000001</v>
      </c>
      <c r="D3469" s="295"/>
    </row>
    <row r="3470" spans="1:4" x14ac:dyDescent="0.2">
      <c r="A3470" s="295">
        <v>0.38238230000000001</v>
      </c>
      <c r="B3470" s="295"/>
      <c r="C3470" s="295">
        <v>0.57481760000000004</v>
      </c>
      <c r="D3470" s="295"/>
    </row>
    <row r="3471" spans="1:4" x14ac:dyDescent="0.2">
      <c r="A3471" s="295">
        <v>0.38232929999999998</v>
      </c>
      <c r="B3471" s="295"/>
      <c r="C3471" s="295">
        <v>0.57476669999999996</v>
      </c>
      <c r="D3471" s="295"/>
    </row>
    <row r="3472" spans="1:4" x14ac:dyDescent="0.2">
      <c r="A3472" s="295">
        <v>0.38231559999999998</v>
      </c>
      <c r="B3472" s="295"/>
      <c r="C3472" s="295">
        <v>0.5747544</v>
      </c>
      <c r="D3472" s="295"/>
    </row>
    <row r="3473" spans="1:4" x14ac:dyDescent="0.2">
      <c r="A3473" s="295">
        <v>0.3822873</v>
      </c>
      <c r="B3473" s="295"/>
      <c r="C3473" s="295">
        <v>0.57471510000000003</v>
      </c>
      <c r="D3473" s="295"/>
    </row>
    <row r="3474" spans="1:4" x14ac:dyDescent="0.2">
      <c r="A3474" s="295">
        <v>0.38227369999999999</v>
      </c>
      <c r="B3474" s="295"/>
      <c r="C3474" s="295">
        <v>0.57464919999999997</v>
      </c>
      <c r="D3474" s="295"/>
    </row>
    <row r="3475" spans="1:4" x14ac:dyDescent="0.2">
      <c r="A3475" s="295">
        <v>0.38226159999999998</v>
      </c>
      <c r="B3475" s="295"/>
      <c r="C3475" s="295">
        <v>0.57462349999999995</v>
      </c>
      <c r="D3475" s="295"/>
    </row>
    <row r="3476" spans="1:4" x14ac:dyDescent="0.2">
      <c r="A3476" s="295">
        <v>0.38224960000000002</v>
      </c>
      <c r="B3476" s="295"/>
      <c r="C3476" s="295">
        <v>0.57459420000000005</v>
      </c>
      <c r="D3476" s="295"/>
    </row>
    <row r="3477" spans="1:4" x14ac:dyDescent="0.2">
      <c r="A3477" s="295">
        <v>0.3822238</v>
      </c>
      <c r="B3477" s="295"/>
      <c r="C3477" s="295">
        <v>0.57450480000000004</v>
      </c>
      <c r="D3477" s="295"/>
    </row>
    <row r="3478" spans="1:4" x14ac:dyDescent="0.2">
      <c r="A3478" s="295">
        <v>0.3822238</v>
      </c>
      <c r="B3478" s="295"/>
      <c r="C3478" s="295">
        <v>0.57450480000000004</v>
      </c>
      <c r="D3478" s="295"/>
    </row>
    <row r="3479" spans="1:4" x14ac:dyDescent="0.2">
      <c r="A3479" s="295">
        <v>0.38220860000000001</v>
      </c>
      <c r="B3479" s="295"/>
      <c r="C3479" s="295">
        <v>0.57445080000000004</v>
      </c>
      <c r="D3479" s="295"/>
    </row>
    <row r="3480" spans="1:4" x14ac:dyDescent="0.2">
      <c r="A3480" s="295">
        <v>0.38214189999999998</v>
      </c>
      <c r="B3480" s="295"/>
      <c r="C3480" s="295">
        <v>0.57439750000000001</v>
      </c>
      <c r="D3480" s="295"/>
    </row>
    <row r="3481" spans="1:4" x14ac:dyDescent="0.2">
      <c r="A3481" s="295">
        <v>0.3821292</v>
      </c>
      <c r="B3481" s="295"/>
      <c r="C3481" s="295">
        <v>0.57437039999999995</v>
      </c>
      <c r="D3481" s="295"/>
    </row>
    <row r="3482" spans="1:4" x14ac:dyDescent="0.2">
      <c r="A3482" s="295">
        <v>0.38211610000000001</v>
      </c>
      <c r="B3482" s="295"/>
      <c r="C3482" s="295">
        <v>0.57429339999999995</v>
      </c>
      <c r="D3482" s="295"/>
    </row>
    <row r="3483" spans="1:4" x14ac:dyDescent="0.2">
      <c r="A3483" s="295">
        <v>0.38211610000000001</v>
      </c>
      <c r="B3483" s="295"/>
      <c r="C3483" s="295">
        <v>0.57425300000000001</v>
      </c>
      <c r="D3483" s="295"/>
    </row>
    <row r="3484" spans="1:4" x14ac:dyDescent="0.2">
      <c r="A3484" s="295">
        <v>0.3820752</v>
      </c>
      <c r="B3484" s="295"/>
      <c r="C3484" s="295">
        <v>0.57421480000000003</v>
      </c>
      <c r="D3484" s="295"/>
    </row>
    <row r="3485" spans="1:4" x14ac:dyDescent="0.2">
      <c r="A3485" s="295">
        <v>0.38204840000000001</v>
      </c>
      <c r="B3485" s="295"/>
      <c r="C3485" s="295">
        <v>0.57421480000000003</v>
      </c>
      <c r="D3485" s="295"/>
    </row>
    <row r="3486" spans="1:4" x14ac:dyDescent="0.2">
      <c r="A3486" s="295">
        <v>0.38202209999999998</v>
      </c>
      <c r="B3486" s="295"/>
      <c r="C3486" s="295">
        <v>0.57413539999999996</v>
      </c>
      <c r="D3486" s="295"/>
    </row>
    <row r="3487" spans="1:4" x14ac:dyDescent="0.2">
      <c r="A3487" s="295">
        <v>0.38200689999999998</v>
      </c>
      <c r="B3487" s="295"/>
      <c r="C3487" s="295">
        <v>0.57412169999999996</v>
      </c>
      <c r="D3487" s="295"/>
    </row>
    <row r="3488" spans="1:4" x14ac:dyDescent="0.2">
      <c r="A3488" s="295">
        <v>0.38197809999999999</v>
      </c>
      <c r="B3488" s="295"/>
      <c r="C3488" s="295">
        <v>0.5740963</v>
      </c>
      <c r="D3488" s="295"/>
    </row>
    <row r="3489" spans="1:4" x14ac:dyDescent="0.2">
      <c r="A3489" s="295">
        <v>0.38195220000000002</v>
      </c>
      <c r="B3489" s="295"/>
      <c r="C3489" s="295">
        <v>0.57408400000000004</v>
      </c>
      <c r="D3489" s="295"/>
    </row>
    <row r="3490" spans="1:4" x14ac:dyDescent="0.2">
      <c r="A3490" s="295">
        <v>0.38194020000000001</v>
      </c>
      <c r="B3490" s="295"/>
      <c r="C3490" s="295">
        <v>0.57404339999999998</v>
      </c>
      <c r="D3490" s="295"/>
    </row>
    <row r="3491" spans="1:4" x14ac:dyDescent="0.2">
      <c r="A3491" s="295">
        <v>0.38188559999999999</v>
      </c>
      <c r="B3491" s="295"/>
      <c r="C3491" s="295">
        <v>0.57400320000000005</v>
      </c>
      <c r="D3491" s="295"/>
    </row>
    <row r="3492" spans="1:4" x14ac:dyDescent="0.2">
      <c r="A3492" s="295">
        <v>0.38185970000000002</v>
      </c>
      <c r="B3492" s="295"/>
      <c r="C3492" s="295">
        <v>0.57397739999999997</v>
      </c>
      <c r="D3492" s="295"/>
    </row>
    <row r="3493" spans="1:4" x14ac:dyDescent="0.2">
      <c r="A3493" s="295">
        <v>0.38185970000000002</v>
      </c>
      <c r="B3493" s="295"/>
      <c r="C3493" s="295">
        <v>0.5739628</v>
      </c>
      <c r="D3493" s="295"/>
    </row>
    <row r="3494" spans="1:4" x14ac:dyDescent="0.2">
      <c r="A3494" s="295">
        <v>0.38183499999999998</v>
      </c>
      <c r="B3494" s="295"/>
      <c r="C3494" s="295">
        <v>0.57392509999999997</v>
      </c>
      <c r="D3494" s="295"/>
    </row>
    <row r="3495" spans="1:4" x14ac:dyDescent="0.2">
      <c r="A3495" s="295">
        <v>0.38182129999999997</v>
      </c>
      <c r="B3495" s="295"/>
      <c r="C3495" s="295">
        <v>0.57389590000000001</v>
      </c>
      <c r="D3495" s="295"/>
    </row>
    <row r="3496" spans="1:4" x14ac:dyDescent="0.2">
      <c r="A3496" s="295">
        <v>0.38179299999999999</v>
      </c>
      <c r="B3496" s="295"/>
      <c r="C3496" s="295">
        <v>0.57387010000000005</v>
      </c>
      <c r="D3496" s="295"/>
    </row>
    <row r="3497" spans="1:4" x14ac:dyDescent="0.2">
      <c r="A3497" s="295">
        <v>0.3817779</v>
      </c>
      <c r="B3497" s="295"/>
      <c r="C3497" s="295">
        <v>0.57381629999999995</v>
      </c>
      <c r="D3497" s="295"/>
    </row>
    <row r="3498" spans="1:4" x14ac:dyDescent="0.2">
      <c r="A3498" s="295">
        <v>0.3817642</v>
      </c>
      <c r="B3498" s="295"/>
      <c r="C3498" s="295">
        <v>0.57379199999999997</v>
      </c>
      <c r="D3498" s="295"/>
    </row>
    <row r="3499" spans="1:4" x14ac:dyDescent="0.2">
      <c r="A3499" s="295">
        <v>0.38171060000000001</v>
      </c>
      <c r="B3499" s="295"/>
      <c r="C3499" s="295">
        <v>0.57375180000000003</v>
      </c>
      <c r="D3499" s="295"/>
    </row>
    <row r="3500" spans="1:4" x14ac:dyDescent="0.2">
      <c r="A3500" s="295">
        <v>0.38168180000000002</v>
      </c>
      <c r="B3500" s="295"/>
      <c r="C3500" s="295">
        <v>0.57371289999999997</v>
      </c>
      <c r="D3500" s="295"/>
    </row>
    <row r="3501" spans="1:4" x14ac:dyDescent="0.2">
      <c r="A3501" s="295">
        <v>0.3816698</v>
      </c>
      <c r="B3501" s="295"/>
      <c r="C3501" s="295">
        <v>0.57363589999999998</v>
      </c>
      <c r="D3501" s="295"/>
    </row>
    <row r="3502" spans="1:4" x14ac:dyDescent="0.2">
      <c r="A3502" s="295">
        <v>0.38164399999999998</v>
      </c>
      <c r="B3502" s="295"/>
      <c r="C3502" s="295">
        <v>0.57359789999999999</v>
      </c>
      <c r="D3502" s="295"/>
    </row>
    <row r="3503" spans="1:4" x14ac:dyDescent="0.2">
      <c r="A3503" s="295">
        <v>0.38161519999999999</v>
      </c>
      <c r="B3503" s="295"/>
      <c r="C3503" s="295">
        <v>0.57354649999999996</v>
      </c>
      <c r="D3503" s="295"/>
    </row>
    <row r="3504" spans="1:4" x14ac:dyDescent="0.2">
      <c r="A3504" s="295">
        <v>0.3815848</v>
      </c>
      <c r="B3504" s="295"/>
      <c r="C3504" s="295">
        <v>0.57352239999999999</v>
      </c>
      <c r="D3504" s="295"/>
    </row>
    <row r="3505" spans="1:4" x14ac:dyDescent="0.2">
      <c r="A3505" s="295">
        <v>0.38154700000000003</v>
      </c>
      <c r="B3505" s="295"/>
      <c r="C3505" s="295">
        <v>0.57345769999999996</v>
      </c>
      <c r="D3505" s="295"/>
    </row>
    <row r="3506" spans="1:4" x14ac:dyDescent="0.2">
      <c r="A3506" s="295">
        <v>0.38154090000000002</v>
      </c>
      <c r="B3506" s="295"/>
      <c r="C3506" s="295">
        <v>0.57341710000000001</v>
      </c>
      <c r="D3506" s="295"/>
    </row>
    <row r="3507" spans="1:4" x14ac:dyDescent="0.2">
      <c r="A3507" s="295">
        <v>0.3814823</v>
      </c>
      <c r="B3507" s="295"/>
      <c r="C3507" s="295">
        <v>0.57339169999999995</v>
      </c>
      <c r="D3507" s="295"/>
    </row>
    <row r="3508" spans="1:4" x14ac:dyDescent="0.2">
      <c r="A3508" s="295">
        <v>0.3814671</v>
      </c>
      <c r="B3508" s="295"/>
      <c r="C3508" s="295">
        <v>0.57336569999999998</v>
      </c>
      <c r="D3508" s="295"/>
    </row>
    <row r="3509" spans="1:4" x14ac:dyDescent="0.2">
      <c r="A3509" s="295">
        <v>0.38144080000000002</v>
      </c>
      <c r="B3509" s="295"/>
      <c r="C3509" s="295">
        <v>0.57332530000000004</v>
      </c>
      <c r="D3509" s="295"/>
    </row>
    <row r="3510" spans="1:4" x14ac:dyDescent="0.2">
      <c r="A3510" s="295">
        <v>0.38142870000000001</v>
      </c>
      <c r="B3510" s="295"/>
      <c r="C3510" s="295">
        <v>0.57325689999999996</v>
      </c>
      <c r="D3510" s="295"/>
    </row>
    <row r="3511" spans="1:4" x14ac:dyDescent="0.2">
      <c r="A3511" s="295">
        <v>0.38140089999999999</v>
      </c>
      <c r="B3511" s="295"/>
      <c r="C3511" s="295">
        <v>0.57320070000000001</v>
      </c>
      <c r="D3511" s="295"/>
    </row>
    <row r="3512" spans="1:4" x14ac:dyDescent="0.2">
      <c r="A3512" s="295">
        <v>0.38138810000000001</v>
      </c>
      <c r="B3512" s="295"/>
      <c r="C3512" s="295">
        <v>0.57317530000000005</v>
      </c>
      <c r="D3512" s="295"/>
    </row>
    <row r="3513" spans="1:4" x14ac:dyDescent="0.2">
      <c r="A3513" s="295">
        <v>0.38136249999999999</v>
      </c>
      <c r="B3513" s="295"/>
      <c r="C3513" s="295">
        <v>0.5731349</v>
      </c>
      <c r="D3513" s="295"/>
    </row>
    <row r="3514" spans="1:4" x14ac:dyDescent="0.2">
      <c r="A3514" s="295">
        <v>0.38132090000000002</v>
      </c>
      <c r="B3514" s="295"/>
      <c r="C3514" s="295">
        <v>0.57312289999999999</v>
      </c>
      <c r="D3514" s="295"/>
    </row>
    <row r="3515" spans="1:4" x14ac:dyDescent="0.2">
      <c r="A3515" s="295">
        <v>0.38130779999999997</v>
      </c>
      <c r="B3515" s="295"/>
      <c r="C3515" s="295">
        <v>0.57306889999999999</v>
      </c>
      <c r="D3515" s="295"/>
    </row>
    <row r="3516" spans="1:4" x14ac:dyDescent="0.2">
      <c r="A3516" s="295">
        <v>0.38128139999999999</v>
      </c>
      <c r="B3516" s="295"/>
      <c r="C3516" s="295">
        <v>0.57305519999999999</v>
      </c>
      <c r="D3516" s="295"/>
    </row>
    <row r="3517" spans="1:4" x14ac:dyDescent="0.2">
      <c r="A3517" s="295">
        <v>0.38126939999999998</v>
      </c>
      <c r="B3517" s="295"/>
      <c r="C3517" s="295">
        <v>0.57301519999999995</v>
      </c>
      <c r="D3517" s="295"/>
    </row>
    <row r="3518" spans="1:4" x14ac:dyDescent="0.2">
      <c r="A3518" s="295">
        <v>0.38124150000000001</v>
      </c>
      <c r="B3518" s="295"/>
      <c r="C3518" s="295">
        <v>0.57295989999999997</v>
      </c>
      <c r="D3518" s="295"/>
    </row>
    <row r="3519" spans="1:4" x14ac:dyDescent="0.2">
      <c r="A3519" s="295">
        <v>0.38122790000000001</v>
      </c>
      <c r="B3519" s="295"/>
      <c r="C3519" s="295">
        <v>0.57295989999999997</v>
      </c>
      <c r="D3519" s="295"/>
    </row>
    <row r="3520" spans="1:4" x14ac:dyDescent="0.2">
      <c r="A3520" s="295">
        <v>0.38121470000000002</v>
      </c>
      <c r="B3520" s="295"/>
      <c r="C3520" s="295">
        <v>0.57287829999999995</v>
      </c>
      <c r="D3520" s="295"/>
    </row>
    <row r="3521" spans="1:4" x14ac:dyDescent="0.2">
      <c r="A3521" s="295">
        <v>0.38117479999999998</v>
      </c>
      <c r="B3521" s="295"/>
      <c r="C3521" s="295">
        <v>0.57286630000000005</v>
      </c>
      <c r="D3521" s="295"/>
    </row>
    <row r="3522" spans="1:4" x14ac:dyDescent="0.2">
      <c r="A3522" s="295">
        <v>0.3811621</v>
      </c>
      <c r="B3522" s="295"/>
      <c r="C3522" s="295">
        <v>0.57281360000000003</v>
      </c>
      <c r="D3522" s="295"/>
    </row>
    <row r="3523" spans="1:4" x14ac:dyDescent="0.2">
      <c r="A3523" s="295">
        <v>0.38112059999999998</v>
      </c>
      <c r="B3523" s="295"/>
      <c r="C3523" s="295">
        <v>0.57278560000000001</v>
      </c>
      <c r="D3523" s="295"/>
    </row>
    <row r="3524" spans="1:4" x14ac:dyDescent="0.2">
      <c r="A3524" s="295">
        <v>0.38109539999999997</v>
      </c>
      <c r="B3524" s="295"/>
      <c r="C3524" s="295">
        <v>0.57274670000000005</v>
      </c>
      <c r="D3524" s="295"/>
    </row>
    <row r="3525" spans="1:4" x14ac:dyDescent="0.2">
      <c r="A3525" s="295">
        <v>0.38106659999999998</v>
      </c>
      <c r="B3525" s="295"/>
      <c r="C3525" s="295">
        <v>0.57271870000000002</v>
      </c>
      <c r="D3525" s="295"/>
    </row>
    <row r="3526" spans="1:4" x14ac:dyDescent="0.2">
      <c r="A3526" s="295">
        <v>0.3810267</v>
      </c>
      <c r="B3526" s="295"/>
      <c r="C3526" s="295">
        <v>0.57269289999999995</v>
      </c>
      <c r="D3526" s="295"/>
    </row>
    <row r="3527" spans="1:4" x14ac:dyDescent="0.2">
      <c r="A3527" s="295">
        <v>0.38101360000000001</v>
      </c>
      <c r="B3527" s="295"/>
      <c r="C3527" s="295">
        <v>0.57269289999999995</v>
      </c>
      <c r="D3527" s="295"/>
    </row>
    <row r="3528" spans="1:4" x14ac:dyDescent="0.2">
      <c r="A3528" s="295">
        <v>0.3809864</v>
      </c>
      <c r="B3528" s="295"/>
      <c r="C3528" s="295">
        <v>0.5726407</v>
      </c>
      <c r="D3528" s="295"/>
    </row>
    <row r="3529" spans="1:4" x14ac:dyDescent="0.2">
      <c r="A3529" s="295">
        <v>0.38094800000000001</v>
      </c>
      <c r="B3529" s="295"/>
      <c r="C3529" s="295">
        <v>0.57260299999999997</v>
      </c>
      <c r="D3529" s="295"/>
    </row>
    <row r="3530" spans="1:4" x14ac:dyDescent="0.2">
      <c r="A3530" s="295">
        <v>0.38090800000000002</v>
      </c>
      <c r="B3530" s="295"/>
      <c r="C3530" s="295">
        <v>0.57255040000000001</v>
      </c>
      <c r="D3530" s="295"/>
    </row>
    <row r="3531" spans="1:4" x14ac:dyDescent="0.2">
      <c r="A3531" s="295">
        <v>0.38090800000000002</v>
      </c>
      <c r="B3531" s="295"/>
      <c r="C3531" s="295">
        <v>0.57251099999999999</v>
      </c>
      <c r="D3531" s="295"/>
    </row>
    <row r="3532" spans="1:4" x14ac:dyDescent="0.2">
      <c r="A3532" s="295">
        <v>0.38086769999999998</v>
      </c>
      <c r="B3532" s="295"/>
      <c r="C3532" s="295">
        <v>0.57247150000000002</v>
      </c>
      <c r="D3532" s="295"/>
    </row>
    <row r="3533" spans="1:4" x14ac:dyDescent="0.2">
      <c r="A3533" s="295">
        <v>0.3808549</v>
      </c>
      <c r="B3533" s="295"/>
      <c r="C3533" s="295">
        <v>0.57244229999999996</v>
      </c>
      <c r="D3533" s="295"/>
    </row>
    <row r="3534" spans="1:4" x14ac:dyDescent="0.2">
      <c r="A3534" s="295">
        <v>0.38081609999999999</v>
      </c>
      <c r="B3534" s="295"/>
      <c r="C3534" s="295">
        <v>0.57241799999999998</v>
      </c>
      <c r="D3534" s="295"/>
    </row>
    <row r="3535" spans="1:4" x14ac:dyDescent="0.2">
      <c r="A3535" s="295">
        <v>0.38081609999999999</v>
      </c>
      <c r="B3535" s="295"/>
      <c r="C3535" s="295">
        <v>0.57235320000000001</v>
      </c>
      <c r="D3535" s="295"/>
    </row>
    <row r="3536" spans="1:4" x14ac:dyDescent="0.2">
      <c r="A3536" s="295">
        <v>0.38080340000000001</v>
      </c>
      <c r="B3536" s="295"/>
      <c r="C3536" s="295">
        <v>0.57227799999999995</v>
      </c>
      <c r="D3536" s="295"/>
    </row>
    <row r="3537" spans="1:4" x14ac:dyDescent="0.2">
      <c r="A3537" s="295">
        <v>0.3807777</v>
      </c>
      <c r="B3537" s="295"/>
      <c r="C3537" s="295">
        <v>0.57222510000000004</v>
      </c>
      <c r="D3537" s="295"/>
    </row>
    <row r="3538" spans="1:4" x14ac:dyDescent="0.2">
      <c r="A3538" s="295">
        <v>0.38073580000000001</v>
      </c>
      <c r="B3538" s="295"/>
      <c r="C3538" s="295">
        <v>0.57218599999999997</v>
      </c>
      <c r="D3538" s="295"/>
    </row>
    <row r="3539" spans="1:4" x14ac:dyDescent="0.2">
      <c r="A3539" s="295">
        <v>0.38072309999999998</v>
      </c>
      <c r="B3539" s="295"/>
      <c r="C3539" s="295">
        <v>0.57206049999999997</v>
      </c>
      <c r="D3539" s="295"/>
    </row>
    <row r="3540" spans="1:4" x14ac:dyDescent="0.2">
      <c r="A3540" s="295">
        <v>0.38070939999999998</v>
      </c>
      <c r="B3540" s="295"/>
      <c r="C3540" s="295">
        <v>0.57203210000000004</v>
      </c>
      <c r="D3540" s="295"/>
    </row>
    <row r="3541" spans="1:4" x14ac:dyDescent="0.2">
      <c r="A3541" s="295">
        <v>0.38069740000000002</v>
      </c>
      <c r="B3541" s="295"/>
      <c r="C3541" s="295">
        <v>0.57202010000000003</v>
      </c>
      <c r="D3541" s="295"/>
    </row>
    <row r="3542" spans="1:4" x14ac:dyDescent="0.2">
      <c r="A3542" s="295">
        <v>0.38069740000000002</v>
      </c>
      <c r="B3542" s="295"/>
      <c r="C3542" s="295">
        <v>0.5719784</v>
      </c>
      <c r="D3542" s="295"/>
    </row>
    <row r="3543" spans="1:4" x14ac:dyDescent="0.2">
      <c r="A3543" s="295">
        <v>0.38065900000000003</v>
      </c>
      <c r="B3543" s="295"/>
      <c r="C3543" s="295">
        <v>0.57196630000000004</v>
      </c>
      <c r="D3543" s="295"/>
    </row>
    <row r="3544" spans="1:4" x14ac:dyDescent="0.2">
      <c r="A3544" s="295">
        <v>0.38061699999999998</v>
      </c>
      <c r="B3544" s="295"/>
      <c r="C3544" s="295">
        <v>0.57194029999999996</v>
      </c>
      <c r="D3544" s="295"/>
    </row>
    <row r="3545" spans="1:4" x14ac:dyDescent="0.2">
      <c r="A3545" s="295">
        <v>0.38058989999999998</v>
      </c>
      <c r="B3545" s="295"/>
      <c r="C3545" s="295">
        <v>0.57191630000000004</v>
      </c>
      <c r="D3545" s="295"/>
    </row>
    <row r="3546" spans="1:4" x14ac:dyDescent="0.2">
      <c r="A3546" s="295">
        <v>0.3805771</v>
      </c>
      <c r="B3546" s="295"/>
      <c r="C3546" s="295">
        <v>0.57185129999999995</v>
      </c>
      <c r="D3546" s="295"/>
    </row>
    <row r="3547" spans="1:4" x14ac:dyDescent="0.2">
      <c r="A3547" s="295">
        <v>0.3805771</v>
      </c>
      <c r="B3547" s="295"/>
      <c r="C3547" s="295">
        <v>0.57185129999999995</v>
      </c>
      <c r="D3547" s="295"/>
    </row>
    <row r="3548" spans="1:4" x14ac:dyDescent="0.2">
      <c r="A3548" s="295">
        <v>0.38054929999999998</v>
      </c>
      <c r="B3548" s="295"/>
      <c r="C3548" s="295">
        <v>0.5718124</v>
      </c>
      <c r="D3548" s="295"/>
    </row>
    <row r="3549" spans="1:4" x14ac:dyDescent="0.2">
      <c r="A3549" s="295">
        <v>0.38052249999999999</v>
      </c>
      <c r="B3549" s="295"/>
      <c r="C3549" s="295">
        <v>0.57178490000000004</v>
      </c>
      <c r="D3549" s="295"/>
    </row>
    <row r="3550" spans="1:4" x14ac:dyDescent="0.2">
      <c r="A3550" s="295">
        <v>0.38050729999999999</v>
      </c>
      <c r="B3550" s="295"/>
      <c r="C3550" s="295">
        <v>0.57173379999999996</v>
      </c>
      <c r="D3550" s="295"/>
    </row>
    <row r="3551" spans="1:4" x14ac:dyDescent="0.2">
      <c r="A3551" s="295">
        <v>0.3804826</v>
      </c>
      <c r="B3551" s="295"/>
      <c r="C3551" s="295">
        <v>0.57170710000000002</v>
      </c>
      <c r="D3551" s="295"/>
    </row>
    <row r="3552" spans="1:4" x14ac:dyDescent="0.2">
      <c r="A3552" s="295">
        <v>0.38045469999999998</v>
      </c>
      <c r="B3552" s="295"/>
      <c r="C3552" s="295">
        <v>0.57168169999999996</v>
      </c>
      <c r="D3552" s="295"/>
    </row>
    <row r="3553" spans="1:4" x14ac:dyDescent="0.2">
      <c r="A3553" s="295">
        <v>0.38044159999999999</v>
      </c>
      <c r="B3553" s="295"/>
      <c r="C3553" s="295">
        <v>0.57161720000000005</v>
      </c>
      <c r="D3553" s="295"/>
    </row>
    <row r="3554" spans="1:4" x14ac:dyDescent="0.2">
      <c r="A3554" s="295">
        <v>0.38042880000000001</v>
      </c>
      <c r="B3554" s="295"/>
      <c r="C3554" s="295">
        <v>0.57159119999999997</v>
      </c>
      <c r="D3554" s="295"/>
    </row>
    <row r="3555" spans="1:4" x14ac:dyDescent="0.2">
      <c r="A3555" s="295">
        <v>0.3804168</v>
      </c>
      <c r="B3555" s="295"/>
      <c r="C3555" s="295">
        <v>0.57150069999999997</v>
      </c>
      <c r="D3555" s="295"/>
    </row>
    <row r="3556" spans="1:4" x14ac:dyDescent="0.2">
      <c r="A3556" s="295">
        <v>0.3804032</v>
      </c>
      <c r="B3556" s="295"/>
      <c r="C3556" s="295">
        <v>0.57148739999999998</v>
      </c>
      <c r="D3556" s="295"/>
    </row>
    <row r="3557" spans="1:4" x14ac:dyDescent="0.2">
      <c r="A3557" s="295">
        <v>0.38039040000000002</v>
      </c>
      <c r="B3557" s="295"/>
      <c r="C3557" s="295">
        <v>0.57143359999999999</v>
      </c>
      <c r="D3557" s="295"/>
    </row>
    <row r="3558" spans="1:4" x14ac:dyDescent="0.2">
      <c r="A3558" s="295">
        <v>0.38034649999999998</v>
      </c>
      <c r="B3558" s="295"/>
      <c r="C3558" s="295">
        <v>0.57140650000000004</v>
      </c>
      <c r="D3558" s="295"/>
    </row>
    <row r="3559" spans="1:4" x14ac:dyDescent="0.2">
      <c r="A3559" s="295">
        <v>0.3803182</v>
      </c>
      <c r="B3559" s="295"/>
      <c r="C3559" s="295">
        <v>0.57134070000000003</v>
      </c>
      <c r="D3559" s="295"/>
    </row>
    <row r="3560" spans="1:4" x14ac:dyDescent="0.2">
      <c r="A3560" s="295">
        <v>0.38029230000000003</v>
      </c>
      <c r="B3560" s="295"/>
      <c r="C3560" s="295">
        <v>0.57128849999999998</v>
      </c>
      <c r="D3560" s="295"/>
    </row>
    <row r="3561" spans="1:4" x14ac:dyDescent="0.2">
      <c r="A3561" s="295">
        <v>0.38028030000000002</v>
      </c>
      <c r="B3561" s="295"/>
      <c r="C3561" s="295">
        <v>0.57124799999999998</v>
      </c>
      <c r="D3561" s="295"/>
    </row>
    <row r="3562" spans="1:4" x14ac:dyDescent="0.2">
      <c r="A3562" s="295">
        <v>0.38025150000000002</v>
      </c>
      <c r="B3562" s="295"/>
      <c r="C3562" s="295">
        <v>0.57117989999999996</v>
      </c>
      <c r="D3562" s="295"/>
    </row>
    <row r="3563" spans="1:4" x14ac:dyDescent="0.2">
      <c r="A3563" s="295">
        <v>0.38023879999999999</v>
      </c>
      <c r="B3563" s="295"/>
      <c r="C3563" s="295">
        <v>0.57114229999999999</v>
      </c>
      <c r="D3563" s="295"/>
    </row>
    <row r="3564" spans="1:4" x14ac:dyDescent="0.2">
      <c r="A3564" s="295">
        <v>0.38019799999999998</v>
      </c>
      <c r="B3564" s="295"/>
      <c r="C3564" s="295">
        <v>0.57111670000000003</v>
      </c>
      <c r="D3564" s="295"/>
    </row>
    <row r="3565" spans="1:4" x14ac:dyDescent="0.2">
      <c r="A3565" s="295">
        <v>0.38017210000000001</v>
      </c>
      <c r="B3565" s="295"/>
      <c r="C3565" s="295">
        <v>0.57108829999999999</v>
      </c>
      <c r="D3565" s="295"/>
    </row>
    <row r="3566" spans="1:4" x14ac:dyDescent="0.2">
      <c r="A3566" s="295">
        <v>0.38014490000000001</v>
      </c>
      <c r="B3566" s="295"/>
      <c r="C3566" s="295">
        <v>0.57103999999999999</v>
      </c>
      <c r="D3566" s="295"/>
    </row>
    <row r="3567" spans="1:4" x14ac:dyDescent="0.2">
      <c r="A3567" s="295">
        <v>0.38010339999999998</v>
      </c>
      <c r="B3567" s="295"/>
      <c r="C3567" s="295">
        <v>0.57099960000000005</v>
      </c>
      <c r="D3567" s="295"/>
    </row>
    <row r="3568" spans="1:4" x14ac:dyDescent="0.2">
      <c r="A3568" s="295">
        <v>0.38007659999999999</v>
      </c>
      <c r="B3568" s="295"/>
      <c r="C3568" s="295">
        <v>0.57095929999999995</v>
      </c>
      <c r="D3568" s="295"/>
    </row>
    <row r="3569" spans="1:4" x14ac:dyDescent="0.2">
      <c r="A3569" s="295">
        <v>0.38005119999999998</v>
      </c>
      <c r="B3569" s="295"/>
      <c r="C3569" s="295">
        <v>0.57087960000000004</v>
      </c>
      <c r="D3569" s="295"/>
    </row>
    <row r="3570" spans="1:4" x14ac:dyDescent="0.2">
      <c r="A3570" s="295">
        <v>0.38001400000000002</v>
      </c>
      <c r="B3570" s="295"/>
      <c r="C3570" s="295">
        <v>0.57085529999999995</v>
      </c>
      <c r="D3570" s="295"/>
    </row>
    <row r="3571" spans="1:4" x14ac:dyDescent="0.2">
      <c r="A3571" s="295">
        <v>0.37999880000000003</v>
      </c>
      <c r="B3571" s="295"/>
      <c r="C3571" s="295">
        <v>0.57081530000000003</v>
      </c>
      <c r="D3571" s="295"/>
    </row>
    <row r="3572" spans="1:4" x14ac:dyDescent="0.2">
      <c r="A3572" s="295">
        <v>0.37998609999999999</v>
      </c>
      <c r="B3572" s="295"/>
      <c r="C3572" s="295">
        <v>0.57076260000000001</v>
      </c>
      <c r="D3572" s="295"/>
    </row>
    <row r="3573" spans="1:4" x14ac:dyDescent="0.2">
      <c r="A3573" s="295">
        <v>0.37994529999999999</v>
      </c>
      <c r="B3573" s="295"/>
      <c r="C3573" s="295">
        <v>0.57072339999999999</v>
      </c>
      <c r="D3573" s="295"/>
    </row>
    <row r="3574" spans="1:4" x14ac:dyDescent="0.2">
      <c r="A3574" s="295">
        <v>0.3799189</v>
      </c>
      <c r="B3574" s="295"/>
      <c r="C3574" s="295">
        <v>0.57069910000000001</v>
      </c>
      <c r="D3574" s="295"/>
    </row>
    <row r="3575" spans="1:4" x14ac:dyDescent="0.2">
      <c r="A3575" s="295">
        <v>0.3799052</v>
      </c>
      <c r="B3575" s="295"/>
      <c r="C3575" s="295">
        <v>0.57060540000000004</v>
      </c>
      <c r="D3575" s="295"/>
    </row>
    <row r="3576" spans="1:4" x14ac:dyDescent="0.2">
      <c r="A3576" s="295">
        <v>0.37989210000000001</v>
      </c>
      <c r="B3576" s="295"/>
      <c r="C3576" s="295">
        <v>0.57056410000000002</v>
      </c>
      <c r="D3576" s="295"/>
    </row>
    <row r="3577" spans="1:4" x14ac:dyDescent="0.2">
      <c r="A3577" s="295">
        <v>0.37985219999999997</v>
      </c>
      <c r="B3577" s="295"/>
      <c r="C3577" s="295">
        <v>0.57053699999999996</v>
      </c>
      <c r="D3577" s="295"/>
    </row>
    <row r="3578" spans="1:4" x14ac:dyDescent="0.2">
      <c r="A3578" s="295">
        <v>0.37983850000000002</v>
      </c>
      <c r="B3578" s="295"/>
      <c r="C3578" s="295">
        <v>0.5704979</v>
      </c>
      <c r="D3578" s="295"/>
    </row>
    <row r="3579" spans="1:4" x14ac:dyDescent="0.2">
      <c r="A3579" s="295">
        <v>0.37981029999999999</v>
      </c>
      <c r="B3579" s="295"/>
      <c r="C3579" s="295">
        <v>0.57043330000000003</v>
      </c>
      <c r="D3579" s="295"/>
    </row>
    <row r="3580" spans="1:4" x14ac:dyDescent="0.2">
      <c r="A3580" s="295">
        <v>0.3797855</v>
      </c>
      <c r="B3580" s="295"/>
      <c r="C3580" s="295">
        <v>0.57036560000000003</v>
      </c>
      <c r="D3580" s="295"/>
    </row>
    <row r="3581" spans="1:4" x14ac:dyDescent="0.2">
      <c r="A3581" s="295">
        <v>0.37977240000000001</v>
      </c>
      <c r="B3581" s="295"/>
      <c r="C3581" s="295">
        <v>0.57033869999999998</v>
      </c>
      <c r="D3581" s="295"/>
    </row>
    <row r="3582" spans="1:4" x14ac:dyDescent="0.2">
      <c r="A3582" s="295">
        <v>0.37974360000000001</v>
      </c>
      <c r="B3582" s="295"/>
      <c r="C3582" s="295">
        <v>0.57032649999999996</v>
      </c>
      <c r="D3582" s="295"/>
    </row>
    <row r="3583" spans="1:4" x14ac:dyDescent="0.2">
      <c r="A3583" s="295">
        <v>0.37974360000000001</v>
      </c>
      <c r="B3583" s="295"/>
      <c r="C3583" s="295">
        <v>0.57027229999999995</v>
      </c>
      <c r="D3583" s="295"/>
    </row>
    <row r="3584" spans="1:4" x14ac:dyDescent="0.2">
      <c r="A3584" s="295">
        <v>0.37973040000000002</v>
      </c>
      <c r="B3584" s="295"/>
      <c r="C3584" s="295">
        <v>0.57024699999999995</v>
      </c>
      <c r="D3584" s="295"/>
    </row>
    <row r="3585" spans="1:4" x14ac:dyDescent="0.2">
      <c r="A3585" s="295">
        <v>0.37973040000000002</v>
      </c>
      <c r="B3585" s="295"/>
      <c r="C3585" s="295">
        <v>0.57019189999999997</v>
      </c>
      <c r="D3585" s="295"/>
    </row>
    <row r="3586" spans="1:4" x14ac:dyDescent="0.2">
      <c r="A3586" s="295">
        <v>0.37968940000000001</v>
      </c>
      <c r="B3586" s="295"/>
      <c r="C3586" s="295">
        <v>0.57016630000000001</v>
      </c>
      <c r="D3586" s="295"/>
    </row>
    <row r="3587" spans="1:4" x14ac:dyDescent="0.2">
      <c r="A3587" s="295">
        <v>0.37966060000000001</v>
      </c>
      <c r="B3587" s="295"/>
      <c r="C3587" s="295">
        <v>0.57014050000000005</v>
      </c>
      <c r="D3587" s="295"/>
    </row>
    <row r="3588" spans="1:4" x14ac:dyDescent="0.2">
      <c r="A3588" s="295">
        <v>0.3796486</v>
      </c>
      <c r="B3588" s="295"/>
      <c r="C3588" s="295">
        <v>0.57009880000000002</v>
      </c>
      <c r="D3588" s="295"/>
    </row>
    <row r="3589" spans="1:4" x14ac:dyDescent="0.2">
      <c r="A3589" s="295">
        <v>0.37960769999999999</v>
      </c>
      <c r="B3589" s="295"/>
      <c r="C3589" s="295">
        <v>0.57008550000000002</v>
      </c>
      <c r="D3589" s="295"/>
    </row>
    <row r="3590" spans="1:4" x14ac:dyDescent="0.2">
      <c r="A3590" s="295">
        <v>0.37960769999999999</v>
      </c>
      <c r="B3590" s="295"/>
      <c r="C3590" s="295">
        <v>0.57004520000000003</v>
      </c>
      <c r="D3590" s="295"/>
    </row>
    <row r="3591" spans="1:4" x14ac:dyDescent="0.2">
      <c r="A3591" s="295">
        <v>0.37957990000000003</v>
      </c>
      <c r="B3591" s="295"/>
      <c r="C3591" s="295">
        <v>0.57001690000000005</v>
      </c>
      <c r="D3591" s="295"/>
    </row>
    <row r="3592" spans="1:4" x14ac:dyDescent="0.2">
      <c r="A3592" s="295">
        <v>0.37954100000000002</v>
      </c>
      <c r="B3592" s="295"/>
      <c r="C3592" s="295">
        <v>0.56999</v>
      </c>
      <c r="D3592" s="295"/>
    </row>
    <row r="3593" spans="1:4" x14ac:dyDescent="0.2">
      <c r="A3593" s="295">
        <v>0.37954100000000002</v>
      </c>
      <c r="B3593" s="295"/>
      <c r="C3593" s="295">
        <v>0.56995090000000004</v>
      </c>
      <c r="D3593" s="295"/>
    </row>
    <row r="3594" spans="1:4" x14ac:dyDescent="0.2">
      <c r="A3594" s="295">
        <v>0.37948769999999998</v>
      </c>
      <c r="B3594" s="295"/>
      <c r="C3594" s="295">
        <v>0.56993879999999997</v>
      </c>
      <c r="D3594" s="295"/>
    </row>
    <row r="3595" spans="1:4" x14ac:dyDescent="0.2">
      <c r="A3595" s="295">
        <v>0.37946059999999998</v>
      </c>
      <c r="B3595" s="295"/>
      <c r="C3595" s="295">
        <v>0.56988589999999995</v>
      </c>
      <c r="D3595" s="295"/>
    </row>
    <row r="3596" spans="1:4" x14ac:dyDescent="0.2">
      <c r="A3596" s="295">
        <v>0.37944850000000002</v>
      </c>
      <c r="B3596" s="295"/>
      <c r="C3596" s="295">
        <v>0.56986060000000005</v>
      </c>
      <c r="D3596" s="295"/>
    </row>
    <row r="3597" spans="1:4" x14ac:dyDescent="0.2">
      <c r="A3597" s="295">
        <v>0.37943579999999999</v>
      </c>
      <c r="B3597" s="295"/>
      <c r="C3597" s="295">
        <v>0.5698339</v>
      </c>
      <c r="D3597" s="295"/>
    </row>
    <row r="3598" spans="1:4" x14ac:dyDescent="0.2">
      <c r="A3598" s="295">
        <v>0.37940699999999999</v>
      </c>
      <c r="B3598" s="295"/>
      <c r="C3598" s="295">
        <v>0.56976789999999999</v>
      </c>
      <c r="D3598" s="295"/>
    </row>
    <row r="3599" spans="1:4" x14ac:dyDescent="0.2">
      <c r="A3599" s="295">
        <v>0.37939499999999998</v>
      </c>
      <c r="B3599" s="295"/>
      <c r="C3599" s="295">
        <v>0.56976789999999999</v>
      </c>
      <c r="D3599" s="295"/>
    </row>
    <row r="3600" spans="1:4" x14ac:dyDescent="0.2">
      <c r="A3600" s="295">
        <v>0.37935400000000002</v>
      </c>
      <c r="B3600" s="295"/>
      <c r="C3600" s="295">
        <v>0.56972920000000005</v>
      </c>
      <c r="D3600" s="295"/>
    </row>
    <row r="3601" spans="1:4" x14ac:dyDescent="0.2">
      <c r="A3601" s="295">
        <v>0.37932759999999999</v>
      </c>
      <c r="B3601" s="295"/>
      <c r="C3601" s="295">
        <v>0.56968750000000001</v>
      </c>
      <c r="D3601" s="295"/>
    </row>
    <row r="3602" spans="1:4" x14ac:dyDescent="0.2">
      <c r="A3602" s="295">
        <v>0.37931559999999998</v>
      </c>
      <c r="B3602" s="295"/>
      <c r="C3602" s="295">
        <v>0.56963759999999997</v>
      </c>
      <c r="D3602" s="295"/>
    </row>
    <row r="3603" spans="1:4" x14ac:dyDescent="0.2">
      <c r="A3603" s="295">
        <v>0.379274</v>
      </c>
      <c r="B3603" s="295"/>
      <c r="C3603" s="295">
        <v>0.56962290000000004</v>
      </c>
      <c r="D3603" s="295"/>
    </row>
    <row r="3604" spans="1:4" x14ac:dyDescent="0.2">
      <c r="A3604" s="295">
        <v>0.3792604</v>
      </c>
      <c r="B3604" s="295"/>
      <c r="C3604" s="295">
        <v>0.56962290000000004</v>
      </c>
      <c r="D3604" s="295"/>
    </row>
    <row r="3605" spans="1:4" x14ac:dyDescent="0.2">
      <c r="A3605" s="295">
        <v>0.37923010000000001</v>
      </c>
      <c r="B3605" s="295"/>
      <c r="C3605" s="295">
        <v>0.56959360000000003</v>
      </c>
      <c r="D3605" s="295"/>
    </row>
    <row r="3606" spans="1:4" x14ac:dyDescent="0.2">
      <c r="A3606" s="295">
        <v>0.37921690000000002</v>
      </c>
      <c r="B3606" s="295"/>
      <c r="C3606" s="295">
        <v>0.56951430000000003</v>
      </c>
      <c r="D3606" s="295"/>
    </row>
    <row r="3607" spans="1:4" x14ac:dyDescent="0.2">
      <c r="A3607" s="295">
        <v>0.37920379999999998</v>
      </c>
      <c r="B3607" s="295"/>
      <c r="C3607" s="295">
        <v>0.56943010000000005</v>
      </c>
      <c r="D3607" s="295"/>
    </row>
    <row r="3608" spans="1:4" x14ac:dyDescent="0.2">
      <c r="A3608" s="295">
        <v>0.37919069999999999</v>
      </c>
      <c r="B3608" s="295"/>
      <c r="C3608" s="295">
        <v>0.56933739999999999</v>
      </c>
      <c r="D3608" s="295"/>
    </row>
    <row r="3609" spans="1:4" x14ac:dyDescent="0.2">
      <c r="A3609" s="295">
        <v>0.37912469999999998</v>
      </c>
      <c r="B3609" s="295"/>
      <c r="C3609" s="295">
        <v>0.56932369999999999</v>
      </c>
      <c r="D3609" s="295"/>
    </row>
    <row r="3610" spans="1:4" x14ac:dyDescent="0.2">
      <c r="A3610" s="295">
        <v>0.37910949999999999</v>
      </c>
      <c r="B3610" s="295"/>
      <c r="C3610" s="295">
        <v>0.56928610000000002</v>
      </c>
      <c r="D3610" s="295"/>
    </row>
    <row r="3611" spans="1:4" x14ac:dyDescent="0.2">
      <c r="A3611" s="295">
        <v>0.37909680000000001</v>
      </c>
      <c r="B3611" s="295"/>
      <c r="C3611" s="295">
        <v>0.56924710000000001</v>
      </c>
      <c r="D3611" s="295"/>
    </row>
    <row r="3612" spans="1:4" x14ac:dyDescent="0.2">
      <c r="A3612" s="295">
        <v>0.37906960000000001</v>
      </c>
      <c r="B3612" s="295"/>
      <c r="C3612" s="295">
        <v>0.56920649999999995</v>
      </c>
      <c r="D3612" s="295"/>
    </row>
    <row r="3613" spans="1:4" x14ac:dyDescent="0.2">
      <c r="A3613" s="295">
        <v>0.3790308</v>
      </c>
      <c r="B3613" s="295"/>
      <c r="C3613" s="295">
        <v>0.5691678</v>
      </c>
      <c r="D3613" s="295"/>
    </row>
    <row r="3614" spans="1:4" x14ac:dyDescent="0.2">
      <c r="A3614" s="295">
        <v>0.37900529999999999</v>
      </c>
      <c r="B3614" s="295"/>
      <c r="C3614" s="295">
        <v>0.56911100000000003</v>
      </c>
      <c r="D3614" s="295"/>
    </row>
    <row r="3615" spans="1:4" x14ac:dyDescent="0.2">
      <c r="A3615" s="295">
        <v>0.37897969999999997</v>
      </c>
      <c r="B3615" s="295"/>
      <c r="C3615" s="295">
        <v>0.56908530000000002</v>
      </c>
      <c r="D3615" s="295"/>
    </row>
    <row r="3616" spans="1:4" x14ac:dyDescent="0.2">
      <c r="A3616" s="295">
        <v>0.37897969999999997</v>
      </c>
      <c r="B3616" s="295"/>
      <c r="C3616" s="295">
        <v>0.56905969999999995</v>
      </c>
      <c r="D3616" s="295"/>
    </row>
    <row r="3617" spans="1:4" x14ac:dyDescent="0.2">
      <c r="A3617" s="295">
        <v>0.37894939999999999</v>
      </c>
      <c r="B3617" s="295"/>
      <c r="C3617" s="295">
        <v>0.56901970000000002</v>
      </c>
      <c r="D3617" s="295"/>
    </row>
    <row r="3618" spans="1:4" x14ac:dyDescent="0.2">
      <c r="A3618" s="295">
        <v>0.3789362</v>
      </c>
      <c r="B3618" s="295"/>
      <c r="C3618" s="295">
        <v>0.56899390000000005</v>
      </c>
      <c r="D3618" s="295"/>
    </row>
    <row r="3619" spans="1:4" x14ac:dyDescent="0.2">
      <c r="A3619" s="295">
        <v>0.378911</v>
      </c>
      <c r="B3619" s="295"/>
      <c r="C3619" s="295">
        <v>0.56895490000000004</v>
      </c>
      <c r="D3619" s="295"/>
    </row>
    <row r="3620" spans="1:4" x14ac:dyDescent="0.2">
      <c r="A3620" s="295">
        <v>0.378911</v>
      </c>
      <c r="B3620" s="295"/>
      <c r="C3620" s="295">
        <v>0.56891429999999998</v>
      </c>
      <c r="D3620" s="295"/>
    </row>
    <row r="3621" spans="1:4" x14ac:dyDescent="0.2">
      <c r="A3621" s="295">
        <v>0.37888369999999999</v>
      </c>
      <c r="B3621" s="295"/>
      <c r="C3621" s="295">
        <v>0.56887670000000001</v>
      </c>
      <c r="D3621" s="295"/>
    </row>
    <row r="3622" spans="1:4" x14ac:dyDescent="0.2">
      <c r="A3622" s="295">
        <v>0.37885590000000002</v>
      </c>
      <c r="B3622" s="295"/>
      <c r="C3622" s="295">
        <v>0.56879970000000002</v>
      </c>
      <c r="D3622" s="295"/>
    </row>
    <row r="3623" spans="1:4" x14ac:dyDescent="0.2">
      <c r="A3623" s="295">
        <v>0.37882710000000003</v>
      </c>
      <c r="B3623" s="295"/>
      <c r="C3623" s="295">
        <v>0.56873370000000001</v>
      </c>
      <c r="D3623" s="295"/>
    </row>
    <row r="3624" spans="1:4" x14ac:dyDescent="0.2">
      <c r="A3624" s="295">
        <v>0.37880190000000002</v>
      </c>
      <c r="B3624" s="295"/>
      <c r="C3624" s="295">
        <v>0.56870790000000004</v>
      </c>
      <c r="D3624" s="295"/>
    </row>
    <row r="3625" spans="1:4" x14ac:dyDescent="0.2">
      <c r="A3625" s="295">
        <v>0.37880190000000002</v>
      </c>
      <c r="B3625" s="295"/>
      <c r="C3625" s="295">
        <v>0.56862990000000002</v>
      </c>
      <c r="D3625" s="295"/>
    </row>
    <row r="3626" spans="1:4" x14ac:dyDescent="0.2">
      <c r="A3626" s="295">
        <v>0.37876900000000002</v>
      </c>
      <c r="B3626" s="295"/>
      <c r="C3626" s="295">
        <v>0.56860239999999995</v>
      </c>
      <c r="D3626" s="295"/>
    </row>
    <row r="3627" spans="1:4" x14ac:dyDescent="0.2">
      <c r="A3627" s="295">
        <v>0.37873519999999999</v>
      </c>
      <c r="B3627" s="295"/>
      <c r="C3627" s="295">
        <v>0.56857530000000001</v>
      </c>
      <c r="D3627" s="295"/>
    </row>
    <row r="3628" spans="1:4" x14ac:dyDescent="0.2">
      <c r="A3628" s="295">
        <v>0.37872210000000001</v>
      </c>
      <c r="B3628" s="295"/>
      <c r="C3628" s="295">
        <v>0.56849729999999998</v>
      </c>
      <c r="D3628" s="295"/>
    </row>
    <row r="3629" spans="1:4" x14ac:dyDescent="0.2">
      <c r="A3629" s="295">
        <v>0.37869330000000001</v>
      </c>
      <c r="B3629" s="295"/>
      <c r="C3629" s="295">
        <v>0.56845820000000002</v>
      </c>
      <c r="D3629" s="295"/>
    </row>
    <row r="3630" spans="1:4" x14ac:dyDescent="0.2">
      <c r="A3630" s="295">
        <v>0.3786543</v>
      </c>
      <c r="B3630" s="295"/>
      <c r="C3630" s="295">
        <v>0.56844589999999995</v>
      </c>
      <c r="D3630" s="295"/>
    </row>
    <row r="3631" spans="1:4" x14ac:dyDescent="0.2">
      <c r="A3631" s="295">
        <v>0.37864150000000002</v>
      </c>
      <c r="B3631" s="295"/>
      <c r="C3631" s="295">
        <v>0.56833690000000003</v>
      </c>
      <c r="D3631" s="295"/>
    </row>
    <row r="3632" spans="1:4" x14ac:dyDescent="0.2">
      <c r="A3632" s="295">
        <v>0.37861679999999998</v>
      </c>
      <c r="B3632" s="295"/>
      <c r="C3632" s="295">
        <v>0.56824399999999997</v>
      </c>
      <c r="D3632" s="295"/>
    </row>
    <row r="3633" spans="1:4" x14ac:dyDescent="0.2">
      <c r="A3633" s="295">
        <v>0.37860159999999998</v>
      </c>
      <c r="B3633" s="295"/>
      <c r="C3633" s="295">
        <v>0.56817799999999996</v>
      </c>
      <c r="D3633" s="295"/>
    </row>
    <row r="3634" spans="1:4" x14ac:dyDescent="0.2">
      <c r="A3634" s="295">
        <v>0.37860159999999998</v>
      </c>
      <c r="B3634" s="295"/>
      <c r="C3634" s="295">
        <v>0.56815260000000001</v>
      </c>
      <c r="D3634" s="295"/>
    </row>
    <row r="3635" spans="1:4" x14ac:dyDescent="0.2">
      <c r="A3635" s="295">
        <v>0.37858849999999999</v>
      </c>
      <c r="B3635" s="295"/>
      <c r="C3635" s="295">
        <v>0.56811330000000004</v>
      </c>
      <c r="D3635" s="295"/>
    </row>
    <row r="3636" spans="1:4" x14ac:dyDescent="0.2">
      <c r="A3636" s="295">
        <v>0.3785733</v>
      </c>
      <c r="B3636" s="295"/>
      <c r="C3636" s="295">
        <v>0.56807289999999999</v>
      </c>
      <c r="D3636" s="295"/>
    </row>
    <row r="3637" spans="1:4" x14ac:dyDescent="0.2">
      <c r="A3637" s="295">
        <v>0.37851980000000002</v>
      </c>
      <c r="B3637" s="295"/>
      <c r="C3637" s="295">
        <v>0.56800620000000002</v>
      </c>
      <c r="D3637" s="295"/>
    </row>
    <row r="3638" spans="1:4" x14ac:dyDescent="0.2">
      <c r="A3638" s="295">
        <v>0.37851980000000002</v>
      </c>
      <c r="B3638" s="295"/>
      <c r="C3638" s="295">
        <v>0.56799239999999995</v>
      </c>
      <c r="D3638" s="295"/>
    </row>
    <row r="3639" spans="1:4" x14ac:dyDescent="0.2">
      <c r="A3639" s="295">
        <v>0.37851980000000002</v>
      </c>
      <c r="B3639" s="295"/>
      <c r="C3639" s="295">
        <v>0.56795479999999998</v>
      </c>
      <c r="D3639" s="295"/>
    </row>
    <row r="3640" spans="1:4" x14ac:dyDescent="0.2">
      <c r="A3640" s="295">
        <v>0.37848949999999998</v>
      </c>
      <c r="B3640" s="295"/>
      <c r="C3640" s="295">
        <v>0.56790209999999997</v>
      </c>
      <c r="D3640" s="295"/>
    </row>
    <row r="3641" spans="1:4" x14ac:dyDescent="0.2">
      <c r="A3641" s="295">
        <v>0.37843890000000002</v>
      </c>
      <c r="B3641" s="295"/>
      <c r="C3641" s="295">
        <v>0.56784990000000002</v>
      </c>
      <c r="D3641" s="295"/>
    </row>
    <row r="3642" spans="1:4" x14ac:dyDescent="0.2">
      <c r="A3642" s="295">
        <v>0.37843890000000002</v>
      </c>
      <c r="B3642" s="295"/>
      <c r="C3642" s="295">
        <v>0.56781110000000001</v>
      </c>
      <c r="D3642" s="295"/>
    </row>
    <row r="3643" spans="1:4" x14ac:dyDescent="0.2">
      <c r="A3643" s="295">
        <v>0.3783842</v>
      </c>
      <c r="B3643" s="295"/>
      <c r="C3643" s="295">
        <v>0.56775730000000002</v>
      </c>
      <c r="D3643" s="295"/>
    </row>
    <row r="3644" spans="1:4" x14ac:dyDescent="0.2">
      <c r="A3644" s="295">
        <v>0.3783842</v>
      </c>
      <c r="B3644" s="295"/>
      <c r="C3644" s="295">
        <v>0.5677316</v>
      </c>
      <c r="D3644" s="295"/>
    </row>
    <row r="3645" spans="1:4" x14ac:dyDescent="0.2">
      <c r="A3645" s="295">
        <v>0.3783706</v>
      </c>
      <c r="B3645" s="295"/>
      <c r="C3645" s="295">
        <v>0.56767849999999997</v>
      </c>
      <c r="D3645" s="295"/>
    </row>
    <row r="3646" spans="1:4" x14ac:dyDescent="0.2">
      <c r="A3646" s="295">
        <v>0.37834469999999998</v>
      </c>
      <c r="B3646" s="295"/>
      <c r="C3646" s="295">
        <v>0.56763830000000004</v>
      </c>
      <c r="D3646" s="295"/>
    </row>
    <row r="3647" spans="1:4" x14ac:dyDescent="0.2">
      <c r="A3647" s="295">
        <v>0.37831999999999999</v>
      </c>
      <c r="B3647" s="295"/>
      <c r="C3647" s="295">
        <v>0.5675888</v>
      </c>
      <c r="D3647" s="295"/>
    </row>
    <row r="3648" spans="1:4" x14ac:dyDescent="0.2">
      <c r="A3648" s="295">
        <v>0.3783048</v>
      </c>
      <c r="B3648" s="295"/>
      <c r="C3648" s="295">
        <v>0.56757420000000003</v>
      </c>
      <c r="D3648" s="295"/>
    </row>
    <row r="3649" spans="1:4" x14ac:dyDescent="0.2">
      <c r="A3649" s="295">
        <v>0.37826530000000003</v>
      </c>
      <c r="B3649" s="295"/>
      <c r="C3649" s="295">
        <v>0.56750840000000002</v>
      </c>
      <c r="D3649" s="295"/>
    </row>
    <row r="3650" spans="1:4" x14ac:dyDescent="0.2">
      <c r="A3650" s="295">
        <v>0.37825219999999998</v>
      </c>
      <c r="B3650" s="295"/>
      <c r="C3650" s="295">
        <v>0.56745659999999998</v>
      </c>
      <c r="D3650" s="295"/>
    </row>
    <row r="3651" spans="1:4" x14ac:dyDescent="0.2">
      <c r="A3651" s="295">
        <v>0.3782218</v>
      </c>
      <c r="B3651" s="295"/>
      <c r="C3651" s="295">
        <v>0.56739119999999998</v>
      </c>
      <c r="D3651" s="295"/>
    </row>
    <row r="3652" spans="1:4" x14ac:dyDescent="0.2">
      <c r="A3652" s="295">
        <v>0.37816719999999998</v>
      </c>
      <c r="B3652" s="295"/>
      <c r="C3652" s="295">
        <v>0.56736540000000002</v>
      </c>
      <c r="D3652" s="295"/>
    </row>
    <row r="3653" spans="1:4" x14ac:dyDescent="0.2">
      <c r="A3653" s="295">
        <v>0.37812839999999998</v>
      </c>
      <c r="B3653" s="295"/>
      <c r="C3653" s="295">
        <v>0.56732479999999996</v>
      </c>
      <c r="D3653" s="295"/>
    </row>
    <row r="3654" spans="1:4" x14ac:dyDescent="0.2">
      <c r="A3654" s="295">
        <v>0.37812839999999998</v>
      </c>
      <c r="B3654" s="295"/>
      <c r="C3654" s="295">
        <v>0.56728480000000003</v>
      </c>
      <c r="D3654" s="295"/>
    </row>
    <row r="3655" spans="1:4" x14ac:dyDescent="0.2">
      <c r="A3655" s="295">
        <v>0.37812839999999998</v>
      </c>
      <c r="B3655" s="295"/>
      <c r="C3655" s="295">
        <v>0.56724419999999998</v>
      </c>
      <c r="D3655" s="295"/>
    </row>
    <row r="3656" spans="1:4" x14ac:dyDescent="0.2">
      <c r="A3656" s="295">
        <v>0.37810159999999998</v>
      </c>
      <c r="B3656" s="295"/>
      <c r="C3656" s="295">
        <v>0.56721880000000002</v>
      </c>
      <c r="D3656" s="295"/>
    </row>
    <row r="3657" spans="1:4" x14ac:dyDescent="0.2">
      <c r="A3657" s="295">
        <v>0.3780617</v>
      </c>
      <c r="B3657" s="295"/>
      <c r="C3657" s="295">
        <v>0.56718000000000002</v>
      </c>
      <c r="D3657" s="295"/>
    </row>
    <row r="3658" spans="1:4" x14ac:dyDescent="0.2">
      <c r="A3658" s="295">
        <v>0.37803599999999998</v>
      </c>
      <c r="B3658" s="295"/>
      <c r="C3658" s="295">
        <v>0.56714070000000005</v>
      </c>
      <c r="D3658" s="295"/>
    </row>
    <row r="3659" spans="1:4" x14ac:dyDescent="0.2">
      <c r="A3659" s="295">
        <v>0.37802330000000001</v>
      </c>
      <c r="B3659" s="295"/>
      <c r="C3659" s="295">
        <v>0.56712739999999995</v>
      </c>
      <c r="D3659" s="295"/>
    </row>
    <row r="3660" spans="1:4" x14ac:dyDescent="0.2">
      <c r="A3660" s="295">
        <v>0.37799500000000003</v>
      </c>
      <c r="B3660" s="295"/>
      <c r="C3660" s="295">
        <v>0.56708610000000004</v>
      </c>
      <c r="D3660" s="295"/>
    </row>
    <row r="3661" spans="1:4" x14ac:dyDescent="0.2">
      <c r="A3661" s="295">
        <v>0.37798300000000001</v>
      </c>
      <c r="B3661" s="295"/>
      <c r="C3661" s="295">
        <v>0.56706069999999997</v>
      </c>
      <c r="D3661" s="295"/>
    </row>
    <row r="3662" spans="1:4" x14ac:dyDescent="0.2">
      <c r="A3662" s="295">
        <v>0.37795659999999998</v>
      </c>
      <c r="B3662" s="295"/>
      <c r="C3662" s="295">
        <v>0.56702260000000004</v>
      </c>
      <c r="D3662" s="295"/>
    </row>
    <row r="3663" spans="1:4" x14ac:dyDescent="0.2">
      <c r="A3663" s="295">
        <v>0.37790960000000001</v>
      </c>
      <c r="B3663" s="295"/>
      <c r="C3663" s="295">
        <v>0.56699560000000004</v>
      </c>
      <c r="D3663" s="295"/>
    </row>
    <row r="3664" spans="1:4" x14ac:dyDescent="0.2">
      <c r="A3664" s="295">
        <v>0.37787769999999998</v>
      </c>
      <c r="B3664" s="295"/>
      <c r="C3664" s="295">
        <v>0.56694219999999995</v>
      </c>
      <c r="D3664" s="295"/>
    </row>
    <row r="3665" spans="1:4" x14ac:dyDescent="0.2">
      <c r="A3665" s="295">
        <v>0.37786570000000003</v>
      </c>
      <c r="B3665" s="295"/>
      <c r="C3665" s="295">
        <v>0.56691809999999998</v>
      </c>
      <c r="D3665" s="295"/>
    </row>
    <row r="3666" spans="1:4" x14ac:dyDescent="0.2">
      <c r="A3666" s="295">
        <v>0.37785249999999998</v>
      </c>
      <c r="B3666" s="295"/>
      <c r="C3666" s="295">
        <v>0.56684970000000001</v>
      </c>
      <c r="D3666" s="295"/>
    </row>
    <row r="3667" spans="1:4" x14ac:dyDescent="0.2">
      <c r="A3667" s="295">
        <v>0.37779489999999999</v>
      </c>
      <c r="B3667" s="295"/>
      <c r="C3667" s="295">
        <v>0.56682180000000004</v>
      </c>
      <c r="D3667" s="295"/>
    </row>
    <row r="3668" spans="1:4" x14ac:dyDescent="0.2">
      <c r="A3668" s="295">
        <v>0.37778289999999998</v>
      </c>
      <c r="B3668" s="295"/>
      <c r="C3668" s="295">
        <v>0.56677299999999997</v>
      </c>
      <c r="D3668" s="295"/>
    </row>
    <row r="3669" spans="1:4" x14ac:dyDescent="0.2">
      <c r="A3669" s="295">
        <v>0.37775700000000001</v>
      </c>
      <c r="B3669" s="295"/>
      <c r="C3669" s="295">
        <v>0.56671899999999997</v>
      </c>
      <c r="D3669" s="295"/>
    </row>
    <row r="3670" spans="1:4" x14ac:dyDescent="0.2">
      <c r="A3670" s="295">
        <v>0.37772869999999997</v>
      </c>
      <c r="B3670" s="295"/>
      <c r="C3670" s="295">
        <v>0.56669320000000001</v>
      </c>
      <c r="D3670" s="295"/>
    </row>
    <row r="3671" spans="1:4" x14ac:dyDescent="0.2">
      <c r="A3671" s="295">
        <v>0.37772869999999997</v>
      </c>
      <c r="B3671" s="295"/>
      <c r="C3671" s="295">
        <v>0.56667990000000001</v>
      </c>
      <c r="D3671" s="295"/>
    </row>
    <row r="3672" spans="1:4" x14ac:dyDescent="0.2">
      <c r="A3672" s="295">
        <v>0.37771510000000003</v>
      </c>
      <c r="B3672" s="295"/>
      <c r="C3672" s="295">
        <v>0.56663859999999999</v>
      </c>
      <c r="D3672" s="295"/>
    </row>
    <row r="3673" spans="1:4" x14ac:dyDescent="0.2">
      <c r="A3673" s="295">
        <v>0.37768790000000002</v>
      </c>
      <c r="B3673" s="295"/>
      <c r="C3673" s="295">
        <v>0.56659959999999998</v>
      </c>
      <c r="D3673" s="295"/>
    </row>
    <row r="3674" spans="1:4" x14ac:dyDescent="0.2">
      <c r="A3674" s="295">
        <v>0.377662</v>
      </c>
      <c r="B3674" s="295"/>
      <c r="C3674" s="295">
        <v>0.56659959999999998</v>
      </c>
      <c r="D3674" s="295"/>
    </row>
    <row r="3675" spans="1:4" x14ac:dyDescent="0.2">
      <c r="A3675" s="295">
        <v>0.377662</v>
      </c>
      <c r="B3675" s="295"/>
      <c r="C3675" s="295">
        <v>0.56654599999999999</v>
      </c>
      <c r="D3675" s="295"/>
    </row>
    <row r="3676" spans="1:4" x14ac:dyDescent="0.2">
      <c r="A3676" s="295">
        <v>0.37762010000000001</v>
      </c>
      <c r="B3676" s="295"/>
      <c r="C3676" s="295">
        <v>0.56648969999999998</v>
      </c>
      <c r="D3676" s="295"/>
    </row>
    <row r="3677" spans="1:4" x14ac:dyDescent="0.2">
      <c r="A3677" s="295">
        <v>0.37762010000000001</v>
      </c>
      <c r="B3677" s="295"/>
      <c r="C3677" s="295">
        <v>0.56647769999999997</v>
      </c>
      <c r="D3677" s="295"/>
    </row>
    <row r="3678" spans="1:4" x14ac:dyDescent="0.2">
      <c r="A3678" s="295">
        <v>0.37760490000000002</v>
      </c>
      <c r="B3678" s="295"/>
      <c r="C3678" s="295">
        <v>0.56645330000000005</v>
      </c>
      <c r="D3678" s="295"/>
    </row>
    <row r="3679" spans="1:4" x14ac:dyDescent="0.2">
      <c r="A3679" s="295">
        <v>0.3775792</v>
      </c>
      <c r="B3679" s="295"/>
      <c r="C3679" s="295">
        <v>0.5664129</v>
      </c>
      <c r="D3679" s="295"/>
    </row>
    <row r="3680" spans="1:4" x14ac:dyDescent="0.2">
      <c r="A3680" s="295">
        <v>0.37756650000000003</v>
      </c>
      <c r="B3680" s="295"/>
      <c r="C3680" s="295">
        <v>0.5663996</v>
      </c>
      <c r="D3680" s="295"/>
    </row>
    <row r="3681" spans="1:4" x14ac:dyDescent="0.2">
      <c r="A3681" s="295">
        <v>0.37752859999999999</v>
      </c>
      <c r="B3681" s="295"/>
      <c r="C3681" s="295">
        <v>0.56634459999999998</v>
      </c>
      <c r="D3681" s="295"/>
    </row>
    <row r="3682" spans="1:4" x14ac:dyDescent="0.2">
      <c r="A3682" s="295">
        <v>0.37748670000000001</v>
      </c>
      <c r="B3682" s="295"/>
      <c r="C3682" s="295">
        <v>0.56625360000000002</v>
      </c>
      <c r="D3682" s="295"/>
    </row>
    <row r="3683" spans="1:4" x14ac:dyDescent="0.2">
      <c r="A3683" s="295">
        <v>0.3774613</v>
      </c>
      <c r="B3683" s="295"/>
      <c r="C3683" s="295">
        <v>0.56621549999999998</v>
      </c>
      <c r="D3683" s="295"/>
    </row>
    <row r="3684" spans="1:4" x14ac:dyDescent="0.2">
      <c r="A3684" s="295">
        <v>0.37743559999999998</v>
      </c>
      <c r="B3684" s="295"/>
      <c r="C3684" s="295">
        <v>0.56616670000000002</v>
      </c>
      <c r="D3684" s="295"/>
    </row>
    <row r="3685" spans="1:4" x14ac:dyDescent="0.2">
      <c r="A3685" s="295">
        <v>0.37743559999999998</v>
      </c>
      <c r="B3685" s="295"/>
      <c r="C3685" s="295">
        <v>0.56611299999999998</v>
      </c>
      <c r="D3685" s="295"/>
    </row>
    <row r="3686" spans="1:4" x14ac:dyDescent="0.2">
      <c r="A3686" s="295">
        <v>0.37742239999999999</v>
      </c>
      <c r="B3686" s="295"/>
      <c r="C3686" s="295">
        <v>0.56606160000000005</v>
      </c>
      <c r="D3686" s="295"/>
    </row>
    <row r="3687" spans="1:4" x14ac:dyDescent="0.2">
      <c r="A3687" s="295">
        <v>0.3773801</v>
      </c>
      <c r="B3687" s="295"/>
      <c r="C3687" s="295">
        <v>0.5660347</v>
      </c>
      <c r="D3687" s="295"/>
    </row>
    <row r="3688" spans="1:4" x14ac:dyDescent="0.2">
      <c r="A3688" s="295">
        <v>0.37736740000000002</v>
      </c>
      <c r="B3688" s="295"/>
      <c r="C3688" s="295">
        <v>0.56596610000000003</v>
      </c>
      <c r="D3688" s="295"/>
    </row>
    <row r="3689" spans="1:4" x14ac:dyDescent="0.2">
      <c r="A3689" s="295">
        <v>0.37732710000000003</v>
      </c>
      <c r="B3689" s="295"/>
      <c r="C3689" s="295">
        <v>0.56595379999999995</v>
      </c>
      <c r="D3689" s="295"/>
    </row>
    <row r="3690" spans="1:4" x14ac:dyDescent="0.2">
      <c r="A3690" s="295">
        <v>0.37730069999999999</v>
      </c>
      <c r="B3690" s="295"/>
      <c r="C3690" s="295">
        <v>0.56593919999999998</v>
      </c>
      <c r="D3690" s="295"/>
    </row>
    <row r="3691" spans="1:4" x14ac:dyDescent="0.2">
      <c r="A3691" s="295">
        <v>0.37727189999999999</v>
      </c>
      <c r="B3691" s="295"/>
      <c r="C3691" s="295">
        <v>0.56591340000000001</v>
      </c>
      <c r="D3691" s="295"/>
    </row>
    <row r="3692" spans="1:4" x14ac:dyDescent="0.2">
      <c r="A3692" s="295">
        <v>0.3772471</v>
      </c>
      <c r="B3692" s="295"/>
      <c r="C3692" s="295">
        <v>0.5658474</v>
      </c>
      <c r="D3692" s="295"/>
    </row>
    <row r="3693" spans="1:4" x14ac:dyDescent="0.2">
      <c r="A3693" s="295">
        <v>0.3772471</v>
      </c>
      <c r="B3693" s="295"/>
      <c r="C3693" s="295">
        <v>0.56580960000000002</v>
      </c>
      <c r="D3693" s="295"/>
    </row>
    <row r="3694" spans="1:4" x14ac:dyDescent="0.2">
      <c r="A3694" s="295">
        <v>0.3772083</v>
      </c>
      <c r="B3694" s="295"/>
      <c r="C3694" s="295">
        <v>0.56572960000000005</v>
      </c>
      <c r="D3694" s="295"/>
    </row>
    <row r="3695" spans="1:4" x14ac:dyDescent="0.2">
      <c r="A3695" s="295">
        <v>0.3772083</v>
      </c>
      <c r="B3695" s="295"/>
      <c r="C3695" s="295">
        <v>0.56571760000000004</v>
      </c>
      <c r="D3695" s="295"/>
    </row>
    <row r="3696" spans="1:4" x14ac:dyDescent="0.2">
      <c r="A3696" s="295">
        <v>0.37716880000000003</v>
      </c>
      <c r="B3696" s="295"/>
      <c r="C3696" s="295">
        <v>0.56567699999999999</v>
      </c>
      <c r="D3696" s="295"/>
    </row>
    <row r="3697" spans="1:4" x14ac:dyDescent="0.2">
      <c r="A3697" s="295">
        <v>0.37714160000000002</v>
      </c>
      <c r="B3697" s="295"/>
      <c r="C3697" s="295">
        <v>0.56561130000000004</v>
      </c>
      <c r="D3697" s="295"/>
    </row>
    <row r="3698" spans="1:4" x14ac:dyDescent="0.2">
      <c r="A3698" s="295">
        <v>0.37711650000000002</v>
      </c>
      <c r="B3698" s="295"/>
      <c r="C3698" s="295">
        <v>0.56558600000000003</v>
      </c>
      <c r="D3698" s="295"/>
    </row>
    <row r="3699" spans="1:4" x14ac:dyDescent="0.2">
      <c r="A3699" s="295">
        <v>0.37708770000000003</v>
      </c>
      <c r="B3699" s="295"/>
      <c r="C3699" s="295">
        <v>0.56556019999999996</v>
      </c>
      <c r="D3699" s="295"/>
    </row>
    <row r="3700" spans="1:4" x14ac:dyDescent="0.2">
      <c r="A3700" s="295">
        <v>0.37707560000000001</v>
      </c>
      <c r="B3700" s="295"/>
      <c r="C3700" s="295">
        <v>0.56552020000000003</v>
      </c>
      <c r="D3700" s="295"/>
    </row>
    <row r="3701" spans="1:4" x14ac:dyDescent="0.2">
      <c r="A3701" s="295">
        <v>0.37704779999999999</v>
      </c>
      <c r="B3701" s="295"/>
      <c r="C3701" s="295">
        <v>0.56550789999999995</v>
      </c>
      <c r="D3701" s="295"/>
    </row>
    <row r="3702" spans="1:4" x14ac:dyDescent="0.2">
      <c r="A3702" s="295">
        <v>0.37704769999999999</v>
      </c>
      <c r="B3702" s="295"/>
      <c r="C3702" s="295">
        <v>0.56549329999999998</v>
      </c>
      <c r="D3702" s="295"/>
    </row>
    <row r="3703" spans="1:4" x14ac:dyDescent="0.2">
      <c r="A3703" s="295">
        <v>0.377021</v>
      </c>
      <c r="B3703" s="295"/>
      <c r="C3703" s="295">
        <v>0.56544300000000003</v>
      </c>
      <c r="D3703" s="295"/>
    </row>
    <row r="3704" spans="1:4" x14ac:dyDescent="0.2">
      <c r="A3704" s="295">
        <v>0.3770058</v>
      </c>
      <c r="B3704" s="295"/>
      <c r="C3704" s="295">
        <v>0.56542959999999998</v>
      </c>
      <c r="D3704" s="295"/>
    </row>
    <row r="3705" spans="1:4" x14ac:dyDescent="0.2">
      <c r="A3705" s="295">
        <v>0.376942</v>
      </c>
      <c r="B3705" s="295"/>
      <c r="C3705" s="295">
        <v>0.56538759999999999</v>
      </c>
      <c r="D3705" s="295"/>
    </row>
    <row r="3706" spans="1:4" x14ac:dyDescent="0.2">
      <c r="A3706" s="295">
        <v>0.37692680000000001</v>
      </c>
      <c r="B3706" s="295"/>
      <c r="C3706" s="295">
        <v>0.56537550000000003</v>
      </c>
      <c r="D3706" s="295"/>
    </row>
    <row r="3707" spans="1:4" x14ac:dyDescent="0.2">
      <c r="A3707" s="295">
        <v>0.37691409999999997</v>
      </c>
      <c r="B3707" s="295"/>
      <c r="C3707" s="295">
        <v>0.56536220000000004</v>
      </c>
      <c r="D3707" s="295"/>
    </row>
    <row r="3708" spans="1:4" x14ac:dyDescent="0.2">
      <c r="A3708" s="295">
        <v>0.37687219999999999</v>
      </c>
      <c r="B3708" s="295"/>
      <c r="C3708" s="295">
        <v>0.56529810000000003</v>
      </c>
      <c r="D3708" s="295"/>
    </row>
    <row r="3709" spans="1:4" x14ac:dyDescent="0.2">
      <c r="A3709" s="295">
        <v>0.37685849999999999</v>
      </c>
      <c r="B3709" s="295"/>
      <c r="C3709" s="295">
        <v>0.56528429999999996</v>
      </c>
      <c r="D3709" s="295"/>
    </row>
    <row r="3710" spans="1:4" x14ac:dyDescent="0.2">
      <c r="A3710" s="295">
        <v>0.37683270000000002</v>
      </c>
      <c r="B3710" s="295"/>
      <c r="C3710" s="295">
        <v>0.56524540000000001</v>
      </c>
      <c r="D3710" s="295"/>
    </row>
    <row r="3711" spans="1:4" x14ac:dyDescent="0.2">
      <c r="A3711" s="295">
        <v>0.37679279999999998</v>
      </c>
      <c r="B3711" s="295"/>
      <c r="C3711" s="295">
        <v>0.56521790000000005</v>
      </c>
      <c r="D3711" s="295"/>
    </row>
    <row r="3712" spans="1:4" x14ac:dyDescent="0.2">
      <c r="A3712" s="295">
        <v>0.3767645</v>
      </c>
      <c r="B3712" s="295"/>
      <c r="C3712" s="295">
        <v>0.56513990000000003</v>
      </c>
      <c r="D3712" s="295"/>
    </row>
    <row r="3713" spans="1:4" x14ac:dyDescent="0.2">
      <c r="A3713" s="295">
        <v>0.37673719999999999</v>
      </c>
      <c r="B3713" s="295"/>
      <c r="C3713" s="295">
        <v>0.56513990000000003</v>
      </c>
      <c r="D3713" s="295"/>
    </row>
    <row r="3714" spans="1:4" x14ac:dyDescent="0.2">
      <c r="A3714" s="295">
        <v>0.37670999999999999</v>
      </c>
      <c r="B3714" s="295"/>
      <c r="C3714" s="295">
        <v>0.56511409999999995</v>
      </c>
      <c r="D3714" s="295"/>
    </row>
    <row r="3715" spans="1:4" x14ac:dyDescent="0.2">
      <c r="A3715" s="295">
        <v>0.37669629999999998</v>
      </c>
      <c r="B3715" s="295"/>
      <c r="C3715" s="295">
        <v>0.56506160000000005</v>
      </c>
      <c r="D3715" s="295"/>
    </row>
    <row r="3716" spans="1:4" x14ac:dyDescent="0.2">
      <c r="A3716" s="295">
        <v>0.376668</v>
      </c>
      <c r="B3716" s="295"/>
      <c r="C3716" s="295">
        <v>0.56503749999999997</v>
      </c>
      <c r="D3716" s="295"/>
    </row>
    <row r="3717" spans="1:4" x14ac:dyDescent="0.2">
      <c r="A3717" s="295">
        <v>0.37665530000000003</v>
      </c>
      <c r="B3717" s="295"/>
      <c r="C3717" s="295">
        <v>0.56494529999999998</v>
      </c>
      <c r="D3717" s="295"/>
    </row>
    <row r="3718" spans="1:4" x14ac:dyDescent="0.2">
      <c r="A3718" s="295">
        <v>0.37662960000000001</v>
      </c>
      <c r="B3718" s="295"/>
      <c r="C3718" s="295">
        <v>0.56489029999999996</v>
      </c>
      <c r="D3718" s="295"/>
    </row>
    <row r="3719" spans="1:4" x14ac:dyDescent="0.2">
      <c r="A3719" s="295">
        <v>0.37660379999999999</v>
      </c>
      <c r="B3719" s="295"/>
      <c r="C3719" s="295">
        <v>0.56486449999999999</v>
      </c>
      <c r="D3719" s="295"/>
    </row>
    <row r="3720" spans="1:4" x14ac:dyDescent="0.2">
      <c r="A3720" s="295">
        <v>0.37657810000000003</v>
      </c>
      <c r="B3720" s="295"/>
      <c r="C3720" s="295">
        <v>0.56484020000000001</v>
      </c>
      <c r="D3720" s="295"/>
    </row>
    <row r="3721" spans="1:4" x14ac:dyDescent="0.2">
      <c r="A3721" s="295">
        <v>0.37656539999999999</v>
      </c>
      <c r="B3721" s="295"/>
      <c r="C3721" s="295">
        <v>0.5647742</v>
      </c>
      <c r="D3721" s="295"/>
    </row>
    <row r="3722" spans="1:4" x14ac:dyDescent="0.2">
      <c r="A3722" s="295">
        <v>0.37653710000000001</v>
      </c>
      <c r="B3722" s="295"/>
      <c r="C3722" s="295">
        <v>0.5647742</v>
      </c>
      <c r="D3722" s="295"/>
    </row>
    <row r="3723" spans="1:4" x14ac:dyDescent="0.2">
      <c r="A3723" s="295">
        <v>0.37652439999999998</v>
      </c>
      <c r="B3723" s="295"/>
      <c r="C3723" s="295">
        <v>0.56476040000000005</v>
      </c>
      <c r="D3723" s="295"/>
    </row>
    <row r="3724" spans="1:4" x14ac:dyDescent="0.2">
      <c r="A3724" s="295">
        <v>0.37652439999999998</v>
      </c>
      <c r="B3724" s="295"/>
      <c r="C3724" s="295">
        <v>0.56467789999999995</v>
      </c>
      <c r="D3724" s="295"/>
    </row>
    <row r="3725" spans="1:4" x14ac:dyDescent="0.2">
      <c r="A3725" s="295">
        <v>0.37649719999999998</v>
      </c>
      <c r="B3725" s="295"/>
      <c r="C3725" s="295">
        <v>0.56466570000000005</v>
      </c>
      <c r="D3725" s="295"/>
    </row>
    <row r="3726" spans="1:4" x14ac:dyDescent="0.2">
      <c r="A3726" s="295">
        <v>0.37647079999999999</v>
      </c>
      <c r="B3726" s="295"/>
      <c r="C3726" s="295">
        <v>0.5646523</v>
      </c>
      <c r="D3726" s="295"/>
    </row>
    <row r="3727" spans="1:4" x14ac:dyDescent="0.2">
      <c r="A3727" s="295">
        <v>0.37644610000000001</v>
      </c>
      <c r="B3727" s="295"/>
      <c r="C3727" s="295">
        <v>0.5645869</v>
      </c>
      <c r="D3727" s="295"/>
    </row>
    <row r="3728" spans="1:4" x14ac:dyDescent="0.2">
      <c r="A3728" s="295">
        <v>0.37641930000000001</v>
      </c>
      <c r="B3728" s="295"/>
      <c r="C3728" s="295">
        <v>0.56456249999999997</v>
      </c>
      <c r="D3728" s="295"/>
    </row>
    <row r="3729" spans="1:4" x14ac:dyDescent="0.2">
      <c r="A3729" s="295">
        <v>0.3763939</v>
      </c>
      <c r="B3729" s="295"/>
      <c r="C3729" s="295">
        <v>0.56454879999999996</v>
      </c>
      <c r="D3729" s="295"/>
    </row>
    <row r="3730" spans="1:4" x14ac:dyDescent="0.2">
      <c r="A3730" s="295">
        <v>0.3763938</v>
      </c>
      <c r="B3730" s="295"/>
      <c r="C3730" s="295">
        <v>0.56450880000000003</v>
      </c>
      <c r="D3730" s="295"/>
    </row>
    <row r="3731" spans="1:4" x14ac:dyDescent="0.2">
      <c r="A3731" s="295">
        <v>0.37635279999999999</v>
      </c>
      <c r="B3731" s="295"/>
      <c r="C3731" s="295">
        <v>0.56448039999999999</v>
      </c>
      <c r="D3731" s="295"/>
    </row>
    <row r="3732" spans="1:4" x14ac:dyDescent="0.2">
      <c r="A3732" s="295">
        <v>0.37632450000000001</v>
      </c>
      <c r="B3732" s="295"/>
      <c r="C3732" s="295">
        <v>0.56444280000000002</v>
      </c>
      <c r="D3732" s="295"/>
    </row>
    <row r="3733" spans="1:4" x14ac:dyDescent="0.2">
      <c r="A3733" s="295">
        <v>0.37631249999999999</v>
      </c>
      <c r="B3733" s="295"/>
      <c r="C3733" s="295">
        <v>0.56441479999999999</v>
      </c>
      <c r="D3733" s="295"/>
    </row>
    <row r="3734" spans="1:4" x14ac:dyDescent="0.2">
      <c r="A3734" s="295">
        <v>0.37628420000000001</v>
      </c>
      <c r="B3734" s="295"/>
      <c r="C3734" s="295">
        <v>0.56440279999999998</v>
      </c>
      <c r="D3734" s="295"/>
    </row>
    <row r="3735" spans="1:4" x14ac:dyDescent="0.2">
      <c r="A3735" s="295">
        <v>0.37625779999999998</v>
      </c>
      <c r="B3735" s="295"/>
      <c r="C3735" s="295">
        <v>0.56433909999999998</v>
      </c>
      <c r="D3735" s="295"/>
    </row>
    <row r="3736" spans="1:4" x14ac:dyDescent="0.2">
      <c r="A3736" s="295">
        <v>0.37623069999999997</v>
      </c>
      <c r="B3736" s="295"/>
      <c r="C3736" s="295">
        <v>0.56425899999999996</v>
      </c>
      <c r="D3736" s="295"/>
    </row>
    <row r="3737" spans="1:4" x14ac:dyDescent="0.2">
      <c r="A3737" s="295">
        <v>0.37621549999999998</v>
      </c>
      <c r="B3737" s="295"/>
      <c r="C3737" s="295">
        <v>0.56419540000000001</v>
      </c>
      <c r="D3737" s="295"/>
    </row>
    <row r="3738" spans="1:4" x14ac:dyDescent="0.2">
      <c r="A3738" s="295">
        <v>0.37620239999999999</v>
      </c>
      <c r="B3738" s="295"/>
      <c r="C3738" s="295">
        <v>0.56416869999999997</v>
      </c>
      <c r="D3738" s="295"/>
    </row>
    <row r="3739" spans="1:4" x14ac:dyDescent="0.2">
      <c r="A3739" s="295">
        <v>0.37618869999999999</v>
      </c>
      <c r="B3739" s="295"/>
      <c r="C3739" s="295">
        <v>0.56416869999999997</v>
      </c>
      <c r="D3739" s="295"/>
    </row>
    <row r="3740" spans="1:4" x14ac:dyDescent="0.2">
      <c r="A3740" s="295">
        <v>0.37616149999999998</v>
      </c>
      <c r="B3740" s="295"/>
      <c r="C3740" s="295">
        <v>0.56410249999999995</v>
      </c>
      <c r="D3740" s="295"/>
    </row>
    <row r="3741" spans="1:4" x14ac:dyDescent="0.2">
      <c r="A3741" s="295">
        <v>0.37613679999999999</v>
      </c>
      <c r="B3741" s="295"/>
      <c r="C3741" s="295">
        <v>0.56406210000000001</v>
      </c>
      <c r="D3741" s="295"/>
    </row>
    <row r="3742" spans="1:4" x14ac:dyDescent="0.2">
      <c r="A3742" s="295">
        <v>0.37612309999999999</v>
      </c>
      <c r="B3742" s="295"/>
      <c r="C3742" s="295">
        <v>0.56404980000000005</v>
      </c>
      <c r="D3742" s="295"/>
    </row>
    <row r="3743" spans="1:4" x14ac:dyDescent="0.2">
      <c r="A3743" s="295">
        <v>0.37609599999999999</v>
      </c>
      <c r="B3743" s="295"/>
      <c r="C3743" s="295">
        <v>0.56400939999999999</v>
      </c>
      <c r="D3743" s="295"/>
    </row>
    <row r="3744" spans="1:4" x14ac:dyDescent="0.2">
      <c r="A3744" s="295">
        <v>0.37607049999999997</v>
      </c>
      <c r="B3744" s="295"/>
      <c r="C3744" s="295">
        <v>0.56397039999999998</v>
      </c>
      <c r="D3744" s="295"/>
    </row>
    <row r="3745" spans="1:4" x14ac:dyDescent="0.2">
      <c r="A3745" s="295">
        <v>0.37605739999999999</v>
      </c>
      <c r="B3745" s="295"/>
      <c r="C3745" s="295">
        <v>0.56390580000000001</v>
      </c>
      <c r="D3745" s="295"/>
    </row>
    <row r="3746" spans="1:4" x14ac:dyDescent="0.2">
      <c r="A3746" s="295">
        <v>0.37605739999999999</v>
      </c>
      <c r="B3746" s="295"/>
      <c r="C3746" s="295">
        <v>0.56387779999999998</v>
      </c>
      <c r="D3746" s="295"/>
    </row>
    <row r="3747" spans="1:4" x14ac:dyDescent="0.2">
      <c r="A3747" s="295">
        <v>0.37602859999999999</v>
      </c>
      <c r="B3747" s="295"/>
      <c r="C3747" s="295">
        <v>0.56381150000000002</v>
      </c>
      <c r="D3747" s="295"/>
    </row>
    <row r="3748" spans="1:4" x14ac:dyDescent="0.2">
      <c r="A3748" s="295">
        <v>0.3760154</v>
      </c>
      <c r="B3748" s="295"/>
      <c r="C3748" s="295">
        <v>0.56379690000000005</v>
      </c>
      <c r="D3748" s="295"/>
    </row>
    <row r="3749" spans="1:4" x14ac:dyDescent="0.2">
      <c r="A3749" s="295">
        <v>0.3760154</v>
      </c>
      <c r="B3749" s="295"/>
      <c r="C3749" s="295">
        <v>0.56374290000000005</v>
      </c>
      <c r="D3749" s="295"/>
    </row>
    <row r="3750" spans="1:4" x14ac:dyDescent="0.2">
      <c r="A3750" s="295">
        <v>0.37597619999999998</v>
      </c>
      <c r="B3750" s="295"/>
      <c r="C3750" s="295">
        <v>0.56371760000000004</v>
      </c>
      <c r="D3750" s="295"/>
    </row>
    <row r="3751" spans="1:4" x14ac:dyDescent="0.2">
      <c r="A3751" s="295">
        <v>0.37593520000000002</v>
      </c>
      <c r="B3751" s="295"/>
      <c r="C3751" s="295">
        <v>0.56370379999999998</v>
      </c>
      <c r="D3751" s="295"/>
    </row>
    <row r="3752" spans="1:4" x14ac:dyDescent="0.2">
      <c r="A3752" s="295">
        <v>0.37588319999999997</v>
      </c>
      <c r="B3752" s="295"/>
      <c r="C3752" s="295">
        <v>0.56365390000000004</v>
      </c>
      <c r="D3752" s="295"/>
    </row>
    <row r="3753" spans="1:4" x14ac:dyDescent="0.2">
      <c r="A3753" s="295">
        <v>0.37585770000000002</v>
      </c>
      <c r="B3753" s="295"/>
      <c r="C3753" s="295">
        <v>0.56364020000000004</v>
      </c>
      <c r="D3753" s="295"/>
    </row>
    <row r="3754" spans="1:4" x14ac:dyDescent="0.2">
      <c r="A3754" s="295">
        <v>0.37584459999999997</v>
      </c>
      <c r="B3754" s="295"/>
      <c r="C3754" s="295">
        <v>0.56354689999999996</v>
      </c>
      <c r="D3754" s="295"/>
    </row>
    <row r="3755" spans="1:4" x14ac:dyDescent="0.2">
      <c r="A3755" s="295">
        <v>0.37582939999999998</v>
      </c>
      <c r="B3755" s="295"/>
      <c r="C3755" s="295">
        <v>0.56354689999999996</v>
      </c>
      <c r="D3755" s="295"/>
    </row>
    <row r="3756" spans="1:4" x14ac:dyDescent="0.2">
      <c r="A3756" s="295">
        <v>0.37581629999999999</v>
      </c>
      <c r="B3756" s="295"/>
      <c r="C3756" s="295">
        <v>0.56353359999999997</v>
      </c>
      <c r="D3756" s="295"/>
    </row>
    <row r="3757" spans="1:4" x14ac:dyDescent="0.2">
      <c r="A3757" s="295">
        <v>0.37581629999999999</v>
      </c>
      <c r="B3757" s="295"/>
      <c r="C3757" s="295">
        <v>0.5635078</v>
      </c>
      <c r="D3757" s="295"/>
    </row>
    <row r="3758" spans="1:4" x14ac:dyDescent="0.2">
      <c r="A3758" s="295">
        <v>0.37580259999999999</v>
      </c>
      <c r="B3758" s="295"/>
      <c r="C3758" s="295">
        <v>0.56346719999999995</v>
      </c>
      <c r="D3758" s="295"/>
    </row>
    <row r="3759" spans="1:4" x14ac:dyDescent="0.2">
      <c r="A3759" s="295">
        <v>0.37577480000000002</v>
      </c>
      <c r="B3759" s="295"/>
      <c r="C3759" s="295">
        <v>0.56346719999999995</v>
      </c>
      <c r="D3759" s="295"/>
    </row>
    <row r="3760" spans="1:4" x14ac:dyDescent="0.2">
      <c r="A3760" s="295">
        <v>0.37576270000000001</v>
      </c>
      <c r="B3760" s="295"/>
      <c r="C3760" s="295">
        <v>0.5634538</v>
      </c>
      <c r="D3760" s="295"/>
    </row>
    <row r="3761" spans="1:4" x14ac:dyDescent="0.2">
      <c r="A3761" s="295">
        <v>0.37569469999999999</v>
      </c>
      <c r="B3761" s="295"/>
      <c r="C3761" s="295">
        <v>0.56344150000000004</v>
      </c>
      <c r="D3761" s="295"/>
    </row>
    <row r="3762" spans="1:4" x14ac:dyDescent="0.2">
      <c r="A3762" s="295">
        <v>0.37569469999999999</v>
      </c>
      <c r="B3762" s="295"/>
      <c r="C3762" s="295">
        <v>0.56332590000000005</v>
      </c>
      <c r="D3762" s="295"/>
    </row>
    <row r="3763" spans="1:4" x14ac:dyDescent="0.2">
      <c r="A3763" s="295">
        <v>0.37565589999999999</v>
      </c>
      <c r="B3763" s="295"/>
      <c r="C3763" s="295">
        <v>0.56332590000000005</v>
      </c>
      <c r="D3763" s="295"/>
    </row>
    <row r="3764" spans="1:4" x14ac:dyDescent="0.2">
      <c r="A3764" s="295">
        <v>0.37565589999999999</v>
      </c>
      <c r="B3764" s="295"/>
      <c r="C3764" s="295">
        <v>0.56331359999999997</v>
      </c>
      <c r="D3764" s="295"/>
    </row>
    <row r="3765" spans="1:4" x14ac:dyDescent="0.2">
      <c r="A3765" s="295">
        <v>0.37564320000000001</v>
      </c>
      <c r="B3765" s="295"/>
      <c r="C3765" s="295">
        <v>0.56328780000000001</v>
      </c>
      <c r="D3765" s="295"/>
    </row>
    <row r="3766" spans="1:4" x14ac:dyDescent="0.2">
      <c r="A3766" s="295">
        <v>0.3756023</v>
      </c>
      <c r="B3766" s="295"/>
      <c r="C3766" s="295">
        <v>0.56323299999999998</v>
      </c>
      <c r="D3766" s="295"/>
    </row>
    <row r="3767" spans="1:4" x14ac:dyDescent="0.2">
      <c r="A3767" s="295">
        <v>0.3756023</v>
      </c>
      <c r="B3767" s="295"/>
      <c r="C3767" s="295">
        <v>0.56319490000000005</v>
      </c>
      <c r="D3767" s="295"/>
    </row>
    <row r="3768" spans="1:4" x14ac:dyDescent="0.2">
      <c r="A3768" s="295">
        <v>0.37554880000000002</v>
      </c>
      <c r="B3768" s="295"/>
      <c r="C3768" s="295">
        <v>0.56316790000000005</v>
      </c>
      <c r="D3768" s="295"/>
    </row>
    <row r="3769" spans="1:4" x14ac:dyDescent="0.2">
      <c r="A3769" s="295">
        <v>0.37553560000000002</v>
      </c>
      <c r="B3769" s="295"/>
      <c r="C3769" s="295">
        <v>0.56315559999999998</v>
      </c>
      <c r="D3769" s="295"/>
    </row>
    <row r="3770" spans="1:4" x14ac:dyDescent="0.2">
      <c r="A3770" s="295">
        <v>0.37552049999999998</v>
      </c>
      <c r="B3770" s="295"/>
      <c r="C3770" s="295">
        <v>0.56310289999999996</v>
      </c>
      <c r="D3770" s="295"/>
    </row>
    <row r="3771" spans="1:4" x14ac:dyDescent="0.2">
      <c r="A3771" s="295">
        <v>0.3754941</v>
      </c>
      <c r="B3771" s="295"/>
      <c r="C3771" s="295">
        <v>0.56306509999999999</v>
      </c>
      <c r="D3771" s="295"/>
    </row>
    <row r="3772" spans="1:4" x14ac:dyDescent="0.2">
      <c r="A3772" s="295">
        <v>0.37546829999999998</v>
      </c>
      <c r="B3772" s="295"/>
      <c r="C3772" s="295">
        <v>0.56301349999999994</v>
      </c>
      <c r="D3772" s="295"/>
    </row>
    <row r="3773" spans="1:4" x14ac:dyDescent="0.2">
      <c r="A3773" s="295">
        <v>0.3754556</v>
      </c>
      <c r="B3773" s="295"/>
      <c r="C3773" s="295">
        <v>0.56290739999999995</v>
      </c>
      <c r="D3773" s="295"/>
    </row>
    <row r="3774" spans="1:4" x14ac:dyDescent="0.2">
      <c r="A3774" s="295">
        <v>0.37544240000000001</v>
      </c>
      <c r="B3774" s="295"/>
      <c r="C3774" s="295">
        <v>0.56286999999999998</v>
      </c>
      <c r="D3774" s="295"/>
    </row>
    <row r="3775" spans="1:4" x14ac:dyDescent="0.2">
      <c r="A3775" s="295">
        <v>0.37541449999999998</v>
      </c>
      <c r="B3775" s="295"/>
      <c r="C3775" s="295">
        <v>0.56284160000000005</v>
      </c>
      <c r="D3775" s="295"/>
    </row>
    <row r="3776" spans="1:4" x14ac:dyDescent="0.2">
      <c r="A3776" s="295">
        <v>0.37541449999999998</v>
      </c>
      <c r="B3776" s="295"/>
      <c r="C3776" s="295">
        <v>0.562801</v>
      </c>
      <c r="D3776" s="295"/>
    </row>
    <row r="3777" spans="1:4" x14ac:dyDescent="0.2">
      <c r="A3777" s="295">
        <v>0.37538939999999998</v>
      </c>
      <c r="B3777" s="295"/>
      <c r="C3777" s="295">
        <v>0.56278760000000005</v>
      </c>
      <c r="D3777" s="295"/>
    </row>
    <row r="3778" spans="1:4" x14ac:dyDescent="0.2">
      <c r="A3778" s="295">
        <v>0.37535099999999999</v>
      </c>
      <c r="B3778" s="295"/>
      <c r="C3778" s="295">
        <v>0.56274999999999997</v>
      </c>
      <c r="D3778" s="295"/>
    </row>
    <row r="3779" spans="1:4" x14ac:dyDescent="0.2">
      <c r="A3779" s="295">
        <v>0.37532270000000001</v>
      </c>
      <c r="B3779" s="295"/>
      <c r="C3779" s="295">
        <v>0.56269630000000004</v>
      </c>
      <c r="D3779" s="295"/>
    </row>
    <row r="3780" spans="1:4" x14ac:dyDescent="0.2">
      <c r="A3780" s="295">
        <v>0.37529390000000001</v>
      </c>
      <c r="B3780" s="295"/>
      <c r="C3780" s="295">
        <v>0.56268419999999997</v>
      </c>
      <c r="D3780" s="295"/>
    </row>
    <row r="3781" spans="1:4" x14ac:dyDescent="0.2">
      <c r="A3781" s="295">
        <v>0.37527870000000002</v>
      </c>
      <c r="B3781" s="295"/>
      <c r="C3781" s="295">
        <v>0.56264400000000003</v>
      </c>
      <c r="D3781" s="295"/>
    </row>
    <row r="3782" spans="1:4" x14ac:dyDescent="0.2">
      <c r="A3782" s="295">
        <v>0.37526559999999998</v>
      </c>
      <c r="B3782" s="295"/>
      <c r="C3782" s="295">
        <v>0.56263059999999998</v>
      </c>
      <c r="D3782" s="295"/>
    </row>
    <row r="3783" spans="1:4" x14ac:dyDescent="0.2">
      <c r="A3783" s="295">
        <v>0.3752529</v>
      </c>
      <c r="B3783" s="295"/>
      <c r="C3783" s="295">
        <v>0.56259020000000004</v>
      </c>
      <c r="D3783" s="295"/>
    </row>
    <row r="3784" spans="1:4" x14ac:dyDescent="0.2">
      <c r="A3784" s="295">
        <v>0.37523919999999999</v>
      </c>
      <c r="B3784" s="295"/>
      <c r="C3784" s="295">
        <v>0.56256589999999995</v>
      </c>
      <c r="D3784" s="295"/>
    </row>
    <row r="3785" spans="1:4" x14ac:dyDescent="0.2">
      <c r="A3785" s="295">
        <v>0.37522559999999999</v>
      </c>
      <c r="B3785" s="295"/>
      <c r="C3785" s="295">
        <v>0.56254029999999999</v>
      </c>
      <c r="D3785" s="295"/>
    </row>
    <row r="3786" spans="1:4" x14ac:dyDescent="0.2">
      <c r="A3786" s="295">
        <v>0.37519989999999998</v>
      </c>
      <c r="B3786" s="295"/>
      <c r="C3786" s="295">
        <v>0.56247199999999997</v>
      </c>
      <c r="D3786" s="295"/>
    </row>
    <row r="3787" spans="1:4" x14ac:dyDescent="0.2">
      <c r="A3787" s="295">
        <v>0.37517200000000001</v>
      </c>
      <c r="B3787" s="295"/>
      <c r="C3787" s="295">
        <v>0.56245970000000001</v>
      </c>
      <c r="D3787" s="295"/>
    </row>
    <row r="3788" spans="1:4" x14ac:dyDescent="0.2">
      <c r="A3788" s="295">
        <v>0.37513360000000001</v>
      </c>
      <c r="B3788" s="295"/>
      <c r="C3788" s="295">
        <v>0.5624074</v>
      </c>
      <c r="D3788" s="295"/>
    </row>
    <row r="3789" spans="1:4" x14ac:dyDescent="0.2">
      <c r="A3789" s="295">
        <v>0.37511850000000002</v>
      </c>
      <c r="B3789" s="295"/>
      <c r="C3789" s="295">
        <v>0.5623264</v>
      </c>
      <c r="D3789" s="295"/>
    </row>
    <row r="3790" spans="1:4" x14ac:dyDescent="0.2">
      <c r="A3790" s="295">
        <v>0.37511850000000002</v>
      </c>
      <c r="B3790" s="295"/>
      <c r="C3790" s="295">
        <v>0.56229969999999996</v>
      </c>
      <c r="D3790" s="295"/>
    </row>
    <row r="3791" spans="1:4" x14ac:dyDescent="0.2">
      <c r="A3791" s="295">
        <v>0.37507750000000001</v>
      </c>
      <c r="B3791" s="295"/>
      <c r="C3791" s="295">
        <v>0.56229969999999996</v>
      </c>
      <c r="D3791" s="295"/>
    </row>
    <row r="3792" spans="1:4" x14ac:dyDescent="0.2">
      <c r="A3792" s="295">
        <v>0.3750638</v>
      </c>
      <c r="B3792" s="295"/>
      <c r="C3792" s="295">
        <v>0.56225930000000002</v>
      </c>
      <c r="D3792" s="295"/>
    </row>
    <row r="3793" spans="1:4" x14ac:dyDescent="0.2">
      <c r="A3793" s="295">
        <v>0.37503809999999999</v>
      </c>
      <c r="B3793" s="295"/>
      <c r="C3793" s="295">
        <v>0.56220700000000001</v>
      </c>
      <c r="D3793" s="295"/>
    </row>
    <row r="3794" spans="1:4" x14ac:dyDescent="0.2">
      <c r="A3794" s="295">
        <v>0.37501240000000002</v>
      </c>
      <c r="B3794" s="295"/>
      <c r="C3794" s="295">
        <v>0.56218250000000003</v>
      </c>
      <c r="D3794" s="295"/>
    </row>
    <row r="3795" spans="1:4" x14ac:dyDescent="0.2">
      <c r="A3795" s="295">
        <v>0.37499969999999999</v>
      </c>
      <c r="B3795" s="295"/>
      <c r="C3795" s="295">
        <v>0.56215669999999995</v>
      </c>
      <c r="D3795" s="295"/>
    </row>
    <row r="3796" spans="1:4" x14ac:dyDescent="0.2">
      <c r="A3796" s="295">
        <v>0.3749846</v>
      </c>
      <c r="B3796" s="295"/>
      <c r="C3796" s="295">
        <v>0.56212870000000004</v>
      </c>
      <c r="D3796" s="295"/>
    </row>
    <row r="3797" spans="1:4" x14ac:dyDescent="0.2">
      <c r="A3797" s="295">
        <v>0.37495869999999998</v>
      </c>
      <c r="B3797" s="295"/>
      <c r="C3797" s="295">
        <v>0.56205879999999997</v>
      </c>
      <c r="D3797" s="295"/>
    </row>
    <row r="3798" spans="1:4" x14ac:dyDescent="0.2">
      <c r="A3798" s="295">
        <v>0.37494509999999998</v>
      </c>
      <c r="B3798" s="295"/>
      <c r="C3798" s="295">
        <v>0.56205879999999997</v>
      </c>
      <c r="D3798" s="295"/>
    </row>
    <row r="3799" spans="1:4" x14ac:dyDescent="0.2">
      <c r="A3799" s="295">
        <v>0.37491720000000001</v>
      </c>
      <c r="B3799" s="295"/>
      <c r="C3799" s="295">
        <v>0.56205879999999997</v>
      </c>
      <c r="D3799" s="295"/>
    </row>
    <row r="3800" spans="1:4" x14ac:dyDescent="0.2">
      <c r="A3800" s="295">
        <v>0.37490519999999999</v>
      </c>
      <c r="B3800" s="295"/>
      <c r="C3800" s="295">
        <v>0.56196919999999995</v>
      </c>
      <c r="D3800" s="295"/>
    </row>
    <row r="3801" spans="1:4" x14ac:dyDescent="0.2">
      <c r="A3801" s="295">
        <v>0.37490519999999999</v>
      </c>
      <c r="B3801" s="295"/>
      <c r="C3801" s="295">
        <v>0.56195700000000004</v>
      </c>
      <c r="D3801" s="295"/>
    </row>
    <row r="3802" spans="1:4" x14ac:dyDescent="0.2">
      <c r="A3802" s="295">
        <v>0.37485160000000001</v>
      </c>
      <c r="B3802" s="295"/>
      <c r="C3802" s="295">
        <v>0.56193139999999997</v>
      </c>
      <c r="D3802" s="295"/>
    </row>
    <row r="3803" spans="1:4" x14ac:dyDescent="0.2">
      <c r="A3803" s="295">
        <v>0.37485160000000001</v>
      </c>
      <c r="B3803" s="295"/>
      <c r="C3803" s="295">
        <v>0.56190340000000005</v>
      </c>
      <c r="D3803" s="295"/>
    </row>
    <row r="3804" spans="1:4" x14ac:dyDescent="0.2">
      <c r="A3804" s="295">
        <v>0.37482589999999999</v>
      </c>
      <c r="B3804" s="295"/>
      <c r="C3804" s="295">
        <v>0.56185309999999999</v>
      </c>
      <c r="D3804" s="295"/>
    </row>
    <row r="3805" spans="1:4" x14ac:dyDescent="0.2">
      <c r="A3805" s="295">
        <v>0.37479960000000001</v>
      </c>
      <c r="B3805" s="295"/>
      <c r="C3805" s="295">
        <v>0.56182509999999997</v>
      </c>
      <c r="D3805" s="295"/>
    </row>
    <row r="3806" spans="1:4" x14ac:dyDescent="0.2">
      <c r="A3806" s="295">
        <v>0.37478640000000002</v>
      </c>
      <c r="B3806" s="295"/>
      <c r="C3806" s="295">
        <v>0.56179840000000003</v>
      </c>
      <c r="D3806" s="295"/>
    </row>
    <row r="3807" spans="1:4" x14ac:dyDescent="0.2">
      <c r="A3807" s="295">
        <v>0.37474560000000001</v>
      </c>
      <c r="B3807" s="295"/>
      <c r="C3807" s="295">
        <v>0.5617567</v>
      </c>
      <c r="D3807" s="295"/>
    </row>
    <row r="3808" spans="1:4" x14ac:dyDescent="0.2">
      <c r="A3808" s="295">
        <v>0.37474560000000001</v>
      </c>
      <c r="B3808" s="295"/>
      <c r="C3808" s="295">
        <v>0.5617567</v>
      </c>
      <c r="D3808" s="295"/>
    </row>
    <row r="3809" spans="1:4" x14ac:dyDescent="0.2">
      <c r="A3809" s="295">
        <v>0.37473240000000002</v>
      </c>
      <c r="B3809" s="295"/>
      <c r="C3809" s="295">
        <v>0.56171780000000004</v>
      </c>
      <c r="D3809" s="295"/>
    </row>
    <row r="3810" spans="1:4" x14ac:dyDescent="0.2">
      <c r="A3810" s="295">
        <v>0.37470680000000001</v>
      </c>
      <c r="B3810" s="295"/>
      <c r="C3810" s="295">
        <v>0.56169239999999998</v>
      </c>
      <c r="D3810" s="295"/>
    </row>
    <row r="3811" spans="1:4" x14ac:dyDescent="0.2">
      <c r="A3811" s="295">
        <v>0.3747067</v>
      </c>
      <c r="B3811" s="295"/>
      <c r="C3811" s="295">
        <v>0.56165310000000002</v>
      </c>
      <c r="D3811" s="295"/>
    </row>
    <row r="3812" spans="1:4" x14ac:dyDescent="0.2">
      <c r="A3812" s="295">
        <v>0.37465209999999999</v>
      </c>
      <c r="B3812" s="295"/>
      <c r="C3812" s="295">
        <v>0.56162730000000005</v>
      </c>
      <c r="D3812" s="295"/>
    </row>
    <row r="3813" spans="1:4" x14ac:dyDescent="0.2">
      <c r="A3813" s="295">
        <v>0.37464009999999998</v>
      </c>
      <c r="B3813" s="295"/>
      <c r="C3813" s="295">
        <v>0.56160129999999997</v>
      </c>
      <c r="D3813" s="295"/>
    </row>
    <row r="3814" spans="1:4" x14ac:dyDescent="0.2">
      <c r="A3814" s="295">
        <v>0.37464009999999998</v>
      </c>
      <c r="B3814" s="295"/>
      <c r="C3814" s="295">
        <v>0.56158669999999999</v>
      </c>
      <c r="D3814" s="295"/>
    </row>
    <row r="3815" spans="1:4" x14ac:dyDescent="0.2">
      <c r="A3815" s="295">
        <v>0.37461220000000001</v>
      </c>
      <c r="B3815" s="295"/>
      <c r="C3815" s="295">
        <v>0.56149660000000001</v>
      </c>
      <c r="D3815" s="295"/>
    </row>
    <row r="3816" spans="1:4" x14ac:dyDescent="0.2">
      <c r="A3816" s="295">
        <v>0.3745734</v>
      </c>
      <c r="B3816" s="295"/>
      <c r="C3816" s="295">
        <v>0.56144559999999999</v>
      </c>
      <c r="D3816" s="295"/>
    </row>
    <row r="3817" spans="1:4" x14ac:dyDescent="0.2">
      <c r="A3817" s="295">
        <v>0.37454700000000002</v>
      </c>
      <c r="B3817" s="295"/>
      <c r="C3817" s="295">
        <v>0.56140639999999997</v>
      </c>
      <c r="D3817" s="295"/>
    </row>
    <row r="3818" spans="1:4" x14ac:dyDescent="0.2">
      <c r="A3818" s="295">
        <v>0.37454700000000002</v>
      </c>
      <c r="B3818" s="295"/>
      <c r="C3818" s="295">
        <v>0.56135139999999994</v>
      </c>
      <c r="D3818" s="295"/>
    </row>
    <row r="3819" spans="1:4" x14ac:dyDescent="0.2">
      <c r="A3819" s="295">
        <v>0.37452020000000003</v>
      </c>
      <c r="B3819" s="295"/>
      <c r="C3819" s="295">
        <v>0.56131359999999997</v>
      </c>
      <c r="D3819" s="295"/>
    </row>
    <row r="3820" spans="1:4" x14ac:dyDescent="0.2">
      <c r="A3820" s="295">
        <v>0.37450509999999998</v>
      </c>
      <c r="B3820" s="295"/>
      <c r="C3820" s="295">
        <v>0.56125150000000001</v>
      </c>
      <c r="D3820" s="295"/>
    </row>
    <row r="3821" spans="1:4" x14ac:dyDescent="0.2">
      <c r="A3821" s="295">
        <v>0.3744672</v>
      </c>
      <c r="B3821" s="295"/>
      <c r="C3821" s="295">
        <v>0.56121010000000005</v>
      </c>
      <c r="D3821" s="295"/>
    </row>
    <row r="3822" spans="1:4" x14ac:dyDescent="0.2">
      <c r="A3822" s="295">
        <v>0.3744672</v>
      </c>
      <c r="B3822" s="295"/>
      <c r="C3822" s="295">
        <v>0.56117249999999996</v>
      </c>
      <c r="D3822" s="295"/>
    </row>
    <row r="3823" spans="1:4" x14ac:dyDescent="0.2">
      <c r="A3823" s="295">
        <v>0.37442569999999997</v>
      </c>
      <c r="B3823" s="295"/>
      <c r="C3823" s="295">
        <v>0.56106500000000004</v>
      </c>
      <c r="D3823" s="295"/>
    </row>
    <row r="3824" spans="1:4" x14ac:dyDescent="0.2">
      <c r="A3824" s="295">
        <v>0.37441360000000001</v>
      </c>
      <c r="B3824" s="295"/>
      <c r="C3824" s="295">
        <v>0.56103700000000001</v>
      </c>
      <c r="D3824" s="295"/>
    </row>
    <row r="3825" spans="1:4" x14ac:dyDescent="0.2">
      <c r="A3825" s="295">
        <v>0.37438529999999998</v>
      </c>
      <c r="B3825" s="295"/>
      <c r="C3825" s="295">
        <v>0.56099940000000004</v>
      </c>
      <c r="D3825" s="295"/>
    </row>
    <row r="3826" spans="1:4" x14ac:dyDescent="0.2">
      <c r="A3826" s="295">
        <v>0.3743726</v>
      </c>
      <c r="B3826" s="295"/>
      <c r="C3826" s="295">
        <v>0.56097189999999997</v>
      </c>
      <c r="D3826" s="295"/>
    </row>
    <row r="3827" spans="1:4" x14ac:dyDescent="0.2">
      <c r="A3827" s="295">
        <v>0.37433159999999999</v>
      </c>
      <c r="B3827" s="295"/>
      <c r="C3827" s="295">
        <v>0.56091829999999998</v>
      </c>
      <c r="D3827" s="295"/>
    </row>
    <row r="3828" spans="1:4" x14ac:dyDescent="0.2">
      <c r="A3828" s="295">
        <v>0.37431799999999998</v>
      </c>
      <c r="B3828" s="295"/>
      <c r="C3828" s="295">
        <v>0.56089420000000001</v>
      </c>
      <c r="D3828" s="295"/>
    </row>
    <row r="3829" spans="1:4" x14ac:dyDescent="0.2">
      <c r="A3829" s="295">
        <v>0.37428919999999999</v>
      </c>
      <c r="B3829" s="295"/>
      <c r="C3829" s="295">
        <v>0.56082949999999998</v>
      </c>
      <c r="D3829" s="295"/>
    </row>
    <row r="3830" spans="1:4" x14ac:dyDescent="0.2">
      <c r="A3830" s="295">
        <v>0.37427549999999998</v>
      </c>
      <c r="B3830" s="295"/>
      <c r="C3830" s="295">
        <v>0.56078890000000003</v>
      </c>
      <c r="D3830" s="295"/>
    </row>
    <row r="3831" spans="1:4" x14ac:dyDescent="0.2">
      <c r="A3831" s="295">
        <v>0.37423669999999998</v>
      </c>
      <c r="B3831" s="295"/>
      <c r="C3831" s="295">
        <v>0.56076349999999997</v>
      </c>
      <c r="D3831" s="295"/>
    </row>
    <row r="3832" spans="1:4" x14ac:dyDescent="0.2">
      <c r="A3832" s="295">
        <v>0.37420880000000001</v>
      </c>
      <c r="B3832" s="295"/>
      <c r="C3832" s="295">
        <v>0.56074970000000002</v>
      </c>
      <c r="D3832" s="295"/>
    </row>
    <row r="3833" spans="1:4" x14ac:dyDescent="0.2">
      <c r="A3833" s="295">
        <v>0.37418410000000002</v>
      </c>
      <c r="B3833" s="295"/>
      <c r="C3833" s="295">
        <v>0.56073510000000004</v>
      </c>
      <c r="D3833" s="295"/>
    </row>
    <row r="3834" spans="1:4" x14ac:dyDescent="0.2">
      <c r="A3834" s="295">
        <v>0.37417040000000001</v>
      </c>
      <c r="B3834" s="295"/>
      <c r="C3834" s="295">
        <v>0.56072279999999997</v>
      </c>
      <c r="D3834" s="295"/>
    </row>
    <row r="3835" spans="1:4" x14ac:dyDescent="0.2">
      <c r="A3835" s="295">
        <v>0.37415530000000002</v>
      </c>
      <c r="B3835" s="295"/>
      <c r="C3835" s="295">
        <v>0.56069579999999997</v>
      </c>
      <c r="D3835" s="295"/>
    </row>
    <row r="3836" spans="1:4" x14ac:dyDescent="0.2">
      <c r="A3836" s="295">
        <v>0.37411640000000002</v>
      </c>
      <c r="B3836" s="295"/>
      <c r="C3836" s="295">
        <v>0.56068370000000001</v>
      </c>
      <c r="D3836" s="295"/>
    </row>
    <row r="3837" spans="1:4" x14ac:dyDescent="0.2">
      <c r="A3837" s="295">
        <v>0.37410130000000003</v>
      </c>
      <c r="B3837" s="295"/>
      <c r="C3837" s="295">
        <v>0.56064400000000003</v>
      </c>
      <c r="D3837" s="295"/>
    </row>
    <row r="3838" spans="1:4" x14ac:dyDescent="0.2">
      <c r="A3838" s="295">
        <v>0.37407489999999999</v>
      </c>
      <c r="B3838" s="295"/>
      <c r="C3838" s="295">
        <v>0.56061729999999999</v>
      </c>
      <c r="D3838" s="295"/>
    </row>
    <row r="3839" spans="1:4" x14ac:dyDescent="0.2">
      <c r="A3839" s="295">
        <v>0.37406129999999999</v>
      </c>
      <c r="B3839" s="295"/>
      <c r="C3839" s="295">
        <v>0.56056430000000002</v>
      </c>
      <c r="D3839" s="295"/>
    </row>
    <row r="3840" spans="1:4" x14ac:dyDescent="0.2">
      <c r="A3840" s="295">
        <v>0.37406129999999999</v>
      </c>
      <c r="B3840" s="295"/>
      <c r="C3840" s="295">
        <v>0.56052170000000001</v>
      </c>
      <c r="D3840" s="295"/>
    </row>
    <row r="3841" spans="1:4" x14ac:dyDescent="0.2">
      <c r="A3841" s="295">
        <v>0.37402180000000002</v>
      </c>
      <c r="B3841" s="295"/>
      <c r="C3841" s="295">
        <v>0.56048229999999999</v>
      </c>
      <c r="D3841" s="295"/>
    </row>
    <row r="3842" spans="1:4" x14ac:dyDescent="0.2">
      <c r="A3842" s="295">
        <v>0.37397940000000002</v>
      </c>
      <c r="B3842" s="295"/>
      <c r="C3842" s="295">
        <v>0.56046899999999999</v>
      </c>
      <c r="D3842" s="295"/>
    </row>
    <row r="3843" spans="1:4" x14ac:dyDescent="0.2">
      <c r="A3843" s="295">
        <v>0.37396629999999997</v>
      </c>
      <c r="B3843" s="295"/>
      <c r="C3843" s="295">
        <v>0.5604036</v>
      </c>
      <c r="D3843" s="295"/>
    </row>
    <row r="3844" spans="1:4" x14ac:dyDescent="0.2">
      <c r="A3844" s="295">
        <v>0.37390960000000001</v>
      </c>
      <c r="B3844" s="295"/>
      <c r="C3844" s="295">
        <v>0.5603899</v>
      </c>
      <c r="D3844" s="295"/>
    </row>
    <row r="3845" spans="1:4" x14ac:dyDescent="0.2">
      <c r="A3845" s="295">
        <v>0.37390960000000001</v>
      </c>
      <c r="B3845" s="295"/>
      <c r="C3845" s="295">
        <v>0.5603011</v>
      </c>
      <c r="D3845" s="295"/>
    </row>
    <row r="3846" spans="1:4" x14ac:dyDescent="0.2">
      <c r="A3846" s="295">
        <v>0.37388080000000001</v>
      </c>
      <c r="B3846" s="295"/>
      <c r="C3846" s="295">
        <v>0.56028730000000004</v>
      </c>
      <c r="D3846" s="295"/>
    </row>
    <row r="3847" spans="1:4" x14ac:dyDescent="0.2">
      <c r="A3847" s="295">
        <v>0.37386809999999998</v>
      </c>
      <c r="B3847" s="295"/>
      <c r="C3847" s="295">
        <v>0.5602606</v>
      </c>
      <c r="D3847" s="295"/>
    </row>
    <row r="3848" spans="1:4" x14ac:dyDescent="0.2">
      <c r="A3848" s="295">
        <v>0.37384089999999998</v>
      </c>
      <c r="B3848" s="295"/>
      <c r="C3848" s="295">
        <v>0.56022300000000003</v>
      </c>
      <c r="D3848" s="295"/>
    </row>
    <row r="3849" spans="1:4" x14ac:dyDescent="0.2">
      <c r="A3849" s="295">
        <v>0.37382779999999999</v>
      </c>
      <c r="B3849" s="295"/>
      <c r="C3849" s="295">
        <v>0.56019629999999998</v>
      </c>
      <c r="D3849" s="295"/>
    </row>
    <row r="3850" spans="1:4" x14ac:dyDescent="0.2">
      <c r="A3850" s="295">
        <v>0.37380049999999998</v>
      </c>
      <c r="B3850" s="295"/>
      <c r="C3850" s="295">
        <v>0.5601817</v>
      </c>
      <c r="D3850" s="295"/>
    </row>
    <row r="3851" spans="1:4" x14ac:dyDescent="0.2">
      <c r="A3851" s="295">
        <v>0.37378529999999999</v>
      </c>
      <c r="B3851" s="295"/>
      <c r="C3851" s="295">
        <v>0.56007490000000004</v>
      </c>
      <c r="D3851" s="295"/>
    </row>
    <row r="3852" spans="1:4" x14ac:dyDescent="0.2">
      <c r="A3852" s="295">
        <v>0.37377329999999998</v>
      </c>
      <c r="B3852" s="295"/>
      <c r="C3852" s="295">
        <v>0.56005079999999996</v>
      </c>
      <c r="D3852" s="295"/>
    </row>
    <row r="3853" spans="1:4" x14ac:dyDescent="0.2">
      <c r="A3853" s="295">
        <v>0.37377329999999998</v>
      </c>
      <c r="B3853" s="295"/>
      <c r="C3853" s="295">
        <v>0.56002479999999999</v>
      </c>
      <c r="D3853" s="295"/>
    </row>
    <row r="3854" spans="1:4" x14ac:dyDescent="0.2">
      <c r="A3854" s="295">
        <v>0.3737354</v>
      </c>
      <c r="B3854" s="295"/>
      <c r="C3854" s="295">
        <v>0.55999790000000005</v>
      </c>
      <c r="D3854" s="295"/>
    </row>
    <row r="3855" spans="1:4" x14ac:dyDescent="0.2">
      <c r="A3855" s="295">
        <v>0.37372169999999999</v>
      </c>
      <c r="B3855" s="295"/>
      <c r="C3855" s="295">
        <v>0.55995879999999998</v>
      </c>
      <c r="D3855" s="295"/>
    </row>
    <row r="3856" spans="1:4" x14ac:dyDescent="0.2">
      <c r="A3856" s="295">
        <v>0.3737066</v>
      </c>
      <c r="B3856" s="295"/>
      <c r="C3856" s="295">
        <v>0.55993190000000004</v>
      </c>
      <c r="D3856" s="295"/>
    </row>
    <row r="3857" spans="1:4" x14ac:dyDescent="0.2">
      <c r="A3857" s="295">
        <v>0.3737066</v>
      </c>
      <c r="B3857" s="295"/>
      <c r="C3857" s="295">
        <v>0.55989299999999997</v>
      </c>
      <c r="D3857" s="295"/>
    </row>
    <row r="3858" spans="1:4" x14ac:dyDescent="0.2">
      <c r="A3858" s="295">
        <v>0.37366709999999997</v>
      </c>
      <c r="B3858" s="295"/>
      <c r="C3858" s="295">
        <v>0.55981769999999997</v>
      </c>
      <c r="D3858" s="295"/>
    </row>
    <row r="3859" spans="1:4" x14ac:dyDescent="0.2">
      <c r="A3859" s="295">
        <v>0.37364229999999998</v>
      </c>
      <c r="B3859" s="295"/>
      <c r="C3859" s="295">
        <v>0.55976539999999997</v>
      </c>
      <c r="D3859" s="295"/>
    </row>
    <row r="3860" spans="1:4" x14ac:dyDescent="0.2">
      <c r="A3860" s="295">
        <v>0.37362719999999999</v>
      </c>
      <c r="B3860" s="295"/>
      <c r="C3860" s="295">
        <v>0.55975079999999999</v>
      </c>
      <c r="D3860" s="295"/>
    </row>
    <row r="3861" spans="1:4" x14ac:dyDescent="0.2">
      <c r="A3861" s="295">
        <v>0.37359930000000002</v>
      </c>
      <c r="B3861" s="295"/>
      <c r="C3861" s="295">
        <v>0.55971150000000003</v>
      </c>
      <c r="D3861" s="295"/>
    </row>
    <row r="3862" spans="1:4" x14ac:dyDescent="0.2">
      <c r="A3862" s="295">
        <v>0.37359930000000002</v>
      </c>
      <c r="B3862" s="295"/>
      <c r="C3862" s="295">
        <v>0.55967120000000004</v>
      </c>
      <c r="D3862" s="295"/>
    </row>
    <row r="3863" spans="1:4" x14ac:dyDescent="0.2">
      <c r="A3863" s="295">
        <v>0.37354530000000002</v>
      </c>
      <c r="B3863" s="295"/>
      <c r="C3863" s="295">
        <v>0.55963320000000005</v>
      </c>
      <c r="D3863" s="295"/>
    </row>
    <row r="3864" spans="1:4" x14ac:dyDescent="0.2">
      <c r="A3864" s="295">
        <v>0.37353259999999999</v>
      </c>
      <c r="B3864" s="295"/>
      <c r="C3864" s="295">
        <v>0.55960480000000001</v>
      </c>
      <c r="D3864" s="295"/>
    </row>
    <row r="3865" spans="1:4" x14ac:dyDescent="0.2">
      <c r="A3865" s="295">
        <v>0.37353259999999999</v>
      </c>
      <c r="B3865" s="295"/>
      <c r="C3865" s="295">
        <v>0.55956439999999996</v>
      </c>
      <c r="D3865" s="295"/>
    </row>
    <row r="3866" spans="1:4" x14ac:dyDescent="0.2">
      <c r="A3866" s="295">
        <v>0.37350430000000001</v>
      </c>
      <c r="B3866" s="295"/>
      <c r="C3866" s="295">
        <v>0.55951070000000003</v>
      </c>
      <c r="D3866" s="295"/>
    </row>
    <row r="3867" spans="1:4" x14ac:dyDescent="0.2">
      <c r="A3867" s="295">
        <v>0.37346479999999999</v>
      </c>
      <c r="B3867" s="295"/>
      <c r="C3867" s="295">
        <v>0.55946079999999998</v>
      </c>
      <c r="D3867" s="295"/>
    </row>
    <row r="3868" spans="1:4" x14ac:dyDescent="0.2">
      <c r="A3868" s="295">
        <v>0.3734497</v>
      </c>
      <c r="B3868" s="295"/>
      <c r="C3868" s="295">
        <v>0.55944609999999995</v>
      </c>
      <c r="D3868" s="295"/>
    </row>
    <row r="3869" spans="1:4" x14ac:dyDescent="0.2">
      <c r="A3869" s="295">
        <v>0.37338100000000002</v>
      </c>
      <c r="B3869" s="295"/>
      <c r="C3869" s="295">
        <v>0.55940789999999996</v>
      </c>
      <c r="D3869" s="295"/>
    </row>
    <row r="3870" spans="1:4" x14ac:dyDescent="0.2">
      <c r="A3870" s="295">
        <v>0.37338090000000002</v>
      </c>
      <c r="B3870" s="295"/>
      <c r="C3870" s="295">
        <v>0.55939459999999996</v>
      </c>
      <c r="D3870" s="295"/>
    </row>
    <row r="3871" spans="1:4" x14ac:dyDescent="0.2">
      <c r="A3871" s="295">
        <v>0.3733551</v>
      </c>
      <c r="B3871" s="295"/>
      <c r="C3871" s="295">
        <v>0.55938080000000001</v>
      </c>
      <c r="D3871" s="295"/>
    </row>
    <row r="3872" spans="1:4" x14ac:dyDescent="0.2">
      <c r="A3872" s="295">
        <v>0.3733551</v>
      </c>
      <c r="B3872" s="295"/>
      <c r="C3872" s="295">
        <v>0.55933909999999998</v>
      </c>
      <c r="D3872" s="295"/>
    </row>
    <row r="3873" spans="1:4" x14ac:dyDescent="0.2">
      <c r="A3873" s="295">
        <v>0.3733263</v>
      </c>
      <c r="B3873" s="295"/>
      <c r="C3873" s="295">
        <v>0.55932680000000001</v>
      </c>
      <c r="D3873" s="295"/>
    </row>
    <row r="3874" spans="1:4" x14ac:dyDescent="0.2">
      <c r="A3874" s="295">
        <v>0.37330150000000001</v>
      </c>
      <c r="B3874" s="295"/>
      <c r="C3874" s="295">
        <v>0.55926100000000001</v>
      </c>
      <c r="D3874" s="295"/>
    </row>
    <row r="3875" spans="1:4" x14ac:dyDescent="0.2">
      <c r="A3875" s="295">
        <v>0.37327329999999997</v>
      </c>
      <c r="B3875" s="295"/>
      <c r="C3875" s="295">
        <v>0.5592047</v>
      </c>
      <c r="D3875" s="295"/>
    </row>
    <row r="3876" spans="1:4" x14ac:dyDescent="0.2">
      <c r="A3876" s="295">
        <v>0.37327320000000003</v>
      </c>
      <c r="B3876" s="295"/>
      <c r="C3876" s="295">
        <v>0.55919240000000003</v>
      </c>
      <c r="D3876" s="295"/>
    </row>
    <row r="3877" spans="1:4" x14ac:dyDescent="0.2">
      <c r="A3877" s="295">
        <v>0.37327320000000003</v>
      </c>
      <c r="B3877" s="295"/>
      <c r="C3877" s="295">
        <v>0.55918040000000002</v>
      </c>
      <c r="D3877" s="295"/>
    </row>
    <row r="3878" spans="1:4" x14ac:dyDescent="0.2">
      <c r="A3878" s="295">
        <v>0.37323339999999999</v>
      </c>
      <c r="B3878" s="295"/>
      <c r="C3878" s="295">
        <v>0.55916809999999995</v>
      </c>
      <c r="D3878" s="295"/>
    </row>
    <row r="3879" spans="1:4" x14ac:dyDescent="0.2">
      <c r="A3879" s="295">
        <v>0.37321969999999999</v>
      </c>
      <c r="B3879" s="295"/>
      <c r="C3879" s="295">
        <v>0.55913970000000002</v>
      </c>
      <c r="D3879" s="295"/>
    </row>
    <row r="3880" spans="1:4" x14ac:dyDescent="0.2">
      <c r="A3880" s="295">
        <v>0.37321969999999999</v>
      </c>
      <c r="B3880" s="295"/>
      <c r="C3880" s="295">
        <v>0.55908729999999995</v>
      </c>
      <c r="D3880" s="295"/>
    </row>
    <row r="3881" spans="1:4" x14ac:dyDescent="0.2">
      <c r="A3881" s="295">
        <v>0.37320700000000001</v>
      </c>
      <c r="B3881" s="295"/>
      <c r="C3881" s="295">
        <v>0.55907519999999999</v>
      </c>
      <c r="D3881" s="295"/>
    </row>
    <row r="3882" spans="1:4" x14ac:dyDescent="0.2">
      <c r="A3882" s="295">
        <v>0.37318180000000001</v>
      </c>
      <c r="B3882" s="295"/>
      <c r="C3882" s="295">
        <v>0.55904920000000002</v>
      </c>
      <c r="D3882" s="295"/>
    </row>
    <row r="3883" spans="1:4" x14ac:dyDescent="0.2">
      <c r="A3883" s="295">
        <v>0.37316660000000001</v>
      </c>
      <c r="B3883" s="295"/>
      <c r="C3883" s="295">
        <v>0.5589809</v>
      </c>
      <c r="D3883" s="295"/>
    </row>
    <row r="3884" spans="1:4" x14ac:dyDescent="0.2">
      <c r="A3884" s="295">
        <v>0.37314029999999998</v>
      </c>
      <c r="B3884" s="295"/>
      <c r="C3884" s="295">
        <v>0.55888930000000003</v>
      </c>
      <c r="D3884" s="295"/>
    </row>
    <row r="3885" spans="1:4" x14ac:dyDescent="0.2">
      <c r="A3885" s="295">
        <v>0.37312509999999999</v>
      </c>
      <c r="B3885" s="295"/>
      <c r="C3885" s="295">
        <v>0.5588516</v>
      </c>
      <c r="D3885" s="295"/>
    </row>
    <row r="3886" spans="1:4" x14ac:dyDescent="0.2">
      <c r="A3886" s="295">
        <v>0.37309680000000001</v>
      </c>
      <c r="B3886" s="295"/>
      <c r="C3886" s="295">
        <v>0.55879769999999995</v>
      </c>
      <c r="D3886" s="295"/>
    </row>
    <row r="3887" spans="1:4" x14ac:dyDescent="0.2">
      <c r="A3887" s="295">
        <v>0.37309680000000001</v>
      </c>
      <c r="B3887" s="295"/>
      <c r="C3887" s="295">
        <v>0.55879769999999995</v>
      </c>
      <c r="D3887" s="295"/>
    </row>
    <row r="3888" spans="1:4" x14ac:dyDescent="0.2">
      <c r="A3888" s="295">
        <v>0.37305529999999998</v>
      </c>
      <c r="B3888" s="295"/>
      <c r="C3888" s="295">
        <v>0.55876970000000004</v>
      </c>
      <c r="D3888" s="295"/>
    </row>
    <row r="3889" spans="1:4" x14ac:dyDescent="0.2">
      <c r="A3889" s="295">
        <v>0.37305529999999998</v>
      </c>
      <c r="B3889" s="295"/>
      <c r="C3889" s="295">
        <v>0.55873200000000001</v>
      </c>
      <c r="D3889" s="295"/>
    </row>
    <row r="3890" spans="1:4" x14ac:dyDescent="0.2">
      <c r="A3890" s="295">
        <v>0.37301849999999998</v>
      </c>
      <c r="B3890" s="295"/>
      <c r="C3890" s="295">
        <v>0.55870540000000002</v>
      </c>
      <c r="D3890" s="295"/>
    </row>
    <row r="3891" spans="1:4" x14ac:dyDescent="0.2">
      <c r="A3891" s="295">
        <v>0.37300539999999999</v>
      </c>
      <c r="B3891" s="295"/>
      <c r="C3891" s="295">
        <v>0.55866729999999998</v>
      </c>
      <c r="D3891" s="295"/>
    </row>
    <row r="3892" spans="1:4" x14ac:dyDescent="0.2">
      <c r="A3892" s="295">
        <v>0.37300539999999999</v>
      </c>
      <c r="B3892" s="295"/>
      <c r="C3892" s="295">
        <v>0.55859999999999999</v>
      </c>
      <c r="D3892" s="295"/>
    </row>
    <row r="3893" spans="1:4" x14ac:dyDescent="0.2">
      <c r="A3893" s="295">
        <v>0.37297659999999999</v>
      </c>
      <c r="B3893" s="295"/>
      <c r="C3893" s="295">
        <v>0.55854709999999996</v>
      </c>
      <c r="D3893" s="295"/>
    </row>
    <row r="3894" spans="1:4" x14ac:dyDescent="0.2">
      <c r="A3894" s="295">
        <v>0.37293979999999999</v>
      </c>
      <c r="B3894" s="295"/>
      <c r="C3894" s="295">
        <v>0.55852259999999998</v>
      </c>
      <c r="D3894" s="295"/>
    </row>
    <row r="3895" spans="1:4" x14ac:dyDescent="0.2">
      <c r="A3895" s="295">
        <v>0.3729267</v>
      </c>
      <c r="B3895" s="295"/>
      <c r="C3895" s="295">
        <v>0.55848350000000002</v>
      </c>
      <c r="D3895" s="295"/>
    </row>
    <row r="3896" spans="1:4" x14ac:dyDescent="0.2">
      <c r="A3896" s="295">
        <v>0.37288520000000003</v>
      </c>
      <c r="B3896" s="295"/>
      <c r="C3896" s="295">
        <v>0.55844349999999998</v>
      </c>
      <c r="D3896" s="295"/>
    </row>
    <row r="3897" spans="1:4" x14ac:dyDescent="0.2">
      <c r="A3897" s="295">
        <v>0.37288510000000002</v>
      </c>
      <c r="B3897" s="295"/>
      <c r="C3897" s="295">
        <v>0.55839380000000005</v>
      </c>
      <c r="D3897" s="295"/>
    </row>
    <row r="3898" spans="1:4" x14ac:dyDescent="0.2">
      <c r="A3898" s="295">
        <v>0.372832</v>
      </c>
      <c r="B3898" s="295"/>
      <c r="C3898" s="295">
        <v>0.55838049999999995</v>
      </c>
      <c r="D3898" s="295"/>
    </row>
    <row r="3899" spans="1:4" x14ac:dyDescent="0.2">
      <c r="A3899" s="295">
        <v>0.37280410000000003</v>
      </c>
      <c r="B3899" s="295"/>
      <c r="C3899" s="295">
        <v>0.55835449999999998</v>
      </c>
      <c r="D3899" s="295"/>
    </row>
    <row r="3900" spans="1:4" x14ac:dyDescent="0.2">
      <c r="A3900" s="295">
        <v>0.37279099999999998</v>
      </c>
      <c r="B3900" s="295"/>
      <c r="C3900" s="295">
        <v>0.55831560000000002</v>
      </c>
      <c r="D3900" s="295"/>
    </row>
    <row r="3901" spans="1:4" x14ac:dyDescent="0.2">
      <c r="A3901" s="295">
        <v>0.37276619999999999</v>
      </c>
      <c r="B3901" s="295"/>
      <c r="C3901" s="295">
        <v>0.55827479999999996</v>
      </c>
      <c r="D3901" s="295"/>
    </row>
    <row r="3902" spans="1:4" x14ac:dyDescent="0.2">
      <c r="A3902" s="295">
        <v>0.37276619999999999</v>
      </c>
      <c r="B3902" s="295"/>
      <c r="C3902" s="295">
        <v>0.558249</v>
      </c>
      <c r="D3902" s="295"/>
    </row>
    <row r="3903" spans="1:4" x14ac:dyDescent="0.2">
      <c r="A3903" s="295">
        <v>0.3727374</v>
      </c>
      <c r="B3903" s="295"/>
      <c r="C3903" s="295">
        <v>0.55822190000000005</v>
      </c>
      <c r="D3903" s="295"/>
    </row>
    <row r="3904" spans="1:4" x14ac:dyDescent="0.2">
      <c r="A3904" s="295">
        <v>0.3727374</v>
      </c>
      <c r="B3904" s="295"/>
      <c r="C3904" s="295">
        <v>0.55817039999999996</v>
      </c>
      <c r="D3904" s="295"/>
    </row>
    <row r="3905" spans="1:4" x14ac:dyDescent="0.2">
      <c r="A3905" s="295">
        <v>0.37271110000000002</v>
      </c>
      <c r="B3905" s="295"/>
      <c r="C3905" s="295">
        <v>0.55813009999999996</v>
      </c>
      <c r="D3905" s="295"/>
    </row>
    <row r="3906" spans="1:4" x14ac:dyDescent="0.2">
      <c r="A3906" s="295">
        <v>0.37269790000000003</v>
      </c>
      <c r="B3906" s="295"/>
      <c r="C3906" s="295">
        <v>0.55809189999999997</v>
      </c>
      <c r="D3906" s="295"/>
    </row>
    <row r="3907" spans="1:4" x14ac:dyDescent="0.2">
      <c r="A3907" s="295">
        <v>0.37267070000000002</v>
      </c>
      <c r="B3907" s="295"/>
      <c r="C3907" s="295">
        <v>0.55807980000000001</v>
      </c>
      <c r="D3907" s="295"/>
    </row>
    <row r="3908" spans="1:4" x14ac:dyDescent="0.2">
      <c r="A3908" s="295">
        <v>0.37265759999999998</v>
      </c>
      <c r="B3908" s="295"/>
      <c r="C3908" s="295">
        <v>0.55804050000000005</v>
      </c>
      <c r="D3908" s="295"/>
    </row>
    <row r="3909" spans="1:4" x14ac:dyDescent="0.2">
      <c r="A3909" s="295">
        <v>0.3726312</v>
      </c>
      <c r="B3909" s="295"/>
      <c r="C3909" s="295">
        <v>0.55796159999999995</v>
      </c>
      <c r="D3909" s="295"/>
    </row>
    <row r="3910" spans="1:4" x14ac:dyDescent="0.2">
      <c r="A3910" s="295">
        <v>0.37260290000000001</v>
      </c>
      <c r="B3910" s="295"/>
      <c r="C3910" s="295">
        <v>0.55790720000000005</v>
      </c>
      <c r="D3910" s="295"/>
    </row>
    <row r="3911" spans="1:4" x14ac:dyDescent="0.2">
      <c r="A3911" s="295">
        <v>0.37256549999999999</v>
      </c>
      <c r="B3911" s="295"/>
      <c r="C3911" s="295">
        <v>0.55786979999999997</v>
      </c>
      <c r="D3911" s="295"/>
    </row>
    <row r="3912" spans="1:4" x14ac:dyDescent="0.2">
      <c r="A3912" s="295">
        <v>0.37255280000000002</v>
      </c>
      <c r="B3912" s="295"/>
      <c r="C3912" s="295">
        <v>0.55785750000000001</v>
      </c>
      <c r="D3912" s="295"/>
    </row>
    <row r="3913" spans="1:4" x14ac:dyDescent="0.2">
      <c r="A3913" s="295">
        <v>0.37253960000000003</v>
      </c>
      <c r="B3913" s="295"/>
      <c r="C3913" s="295">
        <v>0.55781579999999997</v>
      </c>
      <c r="D3913" s="295"/>
    </row>
    <row r="3914" spans="1:4" x14ac:dyDescent="0.2">
      <c r="A3914" s="295">
        <v>0.37251079999999998</v>
      </c>
      <c r="B3914" s="295"/>
      <c r="C3914" s="295">
        <v>0.55780359999999996</v>
      </c>
      <c r="D3914" s="295"/>
    </row>
    <row r="3915" spans="1:4" x14ac:dyDescent="0.2">
      <c r="A3915" s="295">
        <v>0.37251079999999998</v>
      </c>
      <c r="B3915" s="295"/>
      <c r="C3915" s="295">
        <v>0.55777690000000002</v>
      </c>
      <c r="D3915" s="295"/>
    </row>
    <row r="3916" spans="1:4" x14ac:dyDescent="0.2">
      <c r="A3916" s="295">
        <v>0.37244290000000002</v>
      </c>
      <c r="B3916" s="295"/>
      <c r="C3916" s="295">
        <v>0.55772200000000005</v>
      </c>
      <c r="D3916" s="295"/>
    </row>
    <row r="3917" spans="1:4" x14ac:dyDescent="0.2">
      <c r="A3917" s="295">
        <v>0.37242979999999998</v>
      </c>
      <c r="B3917" s="295"/>
      <c r="C3917" s="295">
        <v>0.55769619999999998</v>
      </c>
      <c r="D3917" s="295"/>
    </row>
    <row r="3918" spans="1:4" x14ac:dyDescent="0.2">
      <c r="A3918" s="295">
        <v>0.37239139999999998</v>
      </c>
      <c r="B3918" s="295"/>
      <c r="C3918" s="295">
        <v>0.55768399999999996</v>
      </c>
      <c r="D3918" s="295"/>
    </row>
    <row r="3919" spans="1:4" x14ac:dyDescent="0.2">
      <c r="A3919" s="295">
        <v>0.37237619999999999</v>
      </c>
      <c r="B3919" s="295"/>
      <c r="C3919" s="295">
        <v>0.55763149999999995</v>
      </c>
      <c r="D3919" s="295"/>
    </row>
    <row r="3920" spans="1:4" x14ac:dyDescent="0.2">
      <c r="A3920" s="295">
        <v>0.37234790000000001</v>
      </c>
      <c r="B3920" s="295"/>
      <c r="C3920" s="295">
        <v>0.55761689999999997</v>
      </c>
      <c r="D3920" s="295"/>
    </row>
    <row r="3921" spans="1:4" x14ac:dyDescent="0.2">
      <c r="A3921" s="295">
        <v>0.37230639999999998</v>
      </c>
      <c r="B3921" s="295"/>
      <c r="C3921" s="295">
        <v>0.55758980000000002</v>
      </c>
      <c r="D3921" s="295"/>
    </row>
    <row r="3922" spans="1:4" x14ac:dyDescent="0.2">
      <c r="A3922" s="295">
        <v>0.37230639999999998</v>
      </c>
      <c r="B3922" s="295"/>
      <c r="C3922" s="295">
        <v>0.5575369</v>
      </c>
      <c r="D3922" s="295"/>
    </row>
    <row r="3923" spans="1:4" x14ac:dyDescent="0.2">
      <c r="A3923" s="295">
        <v>0.37229440000000003</v>
      </c>
      <c r="B3923" s="295"/>
      <c r="C3923" s="295">
        <v>0.5575099</v>
      </c>
      <c r="D3923" s="295"/>
    </row>
    <row r="3924" spans="1:4" x14ac:dyDescent="0.2">
      <c r="A3924" s="295">
        <v>0.37226870000000001</v>
      </c>
      <c r="B3924" s="295"/>
      <c r="C3924" s="295">
        <v>0.55748319999999996</v>
      </c>
      <c r="D3924" s="295"/>
    </row>
    <row r="3925" spans="1:4" x14ac:dyDescent="0.2">
      <c r="A3925" s="295">
        <v>0.3722435</v>
      </c>
      <c r="B3925" s="295"/>
      <c r="C3925" s="295">
        <v>0.55746980000000002</v>
      </c>
      <c r="D3925" s="295"/>
    </row>
    <row r="3926" spans="1:4" x14ac:dyDescent="0.2">
      <c r="A3926" s="295">
        <v>0.3722435</v>
      </c>
      <c r="B3926" s="295"/>
      <c r="C3926" s="295">
        <v>0.55741719999999995</v>
      </c>
      <c r="D3926" s="295"/>
    </row>
    <row r="3927" spans="1:4" x14ac:dyDescent="0.2">
      <c r="A3927" s="295">
        <v>0.37220160000000002</v>
      </c>
      <c r="B3927" s="295"/>
      <c r="C3927" s="295">
        <v>0.55741719999999995</v>
      </c>
      <c r="D3927" s="295"/>
    </row>
    <row r="3928" spans="1:4" x14ac:dyDescent="0.2">
      <c r="A3928" s="295">
        <v>0.3721641</v>
      </c>
      <c r="B3928" s="295"/>
      <c r="C3928" s="295">
        <v>0.55738920000000003</v>
      </c>
      <c r="D3928" s="295"/>
    </row>
    <row r="3929" spans="1:4" x14ac:dyDescent="0.2">
      <c r="A3929" s="295">
        <v>0.37213940000000001</v>
      </c>
      <c r="B3929" s="295"/>
      <c r="C3929" s="295">
        <v>0.55735029999999997</v>
      </c>
      <c r="D3929" s="295"/>
    </row>
    <row r="3930" spans="1:4" x14ac:dyDescent="0.2">
      <c r="A3930" s="295">
        <v>0.37213940000000001</v>
      </c>
      <c r="B3930" s="295"/>
      <c r="C3930" s="295">
        <v>0.55732360000000003</v>
      </c>
      <c r="D3930" s="295"/>
    </row>
    <row r="3931" spans="1:4" x14ac:dyDescent="0.2">
      <c r="A3931" s="295">
        <v>0.37207269999999998</v>
      </c>
      <c r="B3931" s="295"/>
      <c r="C3931" s="295">
        <v>0.55729799999999996</v>
      </c>
      <c r="D3931" s="295"/>
    </row>
    <row r="3932" spans="1:4" x14ac:dyDescent="0.2">
      <c r="A3932" s="295">
        <v>0.37207269999999998</v>
      </c>
      <c r="B3932" s="295"/>
      <c r="C3932" s="295">
        <v>0.5572589</v>
      </c>
      <c r="D3932" s="295"/>
    </row>
    <row r="3933" spans="1:4" x14ac:dyDescent="0.2">
      <c r="A3933" s="295">
        <v>0.37203190000000003</v>
      </c>
      <c r="B3933" s="295"/>
      <c r="C3933" s="295">
        <v>0.55723089999999997</v>
      </c>
      <c r="D3933" s="295"/>
    </row>
    <row r="3934" spans="1:4" x14ac:dyDescent="0.2">
      <c r="A3934" s="295">
        <v>0.37201869999999998</v>
      </c>
      <c r="B3934" s="295"/>
      <c r="C3934" s="295">
        <v>0.5572066</v>
      </c>
      <c r="D3934" s="295"/>
    </row>
    <row r="3935" spans="1:4" x14ac:dyDescent="0.2">
      <c r="A3935" s="295">
        <v>0.37201869999999998</v>
      </c>
      <c r="B3935" s="295"/>
      <c r="C3935" s="295">
        <v>0.5571526</v>
      </c>
      <c r="D3935" s="295"/>
    </row>
    <row r="3936" spans="1:4" x14ac:dyDescent="0.2">
      <c r="A3936" s="295">
        <v>0.372006</v>
      </c>
      <c r="B3936" s="295"/>
      <c r="C3936" s="295">
        <v>0.5571526</v>
      </c>
      <c r="D3936" s="295"/>
    </row>
    <row r="3937" spans="1:4" x14ac:dyDescent="0.2">
      <c r="A3937" s="295">
        <v>0.3719788</v>
      </c>
      <c r="B3937" s="295"/>
      <c r="C3937" s="295">
        <v>0.55708530000000001</v>
      </c>
      <c r="D3937" s="295"/>
    </row>
    <row r="3938" spans="1:4" x14ac:dyDescent="0.2">
      <c r="A3938" s="295">
        <v>0.37193929999999997</v>
      </c>
      <c r="B3938" s="295"/>
      <c r="C3938" s="295">
        <v>0.55705819999999995</v>
      </c>
      <c r="D3938" s="295"/>
    </row>
    <row r="3939" spans="1:4" x14ac:dyDescent="0.2">
      <c r="A3939" s="295">
        <v>0.37193929999999997</v>
      </c>
      <c r="B3939" s="295"/>
      <c r="C3939" s="295">
        <v>0.55705819999999995</v>
      </c>
      <c r="D3939" s="295"/>
    </row>
    <row r="3940" spans="1:4" x14ac:dyDescent="0.2">
      <c r="A3940" s="295">
        <v>0.37188310000000002</v>
      </c>
      <c r="B3940" s="295"/>
      <c r="C3940" s="295">
        <v>0.55703150000000001</v>
      </c>
      <c r="D3940" s="295"/>
    </row>
    <row r="3941" spans="1:4" x14ac:dyDescent="0.2">
      <c r="A3941" s="295">
        <v>0.37184430000000002</v>
      </c>
      <c r="B3941" s="295"/>
      <c r="C3941" s="295">
        <v>0.55701109999999998</v>
      </c>
      <c r="D3941" s="295"/>
    </row>
    <row r="3942" spans="1:4" x14ac:dyDescent="0.2">
      <c r="A3942" s="295">
        <v>0.37180279999999999</v>
      </c>
      <c r="B3942" s="295"/>
      <c r="C3942" s="295">
        <v>0.55698979999999998</v>
      </c>
      <c r="D3942" s="295"/>
    </row>
    <row r="3943" spans="1:4" x14ac:dyDescent="0.2">
      <c r="A3943" s="295">
        <v>0.37180279999999999</v>
      </c>
      <c r="B3943" s="295"/>
      <c r="C3943" s="295">
        <v>0.55696389999999996</v>
      </c>
      <c r="D3943" s="295"/>
    </row>
    <row r="3944" spans="1:4" x14ac:dyDescent="0.2">
      <c r="A3944" s="295">
        <v>0.3717876</v>
      </c>
      <c r="B3944" s="295"/>
      <c r="C3944" s="295">
        <v>0.55693979999999998</v>
      </c>
      <c r="D3944" s="295"/>
    </row>
    <row r="3945" spans="1:4" x14ac:dyDescent="0.2">
      <c r="A3945" s="295">
        <v>0.37174679999999999</v>
      </c>
      <c r="B3945" s="295"/>
      <c r="C3945" s="295">
        <v>0.55691310000000005</v>
      </c>
      <c r="D3945" s="295"/>
    </row>
    <row r="3946" spans="1:4" x14ac:dyDescent="0.2">
      <c r="A3946" s="295">
        <v>0.37170579999999998</v>
      </c>
      <c r="B3946" s="295"/>
      <c r="C3946" s="295">
        <v>0.55689940000000004</v>
      </c>
      <c r="D3946" s="295"/>
    </row>
    <row r="3947" spans="1:4" x14ac:dyDescent="0.2">
      <c r="A3947" s="295">
        <v>0.37170579999999998</v>
      </c>
      <c r="B3947" s="295"/>
      <c r="C3947" s="295">
        <v>0.55687379999999997</v>
      </c>
      <c r="D3947" s="295"/>
    </row>
    <row r="3948" spans="1:4" x14ac:dyDescent="0.2">
      <c r="A3948" s="295">
        <v>0.37168010000000001</v>
      </c>
      <c r="B3948" s="295"/>
      <c r="C3948" s="295">
        <v>0.55683439999999995</v>
      </c>
      <c r="D3948" s="295"/>
    </row>
    <row r="3949" spans="1:4" x14ac:dyDescent="0.2">
      <c r="A3949" s="295">
        <v>0.37166739999999998</v>
      </c>
      <c r="B3949" s="295"/>
      <c r="C3949" s="295">
        <v>0.55677679999999996</v>
      </c>
      <c r="D3949" s="295"/>
    </row>
    <row r="3950" spans="1:4" x14ac:dyDescent="0.2">
      <c r="A3950" s="295">
        <v>0.37162600000000001</v>
      </c>
      <c r="B3950" s="295"/>
      <c r="C3950" s="295">
        <v>0.55673779999999995</v>
      </c>
      <c r="D3950" s="295"/>
    </row>
    <row r="3951" spans="1:4" x14ac:dyDescent="0.2">
      <c r="A3951" s="295">
        <v>0.37162590000000001</v>
      </c>
      <c r="B3951" s="295"/>
      <c r="C3951" s="295">
        <v>0.5566972</v>
      </c>
      <c r="D3951" s="295"/>
    </row>
    <row r="3952" spans="1:4" x14ac:dyDescent="0.2">
      <c r="A3952" s="295">
        <v>0.37158760000000002</v>
      </c>
      <c r="B3952" s="295"/>
      <c r="C3952" s="295">
        <v>0.55668490000000004</v>
      </c>
      <c r="D3952" s="295"/>
    </row>
    <row r="3953" spans="1:4" x14ac:dyDescent="0.2">
      <c r="A3953" s="295">
        <v>0.37154809999999999</v>
      </c>
      <c r="B3953" s="295"/>
      <c r="C3953" s="295">
        <v>0.55665830000000005</v>
      </c>
      <c r="D3953" s="295"/>
    </row>
    <row r="3954" spans="1:4" x14ac:dyDescent="0.2">
      <c r="A3954" s="295">
        <v>0.3715193</v>
      </c>
      <c r="B3954" s="295"/>
      <c r="C3954" s="295">
        <v>0.55661890000000003</v>
      </c>
      <c r="D3954" s="295"/>
    </row>
    <row r="3955" spans="1:4" x14ac:dyDescent="0.2">
      <c r="A3955" s="295">
        <v>0.37150719999999998</v>
      </c>
      <c r="B3955" s="295"/>
      <c r="C3955" s="295">
        <v>0.55657869999999998</v>
      </c>
      <c r="D3955" s="295"/>
    </row>
    <row r="3956" spans="1:4" x14ac:dyDescent="0.2">
      <c r="A3956" s="295">
        <v>0.37150719999999998</v>
      </c>
      <c r="B3956" s="295"/>
      <c r="C3956" s="295">
        <v>0.55652599999999997</v>
      </c>
      <c r="D3956" s="295"/>
    </row>
    <row r="3957" spans="1:4" x14ac:dyDescent="0.2">
      <c r="A3957" s="295">
        <v>0.3714633</v>
      </c>
      <c r="B3957" s="295"/>
      <c r="C3957" s="295">
        <v>0.55648470000000005</v>
      </c>
      <c r="D3957" s="295"/>
    </row>
    <row r="3958" spans="1:4" x14ac:dyDescent="0.2">
      <c r="A3958" s="295">
        <v>0.3714095</v>
      </c>
      <c r="B3958" s="295"/>
      <c r="C3958" s="295">
        <v>0.55647139999999995</v>
      </c>
      <c r="D3958" s="295"/>
    </row>
    <row r="3959" spans="1:4" x14ac:dyDescent="0.2">
      <c r="A3959" s="295">
        <v>0.37138389999999999</v>
      </c>
      <c r="B3959" s="295"/>
      <c r="C3959" s="295">
        <v>0.55645909999999998</v>
      </c>
      <c r="D3959" s="295"/>
    </row>
    <row r="3960" spans="1:4" x14ac:dyDescent="0.2">
      <c r="A3960" s="295">
        <v>0.37137019999999998</v>
      </c>
      <c r="B3960" s="295"/>
      <c r="C3960" s="295">
        <v>0.55643109999999996</v>
      </c>
      <c r="D3960" s="295"/>
    </row>
    <row r="3961" spans="1:4" x14ac:dyDescent="0.2">
      <c r="A3961" s="295">
        <v>0.37133179999999999</v>
      </c>
      <c r="B3961" s="295"/>
      <c r="C3961" s="295">
        <v>0.55639309999999997</v>
      </c>
      <c r="D3961" s="295"/>
    </row>
    <row r="3962" spans="1:4" x14ac:dyDescent="0.2">
      <c r="A3962" s="295">
        <v>0.37133179999999999</v>
      </c>
      <c r="B3962" s="295"/>
      <c r="C3962" s="295">
        <v>0.55636600000000003</v>
      </c>
      <c r="D3962" s="295"/>
    </row>
    <row r="3963" spans="1:4" x14ac:dyDescent="0.2">
      <c r="A3963" s="295">
        <v>0.37130350000000001</v>
      </c>
      <c r="B3963" s="295"/>
      <c r="C3963" s="295">
        <v>0.55632470000000001</v>
      </c>
      <c r="D3963" s="295"/>
    </row>
    <row r="3964" spans="1:4" x14ac:dyDescent="0.2">
      <c r="A3964" s="295">
        <v>0.3712763</v>
      </c>
      <c r="B3964" s="295"/>
      <c r="C3964" s="295">
        <v>0.55628670000000002</v>
      </c>
      <c r="D3964" s="295"/>
    </row>
    <row r="3965" spans="1:4" x14ac:dyDescent="0.2">
      <c r="A3965" s="295">
        <v>0.37126360000000003</v>
      </c>
      <c r="B3965" s="295"/>
      <c r="C3965" s="295">
        <v>0.55627199999999999</v>
      </c>
      <c r="D3965" s="295"/>
    </row>
    <row r="3966" spans="1:4" x14ac:dyDescent="0.2">
      <c r="A3966" s="295">
        <v>0.37123529999999999</v>
      </c>
      <c r="B3966" s="295"/>
      <c r="C3966" s="295">
        <v>0.55622070000000001</v>
      </c>
      <c r="D3966" s="295"/>
    </row>
    <row r="3967" spans="1:4" x14ac:dyDescent="0.2">
      <c r="A3967" s="295">
        <v>0.37120959999999997</v>
      </c>
      <c r="B3967" s="295"/>
      <c r="C3967" s="295">
        <v>0.55620599999999998</v>
      </c>
      <c r="D3967" s="295"/>
    </row>
    <row r="3968" spans="1:4" x14ac:dyDescent="0.2">
      <c r="A3968" s="295">
        <v>0.37118380000000001</v>
      </c>
      <c r="B3968" s="295"/>
      <c r="C3968" s="295">
        <v>0.556168</v>
      </c>
      <c r="D3968" s="295"/>
    </row>
    <row r="3969" spans="1:4" x14ac:dyDescent="0.2">
      <c r="A3969" s="295">
        <v>0.37114390000000003</v>
      </c>
      <c r="B3969" s="295"/>
      <c r="C3969" s="295">
        <v>0.55613999999999997</v>
      </c>
      <c r="D3969" s="295"/>
    </row>
    <row r="3970" spans="1:4" x14ac:dyDescent="0.2">
      <c r="A3970" s="295">
        <v>0.37114390000000003</v>
      </c>
      <c r="B3970" s="295"/>
      <c r="C3970" s="295">
        <v>0.55608869999999999</v>
      </c>
      <c r="D3970" s="295"/>
    </row>
    <row r="3971" spans="1:4" x14ac:dyDescent="0.2">
      <c r="A3971" s="295">
        <v>0.37111670000000002</v>
      </c>
      <c r="B3971" s="295"/>
      <c r="C3971" s="295">
        <v>0.55607399999999996</v>
      </c>
      <c r="D3971" s="295"/>
    </row>
    <row r="3972" spans="1:4" x14ac:dyDescent="0.2">
      <c r="A3972" s="295">
        <v>0.37111670000000002</v>
      </c>
      <c r="B3972" s="295"/>
      <c r="C3972" s="295">
        <v>0.55604830000000005</v>
      </c>
      <c r="D3972" s="295"/>
    </row>
    <row r="3973" spans="1:4" x14ac:dyDescent="0.2">
      <c r="A3973" s="295">
        <v>0.37110399999999999</v>
      </c>
      <c r="B3973" s="295"/>
      <c r="C3973" s="295">
        <v>0.55599730000000003</v>
      </c>
      <c r="D3973" s="295"/>
    </row>
    <row r="3974" spans="1:4" x14ac:dyDescent="0.2">
      <c r="A3974" s="295">
        <v>0.37104999999999999</v>
      </c>
      <c r="B3974" s="295"/>
      <c r="C3974" s="295">
        <v>0.55597149999999995</v>
      </c>
      <c r="D3974" s="295"/>
    </row>
    <row r="3975" spans="1:4" x14ac:dyDescent="0.2">
      <c r="A3975" s="295">
        <v>0.37103799999999998</v>
      </c>
      <c r="B3975" s="295"/>
      <c r="C3975" s="295">
        <v>0.55597149999999995</v>
      </c>
      <c r="D3975" s="295"/>
    </row>
    <row r="3976" spans="1:4" x14ac:dyDescent="0.2">
      <c r="A3976" s="295">
        <v>0.37099959999999998</v>
      </c>
      <c r="B3976" s="295"/>
      <c r="C3976" s="295">
        <v>0.55591780000000002</v>
      </c>
      <c r="D3976" s="295"/>
    </row>
    <row r="3977" spans="1:4" x14ac:dyDescent="0.2">
      <c r="A3977" s="295">
        <v>0.37099959999999998</v>
      </c>
      <c r="B3977" s="295"/>
      <c r="C3977" s="295">
        <v>0.55589219999999995</v>
      </c>
      <c r="D3977" s="295"/>
    </row>
    <row r="3978" spans="1:4" x14ac:dyDescent="0.2">
      <c r="A3978" s="295">
        <v>0.37095610000000001</v>
      </c>
      <c r="B3978" s="295"/>
      <c r="C3978" s="295">
        <v>0.55589219999999995</v>
      </c>
      <c r="D3978" s="295"/>
    </row>
    <row r="3979" spans="1:4" x14ac:dyDescent="0.2">
      <c r="A3979" s="295">
        <v>0.37093039999999999</v>
      </c>
      <c r="B3979" s="295"/>
      <c r="C3979" s="295">
        <v>0.5558921</v>
      </c>
      <c r="D3979" s="295"/>
    </row>
    <row r="3980" spans="1:4" x14ac:dyDescent="0.2">
      <c r="A3980" s="295">
        <v>0.37091770000000002</v>
      </c>
      <c r="B3980" s="295"/>
      <c r="C3980" s="295">
        <v>0.55579149999999999</v>
      </c>
      <c r="D3980" s="295"/>
    </row>
    <row r="3981" spans="1:4" x14ac:dyDescent="0.2">
      <c r="A3981" s="295">
        <v>0.37090260000000003</v>
      </c>
      <c r="B3981" s="295"/>
      <c r="C3981" s="295">
        <v>0.55579149999999999</v>
      </c>
      <c r="D3981" s="295"/>
    </row>
    <row r="3982" spans="1:4" x14ac:dyDescent="0.2">
      <c r="A3982" s="295">
        <v>0.37090260000000003</v>
      </c>
      <c r="B3982" s="295"/>
      <c r="C3982" s="295">
        <v>0.55574029999999996</v>
      </c>
      <c r="D3982" s="295"/>
    </row>
    <row r="3983" spans="1:4" x14ac:dyDescent="0.2">
      <c r="A3983" s="295">
        <v>0.37084909999999999</v>
      </c>
      <c r="B3983" s="295"/>
      <c r="C3983" s="295">
        <v>0.55572809999999995</v>
      </c>
      <c r="D3983" s="295"/>
    </row>
    <row r="3984" spans="1:4" x14ac:dyDescent="0.2">
      <c r="A3984" s="295">
        <v>0.37083640000000001</v>
      </c>
      <c r="B3984" s="295"/>
      <c r="C3984" s="295">
        <v>0.55571340000000002</v>
      </c>
      <c r="D3984" s="295"/>
    </row>
    <row r="3985" spans="1:4" x14ac:dyDescent="0.2">
      <c r="A3985" s="295">
        <v>0.37082270000000001</v>
      </c>
      <c r="B3985" s="295"/>
      <c r="C3985" s="295">
        <v>0.55566230000000005</v>
      </c>
      <c r="D3985" s="295"/>
    </row>
    <row r="3986" spans="1:4" x14ac:dyDescent="0.2">
      <c r="A3986" s="295">
        <v>0.37079699999999999</v>
      </c>
      <c r="B3986" s="295"/>
      <c r="C3986" s="295">
        <v>0.55563629999999997</v>
      </c>
      <c r="D3986" s="295"/>
    </row>
    <row r="3987" spans="1:4" x14ac:dyDescent="0.2">
      <c r="A3987" s="295">
        <v>0.37079699999999999</v>
      </c>
      <c r="B3987" s="295"/>
      <c r="C3987" s="295">
        <v>0.55559570000000003</v>
      </c>
      <c r="D3987" s="295"/>
    </row>
    <row r="3988" spans="1:4" x14ac:dyDescent="0.2">
      <c r="A3988" s="295">
        <v>0.37077189999999999</v>
      </c>
      <c r="B3988" s="295"/>
      <c r="C3988" s="295">
        <v>0.55554340000000002</v>
      </c>
      <c r="D3988" s="295"/>
    </row>
    <row r="3989" spans="1:4" x14ac:dyDescent="0.2">
      <c r="A3989" s="295">
        <v>0.37075669999999999</v>
      </c>
      <c r="B3989" s="295"/>
      <c r="C3989" s="295">
        <v>0.55551910000000004</v>
      </c>
      <c r="D3989" s="295"/>
    </row>
    <row r="3990" spans="1:4" x14ac:dyDescent="0.2">
      <c r="A3990" s="295">
        <v>0.37073040000000002</v>
      </c>
      <c r="B3990" s="295"/>
      <c r="C3990" s="295">
        <v>0.55550699999999997</v>
      </c>
      <c r="D3990" s="295"/>
    </row>
    <row r="3991" spans="1:4" x14ac:dyDescent="0.2">
      <c r="A3991" s="295">
        <v>0.37070520000000001</v>
      </c>
      <c r="B3991" s="295"/>
      <c r="C3991" s="295">
        <v>0.55549329999999997</v>
      </c>
      <c r="D3991" s="295"/>
    </row>
    <row r="3992" spans="1:4" x14ac:dyDescent="0.2">
      <c r="A3992" s="295">
        <v>0.37069249999999998</v>
      </c>
      <c r="B3992" s="295"/>
      <c r="C3992" s="295">
        <v>0.55542919999999996</v>
      </c>
      <c r="D3992" s="295"/>
    </row>
    <row r="3993" spans="1:4" x14ac:dyDescent="0.2">
      <c r="A3993" s="295">
        <v>0.37065100000000001</v>
      </c>
      <c r="B3993" s="295"/>
      <c r="C3993" s="295">
        <v>0.55540339999999999</v>
      </c>
      <c r="D3993" s="295"/>
    </row>
    <row r="3994" spans="1:4" x14ac:dyDescent="0.2">
      <c r="A3994" s="295">
        <v>0.37063780000000002</v>
      </c>
      <c r="B3994" s="295"/>
      <c r="C3994" s="295">
        <v>0.55536450000000004</v>
      </c>
      <c r="D3994" s="295"/>
    </row>
    <row r="3995" spans="1:4" x14ac:dyDescent="0.2">
      <c r="A3995" s="295">
        <v>0.37062509999999999</v>
      </c>
      <c r="B3995" s="295"/>
      <c r="C3995" s="295">
        <v>0.5553498</v>
      </c>
      <c r="D3995" s="295"/>
    </row>
    <row r="3996" spans="1:4" x14ac:dyDescent="0.2">
      <c r="A3996" s="295">
        <v>0.37060989999999999</v>
      </c>
      <c r="B3996" s="295"/>
      <c r="C3996" s="295">
        <v>0.55531079999999999</v>
      </c>
      <c r="D3996" s="295"/>
    </row>
    <row r="3997" spans="1:4" x14ac:dyDescent="0.2">
      <c r="A3997" s="295">
        <v>0.3705831</v>
      </c>
      <c r="B3997" s="295"/>
      <c r="C3997" s="295">
        <v>0.55528149999999998</v>
      </c>
      <c r="D3997" s="295"/>
    </row>
    <row r="3998" spans="1:4" x14ac:dyDescent="0.2">
      <c r="A3998" s="295">
        <v>0.3705831</v>
      </c>
      <c r="B3998" s="295"/>
      <c r="C3998" s="295">
        <v>0.55525480000000005</v>
      </c>
      <c r="D3998" s="295"/>
    </row>
    <row r="3999" spans="1:4" x14ac:dyDescent="0.2">
      <c r="A3999" s="295">
        <v>0.370556</v>
      </c>
      <c r="B3999" s="295"/>
      <c r="C3999" s="295">
        <v>0.5552414</v>
      </c>
      <c r="D3999" s="295"/>
    </row>
    <row r="4000" spans="1:4" x14ac:dyDescent="0.2">
      <c r="A4000" s="295">
        <v>0.37053009999999997</v>
      </c>
      <c r="B4000" s="295"/>
      <c r="C4000" s="295">
        <v>0.55519130000000005</v>
      </c>
      <c r="D4000" s="295"/>
    </row>
    <row r="4001" spans="1:4" x14ac:dyDescent="0.2">
      <c r="A4001" s="295">
        <v>0.37050329999999998</v>
      </c>
      <c r="B4001" s="295"/>
      <c r="C4001" s="295">
        <v>0.55515179999999997</v>
      </c>
      <c r="D4001" s="295"/>
    </row>
    <row r="4002" spans="1:4" x14ac:dyDescent="0.2">
      <c r="A4002" s="295">
        <v>0.37048969999999998</v>
      </c>
      <c r="B4002" s="295"/>
      <c r="C4002" s="295">
        <v>0.55508599999999997</v>
      </c>
      <c r="D4002" s="295"/>
    </row>
    <row r="4003" spans="1:4" x14ac:dyDescent="0.2">
      <c r="A4003" s="295">
        <v>0.37046180000000001</v>
      </c>
      <c r="B4003" s="295"/>
      <c r="C4003" s="295">
        <v>0.55507139999999999</v>
      </c>
      <c r="D4003" s="295"/>
    </row>
    <row r="4004" spans="1:4" x14ac:dyDescent="0.2">
      <c r="A4004" s="295">
        <v>0.37044870000000002</v>
      </c>
      <c r="B4004" s="295"/>
      <c r="C4004" s="295">
        <v>0.55505800000000005</v>
      </c>
      <c r="D4004" s="295"/>
    </row>
    <row r="4005" spans="1:4" x14ac:dyDescent="0.2">
      <c r="A4005" s="295">
        <v>0.37040810000000002</v>
      </c>
      <c r="B4005" s="295"/>
      <c r="C4005" s="295">
        <v>0.55502960000000001</v>
      </c>
      <c r="D4005" s="295"/>
    </row>
    <row r="4006" spans="1:4" x14ac:dyDescent="0.2">
      <c r="A4006" s="295">
        <v>0.37039490000000003</v>
      </c>
      <c r="B4006" s="295"/>
      <c r="C4006" s="295">
        <v>0.55497980000000002</v>
      </c>
      <c r="D4006" s="295"/>
    </row>
    <row r="4007" spans="1:4" x14ac:dyDescent="0.2">
      <c r="A4007" s="295">
        <v>0.37036980000000003</v>
      </c>
      <c r="B4007" s="295"/>
      <c r="C4007" s="295">
        <v>0.55495399999999995</v>
      </c>
      <c r="D4007" s="295"/>
    </row>
    <row r="4008" spans="1:4" x14ac:dyDescent="0.2">
      <c r="A4008" s="295">
        <v>0.37035699999999999</v>
      </c>
      <c r="B4008" s="295"/>
      <c r="C4008" s="295">
        <v>0.55494189999999999</v>
      </c>
      <c r="D4008" s="295"/>
    </row>
    <row r="4009" spans="1:4" x14ac:dyDescent="0.2">
      <c r="A4009" s="295">
        <v>0.37032989999999999</v>
      </c>
      <c r="B4009" s="295"/>
      <c r="C4009" s="295">
        <v>0.55491659999999998</v>
      </c>
      <c r="D4009" s="295"/>
    </row>
    <row r="4010" spans="1:4" x14ac:dyDescent="0.2">
      <c r="A4010" s="295">
        <v>0.37030419999999997</v>
      </c>
      <c r="B4010" s="295"/>
      <c r="C4010" s="295">
        <v>0.55487629999999999</v>
      </c>
      <c r="D4010" s="295"/>
    </row>
    <row r="4011" spans="1:4" x14ac:dyDescent="0.2">
      <c r="A4011" s="295">
        <v>0.37030419999999997</v>
      </c>
      <c r="B4011" s="295"/>
      <c r="C4011" s="295">
        <v>0.55483740000000004</v>
      </c>
      <c r="D4011" s="295"/>
    </row>
    <row r="4012" spans="1:4" x14ac:dyDescent="0.2">
      <c r="A4012" s="295">
        <v>0.37027589999999999</v>
      </c>
      <c r="B4012" s="295"/>
      <c r="C4012" s="295">
        <v>0.5547957</v>
      </c>
      <c r="D4012" s="295"/>
    </row>
    <row r="4013" spans="1:4" x14ac:dyDescent="0.2">
      <c r="A4013" s="295">
        <v>0.3702627</v>
      </c>
      <c r="B4013" s="295"/>
      <c r="C4013" s="295">
        <v>0.55471590000000004</v>
      </c>
      <c r="D4013" s="295"/>
    </row>
    <row r="4014" spans="1:4" x14ac:dyDescent="0.2">
      <c r="A4014" s="295">
        <v>0.37023699999999998</v>
      </c>
      <c r="B4014" s="295"/>
      <c r="C4014" s="295">
        <v>0.55471590000000004</v>
      </c>
      <c r="D4014" s="295"/>
    </row>
    <row r="4015" spans="1:4" x14ac:dyDescent="0.2">
      <c r="A4015" s="295">
        <v>0.37022430000000001</v>
      </c>
      <c r="B4015" s="295"/>
      <c r="C4015" s="295">
        <v>0.55463790000000002</v>
      </c>
      <c r="D4015" s="295"/>
    </row>
    <row r="4016" spans="1:4" x14ac:dyDescent="0.2">
      <c r="A4016" s="295">
        <v>0.37022430000000001</v>
      </c>
      <c r="B4016" s="295"/>
      <c r="C4016" s="295">
        <v>0.55461340000000003</v>
      </c>
      <c r="D4016" s="295"/>
    </row>
    <row r="4017" spans="1:4" x14ac:dyDescent="0.2">
      <c r="A4017" s="295">
        <v>0.37018240000000002</v>
      </c>
      <c r="B4017" s="295"/>
      <c r="C4017" s="295">
        <v>0.55458759999999996</v>
      </c>
      <c r="D4017" s="295"/>
    </row>
    <row r="4018" spans="1:4" x14ac:dyDescent="0.2">
      <c r="A4018" s="295">
        <v>0.37017040000000001</v>
      </c>
      <c r="B4018" s="295"/>
      <c r="C4018" s="295">
        <v>0.55453529999999995</v>
      </c>
      <c r="D4018" s="295"/>
    </row>
    <row r="4019" spans="1:4" x14ac:dyDescent="0.2">
      <c r="A4019" s="295">
        <v>0.37015670000000001</v>
      </c>
      <c r="B4019" s="295"/>
      <c r="C4019" s="295">
        <v>0.55452069999999998</v>
      </c>
      <c r="D4019" s="295"/>
    </row>
    <row r="4020" spans="1:4" x14ac:dyDescent="0.2">
      <c r="A4020" s="295">
        <v>0.37010369999999998</v>
      </c>
      <c r="B4020" s="295"/>
      <c r="C4020" s="295">
        <v>0.55450690000000002</v>
      </c>
      <c r="D4020" s="295"/>
    </row>
    <row r="4021" spans="1:4" x14ac:dyDescent="0.2">
      <c r="A4021" s="295">
        <v>0.37010369999999998</v>
      </c>
      <c r="B4021" s="295"/>
      <c r="C4021" s="295">
        <v>0.55442740000000001</v>
      </c>
      <c r="D4021" s="295"/>
    </row>
    <row r="4022" spans="1:4" x14ac:dyDescent="0.2">
      <c r="A4022" s="295">
        <v>0.37008999999999997</v>
      </c>
      <c r="B4022" s="295"/>
      <c r="C4022" s="295">
        <v>0.55441530000000006</v>
      </c>
      <c r="D4022" s="295"/>
    </row>
    <row r="4023" spans="1:4" x14ac:dyDescent="0.2">
      <c r="A4023" s="295">
        <v>0.37007689999999999</v>
      </c>
      <c r="B4023" s="295"/>
      <c r="C4023" s="295">
        <v>0.55438790000000004</v>
      </c>
      <c r="D4023" s="295"/>
    </row>
    <row r="4024" spans="1:4" x14ac:dyDescent="0.2">
      <c r="A4024" s="295">
        <v>0.37005139999999997</v>
      </c>
      <c r="B4024" s="295"/>
      <c r="C4024" s="295">
        <v>0.55436339999999995</v>
      </c>
      <c r="D4024" s="295"/>
    </row>
    <row r="4025" spans="1:4" x14ac:dyDescent="0.2">
      <c r="A4025" s="295">
        <v>0.3700232</v>
      </c>
      <c r="B4025" s="295"/>
      <c r="C4025" s="295">
        <v>0.55433670000000002</v>
      </c>
      <c r="D4025" s="295"/>
    </row>
    <row r="4026" spans="1:4" x14ac:dyDescent="0.2">
      <c r="A4026" s="295">
        <v>0.3699848</v>
      </c>
      <c r="B4026" s="295"/>
      <c r="C4026" s="295">
        <v>0.55430829999999998</v>
      </c>
      <c r="D4026" s="295"/>
    </row>
    <row r="4027" spans="1:4" x14ac:dyDescent="0.2">
      <c r="A4027" s="295">
        <v>0.3699576</v>
      </c>
      <c r="B4027" s="295"/>
      <c r="C4027" s="295">
        <v>0.55429629999999996</v>
      </c>
      <c r="D4027" s="295"/>
    </row>
    <row r="4028" spans="1:4" x14ac:dyDescent="0.2">
      <c r="A4028" s="295">
        <v>0.3699424</v>
      </c>
      <c r="B4028" s="295"/>
      <c r="C4028" s="295">
        <v>0.55426920000000002</v>
      </c>
      <c r="D4028" s="295"/>
    </row>
    <row r="4029" spans="1:4" x14ac:dyDescent="0.2">
      <c r="A4029" s="295">
        <v>0.3699424</v>
      </c>
      <c r="B4029" s="295"/>
      <c r="C4029" s="295">
        <v>0.55424490000000004</v>
      </c>
      <c r="D4029" s="295"/>
    </row>
    <row r="4030" spans="1:4" x14ac:dyDescent="0.2">
      <c r="A4030" s="295">
        <v>0.3699172</v>
      </c>
      <c r="B4030" s="295"/>
      <c r="C4030" s="295">
        <v>0.55420429999999998</v>
      </c>
      <c r="D4030" s="295"/>
    </row>
    <row r="4031" spans="1:4" x14ac:dyDescent="0.2">
      <c r="A4031" s="295">
        <v>0.36989090000000002</v>
      </c>
      <c r="B4031" s="295"/>
      <c r="C4031" s="295">
        <v>0.55418000000000001</v>
      </c>
      <c r="D4031" s="295"/>
    </row>
    <row r="4032" spans="1:4" x14ac:dyDescent="0.2">
      <c r="A4032" s="295">
        <v>0.36989090000000002</v>
      </c>
      <c r="B4032" s="295"/>
      <c r="C4032" s="295">
        <v>0.55416620000000005</v>
      </c>
      <c r="D4032" s="295"/>
    </row>
    <row r="4033" spans="1:4" x14ac:dyDescent="0.2">
      <c r="A4033" s="295">
        <v>0.36987769999999998</v>
      </c>
      <c r="B4033" s="295"/>
      <c r="C4033" s="295">
        <v>0.55415250000000005</v>
      </c>
      <c r="D4033" s="295"/>
    </row>
    <row r="4034" spans="1:4" x14ac:dyDescent="0.2">
      <c r="A4034" s="295">
        <v>0.36986409999999997</v>
      </c>
      <c r="B4034" s="295"/>
      <c r="C4034" s="295">
        <v>0.55407620000000002</v>
      </c>
      <c r="D4034" s="295"/>
    </row>
    <row r="4035" spans="1:4" x14ac:dyDescent="0.2">
      <c r="A4035" s="295">
        <v>0.36982310000000002</v>
      </c>
      <c r="B4035" s="295"/>
      <c r="C4035" s="295">
        <v>0.55406149999999998</v>
      </c>
      <c r="D4035" s="295"/>
    </row>
    <row r="4036" spans="1:4" x14ac:dyDescent="0.2">
      <c r="A4036" s="295">
        <v>0.36979830000000002</v>
      </c>
      <c r="B4036" s="295"/>
      <c r="C4036" s="295">
        <v>0.5540254</v>
      </c>
      <c r="D4036" s="295"/>
    </row>
    <row r="4037" spans="1:4" x14ac:dyDescent="0.2">
      <c r="A4037" s="295">
        <v>0.36978519999999998</v>
      </c>
      <c r="B4037" s="295"/>
      <c r="C4037" s="295">
        <v>0.55399849999999995</v>
      </c>
      <c r="D4037" s="295"/>
    </row>
    <row r="4038" spans="1:4" x14ac:dyDescent="0.2">
      <c r="A4038" s="295">
        <v>0.36978519999999998</v>
      </c>
      <c r="B4038" s="295"/>
      <c r="C4038" s="295">
        <v>0.55392030000000003</v>
      </c>
      <c r="D4038" s="295"/>
    </row>
    <row r="4039" spans="1:4" x14ac:dyDescent="0.2">
      <c r="A4039" s="295">
        <v>0.36977149999999998</v>
      </c>
      <c r="B4039" s="295"/>
      <c r="C4039" s="295">
        <v>0.55386630000000003</v>
      </c>
      <c r="D4039" s="295"/>
    </row>
    <row r="4040" spans="1:4" x14ac:dyDescent="0.2">
      <c r="A4040" s="295">
        <v>0.3697588</v>
      </c>
      <c r="B4040" s="295"/>
      <c r="C4040" s="295">
        <v>0.55386630000000003</v>
      </c>
      <c r="D4040" s="295"/>
    </row>
    <row r="4041" spans="1:4" x14ac:dyDescent="0.2">
      <c r="A4041" s="295">
        <v>0.36973</v>
      </c>
      <c r="B4041" s="295"/>
      <c r="C4041" s="295">
        <v>0.55382739999999997</v>
      </c>
      <c r="D4041" s="295"/>
    </row>
    <row r="4042" spans="1:4" x14ac:dyDescent="0.2">
      <c r="A4042" s="295">
        <v>0.36969210000000002</v>
      </c>
      <c r="B4042" s="295"/>
      <c r="C4042" s="295">
        <v>0.55379900000000004</v>
      </c>
      <c r="D4042" s="295"/>
    </row>
    <row r="4043" spans="1:4" x14ac:dyDescent="0.2">
      <c r="A4043" s="295">
        <v>0.36965330000000002</v>
      </c>
      <c r="B4043" s="295"/>
      <c r="C4043" s="295">
        <v>0.553759</v>
      </c>
      <c r="D4043" s="295"/>
    </row>
    <row r="4044" spans="1:4" x14ac:dyDescent="0.2">
      <c r="A4044" s="295">
        <v>0.36965330000000002</v>
      </c>
      <c r="B4044" s="295"/>
      <c r="C4044" s="295">
        <v>0.55370589999999997</v>
      </c>
      <c r="D4044" s="295"/>
    </row>
    <row r="4045" spans="1:4" x14ac:dyDescent="0.2">
      <c r="A4045" s="295">
        <v>0.3696123</v>
      </c>
      <c r="B4045" s="295"/>
      <c r="C4045" s="295">
        <v>0.55370589999999997</v>
      </c>
      <c r="D4045" s="295"/>
    </row>
    <row r="4046" spans="1:4" x14ac:dyDescent="0.2">
      <c r="A4046" s="295">
        <v>0.36959920000000002</v>
      </c>
      <c r="B4046" s="295"/>
      <c r="C4046" s="295">
        <v>0.55364120000000006</v>
      </c>
      <c r="D4046" s="295"/>
    </row>
    <row r="4047" spans="1:4" x14ac:dyDescent="0.2">
      <c r="A4047" s="295">
        <v>0.36957200000000001</v>
      </c>
      <c r="B4047" s="295"/>
      <c r="C4047" s="295">
        <v>0.55361579999999999</v>
      </c>
      <c r="D4047" s="295"/>
    </row>
    <row r="4048" spans="1:4" x14ac:dyDescent="0.2">
      <c r="A4048" s="295">
        <v>0.36952950000000001</v>
      </c>
      <c r="B4048" s="295"/>
      <c r="C4048" s="295">
        <v>0.55360379999999998</v>
      </c>
      <c r="D4048" s="295"/>
    </row>
    <row r="4049" spans="1:4" x14ac:dyDescent="0.2">
      <c r="A4049" s="295">
        <v>0.36951679999999998</v>
      </c>
      <c r="B4049" s="295"/>
      <c r="C4049" s="295">
        <v>0.55355149999999997</v>
      </c>
      <c r="D4049" s="295"/>
    </row>
    <row r="4050" spans="1:4" x14ac:dyDescent="0.2">
      <c r="A4050" s="295">
        <v>0.36950309999999997</v>
      </c>
      <c r="B4050" s="295"/>
      <c r="C4050" s="295">
        <v>0.5535139</v>
      </c>
      <c r="D4050" s="295"/>
    </row>
    <row r="4051" spans="1:4" x14ac:dyDescent="0.2">
      <c r="A4051" s="295">
        <v>0.36947489999999999</v>
      </c>
      <c r="B4051" s="295"/>
      <c r="C4051" s="295">
        <v>0.55347219999999997</v>
      </c>
      <c r="D4051" s="295"/>
    </row>
    <row r="4052" spans="1:4" x14ac:dyDescent="0.2">
      <c r="A4052" s="295">
        <v>0.36946210000000002</v>
      </c>
      <c r="B4052" s="295"/>
      <c r="C4052" s="295">
        <v>0.55347219999999997</v>
      </c>
      <c r="D4052" s="295"/>
    </row>
    <row r="4053" spans="1:4" x14ac:dyDescent="0.2">
      <c r="A4053" s="295">
        <v>0.36943330000000002</v>
      </c>
      <c r="B4053" s="295"/>
      <c r="C4053" s="295">
        <v>0.55344530000000003</v>
      </c>
      <c r="D4053" s="295"/>
    </row>
    <row r="4054" spans="1:4" x14ac:dyDescent="0.2">
      <c r="A4054" s="295">
        <v>0.36943330000000002</v>
      </c>
      <c r="B4054" s="295"/>
      <c r="C4054" s="295">
        <v>0.55340780000000001</v>
      </c>
      <c r="D4054" s="295"/>
    </row>
    <row r="4055" spans="1:4" x14ac:dyDescent="0.2">
      <c r="A4055" s="295">
        <v>0.36942130000000001</v>
      </c>
      <c r="B4055" s="295"/>
      <c r="C4055" s="295">
        <v>0.55338080000000001</v>
      </c>
      <c r="D4055" s="295"/>
    </row>
    <row r="4056" spans="1:4" x14ac:dyDescent="0.2">
      <c r="A4056" s="295">
        <v>0.3694076</v>
      </c>
      <c r="B4056" s="295"/>
      <c r="C4056" s="295">
        <v>0.55331819999999998</v>
      </c>
      <c r="D4056" s="295"/>
    </row>
    <row r="4057" spans="1:4" x14ac:dyDescent="0.2">
      <c r="A4057" s="295">
        <v>0.36935299999999999</v>
      </c>
      <c r="B4057" s="295"/>
      <c r="C4057" s="295">
        <v>0.55326660000000005</v>
      </c>
      <c r="D4057" s="295"/>
    </row>
    <row r="4058" spans="1:4" x14ac:dyDescent="0.2">
      <c r="A4058" s="295">
        <v>0.36935299999999999</v>
      </c>
      <c r="B4058" s="295"/>
      <c r="C4058" s="295">
        <v>0.55321160000000003</v>
      </c>
      <c r="D4058" s="295"/>
    </row>
    <row r="4059" spans="1:4" x14ac:dyDescent="0.2">
      <c r="A4059" s="295">
        <v>0.36935299999999999</v>
      </c>
      <c r="B4059" s="295"/>
      <c r="C4059" s="295">
        <v>0.55318619999999996</v>
      </c>
      <c r="D4059" s="295"/>
    </row>
    <row r="4060" spans="1:4" x14ac:dyDescent="0.2">
      <c r="A4060" s="295">
        <v>0.3693282</v>
      </c>
      <c r="B4060" s="295"/>
      <c r="C4060" s="295">
        <v>0.55317289999999997</v>
      </c>
      <c r="D4060" s="295"/>
    </row>
    <row r="4061" spans="1:4" x14ac:dyDescent="0.2">
      <c r="A4061" s="295">
        <v>0.3692994</v>
      </c>
      <c r="B4061" s="295"/>
      <c r="C4061" s="295">
        <v>0.55311010000000005</v>
      </c>
      <c r="D4061" s="295"/>
    </row>
    <row r="4062" spans="1:4" x14ac:dyDescent="0.2">
      <c r="A4062" s="295">
        <v>0.36927470000000001</v>
      </c>
      <c r="B4062" s="295"/>
      <c r="C4062" s="295">
        <v>0.55308299999999999</v>
      </c>
      <c r="D4062" s="295"/>
    </row>
    <row r="4063" spans="1:4" x14ac:dyDescent="0.2">
      <c r="A4063" s="295">
        <v>0.36926100000000001</v>
      </c>
      <c r="B4063" s="295"/>
      <c r="C4063" s="295">
        <v>0.55304169999999997</v>
      </c>
      <c r="D4063" s="295"/>
    </row>
    <row r="4064" spans="1:4" x14ac:dyDescent="0.2">
      <c r="A4064" s="295">
        <v>0.36923319999999998</v>
      </c>
      <c r="B4064" s="295"/>
      <c r="C4064" s="295">
        <v>0.55302969999999996</v>
      </c>
      <c r="D4064" s="295"/>
    </row>
    <row r="4065" spans="1:4" x14ac:dyDescent="0.2">
      <c r="A4065" s="295">
        <v>0.36918119999999999</v>
      </c>
      <c r="B4065" s="295"/>
      <c r="C4065" s="295">
        <v>0.55301500000000003</v>
      </c>
      <c r="D4065" s="295"/>
    </row>
    <row r="4066" spans="1:4" x14ac:dyDescent="0.2">
      <c r="A4066" s="295">
        <v>0.3691681</v>
      </c>
      <c r="B4066" s="295"/>
      <c r="C4066" s="295">
        <v>0.55296500000000004</v>
      </c>
      <c r="D4066" s="295"/>
    </row>
    <row r="4067" spans="1:4" x14ac:dyDescent="0.2">
      <c r="A4067" s="295">
        <v>0.36915540000000002</v>
      </c>
      <c r="B4067" s="295"/>
      <c r="C4067" s="295">
        <v>0.55295119999999998</v>
      </c>
      <c r="D4067" s="295"/>
    </row>
    <row r="4068" spans="1:4" x14ac:dyDescent="0.2">
      <c r="A4068" s="295">
        <v>0.36912820000000002</v>
      </c>
      <c r="B4068" s="295"/>
      <c r="C4068" s="295">
        <v>0.55291100000000004</v>
      </c>
      <c r="D4068" s="295"/>
    </row>
    <row r="4069" spans="1:4" x14ac:dyDescent="0.2">
      <c r="A4069" s="295">
        <v>0.36912820000000002</v>
      </c>
      <c r="B4069" s="295"/>
      <c r="C4069" s="295">
        <v>0.55285960000000001</v>
      </c>
      <c r="D4069" s="295"/>
    </row>
    <row r="4070" spans="1:4" x14ac:dyDescent="0.2">
      <c r="A4070" s="295">
        <v>0.36908619999999998</v>
      </c>
      <c r="B4070" s="295"/>
      <c r="C4070" s="295">
        <v>0.55280669999999998</v>
      </c>
      <c r="D4070" s="295"/>
    </row>
    <row r="4071" spans="1:4" x14ac:dyDescent="0.2">
      <c r="A4071" s="295">
        <v>0.36904559999999997</v>
      </c>
      <c r="B4071" s="295"/>
      <c r="C4071" s="295">
        <v>0.55276499999999995</v>
      </c>
      <c r="D4071" s="295"/>
    </row>
    <row r="4072" spans="1:4" x14ac:dyDescent="0.2">
      <c r="A4072" s="295">
        <v>0.36904559999999997</v>
      </c>
      <c r="B4072" s="295"/>
      <c r="C4072" s="295">
        <v>0.5527128</v>
      </c>
      <c r="D4072" s="295"/>
    </row>
    <row r="4073" spans="1:4" x14ac:dyDescent="0.2">
      <c r="A4073" s="295">
        <v>0.36903200000000003</v>
      </c>
      <c r="B4073" s="295"/>
      <c r="C4073" s="295">
        <v>0.55267330000000003</v>
      </c>
      <c r="D4073" s="295"/>
    </row>
    <row r="4074" spans="1:4" x14ac:dyDescent="0.2">
      <c r="A4074" s="295">
        <v>0.36898049999999999</v>
      </c>
      <c r="B4074" s="295"/>
      <c r="C4074" s="295">
        <v>0.55267330000000003</v>
      </c>
      <c r="D4074" s="295"/>
    </row>
    <row r="4075" spans="1:4" x14ac:dyDescent="0.2">
      <c r="A4075" s="295">
        <v>0.36898039999999999</v>
      </c>
      <c r="B4075" s="295"/>
      <c r="C4075" s="295">
        <v>0.55261950000000004</v>
      </c>
      <c r="D4075" s="295"/>
    </row>
    <row r="4076" spans="1:4" x14ac:dyDescent="0.2">
      <c r="A4076" s="295">
        <v>0.36893959999999998</v>
      </c>
      <c r="B4076" s="295"/>
      <c r="C4076" s="295">
        <v>0.55253660000000004</v>
      </c>
      <c r="D4076" s="295"/>
    </row>
    <row r="4077" spans="1:4" x14ac:dyDescent="0.2">
      <c r="A4077" s="295">
        <v>0.36892599999999998</v>
      </c>
      <c r="B4077" s="295"/>
      <c r="C4077" s="295">
        <v>0.55250960000000005</v>
      </c>
      <c r="D4077" s="295"/>
    </row>
    <row r="4078" spans="1:4" x14ac:dyDescent="0.2">
      <c r="A4078" s="295">
        <v>0.3689133</v>
      </c>
      <c r="B4078" s="295"/>
      <c r="C4078" s="295">
        <v>0.5524732</v>
      </c>
      <c r="D4078" s="295"/>
    </row>
    <row r="4079" spans="1:4" x14ac:dyDescent="0.2">
      <c r="A4079" s="295">
        <v>0.3689132</v>
      </c>
      <c r="B4079" s="295"/>
      <c r="C4079" s="295">
        <v>0.55243279999999995</v>
      </c>
      <c r="D4079" s="295"/>
    </row>
    <row r="4080" spans="1:4" x14ac:dyDescent="0.2">
      <c r="A4080" s="295">
        <v>0.3688881</v>
      </c>
      <c r="B4080" s="295"/>
      <c r="C4080" s="295">
        <v>0.55242060000000004</v>
      </c>
      <c r="D4080" s="295"/>
    </row>
    <row r="4081" spans="1:4" x14ac:dyDescent="0.2">
      <c r="A4081" s="295">
        <v>0.36884709999999998</v>
      </c>
      <c r="B4081" s="295"/>
      <c r="C4081" s="295">
        <v>0.55236940000000001</v>
      </c>
      <c r="D4081" s="295"/>
    </row>
    <row r="4082" spans="1:4" x14ac:dyDescent="0.2">
      <c r="A4082" s="295">
        <v>0.36884709999999998</v>
      </c>
      <c r="B4082" s="295"/>
      <c r="C4082" s="295">
        <v>0.55233030000000005</v>
      </c>
      <c r="D4082" s="295"/>
    </row>
    <row r="4083" spans="1:4" x14ac:dyDescent="0.2">
      <c r="A4083" s="295">
        <v>0.36882029999999999</v>
      </c>
      <c r="B4083" s="295"/>
      <c r="C4083" s="295">
        <v>0.55229260000000002</v>
      </c>
      <c r="D4083" s="295"/>
    </row>
    <row r="4084" spans="1:4" x14ac:dyDescent="0.2">
      <c r="A4084" s="295">
        <v>0.36877880000000002</v>
      </c>
      <c r="B4084" s="295"/>
      <c r="C4084" s="295">
        <v>0.55225259999999998</v>
      </c>
      <c r="D4084" s="295"/>
    </row>
    <row r="4085" spans="1:4" x14ac:dyDescent="0.2">
      <c r="A4085" s="295">
        <v>0.3687667</v>
      </c>
      <c r="B4085" s="295"/>
      <c r="C4085" s="295">
        <v>0.55218679999999998</v>
      </c>
      <c r="D4085" s="295"/>
    </row>
    <row r="4086" spans="1:4" x14ac:dyDescent="0.2">
      <c r="A4086" s="295">
        <v>0.36871680000000001</v>
      </c>
      <c r="B4086" s="295"/>
      <c r="C4086" s="295">
        <v>0.55216080000000001</v>
      </c>
      <c r="D4086" s="295"/>
    </row>
    <row r="4087" spans="1:4" x14ac:dyDescent="0.2">
      <c r="A4087" s="295">
        <v>0.36871680000000001</v>
      </c>
      <c r="B4087" s="295"/>
      <c r="C4087" s="295">
        <v>0.55214620000000003</v>
      </c>
      <c r="D4087" s="295"/>
    </row>
    <row r="4088" spans="1:4" x14ac:dyDescent="0.2">
      <c r="A4088" s="295">
        <v>0.36869109999999999</v>
      </c>
      <c r="B4088" s="295"/>
      <c r="C4088" s="295">
        <v>0.55212190000000005</v>
      </c>
      <c r="D4088" s="295"/>
    </row>
    <row r="4089" spans="1:4" x14ac:dyDescent="0.2">
      <c r="A4089" s="295">
        <v>0.36866480000000001</v>
      </c>
      <c r="B4089" s="295"/>
      <c r="C4089" s="295">
        <v>0.55208279999999998</v>
      </c>
      <c r="D4089" s="295"/>
    </row>
    <row r="4090" spans="1:4" x14ac:dyDescent="0.2">
      <c r="A4090" s="295">
        <v>0.36863649999999998</v>
      </c>
      <c r="B4090" s="295"/>
      <c r="C4090" s="295">
        <v>0.55204070000000005</v>
      </c>
      <c r="D4090" s="295"/>
    </row>
    <row r="4091" spans="1:4" x14ac:dyDescent="0.2">
      <c r="A4091" s="295">
        <v>0.36863649999999998</v>
      </c>
      <c r="B4091" s="295"/>
      <c r="C4091" s="295">
        <v>0.5520273</v>
      </c>
      <c r="D4091" s="295"/>
    </row>
    <row r="4092" spans="1:4" x14ac:dyDescent="0.2">
      <c r="A4092" s="295">
        <v>0.3686101</v>
      </c>
      <c r="B4092" s="295"/>
      <c r="C4092" s="295">
        <v>0.55200039999999995</v>
      </c>
      <c r="D4092" s="295"/>
    </row>
    <row r="4093" spans="1:4" x14ac:dyDescent="0.2">
      <c r="A4093" s="295">
        <v>0.36859809999999998</v>
      </c>
      <c r="B4093" s="295"/>
      <c r="C4093" s="295">
        <v>0.55198670000000005</v>
      </c>
      <c r="D4093" s="295"/>
    </row>
    <row r="4094" spans="1:4" x14ac:dyDescent="0.2">
      <c r="A4094" s="295">
        <v>0.36857129999999999</v>
      </c>
      <c r="B4094" s="295"/>
      <c r="C4094" s="295">
        <v>0.55196219999999996</v>
      </c>
      <c r="D4094" s="295"/>
    </row>
    <row r="4095" spans="1:4" x14ac:dyDescent="0.2">
      <c r="A4095" s="295">
        <v>0.36854579999999998</v>
      </c>
      <c r="B4095" s="295"/>
      <c r="C4095" s="295">
        <v>0.55192180000000002</v>
      </c>
      <c r="D4095" s="295"/>
    </row>
    <row r="4096" spans="1:4" x14ac:dyDescent="0.2">
      <c r="A4096" s="295">
        <v>0.36851699999999998</v>
      </c>
      <c r="B4096" s="295"/>
      <c r="C4096" s="295">
        <v>0.55189730000000004</v>
      </c>
      <c r="D4096" s="295"/>
    </row>
    <row r="4097" spans="1:4" x14ac:dyDescent="0.2">
      <c r="A4097" s="295">
        <v>0.36851699999999998</v>
      </c>
      <c r="B4097" s="295"/>
      <c r="C4097" s="295">
        <v>0.55185689999999998</v>
      </c>
      <c r="D4097" s="295"/>
    </row>
    <row r="4098" spans="1:4" x14ac:dyDescent="0.2">
      <c r="A4098" s="295">
        <v>0.36850500000000003</v>
      </c>
      <c r="B4098" s="295"/>
      <c r="C4098" s="295">
        <v>0.55180549999999995</v>
      </c>
      <c r="D4098" s="295"/>
    </row>
    <row r="4099" spans="1:4" x14ac:dyDescent="0.2">
      <c r="A4099" s="295">
        <v>0.36847920000000001</v>
      </c>
      <c r="B4099" s="295"/>
      <c r="C4099" s="295">
        <v>0.55178099999999997</v>
      </c>
      <c r="D4099" s="295"/>
    </row>
    <row r="4100" spans="1:4" x14ac:dyDescent="0.2">
      <c r="A4100" s="295">
        <v>0.36845129999999998</v>
      </c>
      <c r="B4100" s="295"/>
      <c r="C4100" s="295">
        <v>0.55176760000000002</v>
      </c>
      <c r="D4100" s="295"/>
    </row>
    <row r="4101" spans="1:4" x14ac:dyDescent="0.2">
      <c r="A4101" s="295">
        <v>0.36843809999999999</v>
      </c>
      <c r="B4101" s="295"/>
      <c r="C4101" s="295">
        <v>0.55171760000000003</v>
      </c>
      <c r="D4101" s="295"/>
    </row>
    <row r="4102" spans="1:4" x14ac:dyDescent="0.2">
      <c r="A4102" s="295">
        <v>0.36842540000000001</v>
      </c>
      <c r="B4102" s="295"/>
      <c r="C4102" s="295">
        <v>0.5516896</v>
      </c>
      <c r="D4102" s="295"/>
    </row>
    <row r="4103" spans="1:4" x14ac:dyDescent="0.2">
      <c r="A4103" s="295">
        <v>0.36838510000000002</v>
      </c>
      <c r="B4103" s="295"/>
      <c r="C4103" s="295">
        <v>0.55164100000000005</v>
      </c>
      <c r="D4103" s="295"/>
    </row>
    <row r="4104" spans="1:4" x14ac:dyDescent="0.2">
      <c r="A4104" s="295">
        <v>0.36837140000000002</v>
      </c>
      <c r="B4104" s="295"/>
      <c r="C4104" s="295">
        <v>0.55162630000000001</v>
      </c>
      <c r="D4104" s="295"/>
    </row>
    <row r="4105" spans="1:4" x14ac:dyDescent="0.2">
      <c r="A4105" s="295">
        <v>0.36837140000000002</v>
      </c>
      <c r="B4105" s="295"/>
      <c r="C4105" s="295">
        <v>0.5516006</v>
      </c>
      <c r="D4105" s="295"/>
    </row>
    <row r="4106" spans="1:4" x14ac:dyDescent="0.2">
      <c r="A4106" s="295">
        <v>0.36834509999999998</v>
      </c>
      <c r="B4106" s="295"/>
      <c r="C4106" s="295">
        <v>0.55157389999999995</v>
      </c>
      <c r="D4106" s="295"/>
    </row>
    <row r="4107" spans="1:4" x14ac:dyDescent="0.2">
      <c r="A4107" s="295">
        <v>0.36831720000000001</v>
      </c>
      <c r="B4107" s="295"/>
      <c r="C4107" s="295">
        <v>0.55154700000000001</v>
      </c>
      <c r="D4107" s="295"/>
    </row>
    <row r="4108" spans="1:4" x14ac:dyDescent="0.2">
      <c r="A4108" s="295">
        <v>0.36831720000000001</v>
      </c>
      <c r="B4108" s="295"/>
      <c r="C4108" s="295">
        <v>0.55150310000000002</v>
      </c>
      <c r="D4108" s="295"/>
    </row>
    <row r="4109" spans="1:4" x14ac:dyDescent="0.2">
      <c r="A4109" s="295">
        <v>0.36827840000000001</v>
      </c>
      <c r="B4109" s="295"/>
      <c r="C4109" s="295">
        <v>0.55144910000000003</v>
      </c>
      <c r="D4109" s="295"/>
    </row>
    <row r="4110" spans="1:4" x14ac:dyDescent="0.2">
      <c r="A4110" s="295">
        <v>0.36825049999999998</v>
      </c>
      <c r="B4110" s="295"/>
      <c r="C4110" s="295">
        <v>0.55139700000000003</v>
      </c>
      <c r="D4110" s="295"/>
    </row>
    <row r="4111" spans="1:4" x14ac:dyDescent="0.2">
      <c r="A4111" s="295">
        <v>0.36821209999999999</v>
      </c>
      <c r="B4111" s="295"/>
      <c r="C4111" s="295">
        <v>0.55135679999999998</v>
      </c>
      <c r="D4111" s="295"/>
    </row>
    <row r="4112" spans="1:4" x14ac:dyDescent="0.2">
      <c r="A4112" s="295">
        <v>0.36817260000000002</v>
      </c>
      <c r="B4112" s="295"/>
      <c r="C4112" s="295">
        <v>0.55135679999999998</v>
      </c>
      <c r="D4112" s="295"/>
    </row>
    <row r="4113" spans="1:4" x14ac:dyDescent="0.2">
      <c r="A4113" s="295">
        <v>0.36815750000000003</v>
      </c>
      <c r="B4113" s="295"/>
      <c r="C4113" s="295">
        <v>0.55130409999999996</v>
      </c>
      <c r="D4113" s="295"/>
    </row>
    <row r="4114" spans="1:4" x14ac:dyDescent="0.2">
      <c r="A4114" s="295">
        <v>0.36813109999999999</v>
      </c>
      <c r="B4114" s="295"/>
      <c r="C4114" s="295">
        <v>0.55129209999999995</v>
      </c>
      <c r="D4114" s="295"/>
    </row>
    <row r="4115" spans="1:4" x14ac:dyDescent="0.2">
      <c r="A4115" s="295">
        <v>0.3680908</v>
      </c>
      <c r="B4115" s="295"/>
      <c r="C4115" s="295">
        <v>0.5512667</v>
      </c>
      <c r="D4115" s="295"/>
    </row>
    <row r="4116" spans="1:4" x14ac:dyDescent="0.2">
      <c r="A4116" s="295">
        <v>0.3680756</v>
      </c>
      <c r="B4116" s="295"/>
      <c r="C4116" s="295">
        <v>0.55122649999999995</v>
      </c>
      <c r="D4116" s="295"/>
    </row>
    <row r="4117" spans="1:4" x14ac:dyDescent="0.2">
      <c r="A4117" s="295">
        <v>0.3680756</v>
      </c>
      <c r="B4117" s="295"/>
      <c r="C4117" s="295">
        <v>0.55116010000000004</v>
      </c>
      <c r="D4117" s="295"/>
    </row>
    <row r="4118" spans="1:4" x14ac:dyDescent="0.2">
      <c r="A4118" s="295">
        <v>0.36805090000000001</v>
      </c>
      <c r="B4118" s="295"/>
      <c r="C4118" s="295">
        <v>0.55114629999999998</v>
      </c>
      <c r="D4118" s="295"/>
    </row>
    <row r="4119" spans="1:4" x14ac:dyDescent="0.2">
      <c r="A4119" s="295">
        <v>0.36805090000000001</v>
      </c>
      <c r="B4119" s="295"/>
      <c r="C4119" s="295">
        <v>0.55110630000000005</v>
      </c>
      <c r="D4119" s="295"/>
    </row>
    <row r="4120" spans="1:4" x14ac:dyDescent="0.2">
      <c r="A4120" s="295">
        <v>0.36800890000000003</v>
      </c>
      <c r="B4120" s="295"/>
      <c r="C4120" s="295">
        <v>0.55106699999999997</v>
      </c>
      <c r="D4120" s="295"/>
    </row>
    <row r="4121" spans="1:4" x14ac:dyDescent="0.2">
      <c r="A4121" s="295">
        <v>0.36799530000000003</v>
      </c>
      <c r="B4121" s="295"/>
      <c r="C4121" s="295">
        <v>0.55101279999999997</v>
      </c>
      <c r="D4121" s="295"/>
    </row>
    <row r="4122" spans="1:4" x14ac:dyDescent="0.2">
      <c r="A4122" s="295">
        <v>0.36796889999999999</v>
      </c>
      <c r="B4122" s="295"/>
      <c r="C4122" s="295">
        <v>0.55096040000000002</v>
      </c>
      <c r="D4122" s="295"/>
    </row>
    <row r="4123" spans="1:4" x14ac:dyDescent="0.2">
      <c r="A4123" s="295">
        <v>0.36796889999999999</v>
      </c>
      <c r="B4123" s="295"/>
      <c r="C4123" s="295">
        <v>0.55092140000000001</v>
      </c>
      <c r="D4123" s="295"/>
    </row>
    <row r="4124" spans="1:4" x14ac:dyDescent="0.2">
      <c r="A4124" s="295">
        <v>0.3679442</v>
      </c>
      <c r="B4124" s="295"/>
      <c r="C4124" s="295">
        <v>0.55089710000000003</v>
      </c>
      <c r="D4124" s="295"/>
    </row>
    <row r="4125" spans="1:4" x14ac:dyDescent="0.2">
      <c r="A4125" s="295">
        <v>0.36793100000000001</v>
      </c>
      <c r="B4125" s="295"/>
      <c r="C4125" s="295">
        <v>0.55085799999999996</v>
      </c>
      <c r="D4125" s="295"/>
    </row>
    <row r="4126" spans="1:4" x14ac:dyDescent="0.2">
      <c r="A4126" s="295">
        <v>0.36790529999999999</v>
      </c>
      <c r="B4126" s="295"/>
      <c r="C4126" s="295">
        <v>0.55083110000000002</v>
      </c>
      <c r="D4126" s="295"/>
    </row>
    <row r="4127" spans="1:4" x14ac:dyDescent="0.2">
      <c r="A4127" s="295">
        <v>0.36787819999999999</v>
      </c>
      <c r="B4127" s="295"/>
      <c r="C4127" s="295">
        <v>0.55077909999999997</v>
      </c>
      <c r="D4127" s="295"/>
    </row>
    <row r="4128" spans="1:4" x14ac:dyDescent="0.2">
      <c r="A4128" s="295">
        <v>0.36785099999999998</v>
      </c>
      <c r="B4128" s="295"/>
      <c r="C4128" s="295">
        <v>0.55071309999999996</v>
      </c>
      <c r="D4128" s="295"/>
    </row>
    <row r="4129" spans="1:4" x14ac:dyDescent="0.2">
      <c r="A4129" s="295">
        <v>0.36782510000000002</v>
      </c>
      <c r="B4129" s="295"/>
      <c r="C4129" s="295">
        <v>0.55071309999999996</v>
      </c>
      <c r="D4129" s="295"/>
    </row>
    <row r="4130" spans="1:4" x14ac:dyDescent="0.2">
      <c r="A4130" s="295">
        <v>0.36782510000000002</v>
      </c>
      <c r="B4130" s="295"/>
      <c r="C4130" s="295">
        <v>0.5506875</v>
      </c>
      <c r="D4130" s="295"/>
    </row>
    <row r="4131" spans="1:4" x14ac:dyDescent="0.2">
      <c r="A4131" s="295">
        <v>0.36781199999999997</v>
      </c>
      <c r="B4131" s="295"/>
      <c r="C4131" s="295">
        <v>0.55064840000000004</v>
      </c>
      <c r="D4131" s="295"/>
    </row>
    <row r="4132" spans="1:4" x14ac:dyDescent="0.2">
      <c r="A4132" s="295">
        <v>0.36775839999999999</v>
      </c>
      <c r="B4132" s="295"/>
      <c r="C4132" s="295">
        <v>0.55062169999999999</v>
      </c>
      <c r="D4132" s="295"/>
    </row>
    <row r="4133" spans="1:4" x14ac:dyDescent="0.2">
      <c r="A4133" s="295">
        <v>0.36774570000000001</v>
      </c>
      <c r="B4133" s="295"/>
      <c r="C4133" s="295">
        <v>0.55059740000000001</v>
      </c>
      <c r="D4133" s="295"/>
    </row>
    <row r="4134" spans="1:4" x14ac:dyDescent="0.2">
      <c r="A4134" s="295">
        <v>0.36774570000000001</v>
      </c>
      <c r="B4134" s="295"/>
      <c r="C4134" s="295">
        <v>0.55054360000000002</v>
      </c>
      <c r="D4134" s="295"/>
    </row>
    <row r="4135" spans="1:4" x14ac:dyDescent="0.2">
      <c r="A4135" s="295">
        <v>0.36774570000000001</v>
      </c>
      <c r="B4135" s="295"/>
      <c r="C4135" s="295">
        <v>0.55053030000000003</v>
      </c>
      <c r="D4135" s="295"/>
    </row>
    <row r="4136" spans="1:4" x14ac:dyDescent="0.2">
      <c r="A4136" s="295">
        <v>0.36770730000000001</v>
      </c>
      <c r="B4136" s="295"/>
      <c r="C4136" s="295">
        <v>0.55047500000000005</v>
      </c>
      <c r="D4136" s="295"/>
    </row>
    <row r="4137" spans="1:4" x14ac:dyDescent="0.2">
      <c r="A4137" s="295">
        <v>0.36769420000000003</v>
      </c>
      <c r="B4137" s="295"/>
      <c r="C4137" s="295">
        <v>0.55044800000000005</v>
      </c>
      <c r="D4137" s="295"/>
    </row>
    <row r="4138" spans="1:4" x14ac:dyDescent="0.2">
      <c r="A4138" s="295">
        <v>0.36765429999999999</v>
      </c>
      <c r="B4138" s="295"/>
      <c r="C4138" s="295">
        <v>0.55043330000000001</v>
      </c>
      <c r="D4138" s="295"/>
    </row>
    <row r="4139" spans="1:4" x14ac:dyDescent="0.2">
      <c r="A4139" s="295">
        <v>0.36765429999999999</v>
      </c>
      <c r="B4139" s="295"/>
      <c r="C4139" s="295">
        <v>0.5504213</v>
      </c>
      <c r="D4139" s="295"/>
    </row>
    <row r="4140" spans="1:4" x14ac:dyDescent="0.2">
      <c r="A4140" s="295">
        <v>0.36764059999999998</v>
      </c>
      <c r="B4140" s="295"/>
      <c r="C4140" s="295">
        <v>0.55039329999999997</v>
      </c>
      <c r="D4140" s="295"/>
    </row>
    <row r="4141" spans="1:4" x14ac:dyDescent="0.2">
      <c r="A4141" s="295">
        <v>0.36764059999999998</v>
      </c>
      <c r="B4141" s="295"/>
      <c r="C4141" s="295">
        <v>0.5503673</v>
      </c>
      <c r="D4141" s="295"/>
    </row>
    <row r="4142" spans="1:4" x14ac:dyDescent="0.2">
      <c r="A4142" s="295">
        <v>0.36760179999999998</v>
      </c>
      <c r="B4142" s="295"/>
      <c r="C4142" s="295">
        <v>0.55034150000000004</v>
      </c>
      <c r="D4142" s="295"/>
    </row>
    <row r="4143" spans="1:4" x14ac:dyDescent="0.2">
      <c r="A4143" s="295">
        <v>0.36757390000000001</v>
      </c>
      <c r="B4143" s="295"/>
      <c r="C4143" s="295">
        <v>0.55030179999999995</v>
      </c>
      <c r="D4143" s="295"/>
    </row>
    <row r="4144" spans="1:4" x14ac:dyDescent="0.2">
      <c r="A4144" s="295">
        <v>0.36757390000000001</v>
      </c>
      <c r="B4144" s="295"/>
      <c r="C4144" s="295">
        <v>0.55026050000000004</v>
      </c>
      <c r="D4144" s="295"/>
    </row>
    <row r="4145" spans="1:4" x14ac:dyDescent="0.2">
      <c r="A4145" s="295">
        <v>0.36754510000000001</v>
      </c>
      <c r="B4145" s="295"/>
      <c r="C4145" s="295">
        <v>0.55024680000000004</v>
      </c>
      <c r="D4145" s="295"/>
    </row>
    <row r="4146" spans="1:4" x14ac:dyDescent="0.2">
      <c r="A4146" s="295">
        <v>0.36753239999999998</v>
      </c>
      <c r="B4146" s="295"/>
      <c r="C4146" s="295">
        <v>0.55018109999999998</v>
      </c>
      <c r="D4146" s="295"/>
    </row>
    <row r="4147" spans="1:4" x14ac:dyDescent="0.2">
      <c r="A4147" s="295">
        <v>0.36749359999999998</v>
      </c>
      <c r="B4147" s="295"/>
      <c r="C4147" s="295">
        <v>0.55015709999999995</v>
      </c>
      <c r="D4147" s="295"/>
    </row>
    <row r="4148" spans="1:4" x14ac:dyDescent="0.2">
      <c r="A4148" s="295">
        <v>0.36747839999999998</v>
      </c>
      <c r="B4148" s="295"/>
      <c r="C4148" s="295">
        <v>0.55011639999999995</v>
      </c>
      <c r="D4148" s="295"/>
    </row>
    <row r="4149" spans="1:4" x14ac:dyDescent="0.2">
      <c r="A4149" s="295">
        <v>0.36745260000000002</v>
      </c>
      <c r="B4149" s="295"/>
      <c r="C4149" s="295">
        <v>0.550091</v>
      </c>
      <c r="D4149" s="295"/>
    </row>
    <row r="4150" spans="1:4" x14ac:dyDescent="0.2">
      <c r="A4150" s="295">
        <v>0.36743740000000003</v>
      </c>
      <c r="B4150" s="295"/>
      <c r="C4150" s="295">
        <v>0.55003950000000001</v>
      </c>
      <c r="D4150" s="295"/>
    </row>
    <row r="4151" spans="1:4" x14ac:dyDescent="0.2">
      <c r="A4151" s="295">
        <v>0.36742380000000002</v>
      </c>
      <c r="B4151" s="295"/>
      <c r="C4151" s="295">
        <v>0.54996999999999996</v>
      </c>
      <c r="D4151" s="295"/>
    </row>
    <row r="4152" spans="1:4" x14ac:dyDescent="0.2">
      <c r="A4152" s="295">
        <v>0.36742380000000002</v>
      </c>
      <c r="B4152" s="295"/>
      <c r="C4152" s="295">
        <v>0.54995530000000004</v>
      </c>
      <c r="D4152" s="295"/>
    </row>
    <row r="4153" spans="1:4" x14ac:dyDescent="0.2">
      <c r="A4153" s="295">
        <v>0.36741099999999999</v>
      </c>
      <c r="B4153" s="295"/>
      <c r="C4153" s="295">
        <v>0.54994069999999995</v>
      </c>
      <c r="D4153" s="295"/>
    </row>
    <row r="4154" spans="1:4" x14ac:dyDescent="0.2">
      <c r="A4154" s="295">
        <v>0.3673959</v>
      </c>
      <c r="B4154" s="295"/>
      <c r="C4154" s="295">
        <v>0.54991380000000001</v>
      </c>
      <c r="D4154" s="295"/>
    </row>
    <row r="4155" spans="1:4" x14ac:dyDescent="0.2">
      <c r="A4155" s="295">
        <v>0.36737069999999999</v>
      </c>
      <c r="B4155" s="295"/>
      <c r="C4155" s="295">
        <v>0.54987609999999998</v>
      </c>
      <c r="D4155" s="295"/>
    </row>
    <row r="4156" spans="1:4" x14ac:dyDescent="0.2">
      <c r="A4156" s="295">
        <v>0.36735760000000001</v>
      </c>
      <c r="B4156" s="295"/>
      <c r="C4156" s="295">
        <v>0.54985039999999996</v>
      </c>
      <c r="D4156" s="295"/>
    </row>
    <row r="4157" spans="1:4" x14ac:dyDescent="0.2">
      <c r="A4157" s="295">
        <v>0.36733120000000002</v>
      </c>
      <c r="B4157" s="295"/>
      <c r="C4157" s="295">
        <v>0.5498381</v>
      </c>
      <c r="D4157" s="295"/>
    </row>
    <row r="4158" spans="1:4" x14ac:dyDescent="0.2">
      <c r="A4158" s="295">
        <v>0.36730550000000001</v>
      </c>
      <c r="B4158" s="295"/>
      <c r="C4158" s="295">
        <v>0.54981250000000004</v>
      </c>
      <c r="D4158" s="295"/>
    </row>
    <row r="4159" spans="1:4" x14ac:dyDescent="0.2">
      <c r="A4159" s="295">
        <v>0.36729040000000002</v>
      </c>
      <c r="B4159" s="295"/>
      <c r="C4159" s="295">
        <v>0.54978669999999996</v>
      </c>
      <c r="D4159" s="295"/>
    </row>
    <row r="4160" spans="1:4" x14ac:dyDescent="0.2">
      <c r="A4160" s="295">
        <v>0.36726520000000001</v>
      </c>
      <c r="B4160" s="295"/>
      <c r="C4160" s="295">
        <v>0.54974610000000002</v>
      </c>
      <c r="D4160" s="295"/>
    </row>
    <row r="4161" spans="1:4" x14ac:dyDescent="0.2">
      <c r="A4161" s="295">
        <v>0.36725249999999998</v>
      </c>
      <c r="B4161" s="295"/>
      <c r="C4161" s="295">
        <v>0.54974610000000002</v>
      </c>
      <c r="D4161" s="295"/>
    </row>
    <row r="4162" spans="1:4" x14ac:dyDescent="0.2">
      <c r="A4162" s="295">
        <v>0.36723980000000001</v>
      </c>
      <c r="B4162" s="295"/>
      <c r="C4162" s="295">
        <v>0.54969480000000004</v>
      </c>
      <c r="D4162" s="295"/>
    </row>
    <row r="4163" spans="1:4" x14ac:dyDescent="0.2">
      <c r="A4163" s="295">
        <v>0.36719889999999999</v>
      </c>
      <c r="B4163" s="295"/>
      <c r="C4163" s="295">
        <v>0.54969469999999998</v>
      </c>
      <c r="D4163" s="295"/>
    </row>
    <row r="4164" spans="1:4" x14ac:dyDescent="0.2">
      <c r="A4164" s="295">
        <v>0.36719889999999999</v>
      </c>
      <c r="B4164" s="295"/>
      <c r="C4164" s="295">
        <v>0.54963019999999996</v>
      </c>
      <c r="D4164" s="295"/>
    </row>
    <row r="4165" spans="1:4" x14ac:dyDescent="0.2">
      <c r="A4165" s="295">
        <v>0.36717060000000001</v>
      </c>
      <c r="B4165" s="295"/>
      <c r="C4165" s="295">
        <v>0.54960180000000003</v>
      </c>
      <c r="D4165" s="295"/>
    </row>
    <row r="4166" spans="1:4" x14ac:dyDescent="0.2">
      <c r="A4166" s="295">
        <v>0.36717060000000001</v>
      </c>
      <c r="B4166" s="295"/>
      <c r="C4166" s="295">
        <v>0.54957750000000005</v>
      </c>
      <c r="D4166" s="295"/>
    </row>
    <row r="4167" spans="1:4" x14ac:dyDescent="0.2">
      <c r="A4167" s="295">
        <v>0.367116</v>
      </c>
      <c r="B4167" s="295"/>
      <c r="C4167" s="295">
        <v>0.54956530000000003</v>
      </c>
      <c r="D4167" s="295"/>
    </row>
    <row r="4168" spans="1:4" x14ac:dyDescent="0.2">
      <c r="A4168" s="295">
        <v>0.367116</v>
      </c>
      <c r="B4168" s="295"/>
      <c r="C4168" s="295">
        <v>0.54953779999999997</v>
      </c>
      <c r="D4168" s="295"/>
    </row>
    <row r="4169" spans="1:4" x14ac:dyDescent="0.2">
      <c r="A4169" s="295">
        <v>0.36707250000000002</v>
      </c>
      <c r="B4169" s="295"/>
      <c r="C4169" s="295">
        <v>0.54947159999999995</v>
      </c>
      <c r="D4169" s="295"/>
    </row>
    <row r="4170" spans="1:4" x14ac:dyDescent="0.2">
      <c r="A4170" s="295">
        <v>0.36704779999999998</v>
      </c>
      <c r="B4170" s="295"/>
      <c r="C4170" s="295">
        <v>0.54942029999999997</v>
      </c>
      <c r="D4170" s="295"/>
    </row>
    <row r="4171" spans="1:4" x14ac:dyDescent="0.2">
      <c r="A4171" s="295">
        <v>0.36703409999999997</v>
      </c>
      <c r="B4171" s="295"/>
      <c r="C4171" s="295">
        <v>0.54938260000000005</v>
      </c>
      <c r="D4171" s="295"/>
    </row>
    <row r="4172" spans="1:4" x14ac:dyDescent="0.2">
      <c r="A4172" s="295">
        <v>0.36701899999999998</v>
      </c>
      <c r="B4172" s="295"/>
      <c r="C4172" s="295">
        <v>0.5493557</v>
      </c>
      <c r="D4172" s="295"/>
    </row>
    <row r="4173" spans="1:4" x14ac:dyDescent="0.2">
      <c r="A4173" s="295">
        <v>0.36700630000000001</v>
      </c>
      <c r="B4173" s="295"/>
      <c r="C4173" s="295">
        <v>0.549342</v>
      </c>
      <c r="D4173" s="295"/>
    </row>
    <row r="4174" spans="1:4" x14ac:dyDescent="0.2">
      <c r="A4174" s="295">
        <v>0.36694009999999999</v>
      </c>
      <c r="B4174" s="295"/>
      <c r="C4174" s="295">
        <v>0.5492882</v>
      </c>
      <c r="D4174" s="295"/>
    </row>
    <row r="4175" spans="1:4" x14ac:dyDescent="0.2">
      <c r="A4175" s="295">
        <v>0.36691230000000002</v>
      </c>
      <c r="B4175" s="295"/>
      <c r="C4175" s="295">
        <v>0.54923690000000003</v>
      </c>
      <c r="D4175" s="295"/>
    </row>
    <row r="4176" spans="1:4" x14ac:dyDescent="0.2">
      <c r="A4176" s="295">
        <v>0.36689860000000002</v>
      </c>
      <c r="B4176" s="295"/>
      <c r="C4176" s="295">
        <v>0.54922349999999998</v>
      </c>
      <c r="D4176" s="295"/>
    </row>
    <row r="4177" spans="1:4" x14ac:dyDescent="0.2">
      <c r="A4177" s="295">
        <v>0.36688660000000001</v>
      </c>
      <c r="B4177" s="295"/>
      <c r="C4177" s="295">
        <v>0.54920979999999997</v>
      </c>
      <c r="D4177" s="295"/>
    </row>
    <row r="4178" spans="1:4" x14ac:dyDescent="0.2">
      <c r="A4178" s="295">
        <v>0.36684749999999999</v>
      </c>
      <c r="B4178" s="295"/>
      <c r="C4178" s="295">
        <v>0.54915449999999999</v>
      </c>
      <c r="D4178" s="295"/>
    </row>
    <row r="4179" spans="1:4" x14ac:dyDescent="0.2">
      <c r="A4179" s="295">
        <v>0.36684749999999999</v>
      </c>
      <c r="B4179" s="295"/>
      <c r="C4179" s="295">
        <v>0.54911650000000001</v>
      </c>
      <c r="D4179" s="295"/>
    </row>
    <row r="4180" spans="1:4" x14ac:dyDescent="0.2">
      <c r="A4180" s="295">
        <v>0.3668324</v>
      </c>
      <c r="B4180" s="295"/>
      <c r="C4180" s="295">
        <v>0.54906279999999996</v>
      </c>
      <c r="D4180" s="295"/>
    </row>
    <row r="4181" spans="1:4" x14ac:dyDescent="0.2">
      <c r="A4181" s="295">
        <v>0.36680560000000001</v>
      </c>
      <c r="B4181" s="295"/>
      <c r="C4181" s="295">
        <v>0.54902300000000004</v>
      </c>
      <c r="D4181" s="295"/>
    </row>
    <row r="4182" spans="1:4" x14ac:dyDescent="0.2">
      <c r="A4182" s="295">
        <v>0.36680560000000001</v>
      </c>
      <c r="B4182" s="295"/>
      <c r="C4182" s="295">
        <v>0.54902300000000004</v>
      </c>
      <c r="D4182" s="295"/>
    </row>
    <row r="4183" spans="1:4" x14ac:dyDescent="0.2">
      <c r="A4183" s="295">
        <v>0.36678080000000002</v>
      </c>
      <c r="B4183" s="295"/>
      <c r="C4183" s="295">
        <v>0.54899500000000001</v>
      </c>
      <c r="D4183" s="295"/>
    </row>
    <row r="4184" spans="1:4" x14ac:dyDescent="0.2">
      <c r="A4184" s="295">
        <v>0.36675249999999998</v>
      </c>
      <c r="B4184" s="295"/>
      <c r="C4184" s="295">
        <v>0.54892909999999995</v>
      </c>
      <c r="D4184" s="295"/>
    </row>
    <row r="4185" spans="1:4" x14ac:dyDescent="0.2">
      <c r="A4185" s="295">
        <v>0.36673739999999999</v>
      </c>
      <c r="B4185" s="295"/>
      <c r="C4185" s="295">
        <v>0.54891529999999999</v>
      </c>
      <c r="D4185" s="295"/>
    </row>
    <row r="4186" spans="1:4" x14ac:dyDescent="0.2">
      <c r="A4186" s="295">
        <v>0.36671100000000001</v>
      </c>
      <c r="B4186" s="295"/>
      <c r="C4186" s="295">
        <v>0.54890329999999998</v>
      </c>
      <c r="D4186" s="295"/>
    </row>
    <row r="4187" spans="1:4" x14ac:dyDescent="0.2">
      <c r="A4187" s="295">
        <v>0.36671100000000001</v>
      </c>
      <c r="B4187" s="295"/>
      <c r="C4187" s="295">
        <v>0.54886290000000004</v>
      </c>
      <c r="D4187" s="295"/>
    </row>
    <row r="4188" spans="1:4" x14ac:dyDescent="0.2">
      <c r="A4188" s="295">
        <v>0.36667060000000001</v>
      </c>
      <c r="B4188" s="295"/>
      <c r="C4188" s="295">
        <v>0.548813</v>
      </c>
      <c r="D4188" s="295"/>
    </row>
    <row r="4189" spans="1:4" x14ac:dyDescent="0.2">
      <c r="A4189" s="295">
        <v>0.36663069999999998</v>
      </c>
      <c r="B4189" s="295"/>
      <c r="C4189" s="295">
        <v>0.54876329999999995</v>
      </c>
      <c r="D4189" s="295"/>
    </row>
    <row r="4190" spans="1:4" x14ac:dyDescent="0.2">
      <c r="A4190" s="295">
        <v>0.36663069999999998</v>
      </c>
      <c r="B4190" s="295"/>
      <c r="C4190" s="295">
        <v>0.54869730000000005</v>
      </c>
      <c r="D4190" s="295"/>
    </row>
    <row r="4191" spans="1:4" x14ac:dyDescent="0.2">
      <c r="A4191" s="295">
        <v>0.36660280000000001</v>
      </c>
      <c r="B4191" s="295"/>
      <c r="C4191" s="295">
        <v>0.54866930000000003</v>
      </c>
      <c r="D4191" s="295"/>
    </row>
    <row r="4192" spans="1:4" x14ac:dyDescent="0.2">
      <c r="A4192" s="295">
        <v>0.36657689999999998</v>
      </c>
      <c r="B4192" s="295"/>
      <c r="C4192" s="295">
        <v>0.54862160000000004</v>
      </c>
      <c r="D4192" s="295"/>
    </row>
    <row r="4193" spans="1:4" x14ac:dyDescent="0.2">
      <c r="A4193" s="295">
        <v>0.36656329999999998</v>
      </c>
      <c r="B4193" s="295"/>
      <c r="C4193" s="295">
        <v>0.54860200000000003</v>
      </c>
      <c r="D4193" s="295"/>
    </row>
    <row r="4194" spans="1:4" x14ac:dyDescent="0.2">
      <c r="A4194" s="295">
        <v>0.36653609999999998</v>
      </c>
      <c r="B4194" s="295"/>
      <c r="C4194" s="295">
        <v>0.54856130000000003</v>
      </c>
      <c r="D4194" s="295"/>
    </row>
    <row r="4195" spans="1:4" x14ac:dyDescent="0.2">
      <c r="A4195" s="295">
        <v>0.36650969999999999</v>
      </c>
      <c r="B4195" s="295"/>
      <c r="C4195" s="295">
        <v>0.54854930000000002</v>
      </c>
      <c r="D4195" s="295"/>
    </row>
    <row r="4196" spans="1:4" x14ac:dyDescent="0.2">
      <c r="A4196" s="295">
        <v>0.36649660000000001</v>
      </c>
      <c r="B4196" s="295"/>
      <c r="C4196" s="295">
        <v>0.54850670000000001</v>
      </c>
      <c r="D4196" s="295"/>
    </row>
    <row r="4197" spans="1:4" x14ac:dyDescent="0.2">
      <c r="A4197" s="295">
        <v>0.36645670000000002</v>
      </c>
      <c r="B4197" s="295"/>
      <c r="C4197" s="295">
        <v>0.54849300000000001</v>
      </c>
      <c r="D4197" s="295"/>
    </row>
    <row r="4198" spans="1:4" x14ac:dyDescent="0.2">
      <c r="A4198" s="295">
        <v>0.36644399999999999</v>
      </c>
      <c r="B4198" s="295"/>
      <c r="C4198" s="295">
        <v>0.54843120000000001</v>
      </c>
      <c r="D4198" s="295"/>
    </row>
    <row r="4199" spans="1:4" x14ac:dyDescent="0.2">
      <c r="A4199" s="295">
        <v>0.36643029999999999</v>
      </c>
      <c r="B4199" s="295"/>
      <c r="C4199" s="295">
        <v>0.54841899999999999</v>
      </c>
      <c r="D4199" s="295"/>
    </row>
    <row r="4200" spans="1:4" x14ac:dyDescent="0.2">
      <c r="A4200" s="295">
        <v>0.36643029999999999</v>
      </c>
      <c r="B4200" s="295"/>
      <c r="C4200" s="295">
        <v>0.54839320000000003</v>
      </c>
      <c r="D4200" s="295"/>
    </row>
    <row r="4201" spans="1:4" x14ac:dyDescent="0.2">
      <c r="A4201" s="295">
        <v>0.36640509999999998</v>
      </c>
      <c r="B4201" s="295"/>
      <c r="C4201" s="295">
        <v>0.54835429999999996</v>
      </c>
      <c r="D4201" s="295"/>
    </row>
    <row r="4202" spans="1:4" x14ac:dyDescent="0.2">
      <c r="A4202" s="295">
        <v>0.3663536</v>
      </c>
      <c r="B4202" s="295"/>
      <c r="C4202" s="295">
        <v>0.54832890000000001</v>
      </c>
      <c r="D4202" s="295"/>
    </row>
    <row r="4203" spans="1:4" x14ac:dyDescent="0.2">
      <c r="A4203" s="295">
        <v>0.3663536</v>
      </c>
      <c r="B4203" s="295"/>
      <c r="C4203" s="295">
        <v>0.54830049999999997</v>
      </c>
      <c r="D4203" s="295"/>
    </row>
    <row r="4204" spans="1:4" x14ac:dyDescent="0.2">
      <c r="A4204" s="295">
        <v>0.36628850000000002</v>
      </c>
      <c r="B4204" s="295"/>
      <c r="C4204" s="295">
        <v>0.54827210000000004</v>
      </c>
      <c r="D4204" s="295"/>
    </row>
    <row r="4205" spans="1:4" x14ac:dyDescent="0.2">
      <c r="A4205" s="295">
        <v>0.36628850000000002</v>
      </c>
      <c r="B4205" s="295"/>
      <c r="C4205" s="295">
        <v>0.54823</v>
      </c>
      <c r="D4205" s="295"/>
    </row>
    <row r="4206" spans="1:4" x14ac:dyDescent="0.2">
      <c r="A4206" s="295">
        <v>0.36627579999999998</v>
      </c>
      <c r="B4206" s="295"/>
      <c r="C4206" s="295">
        <v>0.54812550000000004</v>
      </c>
      <c r="D4206" s="295"/>
    </row>
    <row r="4207" spans="1:4" x14ac:dyDescent="0.2">
      <c r="A4207" s="295">
        <v>0.36624990000000002</v>
      </c>
      <c r="B4207" s="295"/>
      <c r="C4207" s="295">
        <v>0.54811080000000001</v>
      </c>
      <c r="D4207" s="295"/>
    </row>
    <row r="4208" spans="1:4" x14ac:dyDescent="0.2">
      <c r="A4208" s="295">
        <v>0.36620599999999998</v>
      </c>
      <c r="B4208" s="295"/>
      <c r="C4208" s="295">
        <v>0.54809750000000002</v>
      </c>
      <c r="D4208" s="295"/>
    </row>
    <row r="4209" spans="1:4" x14ac:dyDescent="0.2">
      <c r="A4209" s="295">
        <v>0.36616609999999999</v>
      </c>
      <c r="B4209" s="295"/>
      <c r="C4209" s="295">
        <v>0.54804719999999996</v>
      </c>
      <c r="D4209" s="295"/>
    </row>
    <row r="4210" spans="1:4" x14ac:dyDescent="0.2">
      <c r="A4210" s="295">
        <v>0.36615300000000001</v>
      </c>
      <c r="B4210" s="295"/>
      <c r="C4210" s="295">
        <v>0.54799469999999995</v>
      </c>
      <c r="D4210" s="295"/>
    </row>
    <row r="4211" spans="1:4" x14ac:dyDescent="0.2">
      <c r="A4211" s="295">
        <v>0.36614020000000003</v>
      </c>
      <c r="B4211" s="295"/>
      <c r="C4211" s="295">
        <v>0.54794209999999999</v>
      </c>
      <c r="D4211" s="295"/>
    </row>
    <row r="4212" spans="1:4" x14ac:dyDescent="0.2">
      <c r="A4212" s="295">
        <v>0.36612709999999998</v>
      </c>
      <c r="B4212" s="295"/>
      <c r="C4212" s="295">
        <v>0.54790439999999996</v>
      </c>
      <c r="D4212" s="295"/>
    </row>
    <row r="4213" spans="1:4" x14ac:dyDescent="0.2">
      <c r="A4213" s="295">
        <v>0.36610140000000002</v>
      </c>
      <c r="B4213" s="295"/>
      <c r="C4213" s="295">
        <v>0.54787640000000004</v>
      </c>
      <c r="D4213" s="295"/>
    </row>
    <row r="4214" spans="1:4" x14ac:dyDescent="0.2">
      <c r="A4214" s="295">
        <v>0.36610140000000002</v>
      </c>
      <c r="B4214" s="295"/>
      <c r="C4214" s="295">
        <v>0.54783559999999998</v>
      </c>
      <c r="D4214" s="295"/>
    </row>
    <row r="4215" spans="1:4" x14ac:dyDescent="0.2">
      <c r="A4215" s="295">
        <v>0.36608940000000001</v>
      </c>
      <c r="B4215" s="295"/>
      <c r="C4215" s="295">
        <v>0.54778170000000004</v>
      </c>
      <c r="D4215" s="295"/>
    </row>
    <row r="4216" spans="1:4" x14ac:dyDescent="0.2">
      <c r="A4216" s="295">
        <v>0.36606349999999999</v>
      </c>
      <c r="B4216" s="295"/>
      <c r="C4216" s="295">
        <v>0.54775459999999998</v>
      </c>
      <c r="D4216" s="295"/>
    </row>
    <row r="4217" spans="1:4" x14ac:dyDescent="0.2">
      <c r="A4217" s="295">
        <v>0.36602509999999999</v>
      </c>
      <c r="B4217" s="295"/>
      <c r="C4217" s="295">
        <v>0.54771700000000001</v>
      </c>
      <c r="D4217" s="295"/>
    </row>
    <row r="4218" spans="1:4" x14ac:dyDescent="0.2">
      <c r="A4218" s="295">
        <v>0.36598320000000001</v>
      </c>
      <c r="B4218" s="295"/>
      <c r="C4218" s="295">
        <v>0.54768950000000005</v>
      </c>
      <c r="D4218" s="295"/>
    </row>
    <row r="4219" spans="1:4" x14ac:dyDescent="0.2">
      <c r="A4219" s="295">
        <v>0.36597049999999998</v>
      </c>
      <c r="B4219" s="295"/>
      <c r="C4219" s="295">
        <v>0.54762200000000005</v>
      </c>
      <c r="D4219" s="295"/>
    </row>
    <row r="4220" spans="1:4" x14ac:dyDescent="0.2">
      <c r="A4220" s="295">
        <v>0.36592849999999999</v>
      </c>
      <c r="B4220" s="295"/>
      <c r="C4220" s="295">
        <v>0.54762200000000005</v>
      </c>
      <c r="D4220" s="295"/>
    </row>
    <row r="4221" spans="1:4" x14ac:dyDescent="0.2">
      <c r="A4221" s="295">
        <v>0.36592849999999999</v>
      </c>
      <c r="B4221" s="295"/>
      <c r="C4221" s="295">
        <v>0.54756930000000004</v>
      </c>
      <c r="D4221" s="295"/>
    </row>
    <row r="4222" spans="1:4" x14ac:dyDescent="0.2">
      <c r="A4222" s="295">
        <v>0.36591489999999999</v>
      </c>
      <c r="B4222" s="295"/>
      <c r="C4222" s="295">
        <v>0.54754380000000002</v>
      </c>
      <c r="D4222" s="295"/>
    </row>
    <row r="4223" spans="1:4" x14ac:dyDescent="0.2">
      <c r="A4223" s="295">
        <v>0.36587500000000001</v>
      </c>
      <c r="B4223" s="295"/>
      <c r="C4223" s="295">
        <v>0.54752909999999999</v>
      </c>
      <c r="D4223" s="295"/>
    </row>
    <row r="4224" spans="1:4" x14ac:dyDescent="0.2">
      <c r="A4224" s="295">
        <v>0.36587500000000001</v>
      </c>
      <c r="B4224" s="295"/>
      <c r="C4224" s="295">
        <v>0.54752909999999999</v>
      </c>
      <c r="D4224" s="295"/>
    </row>
    <row r="4225" spans="1:4" x14ac:dyDescent="0.2">
      <c r="A4225" s="295">
        <v>0.36584709999999998</v>
      </c>
      <c r="B4225" s="295"/>
      <c r="C4225" s="295">
        <v>0.54750310000000002</v>
      </c>
      <c r="D4225" s="295"/>
    </row>
    <row r="4226" spans="1:4" x14ac:dyDescent="0.2">
      <c r="A4226" s="295">
        <v>0.36578040000000001</v>
      </c>
      <c r="B4226" s="295"/>
      <c r="C4226" s="295">
        <v>0.54746399999999995</v>
      </c>
      <c r="D4226" s="295"/>
    </row>
    <row r="4227" spans="1:4" x14ac:dyDescent="0.2">
      <c r="A4227" s="295">
        <v>0.36578040000000001</v>
      </c>
      <c r="B4227" s="295"/>
      <c r="C4227" s="295">
        <v>0.54742250000000003</v>
      </c>
      <c r="D4227" s="295"/>
    </row>
    <row r="4228" spans="1:4" x14ac:dyDescent="0.2">
      <c r="A4228" s="295">
        <v>0.3657668</v>
      </c>
      <c r="B4228" s="295"/>
      <c r="C4228" s="295">
        <v>0.54742250000000003</v>
      </c>
      <c r="D4228" s="295"/>
    </row>
    <row r="4229" spans="1:4" x14ac:dyDescent="0.2">
      <c r="A4229" s="295">
        <v>0.36573850000000002</v>
      </c>
      <c r="B4229" s="295"/>
      <c r="C4229" s="295">
        <v>0.54738330000000002</v>
      </c>
      <c r="D4229" s="295"/>
    </row>
    <row r="4230" spans="1:4" x14ac:dyDescent="0.2">
      <c r="A4230" s="295">
        <v>0.36571209999999998</v>
      </c>
      <c r="B4230" s="295"/>
      <c r="C4230" s="295">
        <v>0.54733050000000005</v>
      </c>
      <c r="D4230" s="295"/>
    </row>
    <row r="4231" spans="1:4" x14ac:dyDescent="0.2">
      <c r="A4231" s="295">
        <v>0.36571209999999998</v>
      </c>
      <c r="B4231" s="295"/>
      <c r="C4231" s="295">
        <v>0.54729139999999998</v>
      </c>
      <c r="D4231" s="295"/>
    </row>
    <row r="4232" spans="1:4" x14ac:dyDescent="0.2">
      <c r="A4232" s="295">
        <v>0.36568420000000001</v>
      </c>
      <c r="B4232" s="295"/>
      <c r="C4232" s="295">
        <v>0.54726710000000001</v>
      </c>
      <c r="D4232" s="295"/>
    </row>
    <row r="4233" spans="1:4" x14ac:dyDescent="0.2">
      <c r="A4233" s="295">
        <v>0.36563069999999998</v>
      </c>
      <c r="B4233" s="295"/>
      <c r="C4233" s="295">
        <v>0.54725330000000005</v>
      </c>
      <c r="D4233" s="295"/>
    </row>
    <row r="4234" spans="1:4" x14ac:dyDescent="0.2">
      <c r="A4234" s="295">
        <v>0.36560239999999999</v>
      </c>
      <c r="B4234" s="295"/>
      <c r="C4234" s="295">
        <v>0.54721589999999998</v>
      </c>
      <c r="D4234" s="295"/>
    </row>
    <row r="4235" spans="1:4" x14ac:dyDescent="0.2">
      <c r="A4235" s="295">
        <v>0.36557650000000003</v>
      </c>
      <c r="B4235" s="295"/>
      <c r="C4235" s="295">
        <v>0.54717700000000002</v>
      </c>
      <c r="D4235" s="295"/>
    </row>
    <row r="4236" spans="1:4" x14ac:dyDescent="0.2">
      <c r="A4236" s="295">
        <v>0.36556450000000001</v>
      </c>
      <c r="B4236" s="295"/>
      <c r="C4236" s="295">
        <v>0.54713120000000004</v>
      </c>
      <c r="D4236" s="295"/>
    </row>
    <row r="4237" spans="1:4" x14ac:dyDescent="0.2">
      <c r="A4237" s="295">
        <v>0.36556450000000001</v>
      </c>
      <c r="B4237" s="295"/>
      <c r="C4237" s="295">
        <v>0.54709759999999996</v>
      </c>
      <c r="D4237" s="295"/>
    </row>
    <row r="4238" spans="1:4" x14ac:dyDescent="0.2">
      <c r="A4238" s="295">
        <v>0.36553619999999998</v>
      </c>
      <c r="B4238" s="295"/>
      <c r="C4238" s="295">
        <v>0.54704470000000005</v>
      </c>
      <c r="D4238" s="295"/>
    </row>
    <row r="4239" spans="1:4" x14ac:dyDescent="0.2">
      <c r="A4239" s="295">
        <v>0.36548360000000002</v>
      </c>
      <c r="B4239" s="295"/>
      <c r="C4239" s="295">
        <v>0.54701940000000004</v>
      </c>
      <c r="D4239" s="295"/>
    </row>
    <row r="4240" spans="1:4" x14ac:dyDescent="0.2">
      <c r="A4240" s="295">
        <v>0.3654579</v>
      </c>
      <c r="B4240" s="295"/>
      <c r="C4240" s="295">
        <v>0.54700559999999998</v>
      </c>
      <c r="D4240" s="295"/>
    </row>
    <row r="4241" spans="1:4" x14ac:dyDescent="0.2">
      <c r="A4241" s="295">
        <v>0.36542999999999998</v>
      </c>
      <c r="B4241" s="295"/>
      <c r="C4241" s="295">
        <v>0.54698000000000002</v>
      </c>
      <c r="D4241" s="295"/>
    </row>
    <row r="4242" spans="1:4" x14ac:dyDescent="0.2">
      <c r="A4242" s="295">
        <v>0.36542999999999998</v>
      </c>
      <c r="B4242" s="295"/>
      <c r="C4242" s="295">
        <v>0.54695340000000003</v>
      </c>
      <c r="D4242" s="295"/>
    </row>
    <row r="4243" spans="1:4" x14ac:dyDescent="0.2">
      <c r="A4243" s="295">
        <v>0.36541800000000002</v>
      </c>
      <c r="B4243" s="295"/>
      <c r="C4243" s="295">
        <v>0.54695329999999998</v>
      </c>
      <c r="D4243" s="295"/>
    </row>
    <row r="4244" spans="1:4" x14ac:dyDescent="0.2">
      <c r="A4244" s="295">
        <v>0.36540590000000001</v>
      </c>
      <c r="B4244" s="295"/>
      <c r="C4244" s="295">
        <v>0.54692759999999996</v>
      </c>
      <c r="D4244" s="295"/>
    </row>
    <row r="4245" spans="1:4" x14ac:dyDescent="0.2">
      <c r="A4245" s="295">
        <v>0.36536400000000002</v>
      </c>
      <c r="B4245" s="295"/>
      <c r="C4245" s="295">
        <v>0.54688859999999995</v>
      </c>
      <c r="D4245" s="295"/>
    </row>
    <row r="4246" spans="1:4" x14ac:dyDescent="0.2">
      <c r="A4246" s="295">
        <v>0.36536400000000002</v>
      </c>
      <c r="B4246" s="295"/>
      <c r="C4246" s="295">
        <v>0.54686259999999998</v>
      </c>
      <c r="D4246" s="295"/>
    </row>
    <row r="4247" spans="1:4" x14ac:dyDescent="0.2">
      <c r="A4247" s="295">
        <v>0.36533929999999998</v>
      </c>
      <c r="B4247" s="295"/>
      <c r="C4247" s="295">
        <v>0.54685059999999996</v>
      </c>
      <c r="D4247" s="295"/>
    </row>
    <row r="4248" spans="1:4" x14ac:dyDescent="0.2">
      <c r="A4248" s="295">
        <v>0.36532409999999998</v>
      </c>
      <c r="B4248" s="295"/>
      <c r="C4248" s="295">
        <v>0.54679920000000004</v>
      </c>
      <c r="D4248" s="295"/>
    </row>
    <row r="4249" spans="1:4" x14ac:dyDescent="0.2">
      <c r="A4249" s="295">
        <v>0.36531049999999998</v>
      </c>
      <c r="B4249" s="295"/>
      <c r="C4249" s="295">
        <v>0.54677129999999996</v>
      </c>
      <c r="D4249" s="295"/>
    </row>
    <row r="4250" spans="1:4" x14ac:dyDescent="0.2">
      <c r="A4250" s="295">
        <v>0.36531039999999998</v>
      </c>
      <c r="B4250" s="295"/>
      <c r="C4250" s="295">
        <v>0.54673229999999995</v>
      </c>
      <c r="D4250" s="295"/>
    </row>
    <row r="4251" spans="1:4" x14ac:dyDescent="0.2">
      <c r="A4251" s="295">
        <v>0.36525780000000002</v>
      </c>
      <c r="B4251" s="295"/>
      <c r="C4251" s="295">
        <v>0.54671769999999997</v>
      </c>
      <c r="D4251" s="295"/>
    </row>
    <row r="4252" spans="1:4" x14ac:dyDescent="0.2">
      <c r="A4252" s="295">
        <v>0.36521749999999997</v>
      </c>
      <c r="B4252" s="295"/>
      <c r="C4252" s="295">
        <v>0.54670390000000002</v>
      </c>
      <c r="D4252" s="295"/>
    </row>
    <row r="4253" spans="1:4" x14ac:dyDescent="0.2">
      <c r="A4253" s="295">
        <v>0.36520390000000003</v>
      </c>
      <c r="B4253" s="295"/>
      <c r="C4253" s="295">
        <v>0.54667940000000004</v>
      </c>
      <c r="D4253" s="295"/>
    </row>
    <row r="4254" spans="1:4" x14ac:dyDescent="0.2">
      <c r="A4254" s="295">
        <v>0.36517749999999999</v>
      </c>
      <c r="B4254" s="295"/>
      <c r="C4254" s="295">
        <v>0.54665379999999997</v>
      </c>
      <c r="D4254" s="295"/>
    </row>
    <row r="4255" spans="1:4" x14ac:dyDescent="0.2">
      <c r="A4255" s="295">
        <v>0.36517749999999999</v>
      </c>
      <c r="B4255" s="295"/>
      <c r="C4255" s="295">
        <v>0.54661340000000003</v>
      </c>
      <c r="D4255" s="295"/>
    </row>
    <row r="4256" spans="1:4" x14ac:dyDescent="0.2">
      <c r="A4256" s="295">
        <v>0.36515110000000001</v>
      </c>
      <c r="B4256" s="295"/>
      <c r="C4256" s="295">
        <v>0.54657599999999995</v>
      </c>
      <c r="D4256" s="295"/>
    </row>
    <row r="4257" spans="1:4" x14ac:dyDescent="0.2">
      <c r="A4257" s="295">
        <v>0.3651239</v>
      </c>
      <c r="B4257" s="295"/>
      <c r="C4257" s="295">
        <v>0.54655019999999999</v>
      </c>
      <c r="D4257" s="295"/>
    </row>
    <row r="4258" spans="1:4" x14ac:dyDescent="0.2">
      <c r="A4258" s="295">
        <v>0.3651239</v>
      </c>
      <c r="B4258" s="295"/>
      <c r="C4258" s="295">
        <v>0.54652420000000002</v>
      </c>
      <c r="D4258" s="295"/>
    </row>
    <row r="4259" spans="1:4" x14ac:dyDescent="0.2">
      <c r="A4259" s="295">
        <v>0.36509849999999999</v>
      </c>
      <c r="B4259" s="295"/>
      <c r="C4259" s="295">
        <v>0.54648399999999997</v>
      </c>
      <c r="D4259" s="295"/>
    </row>
    <row r="4260" spans="1:4" x14ac:dyDescent="0.2">
      <c r="A4260" s="295">
        <v>0.3650717</v>
      </c>
      <c r="B4260" s="295"/>
      <c r="C4260" s="295">
        <v>0.54645600000000005</v>
      </c>
      <c r="D4260" s="295"/>
    </row>
    <row r="4261" spans="1:4" x14ac:dyDescent="0.2">
      <c r="A4261" s="295">
        <v>0.36505900000000002</v>
      </c>
      <c r="B4261" s="295"/>
      <c r="C4261" s="295">
        <v>0.54642930000000001</v>
      </c>
      <c r="D4261" s="295"/>
    </row>
    <row r="4262" spans="1:4" x14ac:dyDescent="0.2">
      <c r="A4262" s="295">
        <v>0.36504700000000001</v>
      </c>
      <c r="B4262" s="295"/>
      <c r="C4262" s="295">
        <v>0.5463363</v>
      </c>
      <c r="D4262" s="295"/>
    </row>
    <row r="4263" spans="1:4" x14ac:dyDescent="0.2">
      <c r="A4263" s="295">
        <v>0.36499300000000001</v>
      </c>
      <c r="B4263" s="295"/>
      <c r="C4263" s="295">
        <v>0.54628790000000005</v>
      </c>
      <c r="D4263" s="295"/>
    </row>
    <row r="4264" spans="1:4" x14ac:dyDescent="0.2">
      <c r="A4264" s="295">
        <v>0.36497780000000002</v>
      </c>
      <c r="B4264" s="295"/>
      <c r="C4264" s="295">
        <v>0.546261</v>
      </c>
      <c r="D4264" s="295"/>
    </row>
    <row r="4265" spans="1:4" x14ac:dyDescent="0.2">
      <c r="A4265" s="295">
        <v>0.36496509999999999</v>
      </c>
      <c r="B4265" s="295"/>
      <c r="C4265" s="295">
        <v>0.546207</v>
      </c>
      <c r="D4265" s="295"/>
    </row>
    <row r="4266" spans="1:4" x14ac:dyDescent="0.2">
      <c r="A4266" s="295">
        <v>0.36493680000000001</v>
      </c>
      <c r="B4266" s="295"/>
      <c r="C4266" s="295">
        <v>0.54616679999999995</v>
      </c>
      <c r="D4266" s="295"/>
    </row>
    <row r="4267" spans="1:4" x14ac:dyDescent="0.2">
      <c r="A4267" s="295">
        <v>0.36492479999999999</v>
      </c>
      <c r="B4267" s="295"/>
      <c r="C4267" s="295">
        <v>0.54616679999999995</v>
      </c>
      <c r="D4267" s="295"/>
    </row>
    <row r="4268" spans="1:4" x14ac:dyDescent="0.2">
      <c r="A4268" s="295">
        <v>0.364896</v>
      </c>
      <c r="B4268" s="295"/>
      <c r="C4268" s="295">
        <v>0.54612810000000001</v>
      </c>
      <c r="D4268" s="295"/>
    </row>
    <row r="4269" spans="1:4" x14ac:dyDescent="0.2">
      <c r="A4269" s="295">
        <v>0.364896</v>
      </c>
      <c r="B4269" s="295"/>
      <c r="C4269" s="295">
        <v>0.54608590000000001</v>
      </c>
      <c r="D4269" s="295"/>
    </row>
    <row r="4270" spans="1:4" x14ac:dyDescent="0.2">
      <c r="A4270" s="295">
        <v>0.36485649999999997</v>
      </c>
      <c r="B4270" s="295"/>
      <c r="C4270" s="295">
        <v>0.54604529999999996</v>
      </c>
      <c r="D4270" s="295"/>
    </row>
    <row r="4271" spans="1:4" x14ac:dyDescent="0.2">
      <c r="A4271" s="295">
        <v>0.36484329999999998</v>
      </c>
      <c r="B4271" s="295"/>
      <c r="C4271" s="295">
        <v>0.54601820000000001</v>
      </c>
      <c r="D4271" s="295"/>
    </row>
    <row r="4272" spans="1:4" x14ac:dyDescent="0.2">
      <c r="A4272" s="295">
        <v>0.36481619999999998</v>
      </c>
      <c r="B4272" s="295"/>
      <c r="C4272" s="295">
        <v>0.54597949999999995</v>
      </c>
      <c r="D4272" s="295"/>
    </row>
    <row r="4273" spans="1:4" x14ac:dyDescent="0.2">
      <c r="A4273" s="295">
        <v>0.36481619999999998</v>
      </c>
      <c r="B4273" s="295"/>
      <c r="C4273" s="295">
        <v>0.54591219999999996</v>
      </c>
      <c r="D4273" s="295"/>
    </row>
    <row r="4274" spans="1:4" x14ac:dyDescent="0.2">
      <c r="A4274" s="295">
        <v>0.36480299999999999</v>
      </c>
      <c r="B4274" s="295"/>
      <c r="C4274" s="295">
        <v>0.54587459999999999</v>
      </c>
      <c r="D4274" s="295"/>
    </row>
    <row r="4275" spans="1:4" x14ac:dyDescent="0.2">
      <c r="A4275" s="295">
        <v>0.36474839999999997</v>
      </c>
      <c r="B4275" s="295"/>
      <c r="C4275" s="295">
        <v>0.54585030000000001</v>
      </c>
      <c r="D4275" s="295"/>
    </row>
    <row r="4276" spans="1:4" x14ac:dyDescent="0.2">
      <c r="A4276" s="295">
        <v>0.36474839999999997</v>
      </c>
      <c r="B4276" s="295"/>
      <c r="C4276" s="295">
        <v>0.54583820000000005</v>
      </c>
      <c r="D4276" s="295"/>
    </row>
    <row r="4277" spans="1:4" x14ac:dyDescent="0.2">
      <c r="A4277" s="295">
        <v>0.36472159999999998</v>
      </c>
      <c r="B4277" s="295"/>
      <c r="C4277" s="295">
        <v>0.54582359999999996</v>
      </c>
      <c r="D4277" s="295"/>
    </row>
    <row r="4278" spans="1:4" x14ac:dyDescent="0.2">
      <c r="A4278" s="295">
        <v>0.36470639999999999</v>
      </c>
      <c r="B4278" s="295"/>
      <c r="C4278" s="295">
        <v>0.54578559999999998</v>
      </c>
      <c r="D4278" s="295"/>
    </row>
    <row r="4279" spans="1:4" x14ac:dyDescent="0.2">
      <c r="A4279" s="295">
        <v>0.36469370000000001</v>
      </c>
      <c r="B4279" s="295"/>
      <c r="C4279" s="295">
        <v>0.54572240000000005</v>
      </c>
      <c r="D4279" s="295"/>
    </row>
    <row r="4280" spans="1:4" x14ac:dyDescent="0.2">
      <c r="A4280" s="295">
        <v>0.3646664</v>
      </c>
      <c r="B4280" s="295"/>
      <c r="C4280" s="295">
        <v>0.54571009999999998</v>
      </c>
      <c r="D4280" s="295"/>
    </row>
    <row r="4281" spans="1:4" x14ac:dyDescent="0.2">
      <c r="A4281" s="295">
        <v>0.3646412</v>
      </c>
      <c r="B4281" s="295"/>
      <c r="C4281" s="295">
        <v>0.54566840000000005</v>
      </c>
      <c r="D4281" s="295"/>
    </row>
    <row r="4282" spans="1:4" x14ac:dyDescent="0.2">
      <c r="A4282" s="295">
        <v>0.3646124</v>
      </c>
      <c r="B4282" s="295"/>
      <c r="C4282" s="295">
        <v>0.545655</v>
      </c>
      <c r="D4282" s="295"/>
    </row>
    <row r="4283" spans="1:4" x14ac:dyDescent="0.2">
      <c r="A4283" s="295">
        <v>0.3645718</v>
      </c>
      <c r="B4283" s="295"/>
      <c r="C4283" s="295">
        <v>0.54560500000000001</v>
      </c>
      <c r="D4283" s="295"/>
    </row>
    <row r="4284" spans="1:4" x14ac:dyDescent="0.2">
      <c r="A4284" s="295">
        <v>0.36455870000000001</v>
      </c>
      <c r="B4284" s="295"/>
      <c r="C4284" s="295">
        <v>0.5455757</v>
      </c>
      <c r="D4284" s="295"/>
    </row>
    <row r="4285" spans="1:4" x14ac:dyDescent="0.2">
      <c r="A4285" s="295">
        <v>0.36455870000000001</v>
      </c>
      <c r="B4285" s="295"/>
      <c r="C4285" s="295">
        <v>0.54554860000000005</v>
      </c>
      <c r="D4285" s="295"/>
    </row>
    <row r="4286" spans="1:4" x14ac:dyDescent="0.2">
      <c r="A4286" s="295">
        <v>0.36453279999999999</v>
      </c>
      <c r="B4286" s="295"/>
      <c r="C4286" s="295">
        <v>0.54552299999999998</v>
      </c>
      <c r="D4286" s="295"/>
    </row>
    <row r="4287" spans="1:4" x14ac:dyDescent="0.2">
      <c r="A4287" s="295">
        <v>0.36450500000000002</v>
      </c>
      <c r="B4287" s="295"/>
      <c r="C4287" s="295">
        <v>0.54551099999999997</v>
      </c>
      <c r="D4287" s="295"/>
    </row>
    <row r="4288" spans="1:4" x14ac:dyDescent="0.2">
      <c r="A4288" s="295">
        <v>0.36447930000000001</v>
      </c>
      <c r="B4288" s="295"/>
      <c r="C4288" s="295">
        <v>0.54547290000000004</v>
      </c>
      <c r="D4288" s="295"/>
    </row>
    <row r="4289" spans="1:4" x14ac:dyDescent="0.2">
      <c r="A4289" s="295">
        <v>0.36446610000000002</v>
      </c>
      <c r="B4289" s="295"/>
      <c r="C4289" s="295">
        <v>0.54542349999999995</v>
      </c>
      <c r="D4289" s="295"/>
    </row>
    <row r="4290" spans="1:4" x14ac:dyDescent="0.2">
      <c r="A4290" s="295">
        <v>0.3644405</v>
      </c>
      <c r="B4290" s="295"/>
      <c r="C4290" s="295">
        <v>0.54538430000000004</v>
      </c>
      <c r="D4290" s="295"/>
    </row>
    <row r="4291" spans="1:4" x14ac:dyDescent="0.2">
      <c r="A4291" s="295">
        <v>0.36441259999999998</v>
      </c>
      <c r="B4291" s="295"/>
      <c r="C4291" s="295">
        <v>0.54536969999999996</v>
      </c>
      <c r="D4291" s="295"/>
    </row>
    <row r="4292" spans="1:4" x14ac:dyDescent="0.2">
      <c r="A4292" s="295">
        <v>0.36439890000000003</v>
      </c>
      <c r="B4292" s="295"/>
      <c r="C4292" s="295">
        <v>0.54530540000000005</v>
      </c>
      <c r="D4292" s="295"/>
    </row>
    <row r="4293" spans="1:4" x14ac:dyDescent="0.2">
      <c r="A4293" s="295">
        <v>0.3643711</v>
      </c>
      <c r="B4293" s="295"/>
      <c r="C4293" s="295">
        <v>0.54525230000000002</v>
      </c>
      <c r="D4293" s="295"/>
    </row>
    <row r="4294" spans="1:4" x14ac:dyDescent="0.2">
      <c r="A4294" s="295">
        <v>0.36435790000000001</v>
      </c>
      <c r="B4294" s="295"/>
      <c r="C4294" s="295">
        <v>0.54522389999999998</v>
      </c>
      <c r="D4294" s="295"/>
    </row>
    <row r="4295" spans="1:4" x14ac:dyDescent="0.2">
      <c r="A4295" s="295">
        <v>0.36433110000000002</v>
      </c>
      <c r="B4295" s="295"/>
      <c r="C4295" s="295">
        <v>0.54518350000000004</v>
      </c>
      <c r="D4295" s="295"/>
    </row>
    <row r="4296" spans="1:4" x14ac:dyDescent="0.2">
      <c r="A4296" s="295">
        <v>0.36430639999999997</v>
      </c>
      <c r="B4296" s="295"/>
      <c r="C4296" s="295">
        <v>0.54517130000000003</v>
      </c>
      <c r="D4296" s="295"/>
    </row>
    <row r="4297" spans="1:4" x14ac:dyDescent="0.2">
      <c r="A4297" s="295">
        <v>0.36426449999999999</v>
      </c>
      <c r="B4297" s="295"/>
      <c r="C4297" s="295">
        <v>0.54513100000000003</v>
      </c>
      <c r="D4297" s="295"/>
    </row>
    <row r="4298" spans="1:4" x14ac:dyDescent="0.2">
      <c r="A4298" s="295">
        <v>0.3642493</v>
      </c>
      <c r="B4298" s="295"/>
      <c r="C4298" s="295">
        <v>0.54510270000000005</v>
      </c>
      <c r="D4298" s="295"/>
    </row>
    <row r="4299" spans="1:4" x14ac:dyDescent="0.2">
      <c r="A4299" s="295">
        <v>0.36422100000000002</v>
      </c>
      <c r="B4299" s="295"/>
      <c r="C4299" s="295">
        <v>0.54504980000000003</v>
      </c>
      <c r="D4299" s="295"/>
    </row>
    <row r="4300" spans="1:4" x14ac:dyDescent="0.2">
      <c r="A4300" s="295">
        <v>0.36420730000000001</v>
      </c>
      <c r="B4300" s="295"/>
      <c r="C4300" s="295">
        <v>0.54502309999999998</v>
      </c>
      <c r="D4300" s="295"/>
    </row>
    <row r="4301" spans="1:4" x14ac:dyDescent="0.2">
      <c r="A4301" s="295">
        <v>0.36420730000000001</v>
      </c>
      <c r="B4301" s="295"/>
      <c r="C4301" s="295">
        <v>0.54502309999999998</v>
      </c>
      <c r="D4301" s="295"/>
    </row>
    <row r="4302" spans="1:4" x14ac:dyDescent="0.2">
      <c r="A4302" s="295">
        <v>0.36416739999999997</v>
      </c>
      <c r="B4302" s="295"/>
      <c r="C4302" s="295">
        <v>0.54502309999999998</v>
      </c>
      <c r="D4302" s="295"/>
    </row>
    <row r="4303" spans="1:4" x14ac:dyDescent="0.2">
      <c r="A4303" s="295">
        <v>0.3641279</v>
      </c>
      <c r="B4303" s="295"/>
      <c r="C4303" s="295">
        <v>0.5449425</v>
      </c>
      <c r="D4303" s="295"/>
    </row>
    <row r="4304" spans="1:4" x14ac:dyDescent="0.2">
      <c r="A4304" s="295">
        <v>0.3641279</v>
      </c>
      <c r="B4304" s="295"/>
      <c r="C4304" s="295">
        <v>0.54492879999999999</v>
      </c>
      <c r="D4304" s="295"/>
    </row>
    <row r="4305" spans="1:4" x14ac:dyDescent="0.2">
      <c r="A4305" s="295">
        <v>0.36410320000000002</v>
      </c>
      <c r="B4305" s="295"/>
      <c r="C4305" s="295">
        <v>0.54490320000000003</v>
      </c>
      <c r="D4305" s="295"/>
    </row>
    <row r="4306" spans="1:4" x14ac:dyDescent="0.2">
      <c r="A4306" s="295">
        <v>0.36407529999999999</v>
      </c>
      <c r="B4306" s="295"/>
      <c r="C4306" s="295">
        <v>0.54489089999999996</v>
      </c>
      <c r="D4306" s="295"/>
    </row>
    <row r="4307" spans="1:4" x14ac:dyDescent="0.2">
      <c r="A4307" s="295">
        <v>0.36407529999999999</v>
      </c>
      <c r="B4307" s="295"/>
      <c r="C4307" s="295">
        <v>0.54481190000000002</v>
      </c>
      <c r="D4307" s="295"/>
    </row>
    <row r="4308" spans="1:4" x14ac:dyDescent="0.2">
      <c r="A4308" s="295">
        <v>0.36404900000000001</v>
      </c>
      <c r="B4308" s="295"/>
      <c r="C4308" s="295">
        <v>0.5447476</v>
      </c>
      <c r="D4308" s="295"/>
    </row>
    <row r="4309" spans="1:4" x14ac:dyDescent="0.2">
      <c r="A4309" s="295">
        <v>0.36402069999999997</v>
      </c>
      <c r="B4309" s="295"/>
      <c r="C4309" s="295">
        <v>0.54468159999999999</v>
      </c>
      <c r="D4309" s="295"/>
    </row>
    <row r="4310" spans="1:4" x14ac:dyDescent="0.2">
      <c r="A4310" s="295">
        <v>0.3640079</v>
      </c>
      <c r="B4310" s="295"/>
      <c r="C4310" s="295">
        <v>0.54465459999999999</v>
      </c>
      <c r="D4310" s="295"/>
    </row>
    <row r="4311" spans="1:4" x14ac:dyDescent="0.2">
      <c r="A4311" s="295">
        <v>0.36399280000000001</v>
      </c>
      <c r="B4311" s="295"/>
      <c r="C4311" s="295">
        <v>0.54464230000000002</v>
      </c>
      <c r="D4311" s="295"/>
    </row>
    <row r="4312" spans="1:4" x14ac:dyDescent="0.2">
      <c r="A4312" s="295">
        <v>0.36398079999999999</v>
      </c>
      <c r="B4312" s="295"/>
      <c r="C4312" s="295">
        <v>0.54460359999999997</v>
      </c>
      <c r="D4312" s="295"/>
    </row>
    <row r="4313" spans="1:4" x14ac:dyDescent="0.2">
      <c r="A4313" s="295">
        <v>0.36398079999999999</v>
      </c>
      <c r="B4313" s="295"/>
      <c r="C4313" s="295">
        <v>0.5445913</v>
      </c>
      <c r="D4313" s="295"/>
    </row>
    <row r="4314" spans="1:4" x14ac:dyDescent="0.2">
      <c r="A4314" s="295">
        <v>0.36395290000000002</v>
      </c>
      <c r="B4314" s="295"/>
      <c r="C4314" s="295">
        <v>0.54455089999999995</v>
      </c>
      <c r="D4314" s="295"/>
    </row>
    <row r="4315" spans="1:4" x14ac:dyDescent="0.2">
      <c r="A4315" s="295">
        <v>0.36394090000000001</v>
      </c>
      <c r="B4315" s="295"/>
      <c r="C4315" s="295">
        <v>0.54449950000000003</v>
      </c>
      <c r="D4315" s="295"/>
    </row>
    <row r="4316" spans="1:4" x14ac:dyDescent="0.2">
      <c r="A4316" s="295">
        <v>0.36392720000000001</v>
      </c>
      <c r="B4316" s="295"/>
      <c r="C4316" s="295">
        <v>0.5444715</v>
      </c>
      <c r="D4316" s="295"/>
    </row>
    <row r="4317" spans="1:4" x14ac:dyDescent="0.2">
      <c r="A4317" s="295">
        <v>0.36391410000000002</v>
      </c>
      <c r="B4317" s="295"/>
      <c r="C4317" s="295">
        <v>0.54439369999999998</v>
      </c>
      <c r="D4317" s="295"/>
    </row>
    <row r="4318" spans="1:4" x14ac:dyDescent="0.2">
      <c r="A4318" s="295">
        <v>0.36388930000000003</v>
      </c>
      <c r="B4318" s="295"/>
      <c r="C4318" s="295">
        <v>0.54435109999999998</v>
      </c>
      <c r="D4318" s="295"/>
    </row>
    <row r="4319" spans="1:4" x14ac:dyDescent="0.2">
      <c r="A4319" s="295">
        <v>0.36388930000000003</v>
      </c>
      <c r="B4319" s="295"/>
      <c r="C4319" s="295">
        <v>0.54429839999999996</v>
      </c>
      <c r="D4319" s="295"/>
    </row>
    <row r="4320" spans="1:4" x14ac:dyDescent="0.2">
      <c r="A4320" s="295">
        <v>0.36388930000000003</v>
      </c>
      <c r="B4320" s="295"/>
      <c r="C4320" s="295">
        <v>0.54427150000000002</v>
      </c>
      <c r="D4320" s="295"/>
    </row>
    <row r="4321" spans="1:4" x14ac:dyDescent="0.2">
      <c r="A4321" s="295">
        <v>0.3638226</v>
      </c>
      <c r="B4321" s="295"/>
      <c r="C4321" s="295">
        <v>0.54423129999999997</v>
      </c>
      <c r="D4321" s="295"/>
    </row>
    <row r="4322" spans="1:4" x14ac:dyDescent="0.2">
      <c r="A4322" s="295">
        <v>0.3638226</v>
      </c>
      <c r="B4322" s="295"/>
      <c r="C4322" s="295">
        <v>0.54420420000000003</v>
      </c>
      <c r="D4322" s="295"/>
    </row>
    <row r="4323" spans="1:4" x14ac:dyDescent="0.2">
      <c r="A4323" s="295">
        <v>0.36378379999999999</v>
      </c>
      <c r="B4323" s="295"/>
      <c r="C4323" s="295">
        <v>0.54416450000000005</v>
      </c>
      <c r="D4323" s="295"/>
    </row>
    <row r="4324" spans="1:4" x14ac:dyDescent="0.2">
      <c r="A4324" s="295">
        <v>0.36375590000000002</v>
      </c>
      <c r="B4324" s="295"/>
      <c r="C4324" s="295">
        <v>0.54412539999999998</v>
      </c>
      <c r="D4324" s="295"/>
    </row>
    <row r="4325" spans="1:4" x14ac:dyDescent="0.2">
      <c r="A4325" s="295">
        <v>0.36372959999999999</v>
      </c>
      <c r="B4325" s="295"/>
      <c r="C4325" s="295">
        <v>0.54406189999999999</v>
      </c>
      <c r="D4325" s="295"/>
    </row>
    <row r="4326" spans="1:4" x14ac:dyDescent="0.2">
      <c r="A4326" s="295">
        <v>0.36371439999999999</v>
      </c>
      <c r="B4326" s="295"/>
      <c r="C4326" s="295">
        <v>0.54402019999999995</v>
      </c>
      <c r="D4326" s="295"/>
    </row>
    <row r="4327" spans="1:4" x14ac:dyDescent="0.2">
      <c r="A4327" s="295">
        <v>0.36371439999999999</v>
      </c>
      <c r="B4327" s="295"/>
      <c r="C4327" s="295">
        <v>0.54400820000000005</v>
      </c>
      <c r="D4327" s="295"/>
    </row>
    <row r="4328" spans="1:4" x14ac:dyDescent="0.2">
      <c r="A4328" s="295">
        <v>0.3636876</v>
      </c>
      <c r="B4328" s="295"/>
      <c r="C4328" s="295">
        <v>0.54396880000000003</v>
      </c>
      <c r="D4328" s="295"/>
    </row>
    <row r="4329" spans="1:4" x14ac:dyDescent="0.2">
      <c r="A4329" s="295">
        <v>0.36366290000000001</v>
      </c>
      <c r="B4329" s="295"/>
      <c r="C4329" s="295">
        <v>0.54395660000000001</v>
      </c>
      <c r="D4329" s="295"/>
    </row>
    <row r="4330" spans="1:4" x14ac:dyDescent="0.2">
      <c r="A4330" s="295">
        <v>0.36364770000000002</v>
      </c>
      <c r="B4330" s="295"/>
      <c r="C4330" s="295">
        <v>0.54390430000000001</v>
      </c>
      <c r="D4330" s="295"/>
    </row>
    <row r="4331" spans="1:4" x14ac:dyDescent="0.2">
      <c r="A4331" s="295">
        <v>0.36363459999999997</v>
      </c>
      <c r="B4331" s="295"/>
      <c r="C4331" s="295">
        <v>0.54389089999999995</v>
      </c>
      <c r="D4331" s="295"/>
    </row>
    <row r="4332" spans="1:4" x14ac:dyDescent="0.2">
      <c r="A4332" s="295">
        <v>0.36360579999999998</v>
      </c>
      <c r="B4332" s="295"/>
      <c r="C4332" s="295">
        <v>0.54386500000000004</v>
      </c>
      <c r="D4332" s="295"/>
    </row>
    <row r="4333" spans="1:4" x14ac:dyDescent="0.2">
      <c r="A4333" s="295">
        <v>0.36360579999999998</v>
      </c>
      <c r="B4333" s="295"/>
      <c r="C4333" s="295">
        <v>0.54383959999999998</v>
      </c>
      <c r="D4333" s="295"/>
    </row>
    <row r="4334" spans="1:4" x14ac:dyDescent="0.2">
      <c r="A4334" s="295">
        <v>0.36360579999999998</v>
      </c>
      <c r="B4334" s="295"/>
      <c r="C4334" s="295">
        <v>0.54378689999999996</v>
      </c>
      <c r="D4334" s="295"/>
    </row>
    <row r="4335" spans="1:4" x14ac:dyDescent="0.2">
      <c r="A4335" s="295">
        <v>0.36358099999999999</v>
      </c>
      <c r="B4335" s="295"/>
      <c r="C4335" s="295">
        <v>0.54373309999999997</v>
      </c>
      <c r="D4335" s="295"/>
    </row>
    <row r="4336" spans="1:4" x14ac:dyDescent="0.2">
      <c r="A4336" s="295">
        <v>0.3635679</v>
      </c>
      <c r="B4336" s="295"/>
      <c r="C4336" s="295">
        <v>0.54368019999999995</v>
      </c>
      <c r="D4336" s="295"/>
    </row>
    <row r="4337" spans="1:4" x14ac:dyDescent="0.2">
      <c r="A4337" s="295">
        <v>0.36353960000000002</v>
      </c>
      <c r="B4337" s="295"/>
      <c r="C4337" s="295">
        <v>0.54365490000000005</v>
      </c>
      <c r="D4337" s="295"/>
    </row>
    <row r="4338" spans="1:4" x14ac:dyDescent="0.2">
      <c r="A4338" s="295">
        <v>0.36351319999999998</v>
      </c>
      <c r="B4338" s="295"/>
      <c r="C4338" s="295">
        <v>0.5436415</v>
      </c>
      <c r="D4338" s="295"/>
    </row>
    <row r="4339" spans="1:4" x14ac:dyDescent="0.2">
      <c r="A4339" s="295">
        <v>0.36350120000000002</v>
      </c>
      <c r="B4339" s="295"/>
      <c r="C4339" s="295">
        <v>0.54362690000000002</v>
      </c>
      <c r="D4339" s="295"/>
    </row>
    <row r="4340" spans="1:4" x14ac:dyDescent="0.2">
      <c r="A4340" s="295">
        <v>0.36348809999999998</v>
      </c>
      <c r="B4340" s="295"/>
      <c r="C4340" s="295">
        <v>0.54357420000000001</v>
      </c>
      <c r="D4340" s="295"/>
    </row>
    <row r="4341" spans="1:4" x14ac:dyDescent="0.2">
      <c r="A4341" s="295">
        <v>0.36346020000000001</v>
      </c>
      <c r="B4341" s="295"/>
      <c r="C4341" s="295">
        <v>0.5435622</v>
      </c>
      <c r="D4341" s="295"/>
    </row>
    <row r="4342" spans="1:4" x14ac:dyDescent="0.2">
      <c r="A4342" s="295">
        <v>0.36346020000000001</v>
      </c>
      <c r="B4342" s="295"/>
      <c r="C4342" s="295">
        <v>0.54352219999999996</v>
      </c>
      <c r="D4342" s="295"/>
    </row>
    <row r="4343" spans="1:4" x14ac:dyDescent="0.2">
      <c r="A4343" s="295">
        <v>0.36343379999999997</v>
      </c>
      <c r="B4343" s="295"/>
      <c r="C4343" s="295">
        <v>0.54352219999999996</v>
      </c>
      <c r="D4343" s="295"/>
    </row>
    <row r="4344" spans="1:4" x14ac:dyDescent="0.2">
      <c r="A4344" s="295">
        <v>0.36336639999999998</v>
      </c>
      <c r="B4344" s="295"/>
      <c r="C4344" s="295">
        <v>0.54349789999999998</v>
      </c>
      <c r="D4344" s="295"/>
    </row>
    <row r="4345" spans="1:4" x14ac:dyDescent="0.2">
      <c r="A4345" s="295">
        <v>0.36336639999999998</v>
      </c>
      <c r="B4345" s="295"/>
      <c r="C4345" s="295">
        <v>0.54345739999999998</v>
      </c>
      <c r="D4345" s="295"/>
    </row>
    <row r="4346" spans="1:4" x14ac:dyDescent="0.2">
      <c r="A4346" s="295">
        <v>0.36334169999999999</v>
      </c>
      <c r="B4346" s="295"/>
      <c r="C4346" s="295">
        <v>0.54343169999999996</v>
      </c>
      <c r="D4346" s="295"/>
    </row>
    <row r="4347" spans="1:4" x14ac:dyDescent="0.2">
      <c r="A4347" s="295">
        <v>0.36332799999999998</v>
      </c>
      <c r="B4347" s="295"/>
      <c r="C4347" s="295">
        <v>0.54336859999999998</v>
      </c>
      <c r="D4347" s="295"/>
    </row>
    <row r="4348" spans="1:4" x14ac:dyDescent="0.2">
      <c r="A4348" s="295">
        <v>0.36328769999999999</v>
      </c>
      <c r="B4348" s="295"/>
      <c r="C4348" s="295">
        <v>0.54332689999999995</v>
      </c>
      <c r="D4348" s="295"/>
    </row>
    <row r="4349" spans="1:4" x14ac:dyDescent="0.2">
      <c r="A4349" s="295">
        <v>0.36328769999999999</v>
      </c>
      <c r="B4349" s="295"/>
      <c r="C4349" s="295">
        <v>0.54328949999999998</v>
      </c>
      <c r="D4349" s="295"/>
    </row>
    <row r="4350" spans="1:4" x14ac:dyDescent="0.2">
      <c r="A4350" s="295">
        <v>0.36327409999999999</v>
      </c>
      <c r="B4350" s="295"/>
      <c r="C4350" s="295">
        <v>0.54327579999999998</v>
      </c>
      <c r="D4350" s="295"/>
    </row>
    <row r="4351" spans="1:4" x14ac:dyDescent="0.2">
      <c r="A4351" s="295">
        <v>0.36324820000000002</v>
      </c>
      <c r="B4351" s="295"/>
      <c r="C4351" s="295">
        <v>0.54324910000000004</v>
      </c>
      <c r="D4351" s="295"/>
    </row>
    <row r="4352" spans="1:4" x14ac:dyDescent="0.2">
      <c r="A4352" s="295">
        <v>0.36322100000000002</v>
      </c>
      <c r="B4352" s="295"/>
      <c r="C4352" s="295">
        <v>0.54317040000000005</v>
      </c>
      <c r="D4352" s="295"/>
    </row>
    <row r="4353" spans="1:4" x14ac:dyDescent="0.2">
      <c r="A4353" s="295">
        <v>0.36316880000000001</v>
      </c>
      <c r="B4353" s="295"/>
      <c r="C4353" s="295">
        <v>0.54314470000000004</v>
      </c>
      <c r="D4353" s="295"/>
    </row>
    <row r="4354" spans="1:4" x14ac:dyDescent="0.2">
      <c r="A4354" s="295">
        <v>0.36315570000000003</v>
      </c>
      <c r="B4354" s="295"/>
      <c r="C4354" s="295">
        <v>0.54310440000000004</v>
      </c>
      <c r="D4354" s="295"/>
    </row>
    <row r="4355" spans="1:4" x14ac:dyDescent="0.2">
      <c r="A4355" s="295">
        <v>0.36313089999999998</v>
      </c>
      <c r="B4355" s="295"/>
      <c r="C4355" s="295">
        <v>0.54309240000000003</v>
      </c>
      <c r="D4355" s="295"/>
    </row>
    <row r="4356" spans="1:4" x14ac:dyDescent="0.2">
      <c r="A4356" s="295">
        <v>0.36311579999999999</v>
      </c>
      <c r="B4356" s="295"/>
      <c r="C4356" s="295">
        <v>0.54304940000000002</v>
      </c>
      <c r="D4356" s="295"/>
    </row>
    <row r="4357" spans="1:4" x14ac:dyDescent="0.2">
      <c r="A4357" s="295">
        <v>0.36308790000000002</v>
      </c>
      <c r="B4357" s="295"/>
      <c r="C4357" s="295">
        <v>0.54303710000000005</v>
      </c>
      <c r="D4357" s="295"/>
    </row>
    <row r="4358" spans="1:4" x14ac:dyDescent="0.2">
      <c r="A4358" s="295">
        <v>0.36307469999999997</v>
      </c>
      <c r="B4358" s="295"/>
      <c r="C4358" s="295">
        <v>0.54301169999999999</v>
      </c>
      <c r="D4358" s="295"/>
    </row>
    <row r="4359" spans="1:4" x14ac:dyDescent="0.2">
      <c r="A4359" s="295">
        <v>0.36304690000000001</v>
      </c>
      <c r="B4359" s="295"/>
      <c r="C4359" s="295">
        <v>0.5429834</v>
      </c>
      <c r="D4359" s="295"/>
    </row>
    <row r="4360" spans="1:4" x14ac:dyDescent="0.2">
      <c r="A4360" s="295">
        <v>0.36304690000000001</v>
      </c>
      <c r="B4360" s="295"/>
      <c r="C4360" s="295">
        <v>0.54294310000000001</v>
      </c>
      <c r="D4360" s="295"/>
    </row>
    <row r="4361" spans="1:4" x14ac:dyDescent="0.2">
      <c r="A4361" s="295">
        <v>0.36301899999999998</v>
      </c>
      <c r="B4361" s="295"/>
      <c r="C4361" s="295">
        <v>0.54291769999999995</v>
      </c>
      <c r="D4361" s="295"/>
    </row>
    <row r="4362" spans="1:4" x14ac:dyDescent="0.2">
      <c r="A4362" s="295">
        <v>0.362987</v>
      </c>
      <c r="B4362" s="295"/>
      <c r="C4362" s="295">
        <v>0.54289069999999995</v>
      </c>
      <c r="D4362" s="295"/>
    </row>
    <row r="4363" spans="1:4" x14ac:dyDescent="0.2">
      <c r="A4363" s="295">
        <v>0.36296499999999998</v>
      </c>
      <c r="B4363" s="295"/>
      <c r="C4363" s="295">
        <v>0.54285410000000001</v>
      </c>
      <c r="D4363" s="295"/>
    </row>
    <row r="4364" spans="1:4" x14ac:dyDescent="0.2">
      <c r="A4364" s="295">
        <v>0.3629136</v>
      </c>
      <c r="B4364" s="295"/>
      <c r="C4364" s="295">
        <v>0.54282620000000004</v>
      </c>
      <c r="D4364" s="295"/>
    </row>
    <row r="4365" spans="1:4" x14ac:dyDescent="0.2">
      <c r="A4365" s="295">
        <v>0.36288569999999998</v>
      </c>
      <c r="B4365" s="295"/>
      <c r="C4365" s="295">
        <v>0.54280019999999995</v>
      </c>
      <c r="D4365" s="295"/>
    </row>
    <row r="4366" spans="1:4" x14ac:dyDescent="0.2">
      <c r="A4366" s="295">
        <v>0.36287209999999998</v>
      </c>
      <c r="B4366" s="295"/>
      <c r="C4366" s="295">
        <v>0.54276009999999997</v>
      </c>
      <c r="D4366" s="295"/>
    </row>
    <row r="4367" spans="1:4" x14ac:dyDescent="0.2">
      <c r="A4367" s="295">
        <v>0.36285889999999998</v>
      </c>
      <c r="B4367" s="295"/>
      <c r="C4367" s="295">
        <v>0.54273420000000006</v>
      </c>
      <c r="D4367" s="295"/>
    </row>
    <row r="4368" spans="1:4" x14ac:dyDescent="0.2">
      <c r="A4368" s="295">
        <v>0.36283320000000002</v>
      </c>
      <c r="B4368" s="295"/>
      <c r="C4368" s="295">
        <v>0.54269409999999996</v>
      </c>
      <c r="D4368" s="295"/>
    </row>
    <row r="4369" spans="1:4" x14ac:dyDescent="0.2">
      <c r="A4369" s="295">
        <v>0.36279329999999999</v>
      </c>
      <c r="B4369" s="295"/>
      <c r="C4369" s="295">
        <v>0.54265479999999999</v>
      </c>
      <c r="D4369" s="295"/>
    </row>
    <row r="4370" spans="1:4" x14ac:dyDescent="0.2">
      <c r="A4370" s="295">
        <v>0.36279329999999999</v>
      </c>
      <c r="B4370" s="295"/>
      <c r="C4370" s="295">
        <v>0.54264109999999999</v>
      </c>
      <c r="D4370" s="295"/>
    </row>
    <row r="4371" spans="1:4" x14ac:dyDescent="0.2">
      <c r="A4371" s="295">
        <v>0.36278060000000001</v>
      </c>
      <c r="B4371" s="295"/>
      <c r="C4371" s="295">
        <v>0.54261680000000001</v>
      </c>
      <c r="D4371" s="295"/>
    </row>
    <row r="4372" spans="1:4" x14ac:dyDescent="0.2">
      <c r="A4372" s="295">
        <v>0.36276750000000002</v>
      </c>
      <c r="B4372" s="295"/>
      <c r="C4372" s="295">
        <v>0.54259139999999995</v>
      </c>
      <c r="D4372" s="295"/>
    </row>
    <row r="4373" spans="1:4" x14ac:dyDescent="0.2">
      <c r="A4373" s="295">
        <v>0.3627396</v>
      </c>
      <c r="B4373" s="295"/>
      <c r="C4373" s="295">
        <v>0.54252409999999995</v>
      </c>
      <c r="D4373" s="295"/>
    </row>
    <row r="4374" spans="1:4" x14ac:dyDescent="0.2">
      <c r="A4374" s="295">
        <v>0.36272759999999998</v>
      </c>
      <c r="B4374" s="295"/>
      <c r="C4374" s="295">
        <v>0.54248620000000003</v>
      </c>
      <c r="D4374" s="295"/>
    </row>
    <row r="4375" spans="1:4" x14ac:dyDescent="0.2">
      <c r="A4375" s="295">
        <v>0.36271389999999998</v>
      </c>
      <c r="B4375" s="295"/>
      <c r="C4375" s="295">
        <v>0.54247160000000005</v>
      </c>
      <c r="D4375" s="295"/>
    </row>
    <row r="4376" spans="1:4" x14ac:dyDescent="0.2">
      <c r="A4376" s="295">
        <v>0.36268669999999997</v>
      </c>
      <c r="B4376" s="295"/>
      <c r="C4376" s="295">
        <v>0.54245949999999998</v>
      </c>
      <c r="D4376" s="295"/>
    </row>
    <row r="4377" spans="1:4" x14ac:dyDescent="0.2">
      <c r="A4377" s="295">
        <v>0.362674</v>
      </c>
      <c r="B4377" s="295"/>
      <c r="C4377" s="295">
        <v>0.54240580000000005</v>
      </c>
      <c r="D4377" s="295"/>
    </row>
    <row r="4378" spans="1:4" x14ac:dyDescent="0.2">
      <c r="A4378" s="295">
        <v>0.36264819999999998</v>
      </c>
      <c r="B4378" s="295"/>
      <c r="C4378" s="295">
        <v>0.542354</v>
      </c>
      <c r="D4378" s="295"/>
    </row>
    <row r="4379" spans="1:4" x14ac:dyDescent="0.2">
      <c r="A4379" s="295">
        <v>0.36264819999999998</v>
      </c>
      <c r="B4379" s="295"/>
      <c r="C4379" s="295">
        <v>0.54232829999999999</v>
      </c>
      <c r="D4379" s="295"/>
    </row>
    <row r="4380" spans="1:4" x14ac:dyDescent="0.2">
      <c r="A4380" s="295">
        <v>0.3626354</v>
      </c>
      <c r="B4380" s="295"/>
      <c r="C4380" s="295">
        <v>0.54228929999999997</v>
      </c>
      <c r="D4380" s="295"/>
    </row>
    <row r="4381" spans="1:4" x14ac:dyDescent="0.2">
      <c r="A4381" s="295">
        <v>0.36260710000000002</v>
      </c>
      <c r="B4381" s="295"/>
      <c r="C4381" s="295">
        <v>0.54226269999999999</v>
      </c>
      <c r="D4381" s="295"/>
    </row>
    <row r="4382" spans="1:4" x14ac:dyDescent="0.2">
      <c r="A4382" s="295">
        <v>0.36258079999999998</v>
      </c>
      <c r="B4382" s="295"/>
      <c r="C4382" s="295">
        <v>0.54225040000000002</v>
      </c>
      <c r="D4382" s="295"/>
    </row>
    <row r="4383" spans="1:4" x14ac:dyDescent="0.2">
      <c r="A4383" s="295">
        <v>0.36254219999999998</v>
      </c>
      <c r="B4383" s="295"/>
      <c r="C4383" s="295">
        <v>0.54221090000000005</v>
      </c>
      <c r="D4383" s="295"/>
    </row>
    <row r="4384" spans="1:4" x14ac:dyDescent="0.2">
      <c r="A4384" s="295">
        <v>0.36253020000000002</v>
      </c>
      <c r="B4384" s="295"/>
      <c r="C4384" s="295">
        <v>0.54219709999999999</v>
      </c>
      <c r="D4384" s="295"/>
    </row>
    <row r="4385" spans="1:4" x14ac:dyDescent="0.2">
      <c r="A4385" s="295">
        <v>0.36251699999999998</v>
      </c>
      <c r="B4385" s="295"/>
      <c r="C4385" s="295">
        <v>0.54215950000000002</v>
      </c>
      <c r="D4385" s="295"/>
    </row>
    <row r="4386" spans="1:4" x14ac:dyDescent="0.2">
      <c r="A4386" s="295">
        <v>0.36248819999999998</v>
      </c>
      <c r="B4386" s="295"/>
      <c r="C4386" s="295">
        <v>0.54213149999999999</v>
      </c>
      <c r="D4386" s="295"/>
    </row>
    <row r="4387" spans="1:4" x14ac:dyDescent="0.2">
      <c r="A4387" s="295">
        <v>0.36247620000000003</v>
      </c>
      <c r="B4387" s="295"/>
      <c r="C4387" s="295">
        <v>0.54211949999999998</v>
      </c>
      <c r="D4387" s="295"/>
    </row>
    <row r="4388" spans="1:4" x14ac:dyDescent="0.2">
      <c r="A4388" s="295">
        <v>0.36247620000000003</v>
      </c>
      <c r="B4388" s="295"/>
      <c r="C4388" s="295">
        <v>0.5420798</v>
      </c>
      <c r="D4388" s="295"/>
    </row>
    <row r="4389" spans="1:4" x14ac:dyDescent="0.2">
      <c r="A4389" s="295">
        <v>0.36245040000000001</v>
      </c>
      <c r="B4389" s="295"/>
      <c r="C4389" s="295">
        <v>0.54205179999999997</v>
      </c>
      <c r="D4389" s="295"/>
    </row>
    <row r="4390" spans="1:4" x14ac:dyDescent="0.2">
      <c r="A4390" s="295">
        <v>0.36242449999999998</v>
      </c>
      <c r="B4390" s="295"/>
      <c r="C4390" s="295">
        <v>0.54203800000000002</v>
      </c>
      <c r="D4390" s="295"/>
    </row>
    <row r="4391" spans="1:4" x14ac:dyDescent="0.2">
      <c r="A4391" s="295">
        <v>0.36242449999999998</v>
      </c>
      <c r="B4391" s="295"/>
      <c r="C4391" s="295">
        <v>0.54197079999999997</v>
      </c>
      <c r="D4391" s="295"/>
    </row>
    <row r="4392" spans="1:4" x14ac:dyDescent="0.2">
      <c r="A4392" s="295">
        <v>0.36239880000000002</v>
      </c>
      <c r="B4392" s="295"/>
      <c r="C4392" s="295">
        <v>0.54193290000000005</v>
      </c>
      <c r="D4392" s="295"/>
    </row>
    <row r="4393" spans="1:4" x14ac:dyDescent="0.2">
      <c r="A4393" s="295">
        <v>0.36235729999999999</v>
      </c>
      <c r="B4393" s="295"/>
      <c r="C4393" s="295">
        <v>0.54189290000000001</v>
      </c>
      <c r="D4393" s="295"/>
    </row>
    <row r="4394" spans="1:4" x14ac:dyDescent="0.2">
      <c r="A4394" s="295">
        <v>0.3623305</v>
      </c>
      <c r="B4394" s="295"/>
      <c r="C4394" s="295">
        <v>0.54187960000000002</v>
      </c>
      <c r="D4394" s="295"/>
    </row>
    <row r="4395" spans="1:4" x14ac:dyDescent="0.2">
      <c r="A4395" s="295">
        <v>0.36230259999999997</v>
      </c>
      <c r="B4395" s="295"/>
      <c r="C4395" s="295">
        <v>0.54183899999999996</v>
      </c>
      <c r="D4395" s="295"/>
    </row>
    <row r="4396" spans="1:4" x14ac:dyDescent="0.2">
      <c r="A4396" s="295">
        <v>0.36230259999999997</v>
      </c>
      <c r="B4396" s="295"/>
      <c r="C4396" s="295">
        <v>0.54178760000000004</v>
      </c>
      <c r="D4396" s="295"/>
    </row>
    <row r="4397" spans="1:4" x14ac:dyDescent="0.2">
      <c r="A4397" s="295">
        <v>0.36229060000000002</v>
      </c>
      <c r="B4397" s="295"/>
      <c r="C4397" s="295">
        <v>0.5417592</v>
      </c>
      <c r="D4397" s="295"/>
    </row>
    <row r="4398" spans="1:4" x14ac:dyDescent="0.2">
      <c r="A4398" s="295">
        <v>0.36227690000000001</v>
      </c>
      <c r="B4398" s="295"/>
      <c r="C4398" s="295">
        <v>0.54171899999999995</v>
      </c>
      <c r="D4398" s="295"/>
    </row>
    <row r="4399" spans="1:4" x14ac:dyDescent="0.2">
      <c r="A4399" s="295">
        <v>0.36226330000000001</v>
      </c>
      <c r="B4399" s="295"/>
      <c r="C4399" s="295">
        <v>0.54166519999999996</v>
      </c>
      <c r="D4399" s="295"/>
    </row>
    <row r="4400" spans="1:4" x14ac:dyDescent="0.2">
      <c r="A4400" s="295">
        <v>0.3622223</v>
      </c>
      <c r="B4400" s="295"/>
      <c r="C4400" s="295">
        <v>0.54162549999999998</v>
      </c>
      <c r="D4400" s="295"/>
    </row>
    <row r="4401" spans="1:4" x14ac:dyDescent="0.2">
      <c r="A4401" s="295">
        <v>0.36221029999999999</v>
      </c>
      <c r="B4401" s="295"/>
      <c r="C4401" s="295">
        <v>0.54157149999999998</v>
      </c>
      <c r="D4401" s="295"/>
    </row>
    <row r="4402" spans="1:4" x14ac:dyDescent="0.2">
      <c r="A4402" s="295">
        <v>0.36219509999999999</v>
      </c>
      <c r="B4402" s="295"/>
      <c r="C4402" s="295">
        <v>0.54154749999999996</v>
      </c>
      <c r="D4402" s="295"/>
    </row>
    <row r="4403" spans="1:4" x14ac:dyDescent="0.2">
      <c r="A4403" s="295">
        <v>0.36216920000000002</v>
      </c>
      <c r="B4403" s="295"/>
      <c r="C4403" s="295">
        <v>0.54153370000000001</v>
      </c>
      <c r="D4403" s="295"/>
    </row>
    <row r="4404" spans="1:4" x14ac:dyDescent="0.2">
      <c r="A4404" s="295">
        <v>0.36215560000000002</v>
      </c>
      <c r="B4404" s="295"/>
      <c r="C4404" s="295">
        <v>0.54149349999999996</v>
      </c>
      <c r="D4404" s="295"/>
    </row>
    <row r="4405" spans="1:4" x14ac:dyDescent="0.2">
      <c r="A4405" s="295">
        <v>0.36212840000000002</v>
      </c>
      <c r="B4405" s="295"/>
      <c r="C4405" s="295">
        <v>0.54146510000000003</v>
      </c>
      <c r="D4405" s="295"/>
    </row>
    <row r="4406" spans="1:4" x14ac:dyDescent="0.2">
      <c r="A4406" s="295">
        <v>0.36210199999999998</v>
      </c>
      <c r="B4406" s="295"/>
      <c r="C4406" s="295">
        <v>0.54143839999999999</v>
      </c>
      <c r="D4406" s="295"/>
    </row>
    <row r="4407" spans="1:4" x14ac:dyDescent="0.2">
      <c r="A4407" s="295">
        <v>0.36204740000000002</v>
      </c>
      <c r="B4407" s="295"/>
      <c r="C4407" s="295">
        <v>0.54141269999999997</v>
      </c>
      <c r="D4407" s="295"/>
    </row>
    <row r="4408" spans="1:4" x14ac:dyDescent="0.2">
      <c r="A4408" s="295">
        <v>0.36203370000000001</v>
      </c>
      <c r="B4408" s="295"/>
      <c r="C4408" s="295">
        <v>0.54135719999999998</v>
      </c>
      <c r="D4408" s="295"/>
    </row>
    <row r="4409" spans="1:4" x14ac:dyDescent="0.2">
      <c r="A4409" s="295">
        <v>0.36199290000000001</v>
      </c>
      <c r="B4409" s="295"/>
      <c r="C4409" s="295">
        <v>0.54133290000000001</v>
      </c>
      <c r="D4409" s="295"/>
    </row>
    <row r="4410" spans="1:4" x14ac:dyDescent="0.2">
      <c r="A4410" s="295">
        <v>0.36197980000000002</v>
      </c>
      <c r="B4410" s="295"/>
      <c r="C4410" s="295">
        <v>0.54127769999999997</v>
      </c>
      <c r="D4410" s="295"/>
    </row>
    <row r="4411" spans="1:4" x14ac:dyDescent="0.2">
      <c r="A4411" s="295">
        <v>0.36197980000000002</v>
      </c>
      <c r="B4411" s="295"/>
      <c r="C4411" s="295">
        <v>0.54126430000000003</v>
      </c>
      <c r="D4411" s="295"/>
    </row>
    <row r="4412" spans="1:4" x14ac:dyDescent="0.2">
      <c r="A4412" s="295">
        <v>0.36197980000000002</v>
      </c>
      <c r="B4412" s="295"/>
      <c r="C4412" s="295">
        <v>0.5412093</v>
      </c>
      <c r="D4412" s="295"/>
    </row>
    <row r="4413" spans="1:4" x14ac:dyDescent="0.2">
      <c r="A4413" s="295">
        <v>0.36195189999999999</v>
      </c>
      <c r="B4413" s="295"/>
      <c r="C4413" s="295">
        <v>0.54114490000000004</v>
      </c>
      <c r="D4413" s="295"/>
    </row>
    <row r="4414" spans="1:4" x14ac:dyDescent="0.2">
      <c r="A4414" s="295">
        <v>0.36189769999999999</v>
      </c>
      <c r="B4414" s="295"/>
      <c r="C4414" s="295">
        <v>0.54113029999999995</v>
      </c>
      <c r="D4414" s="295"/>
    </row>
    <row r="4415" spans="1:4" x14ac:dyDescent="0.2">
      <c r="A4415" s="295">
        <v>0.36187209999999997</v>
      </c>
      <c r="B4415" s="295"/>
      <c r="C4415" s="295">
        <v>0.54110449999999999</v>
      </c>
      <c r="D4415" s="295"/>
    </row>
    <row r="4416" spans="1:4" x14ac:dyDescent="0.2">
      <c r="A4416" s="295">
        <v>0.36187209999999997</v>
      </c>
      <c r="B4416" s="295"/>
      <c r="C4416" s="295">
        <v>0.54106560000000004</v>
      </c>
      <c r="D4416" s="295"/>
    </row>
    <row r="4417" spans="1:4" x14ac:dyDescent="0.2">
      <c r="A4417" s="295">
        <v>0.36185929999999999</v>
      </c>
      <c r="B4417" s="295"/>
      <c r="C4417" s="295">
        <v>0.54103979999999996</v>
      </c>
      <c r="D4417" s="295"/>
    </row>
    <row r="4418" spans="1:4" x14ac:dyDescent="0.2">
      <c r="A4418" s="295">
        <v>0.36185929999999999</v>
      </c>
      <c r="B4418" s="295"/>
      <c r="C4418" s="295">
        <v>0.54103979999999996</v>
      </c>
      <c r="D4418" s="295"/>
    </row>
    <row r="4419" spans="1:4" x14ac:dyDescent="0.2">
      <c r="A4419" s="295">
        <v>0.3618442</v>
      </c>
      <c r="B4419" s="295"/>
      <c r="C4419" s="295">
        <v>0.54099940000000002</v>
      </c>
      <c r="D4419" s="295"/>
    </row>
    <row r="4420" spans="1:4" x14ac:dyDescent="0.2">
      <c r="A4420" s="295">
        <v>0.36177989999999999</v>
      </c>
      <c r="B4420" s="295"/>
      <c r="C4420" s="295">
        <v>0.54096049999999996</v>
      </c>
      <c r="D4420" s="295"/>
    </row>
    <row r="4421" spans="1:4" x14ac:dyDescent="0.2">
      <c r="A4421" s="295">
        <v>0.36177989999999999</v>
      </c>
      <c r="B4421" s="295"/>
      <c r="C4421" s="295">
        <v>0.54096049999999996</v>
      </c>
      <c r="D4421" s="295"/>
    </row>
    <row r="4422" spans="1:4" x14ac:dyDescent="0.2">
      <c r="A4422" s="295">
        <v>0.36176629999999999</v>
      </c>
      <c r="B4422" s="295"/>
      <c r="C4422" s="295">
        <v>0.540933</v>
      </c>
      <c r="D4422" s="295"/>
    </row>
    <row r="4423" spans="1:4" x14ac:dyDescent="0.2">
      <c r="A4423" s="295">
        <v>0.36175309999999999</v>
      </c>
      <c r="B4423" s="295"/>
      <c r="C4423" s="295">
        <v>0.54090850000000001</v>
      </c>
      <c r="D4423" s="295"/>
    </row>
    <row r="4424" spans="1:4" x14ac:dyDescent="0.2">
      <c r="A4424" s="295">
        <v>0.36172599999999999</v>
      </c>
      <c r="B4424" s="295"/>
      <c r="C4424" s="295">
        <v>0.54089640000000005</v>
      </c>
      <c r="D4424" s="295"/>
    </row>
    <row r="4425" spans="1:4" x14ac:dyDescent="0.2">
      <c r="A4425" s="295">
        <v>0.36169960000000001</v>
      </c>
      <c r="B4425" s="295"/>
      <c r="C4425" s="295">
        <v>0.54085470000000002</v>
      </c>
      <c r="D4425" s="295"/>
    </row>
    <row r="4426" spans="1:4" x14ac:dyDescent="0.2">
      <c r="A4426" s="295">
        <v>0.36169960000000001</v>
      </c>
      <c r="B4426" s="295"/>
      <c r="C4426" s="295">
        <v>0.54080510000000004</v>
      </c>
      <c r="D4426" s="295"/>
    </row>
    <row r="4427" spans="1:4" x14ac:dyDescent="0.2">
      <c r="A4427" s="295">
        <v>0.36169960000000001</v>
      </c>
      <c r="B4427" s="295"/>
      <c r="C4427" s="295">
        <v>0.5407904</v>
      </c>
      <c r="D4427" s="295"/>
    </row>
    <row r="4428" spans="1:4" x14ac:dyDescent="0.2">
      <c r="A4428" s="295">
        <v>0.36165930000000002</v>
      </c>
      <c r="B4428" s="295"/>
      <c r="C4428" s="295">
        <v>0.54075130000000005</v>
      </c>
      <c r="D4428" s="295"/>
    </row>
    <row r="4429" spans="1:4" x14ac:dyDescent="0.2">
      <c r="A4429" s="295">
        <v>0.36163050000000002</v>
      </c>
      <c r="B4429" s="295"/>
      <c r="C4429" s="295">
        <v>0.54071329999999995</v>
      </c>
      <c r="D4429" s="295"/>
    </row>
    <row r="4430" spans="1:4" x14ac:dyDescent="0.2">
      <c r="A4430" s="295">
        <v>0.36163050000000002</v>
      </c>
      <c r="B4430" s="295"/>
      <c r="C4430" s="295">
        <v>0.54069990000000001</v>
      </c>
      <c r="D4430" s="295"/>
    </row>
    <row r="4431" spans="1:4" x14ac:dyDescent="0.2">
      <c r="A4431" s="295">
        <v>0.36160569999999997</v>
      </c>
      <c r="B4431" s="295"/>
      <c r="C4431" s="295">
        <v>0.54067160000000003</v>
      </c>
      <c r="D4431" s="295"/>
    </row>
    <row r="4432" spans="1:4" x14ac:dyDescent="0.2">
      <c r="A4432" s="295">
        <v>0.36157889999999998</v>
      </c>
      <c r="B4432" s="295"/>
      <c r="C4432" s="295">
        <v>0.54065929999999995</v>
      </c>
      <c r="D4432" s="295"/>
    </row>
    <row r="4433" spans="1:4" x14ac:dyDescent="0.2">
      <c r="A4433" s="295">
        <v>0.36156690000000002</v>
      </c>
      <c r="B4433" s="295"/>
      <c r="C4433" s="295">
        <v>0.54059380000000001</v>
      </c>
      <c r="D4433" s="295"/>
    </row>
    <row r="4434" spans="1:4" x14ac:dyDescent="0.2">
      <c r="A4434" s="295">
        <v>0.36154049999999999</v>
      </c>
      <c r="B4434" s="295"/>
      <c r="C4434" s="295">
        <v>0.54054369999999996</v>
      </c>
      <c r="D4434" s="295"/>
    </row>
    <row r="4435" spans="1:4" x14ac:dyDescent="0.2">
      <c r="A4435" s="295">
        <v>0.36151369999999999</v>
      </c>
      <c r="B4435" s="295"/>
      <c r="C4435" s="295">
        <v>0.54051680000000002</v>
      </c>
      <c r="D4435" s="295"/>
    </row>
    <row r="4436" spans="1:4" x14ac:dyDescent="0.2">
      <c r="A4436" s="295">
        <v>0.36151369999999999</v>
      </c>
      <c r="B4436" s="295"/>
      <c r="C4436" s="295">
        <v>0.54050480000000001</v>
      </c>
      <c r="D4436" s="295"/>
    </row>
    <row r="4437" spans="1:4" x14ac:dyDescent="0.2">
      <c r="A4437" s="295">
        <v>0.36148809999999998</v>
      </c>
      <c r="B4437" s="295"/>
      <c r="C4437" s="295">
        <v>0.54049139999999996</v>
      </c>
      <c r="D4437" s="295"/>
    </row>
    <row r="4438" spans="1:4" x14ac:dyDescent="0.2">
      <c r="A4438" s="295">
        <v>0.36146020000000001</v>
      </c>
      <c r="B4438" s="295"/>
      <c r="C4438" s="295">
        <v>0.5404388</v>
      </c>
      <c r="D4438" s="295"/>
    </row>
    <row r="4439" spans="1:4" x14ac:dyDescent="0.2">
      <c r="A4439" s="295">
        <v>0.3614465</v>
      </c>
      <c r="B4439" s="295"/>
      <c r="C4439" s="295">
        <v>0.5404388</v>
      </c>
      <c r="D4439" s="295"/>
    </row>
    <row r="4440" spans="1:4" x14ac:dyDescent="0.2">
      <c r="A4440" s="295">
        <v>0.36141869999999998</v>
      </c>
      <c r="B4440" s="295"/>
      <c r="C4440" s="295">
        <v>0.54039709999999996</v>
      </c>
      <c r="D4440" s="295"/>
    </row>
    <row r="4441" spans="1:4" x14ac:dyDescent="0.2">
      <c r="A4441" s="295">
        <v>0.36139189999999999</v>
      </c>
      <c r="B4441" s="295"/>
      <c r="C4441" s="295">
        <v>0.54039709999999996</v>
      </c>
      <c r="D4441" s="295"/>
    </row>
    <row r="4442" spans="1:4" x14ac:dyDescent="0.2">
      <c r="A4442" s="295">
        <v>0.3613767</v>
      </c>
      <c r="B4442" s="295"/>
      <c r="C4442" s="295">
        <v>0.54034740000000003</v>
      </c>
      <c r="D4442" s="295"/>
    </row>
    <row r="4443" spans="1:4" x14ac:dyDescent="0.2">
      <c r="A4443" s="295">
        <v>0.36136160000000001</v>
      </c>
      <c r="B4443" s="295"/>
      <c r="C4443" s="295">
        <v>0.54032049999999998</v>
      </c>
      <c r="D4443" s="295"/>
    </row>
    <row r="4444" spans="1:4" x14ac:dyDescent="0.2">
      <c r="A4444" s="295">
        <v>0.36134880000000003</v>
      </c>
      <c r="B4444" s="295"/>
      <c r="C4444" s="295">
        <v>0.54030820000000002</v>
      </c>
      <c r="D4444" s="295"/>
    </row>
    <row r="4445" spans="1:4" x14ac:dyDescent="0.2">
      <c r="A4445" s="295">
        <v>0.36129440000000002</v>
      </c>
      <c r="B4445" s="295"/>
      <c r="C4445" s="295">
        <v>0.54027990000000004</v>
      </c>
      <c r="D4445" s="295"/>
    </row>
    <row r="4446" spans="1:4" x14ac:dyDescent="0.2">
      <c r="A4446" s="295">
        <v>0.36129440000000002</v>
      </c>
      <c r="B4446" s="295"/>
      <c r="C4446" s="295">
        <v>0.54025319999999999</v>
      </c>
      <c r="D4446" s="295"/>
    </row>
    <row r="4447" spans="1:4" x14ac:dyDescent="0.2">
      <c r="A4447" s="295">
        <v>0.36126799999999998</v>
      </c>
      <c r="B4447" s="295"/>
      <c r="C4447" s="295">
        <v>0.54018759999999999</v>
      </c>
      <c r="D4447" s="295"/>
    </row>
    <row r="4448" spans="1:4" x14ac:dyDescent="0.2">
      <c r="A4448" s="295">
        <v>0.36126799999999998</v>
      </c>
      <c r="B4448" s="295"/>
      <c r="C4448" s="295">
        <v>0.54014589999999996</v>
      </c>
      <c r="D4448" s="295"/>
    </row>
    <row r="4449" spans="1:4" x14ac:dyDescent="0.2">
      <c r="A4449" s="295">
        <v>0.36124279999999998</v>
      </c>
      <c r="B4449" s="295"/>
      <c r="C4449" s="295">
        <v>0.54010590000000003</v>
      </c>
      <c r="D4449" s="295"/>
    </row>
    <row r="4450" spans="1:4" x14ac:dyDescent="0.2">
      <c r="A4450" s="295">
        <v>0.36122919999999997</v>
      </c>
      <c r="B4450" s="295"/>
      <c r="C4450" s="295">
        <v>0.54007839999999996</v>
      </c>
      <c r="D4450" s="295"/>
    </row>
    <row r="4451" spans="1:4" x14ac:dyDescent="0.2">
      <c r="A4451" s="295">
        <v>0.3612013</v>
      </c>
      <c r="B4451" s="295"/>
      <c r="C4451" s="295">
        <v>0.54005170000000002</v>
      </c>
      <c r="D4451" s="295"/>
    </row>
    <row r="4452" spans="1:4" x14ac:dyDescent="0.2">
      <c r="A4452" s="295">
        <v>0.3611607</v>
      </c>
      <c r="B4452" s="295"/>
      <c r="C4452" s="295">
        <v>0.54002609999999995</v>
      </c>
      <c r="D4452" s="295"/>
    </row>
    <row r="4453" spans="1:4" x14ac:dyDescent="0.2">
      <c r="A4453" s="295">
        <v>0.36113499999999998</v>
      </c>
      <c r="B4453" s="295"/>
      <c r="C4453" s="295">
        <v>0.54000029999999999</v>
      </c>
      <c r="D4453" s="295"/>
    </row>
    <row r="4454" spans="1:4" x14ac:dyDescent="0.2">
      <c r="A4454" s="295">
        <v>0.3611219</v>
      </c>
      <c r="B4454" s="295"/>
      <c r="C4454" s="295">
        <v>0.53996250000000001</v>
      </c>
      <c r="D4454" s="295"/>
    </row>
    <row r="4455" spans="1:4" x14ac:dyDescent="0.2">
      <c r="A4455" s="295">
        <v>0.3610931</v>
      </c>
      <c r="B4455" s="295"/>
      <c r="C4455" s="295">
        <v>0.53993820000000003</v>
      </c>
      <c r="D4455" s="295"/>
    </row>
    <row r="4456" spans="1:4" x14ac:dyDescent="0.2">
      <c r="A4456" s="295">
        <v>0.36108040000000002</v>
      </c>
      <c r="B4456" s="295"/>
      <c r="C4456" s="295">
        <v>0.53989759999999998</v>
      </c>
      <c r="D4456" s="295"/>
    </row>
    <row r="4457" spans="1:4" x14ac:dyDescent="0.2">
      <c r="A4457" s="295">
        <v>0.36106670000000002</v>
      </c>
      <c r="B4457" s="295"/>
      <c r="C4457" s="295">
        <v>0.53988530000000001</v>
      </c>
      <c r="D4457" s="295"/>
    </row>
    <row r="4458" spans="1:4" x14ac:dyDescent="0.2">
      <c r="A4458" s="295">
        <v>0.36106670000000002</v>
      </c>
      <c r="B4458" s="295"/>
      <c r="C4458" s="295">
        <v>0.5398598</v>
      </c>
      <c r="D4458" s="295"/>
    </row>
    <row r="4459" spans="1:4" x14ac:dyDescent="0.2">
      <c r="A4459" s="295">
        <v>0.36103790000000002</v>
      </c>
      <c r="B4459" s="295"/>
      <c r="C4459" s="295">
        <v>0.53982019999999997</v>
      </c>
      <c r="D4459" s="295"/>
    </row>
    <row r="4460" spans="1:4" x14ac:dyDescent="0.2">
      <c r="A4460" s="295">
        <v>0.3610121</v>
      </c>
      <c r="B4460" s="295"/>
      <c r="C4460" s="295">
        <v>0.53976780000000002</v>
      </c>
      <c r="D4460" s="295"/>
    </row>
    <row r="4461" spans="1:4" x14ac:dyDescent="0.2">
      <c r="A4461" s="295">
        <v>0.36099999999999999</v>
      </c>
      <c r="B4461" s="295"/>
      <c r="C4461" s="295">
        <v>0.53974029999999995</v>
      </c>
      <c r="D4461" s="295"/>
    </row>
    <row r="4462" spans="1:4" x14ac:dyDescent="0.2">
      <c r="A4462" s="295">
        <v>0.36098799999999998</v>
      </c>
      <c r="B4462" s="295"/>
      <c r="C4462" s="295">
        <v>0.53974029999999995</v>
      </c>
      <c r="D4462" s="295"/>
    </row>
    <row r="4463" spans="1:4" x14ac:dyDescent="0.2">
      <c r="A4463" s="295">
        <v>0.36095969999999999</v>
      </c>
      <c r="B4463" s="295"/>
      <c r="C4463" s="295">
        <v>0.53971469999999999</v>
      </c>
      <c r="D4463" s="295"/>
    </row>
    <row r="4464" spans="1:4" x14ac:dyDescent="0.2">
      <c r="A4464" s="295">
        <v>0.36093239999999999</v>
      </c>
      <c r="B4464" s="295"/>
      <c r="C4464" s="295">
        <v>0.53967670000000001</v>
      </c>
      <c r="D4464" s="295"/>
    </row>
    <row r="4465" spans="1:4" x14ac:dyDescent="0.2">
      <c r="A4465" s="295">
        <v>0.36090450000000002</v>
      </c>
      <c r="B4465" s="295"/>
      <c r="C4465" s="295">
        <v>0.53965129999999994</v>
      </c>
      <c r="D4465" s="295"/>
    </row>
    <row r="4466" spans="1:4" x14ac:dyDescent="0.2">
      <c r="A4466" s="295">
        <v>0.36086570000000001</v>
      </c>
      <c r="B4466" s="295"/>
      <c r="C4466" s="295">
        <v>0.5396109</v>
      </c>
      <c r="D4466" s="295"/>
    </row>
    <row r="4467" spans="1:4" x14ac:dyDescent="0.2">
      <c r="A4467" s="295">
        <v>0.36085210000000001</v>
      </c>
      <c r="B4467" s="295"/>
      <c r="C4467" s="295">
        <v>0.53958490000000003</v>
      </c>
      <c r="D4467" s="295"/>
    </row>
    <row r="4468" spans="1:4" x14ac:dyDescent="0.2">
      <c r="A4468" s="295">
        <v>0.36081210000000002</v>
      </c>
      <c r="B4468" s="295"/>
      <c r="C4468" s="295">
        <v>0.53954449999999998</v>
      </c>
      <c r="D4468" s="295"/>
    </row>
    <row r="4469" spans="1:4" x14ac:dyDescent="0.2">
      <c r="A4469" s="295">
        <v>0.36079689999999998</v>
      </c>
      <c r="B4469" s="295"/>
      <c r="C4469" s="295">
        <v>0.53951870000000002</v>
      </c>
      <c r="D4469" s="295"/>
    </row>
    <row r="4470" spans="1:4" x14ac:dyDescent="0.2">
      <c r="A4470" s="295">
        <v>0.36077169999999997</v>
      </c>
      <c r="B4470" s="295"/>
      <c r="C4470" s="295">
        <v>0.53950640000000005</v>
      </c>
      <c r="D4470" s="295"/>
    </row>
    <row r="4471" spans="1:4" x14ac:dyDescent="0.2">
      <c r="A4471" s="295">
        <v>0.36075659999999998</v>
      </c>
      <c r="B4471" s="295"/>
      <c r="C4471" s="295">
        <v>0.539466</v>
      </c>
      <c r="D4471" s="295"/>
    </row>
    <row r="4472" spans="1:4" x14ac:dyDescent="0.2">
      <c r="A4472" s="295">
        <v>0.3607438</v>
      </c>
      <c r="B4472" s="295"/>
      <c r="C4472" s="295">
        <v>0.53941479999999997</v>
      </c>
      <c r="D4472" s="295"/>
    </row>
    <row r="4473" spans="1:4" x14ac:dyDescent="0.2">
      <c r="A4473" s="295">
        <v>0.36071510000000001</v>
      </c>
      <c r="B4473" s="295"/>
      <c r="C4473" s="295">
        <v>0.5393888</v>
      </c>
      <c r="D4473" s="295"/>
    </row>
    <row r="4474" spans="1:4" x14ac:dyDescent="0.2">
      <c r="A4474" s="295">
        <v>0.36068990000000001</v>
      </c>
      <c r="B4474" s="295"/>
      <c r="C4474" s="295">
        <v>0.53933489999999995</v>
      </c>
      <c r="D4474" s="295"/>
    </row>
    <row r="4475" spans="1:4" x14ac:dyDescent="0.2">
      <c r="A4475" s="295">
        <v>0.36068990000000001</v>
      </c>
      <c r="B4475" s="295"/>
      <c r="C4475" s="295">
        <v>0.53929850000000001</v>
      </c>
      <c r="D4475" s="295"/>
    </row>
    <row r="4476" spans="1:4" x14ac:dyDescent="0.2">
      <c r="A4476" s="295">
        <v>0.3606762</v>
      </c>
      <c r="B4476" s="295"/>
      <c r="C4476" s="295">
        <v>0.53927250000000004</v>
      </c>
      <c r="D4476" s="295"/>
    </row>
    <row r="4477" spans="1:4" x14ac:dyDescent="0.2">
      <c r="A4477" s="295">
        <v>0.3606762</v>
      </c>
      <c r="B4477" s="295"/>
      <c r="C4477" s="295">
        <v>0.53920800000000002</v>
      </c>
      <c r="D4477" s="295"/>
    </row>
    <row r="4478" spans="1:4" x14ac:dyDescent="0.2">
      <c r="A4478" s="295">
        <v>0.36063519999999999</v>
      </c>
      <c r="B4478" s="295"/>
      <c r="C4478" s="295">
        <v>0.53919470000000003</v>
      </c>
      <c r="D4478" s="295"/>
    </row>
    <row r="4479" spans="1:4" x14ac:dyDescent="0.2">
      <c r="A4479" s="295">
        <v>0.36060789999999998</v>
      </c>
      <c r="B4479" s="295"/>
      <c r="C4479" s="295">
        <v>0.53918259999999996</v>
      </c>
      <c r="D4479" s="295"/>
    </row>
    <row r="4480" spans="1:4" x14ac:dyDescent="0.2">
      <c r="A4480" s="295">
        <v>0.36059479999999999</v>
      </c>
      <c r="B4480" s="295"/>
      <c r="C4480" s="295">
        <v>0.53916889999999995</v>
      </c>
      <c r="D4480" s="295"/>
    </row>
    <row r="4481" spans="1:4" x14ac:dyDescent="0.2">
      <c r="A4481" s="295">
        <v>0.36056909999999998</v>
      </c>
      <c r="B4481" s="295"/>
      <c r="C4481" s="295">
        <v>0.53910290000000005</v>
      </c>
      <c r="D4481" s="295"/>
    </row>
    <row r="4482" spans="1:4" x14ac:dyDescent="0.2">
      <c r="A4482" s="295">
        <v>0.3605564</v>
      </c>
      <c r="B4482" s="295"/>
      <c r="C4482" s="295">
        <v>0.53907749999999999</v>
      </c>
      <c r="D4482" s="295"/>
    </row>
    <row r="4483" spans="1:4" x14ac:dyDescent="0.2">
      <c r="A4483" s="295">
        <v>0.36054120000000001</v>
      </c>
      <c r="B4483" s="295"/>
      <c r="C4483" s="295">
        <v>0.53903449999999997</v>
      </c>
      <c r="D4483" s="295"/>
    </row>
    <row r="4484" spans="1:4" x14ac:dyDescent="0.2">
      <c r="A4484" s="295">
        <v>0.36052810000000002</v>
      </c>
      <c r="B4484" s="295"/>
      <c r="C4484" s="295">
        <v>0.53900780000000004</v>
      </c>
      <c r="D4484" s="295"/>
    </row>
    <row r="4485" spans="1:4" x14ac:dyDescent="0.2">
      <c r="A4485" s="295">
        <v>0.36047449999999998</v>
      </c>
      <c r="B4485" s="295"/>
      <c r="C4485" s="295">
        <v>0.53899560000000002</v>
      </c>
      <c r="D4485" s="295"/>
    </row>
    <row r="4486" spans="1:4" x14ac:dyDescent="0.2">
      <c r="A4486" s="295">
        <v>0.36045939999999999</v>
      </c>
      <c r="B4486" s="295"/>
      <c r="C4486" s="295">
        <v>0.53896630000000001</v>
      </c>
      <c r="D4486" s="295"/>
    </row>
    <row r="4487" spans="1:4" x14ac:dyDescent="0.2">
      <c r="A4487" s="295">
        <v>0.36044569999999998</v>
      </c>
      <c r="B4487" s="295"/>
      <c r="C4487" s="295">
        <v>0.53893919999999995</v>
      </c>
      <c r="D4487" s="295"/>
    </row>
    <row r="4488" spans="1:4" x14ac:dyDescent="0.2">
      <c r="A4488" s="295">
        <v>0.36044569999999998</v>
      </c>
      <c r="B4488" s="295"/>
      <c r="C4488" s="295">
        <v>0.53891080000000002</v>
      </c>
      <c r="D4488" s="295"/>
    </row>
    <row r="4489" spans="1:4" x14ac:dyDescent="0.2">
      <c r="A4489" s="295">
        <v>0.3603942</v>
      </c>
      <c r="B4489" s="295"/>
      <c r="C4489" s="295">
        <v>0.53887430000000003</v>
      </c>
      <c r="D4489" s="295"/>
    </row>
    <row r="4490" spans="1:4" x14ac:dyDescent="0.2">
      <c r="A4490" s="295">
        <v>0.3603942</v>
      </c>
      <c r="B4490" s="295"/>
      <c r="C4490" s="295">
        <v>0.53883349999999997</v>
      </c>
      <c r="D4490" s="295"/>
    </row>
    <row r="4491" spans="1:4" x14ac:dyDescent="0.2">
      <c r="A4491" s="295">
        <v>0.36036940000000001</v>
      </c>
      <c r="B4491" s="295"/>
      <c r="C4491" s="295">
        <v>0.53878119999999996</v>
      </c>
      <c r="D4491" s="295"/>
    </row>
    <row r="4492" spans="1:4" x14ac:dyDescent="0.2">
      <c r="A4492" s="295">
        <v>0.36036940000000001</v>
      </c>
      <c r="B4492" s="295"/>
      <c r="C4492" s="295">
        <v>0.53875280000000003</v>
      </c>
      <c r="D4492" s="295"/>
    </row>
    <row r="4493" spans="1:4" x14ac:dyDescent="0.2">
      <c r="A4493" s="295">
        <v>0.36034430000000001</v>
      </c>
      <c r="B4493" s="295"/>
      <c r="C4493" s="295">
        <v>0.53872850000000005</v>
      </c>
      <c r="D4493" s="295"/>
    </row>
    <row r="4494" spans="1:4" x14ac:dyDescent="0.2">
      <c r="A4494" s="295">
        <v>0.3603306</v>
      </c>
      <c r="B4494" s="295"/>
      <c r="C4494" s="295">
        <v>0.53870059999999997</v>
      </c>
      <c r="D4494" s="295"/>
    </row>
    <row r="4495" spans="1:4" x14ac:dyDescent="0.2">
      <c r="A4495" s="295">
        <v>0.36031750000000001</v>
      </c>
      <c r="B4495" s="295"/>
      <c r="C4495" s="295">
        <v>0.53867500000000001</v>
      </c>
      <c r="D4495" s="295"/>
    </row>
    <row r="4496" spans="1:4" x14ac:dyDescent="0.2">
      <c r="A4496" s="295">
        <v>0.36027759999999998</v>
      </c>
      <c r="B4496" s="295"/>
      <c r="C4496" s="295">
        <v>0.53864920000000005</v>
      </c>
      <c r="D4496" s="295"/>
    </row>
    <row r="4497" spans="1:4" x14ac:dyDescent="0.2">
      <c r="A4497" s="295">
        <v>0.36022609999999999</v>
      </c>
      <c r="B4497" s="295"/>
      <c r="C4497" s="295">
        <v>0.53862120000000002</v>
      </c>
      <c r="D4497" s="295"/>
    </row>
    <row r="4498" spans="1:4" x14ac:dyDescent="0.2">
      <c r="A4498" s="295">
        <v>0.36022599999999999</v>
      </c>
      <c r="B4498" s="295"/>
      <c r="C4498" s="295">
        <v>0.53856979999999999</v>
      </c>
      <c r="D4498" s="295"/>
    </row>
    <row r="4499" spans="1:4" x14ac:dyDescent="0.2">
      <c r="A4499" s="295">
        <v>0.36021330000000001</v>
      </c>
      <c r="B4499" s="295"/>
      <c r="C4499" s="295">
        <v>0.53854290000000005</v>
      </c>
      <c r="D4499" s="295"/>
    </row>
    <row r="4500" spans="1:4" x14ac:dyDescent="0.2">
      <c r="A4500" s="295">
        <v>0.36020020000000003</v>
      </c>
      <c r="B4500" s="295"/>
      <c r="C4500" s="295">
        <v>0.53849049999999998</v>
      </c>
      <c r="D4500" s="295"/>
    </row>
    <row r="4501" spans="1:4" x14ac:dyDescent="0.2">
      <c r="A4501" s="295">
        <v>0.36015920000000001</v>
      </c>
      <c r="B4501" s="295"/>
      <c r="C4501" s="295">
        <v>0.53847679999999998</v>
      </c>
      <c r="D4501" s="295"/>
    </row>
    <row r="4502" spans="1:4" x14ac:dyDescent="0.2">
      <c r="A4502" s="295">
        <v>0.36011979999999999</v>
      </c>
      <c r="B4502" s="295"/>
      <c r="C4502" s="295">
        <v>0.53842559999999995</v>
      </c>
      <c r="D4502" s="295"/>
    </row>
    <row r="4503" spans="1:4" x14ac:dyDescent="0.2">
      <c r="A4503" s="295">
        <v>0.3601047</v>
      </c>
      <c r="B4503" s="295"/>
      <c r="C4503" s="295">
        <v>0.53837270000000004</v>
      </c>
      <c r="D4503" s="295"/>
    </row>
    <row r="4504" spans="1:4" x14ac:dyDescent="0.2">
      <c r="A4504" s="295">
        <v>0.36009150000000001</v>
      </c>
      <c r="B4504" s="295"/>
      <c r="C4504" s="295">
        <v>0.53837270000000004</v>
      </c>
      <c r="D4504" s="295"/>
    </row>
    <row r="4505" spans="1:4" x14ac:dyDescent="0.2">
      <c r="A4505" s="295">
        <v>0.36007790000000001</v>
      </c>
      <c r="B4505" s="295"/>
      <c r="C4505" s="295">
        <v>0.53835809999999995</v>
      </c>
      <c r="D4505" s="295"/>
    </row>
    <row r="4506" spans="1:4" x14ac:dyDescent="0.2">
      <c r="A4506" s="295">
        <v>0.36005150000000002</v>
      </c>
      <c r="B4506" s="295"/>
      <c r="C4506" s="295">
        <v>0.5382787</v>
      </c>
      <c r="D4506" s="295"/>
    </row>
    <row r="4507" spans="1:4" x14ac:dyDescent="0.2">
      <c r="A4507" s="295">
        <v>0.36003839999999998</v>
      </c>
      <c r="B4507" s="295"/>
      <c r="C4507" s="295">
        <v>0.53825080000000003</v>
      </c>
      <c r="D4507" s="295"/>
    </row>
    <row r="4508" spans="1:4" x14ac:dyDescent="0.2">
      <c r="A4508" s="295">
        <v>0.36002640000000002</v>
      </c>
      <c r="B4508" s="295"/>
      <c r="C4508" s="295">
        <v>0.53821140000000001</v>
      </c>
      <c r="D4508" s="295"/>
    </row>
    <row r="4509" spans="1:4" x14ac:dyDescent="0.2">
      <c r="A4509" s="295">
        <v>0.35999609999999999</v>
      </c>
      <c r="B4509" s="295"/>
      <c r="C4509" s="295">
        <v>0.53819939999999999</v>
      </c>
      <c r="D4509" s="295"/>
    </row>
    <row r="4510" spans="1:4" x14ac:dyDescent="0.2">
      <c r="A4510" s="295">
        <v>0.35995820000000001</v>
      </c>
      <c r="B4510" s="295"/>
      <c r="C4510" s="295">
        <v>0.53812170000000004</v>
      </c>
      <c r="D4510" s="295"/>
    </row>
    <row r="4511" spans="1:4" x14ac:dyDescent="0.2">
      <c r="A4511" s="295">
        <v>0.35994300000000001</v>
      </c>
      <c r="B4511" s="295"/>
      <c r="C4511" s="295">
        <v>0.53810709999999995</v>
      </c>
      <c r="D4511" s="295"/>
    </row>
    <row r="4512" spans="1:4" x14ac:dyDescent="0.2">
      <c r="A4512" s="295">
        <v>0.35994300000000001</v>
      </c>
      <c r="B4512" s="295"/>
      <c r="C4512" s="295">
        <v>0.53805570000000003</v>
      </c>
      <c r="D4512" s="295"/>
    </row>
    <row r="4513" spans="1:4" x14ac:dyDescent="0.2">
      <c r="A4513" s="295">
        <v>0.35993029999999998</v>
      </c>
      <c r="B4513" s="295"/>
      <c r="C4513" s="295">
        <v>0.53805570000000003</v>
      </c>
      <c r="D4513" s="295"/>
    </row>
    <row r="4514" spans="1:4" x14ac:dyDescent="0.2">
      <c r="A4514" s="295">
        <v>0.35990509999999998</v>
      </c>
      <c r="B4514" s="295"/>
      <c r="C4514" s="295">
        <v>0.53801810000000005</v>
      </c>
      <c r="D4514" s="295"/>
    </row>
    <row r="4515" spans="1:4" x14ac:dyDescent="0.2">
      <c r="A4515" s="295">
        <v>0.35990509999999998</v>
      </c>
      <c r="B4515" s="295"/>
      <c r="C4515" s="295">
        <v>0.53796710000000003</v>
      </c>
      <c r="D4515" s="295"/>
    </row>
    <row r="4516" spans="1:4" x14ac:dyDescent="0.2">
      <c r="A4516" s="295">
        <v>0.359848</v>
      </c>
      <c r="B4516" s="295"/>
      <c r="C4516" s="295">
        <v>0.53795340000000003</v>
      </c>
      <c r="D4516" s="295"/>
    </row>
    <row r="4517" spans="1:4" x14ac:dyDescent="0.2">
      <c r="A4517" s="295">
        <v>0.35982259999999999</v>
      </c>
      <c r="B4517" s="295"/>
      <c r="C4517" s="295">
        <v>0.53792629999999997</v>
      </c>
      <c r="D4517" s="295"/>
    </row>
    <row r="4518" spans="1:4" x14ac:dyDescent="0.2">
      <c r="A4518" s="295">
        <v>0.35982259999999999</v>
      </c>
      <c r="B4518" s="295"/>
      <c r="C4518" s="295">
        <v>0.53790090000000002</v>
      </c>
      <c r="D4518" s="295"/>
    </row>
    <row r="4519" spans="1:4" x14ac:dyDescent="0.2">
      <c r="A4519" s="295">
        <v>0.35982259999999999</v>
      </c>
      <c r="B4519" s="295"/>
      <c r="C4519" s="295">
        <v>0.53787339999999995</v>
      </c>
      <c r="D4519" s="295"/>
    </row>
    <row r="4520" spans="1:4" x14ac:dyDescent="0.2">
      <c r="A4520" s="295">
        <v>0.35976859999999999</v>
      </c>
      <c r="B4520" s="295"/>
      <c r="C4520" s="295">
        <v>0.53785970000000005</v>
      </c>
      <c r="D4520" s="295"/>
    </row>
    <row r="4521" spans="1:4" x14ac:dyDescent="0.2">
      <c r="A4521" s="295">
        <v>0.35975590000000002</v>
      </c>
      <c r="B4521" s="295"/>
      <c r="C4521" s="295">
        <v>0.53782079999999999</v>
      </c>
      <c r="D4521" s="295"/>
    </row>
    <row r="4522" spans="1:4" x14ac:dyDescent="0.2">
      <c r="A4522" s="295">
        <v>0.35974070000000002</v>
      </c>
      <c r="B4522" s="295"/>
      <c r="C4522" s="295">
        <v>0.53780609999999995</v>
      </c>
      <c r="D4522" s="295"/>
    </row>
    <row r="4523" spans="1:4" x14ac:dyDescent="0.2">
      <c r="A4523" s="295">
        <v>0.35971560000000002</v>
      </c>
      <c r="B4523" s="295"/>
      <c r="C4523" s="295">
        <v>0.53778040000000005</v>
      </c>
      <c r="D4523" s="295"/>
    </row>
    <row r="4524" spans="1:4" x14ac:dyDescent="0.2">
      <c r="A4524" s="295">
        <v>0.35971560000000002</v>
      </c>
      <c r="B4524" s="295"/>
      <c r="C4524" s="295">
        <v>0.53775609999999996</v>
      </c>
      <c r="D4524" s="295"/>
    </row>
    <row r="4525" spans="1:4" x14ac:dyDescent="0.2">
      <c r="A4525" s="295">
        <v>0.35970190000000002</v>
      </c>
      <c r="B4525" s="295"/>
      <c r="C4525" s="295">
        <v>0.53774270000000002</v>
      </c>
      <c r="D4525" s="295"/>
    </row>
    <row r="4526" spans="1:4" x14ac:dyDescent="0.2">
      <c r="A4526" s="295">
        <v>0.35968919999999999</v>
      </c>
      <c r="B4526" s="295"/>
      <c r="C4526" s="295">
        <v>0.53770320000000005</v>
      </c>
      <c r="D4526" s="295"/>
    </row>
    <row r="4527" spans="1:4" x14ac:dyDescent="0.2">
      <c r="A4527" s="295">
        <v>0.35967650000000001</v>
      </c>
      <c r="B4527" s="295"/>
      <c r="C4527" s="295">
        <v>0.53767759999999998</v>
      </c>
      <c r="D4527" s="295"/>
    </row>
    <row r="4528" spans="1:4" x14ac:dyDescent="0.2">
      <c r="A4528" s="295">
        <v>0.35960979999999998</v>
      </c>
      <c r="B4528" s="295"/>
      <c r="C4528" s="295">
        <v>0.53763720000000004</v>
      </c>
      <c r="D4528" s="295"/>
    </row>
    <row r="4529" spans="1:4" x14ac:dyDescent="0.2">
      <c r="A4529" s="295">
        <v>0.35960979999999998</v>
      </c>
      <c r="B4529" s="295"/>
      <c r="C4529" s="295">
        <v>0.53757359999999998</v>
      </c>
      <c r="D4529" s="295"/>
    </row>
    <row r="4530" spans="1:4" x14ac:dyDescent="0.2">
      <c r="A4530" s="295">
        <v>0.35959459999999999</v>
      </c>
      <c r="B4530" s="295"/>
      <c r="C4530" s="295">
        <v>0.53756159999999997</v>
      </c>
      <c r="D4530" s="295"/>
    </row>
    <row r="4531" spans="1:4" x14ac:dyDescent="0.2">
      <c r="A4531" s="295">
        <v>0.35959459999999999</v>
      </c>
      <c r="B4531" s="295"/>
      <c r="C4531" s="295">
        <v>0.53756150000000003</v>
      </c>
      <c r="D4531" s="295"/>
    </row>
    <row r="4532" spans="1:4" x14ac:dyDescent="0.2">
      <c r="A4532" s="295">
        <v>0.35959459999999999</v>
      </c>
      <c r="B4532" s="295"/>
      <c r="C4532" s="295">
        <v>0.53752330000000004</v>
      </c>
      <c r="D4532" s="295"/>
    </row>
    <row r="4533" spans="1:4" x14ac:dyDescent="0.2">
      <c r="A4533" s="295">
        <v>0.35956949999999999</v>
      </c>
      <c r="B4533" s="295"/>
      <c r="C4533" s="295">
        <v>0.53749619999999998</v>
      </c>
      <c r="D4533" s="295"/>
    </row>
    <row r="4534" spans="1:4" x14ac:dyDescent="0.2">
      <c r="A4534" s="295">
        <v>0.3595431</v>
      </c>
      <c r="B4534" s="295"/>
      <c r="C4534" s="295">
        <v>0.53745730000000003</v>
      </c>
      <c r="D4534" s="295"/>
    </row>
    <row r="4535" spans="1:4" x14ac:dyDescent="0.2">
      <c r="A4535" s="295">
        <v>0.35951680000000003</v>
      </c>
      <c r="B4535" s="295"/>
      <c r="C4535" s="295">
        <v>0.53743300000000005</v>
      </c>
      <c r="D4535" s="295"/>
    </row>
    <row r="4536" spans="1:4" x14ac:dyDescent="0.2">
      <c r="A4536" s="295">
        <v>0.35948799999999997</v>
      </c>
      <c r="B4536" s="295"/>
      <c r="C4536" s="295">
        <v>0.5373926</v>
      </c>
      <c r="D4536" s="295"/>
    </row>
    <row r="4537" spans="1:4" x14ac:dyDescent="0.2">
      <c r="A4537" s="295">
        <v>0.35943649999999999</v>
      </c>
      <c r="B4537" s="295"/>
      <c r="C4537" s="295">
        <v>0.53737880000000005</v>
      </c>
      <c r="D4537" s="295"/>
    </row>
    <row r="4538" spans="1:4" x14ac:dyDescent="0.2">
      <c r="A4538" s="295">
        <v>0.35943649999999999</v>
      </c>
      <c r="B4538" s="295"/>
      <c r="C4538" s="295">
        <v>0.53734099999999996</v>
      </c>
      <c r="D4538" s="295"/>
    </row>
    <row r="4539" spans="1:4" x14ac:dyDescent="0.2">
      <c r="A4539" s="295">
        <v>0.35943649999999999</v>
      </c>
      <c r="B4539" s="295"/>
      <c r="C4539" s="295">
        <v>0.53729930000000004</v>
      </c>
      <c r="D4539" s="295"/>
    </row>
    <row r="4540" spans="1:4" x14ac:dyDescent="0.2">
      <c r="A4540" s="295">
        <v>0.35942380000000002</v>
      </c>
      <c r="B4540" s="295"/>
      <c r="C4540" s="295">
        <v>0.53727499999999995</v>
      </c>
      <c r="D4540" s="295"/>
    </row>
    <row r="4541" spans="1:4" x14ac:dyDescent="0.2">
      <c r="A4541" s="295">
        <v>0.35942380000000002</v>
      </c>
      <c r="B4541" s="295"/>
      <c r="C4541" s="295">
        <v>0.53724749999999999</v>
      </c>
      <c r="D4541" s="295"/>
    </row>
    <row r="4542" spans="1:4" x14ac:dyDescent="0.2">
      <c r="A4542" s="295">
        <v>0.35938629999999999</v>
      </c>
      <c r="B4542" s="295"/>
      <c r="C4542" s="295">
        <v>0.5372342</v>
      </c>
      <c r="D4542" s="295"/>
    </row>
    <row r="4543" spans="1:4" x14ac:dyDescent="0.2">
      <c r="A4543" s="295">
        <v>0.35937259999999999</v>
      </c>
      <c r="B4543" s="295"/>
      <c r="C4543" s="295">
        <v>0.53720860000000004</v>
      </c>
      <c r="D4543" s="295"/>
    </row>
    <row r="4544" spans="1:4" x14ac:dyDescent="0.2">
      <c r="A4544" s="295">
        <v>0.35934549999999998</v>
      </c>
      <c r="B4544" s="295"/>
      <c r="C4544" s="295">
        <v>0.53715610000000003</v>
      </c>
      <c r="D4544" s="295"/>
    </row>
    <row r="4545" spans="1:4" x14ac:dyDescent="0.2">
      <c r="A4545" s="295">
        <v>0.35933280000000001</v>
      </c>
      <c r="B4545" s="295"/>
      <c r="C4545" s="295">
        <v>0.53714240000000002</v>
      </c>
      <c r="D4545" s="295"/>
    </row>
    <row r="4546" spans="1:4" x14ac:dyDescent="0.2">
      <c r="A4546" s="295">
        <v>0.3593327</v>
      </c>
      <c r="B4546" s="295"/>
      <c r="C4546" s="295">
        <v>0.53711549999999997</v>
      </c>
      <c r="D4546" s="295"/>
    </row>
    <row r="4547" spans="1:4" x14ac:dyDescent="0.2">
      <c r="A4547" s="295">
        <v>0.35930689999999998</v>
      </c>
      <c r="B4547" s="295"/>
      <c r="C4547" s="295">
        <v>0.53709010000000001</v>
      </c>
      <c r="D4547" s="295"/>
    </row>
    <row r="4548" spans="1:4" x14ac:dyDescent="0.2">
      <c r="A4548" s="295">
        <v>0.35929169999999999</v>
      </c>
      <c r="B4548" s="295"/>
      <c r="C4548" s="295">
        <v>0.53706560000000003</v>
      </c>
      <c r="D4548" s="295"/>
    </row>
    <row r="4549" spans="1:4" x14ac:dyDescent="0.2">
      <c r="A4549" s="295">
        <v>0.35926609999999998</v>
      </c>
      <c r="B4549" s="295"/>
      <c r="C4549" s="295">
        <v>0.53703889999999999</v>
      </c>
      <c r="D4549" s="295"/>
    </row>
    <row r="4550" spans="1:4" x14ac:dyDescent="0.2">
      <c r="A4550" s="295">
        <v>0.35922510000000002</v>
      </c>
      <c r="B4550" s="295"/>
      <c r="C4550" s="295">
        <v>0.53699980000000003</v>
      </c>
      <c r="D4550" s="295"/>
    </row>
    <row r="4551" spans="1:4" x14ac:dyDescent="0.2">
      <c r="A4551" s="295">
        <v>0.35920029999999997</v>
      </c>
      <c r="B4551" s="295"/>
      <c r="C4551" s="295">
        <v>0.53698509999999999</v>
      </c>
      <c r="D4551" s="295"/>
    </row>
    <row r="4552" spans="1:4" x14ac:dyDescent="0.2">
      <c r="A4552" s="295">
        <v>0.35918670000000003</v>
      </c>
      <c r="B4552" s="295"/>
      <c r="C4552" s="295">
        <v>0.53694750000000002</v>
      </c>
      <c r="D4552" s="295"/>
    </row>
    <row r="4553" spans="1:4" x14ac:dyDescent="0.2">
      <c r="A4553" s="295">
        <v>0.35917349999999998</v>
      </c>
      <c r="B4553" s="295"/>
      <c r="C4553" s="295">
        <v>0.53693519999999995</v>
      </c>
      <c r="D4553" s="295"/>
    </row>
    <row r="4554" spans="1:4" x14ac:dyDescent="0.2">
      <c r="A4554" s="295">
        <v>0.35915829999999999</v>
      </c>
      <c r="B4554" s="295"/>
      <c r="C4554" s="295">
        <v>0.5368733</v>
      </c>
      <c r="D4554" s="295"/>
    </row>
    <row r="4555" spans="1:4" x14ac:dyDescent="0.2">
      <c r="A4555" s="295">
        <v>0.3591336</v>
      </c>
      <c r="B4555" s="295"/>
      <c r="C4555" s="295">
        <v>0.53684770000000004</v>
      </c>
      <c r="D4555" s="295"/>
    </row>
    <row r="4556" spans="1:4" x14ac:dyDescent="0.2">
      <c r="A4556" s="295">
        <v>0.35910789999999998</v>
      </c>
      <c r="B4556" s="295"/>
      <c r="C4556" s="295">
        <v>0.53678409999999999</v>
      </c>
      <c r="D4556" s="295"/>
    </row>
    <row r="4557" spans="1:4" x14ac:dyDescent="0.2">
      <c r="A4557" s="295">
        <v>0.359066</v>
      </c>
      <c r="B4557" s="295"/>
      <c r="C4557" s="295">
        <v>0.53675609999999996</v>
      </c>
      <c r="D4557" s="295"/>
    </row>
    <row r="4558" spans="1:4" x14ac:dyDescent="0.2">
      <c r="A4558" s="295">
        <v>0.35905280000000001</v>
      </c>
      <c r="B4558" s="295"/>
      <c r="C4558" s="295">
        <v>0.53674239999999995</v>
      </c>
      <c r="D4558" s="295"/>
    </row>
    <row r="4559" spans="1:4" x14ac:dyDescent="0.2">
      <c r="A4559" s="295">
        <v>0.35903770000000002</v>
      </c>
      <c r="B4559" s="295"/>
      <c r="C4559" s="295">
        <v>0.53669270000000002</v>
      </c>
      <c r="D4559" s="295"/>
    </row>
    <row r="4560" spans="1:4" x14ac:dyDescent="0.2">
      <c r="A4560" s="295">
        <v>0.35898439999999998</v>
      </c>
      <c r="B4560" s="295"/>
      <c r="C4560" s="295">
        <v>0.53665300000000005</v>
      </c>
      <c r="D4560" s="295"/>
    </row>
    <row r="4561" spans="1:4" x14ac:dyDescent="0.2">
      <c r="A4561" s="295">
        <v>0.35895919999999998</v>
      </c>
      <c r="B4561" s="295"/>
      <c r="C4561" s="295">
        <v>0.53658459999999997</v>
      </c>
      <c r="D4561" s="295"/>
    </row>
    <row r="4562" spans="1:4" x14ac:dyDescent="0.2">
      <c r="A4562" s="295">
        <v>0.35894559999999998</v>
      </c>
      <c r="B4562" s="295"/>
      <c r="C4562" s="295">
        <v>0.53657259999999996</v>
      </c>
      <c r="D4562" s="295"/>
    </row>
    <row r="4563" spans="1:4" x14ac:dyDescent="0.2">
      <c r="A4563" s="295">
        <v>0.35891919999999999</v>
      </c>
      <c r="B4563" s="295"/>
      <c r="C4563" s="295">
        <v>0.53650679999999995</v>
      </c>
      <c r="D4563" s="295"/>
    </row>
    <row r="4564" spans="1:4" x14ac:dyDescent="0.2">
      <c r="A4564" s="295">
        <v>0.35891919999999999</v>
      </c>
      <c r="B4564" s="295"/>
      <c r="C4564" s="295">
        <v>0.53648249999999997</v>
      </c>
      <c r="D4564" s="295"/>
    </row>
    <row r="4565" spans="1:4" x14ac:dyDescent="0.2">
      <c r="A4565" s="295">
        <v>0.358904</v>
      </c>
      <c r="B4565" s="295"/>
      <c r="C4565" s="295">
        <v>0.53644230000000004</v>
      </c>
      <c r="D4565" s="295"/>
    </row>
    <row r="4566" spans="1:4" x14ac:dyDescent="0.2">
      <c r="A4566" s="295">
        <v>0.35887580000000002</v>
      </c>
      <c r="B4566" s="295"/>
      <c r="C4566" s="295">
        <v>0.5363909</v>
      </c>
      <c r="D4566" s="295"/>
    </row>
    <row r="4567" spans="1:4" x14ac:dyDescent="0.2">
      <c r="A4567" s="295">
        <v>0.35887570000000002</v>
      </c>
      <c r="B4567" s="295"/>
      <c r="C4567" s="295">
        <v>0.5363909</v>
      </c>
      <c r="D4567" s="295"/>
    </row>
    <row r="4568" spans="1:4" x14ac:dyDescent="0.2">
      <c r="A4568" s="295">
        <v>0.35885010000000001</v>
      </c>
      <c r="B4568" s="295"/>
      <c r="C4568" s="295">
        <v>0.53633759999999997</v>
      </c>
      <c r="D4568" s="295"/>
    </row>
    <row r="4569" spans="1:4" x14ac:dyDescent="0.2">
      <c r="A4569" s="295">
        <v>0.35885010000000001</v>
      </c>
      <c r="B4569" s="295"/>
      <c r="C4569" s="295">
        <v>0.53632559999999996</v>
      </c>
      <c r="D4569" s="295"/>
    </row>
    <row r="4570" spans="1:4" x14ac:dyDescent="0.2">
      <c r="A4570" s="295">
        <v>0.35882419999999998</v>
      </c>
      <c r="B4570" s="295"/>
      <c r="C4570" s="295">
        <v>0.53628560000000003</v>
      </c>
      <c r="D4570" s="295"/>
    </row>
    <row r="4571" spans="1:4" x14ac:dyDescent="0.2">
      <c r="A4571" s="295">
        <v>0.35882419999999998</v>
      </c>
      <c r="B4571" s="295"/>
      <c r="C4571" s="295">
        <v>0.53625959999999995</v>
      </c>
      <c r="D4571" s="295"/>
    </row>
    <row r="4572" spans="1:4" x14ac:dyDescent="0.2">
      <c r="A4572" s="295">
        <v>0.35881059999999998</v>
      </c>
      <c r="B4572" s="295"/>
      <c r="C4572" s="295">
        <v>0.53622040000000004</v>
      </c>
      <c r="D4572" s="295"/>
    </row>
    <row r="4573" spans="1:4" x14ac:dyDescent="0.2">
      <c r="A4573" s="295">
        <v>0.35878270000000001</v>
      </c>
      <c r="B4573" s="295"/>
      <c r="C4573" s="295">
        <v>0.53616889999999995</v>
      </c>
      <c r="D4573" s="295"/>
    </row>
    <row r="4574" spans="1:4" x14ac:dyDescent="0.2">
      <c r="A4574" s="295">
        <v>0.3587555</v>
      </c>
      <c r="B4574" s="295"/>
      <c r="C4574" s="295">
        <v>0.53614220000000001</v>
      </c>
      <c r="D4574" s="295"/>
    </row>
    <row r="4575" spans="1:4" x14ac:dyDescent="0.2">
      <c r="A4575" s="295">
        <v>0.35872870000000001</v>
      </c>
      <c r="B4575" s="295"/>
      <c r="C4575" s="295">
        <v>0.53606209999999999</v>
      </c>
      <c r="D4575" s="295"/>
    </row>
    <row r="4576" spans="1:4" x14ac:dyDescent="0.2">
      <c r="A4576" s="295">
        <v>0.35872870000000001</v>
      </c>
      <c r="B4576" s="295"/>
      <c r="C4576" s="295">
        <v>0.53603409999999996</v>
      </c>
      <c r="D4576" s="295"/>
    </row>
    <row r="4577" spans="1:4" x14ac:dyDescent="0.2">
      <c r="A4577" s="295">
        <v>0.35871360000000002</v>
      </c>
      <c r="B4577" s="295"/>
      <c r="C4577" s="295">
        <v>0.535995</v>
      </c>
      <c r="D4577" s="295"/>
    </row>
    <row r="4578" spans="1:4" x14ac:dyDescent="0.2">
      <c r="A4578" s="295">
        <v>0.35870079999999999</v>
      </c>
      <c r="B4578" s="295"/>
      <c r="C4578" s="295">
        <v>0.53595599999999999</v>
      </c>
      <c r="D4578" s="295"/>
    </row>
    <row r="4579" spans="1:4" x14ac:dyDescent="0.2">
      <c r="A4579" s="295">
        <v>0.35867520000000003</v>
      </c>
      <c r="B4579" s="295"/>
      <c r="C4579" s="295">
        <v>0.53592930000000005</v>
      </c>
      <c r="D4579" s="295"/>
    </row>
    <row r="4580" spans="1:4" x14ac:dyDescent="0.2">
      <c r="A4580" s="295">
        <v>0.35864689999999999</v>
      </c>
      <c r="B4580" s="295"/>
      <c r="C4580" s="295">
        <v>0.53592930000000005</v>
      </c>
      <c r="D4580" s="295"/>
    </row>
    <row r="4581" spans="1:4" x14ac:dyDescent="0.2">
      <c r="A4581" s="295">
        <v>0.35863420000000001</v>
      </c>
      <c r="B4581" s="295"/>
      <c r="C4581" s="295">
        <v>0.53586330000000004</v>
      </c>
      <c r="D4581" s="295"/>
    </row>
    <row r="4582" spans="1:4" x14ac:dyDescent="0.2">
      <c r="A4582" s="295">
        <v>0.35862050000000001</v>
      </c>
      <c r="B4582" s="295"/>
      <c r="C4582" s="295">
        <v>0.53582549999999995</v>
      </c>
      <c r="D4582" s="295"/>
    </row>
    <row r="4583" spans="1:4" x14ac:dyDescent="0.2">
      <c r="A4583" s="295">
        <v>0.35862050000000001</v>
      </c>
      <c r="B4583" s="295"/>
      <c r="C4583" s="295">
        <v>0.53579840000000001</v>
      </c>
      <c r="D4583" s="295"/>
    </row>
    <row r="4584" spans="1:4" x14ac:dyDescent="0.2">
      <c r="A4584" s="295">
        <v>0.35860779999999998</v>
      </c>
      <c r="B4584" s="295"/>
      <c r="C4584" s="295">
        <v>0.5357461</v>
      </c>
      <c r="D4584" s="295"/>
    </row>
    <row r="4585" spans="1:4" x14ac:dyDescent="0.2">
      <c r="A4585" s="295">
        <v>0.3585795</v>
      </c>
      <c r="B4585" s="295"/>
      <c r="C4585" s="295">
        <v>0.53571780000000002</v>
      </c>
      <c r="D4585" s="295"/>
    </row>
    <row r="4586" spans="1:4" x14ac:dyDescent="0.2">
      <c r="A4586" s="295">
        <v>0.35855379999999998</v>
      </c>
      <c r="B4586" s="295"/>
      <c r="C4586" s="295">
        <v>0.5356784</v>
      </c>
      <c r="D4586" s="295"/>
    </row>
    <row r="4587" spans="1:4" x14ac:dyDescent="0.2">
      <c r="A4587" s="295">
        <v>0.3585411</v>
      </c>
      <c r="B4587" s="295"/>
      <c r="C4587" s="295">
        <v>0.53565410000000002</v>
      </c>
      <c r="D4587" s="295"/>
    </row>
    <row r="4588" spans="1:4" x14ac:dyDescent="0.2">
      <c r="A4588" s="295">
        <v>0.35852590000000001</v>
      </c>
      <c r="B4588" s="295"/>
      <c r="C4588" s="295">
        <v>0.53561239999999999</v>
      </c>
      <c r="D4588" s="295"/>
    </row>
    <row r="4589" spans="1:4" x14ac:dyDescent="0.2">
      <c r="A4589" s="295">
        <v>0.35850009999999999</v>
      </c>
      <c r="B4589" s="295"/>
      <c r="C4589" s="295">
        <v>0.53558810000000001</v>
      </c>
      <c r="D4589" s="295"/>
    </row>
    <row r="4590" spans="1:4" x14ac:dyDescent="0.2">
      <c r="A4590" s="295">
        <v>0.35848740000000001</v>
      </c>
      <c r="B4590" s="295"/>
      <c r="C4590" s="295">
        <v>0.53554900000000005</v>
      </c>
      <c r="D4590" s="295"/>
    </row>
    <row r="4591" spans="1:4" x14ac:dyDescent="0.2">
      <c r="A4591" s="295">
        <v>0.35848740000000001</v>
      </c>
      <c r="B4591" s="295"/>
      <c r="C4591" s="295">
        <v>0.53552469999999996</v>
      </c>
      <c r="D4591" s="295"/>
    </row>
    <row r="4592" spans="1:4" x14ac:dyDescent="0.2">
      <c r="A4592" s="295">
        <v>0.35846169999999999</v>
      </c>
      <c r="B4592" s="295"/>
      <c r="C4592" s="295">
        <v>0.53549670000000005</v>
      </c>
      <c r="D4592" s="295"/>
    </row>
    <row r="4593" spans="1:4" x14ac:dyDescent="0.2">
      <c r="A4593" s="295">
        <v>0.35846169999999999</v>
      </c>
      <c r="B4593" s="295"/>
      <c r="C4593" s="295">
        <v>0.53547009999999995</v>
      </c>
      <c r="D4593" s="295"/>
    </row>
    <row r="4594" spans="1:4" x14ac:dyDescent="0.2">
      <c r="A4594" s="295">
        <v>0.35843580000000003</v>
      </c>
      <c r="B4594" s="295"/>
      <c r="C4594" s="295">
        <v>0.53544320000000001</v>
      </c>
      <c r="D4594" s="295"/>
    </row>
    <row r="4595" spans="1:4" x14ac:dyDescent="0.2">
      <c r="A4595" s="295">
        <v>0.35839660000000001</v>
      </c>
      <c r="B4595" s="295"/>
      <c r="C4595" s="295">
        <v>0.53541749999999999</v>
      </c>
      <c r="D4595" s="295"/>
    </row>
    <row r="4596" spans="1:4" x14ac:dyDescent="0.2">
      <c r="A4596" s="295">
        <v>0.35839660000000001</v>
      </c>
      <c r="B4596" s="295"/>
      <c r="C4596" s="295">
        <v>0.53532769999999996</v>
      </c>
      <c r="D4596" s="295"/>
    </row>
    <row r="4597" spans="1:4" x14ac:dyDescent="0.2">
      <c r="A4597" s="295">
        <v>0.35836869999999998</v>
      </c>
      <c r="B4597" s="295"/>
      <c r="C4597" s="295">
        <v>0.5353154</v>
      </c>
      <c r="D4597" s="295"/>
    </row>
    <row r="4598" spans="1:4" x14ac:dyDescent="0.2">
      <c r="A4598" s="295">
        <v>0.35834149999999998</v>
      </c>
      <c r="B4598" s="295"/>
      <c r="C4598" s="295">
        <v>0.53527539999999996</v>
      </c>
      <c r="D4598" s="295"/>
    </row>
    <row r="4599" spans="1:4" x14ac:dyDescent="0.2">
      <c r="A4599" s="295">
        <v>0.35831439999999998</v>
      </c>
      <c r="B4599" s="295"/>
      <c r="C4599" s="295">
        <v>0.53526079999999998</v>
      </c>
      <c r="D4599" s="295"/>
    </row>
    <row r="4600" spans="1:4" x14ac:dyDescent="0.2">
      <c r="A4600" s="295">
        <v>0.35830070000000003</v>
      </c>
      <c r="B4600" s="295"/>
      <c r="C4600" s="295">
        <v>0.53522270000000005</v>
      </c>
      <c r="D4600" s="295"/>
    </row>
    <row r="4601" spans="1:4" x14ac:dyDescent="0.2">
      <c r="A4601" s="295">
        <v>0.3582748</v>
      </c>
      <c r="B4601" s="295"/>
      <c r="C4601" s="295">
        <v>0.53519740000000005</v>
      </c>
      <c r="D4601" s="295"/>
    </row>
    <row r="4602" spans="1:4" x14ac:dyDescent="0.2">
      <c r="A4602" s="295">
        <v>0.3582748</v>
      </c>
      <c r="B4602" s="295"/>
      <c r="C4602" s="295">
        <v>0.53518270000000001</v>
      </c>
      <c r="D4602" s="295"/>
    </row>
    <row r="4603" spans="1:4" x14ac:dyDescent="0.2">
      <c r="A4603" s="295">
        <v>0.35825010000000002</v>
      </c>
      <c r="B4603" s="295"/>
      <c r="C4603" s="295">
        <v>0.53515559999999995</v>
      </c>
      <c r="D4603" s="295"/>
    </row>
    <row r="4604" spans="1:4" x14ac:dyDescent="0.2">
      <c r="A4604" s="295">
        <v>0.35822179999999998</v>
      </c>
      <c r="B4604" s="295"/>
      <c r="C4604" s="295">
        <v>0.53513129999999998</v>
      </c>
      <c r="D4604" s="295"/>
    </row>
    <row r="4605" spans="1:4" x14ac:dyDescent="0.2">
      <c r="A4605" s="295">
        <v>0.3581954</v>
      </c>
      <c r="B4605" s="295"/>
      <c r="C4605" s="295">
        <v>0.53510429999999998</v>
      </c>
      <c r="D4605" s="295"/>
    </row>
    <row r="4606" spans="1:4" x14ac:dyDescent="0.2">
      <c r="A4606" s="295">
        <v>0.35818270000000002</v>
      </c>
      <c r="B4606" s="295"/>
      <c r="C4606" s="295">
        <v>0.53507499999999997</v>
      </c>
      <c r="D4606" s="295"/>
    </row>
    <row r="4607" spans="1:4" x14ac:dyDescent="0.2">
      <c r="A4607" s="295">
        <v>0.35816959999999998</v>
      </c>
      <c r="B4607" s="295"/>
      <c r="C4607" s="295">
        <v>0.53504960000000001</v>
      </c>
      <c r="D4607" s="295"/>
    </row>
    <row r="4608" spans="1:4" x14ac:dyDescent="0.2">
      <c r="A4608" s="295">
        <v>0.35814079999999998</v>
      </c>
      <c r="B4608" s="295"/>
      <c r="C4608" s="295">
        <v>0.53499629999999998</v>
      </c>
      <c r="D4608" s="295"/>
    </row>
    <row r="4609" spans="1:4" x14ac:dyDescent="0.2">
      <c r="A4609" s="295">
        <v>0.35812880000000002</v>
      </c>
      <c r="B4609" s="295"/>
      <c r="C4609" s="295">
        <v>0.53498400000000002</v>
      </c>
      <c r="D4609" s="295"/>
    </row>
    <row r="4610" spans="1:4" x14ac:dyDescent="0.2">
      <c r="A4610" s="295">
        <v>0.35809999999999997</v>
      </c>
      <c r="B4610" s="295"/>
      <c r="C4610" s="295">
        <v>0.5349313</v>
      </c>
      <c r="D4610" s="295"/>
    </row>
    <row r="4611" spans="1:4" x14ac:dyDescent="0.2">
      <c r="A4611" s="295">
        <v>0.35808719999999999</v>
      </c>
      <c r="B4611" s="295"/>
      <c r="C4611" s="295">
        <v>0.53490590000000005</v>
      </c>
      <c r="D4611" s="295"/>
    </row>
    <row r="4612" spans="1:4" x14ac:dyDescent="0.2">
      <c r="A4612" s="295">
        <v>0.35805999999999999</v>
      </c>
      <c r="B4612" s="295"/>
      <c r="C4612" s="295">
        <v>0.53488170000000002</v>
      </c>
      <c r="D4612" s="295"/>
    </row>
    <row r="4613" spans="1:4" x14ac:dyDescent="0.2">
      <c r="A4613" s="295">
        <v>0.3580469</v>
      </c>
      <c r="B4613" s="295"/>
      <c r="C4613" s="295">
        <v>0.53485329999999998</v>
      </c>
      <c r="D4613" s="295"/>
    </row>
    <row r="4614" spans="1:4" x14ac:dyDescent="0.2">
      <c r="A4614" s="295">
        <v>0.35802060000000002</v>
      </c>
      <c r="B4614" s="295"/>
      <c r="C4614" s="295">
        <v>0.53478709999999996</v>
      </c>
      <c r="D4614" s="295"/>
    </row>
    <row r="4615" spans="1:4" x14ac:dyDescent="0.2">
      <c r="A4615" s="295">
        <v>0.35802050000000002</v>
      </c>
      <c r="B4615" s="295"/>
      <c r="C4615" s="295">
        <v>0.53474650000000001</v>
      </c>
      <c r="D4615" s="295"/>
    </row>
    <row r="4616" spans="1:4" x14ac:dyDescent="0.2">
      <c r="A4616" s="295">
        <v>0.35798000000000002</v>
      </c>
      <c r="B4616" s="295"/>
      <c r="C4616" s="295">
        <v>0.53472070000000005</v>
      </c>
      <c r="D4616" s="295"/>
    </row>
    <row r="4617" spans="1:4" x14ac:dyDescent="0.2">
      <c r="A4617" s="295">
        <v>0.35796679999999997</v>
      </c>
      <c r="B4617" s="295"/>
      <c r="C4617" s="295">
        <v>0.53467019999999998</v>
      </c>
      <c r="D4617" s="295"/>
    </row>
    <row r="4618" spans="1:4" x14ac:dyDescent="0.2">
      <c r="A4618" s="295">
        <v>0.35792839999999998</v>
      </c>
      <c r="B4618" s="295"/>
      <c r="C4618" s="295">
        <v>0.53465549999999995</v>
      </c>
      <c r="D4618" s="295"/>
    </row>
    <row r="4619" spans="1:4" x14ac:dyDescent="0.2">
      <c r="A4619" s="295">
        <v>0.35791329999999999</v>
      </c>
      <c r="B4619" s="295"/>
      <c r="C4619" s="295">
        <v>0.53461639999999999</v>
      </c>
      <c r="D4619" s="295"/>
    </row>
    <row r="4620" spans="1:4" x14ac:dyDescent="0.2">
      <c r="A4620" s="295">
        <v>0.35788540000000002</v>
      </c>
      <c r="B4620" s="295"/>
      <c r="C4620" s="295">
        <v>0.53460269999999999</v>
      </c>
      <c r="D4620" s="295"/>
    </row>
    <row r="4621" spans="1:4" x14ac:dyDescent="0.2">
      <c r="A4621" s="295">
        <v>0.35785860000000003</v>
      </c>
      <c r="B4621" s="295"/>
      <c r="C4621" s="295">
        <v>0.53457670000000002</v>
      </c>
      <c r="D4621" s="295"/>
    </row>
    <row r="4622" spans="1:4" x14ac:dyDescent="0.2">
      <c r="A4622" s="295">
        <v>0.35784660000000001</v>
      </c>
      <c r="B4622" s="295"/>
      <c r="C4622" s="295">
        <v>0.53452469999999996</v>
      </c>
      <c r="D4622" s="295"/>
    </row>
    <row r="4623" spans="1:4" x14ac:dyDescent="0.2">
      <c r="A4623" s="295">
        <v>0.35784660000000001</v>
      </c>
      <c r="B4623" s="295"/>
      <c r="C4623" s="295">
        <v>0.53449630000000004</v>
      </c>
      <c r="D4623" s="295"/>
    </row>
    <row r="4624" spans="1:4" x14ac:dyDescent="0.2">
      <c r="A4624" s="295">
        <v>0.35783140000000002</v>
      </c>
      <c r="B4624" s="295"/>
      <c r="C4624" s="295">
        <v>0.5344449</v>
      </c>
      <c r="D4624" s="295"/>
    </row>
    <row r="4625" spans="1:4" x14ac:dyDescent="0.2">
      <c r="A4625" s="295">
        <v>0.35780669999999998</v>
      </c>
      <c r="B4625" s="295"/>
      <c r="C4625" s="295">
        <v>0.53440430000000005</v>
      </c>
      <c r="D4625" s="295"/>
    </row>
    <row r="4626" spans="1:4" x14ac:dyDescent="0.2">
      <c r="A4626" s="295">
        <v>0.35779349999999999</v>
      </c>
      <c r="B4626" s="295"/>
      <c r="C4626" s="295">
        <v>0.53436669999999997</v>
      </c>
      <c r="D4626" s="295"/>
    </row>
    <row r="4627" spans="1:4" x14ac:dyDescent="0.2">
      <c r="A4627" s="295">
        <v>0.35779349999999999</v>
      </c>
      <c r="B4627" s="295"/>
      <c r="C4627" s="295">
        <v>0.53432619999999997</v>
      </c>
      <c r="D4627" s="295"/>
    </row>
    <row r="4628" spans="1:4" x14ac:dyDescent="0.2">
      <c r="A4628" s="295">
        <v>0.35777989999999998</v>
      </c>
      <c r="B4628" s="295"/>
      <c r="C4628" s="295">
        <v>0.53430060000000001</v>
      </c>
      <c r="D4628" s="295"/>
    </row>
    <row r="4629" spans="1:4" x14ac:dyDescent="0.2">
      <c r="A4629" s="295">
        <v>0.35774</v>
      </c>
      <c r="B4629" s="295"/>
      <c r="C4629" s="295">
        <v>0.53424649999999996</v>
      </c>
      <c r="D4629" s="295"/>
    </row>
    <row r="4630" spans="1:4" x14ac:dyDescent="0.2">
      <c r="A4630" s="295">
        <v>0.35771320000000001</v>
      </c>
      <c r="B4630" s="295"/>
      <c r="C4630" s="295">
        <v>0.53419510000000003</v>
      </c>
      <c r="D4630" s="295"/>
    </row>
    <row r="4631" spans="1:4" x14ac:dyDescent="0.2">
      <c r="A4631" s="295">
        <v>0.35771320000000001</v>
      </c>
      <c r="B4631" s="295"/>
      <c r="C4631" s="295">
        <v>0.53419510000000003</v>
      </c>
      <c r="D4631" s="295"/>
    </row>
    <row r="4632" spans="1:4" x14ac:dyDescent="0.2">
      <c r="A4632" s="295">
        <v>0.35769800000000002</v>
      </c>
      <c r="B4632" s="295"/>
      <c r="C4632" s="295">
        <v>0.53415489999999999</v>
      </c>
      <c r="D4632" s="295"/>
    </row>
    <row r="4633" spans="1:4" x14ac:dyDescent="0.2">
      <c r="A4633" s="295">
        <v>0.35766969999999998</v>
      </c>
      <c r="B4633" s="295"/>
      <c r="C4633" s="295">
        <v>0.5341011</v>
      </c>
      <c r="D4633" s="295"/>
    </row>
    <row r="4634" spans="1:4" x14ac:dyDescent="0.2">
      <c r="A4634" s="295">
        <v>0.357657</v>
      </c>
      <c r="B4634" s="295"/>
      <c r="C4634" s="295">
        <v>0.53406140000000002</v>
      </c>
      <c r="D4634" s="295"/>
    </row>
    <row r="4635" spans="1:4" x14ac:dyDescent="0.2">
      <c r="A4635" s="295">
        <v>0.3576434</v>
      </c>
      <c r="B4635" s="295"/>
      <c r="C4635" s="295">
        <v>0.53404770000000001</v>
      </c>
      <c r="D4635" s="295"/>
    </row>
    <row r="4636" spans="1:4" x14ac:dyDescent="0.2">
      <c r="A4636" s="295">
        <v>0.3576162</v>
      </c>
      <c r="B4636" s="295"/>
      <c r="C4636" s="295">
        <v>0.53404770000000001</v>
      </c>
      <c r="D4636" s="295"/>
    </row>
    <row r="4637" spans="1:4" x14ac:dyDescent="0.2">
      <c r="A4637" s="295">
        <v>0.35758980000000001</v>
      </c>
      <c r="B4637" s="295"/>
      <c r="C4637" s="295">
        <v>0.53402059999999996</v>
      </c>
      <c r="D4637" s="295"/>
    </row>
    <row r="4638" spans="1:4" x14ac:dyDescent="0.2">
      <c r="A4638" s="295">
        <v>0.35758980000000001</v>
      </c>
      <c r="B4638" s="295"/>
      <c r="C4638" s="295">
        <v>0.53399370000000002</v>
      </c>
      <c r="D4638" s="295"/>
    </row>
    <row r="4639" spans="1:4" x14ac:dyDescent="0.2">
      <c r="A4639" s="295">
        <v>0.35757670000000003</v>
      </c>
      <c r="B4639" s="295"/>
      <c r="C4639" s="295">
        <v>0.5339817</v>
      </c>
      <c r="D4639" s="295"/>
    </row>
    <row r="4640" spans="1:4" x14ac:dyDescent="0.2">
      <c r="A4640" s="295">
        <v>0.3575488</v>
      </c>
      <c r="B4640" s="295"/>
      <c r="C4640" s="295">
        <v>0.53394129999999995</v>
      </c>
      <c r="D4640" s="295"/>
    </row>
    <row r="4641" spans="1:4" x14ac:dyDescent="0.2">
      <c r="A4641" s="295">
        <v>0.35749730000000002</v>
      </c>
      <c r="B4641" s="295"/>
      <c r="C4641" s="295">
        <v>0.5339275</v>
      </c>
      <c r="D4641" s="295"/>
    </row>
    <row r="4642" spans="1:4" x14ac:dyDescent="0.2">
      <c r="A4642" s="295">
        <v>0.3574852</v>
      </c>
      <c r="B4642" s="295"/>
      <c r="C4642" s="295">
        <v>0.53390219999999999</v>
      </c>
      <c r="D4642" s="295"/>
    </row>
    <row r="4643" spans="1:4" x14ac:dyDescent="0.2">
      <c r="A4643" s="295">
        <v>0.35747010000000001</v>
      </c>
      <c r="B4643" s="295"/>
      <c r="C4643" s="295">
        <v>0.5338619</v>
      </c>
      <c r="D4643" s="295"/>
    </row>
    <row r="4644" spans="1:4" x14ac:dyDescent="0.2">
      <c r="A4644" s="295">
        <v>0.35745490000000002</v>
      </c>
      <c r="B4644" s="295"/>
      <c r="C4644" s="295">
        <v>0.53383499999999995</v>
      </c>
      <c r="D4644" s="295"/>
    </row>
    <row r="4645" spans="1:4" x14ac:dyDescent="0.2">
      <c r="A4645" s="295">
        <v>0.35743019999999998</v>
      </c>
      <c r="B4645" s="295"/>
      <c r="C4645" s="295">
        <v>0.53382300000000005</v>
      </c>
      <c r="D4645" s="295"/>
    </row>
    <row r="4646" spans="1:4" x14ac:dyDescent="0.2">
      <c r="A4646" s="295">
        <v>0.35740339999999998</v>
      </c>
      <c r="B4646" s="295"/>
      <c r="C4646" s="295">
        <v>0.53376789999999996</v>
      </c>
      <c r="D4646" s="295"/>
    </row>
    <row r="4647" spans="1:4" x14ac:dyDescent="0.2">
      <c r="A4647" s="295">
        <v>0.35740339999999998</v>
      </c>
      <c r="B4647" s="295"/>
      <c r="C4647" s="295">
        <v>0.53372790000000003</v>
      </c>
      <c r="D4647" s="295"/>
    </row>
    <row r="4648" spans="1:4" x14ac:dyDescent="0.2">
      <c r="A4648" s="295">
        <v>0.35739070000000001</v>
      </c>
      <c r="B4648" s="295"/>
      <c r="C4648" s="295">
        <v>0.53370119999999999</v>
      </c>
      <c r="D4648" s="295"/>
    </row>
    <row r="4649" spans="1:4" x14ac:dyDescent="0.2">
      <c r="A4649" s="295">
        <v>0.3573635</v>
      </c>
      <c r="B4649" s="295"/>
      <c r="C4649" s="295">
        <v>0.53367690000000001</v>
      </c>
      <c r="D4649" s="295"/>
    </row>
    <row r="4650" spans="1:4" x14ac:dyDescent="0.2">
      <c r="A4650" s="295">
        <v>0.35733670000000001</v>
      </c>
      <c r="B4650" s="295"/>
      <c r="C4650" s="295">
        <v>0.5336632</v>
      </c>
      <c r="D4650" s="295"/>
    </row>
    <row r="4651" spans="1:4" x14ac:dyDescent="0.2">
      <c r="A4651" s="295">
        <v>0.35732399999999997</v>
      </c>
      <c r="B4651" s="295"/>
      <c r="C4651" s="295">
        <v>0.53362259999999995</v>
      </c>
      <c r="D4651" s="295"/>
    </row>
    <row r="4652" spans="1:4" x14ac:dyDescent="0.2">
      <c r="A4652" s="295">
        <v>0.35731030000000003</v>
      </c>
      <c r="B4652" s="295"/>
      <c r="C4652" s="295">
        <v>0.53358130000000004</v>
      </c>
      <c r="D4652" s="295"/>
    </row>
    <row r="4653" spans="1:4" x14ac:dyDescent="0.2">
      <c r="A4653" s="295">
        <v>0.35728310000000002</v>
      </c>
      <c r="B4653" s="295"/>
      <c r="C4653" s="295">
        <v>0.53355419999999998</v>
      </c>
      <c r="D4653" s="295"/>
    </row>
    <row r="4654" spans="1:4" x14ac:dyDescent="0.2">
      <c r="A4654" s="295">
        <v>0.35727039999999999</v>
      </c>
      <c r="B4654" s="295"/>
      <c r="C4654" s="295">
        <v>0.53352860000000002</v>
      </c>
      <c r="D4654" s="295"/>
    </row>
    <row r="4655" spans="1:4" x14ac:dyDescent="0.2">
      <c r="A4655" s="295">
        <v>0.35724479999999997</v>
      </c>
      <c r="B4655" s="295"/>
      <c r="C4655" s="295">
        <v>0.53350280000000005</v>
      </c>
      <c r="D4655" s="295"/>
    </row>
    <row r="4656" spans="1:4" x14ac:dyDescent="0.2">
      <c r="A4656" s="295">
        <v>0.35723199999999999</v>
      </c>
      <c r="B4656" s="295"/>
      <c r="C4656" s="295">
        <v>0.5334622</v>
      </c>
      <c r="D4656" s="295"/>
    </row>
    <row r="4657" spans="1:4" x14ac:dyDescent="0.2">
      <c r="A4657" s="295">
        <v>0.35720370000000001</v>
      </c>
      <c r="B4657" s="295"/>
      <c r="C4657" s="295">
        <v>0.5334622</v>
      </c>
      <c r="D4657" s="295"/>
    </row>
    <row r="4658" spans="1:4" x14ac:dyDescent="0.2">
      <c r="A4658" s="295">
        <v>0.35718860000000002</v>
      </c>
      <c r="B4658" s="295"/>
      <c r="C4658" s="295">
        <v>0.53344849999999999</v>
      </c>
      <c r="D4658" s="295"/>
    </row>
    <row r="4659" spans="1:4" x14ac:dyDescent="0.2">
      <c r="A4659" s="295">
        <v>0.35716379999999998</v>
      </c>
      <c r="B4659" s="295"/>
      <c r="C4659" s="295">
        <v>0.53338110000000005</v>
      </c>
      <c r="D4659" s="295"/>
    </row>
    <row r="4660" spans="1:4" x14ac:dyDescent="0.2">
      <c r="A4660" s="295">
        <v>0.35714869999999999</v>
      </c>
      <c r="B4660" s="295"/>
      <c r="C4660" s="295">
        <v>0.53336740000000005</v>
      </c>
      <c r="D4660" s="295"/>
    </row>
    <row r="4661" spans="1:4" x14ac:dyDescent="0.2">
      <c r="A4661" s="295">
        <v>0.35714869999999999</v>
      </c>
      <c r="B4661" s="295"/>
      <c r="C4661" s="295">
        <v>0.53334309999999996</v>
      </c>
      <c r="D4661" s="295"/>
    </row>
    <row r="4662" spans="1:4" x14ac:dyDescent="0.2">
      <c r="A4662" s="295">
        <v>0.35712300000000002</v>
      </c>
      <c r="B4662" s="295"/>
      <c r="C4662" s="295">
        <v>0.53330270000000002</v>
      </c>
      <c r="D4662" s="295"/>
    </row>
    <row r="4663" spans="1:4" x14ac:dyDescent="0.2">
      <c r="A4663" s="295">
        <v>0.35708200000000001</v>
      </c>
      <c r="B4663" s="295"/>
      <c r="C4663" s="295">
        <v>0.53328810000000004</v>
      </c>
      <c r="D4663" s="295"/>
    </row>
    <row r="4664" spans="1:4" x14ac:dyDescent="0.2">
      <c r="A4664" s="295">
        <v>0.35708200000000001</v>
      </c>
      <c r="B4664" s="295"/>
      <c r="C4664" s="295">
        <v>0.53326119999999999</v>
      </c>
      <c r="D4664" s="295"/>
    </row>
    <row r="4665" spans="1:4" x14ac:dyDescent="0.2">
      <c r="A4665" s="295">
        <v>0.35705409999999999</v>
      </c>
      <c r="B4665" s="295"/>
      <c r="C4665" s="295">
        <v>0.53322210000000003</v>
      </c>
      <c r="D4665" s="295"/>
    </row>
    <row r="4666" spans="1:4" x14ac:dyDescent="0.2">
      <c r="A4666" s="295">
        <v>0.35705409999999999</v>
      </c>
      <c r="B4666" s="295"/>
      <c r="C4666" s="295">
        <v>0.53319459999999996</v>
      </c>
      <c r="D4666" s="295"/>
    </row>
    <row r="4667" spans="1:4" x14ac:dyDescent="0.2">
      <c r="A4667" s="295">
        <v>0.35701620000000001</v>
      </c>
      <c r="B4667" s="295"/>
      <c r="C4667" s="295">
        <v>0.53316790000000003</v>
      </c>
      <c r="D4667" s="295"/>
    </row>
    <row r="4668" spans="1:4" x14ac:dyDescent="0.2">
      <c r="A4668" s="295">
        <v>0.35701620000000001</v>
      </c>
      <c r="B4668" s="295"/>
      <c r="C4668" s="295">
        <v>0.53312579999999998</v>
      </c>
      <c r="D4668" s="295"/>
    </row>
    <row r="4669" spans="1:4" x14ac:dyDescent="0.2">
      <c r="A4669" s="295">
        <v>0.356989</v>
      </c>
      <c r="B4669" s="295"/>
      <c r="C4669" s="295">
        <v>0.53310150000000001</v>
      </c>
      <c r="D4669" s="295"/>
    </row>
    <row r="4670" spans="1:4" x14ac:dyDescent="0.2">
      <c r="A4670" s="295">
        <v>0.35696270000000002</v>
      </c>
      <c r="B4670" s="295"/>
      <c r="C4670" s="295">
        <v>0.53307590000000005</v>
      </c>
      <c r="D4670" s="295"/>
    </row>
    <row r="4671" spans="1:4" x14ac:dyDescent="0.2">
      <c r="A4671" s="295">
        <v>0.35694749999999997</v>
      </c>
      <c r="B4671" s="295"/>
      <c r="C4671" s="295">
        <v>0.53300990000000004</v>
      </c>
      <c r="D4671" s="295"/>
    </row>
    <row r="4672" spans="1:4" x14ac:dyDescent="0.2">
      <c r="A4672" s="295">
        <v>0.35693439999999999</v>
      </c>
      <c r="B4672" s="295"/>
      <c r="C4672" s="295">
        <v>0.53299660000000004</v>
      </c>
      <c r="D4672" s="295"/>
    </row>
    <row r="4673" spans="1:4" x14ac:dyDescent="0.2">
      <c r="A4673" s="295">
        <v>0.35690959999999999</v>
      </c>
      <c r="B4673" s="295"/>
      <c r="C4673" s="295">
        <v>0.53296730000000003</v>
      </c>
      <c r="D4673" s="295"/>
    </row>
    <row r="4674" spans="1:4" x14ac:dyDescent="0.2">
      <c r="A4674" s="295">
        <v>0.35690959999999999</v>
      </c>
      <c r="B4674" s="295"/>
      <c r="C4674" s="295">
        <v>0.53292799999999996</v>
      </c>
      <c r="D4674" s="295"/>
    </row>
    <row r="4675" spans="1:4" x14ac:dyDescent="0.2">
      <c r="A4675" s="295">
        <v>0.3568828</v>
      </c>
      <c r="B4675" s="295"/>
      <c r="C4675" s="295">
        <v>0.53288849999999999</v>
      </c>
      <c r="D4675" s="295"/>
    </row>
    <row r="4676" spans="1:4" x14ac:dyDescent="0.2">
      <c r="A4676" s="295">
        <v>0.3568828</v>
      </c>
      <c r="B4676" s="295"/>
      <c r="C4676" s="295">
        <v>0.53286180000000005</v>
      </c>
      <c r="D4676" s="295"/>
    </row>
    <row r="4677" spans="1:4" x14ac:dyDescent="0.2">
      <c r="A4677" s="295">
        <v>0.35685810000000001</v>
      </c>
      <c r="B4677" s="295"/>
      <c r="C4677" s="295">
        <v>0.53279670000000001</v>
      </c>
      <c r="D4677" s="295"/>
    </row>
    <row r="4678" spans="1:4" x14ac:dyDescent="0.2">
      <c r="A4678" s="295">
        <v>0.35684290000000002</v>
      </c>
      <c r="B4678" s="295"/>
      <c r="C4678" s="295">
        <v>0.53277070000000004</v>
      </c>
      <c r="D4678" s="295"/>
    </row>
    <row r="4679" spans="1:4" x14ac:dyDescent="0.2">
      <c r="A4679" s="295">
        <v>0.35683019999999999</v>
      </c>
      <c r="B4679" s="295"/>
      <c r="C4679" s="295">
        <v>0.53274489999999997</v>
      </c>
      <c r="D4679" s="295"/>
    </row>
    <row r="4680" spans="1:4" x14ac:dyDescent="0.2">
      <c r="A4680" s="295">
        <v>0.3568171</v>
      </c>
      <c r="B4680" s="295"/>
      <c r="C4680" s="295">
        <v>0.53271800000000002</v>
      </c>
      <c r="D4680" s="295"/>
    </row>
    <row r="4681" spans="1:4" x14ac:dyDescent="0.2">
      <c r="A4681" s="295">
        <v>0.35677759999999997</v>
      </c>
      <c r="B4681" s="295"/>
      <c r="C4681" s="295">
        <v>0.53269259999999996</v>
      </c>
      <c r="D4681" s="295"/>
    </row>
    <row r="4682" spans="1:4" x14ac:dyDescent="0.2">
      <c r="A4682" s="295">
        <v>0.35677759999999997</v>
      </c>
      <c r="B4682" s="295"/>
      <c r="C4682" s="295">
        <v>0.53266670000000005</v>
      </c>
      <c r="D4682" s="295"/>
    </row>
    <row r="4683" spans="1:4" x14ac:dyDescent="0.2">
      <c r="A4683" s="295">
        <v>0.35675279999999998</v>
      </c>
      <c r="B4683" s="295"/>
      <c r="C4683" s="295">
        <v>0.53262620000000005</v>
      </c>
      <c r="D4683" s="295"/>
    </row>
    <row r="4684" spans="1:4" x14ac:dyDescent="0.2">
      <c r="A4684" s="295">
        <v>0.35672399999999999</v>
      </c>
      <c r="B4684" s="295"/>
      <c r="C4684" s="295">
        <v>0.53261250000000004</v>
      </c>
      <c r="D4684" s="295"/>
    </row>
    <row r="4685" spans="1:4" x14ac:dyDescent="0.2">
      <c r="A4685" s="295">
        <v>0.35671130000000001</v>
      </c>
      <c r="B4685" s="295"/>
      <c r="C4685" s="295">
        <v>0.53260019999999997</v>
      </c>
      <c r="D4685" s="295"/>
    </row>
    <row r="4686" spans="1:4" x14ac:dyDescent="0.2">
      <c r="A4686" s="295">
        <v>0.3566703</v>
      </c>
      <c r="B4686" s="295"/>
      <c r="C4686" s="295">
        <v>0.53255980000000003</v>
      </c>
      <c r="D4686" s="295"/>
    </row>
    <row r="4687" spans="1:4" x14ac:dyDescent="0.2">
      <c r="A4687" s="295">
        <v>0.3566703</v>
      </c>
      <c r="B4687" s="295"/>
      <c r="C4687" s="295">
        <v>0.53252089999999996</v>
      </c>
      <c r="D4687" s="295"/>
    </row>
    <row r="4688" spans="1:4" x14ac:dyDescent="0.2">
      <c r="A4688" s="295">
        <v>0.3566551</v>
      </c>
      <c r="B4688" s="295"/>
      <c r="C4688" s="295">
        <v>0.53249290000000005</v>
      </c>
      <c r="D4688" s="295"/>
    </row>
    <row r="4689" spans="1:4" x14ac:dyDescent="0.2">
      <c r="A4689" s="295">
        <v>0.35664240000000003</v>
      </c>
      <c r="B4689" s="295"/>
      <c r="C4689" s="295">
        <v>0.53248070000000003</v>
      </c>
      <c r="D4689" s="295"/>
    </row>
    <row r="4690" spans="1:4" x14ac:dyDescent="0.2">
      <c r="A4690" s="295">
        <v>0.35661769999999998</v>
      </c>
      <c r="B4690" s="295"/>
      <c r="C4690" s="295">
        <v>0.53245469999999995</v>
      </c>
      <c r="D4690" s="295"/>
    </row>
    <row r="4691" spans="1:4" x14ac:dyDescent="0.2">
      <c r="A4691" s="295">
        <v>0.35660500000000001</v>
      </c>
      <c r="B4691" s="295"/>
      <c r="C4691" s="295">
        <v>0.53242670000000003</v>
      </c>
      <c r="D4691" s="295"/>
    </row>
    <row r="4692" spans="1:4" x14ac:dyDescent="0.2">
      <c r="A4692" s="295">
        <v>0.35657670000000002</v>
      </c>
      <c r="B4692" s="295"/>
      <c r="C4692" s="295">
        <v>0.53233379999999997</v>
      </c>
      <c r="D4692" s="295"/>
    </row>
    <row r="4693" spans="1:4" x14ac:dyDescent="0.2">
      <c r="A4693" s="295">
        <v>0.35655029999999999</v>
      </c>
      <c r="B4693" s="295"/>
      <c r="C4693" s="295">
        <v>0.53232040000000003</v>
      </c>
      <c r="D4693" s="295"/>
    </row>
    <row r="4694" spans="1:4" x14ac:dyDescent="0.2">
      <c r="A4694" s="295">
        <v>0.35655029999999999</v>
      </c>
      <c r="B4694" s="295"/>
      <c r="C4694" s="295">
        <v>0.53229210000000005</v>
      </c>
      <c r="D4694" s="295"/>
    </row>
    <row r="4695" spans="1:4" x14ac:dyDescent="0.2">
      <c r="A4695" s="295">
        <v>0.35652509999999998</v>
      </c>
      <c r="B4695" s="295"/>
      <c r="C4695" s="295">
        <v>0.53229210000000005</v>
      </c>
      <c r="D4695" s="295"/>
    </row>
    <row r="4696" spans="1:4" x14ac:dyDescent="0.2">
      <c r="A4696" s="295">
        <v>0.3564988</v>
      </c>
      <c r="B4696" s="295"/>
      <c r="C4696" s="295">
        <v>0.53227740000000001</v>
      </c>
      <c r="D4696" s="295"/>
    </row>
    <row r="4697" spans="1:4" x14ac:dyDescent="0.2">
      <c r="A4697" s="295">
        <v>0.35645719999999997</v>
      </c>
      <c r="B4697" s="295"/>
      <c r="C4697" s="295">
        <v>0.53222440000000004</v>
      </c>
      <c r="D4697" s="295"/>
    </row>
    <row r="4698" spans="1:4" x14ac:dyDescent="0.2">
      <c r="A4698" s="295">
        <v>0.3564194</v>
      </c>
      <c r="B4698" s="295"/>
      <c r="C4698" s="295">
        <v>0.53221209999999997</v>
      </c>
      <c r="D4698" s="295"/>
    </row>
    <row r="4699" spans="1:4" x14ac:dyDescent="0.2">
      <c r="A4699" s="295">
        <v>0.35640620000000001</v>
      </c>
      <c r="B4699" s="295"/>
      <c r="C4699" s="295">
        <v>0.53219839999999996</v>
      </c>
      <c r="D4699" s="295"/>
    </row>
    <row r="4700" spans="1:4" x14ac:dyDescent="0.2">
      <c r="A4700" s="295">
        <v>0.35637740000000001</v>
      </c>
      <c r="B4700" s="295"/>
      <c r="C4700" s="295">
        <v>0.53217170000000003</v>
      </c>
      <c r="D4700" s="295"/>
    </row>
    <row r="4701" spans="1:4" x14ac:dyDescent="0.2">
      <c r="A4701" s="295">
        <v>0.35634949999999999</v>
      </c>
      <c r="B4701" s="295"/>
      <c r="C4701" s="295">
        <v>0.5321437</v>
      </c>
      <c r="D4701" s="295"/>
    </row>
    <row r="4702" spans="1:4" x14ac:dyDescent="0.2">
      <c r="A4702" s="295">
        <v>0.35634949999999999</v>
      </c>
      <c r="B4702" s="295"/>
      <c r="C4702" s="295">
        <v>0.53210480000000004</v>
      </c>
      <c r="D4702" s="295"/>
    </row>
    <row r="4703" spans="1:4" x14ac:dyDescent="0.2">
      <c r="A4703" s="295">
        <v>0.35633589999999998</v>
      </c>
      <c r="B4703" s="295"/>
      <c r="C4703" s="295">
        <v>0.53209099999999998</v>
      </c>
      <c r="D4703" s="295"/>
    </row>
    <row r="4704" spans="1:4" x14ac:dyDescent="0.2">
      <c r="A4704" s="295">
        <v>0.35630909999999999</v>
      </c>
      <c r="B4704" s="295"/>
      <c r="C4704" s="295">
        <v>0.53203880000000003</v>
      </c>
      <c r="D4704" s="295"/>
    </row>
    <row r="4705" spans="1:4" x14ac:dyDescent="0.2">
      <c r="A4705" s="295">
        <v>0.3562844</v>
      </c>
      <c r="B4705" s="295"/>
      <c r="C4705" s="295">
        <v>0.53202499999999997</v>
      </c>
      <c r="D4705" s="295"/>
    </row>
    <row r="4706" spans="1:4" x14ac:dyDescent="0.2">
      <c r="A4706" s="295">
        <v>0.35626920000000001</v>
      </c>
      <c r="B4706" s="295"/>
      <c r="C4706" s="295">
        <v>0.53201039999999999</v>
      </c>
      <c r="D4706" s="295"/>
    </row>
    <row r="4707" spans="1:4" x14ac:dyDescent="0.2">
      <c r="A4707" s="295">
        <v>0.35624280000000003</v>
      </c>
      <c r="B4707" s="295"/>
      <c r="C4707" s="295">
        <v>0.53198500000000004</v>
      </c>
      <c r="D4707" s="295"/>
    </row>
    <row r="4708" spans="1:4" x14ac:dyDescent="0.2">
      <c r="A4708" s="295">
        <v>0.35624280000000003</v>
      </c>
      <c r="B4708" s="295"/>
      <c r="C4708" s="295">
        <v>0.53195669999999995</v>
      </c>
      <c r="D4708" s="295"/>
    </row>
    <row r="4709" spans="1:4" x14ac:dyDescent="0.2">
      <c r="A4709" s="295">
        <v>0.35619220000000001</v>
      </c>
      <c r="B4709" s="295"/>
      <c r="C4709" s="295">
        <v>0.53192980000000001</v>
      </c>
      <c r="D4709" s="295"/>
    </row>
    <row r="4710" spans="1:4" x14ac:dyDescent="0.2">
      <c r="A4710" s="295">
        <v>0.35617710000000002</v>
      </c>
      <c r="B4710" s="295"/>
      <c r="C4710" s="295">
        <v>0.53192969999999995</v>
      </c>
      <c r="D4710" s="295"/>
    </row>
    <row r="4711" spans="1:4" x14ac:dyDescent="0.2">
      <c r="A4711" s="295">
        <v>0.35617710000000002</v>
      </c>
      <c r="B4711" s="295"/>
      <c r="C4711" s="295">
        <v>0.53187640000000003</v>
      </c>
      <c r="D4711" s="295"/>
    </row>
    <row r="4712" spans="1:4" x14ac:dyDescent="0.2">
      <c r="A4712" s="295">
        <v>0.35616189999999998</v>
      </c>
      <c r="B4712" s="295"/>
      <c r="C4712" s="295">
        <v>0.53186270000000002</v>
      </c>
      <c r="D4712" s="295"/>
    </row>
    <row r="4713" spans="1:4" x14ac:dyDescent="0.2">
      <c r="A4713" s="295">
        <v>0.3561492</v>
      </c>
      <c r="B4713" s="295"/>
      <c r="C4713" s="295">
        <v>0.53181279999999997</v>
      </c>
      <c r="D4713" s="295"/>
    </row>
    <row r="4714" spans="1:4" x14ac:dyDescent="0.2">
      <c r="A4714" s="295">
        <v>0.35612450000000001</v>
      </c>
      <c r="B4714" s="295"/>
      <c r="C4714" s="295">
        <v>0.53177110000000005</v>
      </c>
      <c r="D4714" s="295"/>
    </row>
    <row r="4715" spans="1:4" x14ac:dyDescent="0.2">
      <c r="A4715" s="295">
        <v>0.35609619999999997</v>
      </c>
      <c r="B4715" s="295"/>
      <c r="C4715" s="295">
        <v>0.53174569999999999</v>
      </c>
      <c r="D4715" s="295"/>
    </row>
    <row r="4716" spans="1:4" x14ac:dyDescent="0.2">
      <c r="A4716" s="295">
        <v>0.35603950000000001</v>
      </c>
      <c r="B4716" s="295"/>
      <c r="C4716" s="295">
        <v>0.53172140000000001</v>
      </c>
      <c r="D4716" s="295"/>
    </row>
    <row r="4717" spans="1:4" x14ac:dyDescent="0.2">
      <c r="A4717" s="295">
        <v>0.35600199999999999</v>
      </c>
      <c r="B4717" s="295"/>
      <c r="C4717" s="295">
        <v>0.53169299999999997</v>
      </c>
      <c r="D4717" s="295"/>
    </row>
    <row r="4718" spans="1:4" x14ac:dyDescent="0.2">
      <c r="A4718" s="295">
        <v>0.3559869</v>
      </c>
      <c r="B4718" s="295"/>
      <c r="C4718" s="295">
        <v>0.53166869999999999</v>
      </c>
      <c r="D4718" s="295"/>
    </row>
    <row r="4719" spans="1:4" x14ac:dyDescent="0.2">
      <c r="A4719" s="295">
        <v>0.35597420000000002</v>
      </c>
      <c r="B4719" s="295"/>
      <c r="C4719" s="295">
        <v>0.53165410000000002</v>
      </c>
      <c r="D4719" s="295"/>
    </row>
    <row r="4720" spans="1:4" x14ac:dyDescent="0.2">
      <c r="A4720" s="295">
        <v>0.35597410000000002</v>
      </c>
      <c r="B4720" s="295"/>
      <c r="C4720" s="295">
        <v>0.53162869999999995</v>
      </c>
      <c r="D4720" s="295"/>
    </row>
    <row r="4721" spans="1:4" x14ac:dyDescent="0.2">
      <c r="A4721" s="295">
        <v>0.35593330000000001</v>
      </c>
      <c r="B4721" s="295"/>
      <c r="C4721" s="295">
        <v>0.53159040000000002</v>
      </c>
      <c r="D4721" s="295"/>
    </row>
    <row r="4722" spans="1:4" x14ac:dyDescent="0.2">
      <c r="A4722" s="295">
        <v>0.35592059999999998</v>
      </c>
      <c r="B4722" s="295"/>
      <c r="C4722" s="295">
        <v>0.53155039999999998</v>
      </c>
      <c r="D4722" s="295"/>
    </row>
    <row r="4723" spans="1:4" x14ac:dyDescent="0.2">
      <c r="A4723" s="295">
        <v>0.35592059999999998</v>
      </c>
      <c r="B4723" s="295"/>
      <c r="C4723" s="295">
        <v>0.53155039999999998</v>
      </c>
      <c r="D4723" s="295"/>
    </row>
    <row r="4724" spans="1:4" x14ac:dyDescent="0.2">
      <c r="A4724" s="295">
        <v>0.35590749999999999</v>
      </c>
      <c r="B4724" s="295"/>
      <c r="C4724" s="295">
        <v>0.53151219999999999</v>
      </c>
      <c r="D4724" s="295"/>
    </row>
    <row r="4725" spans="1:4" x14ac:dyDescent="0.2">
      <c r="A4725" s="295">
        <v>0.35590749999999999</v>
      </c>
      <c r="B4725" s="295"/>
      <c r="C4725" s="295">
        <v>0.5314584</v>
      </c>
      <c r="D4725" s="295"/>
    </row>
    <row r="4726" spans="1:4" x14ac:dyDescent="0.2">
      <c r="A4726" s="295">
        <v>0.35586709999999999</v>
      </c>
      <c r="B4726" s="295"/>
      <c r="C4726" s="295">
        <v>0.53143149999999995</v>
      </c>
      <c r="D4726" s="295"/>
    </row>
    <row r="4727" spans="1:4" x14ac:dyDescent="0.2">
      <c r="A4727" s="295">
        <v>0.35586709999999999</v>
      </c>
      <c r="B4727" s="295"/>
      <c r="C4727" s="295">
        <v>0.53139239999999999</v>
      </c>
      <c r="D4727" s="295"/>
    </row>
    <row r="4728" spans="1:4" x14ac:dyDescent="0.2">
      <c r="A4728" s="295">
        <v>0.3558287</v>
      </c>
      <c r="B4728" s="295"/>
      <c r="C4728" s="295">
        <v>0.53132380000000001</v>
      </c>
      <c r="D4728" s="295"/>
    </row>
    <row r="4729" spans="1:4" x14ac:dyDescent="0.2">
      <c r="A4729" s="295">
        <v>0.35581600000000002</v>
      </c>
      <c r="B4729" s="295"/>
      <c r="C4729" s="295">
        <v>0.5313118</v>
      </c>
      <c r="D4729" s="295"/>
    </row>
    <row r="4730" spans="1:4" x14ac:dyDescent="0.2">
      <c r="A4730" s="295">
        <v>0.35580289999999998</v>
      </c>
      <c r="B4730" s="295"/>
      <c r="C4730" s="295">
        <v>0.5313118</v>
      </c>
      <c r="D4730" s="295"/>
    </row>
    <row r="4731" spans="1:4" x14ac:dyDescent="0.2">
      <c r="A4731" s="295">
        <v>0.35580289999999998</v>
      </c>
      <c r="B4731" s="295"/>
      <c r="C4731" s="295">
        <v>0.53129800000000005</v>
      </c>
      <c r="D4731" s="295"/>
    </row>
    <row r="4732" spans="1:4" x14ac:dyDescent="0.2">
      <c r="A4732" s="295">
        <v>0.35578769999999998</v>
      </c>
      <c r="B4732" s="295"/>
      <c r="C4732" s="295">
        <v>0.53125739999999999</v>
      </c>
      <c r="D4732" s="295"/>
    </row>
    <row r="4733" spans="1:4" x14ac:dyDescent="0.2">
      <c r="A4733" s="295">
        <v>0.35577500000000001</v>
      </c>
      <c r="B4733" s="295"/>
      <c r="C4733" s="295">
        <v>0.53121589999999996</v>
      </c>
      <c r="D4733" s="295"/>
    </row>
    <row r="4734" spans="1:4" x14ac:dyDescent="0.2">
      <c r="A4734" s="295">
        <v>0.35576140000000001</v>
      </c>
      <c r="B4734" s="295"/>
      <c r="C4734" s="295">
        <v>0.53117590000000003</v>
      </c>
      <c r="D4734" s="295"/>
    </row>
    <row r="4735" spans="1:4" x14ac:dyDescent="0.2">
      <c r="A4735" s="295">
        <v>0.35574929999999999</v>
      </c>
      <c r="B4735" s="295"/>
      <c r="C4735" s="295">
        <v>0.53116209999999997</v>
      </c>
      <c r="D4735" s="295"/>
    </row>
    <row r="4736" spans="1:4" x14ac:dyDescent="0.2">
      <c r="A4736" s="295">
        <v>0.35572350000000003</v>
      </c>
      <c r="B4736" s="295"/>
      <c r="C4736" s="295">
        <v>0.53114980000000001</v>
      </c>
      <c r="D4736" s="295"/>
    </row>
    <row r="4737" spans="1:4" x14ac:dyDescent="0.2">
      <c r="A4737" s="295">
        <v>0.35572350000000003</v>
      </c>
      <c r="B4737" s="295"/>
      <c r="C4737" s="295">
        <v>0.53112389999999998</v>
      </c>
      <c r="D4737" s="295"/>
    </row>
    <row r="4738" spans="1:4" x14ac:dyDescent="0.2">
      <c r="A4738" s="295">
        <v>0.3556956</v>
      </c>
      <c r="B4738" s="295"/>
      <c r="C4738" s="295">
        <v>0.53109850000000003</v>
      </c>
      <c r="D4738" s="295"/>
    </row>
    <row r="4739" spans="1:4" x14ac:dyDescent="0.2">
      <c r="A4739" s="295">
        <v>0.35568250000000001</v>
      </c>
      <c r="B4739" s="295"/>
      <c r="C4739" s="295">
        <v>0.53105789999999997</v>
      </c>
      <c r="D4739" s="295"/>
    </row>
    <row r="4740" spans="1:4" x14ac:dyDescent="0.2">
      <c r="A4740" s="295">
        <v>0.35566880000000001</v>
      </c>
      <c r="B4740" s="295"/>
      <c r="C4740" s="295">
        <v>0.53105789999999997</v>
      </c>
      <c r="D4740" s="295"/>
    </row>
    <row r="4741" spans="1:4" x14ac:dyDescent="0.2">
      <c r="A4741" s="295">
        <v>0.35566880000000001</v>
      </c>
      <c r="B4741" s="295"/>
      <c r="C4741" s="295">
        <v>0.53104580000000001</v>
      </c>
      <c r="D4741" s="295"/>
    </row>
    <row r="4742" spans="1:4" x14ac:dyDescent="0.2">
      <c r="A4742" s="295">
        <v>0.3556416</v>
      </c>
      <c r="B4742" s="295"/>
      <c r="C4742" s="295">
        <v>0.53099189999999996</v>
      </c>
      <c r="D4742" s="295"/>
    </row>
    <row r="4743" spans="1:4" x14ac:dyDescent="0.2">
      <c r="A4743" s="295">
        <v>0.3556416</v>
      </c>
      <c r="B4743" s="295"/>
      <c r="C4743" s="295">
        <v>0.5309798</v>
      </c>
      <c r="D4743" s="295"/>
    </row>
    <row r="4744" spans="1:4" x14ac:dyDescent="0.2">
      <c r="A4744" s="295">
        <v>0.355628</v>
      </c>
      <c r="B4744" s="295"/>
      <c r="C4744" s="295">
        <v>0.53095380000000003</v>
      </c>
      <c r="D4744" s="295"/>
    </row>
    <row r="4745" spans="1:4" x14ac:dyDescent="0.2">
      <c r="A4745" s="295">
        <v>0.35561480000000001</v>
      </c>
      <c r="B4745" s="295"/>
      <c r="C4745" s="295">
        <v>0.53088650000000004</v>
      </c>
      <c r="D4745" s="295"/>
    </row>
    <row r="4746" spans="1:4" x14ac:dyDescent="0.2">
      <c r="A4746" s="295">
        <v>0.35559010000000002</v>
      </c>
      <c r="B4746" s="295"/>
      <c r="C4746" s="295">
        <v>0.53087189999999995</v>
      </c>
      <c r="D4746" s="295"/>
    </row>
    <row r="4747" spans="1:4" x14ac:dyDescent="0.2">
      <c r="A4747" s="295">
        <v>0.35559010000000002</v>
      </c>
      <c r="B4747" s="295"/>
      <c r="C4747" s="295">
        <v>0.530783</v>
      </c>
      <c r="D4747" s="295"/>
    </row>
    <row r="4748" spans="1:4" x14ac:dyDescent="0.2">
      <c r="A4748" s="295">
        <v>0.35559010000000002</v>
      </c>
      <c r="B4748" s="295"/>
      <c r="C4748" s="295">
        <v>0.5307577</v>
      </c>
      <c r="D4748" s="295"/>
    </row>
    <row r="4749" spans="1:4" x14ac:dyDescent="0.2">
      <c r="A4749" s="295">
        <v>0.35555059999999999</v>
      </c>
      <c r="B4749" s="295"/>
      <c r="C4749" s="295">
        <v>0.53071740000000001</v>
      </c>
      <c r="D4749" s="295"/>
    </row>
    <row r="4750" spans="1:4" x14ac:dyDescent="0.2">
      <c r="A4750" s="295">
        <v>0.3555218</v>
      </c>
      <c r="B4750" s="295"/>
      <c r="C4750" s="295">
        <v>0.53069069999999996</v>
      </c>
      <c r="D4750" s="295"/>
    </row>
    <row r="4751" spans="1:4" x14ac:dyDescent="0.2">
      <c r="A4751" s="295">
        <v>0.35550910000000002</v>
      </c>
      <c r="B4751" s="295"/>
      <c r="C4751" s="295">
        <v>0.53065309999999999</v>
      </c>
      <c r="D4751" s="295"/>
    </row>
    <row r="4752" spans="1:4" x14ac:dyDescent="0.2">
      <c r="A4752" s="295">
        <v>0.35548190000000002</v>
      </c>
      <c r="B4752" s="295"/>
      <c r="C4752" s="295">
        <v>0.53063939999999998</v>
      </c>
      <c r="D4752" s="295"/>
    </row>
    <row r="4753" spans="1:4" x14ac:dyDescent="0.2">
      <c r="A4753" s="295">
        <v>0.35548190000000002</v>
      </c>
      <c r="B4753" s="295"/>
      <c r="C4753" s="295">
        <v>0.53062730000000002</v>
      </c>
      <c r="D4753" s="295"/>
    </row>
    <row r="4754" spans="1:4" x14ac:dyDescent="0.2">
      <c r="A4754" s="295">
        <v>0.35545599999999999</v>
      </c>
      <c r="B4754" s="295"/>
      <c r="C4754" s="295">
        <v>0.53060160000000001</v>
      </c>
      <c r="D4754" s="295"/>
    </row>
    <row r="4755" spans="1:4" x14ac:dyDescent="0.2">
      <c r="A4755" s="295">
        <v>0.35544239999999999</v>
      </c>
      <c r="B4755" s="295"/>
      <c r="C4755" s="295">
        <v>0.53054780000000001</v>
      </c>
      <c r="D4755" s="295"/>
    </row>
    <row r="4756" spans="1:4" x14ac:dyDescent="0.2">
      <c r="A4756" s="295">
        <v>0.35541410000000001</v>
      </c>
      <c r="B4756" s="295"/>
      <c r="C4756" s="295">
        <v>0.53049550000000001</v>
      </c>
      <c r="D4756" s="295"/>
    </row>
    <row r="4757" spans="1:4" x14ac:dyDescent="0.2">
      <c r="A4757" s="295">
        <v>0.35541410000000001</v>
      </c>
      <c r="B4757" s="295"/>
      <c r="C4757" s="295">
        <v>0.53046839999999995</v>
      </c>
      <c r="D4757" s="295"/>
    </row>
    <row r="4758" spans="1:4" x14ac:dyDescent="0.2">
      <c r="A4758" s="295">
        <v>0.35540129999999998</v>
      </c>
      <c r="B4758" s="295"/>
      <c r="C4758" s="295">
        <v>0.53040509999999996</v>
      </c>
      <c r="D4758" s="295"/>
    </row>
    <row r="4759" spans="1:4" x14ac:dyDescent="0.2">
      <c r="A4759" s="295">
        <v>0.35534589999999999</v>
      </c>
      <c r="B4759" s="295"/>
      <c r="C4759" s="295">
        <v>0.53038079999999999</v>
      </c>
      <c r="D4759" s="295"/>
    </row>
    <row r="4760" spans="1:4" x14ac:dyDescent="0.2">
      <c r="A4760" s="295">
        <v>0.35531950000000001</v>
      </c>
      <c r="B4760" s="295"/>
      <c r="C4760" s="295">
        <v>0.53035279999999996</v>
      </c>
      <c r="D4760" s="295"/>
    </row>
    <row r="4761" spans="1:4" x14ac:dyDescent="0.2">
      <c r="A4761" s="295">
        <v>0.35529369999999999</v>
      </c>
      <c r="B4761" s="295"/>
      <c r="C4761" s="295">
        <v>0.53035279999999996</v>
      </c>
      <c r="D4761" s="295"/>
    </row>
    <row r="4762" spans="1:4" x14ac:dyDescent="0.2">
      <c r="A4762" s="295">
        <v>0.35526799999999997</v>
      </c>
      <c r="B4762" s="295"/>
      <c r="C4762" s="295">
        <v>0.5303137</v>
      </c>
      <c r="D4762" s="295"/>
    </row>
    <row r="4763" spans="1:4" x14ac:dyDescent="0.2">
      <c r="A4763" s="295">
        <v>0.35525279999999998</v>
      </c>
      <c r="B4763" s="295"/>
      <c r="C4763" s="295">
        <v>0.53027449999999998</v>
      </c>
      <c r="D4763" s="295"/>
    </row>
    <row r="4764" spans="1:4" x14ac:dyDescent="0.2">
      <c r="A4764" s="295">
        <v>0.35520889999999999</v>
      </c>
      <c r="B4764" s="295"/>
      <c r="C4764" s="295">
        <v>0.5302502</v>
      </c>
      <c r="D4764" s="295"/>
    </row>
    <row r="4765" spans="1:4" x14ac:dyDescent="0.2">
      <c r="A4765" s="295">
        <v>0.35518100000000002</v>
      </c>
      <c r="B4765" s="295"/>
      <c r="C4765" s="295">
        <v>0.53022590000000003</v>
      </c>
      <c r="D4765" s="295"/>
    </row>
    <row r="4766" spans="1:4" x14ac:dyDescent="0.2">
      <c r="A4766" s="295">
        <v>0.35516779999999998</v>
      </c>
      <c r="B4766" s="295"/>
      <c r="C4766" s="295">
        <v>0.53019899999999998</v>
      </c>
      <c r="D4766" s="295"/>
    </row>
    <row r="4767" spans="1:4" x14ac:dyDescent="0.2">
      <c r="A4767" s="295">
        <v>0.35516779999999998</v>
      </c>
      <c r="B4767" s="295"/>
      <c r="C4767" s="295">
        <v>0.53018529999999997</v>
      </c>
      <c r="D4767" s="295"/>
    </row>
    <row r="4768" spans="1:4" x14ac:dyDescent="0.2">
      <c r="A4768" s="295">
        <v>0.35514220000000002</v>
      </c>
      <c r="B4768" s="295"/>
      <c r="C4768" s="295">
        <v>0.53017150000000002</v>
      </c>
      <c r="D4768" s="295"/>
    </row>
    <row r="4769" spans="1:4" x14ac:dyDescent="0.2">
      <c r="A4769" s="295">
        <v>0.35510120000000001</v>
      </c>
      <c r="B4769" s="295"/>
      <c r="C4769" s="295">
        <v>0.53013239999999995</v>
      </c>
      <c r="D4769" s="295"/>
    </row>
    <row r="4770" spans="1:4" x14ac:dyDescent="0.2">
      <c r="A4770" s="295">
        <v>0.35508840000000003</v>
      </c>
      <c r="B4770" s="295"/>
      <c r="C4770" s="295">
        <v>0.53008120000000003</v>
      </c>
      <c r="D4770" s="295"/>
    </row>
    <row r="4771" spans="1:4" x14ac:dyDescent="0.2">
      <c r="A4771" s="295">
        <v>0.35508840000000003</v>
      </c>
      <c r="B4771" s="295"/>
      <c r="C4771" s="295">
        <v>0.53002780000000005</v>
      </c>
      <c r="D4771" s="295"/>
    </row>
    <row r="4772" spans="1:4" x14ac:dyDescent="0.2">
      <c r="A4772" s="295">
        <v>0.35508840000000003</v>
      </c>
      <c r="B4772" s="295"/>
      <c r="C4772" s="295">
        <v>0.52998780000000001</v>
      </c>
      <c r="D4772" s="295"/>
    </row>
    <row r="4773" spans="1:4" x14ac:dyDescent="0.2">
      <c r="A4773" s="295">
        <v>0.35507640000000001</v>
      </c>
      <c r="B4773" s="295"/>
      <c r="C4773" s="295">
        <v>0.52997550000000004</v>
      </c>
      <c r="D4773" s="295"/>
    </row>
    <row r="4774" spans="1:4" x14ac:dyDescent="0.2">
      <c r="A4774" s="295">
        <v>0.35506270000000001</v>
      </c>
      <c r="B4774" s="295"/>
      <c r="C4774" s="295">
        <v>0.52994799999999997</v>
      </c>
      <c r="D4774" s="295"/>
    </row>
    <row r="4775" spans="1:4" x14ac:dyDescent="0.2">
      <c r="A4775" s="295">
        <v>0.35500809999999999</v>
      </c>
      <c r="B4775" s="295"/>
      <c r="C4775" s="295">
        <v>0.52993469999999998</v>
      </c>
      <c r="D4775" s="295"/>
    </row>
    <row r="4776" spans="1:4" x14ac:dyDescent="0.2">
      <c r="A4776" s="295">
        <v>0.35500809999999999</v>
      </c>
      <c r="B4776" s="295"/>
      <c r="C4776" s="295">
        <v>0.52990800000000005</v>
      </c>
      <c r="D4776" s="295"/>
    </row>
    <row r="4777" spans="1:4" x14ac:dyDescent="0.2">
      <c r="A4777" s="295">
        <v>0.35500809999999999</v>
      </c>
      <c r="B4777" s="295"/>
      <c r="C4777" s="295">
        <v>0.52988369999999996</v>
      </c>
      <c r="D4777" s="295"/>
    </row>
    <row r="4778" spans="1:4" x14ac:dyDescent="0.2">
      <c r="A4778" s="295">
        <v>0.3549697</v>
      </c>
      <c r="B4778" s="295"/>
      <c r="C4778" s="295">
        <v>0.52986909999999998</v>
      </c>
      <c r="D4778" s="295"/>
    </row>
    <row r="4779" spans="1:4" x14ac:dyDescent="0.2">
      <c r="A4779" s="295">
        <v>0.35494290000000001</v>
      </c>
      <c r="B4779" s="295"/>
      <c r="C4779" s="295">
        <v>0.52984200000000004</v>
      </c>
      <c r="D4779" s="295"/>
    </row>
    <row r="4780" spans="1:4" x14ac:dyDescent="0.2">
      <c r="A4780" s="295">
        <v>0.35491410000000001</v>
      </c>
      <c r="B4780" s="295"/>
      <c r="C4780" s="295">
        <v>0.52983000000000002</v>
      </c>
      <c r="D4780" s="295"/>
    </row>
    <row r="4781" spans="1:4" x14ac:dyDescent="0.2">
      <c r="A4781" s="295">
        <v>0.35488829999999999</v>
      </c>
      <c r="B4781" s="295"/>
      <c r="C4781" s="295">
        <v>0.5297906</v>
      </c>
      <c r="D4781" s="295"/>
    </row>
    <row r="4782" spans="1:4" x14ac:dyDescent="0.2">
      <c r="A4782" s="295">
        <v>0.35486109999999998</v>
      </c>
      <c r="B4782" s="295"/>
      <c r="C4782" s="295">
        <v>0.52976500000000004</v>
      </c>
      <c r="D4782" s="295"/>
    </row>
    <row r="4783" spans="1:4" x14ac:dyDescent="0.2">
      <c r="A4783" s="295">
        <v>0.35484830000000001</v>
      </c>
      <c r="B4783" s="295"/>
      <c r="C4783" s="295">
        <v>0.529725</v>
      </c>
      <c r="D4783" s="295"/>
    </row>
    <row r="4784" spans="1:4" x14ac:dyDescent="0.2">
      <c r="A4784" s="295">
        <v>0.3548347</v>
      </c>
      <c r="B4784" s="295"/>
      <c r="C4784" s="295">
        <v>0.52968369999999998</v>
      </c>
      <c r="D4784" s="295"/>
    </row>
    <row r="4785" spans="1:4" x14ac:dyDescent="0.2">
      <c r="A4785" s="295">
        <v>0.3548347</v>
      </c>
      <c r="B4785" s="295"/>
      <c r="C4785" s="295">
        <v>0.5296457</v>
      </c>
      <c r="D4785" s="295"/>
    </row>
    <row r="4786" spans="1:4" x14ac:dyDescent="0.2">
      <c r="A4786" s="295">
        <v>0.35480679999999998</v>
      </c>
      <c r="B4786" s="295"/>
      <c r="C4786" s="295">
        <v>0.52963229999999994</v>
      </c>
      <c r="D4786" s="295"/>
    </row>
    <row r="4787" spans="1:4" x14ac:dyDescent="0.2">
      <c r="A4787" s="295">
        <v>0.35478110000000002</v>
      </c>
      <c r="B4787" s="295"/>
      <c r="C4787" s="295">
        <v>0.52958110000000003</v>
      </c>
      <c r="D4787" s="295"/>
    </row>
    <row r="4788" spans="1:4" x14ac:dyDescent="0.2">
      <c r="A4788" s="295">
        <v>0.3547553</v>
      </c>
      <c r="B4788" s="295"/>
      <c r="C4788" s="295">
        <v>0.52943779999999996</v>
      </c>
      <c r="D4788" s="295"/>
    </row>
    <row r="4789" spans="1:4" x14ac:dyDescent="0.2">
      <c r="A4789" s="295">
        <v>0.3547553</v>
      </c>
      <c r="B4789" s="295"/>
      <c r="C4789" s="295">
        <v>0.52942549999999999</v>
      </c>
      <c r="D4789" s="295"/>
    </row>
    <row r="4790" spans="1:4" x14ac:dyDescent="0.2">
      <c r="A4790" s="295">
        <v>0.3547305</v>
      </c>
      <c r="B4790" s="295"/>
      <c r="C4790" s="295">
        <v>0.52938750000000001</v>
      </c>
      <c r="D4790" s="295"/>
    </row>
    <row r="4791" spans="1:4" x14ac:dyDescent="0.2">
      <c r="A4791" s="295">
        <v>0.35471540000000001</v>
      </c>
      <c r="B4791" s="295"/>
      <c r="C4791" s="295">
        <v>0.52933419999999998</v>
      </c>
      <c r="D4791" s="295"/>
    </row>
    <row r="4792" spans="1:4" x14ac:dyDescent="0.2">
      <c r="A4792" s="295">
        <v>0.35464869999999998</v>
      </c>
      <c r="B4792" s="295"/>
      <c r="C4792" s="295">
        <v>0.5293099</v>
      </c>
      <c r="D4792" s="295"/>
    </row>
    <row r="4793" spans="1:4" x14ac:dyDescent="0.2">
      <c r="A4793" s="295">
        <v>0.35463499999999998</v>
      </c>
      <c r="B4793" s="295"/>
      <c r="C4793" s="295">
        <v>0.52929649999999995</v>
      </c>
      <c r="D4793" s="295"/>
    </row>
    <row r="4794" spans="1:4" x14ac:dyDescent="0.2">
      <c r="A4794" s="295">
        <v>0.3546087</v>
      </c>
      <c r="B4794" s="295"/>
      <c r="C4794" s="295">
        <v>0.52920449999999997</v>
      </c>
      <c r="D4794" s="295"/>
    </row>
    <row r="4795" spans="1:4" x14ac:dyDescent="0.2">
      <c r="A4795" s="295">
        <v>0.35458149999999999</v>
      </c>
      <c r="B4795" s="295"/>
      <c r="C4795" s="295">
        <v>0.52918019999999999</v>
      </c>
      <c r="D4795" s="295"/>
    </row>
    <row r="4796" spans="1:4" x14ac:dyDescent="0.2">
      <c r="A4796" s="295">
        <v>0.35455560000000003</v>
      </c>
      <c r="B4796" s="295"/>
      <c r="C4796" s="295">
        <v>0.52912630000000005</v>
      </c>
      <c r="D4796" s="295"/>
    </row>
    <row r="4797" spans="1:4" x14ac:dyDescent="0.2">
      <c r="A4797" s="295">
        <v>0.35453089999999998</v>
      </c>
      <c r="B4797" s="295"/>
      <c r="C4797" s="295">
        <v>0.5290994</v>
      </c>
      <c r="D4797" s="295"/>
    </row>
    <row r="4798" spans="1:4" x14ac:dyDescent="0.2">
      <c r="A4798" s="295">
        <v>0.35453089999999998</v>
      </c>
      <c r="B4798" s="295"/>
      <c r="C4798" s="295">
        <v>0.52907340000000003</v>
      </c>
      <c r="D4798" s="295"/>
    </row>
    <row r="4799" spans="1:4" x14ac:dyDescent="0.2">
      <c r="A4799" s="295">
        <v>0.35451719999999998</v>
      </c>
      <c r="B4799" s="295"/>
      <c r="C4799" s="295">
        <v>0.52902199999999999</v>
      </c>
      <c r="D4799" s="295"/>
    </row>
    <row r="4800" spans="1:4" x14ac:dyDescent="0.2">
      <c r="A4800" s="295">
        <v>0.35451719999999998</v>
      </c>
      <c r="B4800" s="295"/>
      <c r="C4800" s="295">
        <v>0.52899510000000005</v>
      </c>
      <c r="D4800" s="295"/>
    </row>
    <row r="4801" spans="1:4" x14ac:dyDescent="0.2">
      <c r="A4801" s="295">
        <v>0.3544757</v>
      </c>
      <c r="B4801" s="295"/>
      <c r="C4801" s="295">
        <v>0.52894110000000005</v>
      </c>
      <c r="D4801" s="295"/>
    </row>
    <row r="4802" spans="1:4" x14ac:dyDescent="0.2">
      <c r="A4802" s="295">
        <v>0.3544506</v>
      </c>
      <c r="B4802" s="295"/>
      <c r="C4802" s="295">
        <v>0.52888610000000003</v>
      </c>
      <c r="D4802" s="295"/>
    </row>
    <row r="4803" spans="1:4" x14ac:dyDescent="0.2">
      <c r="A4803" s="295">
        <v>0.3544506</v>
      </c>
      <c r="B4803" s="295"/>
      <c r="C4803" s="295">
        <v>0.52884589999999998</v>
      </c>
      <c r="D4803" s="295"/>
    </row>
    <row r="4804" spans="1:4" x14ac:dyDescent="0.2">
      <c r="A4804" s="295">
        <v>0.35443780000000003</v>
      </c>
      <c r="B4804" s="295"/>
      <c r="C4804" s="295">
        <v>0.52881990000000001</v>
      </c>
      <c r="D4804" s="295"/>
    </row>
    <row r="4805" spans="1:4" x14ac:dyDescent="0.2">
      <c r="A4805" s="295">
        <v>0.35443780000000003</v>
      </c>
      <c r="B4805" s="295"/>
      <c r="C4805" s="295">
        <v>0.52878080000000005</v>
      </c>
      <c r="D4805" s="295"/>
    </row>
    <row r="4806" spans="1:4" x14ac:dyDescent="0.2">
      <c r="A4806" s="295">
        <v>0.35442420000000002</v>
      </c>
      <c r="B4806" s="295"/>
      <c r="C4806" s="295">
        <v>0.5287674</v>
      </c>
      <c r="D4806" s="295"/>
    </row>
    <row r="4807" spans="1:4" x14ac:dyDescent="0.2">
      <c r="A4807" s="295">
        <v>0.35442420000000002</v>
      </c>
      <c r="B4807" s="295"/>
      <c r="C4807" s="295">
        <v>0.52872940000000002</v>
      </c>
      <c r="D4807" s="295"/>
    </row>
    <row r="4808" spans="1:4" x14ac:dyDescent="0.2">
      <c r="A4808" s="295">
        <v>0.35440899999999997</v>
      </c>
      <c r="B4808" s="295"/>
      <c r="C4808" s="295">
        <v>0.52867540000000002</v>
      </c>
      <c r="D4808" s="295"/>
    </row>
    <row r="4809" spans="1:4" x14ac:dyDescent="0.2">
      <c r="A4809" s="295">
        <v>0.35437109999999999</v>
      </c>
      <c r="B4809" s="295"/>
      <c r="C4809" s="295">
        <v>0.52867540000000002</v>
      </c>
      <c r="D4809" s="295"/>
    </row>
    <row r="4810" spans="1:4" x14ac:dyDescent="0.2">
      <c r="A4810" s="295">
        <v>0.35435749999999999</v>
      </c>
      <c r="B4810" s="295"/>
      <c r="C4810" s="295">
        <v>0.52859849999999997</v>
      </c>
      <c r="D4810" s="295"/>
    </row>
    <row r="4811" spans="1:4" x14ac:dyDescent="0.2">
      <c r="A4811" s="295">
        <v>0.35434480000000002</v>
      </c>
      <c r="B4811" s="295"/>
      <c r="C4811" s="295">
        <v>0.52855799999999997</v>
      </c>
      <c r="D4811" s="295"/>
    </row>
    <row r="4812" spans="1:4" x14ac:dyDescent="0.2">
      <c r="A4812" s="295">
        <v>0.35431649999999998</v>
      </c>
      <c r="B4812" s="295"/>
      <c r="C4812" s="295">
        <v>0.5285301</v>
      </c>
      <c r="D4812" s="295"/>
    </row>
    <row r="4813" spans="1:4" x14ac:dyDescent="0.2">
      <c r="A4813" s="295">
        <v>0.3543038</v>
      </c>
      <c r="B4813" s="295"/>
      <c r="C4813" s="295">
        <v>0.52849199999999996</v>
      </c>
      <c r="D4813" s="295"/>
    </row>
    <row r="4814" spans="1:4" x14ac:dyDescent="0.2">
      <c r="A4814" s="295">
        <v>0.35427900000000001</v>
      </c>
      <c r="B4814" s="295"/>
      <c r="C4814" s="295">
        <v>0.52846499999999996</v>
      </c>
      <c r="D4814" s="295"/>
    </row>
    <row r="4815" spans="1:4" x14ac:dyDescent="0.2">
      <c r="A4815" s="295">
        <v>0.35427900000000001</v>
      </c>
      <c r="B4815" s="295"/>
      <c r="C4815" s="295">
        <v>0.52842840000000002</v>
      </c>
      <c r="D4815" s="295"/>
    </row>
    <row r="4816" spans="1:4" x14ac:dyDescent="0.2">
      <c r="A4816" s="295">
        <v>0.35423749999999998</v>
      </c>
      <c r="B4816" s="295"/>
      <c r="C4816" s="295">
        <v>0.52837630000000002</v>
      </c>
      <c r="D4816" s="295"/>
    </row>
    <row r="4817" spans="1:4" x14ac:dyDescent="0.2">
      <c r="A4817" s="295">
        <v>0.35422429999999999</v>
      </c>
      <c r="B4817" s="295"/>
      <c r="C4817" s="295">
        <v>0.52835200000000004</v>
      </c>
      <c r="D4817" s="295"/>
    </row>
    <row r="4818" spans="1:4" x14ac:dyDescent="0.2">
      <c r="A4818" s="295">
        <v>0.3541996</v>
      </c>
      <c r="B4818" s="295"/>
      <c r="C4818" s="295">
        <v>0.52833830000000004</v>
      </c>
      <c r="D4818" s="295"/>
    </row>
    <row r="4819" spans="1:4" x14ac:dyDescent="0.2">
      <c r="A4819" s="295">
        <v>0.3541996</v>
      </c>
      <c r="B4819" s="295"/>
      <c r="C4819" s="295">
        <v>0.52833830000000004</v>
      </c>
      <c r="D4819" s="295"/>
    </row>
    <row r="4820" spans="1:4" x14ac:dyDescent="0.2">
      <c r="A4820" s="295">
        <v>0.35418440000000001</v>
      </c>
      <c r="B4820" s="295"/>
      <c r="C4820" s="295">
        <v>0.5282869</v>
      </c>
      <c r="D4820" s="295"/>
    </row>
    <row r="4821" spans="1:4" x14ac:dyDescent="0.2">
      <c r="A4821" s="295">
        <v>0.3541724</v>
      </c>
      <c r="B4821" s="295"/>
      <c r="C4821" s="295">
        <v>0.52823260000000005</v>
      </c>
      <c r="D4821" s="295"/>
    </row>
    <row r="4822" spans="1:4" x14ac:dyDescent="0.2">
      <c r="A4822" s="295">
        <v>0.35415970000000002</v>
      </c>
      <c r="B4822" s="295"/>
      <c r="C4822" s="295">
        <v>0.52823260000000005</v>
      </c>
      <c r="D4822" s="295"/>
    </row>
    <row r="4823" spans="1:4" x14ac:dyDescent="0.2">
      <c r="A4823" s="295">
        <v>0.35413489999999997</v>
      </c>
      <c r="B4823" s="295"/>
      <c r="C4823" s="295">
        <v>0.5281922</v>
      </c>
      <c r="D4823" s="295"/>
    </row>
    <row r="4824" spans="1:4" x14ac:dyDescent="0.2">
      <c r="A4824" s="295">
        <v>0.35409390000000002</v>
      </c>
      <c r="B4824" s="295"/>
      <c r="C4824" s="295">
        <v>0.5281399</v>
      </c>
      <c r="D4824" s="295"/>
    </row>
    <row r="4825" spans="1:4" x14ac:dyDescent="0.2">
      <c r="A4825" s="295">
        <v>0.35406510000000002</v>
      </c>
      <c r="B4825" s="295"/>
      <c r="C4825" s="295">
        <v>0.5281399</v>
      </c>
      <c r="D4825" s="295"/>
    </row>
    <row r="4826" spans="1:4" x14ac:dyDescent="0.2">
      <c r="A4826" s="295">
        <v>0.35404999999999998</v>
      </c>
      <c r="B4826" s="295"/>
      <c r="C4826" s="295">
        <v>0.52809930000000005</v>
      </c>
      <c r="D4826" s="295"/>
    </row>
    <row r="4827" spans="1:4" x14ac:dyDescent="0.2">
      <c r="A4827" s="295">
        <v>0.35404999999999998</v>
      </c>
      <c r="B4827" s="295"/>
      <c r="C4827" s="295">
        <v>0.5280726</v>
      </c>
      <c r="D4827" s="295"/>
    </row>
    <row r="4828" spans="1:4" x14ac:dyDescent="0.2">
      <c r="A4828" s="295">
        <v>0.3540373</v>
      </c>
      <c r="B4828" s="295"/>
      <c r="C4828" s="295">
        <v>0.52805880000000005</v>
      </c>
      <c r="D4828" s="295"/>
    </row>
    <row r="4829" spans="1:4" x14ac:dyDescent="0.2">
      <c r="A4829" s="295">
        <v>0.35402519999999998</v>
      </c>
      <c r="B4829" s="295"/>
      <c r="C4829" s="295">
        <v>0.52803330000000004</v>
      </c>
      <c r="D4829" s="295"/>
    </row>
    <row r="4830" spans="1:4" x14ac:dyDescent="0.2">
      <c r="A4830" s="295">
        <v>0.35398420000000003</v>
      </c>
      <c r="B4830" s="295"/>
      <c r="C4830" s="295">
        <v>0.52802099999999996</v>
      </c>
      <c r="D4830" s="295"/>
    </row>
    <row r="4831" spans="1:4" x14ac:dyDescent="0.2">
      <c r="A4831" s="295">
        <v>0.35397060000000002</v>
      </c>
      <c r="B4831" s="295"/>
      <c r="C4831" s="295">
        <v>0.52797890000000003</v>
      </c>
      <c r="D4831" s="295"/>
    </row>
    <row r="4832" spans="1:4" x14ac:dyDescent="0.2">
      <c r="A4832" s="295">
        <v>0.35397060000000002</v>
      </c>
      <c r="B4832" s="295"/>
      <c r="C4832" s="295">
        <v>0.52797890000000003</v>
      </c>
      <c r="D4832" s="295"/>
    </row>
    <row r="4833" spans="1:4" x14ac:dyDescent="0.2">
      <c r="A4833" s="295">
        <v>0.35395539999999998</v>
      </c>
      <c r="B4833" s="295"/>
      <c r="C4833" s="295">
        <v>0.52797890000000003</v>
      </c>
      <c r="D4833" s="295"/>
    </row>
    <row r="4834" spans="1:4" x14ac:dyDescent="0.2">
      <c r="A4834" s="295">
        <v>0.35395539999999998</v>
      </c>
      <c r="B4834" s="295"/>
      <c r="C4834" s="295">
        <v>0.5279412</v>
      </c>
      <c r="D4834" s="295"/>
    </row>
    <row r="4835" spans="1:4" x14ac:dyDescent="0.2">
      <c r="A4835" s="295">
        <v>0.35392899999999999</v>
      </c>
      <c r="B4835" s="295"/>
      <c r="C4835" s="295">
        <v>0.52791690000000002</v>
      </c>
      <c r="D4835" s="295"/>
    </row>
    <row r="4836" spans="1:4" x14ac:dyDescent="0.2">
      <c r="A4836" s="295">
        <v>0.35387439999999998</v>
      </c>
      <c r="B4836" s="295"/>
      <c r="C4836" s="295">
        <v>0.52786299999999997</v>
      </c>
      <c r="D4836" s="295"/>
    </row>
    <row r="4837" spans="1:4" x14ac:dyDescent="0.2">
      <c r="A4837" s="295">
        <v>0.35386240000000002</v>
      </c>
      <c r="B4837" s="295"/>
      <c r="C4837" s="295">
        <v>0.527837</v>
      </c>
      <c r="D4837" s="295"/>
    </row>
    <row r="4838" spans="1:4" x14ac:dyDescent="0.2">
      <c r="A4838" s="295">
        <v>0.35384919999999997</v>
      </c>
      <c r="B4838" s="295"/>
      <c r="C4838" s="295">
        <v>0.5278233</v>
      </c>
      <c r="D4838" s="295"/>
    </row>
    <row r="4839" spans="1:4" x14ac:dyDescent="0.2">
      <c r="A4839" s="295">
        <v>0.3538365</v>
      </c>
      <c r="B4839" s="295"/>
      <c r="C4839" s="295">
        <v>0.52778060000000004</v>
      </c>
      <c r="D4839" s="295"/>
    </row>
    <row r="4840" spans="1:4" x14ac:dyDescent="0.2">
      <c r="A4840" s="295">
        <v>0.35380820000000002</v>
      </c>
      <c r="B4840" s="295"/>
      <c r="C4840" s="295">
        <v>0.52774109999999996</v>
      </c>
      <c r="D4840" s="295"/>
    </row>
    <row r="4841" spans="1:4" x14ac:dyDescent="0.2">
      <c r="A4841" s="295">
        <v>0.3537825</v>
      </c>
      <c r="B4841" s="295"/>
      <c r="C4841" s="295">
        <v>0.52771449999999998</v>
      </c>
      <c r="D4841" s="295"/>
    </row>
    <row r="4842" spans="1:4" x14ac:dyDescent="0.2">
      <c r="A4842" s="295">
        <v>0.35376980000000002</v>
      </c>
      <c r="B4842" s="295"/>
      <c r="C4842" s="295">
        <v>0.5276885</v>
      </c>
      <c r="D4842" s="295"/>
    </row>
    <row r="4843" spans="1:4" x14ac:dyDescent="0.2">
      <c r="A4843" s="295">
        <v>0.35375780000000001</v>
      </c>
      <c r="B4843" s="295"/>
      <c r="C4843" s="295">
        <v>0.52766270000000004</v>
      </c>
      <c r="D4843" s="295"/>
    </row>
    <row r="4844" spans="1:4" x14ac:dyDescent="0.2">
      <c r="A4844" s="295">
        <v>0.35374260000000002</v>
      </c>
      <c r="B4844" s="295"/>
      <c r="C4844" s="295">
        <v>0.52766270000000004</v>
      </c>
      <c r="D4844" s="295"/>
    </row>
    <row r="4845" spans="1:4" x14ac:dyDescent="0.2">
      <c r="A4845" s="295">
        <v>0.35372989999999999</v>
      </c>
      <c r="B4845" s="295"/>
      <c r="C4845" s="295">
        <v>0.5276227</v>
      </c>
      <c r="D4845" s="295"/>
    </row>
    <row r="4846" spans="1:4" x14ac:dyDescent="0.2">
      <c r="A4846" s="295">
        <v>0.3536784</v>
      </c>
      <c r="B4846" s="295"/>
      <c r="C4846" s="295">
        <v>0.52759670000000003</v>
      </c>
      <c r="D4846" s="295"/>
    </row>
    <row r="4847" spans="1:4" x14ac:dyDescent="0.2">
      <c r="A4847" s="295">
        <v>0.35366320000000001</v>
      </c>
      <c r="B4847" s="295"/>
      <c r="C4847" s="295">
        <v>0.52756999999999998</v>
      </c>
      <c r="D4847" s="295"/>
    </row>
    <row r="4848" spans="1:4" x14ac:dyDescent="0.2">
      <c r="A4848" s="295">
        <v>0.35366320000000001</v>
      </c>
      <c r="B4848" s="295"/>
      <c r="C4848" s="295">
        <v>0.52755770000000002</v>
      </c>
      <c r="D4848" s="295"/>
    </row>
    <row r="4849" spans="1:4" x14ac:dyDescent="0.2">
      <c r="A4849" s="295">
        <v>0.35363529999999999</v>
      </c>
      <c r="B4849" s="295"/>
      <c r="C4849" s="295">
        <v>0.52747860000000002</v>
      </c>
      <c r="D4849" s="295"/>
    </row>
    <row r="4850" spans="1:4" x14ac:dyDescent="0.2">
      <c r="A4850" s="295">
        <v>0.3536222</v>
      </c>
      <c r="B4850" s="295"/>
      <c r="C4850" s="295">
        <v>0.52745410000000004</v>
      </c>
      <c r="D4850" s="295"/>
    </row>
    <row r="4851" spans="1:4" x14ac:dyDescent="0.2">
      <c r="A4851" s="295">
        <v>0.35359649999999998</v>
      </c>
      <c r="B4851" s="295"/>
      <c r="C4851" s="295">
        <v>0.52742739999999999</v>
      </c>
      <c r="D4851" s="295"/>
    </row>
    <row r="4852" spans="1:4" x14ac:dyDescent="0.2">
      <c r="A4852" s="295">
        <v>0.35359649999999998</v>
      </c>
      <c r="B4852" s="295"/>
      <c r="C4852" s="295">
        <v>0.52741280000000001</v>
      </c>
      <c r="D4852" s="295"/>
    </row>
    <row r="4853" spans="1:4" x14ac:dyDescent="0.2">
      <c r="A4853" s="295">
        <v>0.35357110000000003</v>
      </c>
      <c r="B4853" s="295"/>
      <c r="C4853" s="295">
        <v>0.52740050000000005</v>
      </c>
      <c r="D4853" s="295"/>
    </row>
    <row r="4854" spans="1:4" x14ac:dyDescent="0.2">
      <c r="A4854" s="295">
        <v>0.3535432</v>
      </c>
      <c r="B4854" s="295"/>
      <c r="C4854" s="295">
        <v>0.52737469999999997</v>
      </c>
      <c r="D4854" s="295"/>
    </row>
    <row r="4855" spans="1:4" x14ac:dyDescent="0.2">
      <c r="A4855" s="295">
        <v>0.35353050000000003</v>
      </c>
      <c r="B4855" s="295"/>
      <c r="C4855" s="295">
        <v>0.52733470000000005</v>
      </c>
      <c r="D4855" s="295"/>
    </row>
    <row r="4856" spans="1:4" x14ac:dyDescent="0.2">
      <c r="A4856" s="295">
        <v>0.35351680000000002</v>
      </c>
      <c r="B4856" s="295"/>
      <c r="C4856" s="295">
        <v>0.52730909999999998</v>
      </c>
      <c r="D4856" s="295"/>
    </row>
    <row r="4857" spans="1:4" x14ac:dyDescent="0.2">
      <c r="A4857" s="295">
        <v>0.353491</v>
      </c>
      <c r="B4857" s="295"/>
      <c r="C4857" s="295">
        <v>0.52726050000000002</v>
      </c>
      <c r="D4857" s="295"/>
    </row>
    <row r="4858" spans="1:4" x14ac:dyDescent="0.2">
      <c r="A4858" s="295">
        <v>0.35343750000000002</v>
      </c>
      <c r="B4858" s="295"/>
      <c r="C4858" s="295">
        <v>0.52718039999999999</v>
      </c>
      <c r="D4858" s="295"/>
    </row>
    <row r="4859" spans="1:4" x14ac:dyDescent="0.2">
      <c r="A4859" s="295">
        <v>0.35342469999999998</v>
      </c>
      <c r="B4859" s="295"/>
      <c r="C4859" s="295">
        <v>0.52718039999999999</v>
      </c>
      <c r="D4859" s="295"/>
    </row>
    <row r="4860" spans="1:4" x14ac:dyDescent="0.2">
      <c r="A4860" s="295">
        <v>0.35342469999999998</v>
      </c>
      <c r="B4860" s="295"/>
      <c r="C4860" s="295">
        <v>0.52715460000000003</v>
      </c>
      <c r="D4860" s="295"/>
    </row>
    <row r="4861" spans="1:4" x14ac:dyDescent="0.2">
      <c r="A4861" s="295">
        <v>0.353412</v>
      </c>
      <c r="B4861" s="295"/>
      <c r="C4861" s="295">
        <v>0.52712899999999996</v>
      </c>
      <c r="D4861" s="295"/>
    </row>
    <row r="4862" spans="1:4" x14ac:dyDescent="0.2">
      <c r="A4862" s="295">
        <v>0.35338619999999998</v>
      </c>
      <c r="B4862" s="295"/>
      <c r="C4862" s="295">
        <v>0.52707510000000002</v>
      </c>
      <c r="D4862" s="295"/>
    </row>
    <row r="4863" spans="1:4" x14ac:dyDescent="0.2">
      <c r="A4863" s="295">
        <v>0.35335899999999998</v>
      </c>
      <c r="B4863" s="295"/>
      <c r="C4863" s="295">
        <v>0.52706169999999997</v>
      </c>
      <c r="D4863" s="295"/>
    </row>
    <row r="4864" spans="1:4" x14ac:dyDescent="0.2">
      <c r="A4864" s="295">
        <v>0.3533326</v>
      </c>
      <c r="B4864" s="295"/>
      <c r="C4864" s="295">
        <v>0.52702369999999998</v>
      </c>
      <c r="D4864" s="295"/>
    </row>
    <row r="4865" spans="1:4" x14ac:dyDescent="0.2">
      <c r="A4865" s="295">
        <v>0.3533326</v>
      </c>
      <c r="B4865" s="295"/>
      <c r="C4865" s="295">
        <v>0.52696969999999999</v>
      </c>
      <c r="D4865" s="295"/>
    </row>
    <row r="4866" spans="1:4" x14ac:dyDescent="0.2">
      <c r="A4866" s="295">
        <v>0.35330739999999999</v>
      </c>
      <c r="B4866" s="295"/>
      <c r="C4866" s="295">
        <v>0.52696969999999999</v>
      </c>
      <c r="D4866" s="295"/>
    </row>
    <row r="4867" spans="1:4" x14ac:dyDescent="0.2">
      <c r="A4867" s="295">
        <v>0.35329470000000002</v>
      </c>
      <c r="B4867" s="295"/>
      <c r="C4867" s="295">
        <v>0.52693060000000003</v>
      </c>
      <c r="D4867" s="295"/>
    </row>
    <row r="4868" spans="1:4" x14ac:dyDescent="0.2">
      <c r="A4868" s="295">
        <v>0.35328199999999998</v>
      </c>
      <c r="B4868" s="295"/>
      <c r="C4868" s="295">
        <v>0.52690320000000002</v>
      </c>
      <c r="D4868" s="295"/>
    </row>
    <row r="4869" spans="1:4" x14ac:dyDescent="0.2">
      <c r="A4869" s="295">
        <v>0.35324119999999998</v>
      </c>
      <c r="B4869" s="295"/>
      <c r="C4869" s="295">
        <v>0.52686250000000001</v>
      </c>
      <c r="D4869" s="295"/>
    </row>
    <row r="4870" spans="1:4" x14ac:dyDescent="0.2">
      <c r="A4870" s="295">
        <v>0.35322599999999998</v>
      </c>
      <c r="B4870" s="295"/>
      <c r="C4870" s="295">
        <v>0.52682379999999995</v>
      </c>
      <c r="D4870" s="295"/>
    </row>
    <row r="4871" spans="1:4" x14ac:dyDescent="0.2">
      <c r="A4871" s="295">
        <v>0.3531881</v>
      </c>
      <c r="B4871" s="295"/>
      <c r="C4871" s="295">
        <v>0.52679779999999998</v>
      </c>
      <c r="D4871" s="295"/>
    </row>
    <row r="4872" spans="1:4" x14ac:dyDescent="0.2">
      <c r="A4872" s="295">
        <v>0.3531881</v>
      </c>
      <c r="B4872" s="295"/>
      <c r="C4872" s="295">
        <v>0.52674509999999997</v>
      </c>
      <c r="D4872" s="295"/>
    </row>
    <row r="4873" spans="1:4" x14ac:dyDescent="0.2">
      <c r="A4873" s="295">
        <v>0.35316239999999999</v>
      </c>
      <c r="B4873" s="295"/>
      <c r="C4873" s="295">
        <v>0.52668280000000001</v>
      </c>
      <c r="D4873" s="295"/>
    </row>
    <row r="4874" spans="1:4" x14ac:dyDescent="0.2">
      <c r="A4874" s="295">
        <v>0.35315039999999998</v>
      </c>
      <c r="B4874" s="295"/>
      <c r="C4874" s="295">
        <v>0.52661789999999997</v>
      </c>
      <c r="D4874" s="295"/>
    </row>
    <row r="4875" spans="1:4" x14ac:dyDescent="0.2">
      <c r="A4875" s="295">
        <v>0.35311039999999999</v>
      </c>
      <c r="B4875" s="295"/>
      <c r="C4875" s="295">
        <v>0.52660450000000003</v>
      </c>
      <c r="D4875" s="295"/>
    </row>
    <row r="4876" spans="1:4" x14ac:dyDescent="0.2">
      <c r="A4876" s="295">
        <v>0.3530836</v>
      </c>
      <c r="B4876" s="295"/>
      <c r="C4876" s="295">
        <v>0.52657609999999999</v>
      </c>
      <c r="D4876" s="295"/>
    </row>
    <row r="4877" spans="1:4" x14ac:dyDescent="0.2">
      <c r="A4877" s="295">
        <v>0.3530836</v>
      </c>
      <c r="B4877" s="295"/>
      <c r="C4877" s="295">
        <v>0.52653850000000002</v>
      </c>
      <c r="D4877" s="295"/>
    </row>
    <row r="4878" spans="1:4" x14ac:dyDescent="0.2">
      <c r="A4878" s="295">
        <v>0.35305569999999997</v>
      </c>
      <c r="B4878" s="295"/>
      <c r="C4878" s="295">
        <v>0.52647359999999999</v>
      </c>
      <c r="D4878" s="295"/>
    </row>
    <row r="4879" spans="1:4" x14ac:dyDescent="0.2">
      <c r="A4879" s="295">
        <v>0.35305569999999997</v>
      </c>
      <c r="B4879" s="295"/>
      <c r="C4879" s="295">
        <v>0.52641970000000005</v>
      </c>
      <c r="D4879" s="295"/>
    </row>
    <row r="4880" spans="1:4" x14ac:dyDescent="0.2">
      <c r="A4880" s="295">
        <v>0.35302939999999999</v>
      </c>
      <c r="B4880" s="295"/>
      <c r="C4880" s="295">
        <v>0.52639539999999996</v>
      </c>
      <c r="D4880" s="295"/>
    </row>
    <row r="4881" spans="1:4" x14ac:dyDescent="0.2">
      <c r="A4881" s="295">
        <v>0.3530162</v>
      </c>
      <c r="B4881" s="295"/>
      <c r="C4881" s="295">
        <v>0.52636700000000003</v>
      </c>
      <c r="D4881" s="295"/>
    </row>
    <row r="4882" spans="1:4" x14ac:dyDescent="0.2">
      <c r="A4882" s="295">
        <v>0.35300110000000001</v>
      </c>
      <c r="B4882" s="295"/>
      <c r="C4882" s="295">
        <v>0.52634159999999997</v>
      </c>
      <c r="D4882" s="295"/>
    </row>
    <row r="4883" spans="1:4" x14ac:dyDescent="0.2">
      <c r="A4883" s="295">
        <v>0.35296119999999997</v>
      </c>
      <c r="B4883" s="295"/>
      <c r="C4883" s="295">
        <v>0.52631320000000004</v>
      </c>
      <c r="D4883" s="295"/>
    </row>
    <row r="4884" spans="1:4" x14ac:dyDescent="0.2">
      <c r="A4884" s="295">
        <v>0.3529217</v>
      </c>
      <c r="B4884" s="295"/>
      <c r="C4884" s="295">
        <v>0.52628719999999996</v>
      </c>
      <c r="D4884" s="295"/>
    </row>
    <row r="4885" spans="1:4" x14ac:dyDescent="0.2">
      <c r="A4885" s="295">
        <v>0.35290650000000001</v>
      </c>
      <c r="B4885" s="295"/>
      <c r="C4885" s="295">
        <v>0.52627349999999995</v>
      </c>
      <c r="D4885" s="295"/>
    </row>
    <row r="4886" spans="1:4" x14ac:dyDescent="0.2">
      <c r="A4886" s="295">
        <v>0.35290650000000001</v>
      </c>
      <c r="B4886" s="295"/>
      <c r="C4886" s="295">
        <v>0.52623549999999997</v>
      </c>
      <c r="D4886" s="295"/>
    </row>
    <row r="4887" spans="1:4" x14ac:dyDescent="0.2">
      <c r="A4887" s="295">
        <v>0.3528945</v>
      </c>
      <c r="B4887" s="295"/>
      <c r="C4887" s="295">
        <v>0.52619380000000004</v>
      </c>
      <c r="D4887" s="295"/>
    </row>
    <row r="4888" spans="1:4" x14ac:dyDescent="0.2">
      <c r="A4888" s="295">
        <v>0.35286659999999997</v>
      </c>
      <c r="B4888" s="295"/>
      <c r="C4888" s="295">
        <v>0.5261422</v>
      </c>
      <c r="D4888" s="295"/>
    </row>
    <row r="4889" spans="1:4" x14ac:dyDescent="0.2">
      <c r="A4889" s="295">
        <v>0.35282469999999999</v>
      </c>
      <c r="B4889" s="295"/>
      <c r="C4889" s="295">
        <v>0.52612749999999997</v>
      </c>
      <c r="D4889" s="295"/>
    </row>
    <row r="4890" spans="1:4" x14ac:dyDescent="0.2">
      <c r="A4890" s="295">
        <v>0.35282469999999999</v>
      </c>
      <c r="B4890" s="295"/>
      <c r="C4890" s="295">
        <v>0.52607409999999999</v>
      </c>
      <c r="D4890" s="295"/>
    </row>
    <row r="4891" spans="1:4" x14ac:dyDescent="0.2">
      <c r="A4891" s="295">
        <v>0.3528095</v>
      </c>
      <c r="B4891" s="295"/>
      <c r="C4891" s="295">
        <v>0.52604810000000002</v>
      </c>
      <c r="D4891" s="295"/>
    </row>
    <row r="4892" spans="1:4" x14ac:dyDescent="0.2">
      <c r="A4892" s="295">
        <v>0.35279749999999999</v>
      </c>
      <c r="B4892" s="295"/>
      <c r="C4892" s="295">
        <v>0.52601149999999997</v>
      </c>
      <c r="D4892" s="295"/>
    </row>
    <row r="4893" spans="1:4" x14ac:dyDescent="0.2">
      <c r="A4893" s="295">
        <v>0.35275800000000002</v>
      </c>
      <c r="B4893" s="295"/>
      <c r="C4893" s="295">
        <v>0.52599929999999995</v>
      </c>
      <c r="D4893" s="295"/>
    </row>
    <row r="4894" spans="1:4" x14ac:dyDescent="0.2">
      <c r="A4894" s="295">
        <v>0.35275800000000002</v>
      </c>
      <c r="B4894" s="295"/>
      <c r="C4894" s="295">
        <v>0.52597260000000001</v>
      </c>
      <c r="D4894" s="295"/>
    </row>
    <row r="4895" spans="1:4" x14ac:dyDescent="0.2">
      <c r="A4895" s="295">
        <v>0.35274280000000002</v>
      </c>
      <c r="B4895" s="295"/>
      <c r="C4895" s="295">
        <v>0.52593330000000005</v>
      </c>
      <c r="D4895" s="295"/>
    </row>
    <row r="4896" spans="1:4" x14ac:dyDescent="0.2">
      <c r="A4896" s="295">
        <v>0.35271599999999997</v>
      </c>
      <c r="B4896" s="295"/>
      <c r="C4896" s="295">
        <v>0.52591860000000001</v>
      </c>
      <c r="D4896" s="295"/>
    </row>
    <row r="4897" spans="1:4" x14ac:dyDescent="0.2">
      <c r="A4897" s="295">
        <v>0.3527033</v>
      </c>
      <c r="B4897" s="295"/>
      <c r="C4897" s="295">
        <v>0.52588250000000003</v>
      </c>
      <c r="D4897" s="295"/>
    </row>
    <row r="4898" spans="1:4" x14ac:dyDescent="0.2">
      <c r="A4898" s="295">
        <v>0.35267690000000002</v>
      </c>
      <c r="B4898" s="295"/>
      <c r="C4898" s="295">
        <v>0.52586790000000005</v>
      </c>
      <c r="D4898" s="295"/>
    </row>
    <row r="4899" spans="1:4" x14ac:dyDescent="0.2">
      <c r="A4899" s="295">
        <v>0.35267690000000002</v>
      </c>
      <c r="B4899" s="295"/>
      <c r="C4899" s="295">
        <v>0.52586790000000005</v>
      </c>
      <c r="D4899" s="295"/>
    </row>
    <row r="4900" spans="1:4" x14ac:dyDescent="0.2">
      <c r="A4900" s="295">
        <v>0.35264980000000001</v>
      </c>
      <c r="B4900" s="295"/>
      <c r="C4900" s="295">
        <v>0.52580590000000005</v>
      </c>
      <c r="D4900" s="295"/>
    </row>
    <row r="4901" spans="1:4" x14ac:dyDescent="0.2">
      <c r="A4901" s="295">
        <v>0.35264980000000001</v>
      </c>
      <c r="B4901" s="295"/>
      <c r="C4901" s="295">
        <v>0.52576529999999999</v>
      </c>
      <c r="D4901" s="295"/>
    </row>
    <row r="4902" spans="1:4" x14ac:dyDescent="0.2">
      <c r="A4902" s="295">
        <v>0.35264970000000001</v>
      </c>
      <c r="B4902" s="295"/>
      <c r="C4902" s="295">
        <v>0.52575159999999999</v>
      </c>
      <c r="D4902" s="295"/>
    </row>
    <row r="4903" spans="1:4" x14ac:dyDescent="0.2">
      <c r="A4903" s="295">
        <v>0.35262389999999999</v>
      </c>
      <c r="B4903" s="295"/>
      <c r="C4903" s="295">
        <v>0.52572730000000001</v>
      </c>
      <c r="D4903" s="295"/>
    </row>
    <row r="4904" spans="1:4" x14ac:dyDescent="0.2">
      <c r="A4904" s="295">
        <v>0.35261019999999998</v>
      </c>
      <c r="B4904" s="295"/>
      <c r="C4904" s="295">
        <v>0.52569929999999998</v>
      </c>
      <c r="D4904" s="295"/>
    </row>
    <row r="4905" spans="1:4" x14ac:dyDescent="0.2">
      <c r="A4905" s="295">
        <v>0.35259819999999997</v>
      </c>
      <c r="B4905" s="295"/>
      <c r="C4905" s="295">
        <v>0.52564529999999998</v>
      </c>
      <c r="D4905" s="295"/>
    </row>
    <row r="4906" spans="1:4" x14ac:dyDescent="0.2">
      <c r="A4906" s="295">
        <v>0.35257040000000001</v>
      </c>
      <c r="B4906" s="295"/>
      <c r="C4906" s="295">
        <v>0.52560770000000001</v>
      </c>
      <c r="D4906" s="295"/>
    </row>
    <row r="4907" spans="1:4" x14ac:dyDescent="0.2">
      <c r="A4907" s="295">
        <v>0.35255720000000002</v>
      </c>
      <c r="B4907" s="295"/>
      <c r="C4907" s="295">
        <v>0.52560770000000001</v>
      </c>
      <c r="D4907" s="295"/>
    </row>
    <row r="4908" spans="1:4" x14ac:dyDescent="0.2">
      <c r="A4908" s="295">
        <v>0.35251569999999999</v>
      </c>
      <c r="B4908" s="295"/>
      <c r="C4908" s="295">
        <v>0.52559299999999998</v>
      </c>
      <c r="D4908" s="295"/>
    </row>
    <row r="4909" spans="1:4" x14ac:dyDescent="0.2">
      <c r="A4909" s="295">
        <v>0.35249049999999998</v>
      </c>
      <c r="B4909" s="295"/>
      <c r="C4909" s="295">
        <v>0.52554210000000001</v>
      </c>
      <c r="D4909" s="295"/>
    </row>
    <row r="4910" spans="1:4" x14ac:dyDescent="0.2">
      <c r="A4910" s="295">
        <v>0.35249049999999998</v>
      </c>
      <c r="B4910" s="295"/>
      <c r="C4910" s="295">
        <v>0.52551369999999997</v>
      </c>
      <c r="D4910" s="295"/>
    </row>
    <row r="4911" spans="1:4" x14ac:dyDescent="0.2">
      <c r="A4911" s="295">
        <v>0.35247780000000001</v>
      </c>
      <c r="B4911" s="295"/>
      <c r="C4911" s="295">
        <v>0.52547569999999999</v>
      </c>
      <c r="D4911" s="295"/>
    </row>
    <row r="4912" spans="1:4" x14ac:dyDescent="0.2">
      <c r="A4912" s="295">
        <v>0.35247780000000001</v>
      </c>
      <c r="B4912" s="295"/>
      <c r="C4912" s="295">
        <v>0.52544860000000004</v>
      </c>
      <c r="D4912" s="295"/>
    </row>
    <row r="4913" spans="1:4" x14ac:dyDescent="0.2">
      <c r="A4913" s="295">
        <v>0.3524641</v>
      </c>
      <c r="B4913" s="295"/>
      <c r="C4913" s="295">
        <v>0.52544860000000004</v>
      </c>
      <c r="D4913" s="295"/>
    </row>
    <row r="4914" spans="1:4" x14ac:dyDescent="0.2">
      <c r="A4914" s="295">
        <v>0.35242380000000001</v>
      </c>
      <c r="B4914" s="295"/>
      <c r="C4914" s="295">
        <v>0.52543629999999997</v>
      </c>
      <c r="D4914" s="295"/>
    </row>
    <row r="4915" spans="1:4" x14ac:dyDescent="0.2">
      <c r="A4915" s="295">
        <v>0.35242380000000001</v>
      </c>
      <c r="B4915" s="295"/>
      <c r="C4915" s="295">
        <v>0.525397</v>
      </c>
      <c r="D4915" s="295"/>
    </row>
    <row r="4916" spans="1:4" x14ac:dyDescent="0.2">
      <c r="A4916" s="295">
        <v>0.35241109999999998</v>
      </c>
      <c r="B4916" s="295"/>
      <c r="C4916" s="295">
        <v>0.52535940000000003</v>
      </c>
      <c r="D4916" s="295"/>
    </row>
    <row r="4917" spans="1:4" x14ac:dyDescent="0.2">
      <c r="A4917" s="295">
        <v>0.35241109999999998</v>
      </c>
      <c r="B4917" s="295"/>
      <c r="C4917" s="295">
        <v>0.5253314</v>
      </c>
      <c r="D4917" s="295"/>
    </row>
    <row r="4918" spans="1:4" x14ac:dyDescent="0.2">
      <c r="A4918" s="295">
        <v>0.35237079999999998</v>
      </c>
      <c r="B4918" s="295"/>
      <c r="C4918" s="295">
        <v>0.5253314</v>
      </c>
      <c r="D4918" s="295"/>
    </row>
    <row r="4919" spans="1:4" x14ac:dyDescent="0.2">
      <c r="A4919" s="295">
        <v>0.3523444</v>
      </c>
      <c r="B4919" s="295"/>
      <c r="C4919" s="295">
        <v>0.52529079999999995</v>
      </c>
      <c r="D4919" s="295"/>
    </row>
    <row r="4920" spans="1:4" x14ac:dyDescent="0.2">
      <c r="A4920" s="295">
        <v>0.35232930000000001</v>
      </c>
      <c r="B4920" s="295"/>
      <c r="C4920" s="295">
        <v>0.52526649999999997</v>
      </c>
      <c r="D4920" s="295"/>
    </row>
    <row r="4921" spans="1:4" x14ac:dyDescent="0.2">
      <c r="A4921" s="295">
        <v>0.35231560000000001</v>
      </c>
      <c r="B4921" s="295"/>
      <c r="C4921" s="295">
        <v>0.52521569999999995</v>
      </c>
      <c r="D4921" s="295"/>
    </row>
    <row r="4922" spans="1:4" x14ac:dyDescent="0.2">
      <c r="A4922" s="295">
        <v>0.35230050000000002</v>
      </c>
      <c r="B4922" s="295"/>
      <c r="C4922" s="295">
        <v>0.52520109999999998</v>
      </c>
      <c r="D4922" s="295"/>
    </row>
    <row r="4923" spans="1:4" x14ac:dyDescent="0.2">
      <c r="A4923" s="295">
        <v>0.35230050000000002</v>
      </c>
      <c r="B4923" s="295"/>
      <c r="C4923" s="295">
        <v>0.52518730000000002</v>
      </c>
      <c r="D4923" s="295"/>
    </row>
    <row r="4924" spans="1:4" x14ac:dyDescent="0.2">
      <c r="A4924" s="295">
        <v>0.35226160000000001</v>
      </c>
      <c r="B4924" s="295"/>
      <c r="C4924" s="295">
        <v>0.52517360000000002</v>
      </c>
      <c r="D4924" s="295"/>
    </row>
    <row r="4925" spans="1:4" x14ac:dyDescent="0.2">
      <c r="A4925" s="295">
        <v>0.35224889999999998</v>
      </c>
      <c r="B4925" s="295"/>
      <c r="C4925" s="295">
        <v>0.52513319999999997</v>
      </c>
      <c r="D4925" s="295"/>
    </row>
    <row r="4926" spans="1:4" x14ac:dyDescent="0.2">
      <c r="A4926" s="295">
        <v>0.35223529999999997</v>
      </c>
      <c r="B4926" s="295"/>
      <c r="C4926" s="295">
        <v>0.52509300000000003</v>
      </c>
      <c r="D4926" s="295"/>
    </row>
    <row r="4927" spans="1:4" x14ac:dyDescent="0.2">
      <c r="A4927" s="295">
        <v>0.35223529999999997</v>
      </c>
      <c r="B4927" s="295"/>
      <c r="C4927" s="295">
        <v>0.52506719999999996</v>
      </c>
      <c r="D4927" s="295"/>
    </row>
    <row r="4928" spans="1:4" x14ac:dyDescent="0.2">
      <c r="A4928" s="295">
        <v>0.35223529999999997</v>
      </c>
      <c r="B4928" s="295"/>
      <c r="C4928" s="295">
        <v>0.52502700000000002</v>
      </c>
      <c r="D4928" s="295"/>
    </row>
    <row r="4929" spans="1:4" x14ac:dyDescent="0.2">
      <c r="A4929" s="295">
        <v>0.3522074</v>
      </c>
      <c r="B4929" s="295"/>
      <c r="C4929" s="295">
        <v>0.52501469999999995</v>
      </c>
      <c r="D4929" s="295"/>
    </row>
    <row r="4930" spans="1:4" x14ac:dyDescent="0.2">
      <c r="A4930" s="295">
        <v>0.3521938</v>
      </c>
      <c r="B4930" s="295"/>
      <c r="C4930" s="295">
        <v>0.52500259999999999</v>
      </c>
      <c r="D4930" s="295"/>
    </row>
    <row r="4931" spans="1:4" x14ac:dyDescent="0.2">
      <c r="A4931" s="295">
        <v>0.3521938</v>
      </c>
      <c r="B4931" s="295"/>
      <c r="C4931" s="295">
        <v>0.52497689999999997</v>
      </c>
      <c r="D4931" s="295"/>
    </row>
    <row r="4932" spans="1:4" x14ac:dyDescent="0.2">
      <c r="A4932" s="295">
        <v>0.35218060000000001</v>
      </c>
      <c r="B4932" s="295"/>
      <c r="C4932" s="295">
        <v>0.52493690000000004</v>
      </c>
      <c r="D4932" s="295"/>
    </row>
    <row r="4933" spans="1:4" x14ac:dyDescent="0.2">
      <c r="A4933" s="295">
        <v>0.35216789999999998</v>
      </c>
      <c r="B4933" s="295"/>
      <c r="C4933" s="295">
        <v>0.52492309999999998</v>
      </c>
      <c r="D4933" s="295"/>
    </row>
    <row r="4934" spans="1:4" x14ac:dyDescent="0.2">
      <c r="A4934" s="295">
        <v>0.35213909999999998</v>
      </c>
      <c r="B4934" s="295"/>
      <c r="C4934" s="295">
        <v>0.52488420000000002</v>
      </c>
      <c r="D4934" s="295"/>
    </row>
    <row r="4935" spans="1:4" x14ac:dyDescent="0.2">
      <c r="A4935" s="295">
        <v>0.35212710000000003</v>
      </c>
      <c r="B4935" s="295"/>
      <c r="C4935" s="295">
        <v>0.52485839999999995</v>
      </c>
      <c r="D4935" s="295"/>
    </row>
    <row r="4936" spans="1:4" x14ac:dyDescent="0.2">
      <c r="A4936" s="295">
        <v>0.35211429999999999</v>
      </c>
      <c r="B4936" s="295"/>
      <c r="C4936" s="295">
        <v>0.52480470000000001</v>
      </c>
      <c r="D4936" s="295"/>
    </row>
    <row r="4937" spans="1:4" x14ac:dyDescent="0.2">
      <c r="A4937" s="295">
        <v>0.3520992</v>
      </c>
      <c r="B4937" s="295"/>
      <c r="C4937" s="295">
        <v>0.52479260000000005</v>
      </c>
      <c r="D4937" s="295"/>
    </row>
    <row r="4938" spans="1:4" x14ac:dyDescent="0.2">
      <c r="A4938" s="295">
        <v>0.35207329999999998</v>
      </c>
      <c r="B4938" s="295"/>
      <c r="C4938" s="295">
        <v>0.524752</v>
      </c>
      <c r="D4938" s="295"/>
    </row>
    <row r="4939" spans="1:4" x14ac:dyDescent="0.2">
      <c r="A4939" s="295">
        <v>0.35203250000000003</v>
      </c>
      <c r="B4939" s="295"/>
      <c r="C4939" s="295">
        <v>0.52472529999999995</v>
      </c>
      <c r="D4939" s="295"/>
    </row>
    <row r="4940" spans="1:4" x14ac:dyDescent="0.2">
      <c r="A4940" s="295">
        <v>0.35201979999999999</v>
      </c>
      <c r="B4940" s="295"/>
      <c r="C4940" s="295">
        <v>0.52469829999999995</v>
      </c>
      <c r="D4940" s="295"/>
    </row>
    <row r="4941" spans="1:4" x14ac:dyDescent="0.2">
      <c r="A4941" s="295">
        <v>0.35199259999999999</v>
      </c>
      <c r="B4941" s="295"/>
      <c r="C4941" s="295">
        <v>0.52465870000000003</v>
      </c>
      <c r="D4941" s="295"/>
    </row>
    <row r="4942" spans="1:4" x14ac:dyDescent="0.2">
      <c r="A4942" s="295">
        <v>0.3519658</v>
      </c>
      <c r="B4942" s="295"/>
      <c r="C4942" s="295">
        <v>0.5245744</v>
      </c>
      <c r="D4942" s="295"/>
    </row>
    <row r="4943" spans="1:4" x14ac:dyDescent="0.2">
      <c r="A4943" s="295">
        <v>0.35194110000000001</v>
      </c>
      <c r="B4943" s="295"/>
      <c r="C4943" s="295">
        <v>0.52453649999999996</v>
      </c>
      <c r="D4943" s="295"/>
    </row>
    <row r="4944" spans="1:4" x14ac:dyDescent="0.2">
      <c r="A4944" s="295">
        <v>0.35189999999999999</v>
      </c>
      <c r="B4944" s="295"/>
      <c r="C4944" s="295">
        <v>0.52450819999999998</v>
      </c>
      <c r="D4944" s="295"/>
    </row>
    <row r="4945" spans="1:4" x14ac:dyDescent="0.2">
      <c r="A4945" s="295">
        <v>0.35187370000000001</v>
      </c>
      <c r="B4945" s="295"/>
      <c r="C4945" s="295">
        <v>0.52448260000000002</v>
      </c>
      <c r="D4945" s="295"/>
    </row>
    <row r="4946" spans="1:4" x14ac:dyDescent="0.2">
      <c r="A4946" s="295">
        <v>0.35185850000000002</v>
      </c>
      <c r="B4946" s="295"/>
      <c r="C4946" s="295">
        <v>0.52447049999999995</v>
      </c>
      <c r="D4946" s="295"/>
    </row>
    <row r="4947" spans="1:4" x14ac:dyDescent="0.2">
      <c r="A4947" s="295">
        <v>0.35184579999999999</v>
      </c>
      <c r="B4947" s="295"/>
      <c r="C4947" s="295">
        <v>0.52444360000000001</v>
      </c>
      <c r="D4947" s="295"/>
    </row>
    <row r="4948" spans="1:4" x14ac:dyDescent="0.2">
      <c r="A4948" s="295">
        <v>0.35183379999999997</v>
      </c>
      <c r="B4948" s="295"/>
      <c r="C4948" s="295">
        <v>0.5244183</v>
      </c>
      <c r="D4948" s="295"/>
    </row>
    <row r="4949" spans="1:4" x14ac:dyDescent="0.2">
      <c r="A4949" s="295">
        <v>0.35180499999999998</v>
      </c>
      <c r="B4949" s="295"/>
      <c r="C4949" s="295">
        <v>0.52439230000000003</v>
      </c>
      <c r="D4949" s="295"/>
    </row>
    <row r="4950" spans="1:4" x14ac:dyDescent="0.2">
      <c r="A4950" s="295">
        <v>0.35177910000000001</v>
      </c>
      <c r="B4950" s="295"/>
      <c r="C4950" s="295">
        <v>0.52437889999999998</v>
      </c>
      <c r="D4950" s="295"/>
    </row>
    <row r="4951" spans="1:4" x14ac:dyDescent="0.2">
      <c r="A4951" s="295">
        <v>0.35176550000000001</v>
      </c>
      <c r="B4951" s="295"/>
      <c r="C4951" s="295">
        <v>0.52434000000000003</v>
      </c>
      <c r="D4951" s="295"/>
    </row>
    <row r="4952" spans="1:4" x14ac:dyDescent="0.2">
      <c r="A4952" s="295">
        <v>0.35175030000000002</v>
      </c>
      <c r="B4952" s="295"/>
      <c r="C4952" s="295">
        <v>0.52431159999999999</v>
      </c>
      <c r="D4952" s="295"/>
    </row>
    <row r="4953" spans="1:4" x14ac:dyDescent="0.2">
      <c r="A4953" s="295">
        <v>0.35175030000000002</v>
      </c>
      <c r="B4953" s="295"/>
      <c r="C4953" s="295">
        <v>0.52429789999999998</v>
      </c>
      <c r="D4953" s="295"/>
    </row>
    <row r="4954" spans="1:4" x14ac:dyDescent="0.2">
      <c r="A4954" s="295">
        <v>0.35172560000000003</v>
      </c>
      <c r="B4954" s="295"/>
      <c r="C4954" s="295">
        <v>0.5242599</v>
      </c>
      <c r="D4954" s="295"/>
    </row>
    <row r="4955" spans="1:4" x14ac:dyDescent="0.2">
      <c r="A4955" s="295">
        <v>0.35171239999999998</v>
      </c>
      <c r="B4955" s="295"/>
      <c r="C4955" s="295">
        <v>0.52424780000000004</v>
      </c>
      <c r="D4955" s="295"/>
    </row>
    <row r="4956" spans="1:4" x14ac:dyDescent="0.2">
      <c r="A4956" s="295">
        <v>0.35171239999999998</v>
      </c>
      <c r="B4956" s="295"/>
      <c r="C4956" s="295">
        <v>0.52419789999999999</v>
      </c>
      <c r="D4956" s="295"/>
    </row>
    <row r="4957" spans="1:4" x14ac:dyDescent="0.2">
      <c r="A4957" s="295">
        <v>0.35168670000000002</v>
      </c>
      <c r="B4957" s="295"/>
      <c r="C4957" s="295">
        <v>0.5241614</v>
      </c>
      <c r="D4957" s="295"/>
    </row>
    <row r="4958" spans="1:4" x14ac:dyDescent="0.2">
      <c r="A4958" s="295">
        <v>0.35167399999999999</v>
      </c>
      <c r="B4958" s="295"/>
      <c r="C4958" s="295">
        <v>0.52412069999999999</v>
      </c>
      <c r="D4958" s="295"/>
    </row>
    <row r="4959" spans="1:4" x14ac:dyDescent="0.2">
      <c r="A4959" s="295">
        <v>0.3516609</v>
      </c>
      <c r="B4959" s="295"/>
      <c r="C4959" s="295">
        <v>0.52409510000000004</v>
      </c>
      <c r="D4959" s="295"/>
    </row>
    <row r="4960" spans="1:4" x14ac:dyDescent="0.2">
      <c r="A4960" s="295">
        <v>0.35163299999999997</v>
      </c>
      <c r="B4960" s="295"/>
      <c r="C4960" s="295">
        <v>0.52408310000000002</v>
      </c>
      <c r="D4960" s="295"/>
    </row>
    <row r="4961" spans="1:4" x14ac:dyDescent="0.2">
      <c r="A4961" s="295">
        <v>0.35160730000000001</v>
      </c>
      <c r="B4961" s="295"/>
      <c r="C4961" s="295">
        <v>0.52408310000000002</v>
      </c>
      <c r="D4961" s="295"/>
    </row>
    <row r="4962" spans="1:4" x14ac:dyDescent="0.2">
      <c r="A4962" s="295">
        <v>0.35158060000000002</v>
      </c>
      <c r="B4962" s="295"/>
      <c r="C4962" s="295">
        <v>0.52405710000000005</v>
      </c>
      <c r="D4962" s="295"/>
    </row>
    <row r="4963" spans="1:4" x14ac:dyDescent="0.2">
      <c r="A4963" s="295">
        <v>0.35158050000000002</v>
      </c>
      <c r="B4963" s="295"/>
      <c r="C4963" s="295">
        <v>0.52405710000000005</v>
      </c>
      <c r="D4963" s="295"/>
    </row>
    <row r="4964" spans="1:4" x14ac:dyDescent="0.2">
      <c r="A4964" s="295">
        <v>0.35156690000000002</v>
      </c>
      <c r="B4964" s="295"/>
      <c r="C4964" s="295">
        <v>0.52400340000000001</v>
      </c>
      <c r="D4964" s="295"/>
    </row>
    <row r="4965" spans="1:4" x14ac:dyDescent="0.2">
      <c r="A4965" s="295">
        <v>0.35153899999999999</v>
      </c>
      <c r="B4965" s="295"/>
      <c r="C4965" s="295">
        <v>0.52399130000000005</v>
      </c>
      <c r="D4965" s="295"/>
    </row>
    <row r="4966" spans="1:4" x14ac:dyDescent="0.2">
      <c r="A4966" s="295">
        <v>0.3515122</v>
      </c>
      <c r="B4966" s="295"/>
      <c r="C4966" s="295">
        <v>0.52393769999999995</v>
      </c>
      <c r="D4966" s="295"/>
    </row>
    <row r="4967" spans="1:4" x14ac:dyDescent="0.2">
      <c r="A4967" s="295">
        <v>0.35150019999999998</v>
      </c>
      <c r="B4967" s="295"/>
      <c r="C4967" s="295">
        <v>0.52391109999999996</v>
      </c>
      <c r="D4967" s="295"/>
    </row>
    <row r="4968" spans="1:4" x14ac:dyDescent="0.2">
      <c r="A4968" s="295">
        <v>0.35148750000000001</v>
      </c>
      <c r="B4968" s="295"/>
      <c r="C4968" s="295">
        <v>0.52385709999999996</v>
      </c>
      <c r="D4968" s="295"/>
    </row>
    <row r="4969" spans="1:4" x14ac:dyDescent="0.2">
      <c r="A4969" s="295">
        <v>0.35143350000000001</v>
      </c>
      <c r="B4969" s="295"/>
      <c r="C4969" s="295">
        <v>0.52384379999999997</v>
      </c>
      <c r="D4969" s="295"/>
    </row>
    <row r="4970" spans="1:4" x14ac:dyDescent="0.2">
      <c r="A4970" s="295">
        <v>0.35142079999999998</v>
      </c>
      <c r="B4970" s="295"/>
      <c r="C4970" s="295">
        <v>0.52379330000000002</v>
      </c>
      <c r="D4970" s="295"/>
    </row>
    <row r="4971" spans="1:4" x14ac:dyDescent="0.2">
      <c r="A4971" s="295">
        <v>0.35142079999999998</v>
      </c>
      <c r="B4971" s="295"/>
      <c r="C4971" s="295">
        <v>0.52377989999999996</v>
      </c>
      <c r="D4971" s="295"/>
    </row>
    <row r="4972" spans="1:4" x14ac:dyDescent="0.2">
      <c r="A4972" s="295">
        <v>0.35139290000000001</v>
      </c>
      <c r="B4972" s="295"/>
      <c r="C4972" s="295">
        <v>0.52374100000000001</v>
      </c>
      <c r="D4972" s="295"/>
    </row>
    <row r="4973" spans="1:4" x14ac:dyDescent="0.2">
      <c r="A4973" s="295">
        <v>0.35136729999999999</v>
      </c>
      <c r="B4973" s="295"/>
      <c r="C4973" s="295">
        <v>0.52371520000000005</v>
      </c>
      <c r="D4973" s="295"/>
    </row>
    <row r="4974" spans="1:4" x14ac:dyDescent="0.2">
      <c r="A4974" s="295">
        <v>0.35136719999999999</v>
      </c>
      <c r="B4974" s="295"/>
      <c r="C4974" s="295">
        <v>0.52368809999999999</v>
      </c>
      <c r="D4974" s="295"/>
    </row>
    <row r="4975" spans="1:4" x14ac:dyDescent="0.2">
      <c r="A4975" s="295">
        <v>0.35136719999999999</v>
      </c>
      <c r="B4975" s="295"/>
      <c r="C4975" s="295">
        <v>0.52366069999999998</v>
      </c>
      <c r="D4975" s="295"/>
    </row>
    <row r="4976" spans="1:4" x14ac:dyDescent="0.2">
      <c r="A4976" s="295">
        <v>0.3513521</v>
      </c>
      <c r="B4976" s="295"/>
      <c r="C4976" s="295">
        <v>0.52362030000000004</v>
      </c>
      <c r="D4976" s="295"/>
    </row>
    <row r="4977" spans="1:4" x14ac:dyDescent="0.2">
      <c r="A4977" s="295">
        <v>0.35133999999999999</v>
      </c>
      <c r="B4977" s="295"/>
      <c r="C4977" s="295">
        <v>0.52357010000000004</v>
      </c>
      <c r="D4977" s="295"/>
    </row>
    <row r="4978" spans="1:4" x14ac:dyDescent="0.2">
      <c r="A4978" s="295">
        <v>0.35133999999999999</v>
      </c>
      <c r="B4978" s="295"/>
      <c r="C4978" s="295">
        <v>0.52354270000000003</v>
      </c>
      <c r="D4978" s="295"/>
    </row>
    <row r="4979" spans="1:4" x14ac:dyDescent="0.2">
      <c r="A4979" s="295">
        <v>0.35128609999999999</v>
      </c>
      <c r="B4979" s="295"/>
      <c r="C4979" s="295">
        <v>0.52351559999999997</v>
      </c>
      <c r="D4979" s="295"/>
    </row>
    <row r="4980" spans="1:4" x14ac:dyDescent="0.2">
      <c r="A4980" s="295">
        <v>0.35127340000000001</v>
      </c>
      <c r="B4980" s="295"/>
      <c r="C4980" s="295">
        <v>0.52348980000000001</v>
      </c>
      <c r="D4980" s="295"/>
    </row>
    <row r="4981" spans="1:4" x14ac:dyDescent="0.2">
      <c r="A4981" s="295">
        <v>0.35121869999999999</v>
      </c>
      <c r="B4981" s="295"/>
      <c r="C4981" s="295">
        <v>0.52347520000000003</v>
      </c>
      <c r="D4981" s="295"/>
    </row>
    <row r="4982" spans="1:4" x14ac:dyDescent="0.2">
      <c r="A4982" s="295">
        <v>0.35121869999999999</v>
      </c>
      <c r="B4982" s="295"/>
      <c r="C4982" s="295">
        <v>0.52344959999999996</v>
      </c>
      <c r="D4982" s="295"/>
    </row>
    <row r="4983" spans="1:4" x14ac:dyDescent="0.2">
      <c r="A4983" s="295">
        <v>0.3512035</v>
      </c>
      <c r="B4983" s="295"/>
      <c r="C4983" s="295">
        <v>0.52340920000000002</v>
      </c>
      <c r="D4983" s="295"/>
    </row>
    <row r="4984" spans="1:4" x14ac:dyDescent="0.2">
      <c r="A4984" s="295">
        <v>0.3511647</v>
      </c>
      <c r="B4984" s="295"/>
      <c r="C4984" s="295">
        <v>0.52340920000000002</v>
      </c>
      <c r="D4984" s="295"/>
    </row>
    <row r="4985" spans="1:4" x14ac:dyDescent="0.2">
      <c r="A4985" s="295">
        <v>0.35113889999999998</v>
      </c>
      <c r="B4985" s="295"/>
      <c r="C4985" s="295">
        <v>0.52338079999999998</v>
      </c>
      <c r="D4985" s="295"/>
    </row>
    <row r="4986" spans="1:4" x14ac:dyDescent="0.2">
      <c r="A4986" s="295">
        <v>0.35113889999999998</v>
      </c>
      <c r="B4986" s="295"/>
      <c r="C4986" s="295">
        <v>0.52334060000000004</v>
      </c>
      <c r="D4986" s="295"/>
    </row>
    <row r="4987" spans="1:4" x14ac:dyDescent="0.2">
      <c r="A4987" s="295">
        <v>0.35113889999999998</v>
      </c>
      <c r="B4987" s="295"/>
      <c r="C4987" s="295">
        <v>0.52332829999999997</v>
      </c>
      <c r="D4987" s="295"/>
    </row>
    <row r="4988" spans="1:4" x14ac:dyDescent="0.2">
      <c r="A4988" s="295">
        <v>0.35112369999999998</v>
      </c>
      <c r="B4988" s="295"/>
      <c r="C4988" s="295">
        <v>0.52327369999999995</v>
      </c>
      <c r="D4988" s="295"/>
    </row>
    <row r="4989" spans="1:4" x14ac:dyDescent="0.2">
      <c r="A4989" s="295">
        <v>0.35111059999999999</v>
      </c>
      <c r="B4989" s="295"/>
      <c r="C4989" s="295">
        <v>0.52326139999999999</v>
      </c>
      <c r="D4989" s="295"/>
    </row>
    <row r="4990" spans="1:4" x14ac:dyDescent="0.2">
      <c r="A4990" s="295">
        <v>0.35111059999999999</v>
      </c>
      <c r="B4990" s="295"/>
      <c r="C4990" s="295">
        <v>0.52324939999999998</v>
      </c>
      <c r="D4990" s="295"/>
    </row>
    <row r="4991" spans="1:4" x14ac:dyDescent="0.2">
      <c r="A4991" s="295">
        <v>0.35108270000000003</v>
      </c>
      <c r="B4991" s="295"/>
      <c r="C4991" s="295">
        <v>0.52323470000000005</v>
      </c>
      <c r="D4991" s="295"/>
    </row>
    <row r="4992" spans="1:4" x14ac:dyDescent="0.2">
      <c r="A4992" s="295">
        <v>0.35104390000000002</v>
      </c>
      <c r="B4992" s="295"/>
      <c r="C4992" s="295">
        <v>0.52320909999999998</v>
      </c>
      <c r="D4992" s="295"/>
    </row>
    <row r="4993" spans="1:4" x14ac:dyDescent="0.2">
      <c r="A4993" s="295">
        <v>0.35102870000000003</v>
      </c>
      <c r="B4993" s="295"/>
      <c r="C4993" s="295">
        <v>0.52319539999999998</v>
      </c>
      <c r="D4993" s="295"/>
    </row>
    <row r="4994" spans="1:4" x14ac:dyDescent="0.2">
      <c r="A4994" s="295">
        <v>0.35102870000000003</v>
      </c>
      <c r="B4994" s="295"/>
      <c r="C4994" s="295">
        <v>0.52314289999999997</v>
      </c>
      <c r="D4994" s="295"/>
    </row>
    <row r="4995" spans="1:4" x14ac:dyDescent="0.2">
      <c r="A4995" s="295">
        <v>0.35101510000000002</v>
      </c>
      <c r="B4995" s="295"/>
      <c r="C4995" s="295">
        <v>0.52310489999999998</v>
      </c>
      <c r="D4995" s="295"/>
    </row>
    <row r="4996" spans="1:4" x14ac:dyDescent="0.2">
      <c r="A4996" s="295">
        <v>0.35099989999999998</v>
      </c>
      <c r="B4996" s="295"/>
      <c r="C4996" s="295">
        <v>0.52302610000000005</v>
      </c>
      <c r="D4996" s="295"/>
    </row>
    <row r="4997" spans="1:4" x14ac:dyDescent="0.2">
      <c r="A4997" s="295">
        <v>0.35098679999999999</v>
      </c>
      <c r="B4997" s="295"/>
      <c r="C4997" s="295">
        <v>0.52300159999999996</v>
      </c>
      <c r="D4997" s="295"/>
    </row>
    <row r="4998" spans="1:4" x14ac:dyDescent="0.2">
      <c r="A4998" s="295">
        <v>0.3509332</v>
      </c>
      <c r="B4998" s="295"/>
      <c r="C4998" s="295">
        <v>0.52297490000000002</v>
      </c>
      <c r="D4998" s="295"/>
    </row>
    <row r="4999" spans="1:4" x14ac:dyDescent="0.2">
      <c r="A4999" s="295">
        <v>0.3509332</v>
      </c>
      <c r="B4999" s="295"/>
      <c r="C4999" s="295">
        <v>0.52296260000000006</v>
      </c>
      <c r="D4999" s="295"/>
    </row>
    <row r="5000" spans="1:4" x14ac:dyDescent="0.2">
      <c r="A5000" s="295">
        <v>0.3509332</v>
      </c>
      <c r="B5000" s="295"/>
      <c r="C5000" s="295">
        <v>0.52293849999999997</v>
      </c>
      <c r="D5000" s="295"/>
    </row>
    <row r="5001" spans="1:4" x14ac:dyDescent="0.2">
      <c r="A5001" s="295">
        <v>0.35088979999999997</v>
      </c>
      <c r="B5001" s="295"/>
      <c r="C5001" s="295">
        <v>0.52289830000000004</v>
      </c>
      <c r="D5001" s="295"/>
    </row>
    <row r="5002" spans="1:4" x14ac:dyDescent="0.2">
      <c r="A5002" s="295">
        <v>0.3508771</v>
      </c>
      <c r="B5002" s="295"/>
      <c r="C5002" s="295">
        <v>0.52286169999999998</v>
      </c>
      <c r="D5002" s="295"/>
    </row>
    <row r="5003" spans="1:4" x14ac:dyDescent="0.2">
      <c r="A5003" s="295">
        <v>0.35084989999999999</v>
      </c>
      <c r="B5003" s="295"/>
      <c r="C5003" s="295">
        <v>0.52284969999999997</v>
      </c>
      <c r="D5003" s="295"/>
    </row>
    <row r="5004" spans="1:4" x14ac:dyDescent="0.2">
      <c r="A5004" s="295">
        <v>0.3508231</v>
      </c>
      <c r="B5004" s="295"/>
      <c r="C5004" s="295">
        <v>0.52282260000000003</v>
      </c>
      <c r="D5004" s="295"/>
    </row>
    <row r="5005" spans="1:4" x14ac:dyDescent="0.2">
      <c r="A5005" s="295">
        <v>0.35080790000000001</v>
      </c>
      <c r="B5005" s="295"/>
      <c r="C5005" s="295">
        <v>0.52280800000000005</v>
      </c>
      <c r="D5005" s="295"/>
    </row>
    <row r="5006" spans="1:4" x14ac:dyDescent="0.2">
      <c r="A5006" s="295">
        <v>0.35078160000000003</v>
      </c>
      <c r="B5006" s="295"/>
      <c r="C5006" s="295">
        <v>0.52274200000000004</v>
      </c>
      <c r="D5006" s="295"/>
    </row>
    <row r="5007" spans="1:4" x14ac:dyDescent="0.2">
      <c r="A5007" s="295">
        <v>0.35076950000000001</v>
      </c>
      <c r="B5007" s="295"/>
      <c r="C5007" s="295">
        <v>0.52272870000000005</v>
      </c>
      <c r="D5007" s="295"/>
    </row>
    <row r="5008" spans="1:4" x14ac:dyDescent="0.2">
      <c r="A5008" s="295">
        <v>0.35074169999999999</v>
      </c>
      <c r="B5008" s="295"/>
      <c r="C5008" s="295">
        <v>0.52271639999999997</v>
      </c>
      <c r="D5008" s="295"/>
    </row>
    <row r="5009" spans="1:4" x14ac:dyDescent="0.2">
      <c r="A5009" s="295">
        <v>0.35071580000000002</v>
      </c>
      <c r="B5009" s="295"/>
      <c r="C5009" s="295">
        <v>0.52269060000000001</v>
      </c>
      <c r="D5009" s="295"/>
    </row>
    <row r="5010" spans="1:4" x14ac:dyDescent="0.2">
      <c r="A5010" s="295">
        <v>0.35070309999999999</v>
      </c>
      <c r="B5010" s="295"/>
      <c r="C5010" s="295">
        <v>0.52263599999999999</v>
      </c>
      <c r="D5010" s="295"/>
    </row>
    <row r="5011" spans="1:4" x14ac:dyDescent="0.2">
      <c r="A5011" s="295">
        <v>0.35067429999999999</v>
      </c>
      <c r="B5011" s="295"/>
      <c r="C5011" s="295">
        <v>0.52258459999999995</v>
      </c>
      <c r="D5011" s="295"/>
    </row>
    <row r="5012" spans="1:4" x14ac:dyDescent="0.2">
      <c r="A5012" s="295">
        <v>0.35066229999999998</v>
      </c>
      <c r="B5012" s="295"/>
      <c r="C5012" s="295">
        <v>0.52258459999999995</v>
      </c>
      <c r="D5012" s="295"/>
    </row>
    <row r="5013" spans="1:4" x14ac:dyDescent="0.2">
      <c r="A5013" s="295">
        <v>0.35064859999999998</v>
      </c>
      <c r="B5013" s="295"/>
      <c r="C5013" s="295">
        <v>0.52255859999999998</v>
      </c>
      <c r="D5013" s="295"/>
    </row>
    <row r="5014" spans="1:4" x14ac:dyDescent="0.2">
      <c r="A5014" s="295">
        <v>0.35062270000000001</v>
      </c>
      <c r="B5014" s="295"/>
      <c r="C5014" s="295">
        <v>0.52251970000000003</v>
      </c>
      <c r="D5014" s="295"/>
    </row>
    <row r="5015" spans="1:4" x14ac:dyDescent="0.2">
      <c r="A5015" s="295">
        <v>0.35060910000000001</v>
      </c>
      <c r="B5015" s="295"/>
      <c r="C5015" s="295">
        <v>0.52249559999999995</v>
      </c>
      <c r="D5015" s="295"/>
    </row>
    <row r="5016" spans="1:4" x14ac:dyDescent="0.2">
      <c r="A5016" s="295">
        <v>0.35059390000000001</v>
      </c>
      <c r="B5016" s="295"/>
      <c r="C5016" s="295">
        <v>0.52248220000000001</v>
      </c>
      <c r="D5016" s="295"/>
    </row>
    <row r="5017" spans="1:4" x14ac:dyDescent="0.2">
      <c r="A5017" s="295">
        <v>0.35056609999999999</v>
      </c>
      <c r="B5017" s="295"/>
      <c r="C5017" s="295">
        <v>0.52245390000000003</v>
      </c>
      <c r="D5017" s="295"/>
    </row>
    <row r="5018" spans="1:4" x14ac:dyDescent="0.2">
      <c r="A5018" s="295">
        <v>0.3505258</v>
      </c>
      <c r="B5018" s="295"/>
      <c r="C5018" s="295">
        <v>0.52244159999999995</v>
      </c>
      <c r="D5018" s="295"/>
    </row>
    <row r="5019" spans="1:4" x14ac:dyDescent="0.2">
      <c r="A5019" s="295">
        <v>0.3505258</v>
      </c>
      <c r="B5019" s="295"/>
      <c r="C5019" s="295">
        <v>0.52242960000000005</v>
      </c>
      <c r="D5019" s="295"/>
    </row>
    <row r="5020" spans="1:4" x14ac:dyDescent="0.2">
      <c r="A5020" s="295">
        <v>0.3505257</v>
      </c>
      <c r="B5020" s="295"/>
      <c r="C5020" s="295">
        <v>0.52238929999999995</v>
      </c>
      <c r="D5020" s="295"/>
    </row>
    <row r="5021" spans="1:4" x14ac:dyDescent="0.2">
      <c r="A5021" s="295">
        <v>0.35051300000000002</v>
      </c>
      <c r="B5021" s="295"/>
      <c r="C5021" s="295">
        <v>0.52236360000000004</v>
      </c>
      <c r="D5021" s="295"/>
    </row>
    <row r="5022" spans="1:4" x14ac:dyDescent="0.2">
      <c r="A5022" s="295">
        <v>0.35048620000000003</v>
      </c>
      <c r="B5022" s="295"/>
      <c r="C5022" s="295">
        <v>0.52233929999999995</v>
      </c>
      <c r="D5022" s="295"/>
    </row>
    <row r="5023" spans="1:4" x14ac:dyDescent="0.2">
      <c r="A5023" s="295">
        <v>0.35048620000000003</v>
      </c>
      <c r="B5023" s="295"/>
      <c r="C5023" s="295">
        <v>0.52233929999999995</v>
      </c>
      <c r="D5023" s="295"/>
    </row>
    <row r="5024" spans="1:4" x14ac:dyDescent="0.2">
      <c r="A5024" s="295">
        <v>0.35046060000000001</v>
      </c>
      <c r="B5024" s="295"/>
      <c r="C5024" s="295">
        <v>0.52228640000000004</v>
      </c>
      <c r="D5024" s="295"/>
    </row>
    <row r="5025" spans="1:4" x14ac:dyDescent="0.2">
      <c r="A5025" s="295">
        <v>0.35043469999999999</v>
      </c>
      <c r="B5025" s="295"/>
      <c r="C5025" s="295">
        <v>0.52225840000000001</v>
      </c>
      <c r="D5025" s="295"/>
    </row>
    <row r="5026" spans="1:4" x14ac:dyDescent="0.2">
      <c r="A5026" s="295">
        <v>0.35041949999999999</v>
      </c>
      <c r="B5026" s="295"/>
      <c r="C5026" s="295">
        <v>0.52223249999999999</v>
      </c>
      <c r="D5026" s="295"/>
    </row>
    <row r="5027" spans="1:4" x14ac:dyDescent="0.2">
      <c r="A5027" s="295">
        <v>0.35039439999999999</v>
      </c>
      <c r="B5027" s="295"/>
      <c r="C5027" s="295">
        <v>0.52222040000000003</v>
      </c>
      <c r="D5027" s="295"/>
    </row>
    <row r="5028" spans="1:4" x14ac:dyDescent="0.2">
      <c r="A5028" s="295">
        <v>0.3503656</v>
      </c>
      <c r="B5028" s="295"/>
      <c r="C5028" s="295">
        <v>0.52218279999999995</v>
      </c>
      <c r="D5028" s="295"/>
    </row>
    <row r="5029" spans="1:4" x14ac:dyDescent="0.2">
      <c r="A5029" s="295">
        <v>0.3503656</v>
      </c>
      <c r="B5029" s="295"/>
      <c r="C5029" s="295">
        <v>0.52212769999999997</v>
      </c>
      <c r="D5029" s="295"/>
    </row>
    <row r="5030" spans="1:4" x14ac:dyDescent="0.2">
      <c r="A5030" s="295">
        <v>0.35035349999999998</v>
      </c>
      <c r="B5030" s="295"/>
      <c r="C5030" s="295">
        <v>0.52212769999999997</v>
      </c>
      <c r="D5030" s="295"/>
    </row>
    <row r="5031" spans="1:4" x14ac:dyDescent="0.2">
      <c r="A5031" s="295">
        <v>0.35032720000000001</v>
      </c>
      <c r="B5031" s="295"/>
      <c r="C5031" s="295">
        <v>0.52210080000000003</v>
      </c>
      <c r="D5031" s="295"/>
    </row>
    <row r="5032" spans="1:4" x14ac:dyDescent="0.2">
      <c r="A5032" s="295">
        <v>0.35031200000000001</v>
      </c>
      <c r="B5032" s="295"/>
      <c r="C5032" s="295">
        <v>0.52204950000000006</v>
      </c>
      <c r="D5032" s="295"/>
    </row>
    <row r="5033" spans="1:4" x14ac:dyDescent="0.2">
      <c r="A5033" s="295">
        <v>0.35031200000000001</v>
      </c>
      <c r="B5033" s="295"/>
      <c r="C5033" s="295">
        <v>0.52200869999999999</v>
      </c>
      <c r="D5033" s="295"/>
    </row>
    <row r="5034" spans="1:4" x14ac:dyDescent="0.2">
      <c r="A5034" s="295">
        <v>0.350271</v>
      </c>
      <c r="B5034" s="295"/>
      <c r="C5034" s="295">
        <v>0.52200860000000004</v>
      </c>
      <c r="D5034" s="295"/>
    </row>
    <row r="5035" spans="1:4" x14ac:dyDescent="0.2">
      <c r="A5035" s="295">
        <v>0.350271</v>
      </c>
      <c r="B5035" s="295"/>
      <c r="C5035" s="295">
        <v>0.52198199999999995</v>
      </c>
      <c r="D5035" s="295"/>
    </row>
    <row r="5036" spans="1:4" x14ac:dyDescent="0.2">
      <c r="A5036" s="295">
        <v>0.35024529999999998</v>
      </c>
      <c r="B5036" s="295"/>
      <c r="C5036" s="295">
        <v>0.52193060000000002</v>
      </c>
      <c r="D5036" s="295"/>
    </row>
    <row r="5037" spans="1:4" x14ac:dyDescent="0.2">
      <c r="A5037" s="295">
        <v>0.35021750000000001</v>
      </c>
      <c r="B5037" s="295"/>
      <c r="C5037" s="295">
        <v>0.52190519999999996</v>
      </c>
      <c r="D5037" s="295"/>
    </row>
    <row r="5038" spans="1:4" x14ac:dyDescent="0.2">
      <c r="A5038" s="295">
        <v>0.35020380000000001</v>
      </c>
      <c r="B5038" s="295"/>
      <c r="C5038" s="295">
        <v>0.52183990000000002</v>
      </c>
      <c r="D5038" s="295"/>
    </row>
    <row r="5039" spans="1:4" x14ac:dyDescent="0.2">
      <c r="A5039" s="295">
        <v>0.3501918</v>
      </c>
      <c r="B5039" s="295"/>
      <c r="C5039" s="295">
        <v>0.5217849</v>
      </c>
      <c r="D5039" s="295"/>
    </row>
    <row r="5040" spans="1:4" x14ac:dyDescent="0.2">
      <c r="A5040" s="295">
        <v>0.35017860000000001</v>
      </c>
      <c r="B5040" s="295"/>
      <c r="C5040" s="295">
        <v>0.52175890000000003</v>
      </c>
      <c r="D5040" s="295"/>
    </row>
    <row r="5041" spans="1:4" x14ac:dyDescent="0.2">
      <c r="A5041" s="295">
        <v>0.35017860000000001</v>
      </c>
      <c r="B5041" s="295"/>
      <c r="C5041" s="295">
        <v>0.52173460000000005</v>
      </c>
      <c r="D5041" s="295"/>
    </row>
    <row r="5042" spans="1:4" x14ac:dyDescent="0.2">
      <c r="A5042" s="295">
        <v>0.3501515</v>
      </c>
      <c r="B5042" s="295"/>
      <c r="C5042" s="295">
        <v>0.52169540000000003</v>
      </c>
      <c r="D5042" s="295"/>
    </row>
    <row r="5043" spans="1:4" x14ac:dyDescent="0.2">
      <c r="A5043" s="295">
        <v>0.3501378</v>
      </c>
      <c r="B5043" s="295"/>
      <c r="C5043" s="295">
        <v>0.5216305</v>
      </c>
      <c r="D5043" s="295"/>
    </row>
    <row r="5044" spans="1:4" x14ac:dyDescent="0.2">
      <c r="A5044" s="295">
        <v>0.35009990000000002</v>
      </c>
      <c r="B5044" s="295"/>
      <c r="C5044" s="295">
        <v>0.52159049999999996</v>
      </c>
      <c r="D5044" s="295"/>
    </row>
    <row r="5045" spans="1:4" x14ac:dyDescent="0.2">
      <c r="A5045" s="295">
        <v>0.35007110000000002</v>
      </c>
      <c r="B5045" s="295"/>
      <c r="C5045" s="295">
        <v>0.52153910000000003</v>
      </c>
      <c r="D5045" s="295"/>
    </row>
    <row r="5046" spans="1:4" x14ac:dyDescent="0.2">
      <c r="A5046" s="295">
        <v>0.35005599999999998</v>
      </c>
      <c r="B5046" s="295"/>
      <c r="C5046" s="295">
        <v>0.52151159999999996</v>
      </c>
      <c r="D5046" s="295"/>
    </row>
    <row r="5047" spans="1:4" x14ac:dyDescent="0.2">
      <c r="A5047" s="295">
        <v>0.35005589999999998</v>
      </c>
      <c r="B5047" s="295"/>
      <c r="C5047" s="295">
        <v>0.52147359999999998</v>
      </c>
      <c r="D5047" s="295"/>
    </row>
    <row r="5048" spans="1:4" x14ac:dyDescent="0.2">
      <c r="A5048" s="295">
        <v>0.3500161</v>
      </c>
      <c r="B5048" s="295"/>
      <c r="C5048" s="295">
        <v>0.52144670000000004</v>
      </c>
      <c r="D5048" s="295"/>
    </row>
    <row r="5049" spans="1:4" x14ac:dyDescent="0.2">
      <c r="A5049" s="295">
        <v>0.35000330000000002</v>
      </c>
      <c r="B5049" s="295"/>
      <c r="C5049" s="295">
        <v>0.52140759999999997</v>
      </c>
      <c r="D5049" s="295"/>
    </row>
    <row r="5050" spans="1:4" x14ac:dyDescent="0.2">
      <c r="A5050" s="295">
        <v>0.34999019999999997</v>
      </c>
      <c r="B5050" s="295"/>
      <c r="C5050" s="295">
        <v>0.521393</v>
      </c>
      <c r="D5050" s="295"/>
    </row>
    <row r="5051" spans="1:4" x14ac:dyDescent="0.2">
      <c r="A5051" s="295">
        <v>0.34997820000000002</v>
      </c>
      <c r="B5051" s="295"/>
      <c r="C5051" s="295">
        <v>0.52135390000000004</v>
      </c>
      <c r="D5051" s="295"/>
    </row>
    <row r="5052" spans="1:4" x14ac:dyDescent="0.2">
      <c r="A5052" s="295">
        <v>0.34996539999999998</v>
      </c>
      <c r="B5052" s="295"/>
      <c r="C5052" s="295">
        <v>0.52129170000000002</v>
      </c>
      <c r="D5052" s="295"/>
    </row>
    <row r="5053" spans="1:4" x14ac:dyDescent="0.2">
      <c r="A5053" s="295">
        <v>0.34992459999999997</v>
      </c>
      <c r="B5053" s="295"/>
      <c r="C5053" s="295">
        <v>0.52129170000000002</v>
      </c>
      <c r="D5053" s="295"/>
    </row>
    <row r="5054" spans="1:4" x14ac:dyDescent="0.2">
      <c r="A5054" s="295">
        <v>0.3499119</v>
      </c>
      <c r="B5054" s="295"/>
      <c r="C5054" s="295">
        <v>0.52124029999999999</v>
      </c>
      <c r="D5054" s="295"/>
    </row>
    <row r="5055" spans="1:4" x14ac:dyDescent="0.2">
      <c r="A5055" s="295">
        <v>0.34989880000000001</v>
      </c>
      <c r="B5055" s="295"/>
      <c r="C5055" s="295">
        <v>0.52118419999999999</v>
      </c>
      <c r="D5055" s="295"/>
    </row>
    <row r="5056" spans="1:4" x14ac:dyDescent="0.2">
      <c r="A5056" s="295">
        <v>0.34989880000000001</v>
      </c>
      <c r="B5056" s="295"/>
      <c r="C5056" s="295">
        <v>0.52114340000000003</v>
      </c>
      <c r="D5056" s="295"/>
    </row>
    <row r="5057" spans="1:4" x14ac:dyDescent="0.2">
      <c r="A5057" s="295">
        <v>0.34988669999999999</v>
      </c>
      <c r="B5057" s="295"/>
      <c r="C5057" s="295">
        <v>0.52113129999999996</v>
      </c>
      <c r="D5057" s="295"/>
    </row>
    <row r="5058" spans="1:4" x14ac:dyDescent="0.2">
      <c r="A5058" s="295">
        <v>0.34987309999999999</v>
      </c>
      <c r="B5058" s="295"/>
      <c r="C5058" s="295">
        <v>0.52111669999999999</v>
      </c>
      <c r="D5058" s="295"/>
    </row>
    <row r="5059" spans="1:4" x14ac:dyDescent="0.2">
      <c r="A5059" s="295">
        <v>0.34984720000000002</v>
      </c>
      <c r="B5059" s="295"/>
      <c r="C5059" s="295">
        <v>0.52108960000000004</v>
      </c>
      <c r="D5059" s="295"/>
    </row>
    <row r="5060" spans="1:4" x14ac:dyDescent="0.2">
      <c r="A5060" s="295">
        <v>0.34983360000000002</v>
      </c>
      <c r="B5060" s="295"/>
      <c r="C5060" s="295">
        <v>0.52107749999999997</v>
      </c>
      <c r="D5060" s="295"/>
    </row>
    <row r="5061" spans="1:4" x14ac:dyDescent="0.2">
      <c r="A5061" s="295">
        <v>0.34981839999999997</v>
      </c>
      <c r="B5061" s="295"/>
      <c r="C5061" s="295">
        <v>0.52105069999999998</v>
      </c>
      <c r="D5061" s="295"/>
    </row>
    <row r="5062" spans="1:4" x14ac:dyDescent="0.2">
      <c r="A5062" s="295">
        <v>0.34981839999999997</v>
      </c>
      <c r="B5062" s="295"/>
      <c r="C5062" s="295">
        <v>0.52100999999999997</v>
      </c>
      <c r="D5062" s="295"/>
    </row>
    <row r="5063" spans="1:4" x14ac:dyDescent="0.2">
      <c r="A5063" s="295">
        <v>0.34978049999999999</v>
      </c>
      <c r="B5063" s="295"/>
      <c r="C5063" s="295">
        <v>0.52098469999999997</v>
      </c>
      <c r="D5063" s="295"/>
    </row>
    <row r="5064" spans="1:4" x14ac:dyDescent="0.2">
      <c r="A5064" s="295">
        <v>0.34976780000000002</v>
      </c>
      <c r="B5064" s="295"/>
      <c r="C5064" s="295">
        <v>0.5209724</v>
      </c>
      <c r="D5064" s="295"/>
    </row>
    <row r="5065" spans="1:4" x14ac:dyDescent="0.2">
      <c r="A5065" s="295">
        <v>0.34973900000000002</v>
      </c>
      <c r="B5065" s="295"/>
      <c r="C5065" s="295">
        <v>0.52094640000000003</v>
      </c>
      <c r="D5065" s="295"/>
    </row>
    <row r="5066" spans="1:4" x14ac:dyDescent="0.2">
      <c r="A5066" s="295">
        <v>0.34973900000000002</v>
      </c>
      <c r="B5066" s="295"/>
      <c r="C5066" s="295">
        <v>0.52090639999999999</v>
      </c>
      <c r="D5066" s="295"/>
    </row>
    <row r="5067" spans="1:4" x14ac:dyDescent="0.2">
      <c r="A5067" s="295">
        <v>0.34973900000000002</v>
      </c>
      <c r="B5067" s="295"/>
      <c r="C5067" s="295">
        <v>0.52086809999999995</v>
      </c>
      <c r="D5067" s="295"/>
    </row>
    <row r="5068" spans="1:4" x14ac:dyDescent="0.2">
      <c r="A5068" s="295">
        <v>0.34971380000000002</v>
      </c>
      <c r="B5068" s="295"/>
      <c r="C5068" s="295">
        <v>0.52085479999999995</v>
      </c>
      <c r="D5068" s="295"/>
    </row>
    <row r="5069" spans="1:4" x14ac:dyDescent="0.2">
      <c r="A5069" s="295">
        <v>0.34968749999999998</v>
      </c>
      <c r="B5069" s="295"/>
      <c r="C5069" s="295">
        <v>0.52082640000000002</v>
      </c>
      <c r="D5069" s="295"/>
    </row>
    <row r="5070" spans="1:4" x14ac:dyDescent="0.2">
      <c r="A5070" s="295">
        <v>0.34967229999999999</v>
      </c>
      <c r="B5070" s="295"/>
      <c r="C5070" s="295">
        <v>0.5208142</v>
      </c>
      <c r="D5070" s="295"/>
    </row>
    <row r="5071" spans="1:4" x14ac:dyDescent="0.2">
      <c r="A5071" s="295">
        <v>0.34967229999999999</v>
      </c>
      <c r="B5071" s="295"/>
      <c r="C5071" s="295">
        <v>0.52080210000000005</v>
      </c>
      <c r="D5071" s="295"/>
    </row>
    <row r="5072" spans="1:4" x14ac:dyDescent="0.2">
      <c r="A5072" s="295">
        <v>0.34966029999999998</v>
      </c>
      <c r="B5072" s="295"/>
      <c r="C5072" s="295">
        <v>0.52076279999999997</v>
      </c>
      <c r="D5072" s="295"/>
    </row>
    <row r="5073" spans="1:4" x14ac:dyDescent="0.2">
      <c r="A5073" s="295">
        <v>0.34960560000000002</v>
      </c>
      <c r="B5073" s="295"/>
      <c r="C5073" s="295">
        <v>0.52074819999999999</v>
      </c>
      <c r="D5073" s="295"/>
    </row>
    <row r="5074" spans="1:4" x14ac:dyDescent="0.2">
      <c r="A5074" s="295">
        <v>0.34960560000000002</v>
      </c>
      <c r="B5074" s="295"/>
      <c r="C5074" s="295">
        <v>0.52069549999999998</v>
      </c>
      <c r="D5074" s="295"/>
    </row>
    <row r="5075" spans="1:4" x14ac:dyDescent="0.2">
      <c r="A5075" s="295">
        <v>0.34958040000000001</v>
      </c>
      <c r="B5075" s="295"/>
      <c r="C5075" s="295">
        <v>0.52066749999999995</v>
      </c>
      <c r="D5075" s="295"/>
    </row>
    <row r="5076" spans="1:4" x14ac:dyDescent="0.2">
      <c r="A5076" s="295">
        <v>0.34955259999999999</v>
      </c>
      <c r="B5076" s="295"/>
      <c r="C5076" s="295">
        <v>0.52062580000000003</v>
      </c>
      <c r="D5076" s="295"/>
    </row>
    <row r="5077" spans="1:4" x14ac:dyDescent="0.2">
      <c r="A5077" s="295">
        <v>0.34953889999999999</v>
      </c>
      <c r="B5077" s="295"/>
      <c r="C5077" s="295">
        <v>0.52057410000000004</v>
      </c>
      <c r="D5077" s="295"/>
    </row>
    <row r="5078" spans="1:4" x14ac:dyDescent="0.2">
      <c r="A5078" s="295">
        <v>0.3495238</v>
      </c>
      <c r="B5078" s="295"/>
      <c r="C5078" s="295">
        <v>0.52057399999999998</v>
      </c>
      <c r="D5078" s="295"/>
    </row>
    <row r="5079" spans="1:4" x14ac:dyDescent="0.2">
      <c r="A5079" s="295">
        <v>0.349499</v>
      </c>
      <c r="B5079" s="295"/>
      <c r="C5079" s="295">
        <v>0.52056069999999999</v>
      </c>
      <c r="D5079" s="295"/>
    </row>
    <row r="5080" spans="1:4" x14ac:dyDescent="0.2">
      <c r="A5080" s="295">
        <v>0.34948630000000003</v>
      </c>
      <c r="B5080" s="295"/>
      <c r="C5080" s="295">
        <v>0.52050839999999998</v>
      </c>
      <c r="D5080" s="295"/>
    </row>
    <row r="5081" spans="1:4" x14ac:dyDescent="0.2">
      <c r="A5081" s="295">
        <v>0.34947109999999998</v>
      </c>
      <c r="B5081" s="295"/>
      <c r="C5081" s="295">
        <v>0.52050839999999998</v>
      </c>
      <c r="D5081" s="295"/>
    </row>
    <row r="5082" spans="1:4" x14ac:dyDescent="0.2">
      <c r="A5082" s="295">
        <v>0.34945799999999999</v>
      </c>
      <c r="B5082" s="295"/>
      <c r="C5082" s="295">
        <v>0.52048280000000002</v>
      </c>
      <c r="D5082" s="295"/>
    </row>
    <row r="5083" spans="1:4" x14ac:dyDescent="0.2">
      <c r="A5083" s="295">
        <v>0.34943160000000001</v>
      </c>
      <c r="B5083" s="295"/>
      <c r="C5083" s="295">
        <v>0.52045710000000001</v>
      </c>
      <c r="D5083" s="295"/>
    </row>
    <row r="5084" spans="1:4" x14ac:dyDescent="0.2">
      <c r="A5084" s="295">
        <v>0.34941889999999998</v>
      </c>
      <c r="B5084" s="295"/>
      <c r="C5084" s="295">
        <v>0.52043019999999995</v>
      </c>
      <c r="D5084" s="295"/>
    </row>
    <row r="5085" spans="1:4" x14ac:dyDescent="0.2">
      <c r="A5085" s="295">
        <v>0.34941889999999998</v>
      </c>
      <c r="B5085" s="295"/>
      <c r="C5085" s="295">
        <v>0.5204048</v>
      </c>
      <c r="D5085" s="295"/>
    </row>
    <row r="5086" spans="1:4" x14ac:dyDescent="0.2">
      <c r="A5086" s="295">
        <v>0.34937810000000002</v>
      </c>
      <c r="B5086" s="295"/>
      <c r="C5086" s="295">
        <v>0.52036819999999995</v>
      </c>
      <c r="D5086" s="295"/>
    </row>
    <row r="5087" spans="1:4" x14ac:dyDescent="0.2">
      <c r="A5087" s="295">
        <v>0.34937810000000002</v>
      </c>
      <c r="B5087" s="295"/>
      <c r="C5087" s="295">
        <v>0.52034119999999995</v>
      </c>
      <c r="D5087" s="295"/>
    </row>
    <row r="5088" spans="1:4" x14ac:dyDescent="0.2">
      <c r="A5088" s="295">
        <v>0.34935129999999998</v>
      </c>
      <c r="B5088" s="295"/>
      <c r="C5088" s="295">
        <v>0.52032780000000001</v>
      </c>
      <c r="D5088" s="295"/>
    </row>
    <row r="5089" spans="1:4" x14ac:dyDescent="0.2">
      <c r="A5089" s="295">
        <v>0.3493386</v>
      </c>
      <c r="B5089" s="295"/>
      <c r="C5089" s="295">
        <v>0.52028779999999997</v>
      </c>
      <c r="D5089" s="295"/>
    </row>
    <row r="5090" spans="1:4" x14ac:dyDescent="0.2">
      <c r="A5090" s="295">
        <v>0.3493386</v>
      </c>
      <c r="B5090" s="295"/>
      <c r="C5090" s="295">
        <v>0.52026349999999999</v>
      </c>
      <c r="D5090" s="295"/>
    </row>
    <row r="5091" spans="1:4" x14ac:dyDescent="0.2">
      <c r="A5091" s="295">
        <v>0.34932659999999999</v>
      </c>
      <c r="B5091" s="295"/>
      <c r="C5091" s="295">
        <v>0.52022420000000003</v>
      </c>
      <c r="D5091" s="295"/>
    </row>
    <row r="5092" spans="1:4" x14ac:dyDescent="0.2">
      <c r="A5092" s="295">
        <v>0.3492846</v>
      </c>
      <c r="B5092" s="295"/>
      <c r="C5092" s="295">
        <v>0.52021189999999995</v>
      </c>
      <c r="D5092" s="295"/>
    </row>
    <row r="5093" spans="1:4" x14ac:dyDescent="0.2">
      <c r="A5093" s="295">
        <v>0.34927259999999999</v>
      </c>
      <c r="B5093" s="295"/>
      <c r="C5093" s="295">
        <v>0.52017150000000001</v>
      </c>
      <c r="D5093" s="295"/>
    </row>
    <row r="5094" spans="1:4" x14ac:dyDescent="0.2">
      <c r="A5094" s="295">
        <v>0.34923110000000002</v>
      </c>
      <c r="B5094" s="295"/>
      <c r="C5094" s="295">
        <v>0.52014609999999994</v>
      </c>
      <c r="D5094" s="295"/>
    </row>
    <row r="5095" spans="1:4" x14ac:dyDescent="0.2">
      <c r="A5095" s="295">
        <v>0.34923110000000002</v>
      </c>
      <c r="B5095" s="295"/>
      <c r="C5095" s="295">
        <v>0.52009349999999999</v>
      </c>
      <c r="D5095" s="295"/>
    </row>
    <row r="5096" spans="1:4" x14ac:dyDescent="0.2">
      <c r="A5096" s="295">
        <v>0.34919319999999998</v>
      </c>
      <c r="B5096" s="295"/>
      <c r="C5096" s="295">
        <v>0.52006549999999996</v>
      </c>
      <c r="D5096" s="295"/>
    </row>
    <row r="5097" spans="1:4" x14ac:dyDescent="0.2">
      <c r="A5097" s="295">
        <v>0.34919319999999998</v>
      </c>
      <c r="B5097" s="295"/>
      <c r="C5097" s="295">
        <v>0.52004119999999998</v>
      </c>
      <c r="D5097" s="295"/>
    </row>
    <row r="5098" spans="1:4" x14ac:dyDescent="0.2">
      <c r="A5098" s="295">
        <v>0.34916530000000001</v>
      </c>
      <c r="B5098" s="295"/>
      <c r="C5098" s="295">
        <v>0.52001410000000003</v>
      </c>
      <c r="D5098" s="295"/>
    </row>
    <row r="5099" spans="1:4" x14ac:dyDescent="0.2">
      <c r="A5099" s="295">
        <v>0.34916530000000001</v>
      </c>
      <c r="B5099" s="295"/>
      <c r="C5099" s="295">
        <v>0.5199994</v>
      </c>
      <c r="D5099" s="295"/>
    </row>
    <row r="5100" spans="1:4" x14ac:dyDescent="0.2">
      <c r="A5100" s="295">
        <v>0.34913850000000002</v>
      </c>
      <c r="B5100" s="295"/>
      <c r="C5100" s="295">
        <v>0.51994680000000004</v>
      </c>
      <c r="D5100" s="295"/>
    </row>
    <row r="5101" spans="1:4" x14ac:dyDescent="0.2">
      <c r="A5101" s="295">
        <v>0.34911130000000001</v>
      </c>
      <c r="B5101" s="295"/>
      <c r="C5101" s="295">
        <v>0.51992139999999998</v>
      </c>
      <c r="D5101" s="295"/>
    </row>
    <row r="5102" spans="1:4" x14ac:dyDescent="0.2">
      <c r="A5102" s="295">
        <v>0.34909770000000001</v>
      </c>
      <c r="B5102" s="295"/>
      <c r="C5102" s="295">
        <v>0.51989430000000003</v>
      </c>
      <c r="D5102" s="295"/>
    </row>
    <row r="5103" spans="1:4" x14ac:dyDescent="0.2">
      <c r="A5103" s="295">
        <v>0.34904459999999998</v>
      </c>
      <c r="B5103" s="295"/>
      <c r="C5103" s="295">
        <v>0.51989430000000003</v>
      </c>
      <c r="D5103" s="295"/>
    </row>
    <row r="5104" spans="1:4" x14ac:dyDescent="0.2">
      <c r="A5104" s="295">
        <v>0.34903190000000001</v>
      </c>
      <c r="B5104" s="295"/>
      <c r="C5104" s="295">
        <v>0.51987000000000005</v>
      </c>
      <c r="D5104" s="295"/>
    </row>
    <row r="5105" spans="1:4" x14ac:dyDescent="0.2">
      <c r="A5105" s="295">
        <v>0.34901989999999999</v>
      </c>
      <c r="B5105" s="295"/>
      <c r="C5105" s="295">
        <v>0.51985669999999995</v>
      </c>
      <c r="D5105" s="295"/>
    </row>
    <row r="5106" spans="1:4" x14ac:dyDescent="0.2">
      <c r="A5106" s="295">
        <v>0.34901989999999999</v>
      </c>
      <c r="B5106" s="295"/>
      <c r="C5106" s="295">
        <v>0.51980380000000004</v>
      </c>
      <c r="D5106" s="295"/>
    </row>
    <row r="5107" spans="1:4" x14ac:dyDescent="0.2">
      <c r="A5107" s="295">
        <v>0.34897840000000002</v>
      </c>
      <c r="B5107" s="295"/>
      <c r="C5107" s="295">
        <v>0.51977839999999997</v>
      </c>
      <c r="D5107" s="295"/>
    </row>
    <row r="5108" spans="1:4" x14ac:dyDescent="0.2">
      <c r="A5108" s="295">
        <v>0.34896630000000001</v>
      </c>
      <c r="B5108" s="295"/>
      <c r="C5108" s="295">
        <v>0.5197541</v>
      </c>
      <c r="D5108" s="295"/>
    </row>
    <row r="5109" spans="1:4" x14ac:dyDescent="0.2">
      <c r="A5109" s="295">
        <v>0.34895359999999997</v>
      </c>
      <c r="B5109" s="295"/>
      <c r="C5109" s="295">
        <v>0.51969929999999998</v>
      </c>
      <c r="D5109" s="295"/>
    </row>
    <row r="5110" spans="1:4" x14ac:dyDescent="0.2">
      <c r="A5110" s="295">
        <v>0.34893849999999998</v>
      </c>
      <c r="B5110" s="295"/>
      <c r="C5110" s="295">
        <v>0.51965890000000003</v>
      </c>
      <c r="D5110" s="295"/>
    </row>
    <row r="5111" spans="1:4" x14ac:dyDescent="0.2">
      <c r="A5111" s="295">
        <v>0.34891169999999999</v>
      </c>
      <c r="B5111" s="295"/>
      <c r="C5111" s="295">
        <v>0.5196442</v>
      </c>
      <c r="D5111" s="295"/>
    </row>
    <row r="5112" spans="1:4" x14ac:dyDescent="0.2">
      <c r="A5112" s="295">
        <v>0.34891169999999999</v>
      </c>
      <c r="B5112" s="295"/>
      <c r="C5112" s="295">
        <v>0.51962010000000003</v>
      </c>
      <c r="D5112" s="295"/>
    </row>
    <row r="5113" spans="1:4" x14ac:dyDescent="0.2">
      <c r="A5113" s="295">
        <v>0.34889900000000001</v>
      </c>
      <c r="B5113" s="295"/>
      <c r="C5113" s="295">
        <v>0.51962010000000003</v>
      </c>
      <c r="D5113" s="295"/>
    </row>
    <row r="5114" spans="1:4" x14ac:dyDescent="0.2">
      <c r="A5114" s="295">
        <v>0.34889900000000001</v>
      </c>
      <c r="B5114" s="295"/>
      <c r="C5114" s="295">
        <v>0.5195419</v>
      </c>
      <c r="D5114" s="295"/>
    </row>
    <row r="5115" spans="1:4" x14ac:dyDescent="0.2">
      <c r="A5115" s="295">
        <v>0.3488869</v>
      </c>
      <c r="B5115" s="295"/>
      <c r="C5115" s="295">
        <v>0.5195419</v>
      </c>
      <c r="D5115" s="295"/>
    </row>
    <row r="5116" spans="1:4" x14ac:dyDescent="0.2">
      <c r="A5116" s="295">
        <v>0.3488733</v>
      </c>
      <c r="B5116" s="295"/>
      <c r="C5116" s="295">
        <v>0.51950549999999995</v>
      </c>
      <c r="D5116" s="295"/>
    </row>
    <row r="5117" spans="1:4" x14ac:dyDescent="0.2">
      <c r="A5117" s="295">
        <v>0.3488581</v>
      </c>
      <c r="B5117" s="295"/>
      <c r="C5117" s="295">
        <v>0.51947710000000002</v>
      </c>
      <c r="D5117" s="295"/>
    </row>
    <row r="5118" spans="1:4" x14ac:dyDescent="0.2">
      <c r="A5118" s="295">
        <v>0.34884609999999999</v>
      </c>
      <c r="B5118" s="295"/>
      <c r="C5118" s="295">
        <v>0.51942299999999997</v>
      </c>
      <c r="D5118" s="295"/>
    </row>
    <row r="5119" spans="1:4" x14ac:dyDescent="0.2">
      <c r="A5119" s="295">
        <v>0.34882020000000002</v>
      </c>
      <c r="B5119" s="295"/>
      <c r="C5119" s="295">
        <v>0.51938329999999999</v>
      </c>
      <c r="D5119" s="295"/>
    </row>
    <row r="5120" spans="1:4" x14ac:dyDescent="0.2">
      <c r="A5120" s="295">
        <v>0.34882020000000002</v>
      </c>
      <c r="B5120" s="295"/>
      <c r="C5120" s="295">
        <v>0.51935790000000004</v>
      </c>
      <c r="D5120" s="295"/>
    </row>
    <row r="5121" spans="1:4" x14ac:dyDescent="0.2">
      <c r="A5121" s="295">
        <v>0.3487924</v>
      </c>
      <c r="B5121" s="295"/>
      <c r="C5121" s="295">
        <v>0.5193295</v>
      </c>
      <c r="D5121" s="295"/>
    </row>
    <row r="5122" spans="1:4" x14ac:dyDescent="0.2">
      <c r="A5122" s="295">
        <v>0.3487787</v>
      </c>
      <c r="B5122" s="295"/>
      <c r="C5122" s="295">
        <v>0.51931579999999999</v>
      </c>
      <c r="D5122" s="295"/>
    </row>
    <row r="5123" spans="1:4" x14ac:dyDescent="0.2">
      <c r="A5123" s="295">
        <v>0.34875349999999999</v>
      </c>
      <c r="B5123" s="295"/>
      <c r="C5123" s="295">
        <v>0.51929000000000003</v>
      </c>
      <c r="D5123" s="295"/>
    </row>
    <row r="5124" spans="1:4" x14ac:dyDescent="0.2">
      <c r="A5124" s="295">
        <v>0.348713</v>
      </c>
      <c r="B5124" s="295"/>
      <c r="C5124" s="295">
        <v>0.51926309999999998</v>
      </c>
      <c r="D5124" s="295"/>
    </row>
    <row r="5125" spans="1:4" x14ac:dyDescent="0.2">
      <c r="A5125" s="295">
        <v>0.3486978</v>
      </c>
      <c r="B5125" s="295"/>
      <c r="C5125" s="295">
        <v>0.51920940000000004</v>
      </c>
      <c r="D5125" s="295"/>
    </row>
    <row r="5126" spans="1:4" x14ac:dyDescent="0.2">
      <c r="A5126" s="295">
        <v>0.34867140000000002</v>
      </c>
      <c r="B5126" s="295"/>
      <c r="C5126" s="295">
        <v>0.51918140000000002</v>
      </c>
      <c r="D5126" s="295"/>
    </row>
    <row r="5127" spans="1:4" x14ac:dyDescent="0.2">
      <c r="A5127" s="295">
        <v>0.34861750000000002</v>
      </c>
      <c r="B5127" s="295"/>
      <c r="C5127" s="295">
        <v>0.51914210000000005</v>
      </c>
      <c r="D5127" s="295"/>
    </row>
    <row r="5128" spans="1:4" x14ac:dyDescent="0.2">
      <c r="A5128" s="295">
        <v>0.34861750000000002</v>
      </c>
      <c r="B5128" s="295"/>
      <c r="C5128" s="295">
        <v>0.5191154</v>
      </c>
      <c r="D5128" s="295"/>
    </row>
    <row r="5129" spans="1:4" x14ac:dyDescent="0.2">
      <c r="A5129" s="295">
        <v>0.34861750000000002</v>
      </c>
      <c r="B5129" s="295"/>
      <c r="C5129" s="295">
        <v>0.51908869999999996</v>
      </c>
      <c r="D5129" s="295"/>
    </row>
    <row r="5130" spans="1:4" x14ac:dyDescent="0.2">
      <c r="A5130" s="295">
        <v>0.34860380000000002</v>
      </c>
      <c r="B5130" s="295"/>
      <c r="C5130" s="295">
        <v>0.51906269999999999</v>
      </c>
      <c r="D5130" s="295"/>
    </row>
    <row r="5131" spans="1:4" x14ac:dyDescent="0.2">
      <c r="A5131" s="295">
        <v>0.34859180000000001</v>
      </c>
      <c r="B5131" s="295"/>
      <c r="C5131" s="295">
        <v>0.51902510000000002</v>
      </c>
      <c r="D5131" s="295"/>
    </row>
    <row r="5132" spans="1:4" x14ac:dyDescent="0.2">
      <c r="A5132" s="295">
        <v>0.34856389999999998</v>
      </c>
      <c r="B5132" s="295"/>
      <c r="C5132" s="295">
        <v>0.51898710000000003</v>
      </c>
      <c r="D5132" s="295"/>
    </row>
    <row r="5133" spans="1:4" x14ac:dyDescent="0.2">
      <c r="A5133" s="295">
        <v>0.34855029999999998</v>
      </c>
      <c r="B5133" s="295"/>
      <c r="C5133" s="295">
        <v>0.51896039999999999</v>
      </c>
      <c r="D5133" s="295"/>
    </row>
    <row r="5134" spans="1:4" x14ac:dyDescent="0.2">
      <c r="A5134" s="295">
        <v>0.34855029999999998</v>
      </c>
      <c r="B5134" s="295"/>
      <c r="C5134" s="295">
        <v>0.51893480000000003</v>
      </c>
      <c r="D5134" s="295"/>
    </row>
    <row r="5135" spans="1:4" x14ac:dyDescent="0.2">
      <c r="A5135" s="295">
        <v>0.34851120000000002</v>
      </c>
      <c r="B5135" s="295"/>
      <c r="C5135" s="295">
        <v>0.51889529999999995</v>
      </c>
      <c r="D5135" s="295"/>
    </row>
    <row r="5136" spans="1:4" x14ac:dyDescent="0.2">
      <c r="A5136" s="295">
        <v>0.34848440000000003</v>
      </c>
      <c r="B5136" s="295"/>
      <c r="C5136" s="295">
        <v>0.51888190000000001</v>
      </c>
      <c r="D5136" s="295"/>
    </row>
    <row r="5137" spans="1:4" x14ac:dyDescent="0.2">
      <c r="A5137" s="295">
        <v>0.34846919999999998</v>
      </c>
      <c r="B5137" s="295"/>
      <c r="C5137" s="295">
        <v>0.51885760000000003</v>
      </c>
      <c r="D5137" s="295"/>
    </row>
    <row r="5138" spans="1:4" x14ac:dyDescent="0.2">
      <c r="A5138" s="295">
        <v>0.3484565</v>
      </c>
      <c r="B5138" s="295"/>
      <c r="C5138" s="295">
        <v>0.51879160000000002</v>
      </c>
      <c r="D5138" s="295"/>
    </row>
    <row r="5139" spans="1:4" x14ac:dyDescent="0.2">
      <c r="A5139" s="295">
        <v>0.34843180000000001</v>
      </c>
      <c r="B5139" s="295"/>
      <c r="C5139" s="295">
        <v>0.51877960000000001</v>
      </c>
      <c r="D5139" s="295"/>
    </row>
    <row r="5140" spans="1:4" x14ac:dyDescent="0.2">
      <c r="A5140" s="295">
        <v>0.34843180000000001</v>
      </c>
      <c r="B5140" s="295"/>
      <c r="C5140" s="295">
        <v>0.51875360000000004</v>
      </c>
      <c r="D5140" s="295"/>
    </row>
    <row r="5141" spans="1:4" x14ac:dyDescent="0.2">
      <c r="A5141" s="295">
        <v>0.34841660000000002</v>
      </c>
      <c r="B5141" s="295"/>
      <c r="C5141" s="295">
        <v>0.51870019999999994</v>
      </c>
      <c r="D5141" s="295"/>
    </row>
    <row r="5142" spans="1:4" x14ac:dyDescent="0.2">
      <c r="A5142" s="295">
        <v>0.34840300000000002</v>
      </c>
      <c r="B5142" s="295"/>
      <c r="C5142" s="295">
        <v>0.51866219999999996</v>
      </c>
      <c r="D5142" s="295"/>
    </row>
    <row r="5143" spans="1:4" x14ac:dyDescent="0.2">
      <c r="A5143" s="295">
        <v>0.3483909</v>
      </c>
      <c r="B5143" s="295"/>
      <c r="C5143" s="295">
        <v>0.51864759999999999</v>
      </c>
      <c r="D5143" s="295"/>
    </row>
    <row r="5144" spans="1:4" x14ac:dyDescent="0.2">
      <c r="A5144" s="295">
        <v>0.3483909</v>
      </c>
      <c r="B5144" s="295"/>
      <c r="C5144" s="295">
        <v>0.51862220000000003</v>
      </c>
      <c r="D5144" s="295"/>
    </row>
    <row r="5145" spans="1:4" x14ac:dyDescent="0.2">
      <c r="A5145" s="295">
        <v>0.34837580000000001</v>
      </c>
      <c r="B5145" s="295"/>
      <c r="C5145" s="295">
        <v>0.5185805</v>
      </c>
      <c r="D5145" s="295"/>
    </row>
    <row r="5146" spans="1:4" x14ac:dyDescent="0.2">
      <c r="A5146" s="295">
        <v>0.34834989999999999</v>
      </c>
      <c r="B5146" s="295"/>
      <c r="C5146" s="295">
        <v>0.51855249999999997</v>
      </c>
      <c r="D5146" s="295"/>
    </row>
    <row r="5147" spans="1:4" x14ac:dyDescent="0.2">
      <c r="A5147" s="295">
        <v>0.34834989999999999</v>
      </c>
      <c r="B5147" s="295"/>
      <c r="C5147" s="295">
        <v>0.51852819999999999</v>
      </c>
      <c r="D5147" s="295"/>
    </row>
    <row r="5148" spans="1:4" x14ac:dyDescent="0.2">
      <c r="A5148" s="295">
        <v>0.34833789999999998</v>
      </c>
      <c r="B5148" s="295"/>
      <c r="C5148" s="295">
        <v>0.51851590000000003</v>
      </c>
      <c r="D5148" s="295"/>
    </row>
    <row r="5149" spans="1:4" x14ac:dyDescent="0.2">
      <c r="A5149" s="295">
        <v>0.34833789999999998</v>
      </c>
      <c r="B5149" s="295"/>
      <c r="C5149" s="295">
        <v>0.51847549999999998</v>
      </c>
      <c r="D5149" s="295"/>
    </row>
    <row r="5150" spans="1:4" x14ac:dyDescent="0.2">
      <c r="A5150" s="295">
        <v>0.34832469999999999</v>
      </c>
      <c r="B5150" s="295"/>
      <c r="C5150" s="295">
        <v>0.51842460000000001</v>
      </c>
      <c r="D5150" s="295"/>
    </row>
    <row r="5151" spans="1:4" x14ac:dyDescent="0.2">
      <c r="A5151" s="295">
        <v>0.3482712</v>
      </c>
      <c r="B5151" s="295"/>
      <c r="C5151" s="295">
        <v>0.5183856</v>
      </c>
      <c r="D5151" s="295"/>
    </row>
    <row r="5152" spans="1:4" x14ac:dyDescent="0.2">
      <c r="A5152" s="295">
        <v>0.3482712</v>
      </c>
      <c r="B5152" s="295"/>
      <c r="C5152" s="295">
        <v>0.5183719</v>
      </c>
      <c r="D5152" s="295"/>
    </row>
    <row r="5153" spans="1:4" x14ac:dyDescent="0.2">
      <c r="A5153" s="295">
        <v>0.34824529999999998</v>
      </c>
      <c r="B5153" s="295"/>
      <c r="C5153" s="295">
        <v>0.51833359999999995</v>
      </c>
      <c r="D5153" s="295"/>
    </row>
    <row r="5154" spans="1:4" x14ac:dyDescent="0.2">
      <c r="A5154" s="295">
        <v>0.34824529999999998</v>
      </c>
      <c r="B5154" s="295"/>
      <c r="C5154" s="295">
        <v>0.51830529999999997</v>
      </c>
      <c r="D5154" s="295"/>
    </row>
    <row r="5155" spans="1:4" x14ac:dyDescent="0.2">
      <c r="A5155" s="295">
        <v>0.34824529999999998</v>
      </c>
      <c r="B5155" s="295"/>
      <c r="C5155" s="295">
        <v>0.51825259999999995</v>
      </c>
      <c r="D5155" s="295"/>
    </row>
    <row r="5156" spans="1:4" x14ac:dyDescent="0.2">
      <c r="A5156" s="295">
        <v>0.34824529999999998</v>
      </c>
      <c r="B5156" s="295"/>
      <c r="C5156" s="295">
        <v>0.51824060000000005</v>
      </c>
      <c r="D5156" s="295"/>
    </row>
    <row r="5157" spans="1:4" x14ac:dyDescent="0.2">
      <c r="A5157" s="295">
        <v>0.34821649999999998</v>
      </c>
      <c r="B5157" s="295"/>
      <c r="C5157" s="295">
        <v>0.51821459999999997</v>
      </c>
      <c r="D5157" s="295"/>
    </row>
    <row r="5158" spans="1:4" x14ac:dyDescent="0.2">
      <c r="A5158" s="295">
        <v>0.34817870000000001</v>
      </c>
      <c r="B5158" s="295"/>
      <c r="C5158" s="295">
        <v>0.51818660000000005</v>
      </c>
      <c r="D5158" s="295"/>
    </row>
    <row r="5159" spans="1:4" x14ac:dyDescent="0.2">
      <c r="A5159" s="295">
        <v>0.3481786</v>
      </c>
      <c r="B5159" s="295"/>
      <c r="C5159" s="295">
        <v>0.51817429999999998</v>
      </c>
      <c r="D5159" s="295"/>
    </row>
    <row r="5160" spans="1:4" x14ac:dyDescent="0.2">
      <c r="A5160" s="295">
        <v>0.3481786</v>
      </c>
      <c r="B5160" s="295"/>
      <c r="C5160" s="295">
        <v>0.51813520000000002</v>
      </c>
      <c r="D5160" s="295"/>
    </row>
    <row r="5161" spans="1:4" x14ac:dyDescent="0.2">
      <c r="A5161" s="295">
        <v>0.34815299999999999</v>
      </c>
      <c r="B5161" s="295"/>
      <c r="C5161" s="295">
        <v>0.51813520000000002</v>
      </c>
      <c r="D5161" s="295"/>
    </row>
    <row r="5162" spans="1:4" x14ac:dyDescent="0.2">
      <c r="A5162" s="295">
        <v>0.34815299999999999</v>
      </c>
      <c r="B5162" s="295"/>
      <c r="C5162" s="295">
        <v>0.51808149999999997</v>
      </c>
      <c r="D5162" s="295"/>
    </row>
    <row r="5163" spans="1:4" x14ac:dyDescent="0.2">
      <c r="A5163" s="295">
        <v>0.3481398</v>
      </c>
      <c r="B5163" s="295"/>
      <c r="C5163" s="295">
        <v>0.51805590000000001</v>
      </c>
      <c r="D5163" s="295"/>
    </row>
    <row r="5164" spans="1:4" x14ac:dyDescent="0.2">
      <c r="A5164" s="295">
        <v>0.34812710000000002</v>
      </c>
      <c r="B5164" s="295"/>
      <c r="C5164" s="295">
        <v>0.51802879999999996</v>
      </c>
      <c r="D5164" s="295"/>
    </row>
    <row r="5165" spans="1:4" x14ac:dyDescent="0.2">
      <c r="A5165" s="295">
        <v>0.34811199999999998</v>
      </c>
      <c r="B5165" s="295"/>
      <c r="C5165" s="295">
        <v>0.51801680000000005</v>
      </c>
      <c r="D5165" s="295"/>
    </row>
    <row r="5166" spans="1:4" x14ac:dyDescent="0.2">
      <c r="A5166" s="295">
        <v>0.34811189999999997</v>
      </c>
      <c r="B5166" s="295"/>
      <c r="C5166" s="295">
        <v>0.51800299999999999</v>
      </c>
      <c r="D5166" s="295"/>
    </row>
    <row r="5167" spans="1:4" x14ac:dyDescent="0.2">
      <c r="A5167" s="295">
        <v>0.34805799999999998</v>
      </c>
      <c r="B5167" s="295"/>
      <c r="C5167" s="295">
        <v>0.51797499999999996</v>
      </c>
      <c r="D5167" s="295"/>
    </row>
    <row r="5168" spans="1:4" x14ac:dyDescent="0.2">
      <c r="A5168" s="295">
        <v>0.34805799999999998</v>
      </c>
      <c r="B5168" s="295"/>
      <c r="C5168" s="295">
        <v>0.51795080000000004</v>
      </c>
      <c r="D5168" s="295"/>
    </row>
    <row r="5169" spans="1:4" x14ac:dyDescent="0.2">
      <c r="A5169" s="295">
        <v>0.3480453</v>
      </c>
      <c r="B5169" s="295"/>
      <c r="C5169" s="295">
        <v>0.51792499999999997</v>
      </c>
      <c r="D5169" s="295"/>
    </row>
    <row r="5170" spans="1:4" x14ac:dyDescent="0.2">
      <c r="A5170" s="295">
        <v>0.3480453</v>
      </c>
      <c r="B5170" s="295"/>
      <c r="C5170" s="295">
        <v>0.5179127</v>
      </c>
      <c r="D5170" s="295"/>
    </row>
    <row r="5171" spans="1:4" x14ac:dyDescent="0.2">
      <c r="A5171" s="295">
        <v>0.34801850000000001</v>
      </c>
      <c r="B5171" s="295"/>
      <c r="C5171" s="295">
        <v>0.51788670000000003</v>
      </c>
      <c r="D5171" s="295"/>
    </row>
    <row r="5172" spans="1:4" x14ac:dyDescent="0.2">
      <c r="A5172" s="295">
        <v>0.34800579999999998</v>
      </c>
      <c r="B5172" s="295"/>
      <c r="C5172" s="295">
        <v>0.51783299999999999</v>
      </c>
      <c r="D5172" s="295"/>
    </row>
    <row r="5173" spans="1:4" x14ac:dyDescent="0.2">
      <c r="A5173" s="295">
        <v>0.34798010000000001</v>
      </c>
      <c r="B5173" s="295"/>
      <c r="C5173" s="295">
        <v>0.51782070000000002</v>
      </c>
      <c r="D5173" s="295"/>
    </row>
    <row r="5174" spans="1:4" x14ac:dyDescent="0.2">
      <c r="A5174" s="295">
        <v>0.34798010000000001</v>
      </c>
      <c r="B5174" s="295"/>
      <c r="C5174" s="295">
        <v>0.51778029999999997</v>
      </c>
      <c r="D5174" s="295"/>
    </row>
    <row r="5175" spans="1:4" x14ac:dyDescent="0.2">
      <c r="A5175" s="295">
        <v>0.34795179999999998</v>
      </c>
      <c r="B5175" s="295"/>
      <c r="C5175" s="295">
        <v>0.51773899999999995</v>
      </c>
      <c r="D5175" s="295"/>
    </row>
    <row r="5176" spans="1:4" x14ac:dyDescent="0.2">
      <c r="A5176" s="295">
        <v>0.34793809999999997</v>
      </c>
      <c r="B5176" s="295"/>
      <c r="C5176" s="295">
        <v>0.51768910000000001</v>
      </c>
      <c r="D5176" s="295"/>
    </row>
    <row r="5177" spans="1:4" x14ac:dyDescent="0.2">
      <c r="A5177" s="295">
        <v>0.34792610000000002</v>
      </c>
      <c r="B5177" s="295"/>
      <c r="C5177" s="295">
        <v>0.51767540000000001</v>
      </c>
      <c r="D5177" s="295"/>
    </row>
    <row r="5178" spans="1:4" x14ac:dyDescent="0.2">
      <c r="A5178" s="295">
        <v>0.34791240000000001</v>
      </c>
      <c r="B5178" s="295"/>
      <c r="C5178" s="295">
        <v>0.51764960000000004</v>
      </c>
      <c r="D5178" s="295"/>
    </row>
    <row r="5179" spans="1:4" x14ac:dyDescent="0.2">
      <c r="A5179" s="295">
        <v>0.34788459999999999</v>
      </c>
      <c r="B5179" s="295"/>
      <c r="C5179" s="295">
        <v>0.51763499999999996</v>
      </c>
      <c r="D5179" s="295"/>
    </row>
    <row r="5180" spans="1:4" x14ac:dyDescent="0.2">
      <c r="A5180" s="295">
        <v>0.3478714</v>
      </c>
      <c r="B5180" s="295"/>
      <c r="C5180" s="295">
        <v>0.5176212</v>
      </c>
      <c r="D5180" s="295"/>
    </row>
    <row r="5181" spans="1:4" x14ac:dyDescent="0.2">
      <c r="A5181" s="295">
        <v>0.34785779999999999</v>
      </c>
      <c r="B5181" s="295"/>
      <c r="C5181" s="295">
        <v>0.51758099999999996</v>
      </c>
      <c r="D5181" s="295"/>
    </row>
    <row r="5182" spans="1:4" x14ac:dyDescent="0.2">
      <c r="A5182" s="295">
        <v>0.3478446</v>
      </c>
      <c r="B5182" s="295"/>
      <c r="C5182" s="295">
        <v>0.51755410000000002</v>
      </c>
      <c r="D5182" s="295"/>
    </row>
    <row r="5183" spans="1:4" x14ac:dyDescent="0.2">
      <c r="A5183" s="295">
        <v>0.3478038</v>
      </c>
      <c r="B5183" s="295"/>
      <c r="C5183" s="295">
        <v>0.51752869999999995</v>
      </c>
      <c r="D5183" s="295"/>
    </row>
    <row r="5184" spans="1:4" x14ac:dyDescent="0.2">
      <c r="A5184" s="295">
        <v>0.3478038</v>
      </c>
      <c r="B5184" s="295"/>
      <c r="C5184" s="295">
        <v>0.51748959999999999</v>
      </c>
      <c r="D5184" s="295"/>
    </row>
    <row r="5185" spans="1:4" x14ac:dyDescent="0.2">
      <c r="A5185" s="295">
        <v>0.347775</v>
      </c>
      <c r="B5185" s="295"/>
      <c r="C5185" s="295">
        <v>0.51739480000000004</v>
      </c>
      <c r="D5185" s="295"/>
    </row>
    <row r="5186" spans="1:4" x14ac:dyDescent="0.2">
      <c r="A5186" s="295">
        <v>0.347775</v>
      </c>
      <c r="B5186" s="295"/>
      <c r="C5186" s="295">
        <v>0.51738260000000003</v>
      </c>
      <c r="D5186" s="295"/>
    </row>
    <row r="5187" spans="1:4" x14ac:dyDescent="0.2">
      <c r="A5187" s="295">
        <v>0.34774919999999998</v>
      </c>
      <c r="B5187" s="295"/>
      <c r="C5187" s="295">
        <v>0.51732900000000004</v>
      </c>
      <c r="D5187" s="295"/>
    </row>
    <row r="5188" spans="1:4" x14ac:dyDescent="0.2">
      <c r="A5188" s="295">
        <v>0.34773710000000002</v>
      </c>
      <c r="B5188" s="295"/>
      <c r="C5188" s="295">
        <v>0.51730299999999996</v>
      </c>
      <c r="D5188" s="295"/>
    </row>
    <row r="5189" spans="1:4" x14ac:dyDescent="0.2">
      <c r="A5189" s="295">
        <v>0.34771079999999999</v>
      </c>
      <c r="B5189" s="295"/>
      <c r="C5189" s="295">
        <v>0.51729099999999995</v>
      </c>
      <c r="D5189" s="295"/>
    </row>
    <row r="5190" spans="1:4" x14ac:dyDescent="0.2">
      <c r="A5190" s="295">
        <v>0.34769559999999999</v>
      </c>
      <c r="B5190" s="295"/>
      <c r="C5190" s="295">
        <v>0.51723960000000002</v>
      </c>
      <c r="D5190" s="295"/>
    </row>
    <row r="5191" spans="1:4" x14ac:dyDescent="0.2">
      <c r="A5191" s="295">
        <v>0.3476688</v>
      </c>
      <c r="B5191" s="295"/>
      <c r="C5191" s="295">
        <v>0.51722500000000005</v>
      </c>
      <c r="D5191" s="295"/>
    </row>
    <row r="5192" spans="1:4" x14ac:dyDescent="0.2">
      <c r="A5192" s="295">
        <v>0.34765360000000001</v>
      </c>
      <c r="B5192" s="295"/>
      <c r="C5192" s="295">
        <v>0.51717139999999995</v>
      </c>
      <c r="D5192" s="295"/>
    </row>
    <row r="5193" spans="1:4" x14ac:dyDescent="0.2">
      <c r="A5193" s="295">
        <v>0.34761419999999998</v>
      </c>
      <c r="B5193" s="295"/>
      <c r="C5193" s="295">
        <v>0.51715929999999999</v>
      </c>
      <c r="D5193" s="295"/>
    </row>
    <row r="5194" spans="1:4" x14ac:dyDescent="0.2">
      <c r="A5194" s="295">
        <v>0.34761409999999998</v>
      </c>
      <c r="B5194" s="295"/>
      <c r="C5194" s="295">
        <v>0.51712150000000001</v>
      </c>
      <c r="D5194" s="295"/>
    </row>
    <row r="5195" spans="1:4" x14ac:dyDescent="0.2">
      <c r="A5195" s="295">
        <v>0.34757310000000002</v>
      </c>
      <c r="B5195" s="295"/>
      <c r="C5195" s="295">
        <v>0.51712150000000001</v>
      </c>
      <c r="D5195" s="295"/>
    </row>
    <row r="5196" spans="1:4" x14ac:dyDescent="0.2">
      <c r="A5196" s="295">
        <v>0.34756110000000001</v>
      </c>
      <c r="B5196" s="295"/>
      <c r="C5196" s="295">
        <v>0.51708089999999995</v>
      </c>
      <c r="D5196" s="295"/>
    </row>
    <row r="5197" spans="1:4" x14ac:dyDescent="0.2">
      <c r="A5197" s="295">
        <v>0.3475491</v>
      </c>
      <c r="B5197" s="295"/>
      <c r="C5197" s="295">
        <v>0.51700610000000002</v>
      </c>
      <c r="D5197" s="295"/>
    </row>
    <row r="5198" spans="1:4" x14ac:dyDescent="0.2">
      <c r="A5198" s="295">
        <v>0.34751120000000002</v>
      </c>
      <c r="B5198" s="295"/>
      <c r="C5198" s="295">
        <v>0.51698029999999995</v>
      </c>
      <c r="D5198" s="295"/>
    </row>
    <row r="5199" spans="1:4" x14ac:dyDescent="0.2">
      <c r="A5199" s="295">
        <v>0.34748240000000002</v>
      </c>
      <c r="B5199" s="295"/>
      <c r="C5199" s="295">
        <v>0.51696699999999995</v>
      </c>
      <c r="D5199" s="295"/>
    </row>
    <row r="5200" spans="1:4" x14ac:dyDescent="0.2">
      <c r="A5200" s="295">
        <v>0.34746969999999999</v>
      </c>
      <c r="B5200" s="295"/>
      <c r="C5200" s="295">
        <v>0.5169414</v>
      </c>
      <c r="D5200" s="295"/>
    </row>
    <row r="5201" spans="1:4" x14ac:dyDescent="0.2">
      <c r="A5201" s="295">
        <v>0.34746969999999999</v>
      </c>
      <c r="B5201" s="295"/>
      <c r="C5201" s="295">
        <v>0.5168893</v>
      </c>
      <c r="D5201" s="295"/>
    </row>
    <row r="5202" spans="1:4" x14ac:dyDescent="0.2">
      <c r="A5202" s="295">
        <v>0.34745599999999999</v>
      </c>
      <c r="B5202" s="295"/>
      <c r="C5202" s="295">
        <v>0.51684929999999996</v>
      </c>
      <c r="D5202" s="295"/>
    </row>
    <row r="5203" spans="1:4" x14ac:dyDescent="0.2">
      <c r="A5203" s="295">
        <v>0.34742879999999998</v>
      </c>
      <c r="B5203" s="295"/>
      <c r="C5203" s="295">
        <v>0.51682220000000001</v>
      </c>
      <c r="D5203" s="295"/>
    </row>
    <row r="5204" spans="1:4" x14ac:dyDescent="0.2">
      <c r="A5204" s="295">
        <v>0.34742879999999998</v>
      </c>
      <c r="B5204" s="295"/>
      <c r="C5204" s="295">
        <v>0.51679529999999996</v>
      </c>
      <c r="D5204" s="295"/>
    </row>
    <row r="5205" spans="1:4" x14ac:dyDescent="0.2">
      <c r="A5205" s="295">
        <v>0.34742879999999998</v>
      </c>
      <c r="B5205" s="295"/>
      <c r="C5205" s="295">
        <v>0.51678159999999995</v>
      </c>
      <c r="D5205" s="295"/>
    </row>
    <row r="5206" spans="1:4" x14ac:dyDescent="0.2">
      <c r="A5206" s="295">
        <v>0.34737420000000002</v>
      </c>
      <c r="B5206" s="295"/>
      <c r="C5206" s="295">
        <v>0.51674140000000002</v>
      </c>
      <c r="D5206" s="295"/>
    </row>
    <row r="5207" spans="1:4" x14ac:dyDescent="0.2">
      <c r="A5207" s="295">
        <v>0.34737420000000002</v>
      </c>
      <c r="B5207" s="295"/>
      <c r="C5207" s="295">
        <v>0.51670099999999997</v>
      </c>
      <c r="D5207" s="295"/>
    </row>
    <row r="5208" spans="1:4" x14ac:dyDescent="0.2">
      <c r="A5208" s="295">
        <v>0.34733579999999997</v>
      </c>
      <c r="B5208" s="295"/>
      <c r="C5208" s="295">
        <v>0.51670099999999997</v>
      </c>
      <c r="D5208" s="295"/>
    </row>
    <row r="5209" spans="1:4" x14ac:dyDescent="0.2">
      <c r="A5209" s="295">
        <v>0.34733579999999997</v>
      </c>
      <c r="B5209" s="295"/>
      <c r="C5209" s="295">
        <v>0.51667390000000002</v>
      </c>
      <c r="D5209" s="295"/>
    </row>
    <row r="5210" spans="1:4" x14ac:dyDescent="0.2">
      <c r="A5210" s="295">
        <v>0.34733579999999997</v>
      </c>
      <c r="B5210" s="295"/>
      <c r="C5210" s="295">
        <v>0.51663499999999996</v>
      </c>
      <c r="D5210" s="295"/>
    </row>
    <row r="5211" spans="1:4" x14ac:dyDescent="0.2">
      <c r="A5211" s="295">
        <v>0.34732210000000002</v>
      </c>
      <c r="B5211" s="295"/>
      <c r="C5211" s="295">
        <v>0.51662160000000001</v>
      </c>
      <c r="D5211" s="295"/>
    </row>
    <row r="5212" spans="1:4" x14ac:dyDescent="0.2">
      <c r="A5212" s="295">
        <v>0.3472943</v>
      </c>
      <c r="B5212" s="295"/>
      <c r="C5212" s="295">
        <v>0.51660700000000004</v>
      </c>
      <c r="D5212" s="295"/>
    </row>
    <row r="5213" spans="1:4" x14ac:dyDescent="0.2">
      <c r="A5213" s="295">
        <v>0.3472942</v>
      </c>
      <c r="B5213" s="295"/>
      <c r="C5213" s="295">
        <v>0.51658269999999995</v>
      </c>
      <c r="D5213" s="295"/>
    </row>
    <row r="5214" spans="1:4" x14ac:dyDescent="0.2">
      <c r="A5214" s="295">
        <v>0.3472691</v>
      </c>
      <c r="B5214" s="295"/>
      <c r="C5214" s="295">
        <v>0.51654100000000003</v>
      </c>
      <c r="D5214" s="295"/>
    </row>
    <row r="5215" spans="1:4" x14ac:dyDescent="0.2">
      <c r="A5215" s="295">
        <v>0.34722760000000003</v>
      </c>
      <c r="B5215" s="295"/>
      <c r="C5215" s="295">
        <v>0.51650030000000002</v>
      </c>
      <c r="D5215" s="295"/>
    </row>
    <row r="5216" spans="1:4" x14ac:dyDescent="0.2">
      <c r="A5216" s="295">
        <v>0.34721550000000001</v>
      </c>
      <c r="B5216" s="295"/>
      <c r="C5216" s="295">
        <v>0.51646250000000005</v>
      </c>
      <c r="D5216" s="295"/>
    </row>
    <row r="5217" spans="1:4" x14ac:dyDescent="0.2">
      <c r="A5217" s="295">
        <v>0.34721550000000001</v>
      </c>
      <c r="B5217" s="295"/>
      <c r="C5217" s="295">
        <v>0.51643450000000002</v>
      </c>
      <c r="D5217" s="295"/>
    </row>
    <row r="5218" spans="1:4" x14ac:dyDescent="0.2">
      <c r="A5218" s="295">
        <v>0.34721550000000001</v>
      </c>
      <c r="B5218" s="295"/>
      <c r="C5218" s="295">
        <v>0.51639650000000004</v>
      </c>
      <c r="D5218" s="295"/>
    </row>
    <row r="5219" spans="1:4" x14ac:dyDescent="0.2">
      <c r="A5219" s="295">
        <v>0.34721550000000001</v>
      </c>
      <c r="B5219" s="295"/>
      <c r="C5219" s="295">
        <v>0.51639650000000004</v>
      </c>
      <c r="D5219" s="295"/>
    </row>
    <row r="5220" spans="1:4" x14ac:dyDescent="0.2">
      <c r="A5220" s="295">
        <v>0.34718719999999997</v>
      </c>
      <c r="B5220" s="295"/>
      <c r="C5220" s="295">
        <v>0.51632990000000001</v>
      </c>
      <c r="D5220" s="295"/>
    </row>
    <row r="5221" spans="1:4" x14ac:dyDescent="0.2">
      <c r="A5221" s="295">
        <v>0.34714879999999998</v>
      </c>
      <c r="B5221" s="295"/>
      <c r="C5221" s="295">
        <v>0.51630450000000006</v>
      </c>
      <c r="D5221" s="295"/>
    </row>
    <row r="5222" spans="1:4" x14ac:dyDescent="0.2">
      <c r="A5222" s="295">
        <v>0.34714879999999998</v>
      </c>
      <c r="B5222" s="295"/>
      <c r="C5222" s="295">
        <v>0.51626280000000002</v>
      </c>
      <c r="D5222" s="295"/>
    </row>
    <row r="5223" spans="1:4" x14ac:dyDescent="0.2">
      <c r="A5223" s="295">
        <v>0.34714879999999998</v>
      </c>
      <c r="B5223" s="295"/>
      <c r="C5223" s="295">
        <v>0.51626280000000002</v>
      </c>
      <c r="D5223" s="295"/>
    </row>
    <row r="5224" spans="1:4" x14ac:dyDescent="0.2">
      <c r="A5224" s="295">
        <v>0.3471361</v>
      </c>
      <c r="B5224" s="295"/>
      <c r="C5224" s="295">
        <v>0.51623719999999995</v>
      </c>
      <c r="D5224" s="295"/>
    </row>
    <row r="5225" spans="1:4" x14ac:dyDescent="0.2">
      <c r="A5225" s="295">
        <v>0.3471225</v>
      </c>
      <c r="B5225" s="295"/>
      <c r="C5225" s="295">
        <v>0.51621119999999998</v>
      </c>
      <c r="D5225" s="295"/>
    </row>
    <row r="5226" spans="1:4" x14ac:dyDescent="0.2">
      <c r="A5226" s="295">
        <v>0.34706939999999997</v>
      </c>
      <c r="B5226" s="295"/>
      <c r="C5226" s="295">
        <v>0.51617080000000004</v>
      </c>
      <c r="D5226" s="295"/>
    </row>
    <row r="5227" spans="1:4" x14ac:dyDescent="0.2">
      <c r="A5227" s="295">
        <v>0.34706939999999997</v>
      </c>
      <c r="B5227" s="295"/>
      <c r="C5227" s="295">
        <v>0.51614539999999998</v>
      </c>
      <c r="D5227" s="295"/>
    </row>
    <row r="5228" spans="1:4" x14ac:dyDescent="0.2">
      <c r="A5228" s="295">
        <v>0.34706939999999997</v>
      </c>
      <c r="B5228" s="295"/>
      <c r="C5228" s="295">
        <v>0.51613169999999997</v>
      </c>
      <c r="D5228" s="295"/>
    </row>
    <row r="5229" spans="1:4" x14ac:dyDescent="0.2">
      <c r="A5229" s="295">
        <v>0.34705580000000003</v>
      </c>
      <c r="B5229" s="295"/>
      <c r="C5229" s="295">
        <v>0.51609280000000002</v>
      </c>
      <c r="D5229" s="295"/>
    </row>
    <row r="5230" spans="1:4" x14ac:dyDescent="0.2">
      <c r="A5230" s="295">
        <v>0.3470299</v>
      </c>
      <c r="B5230" s="295"/>
      <c r="C5230" s="295">
        <v>0.51606569999999996</v>
      </c>
      <c r="D5230" s="295"/>
    </row>
    <row r="5231" spans="1:4" x14ac:dyDescent="0.2">
      <c r="A5231" s="295">
        <v>0.34701789999999999</v>
      </c>
      <c r="B5231" s="295"/>
      <c r="C5231" s="295">
        <v>0.5160534</v>
      </c>
      <c r="D5231" s="295"/>
    </row>
    <row r="5232" spans="1:4" x14ac:dyDescent="0.2">
      <c r="A5232" s="295">
        <v>0.34700520000000001</v>
      </c>
      <c r="B5232" s="295"/>
      <c r="C5232" s="295">
        <v>0.51602760000000003</v>
      </c>
      <c r="D5232" s="295"/>
    </row>
    <row r="5233" spans="1:4" x14ac:dyDescent="0.2">
      <c r="A5233" s="295">
        <v>0.34699000000000002</v>
      </c>
      <c r="B5233" s="295"/>
      <c r="C5233" s="295">
        <v>0.51598999999999995</v>
      </c>
      <c r="D5233" s="295"/>
    </row>
    <row r="5234" spans="1:4" x14ac:dyDescent="0.2">
      <c r="A5234" s="295">
        <v>0.34697729999999999</v>
      </c>
      <c r="B5234" s="295"/>
      <c r="C5234" s="295">
        <v>0.51594960000000001</v>
      </c>
      <c r="D5234" s="295"/>
    </row>
    <row r="5235" spans="1:4" x14ac:dyDescent="0.2">
      <c r="A5235" s="295">
        <v>0.34696369999999999</v>
      </c>
      <c r="B5235" s="295"/>
      <c r="C5235" s="295">
        <v>0.51594960000000001</v>
      </c>
      <c r="D5235" s="295"/>
    </row>
    <row r="5236" spans="1:4" x14ac:dyDescent="0.2">
      <c r="A5236" s="295">
        <v>0.34696359999999998</v>
      </c>
      <c r="B5236" s="295"/>
      <c r="C5236" s="295">
        <v>0.51593730000000004</v>
      </c>
      <c r="D5236" s="295"/>
    </row>
    <row r="5237" spans="1:4" x14ac:dyDescent="0.2">
      <c r="A5237" s="295">
        <v>0.3469505</v>
      </c>
      <c r="B5237" s="295"/>
      <c r="C5237" s="295">
        <v>0.51591030000000004</v>
      </c>
      <c r="D5237" s="295"/>
    </row>
    <row r="5238" spans="1:4" x14ac:dyDescent="0.2">
      <c r="A5238" s="295">
        <v>0.34693849999999998</v>
      </c>
      <c r="B5238" s="295"/>
      <c r="C5238" s="295">
        <v>0.5158819</v>
      </c>
      <c r="D5238" s="295"/>
    </row>
    <row r="5239" spans="1:4" x14ac:dyDescent="0.2">
      <c r="A5239" s="295">
        <v>0.3469121</v>
      </c>
      <c r="B5239" s="295"/>
      <c r="C5239" s="295">
        <v>0.51585519999999996</v>
      </c>
      <c r="D5239" s="295"/>
    </row>
    <row r="5240" spans="1:4" x14ac:dyDescent="0.2">
      <c r="A5240" s="295">
        <v>0.34689700000000001</v>
      </c>
      <c r="B5240" s="295"/>
      <c r="C5240" s="295">
        <v>0.51580300000000001</v>
      </c>
      <c r="D5240" s="295"/>
    </row>
    <row r="5241" spans="1:4" x14ac:dyDescent="0.2">
      <c r="A5241" s="295">
        <v>0.34688380000000002</v>
      </c>
      <c r="B5241" s="295"/>
      <c r="C5241" s="295">
        <v>0.51577890000000004</v>
      </c>
      <c r="D5241" s="295"/>
    </row>
    <row r="5242" spans="1:4" x14ac:dyDescent="0.2">
      <c r="A5242" s="295">
        <v>0.34685909999999998</v>
      </c>
      <c r="B5242" s="295"/>
      <c r="C5242" s="295">
        <v>0.51575329999999997</v>
      </c>
      <c r="D5242" s="295"/>
    </row>
    <row r="5243" spans="1:4" x14ac:dyDescent="0.2">
      <c r="A5243" s="295">
        <v>0.34685909999999998</v>
      </c>
      <c r="B5243" s="295"/>
      <c r="C5243" s="295">
        <v>0.51573950000000002</v>
      </c>
      <c r="D5243" s="295"/>
    </row>
    <row r="5244" spans="1:4" x14ac:dyDescent="0.2">
      <c r="A5244" s="295">
        <v>0.34683269999999999</v>
      </c>
      <c r="B5244" s="295"/>
      <c r="C5244" s="295">
        <v>0.51570320000000003</v>
      </c>
      <c r="D5244" s="295"/>
    </row>
    <row r="5245" spans="1:4" x14ac:dyDescent="0.2">
      <c r="A5245" s="295">
        <v>0.34683269999999999</v>
      </c>
      <c r="B5245" s="295"/>
      <c r="C5245" s="295">
        <v>0.5156752</v>
      </c>
      <c r="D5245" s="295"/>
    </row>
    <row r="5246" spans="1:4" x14ac:dyDescent="0.2">
      <c r="A5246" s="295">
        <v>0.3467924</v>
      </c>
      <c r="B5246" s="295"/>
      <c r="C5246" s="295">
        <v>0.51566290000000004</v>
      </c>
      <c r="D5246" s="295"/>
    </row>
    <row r="5247" spans="1:4" x14ac:dyDescent="0.2">
      <c r="A5247" s="295">
        <v>0.34676360000000001</v>
      </c>
      <c r="B5247" s="295"/>
      <c r="C5247" s="295">
        <v>0.51563700000000001</v>
      </c>
      <c r="D5247" s="295"/>
    </row>
    <row r="5248" spans="1:4" x14ac:dyDescent="0.2">
      <c r="A5248" s="295">
        <v>0.34676360000000001</v>
      </c>
      <c r="B5248" s="295"/>
      <c r="C5248" s="295">
        <v>0.51561159999999995</v>
      </c>
      <c r="D5248" s="295"/>
    </row>
    <row r="5249" spans="1:4" x14ac:dyDescent="0.2">
      <c r="A5249" s="295">
        <v>0.34673880000000001</v>
      </c>
      <c r="B5249" s="295"/>
      <c r="C5249" s="295">
        <v>0.5155729</v>
      </c>
      <c r="D5249" s="295"/>
    </row>
    <row r="5250" spans="1:4" x14ac:dyDescent="0.2">
      <c r="A5250" s="295">
        <v>0.34672570000000003</v>
      </c>
      <c r="B5250" s="295"/>
      <c r="C5250" s="295">
        <v>0.5155341</v>
      </c>
      <c r="D5250" s="295"/>
    </row>
    <row r="5251" spans="1:4" x14ac:dyDescent="0.2">
      <c r="A5251" s="295">
        <v>0.34672570000000003</v>
      </c>
      <c r="B5251" s="295"/>
      <c r="C5251" s="295">
        <v>0.5155341</v>
      </c>
      <c r="D5251" s="295"/>
    </row>
    <row r="5252" spans="1:4" x14ac:dyDescent="0.2">
      <c r="A5252" s="295">
        <v>0.34668729999999998</v>
      </c>
      <c r="B5252" s="295"/>
      <c r="C5252" s="295">
        <v>0.51549480000000003</v>
      </c>
      <c r="D5252" s="295"/>
    </row>
    <row r="5253" spans="1:4" x14ac:dyDescent="0.2">
      <c r="A5253" s="295">
        <v>0.3466746</v>
      </c>
      <c r="B5253" s="295"/>
      <c r="C5253" s="295">
        <v>0.51545589999999997</v>
      </c>
      <c r="D5253" s="295"/>
    </row>
    <row r="5254" spans="1:4" x14ac:dyDescent="0.2">
      <c r="A5254" s="295">
        <v>0.34664630000000002</v>
      </c>
      <c r="B5254" s="295"/>
      <c r="C5254" s="295">
        <v>0.5154301</v>
      </c>
      <c r="D5254" s="295"/>
    </row>
    <row r="5255" spans="1:4" x14ac:dyDescent="0.2">
      <c r="A5255" s="295">
        <v>0.34663359999999999</v>
      </c>
      <c r="B5255" s="295"/>
      <c r="C5255" s="295">
        <v>0.51540450000000004</v>
      </c>
      <c r="D5255" s="295"/>
    </row>
    <row r="5256" spans="1:4" x14ac:dyDescent="0.2">
      <c r="A5256" s="295">
        <v>0.34663359999999999</v>
      </c>
      <c r="B5256" s="295"/>
      <c r="C5256" s="295">
        <v>0.51539250000000003</v>
      </c>
      <c r="D5256" s="295"/>
    </row>
    <row r="5257" spans="1:4" x14ac:dyDescent="0.2">
      <c r="A5257" s="295">
        <v>0.34660639999999998</v>
      </c>
      <c r="B5257" s="295"/>
      <c r="C5257" s="295">
        <v>0.51535209999999998</v>
      </c>
      <c r="D5257" s="295"/>
    </row>
    <row r="5258" spans="1:4" x14ac:dyDescent="0.2">
      <c r="A5258" s="295">
        <v>0.34658070000000002</v>
      </c>
      <c r="B5258" s="295"/>
      <c r="C5258" s="295">
        <v>0.51531400000000005</v>
      </c>
      <c r="D5258" s="295"/>
    </row>
    <row r="5259" spans="1:4" x14ac:dyDescent="0.2">
      <c r="A5259" s="295">
        <v>0.34655530000000001</v>
      </c>
      <c r="B5259" s="295"/>
      <c r="C5259" s="295">
        <v>0.51531400000000005</v>
      </c>
      <c r="D5259" s="295"/>
    </row>
    <row r="5260" spans="1:4" x14ac:dyDescent="0.2">
      <c r="A5260" s="295">
        <v>0.34655530000000001</v>
      </c>
      <c r="B5260" s="295"/>
      <c r="C5260" s="295">
        <v>0.51524729999999996</v>
      </c>
      <c r="D5260" s="295"/>
    </row>
    <row r="5261" spans="1:4" x14ac:dyDescent="0.2">
      <c r="A5261" s="295">
        <v>0.34652810000000001</v>
      </c>
      <c r="B5261" s="295"/>
      <c r="C5261" s="295">
        <v>0.51523269999999999</v>
      </c>
      <c r="D5261" s="295"/>
    </row>
    <row r="5262" spans="1:4" x14ac:dyDescent="0.2">
      <c r="A5262" s="295">
        <v>0.34650219999999998</v>
      </c>
      <c r="B5262" s="295"/>
      <c r="C5262" s="295">
        <v>0.51517999999999997</v>
      </c>
      <c r="D5262" s="295"/>
    </row>
    <row r="5263" spans="1:4" x14ac:dyDescent="0.2">
      <c r="A5263" s="295">
        <v>0.34647650000000002</v>
      </c>
      <c r="B5263" s="295"/>
      <c r="C5263" s="295">
        <v>0.51513920000000002</v>
      </c>
      <c r="D5263" s="295"/>
    </row>
    <row r="5264" spans="1:4" x14ac:dyDescent="0.2">
      <c r="A5264" s="295">
        <v>0.34646139999999997</v>
      </c>
      <c r="B5264" s="295"/>
      <c r="C5264" s="295">
        <v>0.515127</v>
      </c>
      <c r="D5264" s="295"/>
    </row>
    <row r="5265" spans="1:4" x14ac:dyDescent="0.2">
      <c r="A5265" s="295">
        <v>0.34644619999999998</v>
      </c>
      <c r="B5265" s="295"/>
      <c r="C5265" s="295">
        <v>0.51509769999999999</v>
      </c>
      <c r="D5265" s="295"/>
    </row>
    <row r="5266" spans="1:4" x14ac:dyDescent="0.2">
      <c r="A5266" s="295">
        <v>0.34643420000000003</v>
      </c>
      <c r="B5266" s="295"/>
      <c r="C5266" s="295">
        <v>0.51507340000000001</v>
      </c>
      <c r="D5266" s="295"/>
    </row>
    <row r="5267" spans="1:4" x14ac:dyDescent="0.2">
      <c r="A5267" s="295">
        <v>0.34639629999999999</v>
      </c>
      <c r="B5267" s="295"/>
      <c r="C5267" s="295">
        <v>0.51501940000000002</v>
      </c>
      <c r="D5267" s="295"/>
    </row>
    <row r="5268" spans="1:4" x14ac:dyDescent="0.2">
      <c r="A5268" s="295">
        <v>0.34639629999999999</v>
      </c>
      <c r="B5268" s="295"/>
      <c r="C5268" s="295">
        <v>0.51499099999999998</v>
      </c>
      <c r="D5268" s="295"/>
    </row>
    <row r="5269" spans="1:4" x14ac:dyDescent="0.2">
      <c r="A5269" s="295">
        <v>0.34639629999999999</v>
      </c>
      <c r="B5269" s="295"/>
      <c r="C5269" s="295">
        <v>0.51495080000000004</v>
      </c>
      <c r="D5269" s="295"/>
    </row>
    <row r="5270" spans="1:4" x14ac:dyDescent="0.2">
      <c r="A5270" s="295">
        <v>0.34639629999999999</v>
      </c>
      <c r="B5270" s="295"/>
      <c r="C5270" s="295">
        <v>0.51492499999999997</v>
      </c>
      <c r="D5270" s="295"/>
    </row>
    <row r="5271" spans="1:4" x14ac:dyDescent="0.2">
      <c r="A5271" s="295">
        <v>0.3463811</v>
      </c>
      <c r="B5271" s="295"/>
      <c r="C5271" s="295">
        <v>0.51488699999999998</v>
      </c>
      <c r="D5271" s="295"/>
    </row>
    <row r="5272" spans="1:4" x14ac:dyDescent="0.2">
      <c r="A5272" s="295">
        <v>0.34635480000000002</v>
      </c>
      <c r="B5272" s="295"/>
      <c r="C5272" s="295">
        <v>0.51484680000000005</v>
      </c>
      <c r="D5272" s="295"/>
    </row>
    <row r="5273" spans="1:4" x14ac:dyDescent="0.2">
      <c r="A5273" s="295">
        <v>0.3463289</v>
      </c>
      <c r="B5273" s="295"/>
      <c r="C5273" s="295">
        <v>0.51481840000000001</v>
      </c>
      <c r="D5273" s="295"/>
    </row>
    <row r="5274" spans="1:4" x14ac:dyDescent="0.2">
      <c r="A5274" s="295">
        <v>0.34631689999999998</v>
      </c>
      <c r="B5274" s="295"/>
      <c r="C5274" s="295">
        <v>0.51478179999999996</v>
      </c>
      <c r="D5274" s="295"/>
    </row>
    <row r="5275" spans="1:4" x14ac:dyDescent="0.2">
      <c r="A5275" s="295">
        <v>0.34628900000000001</v>
      </c>
      <c r="B5275" s="295"/>
      <c r="C5275" s="295">
        <v>0.51476849999999996</v>
      </c>
      <c r="D5275" s="295"/>
    </row>
    <row r="5276" spans="1:4" x14ac:dyDescent="0.2">
      <c r="A5276" s="295">
        <v>0.34628900000000001</v>
      </c>
      <c r="B5276" s="295"/>
      <c r="C5276" s="295">
        <v>0.51476849999999996</v>
      </c>
      <c r="D5276" s="295"/>
    </row>
    <row r="5277" spans="1:4" x14ac:dyDescent="0.2">
      <c r="A5277" s="295">
        <v>0.34627590000000003</v>
      </c>
      <c r="B5277" s="295"/>
      <c r="C5277" s="295">
        <v>0.51474180000000003</v>
      </c>
      <c r="D5277" s="295"/>
    </row>
    <row r="5278" spans="1:4" x14ac:dyDescent="0.2">
      <c r="A5278" s="295">
        <v>0.3462344</v>
      </c>
      <c r="B5278" s="295"/>
      <c r="C5278" s="295">
        <v>0.51467669999999999</v>
      </c>
      <c r="D5278" s="295"/>
    </row>
    <row r="5279" spans="1:4" x14ac:dyDescent="0.2">
      <c r="A5279" s="295">
        <v>0.3462344</v>
      </c>
      <c r="B5279" s="295"/>
      <c r="C5279" s="295">
        <v>0.51466210000000001</v>
      </c>
      <c r="D5279" s="295"/>
    </row>
    <row r="5280" spans="1:4" x14ac:dyDescent="0.2">
      <c r="A5280" s="295">
        <v>0.3462344</v>
      </c>
      <c r="B5280" s="295"/>
      <c r="C5280" s="295">
        <v>0.51464869999999996</v>
      </c>
      <c r="D5280" s="295"/>
    </row>
    <row r="5281" spans="1:4" x14ac:dyDescent="0.2">
      <c r="A5281" s="295">
        <v>0.34619450000000002</v>
      </c>
      <c r="B5281" s="295"/>
      <c r="C5281" s="295">
        <v>0.51462189999999997</v>
      </c>
      <c r="D5281" s="295"/>
    </row>
    <row r="5282" spans="1:4" x14ac:dyDescent="0.2">
      <c r="A5282" s="295">
        <v>0.34618179999999998</v>
      </c>
      <c r="B5282" s="295"/>
      <c r="C5282" s="295">
        <v>0.51460810000000001</v>
      </c>
      <c r="D5282" s="295"/>
    </row>
    <row r="5283" spans="1:4" x14ac:dyDescent="0.2">
      <c r="A5283" s="295">
        <v>0.34618179999999998</v>
      </c>
      <c r="B5283" s="295"/>
      <c r="C5283" s="295">
        <v>0.51458269999999995</v>
      </c>
      <c r="D5283" s="295"/>
    </row>
    <row r="5284" spans="1:4" x14ac:dyDescent="0.2">
      <c r="A5284" s="295">
        <v>0.34618169999999998</v>
      </c>
      <c r="B5284" s="295"/>
      <c r="C5284" s="295">
        <v>0.51454299999999997</v>
      </c>
      <c r="D5284" s="295"/>
    </row>
    <row r="5285" spans="1:4" x14ac:dyDescent="0.2">
      <c r="A5285" s="295">
        <v>0.34615590000000002</v>
      </c>
      <c r="B5285" s="295"/>
      <c r="C5285" s="295">
        <v>0.51451550000000001</v>
      </c>
      <c r="D5285" s="295"/>
    </row>
    <row r="5286" spans="1:4" x14ac:dyDescent="0.2">
      <c r="A5286" s="295">
        <v>0.34614220000000001</v>
      </c>
      <c r="B5286" s="295"/>
      <c r="C5286" s="295">
        <v>0.51448859999999996</v>
      </c>
      <c r="D5286" s="295"/>
    </row>
    <row r="5287" spans="1:4" x14ac:dyDescent="0.2">
      <c r="A5287" s="295">
        <v>0.34614220000000001</v>
      </c>
      <c r="B5287" s="295"/>
      <c r="C5287" s="295">
        <v>0.51446170000000002</v>
      </c>
      <c r="D5287" s="295"/>
    </row>
    <row r="5288" spans="1:4" x14ac:dyDescent="0.2">
      <c r="A5288" s="295">
        <v>0.3460896</v>
      </c>
      <c r="B5288" s="295"/>
      <c r="C5288" s="295">
        <v>0.51442259999999995</v>
      </c>
      <c r="D5288" s="295"/>
    </row>
    <row r="5289" spans="1:4" x14ac:dyDescent="0.2">
      <c r="A5289" s="295">
        <v>0.34607650000000001</v>
      </c>
      <c r="B5289" s="295"/>
      <c r="C5289" s="295">
        <v>0.51440929999999996</v>
      </c>
      <c r="D5289" s="295"/>
    </row>
    <row r="5290" spans="1:4" x14ac:dyDescent="0.2">
      <c r="A5290" s="295">
        <v>0.3460645</v>
      </c>
      <c r="B5290" s="295"/>
      <c r="C5290" s="295">
        <v>0.51438519999999999</v>
      </c>
      <c r="D5290" s="295"/>
    </row>
    <row r="5291" spans="1:4" x14ac:dyDescent="0.2">
      <c r="A5291" s="295">
        <v>0.3460493</v>
      </c>
      <c r="B5291" s="295"/>
      <c r="C5291" s="295">
        <v>0.51433130000000005</v>
      </c>
      <c r="D5291" s="295"/>
    </row>
    <row r="5292" spans="1:4" x14ac:dyDescent="0.2">
      <c r="A5292" s="295">
        <v>0.34600979999999998</v>
      </c>
      <c r="B5292" s="295"/>
      <c r="C5292" s="295">
        <v>0.51433119999999999</v>
      </c>
      <c r="D5292" s="295"/>
    </row>
    <row r="5293" spans="1:4" x14ac:dyDescent="0.2">
      <c r="A5293" s="295">
        <v>0.34600979999999998</v>
      </c>
      <c r="B5293" s="295"/>
      <c r="C5293" s="295">
        <v>0.51430529999999997</v>
      </c>
      <c r="D5293" s="295"/>
    </row>
    <row r="5294" spans="1:4" x14ac:dyDescent="0.2">
      <c r="A5294" s="295">
        <v>0.34599780000000002</v>
      </c>
      <c r="B5294" s="295"/>
      <c r="C5294" s="295">
        <v>0.51430529999999997</v>
      </c>
      <c r="D5294" s="295"/>
    </row>
    <row r="5295" spans="1:4" x14ac:dyDescent="0.2">
      <c r="A5295" s="295">
        <v>0.34599780000000002</v>
      </c>
      <c r="B5295" s="295"/>
      <c r="C5295" s="295">
        <v>0.51427730000000005</v>
      </c>
      <c r="D5295" s="295"/>
    </row>
    <row r="5296" spans="1:4" x14ac:dyDescent="0.2">
      <c r="A5296" s="295">
        <v>0.34597299999999997</v>
      </c>
      <c r="B5296" s="295"/>
      <c r="C5296" s="295">
        <v>0.51426519999999998</v>
      </c>
      <c r="D5296" s="295"/>
    </row>
    <row r="5297" spans="1:4" x14ac:dyDescent="0.2">
      <c r="A5297" s="295">
        <v>0.34597299999999997</v>
      </c>
      <c r="B5297" s="295"/>
      <c r="C5297" s="295">
        <v>0.51425189999999998</v>
      </c>
      <c r="D5297" s="295"/>
    </row>
    <row r="5298" spans="1:4" x14ac:dyDescent="0.2">
      <c r="A5298" s="295">
        <v>0.34595789999999998</v>
      </c>
      <c r="B5298" s="295"/>
      <c r="C5298" s="295">
        <v>0.51421530000000004</v>
      </c>
      <c r="D5298" s="295"/>
    </row>
    <row r="5299" spans="1:4" x14ac:dyDescent="0.2">
      <c r="A5299" s="295">
        <v>0.34594419999999998</v>
      </c>
      <c r="B5299" s="295"/>
      <c r="C5299" s="295">
        <v>0.51418870000000005</v>
      </c>
      <c r="D5299" s="295"/>
    </row>
    <row r="5300" spans="1:4" x14ac:dyDescent="0.2">
      <c r="A5300" s="295">
        <v>0.34593109999999999</v>
      </c>
      <c r="B5300" s="295"/>
      <c r="C5300" s="295">
        <v>0.51414839999999995</v>
      </c>
      <c r="D5300" s="295"/>
    </row>
    <row r="5301" spans="1:4" x14ac:dyDescent="0.2">
      <c r="A5301" s="295">
        <v>0.34590470000000001</v>
      </c>
      <c r="B5301" s="295"/>
      <c r="C5301" s="295">
        <v>0.51414839999999995</v>
      </c>
      <c r="D5301" s="295"/>
    </row>
    <row r="5302" spans="1:4" x14ac:dyDescent="0.2">
      <c r="A5302" s="295">
        <v>0.34590470000000001</v>
      </c>
      <c r="B5302" s="295"/>
      <c r="C5302" s="295">
        <v>0.51413469999999994</v>
      </c>
      <c r="D5302" s="295"/>
    </row>
    <row r="5303" spans="1:4" x14ac:dyDescent="0.2">
      <c r="A5303" s="295">
        <v>0.34586679999999997</v>
      </c>
      <c r="B5303" s="295"/>
      <c r="C5303" s="295">
        <v>0.51409470000000002</v>
      </c>
      <c r="D5303" s="295"/>
    </row>
    <row r="5304" spans="1:4" x14ac:dyDescent="0.2">
      <c r="A5304" s="295">
        <v>0.34585169999999998</v>
      </c>
      <c r="B5304" s="295"/>
      <c r="C5304" s="295">
        <v>0.51405400000000001</v>
      </c>
      <c r="D5304" s="295"/>
    </row>
    <row r="5305" spans="1:4" x14ac:dyDescent="0.2">
      <c r="A5305" s="295">
        <v>0.34583900000000001</v>
      </c>
      <c r="B5305" s="295"/>
      <c r="C5305" s="295">
        <v>0.51405400000000001</v>
      </c>
      <c r="D5305" s="295"/>
    </row>
    <row r="5306" spans="1:4" x14ac:dyDescent="0.2">
      <c r="A5306" s="295">
        <v>0.3458389</v>
      </c>
      <c r="B5306" s="295"/>
      <c r="C5306" s="295">
        <v>0.51400270000000003</v>
      </c>
      <c r="D5306" s="295"/>
    </row>
    <row r="5307" spans="1:4" x14ac:dyDescent="0.2">
      <c r="A5307" s="295">
        <v>0.34581070000000003</v>
      </c>
      <c r="B5307" s="295"/>
      <c r="C5307" s="295">
        <v>0.513988</v>
      </c>
      <c r="D5307" s="295"/>
    </row>
    <row r="5308" spans="1:4" x14ac:dyDescent="0.2">
      <c r="A5308" s="295">
        <v>0.34578429999999999</v>
      </c>
      <c r="B5308" s="295"/>
      <c r="C5308" s="295">
        <v>0.51396370000000002</v>
      </c>
      <c r="D5308" s="295"/>
    </row>
    <row r="5309" spans="1:4" x14ac:dyDescent="0.2">
      <c r="A5309" s="295">
        <v>0.34578429999999999</v>
      </c>
      <c r="B5309" s="295"/>
      <c r="C5309" s="295">
        <v>0.51396370000000002</v>
      </c>
      <c r="D5309" s="295"/>
    </row>
    <row r="5310" spans="1:4" x14ac:dyDescent="0.2">
      <c r="A5310" s="295">
        <v>0.34575640000000002</v>
      </c>
      <c r="B5310" s="295"/>
      <c r="C5310" s="295">
        <v>0.51388509999999998</v>
      </c>
      <c r="D5310" s="295"/>
    </row>
    <row r="5311" spans="1:4" x14ac:dyDescent="0.2">
      <c r="A5311" s="295">
        <v>0.34572960000000003</v>
      </c>
      <c r="B5311" s="295"/>
      <c r="C5311" s="295">
        <v>0.51385579999999997</v>
      </c>
      <c r="D5311" s="295"/>
    </row>
    <row r="5312" spans="1:4" x14ac:dyDescent="0.2">
      <c r="A5312" s="295">
        <v>0.34569119999999998</v>
      </c>
      <c r="B5312" s="295"/>
      <c r="C5312" s="295">
        <v>0.51384359999999996</v>
      </c>
      <c r="D5312" s="295"/>
    </row>
    <row r="5313" spans="1:4" x14ac:dyDescent="0.2">
      <c r="A5313" s="295">
        <v>0.34569119999999998</v>
      </c>
      <c r="B5313" s="295"/>
      <c r="C5313" s="295">
        <v>0.5138045</v>
      </c>
      <c r="D5313" s="295"/>
    </row>
    <row r="5314" spans="1:4" x14ac:dyDescent="0.2">
      <c r="A5314" s="295">
        <v>0.34567759999999997</v>
      </c>
      <c r="B5314" s="295"/>
      <c r="C5314" s="295">
        <v>0.51375090000000001</v>
      </c>
      <c r="D5314" s="295"/>
    </row>
    <row r="5315" spans="1:4" x14ac:dyDescent="0.2">
      <c r="A5315" s="295">
        <v>0.34566239999999998</v>
      </c>
      <c r="B5315" s="295"/>
      <c r="C5315" s="295">
        <v>0.51375090000000001</v>
      </c>
      <c r="D5315" s="295"/>
    </row>
    <row r="5316" spans="1:4" x14ac:dyDescent="0.2">
      <c r="A5316" s="295">
        <v>0.34563660000000002</v>
      </c>
      <c r="B5316" s="295"/>
      <c r="C5316" s="295">
        <v>0.51369750000000003</v>
      </c>
      <c r="D5316" s="295"/>
    </row>
    <row r="5317" spans="1:4" x14ac:dyDescent="0.2">
      <c r="A5317" s="295">
        <v>0.3456245</v>
      </c>
      <c r="B5317" s="295"/>
      <c r="C5317" s="295">
        <v>0.51368380000000002</v>
      </c>
      <c r="D5317" s="295"/>
    </row>
    <row r="5318" spans="1:4" x14ac:dyDescent="0.2">
      <c r="A5318" s="295">
        <v>0.34559570000000001</v>
      </c>
      <c r="B5318" s="295"/>
      <c r="C5318" s="295">
        <v>0.5136309</v>
      </c>
      <c r="D5318" s="295"/>
    </row>
    <row r="5319" spans="1:4" x14ac:dyDescent="0.2">
      <c r="A5319" s="295">
        <v>0.34558299999999997</v>
      </c>
      <c r="B5319" s="295"/>
      <c r="C5319" s="295">
        <v>0.51361630000000003</v>
      </c>
      <c r="D5319" s="295"/>
    </row>
    <row r="5320" spans="1:4" x14ac:dyDescent="0.2">
      <c r="A5320" s="295">
        <v>0.34558299999999997</v>
      </c>
      <c r="B5320" s="295"/>
      <c r="C5320" s="295">
        <v>0.51356659999999998</v>
      </c>
      <c r="D5320" s="295"/>
    </row>
    <row r="5321" spans="1:4" x14ac:dyDescent="0.2">
      <c r="A5321" s="295">
        <v>0.34558299999999997</v>
      </c>
      <c r="B5321" s="295"/>
      <c r="C5321" s="295">
        <v>0.5135286</v>
      </c>
      <c r="D5321" s="295"/>
    </row>
    <row r="5322" spans="1:4" x14ac:dyDescent="0.2">
      <c r="A5322" s="295">
        <v>0.34555469999999999</v>
      </c>
      <c r="B5322" s="295"/>
      <c r="C5322" s="295">
        <v>0.51351480000000005</v>
      </c>
      <c r="D5322" s="295"/>
    </row>
    <row r="5323" spans="1:4" x14ac:dyDescent="0.2">
      <c r="A5323" s="295">
        <v>0.34552899999999998</v>
      </c>
      <c r="B5323" s="295"/>
      <c r="C5323" s="295">
        <v>0.51351480000000005</v>
      </c>
      <c r="D5323" s="295"/>
    </row>
    <row r="5324" spans="1:4" x14ac:dyDescent="0.2">
      <c r="A5324" s="295">
        <v>0.34550120000000001</v>
      </c>
      <c r="B5324" s="295"/>
      <c r="C5324" s="295">
        <v>0.51347589999999999</v>
      </c>
      <c r="D5324" s="295"/>
    </row>
    <row r="5325" spans="1:4" x14ac:dyDescent="0.2">
      <c r="A5325" s="295">
        <v>0.34550120000000001</v>
      </c>
      <c r="B5325" s="295"/>
      <c r="C5325" s="295">
        <v>0.51345010000000002</v>
      </c>
      <c r="D5325" s="295"/>
    </row>
    <row r="5326" spans="1:4" x14ac:dyDescent="0.2">
      <c r="A5326" s="295">
        <v>0.34548800000000002</v>
      </c>
      <c r="B5326" s="295"/>
      <c r="C5326" s="295">
        <v>0.51340989999999997</v>
      </c>
      <c r="D5326" s="295"/>
    </row>
    <row r="5327" spans="1:4" x14ac:dyDescent="0.2">
      <c r="A5327" s="295">
        <v>0.34548800000000002</v>
      </c>
      <c r="B5327" s="295"/>
      <c r="C5327" s="295">
        <v>0.51339789999999996</v>
      </c>
      <c r="D5327" s="295"/>
    </row>
    <row r="5328" spans="1:4" x14ac:dyDescent="0.2">
      <c r="A5328" s="295">
        <v>0.34547440000000001</v>
      </c>
      <c r="B5328" s="295"/>
      <c r="C5328" s="295">
        <v>0.5133856</v>
      </c>
      <c r="D5328" s="295"/>
    </row>
    <row r="5329" spans="1:4" x14ac:dyDescent="0.2">
      <c r="A5329" s="295">
        <v>0.3454623</v>
      </c>
      <c r="B5329" s="295"/>
      <c r="C5329" s="295">
        <v>0.5133856</v>
      </c>
      <c r="D5329" s="295"/>
    </row>
    <row r="5330" spans="1:4" x14ac:dyDescent="0.2">
      <c r="A5330" s="295">
        <v>0.34544720000000001</v>
      </c>
      <c r="B5330" s="295"/>
      <c r="C5330" s="295">
        <v>0.51337350000000004</v>
      </c>
      <c r="D5330" s="295"/>
    </row>
    <row r="5331" spans="1:4" x14ac:dyDescent="0.2">
      <c r="A5331" s="295">
        <v>0.34543449999999998</v>
      </c>
      <c r="B5331" s="295"/>
      <c r="C5331" s="295">
        <v>0.51334650000000004</v>
      </c>
      <c r="D5331" s="295"/>
    </row>
    <row r="5332" spans="1:4" x14ac:dyDescent="0.2">
      <c r="A5332" s="295">
        <v>0.34542079999999997</v>
      </c>
      <c r="B5332" s="295"/>
      <c r="C5332" s="295">
        <v>0.51331850000000001</v>
      </c>
      <c r="D5332" s="295"/>
    </row>
    <row r="5333" spans="1:4" x14ac:dyDescent="0.2">
      <c r="A5333" s="295">
        <v>0.34540880000000002</v>
      </c>
      <c r="B5333" s="295"/>
      <c r="C5333" s="295">
        <v>0.51331850000000001</v>
      </c>
      <c r="D5333" s="295"/>
    </row>
    <row r="5334" spans="1:4" x14ac:dyDescent="0.2">
      <c r="A5334" s="295">
        <v>0.34538289999999999</v>
      </c>
      <c r="B5334" s="295"/>
      <c r="C5334" s="295">
        <v>0.51329159999999996</v>
      </c>
      <c r="D5334" s="295"/>
    </row>
    <row r="5335" spans="1:4" x14ac:dyDescent="0.2">
      <c r="A5335" s="295">
        <v>0.3453678</v>
      </c>
      <c r="B5335" s="295"/>
      <c r="C5335" s="295">
        <v>0.51326620000000001</v>
      </c>
      <c r="D5335" s="295"/>
    </row>
    <row r="5336" spans="1:4" x14ac:dyDescent="0.2">
      <c r="A5336" s="295">
        <v>0.345331</v>
      </c>
      <c r="B5336" s="295"/>
      <c r="C5336" s="295">
        <v>0.51321490000000003</v>
      </c>
      <c r="D5336" s="295"/>
    </row>
    <row r="5337" spans="1:4" x14ac:dyDescent="0.2">
      <c r="A5337" s="295">
        <v>0.345331</v>
      </c>
      <c r="B5337" s="295"/>
      <c r="C5337" s="295">
        <v>0.51321490000000003</v>
      </c>
      <c r="D5337" s="295"/>
    </row>
    <row r="5338" spans="1:4" x14ac:dyDescent="0.2">
      <c r="A5338" s="295">
        <v>0.345331</v>
      </c>
      <c r="B5338" s="295"/>
      <c r="C5338" s="295">
        <v>0.51317610000000002</v>
      </c>
      <c r="D5338" s="295"/>
    </row>
    <row r="5339" spans="1:4" x14ac:dyDescent="0.2">
      <c r="A5339" s="295">
        <v>0.3453174</v>
      </c>
      <c r="B5339" s="295"/>
      <c r="C5339" s="295">
        <v>0.51316280000000003</v>
      </c>
      <c r="D5339" s="295"/>
    </row>
    <row r="5340" spans="1:4" x14ac:dyDescent="0.2">
      <c r="A5340" s="295">
        <v>0.34529019999999999</v>
      </c>
      <c r="B5340" s="295"/>
      <c r="C5340" s="295">
        <v>0.51314910000000002</v>
      </c>
      <c r="D5340" s="295"/>
    </row>
    <row r="5341" spans="1:4" x14ac:dyDescent="0.2">
      <c r="A5341" s="295">
        <v>0.34529019999999999</v>
      </c>
      <c r="B5341" s="295"/>
      <c r="C5341" s="295">
        <v>0.51312219999999997</v>
      </c>
      <c r="D5341" s="295"/>
    </row>
    <row r="5342" spans="1:4" x14ac:dyDescent="0.2">
      <c r="A5342" s="295">
        <v>0.34523769999999998</v>
      </c>
      <c r="B5342" s="295"/>
      <c r="C5342" s="295">
        <v>0.51307119999999995</v>
      </c>
      <c r="D5342" s="295"/>
    </row>
    <row r="5343" spans="1:4" x14ac:dyDescent="0.2">
      <c r="A5343" s="295">
        <v>0.345225</v>
      </c>
      <c r="B5343" s="295"/>
      <c r="C5343" s="295">
        <v>0.51304320000000003</v>
      </c>
      <c r="D5343" s="295"/>
    </row>
    <row r="5344" spans="1:4" x14ac:dyDescent="0.2">
      <c r="A5344" s="295">
        <v>0.345225</v>
      </c>
      <c r="B5344" s="295"/>
      <c r="C5344" s="295">
        <v>0.51302990000000004</v>
      </c>
      <c r="D5344" s="295"/>
    </row>
    <row r="5345" spans="1:4" x14ac:dyDescent="0.2">
      <c r="A5345" s="295">
        <v>0.345225</v>
      </c>
      <c r="B5345" s="295"/>
      <c r="C5345" s="295">
        <v>0.51301609999999997</v>
      </c>
      <c r="D5345" s="295"/>
    </row>
    <row r="5346" spans="1:4" x14ac:dyDescent="0.2">
      <c r="A5346" s="295">
        <v>0.34516989999999997</v>
      </c>
      <c r="B5346" s="295"/>
      <c r="C5346" s="295">
        <v>0.512965</v>
      </c>
      <c r="D5346" s="295"/>
    </row>
    <row r="5347" spans="1:4" x14ac:dyDescent="0.2">
      <c r="A5347" s="295">
        <v>0.34516989999999997</v>
      </c>
      <c r="B5347" s="295"/>
      <c r="C5347" s="295">
        <v>0.51295290000000004</v>
      </c>
      <c r="D5347" s="295"/>
    </row>
    <row r="5348" spans="1:4" x14ac:dyDescent="0.2">
      <c r="A5348" s="295">
        <v>0.34514359999999999</v>
      </c>
      <c r="B5348" s="295"/>
      <c r="C5348" s="295">
        <v>0.51292550000000003</v>
      </c>
      <c r="D5348" s="295"/>
    </row>
    <row r="5349" spans="1:4" x14ac:dyDescent="0.2">
      <c r="A5349" s="295">
        <v>0.34513149999999998</v>
      </c>
      <c r="B5349" s="295"/>
      <c r="C5349" s="295">
        <v>0.51290009999999997</v>
      </c>
      <c r="D5349" s="295"/>
    </row>
    <row r="5350" spans="1:4" x14ac:dyDescent="0.2">
      <c r="A5350" s="295">
        <v>0.34511839999999999</v>
      </c>
      <c r="B5350" s="295"/>
      <c r="C5350" s="295">
        <v>0.51285950000000002</v>
      </c>
      <c r="D5350" s="295"/>
    </row>
    <row r="5351" spans="1:4" x14ac:dyDescent="0.2">
      <c r="A5351" s="295">
        <v>0.34510469999999999</v>
      </c>
      <c r="B5351" s="295"/>
      <c r="C5351" s="295">
        <v>0.51279759999999996</v>
      </c>
      <c r="D5351" s="295"/>
    </row>
    <row r="5352" spans="1:4" x14ac:dyDescent="0.2">
      <c r="A5352" s="295">
        <v>0.34510469999999999</v>
      </c>
      <c r="B5352" s="295"/>
      <c r="C5352" s="295">
        <v>0.51278380000000001</v>
      </c>
      <c r="D5352" s="295"/>
    </row>
    <row r="5353" spans="1:4" x14ac:dyDescent="0.2">
      <c r="A5353" s="295">
        <v>0.34509109999999998</v>
      </c>
      <c r="B5353" s="295"/>
      <c r="C5353" s="295">
        <v>0.51277159999999999</v>
      </c>
      <c r="D5353" s="295"/>
    </row>
    <row r="5354" spans="1:4" x14ac:dyDescent="0.2">
      <c r="A5354" s="295">
        <v>0.34506320000000001</v>
      </c>
      <c r="B5354" s="295"/>
      <c r="C5354" s="295">
        <v>0.51273159999999995</v>
      </c>
      <c r="D5354" s="295"/>
    </row>
    <row r="5355" spans="1:4" x14ac:dyDescent="0.2">
      <c r="A5355" s="295">
        <v>0.34503810000000001</v>
      </c>
      <c r="B5355" s="295"/>
      <c r="C5355" s="295">
        <v>0.5127062</v>
      </c>
      <c r="D5355" s="295"/>
    </row>
    <row r="5356" spans="1:4" x14ac:dyDescent="0.2">
      <c r="A5356" s="295">
        <v>0.34503800000000001</v>
      </c>
      <c r="B5356" s="295"/>
      <c r="C5356" s="295">
        <v>0.5127062</v>
      </c>
      <c r="D5356" s="295"/>
    </row>
    <row r="5357" spans="1:4" x14ac:dyDescent="0.2">
      <c r="A5357" s="295">
        <v>0.34502529999999998</v>
      </c>
      <c r="B5357" s="295"/>
      <c r="C5357" s="295">
        <v>0.51268020000000003</v>
      </c>
      <c r="D5357" s="295"/>
    </row>
    <row r="5358" spans="1:4" x14ac:dyDescent="0.2">
      <c r="A5358" s="295">
        <v>0.34499649999999998</v>
      </c>
      <c r="B5358" s="295"/>
      <c r="C5358" s="295">
        <v>0.51264019999999999</v>
      </c>
      <c r="D5358" s="295"/>
    </row>
    <row r="5359" spans="1:4" x14ac:dyDescent="0.2">
      <c r="A5359" s="295">
        <v>0.3449834</v>
      </c>
      <c r="B5359" s="295"/>
      <c r="C5359" s="295">
        <v>0.51264019999999999</v>
      </c>
      <c r="D5359" s="295"/>
    </row>
    <row r="5360" spans="1:4" x14ac:dyDescent="0.2">
      <c r="A5360" s="295">
        <v>0.3449586</v>
      </c>
      <c r="B5360" s="295"/>
      <c r="C5360" s="295">
        <v>0.51257629999999998</v>
      </c>
      <c r="D5360" s="295"/>
    </row>
    <row r="5361" spans="1:4" x14ac:dyDescent="0.2">
      <c r="A5361" s="295">
        <v>0.3449586</v>
      </c>
      <c r="B5361" s="295"/>
      <c r="C5361" s="295">
        <v>0.5125497</v>
      </c>
      <c r="D5361" s="295"/>
    </row>
    <row r="5362" spans="1:4" x14ac:dyDescent="0.2">
      <c r="A5362" s="295">
        <v>0.34494350000000001</v>
      </c>
      <c r="B5362" s="295"/>
      <c r="C5362" s="295">
        <v>0.51252540000000002</v>
      </c>
      <c r="D5362" s="295"/>
    </row>
    <row r="5363" spans="1:4" x14ac:dyDescent="0.2">
      <c r="A5363" s="295">
        <v>0.34494350000000001</v>
      </c>
      <c r="B5363" s="295"/>
      <c r="C5363" s="295">
        <v>0.51250110000000004</v>
      </c>
      <c r="D5363" s="295"/>
    </row>
    <row r="5364" spans="1:4" x14ac:dyDescent="0.2">
      <c r="A5364" s="295">
        <v>0.34493079999999998</v>
      </c>
      <c r="B5364" s="295"/>
      <c r="C5364" s="295">
        <v>0.51246170000000002</v>
      </c>
      <c r="D5364" s="295"/>
    </row>
    <row r="5365" spans="1:4" x14ac:dyDescent="0.2">
      <c r="A5365" s="295">
        <v>0.34489199999999998</v>
      </c>
      <c r="B5365" s="295"/>
      <c r="C5365" s="295">
        <v>0.51244710000000004</v>
      </c>
      <c r="D5365" s="295"/>
    </row>
    <row r="5366" spans="1:4" x14ac:dyDescent="0.2">
      <c r="A5366" s="295">
        <v>0.34486319999999998</v>
      </c>
      <c r="B5366" s="295"/>
      <c r="C5366" s="295">
        <v>0.51242279999999996</v>
      </c>
      <c r="D5366" s="295"/>
    </row>
    <row r="5367" spans="1:4" x14ac:dyDescent="0.2">
      <c r="A5367" s="295">
        <v>0.34483279999999999</v>
      </c>
      <c r="B5367" s="295"/>
      <c r="C5367" s="295">
        <v>0.51235699999999995</v>
      </c>
      <c r="D5367" s="295"/>
    </row>
    <row r="5368" spans="1:4" x14ac:dyDescent="0.2">
      <c r="A5368" s="295">
        <v>0.34481970000000001</v>
      </c>
      <c r="B5368" s="295"/>
      <c r="C5368" s="295">
        <v>0.51235699999999995</v>
      </c>
      <c r="D5368" s="295"/>
    </row>
    <row r="5369" spans="1:4" x14ac:dyDescent="0.2">
      <c r="A5369" s="295">
        <v>0.34479179999999998</v>
      </c>
      <c r="B5369" s="295"/>
      <c r="C5369" s="295">
        <v>0.51230560000000003</v>
      </c>
      <c r="D5369" s="295"/>
    </row>
    <row r="5370" spans="1:4" x14ac:dyDescent="0.2">
      <c r="A5370" s="295">
        <v>0.34479179999999998</v>
      </c>
      <c r="B5370" s="295"/>
      <c r="C5370" s="295">
        <v>0.51230560000000003</v>
      </c>
      <c r="D5370" s="295"/>
    </row>
    <row r="5371" spans="1:4" x14ac:dyDescent="0.2">
      <c r="A5371" s="295">
        <v>0.34476669999999998</v>
      </c>
      <c r="B5371" s="295"/>
      <c r="C5371" s="295">
        <v>0.51225319999999996</v>
      </c>
      <c r="D5371" s="295"/>
    </row>
    <row r="5372" spans="1:4" x14ac:dyDescent="0.2">
      <c r="A5372" s="295">
        <v>0.34476659999999998</v>
      </c>
      <c r="B5372" s="295"/>
      <c r="C5372" s="295">
        <v>0.51222719999999999</v>
      </c>
      <c r="D5372" s="295"/>
    </row>
    <row r="5373" spans="1:4" x14ac:dyDescent="0.2">
      <c r="A5373" s="295">
        <v>0.34474100000000002</v>
      </c>
      <c r="B5373" s="295"/>
      <c r="C5373" s="295">
        <v>0.51217489999999999</v>
      </c>
      <c r="D5373" s="295"/>
    </row>
    <row r="5374" spans="1:4" x14ac:dyDescent="0.2">
      <c r="A5374" s="295">
        <v>0.34472829999999999</v>
      </c>
      <c r="B5374" s="295"/>
      <c r="C5374" s="295">
        <v>0.51213359999999997</v>
      </c>
      <c r="D5374" s="295"/>
    </row>
    <row r="5375" spans="1:4" x14ac:dyDescent="0.2">
      <c r="A5375" s="295">
        <v>0.34472819999999998</v>
      </c>
      <c r="B5375" s="295"/>
      <c r="C5375" s="295">
        <v>0.51205900000000004</v>
      </c>
      <c r="D5375" s="295"/>
    </row>
    <row r="5376" spans="1:4" x14ac:dyDescent="0.2">
      <c r="A5376" s="295">
        <v>0.34469040000000001</v>
      </c>
      <c r="B5376" s="295"/>
      <c r="C5376" s="295">
        <v>0.51203339999999997</v>
      </c>
      <c r="D5376" s="295"/>
    </row>
    <row r="5377" spans="1:4" x14ac:dyDescent="0.2">
      <c r="A5377" s="295">
        <v>0.34469040000000001</v>
      </c>
      <c r="B5377" s="295"/>
      <c r="C5377" s="295">
        <v>0.51199170000000005</v>
      </c>
      <c r="D5377" s="295"/>
    </row>
    <row r="5378" spans="1:4" x14ac:dyDescent="0.2">
      <c r="A5378" s="295">
        <v>0.34466210000000003</v>
      </c>
      <c r="B5378" s="295"/>
      <c r="C5378" s="295">
        <v>0.51197970000000004</v>
      </c>
      <c r="D5378" s="295"/>
    </row>
    <row r="5379" spans="1:4" x14ac:dyDescent="0.2">
      <c r="A5379" s="295">
        <v>0.34466210000000003</v>
      </c>
      <c r="B5379" s="295"/>
      <c r="C5379" s="295">
        <v>0.51195279999999999</v>
      </c>
      <c r="D5379" s="295"/>
    </row>
    <row r="5380" spans="1:4" x14ac:dyDescent="0.2">
      <c r="A5380" s="295">
        <v>0.34462110000000001</v>
      </c>
      <c r="B5380" s="295"/>
      <c r="C5380" s="295">
        <v>0.51195270000000004</v>
      </c>
      <c r="D5380" s="295"/>
    </row>
    <row r="5381" spans="1:4" x14ac:dyDescent="0.2">
      <c r="A5381" s="295">
        <v>0.34460740000000001</v>
      </c>
      <c r="B5381" s="295"/>
      <c r="C5381" s="295">
        <v>0.51190009999999997</v>
      </c>
      <c r="D5381" s="295"/>
    </row>
    <row r="5382" spans="1:4" x14ac:dyDescent="0.2">
      <c r="A5382" s="295">
        <v>0.3445954</v>
      </c>
      <c r="B5382" s="295"/>
      <c r="C5382" s="295">
        <v>0.51184719999999995</v>
      </c>
      <c r="D5382" s="295"/>
    </row>
    <row r="5383" spans="1:4" x14ac:dyDescent="0.2">
      <c r="A5383" s="295">
        <v>0.3445954</v>
      </c>
      <c r="B5383" s="295"/>
      <c r="C5383" s="295">
        <v>0.51180979999999998</v>
      </c>
      <c r="D5383" s="295"/>
    </row>
    <row r="5384" spans="1:4" x14ac:dyDescent="0.2">
      <c r="A5384" s="295">
        <v>0.34456900000000001</v>
      </c>
      <c r="B5384" s="295"/>
      <c r="C5384" s="295">
        <v>0.51178400000000002</v>
      </c>
      <c r="D5384" s="295"/>
    </row>
    <row r="5385" spans="1:4" x14ac:dyDescent="0.2">
      <c r="A5385" s="295">
        <v>0.34454380000000001</v>
      </c>
      <c r="B5385" s="295"/>
      <c r="C5385" s="295">
        <v>0.51175470000000001</v>
      </c>
      <c r="D5385" s="295"/>
    </row>
    <row r="5386" spans="1:4" x14ac:dyDescent="0.2">
      <c r="A5386" s="295">
        <v>0.34454380000000001</v>
      </c>
      <c r="B5386" s="295"/>
      <c r="C5386" s="295">
        <v>0.51167649999999998</v>
      </c>
      <c r="D5386" s="295"/>
    </row>
    <row r="5387" spans="1:4" x14ac:dyDescent="0.2">
      <c r="A5387" s="295">
        <v>0.34453109999999998</v>
      </c>
      <c r="B5387" s="295"/>
      <c r="C5387" s="295">
        <v>0.51167649999999998</v>
      </c>
      <c r="D5387" s="295"/>
    </row>
    <row r="5388" spans="1:4" x14ac:dyDescent="0.2">
      <c r="A5388" s="295">
        <v>0.34451599999999999</v>
      </c>
      <c r="B5388" s="295"/>
      <c r="C5388" s="295">
        <v>0.51162300000000005</v>
      </c>
      <c r="D5388" s="295"/>
    </row>
    <row r="5389" spans="1:4" x14ac:dyDescent="0.2">
      <c r="A5389" s="295">
        <v>0.34447719999999998</v>
      </c>
      <c r="B5389" s="295"/>
      <c r="C5389" s="295">
        <v>0.5115961</v>
      </c>
      <c r="D5389" s="295"/>
    </row>
    <row r="5390" spans="1:4" x14ac:dyDescent="0.2">
      <c r="A5390" s="295">
        <v>0.34447709999999998</v>
      </c>
      <c r="B5390" s="295"/>
      <c r="C5390" s="295">
        <v>0.5115961</v>
      </c>
      <c r="D5390" s="295"/>
    </row>
    <row r="5391" spans="1:4" x14ac:dyDescent="0.2">
      <c r="A5391" s="295">
        <v>0.34447709999999998</v>
      </c>
      <c r="B5391" s="295"/>
      <c r="C5391" s="295">
        <v>0.51152880000000001</v>
      </c>
      <c r="D5391" s="295"/>
    </row>
    <row r="5392" spans="1:4" x14ac:dyDescent="0.2">
      <c r="A5392" s="295">
        <v>0.34446510000000002</v>
      </c>
      <c r="B5392" s="295"/>
      <c r="C5392" s="295">
        <v>0.51151679999999999</v>
      </c>
      <c r="D5392" s="295"/>
    </row>
    <row r="5393" spans="1:4" x14ac:dyDescent="0.2">
      <c r="A5393" s="295">
        <v>0.34442410000000001</v>
      </c>
      <c r="B5393" s="295"/>
      <c r="C5393" s="295">
        <v>0.51150450000000003</v>
      </c>
      <c r="D5393" s="295"/>
    </row>
    <row r="5394" spans="1:4" x14ac:dyDescent="0.2">
      <c r="A5394" s="295">
        <v>0.34442410000000001</v>
      </c>
      <c r="B5394" s="295"/>
      <c r="C5394" s="295">
        <v>0.51148990000000005</v>
      </c>
      <c r="D5394" s="295"/>
    </row>
    <row r="5395" spans="1:4" x14ac:dyDescent="0.2">
      <c r="A5395" s="295">
        <v>0.34440890000000002</v>
      </c>
      <c r="B5395" s="295"/>
      <c r="C5395" s="295">
        <v>0.51146190000000002</v>
      </c>
      <c r="D5395" s="295"/>
    </row>
    <row r="5396" spans="1:4" x14ac:dyDescent="0.2">
      <c r="A5396" s="295">
        <v>0.3443831</v>
      </c>
      <c r="B5396" s="295"/>
      <c r="C5396" s="295">
        <v>0.51142390000000004</v>
      </c>
      <c r="D5396" s="295"/>
    </row>
    <row r="5397" spans="1:4" x14ac:dyDescent="0.2">
      <c r="A5397" s="295">
        <v>0.34436939999999999</v>
      </c>
      <c r="B5397" s="295"/>
      <c r="C5397" s="295">
        <v>0.51140920000000001</v>
      </c>
      <c r="D5397" s="295"/>
    </row>
    <row r="5398" spans="1:4" x14ac:dyDescent="0.2">
      <c r="A5398" s="295">
        <v>0.34436939999999999</v>
      </c>
      <c r="B5398" s="295"/>
      <c r="C5398" s="295">
        <v>0.51138119999999998</v>
      </c>
      <c r="D5398" s="295"/>
    </row>
    <row r="5399" spans="1:4" x14ac:dyDescent="0.2">
      <c r="A5399" s="295">
        <v>0.34434429999999999</v>
      </c>
      <c r="B5399" s="295"/>
      <c r="C5399" s="295">
        <v>0.51131499999999996</v>
      </c>
      <c r="D5399" s="295"/>
    </row>
    <row r="5400" spans="1:4" x14ac:dyDescent="0.2">
      <c r="A5400" s="295">
        <v>0.34431640000000002</v>
      </c>
      <c r="B5400" s="295"/>
      <c r="C5400" s="295">
        <v>0.51130279999999995</v>
      </c>
      <c r="D5400" s="295"/>
    </row>
    <row r="5401" spans="1:4" x14ac:dyDescent="0.2">
      <c r="A5401" s="295">
        <v>0.34430280000000002</v>
      </c>
      <c r="B5401" s="295"/>
      <c r="C5401" s="295">
        <v>0.51129069999999999</v>
      </c>
      <c r="D5401" s="295"/>
    </row>
    <row r="5402" spans="1:4" x14ac:dyDescent="0.2">
      <c r="A5402" s="295">
        <v>0.34428999999999998</v>
      </c>
      <c r="B5402" s="295"/>
      <c r="C5402" s="295">
        <v>0.51125069999999995</v>
      </c>
      <c r="D5402" s="295"/>
    </row>
    <row r="5403" spans="1:4" x14ac:dyDescent="0.2">
      <c r="A5403" s="295">
        <v>0.34428999999999998</v>
      </c>
      <c r="B5403" s="295"/>
      <c r="C5403" s="295">
        <v>0.51125069999999995</v>
      </c>
      <c r="D5403" s="295"/>
    </row>
    <row r="5404" spans="1:4" x14ac:dyDescent="0.2">
      <c r="A5404" s="295">
        <v>0.34427489999999999</v>
      </c>
      <c r="B5404" s="295"/>
      <c r="C5404" s="295">
        <v>0.51123700000000005</v>
      </c>
      <c r="D5404" s="295"/>
    </row>
    <row r="5405" spans="1:4" x14ac:dyDescent="0.2">
      <c r="A5405" s="295">
        <v>0.34426279999999998</v>
      </c>
      <c r="B5405" s="295"/>
      <c r="C5405" s="295">
        <v>0.51118560000000002</v>
      </c>
      <c r="D5405" s="295"/>
    </row>
    <row r="5406" spans="1:4" x14ac:dyDescent="0.2">
      <c r="A5406" s="295">
        <v>0.3442501</v>
      </c>
      <c r="B5406" s="295"/>
      <c r="C5406" s="295">
        <v>0.51115630000000001</v>
      </c>
      <c r="D5406" s="295"/>
    </row>
    <row r="5407" spans="1:4" x14ac:dyDescent="0.2">
      <c r="A5407" s="295">
        <v>0.34423700000000002</v>
      </c>
      <c r="B5407" s="295"/>
      <c r="C5407" s="295">
        <v>0.5111426</v>
      </c>
      <c r="D5407" s="295"/>
    </row>
    <row r="5408" spans="1:4" x14ac:dyDescent="0.2">
      <c r="A5408" s="295">
        <v>0.34423700000000002</v>
      </c>
      <c r="B5408" s="295"/>
      <c r="C5408" s="295">
        <v>0.51111700000000004</v>
      </c>
      <c r="D5408" s="295"/>
    </row>
    <row r="5409" spans="1:4" x14ac:dyDescent="0.2">
      <c r="A5409" s="295">
        <v>0.34420820000000002</v>
      </c>
      <c r="B5409" s="295"/>
      <c r="C5409" s="295">
        <v>0.51110489999999997</v>
      </c>
      <c r="D5409" s="295"/>
    </row>
    <row r="5410" spans="1:4" x14ac:dyDescent="0.2">
      <c r="A5410" s="295">
        <v>0.34418029999999999</v>
      </c>
      <c r="B5410" s="295"/>
      <c r="C5410" s="295">
        <v>0.51110489999999997</v>
      </c>
      <c r="D5410" s="295"/>
    </row>
    <row r="5411" spans="1:4" x14ac:dyDescent="0.2">
      <c r="A5411" s="295">
        <v>0.34415400000000002</v>
      </c>
      <c r="B5411" s="295"/>
      <c r="C5411" s="295">
        <v>0.51104039999999995</v>
      </c>
      <c r="D5411" s="295"/>
    </row>
    <row r="5412" spans="1:4" x14ac:dyDescent="0.2">
      <c r="A5412" s="295">
        <v>0.34415390000000001</v>
      </c>
      <c r="B5412" s="295"/>
      <c r="C5412" s="295">
        <v>0.51102840000000005</v>
      </c>
      <c r="D5412" s="295"/>
    </row>
    <row r="5413" spans="1:4" x14ac:dyDescent="0.2">
      <c r="A5413" s="295">
        <v>0.3441419</v>
      </c>
      <c r="B5413" s="295"/>
      <c r="C5413" s="295">
        <v>0.51098809999999995</v>
      </c>
      <c r="D5413" s="295"/>
    </row>
    <row r="5414" spans="1:4" x14ac:dyDescent="0.2">
      <c r="A5414" s="295">
        <v>0.34412880000000001</v>
      </c>
      <c r="B5414" s="295"/>
      <c r="C5414" s="295">
        <v>0.51097610000000004</v>
      </c>
      <c r="D5414" s="295"/>
    </row>
    <row r="5415" spans="1:4" x14ac:dyDescent="0.2">
      <c r="A5415" s="295">
        <v>0.34410089999999999</v>
      </c>
      <c r="B5415" s="295"/>
      <c r="C5415" s="295">
        <v>0.51093440000000001</v>
      </c>
      <c r="D5415" s="295"/>
    </row>
    <row r="5416" spans="1:4" x14ac:dyDescent="0.2">
      <c r="A5416" s="295">
        <v>0.34408729999999998</v>
      </c>
      <c r="B5416" s="295"/>
      <c r="C5416" s="295">
        <v>0.51092210000000005</v>
      </c>
      <c r="D5416" s="295"/>
    </row>
    <row r="5417" spans="1:4" x14ac:dyDescent="0.2">
      <c r="A5417" s="295">
        <v>0.34406249999999999</v>
      </c>
      <c r="B5417" s="295"/>
      <c r="C5417" s="295">
        <v>0.51092210000000005</v>
      </c>
      <c r="D5417" s="295"/>
    </row>
    <row r="5418" spans="1:4" x14ac:dyDescent="0.2">
      <c r="A5418" s="295">
        <v>0.34404889999999999</v>
      </c>
      <c r="B5418" s="295"/>
      <c r="C5418" s="295">
        <v>0.51087039999999995</v>
      </c>
      <c r="D5418" s="295"/>
    </row>
    <row r="5419" spans="1:4" x14ac:dyDescent="0.2">
      <c r="A5419" s="295">
        <v>0.34402300000000002</v>
      </c>
      <c r="B5419" s="295"/>
      <c r="C5419" s="295">
        <v>0.51087039999999995</v>
      </c>
      <c r="D5419" s="295"/>
    </row>
    <row r="5420" spans="1:4" x14ac:dyDescent="0.2">
      <c r="A5420" s="295">
        <v>0.34400779999999997</v>
      </c>
      <c r="B5420" s="295"/>
      <c r="C5420" s="295">
        <v>0.51084200000000002</v>
      </c>
      <c r="D5420" s="295"/>
    </row>
    <row r="5421" spans="1:4" x14ac:dyDescent="0.2">
      <c r="A5421" s="295">
        <v>0.34399269999999998</v>
      </c>
      <c r="B5421" s="295"/>
      <c r="C5421" s="295">
        <v>0.51080460000000005</v>
      </c>
      <c r="D5421" s="295"/>
    </row>
    <row r="5422" spans="1:4" x14ac:dyDescent="0.2">
      <c r="A5422" s="295">
        <v>0.34395389999999998</v>
      </c>
      <c r="B5422" s="295"/>
      <c r="C5422" s="295">
        <v>0.51075190000000004</v>
      </c>
      <c r="D5422" s="295"/>
    </row>
    <row r="5423" spans="1:4" x14ac:dyDescent="0.2">
      <c r="A5423" s="295">
        <v>0.3439412</v>
      </c>
      <c r="B5423" s="295"/>
      <c r="C5423" s="295">
        <v>0.51071149999999998</v>
      </c>
      <c r="D5423" s="295"/>
    </row>
    <row r="5424" spans="1:4" x14ac:dyDescent="0.2">
      <c r="A5424" s="295">
        <v>0.3439412</v>
      </c>
      <c r="B5424" s="295"/>
      <c r="C5424" s="295">
        <v>0.51069920000000002</v>
      </c>
      <c r="D5424" s="295"/>
    </row>
    <row r="5425" spans="1:4" x14ac:dyDescent="0.2">
      <c r="A5425" s="295">
        <v>0.34391549999999999</v>
      </c>
      <c r="B5425" s="295"/>
      <c r="C5425" s="295">
        <v>0.51067490000000004</v>
      </c>
      <c r="D5425" s="295"/>
    </row>
    <row r="5426" spans="1:4" x14ac:dyDescent="0.2">
      <c r="A5426" s="295">
        <v>0.34388669999999999</v>
      </c>
      <c r="B5426" s="295"/>
      <c r="C5426" s="295">
        <v>0.5106482</v>
      </c>
      <c r="D5426" s="295"/>
    </row>
    <row r="5427" spans="1:4" x14ac:dyDescent="0.2">
      <c r="A5427" s="295">
        <v>0.34387400000000001</v>
      </c>
      <c r="B5427" s="295"/>
      <c r="C5427" s="295">
        <v>0.51060740000000004</v>
      </c>
      <c r="D5427" s="295"/>
    </row>
    <row r="5428" spans="1:4" x14ac:dyDescent="0.2">
      <c r="A5428" s="295">
        <v>0.34386119999999998</v>
      </c>
      <c r="B5428" s="295"/>
      <c r="C5428" s="295">
        <v>0.51059520000000003</v>
      </c>
      <c r="D5428" s="295"/>
    </row>
    <row r="5429" spans="1:4" x14ac:dyDescent="0.2">
      <c r="A5429" s="295">
        <v>0.34384809999999999</v>
      </c>
      <c r="B5429" s="295"/>
      <c r="C5429" s="295">
        <v>0.51055649999999997</v>
      </c>
      <c r="D5429" s="295"/>
    </row>
    <row r="5430" spans="1:4" x14ac:dyDescent="0.2">
      <c r="A5430" s="295">
        <v>0.34383540000000001</v>
      </c>
      <c r="B5430" s="295"/>
      <c r="C5430" s="295">
        <v>0.51051709999999995</v>
      </c>
      <c r="D5430" s="295"/>
    </row>
    <row r="5431" spans="1:4" x14ac:dyDescent="0.2">
      <c r="A5431" s="295">
        <v>0.34383540000000001</v>
      </c>
      <c r="B5431" s="295"/>
      <c r="C5431" s="295">
        <v>0.51050490000000004</v>
      </c>
      <c r="D5431" s="295"/>
    </row>
    <row r="5432" spans="1:4" x14ac:dyDescent="0.2">
      <c r="A5432" s="295">
        <v>0.34379290000000001</v>
      </c>
      <c r="B5432" s="295"/>
      <c r="C5432" s="295">
        <v>0.51045110000000005</v>
      </c>
      <c r="D5432" s="295"/>
    </row>
    <row r="5433" spans="1:4" x14ac:dyDescent="0.2">
      <c r="A5433" s="295">
        <v>0.34378019999999998</v>
      </c>
      <c r="B5433" s="295"/>
      <c r="C5433" s="295">
        <v>0.51043890000000003</v>
      </c>
      <c r="D5433" s="295"/>
    </row>
    <row r="5434" spans="1:4" x14ac:dyDescent="0.2">
      <c r="A5434" s="295">
        <v>0.3437519</v>
      </c>
      <c r="B5434" s="295"/>
      <c r="C5434" s="295">
        <v>0.51041049999999999</v>
      </c>
      <c r="D5434" s="295"/>
    </row>
    <row r="5435" spans="1:4" x14ac:dyDescent="0.2">
      <c r="A5435" s="295">
        <v>0.34372469999999999</v>
      </c>
      <c r="B5435" s="295"/>
      <c r="C5435" s="295">
        <v>0.51035819999999998</v>
      </c>
      <c r="D5435" s="295"/>
    </row>
    <row r="5436" spans="1:4" x14ac:dyDescent="0.2">
      <c r="A5436" s="295">
        <v>0.34369690000000003</v>
      </c>
      <c r="B5436" s="295"/>
      <c r="C5436" s="295">
        <v>0.51031850000000001</v>
      </c>
      <c r="D5436" s="295"/>
    </row>
    <row r="5437" spans="1:4" x14ac:dyDescent="0.2">
      <c r="A5437" s="295">
        <v>0.34369690000000003</v>
      </c>
      <c r="B5437" s="295"/>
      <c r="C5437" s="295">
        <v>0.51029440000000004</v>
      </c>
      <c r="D5437" s="295"/>
    </row>
    <row r="5438" spans="1:4" x14ac:dyDescent="0.2">
      <c r="A5438" s="295">
        <v>0.34369690000000003</v>
      </c>
      <c r="B5438" s="295"/>
      <c r="C5438" s="295">
        <v>0.51028110000000004</v>
      </c>
      <c r="D5438" s="295"/>
    </row>
    <row r="5439" spans="1:4" x14ac:dyDescent="0.2">
      <c r="A5439" s="295">
        <v>0.34368320000000002</v>
      </c>
      <c r="B5439" s="295"/>
      <c r="C5439" s="295">
        <v>0.51022730000000005</v>
      </c>
      <c r="D5439" s="295"/>
    </row>
    <row r="5440" spans="1:4" x14ac:dyDescent="0.2">
      <c r="A5440" s="295">
        <v>0.34365800000000002</v>
      </c>
      <c r="B5440" s="295"/>
      <c r="C5440" s="295">
        <v>0.51015180000000004</v>
      </c>
      <c r="D5440" s="295"/>
    </row>
    <row r="5441" spans="1:4" x14ac:dyDescent="0.2">
      <c r="A5441" s="295">
        <v>0.3436302</v>
      </c>
      <c r="B5441" s="295"/>
      <c r="C5441" s="295">
        <v>0.51011379999999995</v>
      </c>
      <c r="D5441" s="295"/>
    </row>
    <row r="5442" spans="1:4" x14ac:dyDescent="0.2">
      <c r="A5442" s="295">
        <v>0.3436302</v>
      </c>
      <c r="B5442" s="295"/>
      <c r="C5442" s="295">
        <v>0.51011379999999995</v>
      </c>
      <c r="D5442" s="295"/>
    </row>
    <row r="5443" spans="1:4" x14ac:dyDescent="0.2">
      <c r="A5443" s="295">
        <v>0.3435918</v>
      </c>
      <c r="B5443" s="295"/>
      <c r="C5443" s="295">
        <v>0.51006110000000005</v>
      </c>
      <c r="D5443" s="295"/>
    </row>
    <row r="5444" spans="1:4" x14ac:dyDescent="0.2">
      <c r="A5444" s="295">
        <v>0.34357969999999999</v>
      </c>
      <c r="B5444" s="295"/>
      <c r="C5444" s="295">
        <v>0.51003580000000004</v>
      </c>
      <c r="D5444" s="295"/>
    </row>
    <row r="5445" spans="1:4" x14ac:dyDescent="0.2">
      <c r="A5445" s="295">
        <v>0.34356700000000001</v>
      </c>
      <c r="B5445" s="295"/>
      <c r="C5445" s="295">
        <v>0.51002349999999996</v>
      </c>
      <c r="D5445" s="295"/>
    </row>
    <row r="5446" spans="1:4" x14ac:dyDescent="0.2">
      <c r="A5446" s="295">
        <v>0.343555</v>
      </c>
      <c r="B5446" s="295"/>
      <c r="C5446" s="295">
        <v>0.5099977</v>
      </c>
      <c r="D5446" s="295"/>
    </row>
    <row r="5447" spans="1:4" x14ac:dyDescent="0.2">
      <c r="A5447" s="295">
        <v>0.34354180000000001</v>
      </c>
      <c r="B5447" s="295"/>
      <c r="C5447" s="295">
        <v>0.5099844</v>
      </c>
      <c r="D5447" s="295"/>
    </row>
    <row r="5448" spans="1:4" x14ac:dyDescent="0.2">
      <c r="A5448" s="295">
        <v>0.34348719999999999</v>
      </c>
      <c r="B5448" s="295"/>
      <c r="C5448" s="295">
        <v>0.50993339999999998</v>
      </c>
      <c r="D5448" s="295"/>
    </row>
    <row r="5449" spans="1:4" x14ac:dyDescent="0.2">
      <c r="A5449" s="295">
        <v>0.34348719999999999</v>
      </c>
      <c r="B5449" s="295"/>
      <c r="C5449" s="295">
        <v>0.50993339999999998</v>
      </c>
      <c r="D5449" s="295"/>
    </row>
    <row r="5450" spans="1:4" x14ac:dyDescent="0.2">
      <c r="A5450" s="295">
        <v>0.34348719999999999</v>
      </c>
      <c r="B5450" s="295"/>
      <c r="C5450" s="295">
        <v>0.50990670000000005</v>
      </c>
      <c r="D5450" s="295"/>
    </row>
    <row r="5451" spans="1:4" x14ac:dyDescent="0.2">
      <c r="A5451" s="295">
        <v>0.34348719999999999</v>
      </c>
      <c r="B5451" s="295"/>
      <c r="C5451" s="295">
        <v>0.50987870000000002</v>
      </c>
      <c r="D5451" s="295"/>
    </row>
    <row r="5452" spans="1:4" x14ac:dyDescent="0.2">
      <c r="A5452" s="295">
        <v>0.3434624</v>
      </c>
      <c r="B5452" s="295"/>
      <c r="C5452" s="295">
        <v>0.50985270000000005</v>
      </c>
      <c r="D5452" s="295"/>
    </row>
    <row r="5453" spans="1:4" x14ac:dyDescent="0.2">
      <c r="A5453" s="295">
        <v>0.34344930000000001</v>
      </c>
      <c r="B5453" s="295"/>
      <c r="C5453" s="295">
        <v>0.50982479999999997</v>
      </c>
      <c r="D5453" s="295"/>
    </row>
    <row r="5454" spans="1:4" x14ac:dyDescent="0.2">
      <c r="A5454" s="295">
        <v>0.34344930000000001</v>
      </c>
      <c r="B5454" s="295"/>
      <c r="C5454" s="295">
        <v>0.50982479999999997</v>
      </c>
      <c r="D5454" s="295"/>
    </row>
    <row r="5455" spans="1:4" x14ac:dyDescent="0.2">
      <c r="A5455" s="295">
        <v>0.34344930000000001</v>
      </c>
      <c r="B5455" s="295"/>
      <c r="C5455" s="295">
        <v>0.50977340000000004</v>
      </c>
      <c r="D5455" s="295"/>
    </row>
    <row r="5456" spans="1:4" x14ac:dyDescent="0.2">
      <c r="A5456" s="295">
        <v>0.34342050000000002</v>
      </c>
      <c r="B5456" s="295"/>
      <c r="C5456" s="295">
        <v>0.50974629999999999</v>
      </c>
      <c r="D5456" s="295"/>
    </row>
    <row r="5457" spans="1:4" x14ac:dyDescent="0.2">
      <c r="A5457" s="295">
        <v>0.34340739999999997</v>
      </c>
      <c r="B5457" s="295"/>
      <c r="C5457" s="295">
        <v>0.50973170000000001</v>
      </c>
      <c r="D5457" s="295"/>
    </row>
    <row r="5458" spans="1:4" x14ac:dyDescent="0.2">
      <c r="A5458" s="295">
        <v>0.34340739999999997</v>
      </c>
      <c r="B5458" s="295"/>
      <c r="C5458" s="295">
        <v>0.50971940000000004</v>
      </c>
      <c r="D5458" s="295"/>
    </row>
    <row r="5459" spans="1:4" x14ac:dyDescent="0.2">
      <c r="A5459" s="295">
        <v>0.34340739999999997</v>
      </c>
      <c r="B5459" s="295"/>
      <c r="C5459" s="295">
        <v>0.50967899999999999</v>
      </c>
      <c r="D5459" s="295"/>
    </row>
    <row r="5460" spans="1:4" x14ac:dyDescent="0.2">
      <c r="A5460" s="295">
        <v>0.34339530000000001</v>
      </c>
      <c r="B5460" s="295"/>
      <c r="C5460" s="295">
        <v>0.50966440000000002</v>
      </c>
      <c r="D5460" s="295"/>
    </row>
    <row r="5461" spans="1:4" x14ac:dyDescent="0.2">
      <c r="A5461" s="295">
        <v>0.34338259999999998</v>
      </c>
      <c r="B5461" s="295"/>
      <c r="C5461" s="295">
        <v>0.50962370000000001</v>
      </c>
      <c r="D5461" s="295"/>
    </row>
    <row r="5462" spans="1:4" x14ac:dyDescent="0.2">
      <c r="A5462" s="295">
        <v>0.34336899999999998</v>
      </c>
      <c r="B5462" s="295"/>
      <c r="C5462" s="295">
        <v>0.50958349999999997</v>
      </c>
      <c r="D5462" s="295"/>
    </row>
    <row r="5463" spans="1:4" x14ac:dyDescent="0.2">
      <c r="A5463" s="295">
        <v>0.34336899999999998</v>
      </c>
      <c r="B5463" s="295"/>
      <c r="C5463" s="295">
        <v>0.50957019999999997</v>
      </c>
      <c r="D5463" s="295"/>
    </row>
    <row r="5464" spans="1:4" x14ac:dyDescent="0.2">
      <c r="A5464" s="295">
        <v>0.3433407</v>
      </c>
      <c r="B5464" s="295"/>
      <c r="C5464" s="295">
        <v>0.50952980000000003</v>
      </c>
      <c r="D5464" s="295"/>
    </row>
    <row r="5465" spans="1:4" x14ac:dyDescent="0.2">
      <c r="A5465" s="295">
        <v>0.34330080000000002</v>
      </c>
      <c r="B5465" s="295"/>
      <c r="C5465" s="295">
        <v>0.50947540000000002</v>
      </c>
      <c r="D5465" s="295"/>
    </row>
    <row r="5466" spans="1:4" x14ac:dyDescent="0.2">
      <c r="A5466" s="295">
        <v>0.34328710000000001</v>
      </c>
      <c r="B5466" s="295"/>
      <c r="C5466" s="295">
        <v>0.50946080000000005</v>
      </c>
      <c r="D5466" s="295"/>
    </row>
    <row r="5467" spans="1:4" x14ac:dyDescent="0.2">
      <c r="A5467" s="295">
        <v>0.34327200000000002</v>
      </c>
      <c r="B5467" s="295"/>
      <c r="C5467" s="295">
        <v>0.50944739999999999</v>
      </c>
      <c r="D5467" s="295"/>
    </row>
    <row r="5468" spans="1:4" x14ac:dyDescent="0.2">
      <c r="A5468" s="295">
        <v>0.34325990000000001</v>
      </c>
      <c r="B5468" s="295"/>
      <c r="C5468" s="295">
        <v>0.50944739999999999</v>
      </c>
      <c r="D5468" s="295"/>
    </row>
    <row r="5469" spans="1:4" x14ac:dyDescent="0.2">
      <c r="A5469" s="295">
        <v>0.34324719999999997</v>
      </c>
      <c r="B5469" s="295"/>
      <c r="C5469" s="295">
        <v>0.50944739999999999</v>
      </c>
      <c r="D5469" s="295"/>
    </row>
    <row r="5470" spans="1:4" x14ac:dyDescent="0.2">
      <c r="A5470" s="295">
        <v>0.34324719999999997</v>
      </c>
      <c r="B5470" s="295"/>
      <c r="C5470" s="295">
        <v>0.50940940000000001</v>
      </c>
      <c r="D5470" s="295"/>
    </row>
    <row r="5471" spans="1:4" x14ac:dyDescent="0.2">
      <c r="A5471" s="295">
        <v>0.34323409999999999</v>
      </c>
      <c r="B5471" s="295"/>
      <c r="C5471" s="295">
        <v>0.50934100000000004</v>
      </c>
      <c r="D5471" s="295"/>
    </row>
    <row r="5472" spans="1:4" x14ac:dyDescent="0.2">
      <c r="A5472" s="295">
        <v>0.34319319999999998</v>
      </c>
      <c r="B5472" s="295"/>
      <c r="C5472" s="295">
        <v>0.5092911</v>
      </c>
      <c r="D5472" s="295"/>
    </row>
    <row r="5473" spans="1:4" x14ac:dyDescent="0.2">
      <c r="A5473" s="295">
        <v>0.3431805</v>
      </c>
      <c r="B5473" s="295"/>
      <c r="C5473" s="295">
        <v>0.50927650000000002</v>
      </c>
      <c r="D5473" s="295"/>
    </row>
    <row r="5474" spans="1:4" x14ac:dyDescent="0.2">
      <c r="A5474" s="295">
        <v>0.34316780000000002</v>
      </c>
      <c r="B5474" s="295"/>
      <c r="C5474" s="295">
        <v>0.50926439999999995</v>
      </c>
      <c r="D5474" s="295"/>
    </row>
    <row r="5475" spans="1:4" x14ac:dyDescent="0.2">
      <c r="A5475" s="295">
        <v>0.34315259999999997</v>
      </c>
      <c r="B5475" s="295"/>
      <c r="C5475" s="295">
        <v>0.5092373</v>
      </c>
      <c r="D5475" s="295"/>
    </row>
    <row r="5476" spans="1:4" x14ac:dyDescent="0.2">
      <c r="A5476" s="295">
        <v>0.34313949999999999</v>
      </c>
      <c r="B5476" s="295"/>
      <c r="C5476" s="295">
        <v>0.50921159999999999</v>
      </c>
      <c r="D5476" s="295"/>
    </row>
    <row r="5477" spans="1:4" x14ac:dyDescent="0.2">
      <c r="A5477" s="295">
        <v>0.34312749999999997</v>
      </c>
      <c r="B5477" s="295"/>
      <c r="C5477" s="295">
        <v>0.50918600000000003</v>
      </c>
      <c r="D5477" s="295"/>
    </row>
    <row r="5478" spans="1:4" x14ac:dyDescent="0.2">
      <c r="A5478" s="295">
        <v>0.34310160000000001</v>
      </c>
      <c r="B5478" s="295"/>
      <c r="C5478" s="295">
        <v>0.50914539999999997</v>
      </c>
      <c r="D5478" s="295"/>
    </row>
    <row r="5479" spans="1:4" x14ac:dyDescent="0.2">
      <c r="A5479" s="295">
        <v>0.34308650000000002</v>
      </c>
      <c r="B5479" s="295"/>
      <c r="C5479" s="295">
        <v>0.50912080000000004</v>
      </c>
      <c r="D5479" s="295"/>
    </row>
    <row r="5480" spans="1:4" x14ac:dyDescent="0.2">
      <c r="A5480" s="295">
        <v>0.34307280000000001</v>
      </c>
      <c r="B5480" s="295"/>
      <c r="C5480" s="295">
        <v>0.50908319999999996</v>
      </c>
      <c r="D5480" s="295"/>
    </row>
    <row r="5481" spans="1:4" x14ac:dyDescent="0.2">
      <c r="A5481" s="295">
        <v>0.34306009999999998</v>
      </c>
      <c r="B5481" s="295"/>
      <c r="C5481" s="295">
        <v>0.50907119999999995</v>
      </c>
      <c r="D5481" s="295"/>
    </row>
    <row r="5482" spans="1:4" x14ac:dyDescent="0.2">
      <c r="A5482" s="295">
        <v>0.34304810000000002</v>
      </c>
      <c r="B5482" s="295"/>
      <c r="C5482" s="295">
        <v>0.50907119999999995</v>
      </c>
      <c r="D5482" s="295"/>
    </row>
    <row r="5483" spans="1:4" x14ac:dyDescent="0.2">
      <c r="A5483" s="295">
        <v>0.34300609999999998</v>
      </c>
      <c r="B5483" s="295"/>
      <c r="C5483" s="295">
        <v>0.50904450000000001</v>
      </c>
      <c r="D5483" s="295"/>
    </row>
    <row r="5484" spans="1:4" x14ac:dyDescent="0.2">
      <c r="A5484" s="295">
        <v>0.34299410000000002</v>
      </c>
      <c r="B5484" s="295"/>
      <c r="C5484" s="295">
        <v>0.50901890000000005</v>
      </c>
      <c r="D5484" s="295"/>
    </row>
    <row r="5485" spans="1:4" x14ac:dyDescent="0.2">
      <c r="A5485" s="295">
        <v>0.34298139999999999</v>
      </c>
      <c r="B5485" s="295"/>
      <c r="C5485" s="295">
        <v>0.50896750000000002</v>
      </c>
      <c r="D5485" s="295"/>
    </row>
    <row r="5486" spans="1:4" x14ac:dyDescent="0.2">
      <c r="A5486" s="295">
        <v>0.3429662</v>
      </c>
      <c r="B5486" s="295"/>
      <c r="C5486" s="295">
        <v>0.50891759999999997</v>
      </c>
      <c r="D5486" s="295"/>
    </row>
    <row r="5487" spans="1:4" x14ac:dyDescent="0.2">
      <c r="A5487" s="295">
        <v>0.3429526</v>
      </c>
      <c r="B5487" s="295"/>
      <c r="C5487" s="295">
        <v>0.50889090000000003</v>
      </c>
      <c r="D5487" s="295"/>
    </row>
    <row r="5488" spans="1:4" x14ac:dyDescent="0.2">
      <c r="A5488" s="295">
        <v>0.3429526</v>
      </c>
      <c r="B5488" s="295"/>
      <c r="C5488" s="295">
        <v>0.50887760000000004</v>
      </c>
      <c r="D5488" s="295"/>
    </row>
    <row r="5489" spans="1:4" x14ac:dyDescent="0.2">
      <c r="A5489" s="295">
        <v>0.34294049999999998</v>
      </c>
      <c r="B5489" s="295"/>
      <c r="C5489" s="295">
        <v>0.50885199999999997</v>
      </c>
      <c r="D5489" s="295"/>
    </row>
    <row r="5490" spans="1:4" x14ac:dyDescent="0.2">
      <c r="A5490" s="295">
        <v>0.3429278</v>
      </c>
      <c r="B5490" s="295"/>
      <c r="C5490" s="295">
        <v>0.50880020000000004</v>
      </c>
      <c r="D5490" s="295"/>
    </row>
    <row r="5491" spans="1:4" x14ac:dyDescent="0.2">
      <c r="A5491" s="295">
        <v>0.34289950000000002</v>
      </c>
      <c r="B5491" s="295"/>
      <c r="C5491" s="295">
        <v>0.50878690000000004</v>
      </c>
      <c r="D5491" s="295"/>
    </row>
    <row r="5492" spans="1:4" x14ac:dyDescent="0.2">
      <c r="A5492" s="295">
        <v>0.3428717</v>
      </c>
      <c r="B5492" s="295"/>
      <c r="C5492" s="295">
        <v>0.5087602</v>
      </c>
      <c r="D5492" s="295"/>
    </row>
    <row r="5493" spans="1:4" x14ac:dyDescent="0.2">
      <c r="A5493" s="295">
        <v>0.34283229999999998</v>
      </c>
      <c r="B5493" s="295"/>
      <c r="C5493" s="295">
        <v>0.5087332</v>
      </c>
      <c r="D5493" s="295"/>
    </row>
    <row r="5494" spans="1:4" x14ac:dyDescent="0.2">
      <c r="A5494" s="295">
        <v>0.34283229999999998</v>
      </c>
      <c r="B5494" s="295"/>
      <c r="C5494" s="295">
        <v>0.50873310000000005</v>
      </c>
      <c r="D5494" s="295"/>
    </row>
    <row r="5495" spans="1:4" x14ac:dyDescent="0.2">
      <c r="A5495" s="295">
        <v>0.34281919999999999</v>
      </c>
      <c r="B5495" s="295"/>
      <c r="C5495" s="295">
        <v>0.50868089999999999</v>
      </c>
      <c r="D5495" s="295"/>
    </row>
    <row r="5496" spans="1:4" x14ac:dyDescent="0.2">
      <c r="A5496" s="295">
        <v>0.34280650000000001</v>
      </c>
      <c r="B5496" s="295"/>
      <c r="C5496" s="295">
        <v>0.50863080000000005</v>
      </c>
      <c r="D5496" s="295"/>
    </row>
    <row r="5497" spans="1:4" x14ac:dyDescent="0.2">
      <c r="A5497" s="295">
        <v>0.3427944</v>
      </c>
      <c r="B5497" s="295"/>
      <c r="C5497" s="295">
        <v>0.50860369999999999</v>
      </c>
      <c r="D5497" s="295"/>
    </row>
    <row r="5498" spans="1:4" x14ac:dyDescent="0.2">
      <c r="A5498" s="295">
        <v>0.34278130000000001</v>
      </c>
      <c r="B5498" s="295"/>
      <c r="C5498" s="295">
        <v>0.50856250000000003</v>
      </c>
      <c r="D5498" s="295"/>
    </row>
    <row r="5499" spans="1:4" x14ac:dyDescent="0.2">
      <c r="A5499" s="295">
        <v>0.34278130000000001</v>
      </c>
      <c r="B5499" s="295"/>
      <c r="C5499" s="295">
        <v>0.50850819999999997</v>
      </c>
      <c r="D5499" s="295"/>
    </row>
    <row r="5500" spans="1:4" x14ac:dyDescent="0.2">
      <c r="A5500" s="295">
        <v>0.34273979999999998</v>
      </c>
      <c r="B5500" s="295"/>
      <c r="C5500" s="295">
        <v>0.50847059999999999</v>
      </c>
      <c r="D5500" s="295"/>
    </row>
    <row r="5501" spans="1:4" x14ac:dyDescent="0.2">
      <c r="A5501" s="295">
        <v>0.34273979999999998</v>
      </c>
      <c r="B5501" s="295"/>
      <c r="C5501" s="295">
        <v>0.50845680000000004</v>
      </c>
      <c r="D5501" s="295"/>
    </row>
    <row r="5502" spans="1:4" x14ac:dyDescent="0.2">
      <c r="A5502" s="295">
        <v>0.34272710000000001</v>
      </c>
      <c r="B5502" s="295"/>
      <c r="C5502" s="295">
        <v>0.50842969999999998</v>
      </c>
      <c r="D5502" s="295"/>
    </row>
    <row r="5503" spans="1:4" x14ac:dyDescent="0.2">
      <c r="A5503" s="295">
        <v>0.34270119999999998</v>
      </c>
      <c r="B5503" s="295"/>
      <c r="C5503" s="295">
        <v>0.50836519999999996</v>
      </c>
      <c r="D5503" s="295"/>
    </row>
    <row r="5504" spans="1:4" x14ac:dyDescent="0.2">
      <c r="A5504" s="295">
        <v>0.34268599999999999</v>
      </c>
      <c r="B5504" s="295"/>
      <c r="C5504" s="295">
        <v>0.50835189999999997</v>
      </c>
      <c r="D5504" s="295"/>
    </row>
    <row r="5505" spans="1:4" x14ac:dyDescent="0.2">
      <c r="A5505" s="295">
        <v>0.3426613</v>
      </c>
      <c r="B5505" s="295"/>
      <c r="C5505" s="295">
        <v>0.50831130000000002</v>
      </c>
      <c r="D5505" s="295"/>
    </row>
    <row r="5506" spans="1:4" x14ac:dyDescent="0.2">
      <c r="A5506" s="295">
        <v>0.3426613</v>
      </c>
      <c r="B5506" s="295"/>
      <c r="C5506" s="295">
        <v>0.50829789999999997</v>
      </c>
      <c r="D5506" s="295"/>
    </row>
    <row r="5507" spans="1:4" x14ac:dyDescent="0.2">
      <c r="A5507" s="295">
        <v>0.34261940000000002</v>
      </c>
      <c r="B5507" s="295"/>
      <c r="C5507" s="295">
        <v>0.50827250000000002</v>
      </c>
      <c r="D5507" s="295"/>
    </row>
    <row r="5508" spans="1:4" x14ac:dyDescent="0.2">
      <c r="A5508" s="295">
        <v>0.34261930000000002</v>
      </c>
      <c r="B5508" s="295"/>
      <c r="C5508" s="295">
        <v>0.50824670000000005</v>
      </c>
      <c r="D5508" s="295"/>
    </row>
    <row r="5509" spans="1:4" x14ac:dyDescent="0.2">
      <c r="A5509" s="295">
        <v>0.34259299999999998</v>
      </c>
      <c r="B5509" s="295"/>
      <c r="C5509" s="295">
        <v>0.50823209999999996</v>
      </c>
      <c r="D5509" s="295"/>
    </row>
    <row r="5510" spans="1:4" x14ac:dyDescent="0.2">
      <c r="A5510" s="295">
        <v>0.3425531</v>
      </c>
      <c r="B5510" s="295"/>
      <c r="C5510" s="295">
        <v>0.50819190000000003</v>
      </c>
      <c r="D5510" s="295"/>
    </row>
    <row r="5511" spans="1:4" x14ac:dyDescent="0.2">
      <c r="A5511" s="295">
        <v>0.34253939999999999</v>
      </c>
      <c r="B5511" s="295"/>
      <c r="C5511" s="295">
        <v>0.50816649999999997</v>
      </c>
      <c r="D5511" s="295"/>
    </row>
    <row r="5512" spans="1:4" x14ac:dyDescent="0.2">
      <c r="A5512" s="295">
        <v>0.34252630000000001</v>
      </c>
      <c r="B5512" s="295"/>
      <c r="C5512" s="295">
        <v>0.50812590000000002</v>
      </c>
      <c r="D5512" s="295"/>
    </row>
    <row r="5513" spans="1:4" x14ac:dyDescent="0.2">
      <c r="A5513" s="295">
        <v>0.34252630000000001</v>
      </c>
      <c r="B5513" s="295"/>
      <c r="C5513" s="295">
        <v>0.50812590000000002</v>
      </c>
      <c r="D5513" s="295"/>
    </row>
    <row r="5514" spans="1:4" x14ac:dyDescent="0.2">
      <c r="A5514" s="295">
        <v>0.34251359999999997</v>
      </c>
      <c r="B5514" s="295"/>
      <c r="C5514" s="295">
        <v>0.50810029999999995</v>
      </c>
      <c r="D5514" s="295"/>
    </row>
    <row r="5515" spans="1:4" x14ac:dyDescent="0.2">
      <c r="A5515" s="295">
        <v>0.34248879999999998</v>
      </c>
      <c r="B5515" s="295"/>
      <c r="C5515" s="295">
        <v>0.50806370000000001</v>
      </c>
      <c r="D5515" s="295"/>
    </row>
    <row r="5516" spans="1:4" x14ac:dyDescent="0.2">
      <c r="A5516" s="295">
        <v>0.34248879999999998</v>
      </c>
      <c r="B5516" s="295"/>
      <c r="C5516" s="295">
        <v>0.50805</v>
      </c>
      <c r="D5516" s="295"/>
    </row>
    <row r="5517" spans="1:4" x14ac:dyDescent="0.2">
      <c r="A5517" s="295">
        <v>0.34244730000000001</v>
      </c>
      <c r="B5517" s="295"/>
      <c r="C5517" s="295">
        <v>0.50799839999999996</v>
      </c>
      <c r="D5517" s="295"/>
    </row>
    <row r="5518" spans="1:4" x14ac:dyDescent="0.2">
      <c r="A5518" s="295">
        <v>0.34244730000000001</v>
      </c>
      <c r="B5518" s="295"/>
      <c r="C5518" s="295">
        <v>0.5079861</v>
      </c>
      <c r="D5518" s="295"/>
    </row>
    <row r="5519" spans="1:4" x14ac:dyDescent="0.2">
      <c r="A5519" s="295">
        <v>0.3424063</v>
      </c>
      <c r="B5519" s="295"/>
      <c r="C5519" s="295">
        <v>0.50797409999999998</v>
      </c>
      <c r="D5519" s="295"/>
    </row>
    <row r="5520" spans="1:4" x14ac:dyDescent="0.2">
      <c r="A5520" s="295">
        <v>0.34238059999999998</v>
      </c>
      <c r="B5520" s="295"/>
      <c r="C5520" s="295">
        <v>0.50794980000000001</v>
      </c>
      <c r="D5520" s="295"/>
    </row>
    <row r="5521" spans="1:4" x14ac:dyDescent="0.2">
      <c r="A5521" s="295">
        <v>0.34238059999999998</v>
      </c>
      <c r="B5521" s="295"/>
      <c r="C5521" s="295">
        <v>0.50789709999999999</v>
      </c>
      <c r="D5521" s="295"/>
    </row>
    <row r="5522" spans="1:4" x14ac:dyDescent="0.2">
      <c r="A5522" s="295">
        <v>0.34236699999999998</v>
      </c>
      <c r="B5522" s="295"/>
      <c r="C5522" s="295">
        <v>0.50787150000000003</v>
      </c>
      <c r="D5522" s="295"/>
    </row>
    <row r="5523" spans="1:4" x14ac:dyDescent="0.2">
      <c r="A5523" s="295">
        <v>0.34235179999999998</v>
      </c>
      <c r="B5523" s="295"/>
      <c r="C5523" s="295">
        <v>0.50781889999999996</v>
      </c>
      <c r="D5523" s="295"/>
    </row>
    <row r="5524" spans="1:4" x14ac:dyDescent="0.2">
      <c r="A5524" s="295">
        <v>0.34235179999999998</v>
      </c>
      <c r="B5524" s="295"/>
      <c r="C5524" s="295">
        <v>0.50779180000000002</v>
      </c>
      <c r="D5524" s="295"/>
    </row>
    <row r="5525" spans="1:4" x14ac:dyDescent="0.2">
      <c r="A5525" s="295">
        <v>0.34233980000000003</v>
      </c>
      <c r="B5525" s="295"/>
      <c r="C5525" s="295">
        <v>0.50776619999999995</v>
      </c>
      <c r="D5525" s="295"/>
    </row>
    <row r="5526" spans="1:4" x14ac:dyDescent="0.2">
      <c r="A5526" s="295">
        <v>0.3423271</v>
      </c>
      <c r="B5526" s="295"/>
      <c r="C5526" s="295">
        <v>0.50775420000000004</v>
      </c>
      <c r="D5526" s="295"/>
    </row>
    <row r="5527" spans="1:4" x14ac:dyDescent="0.2">
      <c r="A5527" s="295">
        <v>0.3423003</v>
      </c>
      <c r="B5527" s="295"/>
      <c r="C5527" s="295">
        <v>0.50773950000000001</v>
      </c>
      <c r="D5527" s="295"/>
    </row>
    <row r="5528" spans="1:4" x14ac:dyDescent="0.2">
      <c r="A5528" s="295">
        <v>0.3423003</v>
      </c>
      <c r="B5528" s="295"/>
      <c r="C5528" s="295">
        <v>0.50772720000000005</v>
      </c>
      <c r="D5528" s="295"/>
    </row>
    <row r="5529" spans="1:4" x14ac:dyDescent="0.2">
      <c r="A5529" s="295">
        <v>0.34228819999999999</v>
      </c>
      <c r="B5529" s="295"/>
      <c r="C5529" s="295">
        <v>0.50768559999999996</v>
      </c>
      <c r="D5529" s="295"/>
    </row>
    <row r="5530" spans="1:4" x14ac:dyDescent="0.2">
      <c r="A5530" s="295">
        <v>0.34226040000000002</v>
      </c>
      <c r="B5530" s="295"/>
      <c r="C5530" s="295">
        <v>0.50764790000000004</v>
      </c>
      <c r="D5530" s="295"/>
    </row>
    <row r="5531" spans="1:4" x14ac:dyDescent="0.2">
      <c r="A5531" s="295">
        <v>0.34224840000000001</v>
      </c>
      <c r="B5531" s="295"/>
      <c r="C5531" s="295">
        <v>0.50762220000000002</v>
      </c>
      <c r="D5531" s="295"/>
    </row>
    <row r="5532" spans="1:4" x14ac:dyDescent="0.2">
      <c r="A5532" s="295">
        <v>0.34223520000000002</v>
      </c>
      <c r="B5532" s="295"/>
      <c r="C5532" s="295">
        <v>0.50760989999999995</v>
      </c>
      <c r="D5532" s="295"/>
    </row>
    <row r="5533" spans="1:4" x14ac:dyDescent="0.2">
      <c r="A5533" s="295">
        <v>0.34220640000000002</v>
      </c>
      <c r="B5533" s="295"/>
      <c r="C5533" s="295">
        <v>0.50756990000000002</v>
      </c>
      <c r="D5533" s="295"/>
    </row>
    <row r="5534" spans="1:4" x14ac:dyDescent="0.2">
      <c r="A5534" s="295">
        <v>0.34216800000000003</v>
      </c>
      <c r="B5534" s="295"/>
      <c r="C5534" s="295">
        <v>0.50753179999999998</v>
      </c>
      <c r="D5534" s="295"/>
    </row>
    <row r="5535" spans="1:4" x14ac:dyDescent="0.2">
      <c r="A5535" s="295">
        <v>0.34215489999999998</v>
      </c>
      <c r="B5535" s="295"/>
      <c r="C5535" s="295">
        <v>0.50751959999999996</v>
      </c>
      <c r="D5535" s="295"/>
    </row>
    <row r="5536" spans="1:4" x14ac:dyDescent="0.2">
      <c r="A5536" s="295">
        <v>0.34215489999999998</v>
      </c>
      <c r="B5536" s="295"/>
      <c r="C5536" s="295">
        <v>0.507494</v>
      </c>
      <c r="D5536" s="295"/>
    </row>
    <row r="5537" spans="1:4" x14ac:dyDescent="0.2">
      <c r="A5537" s="295">
        <v>0.3421421</v>
      </c>
      <c r="B5537" s="295"/>
      <c r="C5537" s="295">
        <v>0.50746840000000004</v>
      </c>
      <c r="D5537" s="295"/>
    </row>
    <row r="5538" spans="1:4" x14ac:dyDescent="0.2">
      <c r="A5538" s="295">
        <v>0.3421285</v>
      </c>
      <c r="B5538" s="295"/>
      <c r="C5538" s="295">
        <v>0.50745629999999997</v>
      </c>
      <c r="D5538" s="295"/>
    </row>
    <row r="5539" spans="1:4" x14ac:dyDescent="0.2">
      <c r="A5539" s="295">
        <v>0.3421285</v>
      </c>
      <c r="B5539" s="295"/>
      <c r="C5539" s="295">
        <v>0.50744299999999998</v>
      </c>
      <c r="D5539" s="295"/>
    </row>
    <row r="5540" spans="1:4" x14ac:dyDescent="0.2">
      <c r="A5540" s="295">
        <v>0.34211649999999999</v>
      </c>
      <c r="B5540" s="295"/>
      <c r="C5540" s="295">
        <v>0.50741610000000004</v>
      </c>
      <c r="D5540" s="295"/>
    </row>
    <row r="5541" spans="1:4" x14ac:dyDescent="0.2">
      <c r="A5541" s="295">
        <v>0.34207700000000002</v>
      </c>
      <c r="B5541" s="295"/>
      <c r="C5541" s="295">
        <v>0.50736029999999999</v>
      </c>
      <c r="D5541" s="295"/>
    </row>
    <row r="5542" spans="1:4" x14ac:dyDescent="0.2">
      <c r="A5542" s="295">
        <v>0.34206180000000003</v>
      </c>
      <c r="B5542" s="295"/>
      <c r="C5542" s="295">
        <v>0.50732160000000004</v>
      </c>
      <c r="D5542" s="295"/>
    </row>
    <row r="5543" spans="1:4" x14ac:dyDescent="0.2">
      <c r="A5543" s="295">
        <v>0.34204980000000001</v>
      </c>
      <c r="B5543" s="295"/>
      <c r="C5543" s="295">
        <v>0.50730779999999998</v>
      </c>
      <c r="D5543" s="295"/>
    </row>
    <row r="5544" spans="1:4" x14ac:dyDescent="0.2">
      <c r="A5544" s="295">
        <v>0.34203709999999998</v>
      </c>
      <c r="B5544" s="295"/>
      <c r="C5544" s="295">
        <v>0.50727040000000001</v>
      </c>
      <c r="D5544" s="295"/>
    </row>
    <row r="5545" spans="1:4" x14ac:dyDescent="0.2">
      <c r="A5545" s="295">
        <v>0.34202339999999998</v>
      </c>
      <c r="B5545" s="295"/>
      <c r="C5545" s="295">
        <v>0.50725810000000005</v>
      </c>
      <c r="D5545" s="295"/>
    </row>
    <row r="5546" spans="1:4" x14ac:dyDescent="0.2">
      <c r="A5546" s="295">
        <v>0.34198240000000002</v>
      </c>
      <c r="B5546" s="295"/>
      <c r="C5546" s="295">
        <v>0.50721899999999998</v>
      </c>
      <c r="D5546" s="295"/>
    </row>
    <row r="5547" spans="1:4" x14ac:dyDescent="0.2">
      <c r="A5547" s="295">
        <v>0.34196870000000001</v>
      </c>
      <c r="B5547" s="295"/>
      <c r="C5547" s="295">
        <v>0.50720569999999998</v>
      </c>
      <c r="D5547" s="295"/>
    </row>
    <row r="5548" spans="1:4" x14ac:dyDescent="0.2">
      <c r="A5548" s="295">
        <v>0.34192919999999999</v>
      </c>
      <c r="B5548" s="295"/>
      <c r="C5548" s="295">
        <v>0.50716510000000004</v>
      </c>
      <c r="D5548" s="295"/>
    </row>
    <row r="5549" spans="1:4" x14ac:dyDescent="0.2">
      <c r="A5549" s="295">
        <v>0.34192919999999999</v>
      </c>
      <c r="B5549" s="295"/>
      <c r="C5549" s="295">
        <v>0.50711019999999996</v>
      </c>
      <c r="D5549" s="295"/>
    </row>
    <row r="5550" spans="1:4" x14ac:dyDescent="0.2">
      <c r="A5550" s="295">
        <v>0.34191719999999998</v>
      </c>
      <c r="B5550" s="295"/>
      <c r="C5550" s="295">
        <v>0.50711019999999996</v>
      </c>
      <c r="D5550" s="295"/>
    </row>
    <row r="5551" spans="1:4" x14ac:dyDescent="0.2">
      <c r="A5551" s="295">
        <v>0.34191719999999998</v>
      </c>
      <c r="B5551" s="295"/>
      <c r="C5551" s="295">
        <v>0.50705750000000005</v>
      </c>
      <c r="D5551" s="295"/>
    </row>
    <row r="5552" spans="1:4" x14ac:dyDescent="0.2">
      <c r="A5552" s="295">
        <v>0.34187840000000003</v>
      </c>
      <c r="B5552" s="295"/>
      <c r="C5552" s="295">
        <v>0.50704380000000004</v>
      </c>
      <c r="D5552" s="295"/>
    </row>
    <row r="5553" spans="1:4" x14ac:dyDescent="0.2">
      <c r="A5553" s="295">
        <v>0.34186569999999999</v>
      </c>
      <c r="B5553" s="295"/>
      <c r="C5553" s="295">
        <v>0.50704380000000004</v>
      </c>
      <c r="D5553" s="295"/>
    </row>
    <row r="5554" spans="1:4" x14ac:dyDescent="0.2">
      <c r="A5554" s="295">
        <v>0.34183540000000001</v>
      </c>
      <c r="B5554" s="295"/>
      <c r="C5554" s="295">
        <v>0.5070057</v>
      </c>
      <c r="D5554" s="295"/>
    </row>
    <row r="5555" spans="1:4" x14ac:dyDescent="0.2">
      <c r="A5555" s="295">
        <v>0.34182170000000001</v>
      </c>
      <c r="B5555" s="295"/>
      <c r="C5555" s="295">
        <v>0.50697740000000002</v>
      </c>
      <c r="D5555" s="295"/>
    </row>
    <row r="5556" spans="1:4" x14ac:dyDescent="0.2">
      <c r="A5556" s="295">
        <v>0.34180969999999999</v>
      </c>
      <c r="B5556" s="295"/>
      <c r="C5556" s="295">
        <v>0.50689910000000005</v>
      </c>
      <c r="D5556" s="295"/>
    </row>
    <row r="5557" spans="1:4" x14ac:dyDescent="0.2">
      <c r="A5557" s="295">
        <v>0.34178380000000003</v>
      </c>
      <c r="B5557" s="295"/>
      <c r="C5557" s="295">
        <v>0.50689910000000005</v>
      </c>
      <c r="D5557" s="295"/>
    </row>
    <row r="5558" spans="1:4" x14ac:dyDescent="0.2">
      <c r="A5558" s="295">
        <v>0.34177020000000002</v>
      </c>
      <c r="B5558" s="295"/>
      <c r="C5558" s="295">
        <v>0.50684940000000001</v>
      </c>
      <c r="D5558" s="295"/>
    </row>
    <row r="5559" spans="1:4" x14ac:dyDescent="0.2">
      <c r="A5559" s="295">
        <v>0.34175499999999998</v>
      </c>
      <c r="B5559" s="295"/>
      <c r="C5559" s="295">
        <v>0.50679479999999999</v>
      </c>
      <c r="D5559" s="295"/>
    </row>
    <row r="5560" spans="1:4" x14ac:dyDescent="0.2">
      <c r="A5560" s="295">
        <v>0.34175499999999998</v>
      </c>
      <c r="B5560" s="295"/>
      <c r="C5560" s="295">
        <v>0.50679479999999999</v>
      </c>
      <c r="D5560" s="295"/>
    </row>
    <row r="5561" spans="1:4" x14ac:dyDescent="0.2">
      <c r="A5561" s="295">
        <v>0.34171309999999999</v>
      </c>
      <c r="B5561" s="295"/>
      <c r="C5561" s="295">
        <v>0.50676900000000002</v>
      </c>
      <c r="D5561" s="295"/>
    </row>
    <row r="5562" spans="1:4" x14ac:dyDescent="0.2">
      <c r="A5562" s="295">
        <v>0.34170099999999998</v>
      </c>
      <c r="B5562" s="295"/>
      <c r="C5562" s="295">
        <v>0.50672969999999995</v>
      </c>
      <c r="D5562" s="295"/>
    </row>
    <row r="5563" spans="1:4" x14ac:dyDescent="0.2">
      <c r="A5563" s="295">
        <v>0.34167520000000001</v>
      </c>
      <c r="B5563" s="295"/>
      <c r="C5563" s="295">
        <v>0.50671500000000003</v>
      </c>
      <c r="D5563" s="295"/>
    </row>
    <row r="5564" spans="1:4" x14ac:dyDescent="0.2">
      <c r="A5564" s="295">
        <v>0.34166000000000002</v>
      </c>
      <c r="B5564" s="295"/>
      <c r="C5564" s="295">
        <v>0.50668930000000001</v>
      </c>
      <c r="D5564" s="295"/>
    </row>
    <row r="5565" spans="1:4" x14ac:dyDescent="0.2">
      <c r="A5565" s="295">
        <v>0.34164640000000002</v>
      </c>
      <c r="B5565" s="295"/>
      <c r="C5565" s="295">
        <v>0.5066503</v>
      </c>
      <c r="D5565" s="295"/>
    </row>
    <row r="5566" spans="1:4" x14ac:dyDescent="0.2">
      <c r="A5566" s="295">
        <v>0.34163369999999998</v>
      </c>
      <c r="B5566" s="295"/>
      <c r="C5566" s="295">
        <v>0.50663659999999999</v>
      </c>
      <c r="D5566" s="295"/>
    </row>
    <row r="5567" spans="1:4" x14ac:dyDescent="0.2">
      <c r="A5567" s="295">
        <v>0.3416054</v>
      </c>
      <c r="B5567" s="295"/>
      <c r="C5567" s="295">
        <v>0.50659639999999995</v>
      </c>
      <c r="D5567" s="295"/>
    </row>
    <row r="5568" spans="1:4" x14ac:dyDescent="0.2">
      <c r="A5568" s="295">
        <v>0.34159220000000001</v>
      </c>
      <c r="B5568" s="295"/>
      <c r="C5568" s="295">
        <v>0.50659639999999995</v>
      </c>
      <c r="D5568" s="295"/>
    </row>
    <row r="5569" spans="1:4" x14ac:dyDescent="0.2">
      <c r="A5569" s="295">
        <v>0.34156500000000001</v>
      </c>
      <c r="B5569" s="295"/>
      <c r="C5569" s="295">
        <v>0.50654650000000001</v>
      </c>
      <c r="D5569" s="295"/>
    </row>
    <row r="5570" spans="1:4" x14ac:dyDescent="0.2">
      <c r="A5570" s="295">
        <v>0.34153919999999999</v>
      </c>
      <c r="B5570" s="295"/>
      <c r="C5570" s="295">
        <v>0.50653269999999995</v>
      </c>
      <c r="D5570" s="295"/>
    </row>
    <row r="5571" spans="1:4" x14ac:dyDescent="0.2">
      <c r="A5571" s="295">
        <v>0.34152650000000001</v>
      </c>
      <c r="B5571" s="295"/>
      <c r="C5571" s="295">
        <v>0.50650439999999997</v>
      </c>
      <c r="D5571" s="295"/>
    </row>
    <row r="5572" spans="1:4" x14ac:dyDescent="0.2">
      <c r="A5572" s="295">
        <v>0.34151280000000001</v>
      </c>
      <c r="B5572" s="295"/>
      <c r="C5572" s="295">
        <v>0.5064497</v>
      </c>
      <c r="D5572" s="295"/>
    </row>
    <row r="5573" spans="1:4" x14ac:dyDescent="0.2">
      <c r="A5573" s="295">
        <v>0.34151280000000001</v>
      </c>
      <c r="B5573" s="295"/>
      <c r="C5573" s="295">
        <v>0.50641170000000002</v>
      </c>
      <c r="D5573" s="295"/>
    </row>
    <row r="5574" spans="1:4" x14ac:dyDescent="0.2">
      <c r="A5574" s="295">
        <v>0.34147490000000003</v>
      </c>
      <c r="B5574" s="295"/>
      <c r="C5574" s="295">
        <v>0.50639959999999995</v>
      </c>
      <c r="D5574" s="295"/>
    </row>
    <row r="5575" spans="1:4" x14ac:dyDescent="0.2">
      <c r="A5575" s="295">
        <v>0.34147490000000003</v>
      </c>
      <c r="B5575" s="295"/>
      <c r="C5575" s="295">
        <v>0.50637299999999996</v>
      </c>
      <c r="D5575" s="295"/>
    </row>
    <row r="5576" spans="1:4" x14ac:dyDescent="0.2">
      <c r="A5576" s="295">
        <v>0.34145979999999998</v>
      </c>
      <c r="B5576" s="295"/>
      <c r="C5576" s="295">
        <v>0.50633249999999996</v>
      </c>
      <c r="D5576" s="295"/>
    </row>
    <row r="5577" spans="1:4" x14ac:dyDescent="0.2">
      <c r="A5577" s="295">
        <v>0.3414471</v>
      </c>
      <c r="B5577" s="295"/>
      <c r="C5577" s="295">
        <v>0.50629089999999999</v>
      </c>
      <c r="D5577" s="295"/>
    </row>
    <row r="5578" spans="1:4" x14ac:dyDescent="0.2">
      <c r="A5578" s="295">
        <v>0.34141830000000001</v>
      </c>
      <c r="B5578" s="295"/>
      <c r="C5578" s="295">
        <v>0.50627880000000003</v>
      </c>
      <c r="D5578" s="295"/>
    </row>
    <row r="5579" spans="1:4" x14ac:dyDescent="0.2">
      <c r="A5579" s="295">
        <v>0.34141830000000001</v>
      </c>
      <c r="B5579" s="295"/>
      <c r="C5579" s="295">
        <v>0.50626649999999995</v>
      </c>
      <c r="D5579" s="295"/>
    </row>
    <row r="5580" spans="1:4" x14ac:dyDescent="0.2">
      <c r="A5580" s="295">
        <v>0.3413911</v>
      </c>
      <c r="B5580" s="295"/>
      <c r="C5580" s="295">
        <v>0.50623969999999996</v>
      </c>
      <c r="D5580" s="295"/>
    </row>
    <row r="5581" spans="1:4" x14ac:dyDescent="0.2">
      <c r="A5581" s="295">
        <v>0.3413911</v>
      </c>
      <c r="B5581" s="295"/>
      <c r="C5581" s="295">
        <v>0.50621130000000003</v>
      </c>
      <c r="D5581" s="295"/>
    </row>
    <row r="5582" spans="1:4" x14ac:dyDescent="0.2">
      <c r="A5582" s="295">
        <v>0.3413911</v>
      </c>
      <c r="B5582" s="295"/>
      <c r="C5582" s="295">
        <v>0.50617230000000002</v>
      </c>
      <c r="D5582" s="295"/>
    </row>
    <row r="5583" spans="1:4" x14ac:dyDescent="0.2">
      <c r="A5583" s="295">
        <v>0.34136280000000002</v>
      </c>
      <c r="B5583" s="295"/>
      <c r="C5583" s="295">
        <v>0.5061601</v>
      </c>
      <c r="D5583" s="295"/>
    </row>
    <row r="5584" spans="1:4" x14ac:dyDescent="0.2">
      <c r="A5584" s="295">
        <v>0.34134910000000002</v>
      </c>
      <c r="B5584" s="295"/>
      <c r="C5584" s="295">
        <v>0.50612250000000003</v>
      </c>
      <c r="D5584" s="295"/>
    </row>
    <row r="5585" spans="1:4" x14ac:dyDescent="0.2">
      <c r="A5585" s="295">
        <v>0.34133639999999998</v>
      </c>
      <c r="B5585" s="295"/>
      <c r="C5585" s="295">
        <v>0.50611019999999995</v>
      </c>
      <c r="D5585" s="295"/>
    </row>
    <row r="5586" spans="1:4" x14ac:dyDescent="0.2">
      <c r="A5586" s="295">
        <v>0.34132439999999997</v>
      </c>
      <c r="B5586" s="295"/>
      <c r="C5586" s="295">
        <v>0.50611019999999995</v>
      </c>
      <c r="D5586" s="295"/>
    </row>
    <row r="5587" spans="1:4" x14ac:dyDescent="0.2">
      <c r="A5587" s="295">
        <v>0.34131070000000002</v>
      </c>
      <c r="B5587" s="295"/>
      <c r="C5587" s="295">
        <v>0.50607020000000003</v>
      </c>
      <c r="D5587" s="295"/>
    </row>
    <row r="5588" spans="1:4" x14ac:dyDescent="0.2">
      <c r="A5588" s="295">
        <v>0.34129710000000002</v>
      </c>
      <c r="B5588" s="295"/>
      <c r="C5588" s="295">
        <v>0.50602950000000002</v>
      </c>
      <c r="D5588" s="295"/>
    </row>
    <row r="5589" spans="1:4" x14ac:dyDescent="0.2">
      <c r="A5589" s="295">
        <v>0.34129710000000002</v>
      </c>
      <c r="B5589" s="295"/>
      <c r="C5589" s="295">
        <v>0.50600290000000003</v>
      </c>
      <c r="D5589" s="295"/>
    </row>
    <row r="5590" spans="1:4" x14ac:dyDescent="0.2">
      <c r="A5590" s="295">
        <v>0.34128439999999999</v>
      </c>
      <c r="B5590" s="295"/>
      <c r="C5590" s="295">
        <v>0.50600290000000003</v>
      </c>
      <c r="D5590" s="295"/>
    </row>
    <row r="5591" spans="1:4" x14ac:dyDescent="0.2">
      <c r="A5591" s="295">
        <v>0.34124399999999999</v>
      </c>
      <c r="B5591" s="295"/>
      <c r="C5591" s="295">
        <v>0.50593840000000001</v>
      </c>
      <c r="D5591" s="295"/>
    </row>
    <row r="5592" spans="1:4" x14ac:dyDescent="0.2">
      <c r="A5592" s="295">
        <v>0.34123130000000002</v>
      </c>
      <c r="B5592" s="295"/>
      <c r="C5592" s="295">
        <v>0.50592610000000005</v>
      </c>
      <c r="D5592" s="295"/>
    </row>
    <row r="5593" spans="1:4" x14ac:dyDescent="0.2">
      <c r="A5593" s="295">
        <v>0.34118979999999999</v>
      </c>
      <c r="B5593" s="295"/>
      <c r="C5593" s="295">
        <v>0.50588719999999998</v>
      </c>
      <c r="D5593" s="295"/>
    </row>
    <row r="5594" spans="1:4" x14ac:dyDescent="0.2">
      <c r="A5594" s="295">
        <v>0.34117710000000001</v>
      </c>
      <c r="B5594" s="295"/>
      <c r="C5594" s="295">
        <v>0.50582539999999998</v>
      </c>
      <c r="D5594" s="295"/>
    </row>
    <row r="5595" spans="1:4" x14ac:dyDescent="0.2">
      <c r="A5595" s="295">
        <v>0.34117710000000001</v>
      </c>
      <c r="B5595" s="295"/>
      <c r="C5595" s="295">
        <v>0.5057876</v>
      </c>
      <c r="D5595" s="295"/>
    </row>
    <row r="5596" spans="1:4" x14ac:dyDescent="0.2">
      <c r="A5596" s="295">
        <v>0.34117710000000001</v>
      </c>
      <c r="B5596" s="295"/>
      <c r="C5596" s="295">
        <v>0.50577430000000001</v>
      </c>
      <c r="D5596" s="295"/>
    </row>
    <row r="5597" spans="1:4" x14ac:dyDescent="0.2">
      <c r="A5597" s="295">
        <v>0.34115119999999999</v>
      </c>
      <c r="B5597" s="295"/>
      <c r="C5597" s="295">
        <v>0.50576200000000004</v>
      </c>
      <c r="D5597" s="295"/>
    </row>
    <row r="5598" spans="1:4" x14ac:dyDescent="0.2">
      <c r="A5598" s="295">
        <v>0.34111039999999998</v>
      </c>
      <c r="B5598" s="295"/>
      <c r="C5598" s="295">
        <v>0.50569710000000001</v>
      </c>
      <c r="D5598" s="295"/>
    </row>
    <row r="5599" spans="1:4" x14ac:dyDescent="0.2">
      <c r="A5599" s="295">
        <v>0.34109519999999999</v>
      </c>
      <c r="B5599" s="295"/>
      <c r="C5599" s="295">
        <v>0.50567110000000004</v>
      </c>
      <c r="D5599" s="295"/>
    </row>
    <row r="5600" spans="1:4" x14ac:dyDescent="0.2">
      <c r="A5600" s="295">
        <v>0.3410705</v>
      </c>
      <c r="B5600" s="295"/>
      <c r="C5600" s="295">
        <v>0.50563219999999998</v>
      </c>
      <c r="D5600" s="295"/>
    </row>
    <row r="5601" spans="1:4" x14ac:dyDescent="0.2">
      <c r="A5601" s="295">
        <v>0.34105530000000001</v>
      </c>
      <c r="B5601" s="295"/>
      <c r="C5601" s="295">
        <v>0.50561880000000003</v>
      </c>
      <c r="D5601" s="295"/>
    </row>
    <row r="5602" spans="1:4" x14ac:dyDescent="0.2">
      <c r="A5602" s="295">
        <v>0.3410165</v>
      </c>
      <c r="B5602" s="295"/>
      <c r="C5602" s="295">
        <v>0.50559430000000005</v>
      </c>
      <c r="D5602" s="295"/>
    </row>
    <row r="5603" spans="1:4" x14ac:dyDescent="0.2">
      <c r="A5603" s="295">
        <v>0.3410165</v>
      </c>
      <c r="B5603" s="295"/>
      <c r="C5603" s="295">
        <v>0.50554299999999996</v>
      </c>
      <c r="D5603" s="295"/>
    </row>
    <row r="5604" spans="1:4" x14ac:dyDescent="0.2">
      <c r="A5604" s="295">
        <v>0.3410029</v>
      </c>
      <c r="B5604" s="295"/>
      <c r="C5604" s="295">
        <v>0.50552830000000004</v>
      </c>
      <c r="D5604" s="295"/>
    </row>
    <row r="5605" spans="1:4" x14ac:dyDescent="0.2">
      <c r="A5605" s="295">
        <v>0.34097650000000002</v>
      </c>
      <c r="B5605" s="295"/>
      <c r="C5605" s="295">
        <v>0.50551500000000005</v>
      </c>
      <c r="D5605" s="295"/>
    </row>
    <row r="5606" spans="1:4" x14ac:dyDescent="0.2">
      <c r="A5606" s="295">
        <v>0.3409645</v>
      </c>
      <c r="B5606" s="295"/>
      <c r="C5606" s="295">
        <v>0.5054746</v>
      </c>
      <c r="D5606" s="295"/>
    </row>
    <row r="5607" spans="1:4" x14ac:dyDescent="0.2">
      <c r="A5607" s="295">
        <v>0.34094930000000001</v>
      </c>
      <c r="B5607" s="295"/>
      <c r="C5607" s="295">
        <v>0.5054746</v>
      </c>
      <c r="D5607" s="295"/>
    </row>
    <row r="5608" spans="1:4" x14ac:dyDescent="0.2">
      <c r="A5608" s="295">
        <v>0.34093659999999998</v>
      </c>
      <c r="B5608" s="295"/>
      <c r="C5608" s="295">
        <v>0.50543289999999996</v>
      </c>
      <c r="D5608" s="295"/>
    </row>
    <row r="5609" spans="1:4" x14ac:dyDescent="0.2">
      <c r="A5609" s="295">
        <v>0.34092139999999999</v>
      </c>
      <c r="B5609" s="295"/>
      <c r="C5609" s="295">
        <v>0.5054206</v>
      </c>
      <c r="D5609" s="295"/>
    </row>
    <row r="5610" spans="1:4" x14ac:dyDescent="0.2">
      <c r="A5610" s="295">
        <v>0.34088259999999998</v>
      </c>
      <c r="B5610" s="295"/>
      <c r="C5610" s="295">
        <v>0.50539520000000004</v>
      </c>
      <c r="D5610" s="295"/>
    </row>
    <row r="5611" spans="1:4" x14ac:dyDescent="0.2">
      <c r="A5611" s="295">
        <v>0.3408699</v>
      </c>
      <c r="B5611" s="295"/>
      <c r="C5611" s="295">
        <v>0.50536590000000003</v>
      </c>
      <c r="D5611" s="295"/>
    </row>
    <row r="5612" spans="1:4" x14ac:dyDescent="0.2">
      <c r="A5612" s="295">
        <v>0.3408699</v>
      </c>
      <c r="B5612" s="295"/>
      <c r="C5612" s="295">
        <v>0.50536590000000003</v>
      </c>
      <c r="D5612" s="295"/>
    </row>
    <row r="5613" spans="1:4" x14ac:dyDescent="0.2">
      <c r="A5613" s="295">
        <v>0.34085720000000003</v>
      </c>
      <c r="B5613" s="295"/>
      <c r="C5613" s="295">
        <v>0.50529860000000004</v>
      </c>
      <c r="D5613" s="295"/>
    </row>
    <row r="5614" spans="1:4" x14ac:dyDescent="0.2">
      <c r="A5614" s="295">
        <v>0.34081529999999999</v>
      </c>
      <c r="B5614" s="295"/>
      <c r="C5614" s="295">
        <v>0.50527200000000005</v>
      </c>
      <c r="D5614" s="295"/>
    </row>
    <row r="5615" spans="1:4" x14ac:dyDescent="0.2">
      <c r="A5615" s="295">
        <v>0.34078740000000002</v>
      </c>
      <c r="B5615" s="295"/>
      <c r="C5615" s="295">
        <v>0.5052719</v>
      </c>
      <c r="D5615" s="295"/>
    </row>
    <row r="5616" spans="1:4" x14ac:dyDescent="0.2">
      <c r="A5616" s="295">
        <v>0.34078740000000002</v>
      </c>
      <c r="B5616" s="295"/>
      <c r="C5616" s="295">
        <v>0.5052719</v>
      </c>
      <c r="D5616" s="295"/>
    </row>
    <row r="5617" spans="1:4" x14ac:dyDescent="0.2">
      <c r="A5617" s="295">
        <v>0.34076020000000001</v>
      </c>
      <c r="B5617" s="295"/>
      <c r="C5617" s="295">
        <v>0.50524599999999997</v>
      </c>
      <c r="D5617" s="295"/>
    </row>
    <row r="5618" spans="1:4" x14ac:dyDescent="0.2">
      <c r="A5618" s="295">
        <v>0.34074700000000002</v>
      </c>
      <c r="B5618" s="295"/>
      <c r="C5618" s="295">
        <v>0.50519369999999997</v>
      </c>
      <c r="D5618" s="295"/>
    </row>
    <row r="5619" spans="1:4" x14ac:dyDescent="0.2">
      <c r="A5619" s="295">
        <v>0.34073389999999998</v>
      </c>
      <c r="B5619" s="295"/>
      <c r="C5619" s="295">
        <v>0.50518160000000001</v>
      </c>
      <c r="D5619" s="295"/>
    </row>
    <row r="5620" spans="1:4" x14ac:dyDescent="0.2">
      <c r="A5620" s="295">
        <v>0.34073389999999998</v>
      </c>
      <c r="B5620" s="295"/>
      <c r="C5620" s="295">
        <v>0.50514360000000003</v>
      </c>
      <c r="D5620" s="295"/>
    </row>
    <row r="5621" spans="1:4" x14ac:dyDescent="0.2">
      <c r="A5621" s="295">
        <v>0.34070669999999997</v>
      </c>
      <c r="B5621" s="295"/>
      <c r="C5621" s="295">
        <v>0.50508039999999998</v>
      </c>
      <c r="D5621" s="295"/>
    </row>
    <row r="5622" spans="1:4" x14ac:dyDescent="0.2">
      <c r="A5622" s="295">
        <v>0.34068039999999999</v>
      </c>
      <c r="B5622" s="295"/>
      <c r="C5622" s="295">
        <v>0.50508039999999998</v>
      </c>
      <c r="D5622" s="295"/>
    </row>
    <row r="5623" spans="1:4" x14ac:dyDescent="0.2">
      <c r="A5623" s="295">
        <v>0.34064250000000001</v>
      </c>
      <c r="B5623" s="295"/>
      <c r="C5623" s="295">
        <v>0.50505109999999998</v>
      </c>
      <c r="D5623" s="295"/>
    </row>
    <row r="5624" spans="1:4" x14ac:dyDescent="0.2">
      <c r="A5624" s="295">
        <v>0.34064250000000001</v>
      </c>
      <c r="B5624" s="295"/>
      <c r="C5624" s="295">
        <v>0.50503889999999996</v>
      </c>
      <c r="D5624" s="295"/>
    </row>
    <row r="5625" spans="1:4" x14ac:dyDescent="0.2">
      <c r="A5625" s="295">
        <v>0.34064250000000001</v>
      </c>
      <c r="B5625" s="295"/>
      <c r="C5625" s="295">
        <v>0.50501309999999999</v>
      </c>
      <c r="D5625" s="295"/>
    </row>
    <row r="5626" spans="1:4" x14ac:dyDescent="0.2">
      <c r="A5626" s="295">
        <v>0.34062730000000002</v>
      </c>
      <c r="B5626" s="295"/>
      <c r="C5626" s="295">
        <v>0.5049998</v>
      </c>
      <c r="D5626" s="295"/>
    </row>
    <row r="5627" spans="1:4" x14ac:dyDescent="0.2">
      <c r="A5627" s="295">
        <v>0.34058890000000003</v>
      </c>
      <c r="B5627" s="295"/>
      <c r="C5627" s="295">
        <v>0.50495820000000002</v>
      </c>
      <c r="D5627" s="295"/>
    </row>
    <row r="5628" spans="1:4" x14ac:dyDescent="0.2">
      <c r="A5628" s="295">
        <v>0.34057579999999998</v>
      </c>
      <c r="B5628" s="295"/>
      <c r="C5628" s="295">
        <v>0.50493410000000005</v>
      </c>
      <c r="D5628" s="295"/>
    </row>
    <row r="5629" spans="1:4" x14ac:dyDescent="0.2">
      <c r="A5629" s="295">
        <v>0.34054859999999998</v>
      </c>
      <c r="B5629" s="295"/>
      <c r="C5629" s="295">
        <v>0.50493410000000005</v>
      </c>
      <c r="D5629" s="295"/>
    </row>
    <row r="5630" spans="1:4" x14ac:dyDescent="0.2">
      <c r="A5630" s="295">
        <v>0.34053339999999999</v>
      </c>
      <c r="B5630" s="295"/>
      <c r="C5630" s="295">
        <v>0.50488189999999999</v>
      </c>
      <c r="D5630" s="295"/>
    </row>
    <row r="5631" spans="1:4" x14ac:dyDescent="0.2">
      <c r="A5631" s="295">
        <v>0.3405183</v>
      </c>
      <c r="B5631" s="295"/>
      <c r="C5631" s="295">
        <v>0.50484379999999995</v>
      </c>
      <c r="D5631" s="295"/>
    </row>
    <row r="5632" spans="1:4" x14ac:dyDescent="0.2">
      <c r="A5632" s="295">
        <v>0.3405031</v>
      </c>
      <c r="B5632" s="295"/>
      <c r="C5632" s="295">
        <v>0.50481589999999998</v>
      </c>
      <c r="D5632" s="295"/>
    </row>
    <row r="5633" spans="1:4" x14ac:dyDescent="0.2">
      <c r="A5633" s="295">
        <v>0.3405031</v>
      </c>
      <c r="B5633" s="295"/>
      <c r="C5633" s="295">
        <v>0.50480380000000002</v>
      </c>
      <c r="D5633" s="295"/>
    </row>
    <row r="5634" spans="1:4" x14ac:dyDescent="0.2">
      <c r="A5634" s="295">
        <v>0.34046209999999999</v>
      </c>
      <c r="B5634" s="295"/>
      <c r="C5634" s="295">
        <v>0.50476560000000004</v>
      </c>
      <c r="D5634" s="295"/>
    </row>
    <row r="5635" spans="1:4" x14ac:dyDescent="0.2">
      <c r="A5635" s="295">
        <v>0.34043570000000001</v>
      </c>
      <c r="B5635" s="295"/>
      <c r="C5635" s="295">
        <v>0.50476560000000004</v>
      </c>
      <c r="D5635" s="295"/>
    </row>
    <row r="5636" spans="1:4" x14ac:dyDescent="0.2">
      <c r="A5636" s="295">
        <v>0.34042060000000002</v>
      </c>
      <c r="B5636" s="295"/>
      <c r="C5636" s="295">
        <v>0.50474129999999995</v>
      </c>
      <c r="D5636" s="295"/>
    </row>
    <row r="5637" spans="1:4" x14ac:dyDescent="0.2">
      <c r="A5637" s="295">
        <v>0.34042060000000002</v>
      </c>
      <c r="B5637" s="295"/>
      <c r="C5637" s="295">
        <v>0.50471440000000001</v>
      </c>
      <c r="D5637" s="295"/>
    </row>
    <row r="5638" spans="1:4" x14ac:dyDescent="0.2">
      <c r="A5638" s="295">
        <v>0.34039540000000001</v>
      </c>
      <c r="B5638" s="295"/>
      <c r="C5638" s="295">
        <v>0.50471440000000001</v>
      </c>
      <c r="D5638" s="295"/>
    </row>
    <row r="5639" spans="1:4" x14ac:dyDescent="0.2">
      <c r="A5639" s="295">
        <v>0.34035389999999999</v>
      </c>
      <c r="B5639" s="295"/>
      <c r="C5639" s="295">
        <v>0.50467309999999999</v>
      </c>
      <c r="D5639" s="295"/>
    </row>
    <row r="5640" spans="1:4" x14ac:dyDescent="0.2">
      <c r="A5640" s="295">
        <v>0.34035389999999999</v>
      </c>
      <c r="B5640" s="295"/>
      <c r="C5640" s="295">
        <v>0.50463539999999996</v>
      </c>
      <c r="D5640" s="295"/>
    </row>
    <row r="5641" spans="1:4" x14ac:dyDescent="0.2">
      <c r="A5641" s="295">
        <v>0.34034120000000001</v>
      </c>
      <c r="B5641" s="295"/>
      <c r="C5641" s="295">
        <v>0.50460850000000002</v>
      </c>
      <c r="D5641" s="295"/>
    </row>
    <row r="5642" spans="1:4" x14ac:dyDescent="0.2">
      <c r="A5642" s="295">
        <v>0.34034120000000001</v>
      </c>
      <c r="B5642" s="295"/>
      <c r="C5642" s="295">
        <v>0.50459480000000001</v>
      </c>
      <c r="D5642" s="295"/>
    </row>
    <row r="5643" spans="1:4" x14ac:dyDescent="0.2">
      <c r="A5643" s="295">
        <v>0.34031549999999999</v>
      </c>
      <c r="B5643" s="295"/>
      <c r="C5643" s="295">
        <v>0.5045425</v>
      </c>
      <c r="D5643" s="295"/>
    </row>
    <row r="5644" spans="1:4" x14ac:dyDescent="0.2">
      <c r="A5644" s="295">
        <v>0.34031549999999999</v>
      </c>
      <c r="B5644" s="295"/>
      <c r="C5644" s="295">
        <v>0.50451509999999999</v>
      </c>
      <c r="D5644" s="295"/>
    </row>
    <row r="5645" spans="1:4" x14ac:dyDescent="0.2">
      <c r="A5645" s="295">
        <v>0.34027560000000001</v>
      </c>
      <c r="B5645" s="295"/>
      <c r="C5645" s="295">
        <v>0.50451500000000005</v>
      </c>
      <c r="D5645" s="295"/>
    </row>
    <row r="5646" spans="1:4" x14ac:dyDescent="0.2">
      <c r="A5646" s="295">
        <v>0.34027560000000001</v>
      </c>
      <c r="B5646" s="295"/>
      <c r="C5646" s="295">
        <v>0.50450300000000003</v>
      </c>
      <c r="D5646" s="295"/>
    </row>
    <row r="5647" spans="1:4" x14ac:dyDescent="0.2">
      <c r="A5647" s="295">
        <v>0.34024880000000002</v>
      </c>
      <c r="B5647" s="295"/>
      <c r="C5647" s="295">
        <v>0.50444800000000001</v>
      </c>
      <c r="D5647" s="295"/>
    </row>
    <row r="5648" spans="1:4" x14ac:dyDescent="0.2">
      <c r="A5648" s="295">
        <v>0.34024880000000002</v>
      </c>
      <c r="B5648" s="295"/>
      <c r="C5648" s="295">
        <v>0.50440890000000005</v>
      </c>
      <c r="D5648" s="295"/>
    </row>
    <row r="5649" spans="1:4" x14ac:dyDescent="0.2">
      <c r="A5649" s="295">
        <v>0.34024880000000002</v>
      </c>
      <c r="B5649" s="295"/>
      <c r="C5649" s="295">
        <v>0.50439659999999997</v>
      </c>
      <c r="D5649" s="295"/>
    </row>
    <row r="5650" spans="1:4" x14ac:dyDescent="0.2">
      <c r="A5650" s="295">
        <v>0.34023680000000001</v>
      </c>
      <c r="B5650" s="295"/>
      <c r="C5650" s="295">
        <v>0.50433300000000003</v>
      </c>
      <c r="D5650" s="295"/>
    </row>
    <row r="5651" spans="1:4" x14ac:dyDescent="0.2">
      <c r="A5651" s="295">
        <v>0.34022360000000001</v>
      </c>
      <c r="B5651" s="295"/>
      <c r="C5651" s="295">
        <v>0.50429400000000002</v>
      </c>
      <c r="D5651" s="295"/>
    </row>
    <row r="5652" spans="1:4" x14ac:dyDescent="0.2">
      <c r="A5652" s="295">
        <v>0.34020850000000002</v>
      </c>
      <c r="B5652" s="295"/>
      <c r="C5652" s="295">
        <v>0.50429400000000002</v>
      </c>
      <c r="D5652" s="295"/>
    </row>
    <row r="5653" spans="1:4" x14ac:dyDescent="0.2">
      <c r="A5653" s="295">
        <v>0.34020850000000002</v>
      </c>
      <c r="B5653" s="295"/>
      <c r="C5653" s="295">
        <v>0.50425489999999995</v>
      </c>
      <c r="D5653" s="295"/>
    </row>
    <row r="5654" spans="1:4" x14ac:dyDescent="0.2">
      <c r="A5654" s="295">
        <v>0.34018280000000001</v>
      </c>
      <c r="B5654" s="295"/>
      <c r="C5654" s="295">
        <v>0.50425489999999995</v>
      </c>
      <c r="D5654" s="295"/>
    </row>
    <row r="5655" spans="1:4" x14ac:dyDescent="0.2">
      <c r="A5655" s="295">
        <v>0.34017009999999998</v>
      </c>
      <c r="B5655" s="295"/>
      <c r="C5655" s="295">
        <v>0.50418890000000005</v>
      </c>
      <c r="D5655" s="295"/>
    </row>
    <row r="5656" spans="1:4" x14ac:dyDescent="0.2">
      <c r="A5656" s="295">
        <v>0.34012809999999999</v>
      </c>
      <c r="B5656" s="295"/>
      <c r="C5656" s="295">
        <v>0.50416289999999997</v>
      </c>
      <c r="D5656" s="295"/>
    </row>
    <row r="5657" spans="1:4" x14ac:dyDescent="0.2">
      <c r="A5657" s="295">
        <v>0.34012809999999999</v>
      </c>
      <c r="B5657" s="295"/>
      <c r="C5657" s="295">
        <v>0.5041371</v>
      </c>
      <c r="D5657" s="295"/>
    </row>
    <row r="5658" spans="1:4" x14ac:dyDescent="0.2">
      <c r="A5658" s="295">
        <v>0.3401014</v>
      </c>
      <c r="B5658" s="295"/>
      <c r="C5658" s="295">
        <v>0.50412380000000001</v>
      </c>
      <c r="D5658" s="295"/>
    </row>
    <row r="5659" spans="1:4" x14ac:dyDescent="0.2">
      <c r="A5659" s="295">
        <v>0.34008860000000002</v>
      </c>
      <c r="B5659" s="295"/>
      <c r="C5659" s="295">
        <v>0.50409539999999997</v>
      </c>
      <c r="D5659" s="295"/>
    </row>
    <row r="5660" spans="1:4" x14ac:dyDescent="0.2">
      <c r="A5660" s="295">
        <v>0.34005980000000002</v>
      </c>
      <c r="B5660" s="295"/>
      <c r="C5660" s="295">
        <v>0.50408339999999996</v>
      </c>
      <c r="D5660" s="295"/>
    </row>
    <row r="5661" spans="1:4" x14ac:dyDescent="0.2">
      <c r="A5661" s="295">
        <v>0.34004709999999999</v>
      </c>
      <c r="B5661" s="295"/>
      <c r="C5661" s="295">
        <v>0.50404409999999999</v>
      </c>
      <c r="D5661" s="295"/>
    </row>
    <row r="5662" spans="1:4" x14ac:dyDescent="0.2">
      <c r="A5662" s="295">
        <v>0.34004709999999999</v>
      </c>
      <c r="B5662" s="295"/>
      <c r="C5662" s="295">
        <v>0.50404409999999999</v>
      </c>
      <c r="D5662" s="295"/>
    </row>
    <row r="5663" spans="1:4" x14ac:dyDescent="0.2">
      <c r="A5663" s="295">
        <v>0.34002130000000003</v>
      </c>
      <c r="B5663" s="295"/>
      <c r="C5663" s="295">
        <v>0.50401980000000002</v>
      </c>
      <c r="D5663" s="295"/>
    </row>
    <row r="5664" spans="1:4" x14ac:dyDescent="0.2">
      <c r="A5664" s="295">
        <v>0.33999410000000002</v>
      </c>
      <c r="B5664" s="295"/>
      <c r="C5664" s="295">
        <v>0.5039669</v>
      </c>
      <c r="D5664" s="295"/>
    </row>
    <row r="5665" spans="1:4" x14ac:dyDescent="0.2">
      <c r="A5665" s="295">
        <v>0.33998040000000002</v>
      </c>
      <c r="B5665" s="295"/>
      <c r="C5665" s="295">
        <v>0.50394150000000004</v>
      </c>
      <c r="D5665" s="295"/>
    </row>
    <row r="5666" spans="1:4" x14ac:dyDescent="0.2">
      <c r="A5666" s="295">
        <v>0.33998040000000002</v>
      </c>
      <c r="B5666" s="295"/>
      <c r="C5666" s="295">
        <v>0.50394150000000004</v>
      </c>
      <c r="D5666" s="295"/>
    </row>
    <row r="5667" spans="1:4" x14ac:dyDescent="0.2">
      <c r="A5667" s="295">
        <v>0.33996729999999997</v>
      </c>
      <c r="B5667" s="295"/>
      <c r="C5667" s="295">
        <v>0.50390219999999997</v>
      </c>
      <c r="D5667" s="295"/>
    </row>
    <row r="5668" spans="1:4" x14ac:dyDescent="0.2">
      <c r="A5668" s="295">
        <v>0.3399546</v>
      </c>
      <c r="B5668" s="295"/>
      <c r="C5668" s="295">
        <v>0.50387550000000003</v>
      </c>
      <c r="D5668" s="295"/>
    </row>
    <row r="5669" spans="1:4" x14ac:dyDescent="0.2">
      <c r="A5669" s="295">
        <v>0.3399546</v>
      </c>
      <c r="B5669" s="295"/>
      <c r="C5669" s="295">
        <v>0.50386319999999996</v>
      </c>
      <c r="D5669" s="295"/>
    </row>
    <row r="5670" spans="1:4" x14ac:dyDescent="0.2">
      <c r="A5670" s="295">
        <v>0.3399546</v>
      </c>
      <c r="B5670" s="295"/>
      <c r="C5670" s="295">
        <v>0.50383630000000001</v>
      </c>
      <c r="D5670" s="295"/>
    </row>
    <row r="5671" spans="1:4" x14ac:dyDescent="0.2">
      <c r="A5671" s="295">
        <v>0.33994180000000002</v>
      </c>
      <c r="B5671" s="295"/>
      <c r="C5671" s="295">
        <v>0.50378259999999997</v>
      </c>
      <c r="D5671" s="295"/>
    </row>
    <row r="5672" spans="1:4" x14ac:dyDescent="0.2">
      <c r="A5672" s="295">
        <v>0.33992820000000001</v>
      </c>
      <c r="B5672" s="295"/>
      <c r="C5672" s="295">
        <v>0.50375700000000001</v>
      </c>
      <c r="D5672" s="295"/>
    </row>
    <row r="5673" spans="1:4" x14ac:dyDescent="0.2">
      <c r="A5673" s="295">
        <v>0.33991300000000002</v>
      </c>
      <c r="B5673" s="295"/>
      <c r="C5673" s="295">
        <v>0.50375700000000001</v>
      </c>
      <c r="D5673" s="295"/>
    </row>
    <row r="5674" spans="1:4" x14ac:dyDescent="0.2">
      <c r="A5674" s="295">
        <v>0.33991300000000002</v>
      </c>
      <c r="B5674" s="295"/>
      <c r="C5674" s="295">
        <v>0.50375700000000001</v>
      </c>
      <c r="D5674" s="295"/>
    </row>
    <row r="5675" spans="1:4" x14ac:dyDescent="0.2">
      <c r="A5675" s="295">
        <v>0.3398872</v>
      </c>
      <c r="B5675" s="295"/>
      <c r="C5675" s="295">
        <v>0.50375700000000001</v>
      </c>
      <c r="D5675" s="295"/>
    </row>
    <row r="5676" spans="1:4" x14ac:dyDescent="0.2">
      <c r="A5676" s="295">
        <v>0.3398872</v>
      </c>
      <c r="B5676" s="295"/>
      <c r="C5676" s="295">
        <v>0.50369059999999999</v>
      </c>
      <c r="D5676" s="295"/>
    </row>
    <row r="5677" spans="1:4" x14ac:dyDescent="0.2">
      <c r="A5677" s="295">
        <v>0.33987519999999999</v>
      </c>
      <c r="B5677" s="295"/>
      <c r="C5677" s="295">
        <v>0.50367720000000005</v>
      </c>
      <c r="D5677" s="295"/>
    </row>
    <row r="5678" spans="1:4" x14ac:dyDescent="0.2">
      <c r="A5678" s="295">
        <v>0.33986149999999998</v>
      </c>
      <c r="B5678" s="295"/>
      <c r="C5678" s="295">
        <v>0.503637</v>
      </c>
      <c r="D5678" s="295"/>
    </row>
    <row r="5679" spans="1:4" x14ac:dyDescent="0.2">
      <c r="A5679" s="295">
        <v>0.33984880000000001</v>
      </c>
      <c r="B5679" s="295"/>
      <c r="C5679" s="295">
        <v>0.50359900000000002</v>
      </c>
      <c r="D5679" s="295"/>
    </row>
    <row r="5680" spans="1:4" x14ac:dyDescent="0.2">
      <c r="A5680" s="295">
        <v>0.33981850000000002</v>
      </c>
      <c r="B5680" s="295"/>
      <c r="C5680" s="295">
        <v>0.50358559999999997</v>
      </c>
      <c r="D5680" s="295"/>
    </row>
    <row r="5681" spans="1:4" x14ac:dyDescent="0.2">
      <c r="A5681" s="295">
        <v>0.33980640000000001</v>
      </c>
      <c r="B5681" s="295"/>
      <c r="C5681" s="295">
        <v>0.50357359999999995</v>
      </c>
      <c r="D5681" s="295"/>
    </row>
    <row r="5682" spans="1:4" x14ac:dyDescent="0.2">
      <c r="A5682" s="295">
        <v>0.33979280000000001</v>
      </c>
      <c r="B5682" s="295"/>
      <c r="C5682" s="295">
        <v>0.50356129999999999</v>
      </c>
      <c r="D5682" s="295"/>
    </row>
    <row r="5683" spans="1:4" x14ac:dyDescent="0.2">
      <c r="A5683" s="295">
        <v>0.33975250000000001</v>
      </c>
      <c r="B5683" s="295"/>
      <c r="C5683" s="295">
        <v>0.50354909999999997</v>
      </c>
      <c r="D5683" s="295"/>
    </row>
    <row r="5684" spans="1:4" x14ac:dyDescent="0.2">
      <c r="A5684" s="295">
        <v>0.33975250000000001</v>
      </c>
      <c r="B5684" s="295"/>
      <c r="C5684" s="295">
        <v>0.50352160000000001</v>
      </c>
      <c r="D5684" s="295"/>
    </row>
    <row r="5685" spans="1:4" x14ac:dyDescent="0.2">
      <c r="A5685" s="295">
        <v>0.3397115</v>
      </c>
      <c r="B5685" s="295"/>
      <c r="C5685" s="295">
        <v>0.50346959999999996</v>
      </c>
      <c r="D5685" s="295"/>
    </row>
    <row r="5686" spans="1:4" x14ac:dyDescent="0.2">
      <c r="A5686" s="295">
        <v>0.33968579999999998</v>
      </c>
      <c r="B5686" s="295"/>
      <c r="C5686" s="295">
        <v>0.5034575</v>
      </c>
      <c r="D5686" s="295"/>
    </row>
    <row r="5687" spans="1:4" x14ac:dyDescent="0.2">
      <c r="A5687" s="295">
        <v>0.33968579999999998</v>
      </c>
      <c r="B5687" s="295"/>
      <c r="C5687" s="295">
        <v>0.50343150000000003</v>
      </c>
      <c r="D5687" s="295"/>
    </row>
    <row r="5688" spans="1:4" x14ac:dyDescent="0.2">
      <c r="A5688" s="295">
        <v>0.33967310000000001</v>
      </c>
      <c r="B5688" s="295"/>
      <c r="C5688" s="295">
        <v>0.50336329999999996</v>
      </c>
      <c r="D5688" s="295"/>
    </row>
    <row r="5689" spans="1:4" x14ac:dyDescent="0.2">
      <c r="A5689" s="295">
        <v>0.3396594</v>
      </c>
      <c r="B5689" s="295"/>
      <c r="C5689" s="295">
        <v>0.50333660000000002</v>
      </c>
      <c r="D5689" s="295"/>
    </row>
    <row r="5690" spans="1:4" x14ac:dyDescent="0.2">
      <c r="A5690" s="295">
        <v>0.3396594</v>
      </c>
      <c r="B5690" s="295"/>
      <c r="C5690" s="295">
        <v>0.50332440000000001</v>
      </c>
      <c r="D5690" s="295"/>
    </row>
    <row r="5691" spans="1:4" x14ac:dyDescent="0.2">
      <c r="A5691" s="295">
        <v>0.3396322</v>
      </c>
      <c r="B5691" s="295"/>
      <c r="C5691" s="295">
        <v>0.50329729999999995</v>
      </c>
      <c r="D5691" s="295"/>
    </row>
    <row r="5692" spans="1:4" x14ac:dyDescent="0.2">
      <c r="A5692" s="295">
        <v>0.3396322</v>
      </c>
      <c r="B5692" s="295"/>
      <c r="C5692" s="295">
        <v>0.50328260000000002</v>
      </c>
      <c r="D5692" s="295"/>
    </row>
    <row r="5693" spans="1:4" x14ac:dyDescent="0.2">
      <c r="A5693" s="295">
        <v>0.3396054</v>
      </c>
      <c r="B5693" s="295"/>
      <c r="C5693" s="295">
        <v>0.5032567</v>
      </c>
      <c r="D5693" s="295"/>
    </row>
    <row r="5694" spans="1:4" x14ac:dyDescent="0.2">
      <c r="A5694" s="295">
        <v>0.33959270000000003</v>
      </c>
      <c r="B5694" s="295"/>
      <c r="C5694" s="295">
        <v>0.50322999999999996</v>
      </c>
      <c r="D5694" s="295"/>
    </row>
    <row r="5695" spans="1:4" x14ac:dyDescent="0.2">
      <c r="A5695" s="295">
        <v>0.33956389999999997</v>
      </c>
      <c r="B5695" s="295"/>
      <c r="C5695" s="295">
        <v>0.50320399999999998</v>
      </c>
      <c r="D5695" s="295"/>
    </row>
    <row r="5696" spans="1:4" x14ac:dyDescent="0.2">
      <c r="A5696" s="295">
        <v>0.33955190000000002</v>
      </c>
      <c r="B5696" s="295"/>
      <c r="C5696" s="295">
        <v>0.50317860000000003</v>
      </c>
      <c r="D5696" s="295"/>
    </row>
    <row r="5697" spans="1:4" x14ac:dyDescent="0.2">
      <c r="A5697" s="295">
        <v>0.33953919999999999</v>
      </c>
      <c r="B5697" s="295"/>
      <c r="C5697" s="295">
        <v>0.50315169999999998</v>
      </c>
      <c r="D5697" s="295"/>
    </row>
    <row r="5698" spans="1:4" x14ac:dyDescent="0.2">
      <c r="A5698" s="295">
        <v>0.33952549999999998</v>
      </c>
      <c r="B5698" s="295"/>
      <c r="C5698" s="295">
        <v>0.50313969999999997</v>
      </c>
      <c r="D5698" s="295"/>
    </row>
    <row r="5699" spans="1:4" x14ac:dyDescent="0.2">
      <c r="A5699" s="295">
        <v>0.33950039999999998</v>
      </c>
      <c r="B5699" s="295"/>
      <c r="C5699" s="295">
        <v>0.50311280000000003</v>
      </c>
      <c r="D5699" s="295"/>
    </row>
    <row r="5700" spans="1:4" x14ac:dyDescent="0.2">
      <c r="A5700" s="295">
        <v>0.33947159999999998</v>
      </c>
      <c r="B5700" s="295"/>
      <c r="C5700" s="295">
        <v>0.50310069999999996</v>
      </c>
      <c r="D5700" s="295"/>
    </row>
    <row r="5701" spans="1:4" x14ac:dyDescent="0.2">
      <c r="A5701" s="295">
        <v>0.3394588</v>
      </c>
      <c r="B5701" s="295"/>
      <c r="C5701" s="295">
        <v>0.50308609999999998</v>
      </c>
      <c r="D5701" s="295"/>
    </row>
    <row r="5702" spans="1:4" x14ac:dyDescent="0.2">
      <c r="A5702" s="295">
        <v>0.33943319999999999</v>
      </c>
      <c r="B5702" s="295"/>
      <c r="C5702" s="295">
        <v>0.50307279999999999</v>
      </c>
      <c r="D5702" s="295"/>
    </row>
    <row r="5703" spans="1:4" x14ac:dyDescent="0.2">
      <c r="A5703" s="295">
        <v>0.33941949999999999</v>
      </c>
      <c r="B5703" s="295"/>
      <c r="C5703" s="295">
        <v>0.50303509999999996</v>
      </c>
      <c r="D5703" s="295"/>
    </row>
    <row r="5704" spans="1:4" x14ac:dyDescent="0.2">
      <c r="A5704" s="295">
        <v>0.33941949999999999</v>
      </c>
      <c r="B5704" s="295"/>
      <c r="C5704" s="295">
        <v>0.50300840000000002</v>
      </c>
      <c r="D5704" s="295"/>
    </row>
    <row r="5705" spans="1:4" x14ac:dyDescent="0.2">
      <c r="A5705" s="295">
        <v>0.3393912</v>
      </c>
      <c r="B5705" s="295"/>
      <c r="C5705" s="295">
        <v>0.50298240000000005</v>
      </c>
      <c r="D5705" s="295"/>
    </row>
    <row r="5706" spans="1:4" x14ac:dyDescent="0.2">
      <c r="A5706" s="295">
        <v>0.33937850000000003</v>
      </c>
      <c r="B5706" s="295"/>
      <c r="C5706" s="295">
        <v>0.50295579999999995</v>
      </c>
      <c r="D5706" s="295"/>
    </row>
    <row r="5707" spans="1:4" x14ac:dyDescent="0.2">
      <c r="A5707" s="295">
        <v>0.33934009999999998</v>
      </c>
      <c r="B5707" s="295"/>
      <c r="C5707" s="295">
        <v>0.50294369999999999</v>
      </c>
      <c r="D5707" s="295"/>
    </row>
    <row r="5708" spans="1:4" x14ac:dyDescent="0.2">
      <c r="A5708" s="295">
        <v>0.33934009999999998</v>
      </c>
      <c r="B5708" s="295"/>
      <c r="C5708" s="295">
        <v>0.50286399999999998</v>
      </c>
      <c r="D5708" s="295"/>
    </row>
    <row r="5709" spans="1:4" x14ac:dyDescent="0.2">
      <c r="A5709" s="295">
        <v>0.33929930000000003</v>
      </c>
      <c r="B5709" s="295"/>
      <c r="C5709" s="295">
        <v>0.50286399999999998</v>
      </c>
      <c r="D5709" s="295"/>
    </row>
    <row r="5710" spans="1:4" x14ac:dyDescent="0.2">
      <c r="A5710" s="295">
        <v>0.33928649999999999</v>
      </c>
      <c r="B5710" s="295"/>
      <c r="C5710" s="295">
        <v>0.50283820000000001</v>
      </c>
      <c r="D5710" s="295"/>
    </row>
    <row r="5711" spans="1:4" x14ac:dyDescent="0.2">
      <c r="A5711" s="295">
        <v>0.33927380000000001</v>
      </c>
      <c r="B5711" s="295"/>
      <c r="C5711" s="295">
        <v>0.50279799999999997</v>
      </c>
      <c r="D5711" s="295"/>
    </row>
    <row r="5712" spans="1:4" x14ac:dyDescent="0.2">
      <c r="A5712" s="295">
        <v>0.33924549999999998</v>
      </c>
      <c r="B5712" s="295"/>
      <c r="C5712" s="295">
        <v>0.50274419999999997</v>
      </c>
      <c r="D5712" s="295"/>
    </row>
    <row r="5713" spans="1:4" x14ac:dyDescent="0.2">
      <c r="A5713" s="295">
        <v>0.33923189999999998</v>
      </c>
      <c r="B5713" s="295"/>
      <c r="C5713" s="295">
        <v>0.50273199999999996</v>
      </c>
      <c r="D5713" s="295"/>
    </row>
    <row r="5714" spans="1:4" x14ac:dyDescent="0.2">
      <c r="A5714" s="295">
        <v>0.33921980000000002</v>
      </c>
      <c r="B5714" s="295"/>
      <c r="C5714" s="295">
        <v>0.50268170000000001</v>
      </c>
      <c r="D5714" s="295"/>
    </row>
    <row r="5715" spans="1:4" x14ac:dyDescent="0.2">
      <c r="A5715" s="295">
        <v>0.33919510000000003</v>
      </c>
      <c r="B5715" s="295"/>
      <c r="C5715" s="295">
        <v>0.50264010000000003</v>
      </c>
      <c r="D5715" s="295"/>
    </row>
    <row r="5716" spans="1:4" x14ac:dyDescent="0.2">
      <c r="A5716" s="295">
        <v>0.33917989999999998</v>
      </c>
      <c r="B5716" s="295"/>
      <c r="C5716" s="295">
        <v>0.50261560000000005</v>
      </c>
      <c r="D5716" s="295"/>
    </row>
    <row r="5717" spans="1:4" x14ac:dyDescent="0.2">
      <c r="A5717" s="295">
        <v>0.33917989999999998</v>
      </c>
      <c r="B5717" s="295"/>
      <c r="C5717" s="295">
        <v>0.50258860000000005</v>
      </c>
      <c r="D5717" s="295"/>
    </row>
    <row r="5718" spans="1:4" x14ac:dyDescent="0.2">
      <c r="A5718" s="295">
        <v>0.33915319999999999</v>
      </c>
      <c r="B5718" s="295"/>
      <c r="C5718" s="295">
        <v>0.50253389999999998</v>
      </c>
      <c r="D5718" s="295"/>
    </row>
    <row r="5719" spans="1:4" x14ac:dyDescent="0.2">
      <c r="A5719" s="295">
        <v>0.33912530000000002</v>
      </c>
      <c r="B5719" s="295"/>
      <c r="C5719" s="295">
        <v>0.50252160000000001</v>
      </c>
      <c r="D5719" s="295"/>
    </row>
    <row r="5720" spans="1:4" x14ac:dyDescent="0.2">
      <c r="A5720" s="295">
        <v>0.33912530000000002</v>
      </c>
      <c r="B5720" s="295"/>
      <c r="C5720" s="295">
        <v>0.50249619999999995</v>
      </c>
      <c r="D5720" s="295"/>
    </row>
    <row r="5721" spans="1:4" x14ac:dyDescent="0.2">
      <c r="A5721" s="295">
        <v>0.3390996</v>
      </c>
      <c r="B5721" s="295"/>
      <c r="C5721" s="295">
        <v>0.50245600000000001</v>
      </c>
      <c r="D5721" s="295"/>
    </row>
    <row r="5722" spans="1:4" x14ac:dyDescent="0.2">
      <c r="A5722" s="295">
        <v>0.33908690000000002</v>
      </c>
      <c r="B5722" s="295"/>
      <c r="C5722" s="295">
        <v>0.50241690000000006</v>
      </c>
      <c r="D5722" s="295"/>
    </row>
    <row r="5723" spans="1:4" x14ac:dyDescent="0.2">
      <c r="A5723" s="295">
        <v>0.33908690000000002</v>
      </c>
      <c r="B5723" s="295"/>
      <c r="C5723" s="295">
        <v>0.50239259999999997</v>
      </c>
      <c r="D5723" s="295"/>
    </row>
    <row r="5724" spans="1:4" x14ac:dyDescent="0.2">
      <c r="A5724" s="295">
        <v>0.33908690000000002</v>
      </c>
      <c r="B5724" s="295"/>
      <c r="C5724" s="295">
        <v>0.50237929999999997</v>
      </c>
      <c r="D5724" s="295"/>
    </row>
    <row r="5725" spans="1:4" x14ac:dyDescent="0.2">
      <c r="A5725" s="295">
        <v>0.33903539999999999</v>
      </c>
      <c r="B5725" s="295"/>
      <c r="C5725" s="295">
        <v>0.5023533</v>
      </c>
      <c r="D5725" s="295"/>
    </row>
    <row r="5726" spans="1:4" x14ac:dyDescent="0.2">
      <c r="A5726" s="295">
        <v>0.33900750000000002</v>
      </c>
      <c r="B5726" s="295"/>
      <c r="C5726" s="295">
        <v>0.50230039999999998</v>
      </c>
      <c r="D5726" s="295"/>
    </row>
    <row r="5727" spans="1:4" x14ac:dyDescent="0.2">
      <c r="A5727" s="295">
        <v>0.33899430000000003</v>
      </c>
      <c r="B5727" s="295"/>
      <c r="C5727" s="295">
        <v>0.50226110000000002</v>
      </c>
      <c r="D5727" s="295"/>
    </row>
    <row r="5728" spans="1:4" x14ac:dyDescent="0.2">
      <c r="A5728" s="295">
        <v>0.33899430000000003</v>
      </c>
      <c r="B5728" s="295"/>
      <c r="C5728" s="295">
        <v>0.50223549999999995</v>
      </c>
      <c r="D5728" s="295"/>
    </row>
    <row r="5729" spans="1:4" x14ac:dyDescent="0.2">
      <c r="A5729" s="295">
        <v>0.33899430000000003</v>
      </c>
      <c r="B5729" s="295"/>
      <c r="C5729" s="295">
        <v>0.50220880000000001</v>
      </c>
      <c r="D5729" s="295"/>
    </row>
    <row r="5730" spans="1:4" x14ac:dyDescent="0.2">
      <c r="A5730" s="295">
        <v>0.33897919999999998</v>
      </c>
      <c r="B5730" s="295"/>
      <c r="C5730" s="295">
        <v>0.50218309999999999</v>
      </c>
      <c r="D5730" s="295"/>
    </row>
    <row r="5731" spans="1:4" x14ac:dyDescent="0.2">
      <c r="A5731" s="295">
        <v>0.33896549999999998</v>
      </c>
      <c r="B5731" s="295"/>
      <c r="C5731" s="295">
        <v>0.50215750000000003</v>
      </c>
      <c r="D5731" s="295"/>
    </row>
    <row r="5732" spans="1:4" x14ac:dyDescent="0.2">
      <c r="A5732" s="295">
        <v>0.3389528</v>
      </c>
      <c r="B5732" s="295"/>
      <c r="C5732" s="295">
        <v>0.50210370000000004</v>
      </c>
      <c r="D5732" s="295"/>
    </row>
    <row r="5733" spans="1:4" x14ac:dyDescent="0.2">
      <c r="A5733" s="295">
        <v>0.33892450000000002</v>
      </c>
      <c r="B5733" s="295"/>
      <c r="C5733" s="295">
        <v>0.50206479999999998</v>
      </c>
      <c r="D5733" s="295"/>
    </row>
    <row r="5734" spans="1:4" x14ac:dyDescent="0.2">
      <c r="A5734" s="295">
        <v>0.33892450000000002</v>
      </c>
      <c r="B5734" s="295"/>
      <c r="C5734" s="295">
        <v>0.50201359999999995</v>
      </c>
      <c r="D5734" s="295"/>
    </row>
    <row r="5735" spans="1:4" x14ac:dyDescent="0.2">
      <c r="A5735" s="295">
        <v>0.33888299999999999</v>
      </c>
      <c r="B5735" s="295"/>
      <c r="C5735" s="295">
        <v>0.50201359999999995</v>
      </c>
      <c r="D5735" s="295"/>
    </row>
    <row r="5736" spans="1:4" x14ac:dyDescent="0.2">
      <c r="A5736" s="295">
        <v>0.33888299999999999</v>
      </c>
      <c r="B5736" s="295"/>
      <c r="C5736" s="295">
        <v>0.50195970000000001</v>
      </c>
      <c r="D5736" s="295"/>
    </row>
    <row r="5737" spans="1:4" x14ac:dyDescent="0.2">
      <c r="A5737" s="295">
        <v>0.33885779999999999</v>
      </c>
      <c r="B5737" s="295"/>
      <c r="C5737" s="295">
        <v>0.50193560000000004</v>
      </c>
      <c r="D5737" s="295"/>
    </row>
    <row r="5738" spans="1:4" x14ac:dyDescent="0.2">
      <c r="A5738" s="295">
        <v>0.33884510000000001</v>
      </c>
      <c r="B5738" s="295"/>
      <c r="C5738" s="295">
        <v>0.50190809999999997</v>
      </c>
      <c r="D5738" s="295"/>
    </row>
    <row r="5739" spans="1:4" x14ac:dyDescent="0.2">
      <c r="A5739" s="295">
        <v>0.33881830000000002</v>
      </c>
      <c r="B5739" s="295"/>
      <c r="C5739" s="295">
        <v>0.50189349999999999</v>
      </c>
      <c r="D5739" s="295"/>
    </row>
    <row r="5740" spans="1:4" x14ac:dyDescent="0.2">
      <c r="A5740" s="295">
        <v>0.33880559999999998</v>
      </c>
      <c r="B5740" s="295"/>
      <c r="C5740" s="295">
        <v>0.50186790000000003</v>
      </c>
      <c r="D5740" s="295"/>
    </row>
    <row r="5741" spans="1:4" x14ac:dyDescent="0.2">
      <c r="A5741" s="295">
        <v>0.33880559999999998</v>
      </c>
      <c r="B5741" s="295"/>
      <c r="C5741" s="295">
        <v>0.50181779999999998</v>
      </c>
      <c r="D5741" s="295"/>
    </row>
    <row r="5742" spans="1:4" x14ac:dyDescent="0.2">
      <c r="A5742" s="295">
        <v>0.33880559999999998</v>
      </c>
      <c r="B5742" s="295"/>
      <c r="C5742" s="295">
        <v>0.5017935</v>
      </c>
      <c r="D5742" s="295"/>
    </row>
    <row r="5743" spans="1:4" x14ac:dyDescent="0.2">
      <c r="A5743" s="295">
        <v>0.33879359999999997</v>
      </c>
      <c r="B5743" s="295"/>
      <c r="C5743" s="295">
        <v>0.50178020000000001</v>
      </c>
      <c r="D5743" s="295"/>
    </row>
    <row r="5744" spans="1:4" x14ac:dyDescent="0.2">
      <c r="A5744" s="295">
        <v>0.33876719999999999</v>
      </c>
      <c r="B5744" s="295"/>
      <c r="C5744" s="295">
        <v>0.50170079999999995</v>
      </c>
      <c r="D5744" s="295"/>
    </row>
    <row r="5745" spans="1:4" x14ac:dyDescent="0.2">
      <c r="A5745" s="295">
        <v>0.3387521</v>
      </c>
      <c r="B5745" s="295"/>
      <c r="C5745" s="295">
        <v>0.50168860000000004</v>
      </c>
      <c r="D5745" s="295"/>
    </row>
    <row r="5746" spans="1:4" x14ac:dyDescent="0.2">
      <c r="A5746" s="295">
        <v>0.3387521</v>
      </c>
      <c r="B5746" s="295"/>
      <c r="C5746" s="295">
        <v>0.50167479999999998</v>
      </c>
      <c r="D5746" s="295"/>
    </row>
    <row r="5747" spans="1:4" x14ac:dyDescent="0.2">
      <c r="A5747" s="295">
        <v>0.3387521</v>
      </c>
      <c r="B5747" s="295"/>
      <c r="C5747" s="295">
        <v>0.50166279999999996</v>
      </c>
      <c r="D5747" s="295"/>
    </row>
    <row r="5748" spans="1:4" x14ac:dyDescent="0.2">
      <c r="A5748" s="295">
        <v>0.338752</v>
      </c>
      <c r="B5748" s="295"/>
      <c r="C5748" s="295">
        <v>0.50162220000000002</v>
      </c>
      <c r="D5748" s="295"/>
    </row>
    <row r="5749" spans="1:4" x14ac:dyDescent="0.2">
      <c r="A5749" s="295">
        <v>0.33871420000000002</v>
      </c>
      <c r="B5749" s="295"/>
      <c r="C5749" s="295">
        <v>0.50158190000000002</v>
      </c>
      <c r="D5749" s="295"/>
    </row>
    <row r="5750" spans="1:4" x14ac:dyDescent="0.2">
      <c r="A5750" s="295">
        <v>0.33869899999999997</v>
      </c>
      <c r="B5750" s="295"/>
      <c r="C5750" s="295">
        <v>0.50156970000000001</v>
      </c>
      <c r="D5750" s="295"/>
    </row>
    <row r="5751" spans="1:4" x14ac:dyDescent="0.2">
      <c r="A5751" s="295">
        <v>0.33868389999999998</v>
      </c>
      <c r="B5751" s="295"/>
      <c r="C5751" s="295">
        <v>0.50154299999999996</v>
      </c>
      <c r="D5751" s="295"/>
    </row>
    <row r="5752" spans="1:4" x14ac:dyDescent="0.2">
      <c r="A5752" s="295">
        <v>0.3386439</v>
      </c>
      <c r="B5752" s="295"/>
      <c r="C5752" s="295">
        <v>0.5015039</v>
      </c>
      <c r="D5752" s="295"/>
    </row>
    <row r="5753" spans="1:4" x14ac:dyDescent="0.2">
      <c r="A5753" s="295">
        <v>0.33862880000000001</v>
      </c>
      <c r="B5753" s="295"/>
      <c r="C5753" s="295">
        <v>0.50147790000000003</v>
      </c>
      <c r="D5753" s="295"/>
    </row>
    <row r="5754" spans="1:4" x14ac:dyDescent="0.2">
      <c r="A5754" s="295">
        <v>0.33860400000000002</v>
      </c>
      <c r="B5754" s="295"/>
      <c r="C5754" s="295">
        <v>0.50145249999999997</v>
      </c>
      <c r="D5754" s="295"/>
    </row>
    <row r="5755" spans="1:4" x14ac:dyDescent="0.2">
      <c r="A5755" s="295">
        <v>0.33860400000000002</v>
      </c>
      <c r="B5755" s="295"/>
      <c r="C5755" s="295">
        <v>0.50145249999999997</v>
      </c>
      <c r="D5755" s="295"/>
    </row>
    <row r="5756" spans="1:4" x14ac:dyDescent="0.2">
      <c r="A5756" s="295">
        <v>0.33859129999999998</v>
      </c>
      <c r="B5756" s="295"/>
      <c r="C5756" s="295">
        <v>0.50143789999999999</v>
      </c>
      <c r="D5756" s="295"/>
    </row>
    <row r="5757" spans="1:4" x14ac:dyDescent="0.2">
      <c r="A5757" s="295">
        <v>0.33856550000000002</v>
      </c>
      <c r="B5757" s="295"/>
      <c r="C5757" s="295">
        <v>0.50138689999999997</v>
      </c>
      <c r="D5757" s="295"/>
    </row>
    <row r="5758" spans="1:4" x14ac:dyDescent="0.2">
      <c r="A5758" s="295">
        <v>0.33856540000000002</v>
      </c>
      <c r="B5758" s="295"/>
      <c r="C5758" s="295">
        <v>0.50137319999999996</v>
      </c>
      <c r="D5758" s="295"/>
    </row>
    <row r="5759" spans="1:4" x14ac:dyDescent="0.2">
      <c r="A5759" s="295">
        <v>0.33853660000000002</v>
      </c>
      <c r="B5759" s="295"/>
      <c r="C5759" s="295">
        <v>0.50132089999999996</v>
      </c>
      <c r="D5759" s="295"/>
    </row>
    <row r="5760" spans="1:4" x14ac:dyDescent="0.2">
      <c r="A5760" s="295">
        <v>0.33851189999999998</v>
      </c>
      <c r="B5760" s="295"/>
      <c r="C5760" s="295">
        <v>0.5012934</v>
      </c>
      <c r="D5760" s="295"/>
    </row>
    <row r="5761" spans="1:4" x14ac:dyDescent="0.2">
      <c r="A5761" s="295">
        <v>0.33851189999999998</v>
      </c>
      <c r="B5761" s="295"/>
      <c r="C5761" s="295">
        <v>0.50125319999999995</v>
      </c>
      <c r="D5761" s="295"/>
    </row>
    <row r="5762" spans="1:4" x14ac:dyDescent="0.2">
      <c r="A5762" s="295">
        <v>0.33851189999999998</v>
      </c>
      <c r="B5762" s="295"/>
      <c r="C5762" s="295">
        <v>0.50121280000000001</v>
      </c>
      <c r="D5762" s="295"/>
    </row>
    <row r="5763" spans="1:4" x14ac:dyDescent="0.2">
      <c r="A5763" s="295">
        <v>0.33848620000000001</v>
      </c>
      <c r="B5763" s="295"/>
      <c r="C5763" s="295">
        <v>0.50117149999999999</v>
      </c>
      <c r="D5763" s="295"/>
    </row>
    <row r="5764" spans="1:4" x14ac:dyDescent="0.2">
      <c r="A5764" s="295">
        <v>0.33847349999999998</v>
      </c>
      <c r="B5764" s="295"/>
      <c r="C5764" s="295">
        <v>0.50115770000000004</v>
      </c>
      <c r="D5764" s="295"/>
    </row>
    <row r="5765" spans="1:4" x14ac:dyDescent="0.2">
      <c r="A5765" s="295">
        <v>0.33847349999999998</v>
      </c>
      <c r="B5765" s="295"/>
      <c r="C5765" s="295">
        <v>0.50114400000000003</v>
      </c>
      <c r="D5765" s="295"/>
    </row>
    <row r="5766" spans="1:4" x14ac:dyDescent="0.2">
      <c r="A5766" s="295">
        <v>0.3384452</v>
      </c>
      <c r="B5766" s="295"/>
      <c r="C5766" s="295">
        <v>0.50109170000000003</v>
      </c>
      <c r="D5766" s="295"/>
    </row>
    <row r="5767" spans="1:4" x14ac:dyDescent="0.2">
      <c r="A5767" s="295">
        <v>0.33843250000000002</v>
      </c>
      <c r="B5767" s="295"/>
      <c r="C5767" s="295">
        <v>0.50107800000000002</v>
      </c>
      <c r="D5767" s="295"/>
    </row>
    <row r="5768" spans="1:4" x14ac:dyDescent="0.2">
      <c r="A5768" s="295">
        <v>0.33842050000000001</v>
      </c>
      <c r="B5768" s="295"/>
      <c r="C5768" s="295">
        <v>0.50107800000000002</v>
      </c>
      <c r="D5768" s="295"/>
    </row>
    <row r="5769" spans="1:4" x14ac:dyDescent="0.2">
      <c r="A5769" s="295">
        <v>0.33842050000000001</v>
      </c>
      <c r="B5769" s="295"/>
      <c r="C5769" s="295">
        <v>0.50107800000000002</v>
      </c>
      <c r="D5769" s="295"/>
    </row>
    <row r="5770" spans="1:4" x14ac:dyDescent="0.2">
      <c r="A5770" s="295">
        <v>0.33840530000000002</v>
      </c>
      <c r="B5770" s="295"/>
      <c r="C5770" s="295">
        <v>0.50105109999999997</v>
      </c>
      <c r="D5770" s="295"/>
    </row>
    <row r="5771" spans="1:4" x14ac:dyDescent="0.2">
      <c r="A5771" s="295">
        <v>0.33839170000000002</v>
      </c>
      <c r="B5771" s="295"/>
      <c r="C5771" s="295">
        <v>0.50103880000000001</v>
      </c>
      <c r="D5771" s="295"/>
    </row>
    <row r="5772" spans="1:4" x14ac:dyDescent="0.2">
      <c r="A5772" s="295">
        <v>0.33837889999999998</v>
      </c>
      <c r="B5772" s="295"/>
      <c r="C5772" s="295">
        <v>0.5010251</v>
      </c>
      <c r="D5772" s="295"/>
    </row>
    <row r="5773" spans="1:4" x14ac:dyDescent="0.2">
      <c r="A5773" s="295">
        <v>0.33837889999999998</v>
      </c>
      <c r="B5773" s="295"/>
      <c r="C5773" s="295">
        <v>0.50098509999999996</v>
      </c>
      <c r="D5773" s="295"/>
    </row>
    <row r="5774" spans="1:4" x14ac:dyDescent="0.2">
      <c r="A5774" s="295">
        <v>0.33836620000000001</v>
      </c>
      <c r="B5774" s="295"/>
      <c r="C5774" s="295">
        <v>0.50095820000000002</v>
      </c>
      <c r="D5774" s="295"/>
    </row>
    <row r="5775" spans="1:4" x14ac:dyDescent="0.2">
      <c r="A5775" s="295">
        <v>0.338339</v>
      </c>
      <c r="B5775" s="295"/>
      <c r="C5775" s="295">
        <v>0.50091850000000004</v>
      </c>
      <c r="D5775" s="295"/>
    </row>
    <row r="5776" spans="1:4" x14ac:dyDescent="0.2">
      <c r="A5776" s="295">
        <v>0.33831230000000001</v>
      </c>
      <c r="B5776" s="295"/>
      <c r="C5776" s="295">
        <v>0.5008918</v>
      </c>
      <c r="D5776" s="295"/>
    </row>
    <row r="5777" spans="1:4" x14ac:dyDescent="0.2">
      <c r="A5777" s="295">
        <v>0.33829710000000002</v>
      </c>
      <c r="B5777" s="295"/>
      <c r="C5777" s="295">
        <v>0.50086600000000003</v>
      </c>
      <c r="D5777" s="295"/>
    </row>
    <row r="5778" spans="1:4" x14ac:dyDescent="0.2">
      <c r="A5778" s="295">
        <v>0.33828439999999999</v>
      </c>
      <c r="B5778" s="295"/>
      <c r="C5778" s="295">
        <v>0.50084039999999996</v>
      </c>
      <c r="D5778" s="295"/>
    </row>
    <row r="5779" spans="1:4" x14ac:dyDescent="0.2">
      <c r="A5779" s="295">
        <v>0.33825919999999998</v>
      </c>
      <c r="B5779" s="295"/>
      <c r="C5779" s="295">
        <v>0.50079870000000004</v>
      </c>
      <c r="D5779" s="295"/>
    </row>
    <row r="5780" spans="1:4" x14ac:dyDescent="0.2">
      <c r="A5780" s="295">
        <v>0.33823340000000002</v>
      </c>
      <c r="B5780" s="295"/>
      <c r="C5780" s="295">
        <v>0.50079870000000004</v>
      </c>
      <c r="D5780" s="295"/>
    </row>
    <row r="5781" spans="1:4" x14ac:dyDescent="0.2">
      <c r="A5781" s="295">
        <v>0.3382213</v>
      </c>
      <c r="B5781" s="295"/>
      <c r="C5781" s="295">
        <v>0.50077199999999999</v>
      </c>
      <c r="D5781" s="295"/>
    </row>
    <row r="5782" spans="1:4" x14ac:dyDescent="0.2">
      <c r="A5782" s="295">
        <v>0.3382077</v>
      </c>
      <c r="B5782" s="295"/>
      <c r="C5782" s="295">
        <v>0.50073440000000002</v>
      </c>
      <c r="D5782" s="295"/>
    </row>
    <row r="5783" spans="1:4" x14ac:dyDescent="0.2">
      <c r="A5783" s="295">
        <v>0.33819250000000001</v>
      </c>
      <c r="B5783" s="295"/>
      <c r="C5783" s="295">
        <v>0.50072229999999995</v>
      </c>
      <c r="D5783" s="295"/>
    </row>
    <row r="5784" spans="1:4" x14ac:dyDescent="0.2">
      <c r="A5784" s="295">
        <v>0.33819250000000001</v>
      </c>
      <c r="B5784" s="295"/>
      <c r="C5784" s="295">
        <v>0.50068429999999997</v>
      </c>
      <c r="D5784" s="295"/>
    </row>
    <row r="5785" spans="1:4" x14ac:dyDescent="0.2">
      <c r="A5785" s="295">
        <v>0.33817979999999997</v>
      </c>
      <c r="B5785" s="295"/>
      <c r="C5785" s="295">
        <v>0.50065720000000002</v>
      </c>
      <c r="D5785" s="295"/>
    </row>
    <row r="5786" spans="1:4" x14ac:dyDescent="0.2">
      <c r="A5786" s="295">
        <v>0.33815460000000003</v>
      </c>
      <c r="B5786" s="295"/>
      <c r="C5786" s="295">
        <v>0.50064500000000001</v>
      </c>
      <c r="D5786" s="295"/>
    </row>
    <row r="5787" spans="1:4" x14ac:dyDescent="0.2">
      <c r="A5787" s="295">
        <v>0.33815460000000003</v>
      </c>
      <c r="B5787" s="295"/>
      <c r="C5787" s="295">
        <v>0.50061920000000004</v>
      </c>
      <c r="D5787" s="295"/>
    </row>
    <row r="5788" spans="1:4" x14ac:dyDescent="0.2">
      <c r="A5788" s="295">
        <v>0.33814100000000002</v>
      </c>
      <c r="B5788" s="295"/>
      <c r="C5788" s="295">
        <v>0.5005925</v>
      </c>
      <c r="D5788" s="295"/>
    </row>
    <row r="5789" spans="1:4" x14ac:dyDescent="0.2">
      <c r="A5789" s="295">
        <v>0.33812779999999998</v>
      </c>
      <c r="B5789" s="295"/>
      <c r="C5789" s="295">
        <v>0.50056679999999998</v>
      </c>
      <c r="D5789" s="295"/>
    </row>
    <row r="5790" spans="1:4" x14ac:dyDescent="0.2">
      <c r="A5790" s="295">
        <v>0.3381151</v>
      </c>
      <c r="B5790" s="295"/>
      <c r="C5790" s="295">
        <v>0.50054120000000002</v>
      </c>
      <c r="D5790" s="295"/>
    </row>
    <row r="5791" spans="1:4" x14ac:dyDescent="0.2">
      <c r="A5791" s="295">
        <v>0.33808630000000001</v>
      </c>
      <c r="B5791" s="295"/>
      <c r="C5791" s="295">
        <v>0.50051429999999997</v>
      </c>
      <c r="D5791" s="295"/>
    </row>
    <row r="5792" spans="1:4" x14ac:dyDescent="0.2">
      <c r="A5792" s="295">
        <v>0.33807320000000002</v>
      </c>
      <c r="B5792" s="295"/>
      <c r="C5792" s="295">
        <v>0.50050050000000001</v>
      </c>
      <c r="D5792" s="295"/>
    </row>
    <row r="5793" spans="1:4" x14ac:dyDescent="0.2">
      <c r="A5793" s="295">
        <v>0.33807320000000002</v>
      </c>
      <c r="B5793" s="295"/>
      <c r="C5793" s="295">
        <v>0.50043749999999998</v>
      </c>
      <c r="D5793" s="295"/>
    </row>
    <row r="5794" spans="1:4" x14ac:dyDescent="0.2">
      <c r="A5794" s="295">
        <v>0.3380611</v>
      </c>
      <c r="B5794" s="295"/>
      <c r="C5794" s="295">
        <v>0.50041080000000004</v>
      </c>
      <c r="D5794" s="295"/>
    </row>
    <row r="5795" spans="1:4" x14ac:dyDescent="0.2">
      <c r="A5795" s="295">
        <v>0.33804840000000003</v>
      </c>
      <c r="B5795" s="295"/>
      <c r="C5795" s="295">
        <v>0.50038389999999999</v>
      </c>
      <c r="D5795" s="295"/>
    </row>
    <row r="5796" spans="1:4" x14ac:dyDescent="0.2">
      <c r="A5796" s="295">
        <v>0.33803480000000002</v>
      </c>
      <c r="B5796" s="295"/>
      <c r="C5796" s="295">
        <v>0.5003031</v>
      </c>
      <c r="D5796" s="295"/>
    </row>
    <row r="5797" spans="1:4" x14ac:dyDescent="0.2">
      <c r="A5797" s="295">
        <v>0.33802159999999998</v>
      </c>
      <c r="B5797" s="295"/>
      <c r="C5797" s="295">
        <v>0.5003031</v>
      </c>
      <c r="D5797" s="295"/>
    </row>
    <row r="5798" spans="1:4" x14ac:dyDescent="0.2">
      <c r="A5798" s="295">
        <v>0.33798010000000001</v>
      </c>
      <c r="B5798" s="295"/>
      <c r="C5798" s="295">
        <v>0.50026400000000004</v>
      </c>
      <c r="D5798" s="295"/>
    </row>
    <row r="5799" spans="1:4" x14ac:dyDescent="0.2">
      <c r="A5799" s="295">
        <v>0.3379529</v>
      </c>
      <c r="B5799" s="295"/>
      <c r="C5799" s="295">
        <v>0.50023839999999997</v>
      </c>
      <c r="D5799" s="295"/>
    </row>
    <row r="5800" spans="1:4" x14ac:dyDescent="0.2">
      <c r="A5800" s="295">
        <v>0.3379529</v>
      </c>
      <c r="B5800" s="295"/>
      <c r="C5800" s="295">
        <v>0.50022639999999996</v>
      </c>
      <c r="D5800" s="295"/>
    </row>
    <row r="5801" spans="1:4" x14ac:dyDescent="0.2">
      <c r="A5801" s="295">
        <v>0.3379529</v>
      </c>
      <c r="B5801" s="295"/>
      <c r="C5801" s="295">
        <v>0.5002143</v>
      </c>
      <c r="D5801" s="295"/>
    </row>
    <row r="5802" spans="1:4" x14ac:dyDescent="0.2">
      <c r="A5802" s="295">
        <v>0.3379529</v>
      </c>
      <c r="B5802" s="295"/>
      <c r="C5802" s="295">
        <v>0.50019970000000002</v>
      </c>
      <c r="D5802" s="295"/>
    </row>
    <row r="5803" spans="1:4" x14ac:dyDescent="0.2">
      <c r="A5803" s="295">
        <v>0.33792410000000001</v>
      </c>
      <c r="B5803" s="295"/>
      <c r="C5803" s="295">
        <v>0.50017389999999995</v>
      </c>
      <c r="D5803" s="295"/>
    </row>
    <row r="5804" spans="1:4" x14ac:dyDescent="0.2">
      <c r="A5804" s="295">
        <v>0.33792410000000001</v>
      </c>
      <c r="B5804" s="295"/>
      <c r="C5804" s="295">
        <v>0.50012020000000001</v>
      </c>
      <c r="D5804" s="295"/>
    </row>
    <row r="5805" spans="1:4" x14ac:dyDescent="0.2">
      <c r="A5805" s="295">
        <v>0.337899</v>
      </c>
      <c r="B5805" s="295"/>
      <c r="C5805" s="295">
        <v>0.50010790000000005</v>
      </c>
      <c r="D5805" s="295"/>
    </row>
    <row r="5806" spans="1:4" x14ac:dyDescent="0.2">
      <c r="A5806" s="295">
        <v>0.33788380000000001</v>
      </c>
      <c r="B5806" s="295"/>
      <c r="C5806" s="295">
        <v>0.50007860000000004</v>
      </c>
      <c r="D5806" s="295"/>
    </row>
    <row r="5807" spans="1:4" x14ac:dyDescent="0.2">
      <c r="A5807" s="295">
        <v>0.33788380000000001</v>
      </c>
      <c r="B5807" s="295"/>
      <c r="C5807" s="295">
        <v>0.50006399999999995</v>
      </c>
      <c r="D5807" s="295"/>
    </row>
    <row r="5808" spans="1:4" x14ac:dyDescent="0.2">
      <c r="A5808" s="295">
        <v>0.33787109999999998</v>
      </c>
      <c r="B5808" s="295"/>
      <c r="C5808" s="295">
        <v>0.50002590000000002</v>
      </c>
      <c r="D5808" s="295"/>
    </row>
    <row r="5809" spans="1:4" x14ac:dyDescent="0.2">
      <c r="A5809" s="295">
        <v>0.33787109999999998</v>
      </c>
      <c r="B5809" s="295"/>
      <c r="C5809" s="295">
        <v>0.4999866</v>
      </c>
      <c r="D5809" s="295"/>
    </row>
    <row r="5810" spans="1:4" x14ac:dyDescent="0.2">
      <c r="A5810" s="295">
        <v>0.33785739999999997</v>
      </c>
      <c r="B5810" s="295"/>
      <c r="C5810" s="295">
        <v>0.49995970000000001</v>
      </c>
      <c r="D5810" s="295"/>
    </row>
    <row r="5811" spans="1:4" x14ac:dyDescent="0.2">
      <c r="A5811" s="295">
        <v>0.33781889999999998</v>
      </c>
      <c r="B5811" s="295"/>
      <c r="C5811" s="295">
        <v>0.49991819999999998</v>
      </c>
      <c r="D5811" s="295"/>
    </row>
    <row r="5812" spans="1:4" x14ac:dyDescent="0.2">
      <c r="A5812" s="295">
        <v>0.3378061</v>
      </c>
      <c r="B5812" s="295"/>
      <c r="C5812" s="295">
        <v>0.49990610000000002</v>
      </c>
      <c r="D5812" s="295"/>
    </row>
    <row r="5813" spans="1:4" x14ac:dyDescent="0.2">
      <c r="A5813" s="295">
        <v>0.337779</v>
      </c>
      <c r="B5813" s="295"/>
      <c r="C5813" s="295">
        <v>0.49986570000000002</v>
      </c>
      <c r="D5813" s="295"/>
    </row>
    <row r="5814" spans="1:4" x14ac:dyDescent="0.2">
      <c r="A5814" s="295">
        <v>0.3377658</v>
      </c>
      <c r="B5814" s="295"/>
      <c r="C5814" s="295">
        <v>0.49985239999999997</v>
      </c>
      <c r="D5814" s="295"/>
    </row>
    <row r="5815" spans="1:4" x14ac:dyDescent="0.2">
      <c r="A5815" s="295">
        <v>0.33773550000000002</v>
      </c>
      <c r="B5815" s="295"/>
      <c r="C5815" s="295">
        <v>0.49981310000000001</v>
      </c>
      <c r="D5815" s="295"/>
    </row>
    <row r="5816" spans="1:4" x14ac:dyDescent="0.2">
      <c r="A5816" s="295">
        <v>0.33773550000000002</v>
      </c>
      <c r="B5816" s="295"/>
      <c r="C5816" s="295">
        <v>0.49977650000000001</v>
      </c>
      <c r="D5816" s="295"/>
    </row>
    <row r="5817" spans="1:4" x14ac:dyDescent="0.2">
      <c r="A5817" s="295">
        <v>0.33773550000000002</v>
      </c>
      <c r="B5817" s="295"/>
      <c r="C5817" s="295">
        <v>0.49975049999999999</v>
      </c>
      <c r="D5817" s="295"/>
    </row>
    <row r="5818" spans="1:4" x14ac:dyDescent="0.2">
      <c r="A5818" s="295">
        <v>0.33772350000000001</v>
      </c>
      <c r="B5818" s="295"/>
      <c r="C5818" s="295">
        <v>0.49971139999999997</v>
      </c>
      <c r="D5818" s="295"/>
    </row>
    <row r="5819" spans="1:4" x14ac:dyDescent="0.2">
      <c r="A5819" s="295">
        <v>0.33771079999999998</v>
      </c>
      <c r="B5819" s="295"/>
      <c r="C5819" s="295">
        <v>0.4996737</v>
      </c>
      <c r="D5819" s="295"/>
    </row>
    <row r="5820" spans="1:4" x14ac:dyDescent="0.2">
      <c r="A5820" s="295">
        <v>0.33768399999999998</v>
      </c>
      <c r="B5820" s="295"/>
      <c r="C5820" s="295">
        <v>0.49965910000000002</v>
      </c>
      <c r="D5820" s="295"/>
    </row>
    <row r="5821" spans="1:4" x14ac:dyDescent="0.2">
      <c r="A5821" s="295">
        <v>0.3376537</v>
      </c>
      <c r="B5821" s="295"/>
      <c r="C5821" s="295">
        <v>0.4996331</v>
      </c>
      <c r="D5821" s="295"/>
    </row>
    <row r="5822" spans="1:4" x14ac:dyDescent="0.2">
      <c r="A5822" s="295">
        <v>0.3376537</v>
      </c>
      <c r="B5822" s="295"/>
      <c r="C5822" s="295">
        <v>0.49960510000000002</v>
      </c>
      <c r="D5822" s="295"/>
    </row>
    <row r="5823" spans="1:4" x14ac:dyDescent="0.2">
      <c r="A5823" s="295">
        <v>0.33761530000000001</v>
      </c>
      <c r="B5823" s="295"/>
      <c r="C5823" s="295">
        <v>0.49959140000000002</v>
      </c>
      <c r="D5823" s="295"/>
    </row>
    <row r="5824" spans="1:4" x14ac:dyDescent="0.2">
      <c r="A5824" s="295">
        <v>0.33760259999999997</v>
      </c>
      <c r="B5824" s="295"/>
      <c r="C5824" s="295">
        <v>0.49954969999999999</v>
      </c>
      <c r="D5824" s="295"/>
    </row>
    <row r="5825" spans="1:4" x14ac:dyDescent="0.2">
      <c r="A5825" s="295">
        <v>0.33760259999999997</v>
      </c>
      <c r="B5825" s="295"/>
      <c r="C5825" s="295">
        <v>0.49953760000000003</v>
      </c>
      <c r="D5825" s="295"/>
    </row>
    <row r="5826" spans="1:4" x14ac:dyDescent="0.2">
      <c r="A5826" s="295">
        <v>0.33758739999999998</v>
      </c>
      <c r="B5826" s="295"/>
      <c r="C5826" s="295">
        <v>0.49948769999999998</v>
      </c>
      <c r="D5826" s="295"/>
    </row>
    <row r="5827" spans="1:4" x14ac:dyDescent="0.2">
      <c r="A5827" s="295">
        <v>0.33757419999999999</v>
      </c>
      <c r="B5827" s="295"/>
      <c r="C5827" s="295">
        <v>0.49944709999999998</v>
      </c>
      <c r="D5827" s="295"/>
    </row>
    <row r="5828" spans="1:4" x14ac:dyDescent="0.2">
      <c r="A5828" s="295">
        <v>0.3375455</v>
      </c>
      <c r="B5828" s="295"/>
      <c r="C5828" s="295">
        <v>0.49939600000000001</v>
      </c>
      <c r="D5828" s="295"/>
    </row>
    <row r="5829" spans="1:4" x14ac:dyDescent="0.2">
      <c r="A5829" s="295">
        <v>0.33753339999999998</v>
      </c>
      <c r="B5829" s="295"/>
      <c r="C5829" s="295">
        <v>0.49938389999999999</v>
      </c>
      <c r="D5829" s="295"/>
    </row>
    <row r="5830" spans="1:4" x14ac:dyDescent="0.2">
      <c r="A5830" s="295">
        <v>0.33753339999999998</v>
      </c>
      <c r="B5830" s="295"/>
      <c r="C5830" s="295">
        <v>0.49935849999999998</v>
      </c>
      <c r="D5830" s="295"/>
    </row>
    <row r="5831" spans="1:4" x14ac:dyDescent="0.2">
      <c r="A5831" s="295">
        <v>0.33750760000000002</v>
      </c>
      <c r="B5831" s="295"/>
      <c r="C5831" s="295">
        <v>0.4993205</v>
      </c>
      <c r="D5831" s="295"/>
    </row>
    <row r="5832" spans="1:4" x14ac:dyDescent="0.2">
      <c r="A5832" s="295">
        <v>0.33750760000000002</v>
      </c>
      <c r="B5832" s="295"/>
      <c r="C5832" s="295">
        <v>0.49930590000000002</v>
      </c>
      <c r="D5832" s="295"/>
    </row>
    <row r="5833" spans="1:4" x14ac:dyDescent="0.2">
      <c r="A5833" s="295">
        <v>0.33750750000000002</v>
      </c>
      <c r="B5833" s="295"/>
      <c r="C5833" s="295">
        <v>0.49924079999999998</v>
      </c>
      <c r="D5833" s="295"/>
    </row>
    <row r="5834" spans="1:4" x14ac:dyDescent="0.2">
      <c r="A5834" s="295">
        <v>0.33746599999999999</v>
      </c>
      <c r="B5834" s="295"/>
      <c r="C5834" s="295">
        <v>0.49924079999999998</v>
      </c>
      <c r="D5834" s="295"/>
    </row>
    <row r="5835" spans="1:4" x14ac:dyDescent="0.2">
      <c r="A5835" s="295">
        <v>0.33746599999999999</v>
      </c>
      <c r="B5835" s="295"/>
      <c r="C5835" s="295">
        <v>0.49922610000000001</v>
      </c>
      <c r="D5835" s="295"/>
    </row>
    <row r="5836" spans="1:4" x14ac:dyDescent="0.2">
      <c r="A5836" s="295">
        <v>0.33746599999999999</v>
      </c>
      <c r="B5836" s="295"/>
      <c r="C5836" s="295">
        <v>0.49920179999999997</v>
      </c>
      <c r="D5836" s="295"/>
    </row>
    <row r="5837" spans="1:4" x14ac:dyDescent="0.2">
      <c r="A5837" s="295">
        <v>0.33745399999999998</v>
      </c>
      <c r="B5837" s="295"/>
      <c r="C5837" s="295">
        <v>0.499164</v>
      </c>
      <c r="D5837" s="295"/>
    </row>
    <row r="5838" spans="1:4" x14ac:dyDescent="0.2">
      <c r="A5838" s="295">
        <v>0.33740100000000001</v>
      </c>
      <c r="B5838" s="295"/>
      <c r="C5838" s="295">
        <v>0.49913800000000003</v>
      </c>
      <c r="D5838" s="295"/>
    </row>
    <row r="5839" spans="1:4" x14ac:dyDescent="0.2">
      <c r="A5839" s="295">
        <v>0.33738580000000001</v>
      </c>
      <c r="B5839" s="295"/>
      <c r="C5839" s="295">
        <v>0.49911090000000002</v>
      </c>
      <c r="D5839" s="295"/>
    </row>
    <row r="5840" spans="1:4" x14ac:dyDescent="0.2">
      <c r="A5840" s="295">
        <v>0.33737220000000001</v>
      </c>
      <c r="B5840" s="295"/>
      <c r="C5840" s="295">
        <v>0.4990829</v>
      </c>
      <c r="D5840" s="295"/>
    </row>
    <row r="5841" spans="1:4" x14ac:dyDescent="0.2">
      <c r="A5841" s="295">
        <v>0.33737220000000001</v>
      </c>
      <c r="B5841" s="295"/>
      <c r="C5841" s="295">
        <v>0.49907069999999998</v>
      </c>
      <c r="D5841" s="295"/>
    </row>
    <row r="5842" spans="1:4" x14ac:dyDescent="0.2">
      <c r="A5842" s="295">
        <v>0.3373601</v>
      </c>
      <c r="B5842" s="295"/>
      <c r="C5842" s="295">
        <v>0.49904270000000001</v>
      </c>
      <c r="D5842" s="295"/>
    </row>
    <row r="5843" spans="1:4" x14ac:dyDescent="0.2">
      <c r="A5843" s="295">
        <v>0.33734500000000001</v>
      </c>
      <c r="B5843" s="295"/>
      <c r="C5843" s="295">
        <v>0.49901600000000002</v>
      </c>
      <c r="D5843" s="295"/>
    </row>
    <row r="5844" spans="1:4" x14ac:dyDescent="0.2">
      <c r="A5844" s="295">
        <v>0.33734500000000001</v>
      </c>
      <c r="B5844" s="295"/>
      <c r="C5844" s="295">
        <v>0.49895</v>
      </c>
      <c r="D5844" s="295"/>
    </row>
    <row r="5845" spans="1:4" x14ac:dyDescent="0.2">
      <c r="A5845" s="295">
        <v>0.33733229999999997</v>
      </c>
      <c r="B5845" s="295"/>
      <c r="C5845" s="295">
        <v>0.49893670000000001</v>
      </c>
      <c r="D5845" s="295"/>
    </row>
    <row r="5846" spans="1:4" x14ac:dyDescent="0.2">
      <c r="A5846" s="295">
        <v>0.33730549999999998</v>
      </c>
      <c r="B5846" s="295"/>
      <c r="C5846" s="295">
        <v>0.49889640000000002</v>
      </c>
      <c r="D5846" s="295"/>
    </row>
    <row r="5847" spans="1:4" x14ac:dyDescent="0.2">
      <c r="A5847" s="295">
        <v>0.33727829999999998</v>
      </c>
      <c r="B5847" s="295"/>
      <c r="C5847" s="295">
        <v>0.4988571</v>
      </c>
      <c r="D5847" s="295"/>
    </row>
    <row r="5848" spans="1:4" x14ac:dyDescent="0.2">
      <c r="A5848" s="295">
        <v>0.33727829999999998</v>
      </c>
      <c r="B5848" s="295"/>
      <c r="C5848" s="295">
        <v>0.49880180000000002</v>
      </c>
      <c r="D5848" s="295"/>
    </row>
    <row r="5849" spans="1:4" x14ac:dyDescent="0.2">
      <c r="A5849" s="295">
        <v>0.33727829999999998</v>
      </c>
      <c r="B5849" s="295"/>
      <c r="C5849" s="295">
        <v>0.49877519999999997</v>
      </c>
      <c r="D5849" s="295"/>
    </row>
    <row r="5850" spans="1:4" x14ac:dyDescent="0.2">
      <c r="A5850" s="295">
        <v>0.33725189999999999</v>
      </c>
      <c r="B5850" s="295"/>
      <c r="C5850" s="295">
        <v>0.4987492</v>
      </c>
      <c r="D5850" s="295"/>
    </row>
    <row r="5851" spans="1:4" x14ac:dyDescent="0.2">
      <c r="A5851" s="295">
        <v>0.3372368</v>
      </c>
      <c r="B5851" s="295"/>
      <c r="C5851" s="295">
        <v>0.4987492</v>
      </c>
      <c r="D5851" s="295"/>
    </row>
    <row r="5852" spans="1:4" x14ac:dyDescent="0.2">
      <c r="A5852" s="295">
        <v>0.33722469999999999</v>
      </c>
      <c r="B5852" s="295"/>
      <c r="C5852" s="295">
        <v>0.49870750000000003</v>
      </c>
      <c r="D5852" s="295"/>
    </row>
    <row r="5853" spans="1:4" x14ac:dyDescent="0.2">
      <c r="A5853" s="295">
        <v>0.33719959999999999</v>
      </c>
      <c r="B5853" s="295"/>
      <c r="C5853" s="295">
        <v>0.49869279999999999</v>
      </c>
      <c r="D5853" s="295"/>
    </row>
    <row r="5854" spans="1:4" x14ac:dyDescent="0.2">
      <c r="A5854" s="295">
        <v>0.33717170000000002</v>
      </c>
      <c r="B5854" s="295"/>
      <c r="C5854" s="295">
        <v>0.49866719999999998</v>
      </c>
      <c r="D5854" s="295"/>
    </row>
    <row r="5855" spans="1:4" x14ac:dyDescent="0.2">
      <c r="A5855" s="295">
        <v>0.33715850000000003</v>
      </c>
      <c r="B5855" s="295"/>
      <c r="C5855" s="295">
        <v>0.49865500000000001</v>
      </c>
      <c r="D5855" s="295"/>
    </row>
    <row r="5856" spans="1:4" x14ac:dyDescent="0.2">
      <c r="A5856" s="295">
        <v>0.33715850000000003</v>
      </c>
      <c r="B5856" s="295"/>
      <c r="C5856" s="295">
        <v>0.49861729999999999</v>
      </c>
      <c r="D5856" s="295"/>
    </row>
    <row r="5857" spans="1:4" x14ac:dyDescent="0.2">
      <c r="A5857" s="295">
        <v>0.33713219999999999</v>
      </c>
      <c r="B5857" s="295"/>
      <c r="C5857" s="295">
        <v>0.49860270000000001</v>
      </c>
      <c r="D5857" s="295"/>
    </row>
    <row r="5858" spans="1:4" x14ac:dyDescent="0.2">
      <c r="A5858" s="295">
        <v>0.337119</v>
      </c>
      <c r="B5858" s="295"/>
      <c r="C5858" s="295">
        <v>0.4985773</v>
      </c>
      <c r="D5858" s="295"/>
    </row>
    <row r="5859" spans="1:4" x14ac:dyDescent="0.2">
      <c r="A5859" s="295">
        <v>0.33710390000000001</v>
      </c>
      <c r="B5859" s="295"/>
      <c r="C5859" s="295">
        <v>0.49853579999999997</v>
      </c>
      <c r="D5859" s="295"/>
    </row>
    <row r="5860" spans="1:4" x14ac:dyDescent="0.2">
      <c r="A5860" s="295">
        <v>0.33710390000000001</v>
      </c>
      <c r="B5860" s="295"/>
      <c r="C5860" s="295">
        <v>0.49849539999999998</v>
      </c>
      <c r="D5860" s="295"/>
    </row>
    <row r="5861" spans="1:4" x14ac:dyDescent="0.2">
      <c r="A5861" s="295">
        <v>0.33707910000000002</v>
      </c>
      <c r="B5861" s="295"/>
      <c r="C5861" s="295">
        <v>0.49849539999999998</v>
      </c>
      <c r="D5861" s="295"/>
    </row>
    <row r="5862" spans="1:4" x14ac:dyDescent="0.2">
      <c r="A5862" s="295">
        <v>0.33706599999999998</v>
      </c>
      <c r="B5862" s="295"/>
      <c r="C5862" s="295">
        <v>0.49848160000000002</v>
      </c>
      <c r="D5862" s="295"/>
    </row>
    <row r="5863" spans="1:4" x14ac:dyDescent="0.2">
      <c r="A5863" s="295">
        <v>0.33705079999999998</v>
      </c>
      <c r="B5863" s="295"/>
      <c r="C5863" s="295">
        <v>0.49846940000000001</v>
      </c>
      <c r="D5863" s="295"/>
    </row>
    <row r="5864" spans="1:4" x14ac:dyDescent="0.2">
      <c r="A5864" s="295">
        <v>0.33703719999999998</v>
      </c>
      <c r="B5864" s="295"/>
      <c r="C5864" s="295">
        <v>0.4984152</v>
      </c>
      <c r="D5864" s="295"/>
    </row>
    <row r="5865" spans="1:4" x14ac:dyDescent="0.2">
      <c r="A5865" s="295">
        <v>0.3370245</v>
      </c>
      <c r="B5865" s="295"/>
      <c r="C5865" s="295">
        <v>0.49838959999999999</v>
      </c>
      <c r="D5865" s="295"/>
    </row>
    <row r="5866" spans="1:4" x14ac:dyDescent="0.2">
      <c r="A5866" s="295">
        <v>0.3370245</v>
      </c>
      <c r="B5866" s="295"/>
      <c r="C5866" s="295">
        <v>0.49837759999999998</v>
      </c>
      <c r="D5866" s="295"/>
    </row>
    <row r="5867" spans="1:4" x14ac:dyDescent="0.2">
      <c r="A5867" s="295">
        <v>0.33701130000000001</v>
      </c>
      <c r="B5867" s="295"/>
      <c r="C5867" s="295">
        <v>0.4983629</v>
      </c>
      <c r="D5867" s="295"/>
    </row>
    <row r="5868" spans="1:4" x14ac:dyDescent="0.2">
      <c r="A5868" s="295">
        <v>0.33701130000000001</v>
      </c>
      <c r="B5868" s="295"/>
      <c r="C5868" s="295">
        <v>0.498309</v>
      </c>
      <c r="D5868" s="295"/>
    </row>
    <row r="5869" spans="1:4" x14ac:dyDescent="0.2">
      <c r="A5869" s="295">
        <v>0.33696900000000002</v>
      </c>
      <c r="B5869" s="295"/>
      <c r="C5869" s="295">
        <v>0.49828060000000002</v>
      </c>
      <c r="D5869" s="295"/>
    </row>
    <row r="5870" spans="1:4" x14ac:dyDescent="0.2">
      <c r="A5870" s="295">
        <v>0.33695700000000001</v>
      </c>
      <c r="B5870" s="295"/>
      <c r="C5870" s="295">
        <v>0.4982683</v>
      </c>
      <c r="D5870" s="295"/>
    </row>
    <row r="5871" spans="1:4" x14ac:dyDescent="0.2">
      <c r="A5871" s="295">
        <v>0.33694489999999999</v>
      </c>
      <c r="B5871" s="295"/>
      <c r="C5871" s="295">
        <v>0.49822830000000001</v>
      </c>
      <c r="D5871" s="295"/>
    </row>
    <row r="5872" spans="1:4" x14ac:dyDescent="0.2">
      <c r="A5872" s="295">
        <v>0.33690710000000001</v>
      </c>
      <c r="B5872" s="295"/>
      <c r="C5872" s="295">
        <v>0.49821369999999998</v>
      </c>
      <c r="D5872" s="295"/>
    </row>
    <row r="5873" spans="1:4" x14ac:dyDescent="0.2">
      <c r="A5873" s="295">
        <v>0.33690700000000001</v>
      </c>
      <c r="B5873" s="295"/>
      <c r="C5873" s="295">
        <v>0.49818810000000002</v>
      </c>
      <c r="D5873" s="295"/>
    </row>
    <row r="5874" spans="1:4" x14ac:dyDescent="0.2">
      <c r="A5874" s="295">
        <v>0.33690700000000001</v>
      </c>
      <c r="B5874" s="295"/>
      <c r="C5874" s="295">
        <v>0.4981758</v>
      </c>
      <c r="D5874" s="295"/>
    </row>
    <row r="5875" spans="1:4" x14ac:dyDescent="0.2">
      <c r="A5875" s="295">
        <v>0.33687820000000002</v>
      </c>
      <c r="B5875" s="295"/>
      <c r="C5875" s="295">
        <v>0.49813540000000001</v>
      </c>
      <c r="D5875" s="295"/>
    </row>
    <row r="5876" spans="1:4" x14ac:dyDescent="0.2">
      <c r="A5876" s="295">
        <v>0.3368662</v>
      </c>
      <c r="B5876" s="295"/>
      <c r="C5876" s="295">
        <v>0.49811</v>
      </c>
      <c r="D5876" s="295"/>
    </row>
    <row r="5877" spans="1:4" x14ac:dyDescent="0.2">
      <c r="A5877" s="295">
        <v>0.3368662</v>
      </c>
      <c r="B5877" s="295"/>
      <c r="C5877" s="295">
        <v>0.49806830000000002</v>
      </c>
      <c r="D5877" s="295"/>
    </row>
    <row r="5878" spans="1:4" x14ac:dyDescent="0.2">
      <c r="A5878" s="295">
        <v>0.33685110000000001</v>
      </c>
      <c r="B5878" s="295"/>
      <c r="C5878" s="295">
        <v>0.4980427</v>
      </c>
      <c r="D5878" s="295"/>
    </row>
    <row r="5879" spans="1:4" x14ac:dyDescent="0.2">
      <c r="A5879" s="295">
        <v>0.33683829999999998</v>
      </c>
      <c r="B5879" s="295"/>
      <c r="C5879" s="295">
        <v>0.49803069999999999</v>
      </c>
      <c r="D5879" s="295"/>
    </row>
    <row r="5880" spans="1:4" x14ac:dyDescent="0.2">
      <c r="A5880" s="295">
        <v>0.33681319999999998</v>
      </c>
      <c r="B5880" s="295"/>
      <c r="C5880" s="295">
        <v>0.4980173</v>
      </c>
      <c r="D5880" s="295"/>
    </row>
    <row r="5881" spans="1:4" x14ac:dyDescent="0.2">
      <c r="A5881" s="295">
        <v>0.33681319999999998</v>
      </c>
      <c r="B5881" s="295"/>
      <c r="C5881" s="295">
        <v>0.49797819999999998</v>
      </c>
      <c r="D5881" s="295"/>
    </row>
    <row r="5882" spans="1:4" x14ac:dyDescent="0.2">
      <c r="A5882" s="295">
        <v>0.33678530000000001</v>
      </c>
      <c r="B5882" s="295"/>
      <c r="C5882" s="295">
        <v>0.49797819999999998</v>
      </c>
      <c r="D5882" s="295"/>
    </row>
    <row r="5883" spans="1:4" x14ac:dyDescent="0.2">
      <c r="A5883" s="295">
        <v>0.33677170000000001</v>
      </c>
      <c r="B5883" s="295"/>
      <c r="C5883" s="295">
        <v>0.49793949999999998</v>
      </c>
      <c r="D5883" s="295"/>
    </row>
    <row r="5884" spans="1:4" x14ac:dyDescent="0.2">
      <c r="A5884" s="295">
        <v>0.3367716</v>
      </c>
      <c r="B5884" s="295"/>
      <c r="C5884" s="295">
        <v>0.49791390000000002</v>
      </c>
      <c r="D5884" s="295"/>
    </row>
    <row r="5885" spans="1:4" x14ac:dyDescent="0.2">
      <c r="A5885" s="295">
        <v>0.33675890000000003</v>
      </c>
      <c r="B5885" s="295"/>
      <c r="C5885" s="295">
        <v>0.4978881</v>
      </c>
      <c r="D5885" s="295"/>
    </row>
    <row r="5886" spans="1:4" x14ac:dyDescent="0.2">
      <c r="A5886" s="295">
        <v>0.33673380000000003</v>
      </c>
      <c r="B5886" s="295"/>
      <c r="C5886" s="295">
        <v>0.49785030000000002</v>
      </c>
      <c r="D5886" s="295"/>
    </row>
    <row r="5887" spans="1:4" x14ac:dyDescent="0.2">
      <c r="A5887" s="295">
        <v>0.33673380000000003</v>
      </c>
      <c r="B5887" s="295"/>
      <c r="C5887" s="295">
        <v>0.4978245</v>
      </c>
      <c r="D5887" s="295"/>
    </row>
    <row r="5888" spans="1:4" x14ac:dyDescent="0.2">
      <c r="A5888" s="295">
        <v>0.33669539999999998</v>
      </c>
      <c r="B5888" s="295"/>
      <c r="C5888" s="295">
        <v>0.49780990000000003</v>
      </c>
      <c r="D5888" s="295"/>
    </row>
    <row r="5889" spans="1:4" x14ac:dyDescent="0.2">
      <c r="A5889" s="295">
        <v>0.3366826</v>
      </c>
      <c r="B5889" s="295"/>
      <c r="C5889" s="295">
        <v>0.4977722</v>
      </c>
      <c r="D5889" s="295"/>
    </row>
    <row r="5890" spans="1:4" x14ac:dyDescent="0.2">
      <c r="A5890" s="295">
        <v>0.3366555</v>
      </c>
      <c r="B5890" s="295"/>
      <c r="C5890" s="295">
        <v>0.49774649999999998</v>
      </c>
      <c r="D5890" s="295"/>
    </row>
    <row r="5891" spans="1:4" x14ac:dyDescent="0.2">
      <c r="A5891" s="295">
        <v>0.33663029999999999</v>
      </c>
      <c r="B5891" s="295"/>
      <c r="C5891" s="295">
        <v>0.49773420000000002</v>
      </c>
      <c r="D5891" s="295"/>
    </row>
    <row r="5892" spans="1:4" x14ac:dyDescent="0.2">
      <c r="A5892" s="295">
        <v>0.33660390000000001</v>
      </c>
      <c r="B5892" s="295"/>
      <c r="C5892" s="295">
        <v>0.4977222</v>
      </c>
      <c r="D5892" s="295"/>
    </row>
    <row r="5893" spans="1:4" x14ac:dyDescent="0.2">
      <c r="A5893" s="295">
        <v>0.33658880000000002</v>
      </c>
      <c r="B5893" s="295"/>
      <c r="C5893" s="295">
        <v>0.4976951</v>
      </c>
      <c r="D5893" s="295"/>
    </row>
    <row r="5894" spans="1:4" x14ac:dyDescent="0.2">
      <c r="A5894" s="295">
        <v>0.33657609999999999</v>
      </c>
      <c r="B5894" s="295"/>
      <c r="C5894" s="295">
        <v>0.49767060000000002</v>
      </c>
      <c r="D5894" s="295"/>
    </row>
    <row r="5895" spans="1:4" x14ac:dyDescent="0.2">
      <c r="A5895" s="295">
        <v>0.33657599999999999</v>
      </c>
      <c r="B5895" s="295"/>
      <c r="C5895" s="295">
        <v>0.49764259999999999</v>
      </c>
      <c r="D5895" s="295"/>
    </row>
    <row r="5896" spans="1:4" x14ac:dyDescent="0.2">
      <c r="A5896" s="295">
        <v>0.33657599999999999</v>
      </c>
      <c r="B5896" s="295"/>
      <c r="C5896" s="295">
        <v>0.49761699999999998</v>
      </c>
      <c r="D5896" s="295"/>
    </row>
    <row r="5897" spans="1:4" x14ac:dyDescent="0.2">
      <c r="A5897" s="295">
        <v>0.33654889999999998</v>
      </c>
      <c r="B5897" s="295"/>
      <c r="C5897" s="295">
        <v>0.49759029999999999</v>
      </c>
      <c r="D5897" s="295"/>
    </row>
    <row r="5898" spans="1:4" x14ac:dyDescent="0.2">
      <c r="A5898" s="295">
        <v>0.33652209999999999</v>
      </c>
      <c r="B5898" s="295"/>
      <c r="C5898" s="295">
        <v>0.4975366</v>
      </c>
      <c r="D5898" s="295"/>
    </row>
    <row r="5899" spans="1:4" x14ac:dyDescent="0.2">
      <c r="A5899" s="295">
        <v>0.33650940000000001</v>
      </c>
      <c r="B5899" s="295"/>
      <c r="C5899" s="295">
        <v>0.49752429999999997</v>
      </c>
      <c r="D5899" s="295"/>
    </row>
    <row r="5900" spans="1:4" x14ac:dyDescent="0.2">
      <c r="A5900" s="295">
        <v>0.33650940000000001</v>
      </c>
      <c r="B5900" s="295"/>
      <c r="C5900" s="295">
        <v>0.49752429999999997</v>
      </c>
      <c r="D5900" s="295"/>
    </row>
    <row r="5901" spans="1:4" x14ac:dyDescent="0.2">
      <c r="A5901" s="295">
        <v>0.33650940000000001</v>
      </c>
      <c r="B5901" s="295"/>
      <c r="C5901" s="295">
        <v>0.49749759999999998</v>
      </c>
      <c r="D5901" s="295"/>
    </row>
    <row r="5902" spans="1:4" x14ac:dyDescent="0.2">
      <c r="A5902" s="295">
        <v>0.33648220000000001</v>
      </c>
      <c r="B5902" s="295"/>
      <c r="C5902" s="295">
        <v>0.49748389999999998</v>
      </c>
      <c r="D5902" s="295"/>
    </row>
    <row r="5903" spans="1:4" x14ac:dyDescent="0.2">
      <c r="A5903" s="295">
        <v>0.33648220000000001</v>
      </c>
      <c r="B5903" s="295"/>
      <c r="C5903" s="295">
        <v>0.49744369999999999</v>
      </c>
      <c r="D5903" s="295"/>
    </row>
    <row r="5904" spans="1:4" x14ac:dyDescent="0.2">
      <c r="A5904" s="295">
        <v>0.33646939999999997</v>
      </c>
      <c r="B5904" s="295"/>
      <c r="C5904" s="295">
        <v>0.49742900000000001</v>
      </c>
      <c r="D5904" s="295"/>
    </row>
    <row r="5905" spans="1:4" x14ac:dyDescent="0.2">
      <c r="A5905" s="295">
        <v>0.33644309999999999</v>
      </c>
      <c r="B5905" s="295"/>
      <c r="C5905" s="295">
        <v>0.4974153</v>
      </c>
      <c r="D5905" s="295"/>
    </row>
    <row r="5906" spans="1:4" x14ac:dyDescent="0.2">
      <c r="A5906" s="295">
        <v>0.33644309999999999</v>
      </c>
      <c r="B5906" s="295"/>
      <c r="C5906" s="295">
        <v>0.4973764</v>
      </c>
      <c r="D5906" s="295"/>
    </row>
    <row r="5907" spans="1:4" x14ac:dyDescent="0.2">
      <c r="A5907" s="295">
        <v>0.3364028</v>
      </c>
      <c r="B5907" s="295"/>
      <c r="C5907" s="295">
        <v>0.49733369999999999</v>
      </c>
      <c r="D5907" s="295"/>
    </row>
    <row r="5908" spans="1:4" x14ac:dyDescent="0.2">
      <c r="A5908" s="295">
        <v>0.33639010000000003</v>
      </c>
      <c r="B5908" s="295"/>
      <c r="C5908" s="295">
        <v>0.49729329999999999</v>
      </c>
      <c r="D5908" s="295"/>
    </row>
    <row r="5909" spans="1:4" x14ac:dyDescent="0.2">
      <c r="A5909" s="295">
        <v>0.33639000000000002</v>
      </c>
      <c r="B5909" s="295"/>
      <c r="C5909" s="295">
        <v>0.49725570000000002</v>
      </c>
      <c r="D5909" s="295"/>
    </row>
    <row r="5910" spans="1:4" x14ac:dyDescent="0.2">
      <c r="A5910" s="295">
        <v>0.33637640000000002</v>
      </c>
      <c r="B5910" s="295"/>
      <c r="C5910" s="295">
        <v>0.49724200000000002</v>
      </c>
      <c r="D5910" s="295"/>
    </row>
    <row r="5911" spans="1:4" x14ac:dyDescent="0.2">
      <c r="A5911" s="295">
        <v>0.33637640000000002</v>
      </c>
      <c r="B5911" s="295"/>
      <c r="C5911" s="295">
        <v>0.49717499999999998</v>
      </c>
      <c r="D5911" s="295"/>
    </row>
    <row r="5912" spans="1:4" x14ac:dyDescent="0.2">
      <c r="A5912" s="295">
        <v>0.33634849999999999</v>
      </c>
      <c r="B5912" s="295"/>
      <c r="C5912" s="295">
        <v>0.4971507</v>
      </c>
      <c r="D5912" s="295"/>
    </row>
    <row r="5913" spans="1:4" x14ac:dyDescent="0.2">
      <c r="A5913" s="295">
        <v>0.33633649999999998</v>
      </c>
      <c r="B5913" s="295"/>
      <c r="C5913" s="295">
        <v>0.49711179999999999</v>
      </c>
      <c r="D5913" s="295"/>
    </row>
    <row r="5914" spans="1:4" x14ac:dyDescent="0.2">
      <c r="A5914" s="295">
        <v>0.33630769999999999</v>
      </c>
      <c r="B5914" s="295"/>
      <c r="C5914" s="295">
        <v>0.49708340000000001</v>
      </c>
      <c r="D5914" s="295"/>
    </row>
    <row r="5915" spans="1:4" x14ac:dyDescent="0.2">
      <c r="A5915" s="295">
        <v>0.33627889999999999</v>
      </c>
      <c r="B5915" s="295"/>
      <c r="C5915" s="295">
        <v>0.49704579999999998</v>
      </c>
      <c r="D5915" s="295"/>
    </row>
    <row r="5916" spans="1:4" x14ac:dyDescent="0.2">
      <c r="A5916" s="295">
        <v>0.33627889999999999</v>
      </c>
      <c r="B5916" s="295"/>
      <c r="C5916" s="295">
        <v>0.49703120000000001</v>
      </c>
      <c r="D5916" s="295"/>
    </row>
    <row r="5917" spans="1:4" x14ac:dyDescent="0.2">
      <c r="A5917" s="295">
        <v>0.3362541</v>
      </c>
      <c r="B5917" s="295"/>
      <c r="C5917" s="295">
        <v>0.49701780000000001</v>
      </c>
      <c r="D5917" s="295"/>
    </row>
    <row r="5918" spans="1:4" x14ac:dyDescent="0.2">
      <c r="A5918" s="295">
        <v>0.33622580000000002</v>
      </c>
      <c r="B5918" s="295"/>
      <c r="C5918" s="295">
        <v>0.4970041</v>
      </c>
      <c r="D5918" s="295"/>
    </row>
    <row r="5919" spans="1:4" x14ac:dyDescent="0.2">
      <c r="A5919" s="295">
        <v>0.33621309999999999</v>
      </c>
      <c r="B5919" s="295"/>
      <c r="C5919" s="295">
        <v>0.4969787</v>
      </c>
      <c r="D5919" s="295"/>
    </row>
    <row r="5920" spans="1:4" x14ac:dyDescent="0.2">
      <c r="A5920" s="295">
        <v>0.33619949999999998</v>
      </c>
      <c r="B5920" s="295"/>
      <c r="C5920" s="295">
        <v>0.49691289999999999</v>
      </c>
      <c r="D5920" s="295"/>
    </row>
    <row r="5921" spans="1:4" x14ac:dyDescent="0.2">
      <c r="A5921" s="295">
        <v>0.33617360000000002</v>
      </c>
      <c r="B5921" s="295"/>
      <c r="C5921" s="295">
        <v>0.49687520000000002</v>
      </c>
      <c r="D5921" s="295"/>
    </row>
    <row r="5922" spans="1:4" x14ac:dyDescent="0.2">
      <c r="A5922" s="295">
        <v>0.33616000000000001</v>
      </c>
      <c r="B5922" s="295"/>
      <c r="C5922" s="295">
        <v>0.49683739999999998</v>
      </c>
      <c r="D5922" s="295"/>
    </row>
    <row r="5923" spans="1:4" x14ac:dyDescent="0.2">
      <c r="A5923" s="295">
        <v>0.33616000000000001</v>
      </c>
      <c r="B5923" s="295"/>
      <c r="C5923" s="295">
        <v>0.49678610000000001</v>
      </c>
      <c r="D5923" s="295"/>
    </row>
    <row r="5924" spans="1:4" x14ac:dyDescent="0.2">
      <c r="A5924" s="295">
        <v>0.33614480000000002</v>
      </c>
      <c r="B5924" s="295"/>
      <c r="C5924" s="295">
        <v>0.49675770000000002</v>
      </c>
      <c r="D5924" s="295"/>
    </row>
    <row r="5925" spans="1:4" x14ac:dyDescent="0.2">
      <c r="A5925" s="295">
        <v>0.33614480000000002</v>
      </c>
      <c r="B5925" s="295"/>
      <c r="C5925" s="295">
        <v>0.49675770000000002</v>
      </c>
      <c r="D5925" s="295"/>
    </row>
    <row r="5926" spans="1:4" x14ac:dyDescent="0.2">
      <c r="A5926" s="295">
        <v>0.33611839999999998</v>
      </c>
      <c r="B5926" s="295"/>
      <c r="C5926" s="295">
        <v>0.49671710000000002</v>
      </c>
      <c r="D5926" s="295"/>
    </row>
    <row r="5927" spans="1:4" x14ac:dyDescent="0.2">
      <c r="A5927" s="295">
        <v>0.33609329999999998</v>
      </c>
      <c r="B5927" s="295"/>
      <c r="C5927" s="295">
        <v>0.49669279999999999</v>
      </c>
      <c r="D5927" s="295"/>
    </row>
    <row r="5928" spans="1:4" x14ac:dyDescent="0.2">
      <c r="A5928" s="295">
        <v>0.33609329999999998</v>
      </c>
      <c r="B5928" s="295"/>
      <c r="C5928" s="295">
        <v>0.49666680000000002</v>
      </c>
      <c r="D5928" s="295"/>
    </row>
    <row r="5929" spans="1:4" x14ac:dyDescent="0.2">
      <c r="A5929" s="295">
        <v>0.33609329999999998</v>
      </c>
      <c r="B5929" s="295"/>
      <c r="C5929" s="295">
        <v>0.49661339999999998</v>
      </c>
      <c r="D5929" s="295"/>
    </row>
    <row r="5930" spans="1:4" x14ac:dyDescent="0.2">
      <c r="A5930" s="295">
        <v>0.33607809999999999</v>
      </c>
      <c r="B5930" s="295"/>
      <c r="C5930" s="295">
        <v>0.49661339999999998</v>
      </c>
      <c r="D5930" s="295"/>
    </row>
    <row r="5931" spans="1:4" x14ac:dyDescent="0.2">
      <c r="A5931" s="295">
        <v>0.33607809999999999</v>
      </c>
      <c r="B5931" s="295"/>
      <c r="C5931" s="295">
        <v>0.49657319999999999</v>
      </c>
      <c r="D5931" s="295"/>
    </row>
    <row r="5932" spans="1:4" x14ac:dyDescent="0.2">
      <c r="A5932" s="295">
        <v>0.33605239999999997</v>
      </c>
      <c r="B5932" s="295"/>
      <c r="C5932" s="295">
        <v>0.49655939999999998</v>
      </c>
      <c r="D5932" s="295"/>
    </row>
    <row r="5933" spans="1:4" x14ac:dyDescent="0.2">
      <c r="A5933" s="295">
        <v>0.33603729999999998</v>
      </c>
      <c r="B5933" s="295"/>
      <c r="C5933" s="295">
        <v>0.49654740000000003</v>
      </c>
      <c r="D5933" s="295"/>
    </row>
    <row r="5934" spans="1:4" x14ac:dyDescent="0.2">
      <c r="A5934" s="295">
        <v>0.33602460000000001</v>
      </c>
      <c r="B5934" s="295"/>
      <c r="C5934" s="295">
        <v>0.4965328</v>
      </c>
      <c r="D5934" s="295"/>
    </row>
    <row r="5935" spans="1:4" x14ac:dyDescent="0.2">
      <c r="A5935" s="295">
        <v>0.33602460000000001</v>
      </c>
      <c r="B5935" s="295"/>
      <c r="C5935" s="295">
        <v>0.49650680000000003</v>
      </c>
      <c r="D5935" s="295"/>
    </row>
    <row r="5936" spans="1:4" x14ac:dyDescent="0.2">
      <c r="A5936" s="295">
        <v>0.33598359999999999</v>
      </c>
      <c r="B5936" s="295"/>
      <c r="C5936" s="295">
        <v>0.49649209999999999</v>
      </c>
      <c r="D5936" s="295"/>
    </row>
    <row r="5937" spans="1:4" x14ac:dyDescent="0.2">
      <c r="A5937" s="295">
        <v>0.33595639999999999</v>
      </c>
      <c r="B5937" s="295"/>
      <c r="C5937" s="295">
        <v>0.49645450000000002</v>
      </c>
      <c r="D5937" s="295"/>
    </row>
    <row r="5938" spans="1:4" x14ac:dyDescent="0.2">
      <c r="A5938" s="295">
        <v>0.33594269999999998</v>
      </c>
      <c r="B5938" s="295"/>
      <c r="C5938" s="295">
        <v>0.49644110000000002</v>
      </c>
      <c r="D5938" s="295"/>
    </row>
    <row r="5939" spans="1:4" x14ac:dyDescent="0.2">
      <c r="A5939" s="295">
        <v>0.33592759999999999</v>
      </c>
      <c r="B5939" s="295"/>
      <c r="C5939" s="295">
        <v>0.49642649999999999</v>
      </c>
      <c r="D5939" s="295"/>
    </row>
    <row r="5940" spans="1:4" x14ac:dyDescent="0.2">
      <c r="A5940" s="295">
        <v>0.33591389999999999</v>
      </c>
      <c r="B5940" s="295"/>
      <c r="C5940" s="295">
        <v>0.49641279999999999</v>
      </c>
      <c r="D5940" s="295"/>
    </row>
    <row r="5941" spans="1:4" x14ac:dyDescent="0.2">
      <c r="A5941" s="295">
        <v>0.3358892</v>
      </c>
      <c r="B5941" s="295"/>
      <c r="C5941" s="295">
        <v>0.49637239999999999</v>
      </c>
      <c r="D5941" s="295"/>
    </row>
    <row r="5942" spans="1:4" x14ac:dyDescent="0.2">
      <c r="A5942" s="295">
        <v>0.33587709999999998</v>
      </c>
      <c r="B5942" s="295"/>
      <c r="C5942" s="295">
        <v>0.49631750000000002</v>
      </c>
      <c r="D5942" s="295"/>
    </row>
    <row r="5943" spans="1:4" x14ac:dyDescent="0.2">
      <c r="A5943" s="295">
        <v>0.33586199999999999</v>
      </c>
      <c r="B5943" s="295"/>
      <c r="C5943" s="295">
        <v>0.49630380000000002</v>
      </c>
      <c r="D5943" s="295"/>
    </row>
    <row r="5944" spans="1:4" x14ac:dyDescent="0.2">
      <c r="A5944" s="295">
        <v>0.3358488</v>
      </c>
      <c r="B5944" s="295"/>
      <c r="C5944" s="295">
        <v>0.49630380000000002</v>
      </c>
      <c r="D5944" s="295"/>
    </row>
    <row r="5945" spans="1:4" x14ac:dyDescent="0.2">
      <c r="A5945" s="295">
        <v>0.33583370000000001</v>
      </c>
      <c r="B5945" s="295"/>
      <c r="C5945" s="295">
        <v>0.49629040000000002</v>
      </c>
      <c r="D5945" s="295"/>
    </row>
    <row r="5946" spans="1:4" x14ac:dyDescent="0.2">
      <c r="A5946" s="295">
        <v>0.33580729999999998</v>
      </c>
      <c r="B5946" s="295"/>
      <c r="C5946" s="295">
        <v>0.49627579999999999</v>
      </c>
      <c r="D5946" s="295"/>
    </row>
    <row r="5947" spans="1:4" x14ac:dyDescent="0.2">
      <c r="A5947" s="295">
        <v>0.33578219999999998</v>
      </c>
      <c r="B5947" s="295"/>
      <c r="C5947" s="295">
        <v>0.4962124</v>
      </c>
      <c r="D5947" s="295"/>
    </row>
    <row r="5948" spans="1:4" x14ac:dyDescent="0.2">
      <c r="A5948" s="295">
        <v>0.33576699999999998</v>
      </c>
      <c r="B5948" s="295"/>
      <c r="C5948" s="295">
        <v>0.49620029999999998</v>
      </c>
      <c r="D5948" s="295"/>
    </row>
    <row r="5949" spans="1:4" x14ac:dyDescent="0.2">
      <c r="A5949" s="295">
        <v>0.3357406</v>
      </c>
      <c r="B5949" s="295"/>
      <c r="C5949" s="295">
        <v>0.49614780000000003</v>
      </c>
      <c r="D5949" s="295"/>
    </row>
    <row r="5950" spans="1:4" x14ac:dyDescent="0.2">
      <c r="A5950" s="295">
        <v>0.33572859999999999</v>
      </c>
      <c r="B5950" s="295"/>
      <c r="C5950" s="295">
        <v>0.4961218</v>
      </c>
      <c r="D5950" s="295"/>
    </row>
    <row r="5951" spans="1:4" x14ac:dyDescent="0.2">
      <c r="A5951" s="295">
        <v>0.33571659999999998</v>
      </c>
      <c r="B5951" s="295"/>
      <c r="C5951" s="295">
        <v>0.4961081</v>
      </c>
      <c r="D5951" s="295"/>
    </row>
    <row r="5952" spans="1:4" x14ac:dyDescent="0.2">
      <c r="A5952" s="295">
        <v>0.33571659999999998</v>
      </c>
      <c r="B5952" s="295"/>
      <c r="C5952" s="295">
        <v>0.4960677</v>
      </c>
      <c r="D5952" s="295"/>
    </row>
    <row r="5953" spans="1:4" x14ac:dyDescent="0.2">
      <c r="A5953" s="295">
        <v>0.33567459999999999</v>
      </c>
      <c r="B5953" s="295"/>
      <c r="C5953" s="295">
        <v>0.49602750000000001</v>
      </c>
      <c r="D5953" s="295"/>
    </row>
    <row r="5954" spans="1:4" x14ac:dyDescent="0.2">
      <c r="A5954" s="295">
        <v>0.3356499</v>
      </c>
      <c r="B5954" s="295"/>
      <c r="C5954" s="295">
        <v>0.4960154</v>
      </c>
      <c r="D5954" s="295"/>
    </row>
    <row r="5955" spans="1:4" x14ac:dyDescent="0.2">
      <c r="A5955" s="295">
        <v>0.33562510000000001</v>
      </c>
      <c r="B5955" s="295"/>
      <c r="C5955" s="295">
        <v>0.49597409999999997</v>
      </c>
      <c r="D5955" s="295"/>
    </row>
    <row r="5956" spans="1:4" x14ac:dyDescent="0.2">
      <c r="A5956" s="295">
        <v>0.33562510000000001</v>
      </c>
      <c r="B5956" s="295"/>
      <c r="C5956" s="295">
        <v>0.49596210000000002</v>
      </c>
      <c r="D5956" s="295"/>
    </row>
    <row r="5957" spans="1:4" x14ac:dyDescent="0.2">
      <c r="A5957" s="295">
        <v>0.33561000000000002</v>
      </c>
      <c r="B5957" s="295"/>
      <c r="C5957" s="295">
        <v>0.4959365</v>
      </c>
      <c r="D5957" s="295"/>
    </row>
    <row r="5958" spans="1:4" x14ac:dyDescent="0.2">
      <c r="A5958" s="295">
        <v>0.33558359999999998</v>
      </c>
      <c r="B5958" s="295"/>
      <c r="C5958" s="295">
        <v>0.49590980000000001</v>
      </c>
      <c r="D5958" s="295"/>
    </row>
    <row r="5959" spans="1:4" x14ac:dyDescent="0.2">
      <c r="A5959" s="295">
        <v>0.33554329999999999</v>
      </c>
      <c r="B5959" s="295"/>
      <c r="C5959" s="295">
        <v>0.4958707</v>
      </c>
      <c r="D5959" s="295"/>
    </row>
    <row r="5960" spans="1:4" x14ac:dyDescent="0.2">
      <c r="A5960" s="295">
        <v>0.33554329999999999</v>
      </c>
      <c r="B5960" s="295"/>
      <c r="C5960" s="295">
        <v>0.49585600000000002</v>
      </c>
      <c r="D5960" s="295"/>
    </row>
    <row r="5961" spans="1:4" x14ac:dyDescent="0.2">
      <c r="A5961" s="295">
        <v>0.33554329999999999</v>
      </c>
      <c r="B5961" s="295"/>
      <c r="C5961" s="295">
        <v>0.49584400000000001</v>
      </c>
      <c r="D5961" s="295"/>
    </row>
    <row r="5962" spans="1:4" x14ac:dyDescent="0.2">
      <c r="A5962" s="295">
        <v>0.33554329999999999</v>
      </c>
      <c r="B5962" s="295"/>
      <c r="C5962" s="295">
        <v>0.495778</v>
      </c>
      <c r="D5962" s="295"/>
    </row>
    <row r="5963" spans="1:4" x14ac:dyDescent="0.2">
      <c r="A5963" s="295">
        <v>0.3355165</v>
      </c>
      <c r="B5963" s="295"/>
      <c r="C5963" s="295">
        <v>0.49575200000000003</v>
      </c>
      <c r="D5963" s="295"/>
    </row>
    <row r="5964" spans="1:4" x14ac:dyDescent="0.2">
      <c r="A5964" s="295">
        <v>0.3355165</v>
      </c>
      <c r="B5964" s="295"/>
      <c r="C5964" s="295">
        <v>0.49573830000000002</v>
      </c>
      <c r="D5964" s="295"/>
    </row>
    <row r="5965" spans="1:4" x14ac:dyDescent="0.2">
      <c r="A5965" s="295">
        <v>0.33549079999999998</v>
      </c>
      <c r="B5965" s="295"/>
      <c r="C5965" s="295">
        <v>0.49572359999999999</v>
      </c>
      <c r="D5965" s="295"/>
    </row>
    <row r="5966" spans="1:4" x14ac:dyDescent="0.2">
      <c r="A5966" s="295">
        <v>0.33544980000000002</v>
      </c>
      <c r="B5966" s="295"/>
      <c r="C5966" s="295">
        <v>0.49568319999999999</v>
      </c>
      <c r="D5966" s="295"/>
    </row>
    <row r="5967" spans="1:4" x14ac:dyDescent="0.2">
      <c r="A5967" s="295">
        <v>0.33544980000000002</v>
      </c>
      <c r="B5967" s="295"/>
      <c r="C5967" s="295">
        <v>0.49562400000000001</v>
      </c>
      <c r="D5967" s="295"/>
    </row>
    <row r="5968" spans="1:4" x14ac:dyDescent="0.2">
      <c r="A5968" s="295">
        <v>0.3354241</v>
      </c>
      <c r="B5968" s="295"/>
      <c r="C5968" s="295">
        <v>0.49559310000000001</v>
      </c>
      <c r="D5968" s="295"/>
    </row>
    <row r="5969" spans="1:4" x14ac:dyDescent="0.2">
      <c r="A5969" s="295">
        <v>0.33541140000000003</v>
      </c>
      <c r="B5969" s="295"/>
      <c r="C5969" s="295">
        <v>0.49555399999999999</v>
      </c>
      <c r="D5969" s="295"/>
    </row>
    <row r="5970" spans="1:4" x14ac:dyDescent="0.2">
      <c r="A5970" s="295">
        <v>0.33539829999999998</v>
      </c>
      <c r="B5970" s="295"/>
      <c r="C5970" s="295">
        <v>0.49552970000000002</v>
      </c>
      <c r="D5970" s="295"/>
    </row>
    <row r="5971" spans="1:4" x14ac:dyDescent="0.2">
      <c r="A5971" s="295">
        <v>0.33538459999999998</v>
      </c>
      <c r="B5971" s="295"/>
      <c r="C5971" s="295">
        <v>0.49549179999999998</v>
      </c>
      <c r="D5971" s="295"/>
    </row>
    <row r="5972" spans="1:4" x14ac:dyDescent="0.2">
      <c r="A5972" s="295">
        <v>0.33538459999999998</v>
      </c>
      <c r="B5972" s="295"/>
      <c r="C5972" s="295">
        <v>0.49546509999999999</v>
      </c>
      <c r="D5972" s="295"/>
    </row>
    <row r="5973" spans="1:4" x14ac:dyDescent="0.2">
      <c r="A5973" s="295">
        <v>0.33538459999999998</v>
      </c>
      <c r="B5973" s="295"/>
      <c r="C5973" s="295">
        <v>0.49545139999999999</v>
      </c>
      <c r="D5973" s="295"/>
    </row>
    <row r="5974" spans="1:4" x14ac:dyDescent="0.2">
      <c r="A5974" s="295">
        <v>0.33535670000000001</v>
      </c>
      <c r="B5974" s="295"/>
      <c r="C5974" s="295">
        <v>0.49542540000000002</v>
      </c>
      <c r="D5974" s="295"/>
    </row>
    <row r="5975" spans="1:4" x14ac:dyDescent="0.2">
      <c r="A5975" s="295">
        <v>0.33534360000000002</v>
      </c>
      <c r="B5975" s="295"/>
      <c r="C5975" s="295">
        <v>0.49538539999999998</v>
      </c>
      <c r="D5975" s="295"/>
    </row>
    <row r="5976" spans="1:4" x14ac:dyDescent="0.2">
      <c r="A5976" s="295">
        <v>0.33531640000000001</v>
      </c>
      <c r="B5976" s="295"/>
      <c r="C5976" s="295">
        <v>0.49537310000000001</v>
      </c>
      <c r="D5976" s="295"/>
    </row>
    <row r="5977" spans="1:4" x14ac:dyDescent="0.2">
      <c r="A5977" s="295">
        <v>0.33530280000000001</v>
      </c>
      <c r="B5977" s="295"/>
      <c r="C5977" s="295">
        <v>0.49534519999999999</v>
      </c>
      <c r="D5977" s="295"/>
    </row>
    <row r="5978" spans="1:4" x14ac:dyDescent="0.2">
      <c r="A5978" s="295">
        <v>0.3352907</v>
      </c>
      <c r="B5978" s="295"/>
      <c r="C5978" s="295">
        <v>0.49530689999999999</v>
      </c>
      <c r="D5978" s="295"/>
    </row>
    <row r="5979" spans="1:4" x14ac:dyDescent="0.2">
      <c r="A5979" s="295">
        <v>0.33527800000000002</v>
      </c>
      <c r="B5979" s="295"/>
      <c r="C5979" s="295">
        <v>0.49528149999999999</v>
      </c>
      <c r="D5979" s="295"/>
    </row>
    <row r="5980" spans="1:4" x14ac:dyDescent="0.2">
      <c r="A5980" s="295">
        <v>0.33523770000000003</v>
      </c>
      <c r="B5980" s="295"/>
      <c r="C5980" s="295">
        <v>0.49524259999999998</v>
      </c>
      <c r="D5980" s="295"/>
    </row>
    <row r="5981" spans="1:4" x14ac:dyDescent="0.2">
      <c r="A5981" s="295">
        <v>0.335225</v>
      </c>
      <c r="B5981" s="295"/>
      <c r="C5981" s="295">
        <v>0.49522890000000003</v>
      </c>
      <c r="D5981" s="295"/>
    </row>
    <row r="5982" spans="1:4" x14ac:dyDescent="0.2">
      <c r="A5982" s="295">
        <v>0.335225</v>
      </c>
      <c r="B5982" s="295"/>
      <c r="C5982" s="295">
        <v>0.49521660000000001</v>
      </c>
      <c r="D5982" s="295"/>
    </row>
    <row r="5983" spans="1:4" x14ac:dyDescent="0.2">
      <c r="A5983" s="295">
        <v>0.33517140000000001</v>
      </c>
      <c r="B5983" s="295"/>
      <c r="C5983" s="295">
        <v>0.49521660000000001</v>
      </c>
      <c r="D5983" s="295"/>
    </row>
    <row r="5984" spans="1:4" x14ac:dyDescent="0.2">
      <c r="A5984" s="295">
        <v>0.33517140000000001</v>
      </c>
      <c r="B5984" s="295"/>
      <c r="C5984" s="295">
        <v>0.49517660000000002</v>
      </c>
      <c r="D5984" s="295"/>
    </row>
    <row r="5985" spans="1:4" x14ac:dyDescent="0.2">
      <c r="A5985" s="295">
        <v>0.33517140000000001</v>
      </c>
      <c r="B5985" s="295"/>
      <c r="C5985" s="295">
        <v>0.4951508</v>
      </c>
      <c r="D5985" s="295"/>
    </row>
    <row r="5986" spans="1:4" x14ac:dyDescent="0.2">
      <c r="A5986" s="295">
        <v>0.3351594</v>
      </c>
      <c r="B5986" s="295"/>
      <c r="C5986" s="295">
        <v>0.49513879999999999</v>
      </c>
      <c r="D5986" s="295"/>
    </row>
    <row r="5987" spans="1:4" x14ac:dyDescent="0.2">
      <c r="A5987" s="295">
        <v>0.33514670000000002</v>
      </c>
      <c r="B5987" s="295"/>
      <c r="C5987" s="295">
        <v>0.49508869999999999</v>
      </c>
      <c r="D5987" s="295"/>
    </row>
    <row r="5988" spans="1:4" x14ac:dyDescent="0.2">
      <c r="A5988" s="295">
        <v>0.33511790000000002</v>
      </c>
      <c r="B5988" s="295"/>
      <c r="C5988" s="295">
        <v>0.49504809999999999</v>
      </c>
      <c r="D5988" s="295"/>
    </row>
    <row r="5989" spans="1:4" x14ac:dyDescent="0.2">
      <c r="A5989" s="295">
        <v>0.33511790000000002</v>
      </c>
      <c r="B5989" s="295"/>
      <c r="C5989" s="295">
        <v>0.49501970000000001</v>
      </c>
      <c r="D5989" s="295"/>
    </row>
    <row r="5990" spans="1:4" x14ac:dyDescent="0.2">
      <c r="A5990" s="295">
        <v>0.33510469999999998</v>
      </c>
      <c r="B5990" s="295"/>
      <c r="C5990" s="295">
        <v>0.49498059999999999</v>
      </c>
      <c r="D5990" s="295"/>
    </row>
    <row r="5991" spans="1:4" x14ac:dyDescent="0.2">
      <c r="A5991" s="295">
        <v>0.33506320000000001</v>
      </c>
      <c r="B5991" s="295"/>
      <c r="C5991" s="295">
        <v>0.49496590000000001</v>
      </c>
      <c r="D5991" s="295"/>
    </row>
    <row r="5992" spans="1:4" x14ac:dyDescent="0.2">
      <c r="A5992" s="295">
        <v>0.33506320000000001</v>
      </c>
      <c r="B5992" s="295"/>
      <c r="C5992" s="295">
        <v>0.49495220000000001</v>
      </c>
      <c r="D5992" s="295"/>
    </row>
    <row r="5993" spans="1:4" x14ac:dyDescent="0.2">
      <c r="A5993" s="295">
        <v>0.33505119999999999</v>
      </c>
      <c r="B5993" s="295"/>
      <c r="C5993" s="295">
        <v>0.49492789999999998</v>
      </c>
      <c r="D5993" s="295"/>
    </row>
    <row r="5994" spans="1:4" x14ac:dyDescent="0.2">
      <c r="A5994" s="295">
        <v>0.33505119999999999</v>
      </c>
      <c r="B5994" s="295"/>
      <c r="C5994" s="295">
        <v>0.4948862</v>
      </c>
      <c r="D5994" s="295"/>
    </row>
    <row r="5995" spans="1:4" x14ac:dyDescent="0.2">
      <c r="A5995" s="295">
        <v>0.33505119999999999</v>
      </c>
      <c r="B5995" s="295"/>
      <c r="C5995" s="295">
        <v>0.49487389999999998</v>
      </c>
      <c r="D5995" s="295"/>
    </row>
    <row r="5996" spans="1:4" x14ac:dyDescent="0.2">
      <c r="A5996" s="295">
        <v>0.3350109</v>
      </c>
      <c r="B5996" s="295"/>
      <c r="C5996" s="295">
        <v>0.49484990000000001</v>
      </c>
      <c r="D5996" s="295"/>
    </row>
    <row r="5997" spans="1:4" x14ac:dyDescent="0.2">
      <c r="A5997" s="295">
        <v>0.33498450000000002</v>
      </c>
      <c r="B5997" s="295"/>
      <c r="C5997" s="295">
        <v>0.49481049999999999</v>
      </c>
      <c r="D5997" s="295"/>
    </row>
    <row r="5998" spans="1:4" x14ac:dyDescent="0.2">
      <c r="A5998" s="295">
        <v>0.33497080000000001</v>
      </c>
      <c r="B5998" s="295"/>
      <c r="C5998" s="295">
        <v>0.49478260000000002</v>
      </c>
      <c r="D5998" s="295"/>
    </row>
    <row r="5999" spans="1:4" x14ac:dyDescent="0.2">
      <c r="A5999" s="295">
        <v>0.33497080000000001</v>
      </c>
      <c r="B5999" s="295"/>
      <c r="C5999" s="295">
        <v>0.49476880000000001</v>
      </c>
      <c r="D5999" s="295"/>
    </row>
    <row r="6000" spans="1:4" x14ac:dyDescent="0.2">
      <c r="A6000" s="295">
        <v>0.33497080000000001</v>
      </c>
      <c r="B6000" s="295"/>
      <c r="C6000" s="295">
        <v>0.49475659999999999</v>
      </c>
      <c r="D6000" s="295"/>
    </row>
    <row r="6001" spans="1:4" x14ac:dyDescent="0.2">
      <c r="A6001" s="295">
        <v>0.33495570000000002</v>
      </c>
      <c r="B6001" s="295"/>
      <c r="C6001" s="295">
        <v>0.49471739999999997</v>
      </c>
      <c r="D6001" s="295"/>
    </row>
    <row r="6002" spans="1:4" x14ac:dyDescent="0.2">
      <c r="A6002" s="295">
        <v>0.3349298</v>
      </c>
      <c r="B6002" s="295"/>
      <c r="C6002" s="295">
        <v>0.49469079999999999</v>
      </c>
      <c r="D6002" s="295"/>
    </row>
    <row r="6003" spans="1:4" x14ac:dyDescent="0.2">
      <c r="A6003" s="295">
        <v>0.33491470000000001</v>
      </c>
      <c r="B6003" s="295"/>
      <c r="C6003" s="295">
        <v>0.49466480000000002</v>
      </c>
      <c r="D6003" s="295"/>
    </row>
    <row r="6004" spans="1:4" x14ac:dyDescent="0.2">
      <c r="A6004" s="295">
        <v>0.33488899999999999</v>
      </c>
      <c r="B6004" s="295"/>
      <c r="C6004" s="295">
        <v>0.49465140000000002</v>
      </c>
      <c r="D6004" s="295"/>
    </row>
    <row r="6005" spans="1:4" x14ac:dyDescent="0.2">
      <c r="A6005" s="295">
        <v>0.33488899999999999</v>
      </c>
      <c r="B6005" s="295"/>
      <c r="C6005" s="295">
        <v>0.49462309999999998</v>
      </c>
      <c r="D6005" s="295"/>
    </row>
    <row r="6006" spans="1:4" x14ac:dyDescent="0.2">
      <c r="A6006" s="295">
        <v>0.33487699999999998</v>
      </c>
      <c r="B6006" s="295"/>
      <c r="C6006" s="295">
        <v>0.494585</v>
      </c>
      <c r="D6006" s="295"/>
    </row>
    <row r="6007" spans="1:4" x14ac:dyDescent="0.2">
      <c r="A6007" s="295">
        <v>0.33487699999999998</v>
      </c>
      <c r="B6007" s="295"/>
      <c r="C6007" s="295">
        <v>0.494585</v>
      </c>
      <c r="D6007" s="295"/>
    </row>
    <row r="6008" spans="1:4" x14ac:dyDescent="0.2">
      <c r="A6008" s="295">
        <v>0.33487699999999998</v>
      </c>
      <c r="B6008" s="295"/>
      <c r="C6008" s="295">
        <v>0.49455710000000003</v>
      </c>
      <c r="D6008" s="295"/>
    </row>
    <row r="6009" spans="1:4" x14ac:dyDescent="0.2">
      <c r="A6009" s="295">
        <v>0.33485130000000002</v>
      </c>
      <c r="B6009" s="295"/>
      <c r="C6009" s="295">
        <v>0.49454330000000002</v>
      </c>
      <c r="D6009" s="295"/>
    </row>
    <row r="6010" spans="1:4" x14ac:dyDescent="0.2">
      <c r="A6010" s="295">
        <v>0.33482299999999998</v>
      </c>
      <c r="B6010" s="295"/>
      <c r="C6010" s="295">
        <v>0.49451790000000001</v>
      </c>
      <c r="D6010" s="295"/>
    </row>
    <row r="6011" spans="1:4" x14ac:dyDescent="0.2">
      <c r="A6011" s="295">
        <v>0.33481030000000001</v>
      </c>
      <c r="B6011" s="295"/>
      <c r="C6011" s="295">
        <v>0.49446400000000001</v>
      </c>
      <c r="D6011" s="295"/>
    </row>
    <row r="6012" spans="1:4" x14ac:dyDescent="0.2">
      <c r="A6012" s="295">
        <v>0.33481030000000001</v>
      </c>
      <c r="B6012" s="295"/>
      <c r="C6012" s="295">
        <v>0.49446400000000001</v>
      </c>
      <c r="D6012" s="295"/>
    </row>
    <row r="6013" spans="1:4" x14ac:dyDescent="0.2">
      <c r="A6013" s="295">
        <v>0.33478200000000002</v>
      </c>
      <c r="B6013" s="295"/>
      <c r="C6013" s="295">
        <v>0.4944519</v>
      </c>
      <c r="D6013" s="295"/>
    </row>
    <row r="6014" spans="1:4" x14ac:dyDescent="0.2">
      <c r="A6014" s="295">
        <v>0.33476929999999999</v>
      </c>
      <c r="B6014" s="295"/>
      <c r="C6014" s="295">
        <v>0.49441259999999998</v>
      </c>
      <c r="D6014" s="295"/>
    </row>
    <row r="6015" spans="1:4" x14ac:dyDescent="0.2">
      <c r="A6015" s="295">
        <v>0.3347541</v>
      </c>
      <c r="B6015" s="295"/>
      <c r="C6015" s="295">
        <v>0.49438680000000002</v>
      </c>
      <c r="D6015" s="295"/>
    </row>
    <row r="6016" spans="1:4" x14ac:dyDescent="0.2">
      <c r="A6016" s="295">
        <v>0.33472839999999998</v>
      </c>
      <c r="B6016" s="295"/>
      <c r="C6016" s="295">
        <v>0.4943746</v>
      </c>
      <c r="D6016" s="295"/>
    </row>
    <row r="6017" spans="1:4" x14ac:dyDescent="0.2">
      <c r="A6017" s="295">
        <v>0.33472839999999998</v>
      </c>
      <c r="B6017" s="295"/>
      <c r="C6017" s="295">
        <v>0.4943746</v>
      </c>
      <c r="D6017" s="295"/>
    </row>
    <row r="6018" spans="1:4" x14ac:dyDescent="0.2">
      <c r="A6018" s="295">
        <v>0.33472839999999998</v>
      </c>
      <c r="B6018" s="295"/>
      <c r="C6018" s="295">
        <v>0.4943477</v>
      </c>
      <c r="D6018" s="295"/>
    </row>
    <row r="6019" spans="1:4" x14ac:dyDescent="0.2">
      <c r="A6019" s="295">
        <v>0.3347157</v>
      </c>
      <c r="B6019" s="295"/>
      <c r="C6019" s="295">
        <v>0.49430879999999999</v>
      </c>
      <c r="D6019" s="295"/>
    </row>
    <row r="6020" spans="1:4" x14ac:dyDescent="0.2">
      <c r="A6020" s="295">
        <v>0.33470050000000001</v>
      </c>
      <c r="B6020" s="295"/>
      <c r="C6020" s="295">
        <v>0.49430869999999999</v>
      </c>
      <c r="D6020" s="295"/>
    </row>
    <row r="6021" spans="1:4" x14ac:dyDescent="0.2">
      <c r="A6021" s="295">
        <v>0.33467540000000001</v>
      </c>
      <c r="B6021" s="295"/>
      <c r="C6021" s="295">
        <v>0.49426700000000001</v>
      </c>
      <c r="D6021" s="295"/>
    </row>
    <row r="6022" spans="1:4" x14ac:dyDescent="0.2">
      <c r="A6022" s="295">
        <v>0.33467540000000001</v>
      </c>
      <c r="B6022" s="295"/>
      <c r="C6022" s="295">
        <v>0.49422490000000002</v>
      </c>
      <c r="D6022" s="295"/>
    </row>
    <row r="6023" spans="1:4" x14ac:dyDescent="0.2">
      <c r="A6023" s="295">
        <v>0.33463340000000003</v>
      </c>
      <c r="B6023" s="295"/>
      <c r="C6023" s="295">
        <v>0.49421120000000002</v>
      </c>
      <c r="D6023" s="295"/>
    </row>
    <row r="6024" spans="1:4" x14ac:dyDescent="0.2">
      <c r="A6024" s="295">
        <v>0.33460869999999998</v>
      </c>
      <c r="B6024" s="295"/>
      <c r="C6024" s="295">
        <v>0.49417319999999998</v>
      </c>
      <c r="D6024" s="295"/>
    </row>
    <row r="6025" spans="1:4" x14ac:dyDescent="0.2">
      <c r="A6025" s="295">
        <v>0.334596</v>
      </c>
      <c r="B6025" s="295"/>
      <c r="C6025" s="295">
        <v>0.4941353</v>
      </c>
      <c r="D6025" s="295"/>
    </row>
    <row r="6026" spans="1:4" x14ac:dyDescent="0.2">
      <c r="A6026" s="295">
        <v>0.334596</v>
      </c>
      <c r="B6026" s="295"/>
      <c r="C6026" s="295">
        <v>0.49410989999999999</v>
      </c>
      <c r="D6026" s="295"/>
    </row>
    <row r="6027" spans="1:4" x14ac:dyDescent="0.2">
      <c r="A6027" s="295">
        <v>0.334596</v>
      </c>
      <c r="B6027" s="295"/>
      <c r="C6027" s="295">
        <v>0.49404090000000001</v>
      </c>
      <c r="D6027" s="295"/>
    </row>
    <row r="6028" spans="1:4" x14ac:dyDescent="0.2">
      <c r="A6028" s="295">
        <v>0.3345708</v>
      </c>
      <c r="B6028" s="295"/>
      <c r="C6028" s="295">
        <v>0.49404090000000001</v>
      </c>
      <c r="D6028" s="295"/>
    </row>
    <row r="6029" spans="1:4" x14ac:dyDescent="0.2">
      <c r="A6029" s="295">
        <v>0.33454440000000002</v>
      </c>
      <c r="B6029" s="295"/>
      <c r="C6029" s="295">
        <v>0.49400070000000001</v>
      </c>
      <c r="D6029" s="295"/>
    </row>
    <row r="6030" spans="1:4" x14ac:dyDescent="0.2">
      <c r="A6030" s="295">
        <v>0.33453129999999998</v>
      </c>
      <c r="B6030" s="295"/>
      <c r="C6030" s="295">
        <v>0.49398839999999999</v>
      </c>
      <c r="D6030" s="295"/>
    </row>
    <row r="6031" spans="1:4" x14ac:dyDescent="0.2">
      <c r="A6031" s="295">
        <v>0.33447779999999999</v>
      </c>
      <c r="B6031" s="295"/>
      <c r="C6031" s="295">
        <v>0.49396269999999998</v>
      </c>
      <c r="D6031" s="295"/>
    </row>
    <row r="6032" spans="1:4" x14ac:dyDescent="0.2">
      <c r="A6032" s="295">
        <v>0.33447769999999999</v>
      </c>
      <c r="B6032" s="295"/>
      <c r="C6032" s="295">
        <v>0.49393599999999999</v>
      </c>
      <c r="D6032" s="295"/>
    </row>
    <row r="6033" spans="1:4" x14ac:dyDescent="0.2">
      <c r="A6033" s="295">
        <v>0.33447769999999999</v>
      </c>
      <c r="B6033" s="295"/>
      <c r="C6033" s="295">
        <v>0.49391040000000003</v>
      </c>
      <c r="D6033" s="295"/>
    </row>
    <row r="6034" spans="1:4" x14ac:dyDescent="0.2">
      <c r="A6034" s="295">
        <v>0.3344626</v>
      </c>
      <c r="B6034" s="295"/>
      <c r="C6034" s="295">
        <v>0.49387110000000001</v>
      </c>
      <c r="D6034" s="295"/>
    </row>
    <row r="6035" spans="1:4" x14ac:dyDescent="0.2">
      <c r="A6035" s="295">
        <v>0.33443669999999998</v>
      </c>
      <c r="B6035" s="295"/>
      <c r="C6035" s="295">
        <v>0.49384440000000002</v>
      </c>
      <c r="D6035" s="295"/>
    </row>
    <row r="6036" spans="1:4" x14ac:dyDescent="0.2">
      <c r="A6036" s="295">
        <v>0.33443669999999998</v>
      </c>
      <c r="B6036" s="295"/>
      <c r="C6036" s="295">
        <v>0.49384440000000002</v>
      </c>
      <c r="D6036" s="295"/>
    </row>
    <row r="6037" spans="1:4" x14ac:dyDescent="0.2">
      <c r="A6037" s="295">
        <v>0.33441100000000001</v>
      </c>
      <c r="B6037" s="295"/>
      <c r="C6037" s="295">
        <v>0.49381730000000001</v>
      </c>
      <c r="D6037" s="295"/>
    </row>
    <row r="6038" spans="1:4" x14ac:dyDescent="0.2">
      <c r="A6038" s="295">
        <v>0.33439590000000002</v>
      </c>
      <c r="B6038" s="295"/>
      <c r="C6038" s="295">
        <v>0.49379129999999999</v>
      </c>
      <c r="D6038" s="295"/>
    </row>
    <row r="6039" spans="1:4" x14ac:dyDescent="0.2">
      <c r="A6039" s="295">
        <v>0.33438220000000002</v>
      </c>
      <c r="B6039" s="295"/>
      <c r="C6039" s="295">
        <v>0.49374960000000001</v>
      </c>
      <c r="D6039" s="295"/>
    </row>
    <row r="6040" spans="1:4" x14ac:dyDescent="0.2">
      <c r="A6040" s="295">
        <v>0.33436949999999999</v>
      </c>
      <c r="B6040" s="295"/>
      <c r="C6040" s="295">
        <v>0.49373739999999999</v>
      </c>
      <c r="D6040" s="295"/>
    </row>
    <row r="6041" spans="1:4" x14ac:dyDescent="0.2">
      <c r="A6041" s="295">
        <v>0.33434229999999998</v>
      </c>
      <c r="B6041" s="295"/>
      <c r="C6041" s="295">
        <v>0.49372529999999998</v>
      </c>
      <c r="D6041" s="295"/>
    </row>
    <row r="6042" spans="1:4" x14ac:dyDescent="0.2">
      <c r="A6042" s="295">
        <v>0.33432869999999998</v>
      </c>
      <c r="B6042" s="295"/>
      <c r="C6042" s="295">
        <v>0.49369970000000002</v>
      </c>
      <c r="D6042" s="295"/>
    </row>
    <row r="6043" spans="1:4" x14ac:dyDescent="0.2">
      <c r="A6043" s="295">
        <v>0.33432869999999998</v>
      </c>
      <c r="B6043" s="295"/>
      <c r="C6043" s="295">
        <v>0.4936875</v>
      </c>
      <c r="D6043" s="295"/>
    </row>
    <row r="6044" spans="1:4" x14ac:dyDescent="0.2">
      <c r="A6044" s="295">
        <v>0.334316</v>
      </c>
      <c r="B6044" s="295"/>
      <c r="C6044" s="295">
        <v>0.49367369999999999</v>
      </c>
      <c r="D6044" s="295"/>
    </row>
    <row r="6045" spans="1:4" x14ac:dyDescent="0.2">
      <c r="A6045" s="295">
        <v>0.33430080000000001</v>
      </c>
      <c r="B6045" s="295"/>
      <c r="C6045" s="295">
        <v>0.49365999999999999</v>
      </c>
      <c r="D6045" s="295"/>
    </row>
    <row r="6046" spans="1:4" x14ac:dyDescent="0.2">
      <c r="A6046" s="295">
        <v>0.33428770000000002</v>
      </c>
      <c r="B6046" s="295"/>
      <c r="C6046" s="295">
        <v>0.49364540000000001</v>
      </c>
      <c r="D6046" s="295"/>
    </row>
    <row r="6047" spans="1:4" x14ac:dyDescent="0.2">
      <c r="A6047" s="295">
        <v>0.33427499999999999</v>
      </c>
      <c r="B6047" s="295"/>
      <c r="C6047" s="295">
        <v>0.49358069999999998</v>
      </c>
      <c r="D6047" s="295"/>
    </row>
    <row r="6048" spans="1:4" x14ac:dyDescent="0.2">
      <c r="A6048" s="295">
        <v>0.33426220000000001</v>
      </c>
      <c r="B6048" s="295"/>
      <c r="C6048" s="295">
        <v>0.49355379999999999</v>
      </c>
      <c r="D6048" s="295"/>
    </row>
    <row r="6049" spans="1:4" x14ac:dyDescent="0.2">
      <c r="A6049" s="295">
        <v>0.33426220000000001</v>
      </c>
      <c r="B6049" s="295"/>
      <c r="C6049" s="295">
        <v>0.49349939999999998</v>
      </c>
      <c r="D6049" s="295"/>
    </row>
    <row r="6050" spans="1:4" x14ac:dyDescent="0.2">
      <c r="A6050" s="295">
        <v>0.33426220000000001</v>
      </c>
      <c r="B6050" s="295"/>
      <c r="C6050" s="295">
        <v>0.49347380000000002</v>
      </c>
      <c r="D6050" s="295"/>
    </row>
    <row r="6051" spans="1:4" x14ac:dyDescent="0.2">
      <c r="A6051" s="295">
        <v>0.3342214</v>
      </c>
      <c r="B6051" s="295"/>
      <c r="C6051" s="295">
        <v>0.49344579999999999</v>
      </c>
      <c r="D6051" s="295"/>
    </row>
    <row r="6052" spans="1:4" x14ac:dyDescent="0.2">
      <c r="A6052" s="295">
        <v>0.33420830000000001</v>
      </c>
      <c r="B6052" s="295"/>
      <c r="C6052" s="295">
        <v>0.49343209999999998</v>
      </c>
      <c r="D6052" s="295"/>
    </row>
    <row r="6053" spans="1:4" x14ac:dyDescent="0.2">
      <c r="A6053" s="295">
        <v>0.33419460000000001</v>
      </c>
      <c r="B6053" s="295"/>
      <c r="C6053" s="295">
        <v>0.49340539999999999</v>
      </c>
      <c r="D6053" s="295"/>
    </row>
    <row r="6054" spans="1:4" x14ac:dyDescent="0.2">
      <c r="A6054" s="295">
        <v>0.33418189999999998</v>
      </c>
      <c r="B6054" s="295"/>
      <c r="C6054" s="295">
        <v>0.49337829999999999</v>
      </c>
      <c r="D6054" s="295"/>
    </row>
    <row r="6055" spans="1:4" x14ac:dyDescent="0.2">
      <c r="A6055" s="295">
        <v>0.33418189999999998</v>
      </c>
      <c r="B6055" s="295"/>
      <c r="C6055" s="295">
        <v>0.49335240000000002</v>
      </c>
      <c r="D6055" s="295"/>
    </row>
    <row r="6056" spans="1:4" x14ac:dyDescent="0.2">
      <c r="A6056" s="295">
        <v>0.33415400000000001</v>
      </c>
      <c r="B6056" s="295"/>
      <c r="C6056" s="295">
        <v>0.49333769999999999</v>
      </c>
      <c r="D6056" s="295"/>
    </row>
    <row r="6057" spans="1:4" x14ac:dyDescent="0.2">
      <c r="A6057" s="295">
        <v>0.33412839999999999</v>
      </c>
      <c r="B6057" s="295"/>
      <c r="C6057" s="295">
        <v>0.49327169999999998</v>
      </c>
      <c r="D6057" s="295"/>
    </row>
    <row r="6058" spans="1:4" x14ac:dyDescent="0.2">
      <c r="A6058" s="295">
        <v>0.3341152</v>
      </c>
      <c r="B6058" s="295"/>
      <c r="C6058" s="295">
        <v>0.49327169999999998</v>
      </c>
      <c r="D6058" s="295"/>
    </row>
    <row r="6059" spans="1:4" x14ac:dyDescent="0.2">
      <c r="A6059" s="295">
        <v>0.33408729999999998</v>
      </c>
      <c r="B6059" s="295"/>
      <c r="C6059" s="295">
        <v>0.49324630000000003</v>
      </c>
      <c r="D6059" s="295"/>
    </row>
    <row r="6060" spans="1:4" x14ac:dyDescent="0.2">
      <c r="A6060" s="295">
        <v>0.33408729999999998</v>
      </c>
      <c r="B6060" s="295"/>
      <c r="C6060" s="295">
        <v>0.49322070000000001</v>
      </c>
      <c r="D6060" s="295"/>
    </row>
    <row r="6061" spans="1:4" x14ac:dyDescent="0.2">
      <c r="A6061" s="295">
        <v>0.33407369999999997</v>
      </c>
      <c r="B6061" s="295"/>
      <c r="C6061" s="295">
        <v>0.49319279999999999</v>
      </c>
      <c r="D6061" s="295"/>
    </row>
    <row r="6062" spans="1:4" x14ac:dyDescent="0.2">
      <c r="A6062" s="295">
        <v>0.33404850000000003</v>
      </c>
      <c r="B6062" s="295"/>
      <c r="C6062" s="295">
        <v>0.49316700000000002</v>
      </c>
      <c r="D6062" s="295"/>
    </row>
    <row r="6063" spans="1:4" x14ac:dyDescent="0.2">
      <c r="A6063" s="295">
        <v>0.33402219999999999</v>
      </c>
      <c r="B6063" s="295"/>
      <c r="C6063" s="295">
        <v>0.49315320000000001</v>
      </c>
      <c r="D6063" s="295"/>
    </row>
    <row r="6064" spans="1:4" x14ac:dyDescent="0.2">
      <c r="A6064" s="295">
        <v>0.334007</v>
      </c>
      <c r="B6064" s="295"/>
      <c r="C6064" s="295">
        <v>0.49311670000000002</v>
      </c>
      <c r="D6064" s="295"/>
    </row>
    <row r="6065" spans="1:4" x14ac:dyDescent="0.2">
      <c r="A6065" s="295">
        <v>0.33399329999999999</v>
      </c>
      <c r="B6065" s="295"/>
      <c r="C6065" s="295">
        <v>0.49306549999999999</v>
      </c>
      <c r="D6065" s="295"/>
    </row>
    <row r="6066" spans="1:4" x14ac:dyDescent="0.2">
      <c r="A6066" s="295">
        <v>0.33398060000000002</v>
      </c>
      <c r="B6066" s="295"/>
      <c r="C6066" s="295">
        <v>0.49306549999999999</v>
      </c>
      <c r="D6066" s="295"/>
    </row>
    <row r="6067" spans="1:4" x14ac:dyDescent="0.2">
      <c r="A6067" s="295">
        <v>0.33398060000000002</v>
      </c>
      <c r="B6067" s="295"/>
      <c r="C6067" s="295">
        <v>0.4930118</v>
      </c>
      <c r="D6067" s="295"/>
    </row>
    <row r="6068" spans="1:4" x14ac:dyDescent="0.2">
      <c r="A6068" s="295">
        <v>0.33395550000000002</v>
      </c>
      <c r="B6068" s="295"/>
      <c r="C6068" s="295">
        <v>0.4930118</v>
      </c>
      <c r="D6068" s="295"/>
    </row>
    <row r="6069" spans="1:4" x14ac:dyDescent="0.2">
      <c r="A6069" s="295">
        <v>0.33394279999999998</v>
      </c>
      <c r="B6069" s="295"/>
      <c r="C6069" s="295">
        <v>0.49299949999999998</v>
      </c>
      <c r="D6069" s="295"/>
    </row>
    <row r="6070" spans="1:4" x14ac:dyDescent="0.2">
      <c r="A6070" s="295">
        <v>0.33394269999999998</v>
      </c>
      <c r="B6070" s="295"/>
      <c r="C6070" s="295">
        <v>0.49294579999999999</v>
      </c>
      <c r="D6070" s="295"/>
    </row>
    <row r="6071" spans="1:4" x14ac:dyDescent="0.2">
      <c r="A6071" s="295">
        <v>0.33394269999999998</v>
      </c>
      <c r="B6071" s="295"/>
      <c r="C6071" s="295">
        <v>0.49293350000000002</v>
      </c>
      <c r="D6071" s="295"/>
    </row>
    <row r="6072" spans="1:4" x14ac:dyDescent="0.2">
      <c r="A6072" s="295">
        <v>0.33391389999999999</v>
      </c>
      <c r="B6072" s="295"/>
      <c r="C6072" s="295">
        <v>0.49286639999999998</v>
      </c>
      <c r="D6072" s="295"/>
    </row>
    <row r="6073" spans="1:4" x14ac:dyDescent="0.2">
      <c r="A6073" s="295">
        <v>0.33388760000000001</v>
      </c>
      <c r="B6073" s="295"/>
      <c r="C6073" s="295">
        <v>0.49281760000000002</v>
      </c>
      <c r="D6073" s="295"/>
    </row>
    <row r="6074" spans="1:4" x14ac:dyDescent="0.2">
      <c r="A6074" s="295">
        <v>0.33386349999999998</v>
      </c>
      <c r="B6074" s="295"/>
      <c r="C6074" s="295">
        <v>0.49279010000000001</v>
      </c>
      <c r="D6074" s="295"/>
    </row>
    <row r="6075" spans="1:4" x14ac:dyDescent="0.2">
      <c r="A6075" s="295">
        <v>0.33386349999999998</v>
      </c>
      <c r="B6075" s="295"/>
      <c r="C6075" s="295">
        <v>0.4927646</v>
      </c>
      <c r="D6075" s="295"/>
    </row>
    <row r="6076" spans="1:4" x14ac:dyDescent="0.2">
      <c r="A6076" s="295">
        <v>0.33384839999999999</v>
      </c>
      <c r="B6076" s="295"/>
      <c r="C6076" s="295">
        <v>0.49274050000000003</v>
      </c>
      <c r="D6076" s="295"/>
    </row>
    <row r="6077" spans="1:4" x14ac:dyDescent="0.2">
      <c r="A6077" s="295">
        <v>0.33382050000000002</v>
      </c>
      <c r="B6077" s="295"/>
      <c r="C6077" s="295">
        <v>0.4927145</v>
      </c>
      <c r="D6077" s="295"/>
    </row>
    <row r="6078" spans="1:4" x14ac:dyDescent="0.2">
      <c r="A6078" s="295">
        <v>0.33382050000000002</v>
      </c>
      <c r="B6078" s="295"/>
      <c r="C6078" s="295">
        <v>0.49268650000000003</v>
      </c>
      <c r="D6078" s="295"/>
    </row>
    <row r="6079" spans="1:4" x14ac:dyDescent="0.2">
      <c r="A6079" s="295">
        <v>0.33380729999999997</v>
      </c>
      <c r="B6079" s="295"/>
      <c r="C6079" s="295">
        <v>0.49268650000000003</v>
      </c>
      <c r="D6079" s="295"/>
    </row>
    <row r="6080" spans="1:4" x14ac:dyDescent="0.2">
      <c r="A6080" s="295">
        <v>0.33380729999999997</v>
      </c>
      <c r="B6080" s="295"/>
      <c r="C6080" s="295">
        <v>0.49265940000000003</v>
      </c>
      <c r="D6080" s="295"/>
    </row>
    <row r="6081" spans="1:4" x14ac:dyDescent="0.2">
      <c r="A6081" s="295">
        <v>0.33379219999999998</v>
      </c>
      <c r="B6081" s="295"/>
      <c r="C6081" s="295">
        <v>0.49263509999999999</v>
      </c>
      <c r="D6081" s="295"/>
    </row>
    <row r="6082" spans="1:4" x14ac:dyDescent="0.2">
      <c r="A6082" s="295">
        <v>0.33377950000000001</v>
      </c>
      <c r="B6082" s="295"/>
      <c r="C6082" s="295">
        <v>0.4926085</v>
      </c>
      <c r="D6082" s="295"/>
    </row>
    <row r="6083" spans="1:4" x14ac:dyDescent="0.2">
      <c r="A6083" s="295">
        <v>0.33376739999999999</v>
      </c>
      <c r="B6083" s="295"/>
      <c r="C6083" s="295">
        <v>0.4925947</v>
      </c>
      <c r="D6083" s="295"/>
    </row>
    <row r="6084" spans="1:4" x14ac:dyDescent="0.2">
      <c r="A6084" s="295">
        <v>0.33374160000000003</v>
      </c>
      <c r="B6084" s="295"/>
      <c r="C6084" s="295">
        <v>0.49258269999999998</v>
      </c>
      <c r="D6084" s="295"/>
    </row>
    <row r="6085" spans="1:4" x14ac:dyDescent="0.2">
      <c r="A6085" s="295">
        <v>0.33372790000000002</v>
      </c>
      <c r="B6085" s="295"/>
      <c r="C6085" s="295">
        <v>0.49252800000000002</v>
      </c>
      <c r="D6085" s="295"/>
    </row>
    <row r="6086" spans="1:4" x14ac:dyDescent="0.2">
      <c r="A6086" s="295">
        <v>0.33372790000000002</v>
      </c>
      <c r="B6086" s="295"/>
      <c r="C6086" s="295">
        <v>0.49250369999999999</v>
      </c>
      <c r="D6086" s="295"/>
    </row>
    <row r="6087" spans="1:4" x14ac:dyDescent="0.2">
      <c r="A6087" s="295">
        <v>0.33372790000000002</v>
      </c>
      <c r="B6087" s="295"/>
      <c r="C6087" s="295">
        <v>0.49247669999999999</v>
      </c>
      <c r="D6087" s="295"/>
    </row>
    <row r="6088" spans="1:4" x14ac:dyDescent="0.2">
      <c r="A6088" s="295">
        <v>0.33370319999999998</v>
      </c>
      <c r="B6088" s="295"/>
      <c r="C6088" s="295">
        <v>0.49246329999999999</v>
      </c>
      <c r="D6088" s="295"/>
    </row>
    <row r="6089" spans="1:4" x14ac:dyDescent="0.2">
      <c r="A6089" s="295">
        <v>0.33368999999999999</v>
      </c>
      <c r="B6089" s="295"/>
      <c r="C6089" s="295">
        <v>0.4924094</v>
      </c>
      <c r="D6089" s="295"/>
    </row>
    <row r="6090" spans="1:4" x14ac:dyDescent="0.2">
      <c r="A6090" s="295">
        <v>0.33366220000000002</v>
      </c>
      <c r="B6090" s="295"/>
      <c r="C6090" s="295">
        <v>0.49239559999999999</v>
      </c>
      <c r="D6090" s="295"/>
    </row>
    <row r="6091" spans="1:4" x14ac:dyDescent="0.2">
      <c r="A6091" s="295">
        <v>0.33364850000000001</v>
      </c>
      <c r="B6091" s="295"/>
      <c r="C6091" s="295">
        <v>0.49235430000000002</v>
      </c>
      <c r="D6091" s="295"/>
    </row>
    <row r="6092" spans="1:4" x14ac:dyDescent="0.2">
      <c r="A6092" s="295">
        <v>0.33364850000000001</v>
      </c>
      <c r="B6092" s="295"/>
      <c r="C6092" s="295">
        <v>0.4923285</v>
      </c>
      <c r="D6092" s="295"/>
    </row>
    <row r="6093" spans="1:4" x14ac:dyDescent="0.2">
      <c r="A6093" s="295">
        <v>0.33364850000000001</v>
      </c>
      <c r="B6093" s="295"/>
      <c r="C6093" s="295">
        <v>0.49231649999999999</v>
      </c>
      <c r="D6093" s="295"/>
    </row>
    <row r="6094" spans="1:4" x14ac:dyDescent="0.2">
      <c r="A6094" s="295">
        <v>0.33362269999999999</v>
      </c>
      <c r="B6094" s="295"/>
      <c r="C6094" s="295">
        <v>0.49228959999999999</v>
      </c>
      <c r="D6094" s="295"/>
    </row>
    <row r="6095" spans="1:4" x14ac:dyDescent="0.2">
      <c r="A6095" s="295">
        <v>0.33361059999999998</v>
      </c>
      <c r="B6095" s="295"/>
      <c r="C6095" s="295">
        <v>0.49225160000000001</v>
      </c>
      <c r="D6095" s="295"/>
    </row>
    <row r="6096" spans="1:4" x14ac:dyDescent="0.2">
      <c r="A6096" s="295">
        <v>0.33361059999999998</v>
      </c>
      <c r="B6096" s="295"/>
      <c r="C6096" s="295">
        <v>0.49221389999999998</v>
      </c>
      <c r="D6096" s="295"/>
    </row>
    <row r="6097" spans="1:4" x14ac:dyDescent="0.2">
      <c r="A6097" s="295">
        <v>0.33358349999999998</v>
      </c>
      <c r="B6097" s="295"/>
      <c r="C6097" s="295">
        <v>0.49219930000000001</v>
      </c>
      <c r="D6097" s="295"/>
    </row>
    <row r="6098" spans="1:4" x14ac:dyDescent="0.2">
      <c r="A6098" s="295">
        <v>0.33358349999999998</v>
      </c>
      <c r="B6098" s="295"/>
      <c r="C6098" s="295">
        <v>0.49215759999999997</v>
      </c>
      <c r="D6098" s="295"/>
    </row>
    <row r="6099" spans="1:4" x14ac:dyDescent="0.2">
      <c r="A6099" s="295">
        <v>0.33357140000000002</v>
      </c>
      <c r="B6099" s="295"/>
      <c r="C6099" s="295">
        <v>0.49215759999999997</v>
      </c>
      <c r="D6099" s="295"/>
    </row>
    <row r="6100" spans="1:4" x14ac:dyDescent="0.2">
      <c r="A6100" s="295">
        <v>0.33352989999999999</v>
      </c>
      <c r="B6100" s="295"/>
      <c r="C6100" s="295">
        <v>0.49211949999999999</v>
      </c>
      <c r="D6100" s="295"/>
    </row>
    <row r="6101" spans="1:4" x14ac:dyDescent="0.2">
      <c r="A6101" s="295">
        <v>0.33352989999999999</v>
      </c>
      <c r="B6101" s="295"/>
      <c r="C6101" s="295">
        <v>0.49209160000000002</v>
      </c>
      <c r="D6101" s="295"/>
    </row>
    <row r="6102" spans="1:4" x14ac:dyDescent="0.2">
      <c r="A6102" s="295">
        <v>0.3335031</v>
      </c>
      <c r="B6102" s="295"/>
      <c r="C6102" s="295">
        <v>0.49207780000000001</v>
      </c>
      <c r="D6102" s="295"/>
    </row>
    <row r="6103" spans="1:4" x14ac:dyDescent="0.2">
      <c r="A6103" s="295">
        <v>0.33349109999999998</v>
      </c>
      <c r="B6103" s="295"/>
      <c r="C6103" s="295">
        <v>0.49205090000000001</v>
      </c>
      <c r="D6103" s="295"/>
    </row>
    <row r="6104" spans="1:4" x14ac:dyDescent="0.2">
      <c r="A6104" s="295">
        <v>0.33347909999999997</v>
      </c>
      <c r="B6104" s="295"/>
      <c r="C6104" s="295">
        <v>0.49200060000000001</v>
      </c>
      <c r="D6104" s="295"/>
    </row>
    <row r="6105" spans="1:4" x14ac:dyDescent="0.2">
      <c r="A6105" s="295">
        <v>0.3334375</v>
      </c>
      <c r="B6105" s="295"/>
      <c r="C6105" s="295">
        <v>0.49197370000000001</v>
      </c>
      <c r="D6105" s="295"/>
    </row>
    <row r="6106" spans="1:4" x14ac:dyDescent="0.2">
      <c r="A6106" s="295">
        <v>0.3334375</v>
      </c>
      <c r="B6106" s="295"/>
      <c r="C6106" s="295">
        <v>0.491948</v>
      </c>
      <c r="D6106" s="295"/>
    </row>
    <row r="6107" spans="1:4" x14ac:dyDescent="0.2">
      <c r="A6107" s="295">
        <v>0.3334375</v>
      </c>
      <c r="B6107" s="295"/>
      <c r="C6107" s="295">
        <v>0.49192089999999999</v>
      </c>
      <c r="D6107" s="295"/>
    </row>
    <row r="6108" spans="1:4" x14ac:dyDescent="0.2">
      <c r="A6108" s="295">
        <v>0.33338329999999999</v>
      </c>
      <c r="B6108" s="295"/>
      <c r="C6108" s="295">
        <v>0.49189379999999999</v>
      </c>
      <c r="D6108" s="295"/>
    </row>
    <row r="6109" spans="1:4" x14ac:dyDescent="0.2">
      <c r="A6109" s="295">
        <v>0.33337020000000001</v>
      </c>
      <c r="B6109" s="295"/>
      <c r="C6109" s="295">
        <v>0.4918805</v>
      </c>
      <c r="D6109" s="295"/>
    </row>
    <row r="6110" spans="1:4" x14ac:dyDescent="0.2">
      <c r="A6110" s="295">
        <v>0.33335809999999999</v>
      </c>
      <c r="B6110" s="295"/>
      <c r="C6110" s="295">
        <v>0.49182779999999998</v>
      </c>
      <c r="D6110" s="295"/>
    </row>
    <row r="6111" spans="1:4" x14ac:dyDescent="0.2">
      <c r="A6111" s="295">
        <v>0.33335809999999999</v>
      </c>
      <c r="B6111" s="295"/>
      <c r="C6111" s="295">
        <v>0.4917994</v>
      </c>
      <c r="D6111" s="295"/>
    </row>
    <row r="6112" spans="1:4" x14ac:dyDescent="0.2">
      <c r="A6112" s="295">
        <v>0.33334540000000001</v>
      </c>
      <c r="B6112" s="295"/>
      <c r="C6112" s="295">
        <v>0.49178569999999999</v>
      </c>
      <c r="D6112" s="295"/>
    </row>
    <row r="6113" spans="1:4" x14ac:dyDescent="0.2">
      <c r="A6113" s="295">
        <v>0.33333020000000002</v>
      </c>
      <c r="B6113" s="295"/>
      <c r="C6113" s="295">
        <v>0.49175770000000002</v>
      </c>
      <c r="D6113" s="295"/>
    </row>
    <row r="6114" spans="1:4" x14ac:dyDescent="0.2">
      <c r="A6114" s="295">
        <v>0.33330389999999999</v>
      </c>
      <c r="B6114" s="295"/>
      <c r="C6114" s="295">
        <v>0.4917164</v>
      </c>
      <c r="D6114" s="295"/>
    </row>
    <row r="6115" spans="1:4" x14ac:dyDescent="0.2">
      <c r="A6115" s="295">
        <v>0.33328869999999999</v>
      </c>
      <c r="B6115" s="295"/>
      <c r="C6115" s="295">
        <v>0.49167860000000002</v>
      </c>
      <c r="D6115" s="295"/>
    </row>
    <row r="6116" spans="1:4" x14ac:dyDescent="0.2">
      <c r="A6116" s="295">
        <v>0.33328869999999999</v>
      </c>
      <c r="B6116" s="295"/>
      <c r="C6116" s="295">
        <v>0.49162440000000002</v>
      </c>
      <c r="D6116" s="295"/>
    </row>
    <row r="6117" spans="1:4" x14ac:dyDescent="0.2">
      <c r="A6117" s="295">
        <v>0.33328869999999999</v>
      </c>
      <c r="B6117" s="295"/>
      <c r="C6117" s="295">
        <v>0.49159740000000002</v>
      </c>
      <c r="D6117" s="295"/>
    </row>
    <row r="6118" spans="1:4" x14ac:dyDescent="0.2">
      <c r="A6118" s="295">
        <v>0.33326299999999998</v>
      </c>
      <c r="B6118" s="295"/>
      <c r="C6118" s="295">
        <v>0.49154300000000001</v>
      </c>
      <c r="D6118" s="295"/>
    </row>
    <row r="6119" spans="1:4" x14ac:dyDescent="0.2">
      <c r="A6119" s="295">
        <v>0.3332503</v>
      </c>
      <c r="B6119" s="295"/>
      <c r="C6119" s="295">
        <v>0.4915292</v>
      </c>
      <c r="D6119" s="295"/>
    </row>
    <row r="6120" spans="1:4" x14ac:dyDescent="0.2">
      <c r="A6120" s="295">
        <v>0.33323720000000001</v>
      </c>
      <c r="B6120" s="295"/>
      <c r="C6120" s="295">
        <v>0.49149159999999997</v>
      </c>
      <c r="D6120" s="295"/>
    </row>
    <row r="6121" spans="1:4" x14ac:dyDescent="0.2">
      <c r="A6121" s="295">
        <v>0.33322350000000001</v>
      </c>
      <c r="B6121" s="295"/>
      <c r="C6121" s="295">
        <v>0.4914499</v>
      </c>
      <c r="D6121" s="295"/>
    </row>
    <row r="6122" spans="1:4" x14ac:dyDescent="0.2">
      <c r="A6122" s="295">
        <v>0.33321079999999997</v>
      </c>
      <c r="B6122" s="295"/>
      <c r="C6122" s="295">
        <v>0.49142560000000002</v>
      </c>
      <c r="D6122" s="295"/>
    </row>
    <row r="6123" spans="1:4" x14ac:dyDescent="0.2">
      <c r="A6123" s="295">
        <v>0.33319569999999998</v>
      </c>
      <c r="B6123" s="295"/>
      <c r="C6123" s="295">
        <v>0.49139890000000003</v>
      </c>
      <c r="D6123" s="295"/>
    </row>
    <row r="6124" spans="1:4" x14ac:dyDescent="0.2">
      <c r="A6124" s="295">
        <v>0.33318300000000001</v>
      </c>
      <c r="B6124" s="295"/>
      <c r="C6124" s="295">
        <v>0.49137189999999997</v>
      </c>
      <c r="D6124" s="295"/>
    </row>
    <row r="6125" spans="1:4" x14ac:dyDescent="0.2">
      <c r="A6125" s="295">
        <v>0.33316780000000001</v>
      </c>
      <c r="B6125" s="295"/>
      <c r="C6125" s="295">
        <v>0.49134499999999998</v>
      </c>
      <c r="D6125" s="295"/>
    </row>
    <row r="6126" spans="1:4" x14ac:dyDescent="0.2">
      <c r="A6126" s="295">
        <v>0.33316780000000001</v>
      </c>
      <c r="B6126" s="295"/>
      <c r="C6126" s="295">
        <v>0.49133159999999998</v>
      </c>
      <c r="D6126" s="295"/>
    </row>
    <row r="6127" spans="1:4" x14ac:dyDescent="0.2">
      <c r="A6127" s="295">
        <v>0.3331421</v>
      </c>
      <c r="B6127" s="295"/>
      <c r="C6127" s="295">
        <v>0.49131960000000002</v>
      </c>
      <c r="D6127" s="295"/>
    </row>
    <row r="6128" spans="1:4" x14ac:dyDescent="0.2">
      <c r="A6128" s="295">
        <v>0.3331421</v>
      </c>
      <c r="B6128" s="295"/>
      <c r="C6128" s="295">
        <v>0.49129159999999999</v>
      </c>
      <c r="D6128" s="295"/>
    </row>
    <row r="6129" spans="1:4" x14ac:dyDescent="0.2">
      <c r="A6129" s="295">
        <v>0.33311429999999997</v>
      </c>
      <c r="B6129" s="295"/>
      <c r="C6129" s="295">
        <v>0.49123899999999998</v>
      </c>
      <c r="D6129" s="295"/>
    </row>
    <row r="6130" spans="1:4" x14ac:dyDescent="0.2">
      <c r="A6130" s="295">
        <v>0.33310109999999998</v>
      </c>
      <c r="B6130" s="295"/>
      <c r="C6130" s="295">
        <v>0.49122670000000002</v>
      </c>
      <c r="D6130" s="295"/>
    </row>
    <row r="6131" spans="1:4" x14ac:dyDescent="0.2">
      <c r="A6131" s="295">
        <v>0.33307540000000002</v>
      </c>
      <c r="B6131" s="295"/>
      <c r="C6131" s="295">
        <v>0.49122670000000002</v>
      </c>
      <c r="D6131" s="295"/>
    </row>
    <row r="6132" spans="1:4" x14ac:dyDescent="0.2">
      <c r="A6132" s="295">
        <v>0.33306269999999999</v>
      </c>
      <c r="B6132" s="295"/>
      <c r="C6132" s="295">
        <v>0.4911876</v>
      </c>
      <c r="D6132" s="295"/>
    </row>
    <row r="6133" spans="1:4" x14ac:dyDescent="0.2">
      <c r="A6133" s="295">
        <v>0.3330476</v>
      </c>
      <c r="B6133" s="295"/>
      <c r="C6133" s="295">
        <v>0.49115959999999997</v>
      </c>
      <c r="D6133" s="295"/>
    </row>
    <row r="6134" spans="1:4" x14ac:dyDescent="0.2">
      <c r="A6134" s="295">
        <v>0.3330476</v>
      </c>
      <c r="B6134" s="295"/>
      <c r="C6134" s="295">
        <v>0.49113380000000001</v>
      </c>
      <c r="D6134" s="295"/>
    </row>
    <row r="6135" spans="1:4" x14ac:dyDescent="0.2">
      <c r="A6135" s="295">
        <v>0.33302189999999998</v>
      </c>
      <c r="B6135" s="295"/>
      <c r="C6135" s="295">
        <v>0.49110949999999998</v>
      </c>
      <c r="D6135" s="295"/>
    </row>
    <row r="6136" spans="1:4" x14ac:dyDescent="0.2">
      <c r="A6136" s="295">
        <v>0.33302189999999998</v>
      </c>
      <c r="B6136" s="295"/>
      <c r="C6136" s="295">
        <v>0.49108259999999998</v>
      </c>
      <c r="D6136" s="295"/>
    </row>
    <row r="6137" spans="1:4" x14ac:dyDescent="0.2">
      <c r="A6137" s="295">
        <v>0.33300920000000001</v>
      </c>
      <c r="B6137" s="295"/>
      <c r="C6137" s="295">
        <v>0.49108259999999998</v>
      </c>
      <c r="D6137" s="295"/>
    </row>
    <row r="6138" spans="1:4" x14ac:dyDescent="0.2">
      <c r="A6138" s="295">
        <v>0.33298329999999998</v>
      </c>
      <c r="B6138" s="295"/>
      <c r="C6138" s="295">
        <v>0.49106889999999997</v>
      </c>
      <c r="D6138" s="295"/>
    </row>
    <row r="6139" spans="1:4" x14ac:dyDescent="0.2">
      <c r="A6139" s="295">
        <v>0.33297130000000003</v>
      </c>
      <c r="B6139" s="295"/>
      <c r="C6139" s="295">
        <v>0.491031</v>
      </c>
      <c r="D6139" s="295"/>
    </row>
    <row r="6140" spans="1:4" x14ac:dyDescent="0.2">
      <c r="A6140" s="295">
        <v>0.3329454</v>
      </c>
      <c r="B6140" s="295"/>
      <c r="C6140" s="295">
        <v>0.491004</v>
      </c>
      <c r="D6140" s="295"/>
    </row>
    <row r="6141" spans="1:4" x14ac:dyDescent="0.2">
      <c r="A6141" s="295">
        <v>0.3329318</v>
      </c>
      <c r="B6141" s="295"/>
      <c r="C6141" s="295">
        <v>0.4909771</v>
      </c>
      <c r="D6141" s="295"/>
    </row>
    <row r="6142" spans="1:4" x14ac:dyDescent="0.2">
      <c r="A6142" s="295">
        <v>0.3329318</v>
      </c>
      <c r="B6142" s="295"/>
      <c r="C6142" s="295">
        <v>0.49093710000000002</v>
      </c>
      <c r="D6142" s="295"/>
    </row>
    <row r="6143" spans="1:4" x14ac:dyDescent="0.2">
      <c r="A6143" s="295">
        <v>0.33290389999999997</v>
      </c>
      <c r="B6143" s="295"/>
      <c r="C6143" s="295">
        <v>0.49092479999999999</v>
      </c>
      <c r="D6143" s="295"/>
    </row>
    <row r="6144" spans="1:4" x14ac:dyDescent="0.2">
      <c r="A6144" s="295">
        <v>0.33290389999999997</v>
      </c>
      <c r="B6144" s="295"/>
      <c r="C6144" s="295">
        <v>0.4908979</v>
      </c>
      <c r="D6144" s="295"/>
    </row>
    <row r="6145" spans="1:4" x14ac:dyDescent="0.2">
      <c r="A6145" s="295">
        <v>0.33290389999999997</v>
      </c>
      <c r="B6145" s="295"/>
      <c r="C6145" s="295">
        <v>0.49087209999999998</v>
      </c>
      <c r="D6145" s="295"/>
    </row>
    <row r="6146" spans="1:4" x14ac:dyDescent="0.2">
      <c r="A6146" s="295">
        <v>0.33289190000000002</v>
      </c>
      <c r="B6146" s="295"/>
      <c r="C6146" s="295">
        <v>0.4908304</v>
      </c>
      <c r="D6146" s="295"/>
    </row>
    <row r="6147" spans="1:4" x14ac:dyDescent="0.2">
      <c r="A6147" s="295">
        <v>0.33287820000000001</v>
      </c>
      <c r="B6147" s="295"/>
      <c r="C6147" s="295">
        <v>0.4908304</v>
      </c>
      <c r="D6147" s="295"/>
    </row>
    <row r="6148" spans="1:4" x14ac:dyDescent="0.2">
      <c r="A6148" s="295">
        <v>0.33287820000000001</v>
      </c>
      <c r="B6148" s="295"/>
      <c r="C6148" s="295">
        <v>0.49079390000000001</v>
      </c>
      <c r="D6148" s="295"/>
    </row>
    <row r="6149" spans="1:4" x14ac:dyDescent="0.2">
      <c r="A6149" s="295">
        <v>0.33284029999999998</v>
      </c>
      <c r="B6149" s="295"/>
      <c r="C6149" s="295">
        <v>0.49076589999999998</v>
      </c>
      <c r="D6149" s="295"/>
    </row>
    <row r="6150" spans="1:4" x14ac:dyDescent="0.2">
      <c r="A6150" s="295">
        <v>0.33282669999999998</v>
      </c>
      <c r="B6150" s="295"/>
      <c r="C6150" s="295">
        <v>0.49075220000000003</v>
      </c>
      <c r="D6150" s="295"/>
    </row>
    <row r="6151" spans="1:4" x14ac:dyDescent="0.2">
      <c r="A6151" s="295">
        <v>0.33281149999999998</v>
      </c>
      <c r="B6151" s="295"/>
      <c r="C6151" s="295">
        <v>0.49072680000000002</v>
      </c>
      <c r="D6151" s="295"/>
    </row>
    <row r="6152" spans="1:4" x14ac:dyDescent="0.2">
      <c r="A6152" s="295">
        <v>0.33281149999999998</v>
      </c>
      <c r="B6152" s="295"/>
      <c r="C6152" s="295">
        <v>0.49067280000000002</v>
      </c>
      <c r="D6152" s="295"/>
    </row>
    <row r="6153" spans="1:4" x14ac:dyDescent="0.2">
      <c r="A6153" s="295">
        <v>0.33278679999999999</v>
      </c>
      <c r="B6153" s="295"/>
      <c r="C6153" s="295">
        <v>0.49064609999999997</v>
      </c>
      <c r="D6153" s="295"/>
    </row>
    <row r="6154" spans="1:4" x14ac:dyDescent="0.2">
      <c r="A6154" s="295">
        <v>0.33277309999999999</v>
      </c>
      <c r="B6154" s="295"/>
      <c r="C6154" s="295">
        <v>0.49063410000000002</v>
      </c>
      <c r="D6154" s="295"/>
    </row>
    <row r="6155" spans="1:4" x14ac:dyDescent="0.2">
      <c r="A6155" s="295">
        <v>0.33274530000000002</v>
      </c>
      <c r="B6155" s="295"/>
      <c r="C6155" s="295">
        <v>0.49059639999999999</v>
      </c>
      <c r="D6155" s="295"/>
    </row>
    <row r="6156" spans="1:4" x14ac:dyDescent="0.2">
      <c r="A6156" s="295">
        <v>0.33273320000000001</v>
      </c>
      <c r="B6156" s="295"/>
      <c r="C6156" s="295">
        <v>0.49059639999999999</v>
      </c>
      <c r="D6156" s="295"/>
    </row>
    <row r="6157" spans="1:4" x14ac:dyDescent="0.2">
      <c r="A6157" s="295">
        <v>0.33269369999999998</v>
      </c>
      <c r="B6157" s="295"/>
      <c r="C6157" s="295">
        <v>0.49053190000000002</v>
      </c>
      <c r="D6157" s="295"/>
    </row>
    <row r="6158" spans="1:4" x14ac:dyDescent="0.2">
      <c r="A6158" s="295">
        <v>0.33269369999999998</v>
      </c>
      <c r="B6158" s="295"/>
      <c r="C6158" s="295">
        <v>0.49051820000000002</v>
      </c>
      <c r="D6158" s="295"/>
    </row>
    <row r="6159" spans="1:4" x14ac:dyDescent="0.2">
      <c r="A6159" s="295">
        <v>0.33269369999999998</v>
      </c>
      <c r="B6159" s="295"/>
      <c r="C6159" s="295">
        <v>0.49049389999999998</v>
      </c>
      <c r="D6159" s="295"/>
    </row>
    <row r="6160" spans="1:4" x14ac:dyDescent="0.2">
      <c r="A6160" s="295">
        <v>0.33268009999999998</v>
      </c>
      <c r="B6160" s="295"/>
      <c r="C6160" s="295">
        <v>0.49044159999999998</v>
      </c>
      <c r="D6160" s="295"/>
    </row>
    <row r="6161" spans="1:4" x14ac:dyDescent="0.2">
      <c r="A6161" s="295">
        <v>0.33266689999999999</v>
      </c>
      <c r="B6161" s="295"/>
      <c r="C6161" s="295">
        <v>0.49044159999999998</v>
      </c>
      <c r="D6161" s="295"/>
    </row>
    <row r="6162" spans="1:4" x14ac:dyDescent="0.2">
      <c r="A6162" s="295">
        <v>0.33266689999999999</v>
      </c>
      <c r="B6162" s="295"/>
      <c r="C6162" s="295">
        <v>0.49042829999999998</v>
      </c>
      <c r="D6162" s="295"/>
    </row>
    <row r="6163" spans="1:4" x14ac:dyDescent="0.2">
      <c r="A6163" s="295">
        <v>0.33262589999999997</v>
      </c>
      <c r="B6163" s="295"/>
      <c r="C6163" s="295">
        <v>0.49038759999999998</v>
      </c>
      <c r="D6163" s="295"/>
    </row>
    <row r="6164" spans="1:4" x14ac:dyDescent="0.2">
      <c r="A6164" s="295">
        <v>0.33261230000000003</v>
      </c>
      <c r="B6164" s="295"/>
      <c r="C6164" s="295">
        <v>0.49038759999999998</v>
      </c>
      <c r="D6164" s="295"/>
    </row>
    <row r="6165" spans="1:4" x14ac:dyDescent="0.2">
      <c r="A6165" s="295">
        <v>0.33260020000000001</v>
      </c>
      <c r="B6165" s="295"/>
      <c r="C6165" s="295">
        <v>0.49036200000000002</v>
      </c>
      <c r="D6165" s="295"/>
    </row>
    <row r="6166" spans="1:4" x14ac:dyDescent="0.2">
      <c r="A6166" s="295">
        <v>0.33257550000000002</v>
      </c>
      <c r="B6166" s="295"/>
      <c r="C6166" s="295">
        <v>0.49032160000000002</v>
      </c>
      <c r="D6166" s="295"/>
    </row>
    <row r="6167" spans="1:4" x14ac:dyDescent="0.2">
      <c r="A6167" s="295">
        <v>0.33257550000000002</v>
      </c>
      <c r="B6167" s="295"/>
      <c r="C6167" s="295">
        <v>0.4902956</v>
      </c>
      <c r="D6167" s="295"/>
    </row>
    <row r="6168" spans="1:4" x14ac:dyDescent="0.2">
      <c r="A6168" s="295">
        <v>0.33256279999999999</v>
      </c>
      <c r="B6168" s="295"/>
      <c r="C6168" s="295">
        <v>0.49028100000000002</v>
      </c>
      <c r="D6168" s="295"/>
    </row>
    <row r="6169" spans="1:4" x14ac:dyDescent="0.2">
      <c r="A6169" s="295">
        <v>0.332536</v>
      </c>
      <c r="B6169" s="295"/>
      <c r="C6169" s="295">
        <v>0.49026890000000001</v>
      </c>
      <c r="D6169" s="295"/>
    </row>
    <row r="6170" spans="1:4" x14ac:dyDescent="0.2">
      <c r="A6170" s="295">
        <v>0.33250809999999997</v>
      </c>
      <c r="B6170" s="295"/>
      <c r="C6170" s="295">
        <v>0.49022870000000002</v>
      </c>
      <c r="D6170" s="295"/>
    </row>
    <row r="6171" spans="1:4" x14ac:dyDescent="0.2">
      <c r="A6171" s="295">
        <v>0.33249610000000002</v>
      </c>
      <c r="B6171" s="295"/>
      <c r="C6171" s="295">
        <v>0.49021500000000001</v>
      </c>
      <c r="D6171" s="295"/>
    </row>
    <row r="6172" spans="1:4" x14ac:dyDescent="0.2">
      <c r="A6172" s="295">
        <v>0.33249610000000002</v>
      </c>
      <c r="B6172" s="295"/>
      <c r="C6172" s="295">
        <v>0.49019069999999998</v>
      </c>
      <c r="D6172" s="295"/>
    </row>
    <row r="6173" spans="1:4" x14ac:dyDescent="0.2">
      <c r="A6173" s="295">
        <v>0.33248290000000003</v>
      </c>
      <c r="B6173" s="295"/>
      <c r="C6173" s="295">
        <v>0.49017739999999999</v>
      </c>
      <c r="D6173" s="295"/>
    </row>
    <row r="6174" spans="1:4" x14ac:dyDescent="0.2">
      <c r="A6174" s="295">
        <v>0.33248290000000003</v>
      </c>
      <c r="B6174" s="295"/>
      <c r="C6174" s="295">
        <v>0.49016270000000001</v>
      </c>
      <c r="D6174" s="295"/>
    </row>
    <row r="6175" spans="1:4" x14ac:dyDescent="0.2">
      <c r="A6175" s="295">
        <v>0.33246779999999998</v>
      </c>
      <c r="B6175" s="295"/>
      <c r="C6175" s="295">
        <v>0.49013669999999998</v>
      </c>
      <c r="D6175" s="295"/>
    </row>
    <row r="6176" spans="1:4" x14ac:dyDescent="0.2">
      <c r="A6176" s="295">
        <v>0.3324551</v>
      </c>
      <c r="B6176" s="295"/>
      <c r="C6176" s="295">
        <v>0.49012470000000002</v>
      </c>
      <c r="D6176" s="295"/>
    </row>
    <row r="6177" spans="1:4" x14ac:dyDescent="0.2">
      <c r="A6177" s="295">
        <v>0.3324414</v>
      </c>
      <c r="B6177" s="295"/>
      <c r="C6177" s="295">
        <v>0.4901124</v>
      </c>
      <c r="D6177" s="295"/>
    </row>
    <row r="6178" spans="1:4" x14ac:dyDescent="0.2">
      <c r="A6178" s="295">
        <v>0.33242939999999999</v>
      </c>
      <c r="B6178" s="295"/>
      <c r="C6178" s="295">
        <v>0.49007220000000001</v>
      </c>
      <c r="D6178" s="295"/>
    </row>
    <row r="6179" spans="1:4" x14ac:dyDescent="0.2">
      <c r="A6179" s="295">
        <v>0.33242939999999999</v>
      </c>
      <c r="B6179" s="295"/>
      <c r="C6179" s="295">
        <v>0.49003439999999998</v>
      </c>
      <c r="D6179" s="295"/>
    </row>
    <row r="6180" spans="1:4" x14ac:dyDescent="0.2">
      <c r="A6180" s="295">
        <v>0.33241419999999999</v>
      </c>
      <c r="B6180" s="295"/>
      <c r="C6180" s="295">
        <v>0.48999540000000003</v>
      </c>
      <c r="D6180" s="295"/>
    </row>
    <row r="6181" spans="1:4" x14ac:dyDescent="0.2">
      <c r="A6181" s="295">
        <v>0.33240059999999999</v>
      </c>
      <c r="B6181" s="295"/>
      <c r="C6181" s="295">
        <v>0.48996709999999999</v>
      </c>
      <c r="D6181" s="295"/>
    </row>
    <row r="6182" spans="1:4" x14ac:dyDescent="0.2">
      <c r="A6182" s="295">
        <v>0.33237539999999999</v>
      </c>
      <c r="B6182" s="295"/>
      <c r="C6182" s="295">
        <v>0.48994110000000002</v>
      </c>
      <c r="D6182" s="295"/>
    </row>
    <row r="6183" spans="1:4" x14ac:dyDescent="0.2">
      <c r="A6183" s="295">
        <v>0.33237539999999999</v>
      </c>
      <c r="B6183" s="295"/>
      <c r="C6183" s="295">
        <v>0.48991570000000001</v>
      </c>
      <c r="D6183" s="295"/>
    </row>
    <row r="6184" spans="1:4" x14ac:dyDescent="0.2">
      <c r="A6184" s="295">
        <v>0.33236270000000001</v>
      </c>
      <c r="B6184" s="295"/>
      <c r="C6184" s="295">
        <v>0.48990339999999999</v>
      </c>
      <c r="D6184" s="295"/>
    </row>
    <row r="6185" spans="1:4" x14ac:dyDescent="0.2">
      <c r="A6185" s="295">
        <v>0.33233590000000002</v>
      </c>
      <c r="B6185" s="295"/>
      <c r="C6185" s="295">
        <v>0.48987910000000001</v>
      </c>
      <c r="D6185" s="295"/>
    </row>
    <row r="6186" spans="1:4" x14ac:dyDescent="0.2">
      <c r="A6186" s="295">
        <v>0.33233590000000002</v>
      </c>
      <c r="B6186" s="295"/>
      <c r="C6186" s="295">
        <v>0.4898537</v>
      </c>
      <c r="D6186" s="295"/>
    </row>
    <row r="6187" spans="1:4" x14ac:dyDescent="0.2">
      <c r="A6187" s="295">
        <v>0.33232080000000003</v>
      </c>
      <c r="B6187" s="295"/>
      <c r="C6187" s="295">
        <v>0.48980109999999999</v>
      </c>
      <c r="D6187" s="295"/>
    </row>
    <row r="6188" spans="1:4" x14ac:dyDescent="0.2">
      <c r="A6188" s="295">
        <v>0.33232070000000002</v>
      </c>
      <c r="B6188" s="295"/>
      <c r="C6188" s="295">
        <v>0.48978739999999998</v>
      </c>
      <c r="D6188" s="295"/>
    </row>
    <row r="6189" spans="1:4" x14ac:dyDescent="0.2">
      <c r="A6189" s="295">
        <v>0.3322833</v>
      </c>
      <c r="B6189" s="295"/>
      <c r="C6189" s="295">
        <v>0.48973139999999998</v>
      </c>
      <c r="D6189" s="295"/>
    </row>
    <row r="6190" spans="1:4" x14ac:dyDescent="0.2">
      <c r="A6190" s="295">
        <v>0.3322696</v>
      </c>
      <c r="B6190" s="295"/>
      <c r="C6190" s="295">
        <v>0.48970469999999999</v>
      </c>
      <c r="D6190" s="295"/>
    </row>
    <row r="6191" spans="1:4" x14ac:dyDescent="0.2">
      <c r="A6191" s="295">
        <v>0.332256</v>
      </c>
      <c r="B6191" s="295"/>
      <c r="C6191" s="295">
        <v>0.48963810000000002</v>
      </c>
      <c r="D6191" s="295"/>
    </row>
    <row r="6192" spans="1:4" x14ac:dyDescent="0.2">
      <c r="A6192" s="295">
        <v>0.332256</v>
      </c>
      <c r="B6192" s="295"/>
      <c r="C6192" s="295">
        <v>0.48963810000000002</v>
      </c>
      <c r="D6192" s="295"/>
    </row>
    <row r="6193" spans="1:4" x14ac:dyDescent="0.2">
      <c r="A6193" s="295">
        <v>0.33223009999999997</v>
      </c>
      <c r="B6193" s="295"/>
      <c r="C6193" s="295">
        <v>0.48960049999999999</v>
      </c>
      <c r="D6193" s="295"/>
    </row>
    <row r="6194" spans="1:4" x14ac:dyDescent="0.2">
      <c r="A6194" s="295">
        <v>0.33223009999999997</v>
      </c>
      <c r="B6194" s="295"/>
      <c r="C6194" s="295">
        <v>0.4895872</v>
      </c>
      <c r="D6194" s="295"/>
    </row>
    <row r="6195" spans="1:4" x14ac:dyDescent="0.2">
      <c r="A6195" s="295">
        <v>0.33220300000000003</v>
      </c>
      <c r="B6195" s="295"/>
      <c r="C6195" s="295">
        <v>0.48956119999999997</v>
      </c>
      <c r="D6195" s="295"/>
    </row>
    <row r="6196" spans="1:4" x14ac:dyDescent="0.2">
      <c r="A6196" s="295">
        <v>0.33220300000000003</v>
      </c>
      <c r="B6196" s="295"/>
      <c r="C6196" s="295">
        <v>0.48952119999999999</v>
      </c>
      <c r="D6196" s="295"/>
    </row>
    <row r="6197" spans="1:4" x14ac:dyDescent="0.2">
      <c r="A6197" s="295">
        <v>0.33218930000000002</v>
      </c>
      <c r="B6197" s="295"/>
      <c r="C6197" s="295">
        <v>0.48948239999999998</v>
      </c>
      <c r="D6197" s="295"/>
    </row>
    <row r="6198" spans="1:4" x14ac:dyDescent="0.2">
      <c r="A6198" s="295">
        <v>0.33216459999999998</v>
      </c>
      <c r="B6198" s="295"/>
      <c r="C6198" s="295">
        <v>0.48945640000000001</v>
      </c>
      <c r="D6198" s="295"/>
    </row>
    <row r="6199" spans="1:4" x14ac:dyDescent="0.2">
      <c r="A6199" s="295">
        <v>0.33216449999999997</v>
      </c>
      <c r="B6199" s="295"/>
      <c r="C6199" s="295">
        <v>0.48941750000000001</v>
      </c>
      <c r="D6199" s="295"/>
    </row>
    <row r="6200" spans="1:4" x14ac:dyDescent="0.2">
      <c r="A6200" s="295">
        <v>0.33214939999999998</v>
      </c>
      <c r="B6200" s="295"/>
      <c r="C6200" s="295">
        <v>0.4894038</v>
      </c>
      <c r="D6200" s="295"/>
    </row>
    <row r="6201" spans="1:4" x14ac:dyDescent="0.2">
      <c r="A6201" s="295">
        <v>0.33210990000000001</v>
      </c>
      <c r="B6201" s="295"/>
      <c r="C6201" s="295">
        <v>0.4894038</v>
      </c>
      <c r="D6201" s="295"/>
    </row>
    <row r="6202" spans="1:4" x14ac:dyDescent="0.2">
      <c r="A6202" s="295">
        <v>0.33210990000000001</v>
      </c>
      <c r="B6202" s="295"/>
      <c r="C6202" s="295">
        <v>0.48937779999999997</v>
      </c>
      <c r="D6202" s="295"/>
    </row>
    <row r="6203" spans="1:4" x14ac:dyDescent="0.2">
      <c r="A6203" s="295">
        <v>0.33208199999999999</v>
      </c>
      <c r="B6203" s="295"/>
      <c r="C6203" s="295">
        <v>0.48936439999999998</v>
      </c>
      <c r="D6203" s="295"/>
    </row>
    <row r="6204" spans="1:4" x14ac:dyDescent="0.2">
      <c r="A6204" s="295">
        <v>0.33208199999999999</v>
      </c>
      <c r="B6204" s="295"/>
      <c r="C6204" s="295">
        <v>0.48933739999999998</v>
      </c>
      <c r="D6204" s="295"/>
    </row>
    <row r="6205" spans="1:4" x14ac:dyDescent="0.2">
      <c r="A6205" s="295">
        <v>0.3320689</v>
      </c>
      <c r="B6205" s="295"/>
      <c r="C6205" s="295">
        <v>0.48929699999999998</v>
      </c>
      <c r="D6205" s="295"/>
    </row>
    <row r="6206" spans="1:4" x14ac:dyDescent="0.2">
      <c r="A6206" s="295">
        <v>0.33203050000000001</v>
      </c>
      <c r="B6206" s="295"/>
      <c r="C6206" s="295">
        <v>0.4892727</v>
      </c>
      <c r="D6206" s="295"/>
    </row>
    <row r="6207" spans="1:4" x14ac:dyDescent="0.2">
      <c r="A6207" s="295">
        <v>0.33203050000000001</v>
      </c>
      <c r="B6207" s="295"/>
      <c r="C6207" s="295">
        <v>0.48925800000000003</v>
      </c>
      <c r="D6207" s="295"/>
    </row>
    <row r="6208" spans="1:4" x14ac:dyDescent="0.2">
      <c r="A6208" s="295">
        <v>0.33201530000000001</v>
      </c>
      <c r="B6208" s="295"/>
      <c r="C6208" s="295">
        <v>0.48921890000000001</v>
      </c>
      <c r="D6208" s="295"/>
    </row>
    <row r="6209" spans="1:4" x14ac:dyDescent="0.2">
      <c r="A6209" s="295">
        <v>0.33200170000000001</v>
      </c>
      <c r="B6209" s="295"/>
      <c r="C6209" s="295">
        <v>0.48920520000000001</v>
      </c>
      <c r="D6209" s="295"/>
    </row>
    <row r="6210" spans="1:4" x14ac:dyDescent="0.2">
      <c r="A6210" s="295">
        <v>0.3319896</v>
      </c>
      <c r="B6210" s="295"/>
      <c r="C6210" s="295">
        <v>0.48915530000000002</v>
      </c>
      <c r="D6210" s="295"/>
    </row>
    <row r="6211" spans="1:4" x14ac:dyDescent="0.2">
      <c r="A6211" s="295">
        <v>0.3319896</v>
      </c>
      <c r="B6211" s="295"/>
      <c r="C6211" s="295">
        <v>0.48915530000000002</v>
      </c>
      <c r="D6211" s="295"/>
    </row>
    <row r="6212" spans="1:4" x14ac:dyDescent="0.2">
      <c r="A6212" s="295">
        <v>0.33196179999999997</v>
      </c>
      <c r="B6212" s="295"/>
      <c r="C6212" s="295">
        <v>0.48914160000000001</v>
      </c>
      <c r="D6212" s="295"/>
    </row>
    <row r="6213" spans="1:4" x14ac:dyDescent="0.2">
      <c r="A6213" s="295">
        <v>0.33194859999999998</v>
      </c>
      <c r="B6213" s="295"/>
      <c r="C6213" s="295">
        <v>0.4890893</v>
      </c>
      <c r="D6213" s="295"/>
    </row>
    <row r="6214" spans="1:4" x14ac:dyDescent="0.2">
      <c r="A6214" s="295">
        <v>0.33194859999999998</v>
      </c>
      <c r="B6214" s="295"/>
      <c r="C6214" s="295">
        <v>0.4890755</v>
      </c>
      <c r="D6214" s="295"/>
    </row>
    <row r="6215" spans="1:4" x14ac:dyDescent="0.2">
      <c r="A6215" s="295">
        <v>0.33193590000000001</v>
      </c>
      <c r="B6215" s="295"/>
      <c r="C6215" s="295">
        <v>0.48904989999999998</v>
      </c>
      <c r="D6215" s="295"/>
    </row>
    <row r="6216" spans="1:4" x14ac:dyDescent="0.2">
      <c r="A6216" s="295">
        <v>0.33189350000000001</v>
      </c>
      <c r="B6216" s="295"/>
      <c r="C6216" s="295">
        <v>0.48902420000000002</v>
      </c>
      <c r="D6216" s="295"/>
    </row>
    <row r="6217" spans="1:4" x14ac:dyDescent="0.2">
      <c r="A6217" s="295">
        <v>0.33186759999999998</v>
      </c>
      <c r="B6217" s="295"/>
      <c r="C6217" s="295">
        <v>0.4889693</v>
      </c>
      <c r="D6217" s="295"/>
    </row>
    <row r="6218" spans="1:4" x14ac:dyDescent="0.2">
      <c r="A6218" s="295">
        <v>0.33186759999999998</v>
      </c>
      <c r="B6218" s="295"/>
      <c r="C6218" s="295">
        <v>0.48892869999999999</v>
      </c>
      <c r="D6218" s="295"/>
    </row>
    <row r="6219" spans="1:4" x14ac:dyDescent="0.2">
      <c r="A6219" s="295">
        <v>0.33186759999999998</v>
      </c>
      <c r="B6219" s="295"/>
      <c r="C6219" s="295">
        <v>0.4889018</v>
      </c>
      <c r="D6219" s="295"/>
    </row>
    <row r="6220" spans="1:4" x14ac:dyDescent="0.2">
      <c r="A6220" s="295">
        <v>0.33186759999999998</v>
      </c>
      <c r="B6220" s="295"/>
      <c r="C6220" s="295">
        <v>0.4889018</v>
      </c>
      <c r="D6220" s="295"/>
    </row>
    <row r="6221" spans="1:4" x14ac:dyDescent="0.2">
      <c r="A6221" s="295">
        <v>0.33184039999999998</v>
      </c>
      <c r="B6221" s="295"/>
      <c r="C6221" s="295">
        <v>0.48887639999999999</v>
      </c>
      <c r="D6221" s="295"/>
    </row>
    <row r="6222" spans="1:4" x14ac:dyDescent="0.2">
      <c r="A6222" s="295">
        <v>0.33184039999999998</v>
      </c>
      <c r="B6222" s="295"/>
      <c r="C6222" s="295">
        <v>0.48886269999999998</v>
      </c>
      <c r="D6222" s="295"/>
    </row>
    <row r="6223" spans="1:4" x14ac:dyDescent="0.2">
      <c r="A6223" s="295">
        <v>0.33180090000000001</v>
      </c>
      <c r="B6223" s="295"/>
      <c r="C6223" s="295">
        <v>0.48882239999999999</v>
      </c>
      <c r="D6223" s="295"/>
    </row>
    <row r="6224" spans="1:4" x14ac:dyDescent="0.2">
      <c r="A6224" s="295">
        <v>0.33178580000000002</v>
      </c>
      <c r="B6224" s="295"/>
      <c r="C6224" s="295">
        <v>0.4887725</v>
      </c>
      <c r="D6224" s="295"/>
    </row>
    <row r="6225" spans="1:4" x14ac:dyDescent="0.2">
      <c r="A6225" s="295">
        <v>0.3317737</v>
      </c>
      <c r="B6225" s="295"/>
      <c r="C6225" s="295">
        <v>0.4887725</v>
      </c>
      <c r="D6225" s="295"/>
    </row>
    <row r="6226" spans="1:4" x14ac:dyDescent="0.2">
      <c r="A6226" s="295">
        <v>0.3317737</v>
      </c>
      <c r="B6226" s="295"/>
      <c r="C6226" s="295">
        <v>0.4887319</v>
      </c>
      <c r="D6226" s="295"/>
    </row>
    <row r="6227" spans="1:4" x14ac:dyDescent="0.2">
      <c r="A6227" s="295">
        <v>0.33175860000000001</v>
      </c>
      <c r="B6227" s="295"/>
      <c r="C6227" s="295">
        <v>0.48868070000000002</v>
      </c>
      <c r="D6227" s="295"/>
    </row>
    <row r="6228" spans="1:4" x14ac:dyDescent="0.2">
      <c r="A6228" s="295">
        <v>0.33174540000000002</v>
      </c>
      <c r="B6228" s="295"/>
      <c r="C6228" s="295">
        <v>0.48868070000000002</v>
      </c>
      <c r="D6228" s="295"/>
    </row>
    <row r="6229" spans="1:4" x14ac:dyDescent="0.2">
      <c r="A6229" s="295">
        <v>0.33171909999999999</v>
      </c>
      <c r="B6229" s="295"/>
      <c r="C6229" s="295">
        <v>0.48861139999999997</v>
      </c>
      <c r="D6229" s="295"/>
    </row>
    <row r="6230" spans="1:4" x14ac:dyDescent="0.2">
      <c r="A6230" s="295">
        <v>0.33170699999999997</v>
      </c>
      <c r="B6230" s="295"/>
      <c r="C6230" s="295">
        <v>0.48859770000000002</v>
      </c>
      <c r="D6230" s="295"/>
    </row>
    <row r="6231" spans="1:4" x14ac:dyDescent="0.2">
      <c r="A6231" s="295">
        <v>0.33169340000000003</v>
      </c>
      <c r="B6231" s="295"/>
      <c r="C6231" s="295">
        <v>0.48855959999999998</v>
      </c>
      <c r="D6231" s="295"/>
    </row>
    <row r="6232" spans="1:4" x14ac:dyDescent="0.2">
      <c r="A6232" s="295">
        <v>0.33167970000000002</v>
      </c>
      <c r="B6232" s="295"/>
      <c r="C6232" s="295">
        <v>0.48853170000000001</v>
      </c>
      <c r="D6232" s="295"/>
    </row>
    <row r="6233" spans="1:4" x14ac:dyDescent="0.2">
      <c r="A6233" s="295">
        <v>0.33167970000000002</v>
      </c>
      <c r="B6233" s="295"/>
      <c r="C6233" s="295">
        <v>0.48853170000000001</v>
      </c>
      <c r="D6233" s="295"/>
    </row>
    <row r="6234" spans="1:4" x14ac:dyDescent="0.2">
      <c r="A6234" s="295">
        <v>0.33162510000000001</v>
      </c>
      <c r="B6234" s="295"/>
      <c r="C6234" s="295">
        <v>0.4884926</v>
      </c>
      <c r="D6234" s="295"/>
    </row>
    <row r="6235" spans="1:4" x14ac:dyDescent="0.2">
      <c r="A6235" s="295">
        <v>0.33161309999999999</v>
      </c>
      <c r="B6235" s="295"/>
      <c r="C6235" s="295">
        <v>0.48848029999999998</v>
      </c>
      <c r="D6235" s="295"/>
    </row>
    <row r="6236" spans="1:4" x14ac:dyDescent="0.2">
      <c r="A6236" s="295">
        <v>0.33161309999999999</v>
      </c>
      <c r="B6236" s="295"/>
      <c r="C6236" s="295">
        <v>0.4884252</v>
      </c>
      <c r="D6236" s="295"/>
    </row>
    <row r="6237" spans="1:4" x14ac:dyDescent="0.2">
      <c r="A6237" s="295">
        <v>0.33158720000000003</v>
      </c>
      <c r="B6237" s="295"/>
      <c r="C6237" s="295">
        <v>0.48837150000000001</v>
      </c>
      <c r="D6237" s="295"/>
    </row>
    <row r="6238" spans="1:4" x14ac:dyDescent="0.2">
      <c r="A6238" s="295">
        <v>0.33157199999999998</v>
      </c>
      <c r="B6238" s="295"/>
      <c r="C6238" s="295">
        <v>0.48835780000000001</v>
      </c>
      <c r="D6238" s="295"/>
    </row>
    <row r="6239" spans="1:4" x14ac:dyDescent="0.2">
      <c r="A6239" s="295">
        <v>0.3315457</v>
      </c>
      <c r="B6239" s="295"/>
      <c r="C6239" s="295">
        <v>0.48835780000000001</v>
      </c>
      <c r="D6239" s="295"/>
    </row>
    <row r="6240" spans="1:4" x14ac:dyDescent="0.2">
      <c r="A6240" s="295">
        <v>0.33153359999999998</v>
      </c>
      <c r="B6240" s="295"/>
      <c r="C6240" s="295">
        <v>0.48835780000000001</v>
      </c>
      <c r="D6240" s="295"/>
    </row>
    <row r="6241" spans="1:4" x14ac:dyDescent="0.2">
      <c r="A6241" s="295">
        <v>0.33153359999999998</v>
      </c>
      <c r="B6241" s="295"/>
      <c r="C6241" s="295">
        <v>0.48832009999999998</v>
      </c>
      <c r="D6241" s="295"/>
    </row>
    <row r="6242" spans="1:4" x14ac:dyDescent="0.2">
      <c r="A6242" s="295">
        <v>0.3315205</v>
      </c>
      <c r="B6242" s="295"/>
      <c r="C6242" s="295">
        <v>0.48829319999999998</v>
      </c>
      <c r="D6242" s="295"/>
    </row>
    <row r="6243" spans="1:4" x14ac:dyDescent="0.2">
      <c r="A6243" s="295">
        <v>0.33147949999999998</v>
      </c>
      <c r="B6243" s="295"/>
      <c r="C6243" s="295">
        <v>0.48821350000000002</v>
      </c>
      <c r="D6243" s="295"/>
    </row>
    <row r="6244" spans="1:4" x14ac:dyDescent="0.2">
      <c r="A6244" s="295">
        <v>0.33147949999999998</v>
      </c>
      <c r="B6244" s="295"/>
      <c r="C6244" s="295">
        <v>0.48818679999999998</v>
      </c>
      <c r="D6244" s="295"/>
    </row>
    <row r="6245" spans="1:4" x14ac:dyDescent="0.2">
      <c r="A6245" s="295">
        <v>0.33144109999999999</v>
      </c>
      <c r="B6245" s="295"/>
      <c r="C6245" s="295">
        <v>0.48814469999999999</v>
      </c>
      <c r="D6245" s="295"/>
    </row>
    <row r="6246" spans="1:4" x14ac:dyDescent="0.2">
      <c r="A6246" s="295">
        <v>0.331428</v>
      </c>
      <c r="B6246" s="295"/>
      <c r="C6246" s="295">
        <v>0.48813269999999997</v>
      </c>
      <c r="D6246" s="295"/>
    </row>
    <row r="6247" spans="1:4" x14ac:dyDescent="0.2">
      <c r="A6247" s="295">
        <v>0.3314279</v>
      </c>
      <c r="B6247" s="295"/>
      <c r="C6247" s="295">
        <v>0.48810429999999999</v>
      </c>
      <c r="D6247" s="295"/>
    </row>
    <row r="6248" spans="1:4" x14ac:dyDescent="0.2">
      <c r="A6248" s="295">
        <v>0.33141280000000001</v>
      </c>
      <c r="B6248" s="295"/>
      <c r="C6248" s="295">
        <v>0.48807869999999998</v>
      </c>
      <c r="D6248" s="295"/>
    </row>
    <row r="6249" spans="1:4" x14ac:dyDescent="0.2">
      <c r="A6249" s="295">
        <v>0.33137489999999997</v>
      </c>
      <c r="B6249" s="295"/>
      <c r="C6249" s="295">
        <v>0.48805310000000002</v>
      </c>
      <c r="D6249" s="295"/>
    </row>
    <row r="6250" spans="1:4" x14ac:dyDescent="0.2">
      <c r="A6250" s="295">
        <v>0.33137489999999997</v>
      </c>
      <c r="B6250" s="295"/>
      <c r="C6250" s="295">
        <v>0.4880101</v>
      </c>
      <c r="D6250" s="295"/>
    </row>
    <row r="6251" spans="1:4" x14ac:dyDescent="0.2">
      <c r="A6251" s="295">
        <v>0.33137489999999997</v>
      </c>
      <c r="B6251" s="295"/>
      <c r="C6251" s="295">
        <v>0.48799809999999999</v>
      </c>
      <c r="D6251" s="295"/>
    </row>
    <row r="6252" spans="1:4" x14ac:dyDescent="0.2">
      <c r="A6252" s="295">
        <v>0.33137489999999997</v>
      </c>
      <c r="B6252" s="295"/>
      <c r="C6252" s="295">
        <v>0.48798469999999999</v>
      </c>
      <c r="D6252" s="295"/>
    </row>
    <row r="6253" spans="1:4" x14ac:dyDescent="0.2">
      <c r="A6253" s="295">
        <v>0.3313622</v>
      </c>
      <c r="B6253" s="295"/>
      <c r="C6253" s="295">
        <v>0.48795889999999997</v>
      </c>
      <c r="D6253" s="295"/>
    </row>
    <row r="6254" spans="1:4" x14ac:dyDescent="0.2">
      <c r="A6254" s="295">
        <v>0.3313334</v>
      </c>
      <c r="B6254" s="295"/>
      <c r="C6254" s="295">
        <v>0.48793199999999998</v>
      </c>
      <c r="D6254" s="295"/>
    </row>
    <row r="6255" spans="1:4" x14ac:dyDescent="0.2">
      <c r="A6255" s="295">
        <v>0.3313334</v>
      </c>
      <c r="B6255" s="295"/>
      <c r="C6255" s="295">
        <v>0.48791830000000003</v>
      </c>
      <c r="D6255" s="295"/>
    </row>
    <row r="6256" spans="1:4" x14ac:dyDescent="0.2">
      <c r="A6256" s="295">
        <v>0.33132070000000002</v>
      </c>
      <c r="B6256" s="295"/>
      <c r="C6256" s="295">
        <v>0.48783900000000002</v>
      </c>
      <c r="D6256" s="295"/>
    </row>
    <row r="6257" spans="1:4" x14ac:dyDescent="0.2">
      <c r="A6257" s="295">
        <v>0.33127970000000001</v>
      </c>
      <c r="B6257" s="295"/>
      <c r="C6257" s="295">
        <v>0.48783900000000002</v>
      </c>
      <c r="D6257" s="295"/>
    </row>
    <row r="6258" spans="1:4" x14ac:dyDescent="0.2">
      <c r="A6258" s="295">
        <v>0.33125399999999999</v>
      </c>
      <c r="B6258" s="295"/>
      <c r="C6258" s="295">
        <v>0.48779889999999998</v>
      </c>
      <c r="D6258" s="295"/>
    </row>
    <row r="6259" spans="1:4" x14ac:dyDescent="0.2">
      <c r="A6259" s="295">
        <v>0.33124130000000002</v>
      </c>
      <c r="B6259" s="295"/>
      <c r="C6259" s="295">
        <v>0.48778519999999997</v>
      </c>
      <c r="D6259" s="295"/>
    </row>
    <row r="6260" spans="1:4" x14ac:dyDescent="0.2">
      <c r="A6260" s="295">
        <v>0.33122810000000003</v>
      </c>
      <c r="B6260" s="295"/>
      <c r="C6260" s="295">
        <v>0.48777150000000002</v>
      </c>
      <c r="D6260" s="295"/>
    </row>
    <row r="6261" spans="1:4" x14ac:dyDescent="0.2">
      <c r="A6261" s="295">
        <v>0.33121539999999999</v>
      </c>
      <c r="B6261" s="295"/>
      <c r="C6261" s="295">
        <v>0.48773250000000001</v>
      </c>
      <c r="D6261" s="295"/>
    </row>
    <row r="6262" spans="1:4" x14ac:dyDescent="0.2">
      <c r="A6262" s="295">
        <v>0.33118969999999998</v>
      </c>
      <c r="B6262" s="295"/>
      <c r="C6262" s="295">
        <v>0.48767749999999999</v>
      </c>
      <c r="D6262" s="295"/>
    </row>
    <row r="6263" spans="1:4" x14ac:dyDescent="0.2">
      <c r="A6263" s="295">
        <v>0.33118969999999998</v>
      </c>
      <c r="B6263" s="295"/>
      <c r="C6263" s="295">
        <v>0.48766540000000003</v>
      </c>
      <c r="D6263" s="295"/>
    </row>
    <row r="6264" spans="1:4" x14ac:dyDescent="0.2">
      <c r="A6264" s="295">
        <v>0.33117659999999999</v>
      </c>
      <c r="B6264" s="295"/>
      <c r="C6264" s="295">
        <v>0.48762480000000002</v>
      </c>
      <c r="D6264" s="295"/>
    </row>
    <row r="6265" spans="1:4" x14ac:dyDescent="0.2">
      <c r="A6265" s="295">
        <v>0.33116459999999998</v>
      </c>
      <c r="B6265" s="295"/>
      <c r="C6265" s="295">
        <v>0.48761260000000001</v>
      </c>
      <c r="D6265" s="295"/>
    </row>
    <row r="6266" spans="1:4" x14ac:dyDescent="0.2">
      <c r="A6266" s="295">
        <v>0.33115090000000003</v>
      </c>
      <c r="B6266" s="295"/>
      <c r="C6266" s="295">
        <v>0.48758699999999999</v>
      </c>
      <c r="D6266" s="295"/>
    </row>
    <row r="6267" spans="1:4" x14ac:dyDescent="0.2">
      <c r="A6267" s="295">
        <v>0.33115090000000003</v>
      </c>
      <c r="B6267" s="295"/>
      <c r="C6267" s="295">
        <v>0.48756290000000002</v>
      </c>
      <c r="D6267" s="295"/>
    </row>
    <row r="6268" spans="1:4" x14ac:dyDescent="0.2">
      <c r="A6268" s="295">
        <v>0.331123</v>
      </c>
      <c r="B6268" s="295"/>
      <c r="C6268" s="295">
        <v>0.48752630000000002</v>
      </c>
      <c r="D6268" s="295"/>
    </row>
    <row r="6269" spans="1:4" x14ac:dyDescent="0.2">
      <c r="A6269" s="295">
        <v>0.331123</v>
      </c>
      <c r="B6269" s="295"/>
      <c r="C6269" s="295">
        <v>0.48751169999999999</v>
      </c>
      <c r="D6269" s="295"/>
    </row>
    <row r="6270" spans="1:4" x14ac:dyDescent="0.2">
      <c r="A6270" s="295">
        <v>0.33111099999999999</v>
      </c>
      <c r="B6270" s="295"/>
      <c r="C6270" s="295">
        <v>0.48751169999999999</v>
      </c>
      <c r="D6270" s="295"/>
    </row>
    <row r="6271" spans="1:4" x14ac:dyDescent="0.2">
      <c r="A6271" s="295">
        <v>0.33111099999999999</v>
      </c>
      <c r="B6271" s="295"/>
      <c r="C6271" s="295">
        <v>0.48747509999999999</v>
      </c>
      <c r="D6271" s="295"/>
    </row>
    <row r="6272" spans="1:4" x14ac:dyDescent="0.2">
      <c r="A6272" s="295">
        <v>0.3310979</v>
      </c>
      <c r="B6272" s="295"/>
      <c r="C6272" s="295">
        <v>0.48746050000000002</v>
      </c>
      <c r="D6272" s="295"/>
    </row>
    <row r="6273" spans="1:4" x14ac:dyDescent="0.2">
      <c r="A6273" s="295">
        <v>0.33105950000000001</v>
      </c>
      <c r="B6273" s="295"/>
      <c r="C6273" s="295">
        <v>0.4874212</v>
      </c>
      <c r="D6273" s="295"/>
    </row>
    <row r="6274" spans="1:4" x14ac:dyDescent="0.2">
      <c r="A6274" s="295">
        <v>0.3310052</v>
      </c>
      <c r="B6274" s="295"/>
      <c r="C6274" s="295">
        <v>0.48738110000000001</v>
      </c>
      <c r="D6274" s="295"/>
    </row>
    <row r="6275" spans="1:4" x14ac:dyDescent="0.2">
      <c r="A6275" s="295">
        <v>0.3310052</v>
      </c>
      <c r="B6275" s="295"/>
      <c r="C6275" s="295">
        <v>0.48736889999999999</v>
      </c>
      <c r="D6275" s="295"/>
    </row>
    <row r="6276" spans="1:4" x14ac:dyDescent="0.2">
      <c r="A6276" s="295">
        <v>0.3310052</v>
      </c>
      <c r="B6276" s="295"/>
      <c r="C6276" s="295">
        <v>0.48731619999999998</v>
      </c>
      <c r="D6276" s="295"/>
    </row>
    <row r="6277" spans="1:4" x14ac:dyDescent="0.2">
      <c r="A6277" s="295">
        <v>0.3310052</v>
      </c>
      <c r="B6277" s="295"/>
      <c r="C6277" s="295">
        <v>0.48728949999999999</v>
      </c>
      <c r="D6277" s="295"/>
    </row>
    <row r="6278" spans="1:4" x14ac:dyDescent="0.2">
      <c r="A6278" s="295">
        <v>0.33097799999999999</v>
      </c>
      <c r="B6278" s="295"/>
      <c r="C6278" s="295">
        <v>0.48726120000000001</v>
      </c>
      <c r="D6278" s="295"/>
    </row>
    <row r="6279" spans="1:4" x14ac:dyDescent="0.2">
      <c r="A6279" s="295">
        <v>0.33097799999999999</v>
      </c>
      <c r="B6279" s="295"/>
      <c r="C6279" s="295">
        <v>0.4872358</v>
      </c>
      <c r="D6279" s="295"/>
    </row>
    <row r="6280" spans="1:4" x14ac:dyDescent="0.2">
      <c r="A6280" s="295">
        <v>0.33093699999999998</v>
      </c>
      <c r="B6280" s="295"/>
      <c r="C6280" s="295">
        <v>0.48719560000000001</v>
      </c>
      <c r="D6280" s="295"/>
    </row>
    <row r="6281" spans="1:4" x14ac:dyDescent="0.2">
      <c r="A6281" s="295">
        <v>0.33091130000000002</v>
      </c>
      <c r="B6281" s="295"/>
      <c r="C6281" s="295">
        <v>0.4871818</v>
      </c>
      <c r="D6281" s="295"/>
    </row>
    <row r="6282" spans="1:4" x14ac:dyDescent="0.2">
      <c r="A6282" s="295">
        <v>0.33089859999999999</v>
      </c>
      <c r="B6282" s="295"/>
      <c r="C6282" s="295">
        <v>0.48716979999999999</v>
      </c>
      <c r="D6282" s="295"/>
    </row>
    <row r="6283" spans="1:4" x14ac:dyDescent="0.2">
      <c r="A6283" s="295">
        <v>0.33089859999999999</v>
      </c>
      <c r="B6283" s="295"/>
      <c r="C6283" s="295">
        <v>0.48716979999999999</v>
      </c>
      <c r="D6283" s="295"/>
    </row>
    <row r="6284" spans="1:4" x14ac:dyDescent="0.2">
      <c r="A6284" s="295">
        <v>0.33087139999999998</v>
      </c>
      <c r="B6284" s="295"/>
      <c r="C6284" s="295">
        <v>0.48712810000000001</v>
      </c>
      <c r="D6284" s="295"/>
    </row>
    <row r="6285" spans="1:4" x14ac:dyDescent="0.2">
      <c r="A6285" s="295">
        <v>0.33085829999999999</v>
      </c>
      <c r="B6285" s="295"/>
      <c r="C6285" s="295">
        <v>0.48710379999999998</v>
      </c>
      <c r="D6285" s="295"/>
    </row>
    <row r="6286" spans="1:4" x14ac:dyDescent="0.2">
      <c r="A6286" s="295">
        <v>0.33084520000000001</v>
      </c>
      <c r="B6286" s="295"/>
      <c r="C6286" s="295">
        <v>0.48706300000000002</v>
      </c>
      <c r="D6286" s="295"/>
    </row>
    <row r="6287" spans="1:4" x14ac:dyDescent="0.2">
      <c r="A6287" s="295">
        <v>0.33081949999999999</v>
      </c>
      <c r="B6287" s="295"/>
      <c r="C6287" s="295">
        <v>0.48703629999999998</v>
      </c>
      <c r="D6287" s="295"/>
    </row>
    <row r="6288" spans="1:4" x14ac:dyDescent="0.2">
      <c r="A6288" s="295">
        <v>0.33080680000000001</v>
      </c>
      <c r="B6288" s="295"/>
      <c r="C6288" s="295">
        <v>0.48702289999999998</v>
      </c>
      <c r="D6288" s="295"/>
    </row>
    <row r="6289" spans="1:4" x14ac:dyDescent="0.2">
      <c r="A6289" s="295">
        <v>0.33079160000000002</v>
      </c>
      <c r="B6289" s="295"/>
      <c r="C6289" s="295">
        <v>0.48700919999999998</v>
      </c>
      <c r="D6289" s="295"/>
    </row>
    <row r="6290" spans="1:4" x14ac:dyDescent="0.2">
      <c r="A6290" s="295">
        <v>0.33079160000000002</v>
      </c>
      <c r="B6290" s="295"/>
      <c r="C6290" s="295">
        <v>0.48698360000000002</v>
      </c>
      <c r="D6290" s="295"/>
    </row>
    <row r="6291" spans="1:4" x14ac:dyDescent="0.2">
      <c r="A6291" s="295">
        <v>0.33079160000000002</v>
      </c>
      <c r="B6291" s="295"/>
      <c r="C6291" s="295">
        <v>0.486931</v>
      </c>
      <c r="D6291" s="295"/>
    </row>
    <row r="6292" spans="1:4" x14ac:dyDescent="0.2">
      <c r="A6292" s="295">
        <v>0.33079160000000002</v>
      </c>
      <c r="B6292" s="295"/>
      <c r="C6292" s="295">
        <v>0.48691869999999998</v>
      </c>
      <c r="D6292" s="295"/>
    </row>
    <row r="6293" spans="1:4" x14ac:dyDescent="0.2">
      <c r="A6293" s="295">
        <v>0.33077889999999999</v>
      </c>
      <c r="B6293" s="295"/>
      <c r="C6293" s="295">
        <v>0.48689070000000001</v>
      </c>
      <c r="D6293" s="295"/>
    </row>
    <row r="6294" spans="1:4" x14ac:dyDescent="0.2">
      <c r="A6294" s="295">
        <v>0.33073859999999999</v>
      </c>
      <c r="B6294" s="295"/>
      <c r="C6294" s="295">
        <v>0.48683700000000002</v>
      </c>
      <c r="D6294" s="295"/>
    </row>
    <row r="6295" spans="1:4" x14ac:dyDescent="0.2">
      <c r="A6295" s="295">
        <v>0.33072489999999999</v>
      </c>
      <c r="B6295" s="295"/>
      <c r="C6295" s="295">
        <v>0.48681269999999999</v>
      </c>
      <c r="D6295" s="295"/>
    </row>
    <row r="6296" spans="1:4" x14ac:dyDescent="0.2">
      <c r="A6296" s="295">
        <v>0.33072489999999999</v>
      </c>
      <c r="B6296" s="295"/>
      <c r="C6296" s="295">
        <v>0.48677229999999999</v>
      </c>
      <c r="D6296" s="295"/>
    </row>
    <row r="6297" spans="1:4" x14ac:dyDescent="0.2">
      <c r="A6297" s="295">
        <v>0.33071220000000001</v>
      </c>
      <c r="B6297" s="295"/>
      <c r="C6297" s="295">
        <v>0.48676000000000003</v>
      </c>
      <c r="D6297" s="295"/>
    </row>
    <row r="6298" spans="1:4" x14ac:dyDescent="0.2">
      <c r="A6298" s="295">
        <v>0.33068629999999999</v>
      </c>
      <c r="B6298" s="295"/>
      <c r="C6298" s="295">
        <v>0.48673070000000002</v>
      </c>
      <c r="D6298" s="295"/>
    </row>
    <row r="6299" spans="1:4" x14ac:dyDescent="0.2">
      <c r="A6299" s="295">
        <v>0.3306712</v>
      </c>
      <c r="B6299" s="295"/>
      <c r="C6299" s="295">
        <v>0.48668939999999999</v>
      </c>
      <c r="D6299" s="295"/>
    </row>
    <row r="6300" spans="1:4" x14ac:dyDescent="0.2">
      <c r="A6300" s="295">
        <v>0.3306712</v>
      </c>
      <c r="B6300" s="295"/>
      <c r="C6300" s="295">
        <v>0.48666100000000001</v>
      </c>
      <c r="D6300" s="295"/>
    </row>
    <row r="6301" spans="1:4" x14ac:dyDescent="0.2">
      <c r="A6301" s="295">
        <v>0.33065749999999999</v>
      </c>
      <c r="B6301" s="295"/>
      <c r="C6301" s="295">
        <v>0.48659590000000003</v>
      </c>
      <c r="D6301" s="295"/>
    </row>
    <row r="6302" spans="1:4" x14ac:dyDescent="0.2">
      <c r="A6302" s="295">
        <v>0.33065749999999999</v>
      </c>
      <c r="B6302" s="295"/>
      <c r="C6302" s="295">
        <v>0.48655549999999997</v>
      </c>
      <c r="D6302" s="295"/>
    </row>
    <row r="6303" spans="1:4" x14ac:dyDescent="0.2">
      <c r="A6303" s="295">
        <v>0.33064549999999998</v>
      </c>
      <c r="B6303" s="295"/>
      <c r="C6303" s="295">
        <v>0.48649209999999998</v>
      </c>
      <c r="D6303" s="295"/>
    </row>
    <row r="6304" spans="1:4" x14ac:dyDescent="0.2">
      <c r="A6304" s="295">
        <v>0.33064549999999998</v>
      </c>
      <c r="B6304" s="295"/>
      <c r="C6304" s="295">
        <v>0.48646630000000002</v>
      </c>
      <c r="D6304" s="295"/>
    </row>
    <row r="6305" spans="1:4" x14ac:dyDescent="0.2">
      <c r="A6305" s="295">
        <v>0.3306172</v>
      </c>
      <c r="B6305" s="295"/>
      <c r="C6305" s="295">
        <v>0.4864542</v>
      </c>
      <c r="D6305" s="295"/>
    </row>
    <row r="6306" spans="1:4" x14ac:dyDescent="0.2">
      <c r="A6306" s="295">
        <v>0.33059090000000002</v>
      </c>
      <c r="B6306" s="295"/>
      <c r="C6306" s="295">
        <v>0.48642629999999998</v>
      </c>
      <c r="D6306" s="295"/>
    </row>
    <row r="6307" spans="1:4" x14ac:dyDescent="0.2">
      <c r="A6307" s="295">
        <v>0.33059090000000002</v>
      </c>
      <c r="B6307" s="295"/>
      <c r="C6307" s="295">
        <v>0.48641400000000001</v>
      </c>
      <c r="D6307" s="295"/>
    </row>
    <row r="6308" spans="1:4" x14ac:dyDescent="0.2">
      <c r="A6308" s="295">
        <v>0.33059080000000002</v>
      </c>
      <c r="B6308" s="295"/>
      <c r="C6308" s="295">
        <v>0.48638819999999999</v>
      </c>
      <c r="D6308" s="295"/>
    </row>
    <row r="6309" spans="1:4" x14ac:dyDescent="0.2">
      <c r="A6309" s="295">
        <v>0.33059080000000002</v>
      </c>
      <c r="B6309" s="295"/>
      <c r="C6309" s="295">
        <v>0.48636160000000001</v>
      </c>
      <c r="D6309" s="295"/>
    </row>
    <row r="6310" spans="1:4" x14ac:dyDescent="0.2">
      <c r="A6310" s="295">
        <v>0.33056410000000003</v>
      </c>
      <c r="B6310" s="295"/>
      <c r="C6310" s="295">
        <v>0.48632370000000003</v>
      </c>
      <c r="D6310" s="295"/>
    </row>
    <row r="6311" spans="1:4" x14ac:dyDescent="0.2">
      <c r="A6311" s="295">
        <v>0.33054889999999998</v>
      </c>
      <c r="B6311" s="295"/>
      <c r="C6311" s="295">
        <v>0.4863114</v>
      </c>
      <c r="D6311" s="295"/>
    </row>
    <row r="6312" spans="1:4" x14ac:dyDescent="0.2">
      <c r="A6312" s="295">
        <v>0.33052169999999997</v>
      </c>
      <c r="B6312" s="295"/>
      <c r="C6312" s="295">
        <v>0.48628710000000003</v>
      </c>
      <c r="D6312" s="295"/>
    </row>
    <row r="6313" spans="1:4" x14ac:dyDescent="0.2">
      <c r="A6313" s="295">
        <v>0.330509</v>
      </c>
      <c r="B6313" s="295"/>
      <c r="C6313" s="295">
        <v>0.48626009999999997</v>
      </c>
      <c r="D6313" s="295"/>
    </row>
    <row r="6314" spans="1:4" x14ac:dyDescent="0.2">
      <c r="A6314" s="295">
        <v>0.33048329999999998</v>
      </c>
      <c r="B6314" s="295"/>
      <c r="C6314" s="295">
        <v>0.48623080000000002</v>
      </c>
      <c r="D6314" s="295"/>
    </row>
    <row r="6315" spans="1:4" x14ac:dyDescent="0.2">
      <c r="A6315" s="295">
        <v>0.33046819999999999</v>
      </c>
      <c r="B6315" s="295"/>
      <c r="C6315" s="295">
        <v>0.48621880000000001</v>
      </c>
      <c r="D6315" s="295"/>
    </row>
    <row r="6316" spans="1:4" x14ac:dyDescent="0.2">
      <c r="A6316" s="295">
        <v>0.33044299999999999</v>
      </c>
      <c r="B6316" s="295"/>
      <c r="C6316" s="295">
        <v>0.48620540000000001</v>
      </c>
      <c r="D6316" s="295"/>
    </row>
    <row r="6317" spans="1:4" x14ac:dyDescent="0.2">
      <c r="A6317" s="295">
        <v>0.33044299999999999</v>
      </c>
      <c r="B6317" s="295"/>
      <c r="C6317" s="295">
        <v>0.48616480000000001</v>
      </c>
      <c r="D6317" s="295"/>
    </row>
    <row r="6318" spans="1:4" x14ac:dyDescent="0.2">
      <c r="A6318" s="295">
        <v>0.33043030000000001</v>
      </c>
      <c r="B6318" s="295"/>
      <c r="C6318" s="295">
        <v>0.48612719999999998</v>
      </c>
      <c r="D6318" s="295"/>
    </row>
    <row r="6319" spans="1:4" x14ac:dyDescent="0.2">
      <c r="A6319" s="295">
        <v>0.33043030000000001</v>
      </c>
      <c r="B6319" s="295"/>
      <c r="C6319" s="295">
        <v>0.48612709999999998</v>
      </c>
      <c r="D6319" s="295"/>
    </row>
    <row r="6320" spans="1:4" x14ac:dyDescent="0.2">
      <c r="A6320" s="295">
        <v>0.33040350000000002</v>
      </c>
      <c r="B6320" s="295"/>
      <c r="C6320" s="295">
        <v>0.4861125</v>
      </c>
      <c r="D6320" s="295"/>
    </row>
    <row r="6321" spans="1:4" x14ac:dyDescent="0.2">
      <c r="A6321" s="295">
        <v>0.33040350000000002</v>
      </c>
      <c r="B6321" s="295"/>
      <c r="C6321" s="295">
        <v>0.48610049999999999</v>
      </c>
      <c r="D6321" s="295"/>
    </row>
    <row r="6322" spans="1:4" x14ac:dyDescent="0.2">
      <c r="A6322" s="295">
        <v>0.33040350000000002</v>
      </c>
      <c r="B6322" s="295"/>
      <c r="C6322" s="295">
        <v>0.48608580000000001</v>
      </c>
      <c r="D6322" s="295"/>
    </row>
    <row r="6323" spans="1:4" x14ac:dyDescent="0.2">
      <c r="A6323" s="295">
        <v>0.33039079999999998</v>
      </c>
      <c r="B6323" s="295"/>
      <c r="C6323" s="295">
        <v>0.4860198</v>
      </c>
      <c r="D6323" s="295"/>
    </row>
    <row r="6324" spans="1:4" x14ac:dyDescent="0.2">
      <c r="A6324" s="295">
        <v>0.330378</v>
      </c>
      <c r="B6324" s="295"/>
      <c r="C6324" s="295">
        <v>0.4860198</v>
      </c>
      <c r="D6324" s="295"/>
    </row>
    <row r="6325" spans="1:4" x14ac:dyDescent="0.2">
      <c r="A6325" s="295">
        <v>0.33036290000000001</v>
      </c>
      <c r="B6325" s="295"/>
      <c r="C6325" s="295">
        <v>0.48600759999999998</v>
      </c>
      <c r="D6325" s="295"/>
    </row>
    <row r="6326" spans="1:4" x14ac:dyDescent="0.2">
      <c r="A6326" s="295">
        <v>0.33034980000000003</v>
      </c>
      <c r="B6326" s="295"/>
      <c r="C6326" s="295">
        <v>0.48596859999999997</v>
      </c>
      <c r="D6326" s="295"/>
    </row>
    <row r="6327" spans="1:4" x14ac:dyDescent="0.2">
      <c r="A6327" s="295">
        <v>0.33033770000000001</v>
      </c>
      <c r="B6327" s="295"/>
      <c r="C6327" s="295">
        <v>0.485931</v>
      </c>
      <c r="D6327" s="295"/>
    </row>
    <row r="6328" spans="1:4" x14ac:dyDescent="0.2">
      <c r="A6328" s="295">
        <v>0.33032410000000001</v>
      </c>
      <c r="B6328" s="295"/>
      <c r="C6328" s="295">
        <v>0.4858787</v>
      </c>
      <c r="D6328" s="295"/>
    </row>
    <row r="6329" spans="1:4" x14ac:dyDescent="0.2">
      <c r="A6329" s="295">
        <v>0.33029819999999999</v>
      </c>
      <c r="B6329" s="295"/>
      <c r="C6329" s="295">
        <v>0.4858787</v>
      </c>
      <c r="D6329" s="295"/>
    </row>
    <row r="6330" spans="1:4" x14ac:dyDescent="0.2">
      <c r="A6330" s="295">
        <v>0.33029819999999999</v>
      </c>
      <c r="B6330" s="295"/>
      <c r="C6330" s="295">
        <v>0.48586499999999999</v>
      </c>
      <c r="D6330" s="295"/>
    </row>
    <row r="6331" spans="1:4" x14ac:dyDescent="0.2">
      <c r="A6331" s="295">
        <v>0.33028459999999998</v>
      </c>
      <c r="B6331" s="295"/>
      <c r="C6331" s="295">
        <v>0.48585159999999999</v>
      </c>
      <c r="D6331" s="295"/>
    </row>
    <row r="6332" spans="1:4" x14ac:dyDescent="0.2">
      <c r="A6332" s="295">
        <v>0.33028459999999998</v>
      </c>
      <c r="B6332" s="295"/>
      <c r="C6332" s="295">
        <v>0.4858114</v>
      </c>
      <c r="D6332" s="295"/>
    </row>
    <row r="6333" spans="1:4" x14ac:dyDescent="0.2">
      <c r="A6333" s="295">
        <v>0.33025739999999998</v>
      </c>
      <c r="B6333" s="295"/>
      <c r="C6333" s="295">
        <v>0.4858114</v>
      </c>
      <c r="D6333" s="295"/>
    </row>
    <row r="6334" spans="1:4" x14ac:dyDescent="0.2">
      <c r="A6334" s="295">
        <v>0.33024419999999999</v>
      </c>
      <c r="B6334" s="295"/>
      <c r="C6334" s="295">
        <v>0.48576970000000003</v>
      </c>
      <c r="D6334" s="295"/>
    </row>
    <row r="6335" spans="1:4" x14ac:dyDescent="0.2">
      <c r="A6335" s="295">
        <v>0.33021859999999997</v>
      </c>
      <c r="B6335" s="295"/>
      <c r="C6335" s="295">
        <v>0.48574410000000001</v>
      </c>
      <c r="D6335" s="295"/>
    </row>
    <row r="6336" spans="1:4" x14ac:dyDescent="0.2">
      <c r="A6336" s="295">
        <v>0.3302059</v>
      </c>
      <c r="B6336" s="295"/>
      <c r="C6336" s="295">
        <v>0.48571740000000002</v>
      </c>
      <c r="D6336" s="295"/>
    </row>
    <row r="6337" spans="1:4" x14ac:dyDescent="0.2">
      <c r="A6337" s="295">
        <v>0.3301907</v>
      </c>
      <c r="B6337" s="295"/>
      <c r="C6337" s="295">
        <v>0.48571740000000002</v>
      </c>
      <c r="D6337" s="295"/>
    </row>
    <row r="6338" spans="1:4" x14ac:dyDescent="0.2">
      <c r="A6338" s="295">
        <v>0.3301907</v>
      </c>
      <c r="B6338" s="295"/>
      <c r="C6338" s="295">
        <v>0.48567739999999998</v>
      </c>
      <c r="D6338" s="295"/>
    </row>
    <row r="6339" spans="1:4" x14ac:dyDescent="0.2">
      <c r="A6339" s="295">
        <v>0.33016240000000002</v>
      </c>
      <c r="B6339" s="295"/>
      <c r="C6339" s="295">
        <v>0.48565140000000001</v>
      </c>
      <c r="D6339" s="295"/>
    </row>
    <row r="6340" spans="1:4" x14ac:dyDescent="0.2">
      <c r="A6340" s="295">
        <v>0.33014969999999999</v>
      </c>
      <c r="B6340" s="295"/>
      <c r="C6340" s="295">
        <v>0.48561009999999999</v>
      </c>
      <c r="D6340" s="295"/>
    </row>
    <row r="6341" spans="1:4" x14ac:dyDescent="0.2">
      <c r="A6341" s="295">
        <v>0.33013599999999999</v>
      </c>
      <c r="B6341" s="295"/>
      <c r="C6341" s="295">
        <v>0.48558410000000002</v>
      </c>
      <c r="D6341" s="295"/>
    </row>
    <row r="6342" spans="1:4" x14ac:dyDescent="0.2">
      <c r="A6342" s="295">
        <v>0.33012399999999997</v>
      </c>
      <c r="B6342" s="295"/>
      <c r="C6342" s="295">
        <v>0.48555739999999997</v>
      </c>
      <c r="D6342" s="295"/>
    </row>
    <row r="6343" spans="1:4" x14ac:dyDescent="0.2">
      <c r="A6343" s="295">
        <v>0.33010879999999998</v>
      </c>
      <c r="B6343" s="295"/>
      <c r="C6343" s="295">
        <v>0.48554409999999998</v>
      </c>
      <c r="D6343" s="295"/>
    </row>
    <row r="6344" spans="1:4" x14ac:dyDescent="0.2">
      <c r="A6344" s="295">
        <v>0.33010879999999998</v>
      </c>
      <c r="B6344" s="295"/>
      <c r="C6344" s="295">
        <v>0.48553030000000003</v>
      </c>
      <c r="D6344" s="295"/>
    </row>
    <row r="6345" spans="1:4" x14ac:dyDescent="0.2">
      <c r="A6345" s="295">
        <v>0.3300961</v>
      </c>
      <c r="B6345" s="295"/>
      <c r="C6345" s="295">
        <v>0.48550599999999999</v>
      </c>
      <c r="D6345" s="295"/>
    </row>
    <row r="6346" spans="1:4" x14ac:dyDescent="0.2">
      <c r="A6346" s="295">
        <v>0.33006930000000001</v>
      </c>
      <c r="B6346" s="295"/>
      <c r="C6346" s="295">
        <v>0.48548010000000003</v>
      </c>
      <c r="D6346" s="295"/>
    </row>
    <row r="6347" spans="1:4" x14ac:dyDescent="0.2">
      <c r="A6347" s="295">
        <v>0.3300573</v>
      </c>
      <c r="B6347" s="295"/>
      <c r="C6347" s="295">
        <v>0.4854678</v>
      </c>
      <c r="D6347" s="295"/>
    </row>
    <row r="6348" spans="1:4" x14ac:dyDescent="0.2">
      <c r="A6348" s="295">
        <v>0.33000740000000001</v>
      </c>
      <c r="B6348" s="295"/>
      <c r="C6348" s="295">
        <v>0.48541410000000002</v>
      </c>
      <c r="D6348" s="295"/>
    </row>
    <row r="6349" spans="1:4" x14ac:dyDescent="0.2">
      <c r="A6349" s="295">
        <v>0.33000740000000001</v>
      </c>
      <c r="B6349" s="295"/>
      <c r="C6349" s="295">
        <v>0.48540179999999999</v>
      </c>
      <c r="D6349" s="295"/>
    </row>
    <row r="6350" spans="1:4" x14ac:dyDescent="0.2">
      <c r="A6350" s="295">
        <v>0.3299937</v>
      </c>
      <c r="B6350" s="295"/>
      <c r="C6350" s="295">
        <v>0.48540179999999999</v>
      </c>
      <c r="D6350" s="295"/>
    </row>
    <row r="6351" spans="1:4" x14ac:dyDescent="0.2">
      <c r="A6351" s="295">
        <v>0.3299937</v>
      </c>
      <c r="B6351" s="295"/>
      <c r="C6351" s="295">
        <v>0.4853517</v>
      </c>
      <c r="D6351" s="295"/>
    </row>
    <row r="6352" spans="1:4" x14ac:dyDescent="0.2">
      <c r="A6352" s="295">
        <v>0.3299937</v>
      </c>
      <c r="B6352" s="295"/>
      <c r="C6352" s="295">
        <v>0.48533799999999999</v>
      </c>
      <c r="D6352" s="295"/>
    </row>
    <row r="6353" spans="1:4" x14ac:dyDescent="0.2">
      <c r="A6353" s="295">
        <v>0.32995380000000002</v>
      </c>
      <c r="B6353" s="295"/>
      <c r="C6353" s="295">
        <v>0.48532589999999998</v>
      </c>
      <c r="D6353" s="295"/>
    </row>
    <row r="6354" spans="1:4" x14ac:dyDescent="0.2">
      <c r="A6354" s="295">
        <v>0.32994069999999998</v>
      </c>
      <c r="B6354" s="295"/>
      <c r="C6354" s="295">
        <v>0.48528569999999999</v>
      </c>
      <c r="D6354" s="295"/>
    </row>
    <row r="6355" spans="1:4" x14ac:dyDescent="0.2">
      <c r="A6355" s="295">
        <v>0.32994069999999998</v>
      </c>
      <c r="B6355" s="295"/>
      <c r="C6355" s="295">
        <v>0.48527239999999999</v>
      </c>
      <c r="D6355" s="295"/>
    </row>
    <row r="6356" spans="1:4" x14ac:dyDescent="0.2">
      <c r="A6356" s="295">
        <v>0.32991480000000001</v>
      </c>
      <c r="B6356" s="295"/>
      <c r="C6356" s="295">
        <v>0.48523329999999998</v>
      </c>
      <c r="D6356" s="295"/>
    </row>
    <row r="6357" spans="1:4" x14ac:dyDescent="0.2">
      <c r="A6357" s="295">
        <v>0.3299028</v>
      </c>
      <c r="B6357" s="295"/>
      <c r="C6357" s="295">
        <v>0.48520619999999998</v>
      </c>
      <c r="D6357" s="295"/>
    </row>
    <row r="6358" spans="1:4" x14ac:dyDescent="0.2">
      <c r="A6358" s="295">
        <v>0.3299028</v>
      </c>
      <c r="B6358" s="295"/>
      <c r="C6358" s="295">
        <v>0.48517779999999999</v>
      </c>
      <c r="D6358" s="295"/>
    </row>
    <row r="6359" spans="1:4" x14ac:dyDescent="0.2">
      <c r="A6359" s="295">
        <v>0.32988770000000001</v>
      </c>
      <c r="B6359" s="295"/>
      <c r="C6359" s="295">
        <v>0.48513889999999998</v>
      </c>
      <c r="D6359" s="295"/>
    </row>
    <row r="6360" spans="1:4" x14ac:dyDescent="0.2">
      <c r="A6360" s="295">
        <v>0.32987490000000003</v>
      </c>
      <c r="B6360" s="295"/>
      <c r="C6360" s="295">
        <v>0.48511219999999999</v>
      </c>
      <c r="D6360" s="295"/>
    </row>
    <row r="6361" spans="1:4" x14ac:dyDescent="0.2">
      <c r="A6361" s="295">
        <v>0.32987490000000003</v>
      </c>
      <c r="B6361" s="295"/>
      <c r="C6361" s="295">
        <v>0.48508509999999999</v>
      </c>
      <c r="D6361" s="295"/>
    </row>
    <row r="6362" spans="1:4" x14ac:dyDescent="0.2">
      <c r="A6362" s="295">
        <v>0.32985019999999998</v>
      </c>
      <c r="B6362" s="295"/>
      <c r="C6362" s="295">
        <v>0.48505680000000001</v>
      </c>
      <c r="D6362" s="295"/>
    </row>
    <row r="6363" spans="1:4" x14ac:dyDescent="0.2">
      <c r="A6363" s="295">
        <v>0.32983649999999998</v>
      </c>
      <c r="B6363" s="295"/>
      <c r="C6363" s="295">
        <v>0.48504209999999998</v>
      </c>
      <c r="D6363" s="295"/>
    </row>
    <row r="6364" spans="1:4" x14ac:dyDescent="0.2">
      <c r="A6364" s="295">
        <v>0.32982339999999999</v>
      </c>
      <c r="B6364" s="295"/>
      <c r="C6364" s="295">
        <v>0.48502990000000001</v>
      </c>
      <c r="D6364" s="295"/>
    </row>
    <row r="6365" spans="1:4" x14ac:dyDescent="0.2">
      <c r="A6365" s="295">
        <v>0.32982339999999999</v>
      </c>
      <c r="B6365" s="295"/>
      <c r="C6365" s="295">
        <v>0.48499049999999999</v>
      </c>
      <c r="D6365" s="295"/>
    </row>
    <row r="6366" spans="1:4" x14ac:dyDescent="0.2">
      <c r="A6366" s="295">
        <v>0.3298082</v>
      </c>
      <c r="B6366" s="295"/>
      <c r="C6366" s="295">
        <v>0.48494920000000002</v>
      </c>
      <c r="D6366" s="295"/>
    </row>
    <row r="6367" spans="1:4" x14ac:dyDescent="0.2">
      <c r="A6367" s="295">
        <v>0.32979459999999999</v>
      </c>
      <c r="B6367" s="295"/>
      <c r="C6367" s="295">
        <v>0.48490749999999999</v>
      </c>
      <c r="D6367" s="295"/>
    </row>
    <row r="6368" spans="1:4" x14ac:dyDescent="0.2">
      <c r="A6368" s="295">
        <v>0.32976820000000001</v>
      </c>
      <c r="B6368" s="295"/>
      <c r="C6368" s="295">
        <v>0.48486990000000002</v>
      </c>
      <c r="D6368" s="295"/>
    </row>
    <row r="6369" spans="1:4" x14ac:dyDescent="0.2">
      <c r="A6369" s="295">
        <v>0.32974310000000001</v>
      </c>
      <c r="B6369" s="295"/>
      <c r="C6369" s="295">
        <v>0.48484319999999997</v>
      </c>
      <c r="D6369" s="295"/>
    </row>
    <row r="6370" spans="1:4" x14ac:dyDescent="0.2">
      <c r="A6370" s="295">
        <v>0.32971430000000002</v>
      </c>
      <c r="B6370" s="295"/>
      <c r="C6370" s="295">
        <v>0.48482979999999998</v>
      </c>
      <c r="D6370" s="295"/>
    </row>
    <row r="6371" spans="1:4" x14ac:dyDescent="0.2">
      <c r="A6371" s="295">
        <v>0.32971430000000002</v>
      </c>
      <c r="B6371" s="295"/>
      <c r="C6371" s="295">
        <v>0.48480450000000003</v>
      </c>
      <c r="D6371" s="295"/>
    </row>
    <row r="6372" spans="1:4" x14ac:dyDescent="0.2">
      <c r="A6372" s="295">
        <v>0.32970060000000001</v>
      </c>
      <c r="B6372" s="295"/>
      <c r="C6372" s="295">
        <v>0.48479220000000001</v>
      </c>
      <c r="D6372" s="295"/>
    </row>
    <row r="6373" spans="1:4" x14ac:dyDescent="0.2">
      <c r="A6373" s="295">
        <v>0.3296886</v>
      </c>
      <c r="B6373" s="295"/>
      <c r="C6373" s="295">
        <v>0.48476380000000002</v>
      </c>
      <c r="D6373" s="295"/>
    </row>
    <row r="6374" spans="1:4" x14ac:dyDescent="0.2">
      <c r="A6374" s="295">
        <v>0.3296886</v>
      </c>
      <c r="B6374" s="295"/>
      <c r="C6374" s="295">
        <v>0.48468689999999998</v>
      </c>
      <c r="D6374" s="295"/>
    </row>
    <row r="6375" spans="1:4" x14ac:dyDescent="0.2">
      <c r="A6375" s="295">
        <v>0.32967590000000002</v>
      </c>
      <c r="B6375" s="295"/>
      <c r="C6375" s="295">
        <v>0.48468689999999998</v>
      </c>
      <c r="D6375" s="295"/>
    </row>
    <row r="6376" spans="1:4" x14ac:dyDescent="0.2">
      <c r="A6376" s="295">
        <v>0.32966069999999997</v>
      </c>
      <c r="B6376" s="295"/>
      <c r="C6376" s="295">
        <v>0.48467480000000002</v>
      </c>
      <c r="D6376" s="295"/>
    </row>
    <row r="6377" spans="1:4" x14ac:dyDescent="0.2">
      <c r="A6377" s="295">
        <v>0.32964759999999999</v>
      </c>
      <c r="B6377" s="295"/>
      <c r="C6377" s="295">
        <v>0.48464790000000002</v>
      </c>
      <c r="D6377" s="295"/>
    </row>
    <row r="6378" spans="1:4" x14ac:dyDescent="0.2">
      <c r="A6378" s="295">
        <v>0.32963389999999998</v>
      </c>
      <c r="B6378" s="295"/>
      <c r="C6378" s="295">
        <v>0.4846222</v>
      </c>
      <c r="D6378" s="295"/>
    </row>
    <row r="6379" spans="1:4" x14ac:dyDescent="0.2">
      <c r="A6379" s="295">
        <v>0.32963389999999998</v>
      </c>
      <c r="B6379" s="295"/>
      <c r="C6379" s="295">
        <v>0.48460880000000001</v>
      </c>
      <c r="D6379" s="295"/>
    </row>
    <row r="6380" spans="1:4" x14ac:dyDescent="0.2">
      <c r="A6380" s="295">
        <v>0.32963389999999998</v>
      </c>
      <c r="B6380" s="295"/>
      <c r="C6380" s="295">
        <v>0.48458299999999999</v>
      </c>
      <c r="D6380" s="295"/>
    </row>
    <row r="6381" spans="1:4" x14ac:dyDescent="0.2">
      <c r="A6381" s="295">
        <v>0.32962190000000002</v>
      </c>
      <c r="B6381" s="295"/>
      <c r="C6381" s="295">
        <v>0.48451480000000002</v>
      </c>
      <c r="D6381" s="295"/>
    </row>
    <row r="6382" spans="1:4" x14ac:dyDescent="0.2">
      <c r="A6382" s="295">
        <v>0.32960919999999999</v>
      </c>
      <c r="B6382" s="295"/>
      <c r="C6382" s="295">
        <v>0.48451480000000002</v>
      </c>
      <c r="D6382" s="295"/>
    </row>
    <row r="6383" spans="1:4" x14ac:dyDescent="0.2">
      <c r="A6383" s="295">
        <v>0.32960919999999999</v>
      </c>
      <c r="B6383" s="295"/>
      <c r="C6383" s="295">
        <v>0.48448649999999999</v>
      </c>
      <c r="D6383" s="295"/>
    </row>
    <row r="6384" spans="1:4" x14ac:dyDescent="0.2">
      <c r="A6384" s="295">
        <v>0.32958090000000001</v>
      </c>
      <c r="B6384" s="295"/>
      <c r="C6384" s="295">
        <v>0.48444579999999998</v>
      </c>
      <c r="D6384" s="295"/>
    </row>
    <row r="6385" spans="1:4" x14ac:dyDescent="0.2">
      <c r="A6385" s="295">
        <v>0.3295672</v>
      </c>
      <c r="B6385" s="295"/>
      <c r="C6385" s="295">
        <v>0.48441879999999998</v>
      </c>
      <c r="D6385" s="295"/>
    </row>
    <row r="6386" spans="1:4" x14ac:dyDescent="0.2">
      <c r="A6386" s="295">
        <v>0.3295672</v>
      </c>
      <c r="B6386" s="295"/>
      <c r="C6386" s="295">
        <v>0.48437829999999998</v>
      </c>
      <c r="D6386" s="295"/>
    </row>
    <row r="6387" spans="1:4" x14ac:dyDescent="0.2">
      <c r="A6387" s="295">
        <v>0.3295672</v>
      </c>
      <c r="B6387" s="295"/>
      <c r="C6387" s="295">
        <v>0.48434050000000001</v>
      </c>
      <c r="D6387" s="295"/>
    </row>
    <row r="6388" spans="1:4" x14ac:dyDescent="0.2">
      <c r="A6388" s="295">
        <v>0.32954149999999999</v>
      </c>
      <c r="B6388" s="295"/>
      <c r="C6388" s="295">
        <v>0.4843285</v>
      </c>
      <c r="D6388" s="295"/>
    </row>
    <row r="6389" spans="1:4" x14ac:dyDescent="0.2">
      <c r="A6389" s="295">
        <v>0.32951439999999999</v>
      </c>
      <c r="B6389" s="295"/>
      <c r="C6389" s="295">
        <v>0.48431469999999999</v>
      </c>
      <c r="D6389" s="295"/>
    </row>
    <row r="6390" spans="1:4" x14ac:dyDescent="0.2">
      <c r="A6390" s="295">
        <v>0.32948850000000002</v>
      </c>
      <c r="B6390" s="295"/>
      <c r="C6390" s="295">
        <v>0.484261</v>
      </c>
      <c r="D6390" s="295"/>
    </row>
    <row r="6391" spans="1:4" x14ac:dyDescent="0.2">
      <c r="A6391" s="295">
        <v>0.32947579999999999</v>
      </c>
      <c r="B6391" s="295"/>
      <c r="C6391" s="295">
        <v>0.48423559999999999</v>
      </c>
      <c r="D6391" s="295"/>
    </row>
    <row r="6392" spans="1:4" x14ac:dyDescent="0.2">
      <c r="A6392" s="295">
        <v>0.32947579999999999</v>
      </c>
      <c r="B6392" s="295"/>
      <c r="C6392" s="295">
        <v>0.48417199999999999</v>
      </c>
      <c r="D6392" s="295"/>
    </row>
    <row r="6393" spans="1:4" x14ac:dyDescent="0.2">
      <c r="A6393" s="295">
        <v>0.32944699999999999</v>
      </c>
      <c r="B6393" s="295"/>
      <c r="C6393" s="295">
        <v>0.48414360000000001</v>
      </c>
      <c r="D6393" s="295"/>
    </row>
    <row r="6394" spans="1:4" x14ac:dyDescent="0.2">
      <c r="A6394" s="295">
        <v>0.3294222</v>
      </c>
      <c r="B6394" s="295"/>
      <c r="C6394" s="295">
        <v>0.48414360000000001</v>
      </c>
      <c r="D6394" s="295"/>
    </row>
    <row r="6395" spans="1:4" x14ac:dyDescent="0.2">
      <c r="A6395" s="295">
        <v>0.3294222</v>
      </c>
      <c r="B6395" s="295"/>
      <c r="C6395" s="295">
        <v>0.4841143</v>
      </c>
      <c r="D6395" s="295"/>
    </row>
    <row r="6396" spans="1:4" x14ac:dyDescent="0.2">
      <c r="A6396" s="295">
        <v>0.3294222</v>
      </c>
      <c r="B6396" s="295"/>
      <c r="C6396" s="295">
        <v>0.48406159999999998</v>
      </c>
      <c r="D6396" s="295"/>
    </row>
    <row r="6397" spans="1:4" x14ac:dyDescent="0.2">
      <c r="A6397" s="295">
        <v>0.32939390000000002</v>
      </c>
      <c r="B6397" s="295"/>
      <c r="C6397" s="295">
        <v>0.48404829999999999</v>
      </c>
      <c r="D6397" s="295"/>
    </row>
    <row r="6398" spans="1:4" x14ac:dyDescent="0.2">
      <c r="A6398" s="295">
        <v>0.32938119999999999</v>
      </c>
      <c r="B6398" s="295"/>
      <c r="C6398" s="295">
        <v>0.4840103</v>
      </c>
      <c r="D6398" s="295"/>
    </row>
    <row r="6399" spans="1:4" x14ac:dyDescent="0.2">
      <c r="A6399" s="295">
        <v>0.32936919999999997</v>
      </c>
      <c r="B6399" s="295"/>
      <c r="C6399" s="295">
        <v>0.48399799999999998</v>
      </c>
      <c r="D6399" s="295"/>
    </row>
    <row r="6400" spans="1:4" x14ac:dyDescent="0.2">
      <c r="A6400" s="295">
        <v>0.32935550000000002</v>
      </c>
      <c r="B6400" s="295"/>
      <c r="C6400" s="295">
        <v>0.48394340000000002</v>
      </c>
      <c r="D6400" s="295"/>
    </row>
    <row r="6401" spans="1:4" x14ac:dyDescent="0.2">
      <c r="A6401" s="295">
        <v>0.32935550000000002</v>
      </c>
      <c r="B6401" s="295"/>
      <c r="C6401" s="295">
        <v>0.48393000000000003</v>
      </c>
      <c r="D6401" s="295"/>
    </row>
    <row r="6402" spans="1:4" x14ac:dyDescent="0.2">
      <c r="A6402" s="295">
        <v>0.32932879999999998</v>
      </c>
      <c r="B6402" s="295"/>
      <c r="C6402" s="295">
        <v>0.48393000000000003</v>
      </c>
      <c r="D6402" s="295"/>
    </row>
    <row r="6403" spans="1:4" x14ac:dyDescent="0.2">
      <c r="A6403" s="295">
        <v>0.32931670000000002</v>
      </c>
      <c r="B6403" s="295"/>
      <c r="C6403" s="295">
        <v>0.48389199999999999</v>
      </c>
      <c r="D6403" s="295"/>
    </row>
    <row r="6404" spans="1:4" x14ac:dyDescent="0.2">
      <c r="A6404" s="295">
        <v>0.32930359999999997</v>
      </c>
      <c r="B6404" s="295"/>
      <c r="C6404" s="295">
        <v>0.48387819999999998</v>
      </c>
      <c r="D6404" s="295"/>
    </row>
    <row r="6405" spans="1:4" x14ac:dyDescent="0.2">
      <c r="A6405" s="295">
        <v>0.3292757</v>
      </c>
      <c r="B6405" s="295"/>
      <c r="C6405" s="295">
        <v>0.48382449999999999</v>
      </c>
      <c r="D6405" s="295"/>
    </row>
    <row r="6406" spans="1:4" x14ac:dyDescent="0.2">
      <c r="A6406" s="295">
        <v>0.3292757</v>
      </c>
      <c r="B6406" s="295"/>
      <c r="C6406" s="295">
        <v>0.48380000000000001</v>
      </c>
      <c r="D6406" s="295"/>
    </row>
    <row r="6407" spans="1:4" x14ac:dyDescent="0.2">
      <c r="A6407" s="295">
        <v>0.32926050000000001</v>
      </c>
      <c r="B6407" s="295"/>
      <c r="C6407" s="295">
        <v>0.48375829999999997</v>
      </c>
      <c r="D6407" s="295"/>
    </row>
    <row r="6408" spans="1:4" x14ac:dyDescent="0.2">
      <c r="A6408" s="295">
        <v>0.32924690000000001</v>
      </c>
      <c r="B6408" s="295"/>
      <c r="C6408" s="295">
        <v>0.4837342</v>
      </c>
      <c r="D6408" s="295"/>
    </row>
    <row r="6409" spans="1:4" x14ac:dyDescent="0.2">
      <c r="A6409" s="295">
        <v>0.32923419999999998</v>
      </c>
      <c r="B6409" s="295"/>
      <c r="C6409" s="295">
        <v>0.4837071</v>
      </c>
      <c r="D6409" s="295"/>
    </row>
    <row r="6410" spans="1:4" x14ac:dyDescent="0.2">
      <c r="A6410" s="295">
        <v>0.32922099999999999</v>
      </c>
      <c r="B6410" s="295"/>
      <c r="C6410" s="295">
        <v>0.48365710000000001</v>
      </c>
      <c r="D6410" s="295"/>
    </row>
    <row r="6411" spans="1:4" x14ac:dyDescent="0.2">
      <c r="A6411" s="295">
        <v>0.3292059</v>
      </c>
      <c r="B6411" s="295"/>
      <c r="C6411" s="295">
        <v>0.48363</v>
      </c>
      <c r="D6411" s="295"/>
    </row>
    <row r="6412" spans="1:4" x14ac:dyDescent="0.2">
      <c r="A6412" s="295">
        <v>0.3292059</v>
      </c>
      <c r="B6412" s="295"/>
      <c r="C6412" s="295">
        <v>0.4835911</v>
      </c>
      <c r="D6412" s="295"/>
    </row>
    <row r="6413" spans="1:4" x14ac:dyDescent="0.2">
      <c r="A6413" s="295">
        <v>0.3292059</v>
      </c>
      <c r="B6413" s="295"/>
      <c r="C6413" s="295">
        <v>0.48356569999999999</v>
      </c>
      <c r="D6413" s="295"/>
    </row>
    <row r="6414" spans="1:4" x14ac:dyDescent="0.2">
      <c r="A6414" s="295">
        <v>0.3291907</v>
      </c>
      <c r="B6414" s="295"/>
      <c r="C6414" s="295">
        <v>0.48352669999999998</v>
      </c>
      <c r="D6414" s="295"/>
    </row>
    <row r="6415" spans="1:4" x14ac:dyDescent="0.2">
      <c r="A6415" s="295">
        <v>0.3291907</v>
      </c>
      <c r="B6415" s="295"/>
      <c r="C6415" s="295">
        <v>0.48352669999999998</v>
      </c>
      <c r="D6415" s="295"/>
    </row>
    <row r="6416" spans="1:4" x14ac:dyDescent="0.2">
      <c r="A6416" s="295">
        <v>0.3291656</v>
      </c>
      <c r="B6416" s="295"/>
      <c r="C6416" s="295">
        <v>0.48350130000000002</v>
      </c>
      <c r="D6416" s="295"/>
    </row>
    <row r="6417" spans="1:4" x14ac:dyDescent="0.2">
      <c r="A6417" s="295">
        <v>0.32912649999999999</v>
      </c>
      <c r="B6417" s="295"/>
      <c r="C6417" s="295">
        <v>0.48347699999999999</v>
      </c>
      <c r="D6417" s="295"/>
    </row>
    <row r="6418" spans="1:4" x14ac:dyDescent="0.2">
      <c r="A6418" s="295">
        <v>0.32912649999999999</v>
      </c>
      <c r="B6418" s="295"/>
      <c r="C6418" s="295">
        <v>0.4834637</v>
      </c>
      <c r="D6418" s="295"/>
    </row>
    <row r="6419" spans="1:4" x14ac:dyDescent="0.2">
      <c r="A6419" s="295">
        <v>0.3291113</v>
      </c>
      <c r="B6419" s="295"/>
      <c r="C6419" s="295">
        <v>0.48343530000000001</v>
      </c>
      <c r="D6419" s="295"/>
    </row>
    <row r="6420" spans="1:4" x14ac:dyDescent="0.2">
      <c r="A6420" s="295">
        <v>0.32908549999999998</v>
      </c>
      <c r="B6420" s="295"/>
      <c r="C6420" s="295">
        <v>0.4834233</v>
      </c>
      <c r="D6420" s="295"/>
    </row>
    <row r="6421" spans="1:4" x14ac:dyDescent="0.2">
      <c r="A6421" s="295">
        <v>0.32908549999999998</v>
      </c>
      <c r="B6421" s="295"/>
      <c r="C6421" s="295">
        <v>0.48338569999999997</v>
      </c>
      <c r="D6421" s="295"/>
    </row>
    <row r="6422" spans="1:4" x14ac:dyDescent="0.2">
      <c r="A6422" s="295">
        <v>0.32907180000000003</v>
      </c>
      <c r="B6422" s="295"/>
      <c r="C6422" s="295">
        <v>0.4833597</v>
      </c>
      <c r="D6422" s="295"/>
    </row>
    <row r="6423" spans="1:4" x14ac:dyDescent="0.2">
      <c r="A6423" s="295">
        <v>0.32903339999999998</v>
      </c>
      <c r="B6423" s="295"/>
      <c r="C6423" s="295">
        <v>0.4833597</v>
      </c>
      <c r="D6423" s="295"/>
    </row>
    <row r="6424" spans="1:4" x14ac:dyDescent="0.2">
      <c r="A6424" s="295">
        <v>0.32900659999999998</v>
      </c>
      <c r="B6424" s="295"/>
      <c r="C6424" s="295">
        <v>0.48330699999999999</v>
      </c>
      <c r="D6424" s="295"/>
    </row>
    <row r="6425" spans="1:4" x14ac:dyDescent="0.2">
      <c r="A6425" s="295">
        <v>0.32900659999999998</v>
      </c>
      <c r="B6425" s="295"/>
      <c r="C6425" s="295">
        <v>0.48330699999999999</v>
      </c>
      <c r="D6425" s="295"/>
    </row>
    <row r="6426" spans="1:4" x14ac:dyDescent="0.2">
      <c r="A6426" s="295">
        <v>0.32899149999999999</v>
      </c>
      <c r="B6426" s="295"/>
      <c r="C6426" s="295">
        <v>0.48324099999999998</v>
      </c>
      <c r="D6426" s="295"/>
    </row>
    <row r="6427" spans="1:4" x14ac:dyDescent="0.2">
      <c r="A6427" s="295">
        <v>0.32897779999999999</v>
      </c>
      <c r="B6427" s="295"/>
      <c r="C6427" s="295">
        <v>0.48322870000000001</v>
      </c>
      <c r="D6427" s="295"/>
    </row>
    <row r="6428" spans="1:4" x14ac:dyDescent="0.2">
      <c r="A6428" s="295">
        <v>0.32897779999999999</v>
      </c>
      <c r="B6428" s="295"/>
      <c r="C6428" s="295">
        <v>0.48319109999999998</v>
      </c>
      <c r="D6428" s="295"/>
    </row>
    <row r="6429" spans="1:4" x14ac:dyDescent="0.2">
      <c r="A6429" s="295">
        <v>0.32896579999999997</v>
      </c>
      <c r="B6429" s="295"/>
      <c r="C6429" s="295">
        <v>0.48316510000000001</v>
      </c>
      <c r="D6429" s="295"/>
    </row>
    <row r="6430" spans="1:4" x14ac:dyDescent="0.2">
      <c r="A6430" s="295">
        <v>0.32893990000000001</v>
      </c>
      <c r="B6430" s="295"/>
      <c r="C6430" s="295">
        <v>0.4831531</v>
      </c>
      <c r="D6430" s="295"/>
    </row>
    <row r="6431" spans="1:4" x14ac:dyDescent="0.2">
      <c r="A6431" s="295">
        <v>0.3289279</v>
      </c>
      <c r="B6431" s="295"/>
      <c r="C6431" s="295">
        <v>0.48311280000000001</v>
      </c>
      <c r="D6431" s="295"/>
    </row>
    <row r="6432" spans="1:4" x14ac:dyDescent="0.2">
      <c r="A6432" s="295">
        <v>0.3289279</v>
      </c>
      <c r="B6432" s="295"/>
      <c r="C6432" s="295">
        <v>0.4831008</v>
      </c>
      <c r="D6432" s="295"/>
    </row>
    <row r="6433" spans="1:4" x14ac:dyDescent="0.2">
      <c r="A6433" s="295">
        <v>0.32890150000000001</v>
      </c>
      <c r="B6433" s="295"/>
      <c r="C6433" s="295">
        <v>0.48303360000000001</v>
      </c>
      <c r="D6433" s="295"/>
    </row>
    <row r="6434" spans="1:4" x14ac:dyDescent="0.2">
      <c r="A6434" s="295">
        <v>0.32888640000000002</v>
      </c>
      <c r="B6434" s="295"/>
      <c r="C6434" s="295">
        <v>0.48303360000000001</v>
      </c>
      <c r="D6434" s="295"/>
    </row>
    <row r="6435" spans="1:4" x14ac:dyDescent="0.2">
      <c r="A6435" s="295">
        <v>0.32887440000000001</v>
      </c>
      <c r="B6435" s="295"/>
      <c r="C6435" s="295">
        <v>0.48301899999999998</v>
      </c>
      <c r="D6435" s="295"/>
    </row>
    <row r="6436" spans="1:4" x14ac:dyDescent="0.2">
      <c r="A6436" s="295">
        <v>0.32887440000000001</v>
      </c>
      <c r="B6436" s="295"/>
      <c r="C6436" s="295">
        <v>0.48299340000000002</v>
      </c>
      <c r="D6436" s="295"/>
    </row>
    <row r="6437" spans="1:4" x14ac:dyDescent="0.2">
      <c r="A6437" s="295">
        <v>0.32884920000000001</v>
      </c>
      <c r="B6437" s="295"/>
      <c r="C6437" s="295">
        <v>0.48295339999999998</v>
      </c>
      <c r="D6437" s="295"/>
    </row>
    <row r="6438" spans="1:4" x14ac:dyDescent="0.2">
      <c r="A6438" s="295">
        <v>0.32883649999999998</v>
      </c>
      <c r="B6438" s="295"/>
      <c r="C6438" s="295">
        <v>0.48292499999999999</v>
      </c>
      <c r="D6438" s="295"/>
    </row>
    <row r="6439" spans="1:4" x14ac:dyDescent="0.2">
      <c r="A6439" s="295">
        <v>0.3288238</v>
      </c>
      <c r="B6439" s="295"/>
      <c r="C6439" s="295">
        <v>0.4828981</v>
      </c>
      <c r="D6439" s="295"/>
    </row>
    <row r="6440" spans="1:4" x14ac:dyDescent="0.2">
      <c r="A6440" s="295">
        <v>0.32881009999999999</v>
      </c>
      <c r="B6440" s="295"/>
      <c r="C6440" s="295">
        <v>0.4828981</v>
      </c>
      <c r="D6440" s="295"/>
    </row>
    <row r="6441" spans="1:4" x14ac:dyDescent="0.2">
      <c r="A6441" s="295">
        <v>0.32881009999999999</v>
      </c>
      <c r="B6441" s="295"/>
      <c r="C6441" s="295">
        <v>0.48285640000000002</v>
      </c>
      <c r="D6441" s="295"/>
    </row>
    <row r="6442" spans="1:4" x14ac:dyDescent="0.2">
      <c r="A6442" s="295">
        <v>0.3287813</v>
      </c>
      <c r="B6442" s="295"/>
      <c r="C6442" s="295">
        <v>0.48281829999999998</v>
      </c>
      <c r="D6442" s="295"/>
    </row>
    <row r="6443" spans="1:4" x14ac:dyDescent="0.2">
      <c r="A6443" s="295">
        <v>0.3287813</v>
      </c>
      <c r="B6443" s="295"/>
      <c r="C6443" s="295">
        <v>0.48280499999999998</v>
      </c>
      <c r="D6443" s="295"/>
    </row>
    <row r="6444" spans="1:4" x14ac:dyDescent="0.2">
      <c r="A6444" s="295">
        <v>0.32876820000000001</v>
      </c>
      <c r="B6444" s="295"/>
      <c r="C6444" s="295">
        <v>0.48278070000000001</v>
      </c>
      <c r="D6444" s="295"/>
    </row>
    <row r="6445" spans="1:4" x14ac:dyDescent="0.2">
      <c r="A6445" s="295">
        <v>0.3287561</v>
      </c>
      <c r="B6445" s="295"/>
      <c r="C6445" s="295">
        <v>0.48273899999999997</v>
      </c>
      <c r="D6445" s="295"/>
    </row>
    <row r="6446" spans="1:4" x14ac:dyDescent="0.2">
      <c r="A6446" s="295">
        <v>0.32874100000000001</v>
      </c>
      <c r="B6446" s="295"/>
      <c r="C6446" s="295">
        <v>0.4827147</v>
      </c>
      <c r="D6446" s="295"/>
    </row>
    <row r="6447" spans="1:4" x14ac:dyDescent="0.2">
      <c r="A6447" s="295">
        <v>0.3287273</v>
      </c>
      <c r="B6447" s="295"/>
      <c r="C6447" s="295">
        <v>0.48267670000000001</v>
      </c>
      <c r="D6447" s="295"/>
    </row>
    <row r="6448" spans="1:4" x14ac:dyDescent="0.2">
      <c r="A6448" s="295">
        <v>0.32868890000000001</v>
      </c>
      <c r="B6448" s="295"/>
      <c r="C6448" s="295">
        <v>0.48265130000000001</v>
      </c>
      <c r="D6448" s="295"/>
    </row>
    <row r="6449" spans="1:4" x14ac:dyDescent="0.2">
      <c r="A6449" s="295">
        <v>0.32866210000000001</v>
      </c>
      <c r="B6449" s="295"/>
      <c r="C6449" s="295">
        <v>0.48265130000000001</v>
      </c>
      <c r="D6449" s="295"/>
    </row>
    <row r="6450" spans="1:4" x14ac:dyDescent="0.2">
      <c r="A6450" s="295">
        <v>0.32866210000000001</v>
      </c>
      <c r="B6450" s="295"/>
      <c r="C6450" s="295">
        <v>0.48262699999999997</v>
      </c>
      <c r="D6450" s="295"/>
    </row>
    <row r="6451" spans="1:4" x14ac:dyDescent="0.2">
      <c r="A6451" s="295">
        <v>0.32866210000000001</v>
      </c>
      <c r="B6451" s="295"/>
      <c r="C6451" s="295">
        <v>0.48258640000000003</v>
      </c>
      <c r="D6451" s="295"/>
    </row>
    <row r="6452" spans="1:4" x14ac:dyDescent="0.2">
      <c r="A6452" s="295">
        <v>0.32863429999999999</v>
      </c>
      <c r="B6452" s="295"/>
      <c r="C6452" s="295">
        <v>0.48256060000000001</v>
      </c>
      <c r="D6452" s="295"/>
    </row>
    <row r="6453" spans="1:4" x14ac:dyDescent="0.2">
      <c r="A6453" s="295">
        <v>0.3286211</v>
      </c>
      <c r="B6453" s="295"/>
      <c r="C6453" s="295">
        <v>0.48252149999999999</v>
      </c>
      <c r="D6453" s="295"/>
    </row>
    <row r="6454" spans="1:4" x14ac:dyDescent="0.2">
      <c r="A6454" s="295">
        <v>0.3286211</v>
      </c>
      <c r="B6454" s="295"/>
      <c r="C6454" s="295">
        <v>0.48252149999999999</v>
      </c>
      <c r="D6454" s="295"/>
    </row>
    <row r="6455" spans="1:4" x14ac:dyDescent="0.2">
      <c r="A6455" s="295">
        <v>0.32859480000000002</v>
      </c>
      <c r="B6455" s="295"/>
      <c r="C6455" s="295">
        <v>0.48250680000000001</v>
      </c>
      <c r="D6455" s="295"/>
    </row>
    <row r="6456" spans="1:4" x14ac:dyDescent="0.2">
      <c r="A6456" s="295">
        <v>0.32859480000000002</v>
      </c>
      <c r="B6456" s="295"/>
      <c r="C6456" s="295">
        <v>0.48250680000000001</v>
      </c>
      <c r="D6456" s="295"/>
    </row>
    <row r="6457" spans="1:4" x14ac:dyDescent="0.2">
      <c r="A6457" s="295">
        <v>0.32856960000000002</v>
      </c>
      <c r="B6457" s="295"/>
      <c r="C6457" s="295">
        <v>0.48246919999999999</v>
      </c>
      <c r="D6457" s="295"/>
    </row>
    <row r="6458" spans="1:4" x14ac:dyDescent="0.2">
      <c r="A6458" s="295">
        <v>0.32856960000000002</v>
      </c>
      <c r="B6458" s="295"/>
      <c r="C6458" s="295">
        <v>0.48244379999999998</v>
      </c>
      <c r="D6458" s="295"/>
    </row>
    <row r="6459" spans="1:4" x14ac:dyDescent="0.2">
      <c r="A6459" s="295">
        <v>0.32854169999999999</v>
      </c>
      <c r="B6459" s="295"/>
      <c r="C6459" s="295">
        <v>0.48239110000000002</v>
      </c>
      <c r="D6459" s="295"/>
    </row>
    <row r="6460" spans="1:4" x14ac:dyDescent="0.2">
      <c r="A6460" s="295">
        <v>0.32851599999999997</v>
      </c>
      <c r="B6460" s="295"/>
      <c r="C6460" s="295">
        <v>0.48236580000000001</v>
      </c>
      <c r="D6460" s="295"/>
    </row>
    <row r="6461" spans="1:4" x14ac:dyDescent="0.2">
      <c r="A6461" s="295">
        <v>0.32850289999999999</v>
      </c>
      <c r="B6461" s="295"/>
      <c r="C6461" s="295">
        <v>0.48234169999999998</v>
      </c>
      <c r="D6461" s="295"/>
    </row>
    <row r="6462" spans="1:4" x14ac:dyDescent="0.2">
      <c r="A6462" s="295">
        <v>0.32849020000000001</v>
      </c>
      <c r="B6462" s="295"/>
      <c r="C6462" s="295">
        <v>0.4822901</v>
      </c>
      <c r="D6462" s="295"/>
    </row>
    <row r="6463" spans="1:4" x14ac:dyDescent="0.2">
      <c r="A6463" s="295">
        <v>0.3284493</v>
      </c>
      <c r="B6463" s="295"/>
      <c r="C6463" s="295">
        <v>0.48227639999999999</v>
      </c>
      <c r="D6463" s="295"/>
    </row>
    <row r="6464" spans="1:4" x14ac:dyDescent="0.2">
      <c r="A6464" s="295">
        <v>0.3284493</v>
      </c>
      <c r="B6464" s="295"/>
      <c r="C6464" s="295">
        <v>0.4822224</v>
      </c>
      <c r="D6464" s="295"/>
    </row>
    <row r="6465" spans="1:4" x14ac:dyDescent="0.2">
      <c r="A6465" s="295">
        <v>0.32843420000000001</v>
      </c>
      <c r="B6465" s="295"/>
      <c r="C6465" s="295">
        <v>0.48219659999999998</v>
      </c>
      <c r="D6465" s="295"/>
    </row>
    <row r="6466" spans="1:4" x14ac:dyDescent="0.2">
      <c r="A6466" s="295">
        <v>0.32843420000000001</v>
      </c>
      <c r="B6466" s="295"/>
      <c r="C6466" s="295">
        <v>0.48216819999999999</v>
      </c>
      <c r="D6466" s="295"/>
    </row>
    <row r="6467" spans="1:4" x14ac:dyDescent="0.2">
      <c r="A6467" s="295">
        <v>0.32843420000000001</v>
      </c>
      <c r="B6467" s="295"/>
      <c r="C6467" s="295">
        <v>0.4821549</v>
      </c>
      <c r="D6467" s="295"/>
    </row>
    <row r="6468" spans="1:4" x14ac:dyDescent="0.2">
      <c r="A6468" s="295">
        <v>0.32840849999999999</v>
      </c>
      <c r="B6468" s="295"/>
      <c r="C6468" s="295">
        <v>0.48213060000000002</v>
      </c>
      <c r="D6468" s="295"/>
    </row>
    <row r="6469" spans="1:4" x14ac:dyDescent="0.2">
      <c r="A6469" s="295">
        <v>0.32840849999999999</v>
      </c>
      <c r="B6469" s="295"/>
      <c r="C6469" s="295">
        <v>0.48211690000000001</v>
      </c>
      <c r="D6469" s="295"/>
    </row>
    <row r="6470" spans="1:4" x14ac:dyDescent="0.2">
      <c r="A6470" s="295">
        <v>0.32838020000000001</v>
      </c>
      <c r="B6470" s="295"/>
      <c r="C6470" s="295">
        <v>0.48208889999999999</v>
      </c>
      <c r="D6470" s="295"/>
    </row>
    <row r="6471" spans="1:4" x14ac:dyDescent="0.2">
      <c r="A6471" s="295">
        <v>0.32838020000000001</v>
      </c>
      <c r="B6471" s="295"/>
      <c r="C6471" s="295">
        <v>0.48206179999999998</v>
      </c>
      <c r="D6471" s="295"/>
    </row>
    <row r="6472" spans="1:4" x14ac:dyDescent="0.2">
      <c r="A6472" s="295">
        <v>0.3283548</v>
      </c>
      <c r="B6472" s="295"/>
      <c r="C6472" s="295">
        <v>0.48204979999999997</v>
      </c>
      <c r="D6472" s="295"/>
    </row>
    <row r="6473" spans="1:4" x14ac:dyDescent="0.2">
      <c r="A6473" s="295">
        <v>0.3283548</v>
      </c>
      <c r="B6473" s="295"/>
      <c r="C6473" s="295">
        <v>0.4820238</v>
      </c>
      <c r="D6473" s="295"/>
    </row>
    <row r="6474" spans="1:4" x14ac:dyDescent="0.2">
      <c r="A6474" s="295">
        <v>0.3283411</v>
      </c>
      <c r="B6474" s="295"/>
      <c r="C6474" s="295">
        <v>0.48199799999999998</v>
      </c>
      <c r="D6474" s="295"/>
    </row>
    <row r="6475" spans="1:4" x14ac:dyDescent="0.2">
      <c r="A6475" s="295">
        <v>0.3283411</v>
      </c>
      <c r="B6475" s="295"/>
      <c r="C6475" s="295">
        <v>0.48194340000000002</v>
      </c>
      <c r="D6475" s="295"/>
    </row>
    <row r="6476" spans="1:4" x14ac:dyDescent="0.2">
      <c r="A6476" s="295">
        <v>0.32832840000000002</v>
      </c>
      <c r="B6476" s="295"/>
      <c r="C6476" s="295">
        <v>0.48191650000000003</v>
      </c>
      <c r="D6476" s="295"/>
    </row>
    <row r="6477" spans="1:4" x14ac:dyDescent="0.2">
      <c r="A6477" s="295">
        <v>0.32831640000000001</v>
      </c>
      <c r="B6477" s="295"/>
      <c r="C6477" s="295">
        <v>0.48190440000000001</v>
      </c>
      <c r="D6477" s="295"/>
    </row>
    <row r="6478" spans="1:4" x14ac:dyDescent="0.2">
      <c r="A6478" s="295">
        <v>0.32826240000000001</v>
      </c>
      <c r="B6478" s="295"/>
      <c r="C6478" s="295">
        <v>0.48188979999999998</v>
      </c>
      <c r="D6478" s="295"/>
    </row>
    <row r="6479" spans="1:4" x14ac:dyDescent="0.2">
      <c r="A6479" s="295">
        <v>0.32826240000000001</v>
      </c>
      <c r="B6479" s="295"/>
      <c r="C6479" s="295">
        <v>0.48186380000000001</v>
      </c>
      <c r="D6479" s="295"/>
    </row>
    <row r="6480" spans="1:4" x14ac:dyDescent="0.2">
      <c r="A6480" s="295">
        <v>0.32826240000000001</v>
      </c>
      <c r="B6480" s="295"/>
      <c r="C6480" s="295">
        <v>0.4818518</v>
      </c>
      <c r="D6480" s="295"/>
    </row>
    <row r="6481" spans="1:4" x14ac:dyDescent="0.2">
      <c r="A6481" s="295">
        <v>0.32826240000000001</v>
      </c>
      <c r="B6481" s="295"/>
      <c r="C6481" s="295">
        <v>0.48183710000000002</v>
      </c>
      <c r="D6481" s="295"/>
    </row>
    <row r="6482" spans="1:4" x14ac:dyDescent="0.2">
      <c r="A6482" s="295">
        <v>0.32823360000000001</v>
      </c>
      <c r="B6482" s="295"/>
      <c r="C6482" s="295">
        <v>0.48181109999999999</v>
      </c>
      <c r="D6482" s="295"/>
    </row>
    <row r="6483" spans="1:4" x14ac:dyDescent="0.2">
      <c r="A6483" s="295">
        <v>0.32820769999999999</v>
      </c>
      <c r="B6483" s="295"/>
      <c r="C6483" s="295">
        <v>0.48177199999999998</v>
      </c>
      <c r="D6483" s="295"/>
    </row>
    <row r="6484" spans="1:4" x14ac:dyDescent="0.2">
      <c r="A6484" s="295">
        <v>0.32820769999999999</v>
      </c>
      <c r="B6484" s="295"/>
      <c r="C6484" s="295">
        <v>0.48173070000000001</v>
      </c>
      <c r="D6484" s="295"/>
    </row>
    <row r="6485" spans="1:4" x14ac:dyDescent="0.2">
      <c r="A6485" s="295">
        <v>0.32818209999999998</v>
      </c>
      <c r="B6485" s="295"/>
      <c r="C6485" s="295">
        <v>0.48167710000000002</v>
      </c>
      <c r="D6485" s="295"/>
    </row>
    <row r="6486" spans="1:4" x14ac:dyDescent="0.2">
      <c r="A6486" s="295">
        <v>0.3281694</v>
      </c>
      <c r="B6486" s="295"/>
      <c r="C6486" s="295">
        <v>0.48166379999999998</v>
      </c>
      <c r="D6486" s="295"/>
    </row>
    <row r="6487" spans="1:4" x14ac:dyDescent="0.2">
      <c r="A6487" s="295">
        <v>0.32815420000000001</v>
      </c>
      <c r="B6487" s="295"/>
      <c r="C6487" s="295">
        <v>0.4816491</v>
      </c>
      <c r="D6487" s="295"/>
    </row>
    <row r="6488" spans="1:4" x14ac:dyDescent="0.2">
      <c r="A6488" s="295">
        <v>0.32815420000000001</v>
      </c>
      <c r="B6488" s="295"/>
      <c r="C6488" s="295">
        <v>0.48162339999999998</v>
      </c>
      <c r="D6488" s="295"/>
    </row>
    <row r="6489" spans="1:4" x14ac:dyDescent="0.2">
      <c r="A6489" s="295">
        <v>0.32813900000000001</v>
      </c>
      <c r="B6489" s="295"/>
      <c r="C6489" s="295">
        <v>0.48160999999999998</v>
      </c>
      <c r="D6489" s="295"/>
    </row>
    <row r="6490" spans="1:4" x14ac:dyDescent="0.2">
      <c r="A6490" s="295">
        <v>0.32811319999999999</v>
      </c>
      <c r="B6490" s="295"/>
      <c r="C6490" s="295">
        <v>0.48157109999999997</v>
      </c>
      <c r="D6490" s="295"/>
    </row>
    <row r="6491" spans="1:4" x14ac:dyDescent="0.2">
      <c r="A6491" s="295">
        <v>0.32809949999999999</v>
      </c>
      <c r="B6491" s="295"/>
      <c r="C6491" s="295">
        <v>0.48154360000000002</v>
      </c>
      <c r="D6491" s="295"/>
    </row>
    <row r="6492" spans="1:4" x14ac:dyDescent="0.2">
      <c r="A6492" s="295">
        <v>0.3280748</v>
      </c>
      <c r="B6492" s="295"/>
      <c r="C6492" s="295">
        <v>0.48150359999999998</v>
      </c>
      <c r="D6492" s="295"/>
    </row>
    <row r="6493" spans="1:4" x14ac:dyDescent="0.2">
      <c r="A6493" s="295">
        <v>0.3280748</v>
      </c>
      <c r="B6493" s="295"/>
      <c r="C6493" s="295">
        <v>0.48147669999999998</v>
      </c>
      <c r="D6493" s="295"/>
    </row>
    <row r="6494" spans="1:4" x14ac:dyDescent="0.2">
      <c r="A6494" s="295">
        <v>0.32806109999999999</v>
      </c>
      <c r="B6494" s="295"/>
      <c r="C6494" s="295">
        <v>0.4814483</v>
      </c>
      <c r="D6494" s="295"/>
    </row>
    <row r="6495" spans="1:4" x14ac:dyDescent="0.2">
      <c r="A6495" s="295">
        <v>0.32806109999999999</v>
      </c>
      <c r="B6495" s="295"/>
      <c r="C6495" s="295">
        <v>0.4814483</v>
      </c>
      <c r="D6495" s="295"/>
    </row>
    <row r="6496" spans="1:4" x14ac:dyDescent="0.2">
      <c r="A6496" s="295">
        <v>0.32804800000000001</v>
      </c>
      <c r="B6496" s="295"/>
      <c r="C6496" s="295">
        <v>0.48139609999999999</v>
      </c>
      <c r="D6496" s="295"/>
    </row>
    <row r="6497" spans="1:4" x14ac:dyDescent="0.2">
      <c r="A6497" s="295">
        <v>0.32803529999999997</v>
      </c>
      <c r="B6497" s="295"/>
      <c r="C6497" s="295">
        <v>0.48139609999999999</v>
      </c>
      <c r="D6497" s="295"/>
    </row>
    <row r="6498" spans="1:4" x14ac:dyDescent="0.2">
      <c r="A6498" s="295">
        <v>0.32799499999999998</v>
      </c>
      <c r="B6498" s="295"/>
      <c r="C6498" s="295">
        <v>0.48135800000000001</v>
      </c>
      <c r="D6498" s="295"/>
    </row>
    <row r="6499" spans="1:4" x14ac:dyDescent="0.2">
      <c r="A6499" s="295">
        <v>0.32799489999999998</v>
      </c>
      <c r="B6499" s="295"/>
      <c r="C6499" s="295">
        <v>0.48134339999999998</v>
      </c>
      <c r="D6499" s="295"/>
    </row>
    <row r="6500" spans="1:4" x14ac:dyDescent="0.2">
      <c r="A6500" s="295">
        <v>0.32798129999999998</v>
      </c>
      <c r="B6500" s="295"/>
      <c r="C6500" s="295">
        <v>0.48134339999999998</v>
      </c>
      <c r="D6500" s="295"/>
    </row>
    <row r="6501" spans="1:4" x14ac:dyDescent="0.2">
      <c r="A6501" s="295">
        <v>0.32795340000000001</v>
      </c>
      <c r="B6501" s="295"/>
      <c r="C6501" s="295">
        <v>0.48133009999999998</v>
      </c>
      <c r="D6501" s="295"/>
    </row>
    <row r="6502" spans="1:4" x14ac:dyDescent="0.2">
      <c r="A6502" s="295">
        <v>0.32795340000000001</v>
      </c>
      <c r="B6502" s="295"/>
      <c r="C6502" s="295">
        <v>0.48126439999999998</v>
      </c>
      <c r="D6502" s="295"/>
    </row>
    <row r="6503" spans="1:4" x14ac:dyDescent="0.2">
      <c r="A6503" s="295">
        <v>0.32792510000000002</v>
      </c>
      <c r="B6503" s="295"/>
      <c r="C6503" s="295">
        <v>0.48126439999999998</v>
      </c>
      <c r="D6503" s="295"/>
    </row>
    <row r="6504" spans="1:4" x14ac:dyDescent="0.2">
      <c r="A6504" s="295">
        <v>0.32792510000000002</v>
      </c>
      <c r="B6504" s="295"/>
      <c r="C6504" s="295">
        <v>0.48122229999999999</v>
      </c>
      <c r="D6504" s="295"/>
    </row>
    <row r="6505" spans="1:4" x14ac:dyDescent="0.2">
      <c r="A6505" s="295">
        <v>0.32789950000000001</v>
      </c>
      <c r="B6505" s="295"/>
      <c r="C6505" s="295">
        <v>0.48122229999999999</v>
      </c>
      <c r="D6505" s="295"/>
    </row>
    <row r="6506" spans="1:4" x14ac:dyDescent="0.2">
      <c r="A6506" s="295">
        <v>0.32788669999999998</v>
      </c>
      <c r="B6506" s="295"/>
      <c r="C6506" s="295">
        <v>0.4811819</v>
      </c>
      <c r="D6506" s="295"/>
    </row>
    <row r="6507" spans="1:4" x14ac:dyDescent="0.2">
      <c r="A6507" s="295">
        <v>0.32785839999999999</v>
      </c>
      <c r="B6507" s="295"/>
      <c r="C6507" s="295">
        <v>0.48112939999999998</v>
      </c>
      <c r="D6507" s="295"/>
    </row>
    <row r="6508" spans="1:4" x14ac:dyDescent="0.2">
      <c r="A6508" s="295">
        <v>0.32783279999999998</v>
      </c>
      <c r="B6508" s="295"/>
      <c r="C6508" s="295">
        <v>0.48112939999999998</v>
      </c>
      <c r="D6508" s="295"/>
    </row>
    <row r="6509" spans="1:4" x14ac:dyDescent="0.2">
      <c r="A6509" s="295">
        <v>0.32781959999999999</v>
      </c>
      <c r="B6509" s="295"/>
      <c r="C6509" s="295">
        <v>0.48111569999999998</v>
      </c>
      <c r="D6509" s="295"/>
    </row>
    <row r="6510" spans="1:4" x14ac:dyDescent="0.2">
      <c r="A6510" s="295">
        <v>0.3278045</v>
      </c>
      <c r="B6510" s="295"/>
      <c r="C6510" s="295">
        <v>0.48110360000000002</v>
      </c>
      <c r="D6510" s="295"/>
    </row>
    <row r="6511" spans="1:4" x14ac:dyDescent="0.2">
      <c r="A6511" s="295">
        <v>0.3278045</v>
      </c>
      <c r="B6511" s="295"/>
      <c r="C6511" s="295">
        <v>0.48107939999999999</v>
      </c>
      <c r="D6511" s="295"/>
    </row>
    <row r="6512" spans="1:4" x14ac:dyDescent="0.2">
      <c r="A6512" s="295">
        <v>0.32777970000000001</v>
      </c>
      <c r="B6512" s="295"/>
      <c r="C6512" s="295">
        <v>0.48105229999999999</v>
      </c>
      <c r="D6512" s="295"/>
    </row>
    <row r="6513" spans="1:4" x14ac:dyDescent="0.2">
      <c r="A6513" s="295">
        <v>0.32777970000000001</v>
      </c>
      <c r="B6513" s="295"/>
      <c r="C6513" s="295">
        <v>0.4810256</v>
      </c>
      <c r="D6513" s="295"/>
    </row>
    <row r="6514" spans="1:4" x14ac:dyDescent="0.2">
      <c r="A6514" s="295">
        <v>0.3277525</v>
      </c>
      <c r="B6514" s="295"/>
      <c r="C6514" s="295">
        <v>0.48098800000000003</v>
      </c>
      <c r="D6514" s="295"/>
    </row>
    <row r="6515" spans="1:4" x14ac:dyDescent="0.2">
      <c r="A6515" s="295">
        <v>0.3277389</v>
      </c>
      <c r="B6515" s="295"/>
      <c r="C6515" s="295">
        <v>0.48098800000000003</v>
      </c>
      <c r="D6515" s="295"/>
    </row>
    <row r="6516" spans="1:4" x14ac:dyDescent="0.2">
      <c r="A6516" s="295">
        <v>0.32772620000000002</v>
      </c>
      <c r="B6516" s="295"/>
      <c r="C6516" s="295">
        <v>0.48095959999999999</v>
      </c>
      <c r="D6516" s="295"/>
    </row>
    <row r="6517" spans="1:4" x14ac:dyDescent="0.2">
      <c r="A6517" s="295">
        <v>0.32772620000000002</v>
      </c>
      <c r="B6517" s="295"/>
      <c r="C6517" s="295">
        <v>0.48095959999999999</v>
      </c>
      <c r="D6517" s="295"/>
    </row>
    <row r="6518" spans="1:4" x14ac:dyDescent="0.2">
      <c r="A6518" s="295">
        <v>0.32771410000000001</v>
      </c>
      <c r="B6518" s="295"/>
      <c r="C6518" s="295">
        <v>0.48093360000000002</v>
      </c>
      <c r="D6518" s="295"/>
    </row>
    <row r="6519" spans="1:4" x14ac:dyDescent="0.2">
      <c r="A6519" s="295">
        <v>0.32771410000000001</v>
      </c>
      <c r="B6519" s="295"/>
      <c r="C6519" s="295">
        <v>0.4808962</v>
      </c>
      <c r="D6519" s="295"/>
    </row>
    <row r="6520" spans="1:4" x14ac:dyDescent="0.2">
      <c r="A6520" s="295">
        <v>0.32768900000000001</v>
      </c>
      <c r="B6520" s="295"/>
      <c r="C6520" s="295">
        <v>0.4808828</v>
      </c>
      <c r="D6520" s="295"/>
    </row>
    <row r="6521" spans="1:4" x14ac:dyDescent="0.2">
      <c r="A6521" s="295">
        <v>0.32767619999999997</v>
      </c>
      <c r="B6521" s="295"/>
      <c r="C6521" s="295">
        <v>0.48084349999999998</v>
      </c>
      <c r="D6521" s="295"/>
    </row>
    <row r="6522" spans="1:4" x14ac:dyDescent="0.2">
      <c r="A6522" s="295">
        <v>0.32766420000000002</v>
      </c>
      <c r="B6522" s="295"/>
      <c r="C6522" s="295">
        <v>0.48084349999999998</v>
      </c>
      <c r="D6522" s="295"/>
    </row>
    <row r="6523" spans="1:4" x14ac:dyDescent="0.2">
      <c r="A6523" s="295">
        <v>0.32763589999999998</v>
      </c>
      <c r="B6523" s="295"/>
      <c r="C6523" s="295">
        <v>0.48081550000000001</v>
      </c>
      <c r="D6523" s="295"/>
    </row>
    <row r="6524" spans="1:4" x14ac:dyDescent="0.2">
      <c r="A6524" s="295">
        <v>0.3276096</v>
      </c>
      <c r="B6524" s="295"/>
      <c r="C6524" s="295">
        <v>0.48074850000000002</v>
      </c>
      <c r="D6524" s="295"/>
    </row>
    <row r="6525" spans="1:4" x14ac:dyDescent="0.2">
      <c r="A6525" s="295">
        <v>0.3276096</v>
      </c>
      <c r="B6525" s="295"/>
      <c r="C6525" s="295">
        <v>0.48073640000000001</v>
      </c>
      <c r="D6525" s="295"/>
    </row>
    <row r="6526" spans="1:4" x14ac:dyDescent="0.2">
      <c r="A6526" s="295">
        <v>0.3276096</v>
      </c>
      <c r="B6526" s="295"/>
      <c r="C6526" s="295">
        <v>0.48073640000000001</v>
      </c>
      <c r="D6526" s="295"/>
    </row>
    <row r="6527" spans="1:4" x14ac:dyDescent="0.2">
      <c r="A6527" s="295">
        <v>0.32758130000000002</v>
      </c>
      <c r="B6527" s="295"/>
      <c r="C6527" s="295">
        <v>0.48069620000000002</v>
      </c>
      <c r="D6527" s="295"/>
    </row>
    <row r="6528" spans="1:4" x14ac:dyDescent="0.2">
      <c r="A6528" s="295">
        <v>0.32756849999999998</v>
      </c>
      <c r="B6528" s="295"/>
      <c r="C6528" s="295">
        <v>0.4806571</v>
      </c>
      <c r="D6528" s="295"/>
    </row>
    <row r="6529" spans="1:4" x14ac:dyDescent="0.2">
      <c r="A6529" s="295">
        <v>0.32755489999999998</v>
      </c>
      <c r="B6529" s="295"/>
      <c r="C6529" s="295">
        <v>0.48063020000000001</v>
      </c>
      <c r="D6529" s="295"/>
    </row>
    <row r="6530" spans="1:4" x14ac:dyDescent="0.2">
      <c r="A6530" s="295">
        <v>0.32755489999999998</v>
      </c>
      <c r="B6530" s="295"/>
      <c r="C6530" s="295">
        <v>0.48063020000000001</v>
      </c>
      <c r="D6530" s="295"/>
    </row>
    <row r="6531" spans="1:4" x14ac:dyDescent="0.2">
      <c r="A6531" s="295">
        <v>0.32753019999999999</v>
      </c>
      <c r="B6531" s="295"/>
      <c r="C6531" s="295">
        <v>0.48060350000000002</v>
      </c>
      <c r="D6531" s="295"/>
    </row>
    <row r="6532" spans="1:4" x14ac:dyDescent="0.2">
      <c r="A6532" s="295">
        <v>0.32753009999999999</v>
      </c>
      <c r="B6532" s="295"/>
      <c r="C6532" s="295">
        <v>0.4805644</v>
      </c>
      <c r="D6532" s="295"/>
    </row>
    <row r="6533" spans="1:4" x14ac:dyDescent="0.2">
      <c r="A6533" s="295">
        <v>0.32751740000000001</v>
      </c>
      <c r="B6533" s="295"/>
      <c r="C6533" s="295">
        <v>0.48053770000000001</v>
      </c>
      <c r="D6533" s="295"/>
    </row>
    <row r="6534" spans="1:4" x14ac:dyDescent="0.2">
      <c r="A6534" s="295">
        <v>0.32748860000000002</v>
      </c>
      <c r="B6534" s="295"/>
      <c r="C6534" s="295">
        <v>0.48051080000000002</v>
      </c>
      <c r="D6534" s="295"/>
    </row>
    <row r="6535" spans="1:4" x14ac:dyDescent="0.2">
      <c r="A6535" s="295">
        <v>0.32748860000000002</v>
      </c>
      <c r="B6535" s="295"/>
      <c r="C6535" s="295">
        <v>0.4804717</v>
      </c>
      <c r="D6535" s="295"/>
    </row>
    <row r="6536" spans="1:4" x14ac:dyDescent="0.2">
      <c r="A6536" s="295">
        <v>0.32748860000000002</v>
      </c>
      <c r="B6536" s="295"/>
      <c r="C6536" s="295">
        <v>0.4804717</v>
      </c>
      <c r="D6536" s="295"/>
    </row>
    <row r="6537" spans="1:4" x14ac:dyDescent="0.2">
      <c r="A6537" s="295">
        <v>0.32747660000000001</v>
      </c>
      <c r="B6537" s="295"/>
      <c r="C6537" s="295">
        <v>0.48044480000000001</v>
      </c>
      <c r="D6537" s="295"/>
    </row>
    <row r="6538" spans="1:4" x14ac:dyDescent="0.2">
      <c r="A6538" s="295">
        <v>0.32746389999999997</v>
      </c>
      <c r="B6538" s="295"/>
      <c r="C6538" s="295">
        <v>0.4804177</v>
      </c>
      <c r="D6538" s="295"/>
    </row>
    <row r="6539" spans="1:4" x14ac:dyDescent="0.2">
      <c r="A6539" s="295">
        <v>0.32746389999999997</v>
      </c>
      <c r="B6539" s="295"/>
      <c r="C6539" s="295">
        <v>0.48037859999999999</v>
      </c>
      <c r="D6539" s="295"/>
    </row>
    <row r="6540" spans="1:4" x14ac:dyDescent="0.2">
      <c r="A6540" s="295">
        <v>0.32742399999999999</v>
      </c>
      <c r="B6540" s="295"/>
      <c r="C6540" s="295">
        <v>0.48036400000000001</v>
      </c>
      <c r="D6540" s="295"/>
    </row>
    <row r="6541" spans="1:4" x14ac:dyDescent="0.2">
      <c r="A6541" s="295">
        <v>0.32742399999999999</v>
      </c>
      <c r="B6541" s="295"/>
      <c r="C6541" s="295">
        <v>0.4803519</v>
      </c>
      <c r="D6541" s="295"/>
    </row>
    <row r="6542" spans="1:4" x14ac:dyDescent="0.2">
      <c r="A6542" s="295">
        <v>0.3274108</v>
      </c>
      <c r="B6542" s="295"/>
      <c r="C6542" s="295">
        <v>0.48031259999999998</v>
      </c>
      <c r="D6542" s="295"/>
    </row>
    <row r="6543" spans="1:4" x14ac:dyDescent="0.2">
      <c r="A6543" s="295">
        <v>0.32739879999999999</v>
      </c>
      <c r="B6543" s="295"/>
      <c r="C6543" s="295">
        <v>0.48031259999999998</v>
      </c>
      <c r="D6543" s="295"/>
    </row>
    <row r="6544" spans="1:4" x14ac:dyDescent="0.2">
      <c r="A6544" s="295">
        <v>0.32738519999999999</v>
      </c>
      <c r="B6544" s="295"/>
      <c r="C6544" s="295">
        <v>0.4802883</v>
      </c>
      <c r="D6544" s="295"/>
    </row>
    <row r="6545" spans="1:4" x14ac:dyDescent="0.2">
      <c r="A6545" s="295">
        <v>0.32737240000000001</v>
      </c>
      <c r="B6545" s="295"/>
      <c r="C6545" s="295">
        <v>0.48026160000000001</v>
      </c>
      <c r="D6545" s="295"/>
    </row>
    <row r="6546" spans="1:4" x14ac:dyDescent="0.2">
      <c r="A6546" s="295">
        <v>0.32735880000000001</v>
      </c>
      <c r="B6546" s="295"/>
      <c r="C6546" s="295">
        <v>0.48023729999999998</v>
      </c>
      <c r="D6546" s="295"/>
    </row>
    <row r="6547" spans="1:4" x14ac:dyDescent="0.2">
      <c r="A6547" s="295">
        <v>0.32733089999999998</v>
      </c>
      <c r="B6547" s="295"/>
      <c r="C6547" s="295">
        <v>0.48022399999999998</v>
      </c>
      <c r="D6547" s="295"/>
    </row>
    <row r="6548" spans="1:4" x14ac:dyDescent="0.2">
      <c r="A6548" s="295">
        <v>0.32731579999999999</v>
      </c>
      <c r="B6548" s="295"/>
      <c r="C6548" s="295">
        <v>0.48021019999999998</v>
      </c>
      <c r="D6548" s="295"/>
    </row>
    <row r="6549" spans="1:4" x14ac:dyDescent="0.2">
      <c r="A6549" s="295">
        <v>0.32731579999999999</v>
      </c>
      <c r="B6549" s="295"/>
      <c r="C6549" s="295">
        <v>0.4801552</v>
      </c>
      <c r="D6549" s="295"/>
    </row>
    <row r="6550" spans="1:4" x14ac:dyDescent="0.2">
      <c r="A6550" s="295">
        <v>0.32729009999999997</v>
      </c>
      <c r="B6550" s="295"/>
      <c r="C6550" s="295">
        <v>0.48012919999999998</v>
      </c>
      <c r="D6550" s="295"/>
    </row>
    <row r="6551" spans="1:4" x14ac:dyDescent="0.2">
      <c r="A6551" s="295">
        <v>0.32729009999999997</v>
      </c>
      <c r="B6551" s="295"/>
      <c r="C6551" s="295">
        <v>0.48010249999999999</v>
      </c>
      <c r="D6551" s="295"/>
    </row>
    <row r="6552" spans="1:4" x14ac:dyDescent="0.2">
      <c r="A6552" s="295">
        <v>0.32725019999999999</v>
      </c>
      <c r="B6552" s="295"/>
      <c r="C6552" s="295">
        <v>0.48009020000000002</v>
      </c>
      <c r="D6552" s="295"/>
    </row>
    <row r="6553" spans="1:4" x14ac:dyDescent="0.2">
      <c r="A6553" s="295">
        <v>0.327237</v>
      </c>
      <c r="B6553" s="295"/>
      <c r="C6553" s="295">
        <v>0.48004950000000002</v>
      </c>
      <c r="D6553" s="295"/>
    </row>
    <row r="6554" spans="1:4" x14ac:dyDescent="0.2">
      <c r="A6554" s="295">
        <v>0.3272082</v>
      </c>
      <c r="B6554" s="295"/>
      <c r="C6554" s="295">
        <v>0.48002109999999998</v>
      </c>
      <c r="D6554" s="295"/>
    </row>
    <row r="6555" spans="1:4" x14ac:dyDescent="0.2">
      <c r="A6555" s="295">
        <v>0.32719510000000002</v>
      </c>
      <c r="B6555" s="295"/>
      <c r="C6555" s="295">
        <v>0.47999439999999999</v>
      </c>
      <c r="D6555" s="295"/>
    </row>
    <row r="6556" spans="1:4" x14ac:dyDescent="0.2">
      <c r="A6556" s="295">
        <v>0.32719510000000002</v>
      </c>
      <c r="B6556" s="295"/>
      <c r="C6556" s="295">
        <v>0.47994150000000002</v>
      </c>
      <c r="D6556" s="295"/>
    </row>
    <row r="6557" spans="1:4" x14ac:dyDescent="0.2">
      <c r="A6557" s="295">
        <v>0.32718140000000001</v>
      </c>
      <c r="B6557" s="295"/>
      <c r="C6557" s="295">
        <v>0.47988920000000002</v>
      </c>
      <c r="D6557" s="295"/>
    </row>
    <row r="6558" spans="1:4" x14ac:dyDescent="0.2">
      <c r="A6558" s="295">
        <v>0.32715430000000001</v>
      </c>
      <c r="B6558" s="295"/>
      <c r="C6558" s="295">
        <v>0.47987550000000001</v>
      </c>
      <c r="D6558" s="295"/>
    </row>
    <row r="6559" spans="1:4" x14ac:dyDescent="0.2">
      <c r="A6559" s="295">
        <v>0.32714110000000002</v>
      </c>
      <c r="B6559" s="295"/>
      <c r="C6559" s="295">
        <v>0.47986319999999999</v>
      </c>
      <c r="D6559" s="295"/>
    </row>
    <row r="6560" spans="1:4" x14ac:dyDescent="0.2">
      <c r="A6560" s="295">
        <v>0.32714110000000002</v>
      </c>
      <c r="B6560" s="295"/>
      <c r="C6560" s="295">
        <v>0.4798115</v>
      </c>
      <c r="D6560" s="295"/>
    </row>
    <row r="6561" spans="1:4" x14ac:dyDescent="0.2">
      <c r="A6561" s="295">
        <v>0.32711479999999998</v>
      </c>
      <c r="B6561" s="295"/>
      <c r="C6561" s="295">
        <v>0.47978349999999997</v>
      </c>
      <c r="D6561" s="295"/>
    </row>
    <row r="6562" spans="1:4" x14ac:dyDescent="0.2">
      <c r="A6562" s="295">
        <v>0.32710109999999998</v>
      </c>
      <c r="B6562" s="295"/>
      <c r="C6562" s="295">
        <v>0.47977130000000001</v>
      </c>
      <c r="D6562" s="295"/>
    </row>
    <row r="6563" spans="1:4" x14ac:dyDescent="0.2">
      <c r="A6563" s="295">
        <v>0.32710109999999998</v>
      </c>
      <c r="B6563" s="295"/>
      <c r="C6563" s="295">
        <v>0.4797592</v>
      </c>
      <c r="D6563" s="295"/>
    </row>
    <row r="6564" spans="1:4" x14ac:dyDescent="0.2">
      <c r="A6564" s="295">
        <v>0.32708910000000002</v>
      </c>
      <c r="B6564" s="295"/>
      <c r="C6564" s="295">
        <v>0.4797188</v>
      </c>
      <c r="D6564" s="295"/>
    </row>
    <row r="6565" spans="1:4" x14ac:dyDescent="0.2">
      <c r="A6565" s="295">
        <v>0.32708910000000002</v>
      </c>
      <c r="B6565" s="295"/>
      <c r="C6565" s="295">
        <v>0.47966409999999998</v>
      </c>
      <c r="D6565" s="295"/>
    </row>
    <row r="6566" spans="1:4" x14ac:dyDescent="0.2">
      <c r="A6566" s="295">
        <v>0.32707389999999997</v>
      </c>
      <c r="B6566" s="295"/>
      <c r="C6566" s="295">
        <v>0.47965079999999999</v>
      </c>
      <c r="D6566" s="295"/>
    </row>
    <row r="6567" spans="1:4" x14ac:dyDescent="0.2">
      <c r="A6567" s="295">
        <v>0.3270612</v>
      </c>
      <c r="B6567" s="295"/>
      <c r="C6567" s="295">
        <v>0.47963709999999998</v>
      </c>
      <c r="D6567" s="295"/>
    </row>
    <row r="6568" spans="1:4" x14ac:dyDescent="0.2">
      <c r="A6568" s="295">
        <v>0.32704759999999999</v>
      </c>
      <c r="B6568" s="295"/>
      <c r="C6568" s="295">
        <v>0.47959940000000001</v>
      </c>
      <c r="D6568" s="295"/>
    </row>
    <row r="6569" spans="1:4" x14ac:dyDescent="0.2">
      <c r="A6569" s="295">
        <v>0.32702039999999999</v>
      </c>
      <c r="B6569" s="295"/>
      <c r="C6569" s="295">
        <v>0.47959940000000001</v>
      </c>
      <c r="D6569" s="295"/>
    </row>
    <row r="6570" spans="1:4" x14ac:dyDescent="0.2">
      <c r="A6570" s="295">
        <v>0.32702039999999999</v>
      </c>
      <c r="B6570" s="295"/>
      <c r="C6570" s="295">
        <v>0.47957109999999997</v>
      </c>
      <c r="D6570" s="295"/>
    </row>
    <row r="6571" spans="1:4" x14ac:dyDescent="0.2">
      <c r="A6571" s="295">
        <v>0.32700770000000001</v>
      </c>
      <c r="B6571" s="295"/>
      <c r="C6571" s="295">
        <v>0.47953210000000002</v>
      </c>
      <c r="D6571" s="295"/>
    </row>
    <row r="6572" spans="1:4" x14ac:dyDescent="0.2">
      <c r="A6572" s="295">
        <v>0.32699450000000002</v>
      </c>
      <c r="B6572" s="295"/>
      <c r="C6572" s="295">
        <v>0.47950510000000002</v>
      </c>
      <c r="D6572" s="295"/>
    </row>
    <row r="6573" spans="1:4" x14ac:dyDescent="0.2">
      <c r="A6573" s="295">
        <v>0.32696819999999999</v>
      </c>
      <c r="B6573" s="295"/>
      <c r="C6573" s="295">
        <v>0.47946850000000002</v>
      </c>
      <c r="D6573" s="295"/>
    </row>
    <row r="6574" spans="1:4" x14ac:dyDescent="0.2">
      <c r="A6574" s="295">
        <v>0.32696809999999998</v>
      </c>
      <c r="B6574" s="295"/>
      <c r="C6574" s="295">
        <v>0.47945650000000001</v>
      </c>
      <c r="D6574" s="295"/>
    </row>
    <row r="6575" spans="1:4" x14ac:dyDescent="0.2">
      <c r="A6575" s="295">
        <v>0.32694230000000002</v>
      </c>
      <c r="B6575" s="295"/>
      <c r="C6575" s="295">
        <v>0.47945650000000001</v>
      </c>
      <c r="D6575" s="295"/>
    </row>
    <row r="6576" spans="1:4" x14ac:dyDescent="0.2">
      <c r="A6576" s="295">
        <v>0.32693030000000001</v>
      </c>
      <c r="B6576" s="295"/>
      <c r="C6576" s="295">
        <v>0.4794564</v>
      </c>
      <c r="D6576" s="295"/>
    </row>
    <row r="6577" spans="1:4" x14ac:dyDescent="0.2">
      <c r="A6577" s="295">
        <v>0.32693030000000001</v>
      </c>
      <c r="B6577" s="295"/>
      <c r="C6577" s="295">
        <v>0.47940509999999997</v>
      </c>
      <c r="D6577" s="295"/>
    </row>
    <row r="6578" spans="1:4" x14ac:dyDescent="0.2">
      <c r="A6578" s="295">
        <v>0.3269302</v>
      </c>
      <c r="B6578" s="295"/>
      <c r="C6578" s="295">
        <v>0.4793905</v>
      </c>
      <c r="D6578" s="295"/>
    </row>
    <row r="6579" spans="1:4" x14ac:dyDescent="0.2">
      <c r="A6579" s="295">
        <v>0.3269302</v>
      </c>
      <c r="B6579" s="295"/>
      <c r="C6579" s="295">
        <v>0.47936640000000003</v>
      </c>
      <c r="D6579" s="295"/>
    </row>
    <row r="6580" spans="1:4" x14ac:dyDescent="0.2">
      <c r="A6580" s="295">
        <v>0.32688929999999999</v>
      </c>
      <c r="B6580" s="295"/>
      <c r="C6580" s="295">
        <v>0.47936640000000003</v>
      </c>
      <c r="D6580" s="295"/>
    </row>
    <row r="6581" spans="1:4" x14ac:dyDescent="0.2">
      <c r="A6581" s="295">
        <v>0.32687559999999999</v>
      </c>
      <c r="B6581" s="295"/>
      <c r="C6581" s="295">
        <v>0.47935299999999997</v>
      </c>
      <c r="D6581" s="295"/>
    </row>
    <row r="6582" spans="1:4" x14ac:dyDescent="0.2">
      <c r="A6582" s="295">
        <v>0.32686359999999998</v>
      </c>
      <c r="B6582" s="295"/>
      <c r="C6582" s="295">
        <v>0.479327</v>
      </c>
      <c r="D6582" s="295"/>
    </row>
    <row r="6583" spans="1:4" x14ac:dyDescent="0.2">
      <c r="A6583" s="295">
        <v>0.32686359999999998</v>
      </c>
      <c r="B6583" s="295"/>
      <c r="C6583" s="295">
        <v>0.4792864</v>
      </c>
      <c r="D6583" s="295"/>
    </row>
    <row r="6584" spans="1:4" x14ac:dyDescent="0.2">
      <c r="A6584" s="295">
        <v>0.32685150000000002</v>
      </c>
      <c r="B6584" s="295"/>
      <c r="C6584" s="295">
        <v>0.47927439999999999</v>
      </c>
      <c r="D6584" s="295"/>
    </row>
    <row r="6585" spans="1:4" x14ac:dyDescent="0.2">
      <c r="A6585" s="295">
        <v>0.32685150000000002</v>
      </c>
      <c r="B6585" s="295"/>
      <c r="C6585" s="295">
        <v>0.47926059999999998</v>
      </c>
      <c r="D6585" s="295"/>
    </row>
    <row r="6586" spans="1:4" x14ac:dyDescent="0.2">
      <c r="A6586" s="295">
        <v>0.32683839999999997</v>
      </c>
      <c r="B6586" s="295"/>
      <c r="C6586" s="295">
        <v>0.47923399999999999</v>
      </c>
      <c r="D6586" s="295"/>
    </row>
    <row r="6587" spans="1:4" x14ac:dyDescent="0.2">
      <c r="A6587" s="295">
        <v>0.32679740000000002</v>
      </c>
      <c r="B6587" s="295"/>
      <c r="C6587" s="295">
        <v>0.47922169999999997</v>
      </c>
      <c r="D6587" s="295"/>
    </row>
    <row r="6588" spans="1:4" x14ac:dyDescent="0.2">
      <c r="A6588" s="295">
        <v>0.32678370000000001</v>
      </c>
      <c r="B6588" s="295"/>
      <c r="C6588" s="295">
        <v>0.47920960000000001</v>
      </c>
      <c r="D6588" s="295"/>
    </row>
    <row r="6589" spans="1:4" x14ac:dyDescent="0.2">
      <c r="A6589" s="295">
        <v>0.32677099999999998</v>
      </c>
      <c r="B6589" s="295"/>
      <c r="C6589" s="295">
        <v>0.47917029999999999</v>
      </c>
      <c r="D6589" s="295"/>
    </row>
    <row r="6590" spans="1:4" x14ac:dyDescent="0.2">
      <c r="A6590" s="295">
        <v>0.32677099999999998</v>
      </c>
      <c r="B6590" s="295"/>
      <c r="C6590" s="295">
        <v>0.47917029999999999</v>
      </c>
      <c r="D6590" s="295"/>
    </row>
    <row r="6591" spans="1:4" x14ac:dyDescent="0.2">
      <c r="A6591" s="295">
        <v>0.32675789999999999</v>
      </c>
      <c r="B6591" s="295"/>
      <c r="C6591" s="295">
        <v>0.47913030000000001</v>
      </c>
      <c r="D6591" s="295"/>
    </row>
    <row r="6592" spans="1:4" x14ac:dyDescent="0.2">
      <c r="A6592" s="295">
        <v>0.3267427</v>
      </c>
      <c r="B6592" s="295"/>
      <c r="C6592" s="295">
        <v>0.47909230000000003</v>
      </c>
      <c r="D6592" s="295"/>
    </row>
    <row r="6593" spans="1:4" x14ac:dyDescent="0.2">
      <c r="A6593" s="295">
        <v>0.32673069999999999</v>
      </c>
      <c r="B6593" s="295"/>
      <c r="C6593" s="295">
        <v>0.47908000000000001</v>
      </c>
      <c r="D6593" s="295"/>
    </row>
    <row r="6594" spans="1:4" x14ac:dyDescent="0.2">
      <c r="A6594" s="295">
        <v>0.32671800000000001</v>
      </c>
      <c r="B6594" s="295"/>
      <c r="C6594" s="295">
        <v>0.47906670000000001</v>
      </c>
      <c r="D6594" s="295"/>
    </row>
    <row r="6595" spans="1:4" x14ac:dyDescent="0.2">
      <c r="A6595" s="295">
        <v>0.32671800000000001</v>
      </c>
      <c r="B6595" s="295"/>
      <c r="C6595" s="295">
        <v>0.47903960000000001</v>
      </c>
      <c r="D6595" s="295"/>
    </row>
    <row r="6596" spans="1:4" x14ac:dyDescent="0.2">
      <c r="A6596" s="295">
        <v>0.3267043</v>
      </c>
      <c r="B6596" s="295"/>
      <c r="C6596" s="295">
        <v>0.47901120000000003</v>
      </c>
      <c r="D6596" s="295"/>
    </row>
    <row r="6597" spans="1:4" x14ac:dyDescent="0.2">
      <c r="A6597" s="295">
        <v>0.32669120000000001</v>
      </c>
      <c r="B6597" s="295"/>
      <c r="C6597" s="295">
        <v>0.47898689999999999</v>
      </c>
      <c r="D6597" s="295"/>
    </row>
    <row r="6598" spans="1:4" x14ac:dyDescent="0.2">
      <c r="A6598" s="295">
        <v>0.3266792</v>
      </c>
      <c r="B6598" s="295"/>
      <c r="C6598" s="295">
        <v>0.4789467</v>
      </c>
      <c r="D6598" s="295"/>
    </row>
    <row r="6599" spans="1:4" x14ac:dyDescent="0.2">
      <c r="A6599" s="295">
        <v>0.3266791</v>
      </c>
      <c r="B6599" s="295"/>
      <c r="C6599" s="295">
        <v>0.47890630000000001</v>
      </c>
      <c r="D6599" s="295"/>
    </row>
    <row r="6600" spans="1:4" x14ac:dyDescent="0.2">
      <c r="A6600" s="295">
        <v>0.32663720000000002</v>
      </c>
      <c r="B6600" s="295"/>
      <c r="C6600" s="295">
        <v>0.4788926</v>
      </c>
      <c r="D6600" s="295"/>
    </row>
    <row r="6601" spans="1:4" x14ac:dyDescent="0.2">
      <c r="A6601" s="295">
        <v>0.32662449999999998</v>
      </c>
      <c r="B6601" s="295"/>
      <c r="C6601" s="295">
        <v>0.47887879999999999</v>
      </c>
      <c r="D6601" s="295"/>
    </row>
    <row r="6602" spans="1:4" x14ac:dyDescent="0.2">
      <c r="A6602" s="295">
        <v>0.32662449999999998</v>
      </c>
      <c r="B6602" s="295"/>
      <c r="C6602" s="295">
        <v>0.47883949999999997</v>
      </c>
      <c r="D6602" s="295"/>
    </row>
    <row r="6603" spans="1:4" x14ac:dyDescent="0.2">
      <c r="A6603" s="295">
        <v>0.32661249999999997</v>
      </c>
      <c r="B6603" s="295"/>
      <c r="C6603" s="295">
        <v>0.47882580000000002</v>
      </c>
      <c r="D6603" s="295"/>
    </row>
    <row r="6604" spans="1:4" x14ac:dyDescent="0.2">
      <c r="A6604" s="295">
        <v>0.32659969999999999</v>
      </c>
      <c r="B6604" s="295"/>
      <c r="C6604" s="295">
        <v>0.47877110000000001</v>
      </c>
      <c r="D6604" s="295"/>
    </row>
    <row r="6605" spans="1:4" x14ac:dyDescent="0.2">
      <c r="A6605" s="295">
        <v>0.3265866</v>
      </c>
      <c r="B6605" s="295"/>
      <c r="C6605" s="295">
        <v>0.47875649999999997</v>
      </c>
      <c r="D6605" s="295"/>
    </row>
    <row r="6606" spans="1:4" x14ac:dyDescent="0.2">
      <c r="A6606" s="295">
        <v>0.32657140000000001</v>
      </c>
      <c r="B6606" s="295"/>
      <c r="C6606" s="295">
        <v>0.47872009999999998</v>
      </c>
      <c r="D6606" s="295"/>
    </row>
    <row r="6607" spans="1:4" x14ac:dyDescent="0.2">
      <c r="A6607" s="295">
        <v>0.32655780000000001</v>
      </c>
      <c r="B6607" s="295"/>
      <c r="C6607" s="295">
        <v>0.47869299999999998</v>
      </c>
      <c r="D6607" s="295"/>
    </row>
    <row r="6608" spans="1:4" x14ac:dyDescent="0.2">
      <c r="A6608" s="295">
        <v>0.32655780000000001</v>
      </c>
      <c r="B6608" s="295"/>
      <c r="C6608" s="295">
        <v>0.47862729999999998</v>
      </c>
      <c r="D6608" s="295"/>
    </row>
    <row r="6609" spans="1:4" x14ac:dyDescent="0.2">
      <c r="A6609" s="295">
        <v>0.32655780000000001</v>
      </c>
      <c r="B6609" s="295"/>
      <c r="C6609" s="295">
        <v>0.47856359999999998</v>
      </c>
      <c r="D6609" s="295"/>
    </row>
    <row r="6610" spans="1:4" x14ac:dyDescent="0.2">
      <c r="A6610" s="295">
        <v>0.32652900000000001</v>
      </c>
      <c r="B6610" s="295"/>
      <c r="C6610" s="295">
        <v>0.478549</v>
      </c>
      <c r="D6610" s="295"/>
    </row>
    <row r="6611" spans="1:4" x14ac:dyDescent="0.2">
      <c r="A6611" s="295">
        <v>0.32650309999999999</v>
      </c>
      <c r="B6611" s="295"/>
      <c r="C6611" s="295">
        <v>0.47851129999999997</v>
      </c>
      <c r="D6611" s="295"/>
    </row>
    <row r="6612" spans="1:4" x14ac:dyDescent="0.2">
      <c r="A6612" s="295">
        <v>0.32650309999999999</v>
      </c>
      <c r="B6612" s="295"/>
      <c r="C6612" s="295">
        <v>0.47851129999999997</v>
      </c>
      <c r="D6612" s="295"/>
    </row>
    <row r="6613" spans="1:4" x14ac:dyDescent="0.2">
      <c r="A6613" s="295">
        <v>0.32649109999999998</v>
      </c>
      <c r="B6613" s="295"/>
      <c r="C6613" s="295">
        <v>0.47847109999999998</v>
      </c>
      <c r="D6613" s="295"/>
    </row>
    <row r="6614" spans="1:4" x14ac:dyDescent="0.2">
      <c r="A6614" s="295">
        <v>0.32647599999999999</v>
      </c>
      <c r="B6614" s="295"/>
      <c r="C6614" s="295">
        <v>0.47845900000000002</v>
      </c>
      <c r="D6614" s="295"/>
    </row>
    <row r="6615" spans="1:4" x14ac:dyDescent="0.2">
      <c r="A6615" s="295">
        <v>0.32646229999999998</v>
      </c>
      <c r="B6615" s="295"/>
      <c r="C6615" s="295">
        <v>0.47843360000000001</v>
      </c>
      <c r="D6615" s="295"/>
    </row>
    <row r="6616" spans="1:4" x14ac:dyDescent="0.2">
      <c r="A6616" s="295">
        <v>0.32644960000000001</v>
      </c>
      <c r="B6616" s="295"/>
      <c r="C6616" s="295">
        <v>0.47835369999999999</v>
      </c>
      <c r="D6616" s="295"/>
    </row>
    <row r="6617" spans="1:4" x14ac:dyDescent="0.2">
      <c r="A6617" s="295">
        <v>0.32644960000000001</v>
      </c>
      <c r="B6617" s="295"/>
      <c r="C6617" s="295">
        <v>0.47835369999999999</v>
      </c>
      <c r="D6617" s="295"/>
    </row>
    <row r="6618" spans="1:4" x14ac:dyDescent="0.2">
      <c r="A6618" s="295">
        <v>0.32643440000000001</v>
      </c>
      <c r="B6618" s="295"/>
      <c r="C6618" s="295">
        <v>0.47835369999999999</v>
      </c>
      <c r="D6618" s="295"/>
    </row>
    <row r="6619" spans="1:4" x14ac:dyDescent="0.2">
      <c r="A6619" s="295">
        <v>0.32643440000000001</v>
      </c>
      <c r="B6619" s="295"/>
      <c r="C6619" s="295">
        <v>0.47831439999999997</v>
      </c>
      <c r="D6619" s="295"/>
    </row>
    <row r="6620" spans="1:4" x14ac:dyDescent="0.2">
      <c r="A6620" s="295">
        <v>0.32643440000000001</v>
      </c>
      <c r="B6620" s="295"/>
      <c r="C6620" s="295">
        <v>0.47828769999999998</v>
      </c>
      <c r="D6620" s="295"/>
    </row>
    <row r="6621" spans="1:4" x14ac:dyDescent="0.2">
      <c r="A6621" s="295">
        <v>0.32642080000000001</v>
      </c>
      <c r="B6621" s="295"/>
      <c r="C6621" s="295">
        <v>0.47828769999999998</v>
      </c>
      <c r="D6621" s="295"/>
    </row>
    <row r="6622" spans="1:4" x14ac:dyDescent="0.2">
      <c r="A6622" s="295">
        <v>0.32639400000000002</v>
      </c>
      <c r="B6622" s="295"/>
      <c r="C6622" s="295">
        <v>0.47826069999999998</v>
      </c>
      <c r="D6622" s="295"/>
    </row>
    <row r="6623" spans="1:4" x14ac:dyDescent="0.2">
      <c r="A6623" s="295">
        <v>0.32638200000000001</v>
      </c>
      <c r="B6623" s="295"/>
      <c r="C6623" s="295">
        <v>0.47824090000000002</v>
      </c>
      <c r="D6623" s="295"/>
    </row>
    <row r="6624" spans="1:4" x14ac:dyDescent="0.2">
      <c r="A6624" s="295">
        <v>0.3263683</v>
      </c>
      <c r="B6624" s="295"/>
      <c r="C6624" s="295">
        <v>0.4782226</v>
      </c>
      <c r="D6624" s="295"/>
    </row>
    <row r="6625" spans="1:4" x14ac:dyDescent="0.2">
      <c r="A6625" s="295">
        <v>0.3263547</v>
      </c>
      <c r="B6625" s="295"/>
      <c r="C6625" s="295">
        <v>0.47819590000000001</v>
      </c>
      <c r="D6625" s="295"/>
    </row>
    <row r="6626" spans="1:4" x14ac:dyDescent="0.2">
      <c r="A6626" s="295">
        <v>0.32634190000000002</v>
      </c>
      <c r="B6626" s="295"/>
      <c r="C6626" s="295">
        <v>0.47816999999999998</v>
      </c>
      <c r="D6626" s="295"/>
    </row>
    <row r="6627" spans="1:4" x14ac:dyDescent="0.2">
      <c r="A6627" s="295">
        <v>0.32632879999999997</v>
      </c>
      <c r="B6627" s="295"/>
      <c r="C6627" s="295">
        <v>0.47814459999999998</v>
      </c>
      <c r="D6627" s="295"/>
    </row>
    <row r="6628" spans="1:4" x14ac:dyDescent="0.2">
      <c r="A6628" s="295">
        <v>0.32631680000000002</v>
      </c>
      <c r="B6628" s="295"/>
      <c r="C6628" s="295">
        <v>0.4781203</v>
      </c>
      <c r="D6628" s="295"/>
    </row>
    <row r="6629" spans="1:4" x14ac:dyDescent="0.2">
      <c r="A6629" s="295">
        <v>0.32628800000000002</v>
      </c>
      <c r="B6629" s="295"/>
      <c r="C6629" s="295">
        <v>0.47806589999999999</v>
      </c>
      <c r="D6629" s="295"/>
    </row>
    <row r="6630" spans="1:4" x14ac:dyDescent="0.2">
      <c r="A6630" s="295">
        <v>0.32628800000000002</v>
      </c>
      <c r="B6630" s="295"/>
      <c r="C6630" s="295">
        <v>0.47803879999999999</v>
      </c>
      <c r="D6630" s="295"/>
    </row>
    <row r="6631" spans="1:4" x14ac:dyDescent="0.2">
      <c r="A6631" s="295">
        <v>0.32628800000000002</v>
      </c>
      <c r="B6631" s="295"/>
      <c r="C6631" s="295">
        <v>0.47802679999999997</v>
      </c>
      <c r="D6631" s="295"/>
    </row>
    <row r="6632" spans="1:4" x14ac:dyDescent="0.2">
      <c r="A6632" s="295">
        <v>0.32626159999999998</v>
      </c>
      <c r="B6632" s="295"/>
      <c r="C6632" s="295">
        <v>0.4779851</v>
      </c>
      <c r="D6632" s="295"/>
    </row>
    <row r="6633" spans="1:4" x14ac:dyDescent="0.2">
      <c r="A6633" s="295">
        <v>0.32626159999999998</v>
      </c>
      <c r="B6633" s="295"/>
      <c r="C6633" s="295">
        <v>0.4779718</v>
      </c>
      <c r="D6633" s="295"/>
    </row>
    <row r="6634" spans="1:4" x14ac:dyDescent="0.2">
      <c r="A6634" s="295">
        <v>0.32623370000000002</v>
      </c>
      <c r="B6634" s="295"/>
      <c r="C6634" s="295">
        <v>0.47794490000000001</v>
      </c>
      <c r="D6634" s="295"/>
    </row>
    <row r="6635" spans="1:4" x14ac:dyDescent="0.2">
      <c r="A6635" s="295">
        <v>0.3262217</v>
      </c>
      <c r="B6635" s="295"/>
      <c r="C6635" s="295">
        <v>0.4779195</v>
      </c>
      <c r="D6635" s="295"/>
    </row>
    <row r="6636" spans="1:4" x14ac:dyDescent="0.2">
      <c r="A6636" s="295">
        <v>0.3262217</v>
      </c>
      <c r="B6636" s="295"/>
      <c r="C6636" s="295">
        <v>0.47790719999999998</v>
      </c>
      <c r="D6636" s="295"/>
    </row>
    <row r="6637" spans="1:4" x14ac:dyDescent="0.2">
      <c r="A6637" s="295">
        <v>0.32619579999999998</v>
      </c>
      <c r="B6637" s="295"/>
      <c r="C6637" s="295">
        <v>0.47784140000000003</v>
      </c>
      <c r="D6637" s="295"/>
    </row>
    <row r="6638" spans="1:4" x14ac:dyDescent="0.2">
      <c r="A6638" s="295">
        <v>0.32618219999999998</v>
      </c>
      <c r="B6638" s="295"/>
      <c r="C6638" s="295">
        <v>0.47782770000000002</v>
      </c>
      <c r="D6638" s="295"/>
    </row>
    <row r="6639" spans="1:4" x14ac:dyDescent="0.2">
      <c r="A6639" s="295">
        <v>0.32618219999999998</v>
      </c>
      <c r="B6639" s="295"/>
      <c r="C6639" s="295">
        <v>0.47781299999999999</v>
      </c>
      <c r="D6639" s="295"/>
    </row>
    <row r="6640" spans="1:4" x14ac:dyDescent="0.2">
      <c r="A6640" s="295">
        <v>0.32618219999999998</v>
      </c>
      <c r="B6640" s="295"/>
      <c r="C6640" s="295">
        <v>0.47778870000000001</v>
      </c>
      <c r="D6640" s="295"/>
    </row>
    <row r="6641" spans="1:4" x14ac:dyDescent="0.2">
      <c r="A6641" s="295">
        <v>0.3261423</v>
      </c>
      <c r="B6641" s="295"/>
      <c r="C6641" s="295">
        <v>0.47777540000000002</v>
      </c>
      <c r="D6641" s="295"/>
    </row>
    <row r="6642" spans="1:4" x14ac:dyDescent="0.2">
      <c r="A6642" s="295">
        <v>0.3261423</v>
      </c>
      <c r="B6642" s="295"/>
      <c r="C6642" s="295">
        <v>0.47776160000000001</v>
      </c>
      <c r="D6642" s="295"/>
    </row>
    <row r="6643" spans="1:4" x14ac:dyDescent="0.2">
      <c r="A6643" s="295">
        <v>0.3261423</v>
      </c>
      <c r="B6643" s="295"/>
      <c r="C6643" s="295">
        <v>0.47772140000000002</v>
      </c>
      <c r="D6643" s="295"/>
    </row>
    <row r="6644" spans="1:4" x14ac:dyDescent="0.2">
      <c r="A6644" s="295">
        <v>0.32612859999999999</v>
      </c>
      <c r="B6644" s="295"/>
      <c r="C6644" s="295">
        <v>0.4777091</v>
      </c>
      <c r="D6644" s="295"/>
    </row>
    <row r="6645" spans="1:4" x14ac:dyDescent="0.2">
      <c r="A6645" s="295">
        <v>0.32611659999999998</v>
      </c>
      <c r="B6645" s="295"/>
      <c r="C6645" s="295">
        <v>0.47768349999999998</v>
      </c>
      <c r="D6645" s="295"/>
    </row>
    <row r="6646" spans="1:4" x14ac:dyDescent="0.2">
      <c r="A6646" s="295">
        <v>0.32611659999999998</v>
      </c>
      <c r="B6646" s="295"/>
      <c r="C6646" s="295">
        <v>0.47764190000000001</v>
      </c>
      <c r="D6646" s="295"/>
    </row>
    <row r="6647" spans="1:4" x14ac:dyDescent="0.2">
      <c r="A6647" s="295">
        <v>0.32611659999999998</v>
      </c>
      <c r="B6647" s="295"/>
      <c r="C6647" s="295">
        <v>0.47762850000000001</v>
      </c>
      <c r="D6647" s="295"/>
    </row>
    <row r="6648" spans="1:4" x14ac:dyDescent="0.2">
      <c r="A6648" s="295">
        <v>0.3261039</v>
      </c>
      <c r="B6648" s="295"/>
      <c r="C6648" s="295">
        <v>0.47761629999999999</v>
      </c>
      <c r="D6648" s="295"/>
    </row>
    <row r="6649" spans="1:4" x14ac:dyDescent="0.2">
      <c r="A6649" s="295">
        <v>0.32609070000000001</v>
      </c>
      <c r="B6649" s="295"/>
      <c r="C6649" s="295">
        <v>0.47759049999999997</v>
      </c>
      <c r="D6649" s="295"/>
    </row>
    <row r="6650" spans="1:4" x14ac:dyDescent="0.2">
      <c r="A6650" s="295">
        <v>0.32606289999999999</v>
      </c>
      <c r="B6650" s="295"/>
      <c r="C6650" s="295">
        <v>0.47757820000000001</v>
      </c>
      <c r="D6650" s="295"/>
    </row>
    <row r="6651" spans="1:4" x14ac:dyDescent="0.2">
      <c r="A6651" s="295">
        <v>0.32604919999999998</v>
      </c>
      <c r="B6651" s="295"/>
      <c r="C6651" s="295">
        <v>0.47755130000000001</v>
      </c>
      <c r="D6651" s="295"/>
    </row>
    <row r="6652" spans="1:4" x14ac:dyDescent="0.2">
      <c r="A6652" s="295">
        <v>0.32604919999999998</v>
      </c>
      <c r="B6652" s="295"/>
      <c r="C6652" s="295">
        <v>0.47750959999999998</v>
      </c>
      <c r="D6652" s="295"/>
    </row>
    <row r="6653" spans="1:4" x14ac:dyDescent="0.2">
      <c r="A6653" s="295">
        <v>0.32603720000000003</v>
      </c>
      <c r="B6653" s="295"/>
      <c r="C6653" s="295">
        <v>0.47749760000000002</v>
      </c>
      <c r="D6653" s="295"/>
    </row>
    <row r="6654" spans="1:4" x14ac:dyDescent="0.2">
      <c r="A6654" s="295">
        <v>0.32603720000000003</v>
      </c>
      <c r="B6654" s="295"/>
      <c r="C6654" s="295">
        <v>0.47748289999999999</v>
      </c>
      <c r="D6654" s="295"/>
    </row>
    <row r="6655" spans="1:4" x14ac:dyDescent="0.2">
      <c r="A6655" s="295">
        <v>0.32603720000000003</v>
      </c>
      <c r="B6655" s="295"/>
      <c r="C6655" s="295">
        <v>0.4774408</v>
      </c>
      <c r="D6655" s="295"/>
    </row>
    <row r="6656" spans="1:4" x14ac:dyDescent="0.2">
      <c r="A6656" s="295">
        <v>0.32602449999999999</v>
      </c>
      <c r="B6656" s="295"/>
      <c r="C6656" s="295">
        <v>0.47741479999999997</v>
      </c>
      <c r="D6656" s="295"/>
    </row>
    <row r="6657" spans="1:4" x14ac:dyDescent="0.2">
      <c r="A6657" s="295">
        <v>0.32601079999999999</v>
      </c>
      <c r="B6657" s="295"/>
      <c r="C6657" s="295">
        <v>0.47740280000000002</v>
      </c>
      <c r="D6657" s="295"/>
    </row>
    <row r="6658" spans="1:4" x14ac:dyDescent="0.2">
      <c r="A6658" s="295">
        <v>0.32598250000000001</v>
      </c>
      <c r="B6658" s="295"/>
      <c r="C6658" s="295">
        <v>0.47737479999999999</v>
      </c>
      <c r="D6658" s="295"/>
    </row>
    <row r="6659" spans="1:4" x14ac:dyDescent="0.2">
      <c r="A6659" s="295">
        <v>0.32598250000000001</v>
      </c>
      <c r="B6659" s="295"/>
      <c r="C6659" s="295">
        <v>0.47734880000000002</v>
      </c>
      <c r="D6659" s="295"/>
    </row>
    <row r="6660" spans="1:4" x14ac:dyDescent="0.2">
      <c r="A6660" s="295">
        <v>0.3259705</v>
      </c>
      <c r="B6660" s="295"/>
      <c r="C6660" s="295">
        <v>0.4772845</v>
      </c>
      <c r="D6660" s="295"/>
    </row>
    <row r="6661" spans="1:4" x14ac:dyDescent="0.2">
      <c r="A6661" s="295">
        <v>0.3259705</v>
      </c>
      <c r="B6661" s="295"/>
      <c r="C6661" s="295">
        <v>0.47727229999999998</v>
      </c>
      <c r="D6661" s="295"/>
    </row>
    <row r="6662" spans="1:4" x14ac:dyDescent="0.2">
      <c r="A6662" s="295">
        <v>0.32595689999999999</v>
      </c>
      <c r="B6662" s="295"/>
      <c r="C6662" s="295">
        <v>0.47724430000000001</v>
      </c>
      <c r="D6662" s="295"/>
    </row>
    <row r="6663" spans="1:4" x14ac:dyDescent="0.2">
      <c r="A6663" s="295">
        <v>0.32595689999999999</v>
      </c>
      <c r="B6663" s="295"/>
      <c r="C6663" s="295">
        <v>0.4772052</v>
      </c>
      <c r="D6663" s="295"/>
    </row>
    <row r="6664" spans="1:4" x14ac:dyDescent="0.2">
      <c r="A6664" s="295">
        <v>0.3259321</v>
      </c>
      <c r="B6664" s="295"/>
      <c r="C6664" s="295">
        <v>0.47715289999999999</v>
      </c>
      <c r="D6664" s="295"/>
    </row>
    <row r="6665" spans="1:4" x14ac:dyDescent="0.2">
      <c r="A6665" s="295">
        <v>0.32591700000000001</v>
      </c>
      <c r="B6665" s="295"/>
      <c r="C6665" s="295">
        <v>0.47711490000000001</v>
      </c>
      <c r="D6665" s="295"/>
    </row>
    <row r="6666" spans="1:4" x14ac:dyDescent="0.2">
      <c r="A6666" s="295">
        <v>0.32589109999999999</v>
      </c>
      <c r="B6666" s="295"/>
      <c r="C6666" s="295">
        <v>0.47707699999999997</v>
      </c>
      <c r="D6666" s="295"/>
    </row>
    <row r="6667" spans="1:4" x14ac:dyDescent="0.2">
      <c r="A6667" s="295">
        <v>0.32589109999999999</v>
      </c>
      <c r="B6667" s="295"/>
      <c r="C6667" s="295">
        <v>0.47704859999999999</v>
      </c>
      <c r="D6667" s="295"/>
    </row>
    <row r="6668" spans="1:4" x14ac:dyDescent="0.2">
      <c r="A6668" s="295">
        <v>0.32585120000000001</v>
      </c>
      <c r="B6668" s="295"/>
      <c r="C6668" s="295">
        <v>0.47702329999999998</v>
      </c>
      <c r="D6668" s="295"/>
    </row>
    <row r="6669" spans="1:4" x14ac:dyDescent="0.2">
      <c r="A6669" s="295">
        <v>0.32583760000000001</v>
      </c>
      <c r="B6669" s="295"/>
      <c r="C6669" s="295">
        <v>0.4769949</v>
      </c>
      <c r="D6669" s="295"/>
    </row>
    <row r="6670" spans="1:4" x14ac:dyDescent="0.2">
      <c r="A6670" s="295">
        <v>0.3258375</v>
      </c>
      <c r="B6670" s="295"/>
      <c r="C6670" s="295">
        <v>0.47698020000000002</v>
      </c>
      <c r="D6670" s="295"/>
    </row>
    <row r="6671" spans="1:4" x14ac:dyDescent="0.2">
      <c r="A6671" s="295">
        <v>0.32581280000000001</v>
      </c>
      <c r="B6671" s="295"/>
      <c r="C6671" s="295">
        <v>0.4769523</v>
      </c>
      <c r="D6671" s="295"/>
    </row>
    <row r="6672" spans="1:4" x14ac:dyDescent="0.2">
      <c r="A6672" s="295">
        <v>0.32578449999999998</v>
      </c>
      <c r="B6672" s="295"/>
      <c r="C6672" s="295">
        <v>0.47691289999999997</v>
      </c>
      <c r="D6672" s="295"/>
    </row>
    <row r="6673" spans="1:4" x14ac:dyDescent="0.2">
      <c r="A6673" s="295">
        <v>0.32578449999999998</v>
      </c>
      <c r="B6673" s="295"/>
      <c r="C6673" s="295">
        <v>0.47691289999999997</v>
      </c>
      <c r="D6673" s="295"/>
    </row>
    <row r="6674" spans="1:4" x14ac:dyDescent="0.2">
      <c r="A6674" s="295">
        <v>0.32577139999999999</v>
      </c>
      <c r="B6674" s="295"/>
      <c r="C6674" s="295">
        <v>0.47688760000000002</v>
      </c>
      <c r="D6674" s="295"/>
    </row>
    <row r="6675" spans="1:4" x14ac:dyDescent="0.2">
      <c r="A6675" s="295">
        <v>0.3257466</v>
      </c>
      <c r="B6675" s="295"/>
      <c r="C6675" s="295">
        <v>0.47687289999999999</v>
      </c>
      <c r="D6675" s="295"/>
    </row>
    <row r="6676" spans="1:4" x14ac:dyDescent="0.2">
      <c r="A6676" s="295">
        <v>0.32573150000000001</v>
      </c>
      <c r="B6676" s="295"/>
      <c r="C6676" s="295">
        <v>0.47682160000000001</v>
      </c>
      <c r="D6676" s="295"/>
    </row>
    <row r="6677" spans="1:4" x14ac:dyDescent="0.2">
      <c r="A6677" s="295">
        <v>0.32573150000000001</v>
      </c>
      <c r="B6677" s="295"/>
      <c r="C6677" s="295">
        <v>0.47680929999999999</v>
      </c>
      <c r="D6677" s="295"/>
    </row>
    <row r="6678" spans="1:4" x14ac:dyDescent="0.2">
      <c r="A6678" s="295">
        <v>0.32570470000000001</v>
      </c>
      <c r="B6678" s="295"/>
      <c r="C6678" s="295">
        <v>0.47679589999999999</v>
      </c>
      <c r="D6678" s="295"/>
    </row>
    <row r="6679" spans="1:4" x14ac:dyDescent="0.2">
      <c r="A6679" s="295">
        <v>0.32570470000000001</v>
      </c>
      <c r="B6679" s="295"/>
      <c r="C6679" s="295">
        <v>0.47674329999999998</v>
      </c>
      <c r="D6679" s="295"/>
    </row>
    <row r="6680" spans="1:4" x14ac:dyDescent="0.2">
      <c r="A6680" s="295">
        <v>0.32567750000000001</v>
      </c>
      <c r="B6680" s="295"/>
      <c r="C6680" s="295">
        <v>0.47671639999999998</v>
      </c>
      <c r="D6680" s="295"/>
    </row>
    <row r="6681" spans="1:4" x14ac:dyDescent="0.2">
      <c r="A6681" s="295">
        <v>0.32567750000000001</v>
      </c>
      <c r="B6681" s="295"/>
      <c r="C6681" s="295">
        <v>0.47669060000000002</v>
      </c>
      <c r="D6681" s="295"/>
    </row>
    <row r="6682" spans="1:4" x14ac:dyDescent="0.2">
      <c r="A6682" s="295">
        <v>0.32565159999999999</v>
      </c>
      <c r="B6682" s="295"/>
      <c r="C6682" s="295">
        <v>0.47667860000000001</v>
      </c>
      <c r="D6682" s="295"/>
    </row>
    <row r="6683" spans="1:4" x14ac:dyDescent="0.2">
      <c r="A6683" s="295">
        <v>0.32565159999999999</v>
      </c>
      <c r="B6683" s="295"/>
      <c r="C6683" s="295">
        <v>0.4766263</v>
      </c>
      <c r="D6683" s="295"/>
    </row>
    <row r="6684" spans="1:4" x14ac:dyDescent="0.2">
      <c r="A6684" s="295">
        <v>0.32562590000000002</v>
      </c>
      <c r="B6684" s="295"/>
      <c r="C6684" s="295">
        <v>0.47661170000000003</v>
      </c>
      <c r="D6684" s="295"/>
    </row>
    <row r="6685" spans="1:4" x14ac:dyDescent="0.2">
      <c r="A6685" s="295">
        <v>0.32561079999999998</v>
      </c>
      <c r="B6685" s="295"/>
      <c r="C6685" s="295">
        <v>0.47659940000000001</v>
      </c>
      <c r="D6685" s="295"/>
    </row>
    <row r="6686" spans="1:4" x14ac:dyDescent="0.2">
      <c r="A6686" s="295">
        <v>0.32561079999999998</v>
      </c>
      <c r="B6686" s="295"/>
      <c r="C6686" s="295">
        <v>0.476574</v>
      </c>
      <c r="D6686" s="295"/>
    </row>
    <row r="6687" spans="1:4" x14ac:dyDescent="0.2">
      <c r="A6687" s="295">
        <v>0.32559880000000002</v>
      </c>
      <c r="B6687" s="295"/>
      <c r="C6687" s="295">
        <v>0.4765334</v>
      </c>
      <c r="D6687" s="295"/>
    </row>
    <row r="6688" spans="1:4" x14ac:dyDescent="0.2">
      <c r="A6688" s="295">
        <v>0.32558599999999999</v>
      </c>
      <c r="B6688" s="295"/>
      <c r="C6688" s="295">
        <v>0.47650500000000001</v>
      </c>
      <c r="D6688" s="295"/>
    </row>
    <row r="6689" spans="1:4" x14ac:dyDescent="0.2">
      <c r="A6689" s="295">
        <v>0.32557239999999998</v>
      </c>
      <c r="B6689" s="295"/>
      <c r="C6689" s="295">
        <v>0.47650500000000001</v>
      </c>
      <c r="D6689" s="295"/>
    </row>
    <row r="6690" spans="1:4" x14ac:dyDescent="0.2">
      <c r="A6690" s="295">
        <v>0.32557239999999998</v>
      </c>
      <c r="B6690" s="295"/>
      <c r="C6690" s="295">
        <v>0.47645130000000002</v>
      </c>
      <c r="D6690" s="295"/>
    </row>
    <row r="6691" spans="1:4" x14ac:dyDescent="0.2">
      <c r="A6691" s="295">
        <v>0.32554719999999998</v>
      </c>
      <c r="B6691" s="295"/>
      <c r="C6691" s="295">
        <v>0.47642699999999999</v>
      </c>
      <c r="D6691" s="295"/>
    </row>
    <row r="6692" spans="1:4" x14ac:dyDescent="0.2">
      <c r="A6692" s="295">
        <v>0.32554719999999998</v>
      </c>
      <c r="B6692" s="295"/>
      <c r="C6692" s="295">
        <v>0.47641230000000001</v>
      </c>
      <c r="D6692" s="295"/>
    </row>
    <row r="6693" spans="1:4" x14ac:dyDescent="0.2">
      <c r="A6693" s="295">
        <v>0.32554719999999998</v>
      </c>
      <c r="B6693" s="295"/>
      <c r="C6693" s="295">
        <v>0.47640009999999999</v>
      </c>
      <c r="D6693" s="295"/>
    </row>
    <row r="6694" spans="1:4" x14ac:dyDescent="0.2">
      <c r="A6694" s="295">
        <v>0.32554719999999998</v>
      </c>
      <c r="B6694" s="295"/>
      <c r="C6694" s="295">
        <v>0.47638799999999998</v>
      </c>
      <c r="D6694" s="295"/>
    </row>
    <row r="6695" spans="1:4" x14ac:dyDescent="0.2">
      <c r="A6695" s="295">
        <v>0.32553209999999999</v>
      </c>
      <c r="B6695" s="295"/>
      <c r="C6695" s="295">
        <v>0.47636220000000001</v>
      </c>
      <c r="D6695" s="295"/>
    </row>
    <row r="6696" spans="1:4" x14ac:dyDescent="0.2">
      <c r="A6696" s="295">
        <v>0.32551839999999999</v>
      </c>
      <c r="B6696" s="295"/>
      <c r="C6696" s="295">
        <v>0.47630739999999999</v>
      </c>
      <c r="D6696" s="295"/>
    </row>
    <row r="6697" spans="1:4" x14ac:dyDescent="0.2">
      <c r="A6697" s="295">
        <v>0.32550570000000001</v>
      </c>
      <c r="B6697" s="295"/>
      <c r="C6697" s="295">
        <v>0.47630739999999999</v>
      </c>
      <c r="D6697" s="295"/>
    </row>
    <row r="6698" spans="1:4" x14ac:dyDescent="0.2">
      <c r="A6698" s="295">
        <v>0.3254937</v>
      </c>
      <c r="B6698" s="295"/>
      <c r="C6698" s="295">
        <v>0.47625339999999999</v>
      </c>
      <c r="D6698" s="295"/>
    </row>
    <row r="6699" spans="1:4" x14ac:dyDescent="0.2">
      <c r="A6699" s="295">
        <v>0.3254649</v>
      </c>
      <c r="B6699" s="295"/>
      <c r="C6699" s="295">
        <v>0.47621540000000001</v>
      </c>
      <c r="D6699" s="295"/>
    </row>
    <row r="6700" spans="1:4" x14ac:dyDescent="0.2">
      <c r="A6700" s="295">
        <v>0.32545170000000001</v>
      </c>
      <c r="B6700" s="295"/>
      <c r="C6700" s="295">
        <v>0.47617749999999998</v>
      </c>
      <c r="D6700" s="295"/>
    </row>
    <row r="6701" spans="1:4" x14ac:dyDescent="0.2">
      <c r="A6701" s="295">
        <v>0.32543660000000002</v>
      </c>
      <c r="B6701" s="295"/>
      <c r="C6701" s="295">
        <v>0.47612650000000001</v>
      </c>
      <c r="D6701" s="295"/>
    </row>
    <row r="6702" spans="1:4" x14ac:dyDescent="0.2">
      <c r="A6702" s="295">
        <v>0.32543660000000002</v>
      </c>
      <c r="B6702" s="295"/>
      <c r="C6702" s="295">
        <v>0.47608739999999999</v>
      </c>
      <c r="D6702" s="295"/>
    </row>
    <row r="6703" spans="1:4" x14ac:dyDescent="0.2">
      <c r="A6703" s="295">
        <v>0.32543660000000002</v>
      </c>
      <c r="B6703" s="295"/>
      <c r="C6703" s="295">
        <v>0.47607519999999998</v>
      </c>
      <c r="D6703" s="295"/>
    </row>
    <row r="6704" spans="1:4" x14ac:dyDescent="0.2">
      <c r="A6704" s="295">
        <v>0.32542290000000001</v>
      </c>
      <c r="B6704" s="295"/>
      <c r="C6704" s="295">
        <v>0.47604849999999999</v>
      </c>
      <c r="D6704" s="295"/>
    </row>
    <row r="6705" spans="1:4" x14ac:dyDescent="0.2">
      <c r="A6705" s="295">
        <v>0.32541019999999998</v>
      </c>
      <c r="B6705" s="295"/>
      <c r="C6705" s="295">
        <v>0.47600809999999999</v>
      </c>
      <c r="D6705" s="295"/>
    </row>
    <row r="6706" spans="1:4" x14ac:dyDescent="0.2">
      <c r="A6706" s="295">
        <v>0.32541019999999998</v>
      </c>
      <c r="B6706" s="295"/>
      <c r="C6706" s="295">
        <v>0.47599599999999997</v>
      </c>
      <c r="D6706" s="295"/>
    </row>
    <row r="6707" spans="1:4" x14ac:dyDescent="0.2">
      <c r="A6707" s="295">
        <v>0.32537139999999998</v>
      </c>
      <c r="B6707" s="295"/>
      <c r="C6707" s="295">
        <v>0.47595599999999999</v>
      </c>
      <c r="D6707" s="295"/>
    </row>
    <row r="6708" spans="1:4" x14ac:dyDescent="0.2">
      <c r="A6708" s="295">
        <v>0.32537139999999998</v>
      </c>
      <c r="B6708" s="295"/>
      <c r="C6708" s="295">
        <v>0.47593000000000002</v>
      </c>
      <c r="D6708" s="295"/>
    </row>
    <row r="6709" spans="1:4" x14ac:dyDescent="0.2">
      <c r="A6709" s="295">
        <v>0.32534419999999997</v>
      </c>
      <c r="B6709" s="295"/>
      <c r="C6709" s="295">
        <v>0.47591670000000003</v>
      </c>
      <c r="D6709" s="295"/>
    </row>
    <row r="6710" spans="1:4" x14ac:dyDescent="0.2">
      <c r="A6710" s="295">
        <v>0.32533109999999998</v>
      </c>
      <c r="B6710" s="295"/>
      <c r="C6710" s="295">
        <v>0.47586270000000003</v>
      </c>
      <c r="D6710" s="295"/>
    </row>
    <row r="6711" spans="1:4" x14ac:dyDescent="0.2">
      <c r="A6711" s="295">
        <v>0.3253047</v>
      </c>
      <c r="B6711" s="295"/>
      <c r="C6711" s="295">
        <v>0.47584900000000002</v>
      </c>
      <c r="D6711" s="295"/>
    </row>
    <row r="6712" spans="1:4" x14ac:dyDescent="0.2">
      <c r="A6712" s="295">
        <v>0.3253047</v>
      </c>
      <c r="B6712" s="295"/>
      <c r="C6712" s="295">
        <v>0.47581030000000002</v>
      </c>
      <c r="D6712" s="295"/>
    </row>
    <row r="6713" spans="1:4" x14ac:dyDescent="0.2">
      <c r="A6713" s="295">
        <v>0.3253047</v>
      </c>
      <c r="B6713" s="295"/>
      <c r="C6713" s="295">
        <v>0.47578579999999998</v>
      </c>
      <c r="D6713" s="295"/>
    </row>
    <row r="6714" spans="1:4" x14ac:dyDescent="0.2">
      <c r="A6714" s="295">
        <v>0.32529160000000001</v>
      </c>
      <c r="B6714" s="295"/>
      <c r="C6714" s="295">
        <v>0.47577199999999997</v>
      </c>
      <c r="D6714" s="295"/>
    </row>
    <row r="6715" spans="1:4" x14ac:dyDescent="0.2">
      <c r="A6715" s="295">
        <v>0.32526440000000001</v>
      </c>
      <c r="B6715" s="295"/>
      <c r="C6715" s="295">
        <v>0.4757477</v>
      </c>
      <c r="D6715" s="295"/>
    </row>
    <row r="6716" spans="1:4" x14ac:dyDescent="0.2">
      <c r="A6716" s="295">
        <v>0.32523800000000003</v>
      </c>
      <c r="B6716" s="295"/>
      <c r="C6716" s="295">
        <v>0.47573310000000002</v>
      </c>
      <c r="D6716" s="295"/>
    </row>
    <row r="6717" spans="1:4" x14ac:dyDescent="0.2">
      <c r="A6717" s="295">
        <v>0.32522600000000002</v>
      </c>
      <c r="B6717" s="295"/>
      <c r="C6717" s="295">
        <v>0.4757208</v>
      </c>
      <c r="D6717" s="295"/>
    </row>
    <row r="6718" spans="1:4" x14ac:dyDescent="0.2">
      <c r="A6718" s="295">
        <v>0.32522600000000002</v>
      </c>
      <c r="B6718" s="295"/>
      <c r="C6718" s="295">
        <v>0.47568319999999997</v>
      </c>
      <c r="D6718" s="295"/>
    </row>
    <row r="6719" spans="1:4" x14ac:dyDescent="0.2">
      <c r="A6719" s="295">
        <v>0.32521230000000001</v>
      </c>
      <c r="B6719" s="295"/>
      <c r="C6719" s="295">
        <v>0.4756572</v>
      </c>
      <c r="D6719" s="295"/>
    </row>
    <row r="6720" spans="1:4" x14ac:dyDescent="0.2">
      <c r="A6720" s="295">
        <v>0.32518649999999999</v>
      </c>
      <c r="B6720" s="295"/>
      <c r="C6720" s="295">
        <v>0.47563050000000001</v>
      </c>
      <c r="D6720" s="295"/>
    </row>
    <row r="6721" spans="1:4" x14ac:dyDescent="0.2">
      <c r="A6721" s="295">
        <v>0.32515860000000002</v>
      </c>
      <c r="B6721" s="295"/>
      <c r="C6721" s="295">
        <v>0.475578</v>
      </c>
      <c r="D6721" s="295"/>
    </row>
    <row r="6722" spans="1:4" x14ac:dyDescent="0.2">
      <c r="A6722" s="295">
        <v>0.3251329</v>
      </c>
      <c r="B6722" s="295"/>
      <c r="C6722" s="295">
        <v>0.47554020000000002</v>
      </c>
      <c r="D6722" s="295"/>
    </row>
    <row r="6723" spans="1:4" x14ac:dyDescent="0.2">
      <c r="A6723" s="295">
        <v>0.32511780000000001</v>
      </c>
      <c r="B6723" s="295"/>
      <c r="C6723" s="295">
        <v>0.47551179999999998</v>
      </c>
      <c r="D6723" s="295"/>
    </row>
    <row r="6724" spans="1:4" x14ac:dyDescent="0.2">
      <c r="A6724" s="295">
        <v>0.32510410000000001</v>
      </c>
      <c r="B6724" s="295"/>
      <c r="C6724" s="295">
        <v>0.47549849999999999</v>
      </c>
      <c r="D6724" s="295"/>
    </row>
    <row r="6725" spans="1:4" x14ac:dyDescent="0.2">
      <c r="A6725" s="295">
        <v>0.32509100000000002</v>
      </c>
      <c r="B6725" s="295"/>
      <c r="C6725" s="295">
        <v>0.47547250000000002</v>
      </c>
      <c r="D6725" s="295"/>
    </row>
    <row r="6726" spans="1:4" x14ac:dyDescent="0.2">
      <c r="A6726" s="295">
        <v>0.32507829999999999</v>
      </c>
      <c r="B6726" s="295"/>
      <c r="C6726" s="295">
        <v>0.47544579999999997</v>
      </c>
      <c r="D6726" s="295"/>
    </row>
    <row r="6727" spans="1:4" x14ac:dyDescent="0.2">
      <c r="A6727" s="295">
        <v>0.32507829999999999</v>
      </c>
      <c r="B6727" s="295"/>
      <c r="C6727" s="295">
        <v>0.47541879999999997</v>
      </c>
      <c r="D6727" s="295"/>
    </row>
    <row r="6728" spans="1:4" x14ac:dyDescent="0.2">
      <c r="A6728" s="295">
        <v>0.32507829999999999</v>
      </c>
      <c r="B6728" s="295"/>
      <c r="C6728" s="295">
        <v>0.47539189999999998</v>
      </c>
      <c r="D6728" s="295"/>
    </row>
    <row r="6729" spans="1:4" x14ac:dyDescent="0.2">
      <c r="A6729" s="295">
        <v>0.32506620000000003</v>
      </c>
      <c r="B6729" s="295"/>
      <c r="C6729" s="295">
        <v>0.47535529999999998</v>
      </c>
      <c r="D6729" s="295"/>
    </row>
    <row r="6730" spans="1:4" x14ac:dyDescent="0.2">
      <c r="A6730" s="295">
        <v>0.32505260000000002</v>
      </c>
      <c r="B6730" s="295"/>
      <c r="C6730" s="295">
        <v>0.47532990000000003</v>
      </c>
      <c r="D6730" s="295"/>
    </row>
    <row r="6731" spans="1:4" x14ac:dyDescent="0.2">
      <c r="A6731" s="295">
        <v>0.32503739999999998</v>
      </c>
      <c r="B6731" s="295"/>
      <c r="C6731" s="295">
        <v>0.47531620000000002</v>
      </c>
      <c r="D6731" s="295"/>
    </row>
    <row r="6732" spans="1:4" x14ac:dyDescent="0.2">
      <c r="A6732" s="295">
        <v>0.32501160000000001</v>
      </c>
      <c r="B6732" s="295"/>
      <c r="C6732" s="295">
        <v>0.4752786</v>
      </c>
      <c r="D6732" s="295"/>
    </row>
    <row r="6733" spans="1:4" x14ac:dyDescent="0.2">
      <c r="A6733" s="295">
        <v>0.32501160000000001</v>
      </c>
      <c r="B6733" s="295"/>
      <c r="C6733" s="295">
        <v>0.4752786</v>
      </c>
      <c r="D6733" s="295"/>
    </row>
    <row r="6734" spans="1:4" x14ac:dyDescent="0.2">
      <c r="A6734" s="295">
        <v>0.32499790000000001</v>
      </c>
      <c r="B6734" s="295"/>
      <c r="C6734" s="295">
        <v>0.4752786</v>
      </c>
      <c r="D6734" s="295"/>
    </row>
    <row r="6735" spans="1:4" x14ac:dyDescent="0.2">
      <c r="A6735" s="295">
        <v>0.3249727</v>
      </c>
      <c r="B6735" s="295"/>
      <c r="C6735" s="295">
        <v>0.47526390000000002</v>
      </c>
      <c r="D6735" s="295"/>
    </row>
    <row r="6736" spans="1:4" x14ac:dyDescent="0.2">
      <c r="A6736" s="295">
        <v>0.32495760000000001</v>
      </c>
      <c r="B6736" s="295"/>
      <c r="C6736" s="295">
        <v>0.47521020000000003</v>
      </c>
      <c r="D6736" s="295"/>
    </row>
    <row r="6737" spans="1:4" x14ac:dyDescent="0.2">
      <c r="A6737" s="295">
        <v>0.32494489999999998</v>
      </c>
      <c r="B6737" s="295"/>
      <c r="C6737" s="295">
        <v>0.47517120000000002</v>
      </c>
      <c r="D6737" s="295"/>
    </row>
    <row r="6738" spans="1:4" x14ac:dyDescent="0.2">
      <c r="A6738" s="295">
        <v>0.32494489999999998</v>
      </c>
      <c r="B6738" s="295"/>
      <c r="C6738" s="295">
        <v>0.475159</v>
      </c>
      <c r="D6738" s="295"/>
    </row>
    <row r="6739" spans="1:4" x14ac:dyDescent="0.2">
      <c r="A6739" s="295">
        <v>0.32492969999999999</v>
      </c>
      <c r="B6739" s="295"/>
      <c r="C6739" s="295">
        <v>0.4750915</v>
      </c>
      <c r="D6739" s="295"/>
    </row>
    <row r="6740" spans="1:4" x14ac:dyDescent="0.2">
      <c r="A6740" s="295">
        <v>0.32491769999999998</v>
      </c>
      <c r="B6740" s="295"/>
      <c r="C6740" s="295">
        <v>0.47507919999999998</v>
      </c>
      <c r="D6740" s="295"/>
    </row>
    <row r="6741" spans="1:4" x14ac:dyDescent="0.2">
      <c r="A6741" s="295">
        <v>0.32490449999999998</v>
      </c>
      <c r="B6741" s="295"/>
      <c r="C6741" s="295">
        <v>0.4750646</v>
      </c>
      <c r="D6741" s="295"/>
    </row>
    <row r="6742" spans="1:4" x14ac:dyDescent="0.2">
      <c r="A6742" s="295">
        <v>0.32487569999999999</v>
      </c>
      <c r="B6742" s="295"/>
      <c r="C6742" s="295">
        <v>0.47502460000000002</v>
      </c>
      <c r="D6742" s="295"/>
    </row>
    <row r="6743" spans="1:4" x14ac:dyDescent="0.2">
      <c r="A6743" s="295">
        <v>0.32487569999999999</v>
      </c>
      <c r="B6743" s="295"/>
      <c r="C6743" s="295">
        <v>0.47498390000000001</v>
      </c>
      <c r="D6743" s="295"/>
    </row>
    <row r="6744" spans="1:4" x14ac:dyDescent="0.2">
      <c r="A6744" s="295">
        <v>0.32486300000000001</v>
      </c>
      <c r="B6744" s="295"/>
      <c r="C6744" s="295">
        <v>0.47495799999999999</v>
      </c>
      <c r="D6744" s="295"/>
    </row>
    <row r="6745" spans="1:4" x14ac:dyDescent="0.2">
      <c r="A6745" s="295">
        <v>0.32486300000000001</v>
      </c>
      <c r="B6745" s="295"/>
      <c r="C6745" s="295">
        <v>0.47494330000000001</v>
      </c>
      <c r="D6745" s="295"/>
    </row>
    <row r="6746" spans="1:4" x14ac:dyDescent="0.2">
      <c r="A6746" s="295">
        <v>0.32482109999999997</v>
      </c>
      <c r="B6746" s="295"/>
      <c r="C6746" s="295">
        <v>0.47493109999999999</v>
      </c>
      <c r="D6746" s="295"/>
    </row>
    <row r="6747" spans="1:4" x14ac:dyDescent="0.2">
      <c r="A6747" s="295">
        <v>0.32480910000000002</v>
      </c>
      <c r="B6747" s="295"/>
      <c r="C6747" s="295">
        <v>0.47490399999999999</v>
      </c>
      <c r="D6747" s="295"/>
    </row>
    <row r="6748" spans="1:4" x14ac:dyDescent="0.2">
      <c r="A6748" s="295">
        <v>0.32480900000000001</v>
      </c>
      <c r="B6748" s="295"/>
      <c r="C6748" s="295">
        <v>0.47489199999999998</v>
      </c>
      <c r="D6748" s="295"/>
    </row>
    <row r="6749" spans="1:4" x14ac:dyDescent="0.2">
      <c r="A6749" s="295">
        <v>0.32479540000000001</v>
      </c>
      <c r="B6749" s="295"/>
      <c r="C6749" s="295">
        <v>0.47489189999999998</v>
      </c>
      <c r="D6749" s="295"/>
    </row>
    <row r="6750" spans="1:4" x14ac:dyDescent="0.2">
      <c r="A6750" s="295">
        <v>0.32478020000000002</v>
      </c>
      <c r="B6750" s="295"/>
      <c r="C6750" s="295">
        <v>0.47486640000000002</v>
      </c>
      <c r="D6750" s="295"/>
    </row>
    <row r="6751" spans="1:4" x14ac:dyDescent="0.2">
      <c r="A6751" s="295">
        <v>0.32476749999999999</v>
      </c>
      <c r="B6751" s="295"/>
      <c r="C6751" s="295">
        <v>0.47483799999999998</v>
      </c>
      <c r="D6751" s="295"/>
    </row>
    <row r="6752" spans="1:4" x14ac:dyDescent="0.2">
      <c r="A6752" s="295">
        <v>0.32475389999999998</v>
      </c>
      <c r="B6752" s="295"/>
      <c r="C6752" s="295">
        <v>0.47481109999999999</v>
      </c>
      <c r="D6752" s="295"/>
    </row>
    <row r="6753" spans="1:4" x14ac:dyDescent="0.2">
      <c r="A6753" s="295">
        <v>0.32472869999999998</v>
      </c>
      <c r="B6753" s="295"/>
      <c r="C6753" s="295">
        <v>0.47479769999999999</v>
      </c>
      <c r="D6753" s="295"/>
    </row>
    <row r="6754" spans="1:4" x14ac:dyDescent="0.2">
      <c r="A6754" s="295">
        <v>0.32472869999999998</v>
      </c>
      <c r="B6754" s="295"/>
      <c r="C6754" s="295">
        <v>0.47478569999999998</v>
      </c>
      <c r="D6754" s="295"/>
    </row>
    <row r="6755" spans="1:4" x14ac:dyDescent="0.2">
      <c r="A6755" s="295">
        <v>0.32470080000000001</v>
      </c>
      <c r="B6755" s="295"/>
      <c r="C6755" s="295">
        <v>0.47474529999999998</v>
      </c>
      <c r="D6755" s="295"/>
    </row>
    <row r="6756" spans="1:4" x14ac:dyDescent="0.2">
      <c r="A6756" s="295">
        <v>0.32468770000000002</v>
      </c>
      <c r="B6756" s="295"/>
      <c r="C6756" s="295">
        <v>0.47471819999999998</v>
      </c>
      <c r="D6756" s="295"/>
    </row>
    <row r="6757" spans="1:4" x14ac:dyDescent="0.2">
      <c r="A6757" s="295">
        <v>0.32467570000000001</v>
      </c>
      <c r="B6757" s="295"/>
      <c r="C6757" s="295">
        <v>0.47469260000000002</v>
      </c>
      <c r="D6757" s="295"/>
    </row>
    <row r="6758" spans="1:4" x14ac:dyDescent="0.2">
      <c r="A6758" s="295">
        <v>0.32466200000000001</v>
      </c>
      <c r="B6758" s="295"/>
      <c r="C6758" s="295">
        <v>0.47464129999999999</v>
      </c>
      <c r="D6758" s="295"/>
    </row>
    <row r="6759" spans="1:4" x14ac:dyDescent="0.2">
      <c r="A6759" s="295">
        <v>0.32466200000000001</v>
      </c>
      <c r="B6759" s="295"/>
      <c r="C6759" s="295">
        <v>0.47461439999999999</v>
      </c>
      <c r="D6759" s="295"/>
    </row>
    <row r="6760" spans="1:4" x14ac:dyDescent="0.2">
      <c r="A6760" s="295">
        <v>0.32466200000000001</v>
      </c>
      <c r="B6760" s="295"/>
      <c r="C6760" s="295">
        <v>0.47458640000000002</v>
      </c>
      <c r="D6760" s="295"/>
    </row>
    <row r="6761" spans="1:4" x14ac:dyDescent="0.2">
      <c r="A6761" s="295">
        <v>0.32464690000000002</v>
      </c>
      <c r="B6761" s="295"/>
      <c r="C6761" s="295">
        <v>0.47454839999999998</v>
      </c>
      <c r="D6761" s="295"/>
    </row>
    <row r="6762" spans="1:4" x14ac:dyDescent="0.2">
      <c r="A6762" s="295">
        <v>0.32464690000000002</v>
      </c>
      <c r="B6762" s="295"/>
      <c r="C6762" s="295">
        <v>0.47454839999999998</v>
      </c>
      <c r="D6762" s="295"/>
    </row>
    <row r="6763" spans="1:4" x14ac:dyDescent="0.2">
      <c r="A6763" s="295">
        <v>0.3246348</v>
      </c>
      <c r="B6763" s="295"/>
      <c r="C6763" s="295">
        <v>0.47450920000000002</v>
      </c>
      <c r="D6763" s="295"/>
    </row>
    <row r="6764" spans="1:4" x14ac:dyDescent="0.2">
      <c r="A6764" s="295">
        <v>0.32461970000000001</v>
      </c>
      <c r="B6764" s="295"/>
      <c r="C6764" s="295">
        <v>0.47448489999999999</v>
      </c>
      <c r="D6764" s="295"/>
    </row>
    <row r="6765" spans="1:4" x14ac:dyDescent="0.2">
      <c r="A6765" s="295">
        <v>0.32461970000000001</v>
      </c>
      <c r="B6765" s="295"/>
      <c r="C6765" s="295">
        <v>0.47445660000000001</v>
      </c>
      <c r="D6765" s="295"/>
    </row>
    <row r="6766" spans="1:4" x14ac:dyDescent="0.2">
      <c r="A6766" s="295">
        <v>0.3245808</v>
      </c>
      <c r="B6766" s="295"/>
      <c r="C6766" s="295">
        <v>0.47441759999999999</v>
      </c>
      <c r="D6766" s="295"/>
    </row>
    <row r="6767" spans="1:4" x14ac:dyDescent="0.2">
      <c r="A6767" s="295">
        <v>0.3245672</v>
      </c>
      <c r="B6767" s="295"/>
      <c r="C6767" s="295">
        <v>0.47440300000000002</v>
      </c>
      <c r="D6767" s="295"/>
    </row>
    <row r="6768" spans="1:4" x14ac:dyDescent="0.2">
      <c r="A6768" s="295">
        <v>0.32452619999999999</v>
      </c>
      <c r="B6768" s="295"/>
      <c r="C6768" s="295">
        <v>0.47433570000000003</v>
      </c>
      <c r="D6768" s="295"/>
    </row>
    <row r="6769" spans="1:4" x14ac:dyDescent="0.2">
      <c r="A6769" s="295">
        <v>0.32452619999999999</v>
      </c>
      <c r="B6769" s="295"/>
      <c r="C6769" s="295">
        <v>0.47432340000000001</v>
      </c>
      <c r="D6769" s="295"/>
    </row>
    <row r="6770" spans="1:4" x14ac:dyDescent="0.2">
      <c r="A6770" s="295">
        <v>0.32452619999999999</v>
      </c>
      <c r="B6770" s="295"/>
      <c r="C6770" s="295">
        <v>0.47431139999999999</v>
      </c>
      <c r="D6770" s="295"/>
    </row>
    <row r="6771" spans="1:4" x14ac:dyDescent="0.2">
      <c r="A6771" s="295">
        <v>0.32450050000000003</v>
      </c>
      <c r="B6771" s="295"/>
      <c r="C6771" s="295">
        <v>0.47428579999999998</v>
      </c>
      <c r="D6771" s="295"/>
    </row>
    <row r="6772" spans="1:4" x14ac:dyDescent="0.2">
      <c r="A6772" s="295">
        <v>0.32450050000000003</v>
      </c>
      <c r="B6772" s="295"/>
      <c r="C6772" s="295">
        <v>0.47428579999999998</v>
      </c>
      <c r="D6772" s="295"/>
    </row>
    <row r="6773" spans="1:4" x14ac:dyDescent="0.2">
      <c r="A6773" s="295">
        <v>0.32448739999999998</v>
      </c>
      <c r="B6773" s="295"/>
      <c r="C6773" s="295">
        <v>0.47427239999999998</v>
      </c>
      <c r="D6773" s="295"/>
    </row>
    <row r="6774" spans="1:4" x14ac:dyDescent="0.2">
      <c r="A6774" s="295">
        <v>0.32448739999999998</v>
      </c>
      <c r="B6774" s="295"/>
      <c r="C6774" s="295">
        <v>0.47419460000000002</v>
      </c>
      <c r="D6774" s="295"/>
    </row>
    <row r="6775" spans="1:4" x14ac:dyDescent="0.2">
      <c r="A6775" s="295">
        <v>0.32448739999999998</v>
      </c>
      <c r="B6775" s="295"/>
      <c r="C6775" s="295">
        <v>0.47418080000000001</v>
      </c>
      <c r="D6775" s="295"/>
    </row>
    <row r="6776" spans="1:4" x14ac:dyDescent="0.2">
      <c r="A6776" s="295">
        <v>0.32445859999999999</v>
      </c>
      <c r="B6776" s="295"/>
      <c r="C6776" s="295">
        <v>0.47416750000000002</v>
      </c>
      <c r="D6776" s="295"/>
    </row>
    <row r="6777" spans="1:4" x14ac:dyDescent="0.2">
      <c r="A6777" s="295">
        <v>0.32444580000000001</v>
      </c>
      <c r="B6777" s="295"/>
      <c r="C6777" s="295">
        <v>0.4741148</v>
      </c>
      <c r="D6777" s="295"/>
    </row>
    <row r="6778" spans="1:4" x14ac:dyDescent="0.2">
      <c r="A6778" s="295">
        <v>0.32440750000000002</v>
      </c>
      <c r="B6778" s="295"/>
      <c r="C6778" s="295">
        <v>0.47407549999999998</v>
      </c>
      <c r="D6778" s="295"/>
    </row>
    <row r="6779" spans="1:4" x14ac:dyDescent="0.2">
      <c r="A6779" s="295">
        <v>0.32440750000000002</v>
      </c>
      <c r="B6779" s="295"/>
      <c r="C6779" s="295">
        <v>0.47406330000000002</v>
      </c>
      <c r="D6779" s="295"/>
    </row>
    <row r="6780" spans="1:4" x14ac:dyDescent="0.2">
      <c r="A6780" s="295">
        <v>0.3243954</v>
      </c>
      <c r="B6780" s="295"/>
      <c r="C6780" s="295">
        <v>0.47403489999999998</v>
      </c>
      <c r="D6780" s="295"/>
    </row>
    <row r="6781" spans="1:4" x14ac:dyDescent="0.2">
      <c r="A6781" s="295">
        <v>0.32438230000000001</v>
      </c>
      <c r="B6781" s="295"/>
      <c r="C6781" s="295">
        <v>0.47403489999999998</v>
      </c>
      <c r="D6781" s="295"/>
    </row>
    <row r="6782" spans="1:4" x14ac:dyDescent="0.2">
      <c r="A6782" s="295">
        <v>0.32435439999999999</v>
      </c>
      <c r="B6782" s="295"/>
      <c r="C6782" s="295">
        <v>0.4739949</v>
      </c>
      <c r="D6782" s="295"/>
    </row>
    <row r="6783" spans="1:4" x14ac:dyDescent="0.2">
      <c r="A6783" s="295">
        <v>0.32435439999999999</v>
      </c>
      <c r="B6783" s="295"/>
      <c r="C6783" s="295">
        <v>0.47398109999999999</v>
      </c>
      <c r="D6783" s="295"/>
    </row>
    <row r="6784" spans="1:4" x14ac:dyDescent="0.2">
      <c r="A6784" s="295">
        <v>0.32434170000000001</v>
      </c>
      <c r="B6784" s="295"/>
      <c r="C6784" s="295">
        <v>0.47394049999999999</v>
      </c>
      <c r="D6784" s="295"/>
    </row>
    <row r="6785" spans="1:4" x14ac:dyDescent="0.2">
      <c r="A6785" s="295">
        <v>0.32432800000000001</v>
      </c>
      <c r="B6785" s="295"/>
      <c r="C6785" s="295">
        <v>0.47388910000000001</v>
      </c>
      <c r="D6785" s="295"/>
    </row>
    <row r="6786" spans="1:4" x14ac:dyDescent="0.2">
      <c r="A6786" s="295">
        <v>0.32430330000000002</v>
      </c>
      <c r="B6786" s="295"/>
      <c r="C6786" s="295">
        <v>0.47387689999999999</v>
      </c>
      <c r="D6786" s="295"/>
    </row>
    <row r="6787" spans="1:4" x14ac:dyDescent="0.2">
      <c r="A6787" s="295">
        <v>0.32430330000000002</v>
      </c>
      <c r="B6787" s="295"/>
      <c r="C6787" s="295">
        <v>0.4738348</v>
      </c>
      <c r="D6787" s="295"/>
    </row>
    <row r="6788" spans="1:4" x14ac:dyDescent="0.2">
      <c r="A6788" s="295">
        <v>0.32427539999999999</v>
      </c>
      <c r="B6788" s="295"/>
      <c r="C6788" s="295">
        <v>0.47382269999999999</v>
      </c>
      <c r="D6788" s="295"/>
    </row>
    <row r="6789" spans="1:4" x14ac:dyDescent="0.2">
      <c r="A6789" s="295">
        <v>0.32427539999999999</v>
      </c>
      <c r="B6789" s="295"/>
      <c r="C6789" s="295">
        <v>0.47382269999999999</v>
      </c>
      <c r="D6789" s="295"/>
    </row>
    <row r="6790" spans="1:4" x14ac:dyDescent="0.2">
      <c r="A6790" s="295">
        <v>0.32424710000000001</v>
      </c>
      <c r="B6790" s="295"/>
      <c r="C6790" s="295">
        <v>0.4737827</v>
      </c>
      <c r="D6790" s="295"/>
    </row>
    <row r="6791" spans="1:4" x14ac:dyDescent="0.2">
      <c r="A6791" s="295">
        <v>0.32424710000000001</v>
      </c>
      <c r="B6791" s="295"/>
      <c r="C6791" s="295">
        <v>0.473769</v>
      </c>
      <c r="D6791" s="295"/>
    </row>
    <row r="6792" spans="1:4" x14ac:dyDescent="0.2">
      <c r="A6792" s="295">
        <v>0.3242215</v>
      </c>
      <c r="B6792" s="295"/>
      <c r="C6792" s="295">
        <v>0.47375669999999998</v>
      </c>
      <c r="D6792" s="295"/>
    </row>
    <row r="6793" spans="1:4" x14ac:dyDescent="0.2">
      <c r="A6793" s="295">
        <v>0.32420870000000002</v>
      </c>
      <c r="B6793" s="295"/>
      <c r="C6793" s="295">
        <v>0.47373130000000002</v>
      </c>
      <c r="D6793" s="295"/>
    </row>
    <row r="6794" spans="1:4" x14ac:dyDescent="0.2">
      <c r="A6794" s="295">
        <v>0.32420870000000002</v>
      </c>
      <c r="B6794" s="295"/>
      <c r="C6794" s="295">
        <v>0.47370299999999999</v>
      </c>
      <c r="D6794" s="295"/>
    </row>
    <row r="6795" spans="1:4" x14ac:dyDescent="0.2">
      <c r="A6795" s="295">
        <v>0.32418150000000001</v>
      </c>
      <c r="B6795" s="295"/>
      <c r="C6795" s="295">
        <v>0.47369070000000002</v>
      </c>
      <c r="D6795" s="295"/>
    </row>
    <row r="6796" spans="1:4" x14ac:dyDescent="0.2">
      <c r="A6796" s="295">
        <v>0.32416840000000002</v>
      </c>
      <c r="B6796" s="295"/>
      <c r="C6796" s="295">
        <v>0.47367870000000001</v>
      </c>
      <c r="D6796" s="295"/>
    </row>
    <row r="6797" spans="1:4" x14ac:dyDescent="0.2">
      <c r="A6797" s="295">
        <v>0.32416840000000002</v>
      </c>
      <c r="B6797" s="295"/>
      <c r="C6797" s="295">
        <v>0.47366639999999999</v>
      </c>
      <c r="D6797" s="295"/>
    </row>
    <row r="6798" spans="1:4" x14ac:dyDescent="0.2">
      <c r="A6798" s="295">
        <v>0.32414369999999998</v>
      </c>
      <c r="B6798" s="295"/>
      <c r="C6798" s="295">
        <v>0.473638</v>
      </c>
      <c r="D6798" s="295"/>
    </row>
    <row r="6799" spans="1:4" x14ac:dyDescent="0.2">
      <c r="A6799" s="295">
        <v>0.32412999999999997</v>
      </c>
      <c r="B6799" s="295"/>
      <c r="C6799" s="295">
        <v>0.47360059999999998</v>
      </c>
      <c r="D6799" s="295"/>
    </row>
    <row r="6800" spans="1:4" x14ac:dyDescent="0.2">
      <c r="A6800" s="295">
        <v>0.32412999999999997</v>
      </c>
      <c r="B6800" s="295"/>
      <c r="C6800" s="295">
        <v>0.47353400000000001</v>
      </c>
      <c r="D6800" s="295"/>
    </row>
    <row r="6801" spans="1:4" x14ac:dyDescent="0.2">
      <c r="A6801" s="295">
        <v>0.32411489999999998</v>
      </c>
      <c r="B6801" s="295"/>
      <c r="C6801" s="295">
        <v>0.47348170000000001</v>
      </c>
      <c r="D6801" s="295"/>
    </row>
    <row r="6802" spans="1:4" x14ac:dyDescent="0.2">
      <c r="A6802" s="295">
        <v>0.32408900000000002</v>
      </c>
      <c r="B6802" s="295"/>
      <c r="C6802" s="295">
        <v>0.47345599999999999</v>
      </c>
      <c r="D6802" s="295"/>
    </row>
    <row r="6803" spans="1:4" x14ac:dyDescent="0.2">
      <c r="A6803" s="295">
        <v>0.32408900000000002</v>
      </c>
      <c r="B6803" s="295"/>
      <c r="C6803" s="295">
        <v>0.47342800000000002</v>
      </c>
      <c r="D6803" s="295"/>
    </row>
    <row r="6804" spans="1:4" x14ac:dyDescent="0.2">
      <c r="A6804" s="295">
        <v>0.3240633</v>
      </c>
      <c r="B6804" s="295"/>
      <c r="C6804" s="295">
        <v>0.4734159</v>
      </c>
      <c r="D6804" s="295"/>
    </row>
    <row r="6805" spans="1:4" x14ac:dyDescent="0.2">
      <c r="A6805" s="295">
        <v>0.32403549999999998</v>
      </c>
      <c r="B6805" s="295"/>
      <c r="C6805" s="295">
        <v>0.47340389999999999</v>
      </c>
      <c r="D6805" s="295"/>
    </row>
    <row r="6806" spans="1:4" x14ac:dyDescent="0.2">
      <c r="A6806" s="295">
        <v>0.32403539999999997</v>
      </c>
      <c r="B6806" s="295"/>
      <c r="C6806" s="295">
        <v>0.47337790000000002</v>
      </c>
      <c r="D6806" s="295"/>
    </row>
    <row r="6807" spans="1:4" x14ac:dyDescent="0.2">
      <c r="A6807" s="295">
        <v>0.32402180000000003</v>
      </c>
      <c r="B6807" s="295"/>
      <c r="C6807" s="295">
        <v>0.4733291</v>
      </c>
      <c r="D6807" s="295"/>
    </row>
    <row r="6808" spans="1:4" x14ac:dyDescent="0.2">
      <c r="A6808" s="295">
        <v>0.32402180000000003</v>
      </c>
      <c r="B6808" s="295"/>
      <c r="C6808" s="295">
        <v>0.47330240000000001</v>
      </c>
      <c r="D6808" s="295"/>
    </row>
    <row r="6809" spans="1:4" x14ac:dyDescent="0.2">
      <c r="A6809" s="295">
        <v>0.32400869999999998</v>
      </c>
      <c r="B6809" s="295"/>
      <c r="C6809" s="295">
        <v>0.47326309999999999</v>
      </c>
      <c r="D6809" s="295"/>
    </row>
    <row r="6810" spans="1:4" x14ac:dyDescent="0.2">
      <c r="A6810" s="295">
        <v>0.32400859999999998</v>
      </c>
      <c r="B6810" s="295"/>
      <c r="C6810" s="295">
        <v>0.47323710000000002</v>
      </c>
      <c r="D6810" s="295"/>
    </row>
    <row r="6811" spans="1:4" x14ac:dyDescent="0.2">
      <c r="A6811" s="295">
        <v>0.32397029999999999</v>
      </c>
      <c r="B6811" s="295"/>
      <c r="C6811" s="295">
        <v>0.47321039999999998</v>
      </c>
      <c r="D6811" s="295"/>
    </row>
    <row r="6812" spans="1:4" x14ac:dyDescent="0.2">
      <c r="A6812" s="295">
        <v>0.32397029999999999</v>
      </c>
      <c r="B6812" s="295"/>
      <c r="C6812" s="295">
        <v>0.47319709999999998</v>
      </c>
      <c r="D6812" s="295"/>
    </row>
    <row r="6813" spans="1:4" x14ac:dyDescent="0.2">
      <c r="A6813" s="295">
        <v>0.3239551</v>
      </c>
      <c r="B6813" s="295"/>
      <c r="C6813" s="295">
        <v>0.4731571</v>
      </c>
      <c r="D6813" s="295"/>
    </row>
    <row r="6814" spans="1:4" x14ac:dyDescent="0.2">
      <c r="A6814" s="295">
        <v>0.32392870000000001</v>
      </c>
      <c r="B6814" s="295"/>
      <c r="C6814" s="295">
        <v>0.47314499999999998</v>
      </c>
      <c r="D6814" s="295"/>
    </row>
    <row r="6815" spans="1:4" x14ac:dyDescent="0.2">
      <c r="A6815" s="295">
        <v>0.32390039999999998</v>
      </c>
      <c r="B6815" s="295"/>
      <c r="C6815" s="295">
        <v>0.47313280000000002</v>
      </c>
      <c r="D6815" s="295"/>
    </row>
    <row r="6816" spans="1:4" x14ac:dyDescent="0.2">
      <c r="A6816" s="295">
        <v>0.32390039999999998</v>
      </c>
      <c r="B6816" s="295"/>
      <c r="C6816" s="295">
        <v>0.4730936</v>
      </c>
      <c r="D6816" s="295"/>
    </row>
    <row r="6817" spans="1:4" x14ac:dyDescent="0.2">
      <c r="A6817" s="295">
        <v>0.32390039999999998</v>
      </c>
      <c r="B6817" s="295"/>
      <c r="C6817" s="295">
        <v>0.47306530000000002</v>
      </c>
      <c r="D6817" s="295"/>
    </row>
    <row r="6818" spans="1:4" x14ac:dyDescent="0.2">
      <c r="A6818" s="295">
        <v>0.32387569999999999</v>
      </c>
      <c r="B6818" s="295"/>
      <c r="C6818" s="295">
        <v>0.47301090000000001</v>
      </c>
      <c r="D6818" s="295"/>
    </row>
    <row r="6819" spans="1:4" x14ac:dyDescent="0.2">
      <c r="A6819" s="295">
        <v>0.32387569999999999</v>
      </c>
      <c r="B6819" s="295"/>
      <c r="C6819" s="295">
        <v>0.47299869999999999</v>
      </c>
      <c r="D6819" s="295"/>
    </row>
    <row r="6820" spans="1:4" x14ac:dyDescent="0.2">
      <c r="A6820" s="295">
        <v>0.32384740000000001</v>
      </c>
      <c r="B6820" s="295"/>
      <c r="C6820" s="295">
        <v>0.47298489999999999</v>
      </c>
      <c r="D6820" s="295"/>
    </row>
    <row r="6821" spans="1:4" x14ac:dyDescent="0.2">
      <c r="A6821" s="295">
        <v>0.3238338</v>
      </c>
      <c r="B6821" s="295"/>
      <c r="C6821" s="295">
        <v>0.47297119999999998</v>
      </c>
      <c r="D6821" s="295"/>
    </row>
    <row r="6822" spans="1:4" x14ac:dyDescent="0.2">
      <c r="A6822" s="295">
        <v>0.32380589999999998</v>
      </c>
      <c r="B6822" s="295"/>
      <c r="C6822" s="295">
        <v>0.47293220000000002</v>
      </c>
      <c r="D6822" s="295"/>
    </row>
    <row r="6823" spans="1:4" x14ac:dyDescent="0.2">
      <c r="A6823" s="295">
        <v>0.32380589999999998</v>
      </c>
      <c r="B6823" s="295"/>
      <c r="C6823" s="295">
        <v>0.47291889999999998</v>
      </c>
      <c r="D6823" s="295"/>
    </row>
    <row r="6824" spans="1:4" x14ac:dyDescent="0.2">
      <c r="A6824" s="295">
        <v>0.32380589999999998</v>
      </c>
      <c r="B6824" s="295"/>
      <c r="C6824" s="295">
        <v>0.47290660000000001</v>
      </c>
      <c r="D6824" s="295"/>
    </row>
    <row r="6825" spans="1:4" x14ac:dyDescent="0.2">
      <c r="A6825" s="295">
        <v>0.32380589999999998</v>
      </c>
      <c r="B6825" s="295"/>
      <c r="C6825" s="295">
        <v>0.4728813</v>
      </c>
      <c r="D6825" s="295"/>
    </row>
    <row r="6826" spans="1:4" x14ac:dyDescent="0.2">
      <c r="A6826" s="295">
        <v>0.3237776</v>
      </c>
      <c r="B6826" s="295"/>
      <c r="C6826" s="295">
        <v>0.47286660000000003</v>
      </c>
      <c r="D6826" s="295"/>
    </row>
    <row r="6827" spans="1:4" x14ac:dyDescent="0.2">
      <c r="A6827" s="295">
        <v>0.32375280000000001</v>
      </c>
      <c r="B6827" s="295"/>
      <c r="C6827" s="295">
        <v>0.472829</v>
      </c>
      <c r="D6827" s="295"/>
    </row>
    <row r="6828" spans="1:4" x14ac:dyDescent="0.2">
      <c r="A6828" s="295">
        <v>0.32375280000000001</v>
      </c>
      <c r="B6828" s="295"/>
      <c r="C6828" s="295">
        <v>0.47280100000000003</v>
      </c>
      <c r="D6828" s="295"/>
    </row>
    <row r="6829" spans="1:4" x14ac:dyDescent="0.2">
      <c r="A6829" s="295">
        <v>0.32372400000000001</v>
      </c>
      <c r="B6829" s="295"/>
      <c r="C6829" s="295">
        <v>0.47277409999999997</v>
      </c>
      <c r="D6829" s="295"/>
    </row>
    <row r="6830" spans="1:4" x14ac:dyDescent="0.2">
      <c r="A6830" s="295">
        <v>0.32371129999999998</v>
      </c>
      <c r="B6830" s="295"/>
      <c r="C6830" s="295">
        <v>0.47274699999999997</v>
      </c>
      <c r="D6830" s="295"/>
    </row>
    <row r="6831" spans="1:4" x14ac:dyDescent="0.2">
      <c r="A6831" s="295">
        <v>0.32369930000000002</v>
      </c>
      <c r="B6831" s="295"/>
      <c r="C6831" s="295">
        <v>0.47273480000000001</v>
      </c>
      <c r="D6831" s="295"/>
    </row>
    <row r="6832" spans="1:4" x14ac:dyDescent="0.2">
      <c r="A6832" s="295">
        <v>0.32368609999999998</v>
      </c>
      <c r="B6832" s="295"/>
      <c r="C6832" s="295">
        <v>0.47268139999999997</v>
      </c>
      <c r="D6832" s="295"/>
    </row>
    <row r="6833" spans="1:4" x14ac:dyDescent="0.2">
      <c r="A6833" s="295">
        <v>0.32368609999999998</v>
      </c>
      <c r="B6833" s="295"/>
      <c r="C6833" s="295">
        <v>0.47264319999999999</v>
      </c>
      <c r="D6833" s="295"/>
    </row>
    <row r="6834" spans="1:4" x14ac:dyDescent="0.2">
      <c r="A6834" s="295">
        <v>0.32364530000000002</v>
      </c>
      <c r="B6834" s="295"/>
      <c r="C6834" s="295">
        <v>0.47262850000000001</v>
      </c>
      <c r="D6834" s="295"/>
    </row>
    <row r="6835" spans="1:4" x14ac:dyDescent="0.2">
      <c r="A6835" s="295">
        <v>0.32364530000000002</v>
      </c>
      <c r="B6835" s="295"/>
      <c r="C6835" s="295">
        <v>0.47261649999999999</v>
      </c>
      <c r="D6835" s="295"/>
    </row>
    <row r="6836" spans="1:4" x14ac:dyDescent="0.2">
      <c r="A6836" s="295">
        <v>0.32363019999999998</v>
      </c>
      <c r="B6836" s="295"/>
      <c r="C6836" s="295">
        <v>0.4726032</v>
      </c>
      <c r="D6836" s="295"/>
    </row>
    <row r="6837" spans="1:4" x14ac:dyDescent="0.2">
      <c r="A6837" s="295">
        <v>0.3236174</v>
      </c>
      <c r="B6837" s="295"/>
      <c r="C6837" s="295">
        <v>0.47256550000000003</v>
      </c>
      <c r="D6837" s="295"/>
    </row>
    <row r="6838" spans="1:4" x14ac:dyDescent="0.2">
      <c r="A6838" s="295">
        <v>0.3236174</v>
      </c>
      <c r="B6838" s="295"/>
      <c r="C6838" s="295">
        <v>0.47253719999999999</v>
      </c>
      <c r="D6838" s="295"/>
    </row>
    <row r="6839" spans="1:4" x14ac:dyDescent="0.2">
      <c r="A6839" s="295">
        <v>0.32359019999999999</v>
      </c>
      <c r="B6839" s="295"/>
      <c r="C6839" s="295">
        <v>0.47252250000000001</v>
      </c>
      <c r="D6839" s="295"/>
    </row>
    <row r="6840" spans="1:4" x14ac:dyDescent="0.2">
      <c r="A6840" s="295">
        <v>0.32359019999999999</v>
      </c>
      <c r="B6840" s="295"/>
      <c r="C6840" s="295">
        <v>0.4724969</v>
      </c>
      <c r="D6840" s="295"/>
    </row>
    <row r="6841" spans="1:4" x14ac:dyDescent="0.2">
      <c r="A6841" s="295">
        <v>0.32357710000000001</v>
      </c>
      <c r="B6841" s="295"/>
      <c r="C6841" s="295">
        <v>0.4724969</v>
      </c>
      <c r="D6841" s="295"/>
    </row>
    <row r="6842" spans="1:4" x14ac:dyDescent="0.2">
      <c r="A6842" s="295">
        <v>0.3235635</v>
      </c>
      <c r="B6842" s="295"/>
      <c r="C6842" s="295">
        <v>0.47248489999999999</v>
      </c>
      <c r="D6842" s="295"/>
    </row>
    <row r="6843" spans="1:4" x14ac:dyDescent="0.2">
      <c r="A6843" s="295">
        <v>0.3235635</v>
      </c>
      <c r="B6843" s="295"/>
      <c r="C6843" s="295">
        <v>0.47244520000000001</v>
      </c>
      <c r="D6843" s="295"/>
    </row>
    <row r="6844" spans="1:4" x14ac:dyDescent="0.2">
      <c r="A6844" s="295">
        <v>0.32353870000000001</v>
      </c>
      <c r="B6844" s="295"/>
      <c r="C6844" s="295">
        <v>0.47243049999999998</v>
      </c>
      <c r="D6844" s="295"/>
    </row>
    <row r="6845" spans="1:4" x14ac:dyDescent="0.2">
      <c r="A6845" s="295">
        <v>0.32352560000000002</v>
      </c>
      <c r="B6845" s="295"/>
      <c r="C6845" s="295">
        <v>0.47241719999999998</v>
      </c>
      <c r="D6845" s="295"/>
    </row>
    <row r="6846" spans="1:4" x14ac:dyDescent="0.2">
      <c r="A6846" s="295">
        <v>0.32352560000000002</v>
      </c>
      <c r="B6846" s="295"/>
      <c r="C6846" s="295">
        <v>0.47239140000000002</v>
      </c>
      <c r="D6846" s="295"/>
    </row>
    <row r="6847" spans="1:4" x14ac:dyDescent="0.2">
      <c r="A6847" s="295">
        <v>0.32351190000000002</v>
      </c>
      <c r="B6847" s="295"/>
      <c r="C6847" s="295">
        <v>0.47234880000000001</v>
      </c>
      <c r="D6847" s="295"/>
    </row>
    <row r="6848" spans="1:4" x14ac:dyDescent="0.2">
      <c r="A6848" s="295">
        <v>0.3234841</v>
      </c>
      <c r="B6848" s="295"/>
      <c r="C6848" s="295">
        <v>0.47232279999999999</v>
      </c>
      <c r="D6848" s="295"/>
    </row>
    <row r="6849" spans="1:4" x14ac:dyDescent="0.2">
      <c r="A6849" s="295">
        <v>0.32348399999999999</v>
      </c>
      <c r="B6849" s="295"/>
      <c r="C6849" s="295">
        <v>0.47231079999999998</v>
      </c>
      <c r="D6849" s="295"/>
    </row>
    <row r="6850" spans="1:4" x14ac:dyDescent="0.2">
      <c r="A6850" s="295">
        <v>0.32347090000000001</v>
      </c>
      <c r="B6850" s="295"/>
      <c r="C6850" s="295">
        <v>0.47231079999999998</v>
      </c>
      <c r="D6850" s="295"/>
    </row>
    <row r="6851" spans="1:4" x14ac:dyDescent="0.2">
      <c r="A6851" s="295">
        <v>0.32345889999999999</v>
      </c>
      <c r="B6851" s="295"/>
      <c r="C6851" s="295">
        <v>0.47228239999999999</v>
      </c>
      <c r="D6851" s="295"/>
    </row>
    <row r="6852" spans="1:4" x14ac:dyDescent="0.2">
      <c r="A6852" s="295">
        <v>0.32344519999999999</v>
      </c>
      <c r="B6852" s="295"/>
      <c r="C6852" s="295">
        <v>0.47222769999999997</v>
      </c>
      <c r="D6852" s="295"/>
    </row>
    <row r="6853" spans="1:4" x14ac:dyDescent="0.2">
      <c r="A6853" s="295">
        <v>0.32344519999999999</v>
      </c>
      <c r="B6853" s="295"/>
      <c r="C6853" s="295">
        <v>0.47221550000000001</v>
      </c>
      <c r="D6853" s="295"/>
    </row>
    <row r="6854" spans="1:4" x14ac:dyDescent="0.2">
      <c r="A6854" s="295">
        <v>0.3234301</v>
      </c>
      <c r="B6854" s="295"/>
      <c r="C6854" s="295">
        <v>0.47218749999999998</v>
      </c>
      <c r="D6854" s="295"/>
    </row>
    <row r="6855" spans="1:4" x14ac:dyDescent="0.2">
      <c r="A6855" s="295">
        <v>0.32341799999999998</v>
      </c>
      <c r="B6855" s="295"/>
      <c r="C6855" s="295">
        <v>0.47217540000000002</v>
      </c>
      <c r="D6855" s="295"/>
    </row>
    <row r="6856" spans="1:4" x14ac:dyDescent="0.2">
      <c r="A6856" s="295">
        <v>0.32340530000000001</v>
      </c>
      <c r="B6856" s="295"/>
      <c r="C6856" s="295">
        <v>0.47213369999999999</v>
      </c>
      <c r="D6856" s="295"/>
    </row>
    <row r="6857" spans="1:4" x14ac:dyDescent="0.2">
      <c r="A6857" s="295">
        <v>0.32340530000000001</v>
      </c>
      <c r="B6857" s="295"/>
      <c r="C6857" s="295">
        <v>0.47210580000000002</v>
      </c>
      <c r="D6857" s="295"/>
    </row>
    <row r="6858" spans="1:4" x14ac:dyDescent="0.2">
      <c r="A6858" s="295">
        <v>0.32336379999999998</v>
      </c>
      <c r="B6858" s="295"/>
      <c r="C6858" s="295">
        <v>0.47207979999999999</v>
      </c>
      <c r="D6858" s="295"/>
    </row>
    <row r="6859" spans="1:4" x14ac:dyDescent="0.2">
      <c r="A6859" s="295">
        <v>0.32335180000000002</v>
      </c>
      <c r="B6859" s="295"/>
      <c r="C6859" s="295">
        <v>0.47206510000000002</v>
      </c>
      <c r="D6859" s="295"/>
    </row>
    <row r="6860" spans="1:4" x14ac:dyDescent="0.2">
      <c r="A6860" s="295">
        <v>0.32335180000000002</v>
      </c>
      <c r="B6860" s="295"/>
      <c r="C6860" s="295">
        <v>0.47202749999999999</v>
      </c>
      <c r="D6860" s="295"/>
    </row>
    <row r="6861" spans="1:4" x14ac:dyDescent="0.2">
      <c r="A6861" s="295">
        <v>0.32332349999999999</v>
      </c>
      <c r="B6861" s="295"/>
      <c r="C6861" s="295">
        <v>0.47202749999999999</v>
      </c>
      <c r="D6861" s="295"/>
    </row>
    <row r="6862" spans="1:4" x14ac:dyDescent="0.2">
      <c r="A6862" s="295">
        <v>0.32332349999999999</v>
      </c>
      <c r="B6862" s="295"/>
      <c r="C6862" s="295">
        <v>0.47197260000000002</v>
      </c>
      <c r="D6862" s="295"/>
    </row>
    <row r="6863" spans="1:4" x14ac:dyDescent="0.2">
      <c r="A6863" s="295">
        <v>0.32331080000000001</v>
      </c>
      <c r="B6863" s="295"/>
      <c r="C6863" s="295">
        <v>0.47194659999999999</v>
      </c>
      <c r="D6863" s="295"/>
    </row>
    <row r="6864" spans="1:4" x14ac:dyDescent="0.2">
      <c r="A6864" s="295">
        <v>0.32331080000000001</v>
      </c>
      <c r="B6864" s="295"/>
      <c r="C6864" s="295">
        <v>0.47192250000000002</v>
      </c>
      <c r="D6864" s="295"/>
    </row>
    <row r="6865" spans="1:4" x14ac:dyDescent="0.2">
      <c r="A6865" s="295">
        <v>0.3232719</v>
      </c>
      <c r="B6865" s="295"/>
      <c r="C6865" s="295">
        <v>0.4718832</v>
      </c>
      <c r="D6865" s="295"/>
    </row>
    <row r="6866" spans="1:4" x14ac:dyDescent="0.2">
      <c r="A6866" s="295">
        <v>0.3232719</v>
      </c>
      <c r="B6866" s="295"/>
      <c r="C6866" s="295">
        <v>0.47184280000000001</v>
      </c>
      <c r="D6866" s="295"/>
    </row>
    <row r="6867" spans="1:4" x14ac:dyDescent="0.2">
      <c r="A6867" s="295">
        <v>0.3232583</v>
      </c>
      <c r="B6867" s="295"/>
      <c r="C6867" s="295">
        <v>0.4718291</v>
      </c>
      <c r="D6867" s="295"/>
    </row>
    <row r="6868" spans="1:4" x14ac:dyDescent="0.2">
      <c r="A6868" s="295">
        <v>0.32323039999999997</v>
      </c>
      <c r="B6868" s="295"/>
      <c r="C6868" s="295">
        <v>0.4718157</v>
      </c>
      <c r="D6868" s="295"/>
    </row>
    <row r="6869" spans="1:4" x14ac:dyDescent="0.2">
      <c r="A6869" s="295">
        <v>0.32321729999999999</v>
      </c>
      <c r="B6869" s="295"/>
      <c r="C6869" s="295">
        <v>0.47179140000000003</v>
      </c>
      <c r="D6869" s="295"/>
    </row>
    <row r="6870" spans="1:4" x14ac:dyDescent="0.2">
      <c r="A6870" s="295">
        <v>0.32320359999999998</v>
      </c>
      <c r="B6870" s="295"/>
      <c r="C6870" s="295">
        <v>0.47176309999999999</v>
      </c>
      <c r="D6870" s="295"/>
    </row>
    <row r="6871" spans="1:4" x14ac:dyDescent="0.2">
      <c r="A6871" s="295">
        <v>0.32320359999999998</v>
      </c>
      <c r="B6871" s="295"/>
      <c r="C6871" s="295">
        <v>0.4717228</v>
      </c>
      <c r="D6871" s="295"/>
    </row>
    <row r="6872" spans="1:4" x14ac:dyDescent="0.2">
      <c r="A6872" s="295">
        <v>0.32320359999999998</v>
      </c>
      <c r="B6872" s="295"/>
      <c r="C6872" s="295">
        <v>0.47169719999999998</v>
      </c>
      <c r="D6872" s="295"/>
    </row>
    <row r="6873" spans="1:4" x14ac:dyDescent="0.2">
      <c r="A6873" s="295">
        <v>0.32319160000000002</v>
      </c>
      <c r="B6873" s="295"/>
      <c r="C6873" s="295">
        <v>0.47167049999999999</v>
      </c>
      <c r="D6873" s="295"/>
    </row>
    <row r="6874" spans="1:4" x14ac:dyDescent="0.2">
      <c r="A6874" s="295">
        <v>0.32317849999999998</v>
      </c>
      <c r="B6874" s="295"/>
      <c r="C6874" s="295">
        <v>0.47163119999999997</v>
      </c>
      <c r="D6874" s="295"/>
    </row>
    <row r="6875" spans="1:4" x14ac:dyDescent="0.2">
      <c r="A6875" s="295">
        <v>0.32317849999999998</v>
      </c>
      <c r="B6875" s="295"/>
      <c r="C6875" s="295">
        <v>0.47163119999999997</v>
      </c>
      <c r="D6875" s="295"/>
    </row>
    <row r="6876" spans="1:4" x14ac:dyDescent="0.2">
      <c r="A6876" s="295">
        <v>0.3231502</v>
      </c>
      <c r="B6876" s="295"/>
      <c r="C6876" s="295">
        <v>0.47161920000000002</v>
      </c>
      <c r="D6876" s="295"/>
    </row>
    <row r="6877" spans="1:4" x14ac:dyDescent="0.2">
      <c r="A6877" s="295">
        <v>0.32312540000000001</v>
      </c>
      <c r="B6877" s="295"/>
      <c r="C6877" s="295">
        <v>0.47157749999999998</v>
      </c>
      <c r="D6877" s="295"/>
    </row>
    <row r="6878" spans="1:4" x14ac:dyDescent="0.2">
      <c r="A6878" s="295">
        <v>0.3231118</v>
      </c>
      <c r="B6878" s="295"/>
      <c r="C6878" s="295">
        <v>0.47155190000000002</v>
      </c>
      <c r="D6878" s="295"/>
    </row>
    <row r="6879" spans="1:4" x14ac:dyDescent="0.2">
      <c r="A6879" s="295">
        <v>0.32309660000000001</v>
      </c>
      <c r="B6879" s="295"/>
      <c r="C6879" s="295">
        <v>0.47152260000000001</v>
      </c>
      <c r="D6879" s="295"/>
    </row>
    <row r="6880" spans="1:4" x14ac:dyDescent="0.2">
      <c r="A6880" s="295">
        <v>0.32309660000000001</v>
      </c>
      <c r="B6880" s="295"/>
      <c r="C6880" s="295">
        <v>0.47150890000000001</v>
      </c>
      <c r="D6880" s="295"/>
    </row>
    <row r="6881" spans="1:4" x14ac:dyDescent="0.2">
      <c r="A6881" s="295">
        <v>0.32308389999999998</v>
      </c>
      <c r="B6881" s="295"/>
      <c r="C6881" s="295">
        <v>0.47146979999999999</v>
      </c>
      <c r="D6881" s="295"/>
    </row>
    <row r="6882" spans="1:4" x14ac:dyDescent="0.2">
      <c r="A6882" s="295">
        <v>0.32308389999999998</v>
      </c>
      <c r="B6882" s="295"/>
      <c r="C6882" s="295">
        <v>0.47144550000000002</v>
      </c>
      <c r="D6882" s="295"/>
    </row>
    <row r="6883" spans="1:4" x14ac:dyDescent="0.2">
      <c r="A6883" s="295">
        <v>0.32304310000000003</v>
      </c>
      <c r="B6883" s="295"/>
      <c r="C6883" s="295">
        <v>0.47140779999999999</v>
      </c>
      <c r="D6883" s="295"/>
    </row>
    <row r="6884" spans="1:4" x14ac:dyDescent="0.2">
      <c r="A6884" s="295">
        <v>0.32302989999999998</v>
      </c>
      <c r="B6884" s="295"/>
      <c r="C6884" s="295">
        <v>0.47138089999999999</v>
      </c>
      <c r="D6884" s="295"/>
    </row>
    <row r="6885" spans="1:4" x14ac:dyDescent="0.2">
      <c r="A6885" s="295">
        <v>0.3230172</v>
      </c>
      <c r="B6885" s="295"/>
      <c r="C6885" s="295">
        <v>0.47136869999999997</v>
      </c>
      <c r="D6885" s="295"/>
    </row>
    <row r="6886" spans="1:4" x14ac:dyDescent="0.2">
      <c r="A6886" s="295">
        <v>0.3230172</v>
      </c>
      <c r="B6886" s="295"/>
      <c r="C6886" s="295">
        <v>0.47134160000000003</v>
      </c>
      <c r="D6886" s="295"/>
    </row>
    <row r="6887" spans="1:4" x14ac:dyDescent="0.2">
      <c r="A6887" s="295">
        <v>0.3230036</v>
      </c>
      <c r="B6887" s="295"/>
      <c r="C6887" s="295">
        <v>0.4713175</v>
      </c>
      <c r="D6887" s="295"/>
    </row>
    <row r="6888" spans="1:4" x14ac:dyDescent="0.2">
      <c r="A6888" s="295">
        <v>0.32299149999999999</v>
      </c>
      <c r="B6888" s="295"/>
      <c r="C6888" s="295">
        <v>0.4712906</v>
      </c>
      <c r="D6888" s="295"/>
    </row>
    <row r="6889" spans="1:4" x14ac:dyDescent="0.2">
      <c r="A6889" s="295">
        <v>0.32296570000000002</v>
      </c>
      <c r="B6889" s="295"/>
      <c r="C6889" s="295">
        <v>0.47124890000000003</v>
      </c>
      <c r="D6889" s="295"/>
    </row>
    <row r="6890" spans="1:4" x14ac:dyDescent="0.2">
      <c r="A6890" s="295">
        <v>0.32296570000000002</v>
      </c>
      <c r="B6890" s="295"/>
      <c r="C6890" s="295">
        <v>0.47123660000000001</v>
      </c>
      <c r="D6890" s="295"/>
    </row>
    <row r="6891" spans="1:4" x14ac:dyDescent="0.2">
      <c r="A6891" s="295">
        <v>0.32293850000000002</v>
      </c>
      <c r="B6891" s="295"/>
      <c r="C6891" s="295">
        <v>0.47120960000000001</v>
      </c>
      <c r="D6891" s="295"/>
    </row>
    <row r="6892" spans="1:4" x14ac:dyDescent="0.2">
      <c r="A6892" s="295">
        <v>0.32292579999999999</v>
      </c>
      <c r="B6892" s="295"/>
      <c r="C6892" s="295">
        <v>0.47118290000000002</v>
      </c>
      <c r="D6892" s="295"/>
    </row>
    <row r="6893" spans="1:4" x14ac:dyDescent="0.2">
      <c r="A6893" s="295">
        <v>0.32291310000000001</v>
      </c>
      <c r="B6893" s="295"/>
      <c r="C6893" s="295">
        <v>0.47115580000000001</v>
      </c>
      <c r="D6893" s="295"/>
    </row>
    <row r="6894" spans="1:4" x14ac:dyDescent="0.2">
      <c r="A6894" s="295">
        <v>0.3228994</v>
      </c>
      <c r="B6894" s="295"/>
      <c r="C6894" s="295">
        <v>0.47114250000000002</v>
      </c>
      <c r="D6894" s="295"/>
    </row>
    <row r="6895" spans="1:4" x14ac:dyDescent="0.2">
      <c r="A6895" s="295">
        <v>0.3228994</v>
      </c>
      <c r="B6895" s="295"/>
      <c r="C6895" s="295">
        <v>0.4711302</v>
      </c>
      <c r="D6895" s="295"/>
    </row>
    <row r="6896" spans="1:4" x14ac:dyDescent="0.2">
      <c r="A6896" s="295">
        <v>0.3228994</v>
      </c>
      <c r="B6896" s="295"/>
      <c r="C6896" s="295">
        <v>0.4711302</v>
      </c>
      <c r="D6896" s="295"/>
    </row>
    <row r="6897" spans="1:4" x14ac:dyDescent="0.2">
      <c r="A6897" s="295">
        <v>0.32288670000000003</v>
      </c>
      <c r="B6897" s="295"/>
      <c r="C6897" s="295">
        <v>0.47108850000000002</v>
      </c>
      <c r="D6897" s="295"/>
    </row>
    <row r="6898" spans="1:4" x14ac:dyDescent="0.2">
      <c r="A6898" s="295">
        <v>0.32285839999999999</v>
      </c>
      <c r="B6898" s="295"/>
      <c r="C6898" s="295">
        <v>0.47104960000000001</v>
      </c>
      <c r="D6898" s="295"/>
    </row>
    <row r="6899" spans="1:4" x14ac:dyDescent="0.2">
      <c r="A6899" s="295">
        <v>0.32285839999999999</v>
      </c>
      <c r="B6899" s="295"/>
      <c r="C6899" s="295">
        <v>0.47103729999999999</v>
      </c>
      <c r="D6899" s="295"/>
    </row>
    <row r="6900" spans="1:4" x14ac:dyDescent="0.2">
      <c r="A6900" s="295">
        <v>0.32284469999999998</v>
      </c>
      <c r="B6900" s="295"/>
      <c r="C6900" s="295">
        <v>0.47101169999999998</v>
      </c>
      <c r="D6900" s="295"/>
    </row>
    <row r="6901" spans="1:4" x14ac:dyDescent="0.2">
      <c r="A6901" s="295">
        <v>0.32281890000000002</v>
      </c>
      <c r="B6901" s="295"/>
      <c r="C6901" s="295">
        <v>0.47099800000000003</v>
      </c>
      <c r="D6901" s="295"/>
    </row>
    <row r="6902" spans="1:4" x14ac:dyDescent="0.2">
      <c r="A6902" s="295">
        <v>0.32279170000000001</v>
      </c>
      <c r="B6902" s="295"/>
      <c r="C6902" s="295">
        <v>0.47097260000000002</v>
      </c>
      <c r="D6902" s="295"/>
    </row>
    <row r="6903" spans="1:4" x14ac:dyDescent="0.2">
      <c r="A6903" s="295">
        <v>0.32279170000000001</v>
      </c>
      <c r="B6903" s="295"/>
      <c r="C6903" s="295">
        <v>0.47093089999999999</v>
      </c>
      <c r="D6903" s="295"/>
    </row>
    <row r="6904" spans="1:4" x14ac:dyDescent="0.2">
      <c r="A6904" s="295">
        <v>0.32275219999999999</v>
      </c>
      <c r="B6904" s="295"/>
      <c r="C6904" s="295">
        <v>0.47090530000000003</v>
      </c>
      <c r="D6904" s="295"/>
    </row>
    <row r="6905" spans="1:4" x14ac:dyDescent="0.2">
      <c r="A6905" s="295">
        <v>0.32275219999999999</v>
      </c>
      <c r="B6905" s="295"/>
      <c r="C6905" s="295">
        <v>0.470864</v>
      </c>
      <c r="D6905" s="295"/>
    </row>
    <row r="6906" spans="1:4" x14ac:dyDescent="0.2">
      <c r="A6906" s="295">
        <v>0.32272679999999998</v>
      </c>
      <c r="B6906" s="295"/>
      <c r="C6906" s="295">
        <v>0.47083710000000001</v>
      </c>
      <c r="D6906" s="295"/>
    </row>
    <row r="6907" spans="1:4" x14ac:dyDescent="0.2">
      <c r="A6907" s="295">
        <v>0.32270159999999998</v>
      </c>
      <c r="B6907" s="295"/>
      <c r="C6907" s="295">
        <v>0.47081299999999998</v>
      </c>
      <c r="D6907" s="295"/>
    </row>
    <row r="6908" spans="1:4" x14ac:dyDescent="0.2">
      <c r="A6908" s="295">
        <v>0.32270159999999998</v>
      </c>
      <c r="B6908" s="295"/>
      <c r="C6908" s="295">
        <v>0.47075929999999999</v>
      </c>
      <c r="D6908" s="295"/>
    </row>
    <row r="6909" spans="1:4" x14ac:dyDescent="0.2">
      <c r="A6909" s="295">
        <v>0.32268639999999998</v>
      </c>
      <c r="B6909" s="295"/>
      <c r="C6909" s="295">
        <v>0.47074549999999998</v>
      </c>
      <c r="D6909" s="295"/>
    </row>
    <row r="6910" spans="1:4" x14ac:dyDescent="0.2">
      <c r="A6910" s="295">
        <v>0.32267279999999998</v>
      </c>
      <c r="B6910" s="295"/>
      <c r="C6910" s="295">
        <v>0.47073330000000002</v>
      </c>
      <c r="D6910" s="295"/>
    </row>
    <row r="6911" spans="1:4" x14ac:dyDescent="0.2">
      <c r="A6911" s="295">
        <v>0.32267279999999998</v>
      </c>
      <c r="B6911" s="295"/>
      <c r="C6911" s="295">
        <v>0.47070919999999999</v>
      </c>
      <c r="D6911" s="295"/>
    </row>
    <row r="6912" spans="1:4" x14ac:dyDescent="0.2">
      <c r="A6912" s="295">
        <v>0.32264690000000001</v>
      </c>
      <c r="B6912" s="295"/>
      <c r="C6912" s="295">
        <v>0.47068120000000002</v>
      </c>
      <c r="D6912" s="295"/>
    </row>
    <row r="6913" spans="1:4" x14ac:dyDescent="0.2">
      <c r="A6913" s="295">
        <v>0.32264690000000001</v>
      </c>
      <c r="B6913" s="295"/>
      <c r="C6913" s="295">
        <v>0.4706263</v>
      </c>
      <c r="D6913" s="295"/>
    </row>
    <row r="6914" spans="1:4" x14ac:dyDescent="0.2">
      <c r="A6914" s="295">
        <v>0.32263180000000002</v>
      </c>
      <c r="B6914" s="295"/>
      <c r="C6914" s="295">
        <v>0.47060059999999998</v>
      </c>
      <c r="D6914" s="295"/>
    </row>
    <row r="6915" spans="1:4" x14ac:dyDescent="0.2">
      <c r="A6915" s="295">
        <v>0.32261970000000001</v>
      </c>
      <c r="B6915" s="295"/>
      <c r="C6915" s="295">
        <v>0.47058719999999998</v>
      </c>
      <c r="D6915" s="295"/>
    </row>
    <row r="6916" spans="1:4" x14ac:dyDescent="0.2">
      <c r="A6916" s="295">
        <v>0.32260610000000001</v>
      </c>
      <c r="B6916" s="295"/>
      <c r="C6916" s="295">
        <v>0.4705588</v>
      </c>
      <c r="D6916" s="295"/>
    </row>
    <row r="6917" spans="1:4" x14ac:dyDescent="0.2">
      <c r="A6917" s="295">
        <v>0.32259339999999997</v>
      </c>
      <c r="B6917" s="295"/>
      <c r="C6917" s="295">
        <v>0.47053479999999998</v>
      </c>
      <c r="D6917" s="295"/>
    </row>
    <row r="6918" spans="1:4" x14ac:dyDescent="0.2">
      <c r="A6918" s="295">
        <v>0.32257970000000002</v>
      </c>
      <c r="B6918" s="295"/>
      <c r="C6918" s="295">
        <v>0.47052250000000001</v>
      </c>
      <c r="D6918" s="295"/>
    </row>
    <row r="6919" spans="1:4" x14ac:dyDescent="0.2">
      <c r="A6919" s="295">
        <v>0.32255139999999999</v>
      </c>
      <c r="B6919" s="295"/>
      <c r="C6919" s="295">
        <v>0.4704836</v>
      </c>
      <c r="D6919" s="295"/>
    </row>
    <row r="6920" spans="1:4" x14ac:dyDescent="0.2">
      <c r="A6920" s="295">
        <v>0.32255139999999999</v>
      </c>
      <c r="B6920" s="295"/>
      <c r="C6920" s="295">
        <v>0.47045690000000001</v>
      </c>
      <c r="D6920" s="295"/>
    </row>
    <row r="6921" spans="1:4" x14ac:dyDescent="0.2">
      <c r="A6921" s="295">
        <v>0.32250030000000002</v>
      </c>
      <c r="B6921" s="295"/>
      <c r="C6921" s="295">
        <v>0.47041759999999999</v>
      </c>
      <c r="D6921" s="295"/>
    </row>
    <row r="6922" spans="1:4" x14ac:dyDescent="0.2">
      <c r="A6922" s="295">
        <v>0.32250030000000002</v>
      </c>
      <c r="B6922" s="295"/>
      <c r="C6922" s="295">
        <v>0.47039350000000002</v>
      </c>
      <c r="D6922" s="295"/>
    </row>
    <row r="6923" spans="1:4" x14ac:dyDescent="0.2">
      <c r="A6923" s="295">
        <v>0.32250030000000002</v>
      </c>
      <c r="B6923" s="295"/>
      <c r="C6923" s="295">
        <v>0.47036640000000002</v>
      </c>
      <c r="D6923" s="295"/>
    </row>
    <row r="6924" spans="1:4" x14ac:dyDescent="0.2">
      <c r="A6924" s="295">
        <v>0.32248830000000001</v>
      </c>
      <c r="B6924" s="295"/>
      <c r="C6924" s="295">
        <v>0.47034039999999999</v>
      </c>
      <c r="D6924" s="295"/>
    </row>
    <row r="6925" spans="1:4" x14ac:dyDescent="0.2">
      <c r="A6925" s="295">
        <v>0.32247310000000001</v>
      </c>
      <c r="B6925" s="295"/>
      <c r="C6925" s="295">
        <v>0.47031610000000001</v>
      </c>
      <c r="D6925" s="295"/>
    </row>
    <row r="6926" spans="1:4" x14ac:dyDescent="0.2">
      <c r="A6926" s="295">
        <v>0.32244840000000002</v>
      </c>
      <c r="B6926" s="295"/>
      <c r="C6926" s="295">
        <v>0.47027439999999998</v>
      </c>
      <c r="D6926" s="295"/>
    </row>
    <row r="6927" spans="1:4" x14ac:dyDescent="0.2">
      <c r="A6927" s="295">
        <v>0.32244840000000002</v>
      </c>
      <c r="B6927" s="295"/>
      <c r="C6927" s="295">
        <v>0.47027439999999998</v>
      </c>
      <c r="D6927" s="295"/>
    </row>
    <row r="6928" spans="1:4" x14ac:dyDescent="0.2">
      <c r="A6928" s="295">
        <v>0.32243519999999998</v>
      </c>
      <c r="B6928" s="295"/>
      <c r="C6928" s="295">
        <v>0.47023379999999998</v>
      </c>
      <c r="D6928" s="295"/>
    </row>
    <row r="6929" spans="1:4" x14ac:dyDescent="0.2">
      <c r="A6929" s="295">
        <v>0.32243519999999998</v>
      </c>
      <c r="B6929" s="295"/>
      <c r="C6929" s="295">
        <v>0.47022170000000002</v>
      </c>
      <c r="D6929" s="295"/>
    </row>
    <row r="6930" spans="1:4" x14ac:dyDescent="0.2">
      <c r="A6930" s="295">
        <v>0.32243519999999998</v>
      </c>
      <c r="B6930" s="295"/>
      <c r="C6930" s="295">
        <v>0.47018090000000001</v>
      </c>
      <c r="D6930" s="295"/>
    </row>
    <row r="6931" spans="1:4" x14ac:dyDescent="0.2">
      <c r="A6931" s="295">
        <v>0.32242159999999997</v>
      </c>
      <c r="B6931" s="295"/>
      <c r="C6931" s="295">
        <v>0.47015430000000002</v>
      </c>
      <c r="D6931" s="295"/>
    </row>
    <row r="6932" spans="1:4" x14ac:dyDescent="0.2">
      <c r="A6932" s="295">
        <v>0.32242159999999997</v>
      </c>
      <c r="B6932" s="295"/>
      <c r="C6932" s="295">
        <v>0.47015430000000002</v>
      </c>
      <c r="D6932" s="295"/>
    </row>
    <row r="6933" spans="1:4" x14ac:dyDescent="0.2">
      <c r="A6933" s="295">
        <v>0.32240960000000002</v>
      </c>
      <c r="B6933" s="295"/>
      <c r="C6933" s="295">
        <v>0.47015420000000002</v>
      </c>
      <c r="D6933" s="295"/>
    </row>
    <row r="6934" spans="1:4" x14ac:dyDescent="0.2">
      <c r="A6934" s="295">
        <v>0.32238169999999999</v>
      </c>
      <c r="B6934" s="295"/>
      <c r="C6934" s="295">
        <v>0.4701283</v>
      </c>
      <c r="D6934" s="295"/>
    </row>
    <row r="6935" spans="1:4" x14ac:dyDescent="0.2">
      <c r="A6935" s="295">
        <v>0.32238169999999999</v>
      </c>
      <c r="B6935" s="295"/>
      <c r="C6935" s="295">
        <v>0.47010289999999999</v>
      </c>
      <c r="D6935" s="295"/>
    </row>
    <row r="6936" spans="1:4" x14ac:dyDescent="0.2">
      <c r="A6936" s="295">
        <v>0.32238169999999999</v>
      </c>
      <c r="B6936" s="295"/>
      <c r="C6936" s="295">
        <v>0.47010289999999999</v>
      </c>
      <c r="D6936" s="295"/>
    </row>
    <row r="6937" spans="1:4" x14ac:dyDescent="0.2">
      <c r="A6937" s="295">
        <v>0.32238169999999999</v>
      </c>
      <c r="B6937" s="295"/>
      <c r="C6937" s="295">
        <v>0.47005039999999998</v>
      </c>
      <c r="D6937" s="295"/>
    </row>
    <row r="6938" spans="1:4" x14ac:dyDescent="0.2">
      <c r="A6938" s="295">
        <v>0.32238169999999999</v>
      </c>
      <c r="B6938" s="295"/>
      <c r="C6938" s="295">
        <v>0.47001280000000001</v>
      </c>
      <c r="D6938" s="295"/>
    </row>
    <row r="6939" spans="1:4" x14ac:dyDescent="0.2">
      <c r="A6939" s="295">
        <v>0.32238169999999999</v>
      </c>
      <c r="B6939" s="295"/>
      <c r="C6939" s="295">
        <v>0.47000069999999999</v>
      </c>
      <c r="D6939" s="295"/>
    </row>
    <row r="6940" spans="1:4" x14ac:dyDescent="0.2">
      <c r="A6940" s="295">
        <v>0.3223569</v>
      </c>
      <c r="B6940" s="295"/>
      <c r="C6940" s="295">
        <v>0.4699739</v>
      </c>
      <c r="D6940" s="295"/>
    </row>
    <row r="6941" spans="1:4" x14ac:dyDescent="0.2">
      <c r="A6941" s="295">
        <v>0.32232860000000002</v>
      </c>
      <c r="B6941" s="295"/>
      <c r="C6941" s="295">
        <v>0.4699605</v>
      </c>
      <c r="D6941" s="295"/>
    </row>
    <row r="6942" spans="1:4" x14ac:dyDescent="0.2">
      <c r="A6942" s="295">
        <v>0.32231500000000002</v>
      </c>
      <c r="B6942" s="295"/>
      <c r="C6942" s="295">
        <v>0.46992119999999998</v>
      </c>
      <c r="D6942" s="295"/>
    </row>
    <row r="6943" spans="1:4" x14ac:dyDescent="0.2">
      <c r="A6943" s="295">
        <v>0.32230229999999999</v>
      </c>
      <c r="B6943" s="295"/>
      <c r="C6943" s="295">
        <v>0.4698657</v>
      </c>
      <c r="D6943" s="295"/>
    </row>
    <row r="6944" spans="1:4" x14ac:dyDescent="0.2">
      <c r="A6944" s="295">
        <v>0.32227509999999998</v>
      </c>
      <c r="B6944" s="295"/>
      <c r="C6944" s="295">
        <v>0.46977799999999997</v>
      </c>
      <c r="D6944" s="295"/>
    </row>
    <row r="6945" spans="1:4" x14ac:dyDescent="0.2">
      <c r="A6945" s="295">
        <v>0.32227509999999998</v>
      </c>
      <c r="B6945" s="295"/>
      <c r="C6945" s="295">
        <v>0.46976469999999998</v>
      </c>
      <c r="D6945" s="295"/>
    </row>
    <row r="6946" spans="1:4" x14ac:dyDescent="0.2">
      <c r="A6946" s="295">
        <v>0.32227509999999998</v>
      </c>
      <c r="B6946" s="295"/>
      <c r="C6946" s="295">
        <v>0.46975139999999999</v>
      </c>
      <c r="D6946" s="295"/>
    </row>
    <row r="6947" spans="1:4" x14ac:dyDescent="0.2">
      <c r="A6947" s="295">
        <v>0.32227509999999998</v>
      </c>
      <c r="B6947" s="295"/>
      <c r="C6947" s="295">
        <v>0.46973910000000002</v>
      </c>
      <c r="D6947" s="295"/>
    </row>
    <row r="6948" spans="1:4" x14ac:dyDescent="0.2">
      <c r="A6948" s="295">
        <v>0.32227509999999998</v>
      </c>
      <c r="B6948" s="295"/>
      <c r="C6948" s="295">
        <v>0.46968900000000002</v>
      </c>
      <c r="D6948" s="295"/>
    </row>
    <row r="6949" spans="1:4" x14ac:dyDescent="0.2">
      <c r="A6949" s="295">
        <v>0.32227509999999998</v>
      </c>
      <c r="B6949" s="295"/>
      <c r="C6949" s="295">
        <v>0.4696361</v>
      </c>
      <c r="D6949" s="295"/>
    </row>
    <row r="6950" spans="1:4" x14ac:dyDescent="0.2">
      <c r="A6950" s="295">
        <v>0.3222372</v>
      </c>
      <c r="B6950" s="295"/>
      <c r="C6950" s="295">
        <v>0.46961079999999999</v>
      </c>
      <c r="D6950" s="295"/>
    </row>
    <row r="6951" spans="1:4" x14ac:dyDescent="0.2">
      <c r="A6951" s="295">
        <v>0.3222236</v>
      </c>
      <c r="B6951" s="295"/>
      <c r="C6951" s="295">
        <v>0.46958480000000002</v>
      </c>
      <c r="D6951" s="295"/>
    </row>
    <row r="6952" spans="1:4" x14ac:dyDescent="0.2">
      <c r="A6952" s="295">
        <v>0.3222236</v>
      </c>
      <c r="B6952" s="295"/>
      <c r="C6952" s="295">
        <v>0.4695725</v>
      </c>
      <c r="D6952" s="295"/>
    </row>
    <row r="6953" spans="1:4" x14ac:dyDescent="0.2">
      <c r="A6953" s="295">
        <v>0.32220840000000001</v>
      </c>
      <c r="B6953" s="295"/>
      <c r="C6953" s="295">
        <v>0.4695588</v>
      </c>
      <c r="D6953" s="295"/>
    </row>
    <row r="6954" spans="1:4" x14ac:dyDescent="0.2">
      <c r="A6954" s="295">
        <v>0.32220840000000001</v>
      </c>
      <c r="B6954" s="295"/>
      <c r="C6954" s="295">
        <v>0.4695454</v>
      </c>
      <c r="D6954" s="295"/>
    </row>
    <row r="6955" spans="1:4" x14ac:dyDescent="0.2">
      <c r="A6955" s="295">
        <v>0.3221696</v>
      </c>
      <c r="B6955" s="295"/>
      <c r="C6955" s="295">
        <v>0.46952110000000002</v>
      </c>
      <c r="D6955" s="295"/>
    </row>
    <row r="6956" spans="1:4" x14ac:dyDescent="0.2">
      <c r="A6956" s="295">
        <v>0.3221696</v>
      </c>
      <c r="B6956" s="295"/>
      <c r="C6956" s="295">
        <v>0.46949279999999999</v>
      </c>
      <c r="D6956" s="295"/>
    </row>
    <row r="6957" spans="1:4" x14ac:dyDescent="0.2">
      <c r="A6957" s="295">
        <v>0.32215690000000002</v>
      </c>
      <c r="B6957" s="295"/>
      <c r="C6957" s="295">
        <v>0.46945249999999999</v>
      </c>
      <c r="D6957" s="295"/>
    </row>
    <row r="6958" spans="1:4" x14ac:dyDescent="0.2">
      <c r="A6958" s="295">
        <v>0.32213049999999999</v>
      </c>
      <c r="B6958" s="295"/>
      <c r="C6958" s="295">
        <v>0.46944049999999998</v>
      </c>
      <c r="D6958" s="295"/>
    </row>
    <row r="6959" spans="1:4" x14ac:dyDescent="0.2">
      <c r="A6959" s="295">
        <v>0.32211679999999998</v>
      </c>
      <c r="B6959" s="295"/>
      <c r="C6959" s="295">
        <v>0.46941620000000001</v>
      </c>
      <c r="D6959" s="295"/>
    </row>
    <row r="6960" spans="1:4" x14ac:dyDescent="0.2">
      <c r="A6960" s="295">
        <v>0.32210480000000002</v>
      </c>
      <c r="B6960" s="295"/>
      <c r="C6960" s="295">
        <v>0.46940290000000001</v>
      </c>
      <c r="D6960" s="295"/>
    </row>
    <row r="6961" spans="1:4" x14ac:dyDescent="0.2">
      <c r="A6961" s="295">
        <v>0.32207649999999999</v>
      </c>
      <c r="B6961" s="295"/>
      <c r="C6961" s="295">
        <v>0.46937709999999999</v>
      </c>
      <c r="D6961" s="295"/>
    </row>
    <row r="6962" spans="1:4" x14ac:dyDescent="0.2">
      <c r="A6962" s="295">
        <v>0.32207649999999999</v>
      </c>
      <c r="B6962" s="295"/>
      <c r="C6962" s="295">
        <v>0.4693502</v>
      </c>
      <c r="D6962" s="295"/>
    </row>
    <row r="6963" spans="1:4" x14ac:dyDescent="0.2">
      <c r="A6963" s="295">
        <v>0.32207649999999999</v>
      </c>
      <c r="B6963" s="295"/>
      <c r="C6963" s="295">
        <v>0.46933789999999997</v>
      </c>
      <c r="D6963" s="295"/>
    </row>
    <row r="6964" spans="1:4" x14ac:dyDescent="0.2">
      <c r="A6964" s="295">
        <v>0.32204769999999999</v>
      </c>
      <c r="B6964" s="295"/>
      <c r="C6964" s="295">
        <v>0.46929579999999999</v>
      </c>
      <c r="D6964" s="295"/>
    </row>
    <row r="6965" spans="1:4" x14ac:dyDescent="0.2">
      <c r="A6965" s="295">
        <v>0.32204769999999999</v>
      </c>
      <c r="B6965" s="295"/>
      <c r="C6965" s="295">
        <v>0.46928379999999997</v>
      </c>
      <c r="D6965" s="295"/>
    </row>
    <row r="6966" spans="1:4" x14ac:dyDescent="0.2">
      <c r="A6966" s="295">
        <v>0.32203569999999998</v>
      </c>
      <c r="B6966" s="295"/>
      <c r="C6966" s="295">
        <v>0.46923130000000002</v>
      </c>
      <c r="D6966" s="295"/>
    </row>
    <row r="6967" spans="1:4" x14ac:dyDescent="0.2">
      <c r="A6967" s="295">
        <v>0.32203569999999998</v>
      </c>
      <c r="B6967" s="295"/>
      <c r="C6967" s="295">
        <v>0.46921669999999999</v>
      </c>
      <c r="D6967" s="295"/>
    </row>
    <row r="6968" spans="1:4" x14ac:dyDescent="0.2">
      <c r="A6968" s="295">
        <v>0.32202249999999999</v>
      </c>
      <c r="B6968" s="295"/>
      <c r="C6968" s="295">
        <v>0.46919230000000001</v>
      </c>
      <c r="D6968" s="295"/>
    </row>
    <row r="6969" spans="1:4" x14ac:dyDescent="0.2">
      <c r="A6969" s="295">
        <v>0.32199620000000001</v>
      </c>
      <c r="B6969" s="295"/>
      <c r="C6969" s="295">
        <v>0.46916439999999998</v>
      </c>
      <c r="D6969" s="295"/>
    </row>
    <row r="6970" spans="1:4" x14ac:dyDescent="0.2">
      <c r="A6970" s="295">
        <v>0.32199620000000001</v>
      </c>
      <c r="B6970" s="295"/>
      <c r="C6970" s="295">
        <v>0.46913729999999998</v>
      </c>
      <c r="D6970" s="295"/>
    </row>
    <row r="6971" spans="1:4" x14ac:dyDescent="0.2">
      <c r="A6971" s="295">
        <v>0.3219842</v>
      </c>
      <c r="B6971" s="295"/>
      <c r="C6971" s="295">
        <v>0.46906910000000002</v>
      </c>
      <c r="D6971" s="295"/>
    </row>
    <row r="6972" spans="1:4" x14ac:dyDescent="0.2">
      <c r="A6972" s="295">
        <v>0.3219842</v>
      </c>
      <c r="B6972" s="295"/>
      <c r="C6972" s="295">
        <v>0.46902700000000003</v>
      </c>
      <c r="D6972" s="295"/>
    </row>
    <row r="6973" spans="1:4" x14ac:dyDescent="0.2">
      <c r="A6973" s="295">
        <v>0.3219842</v>
      </c>
      <c r="B6973" s="295"/>
      <c r="C6973" s="295">
        <v>0.46901359999999997</v>
      </c>
      <c r="D6973" s="295"/>
    </row>
    <row r="6974" spans="1:4" x14ac:dyDescent="0.2">
      <c r="A6974" s="295">
        <v>0.32196900000000001</v>
      </c>
      <c r="B6974" s="295"/>
      <c r="C6974" s="295">
        <v>0.46901359999999997</v>
      </c>
      <c r="D6974" s="295"/>
    </row>
    <row r="6975" spans="1:4" x14ac:dyDescent="0.2">
      <c r="A6975" s="295">
        <v>0.32195590000000002</v>
      </c>
      <c r="B6975" s="295"/>
      <c r="C6975" s="295">
        <v>0.46897339999999998</v>
      </c>
      <c r="D6975" s="295"/>
    </row>
    <row r="6976" spans="1:4" x14ac:dyDescent="0.2">
      <c r="A6976" s="295">
        <v>0.32194220000000001</v>
      </c>
      <c r="B6976" s="295"/>
      <c r="C6976" s="295">
        <v>0.46897339999999998</v>
      </c>
      <c r="D6976" s="295"/>
    </row>
    <row r="6977" spans="1:4" x14ac:dyDescent="0.2">
      <c r="A6977" s="295">
        <v>0.32192949999999998</v>
      </c>
      <c r="B6977" s="295"/>
      <c r="C6977" s="295">
        <v>0.46896139999999997</v>
      </c>
      <c r="D6977" s="295"/>
    </row>
    <row r="6978" spans="1:4" x14ac:dyDescent="0.2">
      <c r="A6978" s="295">
        <v>0.32192949999999998</v>
      </c>
      <c r="B6978" s="295"/>
      <c r="C6978" s="295">
        <v>0.4689354</v>
      </c>
      <c r="D6978" s="295"/>
    </row>
    <row r="6979" spans="1:4" x14ac:dyDescent="0.2">
      <c r="A6979" s="295">
        <v>0.32187589999999999</v>
      </c>
      <c r="B6979" s="295"/>
      <c r="C6979" s="295">
        <v>0.46892070000000002</v>
      </c>
      <c r="D6979" s="295"/>
    </row>
    <row r="6980" spans="1:4" x14ac:dyDescent="0.2">
      <c r="A6980" s="295">
        <v>0.3218628</v>
      </c>
      <c r="B6980" s="295"/>
      <c r="C6980" s="295">
        <v>0.46892070000000002</v>
      </c>
      <c r="D6980" s="295"/>
    </row>
    <row r="6981" spans="1:4" x14ac:dyDescent="0.2">
      <c r="A6981" s="295">
        <v>0.3218356</v>
      </c>
      <c r="B6981" s="295"/>
      <c r="C6981" s="295">
        <v>0.4688947</v>
      </c>
      <c r="D6981" s="295"/>
    </row>
    <row r="6982" spans="1:4" x14ac:dyDescent="0.2">
      <c r="A6982" s="295">
        <v>0.32180920000000002</v>
      </c>
      <c r="B6982" s="295"/>
      <c r="C6982" s="295">
        <v>0.46885579999999999</v>
      </c>
      <c r="D6982" s="295"/>
    </row>
    <row r="6983" spans="1:4" x14ac:dyDescent="0.2">
      <c r="A6983" s="295">
        <v>0.32179720000000001</v>
      </c>
      <c r="B6983" s="295"/>
      <c r="C6983" s="295">
        <v>0.4688291</v>
      </c>
      <c r="D6983" s="295"/>
    </row>
    <row r="6984" spans="1:4" x14ac:dyDescent="0.2">
      <c r="A6984" s="295">
        <v>0.32179720000000001</v>
      </c>
      <c r="B6984" s="295"/>
      <c r="C6984" s="295">
        <v>0.4688021</v>
      </c>
      <c r="D6984" s="295"/>
    </row>
    <row r="6985" spans="1:4" x14ac:dyDescent="0.2">
      <c r="A6985" s="295">
        <v>0.32179720000000001</v>
      </c>
      <c r="B6985" s="295"/>
      <c r="C6985" s="295">
        <v>0.46874939999999998</v>
      </c>
      <c r="D6985" s="295"/>
    </row>
    <row r="6986" spans="1:4" x14ac:dyDescent="0.2">
      <c r="A6986" s="295">
        <v>0.32178210000000002</v>
      </c>
      <c r="B6986" s="295"/>
      <c r="C6986" s="295">
        <v>0.46872380000000002</v>
      </c>
      <c r="D6986" s="295"/>
    </row>
    <row r="6987" spans="1:4" x14ac:dyDescent="0.2">
      <c r="A6987" s="295">
        <v>0.32175619999999999</v>
      </c>
      <c r="B6987" s="295"/>
      <c r="C6987" s="295">
        <v>0.46872380000000002</v>
      </c>
      <c r="D6987" s="295"/>
    </row>
    <row r="6988" spans="1:4" x14ac:dyDescent="0.2">
      <c r="A6988" s="295">
        <v>0.32174419999999998</v>
      </c>
      <c r="B6988" s="295"/>
      <c r="C6988" s="295">
        <v>0.468698</v>
      </c>
      <c r="D6988" s="295"/>
    </row>
    <row r="6989" spans="1:4" x14ac:dyDescent="0.2">
      <c r="A6989" s="295">
        <v>0.32171850000000002</v>
      </c>
      <c r="B6989" s="295"/>
      <c r="C6989" s="295">
        <v>0.468698</v>
      </c>
      <c r="D6989" s="295"/>
    </row>
    <row r="6990" spans="1:4" x14ac:dyDescent="0.2">
      <c r="A6990" s="295">
        <v>0.32171850000000002</v>
      </c>
      <c r="B6990" s="295"/>
      <c r="C6990" s="295">
        <v>0.46864430000000001</v>
      </c>
      <c r="D6990" s="295"/>
    </row>
    <row r="6991" spans="1:4" x14ac:dyDescent="0.2">
      <c r="A6991" s="295">
        <v>0.3216926</v>
      </c>
      <c r="B6991" s="295"/>
      <c r="C6991" s="295">
        <v>0.46862959999999998</v>
      </c>
      <c r="D6991" s="295"/>
    </row>
    <row r="6992" spans="1:4" x14ac:dyDescent="0.2">
      <c r="A6992" s="295">
        <v>0.32168059999999998</v>
      </c>
      <c r="B6992" s="295"/>
      <c r="C6992" s="295">
        <v>0.46858899999999998</v>
      </c>
      <c r="D6992" s="295"/>
    </row>
    <row r="6993" spans="1:4" x14ac:dyDescent="0.2">
      <c r="A6993" s="295">
        <v>0.32168059999999998</v>
      </c>
      <c r="B6993" s="295"/>
      <c r="C6993" s="295">
        <v>0.46855140000000001</v>
      </c>
      <c r="D6993" s="295"/>
    </row>
    <row r="6994" spans="1:4" x14ac:dyDescent="0.2">
      <c r="A6994" s="295">
        <v>0.32165179999999999</v>
      </c>
      <c r="B6994" s="295"/>
      <c r="C6994" s="295">
        <v>0.4685243</v>
      </c>
      <c r="D6994" s="295"/>
    </row>
    <row r="6995" spans="1:4" x14ac:dyDescent="0.2">
      <c r="A6995" s="295">
        <v>0.3216271</v>
      </c>
      <c r="B6995" s="295"/>
      <c r="C6995" s="295">
        <v>0.4685243</v>
      </c>
      <c r="D6995" s="295"/>
    </row>
    <row r="6996" spans="1:4" x14ac:dyDescent="0.2">
      <c r="A6996" s="295">
        <v>0.3216271</v>
      </c>
      <c r="B6996" s="295"/>
      <c r="C6996" s="295">
        <v>0.4685106</v>
      </c>
      <c r="D6996" s="295"/>
    </row>
    <row r="6997" spans="1:4" x14ac:dyDescent="0.2">
      <c r="A6997" s="295">
        <v>0.321627</v>
      </c>
      <c r="B6997" s="295"/>
      <c r="C6997" s="295">
        <v>0.46848390000000001</v>
      </c>
      <c r="D6997" s="295"/>
    </row>
    <row r="6998" spans="1:4" x14ac:dyDescent="0.2">
      <c r="A6998" s="295">
        <v>0.32160139999999998</v>
      </c>
      <c r="B6998" s="295"/>
      <c r="C6998" s="295">
        <v>0.46845700000000001</v>
      </c>
      <c r="D6998" s="295"/>
    </row>
    <row r="6999" spans="1:4" x14ac:dyDescent="0.2">
      <c r="A6999" s="295">
        <v>0.32157350000000001</v>
      </c>
      <c r="B6999" s="295"/>
      <c r="C6999" s="295">
        <v>0.46845700000000001</v>
      </c>
      <c r="D6999" s="295"/>
    </row>
    <row r="7000" spans="1:4" x14ac:dyDescent="0.2">
      <c r="A7000" s="295">
        <v>0.32154759999999999</v>
      </c>
      <c r="B7000" s="295"/>
      <c r="C7000" s="295">
        <v>0.468391</v>
      </c>
      <c r="D7000" s="295"/>
    </row>
    <row r="7001" spans="1:4" x14ac:dyDescent="0.2">
      <c r="A7001" s="295">
        <v>0.32154759999999999</v>
      </c>
      <c r="B7001" s="295"/>
      <c r="C7001" s="295">
        <v>0.46837760000000001</v>
      </c>
      <c r="D7001" s="295"/>
    </row>
    <row r="7002" spans="1:4" x14ac:dyDescent="0.2">
      <c r="A7002" s="295">
        <v>0.32153399999999999</v>
      </c>
      <c r="B7002" s="295"/>
      <c r="C7002" s="295">
        <v>0.46836430000000001</v>
      </c>
      <c r="D7002" s="295"/>
    </row>
    <row r="7003" spans="1:4" x14ac:dyDescent="0.2">
      <c r="A7003" s="295">
        <v>0.32151879999999999</v>
      </c>
      <c r="B7003" s="295"/>
      <c r="C7003" s="295">
        <v>0.46833999999999998</v>
      </c>
      <c r="D7003" s="295"/>
    </row>
    <row r="7004" spans="1:4" x14ac:dyDescent="0.2">
      <c r="A7004" s="295">
        <v>0.32151879999999999</v>
      </c>
      <c r="B7004" s="295"/>
      <c r="C7004" s="295">
        <v>0.46829959999999998</v>
      </c>
      <c r="D7004" s="295"/>
    </row>
    <row r="7005" spans="1:4" x14ac:dyDescent="0.2">
      <c r="A7005" s="295">
        <v>0.321492</v>
      </c>
      <c r="B7005" s="295"/>
      <c r="C7005" s="295">
        <v>0.46828579999999997</v>
      </c>
      <c r="D7005" s="295"/>
    </row>
    <row r="7006" spans="1:4" x14ac:dyDescent="0.2">
      <c r="A7006" s="295">
        <v>0.32147930000000002</v>
      </c>
      <c r="B7006" s="295"/>
      <c r="C7006" s="295">
        <v>0.4682579</v>
      </c>
      <c r="D7006" s="295"/>
    </row>
    <row r="7007" spans="1:4" x14ac:dyDescent="0.2">
      <c r="A7007" s="295">
        <v>0.32146730000000001</v>
      </c>
      <c r="B7007" s="295"/>
      <c r="C7007" s="295">
        <v>0.46823229999999999</v>
      </c>
      <c r="D7007" s="295"/>
    </row>
    <row r="7008" spans="1:4" x14ac:dyDescent="0.2">
      <c r="A7008" s="295">
        <v>0.32145210000000002</v>
      </c>
      <c r="B7008" s="295"/>
      <c r="C7008" s="295">
        <v>0.46820630000000002</v>
      </c>
      <c r="D7008" s="295"/>
    </row>
    <row r="7009" spans="1:4" x14ac:dyDescent="0.2">
      <c r="A7009" s="295">
        <v>0.32143850000000002</v>
      </c>
      <c r="B7009" s="295"/>
      <c r="C7009" s="295">
        <v>0.46817959999999997</v>
      </c>
      <c r="D7009" s="295"/>
    </row>
    <row r="7010" spans="1:4" x14ac:dyDescent="0.2">
      <c r="A7010" s="295">
        <v>0.32139899999999999</v>
      </c>
      <c r="B7010" s="295"/>
      <c r="C7010" s="295">
        <v>0.46816590000000002</v>
      </c>
      <c r="D7010" s="295"/>
    </row>
    <row r="7011" spans="1:4" x14ac:dyDescent="0.2">
      <c r="A7011" s="295">
        <v>0.32139899999999999</v>
      </c>
      <c r="B7011" s="295"/>
      <c r="C7011" s="295">
        <v>0.46815250000000003</v>
      </c>
      <c r="D7011" s="295"/>
    </row>
    <row r="7012" spans="1:4" x14ac:dyDescent="0.2">
      <c r="A7012" s="295">
        <v>0.32138699999999998</v>
      </c>
      <c r="B7012" s="295"/>
      <c r="C7012" s="295">
        <v>0.46811449999999999</v>
      </c>
      <c r="D7012" s="295"/>
    </row>
    <row r="7013" spans="1:4" x14ac:dyDescent="0.2">
      <c r="A7013" s="295">
        <v>0.32138699999999998</v>
      </c>
      <c r="B7013" s="295"/>
      <c r="C7013" s="295">
        <v>0.46811449999999999</v>
      </c>
      <c r="D7013" s="295"/>
    </row>
    <row r="7014" spans="1:4" x14ac:dyDescent="0.2">
      <c r="A7014" s="295">
        <v>0.3213742</v>
      </c>
      <c r="B7014" s="295"/>
      <c r="C7014" s="295">
        <v>0.4680745</v>
      </c>
      <c r="D7014" s="295"/>
    </row>
    <row r="7015" spans="1:4" x14ac:dyDescent="0.2">
      <c r="A7015" s="295">
        <v>0.32135910000000001</v>
      </c>
      <c r="B7015" s="295"/>
      <c r="C7015" s="295">
        <v>0.46803620000000001</v>
      </c>
      <c r="D7015" s="295"/>
    </row>
    <row r="7016" spans="1:4" x14ac:dyDescent="0.2">
      <c r="A7016" s="295">
        <v>0.3213203</v>
      </c>
      <c r="B7016" s="295"/>
      <c r="C7016" s="295">
        <v>0.4680242</v>
      </c>
      <c r="D7016" s="295"/>
    </row>
    <row r="7017" spans="1:4" x14ac:dyDescent="0.2">
      <c r="A7017" s="295">
        <v>0.3213203</v>
      </c>
      <c r="B7017" s="295"/>
      <c r="C7017" s="295">
        <v>0.46800960000000003</v>
      </c>
      <c r="D7017" s="295"/>
    </row>
    <row r="7018" spans="1:4" x14ac:dyDescent="0.2">
      <c r="A7018" s="295">
        <v>0.3213203</v>
      </c>
      <c r="B7018" s="295"/>
      <c r="C7018" s="295">
        <v>0.46796949999999998</v>
      </c>
      <c r="D7018" s="295"/>
    </row>
    <row r="7019" spans="1:4" x14ac:dyDescent="0.2">
      <c r="A7019" s="295">
        <v>0.32129459999999999</v>
      </c>
      <c r="B7019" s="295"/>
      <c r="C7019" s="295">
        <v>0.46792980000000001</v>
      </c>
      <c r="D7019" s="295"/>
    </row>
    <row r="7020" spans="1:4" x14ac:dyDescent="0.2">
      <c r="A7020" s="295">
        <v>0.32128190000000001</v>
      </c>
      <c r="B7020" s="295"/>
      <c r="C7020" s="295">
        <v>0.46790310000000002</v>
      </c>
      <c r="D7020" s="295"/>
    </row>
    <row r="7021" spans="1:4" x14ac:dyDescent="0.2">
      <c r="A7021" s="295">
        <v>0.32126670000000002</v>
      </c>
      <c r="B7021" s="295"/>
      <c r="C7021" s="295">
        <v>0.46790310000000002</v>
      </c>
      <c r="D7021" s="295"/>
    </row>
    <row r="7022" spans="1:4" x14ac:dyDescent="0.2">
      <c r="A7022" s="295">
        <v>0.32126670000000002</v>
      </c>
      <c r="B7022" s="295"/>
      <c r="C7022" s="295">
        <v>0.46785300000000002</v>
      </c>
      <c r="D7022" s="295"/>
    </row>
    <row r="7023" spans="1:4" x14ac:dyDescent="0.2">
      <c r="A7023" s="295">
        <v>0.32125359999999997</v>
      </c>
      <c r="B7023" s="295"/>
      <c r="C7023" s="295">
        <v>0.46781260000000002</v>
      </c>
      <c r="D7023" s="295"/>
    </row>
    <row r="7024" spans="1:4" x14ac:dyDescent="0.2">
      <c r="A7024" s="295">
        <v>0.32125359999999997</v>
      </c>
      <c r="B7024" s="295"/>
      <c r="C7024" s="295">
        <v>0.46779799999999999</v>
      </c>
      <c r="D7024" s="295"/>
    </row>
    <row r="7025" spans="1:4" x14ac:dyDescent="0.2">
      <c r="A7025" s="295">
        <v>0.3212277</v>
      </c>
      <c r="B7025" s="295"/>
      <c r="C7025" s="295">
        <v>0.4677711</v>
      </c>
      <c r="D7025" s="295"/>
    </row>
    <row r="7026" spans="1:4" x14ac:dyDescent="0.2">
      <c r="A7026" s="295">
        <v>0.3212277</v>
      </c>
      <c r="B7026" s="295"/>
      <c r="C7026" s="295">
        <v>0.46775729999999999</v>
      </c>
      <c r="D7026" s="295"/>
    </row>
    <row r="7027" spans="1:4" x14ac:dyDescent="0.2">
      <c r="A7027" s="295">
        <v>0.32120199999999999</v>
      </c>
      <c r="B7027" s="295"/>
      <c r="C7027" s="295">
        <v>0.4677307</v>
      </c>
      <c r="D7027" s="295"/>
    </row>
    <row r="7028" spans="1:4" x14ac:dyDescent="0.2">
      <c r="A7028" s="295">
        <v>0.32120199999999999</v>
      </c>
      <c r="B7028" s="295"/>
      <c r="C7028" s="295">
        <v>0.46771839999999998</v>
      </c>
      <c r="D7028" s="295"/>
    </row>
    <row r="7029" spans="1:4" x14ac:dyDescent="0.2">
      <c r="A7029" s="295">
        <v>0.3211869</v>
      </c>
      <c r="B7029" s="295"/>
      <c r="C7029" s="295">
        <v>0.46768080000000001</v>
      </c>
      <c r="D7029" s="295"/>
    </row>
    <row r="7030" spans="1:4" x14ac:dyDescent="0.2">
      <c r="A7030" s="295">
        <v>0.32117370000000001</v>
      </c>
      <c r="B7030" s="295"/>
      <c r="C7030" s="295">
        <v>0.46765240000000002</v>
      </c>
      <c r="D7030" s="295"/>
    </row>
    <row r="7031" spans="1:4" x14ac:dyDescent="0.2">
      <c r="A7031" s="295">
        <v>0.32116099999999997</v>
      </c>
      <c r="B7031" s="295"/>
      <c r="C7031" s="295">
        <v>0.46760099999999999</v>
      </c>
      <c r="D7031" s="295"/>
    </row>
    <row r="7032" spans="1:4" x14ac:dyDescent="0.2">
      <c r="A7032" s="295">
        <v>0.32116099999999997</v>
      </c>
      <c r="B7032" s="295"/>
      <c r="C7032" s="295">
        <v>0.46760099999999999</v>
      </c>
      <c r="D7032" s="295"/>
    </row>
    <row r="7033" spans="1:4" x14ac:dyDescent="0.2">
      <c r="A7033" s="295">
        <v>0.32116099999999997</v>
      </c>
      <c r="B7033" s="295"/>
      <c r="C7033" s="295">
        <v>0.46760099999999999</v>
      </c>
      <c r="D7033" s="295"/>
    </row>
    <row r="7034" spans="1:4" x14ac:dyDescent="0.2">
      <c r="A7034" s="295">
        <v>0.32114900000000002</v>
      </c>
      <c r="B7034" s="295"/>
      <c r="C7034" s="295">
        <v>0.46757559999999998</v>
      </c>
      <c r="D7034" s="295"/>
    </row>
    <row r="7035" spans="1:4" x14ac:dyDescent="0.2">
      <c r="A7035" s="295">
        <v>0.32114900000000002</v>
      </c>
      <c r="B7035" s="295"/>
      <c r="C7035" s="295">
        <v>0.46754970000000001</v>
      </c>
      <c r="D7035" s="295"/>
    </row>
    <row r="7036" spans="1:4" x14ac:dyDescent="0.2">
      <c r="A7036" s="295">
        <v>0.32109539999999998</v>
      </c>
      <c r="B7036" s="295"/>
      <c r="C7036" s="295">
        <v>0.46753499999999998</v>
      </c>
      <c r="D7036" s="295"/>
    </row>
    <row r="7037" spans="1:4" x14ac:dyDescent="0.2">
      <c r="A7037" s="295">
        <v>0.32108229999999999</v>
      </c>
      <c r="B7037" s="295"/>
      <c r="C7037" s="295">
        <v>0.46752300000000002</v>
      </c>
      <c r="D7037" s="295"/>
    </row>
    <row r="7038" spans="1:4" x14ac:dyDescent="0.2">
      <c r="A7038" s="295">
        <v>0.32108229999999999</v>
      </c>
      <c r="B7038" s="295"/>
      <c r="C7038" s="295">
        <v>0.467497</v>
      </c>
      <c r="D7038" s="295"/>
    </row>
    <row r="7039" spans="1:4" x14ac:dyDescent="0.2">
      <c r="A7039" s="295">
        <v>0.32105660000000003</v>
      </c>
      <c r="B7039" s="295"/>
      <c r="C7039" s="295">
        <v>0.4674837</v>
      </c>
      <c r="D7039" s="295"/>
    </row>
    <row r="7040" spans="1:4" x14ac:dyDescent="0.2">
      <c r="A7040" s="295">
        <v>0.32105660000000003</v>
      </c>
      <c r="B7040" s="295"/>
      <c r="C7040" s="295">
        <v>0.46745789999999998</v>
      </c>
      <c r="D7040" s="295"/>
    </row>
    <row r="7041" spans="1:4" x14ac:dyDescent="0.2">
      <c r="A7041" s="295">
        <v>0.32105660000000003</v>
      </c>
      <c r="B7041" s="295"/>
      <c r="C7041" s="295">
        <v>0.4674432</v>
      </c>
      <c r="D7041" s="295"/>
    </row>
    <row r="7042" spans="1:4" x14ac:dyDescent="0.2">
      <c r="A7042" s="295">
        <v>0.32100200000000001</v>
      </c>
      <c r="B7042" s="295"/>
      <c r="C7042" s="295">
        <v>0.4674179</v>
      </c>
      <c r="D7042" s="295"/>
    </row>
    <row r="7043" spans="1:4" x14ac:dyDescent="0.2">
      <c r="A7043" s="295">
        <v>0.32098989999999999</v>
      </c>
      <c r="B7043" s="295"/>
      <c r="C7043" s="295">
        <v>0.46741779999999999</v>
      </c>
      <c r="D7043" s="295"/>
    </row>
    <row r="7044" spans="1:4" x14ac:dyDescent="0.2">
      <c r="A7044" s="295">
        <v>0.32097720000000002</v>
      </c>
      <c r="B7044" s="295"/>
      <c r="C7044" s="295">
        <v>0.46736650000000002</v>
      </c>
      <c r="D7044" s="295"/>
    </row>
    <row r="7045" spans="1:4" x14ac:dyDescent="0.2">
      <c r="A7045" s="295">
        <v>0.32097720000000002</v>
      </c>
      <c r="B7045" s="295"/>
      <c r="C7045" s="295">
        <v>0.46736650000000002</v>
      </c>
      <c r="D7045" s="295"/>
    </row>
    <row r="7046" spans="1:4" x14ac:dyDescent="0.2">
      <c r="A7046" s="295">
        <v>0.32097720000000002</v>
      </c>
      <c r="B7046" s="295"/>
      <c r="C7046" s="295">
        <v>0.46736650000000002</v>
      </c>
      <c r="D7046" s="295"/>
    </row>
    <row r="7047" spans="1:4" x14ac:dyDescent="0.2">
      <c r="A7047" s="295">
        <v>0.32095200000000002</v>
      </c>
      <c r="B7047" s="295"/>
      <c r="C7047" s="295">
        <v>0.46732610000000002</v>
      </c>
      <c r="D7047" s="295"/>
    </row>
    <row r="7048" spans="1:4" x14ac:dyDescent="0.2">
      <c r="A7048" s="295">
        <v>0.32093929999999998</v>
      </c>
      <c r="B7048" s="295"/>
      <c r="C7048" s="295">
        <v>0.4673001</v>
      </c>
      <c r="D7048" s="295"/>
    </row>
    <row r="7049" spans="1:4" x14ac:dyDescent="0.2">
      <c r="A7049" s="295">
        <v>0.32091049999999999</v>
      </c>
      <c r="B7049" s="295"/>
      <c r="C7049" s="295">
        <v>0.46727340000000001</v>
      </c>
      <c r="D7049" s="295"/>
    </row>
    <row r="7050" spans="1:4" x14ac:dyDescent="0.2">
      <c r="A7050" s="295">
        <v>0.3208974</v>
      </c>
      <c r="B7050" s="295"/>
      <c r="C7050" s="295">
        <v>0.46724539999999998</v>
      </c>
      <c r="D7050" s="295"/>
    </row>
    <row r="7051" spans="1:4" x14ac:dyDescent="0.2">
      <c r="A7051" s="295">
        <v>0.32088470000000002</v>
      </c>
      <c r="B7051" s="295"/>
      <c r="C7051" s="295">
        <v>0.46721839999999998</v>
      </c>
      <c r="D7051" s="295"/>
    </row>
    <row r="7052" spans="1:4" x14ac:dyDescent="0.2">
      <c r="A7052" s="295">
        <v>0.32088470000000002</v>
      </c>
      <c r="B7052" s="295"/>
      <c r="C7052" s="295">
        <v>0.46719040000000001</v>
      </c>
      <c r="D7052" s="295"/>
    </row>
    <row r="7053" spans="1:4" x14ac:dyDescent="0.2">
      <c r="A7053" s="295">
        <v>0.32088470000000002</v>
      </c>
      <c r="B7053" s="295"/>
      <c r="C7053" s="295">
        <v>0.4671766</v>
      </c>
      <c r="D7053" s="295"/>
    </row>
    <row r="7054" spans="1:4" x14ac:dyDescent="0.2">
      <c r="A7054" s="295">
        <v>0.32085639999999999</v>
      </c>
      <c r="B7054" s="295"/>
      <c r="C7054" s="295">
        <v>0.4671766</v>
      </c>
      <c r="D7054" s="295"/>
    </row>
    <row r="7055" spans="1:4" x14ac:dyDescent="0.2">
      <c r="A7055" s="295">
        <v>0.32084430000000003</v>
      </c>
      <c r="B7055" s="295"/>
      <c r="C7055" s="295">
        <v>0.46713860000000001</v>
      </c>
      <c r="D7055" s="295"/>
    </row>
    <row r="7056" spans="1:4" x14ac:dyDescent="0.2">
      <c r="A7056" s="295">
        <v>0.32084430000000003</v>
      </c>
      <c r="B7056" s="295"/>
      <c r="C7056" s="295">
        <v>0.46712530000000002</v>
      </c>
      <c r="D7056" s="295"/>
    </row>
    <row r="7057" spans="1:4" x14ac:dyDescent="0.2">
      <c r="A7057" s="295">
        <v>0.32083070000000002</v>
      </c>
      <c r="B7057" s="295"/>
      <c r="C7057" s="295">
        <v>0.46709840000000002</v>
      </c>
      <c r="D7057" s="295"/>
    </row>
    <row r="7058" spans="1:4" x14ac:dyDescent="0.2">
      <c r="A7058" s="295">
        <v>0.32081870000000001</v>
      </c>
      <c r="B7058" s="295"/>
      <c r="C7058" s="295">
        <v>0.46708460000000002</v>
      </c>
      <c r="D7058" s="295"/>
    </row>
    <row r="7059" spans="1:4" x14ac:dyDescent="0.2">
      <c r="A7059" s="295">
        <v>0.32080350000000002</v>
      </c>
      <c r="B7059" s="295"/>
      <c r="C7059" s="295">
        <v>0.46705930000000001</v>
      </c>
      <c r="D7059" s="295"/>
    </row>
    <row r="7060" spans="1:4" x14ac:dyDescent="0.2">
      <c r="A7060" s="295">
        <v>0.32079079999999999</v>
      </c>
      <c r="B7060" s="295"/>
      <c r="C7060" s="295">
        <v>0.46703240000000001</v>
      </c>
      <c r="D7060" s="295"/>
    </row>
    <row r="7061" spans="1:4" x14ac:dyDescent="0.2">
      <c r="A7061" s="295">
        <v>0.32079079999999999</v>
      </c>
      <c r="B7061" s="295"/>
      <c r="C7061" s="295">
        <v>0.46700530000000001</v>
      </c>
      <c r="D7061" s="295"/>
    </row>
    <row r="7062" spans="1:4" x14ac:dyDescent="0.2">
      <c r="A7062" s="295">
        <v>0.32077810000000001</v>
      </c>
      <c r="B7062" s="295"/>
      <c r="C7062" s="295">
        <v>0.4669933</v>
      </c>
      <c r="D7062" s="295"/>
    </row>
    <row r="7063" spans="1:4" x14ac:dyDescent="0.2">
      <c r="A7063" s="295">
        <v>0.32076440000000001</v>
      </c>
      <c r="B7063" s="295"/>
      <c r="C7063" s="295">
        <v>0.46696900000000002</v>
      </c>
      <c r="D7063" s="295"/>
    </row>
    <row r="7064" spans="1:4" x14ac:dyDescent="0.2">
      <c r="A7064" s="295">
        <v>0.32076440000000001</v>
      </c>
      <c r="B7064" s="295"/>
      <c r="C7064" s="295">
        <v>0.46696900000000002</v>
      </c>
      <c r="D7064" s="295"/>
    </row>
    <row r="7065" spans="1:4" x14ac:dyDescent="0.2">
      <c r="A7065" s="295">
        <v>0.32075239999999999</v>
      </c>
      <c r="B7065" s="295"/>
      <c r="C7065" s="295">
        <v>0.46691670000000002</v>
      </c>
      <c r="D7065" s="295"/>
    </row>
    <row r="7066" spans="1:4" x14ac:dyDescent="0.2">
      <c r="A7066" s="295">
        <v>0.32072450000000002</v>
      </c>
      <c r="B7066" s="295"/>
      <c r="C7066" s="295">
        <v>0.4668774</v>
      </c>
      <c r="D7066" s="295"/>
    </row>
    <row r="7067" spans="1:4" x14ac:dyDescent="0.2">
      <c r="A7067" s="295">
        <v>0.32071139999999998</v>
      </c>
      <c r="B7067" s="295"/>
      <c r="C7067" s="295">
        <v>0.46683839999999999</v>
      </c>
      <c r="D7067" s="295"/>
    </row>
    <row r="7068" spans="1:4" x14ac:dyDescent="0.2">
      <c r="A7068" s="295">
        <v>0.32071139999999998</v>
      </c>
      <c r="B7068" s="295"/>
      <c r="C7068" s="295">
        <v>0.46682639999999997</v>
      </c>
      <c r="D7068" s="295"/>
    </row>
    <row r="7069" spans="1:4" x14ac:dyDescent="0.2">
      <c r="A7069" s="295">
        <v>0.32067299999999999</v>
      </c>
      <c r="B7069" s="295"/>
      <c r="C7069" s="295">
        <v>0.4667847</v>
      </c>
      <c r="D7069" s="295"/>
    </row>
    <row r="7070" spans="1:4" x14ac:dyDescent="0.2">
      <c r="A7070" s="295">
        <v>0.32067299999999999</v>
      </c>
      <c r="B7070" s="295"/>
      <c r="C7070" s="295">
        <v>0.46677239999999998</v>
      </c>
      <c r="D7070" s="295"/>
    </row>
    <row r="7071" spans="1:4" x14ac:dyDescent="0.2">
      <c r="A7071" s="295">
        <v>0.32065779999999999</v>
      </c>
      <c r="B7071" s="295"/>
      <c r="C7071" s="295">
        <v>0.46674529999999997</v>
      </c>
      <c r="D7071" s="295"/>
    </row>
    <row r="7072" spans="1:4" x14ac:dyDescent="0.2">
      <c r="A7072" s="295">
        <v>0.32065779999999999</v>
      </c>
      <c r="B7072" s="295"/>
      <c r="C7072" s="295">
        <v>0.46673160000000002</v>
      </c>
      <c r="D7072" s="295"/>
    </row>
    <row r="7073" spans="1:4" x14ac:dyDescent="0.2">
      <c r="A7073" s="295">
        <v>0.32065779999999999</v>
      </c>
      <c r="B7073" s="295"/>
      <c r="C7073" s="295">
        <v>0.46670600000000001</v>
      </c>
      <c r="D7073" s="295"/>
    </row>
    <row r="7074" spans="1:4" x14ac:dyDescent="0.2">
      <c r="A7074" s="295">
        <v>0.32064510000000002</v>
      </c>
      <c r="B7074" s="295"/>
      <c r="C7074" s="295">
        <v>0.46666730000000001</v>
      </c>
      <c r="D7074" s="295"/>
    </row>
    <row r="7075" spans="1:4" x14ac:dyDescent="0.2">
      <c r="A7075" s="295">
        <v>0.32064510000000002</v>
      </c>
      <c r="B7075" s="295"/>
      <c r="C7075" s="295">
        <v>0.46666730000000001</v>
      </c>
      <c r="D7075" s="295"/>
    </row>
    <row r="7076" spans="1:4" x14ac:dyDescent="0.2">
      <c r="A7076" s="295">
        <v>0.32064510000000002</v>
      </c>
      <c r="B7076" s="295"/>
      <c r="C7076" s="295">
        <v>0.46664129999999998</v>
      </c>
      <c r="D7076" s="295"/>
    </row>
    <row r="7077" spans="1:4" x14ac:dyDescent="0.2">
      <c r="A7077" s="295">
        <v>0.32060430000000001</v>
      </c>
      <c r="B7077" s="295"/>
      <c r="C7077" s="295">
        <v>0.46658729999999998</v>
      </c>
      <c r="D7077" s="295"/>
    </row>
    <row r="7078" spans="1:4" x14ac:dyDescent="0.2">
      <c r="A7078" s="295">
        <v>0.32059159999999998</v>
      </c>
      <c r="B7078" s="295"/>
      <c r="C7078" s="295">
        <v>0.46658729999999998</v>
      </c>
      <c r="D7078" s="295"/>
    </row>
    <row r="7079" spans="1:4" x14ac:dyDescent="0.2">
      <c r="A7079" s="295">
        <v>0.32057839999999999</v>
      </c>
      <c r="B7079" s="295"/>
      <c r="C7079" s="295">
        <v>0.46657270000000001</v>
      </c>
      <c r="D7079" s="295"/>
    </row>
    <row r="7080" spans="1:4" x14ac:dyDescent="0.2">
      <c r="A7080" s="295">
        <v>0.32057839999999999</v>
      </c>
      <c r="B7080" s="295"/>
      <c r="C7080" s="295">
        <v>0.46654689999999999</v>
      </c>
      <c r="D7080" s="295"/>
    </row>
    <row r="7081" spans="1:4" x14ac:dyDescent="0.2">
      <c r="A7081" s="295">
        <v>0.32056479999999998</v>
      </c>
      <c r="B7081" s="295"/>
      <c r="C7081" s="295">
        <v>0.46653319999999998</v>
      </c>
      <c r="D7081" s="295"/>
    </row>
    <row r="7082" spans="1:4" x14ac:dyDescent="0.2">
      <c r="A7082" s="295">
        <v>0.32055270000000002</v>
      </c>
      <c r="B7082" s="295"/>
      <c r="C7082" s="295">
        <v>0.4665087</v>
      </c>
      <c r="D7082" s="295"/>
    </row>
    <row r="7083" spans="1:4" x14ac:dyDescent="0.2">
      <c r="A7083" s="295">
        <v>0.32055270000000002</v>
      </c>
      <c r="B7083" s="295"/>
      <c r="C7083" s="295">
        <v>0.4664816</v>
      </c>
      <c r="D7083" s="295"/>
    </row>
    <row r="7084" spans="1:4" x14ac:dyDescent="0.2">
      <c r="A7084" s="295">
        <v>0.32053999999999999</v>
      </c>
      <c r="B7084" s="295"/>
      <c r="C7084" s="295">
        <v>0.46645490000000001</v>
      </c>
      <c r="D7084" s="295"/>
    </row>
    <row r="7085" spans="1:4" x14ac:dyDescent="0.2">
      <c r="A7085" s="295">
        <v>0.32051279999999999</v>
      </c>
      <c r="B7085" s="295"/>
      <c r="C7085" s="295">
        <v>0.46642929999999999</v>
      </c>
      <c r="D7085" s="295"/>
    </row>
    <row r="7086" spans="1:4" x14ac:dyDescent="0.2">
      <c r="A7086" s="295">
        <v>0.32048599999999999</v>
      </c>
      <c r="B7086" s="295"/>
      <c r="C7086" s="295">
        <v>0.46640500000000001</v>
      </c>
      <c r="D7086" s="295"/>
    </row>
    <row r="7087" spans="1:4" x14ac:dyDescent="0.2">
      <c r="A7087" s="295">
        <v>0.3204709</v>
      </c>
      <c r="B7087" s="295"/>
      <c r="C7087" s="295">
        <v>0.4663794</v>
      </c>
      <c r="D7087" s="295"/>
    </row>
    <row r="7088" spans="1:4" x14ac:dyDescent="0.2">
      <c r="A7088" s="295">
        <v>0.3204709</v>
      </c>
      <c r="B7088" s="295"/>
      <c r="C7088" s="295">
        <v>0.46636480000000002</v>
      </c>
      <c r="D7088" s="295"/>
    </row>
    <row r="7089" spans="1:4" x14ac:dyDescent="0.2">
      <c r="A7089" s="295">
        <v>0.3204709</v>
      </c>
      <c r="B7089" s="295"/>
      <c r="C7089" s="295">
        <v>0.46632679999999999</v>
      </c>
      <c r="D7089" s="295"/>
    </row>
    <row r="7090" spans="1:4" x14ac:dyDescent="0.2">
      <c r="A7090" s="295">
        <v>0.3204709</v>
      </c>
      <c r="B7090" s="295"/>
      <c r="C7090" s="295">
        <v>0.46631450000000002</v>
      </c>
      <c r="D7090" s="295"/>
    </row>
    <row r="7091" spans="1:4" x14ac:dyDescent="0.2">
      <c r="A7091" s="295">
        <v>0.32044610000000001</v>
      </c>
      <c r="B7091" s="295"/>
      <c r="C7091" s="295">
        <v>0.46630120000000003</v>
      </c>
      <c r="D7091" s="295"/>
    </row>
    <row r="7092" spans="1:4" x14ac:dyDescent="0.2">
      <c r="A7092" s="295">
        <v>0.32044610000000001</v>
      </c>
      <c r="B7092" s="295"/>
      <c r="C7092" s="295">
        <v>0.46626050000000002</v>
      </c>
      <c r="D7092" s="295"/>
    </row>
    <row r="7093" spans="1:4" x14ac:dyDescent="0.2">
      <c r="A7093" s="295">
        <v>0.32044610000000001</v>
      </c>
      <c r="B7093" s="295"/>
      <c r="C7093" s="295">
        <v>0.46623219999999999</v>
      </c>
      <c r="D7093" s="295"/>
    </row>
    <row r="7094" spans="1:4" x14ac:dyDescent="0.2">
      <c r="A7094" s="295">
        <v>0.32043250000000001</v>
      </c>
      <c r="B7094" s="295"/>
      <c r="C7094" s="295">
        <v>0.46619310000000003</v>
      </c>
      <c r="D7094" s="295"/>
    </row>
    <row r="7095" spans="1:4" x14ac:dyDescent="0.2">
      <c r="A7095" s="295">
        <v>0.3204053</v>
      </c>
      <c r="B7095" s="295"/>
      <c r="C7095" s="295">
        <v>0.46615479999999998</v>
      </c>
      <c r="D7095" s="295"/>
    </row>
    <row r="7096" spans="1:4" x14ac:dyDescent="0.2">
      <c r="A7096" s="295">
        <v>0.3203917</v>
      </c>
      <c r="B7096" s="295"/>
      <c r="C7096" s="295">
        <v>0.46611590000000003</v>
      </c>
      <c r="D7096" s="295"/>
    </row>
    <row r="7097" spans="1:4" x14ac:dyDescent="0.2">
      <c r="A7097" s="295">
        <v>0.32037890000000002</v>
      </c>
      <c r="B7097" s="295"/>
      <c r="C7097" s="295">
        <v>0.46611590000000003</v>
      </c>
      <c r="D7097" s="295"/>
    </row>
    <row r="7098" spans="1:4" x14ac:dyDescent="0.2">
      <c r="A7098" s="295">
        <v>0.32035380000000002</v>
      </c>
      <c r="B7098" s="295"/>
      <c r="C7098" s="295">
        <v>0.4660879</v>
      </c>
      <c r="D7098" s="295"/>
    </row>
    <row r="7099" spans="1:4" x14ac:dyDescent="0.2">
      <c r="A7099" s="295">
        <v>0.32034010000000002</v>
      </c>
      <c r="B7099" s="295"/>
      <c r="C7099" s="295">
        <v>0.46607419999999999</v>
      </c>
      <c r="D7099" s="295"/>
    </row>
    <row r="7100" spans="1:4" x14ac:dyDescent="0.2">
      <c r="A7100" s="295">
        <v>0.32034010000000002</v>
      </c>
      <c r="B7100" s="295"/>
      <c r="C7100" s="295">
        <v>0.46604620000000002</v>
      </c>
      <c r="D7100" s="295"/>
    </row>
    <row r="7101" spans="1:4" x14ac:dyDescent="0.2">
      <c r="A7101" s="295">
        <v>0.32034010000000002</v>
      </c>
      <c r="B7101" s="295"/>
      <c r="C7101" s="295">
        <v>0.46603240000000001</v>
      </c>
      <c r="D7101" s="295"/>
    </row>
    <row r="7102" spans="1:4" x14ac:dyDescent="0.2">
      <c r="A7102" s="295">
        <v>0.32032500000000003</v>
      </c>
      <c r="B7102" s="295"/>
      <c r="C7102" s="295">
        <v>0.46599220000000002</v>
      </c>
      <c r="D7102" s="295"/>
    </row>
    <row r="7103" spans="1:4" x14ac:dyDescent="0.2">
      <c r="A7103" s="295">
        <v>0.32031219999999999</v>
      </c>
      <c r="B7103" s="295"/>
      <c r="C7103" s="295">
        <v>0.46596769999999998</v>
      </c>
      <c r="D7103" s="295"/>
    </row>
    <row r="7104" spans="1:4" x14ac:dyDescent="0.2">
      <c r="A7104" s="295">
        <v>0.32029859999999999</v>
      </c>
      <c r="B7104" s="295"/>
      <c r="C7104" s="295">
        <v>0.46595569999999997</v>
      </c>
      <c r="D7104" s="295"/>
    </row>
    <row r="7105" spans="1:4" x14ac:dyDescent="0.2">
      <c r="A7105" s="295">
        <v>0.32028659999999998</v>
      </c>
      <c r="B7105" s="295"/>
      <c r="C7105" s="295">
        <v>0.4659277</v>
      </c>
      <c r="D7105" s="295"/>
    </row>
    <row r="7106" spans="1:4" x14ac:dyDescent="0.2">
      <c r="A7106" s="295">
        <v>0.32028659999999998</v>
      </c>
      <c r="B7106" s="295"/>
      <c r="C7106" s="295">
        <v>0.4659006</v>
      </c>
      <c r="D7106" s="295"/>
    </row>
    <row r="7107" spans="1:4" x14ac:dyDescent="0.2">
      <c r="A7107" s="295">
        <v>0.32028659999999998</v>
      </c>
      <c r="B7107" s="295"/>
      <c r="C7107" s="295">
        <v>0.4658641</v>
      </c>
      <c r="D7107" s="295"/>
    </row>
    <row r="7108" spans="1:4" x14ac:dyDescent="0.2">
      <c r="A7108" s="295">
        <v>0.32027339999999999</v>
      </c>
      <c r="B7108" s="295"/>
      <c r="C7108" s="295">
        <v>0.46583740000000001</v>
      </c>
      <c r="D7108" s="295"/>
    </row>
    <row r="7109" spans="1:4" x14ac:dyDescent="0.2">
      <c r="A7109" s="295">
        <v>0.3202583</v>
      </c>
      <c r="B7109" s="295"/>
      <c r="C7109" s="295">
        <v>0.46582269999999998</v>
      </c>
      <c r="D7109" s="295"/>
    </row>
    <row r="7110" spans="1:4" x14ac:dyDescent="0.2">
      <c r="A7110" s="295">
        <v>0.3202583</v>
      </c>
      <c r="B7110" s="295"/>
      <c r="C7110" s="295">
        <v>0.46575670000000002</v>
      </c>
      <c r="D7110" s="295"/>
    </row>
    <row r="7111" spans="1:4" x14ac:dyDescent="0.2">
      <c r="A7111" s="295">
        <v>0.32024560000000002</v>
      </c>
      <c r="B7111" s="295"/>
      <c r="C7111" s="295">
        <v>0.46572999999999998</v>
      </c>
      <c r="D7111" s="295"/>
    </row>
    <row r="7112" spans="1:4" x14ac:dyDescent="0.2">
      <c r="A7112" s="295">
        <v>0.32023279999999998</v>
      </c>
      <c r="B7112" s="295"/>
      <c r="C7112" s="295">
        <v>0.46571780000000002</v>
      </c>
      <c r="D7112" s="295"/>
    </row>
    <row r="7113" spans="1:4" x14ac:dyDescent="0.2">
      <c r="A7113" s="295">
        <v>0.32021919999999998</v>
      </c>
      <c r="B7113" s="295"/>
      <c r="C7113" s="295">
        <v>0.46567609999999998</v>
      </c>
      <c r="D7113" s="295"/>
    </row>
    <row r="7114" spans="1:4" x14ac:dyDescent="0.2">
      <c r="A7114" s="295">
        <v>0.32020720000000003</v>
      </c>
      <c r="B7114" s="295"/>
      <c r="C7114" s="295">
        <v>0.46567609999999998</v>
      </c>
      <c r="D7114" s="295"/>
    </row>
    <row r="7115" spans="1:4" x14ac:dyDescent="0.2">
      <c r="A7115" s="295">
        <v>0.32019199999999998</v>
      </c>
      <c r="B7115" s="295"/>
      <c r="C7115" s="295">
        <v>0.46563840000000001</v>
      </c>
      <c r="D7115" s="295"/>
    </row>
    <row r="7116" spans="1:4" x14ac:dyDescent="0.2">
      <c r="A7116" s="295">
        <v>0.32016630000000001</v>
      </c>
      <c r="B7116" s="295"/>
      <c r="C7116" s="295">
        <v>0.4656247</v>
      </c>
      <c r="D7116" s="295"/>
    </row>
    <row r="7117" spans="1:4" x14ac:dyDescent="0.2">
      <c r="A7117" s="295">
        <v>0.32015359999999998</v>
      </c>
      <c r="B7117" s="295"/>
      <c r="C7117" s="295">
        <v>0.46559630000000002</v>
      </c>
      <c r="D7117" s="295"/>
    </row>
    <row r="7118" spans="1:4" x14ac:dyDescent="0.2">
      <c r="A7118" s="295">
        <v>0.32014049999999999</v>
      </c>
      <c r="B7118" s="295"/>
      <c r="C7118" s="295">
        <v>0.46555740000000001</v>
      </c>
      <c r="D7118" s="295"/>
    </row>
    <row r="7119" spans="1:4" x14ac:dyDescent="0.2">
      <c r="A7119" s="295">
        <v>0.32014049999999999</v>
      </c>
      <c r="B7119" s="295"/>
      <c r="C7119" s="295">
        <v>0.46553030000000001</v>
      </c>
      <c r="D7119" s="295"/>
    </row>
    <row r="7120" spans="1:4" x14ac:dyDescent="0.2">
      <c r="A7120" s="295">
        <v>0.32012679999999999</v>
      </c>
      <c r="B7120" s="295"/>
      <c r="C7120" s="295">
        <v>0.46547759999999999</v>
      </c>
      <c r="D7120" s="295"/>
    </row>
    <row r="7121" spans="1:4" x14ac:dyDescent="0.2">
      <c r="A7121" s="295">
        <v>0.3201117</v>
      </c>
      <c r="B7121" s="295"/>
      <c r="C7121" s="295">
        <v>0.46546389999999999</v>
      </c>
      <c r="D7121" s="295"/>
    </row>
    <row r="7122" spans="1:4" x14ac:dyDescent="0.2">
      <c r="A7122" s="295">
        <v>0.32008690000000001</v>
      </c>
      <c r="B7122" s="295"/>
      <c r="C7122" s="295">
        <v>0.46543849999999998</v>
      </c>
      <c r="D7122" s="295"/>
    </row>
    <row r="7123" spans="1:4" x14ac:dyDescent="0.2">
      <c r="A7123" s="295">
        <v>0.32008690000000001</v>
      </c>
      <c r="B7123" s="295"/>
      <c r="C7123" s="295">
        <v>0.4654007</v>
      </c>
      <c r="D7123" s="295"/>
    </row>
    <row r="7124" spans="1:4" x14ac:dyDescent="0.2">
      <c r="A7124" s="295">
        <v>0.32007380000000002</v>
      </c>
      <c r="B7124" s="295"/>
      <c r="C7124" s="295">
        <v>0.46537269999999997</v>
      </c>
      <c r="D7124" s="295"/>
    </row>
    <row r="7125" spans="1:4" x14ac:dyDescent="0.2">
      <c r="A7125" s="295">
        <v>0.32004589999999999</v>
      </c>
      <c r="B7125" s="295"/>
      <c r="C7125" s="295">
        <v>0.46534710000000001</v>
      </c>
      <c r="D7125" s="295"/>
    </row>
    <row r="7126" spans="1:4" x14ac:dyDescent="0.2">
      <c r="A7126" s="295">
        <v>0.32004589999999999</v>
      </c>
      <c r="B7126" s="295"/>
      <c r="C7126" s="295">
        <v>0.4653351</v>
      </c>
      <c r="D7126" s="295"/>
    </row>
    <row r="7127" spans="1:4" x14ac:dyDescent="0.2">
      <c r="A7127" s="295">
        <v>0.32002019999999998</v>
      </c>
      <c r="B7127" s="295"/>
      <c r="C7127" s="295">
        <v>0.46529340000000002</v>
      </c>
      <c r="D7127" s="295"/>
    </row>
    <row r="7128" spans="1:4" x14ac:dyDescent="0.2">
      <c r="A7128" s="295">
        <v>0.32002019999999998</v>
      </c>
      <c r="B7128" s="295"/>
      <c r="C7128" s="295">
        <v>0.46526909999999999</v>
      </c>
      <c r="D7128" s="295"/>
    </row>
    <row r="7129" spans="1:4" x14ac:dyDescent="0.2">
      <c r="A7129" s="295">
        <v>0.31999440000000001</v>
      </c>
      <c r="B7129" s="295"/>
      <c r="C7129" s="295">
        <v>0.4652153</v>
      </c>
      <c r="D7129" s="295"/>
    </row>
    <row r="7130" spans="1:4" x14ac:dyDescent="0.2">
      <c r="A7130" s="295">
        <v>0.3199823</v>
      </c>
      <c r="B7130" s="295"/>
      <c r="C7130" s="295">
        <v>0.46518860000000001</v>
      </c>
      <c r="D7130" s="295"/>
    </row>
    <row r="7131" spans="1:4" x14ac:dyDescent="0.2">
      <c r="A7131" s="295">
        <v>0.3199823</v>
      </c>
      <c r="B7131" s="295"/>
      <c r="C7131" s="295">
        <v>0.46518860000000001</v>
      </c>
      <c r="D7131" s="295"/>
    </row>
    <row r="7132" spans="1:4" x14ac:dyDescent="0.2">
      <c r="A7132" s="295">
        <v>0.31996869999999999</v>
      </c>
      <c r="B7132" s="295"/>
      <c r="C7132" s="295">
        <v>0.46518860000000001</v>
      </c>
      <c r="D7132" s="295"/>
    </row>
    <row r="7133" spans="1:4" x14ac:dyDescent="0.2">
      <c r="A7133" s="295">
        <v>0.3199535</v>
      </c>
      <c r="B7133" s="295"/>
      <c r="C7133" s="295">
        <v>0.46515060000000003</v>
      </c>
      <c r="D7133" s="295"/>
    </row>
    <row r="7134" spans="1:4" x14ac:dyDescent="0.2">
      <c r="A7134" s="295">
        <v>0.31992769999999998</v>
      </c>
      <c r="B7134" s="295"/>
      <c r="C7134" s="295">
        <v>0.46510889999999999</v>
      </c>
      <c r="D7134" s="295"/>
    </row>
    <row r="7135" spans="1:4" x14ac:dyDescent="0.2">
      <c r="A7135" s="295">
        <v>0.31992769999999998</v>
      </c>
      <c r="B7135" s="295"/>
      <c r="C7135" s="295">
        <v>0.46509660000000003</v>
      </c>
      <c r="D7135" s="295"/>
    </row>
    <row r="7136" spans="1:4" x14ac:dyDescent="0.2">
      <c r="A7136" s="295">
        <v>0.31991560000000002</v>
      </c>
      <c r="B7136" s="295"/>
      <c r="C7136" s="295">
        <v>0.46508329999999998</v>
      </c>
      <c r="D7136" s="295"/>
    </row>
    <row r="7137" spans="1:4" x14ac:dyDescent="0.2">
      <c r="A7137" s="295">
        <v>0.31991560000000002</v>
      </c>
      <c r="B7137" s="295"/>
      <c r="C7137" s="295">
        <v>0.46505659999999999</v>
      </c>
      <c r="D7137" s="295"/>
    </row>
    <row r="7138" spans="1:4" x14ac:dyDescent="0.2">
      <c r="A7138" s="295">
        <v>0.31989089999999998</v>
      </c>
      <c r="B7138" s="295"/>
      <c r="C7138" s="295">
        <v>0.46499059999999998</v>
      </c>
      <c r="D7138" s="295"/>
    </row>
    <row r="7139" spans="1:4" x14ac:dyDescent="0.2">
      <c r="A7139" s="295">
        <v>0.31987719999999997</v>
      </c>
      <c r="B7139" s="295"/>
      <c r="C7139" s="295">
        <v>0.46497830000000001</v>
      </c>
      <c r="D7139" s="295"/>
    </row>
    <row r="7140" spans="1:4" x14ac:dyDescent="0.2">
      <c r="A7140" s="295">
        <v>0.31987719999999997</v>
      </c>
      <c r="B7140" s="295"/>
      <c r="C7140" s="295">
        <v>0.46495259999999999</v>
      </c>
      <c r="D7140" s="295"/>
    </row>
    <row r="7141" spans="1:4" x14ac:dyDescent="0.2">
      <c r="A7141" s="295">
        <v>0.31987719999999997</v>
      </c>
      <c r="B7141" s="295"/>
      <c r="C7141" s="295">
        <v>0.46492699999999998</v>
      </c>
      <c r="D7141" s="295"/>
    </row>
    <row r="7142" spans="1:4" x14ac:dyDescent="0.2">
      <c r="A7142" s="295">
        <v>0.3198242</v>
      </c>
      <c r="B7142" s="295"/>
      <c r="C7142" s="295">
        <v>0.46491320000000003</v>
      </c>
      <c r="D7142" s="295"/>
    </row>
    <row r="7143" spans="1:4" x14ac:dyDescent="0.2">
      <c r="A7143" s="295">
        <v>0.3198242</v>
      </c>
      <c r="B7143" s="295"/>
      <c r="C7143" s="295">
        <v>0.46489950000000002</v>
      </c>
      <c r="D7143" s="295"/>
    </row>
    <row r="7144" spans="1:4" x14ac:dyDescent="0.2">
      <c r="A7144" s="295">
        <v>0.3198242</v>
      </c>
      <c r="B7144" s="295"/>
      <c r="C7144" s="295">
        <v>0.46488489999999999</v>
      </c>
      <c r="D7144" s="295"/>
    </row>
    <row r="7145" spans="1:4" x14ac:dyDescent="0.2">
      <c r="A7145" s="295">
        <v>0.3198242</v>
      </c>
      <c r="B7145" s="295"/>
      <c r="C7145" s="295">
        <v>0.46484720000000002</v>
      </c>
      <c r="D7145" s="295"/>
    </row>
    <row r="7146" spans="1:4" x14ac:dyDescent="0.2">
      <c r="A7146" s="295">
        <v>0.3198106</v>
      </c>
      <c r="B7146" s="295"/>
      <c r="C7146" s="295">
        <v>0.4648215</v>
      </c>
      <c r="D7146" s="295"/>
    </row>
    <row r="7147" spans="1:4" x14ac:dyDescent="0.2">
      <c r="A7147" s="295">
        <v>0.31979849999999999</v>
      </c>
      <c r="B7147" s="295"/>
      <c r="C7147" s="295">
        <v>0.46480769999999999</v>
      </c>
      <c r="D7147" s="295"/>
    </row>
    <row r="7148" spans="1:4" x14ac:dyDescent="0.2">
      <c r="A7148" s="295">
        <v>0.31979849999999999</v>
      </c>
      <c r="B7148" s="295"/>
      <c r="C7148" s="295">
        <v>0.46476770000000001</v>
      </c>
      <c r="D7148" s="295"/>
    </row>
    <row r="7149" spans="1:4" x14ac:dyDescent="0.2">
      <c r="A7149" s="295">
        <v>0.3197834</v>
      </c>
      <c r="B7149" s="295"/>
      <c r="C7149" s="295">
        <v>0.46475440000000001</v>
      </c>
      <c r="D7149" s="295"/>
    </row>
    <row r="7150" spans="1:4" x14ac:dyDescent="0.2">
      <c r="A7150" s="295">
        <v>0.31977060000000002</v>
      </c>
      <c r="B7150" s="295"/>
      <c r="C7150" s="295">
        <v>0.4647153</v>
      </c>
      <c r="D7150" s="295"/>
    </row>
    <row r="7151" spans="1:4" x14ac:dyDescent="0.2">
      <c r="A7151" s="295">
        <v>0.31977060000000002</v>
      </c>
      <c r="B7151" s="295"/>
      <c r="C7151" s="295">
        <v>0.46467740000000002</v>
      </c>
      <c r="D7151" s="295"/>
    </row>
    <row r="7152" spans="1:4" x14ac:dyDescent="0.2">
      <c r="A7152" s="295">
        <v>0.31973119999999999</v>
      </c>
      <c r="B7152" s="295"/>
      <c r="C7152" s="295">
        <v>0.46465050000000002</v>
      </c>
      <c r="D7152" s="295"/>
    </row>
    <row r="7153" spans="1:4" x14ac:dyDescent="0.2">
      <c r="A7153" s="295">
        <v>0.31973109999999999</v>
      </c>
      <c r="B7153" s="295"/>
      <c r="C7153" s="295">
        <v>0.46460020000000002</v>
      </c>
      <c r="D7153" s="295"/>
    </row>
    <row r="7154" spans="1:4" x14ac:dyDescent="0.2">
      <c r="A7154" s="295">
        <v>0.31973109999999999</v>
      </c>
      <c r="B7154" s="295"/>
      <c r="C7154" s="295">
        <v>0.464588</v>
      </c>
      <c r="D7154" s="295"/>
    </row>
    <row r="7155" spans="1:4" x14ac:dyDescent="0.2">
      <c r="A7155" s="295">
        <v>0.31973109999999999</v>
      </c>
      <c r="B7155" s="295"/>
      <c r="C7155" s="295">
        <v>0.46454859999999998</v>
      </c>
      <c r="D7155" s="295"/>
    </row>
    <row r="7156" spans="1:4" x14ac:dyDescent="0.2">
      <c r="A7156" s="295">
        <v>0.31970549999999998</v>
      </c>
      <c r="B7156" s="295"/>
      <c r="C7156" s="295">
        <v>0.464534</v>
      </c>
      <c r="D7156" s="295"/>
    </row>
    <row r="7157" spans="1:4" x14ac:dyDescent="0.2">
      <c r="A7157" s="295">
        <v>0.31968069999999998</v>
      </c>
      <c r="B7157" s="295"/>
      <c r="C7157" s="295">
        <v>0.46449400000000002</v>
      </c>
      <c r="D7157" s="295"/>
    </row>
    <row r="7158" spans="1:4" x14ac:dyDescent="0.2">
      <c r="A7158" s="295">
        <v>0.31968069999999998</v>
      </c>
      <c r="B7158" s="295"/>
      <c r="C7158" s="295">
        <v>0.46449400000000002</v>
      </c>
      <c r="D7158" s="295"/>
    </row>
    <row r="7159" spans="1:4" x14ac:dyDescent="0.2">
      <c r="A7159" s="295">
        <v>0.3196676</v>
      </c>
      <c r="B7159" s="295"/>
      <c r="C7159" s="295">
        <v>0.4644819</v>
      </c>
      <c r="D7159" s="295"/>
    </row>
    <row r="7160" spans="1:4" x14ac:dyDescent="0.2">
      <c r="A7160" s="295">
        <v>0.31962669999999999</v>
      </c>
      <c r="B7160" s="295"/>
      <c r="C7160" s="295">
        <v>0.46446989999999999</v>
      </c>
      <c r="D7160" s="295"/>
    </row>
    <row r="7161" spans="1:4" x14ac:dyDescent="0.2">
      <c r="A7161" s="295">
        <v>0.31961400000000001</v>
      </c>
      <c r="B7161" s="295"/>
      <c r="C7161" s="295">
        <v>0.46443060000000003</v>
      </c>
      <c r="D7161" s="295"/>
    </row>
    <row r="7162" spans="1:4" x14ac:dyDescent="0.2">
      <c r="A7162" s="295">
        <v>0.31961400000000001</v>
      </c>
      <c r="B7162" s="295"/>
      <c r="C7162" s="295">
        <v>0.46440219999999999</v>
      </c>
      <c r="D7162" s="295"/>
    </row>
    <row r="7163" spans="1:4" x14ac:dyDescent="0.2">
      <c r="A7163" s="295">
        <v>0.31958720000000002</v>
      </c>
      <c r="B7163" s="295"/>
      <c r="C7163" s="295">
        <v>0.46437529999999999</v>
      </c>
      <c r="D7163" s="295"/>
    </row>
    <row r="7164" spans="1:4" x14ac:dyDescent="0.2">
      <c r="A7164" s="295">
        <v>0.31958720000000002</v>
      </c>
      <c r="B7164" s="295"/>
      <c r="C7164" s="295">
        <v>0.46433489999999999</v>
      </c>
      <c r="D7164" s="295"/>
    </row>
    <row r="7165" spans="1:4" x14ac:dyDescent="0.2">
      <c r="A7165" s="295">
        <v>0.31958720000000002</v>
      </c>
      <c r="B7165" s="295"/>
      <c r="C7165" s="295">
        <v>0.46430779999999999</v>
      </c>
      <c r="D7165" s="295"/>
    </row>
    <row r="7166" spans="1:4" x14ac:dyDescent="0.2">
      <c r="A7166" s="295">
        <v>0.31956000000000001</v>
      </c>
      <c r="B7166" s="295"/>
      <c r="C7166" s="295">
        <v>0.46429579999999998</v>
      </c>
      <c r="D7166" s="295"/>
    </row>
    <row r="7167" spans="1:4" x14ac:dyDescent="0.2">
      <c r="A7167" s="295">
        <v>0.31954640000000001</v>
      </c>
      <c r="B7167" s="295"/>
      <c r="C7167" s="295">
        <v>0.46426980000000001</v>
      </c>
      <c r="D7167" s="295"/>
    </row>
    <row r="7168" spans="1:4" x14ac:dyDescent="0.2">
      <c r="A7168" s="295">
        <v>0.31952049999999999</v>
      </c>
      <c r="B7168" s="295"/>
      <c r="C7168" s="295">
        <v>0.46424140000000003</v>
      </c>
      <c r="D7168" s="295"/>
    </row>
    <row r="7169" spans="1:4" x14ac:dyDescent="0.2">
      <c r="A7169" s="295">
        <v>0.31952049999999999</v>
      </c>
      <c r="B7169" s="295"/>
      <c r="C7169" s="295">
        <v>0.46422809999999998</v>
      </c>
      <c r="D7169" s="295"/>
    </row>
    <row r="7170" spans="1:4" x14ac:dyDescent="0.2">
      <c r="A7170" s="295">
        <v>0.31952049999999999</v>
      </c>
      <c r="B7170" s="295"/>
      <c r="C7170" s="295">
        <v>0.46418739999999997</v>
      </c>
      <c r="D7170" s="295"/>
    </row>
    <row r="7171" spans="1:4" x14ac:dyDescent="0.2">
      <c r="A7171" s="295">
        <v>0.31952049999999999</v>
      </c>
      <c r="B7171" s="295"/>
      <c r="C7171" s="295">
        <v>0.46417540000000002</v>
      </c>
      <c r="D7171" s="295"/>
    </row>
    <row r="7172" spans="1:4" x14ac:dyDescent="0.2">
      <c r="A7172" s="295">
        <v>0.31950539999999999</v>
      </c>
      <c r="B7172" s="295"/>
      <c r="C7172" s="295">
        <v>0.46414739999999999</v>
      </c>
      <c r="D7172" s="295"/>
    </row>
    <row r="7173" spans="1:4" x14ac:dyDescent="0.2">
      <c r="A7173" s="295">
        <v>0.31947900000000001</v>
      </c>
      <c r="B7173" s="295"/>
      <c r="C7173" s="295">
        <v>0.46414739999999999</v>
      </c>
      <c r="D7173" s="295"/>
    </row>
    <row r="7174" spans="1:4" x14ac:dyDescent="0.2">
      <c r="A7174" s="295">
        <v>0.31947900000000001</v>
      </c>
      <c r="B7174" s="295"/>
      <c r="C7174" s="295">
        <v>0.46413539999999998</v>
      </c>
      <c r="D7174" s="295"/>
    </row>
    <row r="7175" spans="1:4" x14ac:dyDescent="0.2">
      <c r="A7175" s="295">
        <v>0.31946540000000001</v>
      </c>
      <c r="B7175" s="295"/>
      <c r="C7175" s="295">
        <v>0.46410699999999999</v>
      </c>
      <c r="D7175" s="295"/>
    </row>
    <row r="7176" spans="1:4" x14ac:dyDescent="0.2">
      <c r="A7176" s="295">
        <v>0.31944020000000001</v>
      </c>
      <c r="B7176" s="295"/>
      <c r="C7176" s="295">
        <v>0.46409470000000003</v>
      </c>
      <c r="D7176" s="295"/>
    </row>
    <row r="7177" spans="1:4" x14ac:dyDescent="0.2">
      <c r="A7177" s="295">
        <v>0.31944020000000001</v>
      </c>
      <c r="B7177" s="295"/>
      <c r="C7177" s="295">
        <v>0.46406940000000002</v>
      </c>
      <c r="D7177" s="295"/>
    </row>
    <row r="7178" spans="1:4" x14ac:dyDescent="0.2">
      <c r="A7178" s="295">
        <v>0.31941229999999998</v>
      </c>
      <c r="B7178" s="295"/>
      <c r="C7178" s="295">
        <v>0.46404230000000002</v>
      </c>
      <c r="D7178" s="295"/>
    </row>
    <row r="7179" spans="1:4" x14ac:dyDescent="0.2">
      <c r="A7179" s="295">
        <v>0.31941229999999998</v>
      </c>
      <c r="B7179" s="295"/>
      <c r="C7179" s="295">
        <v>0.46401540000000002</v>
      </c>
      <c r="D7179" s="295"/>
    </row>
    <row r="7180" spans="1:4" x14ac:dyDescent="0.2">
      <c r="A7180" s="295">
        <v>0.31939869999999998</v>
      </c>
      <c r="B7180" s="295"/>
      <c r="C7180" s="295">
        <v>0.4639913</v>
      </c>
      <c r="D7180" s="295"/>
    </row>
    <row r="7181" spans="1:4" x14ac:dyDescent="0.2">
      <c r="A7181" s="295">
        <v>0.31938349999999999</v>
      </c>
      <c r="B7181" s="295"/>
      <c r="C7181" s="295">
        <v>0.4639643</v>
      </c>
      <c r="D7181" s="295"/>
    </row>
    <row r="7182" spans="1:4" x14ac:dyDescent="0.2">
      <c r="A7182" s="295">
        <v>0.31937149999999997</v>
      </c>
      <c r="B7182" s="295"/>
      <c r="C7182" s="295">
        <v>0.46393630000000002</v>
      </c>
      <c r="D7182" s="295"/>
    </row>
    <row r="7183" spans="1:4" x14ac:dyDescent="0.2">
      <c r="A7183" s="295">
        <v>0.31937149999999997</v>
      </c>
      <c r="B7183" s="295"/>
      <c r="C7183" s="295">
        <v>0.46392290000000003</v>
      </c>
      <c r="D7183" s="295"/>
    </row>
    <row r="7184" spans="1:4" x14ac:dyDescent="0.2">
      <c r="A7184" s="295">
        <v>0.31937149999999997</v>
      </c>
      <c r="B7184" s="295"/>
      <c r="C7184" s="295">
        <v>0.46388249999999998</v>
      </c>
      <c r="D7184" s="295"/>
    </row>
    <row r="7185" spans="1:4" x14ac:dyDescent="0.2">
      <c r="A7185" s="295">
        <v>0.31934560000000001</v>
      </c>
      <c r="B7185" s="295"/>
      <c r="C7185" s="295">
        <v>0.46386880000000003</v>
      </c>
      <c r="D7185" s="295"/>
    </row>
    <row r="7186" spans="1:4" x14ac:dyDescent="0.2">
      <c r="A7186" s="295">
        <v>0.31934560000000001</v>
      </c>
      <c r="B7186" s="295"/>
      <c r="C7186" s="295">
        <v>0.4638428</v>
      </c>
      <c r="D7186" s="295"/>
    </row>
    <row r="7187" spans="1:4" x14ac:dyDescent="0.2">
      <c r="A7187" s="295">
        <v>0.31931880000000001</v>
      </c>
      <c r="B7187" s="295"/>
      <c r="C7187" s="295">
        <v>0.46379049999999999</v>
      </c>
      <c r="D7187" s="295"/>
    </row>
    <row r="7188" spans="1:4" x14ac:dyDescent="0.2">
      <c r="A7188" s="295">
        <v>0.3193068</v>
      </c>
      <c r="B7188" s="295"/>
      <c r="C7188" s="295">
        <v>0.46373979999999998</v>
      </c>
      <c r="D7188" s="295"/>
    </row>
    <row r="7189" spans="1:4" x14ac:dyDescent="0.2">
      <c r="A7189" s="295">
        <v>0.3193068</v>
      </c>
      <c r="B7189" s="295"/>
      <c r="C7189" s="295">
        <v>0.4637251</v>
      </c>
      <c r="D7189" s="295"/>
    </row>
    <row r="7190" spans="1:4" x14ac:dyDescent="0.2">
      <c r="A7190" s="295">
        <v>0.3193068</v>
      </c>
      <c r="B7190" s="295"/>
      <c r="C7190" s="295">
        <v>0.46369949999999999</v>
      </c>
      <c r="D7190" s="295"/>
    </row>
    <row r="7191" spans="1:4" x14ac:dyDescent="0.2">
      <c r="A7191" s="295">
        <v>0.3193068</v>
      </c>
      <c r="B7191" s="295"/>
      <c r="C7191" s="295">
        <v>0.46368619999999999</v>
      </c>
      <c r="D7191" s="295"/>
    </row>
    <row r="7192" spans="1:4" x14ac:dyDescent="0.2">
      <c r="A7192" s="295">
        <v>0.31924010000000003</v>
      </c>
      <c r="B7192" s="295"/>
      <c r="C7192" s="295">
        <v>0.46364820000000001</v>
      </c>
      <c r="D7192" s="295"/>
    </row>
    <row r="7193" spans="1:4" x14ac:dyDescent="0.2">
      <c r="A7193" s="295">
        <v>0.31924010000000003</v>
      </c>
      <c r="B7193" s="295"/>
      <c r="C7193" s="295">
        <v>0.4636361</v>
      </c>
      <c r="D7193" s="295"/>
    </row>
    <row r="7194" spans="1:4" x14ac:dyDescent="0.2">
      <c r="A7194" s="295">
        <v>0.31924010000000003</v>
      </c>
      <c r="B7194" s="295"/>
      <c r="C7194" s="295">
        <v>0.4636094</v>
      </c>
      <c r="D7194" s="295"/>
    </row>
    <row r="7195" spans="1:4" x14ac:dyDescent="0.2">
      <c r="A7195" s="295">
        <v>0.31924010000000003</v>
      </c>
      <c r="B7195" s="295"/>
      <c r="C7195" s="295">
        <v>0.46359479999999997</v>
      </c>
      <c r="D7195" s="295"/>
    </row>
    <row r="7196" spans="1:4" x14ac:dyDescent="0.2">
      <c r="A7196" s="295">
        <v>0.31922810000000001</v>
      </c>
      <c r="B7196" s="295"/>
      <c r="C7196" s="295">
        <v>0.46355550000000001</v>
      </c>
      <c r="D7196" s="295"/>
    </row>
    <row r="7197" spans="1:4" x14ac:dyDescent="0.2">
      <c r="A7197" s="295">
        <v>0.31921290000000002</v>
      </c>
      <c r="B7197" s="295"/>
      <c r="C7197" s="295">
        <v>0.46352880000000002</v>
      </c>
      <c r="D7197" s="295"/>
    </row>
    <row r="7198" spans="1:4" x14ac:dyDescent="0.2">
      <c r="A7198" s="295">
        <v>0.31920090000000001</v>
      </c>
      <c r="B7198" s="295"/>
      <c r="C7198" s="295">
        <v>0.46351409999999998</v>
      </c>
      <c r="D7198" s="295"/>
    </row>
    <row r="7199" spans="1:4" x14ac:dyDescent="0.2">
      <c r="A7199" s="295">
        <v>0.31917299999999998</v>
      </c>
      <c r="B7199" s="295"/>
      <c r="C7199" s="295">
        <v>0.46347519999999998</v>
      </c>
      <c r="D7199" s="295"/>
    </row>
    <row r="7200" spans="1:4" x14ac:dyDescent="0.2">
      <c r="A7200" s="295">
        <v>0.3191599</v>
      </c>
      <c r="B7200" s="295"/>
      <c r="C7200" s="295">
        <v>0.46344980000000002</v>
      </c>
      <c r="D7200" s="295"/>
    </row>
    <row r="7201" spans="1:4" x14ac:dyDescent="0.2">
      <c r="A7201" s="295">
        <v>0.3191351</v>
      </c>
      <c r="B7201" s="295"/>
      <c r="C7201" s="295">
        <v>0.46340940000000003</v>
      </c>
      <c r="D7201" s="295"/>
    </row>
    <row r="7202" spans="1:4" x14ac:dyDescent="0.2">
      <c r="A7202" s="295">
        <v>0.3191215</v>
      </c>
      <c r="B7202" s="295"/>
      <c r="C7202" s="295">
        <v>0.46337309999999998</v>
      </c>
      <c r="D7202" s="295"/>
    </row>
    <row r="7203" spans="1:4" x14ac:dyDescent="0.2">
      <c r="A7203" s="295">
        <v>0.3191215</v>
      </c>
      <c r="B7203" s="295"/>
      <c r="C7203" s="295">
        <v>0.46337309999999998</v>
      </c>
      <c r="D7203" s="295"/>
    </row>
    <row r="7204" spans="1:4" x14ac:dyDescent="0.2">
      <c r="A7204" s="295">
        <v>0.31910840000000001</v>
      </c>
      <c r="B7204" s="295"/>
      <c r="C7204" s="295">
        <v>0.4633584</v>
      </c>
      <c r="D7204" s="295"/>
    </row>
    <row r="7205" spans="1:4" x14ac:dyDescent="0.2">
      <c r="A7205" s="295">
        <v>0.31909559999999998</v>
      </c>
      <c r="B7205" s="295"/>
      <c r="C7205" s="295">
        <v>0.46332040000000002</v>
      </c>
      <c r="D7205" s="295"/>
    </row>
    <row r="7206" spans="1:4" x14ac:dyDescent="0.2">
      <c r="A7206" s="295">
        <v>0.31909559999999998</v>
      </c>
      <c r="B7206" s="295"/>
      <c r="C7206" s="295">
        <v>0.46329480000000001</v>
      </c>
      <c r="D7206" s="295"/>
    </row>
    <row r="7207" spans="1:4" x14ac:dyDescent="0.2">
      <c r="A7207" s="295">
        <v>0.31909559999999998</v>
      </c>
      <c r="B7207" s="295"/>
      <c r="C7207" s="295">
        <v>0.46326810000000002</v>
      </c>
      <c r="D7207" s="295"/>
    </row>
    <row r="7208" spans="1:4" x14ac:dyDescent="0.2">
      <c r="A7208" s="295">
        <v>0.31908360000000002</v>
      </c>
      <c r="B7208" s="295"/>
      <c r="C7208" s="295">
        <v>0.4632559</v>
      </c>
      <c r="D7208" s="295"/>
    </row>
    <row r="7209" spans="1:4" x14ac:dyDescent="0.2">
      <c r="A7209" s="295">
        <v>0.31906839999999997</v>
      </c>
      <c r="B7209" s="295"/>
      <c r="C7209" s="295">
        <v>0.4632559</v>
      </c>
      <c r="D7209" s="295"/>
    </row>
    <row r="7210" spans="1:4" x14ac:dyDescent="0.2">
      <c r="A7210" s="295">
        <v>0.31905480000000003</v>
      </c>
      <c r="B7210" s="295"/>
      <c r="C7210" s="295">
        <v>0.46324359999999998</v>
      </c>
      <c r="D7210" s="295"/>
    </row>
    <row r="7211" spans="1:4" x14ac:dyDescent="0.2">
      <c r="A7211" s="295">
        <v>0.31904280000000002</v>
      </c>
      <c r="B7211" s="295"/>
      <c r="C7211" s="295">
        <v>0.46320450000000002</v>
      </c>
      <c r="D7211" s="295"/>
    </row>
    <row r="7212" spans="1:4" x14ac:dyDescent="0.2">
      <c r="A7212" s="295">
        <v>0.31904280000000002</v>
      </c>
      <c r="B7212" s="295"/>
      <c r="C7212" s="295">
        <v>0.46320450000000002</v>
      </c>
      <c r="D7212" s="295"/>
    </row>
    <row r="7213" spans="1:4" x14ac:dyDescent="0.2">
      <c r="A7213" s="295">
        <v>0.31902960000000002</v>
      </c>
      <c r="B7213" s="295"/>
      <c r="C7213" s="295">
        <v>0.4631518</v>
      </c>
      <c r="D7213" s="295"/>
    </row>
    <row r="7214" spans="1:4" x14ac:dyDescent="0.2">
      <c r="A7214" s="295">
        <v>0.31901449999999998</v>
      </c>
      <c r="B7214" s="295"/>
      <c r="C7214" s="295">
        <v>0.46312639999999999</v>
      </c>
      <c r="D7214" s="295"/>
    </row>
    <row r="7215" spans="1:4" x14ac:dyDescent="0.2">
      <c r="A7215" s="295">
        <v>0.31898860000000001</v>
      </c>
      <c r="B7215" s="295"/>
      <c r="C7215" s="295">
        <v>0.46309980000000001</v>
      </c>
      <c r="D7215" s="295"/>
    </row>
    <row r="7216" spans="1:4" x14ac:dyDescent="0.2">
      <c r="A7216" s="295">
        <v>0.31898860000000001</v>
      </c>
      <c r="B7216" s="295"/>
      <c r="C7216" s="295">
        <v>0.46307229999999999</v>
      </c>
      <c r="D7216" s="295"/>
    </row>
    <row r="7217" spans="1:4" x14ac:dyDescent="0.2">
      <c r="A7217" s="295">
        <v>0.31898860000000001</v>
      </c>
      <c r="B7217" s="295"/>
      <c r="C7217" s="295">
        <v>0.46304630000000002</v>
      </c>
      <c r="D7217" s="295"/>
    </row>
    <row r="7218" spans="1:4" x14ac:dyDescent="0.2">
      <c r="A7218" s="295">
        <v>0.3189766</v>
      </c>
      <c r="B7218" s="295"/>
      <c r="C7218" s="295">
        <v>0.46303299999999997</v>
      </c>
      <c r="D7218" s="295"/>
    </row>
    <row r="7219" spans="1:4" x14ac:dyDescent="0.2">
      <c r="A7219" s="295">
        <v>0.31896289999999999</v>
      </c>
      <c r="B7219" s="295"/>
      <c r="C7219" s="295">
        <v>0.46297899999999997</v>
      </c>
      <c r="D7219" s="295"/>
    </row>
    <row r="7220" spans="1:4" x14ac:dyDescent="0.2">
      <c r="A7220" s="295">
        <v>0.31896289999999999</v>
      </c>
      <c r="B7220" s="295"/>
      <c r="C7220" s="295">
        <v>0.46296670000000001</v>
      </c>
      <c r="D7220" s="295"/>
    </row>
    <row r="7221" spans="1:4" x14ac:dyDescent="0.2">
      <c r="A7221" s="295">
        <v>0.31892500000000001</v>
      </c>
      <c r="B7221" s="295"/>
      <c r="C7221" s="295">
        <v>0.4629547</v>
      </c>
      <c r="D7221" s="295"/>
    </row>
    <row r="7222" spans="1:4" x14ac:dyDescent="0.2">
      <c r="A7222" s="295">
        <v>0.31891140000000001</v>
      </c>
      <c r="B7222" s="295"/>
      <c r="C7222" s="295">
        <v>0.46288869999999999</v>
      </c>
      <c r="D7222" s="295"/>
    </row>
    <row r="7223" spans="1:4" x14ac:dyDescent="0.2">
      <c r="A7223" s="295">
        <v>0.31889630000000002</v>
      </c>
      <c r="B7223" s="295"/>
      <c r="C7223" s="295">
        <v>0.46288869999999999</v>
      </c>
      <c r="D7223" s="295"/>
    </row>
    <row r="7224" spans="1:4" x14ac:dyDescent="0.2">
      <c r="A7224" s="295">
        <v>0.31888349999999999</v>
      </c>
      <c r="B7224" s="295"/>
      <c r="C7224" s="295">
        <v>0.4628603</v>
      </c>
      <c r="D7224" s="295"/>
    </row>
    <row r="7225" spans="1:4" x14ac:dyDescent="0.2">
      <c r="A7225" s="295">
        <v>0.31888349999999999</v>
      </c>
      <c r="B7225" s="295"/>
      <c r="C7225" s="295">
        <v>0.46283489999999999</v>
      </c>
      <c r="D7225" s="295"/>
    </row>
    <row r="7226" spans="1:4" x14ac:dyDescent="0.2">
      <c r="A7226" s="295">
        <v>0.31888349999999999</v>
      </c>
      <c r="B7226" s="295"/>
      <c r="C7226" s="295">
        <v>0.46279559999999997</v>
      </c>
      <c r="D7226" s="295"/>
    </row>
    <row r="7227" spans="1:4" x14ac:dyDescent="0.2">
      <c r="A7227" s="295">
        <v>0.31888349999999999</v>
      </c>
      <c r="B7227" s="295"/>
      <c r="C7227" s="295">
        <v>0.462781</v>
      </c>
      <c r="D7227" s="295"/>
    </row>
    <row r="7228" spans="1:4" x14ac:dyDescent="0.2">
      <c r="A7228" s="295">
        <v>0.31887149999999997</v>
      </c>
      <c r="B7228" s="295"/>
      <c r="C7228" s="295">
        <v>0.46275670000000002</v>
      </c>
      <c r="D7228" s="295"/>
    </row>
    <row r="7229" spans="1:4" x14ac:dyDescent="0.2">
      <c r="A7229" s="295">
        <v>0.31885839999999999</v>
      </c>
      <c r="B7229" s="295"/>
      <c r="C7229" s="295">
        <v>0.46270640000000002</v>
      </c>
      <c r="D7229" s="295"/>
    </row>
    <row r="7230" spans="1:4" x14ac:dyDescent="0.2">
      <c r="A7230" s="295">
        <v>0.31885839999999999</v>
      </c>
      <c r="B7230" s="295"/>
      <c r="C7230" s="295">
        <v>0.46270640000000002</v>
      </c>
      <c r="D7230" s="295"/>
    </row>
    <row r="7231" spans="1:4" x14ac:dyDescent="0.2">
      <c r="A7231" s="295">
        <v>0.31884319999999999</v>
      </c>
      <c r="B7231" s="295"/>
      <c r="C7231" s="295">
        <v>0.46265669999999998</v>
      </c>
      <c r="D7231" s="295"/>
    </row>
    <row r="7232" spans="1:4" x14ac:dyDescent="0.2">
      <c r="A7232" s="295">
        <v>0.31883050000000002</v>
      </c>
      <c r="B7232" s="295"/>
      <c r="C7232" s="295">
        <v>0.46260230000000002</v>
      </c>
      <c r="D7232" s="295"/>
    </row>
    <row r="7233" spans="1:4" x14ac:dyDescent="0.2">
      <c r="A7233" s="295">
        <v>0.31883050000000002</v>
      </c>
      <c r="B7233" s="295"/>
      <c r="C7233" s="295">
        <v>0.46257799999999999</v>
      </c>
      <c r="D7233" s="295"/>
    </row>
    <row r="7234" spans="1:4" x14ac:dyDescent="0.2">
      <c r="A7234" s="295">
        <v>0.31881680000000001</v>
      </c>
      <c r="B7234" s="295"/>
      <c r="C7234" s="295">
        <v>0.4625647</v>
      </c>
      <c r="D7234" s="295"/>
    </row>
    <row r="7235" spans="1:4" x14ac:dyDescent="0.2">
      <c r="A7235" s="295">
        <v>0.31880409999999998</v>
      </c>
      <c r="B7235" s="295"/>
      <c r="C7235" s="295">
        <v>0.46253630000000001</v>
      </c>
      <c r="D7235" s="295"/>
    </row>
    <row r="7236" spans="1:4" x14ac:dyDescent="0.2">
      <c r="A7236" s="295">
        <v>0.31877689999999997</v>
      </c>
      <c r="B7236" s="295"/>
      <c r="C7236" s="295">
        <v>0.4624972</v>
      </c>
      <c r="D7236" s="295"/>
    </row>
    <row r="7237" spans="1:4" x14ac:dyDescent="0.2">
      <c r="A7237" s="295">
        <v>0.31877689999999997</v>
      </c>
      <c r="B7237" s="295"/>
      <c r="C7237" s="295">
        <v>0.4624972</v>
      </c>
      <c r="D7237" s="295"/>
    </row>
    <row r="7238" spans="1:4" x14ac:dyDescent="0.2">
      <c r="A7238" s="295">
        <v>0.31876379999999999</v>
      </c>
      <c r="B7238" s="295"/>
      <c r="C7238" s="295">
        <v>0.46248519999999999</v>
      </c>
      <c r="D7238" s="295"/>
    </row>
    <row r="7239" spans="1:4" x14ac:dyDescent="0.2">
      <c r="A7239" s="295">
        <v>0.31876379999999999</v>
      </c>
      <c r="B7239" s="295"/>
      <c r="C7239" s="295">
        <v>0.46247050000000001</v>
      </c>
      <c r="D7239" s="295"/>
    </row>
    <row r="7240" spans="1:4" x14ac:dyDescent="0.2">
      <c r="A7240" s="295">
        <v>0.31875009999999998</v>
      </c>
      <c r="B7240" s="295"/>
      <c r="C7240" s="295">
        <v>0.46241919999999997</v>
      </c>
      <c r="D7240" s="295"/>
    </row>
    <row r="7241" spans="1:4" x14ac:dyDescent="0.2">
      <c r="A7241" s="295">
        <v>0.31872299999999998</v>
      </c>
      <c r="B7241" s="295"/>
      <c r="C7241" s="295">
        <v>0.46239249999999998</v>
      </c>
      <c r="D7241" s="295"/>
    </row>
    <row r="7242" spans="1:4" x14ac:dyDescent="0.2">
      <c r="A7242" s="295">
        <v>0.31872299999999998</v>
      </c>
      <c r="B7242" s="295"/>
      <c r="C7242" s="295">
        <v>0.46238020000000002</v>
      </c>
      <c r="D7242" s="295"/>
    </row>
    <row r="7243" spans="1:4" x14ac:dyDescent="0.2">
      <c r="A7243" s="295">
        <v>0.3187102</v>
      </c>
      <c r="B7243" s="295"/>
      <c r="C7243" s="295">
        <v>0.46238020000000002</v>
      </c>
      <c r="D7243" s="295"/>
    </row>
    <row r="7244" spans="1:4" x14ac:dyDescent="0.2">
      <c r="A7244" s="295">
        <v>0.31869710000000001</v>
      </c>
      <c r="B7244" s="295"/>
      <c r="C7244" s="295">
        <v>0.46235320000000002</v>
      </c>
      <c r="D7244" s="295"/>
    </row>
    <row r="7245" spans="1:4" x14ac:dyDescent="0.2">
      <c r="A7245" s="295">
        <v>0.31868190000000002</v>
      </c>
      <c r="B7245" s="295"/>
      <c r="C7245" s="295">
        <v>0.462314</v>
      </c>
      <c r="D7245" s="295"/>
    </row>
    <row r="7246" spans="1:4" x14ac:dyDescent="0.2">
      <c r="A7246" s="295">
        <v>0.31866830000000002</v>
      </c>
      <c r="B7246" s="295"/>
      <c r="C7246" s="295">
        <v>0.4622869</v>
      </c>
      <c r="D7246" s="295"/>
    </row>
    <row r="7247" spans="1:4" x14ac:dyDescent="0.2">
      <c r="A7247" s="295">
        <v>0.31866830000000002</v>
      </c>
      <c r="B7247" s="295"/>
      <c r="C7247" s="295">
        <v>0.46227469999999998</v>
      </c>
      <c r="D7247" s="295"/>
    </row>
    <row r="7248" spans="1:4" x14ac:dyDescent="0.2">
      <c r="A7248" s="295">
        <v>0.3186563</v>
      </c>
      <c r="B7248" s="295"/>
      <c r="C7248" s="295">
        <v>0.46226260000000002</v>
      </c>
      <c r="D7248" s="295"/>
    </row>
    <row r="7249" spans="1:4" x14ac:dyDescent="0.2">
      <c r="A7249" s="295">
        <v>0.31863039999999998</v>
      </c>
      <c r="B7249" s="295"/>
      <c r="C7249" s="295">
        <v>0.46225040000000001</v>
      </c>
      <c r="D7249" s="295"/>
    </row>
    <row r="7250" spans="1:4" x14ac:dyDescent="0.2">
      <c r="A7250" s="295">
        <v>0.31863039999999998</v>
      </c>
      <c r="B7250" s="295"/>
      <c r="C7250" s="295">
        <v>0.4622098</v>
      </c>
      <c r="D7250" s="295"/>
    </row>
    <row r="7251" spans="1:4" x14ac:dyDescent="0.2">
      <c r="A7251" s="295">
        <v>0.31863039999999998</v>
      </c>
      <c r="B7251" s="295"/>
      <c r="C7251" s="295">
        <v>0.46218310000000001</v>
      </c>
      <c r="D7251" s="295"/>
    </row>
    <row r="7252" spans="1:4" x14ac:dyDescent="0.2">
      <c r="A7252" s="295">
        <v>0.31860159999999998</v>
      </c>
      <c r="B7252" s="295"/>
      <c r="C7252" s="295">
        <v>0.46217079999999999</v>
      </c>
      <c r="D7252" s="295"/>
    </row>
    <row r="7253" spans="1:4" x14ac:dyDescent="0.2">
      <c r="A7253" s="295">
        <v>0.31860159999999998</v>
      </c>
      <c r="B7253" s="295"/>
      <c r="C7253" s="295">
        <v>0.46214650000000002</v>
      </c>
      <c r="D7253" s="295"/>
    </row>
    <row r="7254" spans="1:4" x14ac:dyDescent="0.2">
      <c r="A7254" s="295">
        <v>0.31860159999999998</v>
      </c>
      <c r="B7254" s="295"/>
      <c r="C7254" s="295">
        <v>0.46213280000000001</v>
      </c>
      <c r="D7254" s="295"/>
    </row>
    <row r="7255" spans="1:4" x14ac:dyDescent="0.2">
      <c r="A7255" s="295">
        <v>0.31857580000000002</v>
      </c>
      <c r="B7255" s="295"/>
      <c r="C7255" s="295">
        <v>0.46209020000000001</v>
      </c>
      <c r="D7255" s="295"/>
    </row>
    <row r="7256" spans="1:4" x14ac:dyDescent="0.2">
      <c r="A7256" s="295">
        <v>0.31857580000000002</v>
      </c>
      <c r="B7256" s="295"/>
      <c r="C7256" s="295">
        <v>0.46207789999999999</v>
      </c>
      <c r="D7256" s="295"/>
    </row>
    <row r="7257" spans="1:4" x14ac:dyDescent="0.2">
      <c r="A7257" s="295">
        <v>0.31856299999999999</v>
      </c>
      <c r="B7257" s="295"/>
      <c r="C7257" s="295">
        <v>0.46206589999999997</v>
      </c>
      <c r="D7257" s="295"/>
    </row>
    <row r="7258" spans="1:4" x14ac:dyDescent="0.2">
      <c r="A7258" s="295">
        <v>0.3185499</v>
      </c>
      <c r="B7258" s="295"/>
      <c r="C7258" s="295">
        <v>0.4620512</v>
      </c>
      <c r="D7258" s="295"/>
    </row>
    <row r="7259" spans="1:4" x14ac:dyDescent="0.2">
      <c r="A7259" s="295">
        <v>0.3185347</v>
      </c>
      <c r="B7259" s="295"/>
      <c r="C7259" s="295">
        <v>0.46202549999999998</v>
      </c>
      <c r="D7259" s="295"/>
    </row>
    <row r="7260" spans="1:4" x14ac:dyDescent="0.2">
      <c r="A7260" s="295">
        <v>0.3185347</v>
      </c>
      <c r="B7260" s="295"/>
      <c r="C7260" s="295">
        <v>0.46199990000000002</v>
      </c>
      <c r="D7260" s="295"/>
    </row>
    <row r="7261" spans="1:4" x14ac:dyDescent="0.2">
      <c r="A7261" s="295">
        <v>0.31849630000000001</v>
      </c>
      <c r="B7261" s="295"/>
      <c r="C7261" s="295">
        <v>0.46199990000000002</v>
      </c>
      <c r="D7261" s="295"/>
    </row>
    <row r="7262" spans="1:4" x14ac:dyDescent="0.2">
      <c r="A7262" s="295">
        <v>0.31848320000000002</v>
      </c>
      <c r="B7262" s="295"/>
      <c r="C7262" s="295">
        <v>0.46194370000000001</v>
      </c>
      <c r="D7262" s="295"/>
    </row>
    <row r="7263" spans="1:4" x14ac:dyDescent="0.2">
      <c r="A7263" s="295">
        <v>0.31848320000000002</v>
      </c>
      <c r="B7263" s="295"/>
      <c r="C7263" s="295">
        <v>0.46193000000000001</v>
      </c>
      <c r="D7263" s="295"/>
    </row>
    <row r="7264" spans="1:4" x14ac:dyDescent="0.2">
      <c r="A7264" s="295">
        <v>0.3184575</v>
      </c>
      <c r="B7264" s="295"/>
      <c r="C7264" s="295">
        <v>0.46191769999999999</v>
      </c>
      <c r="D7264" s="295"/>
    </row>
    <row r="7265" spans="1:4" x14ac:dyDescent="0.2">
      <c r="A7265" s="295">
        <v>0.3184575</v>
      </c>
      <c r="B7265" s="295"/>
      <c r="C7265" s="295">
        <v>0.46187859999999997</v>
      </c>
      <c r="D7265" s="295"/>
    </row>
    <row r="7266" spans="1:4" x14ac:dyDescent="0.2">
      <c r="A7266" s="295">
        <v>0.3184575</v>
      </c>
      <c r="B7266" s="295"/>
      <c r="C7266" s="295">
        <v>0.461864</v>
      </c>
      <c r="D7266" s="295"/>
    </row>
    <row r="7267" spans="1:4" x14ac:dyDescent="0.2">
      <c r="A7267" s="295">
        <v>0.31839079999999997</v>
      </c>
      <c r="B7267" s="295"/>
      <c r="C7267" s="295">
        <v>0.46186389999999999</v>
      </c>
      <c r="D7267" s="295"/>
    </row>
    <row r="7268" spans="1:4" x14ac:dyDescent="0.2">
      <c r="A7268" s="295">
        <v>0.31839079999999997</v>
      </c>
      <c r="B7268" s="295"/>
      <c r="C7268" s="295">
        <v>0.46183839999999998</v>
      </c>
      <c r="D7268" s="295"/>
    </row>
    <row r="7269" spans="1:4" x14ac:dyDescent="0.2">
      <c r="A7269" s="295">
        <v>0.31839079999999997</v>
      </c>
      <c r="B7269" s="295"/>
      <c r="C7269" s="295">
        <v>0.46182499999999999</v>
      </c>
      <c r="D7269" s="295"/>
    </row>
    <row r="7270" spans="1:4" x14ac:dyDescent="0.2">
      <c r="A7270" s="295">
        <v>0.31837769999999999</v>
      </c>
      <c r="B7270" s="295"/>
      <c r="C7270" s="295">
        <v>0.46179809999999999</v>
      </c>
      <c r="D7270" s="295"/>
    </row>
    <row r="7271" spans="1:4" x14ac:dyDescent="0.2">
      <c r="A7271" s="295">
        <v>0.31834889999999999</v>
      </c>
      <c r="B7271" s="295"/>
      <c r="C7271" s="295">
        <v>0.46176050000000002</v>
      </c>
      <c r="D7271" s="295"/>
    </row>
    <row r="7272" spans="1:4" x14ac:dyDescent="0.2">
      <c r="A7272" s="295">
        <v>0.31834889999999999</v>
      </c>
      <c r="B7272" s="295"/>
      <c r="C7272" s="295">
        <v>0.46174579999999998</v>
      </c>
      <c r="D7272" s="295"/>
    </row>
    <row r="7273" spans="1:4" x14ac:dyDescent="0.2">
      <c r="A7273" s="295">
        <v>0.31833689999999998</v>
      </c>
      <c r="B7273" s="295"/>
      <c r="C7273" s="295">
        <v>0.46173209999999998</v>
      </c>
      <c r="D7273" s="295"/>
    </row>
    <row r="7274" spans="1:4" x14ac:dyDescent="0.2">
      <c r="A7274" s="295">
        <v>0.31833679999999998</v>
      </c>
      <c r="B7274" s="295"/>
      <c r="C7274" s="295">
        <v>0.46169579999999999</v>
      </c>
      <c r="D7274" s="295"/>
    </row>
    <row r="7275" spans="1:4" x14ac:dyDescent="0.2">
      <c r="A7275" s="295">
        <v>0.31833679999999998</v>
      </c>
      <c r="B7275" s="295"/>
      <c r="C7275" s="295">
        <v>0.46166780000000002</v>
      </c>
      <c r="D7275" s="295"/>
    </row>
    <row r="7276" spans="1:4" x14ac:dyDescent="0.2">
      <c r="A7276" s="295">
        <v>0.31830809999999998</v>
      </c>
      <c r="B7276" s="295"/>
      <c r="C7276" s="295">
        <v>0.46165410000000001</v>
      </c>
      <c r="D7276" s="295"/>
    </row>
    <row r="7277" spans="1:4" x14ac:dyDescent="0.2">
      <c r="A7277" s="295">
        <v>0.31829489999999999</v>
      </c>
      <c r="B7277" s="295"/>
      <c r="C7277" s="295">
        <v>0.46161400000000002</v>
      </c>
      <c r="D7277" s="295"/>
    </row>
    <row r="7278" spans="1:4" x14ac:dyDescent="0.2">
      <c r="A7278" s="295">
        <v>0.31828220000000002</v>
      </c>
      <c r="B7278" s="295"/>
      <c r="C7278" s="295">
        <v>0.46160069999999997</v>
      </c>
      <c r="D7278" s="295"/>
    </row>
    <row r="7279" spans="1:4" x14ac:dyDescent="0.2">
      <c r="A7279" s="295">
        <v>0.31828220000000002</v>
      </c>
      <c r="B7279" s="295"/>
      <c r="C7279" s="295">
        <v>0.46156009999999997</v>
      </c>
      <c r="D7279" s="295"/>
    </row>
    <row r="7280" spans="1:4" x14ac:dyDescent="0.2">
      <c r="A7280" s="295">
        <v>0.3182702</v>
      </c>
      <c r="B7280" s="295"/>
      <c r="C7280" s="295">
        <v>0.46154800000000001</v>
      </c>
      <c r="D7280" s="295"/>
    </row>
    <row r="7281" spans="1:4" x14ac:dyDescent="0.2">
      <c r="A7281" s="295">
        <v>0.3182702</v>
      </c>
      <c r="B7281" s="295"/>
      <c r="C7281" s="295">
        <v>0.46154800000000001</v>
      </c>
      <c r="D7281" s="295"/>
    </row>
    <row r="7282" spans="1:4" x14ac:dyDescent="0.2">
      <c r="A7282" s="295">
        <v>0.31825740000000002</v>
      </c>
      <c r="B7282" s="295"/>
      <c r="C7282" s="295">
        <v>0.46151999999999999</v>
      </c>
      <c r="D7282" s="295"/>
    </row>
    <row r="7283" spans="1:4" x14ac:dyDescent="0.2">
      <c r="A7283" s="295">
        <v>0.31824429999999998</v>
      </c>
      <c r="B7283" s="295"/>
      <c r="C7283" s="295">
        <v>0.461482</v>
      </c>
      <c r="D7283" s="295"/>
    </row>
    <row r="7284" spans="1:4" x14ac:dyDescent="0.2">
      <c r="A7284" s="295">
        <v>0.31821549999999998</v>
      </c>
      <c r="B7284" s="295"/>
      <c r="C7284" s="295">
        <v>0.46145510000000001</v>
      </c>
      <c r="D7284" s="295"/>
    </row>
    <row r="7285" spans="1:4" x14ac:dyDescent="0.2">
      <c r="A7285" s="295">
        <v>0.31821549999999998</v>
      </c>
      <c r="B7285" s="295"/>
      <c r="C7285" s="295">
        <v>0.46145510000000001</v>
      </c>
      <c r="D7285" s="295"/>
    </row>
    <row r="7286" spans="1:4" x14ac:dyDescent="0.2">
      <c r="A7286" s="295">
        <v>0.31820280000000001</v>
      </c>
      <c r="B7286" s="295"/>
      <c r="C7286" s="295">
        <v>0.46140140000000002</v>
      </c>
      <c r="D7286" s="295"/>
    </row>
    <row r="7287" spans="1:4" x14ac:dyDescent="0.2">
      <c r="A7287" s="295">
        <v>0.31820280000000001</v>
      </c>
      <c r="B7287" s="295"/>
      <c r="C7287" s="295">
        <v>0.46137450000000002</v>
      </c>
      <c r="D7287" s="295"/>
    </row>
    <row r="7288" spans="1:4" x14ac:dyDescent="0.2">
      <c r="A7288" s="295">
        <v>0.31817709999999999</v>
      </c>
      <c r="B7288" s="295"/>
      <c r="C7288" s="295">
        <v>0.46136070000000001</v>
      </c>
      <c r="D7288" s="295"/>
    </row>
    <row r="7289" spans="1:4" x14ac:dyDescent="0.2">
      <c r="A7289" s="295">
        <v>0.318162</v>
      </c>
      <c r="B7289" s="295"/>
      <c r="C7289" s="295">
        <v>0.46134849999999999</v>
      </c>
      <c r="D7289" s="295"/>
    </row>
    <row r="7290" spans="1:4" x14ac:dyDescent="0.2">
      <c r="A7290" s="295">
        <v>0.3181619</v>
      </c>
      <c r="B7290" s="295"/>
      <c r="C7290" s="295">
        <v>0.4613351</v>
      </c>
      <c r="D7290" s="295"/>
    </row>
    <row r="7291" spans="1:4" x14ac:dyDescent="0.2">
      <c r="A7291" s="295">
        <v>0.3181619</v>
      </c>
      <c r="B7291" s="295"/>
      <c r="C7291" s="295">
        <v>0.46129619999999999</v>
      </c>
      <c r="D7291" s="295"/>
    </row>
    <row r="7292" spans="1:4" x14ac:dyDescent="0.2">
      <c r="A7292" s="295">
        <v>0.31814880000000001</v>
      </c>
      <c r="B7292" s="295"/>
      <c r="C7292" s="295">
        <v>0.46127190000000001</v>
      </c>
      <c r="D7292" s="295"/>
    </row>
    <row r="7293" spans="1:4" x14ac:dyDescent="0.2">
      <c r="A7293" s="295">
        <v>0.31813520000000001</v>
      </c>
      <c r="B7293" s="295"/>
      <c r="C7293" s="295">
        <v>0.4611924</v>
      </c>
      <c r="D7293" s="295"/>
    </row>
    <row r="7294" spans="1:4" x14ac:dyDescent="0.2">
      <c r="A7294" s="295">
        <v>0.31812240000000003</v>
      </c>
      <c r="B7294" s="295"/>
      <c r="C7294" s="295">
        <v>0.46117770000000002</v>
      </c>
      <c r="D7294" s="295"/>
    </row>
    <row r="7295" spans="1:4" x14ac:dyDescent="0.2">
      <c r="A7295" s="295">
        <v>0.3180846</v>
      </c>
      <c r="B7295" s="295"/>
      <c r="C7295" s="295">
        <v>0.46116550000000001</v>
      </c>
      <c r="D7295" s="295"/>
    </row>
    <row r="7296" spans="1:4" x14ac:dyDescent="0.2">
      <c r="A7296" s="295">
        <v>0.31807089999999999</v>
      </c>
      <c r="B7296" s="295"/>
      <c r="C7296" s="295">
        <v>0.4611517</v>
      </c>
      <c r="D7296" s="295"/>
    </row>
    <row r="7297" spans="1:4" x14ac:dyDescent="0.2">
      <c r="A7297" s="295">
        <v>0.31807089999999999</v>
      </c>
      <c r="B7297" s="295"/>
      <c r="C7297" s="295">
        <v>0.46113710000000002</v>
      </c>
      <c r="D7297" s="295"/>
    </row>
    <row r="7298" spans="1:4" x14ac:dyDescent="0.2">
      <c r="A7298" s="295">
        <v>0.3180558</v>
      </c>
      <c r="B7298" s="295"/>
      <c r="C7298" s="295">
        <v>0.46112510000000001</v>
      </c>
      <c r="D7298" s="295"/>
    </row>
    <row r="7299" spans="1:4" x14ac:dyDescent="0.2">
      <c r="A7299" s="295">
        <v>0.3180558</v>
      </c>
      <c r="B7299" s="295"/>
      <c r="C7299" s="295">
        <v>0.46107239999999999</v>
      </c>
      <c r="D7299" s="295"/>
    </row>
    <row r="7300" spans="1:4" x14ac:dyDescent="0.2">
      <c r="A7300" s="295">
        <v>0.31804260000000001</v>
      </c>
      <c r="B7300" s="295"/>
      <c r="C7300" s="295">
        <v>0.46105869999999999</v>
      </c>
      <c r="D7300" s="295"/>
    </row>
    <row r="7301" spans="1:4" x14ac:dyDescent="0.2">
      <c r="A7301" s="295">
        <v>0.31804260000000001</v>
      </c>
      <c r="B7301" s="295"/>
      <c r="C7301" s="295">
        <v>0.46100770000000002</v>
      </c>
      <c r="D7301" s="295"/>
    </row>
    <row r="7302" spans="1:4" x14ac:dyDescent="0.2">
      <c r="A7302" s="295">
        <v>0.31804260000000001</v>
      </c>
      <c r="B7302" s="295"/>
      <c r="C7302" s="295">
        <v>0.46099560000000001</v>
      </c>
      <c r="D7302" s="295"/>
    </row>
    <row r="7303" spans="1:4" x14ac:dyDescent="0.2">
      <c r="A7303" s="295">
        <v>0.31804260000000001</v>
      </c>
      <c r="B7303" s="295"/>
      <c r="C7303" s="295">
        <v>0.4609413</v>
      </c>
      <c r="D7303" s="295"/>
    </row>
    <row r="7304" spans="1:4" x14ac:dyDescent="0.2">
      <c r="A7304" s="295">
        <v>0.31801430000000003</v>
      </c>
      <c r="B7304" s="295"/>
      <c r="C7304" s="295">
        <v>0.46092660000000002</v>
      </c>
      <c r="D7304" s="295"/>
    </row>
    <row r="7305" spans="1:4" x14ac:dyDescent="0.2">
      <c r="A7305" s="295">
        <v>0.31800230000000002</v>
      </c>
      <c r="B7305" s="295"/>
      <c r="C7305" s="295">
        <v>0.46089960000000002</v>
      </c>
      <c r="D7305" s="295"/>
    </row>
    <row r="7306" spans="1:4" x14ac:dyDescent="0.2">
      <c r="A7306" s="295">
        <v>0.31797639999999999</v>
      </c>
      <c r="B7306" s="295"/>
      <c r="C7306" s="295">
        <v>0.4608738</v>
      </c>
      <c r="D7306" s="295"/>
    </row>
    <row r="7307" spans="1:4" x14ac:dyDescent="0.2">
      <c r="A7307" s="295">
        <v>0.31796279999999999</v>
      </c>
      <c r="B7307" s="295"/>
      <c r="C7307" s="295">
        <v>0.46084580000000003</v>
      </c>
      <c r="D7307" s="295"/>
    </row>
    <row r="7308" spans="1:4" x14ac:dyDescent="0.2">
      <c r="A7308" s="295">
        <v>0.31796279999999999</v>
      </c>
      <c r="B7308" s="295"/>
      <c r="C7308" s="295">
        <v>0.46080650000000001</v>
      </c>
      <c r="D7308" s="295"/>
    </row>
    <row r="7309" spans="1:4" x14ac:dyDescent="0.2">
      <c r="A7309" s="295">
        <v>0.31796279999999999</v>
      </c>
      <c r="B7309" s="295"/>
      <c r="C7309" s="295">
        <v>0.4607928</v>
      </c>
      <c r="D7309" s="295"/>
    </row>
    <row r="7310" spans="1:4" x14ac:dyDescent="0.2">
      <c r="A7310" s="295">
        <v>0.31795010000000001</v>
      </c>
      <c r="B7310" s="295"/>
      <c r="C7310" s="295">
        <v>0.46078069999999999</v>
      </c>
      <c r="D7310" s="295"/>
    </row>
    <row r="7311" spans="1:4" x14ac:dyDescent="0.2">
      <c r="A7311" s="295">
        <v>0.31795010000000001</v>
      </c>
      <c r="B7311" s="295"/>
      <c r="C7311" s="295">
        <v>0.46078069999999999</v>
      </c>
      <c r="D7311" s="295"/>
    </row>
    <row r="7312" spans="1:4" x14ac:dyDescent="0.2">
      <c r="A7312" s="295">
        <v>0.31793490000000002</v>
      </c>
      <c r="B7312" s="295"/>
      <c r="C7312" s="295">
        <v>0.46071469999999998</v>
      </c>
      <c r="D7312" s="295"/>
    </row>
    <row r="7313" spans="1:4" x14ac:dyDescent="0.2">
      <c r="A7313" s="295">
        <v>0.31791019999999998</v>
      </c>
      <c r="B7313" s="295"/>
      <c r="C7313" s="295">
        <v>0.46070139999999998</v>
      </c>
      <c r="D7313" s="295"/>
    </row>
    <row r="7314" spans="1:4" x14ac:dyDescent="0.2">
      <c r="A7314" s="295">
        <v>0.31789499999999998</v>
      </c>
      <c r="B7314" s="295"/>
      <c r="C7314" s="295">
        <v>0.46064759999999999</v>
      </c>
      <c r="D7314" s="295"/>
    </row>
    <row r="7315" spans="1:4" x14ac:dyDescent="0.2">
      <c r="A7315" s="295">
        <v>0.31788129999999998</v>
      </c>
      <c r="B7315" s="295"/>
      <c r="C7315" s="295">
        <v>0.46062069999999999</v>
      </c>
      <c r="D7315" s="295"/>
    </row>
    <row r="7316" spans="1:4" x14ac:dyDescent="0.2">
      <c r="A7316" s="295">
        <v>0.31784099999999998</v>
      </c>
      <c r="B7316" s="295"/>
      <c r="C7316" s="295">
        <v>0.46059410000000001</v>
      </c>
      <c r="D7316" s="295"/>
    </row>
    <row r="7317" spans="1:4" x14ac:dyDescent="0.2">
      <c r="A7317" s="295">
        <v>0.31784099999999998</v>
      </c>
      <c r="B7317" s="295"/>
      <c r="C7317" s="295">
        <v>0.46056809999999998</v>
      </c>
      <c r="D7317" s="295"/>
    </row>
    <row r="7318" spans="1:4" x14ac:dyDescent="0.2">
      <c r="A7318" s="295">
        <v>0.31782899999999997</v>
      </c>
      <c r="B7318" s="295"/>
      <c r="C7318" s="295">
        <v>0.4605397</v>
      </c>
      <c r="D7318" s="295"/>
    </row>
    <row r="7319" spans="1:4" x14ac:dyDescent="0.2">
      <c r="A7319" s="295">
        <v>0.3178163</v>
      </c>
      <c r="B7319" s="295"/>
      <c r="C7319" s="295">
        <v>0.46050079999999999</v>
      </c>
      <c r="D7319" s="295"/>
    </row>
    <row r="7320" spans="1:4" x14ac:dyDescent="0.2">
      <c r="A7320" s="295">
        <v>0.31780310000000001</v>
      </c>
      <c r="B7320" s="295"/>
      <c r="C7320" s="295">
        <v>0.46047369999999999</v>
      </c>
      <c r="D7320" s="295"/>
    </row>
    <row r="7321" spans="1:4" x14ac:dyDescent="0.2">
      <c r="A7321" s="295">
        <v>0.31780310000000001</v>
      </c>
      <c r="B7321" s="295"/>
      <c r="C7321" s="295">
        <v>0.46044570000000001</v>
      </c>
      <c r="D7321" s="295"/>
    </row>
    <row r="7322" spans="1:4" x14ac:dyDescent="0.2">
      <c r="A7322" s="295">
        <v>0.3177895</v>
      </c>
      <c r="B7322" s="295"/>
      <c r="C7322" s="295">
        <v>0.46035179999999998</v>
      </c>
      <c r="D7322" s="295"/>
    </row>
    <row r="7323" spans="1:4" x14ac:dyDescent="0.2">
      <c r="A7323" s="295">
        <v>0.31777749999999999</v>
      </c>
      <c r="B7323" s="295"/>
      <c r="C7323" s="295">
        <v>0.46033980000000002</v>
      </c>
      <c r="D7323" s="295"/>
    </row>
    <row r="7324" spans="1:4" x14ac:dyDescent="0.2">
      <c r="A7324" s="295">
        <v>0.3177623</v>
      </c>
      <c r="B7324" s="295"/>
      <c r="C7324" s="295">
        <v>0.46031549999999999</v>
      </c>
      <c r="D7324" s="295"/>
    </row>
    <row r="7325" spans="1:4" x14ac:dyDescent="0.2">
      <c r="A7325" s="295">
        <v>0.3177623</v>
      </c>
      <c r="B7325" s="295"/>
      <c r="C7325" s="295">
        <v>0.46028750000000002</v>
      </c>
      <c r="D7325" s="295"/>
    </row>
    <row r="7326" spans="1:4" x14ac:dyDescent="0.2">
      <c r="A7326" s="295">
        <v>0.31774920000000001</v>
      </c>
      <c r="B7326" s="295"/>
      <c r="C7326" s="295">
        <v>0.46026149999999999</v>
      </c>
      <c r="D7326" s="295"/>
    </row>
    <row r="7327" spans="1:4" x14ac:dyDescent="0.2">
      <c r="A7327" s="295">
        <v>0.31773639999999997</v>
      </c>
      <c r="B7327" s="295"/>
      <c r="C7327" s="295">
        <v>0.46026149999999999</v>
      </c>
      <c r="D7327" s="295"/>
    </row>
    <row r="7328" spans="1:4" x14ac:dyDescent="0.2">
      <c r="A7328" s="295">
        <v>0.31772280000000003</v>
      </c>
      <c r="B7328" s="295"/>
      <c r="C7328" s="295">
        <v>0.46023550000000002</v>
      </c>
      <c r="D7328" s="295"/>
    </row>
    <row r="7329" spans="1:4" x14ac:dyDescent="0.2">
      <c r="A7329" s="295">
        <v>0.31772280000000003</v>
      </c>
      <c r="B7329" s="295"/>
      <c r="C7329" s="295">
        <v>0.46022220000000003</v>
      </c>
      <c r="D7329" s="295"/>
    </row>
    <row r="7330" spans="1:4" x14ac:dyDescent="0.2">
      <c r="A7330" s="295">
        <v>0.31770759999999998</v>
      </c>
      <c r="B7330" s="295"/>
      <c r="C7330" s="295">
        <v>0.46016950000000001</v>
      </c>
      <c r="D7330" s="295"/>
    </row>
    <row r="7331" spans="1:4" x14ac:dyDescent="0.2">
      <c r="A7331" s="295">
        <v>0.31769560000000002</v>
      </c>
      <c r="B7331" s="295"/>
      <c r="C7331" s="295">
        <v>0.4601442</v>
      </c>
      <c r="D7331" s="295"/>
    </row>
    <row r="7332" spans="1:4" x14ac:dyDescent="0.2">
      <c r="A7332" s="295">
        <v>0.31768200000000002</v>
      </c>
      <c r="B7332" s="295"/>
      <c r="C7332" s="295">
        <v>0.46012950000000002</v>
      </c>
      <c r="D7332" s="295"/>
    </row>
    <row r="7333" spans="1:4" x14ac:dyDescent="0.2">
      <c r="A7333" s="295">
        <v>0.31766919999999998</v>
      </c>
      <c r="B7333" s="295"/>
      <c r="C7333" s="295">
        <v>0.4601054</v>
      </c>
      <c r="D7333" s="295"/>
    </row>
    <row r="7334" spans="1:4" x14ac:dyDescent="0.2">
      <c r="A7334" s="295">
        <v>0.31764340000000002</v>
      </c>
      <c r="B7334" s="295"/>
      <c r="C7334" s="295">
        <v>0.4601054</v>
      </c>
      <c r="D7334" s="295"/>
    </row>
    <row r="7335" spans="1:4" x14ac:dyDescent="0.2">
      <c r="A7335" s="295">
        <v>0.31764340000000002</v>
      </c>
      <c r="B7335" s="295"/>
      <c r="C7335" s="295">
        <v>0.46006520000000001</v>
      </c>
      <c r="D7335" s="295"/>
    </row>
    <row r="7336" spans="1:4" x14ac:dyDescent="0.2">
      <c r="A7336" s="295">
        <v>0.31761620000000002</v>
      </c>
      <c r="B7336" s="295"/>
      <c r="C7336" s="295">
        <v>0.46005289999999999</v>
      </c>
      <c r="D7336" s="295"/>
    </row>
    <row r="7337" spans="1:4" x14ac:dyDescent="0.2">
      <c r="A7337" s="295">
        <v>0.31760349999999998</v>
      </c>
      <c r="B7337" s="295"/>
      <c r="C7337" s="295">
        <v>0.46002690000000002</v>
      </c>
      <c r="D7337" s="295"/>
    </row>
    <row r="7338" spans="1:4" x14ac:dyDescent="0.2">
      <c r="A7338" s="295">
        <v>0.31757669999999999</v>
      </c>
      <c r="B7338" s="295"/>
      <c r="C7338" s="295">
        <v>0.4600149</v>
      </c>
      <c r="D7338" s="295"/>
    </row>
    <row r="7339" spans="1:4" x14ac:dyDescent="0.2">
      <c r="A7339" s="295">
        <v>0.31757669999999999</v>
      </c>
      <c r="B7339" s="295"/>
      <c r="C7339" s="295">
        <v>0.46000289999999999</v>
      </c>
      <c r="D7339" s="295"/>
    </row>
    <row r="7340" spans="1:4" x14ac:dyDescent="0.2">
      <c r="A7340" s="295">
        <v>0.31756400000000001</v>
      </c>
      <c r="B7340" s="295"/>
      <c r="C7340" s="295">
        <v>0.45992090000000002</v>
      </c>
      <c r="D7340" s="295"/>
    </row>
    <row r="7341" spans="1:4" x14ac:dyDescent="0.2">
      <c r="A7341" s="295">
        <v>0.31754880000000002</v>
      </c>
      <c r="B7341" s="295"/>
      <c r="C7341" s="295">
        <v>0.45992090000000002</v>
      </c>
      <c r="D7341" s="295"/>
    </row>
    <row r="7342" spans="1:4" x14ac:dyDescent="0.2">
      <c r="A7342" s="295">
        <v>0.31754880000000002</v>
      </c>
      <c r="B7342" s="295"/>
      <c r="C7342" s="295">
        <v>0.4598951</v>
      </c>
      <c r="D7342" s="295"/>
    </row>
    <row r="7343" spans="1:4" x14ac:dyDescent="0.2">
      <c r="A7343" s="295">
        <v>0.31753520000000002</v>
      </c>
      <c r="B7343" s="295"/>
      <c r="C7343" s="295">
        <v>0.4598951</v>
      </c>
      <c r="D7343" s="295"/>
    </row>
    <row r="7344" spans="1:4" x14ac:dyDescent="0.2">
      <c r="A7344" s="295">
        <v>0.31753520000000002</v>
      </c>
      <c r="B7344" s="295"/>
      <c r="C7344" s="295">
        <v>0.4598564</v>
      </c>
      <c r="D7344" s="295"/>
    </row>
    <row r="7345" spans="1:4" x14ac:dyDescent="0.2">
      <c r="A7345" s="295">
        <v>0.31750640000000002</v>
      </c>
      <c r="B7345" s="295"/>
      <c r="C7345" s="295">
        <v>0.4598295</v>
      </c>
      <c r="D7345" s="295"/>
    </row>
    <row r="7346" spans="1:4" x14ac:dyDescent="0.2">
      <c r="A7346" s="295">
        <v>0.31749430000000001</v>
      </c>
      <c r="B7346" s="295"/>
      <c r="C7346" s="295">
        <v>0.45981749999999999</v>
      </c>
      <c r="D7346" s="295"/>
    </row>
    <row r="7347" spans="1:4" x14ac:dyDescent="0.2">
      <c r="A7347" s="295">
        <v>0.31749430000000001</v>
      </c>
      <c r="B7347" s="295"/>
      <c r="C7347" s="295">
        <v>0.45979059999999999</v>
      </c>
      <c r="D7347" s="295"/>
    </row>
    <row r="7348" spans="1:4" x14ac:dyDescent="0.2">
      <c r="A7348" s="295">
        <v>0.31749430000000001</v>
      </c>
      <c r="B7348" s="295"/>
      <c r="C7348" s="295">
        <v>0.45974890000000002</v>
      </c>
      <c r="D7348" s="295"/>
    </row>
    <row r="7349" spans="1:4" x14ac:dyDescent="0.2">
      <c r="A7349" s="295">
        <v>0.31748159999999997</v>
      </c>
      <c r="B7349" s="295"/>
      <c r="C7349" s="295">
        <v>0.4597366</v>
      </c>
      <c r="D7349" s="295"/>
    </row>
    <row r="7350" spans="1:4" x14ac:dyDescent="0.2">
      <c r="A7350" s="295">
        <v>0.31745640000000003</v>
      </c>
      <c r="B7350" s="295"/>
      <c r="C7350" s="295">
        <v>0.45969660000000001</v>
      </c>
      <c r="D7350" s="295"/>
    </row>
    <row r="7351" spans="1:4" x14ac:dyDescent="0.2">
      <c r="A7351" s="295">
        <v>0.31744280000000002</v>
      </c>
      <c r="B7351" s="295"/>
      <c r="C7351" s="295">
        <v>0.45968290000000001</v>
      </c>
      <c r="D7351" s="295"/>
    </row>
    <row r="7352" spans="1:4" x14ac:dyDescent="0.2">
      <c r="A7352" s="295">
        <v>0.31744280000000002</v>
      </c>
      <c r="B7352" s="295"/>
      <c r="C7352" s="295">
        <v>0.45965729999999999</v>
      </c>
      <c r="D7352" s="295"/>
    </row>
    <row r="7353" spans="1:4" x14ac:dyDescent="0.2">
      <c r="A7353" s="295">
        <v>0.31743009999999999</v>
      </c>
      <c r="B7353" s="295"/>
      <c r="C7353" s="295">
        <v>0.45963300000000001</v>
      </c>
      <c r="D7353" s="295"/>
    </row>
    <row r="7354" spans="1:4" x14ac:dyDescent="0.2">
      <c r="A7354" s="295">
        <v>0.31740180000000001</v>
      </c>
      <c r="B7354" s="295"/>
      <c r="C7354" s="295">
        <v>0.45961829999999998</v>
      </c>
      <c r="D7354" s="295"/>
    </row>
    <row r="7355" spans="1:4" x14ac:dyDescent="0.2">
      <c r="A7355" s="295">
        <v>0.31740180000000001</v>
      </c>
      <c r="B7355" s="295"/>
      <c r="C7355" s="295">
        <v>0.45959270000000002</v>
      </c>
      <c r="D7355" s="295"/>
    </row>
    <row r="7356" spans="1:4" x14ac:dyDescent="0.2">
      <c r="A7356" s="295">
        <v>0.31740180000000001</v>
      </c>
      <c r="B7356" s="295"/>
      <c r="C7356" s="295">
        <v>0.45954010000000001</v>
      </c>
      <c r="D7356" s="295"/>
    </row>
    <row r="7357" spans="1:4" x14ac:dyDescent="0.2">
      <c r="A7357" s="295">
        <v>0.31736189999999997</v>
      </c>
      <c r="B7357" s="295"/>
      <c r="C7357" s="295">
        <v>0.45952799999999999</v>
      </c>
      <c r="D7357" s="295"/>
    </row>
    <row r="7358" spans="1:4" x14ac:dyDescent="0.2">
      <c r="A7358" s="295">
        <v>0.31734820000000002</v>
      </c>
      <c r="B7358" s="295"/>
      <c r="C7358" s="295">
        <v>0.45950239999999998</v>
      </c>
      <c r="D7358" s="295"/>
    </row>
    <row r="7359" spans="1:4" x14ac:dyDescent="0.2">
      <c r="A7359" s="295">
        <v>0.31734820000000002</v>
      </c>
      <c r="B7359" s="295"/>
      <c r="C7359" s="295">
        <v>0.45944740000000001</v>
      </c>
      <c r="D7359" s="295"/>
    </row>
    <row r="7360" spans="1:4" x14ac:dyDescent="0.2">
      <c r="A7360" s="295">
        <v>0.3173087</v>
      </c>
      <c r="B7360" s="295"/>
      <c r="C7360" s="295">
        <v>0.4594181</v>
      </c>
      <c r="D7360" s="295"/>
    </row>
    <row r="7361" spans="1:4" x14ac:dyDescent="0.2">
      <c r="A7361" s="295">
        <v>0.3173087</v>
      </c>
      <c r="B7361" s="295"/>
      <c r="C7361" s="295">
        <v>0.45937600000000001</v>
      </c>
      <c r="D7361" s="295"/>
    </row>
    <row r="7362" spans="1:4" x14ac:dyDescent="0.2">
      <c r="A7362" s="295">
        <v>0.3172799</v>
      </c>
      <c r="B7362" s="295"/>
      <c r="C7362" s="295">
        <v>0.45937600000000001</v>
      </c>
      <c r="D7362" s="295"/>
    </row>
    <row r="7363" spans="1:4" x14ac:dyDescent="0.2">
      <c r="A7363" s="295">
        <v>0.31726720000000003</v>
      </c>
      <c r="B7363" s="295"/>
      <c r="C7363" s="295">
        <v>0.45933800000000002</v>
      </c>
      <c r="D7363" s="295"/>
    </row>
    <row r="7364" spans="1:4" x14ac:dyDescent="0.2">
      <c r="A7364" s="295">
        <v>0.31725409999999998</v>
      </c>
      <c r="B7364" s="295"/>
      <c r="C7364" s="295">
        <v>0.4592849</v>
      </c>
      <c r="D7364" s="295"/>
    </row>
    <row r="7365" spans="1:4" x14ac:dyDescent="0.2">
      <c r="A7365" s="295">
        <v>0.31722840000000002</v>
      </c>
      <c r="B7365" s="295"/>
      <c r="C7365" s="295">
        <v>0.45927289999999998</v>
      </c>
      <c r="D7365" s="295"/>
    </row>
    <row r="7366" spans="1:4" x14ac:dyDescent="0.2">
      <c r="A7366" s="295">
        <v>0.31721319999999997</v>
      </c>
      <c r="B7366" s="295"/>
      <c r="C7366" s="295">
        <v>0.45924690000000001</v>
      </c>
      <c r="D7366" s="295"/>
    </row>
    <row r="7367" spans="1:4" x14ac:dyDescent="0.2">
      <c r="A7367" s="295">
        <v>0.31721319999999997</v>
      </c>
      <c r="B7367" s="295"/>
      <c r="C7367" s="295">
        <v>0.45921849999999997</v>
      </c>
      <c r="D7367" s="295"/>
    </row>
    <row r="7368" spans="1:4" x14ac:dyDescent="0.2">
      <c r="A7368" s="295">
        <v>0.31718689999999999</v>
      </c>
      <c r="B7368" s="295"/>
      <c r="C7368" s="295">
        <v>0.45920650000000002</v>
      </c>
      <c r="D7368" s="295"/>
    </row>
    <row r="7369" spans="1:4" x14ac:dyDescent="0.2">
      <c r="A7369" s="295">
        <v>0.31718689999999999</v>
      </c>
      <c r="B7369" s="295"/>
      <c r="C7369" s="295">
        <v>0.45917849999999999</v>
      </c>
      <c r="D7369" s="295"/>
    </row>
    <row r="7370" spans="1:4" x14ac:dyDescent="0.2">
      <c r="A7370" s="295">
        <v>0.31718689999999999</v>
      </c>
      <c r="B7370" s="295"/>
      <c r="C7370" s="295">
        <v>0.45913920000000003</v>
      </c>
      <c r="D7370" s="295"/>
    </row>
    <row r="7371" spans="1:4" x14ac:dyDescent="0.2">
      <c r="A7371" s="295">
        <v>0.31717479999999998</v>
      </c>
      <c r="B7371" s="295"/>
      <c r="C7371" s="295">
        <v>0.45911489999999999</v>
      </c>
      <c r="D7371" s="295"/>
    </row>
    <row r="7372" spans="1:4" x14ac:dyDescent="0.2">
      <c r="A7372" s="295">
        <v>0.31716169999999999</v>
      </c>
      <c r="B7372" s="295"/>
      <c r="C7372" s="295">
        <v>0.4591015</v>
      </c>
      <c r="D7372" s="295"/>
    </row>
    <row r="7373" spans="1:4" x14ac:dyDescent="0.2">
      <c r="A7373" s="295">
        <v>0.31716169999999999</v>
      </c>
      <c r="B7373" s="295"/>
      <c r="C7373" s="295">
        <v>0.45903569999999999</v>
      </c>
      <c r="D7373" s="295"/>
    </row>
    <row r="7374" spans="1:4" x14ac:dyDescent="0.2">
      <c r="A7374" s="295">
        <v>0.31716169999999999</v>
      </c>
      <c r="B7374" s="295"/>
      <c r="C7374" s="295">
        <v>0.45902369999999998</v>
      </c>
      <c r="D7374" s="295"/>
    </row>
    <row r="7375" spans="1:4" x14ac:dyDescent="0.2">
      <c r="A7375" s="295">
        <v>0.31714799999999999</v>
      </c>
      <c r="B7375" s="295"/>
      <c r="C7375" s="295">
        <v>0.45901639999999999</v>
      </c>
      <c r="D7375" s="295"/>
    </row>
    <row r="7376" spans="1:4" x14ac:dyDescent="0.2">
      <c r="A7376" s="295">
        <v>0.3171329</v>
      </c>
      <c r="B7376" s="295"/>
      <c r="C7376" s="295">
        <v>0.45899570000000001</v>
      </c>
      <c r="D7376" s="295"/>
    </row>
    <row r="7377" spans="1:4" x14ac:dyDescent="0.2">
      <c r="A7377" s="295">
        <v>0.31710769999999999</v>
      </c>
      <c r="B7377" s="295"/>
      <c r="C7377" s="295">
        <v>0.45896969999999998</v>
      </c>
      <c r="D7377" s="295"/>
    </row>
    <row r="7378" spans="1:4" x14ac:dyDescent="0.2">
      <c r="A7378" s="295">
        <v>0.31710769999999999</v>
      </c>
      <c r="B7378" s="295"/>
      <c r="C7378" s="295">
        <v>0.45892759999999999</v>
      </c>
      <c r="D7378" s="295"/>
    </row>
    <row r="7379" spans="1:4" x14ac:dyDescent="0.2">
      <c r="A7379" s="295">
        <v>0.31708140000000001</v>
      </c>
      <c r="B7379" s="295"/>
      <c r="C7379" s="295">
        <v>0.45888889999999999</v>
      </c>
      <c r="D7379" s="295"/>
    </row>
    <row r="7380" spans="1:4" x14ac:dyDescent="0.2">
      <c r="A7380" s="295">
        <v>0.31708140000000001</v>
      </c>
      <c r="B7380" s="295"/>
      <c r="C7380" s="295">
        <v>0.45886199999999999</v>
      </c>
      <c r="D7380" s="295"/>
    </row>
    <row r="7381" spans="1:4" x14ac:dyDescent="0.2">
      <c r="A7381" s="295">
        <v>0.31708130000000001</v>
      </c>
      <c r="B7381" s="295"/>
      <c r="C7381" s="295">
        <v>0.45883620000000003</v>
      </c>
      <c r="D7381" s="295"/>
    </row>
    <row r="7382" spans="1:4" x14ac:dyDescent="0.2">
      <c r="A7382" s="295">
        <v>0.31704460000000001</v>
      </c>
      <c r="B7382" s="295"/>
      <c r="C7382" s="295">
        <v>0.45880789999999999</v>
      </c>
      <c r="D7382" s="295"/>
    </row>
    <row r="7383" spans="1:4" x14ac:dyDescent="0.2">
      <c r="A7383" s="295">
        <v>0.31704460000000001</v>
      </c>
      <c r="B7383" s="295"/>
      <c r="C7383" s="295">
        <v>0.45878210000000003</v>
      </c>
      <c r="D7383" s="295"/>
    </row>
    <row r="7384" spans="1:4" x14ac:dyDescent="0.2">
      <c r="A7384" s="295">
        <v>0.31704460000000001</v>
      </c>
      <c r="B7384" s="295"/>
      <c r="C7384" s="295">
        <v>0.4587444</v>
      </c>
      <c r="D7384" s="295"/>
    </row>
    <row r="7385" spans="1:4" x14ac:dyDescent="0.2">
      <c r="A7385" s="295">
        <v>0.31704460000000001</v>
      </c>
      <c r="B7385" s="295"/>
      <c r="C7385" s="295">
        <v>0.45871780000000001</v>
      </c>
      <c r="D7385" s="295"/>
    </row>
    <row r="7386" spans="1:4" x14ac:dyDescent="0.2">
      <c r="A7386" s="295">
        <v>0.31700260000000002</v>
      </c>
      <c r="B7386" s="295"/>
      <c r="C7386" s="295">
        <v>0.45869349999999998</v>
      </c>
      <c r="D7386" s="295"/>
    </row>
    <row r="7387" spans="1:4" x14ac:dyDescent="0.2">
      <c r="A7387" s="295">
        <v>0.31700260000000002</v>
      </c>
      <c r="B7387" s="295"/>
      <c r="C7387" s="295">
        <v>0.45866639999999997</v>
      </c>
      <c r="D7387" s="295"/>
    </row>
    <row r="7388" spans="1:4" x14ac:dyDescent="0.2">
      <c r="A7388" s="295">
        <v>0.31697750000000002</v>
      </c>
      <c r="B7388" s="295"/>
      <c r="C7388" s="295">
        <v>0.45863969999999998</v>
      </c>
      <c r="D7388" s="295"/>
    </row>
    <row r="7389" spans="1:4" x14ac:dyDescent="0.2">
      <c r="A7389" s="295">
        <v>0.31697750000000002</v>
      </c>
      <c r="B7389" s="295"/>
      <c r="C7389" s="295">
        <v>0.45862510000000001</v>
      </c>
      <c r="D7389" s="295"/>
    </row>
    <row r="7390" spans="1:4" x14ac:dyDescent="0.2">
      <c r="A7390" s="295">
        <v>0.31697750000000002</v>
      </c>
      <c r="B7390" s="295"/>
      <c r="C7390" s="295">
        <v>0.45859909999999998</v>
      </c>
      <c r="D7390" s="295"/>
    </row>
    <row r="7391" spans="1:4" x14ac:dyDescent="0.2">
      <c r="A7391" s="295">
        <v>0.31696469999999999</v>
      </c>
      <c r="B7391" s="295"/>
      <c r="C7391" s="295">
        <v>0.45858569999999999</v>
      </c>
      <c r="D7391" s="295"/>
    </row>
    <row r="7392" spans="1:4" x14ac:dyDescent="0.2">
      <c r="A7392" s="295">
        <v>0.31695109999999999</v>
      </c>
      <c r="B7392" s="295"/>
      <c r="C7392" s="295">
        <v>0.45854679999999998</v>
      </c>
      <c r="D7392" s="295"/>
    </row>
    <row r="7393" spans="1:4" x14ac:dyDescent="0.2">
      <c r="A7393" s="295">
        <v>0.31695109999999999</v>
      </c>
      <c r="B7393" s="295"/>
      <c r="C7393" s="295">
        <v>0.45852080000000001</v>
      </c>
      <c r="D7393" s="295"/>
    </row>
    <row r="7394" spans="1:4" x14ac:dyDescent="0.2">
      <c r="A7394" s="295">
        <v>0.31695109999999999</v>
      </c>
      <c r="B7394" s="295"/>
      <c r="C7394" s="295">
        <v>0.45849410000000002</v>
      </c>
      <c r="D7394" s="295"/>
    </row>
    <row r="7395" spans="1:4" x14ac:dyDescent="0.2">
      <c r="A7395" s="295">
        <v>0.316938</v>
      </c>
      <c r="B7395" s="295"/>
      <c r="C7395" s="295">
        <v>0.45846819999999999</v>
      </c>
      <c r="D7395" s="295"/>
    </row>
    <row r="7396" spans="1:4" x14ac:dyDescent="0.2">
      <c r="A7396" s="295">
        <v>0.31692520000000002</v>
      </c>
      <c r="B7396" s="295"/>
      <c r="C7396" s="295">
        <v>0.45842640000000001</v>
      </c>
      <c r="D7396" s="295"/>
    </row>
    <row r="7397" spans="1:4" x14ac:dyDescent="0.2">
      <c r="A7397" s="295">
        <v>0.31691320000000001</v>
      </c>
      <c r="B7397" s="295"/>
      <c r="C7397" s="295">
        <v>0.4583602</v>
      </c>
      <c r="D7397" s="295"/>
    </row>
    <row r="7398" spans="1:4" x14ac:dyDescent="0.2">
      <c r="A7398" s="295">
        <v>0.3168996</v>
      </c>
      <c r="B7398" s="295"/>
      <c r="C7398" s="295">
        <v>0.4583602</v>
      </c>
      <c r="D7398" s="295"/>
    </row>
    <row r="7399" spans="1:4" x14ac:dyDescent="0.2">
      <c r="A7399" s="295">
        <v>0.31687169999999998</v>
      </c>
      <c r="B7399" s="295"/>
      <c r="C7399" s="295">
        <v>0.45834560000000002</v>
      </c>
      <c r="D7399" s="295"/>
    </row>
    <row r="7400" spans="1:4" x14ac:dyDescent="0.2">
      <c r="A7400" s="295">
        <v>0.31684600000000002</v>
      </c>
      <c r="B7400" s="295"/>
      <c r="C7400" s="295">
        <v>0.45829589999999998</v>
      </c>
      <c r="D7400" s="295"/>
    </row>
    <row r="7401" spans="1:4" x14ac:dyDescent="0.2">
      <c r="A7401" s="295">
        <v>0.31683080000000002</v>
      </c>
      <c r="B7401" s="295"/>
      <c r="C7401" s="295">
        <v>0.45829589999999998</v>
      </c>
      <c r="D7401" s="295"/>
    </row>
    <row r="7402" spans="1:4" x14ac:dyDescent="0.2">
      <c r="A7402" s="295">
        <v>0.31681809999999999</v>
      </c>
      <c r="B7402" s="295"/>
      <c r="C7402" s="295">
        <v>0.4582542</v>
      </c>
      <c r="D7402" s="295"/>
    </row>
    <row r="7403" spans="1:4" x14ac:dyDescent="0.2">
      <c r="A7403" s="295">
        <v>0.31681809999999999</v>
      </c>
      <c r="B7403" s="295"/>
      <c r="C7403" s="295">
        <v>0.4582542</v>
      </c>
      <c r="D7403" s="295"/>
    </row>
    <row r="7404" spans="1:4" x14ac:dyDescent="0.2">
      <c r="A7404" s="295">
        <v>0.316805</v>
      </c>
      <c r="B7404" s="295"/>
      <c r="C7404" s="295">
        <v>0.45824039999999999</v>
      </c>
      <c r="D7404" s="295"/>
    </row>
    <row r="7405" spans="1:4" x14ac:dyDescent="0.2">
      <c r="A7405" s="295">
        <v>0.3167913</v>
      </c>
      <c r="B7405" s="295"/>
      <c r="C7405" s="295">
        <v>0.45821119999999999</v>
      </c>
      <c r="D7405" s="295"/>
    </row>
    <row r="7406" spans="1:4" x14ac:dyDescent="0.2">
      <c r="A7406" s="295">
        <v>0.31677620000000001</v>
      </c>
      <c r="B7406" s="295"/>
      <c r="C7406" s="295">
        <v>0.45817350000000001</v>
      </c>
      <c r="D7406" s="295"/>
    </row>
    <row r="7407" spans="1:4" x14ac:dyDescent="0.2">
      <c r="A7407" s="295">
        <v>0.31676349999999998</v>
      </c>
      <c r="B7407" s="295"/>
      <c r="C7407" s="295">
        <v>0.4581615</v>
      </c>
      <c r="D7407" s="295"/>
    </row>
    <row r="7408" spans="1:4" x14ac:dyDescent="0.2">
      <c r="A7408" s="295">
        <v>0.31676349999999998</v>
      </c>
      <c r="B7408" s="295"/>
      <c r="C7408" s="295">
        <v>0.4581615</v>
      </c>
      <c r="D7408" s="295"/>
    </row>
    <row r="7409" spans="1:4" x14ac:dyDescent="0.2">
      <c r="A7409" s="295">
        <v>0.3167508</v>
      </c>
      <c r="B7409" s="295"/>
      <c r="C7409" s="295">
        <v>0.4581209</v>
      </c>
      <c r="D7409" s="295"/>
    </row>
    <row r="7410" spans="1:4" x14ac:dyDescent="0.2">
      <c r="A7410" s="295">
        <v>0.3167507</v>
      </c>
      <c r="B7410" s="295"/>
      <c r="C7410" s="295">
        <v>0.4581075</v>
      </c>
      <c r="D7410" s="295"/>
    </row>
    <row r="7411" spans="1:4" x14ac:dyDescent="0.2">
      <c r="A7411" s="295">
        <v>0.31673709999999999</v>
      </c>
      <c r="B7411" s="295"/>
      <c r="C7411" s="295">
        <v>0.45809549999999999</v>
      </c>
      <c r="D7411" s="295"/>
    </row>
    <row r="7412" spans="1:4" x14ac:dyDescent="0.2">
      <c r="A7412" s="295">
        <v>0.31671120000000003</v>
      </c>
      <c r="B7412" s="295"/>
      <c r="C7412" s="295">
        <v>0.45808080000000001</v>
      </c>
      <c r="D7412" s="295"/>
    </row>
    <row r="7413" spans="1:4" x14ac:dyDescent="0.2">
      <c r="A7413" s="295">
        <v>0.31669609999999998</v>
      </c>
      <c r="B7413" s="295"/>
      <c r="C7413" s="295">
        <v>0.45804280000000003</v>
      </c>
      <c r="D7413" s="295"/>
    </row>
    <row r="7414" spans="1:4" x14ac:dyDescent="0.2">
      <c r="A7414" s="295">
        <v>0.31668249999999998</v>
      </c>
      <c r="B7414" s="295"/>
      <c r="C7414" s="295">
        <v>0.45800350000000001</v>
      </c>
      <c r="D7414" s="295"/>
    </row>
    <row r="7415" spans="1:4" x14ac:dyDescent="0.2">
      <c r="A7415" s="295">
        <v>0.31668239999999998</v>
      </c>
      <c r="B7415" s="295"/>
      <c r="C7415" s="295">
        <v>0.45796179999999997</v>
      </c>
      <c r="D7415" s="295"/>
    </row>
    <row r="7416" spans="1:4" x14ac:dyDescent="0.2">
      <c r="A7416" s="295">
        <v>0.31665769999999999</v>
      </c>
      <c r="B7416" s="295"/>
      <c r="C7416" s="295">
        <v>0.45792280000000002</v>
      </c>
      <c r="D7416" s="295"/>
    </row>
    <row r="7417" spans="1:4" x14ac:dyDescent="0.2">
      <c r="A7417" s="295">
        <v>0.31665769999999999</v>
      </c>
      <c r="B7417" s="295"/>
      <c r="C7417" s="295">
        <v>0.45789609999999997</v>
      </c>
      <c r="D7417" s="295"/>
    </row>
    <row r="7418" spans="1:4" x14ac:dyDescent="0.2">
      <c r="A7418" s="295">
        <v>0.31663049999999998</v>
      </c>
      <c r="B7418" s="295"/>
      <c r="C7418" s="295">
        <v>0.45786929999999998</v>
      </c>
      <c r="D7418" s="295"/>
    </row>
    <row r="7419" spans="1:4" x14ac:dyDescent="0.2">
      <c r="A7419" s="295">
        <v>0.3166041</v>
      </c>
      <c r="B7419" s="295"/>
      <c r="C7419" s="295">
        <v>0.45785720000000002</v>
      </c>
      <c r="D7419" s="295"/>
    </row>
    <row r="7420" spans="1:4" x14ac:dyDescent="0.2">
      <c r="A7420" s="295">
        <v>0.31659100000000001</v>
      </c>
      <c r="B7420" s="295"/>
      <c r="C7420" s="295">
        <v>0.45784390000000003</v>
      </c>
      <c r="D7420" s="295"/>
    </row>
    <row r="7421" spans="1:4" x14ac:dyDescent="0.2">
      <c r="A7421" s="295">
        <v>0.31659100000000001</v>
      </c>
      <c r="B7421" s="295"/>
      <c r="C7421" s="295">
        <v>0.45780579999999998</v>
      </c>
      <c r="D7421" s="295"/>
    </row>
    <row r="7422" spans="1:4" x14ac:dyDescent="0.2">
      <c r="A7422" s="295">
        <v>0.31656459999999997</v>
      </c>
      <c r="B7422" s="295"/>
      <c r="C7422" s="295">
        <v>0.4577985</v>
      </c>
      <c r="D7422" s="295"/>
    </row>
    <row r="7423" spans="1:4" x14ac:dyDescent="0.2">
      <c r="A7423" s="295">
        <v>0.31656459999999997</v>
      </c>
      <c r="B7423" s="295"/>
      <c r="C7423" s="295">
        <v>0.4577523</v>
      </c>
      <c r="D7423" s="295"/>
    </row>
    <row r="7424" spans="1:4" x14ac:dyDescent="0.2">
      <c r="A7424" s="295">
        <v>0.31656459999999997</v>
      </c>
      <c r="B7424" s="295"/>
      <c r="C7424" s="295">
        <v>0.45773849999999999</v>
      </c>
      <c r="D7424" s="295"/>
    </row>
    <row r="7425" spans="1:4" x14ac:dyDescent="0.2">
      <c r="A7425" s="295">
        <v>0.31655149999999999</v>
      </c>
      <c r="B7425" s="295"/>
      <c r="C7425" s="295">
        <v>0.45771319999999999</v>
      </c>
      <c r="D7425" s="295"/>
    </row>
    <row r="7426" spans="1:4" x14ac:dyDescent="0.2">
      <c r="A7426" s="295">
        <v>0.31653880000000001</v>
      </c>
      <c r="B7426" s="295"/>
      <c r="C7426" s="295">
        <v>0.4576848</v>
      </c>
      <c r="D7426" s="295"/>
    </row>
    <row r="7427" spans="1:4" x14ac:dyDescent="0.2">
      <c r="A7427" s="295">
        <v>0.3165116</v>
      </c>
      <c r="B7427" s="295"/>
      <c r="C7427" s="295">
        <v>0.4576848</v>
      </c>
      <c r="D7427" s="295"/>
    </row>
    <row r="7428" spans="1:4" x14ac:dyDescent="0.2">
      <c r="A7428" s="295">
        <v>0.31648520000000002</v>
      </c>
      <c r="B7428" s="295"/>
      <c r="C7428" s="295">
        <v>0.45764589999999999</v>
      </c>
      <c r="D7428" s="295"/>
    </row>
    <row r="7429" spans="1:4" x14ac:dyDescent="0.2">
      <c r="A7429" s="295">
        <v>0.31648520000000002</v>
      </c>
      <c r="B7429" s="295"/>
      <c r="C7429" s="295">
        <v>0.4576325</v>
      </c>
      <c r="D7429" s="295"/>
    </row>
    <row r="7430" spans="1:4" x14ac:dyDescent="0.2">
      <c r="A7430" s="295">
        <v>0.3164594</v>
      </c>
      <c r="B7430" s="295"/>
      <c r="C7430" s="295">
        <v>0.45759450000000002</v>
      </c>
      <c r="D7430" s="295"/>
    </row>
    <row r="7431" spans="1:4" x14ac:dyDescent="0.2">
      <c r="A7431" s="295">
        <v>0.31644729999999999</v>
      </c>
      <c r="B7431" s="295"/>
      <c r="C7431" s="295">
        <v>0.4575824</v>
      </c>
      <c r="D7431" s="295"/>
    </row>
    <row r="7432" spans="1:4" x14ac:dyDescent="0.2">
      <c r="A7432" s="295">
        <v>0.31641950000000002</v>
      </c>
      <c r="B7432" s="295"/>
      <c r="C7432" s="295">
        <v>0.45754220000000001</v>
      </c>
      <c r="D7432" s="295"/>
    </row>
    <row r="7433" spans="1:4" x14ac:dyDescent="0.2">
      <c r="A7433" s="295">
        <v>0.31641950000000002</v>
      </c>
      <c r="B7433" s="295"/>
      <c r="C7433" s="295">
        <v>0.45754220000000001</v>
      </c>
      <c r="D7433" s="295"/>
    </row>
    <row r="7434" spans="1:4" x14ac:dyDescent="0.2">
      <c r="A7434" s="295">
        <v>0.31640580000000001</v>
      </c>
      <c r="B7434" s="295"/>
      <c r="C7434" s="295">
        <v>0.45750049999999998</v>
      </c>
      <c r="D7434" s="295"/>
    </row>
    <row r="7435" spans="1:4" x14ac:dyDescent="0.2">
      <c r="A7435" s="295">
        <v>0.31639270000000003</v>
      </c>
      <c r="B7435" s="295"/>
      <c r="C7435" s="295">
        <v>0.45746389999999998</v>
      </c>
      <c r="D7435" s="295"/>
    </row>
    <row r="7436" spans="1:4" x14ac:dyDescent="0.2">
      <c r="A7436" s="295">
        <v>0.31637900000000002</v>
      </c>
      <c r="B7436" s="295"/>
      <c r="C7436" s="295">
        <v>0.4574493</v>
      </c>
      <c r="D7436" s="295"/>
    </row>
    <row r="7437" spans="1:4" x14ac:dyDescent="0.2">
      <c r="A7437" s="295">
        <v>0.31637900000000002</v>
      </c>
      <c r="B7437" s="295"/>
      <c r="C7437" s="295">
        <v>0.4574222</v>
      </c>
      <c r="D7437" s="295"/>
    </row>
    <row r="7438" spans="1:4" x14ac:dyDescent="0.2">
      <c r="A7438" s="295">
        <v>0.31636629999999999</v>
      </c>
      <c r="B7438" s="295"/>
      <c r="C7438" s="295">
        <v>0.45735730000000002</v>
      </c>
      <c r="D7438" s="295"/>
    </row>
    <row r="7439" spans="1:4" x14ac:dyDescent="0.2">
      <c r="A7439" s="295">
        <v>0.31636629999999999</v>
      </c>
      <c r="B7439" s="295"/>
      <c r="C7439" s="295">
        <v>0.45731860000000002</v>
      </c>
      <c r="D7439" s="295"/>
    </row>
    <row r="7440" spans="1:4" x14ac:dyDescent="0.2">
      <c r="A7440" s="295">
        <v>0.31635269999999999</v>
      </c>
      <c r="B7440" s="295"/>
      <c r="C7440" s="295">
        <v>0.45729320000000001</v>
      </c>
      <c r="D7440" s="295"/>
    </row>
    <row r="7441" spans="1:4" x14ac:dyDescent="0.2">
      <c r="A7441" s="295">
        <v>0.31635269999999999</v>
      </c>
      <c r="B7441" s="295"/>
      <c r="C7441" s="295">
        <v>0.45724140000000002</v>
      </c>
      <c r="D7441" s="295"/>
    </row>
    <row r="7442" spans="1:4" x14ac:dyDescent="0.2">
      <c r="A7442" s="295">
        <v>0.31632549999999998</v>
      </c>
      <c r="B7442" s="295"/>
      <c r="C7442" s="295">
        <v>0.45724140000000002</v>
      </c>
      <c r="D7442" s="295"/>
    </row>
    <row r="7443" spans="1:4" x14ac:dyDescent="0.2">
      <c r="A7443" s="295">
        <v>0.31629960000000001</v>
      </c>
      <c r="B7443" s="295"/>
      <c r="C7443" s="295">
        <v>0.45720080000000002</v>
      </c>
      <c r="D7443" s="295"/>
    </row>
    <row r="7444" spans="1:4" x14ac:dyDescent="0.2">
      <c r="A7444" s="295">
        <v>0.31628450000000002</v>
      </c>
      <c r="B7444" s="295"/>
      <c r="C7444" s="295">
        <v>0.45718750000000002</v>
      </c>
      <c r="D7444" s="295"/>
    </row>
    <row r="7445" spans="1:4" x14ac:dyDescent="0.2">
      <c r="A7445" s="295">
        <v>0.31628450000000002</v>
      </c>
      <c r="B7445" s="295"/>
      <c r="C7445" s="295">
        <v>0.45718750000000002</v>
      </c>
      <c r="D7445" s="295"/>
    </row>
    <row r="7446" spans="1:4" x14ac:dyDescent="0.2">
      <c r="A7446" s="295">
        <v>0.31627129999999998</v>
      </c>
      <c r="B7446" s="295"/>
      <c r="C7446" s="295">
        <v>0.45716059999999997</v>
      </c>
      <c r="D7446" s="295"/>
    </row>
    <row r="7447" spans="1:4" x14ac:dyDescent="0.2">
      <c r="A7447" s="295">
        <v>0.31624570000000002</v>
      </c>
      <c r="B7447" s="295"/>
      <c r="C7447" s="295">
        <v>0.45712150000000001</v>
      </c>
      <c r="D7447" s="295"/>
    </row>
    <row r="7448" spans="1:4" x14ac:dyDescent="0.2">
      <c r="A7448" s="295">
        <v>0.31624570000000002</v>
      </c>
      <c r="B7448" s="295"/>
      <c r="C7448" s="295">
        <v>0.45710679999999998</v>
      </c>
      <c r="D7448" s="295"/>
    </row>
    <row r="7449" spans="1:4" x14ac:dyDescent="0.2">
      <c r="A7449" s="295">
        <v>0.31623200000000001</v>
      </c>
      <c r="B7449" s="295"/>
      <c r="C7449" s="295">
        <v>0.45709349999999999</v>
      </c>
      <c r="D7449" s="295"/>
    </row>
    <row r="7450" spans="1:4" x14ac:dyDescent="0.2">
      <c r="A7450" s="295">
        <v>0.31623200000000001</v>
      </c>
      <c r="B7450" s="295"/>
      <c r="C7450" s="295">
        <v>0.45705440000000003</v>
      </c>
      <c r="D7450" s="295"/>
    </row>
    <row r="7451" spans="1:4" x14ac:dyDescent="0.2">
      <c r="A7451" s="295">
        <v>0.31623200000000001</v>
      </c>
      <c r="B7451" s="295"/>
      <c r="C7451" s="295">
        <v>0.45701370000000002</v>
      </c>
      <c r="D7451" s="295"/>
    </row>
    <row r="7452" spans="1:4" x14ac:dyDescent="0.2">
      <c r="A7452" s="295">
        <v>0.31620520000000002</v>
      </c>
      <c r="B7452" s="295"/>
      <c r="C7452" s="295">
        <v>0.45701370000000002</v>
      </c>
      <c r="D7452" s="295"/>
    </row>
    <row r="7453" spans="1:4" x14ac:dyDescent="0.2">
      <c r="A7453" s="295">
        <v>0.31619009999999997</v>
      </c>
      <c r="B7453" s="295"/>
      <c r="C7453" s="295">
        <v>0.45700000000000002</v>
      </c>
      <c r="D7453" s="295"/>
    </row>
    <row r="7454" spans="1:4" x14ac:dyDescent="0.2">
      <c r="A7454" s="295">
        <v>0.31617729999999999</v>
      </c>
      <c r="B7454" s="295"/>
      <c r="C7454" s="295">
        <v>0.45697330000000003</v>
      </c>
      <c r="D7454" s="295"/>
    </row>
    <row r="7455" spans="1:4" x14ac:dyDescent="0.2">
      <c r="A7455" s="295">
        <v>0.31617729999999999</v>
      </c>
      <c r="B7455" s="295"/>
      <c r="C7455" s="295">
        <v>0.45694620000000002</v>
      </c>
      <c r="D7455" s="295"/>
    </row>
    <row r="7456" spans="1:4" x14ac:dyDescent="0.2">
      <c r="A7456" s="295">
        <v>0.31617729999999999</v>
      </c>
      <c r="B7456" s="295"/>
      <c r="C7456" s="295">
        <v>0.45691929999999997</v>
      </c>
      <c r="D7456" s="295"/>
    </row>
    <row r="7457" spans="1:4" x14ac:dyDescent="0.2">
      <c r="A7457" s="295">
        <v>0.31616529999999998</v>
      </c>
      <c r="B7457" s="295"/>
      <c r="C7457" s="295">
        <v>0.45688000000000001</v>
      </c>
      <c r="D7457" s="295"/>
    </row>
    <row r="7458" spans="1:4" x14ac:dyDescent="0.2">
      <c r="A7458" s="295">
        <v>0.316137</v>
      </c>
      <c r="B7458" s="295"/>
      <c r="C7458" s="295">
        <v>0.4568546</v>
      </c>
      <c r="D7458" s="295"/>
    </row>
    <row r="7459" spans="1:4" x14ac:dyDescent="0.2">
      <c r="A7459" s="295">
        <v>0.316137</v>
      </c>
      <c r="B7459" s="295"/>
      <c r="C7459" s="295">
        <v>0.45682909999999999</v>
      </c>
      <c r="D7459" s="295"/>
    </row>
    <row r="7460" spans="1:4" x14ac:dyDescent="0.2">
      <c r="A7460" s="295">
        <v>0.31611070000000002</v>
      </c>
      <c r="B7460" s="295"/>
      <c r="C7460" s="295">
        <v>0.45680330000000002</v>
      </c>
      <c r="D7460" s="295"/>
    </row>
    <row r="7461" spans="1:4" x14ac:dyDescent="0.2">
      <c r="A7461" s="295">
        <v>0.31611060000000002</v>
      </c>
      <c r="B7461" s="295"/>
      <c r="C7461" s="295">
        <v>0.45676430000000001</v>
      </c>
      <c r="D7461" s="295"/>
    </row>
    <row r="7462" spans="1:4" x14ac:dyDescent="0.2">
      <c r="A7462" s="295">
        <v>0.31608589999999998</v>
      </c>
      <c r="B7462" s="295"/>
      <c r="C7462" s="295">
        <v>0.45675060000000001</v>
      </c>
      <c r="D7462" s="295"/>
    </row>
    <row r="7463" spans="1:4" x14ac:dyDescent="0.2">
      <c r="A7463" s="295">
        <v>0.31608589999999998</v>
      </c>
      <c r="B7463" s="295"/>
      <c r="C7463" s="295">
        <v>0.45675060000000001</v>
      </c>
      <c r="D7463" s="295"/>
    </row>
    <row r="7464" spans="1:4" x14ac:dyDescent="0.2">
      <c r="A7464" s="295">
        <v>0.31608589999999998</v>
      </c>
      <c r="B7464" s="295"/>
      <c r="C7464" s="295">
        <v>0.4566983</v>
      </c>
      <c r="D7464" s="295"/>
    </row>
    <row r="7465" spans="1:4" x14ac:dyDescent="0.2">
      <c r="A7465" s="295">
        <v>0.31607229999999997</v>
      </c>
      <c r="B7465" s="295"/>
      <c r="C7465" s="295">
        <v>0.45667259999999998</v>
      </c>
      <c r="D7465" s="295"/>
    </row>
    <row r="7466" spans="1:4" x14ac:dyDescent="0.2">
      <c r="A7466" s="295">
        <v>0.31607220000000003</v>
      </c>
      <c r="B7466" s="295"/>
      <c r="C7466" s="295">
        <v>0.45665919999999999</v>
      </c>
      <c r="D7466" s="295"/>
    </row>
    <row r="7467" spans="1:4" x14ac:dyDescent="0.2">
      <c r="A7467" s="295">
        <v>0.31605909999999998</v>
      </c>
      <c r="B7467" s="295"/>
      <c r="C7467" s="295">
        <v>0.45664719999999998</v>
      </c>
      <c r="D7467" s="295"/>
    </row>
    <row r="7468" spans="1:4" x14ac:dyDescent="0.2">
      <c r="A7468" s="295">
        <v>0.31604399999999999</v>
      </c>
      <c r="B7468" s="295"/>
      <c r="C7468" s="295">
        <v>0.45659319999999998</v>
      </c>
      <c r="D7468" s="295"/>
    </row>
    <row r="7469" spans="1:4" x14ac:dyDescent="0.2">
      <c r="A7469" s="295">
        <v>0.31604399999999999</v>
      </c>
      <c r="B7469" s="295"/>
      <c r="C7469" s="295">
        <v>0.45659319999999998</v>
      </c>
      <c r="D7469" s="295"/>
    </row>
    <row r="7470" spans="1:4" x14ac:dyDescent="0.2">
      <c r="A7470" s="295">
        <v>0.31601760000000001</v>
      </c>
      <c r="B7470" s="295"/>
      <c r="C7470" s="295">
        <v>0.45655669999999998</v>
      </c>
      <c r="D7470" s="295"/>
    </row>
    <row r="7471" spans="1:4" x14ac:dyDescent="0.2">
      <c r="A7471" s="295">
        <v>0.3160056</v>
      </c>
      <c r="B7471" s="295"/>
      <c r="C7471" s="295">
        <v>0.4565188</v>
      </c>
      <c r="D7471" s="295"/>
    </row>
    <row r="7472" spans="1:4" x14ac:dyDescent="0.2">
      <c r="A7472" s="295">
        <v>0.3160056</v>
      </c>
      <c r="B7472" s="295"/>
      <c r="C7472" s="295">
        <v>0.45646510000000001</v>
      </c>
      <c r="D7472" s="295"/>
    </row>
    <row r="7473" spans="1:4" x14ac:dyDescent="0.2">
      <c r="A7473" s="295">
        <v>0.31599189999999999</v>
      </c>
      <c r="B7473" s="295"/>
      <c r="C7473" s="295">
        <v>0.45645279999999999</v>
      </c>
      <c r="D7473" s="295"/>
    </row>
    <row r="7474" spans="1:4" x14ac:dyDescent="0.2">
      <c r="A7474" s="295">
        <v>0.31596360000000001</v>
      </c>
      <c r="B7474" s="295"/>
      <c r="C7474" s="295">
        <v>0.45643909999999999</v>
      </c>
      <c r="D7474" s="295"/>
    </row>
    <row r="7475" spans="1:4" x14ac:dyDescent="0.2">
      <c r="A7475" s="295">
        <v>0.31595089999999998</v>
      </c>
      <c r="B7475" s="295"/>
      <c r="C7475" s="295">
        <v>0.45640019999999998</v>
      </c>
      <c r="D7475" s="295"/>
    </row>
    <row r="7476" spans="1:4" x14ac:dyDescent="0.2">
      <c r="A7476" s="295">
        <v>0.31595089999999998</v>
      </c>
      <c r="B7476" s="295"/>
      <c r="C7476" s="295">
        <v>0.45637480000000002</v>
      </c>
      <c r="D7476" s="295"/>
    </row>
    <row r="7477" spans="1:4" x14ac:dyDescent="0.2">
      <c r="A7477" s="295">
        <v>0.31595089999999998</v>
      </c>
      <c r="B7477" s="295"/>
      <c r="C7477" s="295">
        <v>0.45634809999999998</v>
      </c>
      <c r="D7477" s="295"/>
    </row>
    <row r="7478" spans="1:4" x14ac:dyDescent="0.2">
      <c r="A7478" s="295">
        <v>0.31593569999999999</v>
      </c>
      <c r="B7478" s="295"/>
      <c r="C7478" s="295">
        <v>0.4563238</v>
      </c>
      <c r="D7478" s="295"/>
    </row>
    <row r="7479" spans="1:4" x14ac:dyDescent="0.2">
      <c r="A7479" s="295">
        <v>0.31592209999999998</v>
      </c>
      <c r="B7479" s="295"/>
      <c r="C7479" s="295">
        <v>0.4562967</v>
      </c>
      <c r="D7479" s="295"/>
    </row>
    <row r="7480" spans="1:4" x14ac:dyDescent="0.2">
      <c r="A7480" s="295">
        <v>0.31590940000000001</v>
      </c>
      <c r="B7480" s="295"/>
      <c r="C7480" s="295">
        <v>0.45625539999999998</v>
      </c>
      <c r="D7480" s="295"/>
    </row>
    <row r="7481" spans="1:4" x14ac:dyDescent="0.2">
      <c r="A7481" s="295">
        <v>0.3158842</v>
      </c>
      <c r="B7481" s="295"/>
      <c r="C7481" s="295">
        <v>0.45625539999999998</v>
      </c>
      <c r="D7481" s="295"/>
    </row>
    <row r="7482" spans="1:4" x14ac:dyDescent="0.2">
      <c r="A7482" s="295">
        <v>0.3158842</v>
      </c>
      <c r="B7482" s="295"/>
      <c r="C7482" s="295">
        <v>0.4562176</v>
      </c>
      <c r="D7482" s="295"/>
    </row>
    <row r="7483" spans="1:4" x14ac:dyDescent="0.2">
      <c r="A7483" s="295">
        <v>0.31587219999999999</v>
      </c>
      <c r="B7483" s="295"/>
      <c r="C7483" s="295">
        <v>0.45618120000000001</v>
      </c>
      <c r="D7483" s="295"/>
    </row>
    <row r="7484" spans="1:4" x14ac:dyDescent="0.2">
      <c r="A7484" s="295">
        <v>0.31584580000000001</v>
      </c>
      <c r="B7484" s="295"/>
      <c r="C7484" s="295">
        <v>0.45615549999999999</v>
      </c>
      <c r="D7484" s="295"/>
    </row>
    <row r="7485" spans="1:4" x14ac:dyDescent="0.2">
      <c r="A7485" s="295">
        <v>0.31584580000000001</v>
      </c>
      <c r="B7485" s="295"/>
      <c r="C7485" s="295">
        <v>0.45611499999999999</v>
      </c>
      <c r="D7485" s="295"/>
    </row>
    <row r="7486" spans="1:4" x14ac:dyDescent="0.2">
      <c r="A7486" s="295">
        <v>0.31584580000000001</v>
      </c>
      <c r="B7486" s="295"/>
      <c r="C7486" s="295">
        <v>0.4561017</v>
      </c>
      <c r="D7486" s="295"/>
    </row>
    <row r="7487" spans="1:4" x14ac:dyDescent="0.2">
      <c r="A7487" s="295">
        <v>0.31581789999999998</v>
      </c>
      <c r="B7487" s="295"/>
      <c r="C7487" s="295">
        <v>0.45606409999999997</v>
      </c>
      <c r="D7487" s="295"/>
    </row>
    <row r="7488" spans="1:4" x14ac:dyDescent="0.2">
      <c r="A7488" s="295">
        <v>0.3158048</v>
      </c>
      <c r="B7488" s="295"/>
      <c r="C7488" s="295">
        <v>0.45602239999999999</v>
      </c>
      <c r="D7488" s="295"/>
    </row>
    <row r="7489" spans="1:4" x14ac:dyDescent="0.2">
      <c r="A7489" s="295">
        <v>0.31577909999999998</v>
      </c>
      <c r="B7489" s="295"/>
      <c r="C7489" s="295">
        <v>0.45602239999999999</v>
      </c>
      <c r="D7489" s="295"/>
    </row>
    <row r="7490" spans="1:4" x14ac:dyDescent="0.2">
      <c r="A7490" s="295">
        <v>0.31577909999999998</v>
      </c>
      <c r="B7490" s="295"/>
      <c r="C7490" s="295">
        <v>0.45597140000000003</v>
      </c>
      <c r="D7490" s="295"/>
    </row>
    <row r="7491" spans="1:4" x14ac:dyDescent="0.2">
      <c r="A7491" s="295">
        <v>0.31576599999999999</v>
      </c>
      <c r="B7491" s="295"/>
      <c r="C7491" s="295">
        <v>0.45595760000000002</v>
      </c>
      <c r="D7491" s="295"/>
    </row>
    <row r="7492" spans="1:4" x14ac:dyDescent="0.2">
      <c r="A7492" s="295">
        <v>0.31576599999999999</v>
      </c>
      <c r="B7492" s="295"/>
      <c r="C7492" s="295">
        <v>0.45591589999999999</v>
      </c>
      <c r="D7492" s="295"/>
    </row>
    <row r="7493" spans="1:4" x14ac:dyDescent="0.2">
      <c r="A7493" s="295">
        <v>0.31575330000000001</v>
      </c>
      <c r="B7493" s="295"/>
      <c r="C7493" s="295">
        <v>0.45590370000000002</v>
      </c>
      <c r="D7493" s="295"/>
    </row>
    <row r="7494" spans="1:4" x14ac:dyDescent="0.2">
      <c r="A7494" s="295">
        <v>0.31575330000000001</v>
      </c>
      <c r="B7494" s="295"/>
      <c r="C7494" s="295">
        <v>0.45587810000000001</v>
      </c>
      <c r="D7494" s="295"/>
    </row>
    <row r="7495" spans="1:4" x14ac:dyDescent="0.2">
      <c r="A7495" s="295">
        <v>0.31572450000000002</v>
      </c>
      <c r="B7495" s="295"/>
      <c r="C7495" s="295">
        <v>0.45585399999999998</v>
      </c>
      <c r="D7495" s="295"/>
    </row>
    <row r="7496" spans="1:4" x14ac:dyDescent="0.2">
      <c r="A7496" s="295">
        <v>0.31572450000000002</v>
      </c>
      <c r="B7496" s="295"/>
      <c r="C7496" s="295">
        <v>0.45582729999999999</v>
      </c>
      <c r="D7496" s="295"/>
    </row>
    <row r="7497" spans="1:4" x14ac:dyDescent="0.2">
      <c r="A7497" s="295">
        <v>0.31569970000000003</v>
      </c>
      <c r="B7497" s="295"/>
      <c r="C7497" s="295">
        <v>0.4557756</v>
      </c>
      <c r="D7497" s="295"/>
    </row>
    <row r="7498" spans="1:4" x14ac:dyDescent="0.2">
      <c r="A7498" s="295">
        <v>0.31565779999999999</v>
      </c>
      <c r="B7498" s="295"/>
      <c r="C7498" s="295">
        <v>0.45576220000000001</v>
      </c>
      <c r="D7498" s="295"/>
    </row>
    <row r="7499" spans="1:4" x14ac:dyDescent="0.2">
      <c r="A7499" s="295">
        <v>0.31565779999999999</v>
      </c>
      <c r="B7499" s="295"/>
      <c r="C7499" s="295">
        <v>0.45572200000000002</v>
      </c>
      <c r="D7499" s="295"/>
    </row>
    <row r="7500" spans="1:4" x14ac:dyDescent="0.2">
      <c r="A7500" s="295">
        <v>0.31565779999999999</v>
      </c>
      <c r="B7500" s="295"/>
      <c r="C7500" s="295">
        <v>0.45570820000000001</v>
      </c>
      <c r="D7500" s="295"/>
    </row>
    <row r="7501" spans="1:4" x14ac:dyDescent="0.2">
      <c r="A7501" s="295">
        <v>0.31565779999999999</v>
      </c>
      <c r="B7501" s="295"/>
      <c r="C7501" s="295">
        <v>0.45567990000000003</v>
      </c>
      <c r="D7501" s="295"/>
    </row>
    <row r="7502" spans="1:4" x14ac:dyDescent="0.2">
      <c r="A7502" s="295">
        <v>0.315633</v>
      </c>
      <c r="B7502" s="295"/>
      <c r="C7502" s="295">
        <v>0.45565450000000002</v>
      </c>
      <c r="D7502" s="295"/>
    </row>
    <row r="7503" spans="1:4" x14ac:dyDescent="0.2">
      <c r="A7503" s="295">
        <v>0.315633</v>
      </c>
      <c r="B7503" s="295"/>
      <c r="C7503" s="295">
        <v>0.45561390000000002</v>
      </c>
      <c r="D7503" s="295"/>
    </row>
    <row r="7504" spans="1:4" x14ac:dyDescent="0.2">
      <c r="A7504" s="295">
        <v>0.31562099999999998</v>
      </c>
      <c r="B7504" s="295"/>
      <c r="C7504" s="295">
        <v>0.45557310000000001</v>
      </c>
      <c r="D7504" s="295"/>
    </row>
    <row r="7505" spans="1:4" x14ac:dyDescent="0.2">
      <c r="A7505" s="295">
        <v>0.31559419999999999</v>
      </c>
      <c r="B7505" s="295"/>
      <c r="C7505" s="295">
        <v>0.45553539999999998</v>
      </c>
      <c r="D7505" s="295"/>
    </row>
    <row r="7506" spans="1:4" x14ac:dyDescent="0.2">
      <c r="A7506" s="295">
        <v>0.31559419999999999</v>
      </c>
      <c r="B7506" s="295"/>
      <c r="C7506" s="295">
        <v>0.45552209999999999</v>
      </c>
      <c r="D7506" s="295"/>
    </row>
    <row r="7507" spans="1:4" x14ac:dyDescent="0.2">
      <c r="A7507" s="295">
        <v>0.315579</v>
      </c>
      <c r="B7507" s="295"/>
      <c r="C7507" s="295">
        <v>0.45549610000000001</v>
      </c>
      <c r="D7507" s="295"/>
    </row>
    <row r="7508" spans="1:4" x14ac:dyDescent="0.2">
      <c r="A7508" s="295">
        <v>0.31556630000000002</v>
      </c>
      <c r="B7508" s="295"/>
      <c r="C7508" s="295">
        <v>0.45545570000000002</v>
      </c>
      <c r="D7508" s="295"/>
    </row>
    <row r="7509" spans="1:4" x14ac:dyDescent="0.2">
      <c r="A7509" s="295">
        <v>0.31556630000000002</v>
      </c>
      <c r="B7509" s="295"/>
      <c r="C7509" s="295">
        <v>0.45541549999999997</v>
      </c>
      <c r="D7509" s="295"/>
    </row>
    <row r="7510" spans="1:4" x14ac:dyDescent="0.2">
      <c r="A7510" s="295">
        <v>0.31555430000000001</v>
      </c>
      <c r="B7510" s="295"/>
      <c r="C7510" s="295">
        <v>0.45539010000000002</v>
      </c>
      <c r="D7510" s="295"/>
    </row>
    <row r="7511" spans="1:4" x14ac:dyDescent="0.2">
      <c r="A7511" s="295">
        <v>0.31554110000000002</v>
      </c>
      <c r="B7511" s="295"/>
      <c r="C7511" s="295">
        <v>0.455378</v>
      </c>
      <c r="D7511" s="295"/>
    </row>
    <row r="7512" spans="1:4" x14ac:dyDescent="0.2">
      <c r="A7512" s="295">
        <v>0.31554110000000002</v>
      </c>
      <c r="B7512" s="295"/>
      <c r="C7512" s="295">
        <v>0.45533760000000001</v>
      </c>
      <c r="D7512" s="295"/>
    </row>
    <row r="7513" spans="1:4" x14ac:dyDescent="0.2">
      <c r="A7513" s="295">
        <v>0.31552750000000002</v>
      </c>
      <c r="B7513" s="295"/>
      <c r="C7513" s="295">
        <v>0.4552853</v>
      </c>
      <c r="D7513" s="295"/>
    </row>
    <row r="7514" spans="1:4" x14ac:dyDescent="0.2">
      <c r="A7514" s="295">
        <v>0.31552750000000002</v>
      </c>
      <c r="B7514" s="295"/>
      <c r="C7514" s="295">
        <v>0.45523360000000002</v>
      </c>
      <c r="D7514" s="295"/>
    </row>
    <row r="7515" spans="1:4" x14ac:dyDescent="0.2">
      <c r="A7515" s="295">
        <v>0.31551230000000002</v>
      </c>
      <c r="B7515" s="295"/>
      <c r="C7515" s="295">
        <v>0.45521889999999998</v>
      </c>
      <c r="D7515" s="295"/>
    </row>
    <row r="7516" spans="1:4" x14ac:dyDescent="0.2">
      <c r="A7516" s="295">
        <v>0.31549870000000002</v>
      </c>
      <c r="B7516" s="295"/>
      <c r="C7516" s="295">
        <v>0.45521889999999998</v>
      </c>
      <c r="D7516" s="295"/>
    </row>
    <row r="7517" spans="1:4" x14ac:dyDescent="0.2">
      <c r="A7517" s="295">
        <v>0.31548599999999999</v>
      </c>
      <c r="B7517" s="295"/>
      <c r="C7517" s="295">
        <v>0.45520559999999999</v>
      </c>
      <c r="D7517" s="295"/>
    </row>
    <row r="7518" spans="1:4" x14ac:dyDescent="0.2">
      <c r="A7518" s="295">
        <v>0.3154457</v>
      </c>
      <c r="B7518" s="295"/>
      <c r="C7518" s="295">
        <v>0.45519330000000002</v>
      </c>
      <c r="D7518" s="295"/>
    </row>
    <row r="7519" spans="1:4" x14ac:dyDescent="0.2">
      <c r="A7519" s="295">
        <v>0.31543359999999998</v>
      </c>
      <c r="B7519" s="295"/>
      <c r="C7519" s="295">
        <v>0.45514199999999999</v>
      </c>
      <c r="D7519" s="295"/>
    </row>
    <row r="7520" spans="1:4" x14ac:dyDescent="0.2">
      <c r="A7520" s="295">
        <v>0.31543359999999998</v>
      </c>
      <c r="B7520" s="295"/>
      <c r="C7520" s="295">
        <v>0.45514199999999999</v>
      </c>
      <c r="D7520" s="295"/>
    </row>
    <row r="7521" spans="1:4" x14ac:dyDescent="0.2">
      <c r="A7521" s="295">
        <v>0.31541999999999998</v>
      </c>
      <c r="B7521" s="295"/>
      <c r="C7521" s="295">
        <v>0.4551019</v>
      </c>
      <c r="D7521" s="295"/>
    </row>
    <row r="7522" spans="1:4" x14ac:dyDescent="0.2">
      <c r="A7522" s="295">
        <v>0.3154073</v>
      </c>
      <c r="B7522" s="295"/>
      <c r="C7522" s="295">
        <v>0.45508969999999999</v>
      </c>
      <c r="D7522" s="295"/>
    </row>
    <row r="7523" spans="1:4" x14ac:dyDescent="0.2">
      <c r="A7523" s="295">
        <v>0.31539410000000001</v>
      </c>
      <c r="B7523" s="295"/>
      <c r="C7523" s="295">
        <v>0.45507629999999999</v>
      </c>
      <c r="D7523" s="295"/>
    </row>
    <row r="7524" spans="1:4" x14ac:dyDescent="0.2">
      <c r="A7524" s="295">
        <v>0.31539410000000001</v>
      </c>
      <c r="B7524" s="295"/>
      <c r="C7524" s="295">
        <v>0.45503719999999998</v>
      </c>
      <c r="D7524" s="295"/>
    </row>
    <row r="7525" spans="1:4" x14ac:dyDescent="0.2">
      <c r="A7525" s="295">
        <v>0.31537900000000002</v>
      </c>
      <c r="B7525" s="295"/>
      <c r="C7525" s="295">
        <v>0.4550129</v>
      </c>
      <c r="D7525" s="295"/>
    </row>
    <row r="7526" spans="1:4" x14ac:dyDescent="0.2">
      <c r="A7526" s="295">
        <v>0.31536690000000001</v>
      </c>
      <c r="B7526" s="295"/>
      <c r="C7526" s="295">
        <v>0.45499830000000002</v>
      </c>
      <c r="D7526" s="295"/>
    </row>
    <row r="7527" spans="1:4" x14ac:dyDescent="0.2">
      <c r="A7527" s="295">
        <v>0.31535380000000002</v>
      </c>
      <c r="B7527" s="295"/>
      <c r="C7527" s="295">
        <v>0.4549609</v>
      </c>
      <c r="D7527" s="295"/>
    </row>
    <row r="7528" spans="1:4" x14ac:dyDescent="0.2">
      <c r="A7528" s="295">
        <v>0.31534109999999999</v>
      </c>
      <c r="B7528" s="295"/>
      <c r="C7528" s="295">
        <v>0.45494859999999998</v>
      </c>
      <c r="D7528" s="295"/>
    </row>
    <row r="7529" spans="1:4" x14ac:dyDescent="0.2">
      <c r="A7529" s="295">
        <v>0.31534109999999999</v>
      </c>
      <c r="B7529" s="295"/>
      <c r="C7529" s="295">
        <v>0.4549203</v>
      </c>
      <c r="D7529" s="295"/>
    </row>
    <row r="7530" spans="1:4" x14ac:dyDescent="0.2">
      <c r="A7530" s="295">
        <v>0.31534109999999999</v>
      </c>
      <c r="B7530" s="295"/>
      <c r="C7530" s="295">
        <v>0.4549203</v>
      </c>
      <c r="D7530" s="295"/>
    </row>
    <row r="7531" spans="1:4" x14ac:dyDescent="0.2">
      <c r="A7531" s="295">
        <v>0.31532840000000001</v>
      </c>
      <c r="B7531" s="295"/>
      <c r="C7531" s="295">
        <v>0.45489469999999999</v>
      </c>
      <c r="D7531" s="295"/>
    </row>
    <row r="7532" spans="1:4" x14ac:dyDescent="0.2">
      <c r="A7532" s="295">
        <v>0.31528640000000002</v>
      </c>
      <c r="B7532" s="295"/>
      <c r="C7532" s="295">
        <v>0.45486720000000003</v>
      </c>
      <c r="D7532" s="295"/>
    </row>
    <row r="7533" spans="1:4" x14ac:dyDescent="0.2">
      <c r="A7533" s="295">
        <v>0.31528640000000002</v>
      </c>
      <c r="B7533" s="295"/>
      <c r="C7533" s="295">
        <v>0.45485510000000001</v>
      </c>
      <c r="D7533" s="295"/>
    </row>
    <row r="7534" spans="1:4" x14ac:dyDescent="0.2">
      <c r="A7534" s="295">
        <v>0.31528640000000002</v>
      </c>
      <c r="B7534" s="295"/>
      <c r="C7534" s="295">
        <v>0.45481470000000002</v>
      </c>
      <c r="D7534" s="295"/>
    </row>
    <row r="7535" spans="1:4" x14ac:dyDescent="0.2">
      <c r="A7535" s="295">
        <v>0.31528640000000002</v>
      </c>
      <c r="B7535" s="295"/>
      <c r="C7535" s="295">
        <v>0.4547892</v>
      </c>
      <c r="D7535" s="295"/>
    </row>
    <row r="7536" spans="1:4" x14ac:dyDescent="0.2">
      <c r="A7536" s="295">
        <v>0.31526120000000002</v>
      </c>
      <c r="B7536" s="295"/>
      <c r="C7536" s="295">
        <v>0.4547891</v>
      </c>
      <c r="D7536" s="295"/>
    </row>
    <row r="7537" spans="1:4" x14ac:dyDescent="0.2">
      <c r="A7537" s="295">
        <v>0.3152334</v>
      </c>
      <c r="B7537" s="295"/>
      <c r="C7537" s="295">
        <v>0.45475110000000002</v>
      </c>
      <c r="D7537" s="295"/>
    </row>
    <row r="7538" spans="1:4" x14ac:dyDescent="0.2">
      <c r="A7538" s="295">
        <v>0.31520609999999999</v>
      </c>
      <c r="B7538" s="295"/>
      <c r="C7538" s="295">
        <v>0.4547389</v>
      </c>
      <c r="D7538" s="295"/>
    </row>
    <row r="7539" spans="1:4" x14ac:dyDescent="0.2">
      <c r="A7539" s="295">
        <v>0.31520609999999999</v>
      </c>
      <c r="B7539" s="295"/>
      <c r="C7539" s="295">
        <v>0.4547389</v>
      </c>
      <c r="D7539" s="295"/>
    </row>
    <row r="7540" spans="1:4" x14ac:dyDescent="0.2">
      <c r="A7540" s="295">
        <v>0.31520609999999999</v>
      </c>
      <c r="B7540" s="295"/>
      <c r="C7540" s="295">
        <v>0.4546866</v>
      </c>
      <c r="D7540" s="295"/>
    </row>
    <row r="7541" spans="1:4" x14ac:dyDescent="0.2">
      <c r="A7541" s="295">
        <v>0.31519399999999997</v>
      </c>
      <c r="B7541" s="295"/>
      <c r="C7541" s="295">
        <v>0.45466060000000003</v>
      </c>
      <c r="D7541" s="295"/>
    </row>
    <row r="7542" spans="1:4" x14ac:dyDescent="0.2">
      <c r="A7542" s="295">
        <v>0.3151813</v>
      </c>
      <c r="B7542" s="295"/>
      <c r="C7542" s="295">
        <v>0.45460919999999999</v>
      </c>
      <c r="D7542" s="295"/>
    </row>
    <row r="7543" spans="1:4" x14ac:dyDescent="0.2">
      <c r="A7543" s="295">
        <v>0.31516620000000001</v>
      </c>
      <c r="B7543" s="295"/>
      <c r="C7543" s="295">
        <v>0.4545959</v>
      </c>
      <c r="D7543" s="295"/>
    </row>
    <row r="7544" spans="1:4" x14ac:dyDescent="0.2">
      <c r="A7544" s="295">
        <v>0.31512420000000002</v>
      </c>
      <c r="B7544" s="295"/>
      <c r="C7544" s="295">
        <v>0.45458120000000002</v>
      </c>
      <c r="D7544" s="295"/>
    </row>
    <row r="7545" spans="1:4" x14ac:dyDescent="0.2">
      <c r="A7545" s="295">
        <v>0.31511149999999999</v>
      </c>
      <c r="B7545" s="295"/>
      <c r="C7545" s="295">
        <v>0.45454319999999998</v>
      </c>
      <c r="D7545" s="295"/>
    </row>
    <row r="7546" spans="1:4" x14ac:dyDescent="0.2">
      <c r="A7546" s="295">
        <v>0.31508629999999999</v>
      </c>
      <c r="B7546" s="295"/>
      <c r="C7546" s="295">
        <v>0.4545286</v>
      </c>
      <c r="D7546" s="295"/>
    </row>
    <row r="7547" spans="1:4" x14ac:dyDescent="0.2">
      <c r="A7547" s="295">
        <v>0.31508629999999999</v>
      </c>
      <c r="B7547" s="295"/>
      <c r="C7547" s="295">
        <v>0.4545286</v>
      </c>
      <c r="D7547" s="295"/>
    </row>
    <row r="7548" spans="1:4" x14ac:dyDescent="0.2">
      <c r="A7548" s="295">
        <v>0.3150712</v>
      </c>
      <c r="B7548" s="295"/>
      <c r="C7548" s="295">
        <v>0.45448860000000002</v>
      </c>
      <c r="D7548" s="295"/>
    </row>
    <row r="7549" spans="1:4" x14ac:dyDescent="0.2">
      <c r="A7549" s="295">
        <v>0.31505749999999999</v>
      </c>
      <c r="B7549" s="295"/>
      <c r="C7549" s="295">
        <v>0.45448850000000002</v>
      </c>
      <c r="D7549" s="295"/>
    </row>
    <row r="7550" spans="1:4" x14ac:dyDescent="0.2">
      <c r="A7550" s="295">
        <v>0.3150328</v>
      </c>
      <c r="B7550" s="295"/>
      <c r="C7550" s="295">
        <v>0.4544492</v>
      </c>
      <c r="D7550" s="295"/>
    </row>
    <row r="7551" spans="1:4" x14ac:dyDescent="0.2">
      <c r="A7551" s="295">
        <v>0.3150328</v>
      </c>
      <c r="B7551" s="295"/>
      <c r="C7551" s="295">
        <v>0.45442250000000001</v>
      </c>
      <c r="D7551" s="295"/>
    </row>
    <row r="7552" spans="1:4" x14ac:dyDescent="0.2">
      <c r="A7552" s="295">
        <v>0.3150328</v>
      </c>
      <c r="B7552" s="295"/>
      <c r="C7552" s="295">
        <v>0.45439819999999997</v>
      </c>
      <c r="D7552" s="295"/>
    </row>
    <row r="7553" spans="1:4" x14ac:dyDescent="0.2">
      <c r="A7553" s="295">
        <v>0.3150076</v>
      </c>
      <c r="B7553" s="295"/>
      <c r="C7553" s="295">
        <v>0.45439819999999997</v>
      </c>
      <c r="D7553" s="295"/>
    </row>
    <row r="7554" spans="1:4" x14ac:dyDescent="0.2">
      <c r="A7554" s="295">
        <v>0.31499250000000001</v>
      </c>
      <c r="B7554" s="295"/>
      <c r="C7554" s="295">
        <v>0.4543565</v>
      </c>
      <c r="D7554" s="295"/>
    </row>
    <row r="7555" spans="1:4" x14ac:dyDescent="0.2">
      <c r="A7555" s="295">
        <v>0.31497969999999997</v>
      </c>
      <c r="B7555" s="295"/>
      <c r="C7555" s="295">
        <v>0.4542929</v>
      </c>
      <c r="D7555" s="295"/>
    </row>
    <row r="7556" spans="1:4" x14ac:dyDescent="0.2">
      <c r="A7556" s="295">
        <v>0.31496610000000003</v>
      </c>
      <c r="B7556" s="295"/>
      <c r="C7556" s="295">
        <v>0.4542929</v>
      </c>
      <c r="D7556" s="295"/>
    </row>
    <row r="7557" spans="1:4" x14ac:dyDescent="0.2">
      <c r="A7557" s="295">
        <v>0.31495339999999999</v>
      </c>
      <c r="B7557" s="295"/>
      <c r="C7557" s="295">
        <v>0.45426490000000003</v>
      </c>
      <c r="D7557" s="295"/>
    </row>
    <row r="7558" spans="1:4" x14ac:dyDescent="0.2">
      <c r="A7558" s="295">
        <v>0.31494139999999998</v>
      </c>
      <c r="B7558" s="295"/>
      <c r="C7558" s="295">
        <v>0.45421460000000002</v>
      </c>
      <c r="D7558" s="295"/>
    </row>
    <row r="7559" spans="1:4" x14ac:dyDescent="0.2">
      <c r="A7559" s="295">
        <v>0.31492619999999999</v>
      </c>
      <c r="B7559" s="295"/>
      <c r="C7559" s="295">
        <v>0.4541906</v>
      </c>
      <c r="D7559" s="295"/>
    </row>
    <row r="7560" spans="1:4" x14ac:dyDescent="0.2">
      <c r="A7560" s="295">
        <v>0.3149131</v>
      </c>
      <c r="B7560" s="295"/>
      <c r="C7560" s="295">
        <v>0.45417679999999999</v>
      </c>
      <c r="D7560" s="295"/>
    </row>
    <row r="7561" spans="1:4" x14ac:dyDescent="0.2">
      <c r="A7561" s="295">
        <v>0.314913</v>
      </c>
      <c r="B7561" s="295"/>
      <c r="C7561" s="295">
        <v>0.45413510000000001</v>
      </c>
      <c r="D7561" s="295"/>
    </row>
    <row r="7562" spans="1:4" x14ac:dyDescent="0.2">
      <c r="A7562" s="295">
        <v>0.314913</v>
      </c>
      <c r="B7562" s="295"/>
      <c r="C7562" s="295">
        <v>0.45411099999999999</v>
      </c>
      <c r="D7562" s="295"/>
    </row>
    <row r="7563" spans="1:4" x14ac:dyDescent="0.2">
      <c r="A7563" s="295">
        <v>0.31488519999999998</v>
      </c>
      <c r="B7563" s="295"/>
      <c r="C7563" s="295">
        <v>0.45409729999999998</v>
      </c>
      <c r="D7563" s="295"/>
    </row>
    <row r="7564" spans="1:4" x14ac:dyDescent="0.2">
      <c r="A7564" s="295">
        <v>0.31487150000000003</v>
      </c>
      <c r="B7564" s="295"/>
      <c r="C7564" s="295">
        <v>0.45408500000000002</v>
      </c>
      <c r="D7564" s="295"/>
    </row>
    <row r="7565" spans="1:4" x14ac:dyDescent="0.2">
      <c r="A7565" s="295">
        <v>0.31485879999999999</v>
      </c>
      <c r="B7565" s="295"/>
      <c r="C7565" s="295">
        <v>0.45405839999999997</v>
      </c>
      <c r="D7565" s="295"/>
    </row>
    <row r="7566" spans="1:4" x14ac:dyDescent="0.2">
      <c r="A7566" s="295">
        <v>0.31484679999999998</v>
      </c>
      <c r="B7566" s="295"/>
      <c r="C7566" s="295">
        <v>0.45403169999999998</v>
      </c>
      <c r="D7566" s="295"/>
    </row>
    <row r="7567" spans="1:4" x14ac:dyDescent="0.2">
      <c r="A7567" s="295">
        <v>0.31484679999999998</v>
      </c>
      <c r="B7567" s="295"/>
      <c r="C7567" s="295">
        <v>0.45399430000000002</v>
      </c>
      <c r="D7567" s="295"/>
    </row>
    <row r="7568" spans="1:4" x14ac:dyDescent="0.2">
      <c r="A7568" s="295">
        <v>0.31484679999999998</v>
      </c>
      <c r="B7568" s="295"/>
      <c r="C7568" s="295">
        <v>0.45398050000000001</v>
      </c>
      <c r="D7568" s="295"/>
    </row>
    <row r="7569" spans="1:4" x14ac:dyDescent="0.2">
      <c r="A7569" s="295">
        <v>0.31484679999999998</v>
      </c>
      <c r="B7569" s="295"/>
      <c r="C7569" s="295">
        <v>0.45395249999999998</v>
      </c>
      <c r="D7569" s="295"/>
    </row>
    <row r="7570" spans="1:4" x14ac:dyDescent="0.2">
      <c r="A7570" s="295">
        <v>0.3148089</v>
      </c>
      <c r="B7570" s="295"/>
      <c r="C7570" s="295">
        <v>0.45391359999999997</v>
      </c>
      <c r="D7570" s="295"/>
    </row>
    <row r="7571" spans="1:4" x14ac:dyDescent="0.2">
      <c r="A7571" s="295">
        <v>0.3148089</v>
      </c>
      <c r="B7571" s="295"/>
      <c r="C7571" s="295">
        <v>0.45388659999999997</v>
      </c>
      <c r="D7571" s="295"/>
    </row>
    <row r="7572" spans="1:4" x14ac:dyDescent="0.2">
      <c r="A7572" s="295">
        <v>0.3147952</v>
      </c>
      <c r="B7572" s="295"/>
      <c r="C7572" s="295">
        <v>0.45385959999999997</v>
      </c>
      <c r="D7572" s="295"/>
    </row>
    <row r="7573" spans="1:4" x14ac:dyDescent="0.2">
      <c r="A7573" s="295">
        <v>0.31478319999999999</v>
      </c>
      <c r="B7573" s="295"/>
      <c r="C7573" s="295">
        <v>0.45381939999999998</v>
      </c>
      <c r="D7573" s="295"/>
    </row>
    <row r="7574" spans="1:4" x14ac:dyDescent="0.2">
      <c r="A7574" s="295">
        <v>0.31477050000000001</v>
      </c>
      <c r="B7574" s="295"/>
      <c r="C7574" s="295">
        <v>0.45380569999999998</v>
      </c>
      <c r="D7574" s="295"/>
    </row>
    <row r="7575" spans="1:4" x14ac:dyDescent="0.2">
      <c r="A7575" s="295">
        <v>0.31477050000000001</v>
      </c>
      <c r="B7575" s="295"/>
      <c r="C7575" s="295">
        <v>0.45377879999999998</v>
      </c>
      <c r="D7575" s="295"/>
    </row>
    <row r="7576" spans="1:4" x14ac:dyDescent="0.2">
      <c r="A7576" s="295">
        <v>0.31473020000000002</v>
      </c>
      <c r="B7576" s="295"/>
      <c r="C7576" s="295">
        <v>0.4537641</v>
      </c>
      <c r="D7576" s="295"/>
    </row>
    <row r="7577" spans="1:4" x14ac:dyDescent="0.2">
      <c r="A7577" s="295">
        <v>0.31473020000000002</v>
      </c>
      <c r="B7577" s="295"/>
      <c r="C7577" s="295">
        <v>0.4537388</v>
      </c>
      <c r="D7577" s="295"/>
    </row>
    <row r="7578" spans="1:4" x14ac:dyDescent="0.2">
      <c r="A7578" s="295">
        <v>0.31473020000000002</v>
      </c>
      <c r="B7578" s="295"/>
      <c r="C7578" s="295">
        <v>0.45372499999999999</v>
      </c>
      <c r="D7578" s="295"/>
    </row>
    <row r="7579" spans="1:4" x14ac:dyDescent="0.2">
      <c r="A7579" s="295">
        <v>0.31473020000000002</v>
      </c>
      <c r="B7579" s="295"/>
      <c r="C7579" s="295">
        <v>0.45371299999999998</v>
      </c>
      <c r="D7579" s="295"/>
    </row>
    <row r="7580" spans="1:4" x14ac:dyDescent="0.2">
      <c r="A7580" s="295">
        <v>0.31473020000000002</v>
      </c>
      <c r="B7580" s="295"/>
      <c r="C7580" s="295">
        <v>0.45368700000000001</v>
      </c>
      <c r="D7580" s="295"/>
    </row>
    <row r="7581" spans="1:4" x14ac:dyDescent="0.2">
      <c r="A7581" s="295">
        <v>0.31469180000000002</v>
      </c>
      <c r="B7581" s="295"/>
      <c r="C7581" s="295">
        <v>0.45366030000000002</v>
      </c>
      <c r="D7581" s="295"/>
    </row>
    <row r="7582" spans="1:4" x14ac:dyDescent="0.2">
      <c r="A7582" s="295">
        <v>0.31467810000000002</v>
      </c>
      <c r="B7582" s="295"/>
      <c r="C7582" s="295">
        <v>0.45366030000000002</v>
      </c>
      <c r="D7582" s="295"/>
    </row>
    <row r="7583" spans="1:4" x14ac:dyDescent="0.2">
      <c r="A7583" s="295">
        <v>0.31466300000000003</v>
      </c>
      <c r="B7583" s="295"/>
      <c r="C7583" s="295">
        <v>0.45358100000000001</v>
      </c>
      <c r="D7583" s="295"/>
    </row>
    <row r="7584" spans="1:4" x14ac:dyDescent="0.2">
      <c r="A7584" s="295">
        <v>0.31464779999999998</v>
      </c>
      <c r="B7584" s="295"/>
      <c r="C7584" s="295">
        <v>0.45358100000000001</v>
      </c>
      <c r="D7584" s="295"/>
    </row>
    <row r="7585" spans="1:4" x14ac:dyDescent="0.2">
      <c r="A7585" s="295">
        <v>0.3146099</v>
      </c>
      <c r="B7585" s="295"/>
      <c r="C7585" s="295">
        <v>0.45356629999999998</v>
      </c>
      <c r="D7585" s="295"/>
    </row>
    <row r="7586" spans="1:4" x14ac:dyDescent="0.2">
      <c r="A7586" s="295">
        <v>0.3146099</v>
      </c>
      <c r="B7586" s="295"/>
      <c r="C7586" s="295">
        <v>0.45353969999999999</v>
      </c>
      <c r="D7586" s="295"/>
    </row>
    <row r="7587" spans="1:4" x14ac:dyDescent="0.2">
      <c r="A7587" s="295">
        <v>0.3146099</v>
      </c>
      <c r="B7587" s="295"/>
      <c r="C7587" s="295">
        <v>0.45350200000000002</v>
      </c>
      <c r="D7587" s="295"/>
    </row>
    <row r="7588" spans="1:4" x14ac:dyDescent="0.2">
      <c r="A7588" s="295">
        <v>0.31459680000000001</v>
      </c>
      <c r="B7588" s="295"/>
      <c r="C7588" s="295">
        <v>0.45348739999999998</v>
      </c>
      <c r="D7588" s="295"/>
    </row>
    <row r="7589" spans="1:4" x14ac:dyDescent="0.2">
      <c r="A7589" s="295">
        <v>0.3145831</v>
      </c>
      <c r="B7589" s="295"/>
      <c r="C7589" s="295">
        <v>0.45347510000000002</v>
      </c>
      <c r="D7589" s="295"/>
    </row>
    <row r="7590" spans="1:4" x14ac:dyDescent="0.2">
      <c r="A7590" s="295">
        <v>0.31457039999999997</v>
      </c>
      <c r="B7590" s="295"/>
      <c r="C7590" s="295">
        <v>0.4534358</v>
      </c>
      <c r="D7590" s="295"/>
    </row>
    <row r="7591" spans="1:4" x14ac:dyDescent="0.2">
      <c r="A7591" s="295">
        <v>0.31455840000000002</v>
      </c>
      <c r="B7591" s="295"/>
      <c r="C7591" s="295">
        <v>0.4534358</v>
      </c>
      <c r="D7591" s="295"/>
    </row>
    <row r="7592" spans="1:4" x14ac:dyDescent="0.2">
      <c r="A7592" s="295">
        <v>0.31454320000000002</v>
      </c>
      <c r="B7592" s="295"/>
      <c r="C7592" s="295">
        <v>0.4534358</v>
      </c>
      <c r="D7592" s="295"/>
    </row>
    <row r="7593" spans="1:4" x14ac:dyDescent="0.2">
      <c r="A7593" s="295">
        <v>0.31453049999999999</v>
      </c>
      <c r="B7593" s="295"/>
      <c r="C7593" s="295">
        <v>0.45338050000000002</v>
      </c>
      <c r="D7593" s="295"/>
    </row>
    <row r="7594" spans="1:4" x14ac:dyDescent="0.2">
      <c r="A7594" s="295">
        <v>0.3145174</v>
      </c>
      <c r="B7594" s="295"/>
      <c r="C7594" s="295">
        <v>0.45335520000000001</v>
      </c>
      <c r="D7594" s="295"/>
    </row>
    <row r="7595" spans="1:4" x14ac:dyDescent="0.2">
      <c r="A7595" s="295">
        <v>0.31450220000000001</v>
      </c>
      <c r="B7595" s="295"/>
      <c r="C7595" s="295">
        <v>0.45335510000000001</v>
      </c>
      <c r="D7595" s="295"/>
    </row>
    <row r="7596" spans="1:4" x14ac:dyDescent="0.2">
      <c r="A7596" s="295">
        <v>0.3144902</v>
      </c>
      <c r="B7596" s="295"/>
      <c r="C7596" s="295">
        <v>0.45332850000000002</v>
      </c>
      <c r="D7596" s="295"/>
    </row>
    <row r="7597" spans="1:4" x14ac:dyDescent="0.2">
      <c r="A7597" s="295">
        <v>0.3144614</v>
      </c>
      <c r="B7597" s="295"/>
      <c r="C7597" s="295">
        <v>0.45330290000000001</v>
      </c>
      <c r="D7597" s="295"/>
    </row>
    <row r="7598" spans="1:4" x14ac:dyDescent="0.2">
      <c r="A7598" s="295">
        <v>0.31443549999999998</v>
      </c>
      <c r="B7598" s="295"/>
      <c r="C7598" s="295">
        <v>0.45327689999999998</v>
      </c>
      <c r="D7598" s="295"/>
    </row>
    <row r="7599" spans="1:4" x14ac:dyDescent="0.2">
      <c r="A7599" s="295">
        <v>0.31443549999999998</v>
      </c>
      <c r="B7599" s="295"/>
      <c r="C7599" s="295">
        <v>0.4532622</v>
      </c>
      <c r="D7599" s="295"/>
    </row>
    <row r="7600" spans="1:4" x14ac:dyDescent="0.2">
      <c r="A7600" s="295">
        <v>0.31443549999999998</v>
      </c>
      <c r="B7600" s="295"/>
      <c r="C7600" s="295">
        <v>0.45321220000000001</v>
      </c>
      <c r="D7600" s="295"/>
    </row>
    <row r="7601" spans="1:4" x14ac:dyDescent="0.2">
      <c r="A7601" s="295">
        <v>0.31443549999999998</v>
      </c>
      <c r="B7601" s="295"/>
      <c r="C7601" s="295">
        <v>0.45319749999999998</v>
      </c>
      <c r="D7601" s="295"/>
    </row>
    <row r="7602" spans="1:4" x14ac:dyDescent="0.2">
      <c r="A7602" s="295">
        <v>0.31441079999999999</v>
      </c>
      <c r="B7602" s="295"/>
      <c r="C7602" s="295">
        <v>0.45314529999999997</v>
      </c>
      <c r="D7602" s="295"/>
    </row>
    <row r="7603" spans="1:4" x14ac:dyDescent="0.2">
      <c r="A7603" s="295">
        <v>0.3143976</v>
      </c>
      <c r="B7603" s="295"/>
      <c r="C7603" s="295">
        <v>0.45314529999999997</v>
      </c>
      <c r="D7603" s="295"/>
    </row>
    <row r="7604" spans="1:4" x14ac:dyDescent="0.2">
      <c r="A7604" s="295">
        <v>0.314384</v>
      </c>
      <c r="B7604" s="295"/>
      <c r="C7604" s="295">
        <v>0.45313150000000002</v>
      </c>
      <c r="D7604" s="295"/>
    </row>
    <row r="7605" spans="1:4" x14ac:dyDescent="0.2">
      <c r="A7605" s="295">
        <v>0.314384</v>
      </c>
      <c r="B7605" s="295"/>
      <c r="C7605" s="295">
        <v>0.4531193</v>
      </c>
      <c r="D7605" s="295"/>
    </row>
    <row r="7606" spans="1:4" x14ac:dyDescent="0.2">
      <c r="A7606" s="295">
        <v>0.3143688</v>
      </c>
      <c r="B7606" s="295"/>
      <c r="C7606" s="295">
        <v>0.45310719999999999</v>
      </c>
      <c r="D7606" s="295"/>
    </row>
    <row r="7607" spans="1:4" x14ac:dyDescent="0.2">
      <c r="A7607" s="295">
        <v>0.3143688</v>
      </c>
      <c r="B7607" s="295"/>
      <c r="C7607" s="295">
        <v>0.45304119999999998</v>
      </c>
      <c r="D7607" s="295"/>
    </row>
    <row r="7608" spans="1:4" x14ac:dyDescent="0.2">
      <c r="A7608" s="295">
        <v>0.3143688</v>
      </c>
      <c r="B7608" s="295"/>
      <c r="C7608" s="295">
        <v>0.45304119999999998</v>
      </c>
      <c r="D7608" s="295"/>
    </row>
    <row r="7609" spans="1:4" x14ac:dyDescent="0.2">
      <c r="A7609" s="295">
        <v>0.31432929999999998</v>
      </c>
      <c r="B7609" s="295"/>
      <c r="C7609" s="295">
        <v>0.45298850000000002</v>
      </c>
      <c r="D7609" s="295"/>
    </row>
    <row r="7610" spans="1:4" x14ac:dyDescent="0.2">
      <c r="A7610" s="295">
        <v>0.31432929999999998</v>
      </c>
      <c r="B7610" s="295"/>
      <c r="C7610" s="295">
        <v>0.45297480000000001</v>
      </c>
      <c r="D7610" s="295"/>
    </row>
    <row r="7611" spans="1:4" x14ac:dyDescent="0.2">
      <c r="A7611" s="295">
        <v>0.31431419999999999</v>
      </c>
      <c r="B7611" s="295"/>
      <c r="C7611" s="295">
        <v>0.45294810000000002</v>
      </c>
      <c r="D7611" s="295"/>
    </row>
    <row r="7612" spans="1:4" x14ac:dyDescent="0.2">
      <c r="A7612" s="295">
        <v>0.31427579999999999</v>
      </c>
      <c r="B7612" s="295"/>
      <c r="C7612" s="295">
        <v>0.4528933</v>
      </c>
      <c r="D7612" s="295"/>
    </row>
    <row r="7613" spans="1:4" x14ac:dyDescent="0.2">
      <c r="A7613" s="295">
        <v>0.31427579999999999</v>
      </c>
      <c r="B7613" s="295"/>
      <c r="C7613" s="295">
        <v>0.45287949999999999</v>
      </c>
      <c r="D7613" s="295"/>
    </row>
    <row r="7614" spans="1:4" x14ac:dyDescent="0.2">
      <c r="A7614" s="295">
        <v>0.31427579999999999</v>
      </c>
      <c r="B7614" s="295"/>
      <c r="C7614" s="295">
        <v>0.45286490000000001</v>
      </c>
      <c r="D7614" s="295"/>
    </row>
    <row r="7615" spans="1:4" x14ac:dyDescent="0.2">
      <c r="A7615" s="295">
        <v>0.31427579999999999</v>
      </c>
      <c r="B7615" s="295"/>
      <c r="C7615" s="295">
        <v>0.45283909999999999</v>
      </c>
      <c r="D7615" s="295"/>
    </row>
    <row r="7616" spans="1:4" x14ac:dyDescent="0.2">
      <c r="A7616" s="295">
        <v>0.3142606</v>
      </c>
      <c r="B7616" s="295"/>
      <c r="C7616" s="295">
        <v>0.45279999999999998</v>
      </c>
      <c r="D7616" s="295"/>
    </row>
    <row r="7617" spans="1:4" x14ac:dyDescent="0.2">
      <c r="A7617" s="295">
        <v>0.31423489999999998</v>
      </c>
      <c r="B7617" s="295"/>
      <c r="C7617" s="295">
        <v>0.45278770000000002</v>
      </c>
      <c r="D7617" s="295"/>
    </row>
    <row r="7618" spans="1:4" x14ac:dyDescent="0.2">
      <c r="A7618" s="295">
        <v>0.31423489999999998</v>
      </c>
      <c r="B7618" s="295"/>
      <c r="C7618" s="295">
        <v>0.45277309999999998</v>
      </c>
      <c r="D7618" s="295"/>
    </row>
    <row r="7619" spans="1:4" x14ac:dyDescent="0.2">
      <c r="A7619" s="295">
        <v>0.31423489999999998</v>
      </c>
      <c r="B7619" s="295"/>
      <c r="C7619" s="295">
        <v>0.45277309999999998</v>
      </c>
      <c r="D7619" s="295"/>
    </row>
    <row r="7620" spans="1:4" x14ac:dyDescent="0.2">
      <c r="A7620" s="295">
        <v>0.3142218</v>
      </c>
      <c r="B7620" s="295"/>
      <c r="C7620" s="295">
        <v>0.45274510000000001</v>
      </c>
      <c r="D7620" s="295"/>
    </row>
    <row r="7621" spans="1:4" x14ac:dyDescent="0.2">
      <c r="A7621" s="295">
        <v>0.31420910000000002</v>
      </c>
      <c r="B7621" s="295"/>
      <c r="C7621" s="295">
        <v>0.45273140000000001</v>
      </c>
      <c r="D7621" s="295"/>
    </row>
    <row r="7622" spans="1:4" x14ac:dyDescent="0.2">
      <c r="A7622" s="295">
        <v>0.3141834</v>
      </c>
      <c r="B7622" s="295"/>
      <c r="C7622" s="295">
        <v>0.45268019999999998</v>
      </c>
      <c r="D7622" s="295"/>
    </row>
    <row r="7623" spans="1:4" x14ac:dyDescent="0.2">
      <c r="A7623" s="295">
        <v>0.3141834</v>
      </c>
      <c r="B7623" s="295"/>
      <c r="C7623" s="295">
        <v>0.45265309999999997</v>
      </c>
      <c r="D7623" s="295"/>
    </row>
    <row r="7624" spans="1:4" x14ac:dyDescent="0.2">
      <c r="A7624" s="295">
        <v>0.31416830000000001</v>
      </c>
      <c r="B7624" s="295"/>
      <c r="C7624" s="295">
        <v>0.45262639999999998</v>
      </c>
      <c r="D7624" s="295"/>
    </row>
    <row r="7625" spans="1:4" x14ac:dyDescent="0.2">
      <c r="A7625" s="295">
        <v>0.31416820000000001</v>
      </c>
      <c r="B7625" s="295"/>
      <c r="C7625" s="295">
        <v>0.45261309999999999</v>
      </c>
      <c r="D7625" s="295"/>
    </row>
    <row r="7626" spans="1:4" x14ac:dyDescent="0.2">
      <c r="A7626" s="295">
        <v>0.31412879999999999</v>
      </c>
      <c r="B7626" s="295"/>
      <c r="C7626" s="295">
        <v>0.45258710000000002</v>
      </c>
      <c r="D7626" s="295"/>
    </row>
    <row r="7627" spans="1:4" x14ac:dyDescent="0.2">
      <c r="A7627" s="295">
        <v>0.31411670000000003</v>
      </c>
      <c r="B7627" s="295"/>
      <c r="C7627" s="295">
        <v>0.45257380000000003</v>
      </c>
      <c r="D7627" s="295"/>
    </row>
    <row r="7628" spans="1:4" x14ac:dyDescent="0.2">
      <c r="A7628" s="295">
        <v>0.31410310000000002</v>
      </c>
      <c r="B7628" s="295"/>
      <c r="C7628" s="295">
        <v>0.45253339999999997</v>
      </c>
      <c r="D7628" s="295"/>
    </row>
    <row r="7629" spans="1:4" x14ac:dyDescent="0.2">
      <c r="A7629" s="295">
        <v>0.31410310000000002</v>
      </c>
      <c r="B7629" s="295"/>
      <c r="C7629" s="295">
        <v>0.4524957</v>
      </c>
      <c r="D7629" s="295"/>
    </row>
    <row r="7630" spans="1:4" x14ac:dyDescent="0.2">
      <c r="A7630" s="295">
        <v>0.31408789999999998</v>
      </c>
      <c r="B7630" s="295"/>
      <c r="C7630" s="295">
        <v>0.4524957</v>
      </c>
      <c r="D7630" s="295"/>
    </row>
    <row r="7631" spans="1:4" x14ac:dyDescent="0.2">
      <c r="A7631" s="295">
        <v>0.31406210000000001</v>
      </c>
      <c r="B7631" s="295"/>
      <c r="C7631" s="295">
        <v>0.452482</v>
      </c>
      <c r="D7631" s="295"/>
    </row>
    <row r="7632" spans="1:4" x14ac:dyDescent="0.2">
      <c r="A7632" s="295">
        <v>0.31403639999999999</v>
      </c>
      <c r="B7632" s="295"/>
      <c r="C7632" s="295">
        <v>0.45245400000000002</v>
      </c>
      <c r="D7632" s="295"/>
    </row>
    <row r="7633" spans="1:4" x14ac:dyDescent="0.2">
      <c r="A7633" s="295">
        <v>0.31403639999999999</v>
      </c>
      <c r="B7633" s="295"/>
      <c r="C7633" s="295">
        <v>0.45245400000000002</v>
      </c>
      <c r="D7633" s="295"/>
    </row>
    <row r="7634" spans="1:4" x14ac:dyDescent="0.2">
      <c r="A7634" s="295">
        <v>0.31402429999999998</v>
      </c>
      <c r="B7634" s="295"/>
      <c r="C7634" s="295">
        <v>0.4524282</v>
      </c>
      <c r="D7634" s="295"/>
    </row>
    <row r="7635" spans="1:4" x14ac:dyDescent="0.2">
      <c r="A7635" s="295">
        <v>0.31402429999999998</v>
      </c>
      <c r="B7635" s="295"/>
      <c r="C7635" s="295">
        <v>0.45240229999999998</v>
      </c>
      <c r="D7635" s="295"/>
    </row>
    <row r="7636" spans="1:4" x14ac:dyDescent="0.2">
      <c r="A7636" s="295">
        <v>0.31401069999999998</v>
      </c>
      <c r="B7636" s="295"/>
      <c r="C7636" s="295">
        <v>0.45237769999999999</v>
      </c>
      <c r="D7636" s="295"/>
    </row>
    <row r="7637" spans="1:4" x14ac:dyDescent="0.2">
      <c r="A7637" s="295">
        <v>0.31396970000000002</v>
      </c>
      <c r="B7637" s="295"/>
      <c r="C7637" s="295">
        <v>0.4523375</v>
      </c>
      <c r="D7637" s="295"/>
    </row>
    <row r="7638" spans="1:4" x14ac:dyDescent="0.2">
      <c r="A7638" s="295">
        <v>0.31394329999999998</v>
      </c>
      <c r="B7638" s="295"/>
      <c r="C7638" s="295">
        <v>0.4523375</v>
      </c>
      <c r="D7638" s="295"/>
    </row>
    <row r="7639" spans="1:4" x14ac:dyDescent="0.2">
      <c r="A7639" s="295">
        <v>0.31394329999999998</v>
      </c>
      <c r="B7639" s="295"/>
      <c r="C7639" s="295">
        <v>0.45231209999999999</v>
      </c>
      <c r="D7639" s="295"/>
    </row>
    <row r="7640" spans="1:4" x14ac:dyDescent="0.2">
      <c r="A7640" s="295">
        <v>0.31394329999999998</v>
      </c>
      <c r="B7640" s="295"/>
      <c r="C7640" s="295">
        <v>0.45226549999999999</v>
      </c>
      <c r="D7640" s="295"/>
    </row>
    <row r="7641" spans="1:4" x14ac:dyDescent="0.2">
      <c r="A7641" s="295">
        <v>0.31392969999999998</v>
      </c>
      <c r="B7641" s="295"/>
      <c r="C7641" s="295">
        <v>0.4522582</v>
      </c>
      <c r="D7641" s="295"/>
    </row>
    <row r="7642" spans="1:4" x14ac:dyDescent="0.2">
      <c r="A7642" s="295">
        <v>0.31391449999999999</v>
      </c>
      <c r="B7642" s="295"/>
      <c r="C7642" s="295">
        <v>0.4522311</v>
      </c>
      <c r="D7642" s="295"/>
    </row>
    <row r="7643" spans="1:4" x14ac:dyDescent="0.2">
      <c r="A7643" s="295">
        <v>0.31390249999999997</v>
      </c>
      <c r="B7643" s="295"/>
      <c r="C7643" s="295">
        <v>0.45221729999999999</v>
      </c>
      <c r="D7643" s="295"/>
    </row>
    <row r="7644" spans="1:4" x14ac:dyDescent="0.2">
      <c r="A7644" s="295">
        <v>0.3138898</v>
      </c>
      <c r="B7644" s="295"/>
      <c r="C7644" s="295">
        <v>0.45219199999999998</v>
      </c>
      <c r="D7644" s="295"/>
    </row>
    <row r="7645" spans="1:4" x14ac:dyDescent="0.2">
      <c r="A7645" s="295">
        <v>0.31387660000000001</v>
      </c>
      <c r="B7645" s="295"/>
      <c r="C7645" s="295">
        <v>0.4521773</v>
      </c>
      <c r="D7645" s="295"/>
    </row>
    <row r="7646" spans="1:4" x14ac:dyDescent="0.2">
      <c r="A7646" s="295">
        <v>0.31387660000000001</v>
      </c>
      <c r="B7646" s="295"/>
      <c r="C7646" s="295">
        <v>0.45216509999999999</v>
      </c>
      <c r="D7646" s="295"/>
    </row>
    <row r="7647" spans="1:4" x14ac:dyDescent="0.2">
      <c r="A7647" s="295">
        <v>0.313863</v>
      </c>
      <c r="B7647" s="295"/>
      <c r="C7647" s="295">
        <v>0.45216509999999999</v>
      </c>
      <c r="D7647" s="295"/>
    </row>
    <row r="7648" spans="1:4" x14ac:dyDescent="0.2">
      <c r="A7648" s="295">
        <v>0.313863</v>
      </c>
      <c r="B7648" s="295"/>
      <c r="C7648" s="295">
        <v>0.45212740000000001</v>
      </c>
      <c r="D7648" s="295"/>
    </row>
    <row r="7649" spans="1:4" x14ac:dyDescent="0.2">
      <c r="A7649" s="295">
        <v>0.31384780000000001</v>
      </c>
      <c r="B7649" s="295"/>
      <c r="C7649" s="295">
        <v>0.45208769999999998</v>
      </c>
      <c r="D7649" s="295"/>
    </row>
    <row r="7650" spans="1:4" x14ac:dyDescent="0.2">
      <c r="A7650" s="295">
        <v>0.31382100000000002</v>
      </c>
      <c r="B7650" s="295"/>
      <c r="C7650" s="295">
        <v>0.45204899999999998</v>
      </c>
      <c r="D7650" s="295"/>
    </row>
    <row r="7651" spans="1:4" x14ac:dyDescent="0.2">
      <c r="A7651" s="295">
        <v>0.31379319999999999</v>
      </c>
      <c r="B7651" s="295"/>
      <c r="C7651" s="295">
        <v>0.45202209999999998</v>
      </c>
      <c r="D7651" s="295"/>
    </row>
    <row r="7652" spans="1:4" x14ac:dyDescent="0.2">
      <c r="A7652" s="295">
        <v>0.31376599999999999</v>
      </c>
      <c r="B7652" s="295"/>
      <c r="C7652" s="295">
        <v>0.45202209999999998</v>
      </c>
      <c r="D7652" s="295"/>
    </row>
    <row r="7653" spans="1:4" x14ac:dyDescent="0.2">
      <c r="A7653" s="295">
        <v>0.31376599999999999</v>
      </c>
      <c r="B7653" s="295"/>
      <c r="C7653" s="295">
        <v>0.45198280000000002</v>
      </c>
      <c r="D7653" s="295"/>
    </row>
    <row r="7654" spans="1:4" x14ac:dyDescent="0.2">
      <c r="A7654" s="295">
        <v>0.31375330000000001</v>
      </c>
      <c r="B7654" s="295"/>
      <c r="C7654" s="295">
        <v>0.45195590000000002</v>
      </c>
      <c r="D7654" s="295"/>
    </row>
    <row r="7655" spans="1:4" x14ac:dyDescent="0.2">
      <c r="A7655" s="295">
        <v>0.31375330000000001</v>
      </c>
      <c r="B7655" s="295"/>
      <c r="C7655" s="295">
        <v>0.45190619999999998</v>
      </c>
      <c r="D7655" s="295"/>
    </row>
    <row r="7656" spans="1:4" x14ac:dyDescent="0.2">
      <c r="A7656" s="295">
        <v>0.31374010000000002</v>
      </c>
      <c r="B7656" s="295"/>
      <c r="C7656" s="295">
        <v>0.45189390000000002</v>
      </c>
      <c r="D7656" s="295"/>
    </row>
    <row r="7657" spans="1:4" x14ac:dyDescent="0.2">
      <c r="A7657" s="295">
        <v>0.31374010000000002</v>
      </c>
      <c r="B7657" s="295"/>
      <c r="C7657" s="295">
        <v>0.4518817</v>
      </c>
      <c r="D7657" s="295"/>
    </row>
    <row r="7658" spans="1:4" x14ac:dyDescent="0.2">
      <c r="A7658" s="295">
        <v>0.31374010000000002</v>
      </c>
      <c r="B7658" s="295"/>
      <c r="C7658" s="295">
        <v>0.45182620000000001</v>
      </c>
      <c r="D7658" s="295"/>
    </row>
    <row r="7659" spans="1:4" x14ac:dyDescent="0.2">
      <c r="A7659" s="295">
        <v>0.31371130000000003</v>
      </c>
      <c r="B7659" s="295"/>
      <c r="C7659" s="295">
        <v>0.45181159999999998</v>
      </c>
      <c r="D7659" s="295"/>
    </row>
    <row r="7660" spans="1:4" x14ac:dyDescent="0.2">
      <c r="A7660" s="295">
        <v>0.31369859999999999</v>
      </c>
      <c r="B7660" s="295"/>
      <c r="C7660" s="295">
        <v>0.4517873</v>
      </c>
      <c r="D7660" s="295"/>
    </row>
    <row r="7661" spans="1:4" x14ac:dyDescent="0.2">
      <c r="A7661" s="295">
        <v>0.31368659999999998</v>
      </c>
      <c r="B7661" s="295"/>
      <c r="C7661" s="295">
        <v>0.4517736</v>
      </c>
      <c r="D7661" s="295"/>
    </row>
    <row r="7662" spans="1:4" x14ac:dyDescent="0.2">
      <c r="A7662" s="295">
        <v>0.31367139999999999</v>
      </c>
      <c r="B7662" s="295"/>
      <c r="C7662" s="295">
        <v>0.4517602</v>
      </c>
      <c r="D7662" s="295"/>
    </row>
    <row r="7663" spans="1:4" x14ac:dyDescent="0.2">
      <c r="A7663" s="295">
        <v>0.31367139999999999</v>
      </c>
      <c r="B7663" s="295"/>
      <c r="C7663" s="295">
        <v>0.4517196</v>
      </c>
      <c r="D7663" s="295"/>
    </row>
    <row r="7664" spans="1:4" x14ac:dyDescent="0.2">
      <c r="A7664" s="295">
        <v>0.31367139999999999</v>
      </c>
      <c r="B7664" s="295"/>
      <c r="C7664" s="295">
        <v>0.45170759999999999</v>
      </c>
      <c r="D7664" s="295"/>
    </row>
    <row r="7665" spans="1:4" x14ac:dyDescent="0.2">
      <c r="A7665" s="295">
        <v>0.31365779999999999</v>
      </c>
      <c r="B7665" s="295"/>
      <c r="C7665" s="295">
        <v>0.45166729999999999</v>
      </c>
      <c r="D7665" s="295"/>
    </row>
    <row r="7666" spans="1:4" x14ac:dyDescent="0.2">
      <c r="A7666" s="295">
        <v>0.31365779999999999</v>
      </c>
      <c r="B7666" s="295"/>
      <c r="C7666" s="295">
        <v>0.45166060000000002</v>
      </c>
      <c r="D7666" s="295"/>
    </row>
    <row r="7667" spans="1:4" x14ac:dyDescent="0.2">
      <c r="A7667" s="295">
        <v>0.31365779999999999</v>
      </c>
      <c r="B7667" s="295"/>
      <c r="C7667" s="295">
        <v>0.45162819999999998</v>
      </c>
      <c r="D7667" s="295"/>
    </row>
    <row r="7668" spans="1:4" x14ac:dyDescent="0.2">
      <c r="A7668" s="295">
        <v>0.31364409999999998</v>
      </c>
      <c r="B7668" s="295"/>
      <c r="C7668" s="295">
        <v>0.45158759999999998</v>
      </c>
      <c r="D7668" s="295"/>
    </row>
    <row r="7669" spans="1:4" x14ac:dyDescent="0.2">
      <c r="A7669" s="295">
        <v>0.3136158</v>
      </c>
      <c r="B7669" s="295"/>
      <c r="C7669" s="295">
        <v>0.45157550000000002</v>
      </c>
      <c r="D7669" s="295"/>
    </row>
    <row r="7670" spans="1:4" x14ac:dyDescent="0.2">
      <c r="A7670" s="295">
        <v>0.31360379999999999</v>
      </c>
      <c r="B7670" s="295"/>
      <c r="C7670" s="295">
        <v>0.45156089999999999</v>
      </c>
      <c r="D7670" s="295"/>
    </row>
    <row r="7671" spans="1:4" x14ac:dyDescent="0.2">
      <c r="A7671" s="295">
        <v>0.31359009999999998</v>
      </c>
      <c r="B7671" s="295"/>
      <c r="C7671" s="295">
        <v>0.45153379999999999</v>
      </c>
      <c r="D7671" s="295"/>
    </row>
    <row r="7672" spans="1:4" x14ac:dyDescent="0.2">
      <c r="A7672" s="295">
        <v>0.31356430000000002</v>
      </c>
      <c r="B7672" s="295"/>
      <c r="C7672" s="295">
        <v>0.45148500000000003</v>
      </c>
      <c r="D7672" s="295"/>
    </row>
    <row r="7673" spans="1:4" x14ac:dyDescent="0.2">
      <c r="A7673" s="295">
        <v>0.31356430000000002</v>
      </c>
      <c r="B7673" s="295"/>
      <c r="C7673" s="295">
        <v>0.45142959999999999</v>
      </c>
      <c r="D7673" s="295"/>
    </row>
    <row r="7674" spans="1:4" x14ac:dyDescent="0.2">
      <c r="A7674" s="295">
        <v>0.31354910000000003</v>
      </c>
      <c r="B7674" s="295"/>
      <c r="C7674" s="295">
        <v>0.45142959999999999</v>
      </c>
      <c r="D7674" s="295"/>
    </row>
    <row r="7675" spans="1:4" x14ac:dyDescent="0.2">
      <c r="A7675" s="295">
        <v>0.31354910000000003</v>
      </c>
      <c r="B7675" s="295"/>
      <c r="C7675" s="295">
        <v>0.45141730000000002</v>
      </c>
      <c r="D7675" s="295"/>
    </row>
    <row r="7676" spans="1:4" x14ac:dyDescent="0.2">
      <c r="A7676" s="295">
        <v>0.31354910000000003</v>
      </c>
      <c r="B7676" s="295"/>
      <c r="C7676" s="295">
        <v>0.45137690000000003</v>
      </c>
      <c r="D7676" s="295"/>
    </row>
    <row r="7677" spans="1:4" x14ac:dyDescent="0.2">
      <c r="A7677" s="295">
        <v>0.31353550000000002</v>
      </c>
      <c r="B7677" s="295"/>
      <c r="C7677" s="295">
        <v>0.45136359999999998</v>
      </c>
      <c r="D7677" s="295"/>
    </row>
    <row r="7678" spans="1:4" x14ac:dyDescent="0.2">
      <c r="A7678" s="295">
        <v>0.31353550000000002</v>
      </c>
      <c r="B7678" s="295"/>
      <c r="C7678" s="295">
        <v>0.45135130000000001</v>
      </c>
      <c r="D7678" s="295"/>
    </row>
    <row r="7679" spans="1:4" x14ac:dyDescent="0.2">
      <c r="A7679" s="295">
        <v>0.31353550000000002</v>
      </c>
      <c r="B7679" s="295"/>
      <c r="C7679" s="295">
        <v>0.4513122</v>
      </c>
      <c r="D7679" s="295"/>
    </row>
    <row r="7680" spans="1:4" x14ac:dyDescent="0.2">
      <c r="A7680" s="295">
        <v>0.31352340000000001</v>
      </c>
      <c r="B7680" s="295"/>
      <c r="C7680" s="295">
        <v>0.45130019999999998</v>
      </c>
      <c r="D7680" s="295"/>
    </row>
    <row r="7681" spans="1:4" x14ac:dyDescent="0.2">
      <c r="A7681" s="295">
        <v>0.31349559999999999</v>
      </c>
      <c r="B7681" s="295"/>
      <c r="C7681" s="295">
        <v>0.4512718</v>
      </c>
      <c r="D7681" s="295"/>
    </row>
    <row r="7682" spans="1:4" x14ac:dyDescent="0.2">
      <c r="A7682" s="295">
        <v>0.31348239999999999</v>
      </c>
      <c r="B7682" s="295"/>
      <c r="C7682" s="295">
        <v>0.4512718</v>
      </c>
      <c r="D7682" s="295"/>
    </row>
    <row r="7683" spans="1:4" x14ac:dyDescent="0.2">
      <c r="A7683" s="295">
        <v>0.31348239999999999</v>
      </c>
      <c r="B7683" s="295"/>
      <c r="C7683" s="295">
        <v>0.45122060000000003</v>
      </c>
      <c r="D7683" s="295"/>
    </row>
    <row r="7684" spans="1:4" x14ac:dyDescent="0.2">
      <c r="A7684" s="295">
        <v>0.31345460000000003</v>
      </c>
      <c r="B7684" s="295"/>
      <c r="C7684" s="295">
        <v>0.45119520000000002</v>
      </c>
      <c r="D7684" s="295"/>
    </row>
    <row r="7685" spans="1:4" x14ac:dyDescent="0.2">
      <c r="A7685" s="295">
        <v>0.31345460000000003</v>
      </c>
      <c r="B7685" s="295"/>
      <c r="C7685" s="295">
        <v>0.4511696</v>
      </c>
      <c r="D7685" s="295"/>
    </row>
    <row r="7686" spans="1:4" x14ac:dyDescent="0.2">
      <c r="A7686" s="295">
        <v>0.31344090000000002</v>
      </c>
      <c r="B7686" s="295"/>
      <c r="C7686" s="295">
        <v>0.45115630000000001</v>
      </c>
      <c r="D7686" s="295"/>
    </row>
    <row r="7687" spans="1:4" x14ac:dyDescent="0.2">
      <c r="A7687" s="295">
        <v>0.31342779999999998</v>
      </c>
      <c r="B7687" s="295"/>
      <c r="C7687" s="295">
        <v>0.4511442</v>
      </c>
      <c r="D7687" s="295"/>
    </row>
    <row r="7688" spans="1:4" x14ac:dyDescent="0.2">
      <c r="A7688" s="295">
        <v>0.31342779999999998</v>
      </c>
      <c r="B7688" s="295"/>
      <c r="C7688" s="295">
        <v>0.45110359999999999</v>
      </c>
      <c r="D7688" s="295"/>
    </row>
    <row r="7689" spans="1:4" x14ac:dyDescent="0.2">
      <c r="A7689" s="295">
        <v>0.313415</v>
      </c>
      <c r="B7689" s="295"/>
      <c r="C7689" s="295">
        <v>0.45110359999999999</v>
      </c>
      <c r="D7689" s="295"/>
    </row>
    <row r="7690" spans="1:4" x14ac:dyDescent="0.2">
      <c r="A7690" s="295">
        <v>0.3133879</v>
      </c>
      <c r="B7690" s="295"/>
      <c r="C7690" s="295">
        <v>0.45110359999999999</v>
      </c>
      <c r="D7690" s="295"/>
    </row>
    <row r="7691" spans="1:4" x14ac:dyDescent="0.2">
      <c r="A7691" s="295">
        <v>0.31337419999999999</v>
      </c>
      <c r="B7691" s="295"/>
      <c r="C7691" s="295">
        <v>0.45105260000000003</v>
      </c>
      <c r="D7691" s="295"/>
    </row>
    <row r="7692" spans="1:4" x14ac:dyDescent="0.2">
      <c r="A7692" s="295">
        <v>0.31336150000000002</v>
      </c>
      <c r="B7692" s="295"/>
      <c r="C7692" s="295">
        <v>0.45105260000000003</v>
      </c>
      <c r="D7692" s="295"/>
    </row>
    <row r="7693" spans="1:4" x14ac:dyDescent="0.2">
      <c r="A7693" s="295">
        <v>0.31336150000000002</v>
      </c>
      <c r="B7693" s="295"/>
      <c r="C7693" s="295">
        <v>0.45102429999999999</v>
      </c>
      <c r="D7693" s="295"/>
    </row>
    <row r="7694" spans="1:4" x14ac:dyDescent="0.2">
      <c r="A7694" s="295">
        <v>0.31336150000000002</v>
      </c>
      <c r="B7694" s="295"/>
      <c r="C7694" s="295">
        <v>0.45102429999999999</v>
      </c>
      <c r="D7694" s="295"/>
    </row>
    <row r="7695" spans="1:4" x14ac:dyDescent="0.2">
      <c r="A7695" s="295">
        <v>0.31333630000000001</v>
      </c>
      <c r="B7695" s="295"/>
      <c r="C7695" s="295">
        <v>0.45101089999999999</v>
      </c>
      <c r="D7695" s="295"/>
    </row>
    <row r="7696" spans="1:4" x14ac:dyDescent="0.2">
      <c r="A7696" s="295">
        <v>0.31332359999999998</v>
      </c>
      <c r="B7696" s="295"/>
      <c r="C7696" s="295">
        <v>0.45097310000000002</v>
      </c>
      <c r="D7696" s="295"/>
    </row>
    <row r="7697" spans="1:4" x14ac:dyDescent="0.2">
      <c r="A7697" s="295">
        <v>0.31332359999999998</v>
      </c>
      <c r="B7697" s="295"/>
      <c r="C7697" s="295">
        <v>0.4509473</v>
      </c>
      <c r="D7697" s="295"/>
    </row>
    <row r="7698" spans="1:4" x14ac:dyDescent="0.2">
      <c r="A7698" s="295">
        <v>0.31332359999999998</v>
      </c>
      <c r="B7698" s="295"/>
      <c r="C7698" s="295">
        <v>0.45086769999999998</v>
      </c>
      <c r="D7698" s="295"/>
    </row>
    <row r="7699" spans="1:4" x14ac:dyDescent="0.2">
      <c r="A7699" s="295">
        <v>0.3132817</v>
      </c>
      <c r="B7699" s="295"/>
      <c r="C7699" s="295">
        <v>0.45086769999999998</v>
      </c>
      <c r="D7699" s="295"/>
    </row>
    <row r="7700" spans="1:4" x14ac:dyDescent="0.2">
      <c r="A7700" s="295">
        <v>0.3132817</v>
      </c>
      <c r="B7700" s="295"/>
      <c r="C7700" s="295">
        <v>0.45085570000000003</v>
      </c>
      <c r="D7700" s="295"/>
    </row>
    <row r="7701" spans="1:4" x14ac:dyDescent="0.2">
      <c r="A7701" s="295">
        <v>0.3132569</v>
      </c>
      <c r="B7701" s="295"/>
      <c r="C7701" s="295">
        <v>0.45081769999999999</v>
      </c>
      <c r="D7701" s="295"/>
    </row>
    <row r="7702" spans="1:4" x14ac:dyDescent="0.2">
      <c r="A7702" s="295">
        <v>0.3132569</v>
      </c>
      <c r="B7702" s="295"/>
      <c r="C7702" s="295">
        <v>0.45080300000000001</v>
      </c>
      <c r="D7702" s="295"/>
    </row>
    <row r="7703" spans="1:4" x14ac:dyDescent="0.2">
      <c r="A7703" s="295">
        <v>0.3132569</v>
      </c>
      <c r="B7703" s="295"/>
      <c r="C7703" s="295">
        <v>0.45077739999999999</v>
      </c>
      <c r="D7703" s="295"/>
    </row>
    <row r="7704" spans="1:4" x14ac:dyDescent="0.2">
      <c r="A7704" s="295">
        <v>0.31323010000000001</v>
      </c>
      <c r="B7704" s="295"/>
      <c r="C7704" s="295">
        <v>0.45073940000000001</v>
      </c>
      <c r="D7704" s="295"/>
    </row>
    <row r="7705" spans="1:4" x14ac:dyDescent="0.2">
      <c r="A7705" s="295">
        <v>0.31323010000000001</v>
      </c>
      <c r="B7705" s="295"/>
      <c r="C7705" s="295">
        <v>0.45071509999999998</v>
      </c>
      <c r="D7705" s="295"/>
    </row>
    <row r="7706" spans="1:4" x14ac:dyDescent="0.2">
      <c r="A7706" s="295">
        <v>0.31323010000000001</v>
      </c>
      <c r="B7706" s="295"/>
      <c r="C7706" s="295">
        <v>0.45070169999999998</v>
      </c>
      <c r="D7706" s="295"/>
    </row>
    <row r="7707" spans="1:4" x14ac:dyDescent="0.2">
      <c r="A7707" s="295">
        <v>0.31320290000000001</v>
      </c>
      <c r="B7707" s="295"/>
      <c r="C7707" s="295">
        <v>0.45064539999999997</v>
      </c>
      <c r="D7707" s="295"/>
    </row>
    <row r="7708" spans="1:4" x14ac:dyDescent="0.2">
      <c r="A7708" s="295">
        <v>0.3131893</v>
      </c>
      <c r="B7708" s="295"/>
      <c r="C7708" s="295">
        <v>0.45061849999999998</v>
      </c>
      <c r="D7708" s="295"/>
    </row>
    <row r="7709" spans="1:4" x14ac:dyDescent="0.2">
      <c r="A7709" s="295">
        <v>0.3131893</v>
      </c>
      <c r="B7709" s="295"/>
      <c r="C7709" s="295">
        <v>0.45060620000000001</v>
      </c>
      <c r="D7709" s="295"/>
    </row>
    <row r="7710" spans="1:4" x14ac:dyDescent="0.2">
      <c r="A7710" s="295">
        <v>0.31316339999999998</v>
      </c>
      <c r="B7710" s="295"/>
      <c r="C7710" s="295">
        <v>0.45056580000000002</v>
      </c>
      <c r="D7710" s="295"/>
    </row>
    <row r="7711" spans="1:4" x14ac:dyDescent="0.2">
      <c r="A7711" s="295">
        <v>0.31314829999999999</v>
      </c>
      <c r="B7711" s="295"/>
      <c r="C7711" s="295">
        <v>0.45050089999999998</v>
      </c>
      <c r="D7711" s="295"/>
    </row>
    <row r="7712" spans="1:4" x14ac:dyDescent="0.2">
      <c r="A7712" s="295">
        <v>0.31313459999999999</v>
      </c>
      <c r="B7712" s="295"/>
      <c r="C7712" s="295">
        <v>0.45046310000000001</v>
      </c>
      <c r="D7712" s="295"/>
    </row>
    <row r="7713" spans="1:4" x14ac:dyDescent="0.2">
      <c r="A7713" s="295">
        <v>0.31313459999999999</v>
      </c>
      <c r="B7713" s="295"/>
      <c r="C7713" s="295">
        <v>0.45044970000000001</v>
      </c>
      <c r="D7713" s="295"/>
    </row>
    <row r="7714" spans="1:4" x14ac:dyDescent="0.2">
      <c r="A7714" s="295">
        <v>0.31312259999999997</v>
      </c>
      <c r="B7714" s="295"/>
      <c r="C7714" s="295">
        <v>0.45042379999999999</v>
      </c>
      <c r="D7714" s="295"/>
    </row>
    <row r="7715" spans="1:4" x14ac:dyDescent="0.2">
      <c r="A7715" s="295">
        <v>0.31312259999999997</v>
      </c>
      <c r="B7715" s="295"/>
      <c r="C7715" s="295">
        <v>0.45038339999999999</v>
      </c>
      <c r="D7715" s="295"/>
    </row>
    <row r="7716" spans="1:4" x14ac:dyDescent="0.2">
      <c r="A7716" s="295">
        <v>0.3131099</v>
      </c>
      <c r="B7716" s="295"/>
      <c r="C7716" s="295">
        <v>0.45036999999999999</v>
      </c>
      <c r="D7716" s="295"/>
    </row>
    <row r="7717" spans="1:4" x14ac:dyDescent="0.2">
      <c r="A7717" s="295">
        <v>0.3131099</v>
      </c>
      <c r="B7717" s="295"/>
      <c r="C7717" s="295">
        <v>0.45035629999999999</v>
      </c>
      <c r="D7717" s="295"/>
    </row>
    <row r="7718" spans="1:4" x14ac:dyDescent="0.2">
      <c r="A7718" s="295">
        <v>0.31309619999999999</v>
      </c>
      <c r="B7718" s="295"/>
      <c r="C7718" s="295">
        <v>0.4503296</v>
      </c>
      <c r="D7718" s="295"/>
    </row>
    <row r="7719" spans="1:4" x14ac:dyDescent="0.2">
      <c r="A7719" s="295">
        <v>0.31309619999999999</v>
      </c>
      <c r="B7719" s="295"/>
      <c r="C7719" s="295">
        <v>0.45030399999999998</v>
      </c>
      <c r="D7719" s="295"/>
    </row>
    <row r="7720" spans="1:4" x14ac:dyDescent="0.2">
      <c r="A7720" s="295">
        <v>0.31308350000000001</v>
      </c>
      <c r="B7720" s="295"/>
      <c r="C7720" s="295">
        <v>0.45030399999999998</v>
      </c>
      <c r="D7720" s="295"/>
    </row>
    <row r="7721" spans="1:4" x14ac:dyDescent="0.2">
      <c r="A7721" s="295">
        <v>0.3130715</v>
      </c>
      <c r="B7721" s="295"/>
      <c r="C7721" s="295">
        <v>0.45025029999999999</v>
      </c>
      <c r="D7721" s="295"/>
    </row>
    <row r="7722" spans="1:4" x14ac:dyDescent="0.2">
      <c r="A7722" s="295">
        <v>0.31305630000000001</v>
      </c>
      <c r="B7722" s="295"/>
      <c r="C7722" s="295">
        <v>0.45025019999999999</v>
      </c>
      <c r="D7722" s="295"/>
    </row>
    <row r="7723" spans="1:4" x14ac:dyDescent="0.2">
      <c r="A7723" s="295">
        <v>0.31302960000000002</v>
      </c>
      <c r="B7723" s="295"/>
      <c r="C7723" s="295">
        <v>0.45023560000000001</v>
      </c>
      <c r="D7723" s="295"/>
    </row>
    <row r="7724" spans="1:4" x14ac:dyDescent="0.2">
      <c r="A7724" s="295">
        <v>0.31302950000000002</v>
      </c>
      <c r="B7724" s="295"/>
      <c r="C7724" s="295">
        <v>0.4502102</v>
      </c>
      <c r="D7724" s="295"/>
    </row>
    <row r="7725" spans="1:4" x14ac:dyDescent="0.2">
      <c r="A7725" s="295">
        <v>0.31302950000000002</v>
      </c>
      <c r="B7725" s="295"/>
      <c r="C7725" s="295">
        <v>0.45017220000000002</v>
      </c>
      <c r="D7725" s="295"/>
    </row>
    <row r="7726" spans="1:4" x14ac:dyDescent="0.2">
      <c r="A7726" s="295">
        <v>0.31302950000000002</v>
      </c>
      <c r="B7726" s="295"/>
      <c r="C7726" s="295">
        <v>0.45017220000000002</v>
      </c>
      <c r="D7726" s="295"/>
    </row>
    <row r="7727" spans="1:4" x14ac:dyDescent="0.2">
      <c r="A7727" s="295">
        <v>0.31301679999999998</v>
      </c>
      <c r="B7727" s="295"/>
      <c r="C7727" s="295">
        <v>0.4501309</v>
      </c>
      <c r="D7727" s="295"/>
    </row>
    <row r="7728" spans="1:4" x14ac:dyDescent="0.2">
      <c r="A7728" s="295">
        <v>0.31301679999999998</v>
      </c>
      <c r="B7728" s="295"/>
      <c r="C7728" s="295">
        <v>0.4501172</v>
      </c>
      <c r="D7728" s="295"/>
    </row>
    <row r="7729" spans="1:4" x14ac:dyDescent="0.2">
      <c r="A7729" s="295">
        <v>0.31301679999999998</v>
      </c>
      <c r="B7729" s="295"/>
      <c r="C7729" s="295">
        <v>0.45010489999999997</v>
      </c>
      <c r="D7729" s="295"/>
    </row>
    <row r="7730" spans="1:4" x14ac:dyDescent="0.2">
      <c r="A7730" s="295">
        <v>0.3130037</v>
      </c>
      <c r="B7730" s="295"/>
      <c r="C7730" s="295">
        <v>0.45009290000000002</v>
      </c>
      <c r="D7730" s="295"/>
    </row>
    <row r="7731" spans="1:4" x14ac:dyDescent="0.2">
      <c r="A7731" s="295">
        <v>0.3130037</v>
      </c>
      <c r="B7731" s="295"/>
      <c r="C7731" s="295">
        <v>0.45009280000000002</v>
      </c>
      <c r="D7731" s="295"/>
    </row>
    <row r="7732" spans="1:4" x14ac:dyDescent="0.2">
      <c r="A7732" s="295">
        <v>0.31296289999999999</v>
      </c>
      <c r="B7732" s="295"/>
      <c r="C7732" s="295">
        <v>0.45006489999999999</v>
      </c>
      <c r="D7732" s="295"/>
    </row>
    <row r="7733" spans="1:4" x14ac:dyDescent="0.2">
      <c r="A7733" s="295">
        <v>0.31296279999999999</v>
      </c>
      <c r="B7733" s="295"/>
      <c r="C7733" s="295">
        <v>0.45004060000000001</v>
      </c>
      <c r="D7733" s="295"/>
    </row>
    <row r="7734" spans="1:4" x14ac:dyDescent="0.2">
      <c r="A7734" s="295">
        <v>0.31295010000000001</v>
      </c>
      <c r="B7734" s="295"/>
      <c r="C7734" s="295">
        <v>0.45004060000000001</v>
      </c>
      <c r="D7734" s="295"/>
    </row>
    <row r="7735" spans="1:4" x14ac:dyDescent="0.2">
      <c r="A7735" s="295">
        <v>0.31292340000000002</v>
      </c>
      <c r="B7735" s="295"/>
      <c r="C7735" s="295">
        <v>0.45000109999999999</v>
      </c>
      <c r="D7735" s="295"/>
    </row>
    <row r="7736" spans="1:4" x14ac:dyDescent="0.2">
      <c r="A7736" s="295">
        <v>0.31289620000000001</v>
      </c>
      <c r="B7736" s="295"/>
      <c r="C7736" s="295">
        <v>0.45000109999999999</v>
      </c>
      <c r="D7736" s="295"/>
    </row>
    <row r="7737" spans="1:4" x14ac:dyDescent="0.2">
      <c r="A7737" s="295">
        <v>0.31289620000000001</v>
      </c>
      <c r="B7737" s="295"/>
      <c r="C7737" s="295">
        <v>0.44997310000000001</v>
      </c>
      <c r="D7737" s="295"/>
    </row>
    <row r="7738" spans="1:4" x14ac:dyDescent="0.2">
      <c r="A7738" s="295">
        <v>0.31289620000000001</v>
      </c>
      <c r="B7738" s="295"/>
      <c r="C7738" s="295">
        <v>0.44993529999999998</v>
      </c>
      <c r="D7738" s="295"/>
    </row>
    <row r="7739" spans="1:4" x14ac:dyDescent="0.2">
      <c r="A7739" s="295">
        <v>0.31289620000000001</v>
      </c>
      <c r="B7739" s="295"/>
      <c r="C7739" s="295">
        <v>0.4499108</v>
      </c>
      <c r="D7739" s="295"/>
    </row>
    <row r="7740" spans="1:4" x14ac:dyDescent="0.2">
      <c r="A7740" s="295">
        <v>0.31289620000000001</v>
      </c>
      <c r="B7740" s="295"/>
      <c r="C7740" s="295">
        <v>0.4498974</v>
      </c>
      <c r="D7740" s="295"/>
    </row>
    <row r="7741" spans="1:4" x14ac:dyDescent="0.2">
      <c r="A7741" s="295">
        <v>0.31289620000000001</v>
      </c>
      <c r="B7741" s="295"/>
      <c r="C7741" s="295">
        <v>0.44984479999999999</v>
      </c>
      <c r="D7741" s="295"/>
    </row>
    <row r="7742" spans="1:4" x14ac:dyDescent="0.2">
      <c r="A7742" s="295">
        <v>0.31289620000000001</v>
      </c>
      <c r="B7742" s="295"/>
      <c r="C7742" s="295">
        <v>0.44983139999999999</v>
      </c>
      <c r="D7742" s="295"/>
    </row>
    <row r="7743" spans="1:4" x14ac:dyDescent="0.2">
      <c r="A7743" s="295">
        <v>0.31286979999999998</v>
      </c>
      <c r="B7743" s="295"/>
      <c r="C7743" s="295">
        <v>0.44981680000000002</v>
      </c>
      <c r="D7743" s="295"/>
    </row>
    <row r="7744" spans="1:4" x14ac:dyDescent="0.2">
      <c r="A7744" s="295">
        <v>0.31286979999999998</v>
      </c>
      <c r="B7744" s="295"/>
      <c r="C7744" s="295">
        <v>0.44976450000000001</v>
      </c>
      <c r="D7744" s="295"/>
    </row>
    <row r="7745" spans="1:4" x14ac:dyDescent="0.2">
      <c r="A7745" s="295">
        <v>0.31284260000000003</v>
      </c>
      <c r="B7745" s="295"/>
      <c r="C7745" s="295">
        <v>0.44976450000000001</v>
      </c>
      <c r="D7745" s="295"/>
    </row>
    <row r="7746" spans="1:4" x14ac:dyDescent="0.2">
      <c r="A7746" s="295">
        <v>0.31282949999999998</v>
      </c>
      <c r="B7746" s="295"/>
      <c r="C7746" s="295">
        <v>0.44972649999999997</v>
      </c>
      <c r="D7746" s="295"/>
    </row>
    <row r="7747" spans="1:4" x14ac:dyDescent="0.2">
      <c r="A7747" s="295">
        <v>0.31281680000000001</v>
      </c>
      <c r="B7747" s="295"/>
      <c r="C7747" s="295">
        <v>0.4496848</v>
      </c>
      <c r="D7747" s="295"/>
    </row>
    <row r="7748" spans="1:4" x14ac:dyDescent="0.2">
      <c r="A7748" s="295">
        <v>0.31280400000000003</v>
      </c>
      <c r="B7748" s="295"/>
      <c r="C7748" s="295">
        <v>0.44965810000000001</v>
      </c>
      <c r="D7748" s="295"/>
    </row>
    <row r="7749" spans="1:4" x14ac:dyDescent="0.2">
      <c r="A7749" s="295">
        <v>0.31279200000000001</v>
      </c>
      <c r="B7749" s="295"/>
      <c r="C7749" s="295">
        <v>0.44964599999999999</v>
      </c>
      <c r="D7749" s="295"/>
    </row>
    <row r="7750" spans="1:4" x14ac:dyDescent="0.2">
      <c r="A7750" s="295">
        <v>0.31277840000000001</v>
      </c>
      <c r="B7750" s="295"/>
      <c r="C7750" s="295">
        <v>0.44961770000000001</v>
      </c>
      <c r="D7750" s="295"/>
    </row>
    <row r="7751" spans="1:4" x14ac:dyDescent="0.2">
      <c r="A7751" s="295">
        <v>0.31275009999999998</v>
      </c>
      <c r="B7751" s="295"/>
      <c r="C7751" s="295">
        <v>0.4495923</v>
      </c>
      <c r="D7751" s="295"/>
    </row>
    <row r="7752" spans="1:4" x14ac:dyDescent="0.2">
      <c r="A7752" s="295">
        <v>0.31275009999999998</v>
      </c>
      <c r="B7752" s="295"/>
      <c r="C7752" s="295">
        <v>0.44956390000000002</v>
      </c>
      <c r="D7752" s="295"/>
    </row>
    <row r="7753" spans="1:4" x14ac:dyDescent="0.2">
      <c r="A7753" s="295">
        <v>0.31275009999999998</v>
      </c>
      <c r="B7753" s="295"/>
      <c r="C7753" s="295">
        <v>0.4495516</v>
      </c>
      <c r="D7753" s="295"/>
    </row>
    <row r="7754" spans="1:4" x14ac:dyDescent="0.2">
      <c r="A7754" s="295">
        <v>0.31275009999999998</v>
      </c>
      <c r="B7754" s="295"/>
      <c r="C7754" s="295">
        <v>0.44953789999999999</v>
      </c>
      <c r="D7754" s="295"/>
    </row>
    <row r="7755" spans="1:4" x14ac:dyDescent="0.2">
      <c r="A7755" s="295">
        <v>0.31273800000000002</v>
      </c>
      <c r="B7755" s="295"/>
      <c r="C7755" s="295">
        <v>0.44952330000000001</v>
      </c>
      <c r="D7755" s="295"/>
    </row>
    <row r="7756" spans="1:4" x14ac:dyDescent="0.2">
      <c r="A7756" s="295">
        <v>0.31272529999999998</v>
      </c>
      <c r="B7756" s="295"/>
      <c r="C7756" s="295">
        <v>0.44950990000000002</v>
      </c>
      <c r="D7756" s="295"/>
    </row>
    <row r="7757" spans="1:4" x14ac:dyDescent="0.2">
      <c r="A7757" s="295">
        <v>0.31272529999999998</v>
      </c>
      <c r="B7757" s="295"/>
      <c r="C7757" s="295">
        <v>0.44949790000000001</v>
      </c>
      <c r="D7757" s="295"/>
    </row>
    <row r="7758" spans="1:4" x14ac:dyDescent="0.2">
      <c r="A7758" s="295">
        <v>0.31269809999999998</v>
      </c>
      <c r="B7758" s="295"/>
      <c r="C7758" s="295">
        <v>0.4494842</v>
      </c>
      <c r="D7758" s="295"/>
    </row>
    <row r="7759" spans="1:4" x14ac:dyDescent="0.2">
      <c r="A7759" s="295">
        <v>0.31268499999999999</v>
      </c>
      <c r="B7759" s="295"/>
      <c r="C7759" s="295">
        <v>0.44947209999999999</v>
      </c>
      <c r="D7759" s="295"/>
    </row>
    <row r="7760" spans="1:4" x14ac:dyDescent="0.2">
      <c r="A7760" s="295">
        <v>0.31267129999999999</v>
      </c>
      <c r="B7760" s="295"/>
      <c r="C7760" s="295">
        <v>0.44944539999999999</v>
      </c>
      <c r="D7760" s="295"/>
    </row>
    <row r="7761" spans="1:4" x14ac:dyDescent="0.2">
      <c r="A7761" s="295">
        <v>0.31265860000000001</v>
      </c>
      <c r="B7761" s="295"/>
      <c r="C7761" s="295">
        <v>0.44940629999999998</v>
      </c>
      <c r="D7761" s="295"/>
    </row>
    <row r="7762" spans="1:4" x14ac:dyDescent="0.2">
      <c r="A7762" s="295">
        <v>0.31264500000000001</v>
      </c>
      <c r="B7762" s="295"/>
      <c r="C7762" s="295">
        <v>0.44937939999999998</v>
      </c>
      <c r="D7762" s="295"/>
    </row>
    <row r="7763" spans="1:4" x14ac:dyDescent="0.2">
      <c r="A7763" s="295">
        <v>0.31264500000000001</v>
      </c>
      <c r="B7763" s="295"/>
      <c r="C7763" s="295">
        <v>0.44937939999999998</v>
      </c>
      <c r="D7763" s="295"/>
    </row>
    <row r="7764" spans="1:4" x14ac:dyDescent="0.2">
      <c r="A7764" s="295">
        <v>0.31263229999999997</v>
      </c>
      <c r="B7764" s="295"/>
      <c r="C7764" s="295">
        <v>0.44936609999999999</v>
      </c>
      <c r="D7764" s="295"/>
    </row>
    <row r="7765" spans="1:4" x14ac:dyDescent="0.2">
      <c r="A7765" s="295">
        <v>0.31261709999999998</v>
      </c>
      <c r="B7765" s="295"/>
      <c r="C7765" s="295">
        <v>0.44935380000000003</v>
      </c>
      <c r="D7765" s="295"/>
    </row>
    <row r="7766" spans="1:4" x14ac:dyDescent="0.2">
      <c r="A7766" s="295">
        <v>0.31261709999999998</v>
      </c>
      <c r="B7766" s="295"/>
      <c r="C7766" s="295">
        <v>0.44930680000000001</v>
      </c>
      <c r="D7766" s="295"/>
    </row>
    <row r="7767" spans="1:4" x14ac:dyDescent="0.2">
      <c r="A7767" s="295">
        <v>0.31260339999999998</v>
      </c>
      <c r="B7767" s="295"/>
      <c r="C7767" s="295">
        <v>0.44930009999999998</v>
      </c>
      <c r="D7767" s="295"/>
    </row>
    <row r="7768" spans="1:4" x14ac:dyDescent="0.2">
      <c r="A7768" s="295">
        <v>0.31260339999999998</v>
      </c>
      <c r="B7768" s="295"/>
      <c r="C7768" s="295">
        <v>0.44927410000000001</v>
      </c>
      <c r="D7768" s="295"/>
    </row>
    <row r="7769" spans="1:4" x14ac:dyDescent="0.2">
      <c r="A7769" s="295">
        <v>0.31257760000000001</v>
      </c>
      <c r="B7769" s="295"/>
      <c r="C7769" s="295">
        <v>0.44927410000000001</v>
      </c>
      <c r="D7769" s="295"/>
    </row>
    <row r="7770" spans="1:4" x14ac:dyDescent="0.2">
      <c r="A7770" s="295">
        <v>0.3125656</v>
      </c>
      <c r="B7770" s="295"/>
      <c r="C7770" s="295">
        <v>0.44923390000000002</v>
      </c>
      <c r="D7770" s="295"/>
    </row>
    <row r="7771" spans="1:4" x14ac:dyDescent="0.2">
      <c r="A7771" s="295">
        <v>0.3125656</v>
      </c>
      <c r="B7771" s="295"/>
      <c r="C7771" s="295">
        <v>0.44920850000000001</v>
      </c>
      <c r="D7771" s="295"/>
    </row>
    <row r="7772" spans="1:4" x14ac:dyDescent="0.2">
      <c r="A7772" s="295">
        <v>0.31253920000000002</v>
      </c>
      <c r="B7772" s="295"/>
      <c r="C7772" s="295">
        <v>0.44918269999999999</v>
      </c>
      <c r="D7772" s="295"/>
    </row>
    <row r="7773" spans="1:4" x14ac:dyDescent="0.2">
      <c r="A7773" s="295">
        <v>0.31252400000000002</v>
      </c>
      <c r="B7773" s="295"/>
      <c r="C7773" s="295">
        <v>0.44915470000000002</v>
      </c>
      <c r="D7773" s="295"/>
    </row>
    <row r="7774" spans="1:4" x14ac:dyDescent="0.2">
      <c r="A7774" s="295">
        <v>0.31252400000000002</v>
      </c>
      <c r="B7774" s="295"/>
      <c r="C7774" s="295">
        <v>0.4491425</v>
      </c>
      <c r="D7774" s="295"/>
    </row>
    <row r="7775" spans="1:4" x14ac:dyDescent="0.2">
      <c r="A7775" s="295">
        <v>0.31252400000000002</v>
      </c>
      <c r="B7775" s="295"/>
      <c r="C7775" s="295">
        <v>0.44911689999999999</v>
      </c>
      <c r="D7775" s="295"/>
    </row>
    <row r="7776" spans="1:4" x14ac:dyDescent="0.2">
      <c r="A7776" s="295">
        <v>0.31251089999999998</v>
      </c>
      <c r="B7776" s="295"/>
      <c r="C7776" s="295">
        <v>0.4490885</v>
      </c>
      <c r="D7776" s="295"/>
    </row>
    <row r="7777" spans="1:4" x14ac:dyDescent="0.2">
      <c r="A7777" s="295">
        <v>0.3124982</v>
      </c>
      <c r="B7777" s="295"/>
      <c r="C7777" s="295">
        <v>0.44907520000000001</v>
      </c>
      <c r="D7777" s="295"/>
    </row>
    <row r="7778" spans="1:4" x14ac:dyDescent="0.2">
      <c r="A7778" s="295">
        <v>0.31248300000000001</v>
      </c>
      <c r="B7778" s="295"/>
      <c r="C7778" s="295">
        <v>0.4490227</v>
      </c>
      <c r="D7778" s="295"/>
    </row>
    <row r="7779" spans="1:4" x14ac:dyDescent="0.2">
      <c r="A7779" s="295">
        <v>0.312471</v>
      </c>
      <c r="B7779" s="295"/>
      <c r="C7779" s="295">
        <v>0.44896950000000002</v>
      </c>
      <c r="D7779" s="295"/>
    </row>
    <row r="7780" spans="1:4" x14ac:dyDescent="0.2">
      <c r="A7780" s="295">
        <v>0.31245790000000001</v>
      </c>
      <c r="B7780" s="295"/>
      <c r="C7780" s="295">
        <v>0.44894410000000001</v>
      </c>
      <c r="D7780" s="295"/>
    </row>
    <row r="7781" spans="1:4" x14ac:dyDescent="0.2">
      <c r="A7781" s="295">
        <v>0.31245790000000001</v>
      </c>
      <c r="B7781" s="295"/>
      <c r="C7781" s="295">
        <v>0.44891720000000002</v>
      </c>
      <c r="D7781" s="295"/>
    </row>
    <row r="7782" spans="1:4" x14ac:dyDescent="0.2">
      <c r="A7782" s="295">
        <v>0.31243149999999997</v>
      </c>
      <c r="B7782" s="295"/>
      <c r="C7782" s="295">
        <v>0.44890249999999998</v>
      </c>
      <c r="D7782" s="295"/>
    </row>
    <row r="7783" spans="1:4" x14ac:dyDescent="0.2">
      <c r="A7783" s="295">
        <v>0.31243149999999997</v>
      </c>
      <c r="B7783" s="295"/>
      <c r="C7783" s="295">
        <v>0.4488782</v>
      </c>
      <c r="D7783" s="295"/>
    </row>
    <row r="7784" spans="1:4" x14ac:dyDescent="0.2">
      <c r="A7784" s="295">
        <v>0.31243149999999997</v>
      </c>
      <c r="B7784" s="295"/>
      <c r="C7784" s="295">
        <v>0.44883889999999999</v>
      </c>
      <c r="D7784" s="295"/>
    </row>
    <row r="7785" spans="1:4" x14ac:dyDescent="0.2">
      <c r="A7785" s="295">
        <v>0.31241629999999998</v>
      </c>
      <c r="B7785" s="295"/>
      <c r="C7785" s="295">
        <v>0.44878499999999999</v>
      </c>
      <c r="D7785" s="295"/>
    </row>
    <row r="7786" spans="1:4" x14ac:dyDescent="0.2">
      <c r="A7786" s="295">
        <v>0.31241629999999998</v>
      </c>
      <c r="B7786" s="295"/>
      <c r="C7786" s="295">
        <v>0.44877289999999997</v>
      </c>
      <c r="D7786" s="295"/>
    </row>
    <row r="7787" spans="1:4" x14ac:dyDescent="0.2">
      <c r="A7787" s="295">
        <v>0.31237599999999999</v>
      </c>
      <c r="B7787" s="295"/>
      <c r="C7787" s="295">
        <v>0.44874579999999997</v>
      </c>
      <c r="D7787" s="295"/>
    </row>
    <row r="7788" spans="1:4" x14ac:dyDescent="0.2">
      <c r="A7788" s="295">
        <v>0.31237599999999999</v>
      </c>
      <c r="B7788" s="295"/>
      <c r="C7788" s="295">
        <v>0.44869360000000003</v>
      </c>
      <c r="D7788" s="295"/>
    </row>
    <row r="7789" spans="1:4" x14ac:dyDescent="0.2">
      <c r="A7789" s="295">
        <v>0.31237599999999999</v>
      </c>
      <c r="B7789" s="295"/>
      <c r="C7789" s="295">
        <v>0.44868130000000001</v>
      </c>
      <c r="D7789" s="295"/>
    </row>
    <row r="7790" spans="1:4" x14ac:dyDescent="0.2">
      <c r="A7790" s="295">
        <v>0.31235030000000003</v>
      </c>
      <c r="B7790" s="295"/>
      <c r="C7790" s="295">
        <v>0.44868130000000001</v>
      </c>
      <c r="D7790" s="295"/>
    </row>
    <row r="7791" spans="1:4" x14ac:dyDescent="0.2">
      <c r="A7791" s="295">
        <v>0.31233759999999999</v>
      </c>
      <c r="B7791" s="295"/>
      <c r="C7791" s="295">
        <v>0.44866929999999999</v>
      </c>
      <c r="D7791" s="295"/>
    </row>
    <row r="7792" spans="1:4" x14ac:dyDescent="0.2">
      <c r="A7792" s="295">
        <v>0.31233759999999999</v>
      </c>
      <c r="B7792" s="295"/>
      <c r="C7792" s="295">
        <v>0.44861529999999999</v>
      </c>
      <c r="D7792" s="295"/>
    </row>
    <row r="7793" spans="1:4" x14ac:dyDescent="0.2">
      <c r="A7793" s="295">
        <v>0.31229810000000002</v>
      </c>
      <c r="B7793" s="295"/>
      <c r="C7793" s="295">
        <v>0.44857599999999997</v>
      </c>
      <c r="D7793" s="295"/>
    </row>
    <row r="7794" spans="1:4" x14ac:dyDescent="0.2">
      <c r="A7794" s="295">
        <v>0.31229810000000002</v>
      </c>
      <c r="B7794" s="295"/>
      <c r="C7794" s="295">
        <v>0.44853599999999999</v>
      </c>
      <c r="D7794" s="295"/>
    </row>
    <row r="7795" spans="1:4" x14ac:dyDescent="0.2">
      <c r="A7795" s="295">
        <v>0.31229810000000002</v>
      </c>
      <c r="B7795" s="295"/>
      <c r="C7795" s="295">
        <v>0.44853599999999999</v>
      </c>
      <c r="D7795" s="295"/>
    </row>
    <row r="7796" spans="1:4" x14ac:dyDescent="0.2">
      <c r="A7796" s="295">
        <v>0.31228299999999998</v>
      </c>
      <c r="B7796" s="295"/>
      <c r="C7796" s="295">
        <v>0.44851039999999998</v>
      </c>
      <c r="D7796" s="295"/>
    </row>
    <row r="7797" spans="1:4" x14ac:dyDescent="0.2">
      <c r="A7797" s="295">
        <v>0.31228289999999997</v>
      </c>
      <c r="B7797" s="295"/>
      <c r="C7797" s="295">
        <v>0.44847100000000001</v>
      </c>
      <c r="D7797" s="295"/>
    </row>
    <row r="7798" spans="1:4" x14ac:dyDescent="0.2">
      <c r="A7798" s="295">
        <v>0.31227090000000002</v>
      </c>
      <c r="B7798" s="295"/>
      <c r="C7798" s="295">
        <v>0.4484573</v>
      </c>
      <c r="D7798" s="295"/>
    </row>
    <row r="7799" spans="1:4" x14ac:dyDescent="0.2">
      <c r="A7799" s="295">
        <v>0.3122451</v>
      </c>
      <c r="B7799" s="295"/>
      <c r="C7799" s="295">
        <v>0.44841710000000001</v>
      </c>
      <c r="D7799" s="295"/>
    </row>
    <row r="7800" spans="1:4" x14ac:dyDescent="0.2">
      <c r="A7800" s="295">
        <v>0.31223139999999999</v>
      </c>
      <c r="B7800" s="295"/>
      <c r="C7800" s="295">
        <v>0.4483917</v>
      </c>
      <c r="D7800" s="295"/>
    </row>
    <row r="7801" spans="1:4" x14ac:dyDescent="0.2">
      <c r="A7801" s="295">
        <v>0.31220360000000003</v>
      </c>
      <c r="B7801" s="295"/>
      <c r="C7801" s="295">
        <v>0.44836330000000002</v>
      </c>
      <c r="D7801" s="295"/>
    </row>
    <row r="7802" spans="1:4" x14ac:dyDescent="0.2">
      <c r="A7802" s="295">
        <v>0.31220350000000002</v>
      </c>
      <c r="B7802" s="295"/>
      <c r="C7802" s="295">
        <v>0.44832309999999997</v>
      </c>
      <c r="D7802" s="295"/>
    </row>
    <row r="7803" spans="1:4" x14ac:dyDescent="0.2">
      <c r="A7803" s="295">
        <v>0.31220350000000002</v>
      </c>
      <c r="B7803" s="295"/>
      <c r="C7803" s="295">
        <v>0.4483084</v>
      </c>
      <c r="D7803" s="295"/>
    </row>
    <row r="7804" spans="1:4" x14ac:dyDescent="0.2">
      <c r="A7804" s="295">
        <v>0.31217840000000002</v>
      </c>
      <c r="B7804" s="295"/>
      <c r="C7804" s="295">
        <v>0.44826929999999998</v>
      </c>
      <c r="D7804" s="295"/>
    </row>
    <row r="7805" spans="1:4" x14ac:dyDescent="0.2">
      <c r="A7805" s="295">
        <v>0.31217840000000002</v>
      </c>
      <c r="B7805" s="295"/>
      <c r="C7805" s="295">
        <v>0.44822630000000002</v>
      </c>
      <c r="D7805" s="295"/>
    </row>
    <row r="7806" spans="1:4" x14ac:dyDescent="0.2">
      <c r="A7806" s="295">
        <v>0.31217840000000002</v>
      </c>
      <c r="B7806" s="295"/>
      <c r="C7806" s="295">
        <v>0.44822630000000002</v>
      </c>
      <c r="D7806" s="295"/>
    </row>
    <row r="7807" spans="1:4" x14ac:dyDescent="0.2">
      <c r="A7807" s="295">
        <v>0.31215199999999999</v>
      </c>
      <c r="B7807" s="295"/>
      <c r="C7807" s="295">
        <v>0.44821260000000002</v>
      </c>
      <c r="D7807" s="295"/>
    </row>
    <row r="7808" spans="1:4" x14ac:dyDescent="0.2">
      <c r="A7808" s="295">
        <v>0.31213689999999999</v>
      </c>
      <c r="B7808" s="295"/>
      <c r="C7808" s="295">
        <v>0.44818720000000001</v>
      </c>
      <c r="D7808" s="295"/>
    </row>
    <row r="7809" spans="1:4" x14ac:dyDescent="0.2">
      <c r="A7809" s="295">
        <v>0.31213689999999999</v>
      </c>
      <c r="B7809" s="295"/>
      <c r="C7809" s="295">
        <v>0.44818720000000001</v>
      </c>
      <c r="D7809" s="295"/>
    </row>
    <row r="7810" spans="1:4" x14ac:dyDescent="0.2">
      <c r="A7810" s="295">
        <v>0.31213679999999999</v>
      </c>
      <c r="B7810" s="295"/>
      <c r="C7810" s="295">
        <v>0.4481752</v>
      </c>
      <c r="D7810" s="295"/>
    </row>
    <row r="7811" spans="1:4" x14ac:dyDescent="0.2">
      <c r="A7811" s="295">
        <v>0.31213679999999999</v>
      </c>
      <c r="B7811" s="295"/>
      <c r="C7811" s="295">
        <v>0.44811050000000002</v>
      </c>
      <c r="D7811" s="295"/>
    </row>
    <row r="7812" spans="1:4" x14ac:dyDescent="0.2">
      <c r="A7812" s="295">
        <v>0.31212319999999999</v>
      </c>
      <c r="B7812" s="295"/>
      <c r="C7812" s="295">
        <v>0.44808340000000002</v>
      </c>
      <c r="D7812" s="295"/>
    </row>
    <row r="7813" spans="1:4" x14ac:dyDescent="0.2">
      <c r="A7813" s="295">
        <v>0.3120985</v>
      </c>
      <c r="B7813" s="295"/>
      <c r="C7813" s="295">
        <v>0.44802720000000001</v>
      </c>
      <c r="D7813" s="295"/>
    </row>
    <row r="7814" spans="1:4" x14ac:dyDescent="0.2">
      <c r="A7814" s="295">
        <v>0.31208530000000001</v>
      </c>
      <c r="B7814" s="295"/>
      <c r="C7814" s="295">
        <v>0.44801489999999999</v>
      </c>
      <c r="D7814" s="295"/>
    </row>
    <row r="7815" spans="1:4" x14ac:dyDescent="0.2">
      <c r="A7815" s="295">
        <v>0.31205739999999998</v>
      </c>
      <c r="B7815" s="295"/>
      <c r="C7815" s="295">
        <v>0.44798959999999999</v>
      </c>
      <c r="D7815" s="295"/>
    </row>
    <row r="7816" spans="1:4" x14ac:dyDescent="0.2">
      <c r="A7816" s="295">
        <v>0.31205739999999998</v>
      </c>
      <c r="B7816" s="295"/>
      <c r="C7816" s="295">
        <v>0.44797730000000002</v>
      </c>
      <c r="D7816" s="295"/>
    </row>
    <row r="7817" spans="1:4" x14ac:dyDescent="0.2">
      <c r="A7817" s="295">
        <v>0.31205739999999998</v>
      </c>
      <c r="B7817" s="295"/>
      <c r="C7817" s="295">
        <v>0.44796269999999999</v>
      </c>
      <c r="D7817" s="295"/>
    </row>
    <row r="7818" spans="1:4" x14ac:dyDescent="0.2">
      <c r="A7818" s="295">
        <v>0.31204470000000001</v>
      </c>
      <c r="B7818" s="295"/>
      <c r="C7818" s="295">
        <v>0.44794889999999998</v>
      </c>
      <c r="D7818" s="295"/>
    </row>
    <row r="7819" spans="1:4" x14ac:dyDescent="0.2">
      <c r="A7819" s="295">
        <v>0.31201590000000001</v>
      </c>
      <c r="B7819" s="295"/>
      <c r="C7819" s="295">
        <v>0.44790869999999999</v>
      </c>
      <c r="D7819" s="295"/>
    </row>
    <row r="7820" spans="1:4" x14ac:dyDescent="0.2">
      <c r="A7820" s="295">
        <v>0.31200280000000002</v>
      </c>
      <c r="B7820" s="295"/>
      <c r="C7820" s="295">
        <v>0.44789669999999998</v>
      </c>
      <c r="D7820" s="295"/>
    </row>
    <row r="7821" spans="1:4" x14ac:dyDescent="0.2">
      <c r="A7821" s="295">
        <v>0.31197799999999998</v>
      </c>
      <c r="B7821" s="295"/>
      <c r="C7821" s="295">
        <v>0.44788440000000002</v>
      </c>
      <c r="D7821" s="295"/>
    </row>
    <row r="7822" spans="1:4" x14ac:dyDescent="0.2">
      <c r="A7822" s="295">
        <v>0.31197799999999998</v>
      </c>
      <c r="B7822" s="295"/>
      <c r="C7822" s="295">
        <v>0.44785750000000002</v>
      </c>
      <c r="D7822" s="295"/>
    </row>
    <row r="7823" spans="1:4" x14ac:dyDescent="0.2">
      <c r="A7823" s="295">
        <v>0.31196439999999998</v>
      </c>
      <c r="B7823" s="295"/>
      <c r="C7823" s="295">
        <v>0.44781840000000001</v>
      </c>
      <c r="D7823" s="295"/>
    </row>
    <row r="7824" spans="1:4" x14ac:dyDescent="0.2">
      <c r="A7824" s="295">
        <v>0.31196439999999998</v>
      </c>
      <c r="B7824" s="295"/>
      <c r="C7824" s="295">
        <v>0.44780510000000001</v>
      </c>
      <c r="D7824" s="295"/>
    </row>
    <row r="7825" spans="1:4" x14ac:dyDescent="0.2">
      <c r="A7825" s="295">
        <v>0.31194919999999998</v>
      </c>
      <c r="B7825" s="295"/>
      <c r="C7825" s="295">
        <v>0.44780500000000001</v>
      </c>
      <c r="D7825" s="295"/>
    </row>
    <row r="7826" spans="1:4" x14ac:dyDescent="0.2">
      <c r="A7826" s="295">
        <v>0.31192409999999998</v>
      </c>
      <c r="B7826" s="295"/>
      <c r="C7826" s="295">
        <v>0.44777909999999999</v>
      </c>
      <c r="D7826" s="295"/>
    </row>
    <row r="7827" spans="1:4" x14ac:dyDescent="0.2">
      <c r="A7827" s="295">
        <v>0.3119113</v>
      </c>
      <c r="B7827" s="295"/>
      <c r="C7827" s="295">
        <v>0.44774009999999997</v>
      </c>
      <c r="D7827" s="295"/>
    </row>
    <row r="7828" spans="1:4" x14ac:dyDescent="0.2">
      <c r="A7828" s="295">
        <v>0.3119113</v>
      </c>
      <c r="B7828" s="295"/>
      <c r="C7828" s="295">
        <v>0.44770100000000002</v>
      </c>
      <c r="D7828" s="295"/>
    </row>
    <row r="7829" spans="1:4" x14ac:dyDescent="0.2">
      <c r="A7829" s="295">
        <v>0.31187100000000001</v>
      </c>
      <c r="B7829" s="295"/>
      <c r="C7829" s="295">
        <v>0.44770100000000002</v>
      </c>
      <c r="D7829" s="295"/>
    </row>
    <row r="7830" spans="1:4" x14ac:dyDescent="0.2">
      <c r="A7830" s="295">
        <v>0.31184469999999997</v>
      </c>
      <c r="B7830" s="295"/>
      <c r="C7830" s="295">
        <v>0.44770100000000002</v>
      </c>
      <c r="D7830" s="295"/>
    </row>
    <row r="7831" spans="1:4" x14ac:dyDescent="0.2">
      <c r="A7831" s="295">
        <v>0.31184460000000003</v>
      </c>
      <c r="B7831" s="295"/>
      <c r="C7831" s="295">
        <v>0.44767499999999999</v>
      </c>
      <c r="D7831" s="295"/>
    </row>
    <row r="7832" spans="1:4" x14ac:dyDescent="0.2">
      <c r="A7832" s="295">
        <v>0.3118319</v>
      </c>
      <c r="B7832" s="295"/>
      <c r="C7832" s="295">
        <v>0.4476617</v>
      </c>
      <c r="D7832" s="295"/>
    </row>
    <row r="7833" spans="1:4" x14ac:dyDescent="0.2">
      <c r="A7833" s="295">
        <v>0.3118319</v>
      </c>
      <c r="B7833" s="295"/>
      <c r="C7833" s="295">
        <v>0.4476096</v>
      </c>
      <c r="D7833" s="295"/>
    </row>
    <row r="7834" spans="1:4" x14ac:dyDescent="0.2">
      <c r="A7834" s="295">
        <v>0.31181989999999998</v>
      </c>
      <c r="B7834" s="295"/>
      <c r="C7834" s="295">
        <v>0.44759739999999998</v>
      </c>
      <c r="D7834" s="295"/>
    </row>
    <row r="7835" spans="1:4" x14ac:dyDescent="0.2">
      <c r="A7835" s="295">
        <v>0.31181989999999998</v>
      </c>
      <c r="B7835" s="295"/>
      <c r="C7835" s="295">
        <v>0.44755739999999999</v>
      </c>
      <c r="D7835" s="295"/>
    </row>
    <row r="7836" spans="1:4" x14ac:dyDescent="0.2">
      <c r="A7836" s="295">
        <v>0.3118068</v>
      </c>
      <c r="B7836" s="295"/>
      <c r="C7836" s="295">
        <v>0.44754359999999999</v>
      </c>
      <c r="D7836" s="295"/>
    </row>
    <row r="7837" spans="1:4" x14ac:dyDescent="0.2">
      <c r="A7837" s="295">
        <v>0.3118068</v>
      </c>
      <c r="B7837" s="295"/>
      <c r="C7837" s="295">
        <v>0.44751780000000002</v>
      </c>
      <c r="D7837" s="295"/>
    </row>
    <row r="7838" spans="1:4" x14ac:dyDescent="0.2">
      <c r="A7838" s="295">
        <v>0.31179309999999999</v>
      </c>
      <c r="B7838" s="295"/>
      <c r="C7838" s="295">
        <v>0.44747720000000002</v>
      </c>
      <c r="D7838" s="295"/>
    </row>
    <row r="7839" spans="1:4" x14ac:dyDescent="0.2">
      <c r="A7839" s="295">
        <v>0.31178040000000001</v>
      </c>
      <c r="B7839" s="295"/>
      <c r="C7839" s="295">
        <v>0.44747720000000002</v>
      </c>
      <c r="D7839" s="295"/>
    </row>
    <row r="7840" spans="1:4" x14ac:dyDescent="0.2">
      <c r="A7840" s="295">
        <v>0.31174010000000002</v>
      </c>
      <c r="B7840" s="295"/>
      <c r="C7840" s="295">
        <v>0.44745289999999999</v>
      </c>
      <c r="D7840" s="295"/>
    </row>
    <row r="7841" spans="1:4" x14ac:dyDescent="0.2">
      <c r="A7841" s="295">
        <v>0.31174010000000002</v>
      </c>
      <c r="B7841" s="295"/>
      <c r="C7841" s="295">
        <v>0.44744089999999997</v>
      </c>
      <c r="D7841" s="295"/>
    </row>
    <row r="7842" spans="1:4" x14ac:dyDescent="0.2">
      <c r="A7842" s="295">
        <v>0.31174010000000002</v>
      </c>
      <c r="B7842" s="295"/>
      <c r="C7842" s="295">
        <v>0.4474149</v>
      </c>
      <c r="D7842" s="295"/>
    </row>
    <row r="7843" spans="1:4" x14ac:dyDescent="0.2">
      <c r="A7843" s="295">
        <v>0.31174010000000002</v>
      </c>
      <c r="B7843" s="295"/>
      <c r="C7843" s="295">
        <v>0.4473626</v>
      </c>
      <c r="D7843" s="295"/>
    </row>
    <row r="7844" spans="1:4" x14ac:dyDescent="0.2">
      <c r="A7844" s="295">
        <v>0.3117142</v>
      </c>
      <c r="B7844" s="295"/>
      <c r="C7844" s="295">
        <v>0.4473626</v>
      </c>
      <c r="D7844" s="295"/>
    </row>
    <row r="7845" spans="1:4" x14ac:dyDescent="0.2">
      <c r="A7845" s="295">
        <v>0.31170059999999999</v>
      </c>
      <c r="B7845" s="295"/>
      <c r="C7845" s="295">
        <v>0.4473355</v>
      </c>
      <c r="D7845" s="295"/>
    </row>
    <row r="7846" spans="1:4" x14ac:dyDescent="0.2">
      <c r="A7846" s="295">
        <v>0.31170059999999999</v>
      </c>
      <c r="B7846" s="295"/>
      <c r="C7846" s="295">
        <v>0.44729530000000001</v>
      </c>
      <c r="D7846" s="295"/>
    </row>
    <row r="7847" spans="1:4" x14ac:dyDescent="0.2">
      <c r="A7847" s="295">
        <v>0.31168849999999998</v>
      </c>
      <c r="B7847" s="295"/>
      <c r="C7847" s="295">
        <v>0.44728329999999999</v>
      </c>
      <c r="D7847" s="295"/>
    </row>
    <row r="7848" spans="1:4" x14ac:dyDescent="0.2">
      <c r="A7848" s="295">
        <v>0.3116622</v>
      </c>
      <c r="B7848" s="295"/>
      <c r="C7848" s="295">
        <v>0.44725769999999998</v>
      </c>
      <c r="D7848" s="295"/>
    </row>
    <row r="7849" spans="1:4" x14ac:dyDescent="0.2">
      <c r="A7849" s="295">
        <v>0.31164700000000001</v>
      </c>
      <c r="B7849" s="295"/>
      <c r="C7849" s="295">
        <v>0.44722840000000003</v>
      </c>
      <c r="D7849" s="295"/>
    </row>
    <row r="7850" spans="1:4" x14ac:dyDescent="0.2">
      <c r="A7850" s="295">
        <v>0.31164700000000001</v>
      </c>
      <c r="B7850" s="295"/>
      <c r="C7850" s="295">
        <v>0.44720169999999998</v>
      </c>
      <c r="D7850" s="295"/>
    </row>
    <row r="7851" spans="1:4" x14ac:dyDescent="0.2">
      <c r="A7851" s="295">
        <v>0.31164700000000001</v>
      </c>
      <c r="B7851" s="295"/>
      <c r="C7851" s="295">
        <v>0.44716129999999998</v>
      </c>
      <c r="D7851" s="295"/>
    </row>
    <row r="7852" spans="1:4" x14ac:dyDescent="0.2">
      <c r="A7852" s="295">
        <v>0.31164700000000001</v>
      </c>
      <c r="B7852" s="295"/>
      <c r="C7852" s="295">
        <v>0.44712220000000003</v>
      </c>
      <c r="D7852" s="295"/>
    </row>
    <row r="7853" spans="1:4" x14ac:dyDescent="0.2">
      <c r="A7853" s="295">
        <v>0.3116218</v>
      </c>
      <c r="B7853" s="295"/>
      <c r="C7853" s="295">
        <v>0.44712220000000003</v>
      </c>
      <c r="D7853" s="295"/>
    </row>
    <row r="7854" spans="1:4" x14ac:dyDescent="0.2">
      <c r="A7854" s="295">
        <v>0.31159399999999998</v>
      </c>
      <c r="B7854" s="295"/>
      <c r="C7854" s="295">
        <v>0.4471099</v>
      </c>
      <c r="D7854" s="295"/>
    </row>
    <row r="7855" spans="1:4" x14ac:dyDescent="0.2">
      <c r="A7855" s="295">
        <v>0.31159399999999998</v>
      </c>
      <c r="B7855" s="295"/>
      <c r="C7855" s="295">
        <v>0.44706950000000001</v>
      </c>
      <c r="D7855" s="295"/>
    </row>
    <row r="7856" spans="1:4" x14ac:dyDescent="0.2">
      <c r="A7856" s="295">
        <v>0.31157879999999999</v>
      </c>
      <c r="B7856" s="295"/>
      <c r="C7856" s="295">
        <v>0.44704389999999999</v>
      </c>
      <c r="D7856" s="295"/>
    </row>
    <row r="7857" spans="1:4" x14ac:dyDescent="0.2">
      <c r="A7857" s="295">
        <v>0.31156519999999999</v>
      </c>
      <c r="B7857" s="295"/>
      <c r="C7857" s="295">
        <v>0.44703189999999998</v>
      </c>
      <c r="D7857" s="295"/>
    </row>
    <row r="7858" spans="1:4" x14ac:dyDescent="0.2">
      <c r="A7858" s="295">
        <v>0.31156519999999999</v>
      </c>
      <c r="B7858" s="295"/>
      <c r="C7858" s="295">
        <v>0.4470172</v>
      </c>
      <c r="D7858" s="295"/>
    </row>
    <row r="7859" spans="1:4" x14ac:dyDescent="0.2">
      <c r="A7859" s="295">
        <v>0.31153930000000002</v>
      </c>
      <c r="B7859" s="295"/>
      <c r="C7859" s="295">
        <v>0.44699060000000002</v>
      </c>
      <c r="D7859" s="295"/>
    </row>
    <row r="7860" spans="1:4" x14ac:dyDescent="0.2">
      <c r="A7860" s="295">
        <v>0.31152730000000001</v>
      </c>
      <c r="B7860" s="295"/>
      <c r="C7860" s="295">
        <v>0.44696459999999999</v>
      </c>
      <c r="D7860" s="295"/>
    </row>
    <row r="7861" spans="1:4" x14ac:dyDescent="0.2">
      <c r="A7861" s="295">
        <v>0.31152730000000001</v>
      </c>
      <c r="B7861" s="295"/>
      <c r="C7861" s="295">
        <v>0.44696459999999999</v>
      </c>
      <c r="D7861" s="295"/>
    </row>
    <row r="7862" spans="1:4" x14ac:dyDescent="0.2">
      <c r="A7862" s="295">
        <v>0.31152730000000001</v>
      </c>
      <c r="B7862" s="295"/>
      <c r="C7862" s="295">
        <v>0.4469265</v>
      </c>
      <c r="D7862" s="295"/>
    </row>
    <row r="7863" spans="1:4" x14ac:dyDescent="0.2">
      <c r="A7863" s="295">
        <v>0.31151459999999997</v>
      </c>
      <c r="B7863" s="295"/>
      <c r="C7863" s="295">
        <v>0.44685960000000002</v>
      </c>
      <c r="D7863" s="295"/>
    </row>
    <row r="7864" spans="1:4" x14ac:dyDescent="0.2">
      <c r="A7864" s="295">
        <v>0.31151459999999997</v>
      </c>
      <c r="B7864" s="295"/>
      <c r="C7864" s="295">
        <v>0.44684629999999997</v>
      </c>
      <c r="D7864" s="295"/>
    </row>
    <row r="7865" spans="1:4" x14ac:dyDescent="0.2">
      <c r="A7865" s="295">
        <v>0.31151459999999997</v>
      </c>
      <c r="B7865" s="295"/>
      <c r="C7865" s="295">
        <v>0.44683289999999998</v>
      </c>
      <c r="D7865" s="295"/>
    </row>
    <row r="7866" spans="1:4" x14ac:dyDescent="0.2">
      <c r="A7866" s="295">
        <v>0.31150139999999998</v>
      </c>
      <c r="B7866" s="295"/>
      <c r="C7866" s="295">
        <v>0.44679489999999999</v>
      </c>
      <c r="D7866" s="295"/>
    </row>
    <row r="7867" spans="1:4" x14ac:dyDescent="0.2">
      <c r="A7867" s="295">
        <v>0.31148870000000001</v>
      </c>
      <c r="B7867" s="295"/>
      <c r="C7867" s="295">
        <v>0.44678030000000002</v>
      </c>
      <c r="D7867" s="295"/>
    </row>
    <row r="7868" spans="1:4" x14ac:dyDescent="0.2">
      <c r="A7868" s="295">
        <v>0.31145990000000001</v>
      </c>
      <c r="B7868" s="295"/>
      <c r="C7868" s="295">
        <v>0.44676559999999998</v>
      </c>
      <c r="D7868" s="295"/>
    </row>
    <row r="7869" spans="1:4" x14ac:dyDescent="0.2">
      <c r="A7869" s="295">
        <v>0.31145990000000001</v>
      </c>
      <c r="B7869" s="295"/>
      <c r="C7869" s="295">
        <v>0.44676559999999998</v>
      </c>
      <c r="D7869" s="295"/>
    </row>
    <row r="7870" spans="1:4" x14ac:dyDescent="0.2">
      <c r="A7870" s="295">
        <v>0.31145990000000001</v>
      </c>
      <c r="B7870" s="295"/>
      <c r="C7870" s="295">
        <v>0.44675359999999997</v>
      </c>
      <c r="D7870" s="295"/>
    </row>
    <row r="7871" spans="1:4" x14ac:dyDescent="0.2">
      <c r="A7871" s="295">
        <v>0.3114479</v>
      </c>
      <c r="B7871" s="295"/>
      <c r="C7871" s="295">
        <v>0.44667269999999998</v>
      </c>
      <c r="D7871" s="295"/>
    </row>
    <row r="7872" spans="1:4" x14ac:dyDescent="0.2">
      <c r="A7872" s="295">
        <v>0.31143510000000002</v>
      </c>
      <c r="B7872" s="295"/>
      <c r="C7872" s="295">
        <v>0.44667269999999998</v>
      </c>
      <c r="D7872" s="295"/>
    </row>
    <row r="7873" spans="1:4" x14ac:dyDescent="0.2">
      <c r="A7873" s="295">
        <v>0.31141999999999997</v>
      </c>
      <c r="B7873" s="295"/>
      <c r="C7873" s="295">
        <v>0.4466484</v>
      </c>
      <c r="D7873" s="295"/>
    </row>
    <row r="7874" spans="1:4" x14ac:dyDescent="0.2">
      <c r="A7874" s="295">
        <v>0.31139480000000003</v>
      </c>
      <c r="B7874" s="295"/>
      <c r="C7874" s="295">
        <v>0.4466215</v>
      </c>
      <c r="D7874" s="295"/>
    </row>
    <row r="7875" spans="1:4" x14ac:dyDescent="0.2">
      <c r="A7875" s="295">
        <v>0.31139480000000003</v>
      </c>
      <c r="B7875" s="295"/>
      <c r="C7875" s="295">
        <v>0.44660820000000001</v>
      </c>
      <c r="D7875" s="295"/>
    </row>
    <row r="7876" spans="1:4" x14ac:dyDescent="0.2">
      <c r="A7876" s="295">
        <v>0.31136849999999999</v>
      </c>
      <c r="B7876" s="295"/>
      <c r="C7876" s="295">
        <v>0.44655719999999999</v>
      </c>
      <c r="D7876" s="295"/>
    </row>
    <row r="7877" spans="1:4" x14ac:dyDescent="0.2">
      <c r="A7877" s="295">
        <v>0.31136849999999999</v>
      </c>
      <c r="B7877" s="295"/>
      <c r="C7877" s="295">
        <v>0.44655719999999999</v>
      </c>
      <c r="D7877" s="295"/>
    </row>
    <row r="7878" spans="1:4" x14ac:dyDescent="0.2">
      <c r="A7878" s="295">
        <v>0.31136849999999999</v>
      </c>
      <c r="B7878" s="295"/>
      <c r="C7878" s="295">
        <v>0.44649230000000001</v>
      </c>
      <c r="D7878" s="295"/>
    </row>
    <row r="7879" spans="1:4" x14ac:dyDescent="0.2">
      <c r="A7879" s="295">
        <v>0.31135639999999998</v>
      </c>
      <c r="B7879" s="295"/>
      <c r="C7879" s="295">
        <v>0.44648019999999999</v>
      </c>
      <c r="D7879" s="295"/>
    </row>
    <row r="7880" spans="1:4" x14ac:dyDescent="0.2">
      <c r="A7880" s="295">
        <v>0.3113437</v>
      </c>
      <c r="B7880" s="295"/>
      <c r="C7880" s="295">
        <v>0.44644240000000002</v>
      </c>
      <c r="D7880" s="295"/>
    </row>
    <row r="7881" spans="1:4" x14ac:dyDescent="0.2">
      <c r="A7881" s="295">
        <v>0.3113301</v>
      </c>
      <c r="B7881" s="295"/>
      <c r="C7881" s="295">
        <v>0.44642769999999998</v>
      </c>
      <c r="D7881" s="295"/>
    </row>
    <row r="7882" spans="1:4" x14ac:dyDescent="0.2">
      <c r="A7882" s="295">
        <v>0.31130180000000002</v>
      </c>
      <c r="B7882" s="295"/>
      <c r="C7882" s="295">
        <v>0.44638600000000001</v>
      </c>
      <c r="D7882" s="295"/>
    </row>
    <row r="7883" spans="1:4" x14ac:dyDescent="0.2">
      <c r="A7883" s="295">
        <v>0.31130180000000002</v>
      </c>
      <c r="B7883" s="295"/>
      <c r="C7883" s="295">
        <v>0.44638600000000001</v>
      </c>
      <c r="D7883" s="295"/>
    </row>
    <row r="7884" spans="1:4" x14ac:dyDescent="0.2">
      <c r="A7884" s="295">
        <v>0.31130180000000002</v>
      </c>
      <c r="B7884" s="295"/>
      <c r="C7884" s="295">
        <v>0.44634800000000002</v>
      </c>
      <c r="D7884" s="295"/>
    </row>
    <row r="7885" spans="1:4" x14ac:dyDescent="0.2">
      <c r="A7885" s="295">
        <v>0.31127389999999999</v>
      </c>
      <c r="B7885" s="295"/>
      <c r="C7885" s="295">
        <v>0.44633339999999999</v>
      </c>
      <c r="D7885" s="295"/>
    </row>
    <row r="7886" spans="1:4" x14ac:dyDescent="0.2">
      <c r="A7886" s="295">
        <v>0.31127389999999999</v>
      </c>
      <c r="B7886" s="295"/>
      <c r="C7886" s="295">
        <v>0.44631870000000001</v>
      </c>
      <c r="D7886" s="295"/>
    </row>
    <row r="7887" spans="1:4" x14ac:dyDescent="0.2">
      <c r="A7887" s="295">
        <v>0.31126189999999998</v>
      </c>
      <c r="B7887" s="295"/>
      <c r="C7887" s="295">
        <v>0.44629170000000001</v>
      </c>
      <c r="D7887" s="295"/>
    </row>
    <row r="7888" spans="1:4" x14ac:dyDescent="0.2">
      <c r="A7888" s="295">
        <v>0.31126189999999998</v>
      </c>
      <c r="B7888" s="295"/>
      <c r="C7888" s="295">
        <v>0.4462663</v>
      </c>
      <c r="D7888" s="295"/>
    </row>
    <row r="7889" spans="1:4" x14ac:dyDescent="0.2">
      <c r="A7889" s="295">
        <v>0.31126189999999998</v>
      </c>
      <c r="B7889" s="295"/>
      <c r="C7889" s="295">
        <v>0.44623790000000002</v>
      </c>
      <c r="D7889" s="295"/>
    </row>
    <row r="7890" spans="1:4" x14ac:dyDescent="0.2">
      <c r="A7890" s="295">
        <v>0.31124819999999997</v>
      </c>
      <c r="B7890" s="295"/>
      <c r="C7890" s="295">
        <v>0.44623790000000002</v>
      </c>
      <c r="D7890" s="295"/>
    </row>
    <row r="7891" spans="1:4" x14ac:dyDescent="0.2">
      <c r="A7891" s="295">
        <v>0.31123309999999998</v>
      </c>
      <c r="B7891" s="295"/>
      <c r="C7891" s="295">
        <v>0.44621119999999997</v>
      </c>
      <c r="D7891" s="295"/>
    </row>
    <row r="7892" spans="1:4" x14ac:dyDescent="0.2">
      <c r="A7892" s="295">
        <v>0.31121789999999999</v>
      </c>
      <c r="B7892" s="295"/>
      <c r="C7892" s="295">
        <v>0.44618279999999999</v>
      </c>
      <c r="D7892" s="295"/>
    </row>
    <row r="7893" spans="1:4" x14ac:dyDescent="0.2">
      <c r="A7893" s="295">
        <v>0.31119269999999999</v>
      </c>
      <c r="B7893" s="295"/>
      <c r="C7893" s="295">
        <v>0.44615850000000001</v>
      </c>
      <c r="D7893" s="295"/>
    </row>
    <row r="7894" spans="1:4" x14ac:dyDescent="0.2">
      <c r="A7894" s="295">
        <v>0.31117909999999999</v>
      </c>
      <c r="B7894" s="295"/>
      <c r="C7894" s="295">
        <v>0.44613019999999998</v>
      </c>
      <c r="D7894" s="295"/>
    </row>
    <row r="7895" spans="1:4" x14ac:dyDescent="0.2">
      <c r="A7895" s="295">
        <v>0.31116640000000001</v>
      </c>
      <c r="B7895" s="295"/>
      <c r="C7895" s="295">
        <v>0.44611679999999998</v>
      </c>
      <c r="D7895" s="295"/>
    </row>
    <row r="7896" spans="1:4" x14ac:dyDescent="0.2">
      <c r="A7896" s="295">
        <v>0.31116640000000001</v>
      </c>
      <c r="B7896" s="295"/>
      <c r="C7896" s="295">
        <v>0.44609110000000002</v>
      </c>
      <c r="D7896" s="295"/>
    </row>
    <row r="7897" spans="1:4" x14ac:dyDescent="0.2">
      <c r="A7897" s="295">
        <v>0.31116640000000001</v>
      </c>
      <c r="B7897" s="295"/>
      <c r="C7897" s="295">
        <v>0.44605080000000003</v>
      </c>
      <c r="D7897" s="295"/>
    </row>
    <row r="7898" spans="1:4" x14ac:dyDescent="0.2">
      <c r="A7898" s="295">
        <v>0.3111527</v>
      </c>
      <c r="B7898" s="295"/>
      <c r="C7898" s="295">
        <v>0.44605080000000003</v>
      </c>
      <c r="D7898" s="295"/>
    </row>
    <row r="7899" spans="1:4" x14ac:dyDescent="0.2">
      <c r="A7899" s="295">
        <v>0.31114069999999999</v>
      </c>
      <c r="B7899" s="295"/>
      <c r="C7899" s="295">
        <v>0.44602380000000003</v>
      </c>
      <c r="D7899" s="295"/>
    </row>
    <row r="7900" spans="1:4" x14ac:dyDescent="0.2">
      <c r="A7900" s="295">
        <v>0.31114069999999999</v>
      </c>
      <c r="B7900" s="295"/>
      <c r="C7900" s="295">
        <v>0.44598569999999998</v>
      </c>
      <c r="D7900" s="295"/>
    </row>
    <row r="7901" spans="1:4" x14ac:dyDescent="0.2">
      <c r="A7901" s="295">
        <v>0.31114069999999999</v>
      </c>
      <c r="B7901" s="295"/>
      <c r="C7901" s="295">
        <v>0.44593050000000001</v>
      </c>
      <c r="D7901" s="295"/>
    </row>
    <row r="7902" spans="1:4" x14ac:dyDescent="0.2">
      <c r="A7902" s="295">
        <v>0.31111280000000002</v>
      </c>
      <c r="B7902" s="295"/>
      <c r="C7902" s="295">
        <v>0.44590380000000002</v>
      </c>
      <c r="D7902" s="295"/>
    </row>
    <row r="7903" spans="1:4" x14ac:dyDescent="0.2">
      <c r="A7903" s="295">
        <v>0.31108599999999997</v>
      </c>
      <c r="B7903" s="295"/>
      <c r="C7903" s="295">
        <v>0.44587670000000001</v>
      </c>
      <c r="D7903" s="295"/>
    </row>
    <row r="7904" spans="1:4" x14ac:dyDescent="0.2">
      <c r="A7904" s="295">
        <v>0.31107400000000002</v>
      </c>
      <c r="B7904" s="295"/>
      <c r="C7904" s="295">
        <v>0.4458647</v>
      </c>
      <c r="D7904" s="295"/>
    </row>
    <row r="7905" spans="1:4" x14ac:dyDescent="0.2">
      <c r="A7905" s="295">
        <v>0.31105880000000002</v>
      </c>
      <c r="B7905" s="295"/>
      <c r="C7905" s="295">
        <v>0.44584040000000003</v>
      </c>
      <c r="D7905" s="295"/>
    </row>
    <row r="7906" spans="1:4" x14ac:dyDescent="0.2">
      <c r="A7906" s="295">
        <v>0.31104609999999999</v>
      </c>
      <c r="B7906" s="295"/>
      <c r="C7906" s="295">
        <v>0.44579999999999997</v>
      </c>
      <c r="D7906" s="295"/>
    </row>
    <row r="7907" spans="1:4" x14ac:dyDescent="0.2">
      <c r="A7907" s="295">
        <v>0.311033</v>
      </c>
      <c r="B7907" s="295"/>
      <c r="C7907" s="295">
        <v>0.44577440000000002</v>
      </c>
      <c r="D7907" s="295"/>
    </row>
    <row r="7908" spans="1:4" x14ac:dyDescent="0.2">
      <c r="A7908" s="295">
        <v>0.311033</v>
      </c>
      <c r="B7908" s="295"/>
      <c r="C7908" s="295">
        <v>0.44573390000000002</v>
      </c>
      <c r="D7908" s="295"/>
    </row>
    <row r="7909" spans="1:4" x14ac:dyDescent="0.2">
      <c r="A7909" s="295">
        <v>0.31102030000000003</v>
      </c>
      <c r="B7909" s="295"/>
      <c r="C7909" s="295">
        <v>0.4457084</v>
      </c>
      <c r="D7909" s="295"/>
    </row>
    <row r="7910" spans="1:4" x14ac:dyDescent="0.2">
      <c r="A7910" s="295">
        <v>0.31099460000000001</v>
      </c>
      <c r="B7910" s="295"/>
      <c r="C7910" s="295">
        <v>0.44569370000000003</v>
      </c>
      <c r="D7910" s="295"/>
    </row>
    <row r="7911" spans="1:4" x14ac:dyDescent="0.2">
      <c r="A7911" s="295">
        <v>0.31099460000000001</v>
      </c>
      <c r="B7911" s="295"/>
      <c r="C7911" s="295">
        <v>0.44566939999999999</v>
      </c>
      <c r="D7911" s="295"/>
    </row>
    <row r="7912" spans="1:4" x14ac:dyDescent="0.2">
      <c r="A7912" s="295">
        <v>0.31098189999999998</v>
      </c>
      <c r="B7912" s="295"/>
      <c r="C7912" s="295">
        <v>0.44565569999999999</v>
      </c>
      <c r="D7912" s="295"/>
    </row>
    <row r="7913" spans="1:4" x14ac:dyDescent="0.2">
      <c r="A7913" s="295">
        <v>0.3109536</v>
      </c>
      <c r="B7913" s="295"/>
      <c r="C7913" s="295">
        <v>0.44562770000000002</v>
      </c>
      <c r="D7913" s="295"/>
    </row>
    <row r="7914" spans="1:4" x14ac:dyDescent="0.2">
      <c r="A7914" s="295">
        <v>0.3109536</v>
      </c>
      <c r="B7914" s="295"/>
      <c r="C7914" s="295">
        <v>0.4456157</v>
      </c>
      <c r="D7914" s="295"/>
    </row>
    <row r="7915" spans="1:4" x14ac:dyDescent="0.2">
      <c r="A7915" s="295">
        <v>0.3109536</v>
      </c>
      <c r="B7915" s="295"/>
      <c r="C7915" s="295">
        <v>0.44560339999999998</v>
      </c>
      <c r="D7915" s="295"/>
    </row>
    <row r="7916" spans="1:4" x14ac:dyDescent="0.2">
      <c r="A7916" s="295">
        <v>0.31094040000000001</v>
      </c>
      <c r="B7916" s="295"/>
      <c r="C7916" s="295">
        <v>0.44557629999999998</v>
      </c>
      <c r="D7916" s="295"/>
    </row>
    <row r="7917" spans="1:4" x14ac:dyDescent="0.2">
      <c r="A7917" s="295">
        <v>0.31092769999999997</v>
      </c>
      <c r="B7917" s="295"/>
      <c r="C7917" s="295">
        <v>0.44556430000000002</v>
      </c>
      <c r="D7917" s="295"/>
    </row>
    <row r="7918" spans="1:4" x14ac:dyDescent="0.2">
      <c r="A7918" s="295">
        <v>0.31092769999999997</v>
      </c>
      <c r="B7918" s="295"/>
      <c r="C7918" s="295">
        <v>0.44552259999999999</v>
      </c>
      <c r="D7918" s="295"/>
    </row>
    <row r="7919" spans="1:4" x14ac:dyDescent="0.2">
      <c r="A7919" s="295">
        <v>0.31090200000000001</v>
      </c>
      <c r="B7919" s="295"/>
      <c r="C7919" s="295">
        <v>0.44549830000000001</v>
      </c>
      <c r="D7919" s="295"/>
    </row>
    <row r="7920" spans="1:4" x14ac:dyDescent="0.2">
      <c r="A7920" s="295">
        <v>0.31088690000000002</v>
      </c>
      <c r="B7920" s="295"/>
      <c r="C7920" s="295">
        <v>0.44547140000000002</v>
      </c>
      <c r="D7920" s="295"/>
    </row>
    <row r="7921" spans="1:4" x14ac:dyDescent="0.2">
      <c r="A7921" s="295">
        <v>0.31088690000000002</v>
      </c>
      <c r="B7921" s="295"/>
      <c r="C7921" s="295">
        <v>0.4454593</v>
      </c>
      <c r="D7921" s="295"/>
    </row>
    <row r="7922" spans="1:4" x14ac:dyDescent="0.2">
      <c r="A7922" s="295">
        <v>0.31086209999999997</v>
      </c>
      <c r="B7922" s="295"/>
      <c r="C7922" s="295">
        <v>0.44540540000000001</v>
      </c>
      <c r="D7922" s="295"/>
    </row>
    <row r="7923" spans="1:4" x14ac:dyDescent="0.2">
      <c r="A7923" s="295">
        <v>0.31086209999999997</v>
      </c>
      <c r="B7923" s="295"/>
      <c r="C7923" s="295">
        <v>0.44540540000000001</v>
      </c>
      <c r="D7923" s="295"/>
    </row>
    <row r="7924" spans="1:4" x14ac:dyDescent="0.2">
      <c r="A7924" s="295">
        <v>0.31084850000000003</v>
      </c>
      <c r="B7924" s="295"/>
      <c r="C7924" s="295">
        <v>0.44537959999999999</v>
      </c>
      <c r="D7924" s="295"/>
    </row>
    <row r="7925" spans="1:4" x14ac:dyDescent="0.2">
      <c r="A7925" s="295">
        <v>0.3108358</v>
      </c>
      <c r="B7925" s="295"/>
      <c r="C7925" s="295">
        <v>0.4453529</v>
      </c>
      <c r="D7925" s="295"/>
    </row>
    <row r="7926" spans="1:4" x14ac:dyDescent="0.2">
      <c r="A7926" s="295">
        <v>0.3108206</v>
      </c>
      <c r="B7926" s="295"/>
      <c r="C7926" s="295">
        <v>0.4453529</v>
      </c>
      <c r="D7926" s="295"/>
    </row>
    <row r="7927" spans="1:4" x14ac:dyDescent="0.2">
      <c r="A7927" s="295">
        <v>0.31079519999999999</v>
      </c>
      <c r="B7927" s="295"/>
      <c r="C7927" s="295">
        <v>0.44531379999999998</v>
      </c>
      <c r="D7927" s="295"/>
    </row>
    <row r="7928" spans="1:4" x14ac:dyDescent="0.2">
      <c r="A7928" s="295">
        <v>0.3107684</v>
      </c>
      <c r="B7928" s="295"/>
      <c r="C7928" s="295">
        <v>0.44529920000000001</v>
      </c>
      <c r="D7928" s="295"/>
    </row>
    <row r="7929" spans="1:4" x14ac:dyDescent="0.2">
      <c r="A7929" s="295">
        <v>0.3107684</v>
      </c>
      <c r="B7929" s="295"/>
      <c r="C7929" s="295">
        <v>0.44529920000000001</v>
      </c>
      <c r="D7929" s="295"/>
    </row>
    <row r="7930" spans="1:4" x14ac:dyDescent="0.2">
      <c r="A7930" s="295">
        <v>0.31074370000000001</v>
      </c>
      <c r="B7930" s="295"/>
      <c r="C7930" s="295">
        <v>0.44525920000000002</v>
      </c>
      <c r="D7930" s="295"/>
    </row>
    <row r="7931" spans="1:4" x14ac:dyDescent="0.2">
      <c r="A7931" s="295">
        <v>0.31074360000000001</v>
      </c>
      <c r="B7931" s="295"/>
      <c r="C7931" s="295">
        <v>0.44524710000000001</v>
      </c>
      <c r="D7931" s="295"/>
    </row>
    <row r="7932" spans="1:4" x14ac:dyDescent="0.2">
      <c r="A7932" s="295">
        <v>0.31072850000000002</v>
      </c>
      <c r="B7932" s="295"/>
      <c r="C7932" s="295">
        <v>0.4452334</v>
      </c>
      <c r="D7932" s="295"/>
    </row>
    <row r="7933" spans="1:4" x14ac:dyDescent="0.2">
      <c r="A7933" s="295">
        <v>0.31071650000000001</v>
      </c>
      <c r="B7933" s="295"/>
      <c r="C7933" s="295">
        <v>0.44518029999999997</v>
      </c>
      <c r="D7933" s="295"/>
    </row>
    <row r="7934" spans="1:4" x14ac:dyDescent="0.2">
      <c r="A7934" s="295">
        <v>0.31071650000000001</v>
      </c>
      <c r="B7934" s="295"/>
      <c r="C7934" s="295">
        <v>0.44518029999999997</v>
      </c>
      <c r="D7934" s="295"/>
    </row>
    <row r="7935" spans="1:4" x14ac:dyDescent="0.2">
      <c r="A7935" s="295">
        <v>0.31070130000000001</v>
      </c>
      <c r="B7935" s="295"/>
      <c r="C7935" s="295">
        <v>0.4451388</v>
      </c>
      <c r="D7935" s="295"/>
    </row>
    <row r="7936" spans="1:4" x14ac:dyDescent="0.2">
      <c r="A7936" s="295">
        <v>0.31070130000000001</v>
      </c>
      <c r="B7936" s="295"/>
      <c r="C7936" s="295">
        <v>0.4451388</v>
      </c>
      <c r="D7936" s="295"/>
    </row>
    <row r="7937" spans="1:4" x14ac:dyDescent="0.2">
      <c r="A7937" s="295">
        <v>0.31067539999999999</v>
      </c>
      <c r="B7937" s="295"/>
      <c r="C7937" s="295">
        <v>0.44511210000000001</v>
      </c>
      <c r="D7937" s="295"/>
    </row>
    <row r="7938" spans="1:4" x14ac:dyDescent="0.2">
      <c r="A7938" s="295">
        <v>0.31066179999999999</v>
      </c>
      <c r="B7938" s="295"/>
      <c r="C7938" s="295">
        <v>0.44508609999999998</v>
      </c>
      <c r="D7938" s="295"/>
    </row>
    <row r="7939" spans="1:4" x14ac:dyDescent="0.2">
      <c r="A7939" s="295">
        <v>0.31066179999999999</v>
      </c>
      <c r="B7939" s="295"/>
      <c r="C7939" s="295">
        <v>0.44505899999999998</v>
      </c>
      <c r="D7939" s="295"/>
    </row>
    <row r="7940" spans="1:4" x14ac:dyDescent="0.2">
      <c r="A7940" s="295">
        <v>0.31064979999999998</v>
      </c>
      <c r="B7940" s="295"/>
      <c r="C7940" s="295">
        <v>0.44503470000000001</v>
      </c>
      <c r="D7940" s="295"/>
    </row>
    <row r="7941" spans="1:4" x14ac:dyDescent="0.2">
      <c r="A7941" s="295">
        <v>0.31064979999999998</v>
      </c>
      <c r="B7941" s="295"/>
      <c r="C7941" s="295">
        <v>0.44500780000000001</v>
      </c>
      <c r="D7941" s="295"/>
    </row>
    <row r="7942" spans="1:4" x14ac:dyDescent="0.2">
      <c r="A7942" s="295">
        <v>0.31062190000000001</v>
      </c>
      <c r="B7942" s="295"/>
      <c r="C7942" s="295">
        <v>0.44496740000000001</v>
      </c>
      <c r="D7942" s="295"/>
    </row>
    <row r="7943" spans="1:4" x14ac:dyDescent="0.2">
      <c r="A7943" s="295">
        <v>0.31060919999999997</v>
      </c>
      <c r="B7943" s="295"/>
      <c r="C7943" s="295">
        <v>0.44496740000000001</v>
      </c>
      <c r="D7943" s="295"/>
    </row>
    <row r="7944" spans="1:4" x14ac:dyDescent="0.2">
      <c r="A7944" s="295">
        <v>0.31059550000000002</v>
      </c>
      <c r="B7944" s="295"/>
      <c r="C7944" s="295">
        <v>0.44491609999999998</v>
      </c>
      <c r="D7944" s="295"/>
    </row>
    <row r="7945" spans="1:4" x14ac:dyDescent="0.2">
      <c r="A7945" s="295">
        <v>0.3105697</v>
      </c>
      <c r="B7945" s="295"/>
      <c r="C7945" s="295">
        <v>0.4449014</v>
      </c>
      <c r="D7945" s="295"/>
    </row>
    <row r="7946" spans="1:4" x14ac:dyDescent="0.2">
      <c r="A7946" s="295">
        <v>0.3105697</v>
      </c>
      <c r="B7946" s="295"/>
      <c r="C7946" s="295">
        <v>0.44488810000000001</v>
      </c>
      <c r="D7946" s="295"/>
    </row>
    <row r="7947" spans="1:4" x14ac:dyDescent="0.2">
      <c r="A7947" s="295">
        <v>0.31055450000000001</v>
      </c>
      <c r="B7947" s="295"/>
      <c r="C7947" s="295">
        <v>0.44487599999999999</v>
      </c>
      <c r="D7947" s="295"/>
    </row>
    <row r="7948" spans="1:4" x14ac:dyDescent="0.2">
      <c r="A7948" s="295">
        <v>0.31055450000000001</v>
      </c>
      <c r="B7948" s="295"/>
      <c r="C7948" s="295">
        <v>0.44486140000000002</v>
      </c>
      <c r="D7948" s="295"/>
    </row>
    <row r="7949" spans="1:4" x14ac:dyDescent="0.2">
      <c r="A7949" s="295">
        <v>0.31055450000000001</v>
      </c>
      <c r="B7949" s="295"/>
      <c r="C7949" s="295">
        <v>0.44479540000000001</v>
      </c>
      <c r="D7949" s="295"/>
    </row>
    <row r="7950" spans="1:4" x14ac:dyDescent="0.2">
      <c r="A7950" s="295">
        <v>0.31053940000000002</v>
      </c>
      <c r="B7950" s="295"/>
      <c r="C7950" s="295">
        <v>0.44479540000000001</v>
      </c>
      <c r="D7950" s="295"/>
    </row>
    <row r="7951" spans="1:4" x14ac:dyDescent="0.2">
      <c r="A7951" s="295">
        <v>0.31052619999999997</v>
      </c>
      <c r="B7951" s="295"/>
      <c r="C7951" s="295">
        <v>0.4447451</v>
      </c>
      <c r="D7951" s="295"/>
    </row>
    <row r="7952" spans="1:4" x14ac:dyDescent="0.2">
      <c r="A7952" s="295">
        <v>0.31050050000000001</v>
      </c>
      <c r="B7952" s="295"/>
      <c r="C7952" s="295">
        <v>0.44473289999999999</v>
      </c>
      <c r="D7952" s="295"/>
    </row>
    <row r="7953" spans="1:4" x14ac:dyDescent="0.2">
      <c r="A7953" s="295">
        <v>0.31050050000000001</v>
      </c>
      <c r="B7953" s="295"/>
      <c r="C7953" s="295">
        <v>0.44471820000000001</v>
      </c>
      <c r="D7953" s="295"/>
    </row>
    <row r="7954" spans="1:4" x14ac:dyDescent="0.2">
      <c r="A7954" s="295">
        <v>0.31048779999999998</v>
      </c>
      <c r="B7954" s="295"/>
      <c r="C7954" s="295">
        <v>0.4446698</v>
      </c>
      <c r="D7954" s="295"/>
    </row>
    <row r="7955" spans="1:4" x14ac:dyDescent="0.2">
      <c r="A7955" s="295">
        <v>0.31047580000000002</v>
      </c>
      <c r="B7955" s="295"/>
      <c r="C7955" s="295">
        <v>0.44465779999999999</v>
      </c>
      <c r="D7955" s="295"/>
    </row>
    <row r="7956" spans="1:4" x14ac:dyDescent="0.2">
      <c r="A7956" s="295">
        <v>0.31047580000000002</v>
      </c>
      <c r="B7956" s="295"/>
      <c r="C7956" s="295">
        <v>0.44462980000000002</v>
      </c>
      <c r="D7956" s="295"/>
    </row>
    <row r="7957" spans="1:4" x14ac:dyDescent="0.2">
      <c r="A7957" s="295">
        <v>0.31047580000000002</v>
      </c>
      <c r="B7957" s="295"/>
      <c r="C7957" s="295">
        <v>0.44459179999999998</v>
      </c>
      <c r="D7957" s="295"/>
    </row>
    <row r="7958" spans="1:4" x14ac:dyDescent="0.2">
      <c r="A7958" s="295">
        <v>0.31047580000000002</v>
      </c>
      <c r="B7958" s="295"/>
      <c r="C7958" s="295">
        <v>0.44456380000000001</v>
      </c>
      <c r="D7958" s="295"/>
    </row>
    <row r="7959" spans="1:4" x14ac:dyDescent="0.2">
      <c r="A7959" s="295">
        <v>0.31046059999999998</v>
      </c>
      <c r="B7959" s="295"/>
      <c r="C7959" s="295">
        <v>0.44453949999999998</v>
      </c>
      <c r="D7959" s="295"/>
    </row>
    <row r="7960" spans="1:4" x14ac:dyDescent="0.2">
      <c r="A7960" s="295">
        <v>0.31044860000000002</v>
      </c>
      <c r="B7960" s="295"/>
      <c r="C7960" s="295">
        <v>0.44453949999999998</v>
      </c>
      <c r="D7960" s="295"/>
    </row>
    <row r="7961" spans="1:4" x14ac:dyDescent="0.2">
      <c r="A7961" s="295">
        <v>0.31040909999999999</v>
      </c>
      <c r="B7961" s="295"/>
      <c r="C7961" s="295">
        <v>0.44451370000000001</v>
      </c>
      <c r="D7961" s="295"/>
    </row>
    <row r="7962" spans="1:4" x14ac:dyDescent="0.2">
      <c r="A7962" s="295">
        <v>0.31040909999999999</v>
      </c>
      <c r="B7962" s="295"/>
      <c r="C7962" s="295">
        <v>0.44445980000000002</v>
      </c>
      <c r="D7962" s="295"/>
    </row>
    <row r="7963" spans="1:4" x14ac:dyDescent="0.2">
      <c r="A7963" s="295">
        <v>0.31040909999999999</v>
      </c>
      <c r="B7963" s="295"/>
      <c r="C7963" s="295">
        <v>0.44443440000000001</v>
      </c>
      <c r="D7963" s="295"/>
    </row>
    <row r="7964" spans="1:4" x14ac:dyDescent="0.2">
      <c r="A7964" s="295">
        <v>0.31040909999999999</v>
      </c>
      <c r="B7964" s="295"/>
      <c r="C7964" s="295">
        <v>0.44441969999999997</v>
      </c>
      <c r="D7964" s="295"/>
    </row>
    <row r="7965" spans="1:4" x14ac:dyDescent="0.2">
      <c r="A7965" s="295">
        <v>0.3103844</v>
      </c>
      <c r="B7965" s="295"/>
      <c r="C7965" s="295">
        <v>0.44440770000000002</v>
      </c>
      <c r="D7965" s="295"/>
    </row>
    <row r="7966" spans="1:4" x14ac:dyDescent="0.2">
      <c r="A7966" s="295">
        <v>0.3103844</v>
      </c>
      <c r="B7966" s="295"/>
      <c r="C7966" s="295">
        <v>0.44439299999999998</v>
      </c>
      <c r="D7966" s="295"/>
    </row>
    <row r="7967" spans="1:4" x14ac:dyDescent="0.2">
      <c r="A7967" s="295">
        <v>0.31036920000000001</v>
      </c>
      <c r="B7967" s="295"/>
      <c r="C7967" s="295">
        <v>0.44434170000000001</v>
      </c>
      <c r="D7967" s="295"/>
    </row>
    <row r="7968" spans="1:4" x14ac:dyDescent="0.2">
      <c r="A7968" s="295">
        <v>0.31033040000000001</v>
      </c>
      <c r="B7968" s="295"/>
      <c r="C7968" s="295">
        <v>0.4443146</v>
      </c>
      <c r="D7968" s="295"/>
    </row>
    <row r="7969" spans="1:4" x14ac:dyDescent="0.2">
      <c r="A7969" s="295">
        <v>0.31033040000000001</v>
      </c>
      <c r="B7969" s="295"/>
      <c r="C7969" s="295">
        <v>0.44429999999999997</v>
      </c>
      <c r="D7969" s="295"/>
    </row>
    <row r="7970" spans="1:4" x14ac:dyDescent="0.2">
      <c r="A7970" s="295">
        <v>0.31031829999999999</v>
      </c>
      <c r="B7970" s="295"/>
      <c r="C7970" s="295">
        <v>0.44429999999999997</v>
      </c>
      <c r="D7970" s="295"/>
    </row>
    <row r="7971" spans="1:4" x14ac:dyDescent="0.2">
      <c r="A7971" s="295">
        <v>0.3102895</v>
      </c>
      <c r="B7971" s="295"/>
      <c r="C7971" s="295">
        <v>0.44423309999999999</v>
      </c>
      <c r="D7971" s="295"/>
    </row>
    <row r="7972" spans="1:4" x14ac:dyDescent="0.2">
      <c r="A7972" s="295">
        <v>0.31027680000000002</v>
      </c>
      <c r="B7972" s="295"/>
      <c r="C7972" s="295">
        <v>0.44420470000000001</v>
      </c>
      <c r="D7972" s="295"/>
    </row>
    <row r="7973" spans="1:4" x14ac:dyDescent="0.2">
      <c r="A7973" s="295">
        <v>0.31026480000000001</v>
      </c>
      <c r="B7973" s="295"/>
      <c r="C7973" s="295">
        <v>0.44420470000000001</v>
      </c>
      <c r="D7973" s="295"/>
    </row>
    <row r="7974" spans="1:4" x14ac:dyDescent="0.2">
      <c r="A7974" s="295">
        <v>0.31026480000000001</v>
      </c>
      <c r="B7974" s="295"/>
      <c r="C7974" s="295">
        <v>0.44417800000000002</v>
      </c>
      <c r="D7974" s="295"/>
    </row>
    <row r="7975" spans="1:4" x14ac:dyDescent="0.2">
      <c r="A7975" s="295">
        <v>0.31026480000000001</v>
      </c>
      <c r="B7975" s="295"/>
      <c r="C7975" s="295">
        <v>0.44416470000000002</v>
      </c>
      <c r="D7975" s="295"/>
    </row>
    <row r="7976" spans="1:4" x14ac:dyDescent="0.2">
      <c r="A7976" s="295">
        <v>0.31026480000000001</v>
      </c>
      <c r="B7976" s="295"/>
      <c r="C7976" s="295">
        <v>0.44415260000000001</v>
      </c>
      <c r="D7976" s="295"/>
    </row>
    <row r="7977" spans="1:4" x14ac:dyDescent="0.2">
      <c r="A7977" s="295">
        <v>0.31023840000000003</v>
      </c>
      <c r="B7977" s="295"/>
      <c r="C7977" s="295">
        <v>0.44412560000000001</v>
      </c>
      <c r="D7977" s="295"/>
    </row>
    <row r="7978" spans="1:4" x14ac:dyDescent="0.2">
      <c r="A7978" s="295">
        <v>0.31023840000000003</v>
      </c>
      <c r="B7978" s="295"/>
      <c r="C7978" s="295">
        <v>0.4441118</v>
      </c>
      <c r="D7978" s="295"/>
    </row>
    <row r="7979" spans="1:4" x14ac:dyDescent="0.2">
      <c r="A7979" s="295">
        <v>0.31022529999999998</v>
      </c>
      <c r="B7979" s="295"/>
      <c r="C7979" s="295">
        <v>0.4440849</v>
      </c>
      <c r="D7979" s="295"/>
    </row>
    <row r="7980" spans="1:4" x14ac:dyDescent="0.2">
      <c r="A7980" s="295">
        <v>0.31022529999999998</v>
      </c>
      <c r="B7980" s="295"/>
      <c r="C7980" s="295">
        <v>0.4440712</v>
      </c>
      <c r="D7980" s="295"/>
    </row>
    <row r="7981" spans="1:4" x14ac:dyDescent="0.2">
      <c r="A7981" s="295">
        <v>0.31018380000000001</v>
      </c>
      <c r="B7981" s="295"/>
      <c r="C7981" s="295">
        <v>0.44402950000000002</v>
      </c>
      <c r="D7981" s="295"/>
    </row>
    <row r="7982" spans="1:4" x14ac:dyDescent="0.2">
      <c r="A7982" s="295">
        <v>0.31018380000000001</v>
      </c>
      <c r="B7982" s="295"/>
      <c r="C7982" s="295">
        <v>0.44400519999999999</v>
      </c>
      <c r="D7982" s="295"/>
    </row>
    <row r="7983" spans="1:4" x14ac:dyDescent="0.2">
      <c r="A7983" s="295">
        <v>0.31018380000000001</v>
      </c>
      <c r="B7983" s="295"/>
      <c r="C7983" s="295">
        <v>0.44397809999999999</v>
      </c>
      <c r="D7983" s="295"/>
    </row>
    <row r="7984" spans="1:4" x14ac:dyDescent="0.2">
      <c r="A7984" s="295">
        <v>0.31018380000000001</v>
      </c>
      <c r="B7984" s="295"/>
      <c r="C7984" s="295">
        <v>0.44396350000000001</v>
      </c>
      <c r="D7984" s="295"/>
    </row>
    <row r="7985" spans="1:4" x14ac:dyDescent="0.2">
      <c r="A7985" s="295">
        <v>0.31017060000000002</v>
      </c>
      <c r="B7985" s="295"/>
      <c r="C7985" s="295">
        <v>0.44393769999999999</v>
      </c>
      <c r="D7985" s="295"/>
    </row>
    <row r="7986" spans="1:4" x14ac:dyDescent="0.2">
      <c r="A7986" s="295">
        <v>0.31015549999999997</v>
      </c>
      <c r="B7986" s="295"/>
      <c r="C7986" s="295">
        <v>0.4438975</v>
      </c>
      <c r="D7986" s="295"/>
    </row>
    <row r="7987" spans="1:4" x14ac:dyDescent="0.2">
      <c r="A7987" s="295">
        <v>0.31014340000000001</v>
      </c>
      <c r="B7987" s="295"/>
      <c r="C7987" s="295">
        <v>0.44388280000000002</v>
      </c>
      <c r="D7987" s="295"/>
    </row>
    <row r="7988" spans="1:4" x14ac:dyDescent="0.2">
      <c r="A7988" s="295">
        <v>0.31014340000000001</v>
      </c>
      <c r="B7988" s="295"/>
      <c r="C7988" s="295">
        <v>0.44383980000000001</v>
      </c>
      <c r="D7988" s="295"/>
    </row>
    <row r="7989" spans="1:4" x14ac:dyDescent="0.2">
      <c r="A7989" s="295">
        <v>0.31012830000000002</v>
      </c>
      <c r="B7989" s="295"/>
      <c r="C7989" s="295">
        <v>0.4438144</v>
      </c>
      <c r="D7989" s="295"/>
    </row>
    <row r="7990" spans="1:4" x14ac:dyDescent="0.2">
      <c r="A7990" s="295">
        <v>0.31010149999999997</v>
      </c>
      <c r="B7990" s="295"/>
      <c r="C7990" s="295">
        <v>0.44378849999999997</v>
      </c>
      <c r="D7990" s="295"/>
    </row>
    <row r="7991" spans="1:4" x14ac:dyDescent="0.2">
      <c r="A7991" s="295">
        <v>0.3100888</v>
      </c>
      <c r="B7991" s="295"/>
      <c r="C7991" s="295">
        <v>0.44378840000000003</v>
      </c>
      <c r="D7991" s="295"/>
    </row>
    <row r="7992" spans="1:4" x14ac:dyDescent="0.2">
      <c r="A7992" s="295">
        <v>0.31007509999999999</v>
      </c>
      <c r="B7992" s="295"/>
      <c r="C7992" s="295">
        <v>0.44376270000000001</v>
      </c>
      <c r="D7992" s="295"/>
    </row>
    <row r="7993" spans="1:4" x14ac:dyDescent="0.2">
      <c r="A7993" s="295">
        <v>0.31007509999999999</v>
      </c>
      <c r="B7993" s="295"/>
      <c r="C7993" s="295">
        <v>0.4437506</v>
      </c>
      <c r="D7993" s="295"/>
    </row>
    <row r="7994" spans="1:4" x14ac:dyDescent="0.2">
      <c r="A7994" s="295">
        <v>0.31006309999999998</v>
      </c>
      <c r="B7994" s="295"/>
      <c r="C7994" s="295">
        <v>0.4437373</v>
      </c>
      <c r="D7994" s="295"/>
    </row>
    <row r="7995" spans="1:4" x14ac:dyDescent="0.2">
      <c r="A7995" s="295">
        <v>0.31004949999999998</v>
      </c>
      <c r="B7995" s="295"/>
      <c r="C7995" s="295">
        <v>0.44369809999999998</v>
      </c>
      <c r="D7995" s="295"/>
    </row>
    <row r="7996" spans="1:4" x14ac:dyDescent="0.2">
      <c r="A7996" s="295">
        <v>0.31004949999999998</v>
      </c>
      <c r="B7996" s="295"/>
      <c r="C7996" s="295">
        <v>0.4436618</v>
      </c>
      <c r="D7996" s="295"/>
    </row>
    <row r="7997" spans="1:4" x14ac:dyDescent="0.2">
      <c r="A7997" s="295">
        <v>0.31003429999999998</v>
      </c>
      <c r="B7997" s="295"/>
      <c r="C7997" s="295">
        <v>0.44364710000000002</v>
      </c>
      <c r="D7997" s="295"/>
    </row>
    <row r="7998" spans="1:4" x14ac:dyDescent="0.2">
      <c r="A7998" s="295">
        <v>0.31003429999999998</v>
      </c>
      <c r="B7998" s="295"/>
      <c r="C7998" s="295">
        <v>0.443608</v>
      </c>
      <c r="D7998" s="295"/>
    </row>
    <row r="7999" spans="1:4" x14ac:dyDescent="0.2">
      <c r="A7999" s="295">
        <v>0.31003429999999998</v>
      </c>
      <c r="B7999" s="295"/>
      <c r="C7999" s="295">
        <v>0.44359579999999998</v>
      </c>
      <c r="D7999" s="295"/>
    </row>
    <row r="8000" spans="1:4" x14ac:dyDescent="0.2">
      <c r="A8000" s="295">
        <v>0.31002109999999999</v>
      </c>
      <c r="B8000" s="295"/>
      <c r="C8000" s="295">
        <v>0.44356649999999997</v>
      </c>
      <c r="D8000" s="295"/>
    </row>
    <row r="8001" spans="1:4" x14ac:dyDescent="0.2">
      <c r="A8001" s="295">
        <v>0.30998209999999998</v>
      </c>
      <c r="B8001" s="295"/>
      <c r="C8001" s="295">
        <v>0.44356649999999997</v>
      </c>
      <c r="D8001" s="295"/>
    </row>
    <row r="8002" spans="1:4" x14ac:dyDescent="0.2">
      <c r="A8002" s="295">
        <v>0.30996689999999999</v>
      </c>
      <c r="B8002" s="295"/>
      <c r="C8002" s="295">
        <v>0.44353939999999997</v>
      </c>
      <c r="D8002" s="295"/>
    </row>
    <row r="8003" spans="1:4" x14ac:dyDescent="0.2">
      <c r="A8003" s="295">
        <v>0.3099422</v>
      </c>
      <c r="B8003" s="295"/>
      <c r="C8003" s="295">
        <v>0.44352740000000002</v>
      </c>
      <c r="D8003" s="295"/>
    </row>
    <row r="8004" spans="1:4" x14ac:dyDescent="0.2">
      <c r="A8004" s="295">
        <v>0.3099422</v>
      </c>
      <c r="B8004" s="295"/>
      <c r="C8004" s="295">
        <v>0.4435151</v>
      </c>
      <c r="D8004" s="295"/>
    </row>
    <row r="8005" spans="1:4" x14ac:dyDescent="0.2">
      <c r="A8005" s="295">
        <v>0.3099422</v>
      </c>
      <c r="B8005" s="295"/>
      <c r="C8005" s="295">
        <v>0.4435018</v>
      </c>
      <c r="D8005" s="295"/>
    </row>
    <row r="8006" spans="1:4" x14ac:dyDescent="0.2">
      <c r="A8006" s="295">
        <v>0.3099422</v>
      </c>
      <c r="B8006" s="295"/>
      <c r="C8006" s="295">
        <v>0.44347510000000001</v>
      </c>
      <c r="D8006" s="295"/>
    </row>
    <row r="8007" spans="1:4" x14ac:dyDescent="0.2">
      <c r="A8007" s="295">
        <v>0.30990430000000002</v>
      </c>
      <c r="B8007" s="295"/>
      <c r="C8007" s="295">
        <v>0.44342670000000001</v>
      </c>
      <c r="D8007" s="295"/>
    </row>
    <row r="8008" spans="1:4" x14ac:dyDescent="0.2">
      <c r="A8008" s="295">
        <v>0.30989060000000002</v>
      </c>
      <c r="B8008" s="295"/>
      <c r="C8008" s="295">
        <v>0.44338739999999999</v>
      </c>
      <c r="D8008" s="295"/>
    </row>
    <row r="8009" spans="1:4" x14ac:dyDescent="0.2">
      <c r="A8009" s="295">
        <v>0.30989060000000002</v>
      </c>
      <c r="B8009" s="295"/>
      <c r="C8009" s="295">
        <v>0.44338739999999999</v>
      </c>
      <c r="D8009" s="295"/>
    </row>
    <row r="8010" spans="1:4" x14ac:dyDescent="0.2">
      <c r="A8010" s="295">
        <v>0.30986279999999999</v>
      </c>
      <c r="B8010" s="295"/>
      <c r="C8010" s="295">
        <v>0.44333139999999999</v>
      </c>
      <c r="D8010" s="295"/>
    </row>
    <row r="8011" spans="1:4" x14ac:dyDescent="0.2">
      <c r="A8011" s="295">
        <v>0.30986279999999999</v>
      </c>
      <c r="B8011" s="295"/>
      <c r="C8011" s="295">
        <v>0.44326690000000002</v>
      </c>
      <c r="D8011" s="295"/>
    </row>
    <row r="8012" spans="1:4" x14ac:dyDescent="0.2">
      <c r="A8012" s="295">
        <v>0.30983709999999998</v>
      </c>
      <c r="B8012" s="295"/>
      <c r="C8012" s="295">
        <v>0.44324000000000002</v>
      </c>
      <c r="D8012" s="295"/>
    </row>
    <row r="8013" spans="1:4" x14ac:dyDescent="0.2">
      <c r="A8013" s="295">
        <v>0.30983709999999998</v>
      </c>
      <c r="B8013" s="295"/>
      <c r="C8013" s="295">
        <v>0.44319979999999998</v>
      </c>
      <c r="D8013" s="295"/>
    </row>
    <row r="8014" spans="1:4" x14ac:dyDescent="0.2">
      <c r="A8014" s="295">
        <v>0.30982189999999998</v>
      </c>
      <c r="B8014" s="295"/>
      <c r="C8014" s="295">
        <v>0.44319979999999998</v>
      </c>
      <c r="D8014" s="295"/>
    </row>
    <row r="8015" spans="1:4" x14ac:dyDescent="0.2">
      <c r="A8015" s="295">
        <v>0.30982189999999998</v>
      </c>
      <c r="B8015" s="295"/>
      <c r="C8015" s="295">
        <v>0.44317289999999998</v>
      </c>
      <c r="D8015" s="295"/>
    </row>
    <row r="8016" spans="1:4" x14ac:dyDescent="0.2">
      <c r="A8016" s="295">
        <v>0.30979610000000002</v>
      </c>
      <c r="B8016" s="295"/>
      <c r="C8016" s="295">
        <v>0.44313659999999999</v>
      </c>
      <c r="D8016" s="295"/>
    </row>
    <row r="8017" spans="1:4" x14ac:dyDescent="0.2">
      <c r="A8017" s="295">
        <v>0.30979610000000002</v>
      </c>
      <c r="B8017" s="295"/>
      <c r="C8017" s="295">
        <v>0.44312190000000001</v>
      </c>
      <c r="D8017" s="295"/>
    </row>
    <row r="8018" spans="1:4" x14ac:dyDescent="0.2">
      <c r="A8018" s="295">
        <v>0.30979610000000002</v>
      </c>
      <c r="B8018" s="295"/>
      <c r="C8018" s="295">
        <v>0.44310820000000001</v>
      </c>
      <c r="D8018" s="295"/>
    </row>
    <row r="8019" spans="1:4" x14ac:dyDescent="0.2">
      <c r="A8019" s="295">
        <v>0.30977090000000002</v>
      </c>
      <c r="B8019" s="295"/>
      <c r="C8019" s="295">
        <v>0.44305699999999998</v>
      </c>
      <c r="D8019" s="295"/>
    </row>
    <row r="8020" spans="1:4" x14ac:dyDescent="0.2">
      <c r="A8020" s="295">
        <v>0.30974550000000001</v>
      </c>
      <c r="B8020" s="295"/>
      <c r="C8020" s="295">
        <v>0.44303140000000002</v>
      </c>
      <c r="D8020" s="295"/>
    </row>
    <row r="8021" spans="1:4" x14ac:dyDescent="0.2">
      <c r="A8021" s="295">
        <v>0.3097318</v>
      </c>
      <c r="B8021" s="295"/>
      <c r="C8021" s="295">
        <v>0.44301770000000001</v>
      </c>
      <c r="D8021" s="295"/>
    </row>
    <row r="8022" spans="1:4" x14ac:dyDescent="0.2">
      <c r="A8022" s="295">
        <v>0.30971670000000001</v>
      </c>
      <c r="B8022" s="295"/>
      <c r="C8022" s="295">
        <v>0.44297999999999998</v>
      </c>
      <c r="D8022" s="295"/>
    </row>
    <row r="8023" spans="1:4" x14ac:dyDescent="0.2">
      <c r="A8023" s="295">
        <v>0.30971670000000001</v>
      </c>
      <c r="B8023" s="295"/>
      <c r="C8023" s="295">
        <v>0.44296669999999999</v>
      </c>
      <c r="D8023" s="295"/>
    </row>
    <row r="8024" spans="1:4" x14ac:dyDescent="0.2">
      <c r="A8024" s="295">
        <v>0.30970300000000001</v>
      </c>
      <c r="B8024" s="295"/>
      <c r="C8024" s="295">
        <v>0.44292740000000003</v>
      </c>
      <c r="D8024" s="295"/>
    </row>
    <row r="8025" spans="1:4" x14ac:dyDescent="0.2">
      <c r="A8025" s="295">
        <v>0.30968990000000002</v>
      </c>
      <c r="B8025" s="295"/>
      <c r="C8025" s="295">
        <v>0.44290069999999998</v>
      </c>
      <c r="D8025" s="295"/>
    </row>
    <row r="8026" spans="1:4" x14ac:dyDescent="0.2">
      <c r="A8026" s="295">
        <v>0.30968990000000002</v>
      </c>
      <c r="B8026" s="295"/>
      <c r="C8026" s="295">
        <v>0.44288739999999999</v>
      </c>
      <c r="D8026" s="295"/>
    </row>
    <row r="8027" spans="1:4" x14ac:dyDescent="0.2">
      <c r="A8027" s="295">
        <v>0.30964999999999998</v>
      </c>
      <c r="B8027" s="295"/>
      <c r="C8027" s="295">
        <v>0.44287510000000002</v>
      </c>
      <c r="D8027" s="295"/>
    </row>
    <row r="8028" spans="1:4" x14ac:dyDescent="0.2">
      <c r="A8028" s="295">
        <v>0.30964999999999998</v>
      </c>
      <c r="B8028" s="295"/>
      <c r="C8028" s="295">
        <v>0.4428493</v>
      </c>
      <c r="D8028" s="295"/>
    </row>
    <row r="8029" spans="1:4" x14ac:dyDescent="0.2">
      <c r="A8029" s="295">
        <v>0.30964999999999998</v>
      </c>
      <c r="B8029" s="295"/>
      <c r="C8029" s="295">
        <v>0.44280760000000002</v>
      </c>
      <c r="D8029" s="295"/>
    </row>
    <row r="8030" spans="1:4" x14ac:dyDescent="0.2">
      <c r="A8030" s="295">
        <v>0.30964999999999998</v>
      </c>
      <c r="B8030" s="295"/>
      <c r="C8030" s="295">
        <v>0.44276589999999999</v>
      </c>
      <c r="D8030" s="295"/>
    </row>
    <row r="8031" spans="1:4" x14ac:dyDescent="0.2">
      <c r="A8031" s="295">
        <v>0.3095984</v>
      </c>
      <c r="B8031" s="295"/>
      <c r="C8031" s="295">
        <v>0.44276589999999999</v>
      </c>
      <c r="D8031" s="295"/>
    </row>
    <row r="8032" spans="1:4" x14ac:dyDescent="0.2">
      <c r="A8032" s="295">
        <v>0.3095984</v>
      </c>
      <c r="B8032" s="295"/>
      <c r="C8032" s="295">
        <v>0.44275389999999998</v>
      </c>
      <c r="D8032" s="295"/>
    </row>
    <row r="8033" spans="1:4" x14ac:dyDescent="0.2">
      <c r="A8033" s="295">
        <v>0.3095984</v>
      </c>
      <c r="B8033" s="295"/>
      <c r="C8033" s="295">
        <v>0.44269989999999998</v>
      </c>
      <c r="D8033" s="295"/>
    </row>
    <row r="8034" spans="1:4" x14ac:dyDescent="0.2">
      <c r="A8034" s="295">
        <v>0.3095984</v>
      </c>
      <c r="B8034" s="295"/>
      <c r="C8034" s="295">
        <v>0.44269989999999998</v>
      </c>
      <c r="D8034" s="295"/>
    </row>
    <row r="8035" spans="1:4" x14ac:dyDescent="0.2">
      <c r="A8035" s="295">
        <v>0.30958570000000002</v>
      </c>
      <c r="B8035" s="295"/>
      <c r="C8035" s="295">
        <v>0.44264759999999997</v>
      </c>
      <c r="D8035" s="295"/>
    </row>
    <row r="8036" spans="1:4" x14ac:dyDescent="0.2">
      <c r="A8036" s="295">
        <v>0.30955939999999998</v>
      </c>
      <c r="B8036" s="295"/>
      <c r="C8036" s="295">
        <v>0.44263540000000001</v>
      </c>
      <c r="D8036" s="295"/>
    </row>
    <row r="8037" spans="1:4" x14ac:dyDescent="0.2">
      <c r="A8037" s="295">
        <v>0.30954730000000003</v>
      </c>
      <c r="B8037" s="295"/>
      <c r="C8037" s="295">
        <v>0.44261109999999998</v>
      </c>
      <c r="D8037" s="295"/>
    </row>
    <row r="8038" spans="1:4" x14ac:dyDescent="0.2">
      <c r="A8038" s="295">
        <v>0.30953219999999998</v>
      </c>
      <c r="B8038" s="295"/>
      <c r="C8038" s="295">
        <v>0.44258360000000002</v>
      </c>
      <c r="D8038" s="295"/>
    </row>
    <row r="8039" spans="1:4" x14ac:dyDescent="0.2">
      <c r="A8039" s="295">
        <v>0.30953219999999998</v>
      </c>
      <c r="B8039" s="295"/>
      <c r="C8039" s="295">
        <v>0.44255929999999999</v>
      </c>
      <c r="D8039" s="295"/>
    </row>
    <row r="8040" spans="1:4" x14ac:dyDescent="0.2">
      <c r="A8040" s="295">
        <v>0.30951899999999999</v>
      </c>
      <c r="B8040" s="295"/>
      <c r="C8040" s="295">
        <v>0.44253130000000002</v>
      </c>
      <c r="D8040" s="295"/>
    </row>
    <row r="8041" spans="1:4" x14ac:dyDescent="0.2">
      <c r="A8041" s="295">
        <v>0.30950539999999999</v>
      </c>
      <c r="B8041" s="295"/>
      <c r="C8041" s="295">
        <v>0.44250699999999998</v>
      </c>
      <c r="D8041" s="295"/>
    </row>
    <row r="8042" spans="1:4" x14ac:dyDescent="0.2">
      <c r="A8042" s="295">
        <v>0.30949270000000001</v>
      </c>
      <c r="B8042" s="295"/>
      <c r="C8042" s="295">
        <v>0.44246770000000002</v>
      </c>
      <c r="D8042" s="295"/>
    </row>
    <row r="8043" spans="1:4" x14ac:dyDescent="0.2">
      <c r="A8043" s="295">
        <v>0.30949270000000001</v>
      </c>
      <c r="B8043" s="295"/>
      <c r="C8043" s="295">
        <v>0.44243929999999998</v>
      </c>
      <c r="D8043" s="295"/>
    </row>
    <row r="8044" spans="1:4" x14ac:dyDescent="0.2">
      <c r="A8044" s="295">
        <v>0.30947750000000002</v>
      </c>
      <c r="B8044" s="295"/>
      <c r="C8044" s="295">
        <v>0.442415</v>
      </c>
      <c r="D8044" s="295"/>
    </row>
    <row r="8045" spans="1:4" x14ac:dyDescent="0.2">
      <c r="A8045" s="295">
        <v>0.3094655</v>
      </c>
      <c r="B8045" s="295"/>
      <c r="C8045" s="295">
        <v>0.44240040000000003</v>
      </c>
      <c r="D8045" s="295"/>
    </row>
    <row r="8046" spans="1:4" x14ac:dyDescent="0.2">
      <c r="A8046" s="295">
        <v>0.30945030000000001</v>
      </c>
      <c r="B8046" s="295"/>
      <c r="C8046" s="295">
        <v>0.44237330000000002</v>
      </c>
      <c r="D8046" s="295"/>
    </row>
    <row r="8047" spans="1:4" x14ac:dyDescent="0.2">
      <c r="A8047" s="295">
        <v>0.30945030000000001</v>
      </c>
      <c r="B8047" s="295"/>
      <c r="C8047" s="295">
        <v>0.44233270000000002</v>
      </c>
      <c r="D8047" s="295"/>
    </row>
    <row r="8048" spans="1:4" x14ac:dyDescent="0.2">
      <c r="A8048" s="295">
        <v>0.30942449999999999</v>
      </c>
      <c r="B8048" s="295"/>
      <c r="C8048" s="295">
        <v>0.44233270000000002</v>
      </c>
      <c r="D8048" s="295"/>
    </row>
    <row r="8049" spans="1:4" x14ac:dyDescent="0.2">
      <c r="A8049" s="295">
        <v>0.3093957</v>
      </c>
      <c r="B8049" s="295"/>
      <c r="C8049" s="295">
        <v>0.44231900000000002</v>
      </c>
      <c r="D8049" s="295"/>
    </row>
    <row r="8050" spans="1:4" x14ac:dyDescent="0.2">
      <c r="A8050" s="295">
        <v>0.30938199999999999</v>
      </c>
      <c r="B8050" s="295"/>
      <c r="C8050" s="295">
        <v>0.44230560000000002</v>
      </c>
      <c r="D8050" s="295"/>
    </row>
    <row r="8051" spans="1:4" x14ac:dyDescent="0.2">
      <c r="A8051" s="295">
        <v>0.30938199999999999</v>
      </c>
      <c r="B8051" s="295"/>
      <c r="C8051" s="295">
        <v>0.4422661</v>
      </c>
      <c r="D8051" s="295"/>
    </row>
    <row r="8052" spans="1:4" x14ac:dyDescent="0.2">
      <c r="A8052" s="295">
        <v>0.3093689</v>
      </c>
      <c r="B8052" s="295"/>
      <c r="C8052" s="295">
        <v>0.44221379999999999</v>
      </c>
      <c r="D8052" s="295"/>
    </row>
    <row r="8053" spans="1:4" x14ac:dyDescent="0.2">
      <c r="A8053" s="295">
        <v>0.3093552</v>
      </c>
      <c r="B8053" s="295"/>
      <c r="C8053" s="295">
        <v>0.44218819999999998</v>
      </c>
      <c r="D8053" s="295"/>
    </row>
    <row r="8054" spans="1:4" x14ac:dyDescent="0.2">
      <c r="A8054" s="295">
        <v>0.3093552</v>
      </c>
      <c r="B8054" s="295"/>
      <c r="C8054" s="295">
        <v>0.44217450000000003</v>
      </c>
      <c r="D8054" s="295"/>
    </row>
    <row r="8055" spans="1:4" x14ac:dyDescent="0.2">
      <c r="A8055" s="295">
        <v>0.30934319999999998</v>
      </c>
      <c r="B8055" s="295"/>
      <c r="C8055" s="295">
        <v>0.44214779999999998</v>
      </c>
      <c r="D8055" s="295"/>
    </row>
    <row r="8056" spans="1:4" x14ac:dyDescent="0.2">
      <c r="A8056" s="295">
        <v>0.30931530000000002</v>
      </c>
      <c r="B8056" s="295"/>
      <c r="C8056" s="295">
        <v>0.4421235</v>
      </c>
      <c r="D8056" s="295"/>
    </row>
    <row r="8057" spans="1:4" x14ac:dyDescent="0.2">
      <c r="A8057" s="295">
        <v>0.30931530000000002</v>
      </c>
      <c r="B8057" s="295"/>
      <c r="C8057" s="295">
        <v>0.44203049999999999</v>
      </c>
      <c r="D8057" s="295"/>
    </row>
    <row r="8058" spans="1:4" x14ac:dyDescent="0.2">
      <c r="A8058" s="295">
        <v>0.30931530000000002</v>
      </c>
      <c r="B8058" s="295"/>
      <c r="C8058" s="295">
        <v>0.44200450000000002</v>
      </c>
      <c r="D8058" s="295"/>
    </row>
    <row r="8059" spans="1:4" x14ac:dyDescent="0.2">
      <c r="A8059" s="295">
        <v>0.30930220000000003</v>
      </c>
      <c r="B8059" s="295"/>
      <c r="C8059" s="295">
        <v>0.44199110000000003</v>
      </c>
      <c r="D8059" s="295"/>
    </row>
    <row r="8060" spans="1:4" x14ac:dyDescent="0.2">
      <c r="A8060" s="295">
        <v>0.30927739999999998</v>
      </c>
      <c r="B8060" s="295"/>
      <c r="C8060" s="295">
        <v>0.44197740000000002</v>
      </c>
      <c r="D8060" s="295"/>
    </row>
    <row r="8061" spans="1:4" x14ac:dyDescent="0.2">
      <c r="A8061" s="295">
        <v>0.30927739999999998</v>
      </c>
      <c r="B8061" s="295"/>
      <c r="C8061" s="295">
        <v>0.44193719999999997</v>
      </c>
      <c r="D8061" s="295"/>
    </row>
    <row r="8062" spans="1:4" x14ac:dyDescent="0.2">
      <c r="A8062" s="295">
        <v>0.30927739999999998</v>
      </c>
      <c r="B8062" s="295"/>
      <c r="C8062" s="295">
        <v>0.44189689999999998</v>
      </c>
      <c r="D8062" s="295"/>
    </row>
    <row r="8063" spans="1:4" x14ac:dyDescent="0.2">
      <c r="A8063" s="295">
        <v>0.30926379999999998</v>
      </c>
      <c r="B8063" s="295"/>
      <c r="C8063" s="295">
        <v>0.44184560000000001</v>
      </c>
      <c r="D8063" s="295"/>
    </row>
    <row r="8064" spans="1:4" x14ac:dyDescent="0.2">
      <c r="A8064" s="295">
        <v>0.30924859999999998</v>
      </c>
      <c r="B8064" s="295"/>
      <c r="C8064" s="295">
        <v>0.44182129999999997</v>
      </c>
      <c r="D8064" s="295"/>
    </row>
    <row r="8065" spans="1:4" x14ac:dyDescent="0.2">
      <c r="A8065" s="295">
        <v>0.30924859999999998</v>
      </c>
      <c r="B8065" s="295"/>
      <c r="C8065" s="295">
        <v>0.44179459999999998</v>
      </c>
      <c r="D8065" s="295"/>
    </row>
    <row r="8066" spans="1:4" x14ac:dyDescent="0.2">
      <c r="A8066" s="295">
        <v>0.30924859999999998</v>
      </c>
      <c r="B8066" s="295"/>
      <c r="C8066" s="295">
        <v>0.44175530000000002</v>
      </c>
      <c r="D8066" s="295"/>
    </row>
    <row r="8067" spans="1:4" x14ac:dyDescent="0.2">
      <c r="A8067" s="295">
        <v>0.3092107</v>
      </c>
      <c r="B8067" s="295"/>
      <c r="C8067" s="295">
        <v>0.44173119999999999</v>
      </c>
      <c r="D8067" s="295"/>
    </row>
    <row r="8068" spans="1:4" x14ac:dyDescent="0.2">
      <c r="A8068" s="295">
        <v>0.30919799999999997</v>
      </c>
      <c r="B8068" s="295"/>
      <c r="C8068" s="295">
        <v>0.44171890000000003</v>
      </c>
      <c r="D8068" s="295"/>
    </row>
    <row r="8069" spans="1:4" x14ac:dyDescent="0.2">
      <c r="A8069" s="295">
        <v>0.30919799999999997</v>
      </c>
      <c r="B8069" s="295"/>
      <c r="C8069" s="295">
        <v>0.44170690000000001</v>
      </c>
      <c r="D8069" s="295"/>
    </row>
    <row r="8070" spans="1:4" x14ac:dyDescent="0.2">
      <c r="A8070" s="295">
        <v>0.30918289999999998</v>
      </c>
      <c r="B8070" s="295"/>
      <c r="C8070" s="295">
        <v>0.44168000000000002</v>
      </c>
      <c r="D8070" s="295"/>
    </row>
    <row r="8071" spans="1:4" x14ac:dyDescent="0.2">
      <c r="A8071" s="295">
        <v>0.30917080000000002</v>
      </c>
      <c r="B8071" s="295"/>
      <c r="C8071" s="295">
        <v>0.4416542</v>
      </c>
      <c r="D8071" s="295"/>
    </row>
    <row r="8072" spans="1:4" x14ac:dyDescent="0.2">
      <c r="A8072" s="295">
        <v>0.30917080000000002</v>
      </c>
      <c r="B8072" s="295"/>
      <c r="C8072" s="295">
        <v>0.44162820000000003</v>
      </c>
      <c r="D8072" s="295"/>
    </row>
    <row r="8073" spans="1:4" x14ac:dyDescent="0.2">
      <c r="A8073" s="295">
        <v>0.30915809999999999</v>
      </c>
      <c r="B8073" s="295"/>
      <c r="C8073" s="295">
        <v>0.44161489999999998</v>
      </c>
      <c r="D8073" s="295"/>
    </row>
    <row r="8074" spans="1:4" x14ac:dyDescent="0.2">
      <c r="A8074" s="295">
        <v>0.309143</v>
      </c>
      <c r="B8074" s="295"/>
      <c r="C8074" s="295">
        <v>0.4415869</v>
      </c>
      <c r="D8074" s="295"/>
    </row>
    <row r="8075" spans="1:4" x14ac:dyDescent="0.2">
      <c r="A8075" s="295">
        <v>0.3091293</v>
      </c>
      <c r="B8075" s="295"/>
      <c r="C8075" s="295">
        <v>0.4415463</v>
      </c>
      <c r="D8075" s="295"/>
    </row>
    <row r="8076" spans="1:4" x14ac:dyDescent="0.2">
      <c r="A8076" s="295">
        <v>0.3091293</v>
      </c>
      <c r="B8076" s="295"/>
      <c r="C8076" s="295">
        <v>0.44150650000000002</v>
      </c>
      <c r="D8076" s="295"/>
    </row>
    <row r="8077" spans="1:4" x14ac:dyDescent="0.2">
      <c r="A8077" s="295">
        <v>0.30911420000000001</v>
      </c>
      <c r="B8077" s="295"/>
      <c r="C8077" s="295">
        <v>0.44146609999999997</v>
      </c>
      <c r="D8077" s="295"/>
    </row>
    <row r="8078" spans="1:4" x14ac:dyDescent="0.2">
      <c r="A8078" s="295">
        <v>0.309089</v>
      </c>
      <c r="B8078" s="295"/>
      <c r="C8078" s="295">
        <v>0.44143949999999998</v>
      </c>
      <c r="D8078" s="295"/>
    </row>
    <row r="8079" spans="1:4" x14ac:dyDescent="0.2">
      <c r="A8079" s="295">
        <v>0.309089</v>
      </c>
      <c r="B8079" s="295"/>
      <c r="C8079" s="295">
        <v>0.44141520000000001</v>
      </c>
      <c r="D8079" s="295"/>
    </row>
    <row r="8080" spans="1:4" x14ac:dyDescent="0.2">
      <c r="A8080" s="295">
        <v>0.309089</v>
      </c>
      <c r="B8080" s="295"/>
      <c r="C8080" s="295">
        <v>0.44140049999999997</v>
      </c>
      <c r="D8080" s="295"/>
    </row>
    <row r="8081" spans="1:4" x14ac:dyDescent="0.2">
      <c r="A8081" s="295">
        <v>0.30907630000000003</v>
      </c>
      <c r="B8081" s="295"/>
      <c r="C8081" s="295">
        <v>0.44136120000000001</v>
      </c>
      <c r="D8081" s="295"/>
    </row>
    <row r="8082" spans="1:4" x14ac:dyDescent="0.2">
      <c r="A8082" s="295">
        <v>0.30905060000000001</v>
      </c>
      <c r="B8082" s="295"/>
      <c r="C8082" s="295">
        <v>0.44136120000000001</v>
      </c>
      <c r="D8082" s="295"/>
    </row>
    <row r="8083" spans="1:4" x14ac:dyDescent="0.2">
      <c r="A8083" s="295">
        <v>0.30905060000000001</v>
      </c>
      <c r="B8083" s="295"/>
      <c r="C8083" s="295">
        <v>0.44134889999999999</v>
      </c>
      <c r="D8083" s="295"/>
    </row>
    <row r="8084" spans="1:4" x14ac:dyDescent="0.2">
      <c r="A8084" s="295">
        <v>0.30903540000000002</v>
      </c>
      <c r="B8084" s="295"/>
      <c r="C8084" s="295">
        <v>0.44132349999999998</v>
      </c>
      <c r="D8084" s="295"/>
    </row>
    <row r="8085" spans="1:4" x14ac:dyDescent="0.2">
      <c r="A8085" s="295">
        <v>0.30900909999999998</v>
      </c>
      <c r="B8085" s="295"/>
      <c r="C8085" s="295">
        <v>0.4412952</v>
      </c>
      <c r="D8085" s="295"/>
    </row>
    <row r="8086" spans="1:4" x14ac:dyDescent="0.2">
      <c r="A8086" s="295">
        <v>0.30900909999999998</v>
      </c>
      <c r="B8086" s="295"/>
      <c r="C8086" s="295">
        <v>0.44128309999999998</v>
      </c>
      <c r="D8086" s="295"/>
    </row>
    <row r="8087" spans="1:4" x14ac:dyDescent="0.2">
      <c r="A8087" s="295">
        <v>0.3089964</v>
      </c>
      <c r="B8087" s="295"/>
      <c r="C8087" s="295">
        <v>0.44125609999999998</v>
      </c>
      <c r="D8087" s="295"/>
    </row>
    <row r="8088" spans="1:4" x14ac:dyDescent="0.2">
      <c r="A8088" s="295">
        <v>0.30898429999999999</v>
      </c>
      <c r="B8088" s="295"/>
      <c r="C8088" s="295">
        <v>0.44124400000000003</v>
      </c>
      <c r="D8088" s="295"/>
    </row>
    <row r="8089" spans="1:4" x14ac:dyDescent="0.2">
      <c r="A8089" s="295">
        <v>0.30898429999999999</v>
      </c>
      <c r="B8089" s="295"/>
      <c r="C8089" s="295">
        <v>0.44124400000000003</v>
      </c>
      <c r="D8089" s="295"/>
    </row>
    <row r="8090" spans="1:4" x14ac:dyDescent="0.2">
      <c r="A8090" s="295">
        <v>0.3089712</v>
      </c>
      <c r="B8090" s="295"/>
      <c r="C8090" s="295">
        <v>0.44121709999999997</v>
      </c>
      <c r="D8090" s="295"/>
    </row>
    <row r="8091" spans="1:4" x14ac:dyDescent="0.2">
      <c r="A8091" s="295">
        <v>0.3089712</v>
      </c>
      <c r="B8091" s="295"/>
      <c r="C8091" s="295">
        <v>0.4411928</v>
      </c>
      <c r="D8091" s="295"/>
    </row>
    <row r="8092" spans="1:4" x14ac:dyDescent="0.2">
      <c r="A8092" s="295">
        <v>0.30894240000000001</v>
      </c>
      <c r="B8092" s="295"/>
      <c r="C8092" s="295">
        <v>0.44116480000000002</v>
      </c>
      <c r="D8092" s="295"/>
    </row>
    <row r="8093" spans="1:4" x14ac:dyDescent="0.2">
      <c r="A8093" s="295">
        <v>0.30892969999999997</v>
      </c>
      <c r="B8093" s="295"/>
      <c r="C8093" s="295">
        <v>0.44113910000000001</v>
      </c>
      <c r="D8093" s="295"/>
    </row>
    <row r="8094" spans="1:4" x14ac:dyDescent="0.2">
      <c r="A8094" s="295">
        <v>0.30892969999999997</v>
      </c>
      <c r="B8094" s="295"/>
      <c r="C8094" s="295">
        <v>0.44113910000000001</v>
      </c>
      <c r="D8094" s="295"/>
    </row>
    <row r="8095" spans="1:4" x14ac:dyDescent="0.2">
      <c r="A8095" s="295">
        <v>0.30888880000000002</v>
      </c>
      <c r="B8095" s="295"/>
      <c r="C8095" s="295">
        <v>0.44113910000000001</v>
      </c>
      <c r="D8095" s="295"/>
    </row>
    <row r="8096" spans="1:4" x14ac:dyDescent="0.2">
      <c r="A8096" s="295">
        <v>0.30888880000000002</v>
      </c>
      <c r="B8096" s="295"/>
      <c r="C8096" s="295">
        <v>0.44107400000000002</v>
      </c>
      <c r="D8096" s="295"/>
    </row>
    <row r="8097" spans="1:4" x14ac:dyDescent="0.2">
      <c r="A8097" s="295">
        <v>0.30885000000000001</v>
      </c>
      <c r="B8097" s="295"/>
      <c r="C8097" s="295">
        <v>0.44105929999999999</v>
      </c>
      <c r="D8097" s="295"/>
    </row>
    <row r="8098" spans="1:4" x14ac:dyDescent="0.2">
      <c r="A8098" s="295">
        <v>0.30885000000000001</v>
      </c>
      <c r="B8098" s="295"/>
      <c r="C8098" s="295">
        <v>0.44105929999999999</v>
      </c>
      <c r="D8098" s="295"/>
    </row>
    <row r="8099" spans="1:4" x14ac:dyDescent="0.2">
      <c r="A8099" s="295">
        <v>0.30885000000000001</v>
      </c>
      <c r="B8099" s="295"/>
      <c r="C8099" s="295">
        <v>0.44103369999999997</v>
      </c>
      <c r="D8099" s="295"/>
    </row>
    <row r="8100" spans="1:4" x14ac:dyDescent="0.2">
      <c r="A8100" s="295">
        <v>0.30882120000000002</v>
      </c>
      <c r="B8100" s="295"/>
      <c r="C8100" s="295">
        <v>0.44099329999999998</v>
      </c>
      <c r="D8100" s="295"/>
    </row>
    <row r="8101" spans="1:4" x14ac:dyDescent="0.2">
      <c r="A8101" s="295">
        <v>0.30882120000000002</v>
      </c>
      <c r="B8101" s="295"/>
      <c r="C8101" s="295">
        <v>0.44099329999999998</v>
      </c>
      <c r="D8101" s="295"/>
    </row>
    <row r="8102" spans="1:4" x14ac:dyDescent="0.2">
      <c r="A8102" s="295">
        <v>0.30882120000000002</v>
      </c>
      <c r="B8102" s="295"/>
      <c r="C8102" s="295">
        <v>0.44093870000000002</v>
      </c>
      <c r="D8102" s="295"/>
    </row>
    <row r="8103" spans="1:4" x14ac:dyDescent="0.2">
      <c r="A8103" s="295">
        <v>0.30882120000000002</v>
      </c>
      <c r="B8103" s="295"/>
      <c r="C8103" s="295">
        <v>0.44093870000000002</v>
      </c>
      <c r="D8103" s="295"/>
    </row>
    <row r="8104" spans="1:4" x14ac:dyDescent="0.2">
      <c r="A8104" s="295">
        <v>0.30879529999999999</v>
      </c>
      <c r="B8104" s="295"/>
      <c r="C8104" s="295">
        <v>0.4409129</v>
      </c>
      <c r="D8104" s="295"/>
    </row>
    <row r="8105" spans="1:4" x14ac:dyDescent="0.2">
      <c r="A8105" s="295">
        <v>0.30878329999999998</v>
      </c>
      <c r="B8105" s="295"/>
      <c r="C8105" s="295">
        <v>0.44087359999999998</v>
      </c>
      <c r="D8105" s="295"/>
    </row>
    <row r="8106" spans="1:4" x14ac:dyDescent="0.2">
      <c r="A8106" s="295">
        <v>0.30878329999999998</v>
      </c>
      <c r="B8106" s="295"/>
      <c r="C8106" s="295">
        <v>0.44086150000000002</v>
      </c>
      <c r="D8106" s="295"/>
    </row>
    <row r="8107" spans="1:4" x14ac:dyDescent="0.2">
      <c r="A8107" s="295">
        <v>0.30876819999999999</v>
      </c>
      <c r="B8107" s="295"/>
      <c r="C8107" s="295">
        <v>0.44082110000000002</v>
      </c>
      <c r="D8107" s="295"/>
    </row>
    <row r="8108" spans="1:4" x14ac:dyDescent="0.2">
      <c r="A8108" s="295">
        <v>0.30874180000000001</v>
      </c>
      <c r="B8108" s="295"/>
      <c r="C8108" s="295">
        <v>0.4408088</v>
      </c>
      <c r="D8108" s="295"/>
    </row>
    <row r="8109" spans="1:4" x14ac:dyDescent="0.2">
      <c r="A8109" s="295">
        <v>0.30874180000000001</v>
      </c>
      <c r="B8109" s="295"/>
      <c r="C8109" s="295">
        <v>0.44079550000000001</v>
      </c>
      <c r="D8109" s="295"/>
    </row>
    <row r="8110" spans="1:4" x14ac:dyDescent="0.2">
      <c r="A8110" s="295">
        <v>0.30872660000000002</v>
      </c>
      <c r="B8110" s="295"/>
      <c r="C8110" s="295">
        <v>0.44077100000000002</v>
      </c>
      <c r="D8110" s="295"/>
    </row>
    <row r="8111" spans="1:4" x14ac:dyDescent="0.2">
      <c r="A8111" s="295">
        <v>0.30871460000000001</v>
      </c>
      <c r="B8111" s="295"/>
      <c r="C8111" s="295">
        <v>0.44077100000000002</v>
      </c>
      <c r="D8111" s="295"/>
    </row>
    <row r="8112" spans="1:4" x14ac:dyDescent="0.2">
      <c r="A8112" s="295">
        <v>0.30868990000000002</v>
      </c>
      <c r="B8112" s="295"/>
      <c r="C8112" s="295">
        <v>0.44073329999999999</v>
      </c>
      <c r="D8112" s="295"/>
    </row>
    <row r="8113" spans="1:4" x14ac:dyDescent="0.2">
      <c r="A8113" s="295">
        <v>0.30868990000000002</v>
      </c>
      <c r="B8113" s="295"/>
      <c r="C8113" s="295">
        <v>0.44069269999999999</v>
      </c>
      <c r="D8113" s="295"/>
    </row>
    <row r="8114" spans="1:4" x14ac:dyDescent="0.2">
      <c r="A8114" s="295">
        <v>0.30867670000000003</v>
      </c>
      <c r="B8114" s="295"/>
      <c r="C8114" s="295">
        <v>0.44069269999999999</v>
      </c>
      <c r="D8114" s="295"/>
    </row>
    <row r="8115" spans="1:4" x14ac:dyDescent="0.2">
      <c r="A8115" s="295">
        <v>0.30866310000000002</v>
      </c>
      <c r="B8115" s="295"/>
      <c r="C8115" s="295">
        <v>0.44067810000000002</v>
      </c>
      <c r="D8115" s="295"/>
    </row>
    <row r="8116" spans="1:4" x14ac:dyDescent="0.2">
      <c r="A8116" s="295">
        <v>0.30863829999999998</v>
      </c>
      <c r="B8116" s="295"/>
      <c r="C8116" s="295">
        <v>0.44062839999999998</v>
      </c>
      <c r="D8116" s="295"/>
    </row>
    <row r="8117" spans="1:4" x14ac:dyDescent="0.2">
      <c r="A8117" s="295">
        <v>0.30863829999999998</v>
      </c>
      <c r="B8117" s="295"/>
      <c r="C8117" s="295">
        <v>0.44062839999999998</v>
      </c>
      <c r="D8117" s="295"/>
    </row>
    <row r="8118" spans="1:4" x14ac:dyDescent="0.2">
      <c r="A8118" s="295">
        <v>0.30862319999999999</v>
      </c>
      <c r="B8118" s="295"/>
      <c r="C8118" s="295">
        <v>0.44059999999999999</v>
      </c>
      <c r="D8118" s="295"/>
    </row>
    <row r="8119" spans="1:4" x14ac:dyDescent="0.2">
      <c r="A8119" s="295">
        <v>0.30861</v>
      </c>
      <c r="B8119" s="295"/>
      <c r="C8119" s="295">
        <v>0.44057299999999999</v>
      </c>
      <c r="D8119" s="295"/>
    </row>
    <row r="8120" spans="1:4" x14ac:dyDescent="0.2">
      <c r="A8120" s="295">
        <v>0.30859639999999999</v>
      </c>
      <c r="B8120" s="295"/>
      <c r="C8120" s="295">
        <v>0.44056089999999998</v>
      </c>
      <c r="D8120" s="295"/>
    </row>
    <row r="8121" spans="1:4" x14ac:dyDescent="0.2">
      <c r="A8121" s="295">
        <v>0.30859639999999999</v>
      </c>
      <c r="B8121" s="295"/>
      <c r="C8121" s="295">
        <v>0.44054870000000002</v>
      </c>
      <c r="D8121" s="295"/>
    </row>
    <row r="8122" spans="1:4" x14ac:dyDescent="0.2">
      <c r="A8122" s="295">
        <v>0.30859639999999999</v>
      </c>
      <c r="B8122" s="295"/>
      <c r="C8122" s="295">
        <v>0.44052200000000002</v>
      </c>
      <c r="D8122" s="295"/>
    </row>
    <row r="8123" spans="1:4" x14ac:dyDescent="0.2">
      <c r="A8123" s="295">
        <v>0.30858429999999998</v>
      </c>
      <c r="B8123" s="295"/>
      <c r="C8123" s="295">
        <v>0.4405097</v>
      </c>
      <c r="D8123" s="295"/>
    </row>
    <row r="8124" spans="1:4" x14ac:dyDescent="0.2">
      <c r="A8124" s="295">
        <v>0.30855650000000001</v>
      </c>
      <c r="B8124" s="295"/>
      <c r="C8124" s="295">
        <v>0.4404827</v>
      </c>
      <c r="D8124" s="295"/>
    </row>
    <row r="8125" spans="1:4" x14ac:dyDescent="0.2">
      <c r="A8125" s="295">
        <v>0.30854280000000001</v>
      </c>
      <c r="B8125" s="295"/>
      <c r="C8125" s="295">
        <v>0.4404826</v>
      </c>
      <c r="D8125" s="295"/>
    </row>
    <row r="8126" spans="1:4" x14ac:dyDescent="0.2">
      <c r="A8126" s="295">
        <v>0.30852970000000002</v>
      </c>
      <c r="B8126" s="295"/>
      <c r="C8126" s="295">
        <v>0.440442</v>
      </c>
      <c r="D8126" s="295"/>
    </row>
    <row r="8127" spans="1:4" x14ac:dyDescent="0.2">
      <c r="A8127" s="295">
        <v>0.30852970000000002</v>
      </c>
      <c r="B8127" s="295"/>
      <c r="C8127" s="295">
        <v>0.44041659999999999</v>
      </c>
      <c r="D8127" s="295"/>
    </row>
    <row r="8128" spans="1:4" x14ac:dyDescent="0.2">
      <c r="A8128" s="295">
        <v>0.30851600000000001</v>
      </c>
      <c r="B8128" s="295"/>
      <c r="C8128" s="295">
        <v>0.4403898</v>
      </c>
      <c r="D8128" s="295"/>
    </row>
    <row r="8129" spans="1:4" x14ac:dyDescent="0.2">
      <c r="A8129" s="295">
        <v>0.30848880000000001</v>
      </c>
      <c r="B8129" s="295"/>
      <c r="C8129" s="295">
        <v>0.44033840000000002</v>
      </c>
      <c r="D8129" s="295"/>
    </row>
    <row r="8130" spans="1:4" x14ac:dyDescent="0.2">
      <c r="A8130" s="295">
        <v>0.30848880000000001</v>
      </c>
      <c r="B8130" s="295"/>
      <c r="C8130" s="295">
        <v>0.4403261</v>
      </c>
      <c r="D8130" s="295"/>
    </row>
    <row r="8131" spans="1:4" x14ac:dyDescent="0.2">
      <c r="A8131" s="295">
        <v>0.30847609999999998</v>
      </c>
      <c r="B8131" s="295"/>
      <c r="C8131" s="295">
        <v>0.44031150000000002</v>
      </c>
      <c r="D8131" s="295"/>
    </row>
    <row r="8132" spans="1:4" x14ac:dyDescent="0.2">
      <c r="A8132" s="295">
        <v>0.30845030000000001</v>
      </c>
      <c r="B8132" s="295"/>
      <c r="C8132" s="295">
        <v>0.44031150000000002</v>
      </c>
      <c r="D8132" s="295"/>
    </row>
    <row r="8133" spans="1:4" x14ac:dyDescent="0.2">
      <c r="A8133" s="295">
        <v>0.30842150000000002</v>
      </c>
      <c r="B8133" s="295"/>
      <c r="C8133" s="295">
        <v>0.44028349999999999</v>
      </c>
      <c r="D8133" s="295"/>
    </row>
    <row r="8134" spans="1:4" x14ac:dyDescent="0.2">
      <c r="A8134" s="295">
        <v>0.30842150000000002</v>
      </c>
      <c r="B8134" s="295"/>
      <c r="C8134" s="295">
        <v>0.44027149999999998</v>
      </c>
      <c r="D8134" s="295"/>
    </row>
    <row r="8135" spans="1:4" x14ac:dyDescent="0.2">
      <c r="A8135" s="295">
        <v>0.30842150000000002</v>
      </c>
      <c r="B8135" s="295"/>
      <c r="C8135" s="295">
        <v>0.44024459999999999</v>
      </c>
      <c r="D8135" s="295"/>
    </row>
    <row r="8136" spans="1:4" x14ac:dyDescent="0.2">
      <c r="A8136" s="295">
        <v>0.30842150000000002</v>
      </c>
      <c r="B8136" s="295"/>
      <c r="C8136" s="295">
        <v>0.44017859999999998</v>
      </c>
      <c r="D8136" s="295"/>
    </row>
    <row r="8137" spans="1:4" x14ac:dyDescent="0.2">
      <c r="A8137" s="295">
        <v>0.30839630000000001</v>
      </c>
      <c r="B8137" s="295"/>
      <c r="C8137" s="295">
        <v>0.44016630000000001</v>
      </c>
      <c r="D8137" s="295"/>
    </row>
    <row r="8138" spans="1:4" x14ac:dyDescent="0.2">
      <c r="A8138" s="295">
        <v>0.30839630000000001</v>
      </c>
      <c r="B8138" s="295"/>
      <c r="C8138" s="295">
        <v>0.44012630000000003</v>
      </c>
      <c r="D8138" s="295"/>
    </row>
    <row r="8139" spans="1:4" x14ac:dyDescent="0.2">
      <c r="A8139" s="295">
        <v>0.30838359999999998</v>
      </c>
      <c r="B8139" s="295"/>
      <c r="C8139" s="295">
        <v>0.4401003</v>
      </c>
      <c r="D8139" s="295"/>
    </row>
    <row r="8140" spans="1:4" x14ac:dyDescent="0.2">
      <c r="A8140" s="295">
        <v>0.30838359999999998</v>
      </c>
      <c r="B8140" s="295"/>
      <c r="C8140" s="295">
        <v>0.44008659999999999</v>
      </c>
      <c r="D8140" s="295"/>
    </row>
    <row r="8141" spans="1:4" x14ac:dyDescent="0.2">
      <c r="A8141" s="295">
        <v>0.30835479999999998</v>
      </c>
      <c r="B8141" s="295"/>
      <c r="C8141" s="295">
        <v>0.44007449999999998</v>
      </c>
      <c r="D8141" s="295"/>
    </row>
    <row r="8142" spans="1:4" x14ac:dyDescent="0.2">
      <c r="A8142" s="295">
        <v>0.30835479999999998</v>
      </c>
      <c r="B8142" s="295"/>
      <c r="C8142" s="295">
        <v>0.44000719999999999</v>
      </c>
      <c r="D8142" s="295"/>
    </row>
    <row r="8143" spans="1:4" x14ac:dyDescent="0.2">
      <c r="A8143" s="295">
        <v>0.30835479999999998</v>
      </c>
      <c r="B8143" s="295"/>
      <c r="C8143" s="295">
        <v>0.44000719999999999</v>
      </c>
      <c r="D8143" s="295"/>
    </row>
    <row r="8144" spans="1:4" x14ac:dyDescent="0.2">
      <c r="A8144" s="295">
        <v>0.30834159999999999</v>
      </c>
      <c r="B8144" s="295"/>
      <c r="C8144" s="295">
        <v>0.43999500000000002</v>
      </c>
      <c r="D8144" s="295"/>
    </row>
    <row r="8145" spans="1:4" x14ac:dyDescent="0.2">
      <c r="A8145" s="295">
        <v>0.30831449999999999</v>
      </c>
      <c r="B8145" s="295"/>
      <c r="C8145" s="295">
        <v>0.43996829999999998</v>
      </c>
      <c r="D8145" s="295"/>
    </row>
    <row r="8146" spans="1:4" x14ac:dyDescent="0.2">
      <c r="A8146" s="295">
        <v>0.30831439999999999</v>
      </c>
      <c r="B8146" s="295"/>
      <c r="C8146" s="295">
        <v>0.43995489999999998</v>
      </c>
      <c r="D8146" s="295"/>
    </row>
    <row r="8147" spans="1:4" x14ac:dyDescent="0.2">
      <c r="A8147" s="295">
        <v>0.30831439999999999</v>
      </c>
      <c r="B8147" s="295"/>
      <c r="C8147" s="295">
        <v>0.4399306</v>
      </c>
      <c r="D8147" s="295"/>
    </row>
    <row r="8148" spans="1:4" x14ac:dyDescent="0.2">
      <c r="A8148" s="295">
        <v>0.30830079999999999</v>
      </c>
      <c r="B8148" s="295"/>
      <c r="C8148" s="295">
        <v>0.4399306</v>
      </c>
      <c r="D8148" s="295"/>
    </row>
    <row r="8149" spans="1:4" x14ac:dyDescent="0.2">
      <c r="A8149" s="295">
        <v>0.30827359999999998</v>
      </c>
      <c r="B8149" s="295"/>
      <c r="C8149" s="295">
        <v>0.43991730000000001</v>
      </c>
      <c r="D8149" s="295"/>
    </row>
    <row r="8150" spans="1:4" x14ac:dyDescent="0.2">
      <c r="A8150" s="295">
        <v>0.30827359999999998</v>
      </c>
      <c r="B8150" s="295"/>
      <c r="C8150" s="295">
        <v>0.43990360000000001</v>
      </c>
      <c r="D8150" s="295"/>
    </row>
    <row r="8151" spans="1:4" x14ac:dyDescent="0.2">
      <c r="A8151" s="295">
        <v>0.3082609</v>
      </c>
      <c r="B8151" s="295"/>
      <c r="C8151" s="295">
        <v>0.43989149999999999</v>
      </c>
      <c r="D8151" s="295"/>
    </row>
    <row r="8152" spans="1:4" x14ac:dyDescent="0.2">
      <c r="A8152" s="295">
        <v>0.3082609</v>
      </c>
      <c r="B8152" s="295"/>
      <c r="C8152" s="295">
        <v>0.43986350000000002</v>
      </c>
      <c r="D8152" s="295"/>
    </row>
    <row r="8153" spans="1:4" x14ac:dyDescent="0.2">
      <c r="A8153" s="295">
        <v>0.30824570000000001</v>
      </c>
      <c r="B8153" s="295"/>
      <c r="C8153" s="295">
        <v>0.43982379999999999</v>
      </c>
      <c r="D8153" s="295"/>
    </row>
    <row r="8154" spans="1:4" x14ac:dyDescent="0.2">
      <c r="A8154" s="295">
        <v>0.30824570000000001</v>
      </c>
      <c r="B8154" s="295"/>
      <c r="C8154" s="295">
        <v>0.43979580000000001</v>
      </c>
      <c r="D8154" s="295"/>
    </row>
    <row r="8155" spans="1:4" x14ac:dyDescent="0.2">
      <c r="A8155" s="295">
        <v>0.30823260000000002</v>
      </c>
      <c r="B8155" s="295"/>
      <c r="C8155" s="295">
        <v>0.43974210000000002</v>
      </c>
      <c r="D8155" s="295"/>
    </row>
    <row r="8156" spans="1:4" x14ac:dyDescent="0.2">
      <c r="A8156" s="295">
        <v>0.30820619999999999</v>
      </c>
      <c r="B8156" s="295"/>
      <c r="C8156" s="295">
        <v>0.43973000000000001</v>
      </c>
      <c r="D8156" s="295"/>
    </row>
    <row r="8157" spans="1:4" x14ac:dyDescent="0.2">
      <c r="A8157" s="295">
        <v>0.30820619999999999</v>
      </c>
      <c r="B8157" s="295"/>
      <c r="C8157" s="295">
        <v>0.43971779999999999</v>
      </c>
      <c r="D8157" s="295"/>
    </row>
    <row r="8158" spans="1:4" x14ac:dyDescent="0.2">
      <c r="A8158" s="295">
        <v>0.3081911</v>
      </c>
      <c r="B8158" s="295"/>
      <c r="C8158" s="295">
        <v>0.4396909</v>
      </c>
      <c r="D8158" s="295"/>
    </row>
    <row r="8159" spans="1:4" x14ac:dyDescent="0.2">
      <c r="A8159" s="295">
        <v>0.30817739999999999</v>
      </c>
      <c r="B8159" s="295"/>
      <c r="C8159" s="295">
        <v>0.4396909</v>
      </c>
      <c r="D8159" s="295"/>
    </row>
    <row r="8160" spans="1:4" x14ac:dyDescent="0.2">
      <c r="A8160" s="295">
        <v>0.3081527</v>
      </c>
      <c r="B8160" s="295"/>
      <c r="C8160" s="295">
        <v>0.43967879999999998</v>
      </c>
      <c r="D8160" s="295"/>
    </row>
    <row r="8161" spans="1:4" x14ac:dyDescent="0.2">
      <c r="A8161" s="295">
        <v>0.30813750000000001</v>
      </c>
      <c r="B8161" s="295"/>
      <c r="C8161" s="295">
        <v>0.43963950000000002</v>
      </c>
      <c r="D8161" s="295"/>
    </row>
    <row r="8162" spans="1:4" x14ac:dyDescent="0.2">
      <c r="A8162" s="295">
        <v>0.30813750000000001</v>
      </c>
      <c r="B8162" s="295"/>
      <c r="C8162" s="295">
        <v>0.43958429999999998</v>
      </c>
      <c r="D8162" s="295"/>
    </row>
    <row r="8163" spans="1:4" x14ac:dyDescent="0.2">
      <c r="A8163" s="295">
        <v>0.30813750000000001</v>
      </c>
      <c r="B8163" s="295"/>
      <c r="C8163" s="295">
        <v>0.43955889999999997</v>
      </c>
      <c r="D8163" s="295"/>
    </row>
    <row r="8164" spans="1:4" x14ac:dyDescent="0.2">
      <c r="A8164" s="295">
        <v>0.30811240000000001</v>
      </c>
      <c r="B8164" s="295"/>
      <c r="C8164" s="295">
        <v>0.43950489999999998</v>
      </c>
      <c r="D8164" s="295"/>
    </row>
    <row r="8165" spans="1:4" x14ac:dyDescent="0.2">
      <c r="A8165" s="295">
        <v>0.30809959999999997</v>
      </c>
      <c r="B8165" s="295"/>
      <c r="C8165" s="295">
        <v>0.4394808</v>
      </c>
      <c r="D8165" s="295"/>
    </row>
    <row r="8166" spans="1:4" x14ac:dyDescent="0.2">
      <c r="A8166" s="295">
        <v>0.30809959999999997</v>
      </c>
      <c r="B8166" s="295"/>
      <c r="C8166" s="295">
        <v>0.43944060000000001</v>
      </c>
      <c r="D8166" s="295"/>
    </row>
    <row r="8167" spans="1:4" x14ac:dyDescent="0.2">
      <c r="A8167" s="295">
        <v>0.30809959999999997</v>
      </c>
      <c r="B8167" s="295"/>
      <c r="C8167" s="295">
        <v>0.43944060000000001</v>
      </c>
      <c r="D8167" s="295"/>
    </row>
    <row r="8168" spans="1:4" x14ac:dyDescent="0.2">
      <c r="A8168" s="295">
        <v>0.30809959999999997</v>
      </c>
      <c r="B8168" s="295"/>
      <c r="C8168" s="295">
        <v>0.4394285</v>
      </c>
      <c r="D8168" s="295"/>
    </row>
    <row r="8169" spans="1:4" x14ac:dyDescent="0.2">
      <c r="A8169" s="295">
        <v>0.30809959999999997</v>
      </c>
      <c r="B8169" s="295"/>
      <c r="C8169" s="295">
        <v>0.43938680000000002</v>
      </c>
      <c r="D8169" s="295"/>
    </row>
    <row r="8170" spans="1:4" x14ac:dyDescent="0.2">
      <c r="A8170" s="295">
        <v>0.3080601</v>
      </c>
      <c r="B8170" s="295"/>
      <c r="C8170" s="295">
        <v>0.43934709999999999</v>
      </c>
      <c r="D8170" s="295"/>
    </row>
    <row r="8171" spans="1:4" x14ac:dyDescent="0.2">
      <c r="A8171" s="295">
        <v>0.308033</v>
      </c>
      <c r="B8171" s="295"/>
      <c r="C8171" s="295">
        <v>0.43929079999999998</v>
      </c>
      <c r="D8171" s="295"/>
    </row>
    <row r="8172" spans="1:4" x14ac:dyDescent="0.2">
      <c r="A8172" s="295">
        <v>0.308033</v>
      </c>
      <c r="B8172" s="295"/>
      <c r="C8172" s="295">
        <v>0.43929079999999998</v>
      </c>
      <c r="D8172" s="295"/>
    </row>
    <row r="8173" spans="1:4" x14ac:dyDescent="0.2">
      <c r="A8173" s="295">
        <v>0.308033</v>
      </c>
      <c r="B8173" s="295"/>
      <c r="C8173" s="295">
        <v>0.43926520000000002</v>
      </c>
      <c r="D8173" s="295"/>
    </row>
    <row r="8174" spans="1:4" x14ac:dyDescent="0.2">
      <c r="A8174" s="295">
        <v>0.3080329</v>
      </c>
      <c r="B8174" s="295"/>
      <c r="C8174" s="295">
        <v>0.43920090000000001</v>
      </c>
      <c r="D8174" s="295"/>
    </row>
    <row r="8175" spans="1:4" x14ac:dyDescent="0.2">
      <c r="A8175" s="295">
        <v>0.3080329</v>
      </c>
      <c r="B8175" s="295"/>
      <c r="C8175" s="295">
        <v>0.43920090000000001</v>
      </c>
      <c r="D8175" s="295"/>
    </row>
    <row r="8176" spans="1:4" x14ac:dyDescent="0.2">
      <c r="A8176" s="295">
        <v>0.3080329</v>
      </c>
      <c r="B8176" s="295"/>
      <c r="C8176" s="295">
        <v>0.43916040000000001</v>
      </c>
      <c r="D8176" s="295"/>
    </row>
    <row r="8177" spans="1:4" x14ac:dyDescent="0.2">
      <c r="A8177" s="295">
        <v>0.30801980000000001</v>
      </c>
      <c r="B8177" s="295"/>
      <c r="C8177" s="295">
        <v>0.4391215</v>
      </c>
      <c r="D8177" s="295"/>
    </row>
    <row r="8178" spans="1:4" x14ac:dyDescent="0.2">
      <c r="A8178" s="295">
        <v>0.30801980000000001</v>
      </c>
      <c r="B8178" s="295"/>
      <c r="C8178" s="295">
        <v>0.43910919999999998</v>
      </c>
      <c r="D8178" s="295"/>
    </row>
    <row r="8179" spans="1:4" x14ac:dyDescent="0.2">
      <c r="A8179" s="295">
        <v>0.30800709999999998</v>
      </c>
      <c r="B8179" s="295"/>
      <c r="C8179" s="295">
        <v>0.4390849</v>
      </c>
      <c r="D8179" s="295"/>
    </row>
    <row r="8180" spans="1:4" x14ac:dyDescent="0.2">
      <c r="A8180" s="295">
        <v>0.30798140000000002</v>
      </c>
      <c r="B8180" s="295"/>
      <c r="C8180" s="295">
        <v>0.43907160000000001</v>
      </c>
      <c r="D8180" s="295"/>
    </row>
    <row r="8181" spans="1:4" x14ac:dyDescent="0.2">
      <c r="A8181" s="295">
        <v>0.30796630000000003</v>
      </c>
      <c r="B8181" s="295"/>
      <c r="C8181" s="295">
        <v>0.43905699999999998</v>
      </c>
      <c r="D8181" s="295"/>
    </row>
    <row r="8182" spans="1:4" x14ac:dyDescent="0.2">
      <c r="A8182" s="295">
        <v>0.30796630000000003</v>
      </c>
      <c r="B8182" s="295"/>
      <c r="C8182" s="295">
        <v>0.4390327</v>
      </c>
      <c r="D8182" s="295"/>
    </row>
    <row r="8183" spans="1:4" x14ac:dyDescent="0.2">
      <c r="A8183" s="295">
        <v>0.30796630000000003</v>
      </c>
      <c r="B8183" s="295"/>
      <c r="C8183" s="295">
        <v>0.43900689999999998</v>
      </c>
      <c r="D8183" s="295"/>
    </row>
    <row r="8184" spans="1:4" x14ac:dyDescent="0.2">
      <c r="A8184" s="295">
        <v>0.30796630000000003</v>
      </c>
      <c r="B8184" s="295"/>
      <c r="C8184" s="295">
        <v>0.43899480000000002</v>
      </c>
      <c r="D8184" s="295"/>
    </row>
    <row r="8185" spans="1:4" x14ac:dyDescent="0.2">
      <c r="A8185" s="295">
        <v>0.30796620000000002</v>
      </c>
      <c r="B8185" s="295"/>
      <c r="C8185" s="295">
        <v>0.43896950000000001</v>
      </c>
      <c r="D8185" s="295"/>
    </row>
    <row r="8186" spans="1:4" x14ac:dyDescent="0.2">
      <c r="A8186" s="295">
        <v>0.30795260000000002</v>
      </c>
      <c r="B8186" s="295"/>
      <c r="C8186" s="295">
        <v>0.43892880000000001</v>
      </c>
      <c r="D8186" s="295"/>
    </row>
    <row r="8187" spans="1:4" x14ac:dyDescent="0.2">
      <c r="A8187" s="295">
        <v>0.30795260000000002</v>
      </c>
      <c r="B8187" s="295"/>
      <c r="C8187" s="295">
        <v>0.43892880000000001</v>
      </c>
      <c r="D8187" s="295"/>
    </row>
    <row r="8188" spans="1:4" x14ac:dyDescent="0.2">
      <c r="A8188" s="295">
        <v>0.30793749999999998</v>
      </c>
      <c r="B8188" s="295"/>
      <c r="C8188" s="295">
        <v>0.43889230000000001</v>
      </c>
      <c r="D8188" s="295"/>
    </row>
    <row r="8189" spans="1:4" x14ac:dyDescent="0.2">
      <c r="A8189" s="295">
        <v>0.30793739999999997</v>
      </c>
      <c r="B8189" s="295"/>
      <c r="C8189" s="295">
        <v>0.43885190000000002</v>
      </c>
      <c r="D8189" s="295"/>
    </row>
    <row r="8190" spans="1:4" x14ac:dyDescent="0.2">
      <c r="A8190" s="295">
        <v>0.30791269999999998</v>
      </c>
      <c r="B8190" s="295"/>
      <c r="C8190" s="295">
        <v>0.43885190000000002</v>
      </c>
      <c r="D8190" s="295"/>
    </row>
    <row r="8191" spans="1:4" x14ac:dyDescent="0.2">
      <c r="A8191" s="295">
        <v>0.30791269999999998</v>
      </c>
      <c r="B8191" s="295"/>
      <c r="C8191" s="295">
        <v>0.43882650000000001</v>
      </c>
      <c r="D8191" s="295"/>
    </row>
    <row r="8192" spans="1:4" x14ac:dyDescent="0.2">
      <c r="A8192" s="295">
        <v>0.30788690000000002</v>
      </c>
      <c r="B8192" s="295"/>
      <c r="C8192" s="295">
        <v>0.43880069999999999</v>
      </c>
      <c r="D8192" s="295"/>
    </row>
    <row r="8193" spans="1:4" x14ac:dyDescent="0.2">
      <c r="A8193" s="295">
        <v>0.30788680000000002</v>
      </c>
      <c r="B8193" s="295"/>
      <c r="C8193" s="295">
        <v>0.4387605</v>
      </c>
      <c r="D8193" s="295"/>
    </row>
    <row r="8194" spans="1:4" x14ac:dyDescent="0.2">
      <c r="A8194" s="295">
        <v>0.30788680000000002</v>
      </c>
      <c r="B8194" s="295"/>
      <c r="C8194" s="295">
        <v>0.4387605</v>
      </c>
      <c r="D8194" s="295"/>
    </row>
    <row r="8195" spans="1:4" x14ac:dyDescent="0.2">
      <c r="A8195" s="295">
        <v>0.30785800000000002</v>
      </c>
      <c r="B8195" s="295"/>
      <c r="C8195" s="295">
        <v>0.43873210000000001</v>
      </c>
      <c r="D8195" s="295"/>
    </row>
    <row r="8196" spans="1:4" x14ac:dyDescent="0.2">
      <c r="A8196" s="295">
        <v>0.30783129999999997</v>
      </c>
      <c r="B8196" s="295"/>
      <c r="C8196" s="295">
        <v>0.4386661</v>
      </c>
      <c r="D8196" s="295"/>
    </row>
    <row r="8197" spans="1:4" x14ac:dyDescent="0.2">
      <c r="A8197" s="295">
        <v>0.30783129999999997</v>
      </c>
      <c r="B8197" s="295"/>
      <c r="C8197" s="295">
        <v>0.4386661</v>
      </c>
      <c r="D8197" s="295"/>
    </row>
    <row r="8198" spans="1:4" x14ac:dyDescent="0.2">
      <c r="A8198" s="295">
        <v>0.30781849999999999</v>
      </c>
      <c r="B8198" s="295"/>
      <c r="C8198" s="295">
        <v>0.43864029999999998</v>
      </c>
      <c r="D8198" s="295"/>
    </row>
    <row r="8199" spans="1:4" x14ac:dyDescent="0.2">
      <c r="A8199" s="295">
        <v>0.30781849999999999</v>
      </c>
      <c r="B8199" s="295"/>
      <c r="C8199" s="295">
        <v>0.43861339999999999</v>
      </c>
      <c r="D8199" s="295"/>
    </row>
    <row r="8200" spans="1:4" x14ac:dyDescent="0.2">
      <c r="A8200" s="295">
        <v>0.30781849999999999</v>
      </c>
      <c r="B8200" s="295"/>
      <c r="C8200" s="295">
        <v>0.43858639999999999</v>
      </c>
      <c r="D8200" s="295"/>
    </row>
    <row r="8201" spans="1:4" x14ac:dyDescent="0.2">
      <c r="A8201" s="295">
        <v>0.30780649999999998</v>
      </c>
      <c r="B8201" s="295"/>
      <c r="C8201" s="295">
        <v>0.43854729999999997</v>
      </c>
      <c r="D8201" s="295"/>
    </row>
    <row r="8202" spans="1:4" x14ac:dyDescent="0.2">
      <c r="A8202" s="295">
        <v>0.30779289999999998</v>
      </c>
      <c r="B8202" s="295"/>
      <c r="C8202" s="295">
        <v>0.43854720000000003</v>
      </c>
      <c r="D8202" s="295"/>
    </row>
    <row r="8203" spans="1:4" x14ac:dyDescent="0.2">
      <c r="A8203" s="295">
        <v>0.30777969999999999</v>
      </c>
      <c r="B8203" s="295"/>
      <c r="C8203" s="295">
        <v>0.4385213</v>
      </c>
      <c r="D8203" s="295"/>
    </row>
    <row r="8204" spans="1:4" x14ac:dyDescent="0.2">
      <c r="A8204" s="295">
        <v>0.30776700000000001</v>
      </c>
      <c r="B8204" s="295"/>
      <c r="C8204" s="295">
        <v>0.43849589999999999</v>
      </c>
      <c r="D8204" s="295"/>
    </row>
    <row r="8205" spans="1:4" x14ac:dyDescent="0.2">
      <c r="A8205" s="295">
        <v>0.30776700000000001</v>
      </c>
      <c r="B8205" s="295"/>
      <c r="C8205" s="295">
        <v>0.43844319999999998</v>
      </c>
      <c r="D8205" s="295"/>
    </row>
    <row r="8206" spans="1:4" x14ac:dyDescent="0.2">
      <c r="A8206" s="295">
        <v>0.30775330000000001</v>
      </c>
      <c r="B8206" s="295"/>
      <c r="C8206" s="295">
        <v>0.43844319999999998</v>
      </c>
      <c r="D8206" s="295"/>
    </row>
    <row r="8207" spans="1:4" x14ac:dyDescent="0.2">
      <c r="A8207" s="295">
        <v>0.30775330000000001</v>
      </c>
      <c r="B8207" s="295"/>
      <c r="C8207" s="295">
        <v>0.43840519999999999</v>
      </c>
      <c r="D8207" s="295"/>
    </row>
    <row r="8208" spans="1:4" x14ac:dyDescent="0.2">
      <c r="A8208" s="295">
        <v>0.30772620000000001</v>
      </c>
      <c r="B8208" s="295"/>
      <c r="C8208" s="295">
        <v>0.43837979999999999</v>
      </c>
      <c r="D8208" s="295"/>
    </row>
    <row r="8209" spans="1:4" x14ac:dyDescent="0.2">
      <c r="A8209" s="295">
        <v>0.30771349999999997</v>
      </c>
      <c r="B8209" s="295"/>
      <c r="C8209" s="295">
        <v>0.43836609999999998</v>
      </c>
      <c r="D8209" s="295"/>
    </row>
    <row r="8210" spans="1:4" x14ac:dyDescent="0.2">
      <c r="A8210" s="295">
        <v>0.30771340000000003</v>
      </c>
      <c r="B8210" s="295"/>
      <c r="C8210" s="295">
        <v>0.43832710000000003</v>
      </c>
      <c r="D8210" s="295"/>
    </row>
    <row r="8211" spans="1:4" x14ac:dyDescent="0.2">
      <c r="A8211" s="295">
        <v>0.30770029999999998</v>
      </c>
      <c r="B8211" s="295"/>
      <c r="C8211" s="295">
        <v>0.43832710000000003</v>
      </c>
      <c r="D8211" s="295"/>
    </row>
    <row r="8212" spans="1:4" x14ac:dyDescent="0.2">
      <c r="A8212" s="295">
        <v>0.30770029999999998</v>
      </c>
      <c r="B8212" s="295"/>
      <c r="C8212" s="295">
        <v>0.43831490000000001</v>
      </c>
      <c r="D8212" s="295"/>
    </row>
    <row r="8213" spans="1:4" x14ac:dyDescent="0.2">
      <c r="A8213" s="295">
        <v>0.30768669999999998</v>
      </c>
      <c r="B8213" s="295"/>
      <c r="C8213" s="295">
        <v>0.43827579999999999</v>
      </c>
      <c r="D8213" s="295"/>
    </row>
    <row r="8214" spans="1:4" x14ac:dyDescent="0.2">
      <c r="A8214" s="295">
        <v>0.3076739</v>
      </c>
      <c r="B8214" s="295"/>
      <c r="C8214" s="295">
        <v>0.43827579999999999</v>
      </c>
      <c r="D8214" s="295"/>
    </row>
    <row r="8215" spans="1:4" x14ac:dyDescent="0.2">
      <c r="A8215" s="295">
        <v>0.3076739</v>
      </c>
      <c r="B8215" s="295"/>
      <c r="C8215" s="295">
        <v>0.4382489</v>
      </c>
      <c r="D8215" s="295"/>
    </row>
    <row r="8216" spans="1:4" x14ac:dyDescent="0.2">
      <c r="A8216" s="295">
        <v>0.30765880000000001</v>
      </c>
      <c r="B8216" s="295"/>
      <c r="C8216" s="295">
        <v>0.43823679999999998</v>
      </c>
      <c r="D8216" s="295"/>
    </row>
    <row r="8217" spans="1:4" x14ac:dyDescent="0.2">
      <c r="A8217" s="295">
        <v>0.30765880000000001</v>
      </c>
      <c r="B8217" s="295"/>
      <c r="C8217" s="295">
        <v>0.43822460000000002</v>
      </c>
      <c r="D8217" s="295"/>
    </row>
    <row r="8218" spans="1:4" x14ac:dyDescent="0.2">
      <c r="A8218" s="295">
        <v>0.30764609999999998</v>
      </c>
      <c r="B8218" s="295"/>
      <c r="C8218" s="295">
        <v>0.43820989999999999</v>
      </c>
      <c r="D8218" s="295"/>
    </row>
    <row r="8219" spans="1:4" x14ac:dyDescent="0.2">
      <c r="A8219" s="295">
        <v>0.30763289999999999</v>
      </c>
      <c r="B8219" s="295"/>
      <c r="C8219" s="295">
        <v>0.43815850000000001</v>
      </c>
      <c r="D8219" s="295"/>
    </row>
    <row r="8220" spans="1:4" x14ac:dyDescent="0.2">
      <c r="A8220" s="295">
        <v>0.30761929999999998</v>
      </c>
      <c r="B8220" s="295"/>
      <c r="C8220" s="295">
        <v>0.43814629999999999</v>
      </c>
      <c r="D8220" s="295"/>
    </row>
    <row r="8221" spans="1:4" x14ac:dyDescent="0.2">
      <c r="A8221" s="295">
        <v>0.30761929999999998</v>
      </c>
      <c r="B8221" s="295"/>
      <c r="C8221" s="295">
        <v>0.4381063</v>
      </c>
      <c r="D8221" s="295"/>
    </row>
    <row r="8222" spans="1:4" x14ac:dyDescent="0.2">
      <c r="A8222" s="295">
        <v>0.30759360000000002</v>
      </c>
      <c r="B8222" s="295"/>
      <c r="C8222" s="295">
        <v>0.43807699999999999</v>
      </c>
      <c r="D8222" s="295"/>
    </row>
    <row r="8223" spans="1:4" x14ac:dyDescent="0.2">
      <c r="A8223" s="295">
        <v>0.30758049999999998</v>
      </c>
      <c r="B8223" s="295"/>
      <c r="C8223" s="295">
        <v>0.43806240000000002</v>
      </c>
      <c r="D8223" s="295"/>
    </row>
    <row r="8224" spans="1:4" x14ac:dyDescent="0.2">
      <c r="A8224" s="295">
        <v>0.30758049999999998</v>
      </c>
      <c r="B8224" s="295"/>
      <c r="C8224" s="295">
        <v>0.4380503</v>
      </c>
      <c r="D8224" s="295"/>
    </row>
    <row r="8225" spans="1:4" x14ac:dyDescent="0.2">
      <c r="A8225" s="295">
        <v>0.3075677</v>
      </c>
      <c r="B8225" s="295"/>
      <c r="C8225" s="295">
        <v>0.4380097</v>
      </c>
      <c r="D8225" s="295"/>
    </row>
    <row r="8226" spans="1:4" x14ac:dyDescent="0.2">
      <c r="A8226" s="295">
        <v>0.30755260000000001</v>
      </c>
      <c r="B8226" s="295"/>
      <c r="C8226" s="295">
        <v>0.43799630000000001</v>
      </c>
      <c r="D8226" s="295"/>
    </row>
    <row r="8227" spans="1:4" x14ac:dyDescent="0.2">
      <c r="A8227" s="295">
        <v>0.3075406</v>
      </c>
      <c r="B8227" s="295"/>
      <c r="C8227" s="295">
        <v>0.4379557</v>
      </c>
      <c r="D8227" s="295"/>
    </row>
    <row r="8228" spans="1:4" x14ac:dyDescent="0.2">
      <c r="A8228" s="295">
        <v>0.30752689999999999</v>
      </c>
      <c r="B8228" s="295"/>
      <c r="C8228" s="295">
        <v>0.43794240000000001</v>
      </c>
      <c r="D8228" s="295"/>
    </row>
    <row r="8229" spans="1:4" x14ac:dyDescent="0.2">
      <c r="A8229" s="295">
        <v>0.30752689999999999</v>
      </c>
      <c r="B8229" s="295"/>
      <c r="C8229" s="295">
        <v>0.43794240000000001</v>
      </c>
      <c r="D8229" s="295"/>
    </row>
    <row r="8230" spans="1:4" x14ac:dyDescent="0.2">
      <c r="A8230" s="295">
        <v>0.30752689999999999</v>
      </c>
      <c r="B8230" s="295"/>
      <c r="C8230" s="295">
        <v>0.43794240000000001</v>
      </c>
      <c r="D8230" s="295"/>
    </row>
    <row r="8231" spans="1:4" x14ac:dyDescent="0.2">
      <c r="A8231" s="295">
        <v>0.3075138</v>
      </c>
      <c r="B8231" s="295"/>
      <c r="C8231" s="295">
        <v>0.4379034</v>
      </c>
      <c r="D8231" s="295"/>
    </row>
    <row r="8232" spans="1:4" x14ac:dyDescent="0.2">
      <c r="A8232" s="295">
        <v>0.3075138</v>
      </c>
      <c r="B8232" s="295"/>
      <c r="C8232" s="295">
        <v>0.4378901</v>
      </c>
      <c r="D8232" s="295"/>
    </row>
    <row r="8233" spans="1:4" x14ac:dyDescent="0.2">
      <c r="A8233" s="295">
        <v>0.30750110000000003</v>
      </c>
      <c r="B8233" s="295"/>
      <c r="C8233" s="295">
        <v>0.4378901</v>
      </c>
      <c r="D8233" s="295"/>
    </row>
    <row r="8234" spans="1:4" x14ac:dyDescent="0.2">
      <c r="A8234" s="295">
        <v>0.30748589999999998</v>
      </c>
      <c r="B8234" s="295"/>
      <c r="C8234" s="295">
        <v>0.437863</v>
      </c>
      <c r="D8234" s="295"/>
    </row>
    <row r="8235" spans="1:4" x14ac:dyDescent="0.2">
      <c r="A8235" s="295">
        <v>0.30747390000000002</v>
      </c>
      <c r="B8235" s="295"/>
      <c r="C8235" s="295">
        <v>0.43782409999999999</v>
      </c>
      <c r="D8235" s="295"/>
    </row>
    <row r="8236" spans="1:4" x14ac:dyDescent="0.2">
      <c r="A8236" s="295">
        <v>0.30747390000000002</v>
      </c>
      <c r="B8236" s="295"/>
      <c r="C8236" s="295">
        <v>0.43781199999999998</v>
      </c>
      <c r="D8236" s="295"/>
    </row>
    <row r="8237" spans="1:4" x14ac:dyDescent="0.2">
      <c r="A8237" s="295">
        <v>0.30747390000000002</v>
      </c>
      <c r="B8237" s="295"/>
      <c r="C8237" s="295">
        <v>0.43777440000000001</v>
      </c>
      <c r="D8237" s="295"/>
    </row>
    <row r="8238" spans="1:4" x14ac:dyDescent="0.2">
      <c r="A8238" s="295">
        <v>0.30746109999999999</v>
      </c>
      <c r="B8238" s="295"/>
      <c r="C8238" s="295">
        <v>0.4377607</v>
      </c>
      <c r="D8238" s="295"/>
    </row>
    <row r="8239" spans="1:4" x14ac:dyDescent="0.2">
      <c r="A8239" s="295">
        <v>0.30744749999999998</v>
      </c>
      <c r="B8239" s="295"/>
      <c r="C8239" s="295">
        <v>0.43773489999999998</v>
      </c>
      <c r="D8239" s="295"/>
    </row>
    <row r="8240" spans="1:4" x14ac:dyDescent="0.2">
      <c r="A8240" s="295">
        <v>0.30744749999999998</v>
      </c>
      <c r="B8240" s="295"/>
      <c r="C8240" s="295">
        <v>0.43772159999999999</v>
      </c>
      <c r="D8240" s="295"/>
    </row>
    <row r="8241" spans="1:4" x14ac:dyDescent="0.2">
      <c r="A8241" s="295">
        <v>0.30744749999999998</v>
      </c>
      <c r="B8241" s="295"/>
      <c r="C8241" s="295">
        <v>0.43769730000000001</v>
      </c>
      <c r="D8241" s="295"/>
    </row>
    <row r="8242" spans="1:4" x14ac:dyDescent="0.2">
      <c r="A8242" s="295">
        <v>0.30743379999999998</v>
      </c>
      <c r="B8242" s="295"/>
      <c r="C8242" s="295">
        <v>0.4376835</v>
      </c>
      <c r="D8242" s="295"/>
    </row>
    <row r="8243" spans="1:4" x14ac:dyDescent="0.2">
      <c r="A8243" s="295">
        <v>0.30742180000000002</v>
      </c>
      <c r="B8243" s="295"/>
      <c r="C8243" s="295">
        <v>0.43765559999999998</v>
      </c>
      <c r="D8243" s="295"/>
    </row>
    <row r="8244" spans="1:4" x14ac:dyDescent="0.2">
      <c r="A8244" s="295">
        <v>0.307394</v>
      </c>
      <c r="B8244" s="295"/>
      <c r="C8244" s="295">
        <v>0.43762960000000001</v>
      </c>
      <c r="D8244" s="295"/>
    </row>
    <row r="8245" spans="1:4" x14ac:dyDescent="0.2">
      <c r="A8245" s="295">
        <v>0.3073939</v>
      </c>
      <c r="B8245" s="295"/>
      <c r="C8245" s="295">
        <v>0.43761729999999999</v>
      </c>
      <c r="D8245" s="295"/>
    </row>
    <row r="8246" spans="1:4" x14ac:dyDescent="0.2">
      <c r="A8246" s="295">
        <v>0.30738080000000001</v>
      </c>
      <c r="B8246" s="295"/>
      <c r="C8246" s="295">
        <v>0.43757819999999997</v>
      </c>
      <c r="D8246" s="295"/>
    </row>
    <row r="8247" spans="1:4" x14ac:dyDescent="0.2">
      <c r="A8247" s="295">
        <v>0.30735509999999999</v>
      </c>
      <c r="B8247" s="295"/>
      <c r="C8247" s="295">
        <v>0.43756590000000001</v>
      </c>
      <c r="D8247" s="295"/>
    </row>
    <row r="8248" spans="1:4" x14ac:dyDescent="0.2">
      <c r="A8248" s="295">
        <v>0.30732730000000003</v>
      </c>
      <c r="B8248" s="295"/>
      <c r="C8248" s="295">
        <v>0.4375539</v>
      </c>
      <c r="D8248" s="295"/>
    </row>
    <row r="8249" spans="1:4" x14ac:dyDescent="0.2">
      <c r="A8249" s="295">
        <v>0.30732730000000003</v>
      </c>
      <c r="B8249" s="295"/>
      <c r="C8249" s="295">
        <v>0.43753930000000002</v>
      </c>
      <c r="D8249" s="295"/>
    </row>
    <row r="8250" spans="1:4" x14ac:dyDescent="0.2">
      <c r="A8250" s="295">
        <v>0.30731409999999998</v>
      </c>
      <c r="B8250" s="295"/>
      <c r="C8250" s="295">
        <v>0.43751220000000002</v>
      </c>
      <c r="D8250" s="295"/>
    </row>
    <row r="8251" spans="1:4" x14ac:dyDescent="0.2">
      <c r="A8251" s="295">
        <v>0.30731409999999998</v>
      </c>
      <c r="B8251" s="295"/>
      <c r="C8251" s="295">
        <v>0.4375001</v>
      </c>
      <c r="D8251" s="295"/>
    </row>
    <row r="8252" spans="1:4" x14ac:dyDescent="0.2">
      <c r="A8252" s="295">
        <v>0.30731409999999998</v>
      </c>
      <c r="B8252" s="295"/>
      <c r="C8252" s="295">
        <v>0.43744749999999999</v>
      </c>
      <c r="D8252" s="295"/>
    </row>
    <row r="8253" spans="1:4" x14ac:dyDescent="0.2">
      <c r="A8253" s="295">
        <v>0.30730049999999998</v>
      </c>
      <c r="B8253" s="295"/>
      <c r="C8253" s="295">
        <v>0.43743539999999997</v>
      </c>
      <c r="D8253" s="295"/>
    </row>
    <row r="8254" spans="1:4" x14ac:dyDescent="0.2">
      <c r="A8254" s="295">
        <v>0.30728529999999998</v>
      </c>
      <c r="B8254" s="295"/>
      <c r="C8254" s="295">
        <v>0.43740849999999998</v>
      </c>
      <c r="D8254" s="295"/>
    </row>
    <row r="8255" spans="1:4" x14ac:dyDescent="0.2">
      <c r="A8255" s="295">
        <v>0.30725960000000002</v>
      </c>
      <c r="B8255" s="295"/>
      <c r="C8255" s="295">
        <v>0.43737090000000001</v>
      </c>
      <c r="D8255" s="295"/>
    </row>
    <row r="8256" spans="1:4" x14ac:dyDescent="0.2">
      <c r="A8256" s="295">
        <v>0.30724689999999999</v>
      </c>
      <c r="B8256" s="295"/>
      <c r="C8256" s="295">
        <v>0.43735760000000001</v>
      </c>
      <c r="D8256" s="295"/>
    </row>
    <row r="8257" spans="1:4" x14ac:dyDescent="0.2">
      <c r="A8257" s="295">
        <v>0.30724689999999999</v>
      </c>
      <c r="B8257" s="295"/>
      <c r="C8257" s="295">
        <v>0.43733179999999999</v>
      </c>
      <c r="D8257" s="295"/>
    </row>
    <row r="8258" spans="1:4" x14ac:dyDescent="0.2">
      <c r="A8258" s="295">
        <v>0.3072338</v>
      </c>
      <c r="B8258" s="295"/>
      <c r="C8258" s="295">
        <v>0.43731950000000003</v>
      </c>
      <c r="D8258" s="295"/>
    </row>
    <row r="8259" spans="1:4" x14ac:dyDescent="0.2">
      <c r="A8259" s="295">
        <v>0.3072201</v>
      </c>
      <c r="B8259" s="295"/>
      <c r="C8259" s="295">
        <v>0.43727820000000001</v>
      </c>
      <c r="D8259" s="295"/>
    </row>
    <row r="8260" spans="1:4" x14ac:dyDescent="0.2">
      <c r="A8260" s="295">
        <v>0.30720500000000001</v>
      </c>
      <c r="B8260" s="295"/>
      <c r="C8260" s="295">
        <v>0.43727820000000001</v>
      </c>
      <c r="D8260" s="295"/>
    </row>
    <row r="8261" spans="1:4" x14ac:dyDescent="0.2">
      <c r="A8261" s="295">
        <v>0.30719229999999997</v>
      </c>
      <c r="B8261" s="295"/>
      <c r="C8261" s="295">
        <v>0.43723889999999999</v>
      </c>
      <c r="D8261" s="295"/>
    </row>
    <row r="8262" spans="1:4" x14ac:dyDescent="0.2">
      <c r="A8262" s="295">
        <v>0.30718020000000001</v>
      </c>
      <c r="B8262" s="295"/>
      <c r="C8262" s="295">
        <v>0.4372122</v>
      </c>
      <c r="D8262" s="295"/>
    </row>
    <row r="8263" spans="1:4" x14ac:dyDescent="0.2">
      <c r="A8263" s="295">
        <v>0.30718020000000001</v>
      </c>
      <c r="B8263" s="295"/>
      <c r="C8263" s="295">
        <v>0.43719760000000002</v>
      </c>
      <c r="D8263" s="295"/>
    </row>
    <row r="8264" spans="1:4" x14ac:dyDescent="0.2">
      <c r="A8264" s="295">
        <v>0.30718020000000001</v>
      </c>
      <c r="B8264" s="295"/>
      <c r="C8264" s="295">
        <v>0.43717349999999999</v>
      </c>
      <c r="D8264" s="295"/>
    </row>
    <row r="8265" spans="1:4" x14ac:dyDescent="0.2">
      <c r="A8265" s="295">
        <v>0.30718020000000001</v>
      </c>
      <c r="B8265" s="295"/>
      <c r="C8265" s="295">
        <v>0.4371466</v>
      </c>
      <c r="D8265" s="295"/>
    </row>
    <row r="8266" spans="1:4" x14ac:dyDescent="0.2">
      <c r="A8266" s="295">
        <v>0.30715340000000002</v>
      </c>
      <c r="B8266" s="295"/>
      <c r="C8266" s="295">
        <v>0.43711949999999999</v>
      </c>
      <c r="D8266" s="295"/>
    </row>
    <row r="8267" spans="1:4" x14ac:dyDescent="0.2">
      <c r="A8267" s="295">
        <v>0.30715340000000002</v>
      </c>
      <c r="B8267" s="295"/>
      <c r="C8267" s="295">
        <v>0.43711949999999999</v>
      </c>
      <c r="D8267" s="295"/>
    </row>
    <row r="8268" spans="1:4" x14ac:dyDescent="0.2">
      <c r="A8268" s="295">
        <v>0.30712620000000002</v>
      </c>
      <c r="B8268" s="295"/>
      <c r="C8268" s="295">
        <v>0.43709520000000002</v>
      </c>
      <c r="D8268" s="295"/>
    </row>
    <row r="8269" spans="1:4" x14ac:dyDescent="0.2">
      <c r="A8269" s="295">
        <v>0.30711349999999998</v>
      </c>
      <c r="B8269" s="295"/>
      <c r="C8269" s="295">
        <v>0.43707089999999998</v>
      </c>
      <c r="D8269" s="295"/>
    </row>
    <row r="8270" spans="1:4" x14ac:dyDescent="0.2">
      <c r="A8270" s="295">
        <v>0.30711349999999998</v>
      </c>
      <c r="B8270" s="295"/>
      <c r="C8270" s="295">
        <v>0.4370425</v>
      </c>
      <c r="D8270" s="295"/>
    </row>
    <row r="8271" spans="1:4" x14ac:dyDescent="0.2">
      <c r="A8271" s="295">
        <v>0.30711349999999998</v>
      </c>
      <c r="B8271" s="295"/>
      <c r="C8271" s="295">
        <v>0.43701699999999999</v>
      </c>
      <c r="D8271" s="295"/>
    </row>
    <row r="8272" spans="1:4" x14ac:dyDescent="0.2">
      <c r="A8272" s="295">
        <v>0.3070872</v>
      </c>
      <c r="B8272" s="295"/>
      <c r="C8272" s="295">
        <v>0.43700470000000002</v>
      </c>
      <c r="D8272" s="295"/>
    </row>
    <row r="8273" spans="1:4" x14ac:dyDescent="0.2">
      <c r="A8273" s="295">
        <v>0.3070872</v>
      </c>
      <c r="B8273" s="295"/>
      <c r="C8273" s="295">
        <v>0.43699260000000001</v>
      </c>
      <c r="D8273" s="295"/>
    </row>
    <row r="8274" spans="1:4" x14ac:dyDescent="0.2">
      <c r="A8274" s="295">
        <v>0.30707400000000001</v>
      </c>
      <c r="B8274" s="295"/>
      <c r="C8274" s="295">
        <v>0.43695309999999998</v>
      </c>
      <c r="D8274" s="295"/>
    </row>
    <row r="8275" spans="1:4" x14ac:dyDescent="0.2">
      <c r="A8275" s="295">
        <v>0.307062</v>
      </c>
      <c r="B8275" s="295"/>
      <c r="C8275" s="295">
        <v>0.43694110000000003</v>
      </c>
      <c r="D8275" s="295"/>
    </row>
    <row r="8276" spans="1:4" x14ac:dyDescent="0.2">
      <c r="A8276" s="295">
        <v>0.307062</v>
      </c>
      <c r="B8276" s="295"/>
      <c r="C8276" s="295">
        <v>0.43691570000000002</v>
      </c>
      <c r="D8276" s="295"/>
    </row>
    <row r="8277" spans="1:4" x14ac:dyDescent="0.2">
      <c r="A8277" s="295">
        <v>0.30704680000000001</v>
      </c>
      <c r="B8277" s="295"/>
      <c r="C8277" s="295">
        <v>0.43686330000000001</v>
      </c>
      <c r="D8277" s="295"/>
    </row>
    <row r="8278" spans="1:4" x14ac:dyDescent="0.2">
      <c r="A8278" s="295">
        <v>0.3070348</v>
      </c>
      <c r="B8278" s="295"/>
      <c r="C8278" s="295">
        <v>0.4368377</v>
      </c>
      <c r="D8278" s="295"/>
    </row>
    <row r="8279" spans="1:4" x14ac:dyDescent="0.2">
      <c r="A8279" s="295">
        <v>0.30702119999999999</v>
      </c>
      <c r="B8279" s="295"/>
      <c r="C8279" s="295">
        <v>0.43679980000000002</v>
      </c>
      <c r="D8279" s="295"/>
    </row>
    <row r="8280" spans="1:4" x14ac:dyDescent="0.2">
      <c r="A8280" s="295">
        <v>0.3069964</v>
      </c>
      <c r="B8280" s="295"/>
      <c r="C8280" s="295">
        <v>0.43671660000000001</v>
      </c>
      <c r="D8280" s="295"/>
    </row>
    <row r="8281" spans="1:4" x14ac:dyDescent="0.2">
      <c r="A8281" s="295">
        <v>0.3069964</v>
      </c>
      <c r="B8281" s="295"/>
      <c r="C8281" s="295">
        <v>0.43669079999999999</v>
      </c>
      <c r="D8281" s="295"/>
    </row>
    <row r="8282" spans="1:4" x14ac:dyDescent="0.2">
      <c r="A8282" s="295">
        <v>0.3069964</v>
      </c>
      <c r="B8282" s="295"/>
      <c r="C8282" s="295">
        <v>0.43666240000000001</v>
      </c>
      <c r="D8282" s="295"/>
    </row>
    <row r="8283" spans="1:4" x14ac:dyDescent="0.2">
      <c r="A8283" s="295">
        <v>0.3069964</v>
      </c>
      <c r="B8283" s="295"/>
      <c r="C8283" s="295">
        <v>0.43661109999999997</v>
      </c>
      <c r="D8283" s="295"/>
    </row>
    <row r="8284" spans="1:4" x14ac:dyDescent="0.2">
      <c r="A8284" s="295">
        <v>0.30695489999999997</v>
      </c>
      <c r="B8284" s="295"/>
      <c r="C8284" s="295">
        <v>0.43659880000000001</v>
      </c>
      <c r="D8284" s="295"/>
    </row>
    <row r="8285" spans="1:4" x14ac:dyDescent="0.2">
      <c r="A8285" s="295">
        <v>0.30694179999999999</v>
      </c>
      <c r="B8285" s="295"/>
      <c r="C8285" s="295">
        <v>0.43656099999999998</v>
      </c>
      <c r="D8285" s="295"/>
    </row>
    <row r="8286" spans="1:4" x14ac:dyDescent="0.2">
      <c r="A8286" s="295">
        <v>0.30694169999999998</v>
      </c>
      <c r="B8286" s="295"/>
      <c r="C8286" s="295">
        <v>0.43652099999999999</v>
      </c>
      <c r="D8286" s="295"/>
    </row>
    <row r="8287" spans="1:4" x14ac:dyDescent="0.2">
      <c r="A8287" s="295">
        <v>0.30692809999999998</v>
      </c>
      <c r="B8287" s="295"/>
      <c r="C8287" s="295">
        <v>0.43649539999999998</v>
      </c>
      <c r="D8287" s="295"/>
    </row>
    <row r="8288" spans="1:4" x14ac:dyDescent="0.2">
      <c r="A8288" s="295">
        <v>0.30692809999999998</v>
      </c>
      <c r="B8288" s="295"/>
      <c r="C8288" s="295">
        <v>0.43648169999999997</v>
      </c>
      <c r="D8288" s="295"/>
    </row>
    <row r="8289" spans="1:4" x14ac:dyDescent="0.2">
      <c r="A8289" s="295">
        <v>0.30691610000000003</v>
      </c>
      <c r="B8289" s="295"/>
      <c r="C8289" s="295">
        <v>0.43645630000000002</v>
      </c>
      <c r="D8289" s="295"/>
    </row>
    <row r="8290" spans="1:4" x14ac:dyDescent="0.2">
      <c r="A8290" s="295">
        <v>0.30690089999999998</v>
      </c>
      <c r="B8290" s="295"/>
      <c r="C8290" s="295">
        <v>0.43641459999999999</v>
      </c>
      <c r="D8290" s="295"/>
    </row>
    <row r="8291" spans="1:4" x14ac:dyDescent="0.2">
      <c r="A8291" s="295">
        <v>0.3068882</v>
      </c>
      <c r="B8291" s="295"/>
      <c r="C8291" s="295">
        <v>0.43641459999999999</v>
      </c>
      <c r="D8291" s="295"/>
    </row>
    <row r="8292" spans="1:4" x14ac:dyDescent="0.2">
      <c r="A8292" s="295">
        <v>0.3068882</v>
      </c>
      <c r="B8292" s="295"/>
      <c r="C8292" s="295">
        <v>0.4363746</v>
      </c>
      <c r="D8292" s="295"/>
    </row>
    <row r="8293" spans="1:4" x14ac:dyDescent="0.2">
      <c r="A8293" s="295">
        <v>0.30687510000000001</v>
      </c>
      <c r="B8293" s="295"/>
      <c r="C8293" s="295">
        <v>0.43636079999999999</v>
      </c>
      <c r="D8293" s="295"/>
    </row>
    <row r="8294" spans="1:4" x14ac:dyDescent="0.2">
      <c r="A8294" s="295">
        <v>0.30684719999999999</v>
      </c>
      <c r="B8294" s="295"/>
      <c r="C8294" s="295">
        <v>0.4362954</v>
      </c>
      <c r="D8294" s="295"/>
    </row>
    <row r="8295" spans="1:4" x14ac:dyDescent="0.2">
      <c r="A8295" s="295">
        <v>0.30684719999999999</v>
      </c>
      <c r="B8295" s="295"/>
      <c r="C8295" s="295">
        <v>0.43628319999999998</v>
      </c>
      <c r="D8295" s="295"/>
    </row>
    <row r="8296" spans="1:4" x14ac:dyDescent="0.2">
      <c r="A8296" s="295">
        <v>0.30684719999999999</v>
      </c>
      <c r="B8296" s="295"/>
      <c r="C8296" s="295">
        <v>0.43628319999999998</v>
      </c>
      <c r="D8296" s="295"/>
    </row>
    <row r="8297" spans="1:4" x14ac:dyDescent="0.2">
      <c r="A8297" s="295">
        <v>0.30680839999999998</v>
      </c>
      <c r="B8297" s="295"/>
      <c r="C8297" s="295">
        <v>0.43623240000000002</v>
      </c>
      <c r="D8297" s="295"/>
    </row>
    <row r="8298" spans="1:4" x14ac:dyDescent="0.2">
      <c r="A8298" s="295">
        <v>0.3067956</v>
      </c>
      <c r="B8298" s="295"/>
      <c r="C8298" s="295">
        <v>0.43621910000000003</v>
      </c>
      <c r="D8298" s="295"/>
    </row>
    <row r="8299" spans="1:4" x14ac:dyDescent="0.2">
      <c r="A8299" s="295">
        <v>0.3067956</v>
      </c>
      <c r="B8299" s="295"/>
      <c r="C8299" s="295">
        <v>0.43620530000000002</v>
      </c>
      <c r="D8299" s="295"/>
    </row>
    <row r="8300" spans="1:4" x14ac:dyDescent="0.2">
      <c r="A8300" s="295">
        <v>0.3067956</v>
      </c>
      <c r="B8300" s="295"/>
      <c r="C8300" s="295">
        <v>0.43617840000000002</v>
      </c>
      <c r="D8300" s="295"/>
    </row>
    <row r="8301" spans="1:4" x14ac:dyDescent="0.2">
      <c r="A8301" s="295">
        <v>0.3067956</v>
      </c>
      <c r="B8301" s="295"/>
      <c r="C8301" s="295">
        <v>0.43616640000000001</v>
      </c>
      <c r="D8301" s="295"/>
    </row>
    <row r="8302" spans="1:4" x14ac:dyDescent="0.2">
      <c r="A8302" s="295">
        <v>0.30675409999999997</v>
      </c>
      <c r="B8302" s="295"/>
      <c r="C8302" s="295">
        <v>0.43616640000000001</v>
      </c>
      <c r="D8302" s="295"/>
    </row>
    <row r="8303" spans="1:4" x14ac:dyDescent="0.2">
      <c r="A8303" s="295">
        <v>0.30672899999999997</v>
      </c>
      <c r="B8303" s="295"/>
      <c r="C8303" s="295">
        <v>0.43612879999999998</v>
      </c>
      <c r="D8303" s="295"/>
    </row>
    <row r="8304" spans="1:4" x14ac:dyDescent="0.2">
      <c r="A8304" s="295">
        <v>0.30672899999999997</v>
      </c>
      <c r="B8304" s="295"/>
      <c r="C8304" s="295">
        <v>0.43611499999999997</v>
      </c>
      <c r="D8304" s="295"/>
    </row>
    <row r="8305" spans="1:4" x14ac:dyDescent="0.2">
      <c r="A8305" s="295">
        <v>0.30672899999999997</v>
      </c>
      <c r="B8305" s="295"/>
      <c r="C8305" s="295">
        <v>0.43607610000000002</v>
      </c>
      <c r="D8305" s="295"/>
    </row>
    <row r="8306" spans="1:4" x14ac:dyDescent="0.2">
      <c r="A8306" s="295">
        <v>0.30670259999999999</v>
      </c>
      <c r="B8306" s="295"/>
      <c r="C8306" s="295">
        <v>0.43607610000000002</v>
      </c>
      <c r="D8306" s="295"/>
    </row>
    <row r="8307" spans="1:4" x14ac:dyDescent="0.2">
      <c r="A8307" s="295">
        <v>0.30670259999999999</v>
      </c>
      <c r="B8307" s="295"/>
      <c r="C8307" s="295">
        <v>0.4360501</v>
      </c>
      <c r="D8307" s="295"/>
    </row>
    <row r="8308" spans="1:4" x14ac:dyDescent="0.2">
      <c r="A8308" s="295">
        <v>0.30670259999999999</v>
      </c>
      <c r="B8308" s="295"/>
      <c r="C8308" s="295">
        <v>0.43600749999999999</v>
      </c>
      <c r="D8308" s="295"/>
    </row>
    <row r="8309" spans="1:4" x14ac:dyDescent="0.2">
      <c r="A8309" s="295">
        <v>0.3066894</v>
      </c>
      <c r="B8309" s="295"/>
      <c r="C8309" s="295">
        <v>0.43599539999999998</v>
      </c>
      <c r="D8309" s="295"/>
    </row>
    <row r="8310" spans="1:4" x14ac:dyDescent="0.2">
      <c r="A8310" s="295">
        <v>0.3066894</v>
      </c>
      <c r="B8310" s="295"/>
      <c r="C8310" s="295">
        <v>0.4359674</v>
      </c>
      <c r="D8310" s="295"/>
    </row>
    <row r="8311" spans="1:4" x14ac:dyDescent="0.2">
      <c r="A8311" s="295">
        <v>0.30664789999999997</v>
      </c>
      <c r="B8311" s="295"/>
      <c r="C8311" s="295">
        <v>0.43591350000000001</v>
      </c>
      <c r="D8311" s="295"/>
    </row>
    <row r="8312" spans="1:4" x14ac:dyDescent="0.2">
      <c r="A8312" s="295">
        <v>0.30663590000000002</v>
      </c>
      <c r="B8312" s="295"/>
      <c r="C8312" s="295">
        <v>0.43588769999999999</v>
      </c>
      <c r="D8312" s="295"/>
    </row>
    <row r="8313" spans="1:4" x14ac:dyDescent="0.2">
      <c r="A8313" s="295">
        <v>0.30662279999999997</v>
      </c>
      <c r="B8313" s="295"/>
      <c r="C8313" s="295">
        <v>0.43587569999999998</v>
      </c>
      <c r="D8313" s="295"/>
    </row>
    <row r="8314" spans="1:4" x14ac:dyDescent="0.2">
      <c r="A8314" s="295">
        <v>0.30662279999999997</v>
      </c>
      <c r="B8314" s="295"/>
      <c r="C8314" s="295">
        <v>0.43587569999999998</v>
      </c>
      <c r="D8314" s="295"/>
    </row>
    <row r="8315" spans="1:4" x14ac:dyDescent="0.2">
      <c r="A8315" s="295">
        <v>0.30658289999999999</v>
      </c>
      <c r="B8315" s="295"/>
      <c r="C8315" s="295">
        <v>0.43584899999999999</v>
      </c>
      <c r="D8315" s="295"/>
    </row>
    <row r="8316" spans="1:4" x14ac:dyDescent="0.2">
      <c r="A8316" s="295">
        <v>0.30658289999999999</v>
      </c>
      <c r="B8316" s="295"/>
      <c r="C8316" s="295">
        <v>0.43582300000000002</v>
      </c>
      <c r="D8316" s="295"/>
    </row>
    <row r="8317" spans="1:4" x14ac:dyDescent="0.2">
      <c r="A8317" s="295">
        <v>0.30658289999999999</v>
      </c>
      <c r="B8317" s="295"/>
      <c r="C8317" s="295">
        <v>0.43580970000000002</v>
      </c>
      <c r="D8317" s="295"/>
    </row>
    <row r="8318" spans="1:4" x14ac:dyDescent="0.2">
      <c r="A8318" s="295">
        <v>0.30656919999999999</v>
      </c>
      <c r="B8318" s="295"/>
      <c r="C8318" s="295">
        <v>0.43579760000000001</v>
      </c>
      <c r="D8318" s="295"/>
    </row>
    <row r="8319" spans="1:4" x14ac:dyDescent="0.2">
      <c r="A8319" s="295">
        <v>0.3065445</v>
      </c>
      <c r="B8319" s="295"/>
      <c r="C8319" s="295">
        <v>0.4357839</v>
      </c>
      <c r="D8319" s="295"/>
    </row>
    <row r="8320" spans="1:4" x14ac:dyDescent="0.2">
      <c r="A8320" s="295">
        <v>0.3065445</v>
      </c>
      <c r="B8320" s="295"/>
      <c r="C8320" s="295">
        <v>0.43574629999999998</v>
      </c>
      <c r="D8320" s="295"/>
    </row>
    <row r="8321" spans="1:4" x14ac:dyDescent="0.2">
      <c r="A8321" s="295">
        <v>0.30653130000000001</v>
      </c>
      <c r="B8321" s="295"/>
      <c r="C8321" s="295">
        <v>0.43570619999999999</v>
      </c>
      <c r="D8321" s="295"/>
    </row>
    <row r="8322" spans="1:4" x14ac:dyDescent="0.2">
      <c r="A8322" s="295">
        <v>0.30651620000000002</v>
      </c>
      <c r="B8322" s="295"/>
      <c r="C8322" s="295">
        <v>0.43569400000000003</v>
      </c>
      <c r="D8322" s="295"/>
    </row>
    <row r="8323" spans="1:4" x14ac:dyDescent="0.2">
      <c r="A8323" s="295">
        <v>0.30651620000000002</v>
      </c>
      <c r="B8323" s="295"/>
      <c r="C8323" s="295">
        <v>0.43567929999999999</v>
      </c>
      <c r="D8323" s="295"/>
    </row>
    <row r="8324" spans="1:4" x14ac:dyDescent="0.2">
      <c r="A8324" s="295">
        <v>0.30651620000000002</v>
      </c>
      <c r="B8324" s="295"/>
      <c r="C8324" s="295">
        <v>0.43564130000000001</v>
      </c>
      <c r="D8324" s="295"/>
    </row>
    <row r="8325" spans="1:4" x14ac:dyDescent="0.2">
      <c r="A8325" s="295">
        <v>0.3064905</v>
      </c>
      <c r="B8325" s="295"/>
      <c r="C8325" s="295">
        <v>0.43564130000000001</v>
      </c>
      <c r="D8325" s="295"/>
    </row>
    <row r="8326" spans="1:4" x14ac:dyDescent="0.2">
      <c r="A8326" s="295">
        <v>0.3064905</v>
      </c>
      <c r="B8326" s="295"/>
      <c r="C8326" s="295">
        <v>0.435612</v>
      </c>
      <c r="D8326" s="295"/>
    </row>
    <row r="8327" spans="1:4" x14ac:dyDescent="0.2">
      <c r="A8327" s="295">
        <v>0.30646410000000002</v>
      </c>
      <c r="B8327" s="295"/>
      <c r="C8327" s="295">
        <v>0.43558669999999999</v>
      </c>
      <c r="D8327" s="295"/>
    </row>
    <row r="8328" spans="1:4" x14ac:dyDescent="0.2">
      <c r="A8328" s="295">
        <v>0.30644900000000003</v>
      </c>
      <c r="B8328" s="295"/>
      <c r="C8328" s="295">
        <v>0.43556089999999997</v>
      </c>
      <c r="D8328" s="295"/>
    </row>
    <row r="8329" spans="1:4" x14ac:dyDescent="0.2">
      <c r="A8329" s="295">
        <v>0.30643579999999998</v>
      </c>
      <c r="B8329" s="295"/>
      <c r="C8329" s="295">
        <v>0.4355349</v>
      </c>
      <c r="D8329" s="295"/>
    </row>
    <row r="8330" spans="1:4" x14ac:dyDescent="0.2">
      <c r="A8330" s="295">
        <v>0.30641109999999999</v>
      </c>
      <c r="B8330" s="295"/>
      <c r="C8330" s="295">
        <v>0.4355349</v>
      </c>
      <c r="D8330" s="295"/>
    </row>
    <row r="8331" spans="1:4" x14ac:dyDescent="0.2">
      <c r="A8331" s="295">
        <v>0.3063959</v>
      </c>
      <c r="B8331" s="295"/>
      <c r="C8331" s="295">
        <v>0.4354826</v>
      </c>
      <c r="D8331" s="295"/>
    </row>
    <row r="8332" spans="1:4" x14ac:dyDescent="0.2">
      <c r="A8332" s="295">
        <v>0.3063823</v>
      </c>
      <c r="B8332" s="295"/>
      <c r="C8332" s="295">
        <v>0.43546889999999999</v>
      </c>
      <c r="D8332" s="295"/>
    </row>
    <row r="8333" spans="1:4" x14ac:dyDescent="0.2">
      <c r="A8333" s="295">
        <v>0.30636960000000002</v>
      </c>
      <c r="B8333" s="295"/>
      <c r="C8333" s="295">
        <v>0.43542979999999998</v>
      </c>
      <c r="D8333" s="295"/>
    </row>
    <row r="8334" spans="1:4" x14ac:dyDescent="0.2">
      <c r="A8334" s="295">
        <v>0.30636960000000002</v>
      </c>
      <c r="B8334" s="295"/>
      <c r="C8334" s="295">
        <v>0.4354055</v>
      </c>
      <c r="D8334" s="295"/>
    </row>
    <row r="8335" spans="1:4" x14ac:dyDescent="0.2">
      <c r="A8335" s="295">
        <v>0.30636950000000002</v>
      </c>
      <c r="B8335" s="295"/>
      <c r="C8335" s="295">
        <v>0.43539169999999999</v>
      </c>
      <c r="D8335" s="295"/>
    </row>
    <row r="8336" spans="1:4" x14ac:dyDescent="0.2">
      <c r="A8336" s="295">
        <v>0.30634319999999998</v>
      </c>
      <c r="B8336" s="295"/>
      <c r="C8336" s="295">
        <v>0.43536340000000001</v>
      </c>
      <c r="D8336" s="295"/>
    </row>
    <row r="8337" spans="1:4" x14ac:dyDescent="0.2">
      <c r="A8337" s="295">
        <v>0.30633009999999999</v>
      </c>
      <c r="B8337" s="295"/>
      <c r="C8337" s="295">
        <v>0.4353378</v>
      </c>
      <c r="D8337" s="295"/>
    </row>
    <row r="8338" spans="1:4" x14ac:dyDescent="0.2">
      <c r="A8338" s="295">
        <v>0.30631799999999998</v>
      </c>
      <c r="B8338" s="295"/>
      <c r="C8338" s="295">
        <v>0.4353244</v>
      </c>
      <c r="D8338" s="295"/>
    </row>
    <row r="8339" spans="1:4" x14ac:dyDescent="0.2">
      <c r="A8339" s="295">
        <v>0.30631799999999998</v>
      </c>
      <c r="B8339" s="295"/>
      <c r="C8339" s="295">
        <v>0.4352974</v>
      </c>
      <c r="D8339" s="295"/>
    </row>
    <row r="8340" spans="1:4" x14ac:dyDescent="0.2">
      <c r="A8340" s="295">
        <v>0.30630489999999999</v>
      </c>
      <c r="B8340" s="295"/>
      <c r="C8340" s="295">
        <v>0.4352567</v>
      </c>
      <c r="D8340" s="295"/>
    </row>
    <row r="8341" spans="1:4" x14ac:dyDescent="0.2">
      <c r="A8341" s="295">
        <v>0.3062897</v>
      </c>
      <c r="B8341" s="295"/>
      <c r="C8341" s="295">
        <v>0.43523000000000001</v>
      </c>
      <c r="D8341" s="295"/>
    </row>
    <row r="8342" spans="1:4" x14ac:dyDescent="0.2">
      <c r="A8342" s="295">
        <v>0.3062897</v>
      </c>
      <c r="B8342" s="295"/>
      <c r="C8342" s="295">
        <v>0.43521539999999997</v>
      </c>
      <c r="D8342" s="295"/>
    </row>
    <row r="8343" spans="1:4" x14ac:dyDescent="0.2">
      <c r="A8343" s="295">
        <v>0.3062761</v>
      </c>
      <c r="B8343" s="295"/>
      <c r="C8343" s="295">
        <v>0.43519000000000002</v>
      </c>
      <c r="D8343" s="295"/>
    </row>
    <row r="8344" spans="1:4" x14ac:dyDescent="0.2">
      <c r="A8344" s="295">
        <v>0.30626340000000002</v>
      </c>
      <c r="B8344" s="295"/>
      <c r="C8344" s="295">
        <v>0.43515199999999998</v>
      </c>
      <c r="D8344" s="295"/>
    </row>
    <row r="8345" spans="1:4" x14ac:dyDescent="0.2">
      <c r="A8345" s="295">
        <v>0.3062223</v>
      </c>
      <c r="B8345" s="295"/>
      <c r="C8345" s="295">
        <v>0.43513740000000001</v>
      </c>
      <c r="D8345" s="295"/>
    </row>
    <row r="8346" spans="1:4" x14ac:dyDescent="0.2">
      <c r="A8346" s="295">
        <v>0.3062223</v>
      </c>
      <c r="B8346" s="295"/>
      <c r="C8346" s="295">
        <v>0.43512529999999999</v>
      </c>
      <c r="D8346" s="295"/>
    </row>
    <row r="8347" spans="1:4" x14ac:dyDescent="0.2">
      <c r="A8347" s="295">
        <v>0.3062223</v>
      </c>
      <c r="B8347" s="295"/>
      <c r="C8347" s="295">
        <v>0.43509829999999999</v>
      </c>
      <c r="D8347" s="295"/>
    </row>
    <row r="8348" spans="1:4" x14ac:dyDescent="0.2">
      <c r="A8348" s="295">
        <v>0.30621029999999999</v>
      </c>
      <c r="B8348" s="295"/>
      <c r="C8348" s="295">
        <v>0.43508619999999998</v>
      </c>
      <c r="D8348" s="295"/>
    </row>
    <row r="8349" spans="1:4" x14ac:dyDescent="0.2">
      <c r="A8349" s="295">
        <v>0.3061972</v>
      </c>
      <c r="B8349" s="295"/>
      <c r="C8349" s="295">
        <v>0.43507289999999998</v>
      </c>
      <c r="D8349" s="295"/>
    </row>
    <row r="8350" spans="1:4" x14ac:dyDescent="0.2">
      <c r="A8350" s="295">
        <v>0.30618200000000001</v>
      </c>
      <c r="B8350" s="295"/>
      <c r="C8350" s="295">
        <v>0.4350445</v>
      </c>
      <c r="D8350" s="295"/>
    </row>
    <row r="8351" spans="1:4" x14ac:dyDescent="0.2">
      <c r="A8351" s="295">
        <v>0.30616840000000001</v>
      </c>
      <c r="B8351" s="295"/>
      <c r="C8351" s="295">
        <v>0.43503239999999999</v>
      </c>
      <c r="D8351" s="295"/>
    </row>
    <row r="8352" spans="1:4" x14ac:dyDescent="0.2">
      <c r="A8352" s="295">
        <v>0.30615569999999998</v>
      </c>
      <c r="B8352" s="295"/>
      <c r="C8352" s="295">
        <v>0.43500549999999999</v>
      </c>
      <c r="D8352" s="295"/>
    </row>
    <row r="8353" spans="1:4" x14ac:dyDescent="0.2">
      <c r="A8353" s="295">
        <v>0.30615569999999998</v>
      </c>
      <c r="B8353" s="295"/>
      <c r="C8353" s="295">
        <v>0.43498019999999998</v>
      </c>
      <c r="D8353" s="295"/>
    </row>
    <row r="8354" spans="1:4" x14ac:dyDescent="0.2">
      <c r="A8354" s="295">
        <v>0.30615569999999998</v>
      </c>
      <c r="B8354" s="295"/>
      <c r="C8354" s="295">
        <v>0.4349402</v>
      </c>
      <c r="D8354" s="295"/>
    </row>
    <row r="8355" spans="1:4" x14ac:dyDescent="0.2">
      <c r="A8355" s="295">
        <v>0.30615560000000003</v>
      </c>
      <c r="B8355" s="295"/>
      <c r="C8355" s="295">
        <v>0.43491419999999997</v>
      </c>
      <c r="D8355" s="295"/>
    </row>
    <row r="8356" spans="1:4" x14ac:dyDescent="0.2">
      <c r="A8356" s="295">
        <v>0.30615560000000003</v>
      </c>
      <c r="B8356" s="295"/>
      <c r="C8356" s="295">
        <v>0.43491419999999997</v>
      </c>
      <c r="D8356" s="295"/>
    </row>
    <row r="8357" spans="1:4" x14ac:dyDescent="0.2">
      <c r="A8357" s="295">
        <v>0.30614360000000002</v>
      </c>
      <c r="B8357" s="295"/>
      <c r="C8357" s="295">
        <v>0.43487480000000001</v>
      </c>
      <c r="D8357" s="295"/>
    </row>
    <row r="8358" spans="1:4" x14ac:dyDescent="0.2">
      <c r="A8358" s="295">
        <v>0.30613000000000001</v>
      </c>
      <c r="B8358" s="295"/>
      <c r="C8358" s="295">
        <v>0.43483440000000001</v>
      </c>
      <c r="D8358" s="295"/>
    </row>
    <row r="8359" spans="1:4" x14ac:dyDescent="0.2">
      <c r="A8359" s="295">
        <v>0.30613000000000001</v>
      </c>
      <c r="B8359" s="295"/>
      <c r="C8359" s="295">
        <v>0.43482110000000002</v>
      </c>
      <c r="D8359" s="295"/>
    </row>
    <row r="8360" spans="1:4" x14ac:dyDescent="0.2">
      <c r="A8360" s="295">
        <v>0.30611480000000002</v>
      </c>
      <c r="B8360" s="295"/>
      <c r="C8360" s="295">
        <v>0.4347664</v>
      </c>
      <c r="D8360" s="295"/>
    </row>
    <row r="8361" spans="1:4" x14ac:dyDescent="0.2">
      <c r="A8361" s="295">
        <v>0.306089</v>
      </c>
      <c r="B8361" s="295"/>
      <c r="C8361" s="295">
        <v>0.43475269999999999</v>
      </c>
      <c r="D8361" s="295"/>
    </row>
    <row r="8362" spans="1:4" x14ac:dyDescent="0.2">
      <c r="A8362" s="295">
        <v>0.30607689999999999</v>
      </c>
      <c r="B8362" s="295"/>
      <c r="C8362" s="295">
        <v>0.43474040000000003</v>
      </c>
      <c r="D8362" s="295"/>
    </row>
    <row r="8363" spans="1:4" x14ac:dyDescent="0.2">
      <c r="A8363" s="295">
        <v>0.30607689999999999</v>
      </c>
      <c r="B8363" s="295"/>
      <c r="C8363" s="295">
        <v>0.43470039999999999</v>
      </c>
      <c r="D8363" s="295"/>
    </row>
    <row r="8364" spans="1:4" x14ac:dyDescent="0.2">
      <c r="A8364" s="295">
        <v>0.30606329999999998</v>
      </c>
      <c r="B8364" s="295"/>
      <c r="C8364" s="295">
        <v>0.43470039999999999</v>
      </c>
      <c r="D8364" s="295"/>
    </row>
    <row r="8365" spans="1:4" x14ac:dyDescent="0.2">
      <c r="A8365" s="295">
        <v>0.30606329999999998</v>
      </c>
      <c r="B8365" s="295"/>
      <c r="C8365" s="295">
        <v>0.43467610000000001</v>
      </c>
      <c r="D8365" s="295"/>
    </row>
    <row r="8366" spans="1:4" x14ac:dyDescent="0.2">
      <c r="A8366" s="295">
        <v>0.30603609999999998</v>
      </c>
      <c r="B8366" s="295"/>
      <c r="C8366" s="295">
        <v>0.43464770000000003</v>
      </c>
      <c r="D8366" s="295"/>
    </row>
    <row r="8367" spans="1:4" x14ac:dyDescent="0.2">
      <c r="A8367" s="295">
        <v>0.30603609999999998</v>
      </c>
      <c r="B8367" s="295"/>
      <c r="C8367" s="295">
        <v>0.43462220000000001</v>
      </c>
      <c r="D8367" s="295"/>
    </row>
    <row r="8368" spans="1:4" x14ac:dyDescent="0.2">
      <c r="A8368" s="295">
        <v>0.3060234</v>
      </c>
      <c r="B8368" s="295"/>
      <c r="C8368" s="295">
        <v>0.43457079999999998</v>
      </c>
      <c r="D8368" s="295"/>
    </row>
    <row r="8369" spans="1:4" x14ac:dyDescent="0.2">
      <c r="A8369" s="295">
        <v>0.3060097</v>
      </c>
      <c r="B8369" s="295"/>
      <c r="C8369" s="295">
        <v>0.43453170000000002</v>
      </c>
      <c r="D8369" s="295"/>
    </row>
    <row r="8370" spans="1:4" x14ac:dyDescent="0.2">
      <c r="A8370" s="295">
        <v>0.30599769999999998</v>
      </c>
      <c r="B8370" s="295"/>
      <c r="C8370" s="295">
        <v>0.43451960000000001</v>
      </c>
      <c r="D8370" s="295"/>
    </row>
    <row r="8371" spans="1:4" x14ac:dyDescent="0.2">
      <c r="A8371" s="295">
        <v>0.30598249999999999</v>
      </c>
      <c r="B8371" s="295"/>
      <c r="C8371" s="295">
        <v>0.43449130000000002</v>
      </c>
      <c r="D8371" s="295"/>
    </row>
    <row r="8372" spans="1:4" x14ac:dyDescent="0.2">
      <c r="A8372" s="295">
        <v>0.30598249999999999</v>
      </c>
      <c r="B8372" s="295"/>
      <c r="C8372" s="295">
        <v>0.43447659999999999</v>
      </c>
      <c r="D8372" s="295"/>
    </row>
    <row r="8373" spans="1:4" x14ac:dyDescent="0.2">
      <c r="A8373" s="295">
        <v>0.3059694</v>
      </c>
      <c r="B8373" s="295"/>
      <c r="C8373" s="295">
        <v>0.43445080000000003</v>
      </c>
      <c r="D8373" s="295"/>
    </row>
    <row r="8374" spans="1:4" x14ac:dyDescent="0.2">
      <c r="A8374" s="295">
        <v>0.3059694</v>
      </c>
      <c r="B8374" s="295"/>
      <c r="C8374" s="295">
        <v>0.43442649999999999</v>
      </c>
      <c r="D8374" s="295"/>
    </row>
    <row r="8375" spans="1:4" x14ac:dyDescent="0.2">
      <c r="A8375" s="295">
        <v>0.3059557</v>
      </c>
      <c r="B8375" s="295"/>
      <c r="C8375" s="295">
        <v>0.4343726</v>
      </c>
      <c r="D8375" s="295"/>
    </row>
    <row r="8376" spans="1:4" x14ac:dyDescent="0.2">
      <c r="A8376" s="295">
        <v>0.30590309999999998</v>
      </c>
      <c r="B8376" s="295"/>
      <c r="C8376" s="295">
        <v>0.43435790000000002</v>
      </c>
      <c r="D8376" s="295"/>
    </row>
    <row r="8377" spans="1:4" x14ac:dyDescent="0.2">
      <c r="A8377" s="295">
        <v>0.30590309999999998</v>
      </c>
      <c r="B8377" s="295"/>
      <c r="C8377" s="295">
        <v>0.43435790000000002</v>
      </c>
      <c r="D8377" s="295"/>
    </row>
    <row r="8378" spans="1:4" x14ac:dyDescent="0.2">
      <c r="A8378" s="295">
        <v>0.30590309999999998</v>
      </c>
      <c r="B8378" s="295"/>
      <c r="C8378" s="295">
        <v>0.43434420000000001</v>
      </c>
      <c r="D8378" s="295"/>
    </row>
    <row r="8379" spans="1:4" x14ac:dyDescent="0.2">
      <c r="A8379" s="295">
        <v>0.30590309999999998</v>
      </c>
      <c r="B8379" s="295"/>
      <c r="C8379" s="295">
        <v>0.43431989999999998</v>
      </c>
      <c r="D8379" s="295"/>
    </row>
    <row r="8380" spans="1:4" x14ac:dyDescent="0.2">
      <c r="A8380" s="295">
        <v>0.30587799999999998</v>
      </c>
      <c r="B8380" s="295"/>
      <c r="C8380" s="295">
        <v>0.43429319999999999</v>
      </c>
      <c r="D8380" s="295"/>
    </row>
    <row r="8381" spans="1:4" x14ac:dyDescent="0.2">
      <c r="A8381" s="295">
        <v>0.30583850000000001</v>
      </c>
      <c r="B8381" s="295"/>
      <c r="C8381" s="295">
        <v>0.43425520000000001</v>
      </c>
      <c r="D8381" s="295"/>
    </row>
    <row r="8382" spans="1:4" x14ac:dyDescent="0.2">
      <c r="A8382" s="295">
        <v>0.30583850000000001</v>
      </c>
      <c r="B8382" s="295"/>
      <c r="C8382" s="295">
        <v>0.43424059999999998</v>
      </c>
      <c r="D8382" s="295"/>
    </row>
    <row r="8383" spans="1:4" x14ac:dyDescent="0.2">
      <c r="A8383" s="295">
        <v>0.30583850000000001</v>
      </c>
      <c r="B8383" s="295"/>
      <c r="C8383" s="295">
        <v>0.43422719999999998</v>
      </c>
      <c r="D8383" s="295"/>
    </row>
    <row r="8384" spans="1:4" x14ac:dyDescent="0.2">
      <c r="A8384" s="295">
        <v>0.30582569999999998</v>
      </c>
      <c r="B8384" s="295"/>
      <c r="C8384" s="295">
        <v>0.43418699999999999</v>
      </c>
      <c r="D8384" s="295"/>
    </row>
    <row r="8385" spans="1:4" x14ac:dyDescent="0.2">
      <c r="A8385" s="295">
        <v>0.30582569999999998</v>
      </c>
      <c r="B8385" s="295"/>
      <c r="C8385" s="295">
        <v>0.43416120000000002</v>
      </c>
      <c r="D8385" s="295"/>
    </row>
    <row r="8386" spans="1:4" x14ac:dyDescent="0.2">
      <c r="A8386" s="295">
        <v>0.30580010000000002</v>
      </c>
      <c r="B8386" s="295"/>
      <c r="C8386" s="295">
        <v>0.43416120000000002</v>
      </c>
      <c r="D8386" s="295"/>
    </row>
    <row r="8387" spans="1:4" x14ac:dyDescent="0.2">
      <c r="A8387" s="295">
        <v>0.30580010000000002</v>
      </c>
      <c r="B8387" s="295"/>
      <c r="C8387" s="295">
        <v>0.43409540000000002</v>
      </c>
      <c r="D8387" s="295"/>
    </row>
    <row r="8388" spans="1:4" x14ac:dyDescent="0.2">
      <c r="A8388" s="295">
        <v>0.30580000000000002</v>
      </c>
      <c r="B8388" s="295"/>
      <c r="C8388" s="295">
        <v>0.43409540000000002</v>
      </c>
      <c r="D8388" s="295"/>
    </row>
    <row r="8389" spans="1:4" x14ac:dyDescent="0.2">
      <c r="A8389" s="295">
        <v>0.30578490000000003</v>
      </c>
      <c r="B8389" s="295"/>
      <c r="C8389" s="295">
        <v>0.43407109999999999</v>
      </c>
      <c r="D8389" s="295"/>
    </row>
    <row r="8390" spans="1:4" x14ac:dyDescent="0.2">
      <c r="A8390" s="295">
        <v>0.305759</v>
      </c>
      <c r="B8390" s="295"/>
      <c r="C8390" s="295">
        <v>0.43404310000000002</v>
      </c>
      <c r="D8390" s="295"/>
    </row>
    <row r="8391" spans="1:4" x14ac:dyDescent="0.2">
      <c r="A8391" s="295">
        <v>0.305759</v>
      </c>
      <c r="B8391" s="295"/>
      <c r="C8391" s="295">
        <v>0.43401610000000002</v>
      </c>
      <c r="D8391" s="295"/>
    </row>
    <row r="8392" spans="1:4" x14ac:dyDescent="0.2">
      <c r="A8392" s="295">
        <v>0.305759</v>
      </c>
      <c r="B8392" s="295"/>
      <c r="C8392" s="295">
        <v>0.43396489999999999</v>
      </c>
      <c r="D8392" s="295"/>
    </row>
    <row r="8393" spans="1:4" x14ac:dyDescent="0.2">
      <c r="A8393" s="295">
        <v>0.30573339999999999</v>
      </c>
      <c r="B8393" s="295"/>
      <c r="C8393" s="295">
        <v>0.43396489999999999</v>
      </c>
      <c r="D8393" s="295"/>
    </row>
    <row r="8394" spans="1:4" x14ac:dyDescent="0.2">
      <c r="A8394" s="295">
        <v>0.30573339999999999</v>
      </c>
      <c r="B8394" s="295"/>
      <c r="C8394" s="295">
        <v>0.43393890000000002</v>
      </c>
      <c r="D8394" s="295"/>
    </row>
    <row r="8395" spans="1:4" x14ac:dyDescent="0.2">
      <c r="A8395" s="295">
        <v>0.30573339999999999</v>
      </c>
      <c r="B8395" s="295"/>
      <c r="C8395" s="295">
        <v>0.43391049999999998</v>
      </c>
      <c r="D8395" s="295"/>
    </row>
    <row r="8396" spans="1:4" x14ac:dyDescent="0.2">
      <c r="A8396" s="295">
        <v>0.30573339999999999</v>
      </c>
      <c r="B8396" s="295"/>
      <c r="C8396" s="295">
        <v>0.43389719999999998</v>
      </c>
      <c r="D8396" s="295"/>
    </row>
    <row r="8397" spans="1:4" x14ac:dyDescent="0.2">
      <c r="A8397" s="295">
        <v>0.3057202</v>
      </c>
      <c r="B8397" s="295"/>
      <c r="C8397" s="295">
        <v>0.43387120000000001</v>
      </c>
      <c r="D8397" s="295"/>
    </row>
    <row r="8398" spans="1:4" x14ac:dyDescent="0.2">
      <c r="A8398" s="295">
        <v>0.3057202</v>
      </c>
      <c r="B8398" s="295"/>
      <c r="C8398" s="295">
        <v>0.43384689999999998</v>
      </c>
      <c r="D8398" s="295"/>
    </row>
    <row r="8399" spans="1:4" x14ac:dyDescent="0.2">
      <c r="A8399" s="295">
        <v>0.30569299999999999</v>
      </c>
      <c r="B8399" s="295"/>
      <c r="C8399" s="295">
        <v>0.4338185</v>
      </c>
      <c r="D8399" s="295"/>
    </row>
    <row r="8400" spans="1:4" x14ac:dyDescent="0.2">
      <c r="A8400" s="295">
        <v>0.30569299999999999</v>
      </c>
      <c r="B8400" s="295"/>
      <c r="C8400" s="295">
        <v>0.43379139999999999</v>
      </c>
      <c r="D8400" s="295"/>
    </row>
    <row r="8401" spans="1:4" x14ac:dyDescent="0.2">
      <c r="A8401" s="295">
        <v>0.30568030000000002</v>
      </c>
      <c r="B8401" s="295"/>
      <c r="C8401" s="295">
        <v>0.43376710000000002</v>
      </c>
      <c r="D8401" s="295"/>
    </row>
    <row r="8402" spans="1:4" x14ac:dyDescent="0.2">
      <c r="A8402" s="295">
        <v>0.30566670000000001</v>
      </c>
      <c r="B8402" s="295"/>
      <c r="C8402" s="295">
        <v>0.43372670000000002</v>
      </c>
      <c r="D8402" s="295"/>
    </row>
    <row r="8403" spans="1:4" x14ac:dyDescent="0.2">
      <c r="A8403" s="295">
        <v>0.30566670000000001</v>
      </c>
      <c r="B8403" s="295"/>
      <c r="C8403" s="295">
        <v>0.43371470000000001</v>
      </c>
      <c r="D8403" s="295"/>
    </row>
    <row r="8404" spans="1:4" x14ac:dyDescent="0.2">
      <c r="A8404" s="295">
        <v>0.30566670000000001</v>
      </c>
      <c r="B8404" s="295"/>
      <c r="C8404" s="295">
        <v>0.43368909999999999</v>
      </c>
      <c r="D8404" s="295"/>
    </row>
    <row r="8405" spans="1:4" x14ac:dyDescent="0.2">
      <c r="A8405" s="295">
        <v>0.3056546</v>
      </c>
      <c r="B8405" s="295"/>
      <c r="C8405" s="295">
        <v>0.43367679999999997</v>
      </c>
      <c r="D8405" s="295"/>
    </row>
    <row r="8406" spans="1:4" x14ac:dyDescent="0.2">
      <c r="A8406" s="295">
        <v>0.3056546</v>
      </c>
      <c r="B8406" s="295"/>
      <c r="C8406" s="295">
        <v>0.43366480000000002</v>
      </c>
      <c r="D8406" s="295"/>
    </row>
    <row r="8407" spans="1:4" x14ac:dyDescent="0.2">
      <c r="A8407" s="295">
        <v>0.30564150000000001</v>
      </c>
      <c r="B8407" s="295"/>
      <c r="C8407" s="295">
        <v>0.43363639999999998</v>
      </c>
      <c r="D8407" s="295"/>
    </row>
    <row r="8408" spans="1:4" x14ac:dyDescent="0.2">
      <c r="A8408" s="295">
        <v>0.30564150000000001</v>
      </c>
      <c r="B8408" s="295"/>
      <c r="C8408" s="295">
        <v>0.4335851</v>
      </c>
      <c r="D8408" s="295"/>
    </row>
    <row r="8409" spans="1:4" x14ac:dyDescent="0.2">
      <c r="A8409" s="295">
        <v>0.30562630000000002</v>
      </c>
      <c r="B8409" s="295"/>
      <c r="C8409" s="295">
        <v>0.43354290000000001</v>
      </c>
      <c r="D8409" s="295"/>
    </row>
    <row r="8410" spans="1:4" x14ac:dyDescent="0.2">
      <c r="A8410" s="295">
        <v>0.30561270000000001</v>
      </c>
      <c r="B8410" s="295"/>
      <c r="C8410" s="295">
        <v>0.43352829999999998</v>
      </c>
      <c r="D8410" s="295"/>
    </row>
    <row r="8411" spans="1:4" x14ac:dyDescent="0.2">
      <c r="A8411" s="295">
        <v>0.30559999999999998</v>
      </c>
      <c r="B8411" s="295"/>
      <c r="C8411" s="295">
        <v>0.433504</v>
      </c>
      <c r="D8411" s="295"/>
    </row>
    <row r="8412" spans="1:4" x14ac:dyDescent="0.2">
      <c r="A8412" s="295">
        <v>0.30559999999999998</v>
      </c>
      <c r="B8412" s="295"/>
      <c r="C8412" s="295">
        <v>0.43349070000000001</v>
      </c>
      <c r="D8412" s="295"/>
    </row>
    <row r="8413" spans="1:4" x14ac:dyDescent="0.2">
      <c r="A8413" s="295">
        <v>0.30559999999999998</v>
      </c>
      <c r="B8413" s="295"/>
      <c r="C8413" s="295">
        <v>0.43349070000000001</v>
      </c>
      <c r="D8413" s="295"/>
    </row>
    <row r="8414" spans="1:4" x14ac:dyDescent="0.2">
      <c r="A8414" s="295">
        <v>0.3055717</v>
      </c>
      <c r="B8414" s="295"/>
      <c r="C8414" s="295">
        <v>0.43345299999999998</v>
      </c>
      <c r="D8414" s="295"/>
    </row>
    <row r="8415" spans="1:4" x14ac:dyDescent="0.2">
      <c r="A8415" s="295">
        <v>0.3055717</v>
      </c>
      <c r="B8415" s="295"/>
      <c r="C8415" s="295">
        <v>0.43342700000000001</v>
      </c>
      <c r="D8415" s="295"/>
    </row>
    <row r="8416" spans="1:4" x14ac:dyDescent="0.2">
      <c r="A8416" s="295">
        <v>0.30554530000000002</v>
      </c>
      <c r="B8416" s="295"/>
      <c r="C8416" s="295">
        <v>0.43340000000000001</v>
      </c>
      <c r="D8416" s="295"/>
    </row>
    <row r="8417" spans="1:4" x14ac:dyDescent="0.2">
      <c r="A8417" s="295">
        <v>0.30554530000000002</v>
      </c>
      <c r="B8417" s="295"/>
      <c r="C8417" s="295">
        <v>0.43337330000000002</v>
      </c>
      <c r="D8417" s="295"/>
    </row>
    <row r="8418" spans="1:4" x14ac:dyDescent="0.2">
      <c r="A8418" s="295">
        <v>0.30552010000000002</v>
      </c>
      <c r="B8418" s="295"/>
      <c r="C8418" s="295">
        <v>0.433361</v>
      </c>
      <c r="D8418" s="295"/>
    </row>
    <row r="8419" spans="1:4" x14ac:dyDescent="0.2">
      <c r="A8419" s="295">
        <v>0.30552010000000002</v>
      </c>
      <c r="B8419" s="295"/>
      <c r="C8419" s="295">
        <v>0.43333440000000001</v>
      </c>
      <c r="D8419" s="295"/>
    </row>
    <row r="8420" spans="1:4" x14ac:dyDescent="0.2">
      <c r="A8420" s="295">
        <v>0.30550500000000003</v>
      </c>
      <c r="B8420" s="295"/>
      <c r="C8420" s="295">
        <v>0.43330770000000002</v>
      </c>
      <c r="D8420" s="295"/>
    </row>
    <row r="8421" spans="1:4" x14ac:dyDescent="0.2">
      <c r="A8421" s="295">
        <v>0.30549229999999999</v>
      </c>
      <c r="B8421" s="295"/>
      <c r="C8421" s="295">
        <v>0.43329430000000002</v>
      </c>
      <c r="D8421" s="295"/>
    </row>
    <row r="8422" spans="1:4" x14ac:dyDescent="0.2">
      <c r="A8422" s="295">
        <v>0.3054771</v>
      </c>
      <c r="B8422" s="295"/>
      <c r="C8422" s="295">
        <v>0.43328060000000002</v>
      </c>
      <c r="D8422" s="295"/>
    </row>
    <row r="8423" spans="1:4" x14ac:dyDescent="0.2">
      <c r="A8423" s="295">
        <v>0.30546400000000001</v>
      </c>
      <c r="B8423" s="295"/>
      <c r="C8423" s="295">
        <v>0.4332683</v>
      </c>
      <c r="D8423" s="295"/>
    </row>
    <row r="8424" spans="1:4" x14ac:dyDescent="0.2">
      <c r="A8424" s="295">
        <v>0.30546400000000001</v>
      </c>
      <c r="B8424" s="295"/>
      <c r="C8424" s="295">
        <v>0.43325629999999998</v>
      </c>
      <c r="D8424" s="295"/>
    </row>
    <row r="8425" spans="1:4" x14ac:dyDescent="0.2">
      <c r="A8425" s="295">
        <v>0.3054383</v>
      </c>
      <c r="B8425" s="295"/>
      <c r="C8425" s="295">
        <v>0.43324170000000001</v>
      </c>
      <c r="D8425" s="295"/>
    </row>
    <row r="8426" spans="1:4" x14ac:dyDescent="0.2">
      <c r="A8426" s="295">
        <v>0.30542560000000002</v>
      </c>
      <c r="B8426" s="295"/>
      <c r="C8426" s="295">
        <v>0.4332279</v>
      </c>
      <c r="D8426" s="295"/>
    </row>
    <row r="8427" spans="1:4" x14ac:dyDescent="0.2">
      <c r="A8427" s="295">
        <v>0.30542560000000002</v>
      </c>
      <c r="B8427" s="295"/>
      <c r="C8427" s="295">
        <v>0.43321460000000001</v>
      </c>
      <c r="D8427" s="295"/>
    </row>
    <row r="8428" spans="1:4" x14ac:dyDescent="0.2">
      <c r="A8428" s="295">
        <v>0.30541239999999997</v>
      </c>
      <c r="B8428" s="295"/>
      <c r="C8428" s="295">
        <v>0.43319999999999997</v>
      </c>
      <c r="D8428" s="295"/>
    </row>
    <row r="8429" spans="1:4" x14ac:dyDescent="0.2">
      <c r="A8429" s="295">
        <v>0.30541239999999997</v>
      </c>
      <c r="B8429" s="295"/>
      <c r="C8429" s="295">
        <v>0.43316080000000001</v>
      </c>
      <c r="D8429" s="295"/>
    </row>
    <row r="8430" spans="1:4" x14ac:dyDescent="0.2">
      <c r="A8430" s="295">
        <v>0.30540040000000002</v>
      </c>
      <c r="B8430" s="295"/>
      <c r="C8430" s="295">
        <v>0.4331488</v>
      </c>
      <c r="D8430" s="295"/>
    </row>
    <row r="8431" spans="1:4" x14ac:dyDescent="0.2">
      <c r="A8431" s="295">
        <v>0.30537399999999998</v>
      </c>
      <c r="B8431" s="295"/>
      <c r="C8431" s="295">
        <v>0.4331219</v>
      </c>
      <c r="D8431" s="295"/>
    </row>
    <row r="8432" spans="1:4" x14ac:dyDescent="0.2">
      <c r="A8432" s="295">
        <v>0.30535889999999999</v>
      </c>
      <c r="B8432" s="295"/>
      <c r="C8432" s="295">
        <v>0.43309439999999999</v>
      </c>
      <c r="D8432" s="295"/>
    </row>
    <row r="8433" spans="1:4" x14ac:dyDescent="0.2">
      <c r="A8433" s="295">
        <v>0.30535889999999999</v>
      </c>
      <c r="B8433" s="295"/>
      <c r="C8433" s="295">
        <v>0.43308219999999997</v>
      </c>
      <c r="D8433" s="295"/>
    </row>
    <row r="8434" spans="1:4" x14ac:dyDescent="0.2">
      <c r="A8434" s="295">
        <v>0.3053458</v>
      </c>
      <c r="B8434" s="295"/>
      <c r="C8434" s="295">
        <v>0.43305680000000002</v>
      </c>
      <c r="D8434" s="295"/>
    </row>
    <row r="8435" spans="1:4" x14ac:dyDescent="0.2">
      <c r="A8435" s="295">
        <v>0.3053457</v>
      </c>
      <c r="B8435" s="295"/>
      <c r="C8435" s="295">
        <v>0.43302839999999998</v>
      </c>
      <c r="D8435" s="295"/>
    </row>
    <row r="8436" spans="1:4" x14ac:dyDescent="0.2">
      <c r="A8436" s="295">
        <v>0.30532009999999998</v>
      </c>
      <c r="B8436" s="295"/>
      <c r="C8436" s="295">
        <v>0.4330041</v>
      </c>
      <c r="D8436" s="295"/>
    </row>
    <row r="8437" spans="1:4" x14ac:dyDescent="0.2">
      <c r="A8437" s="295">
        <v>0.30530740000000001</v>
      </c>
      <c r="B8437" s="295"/>
      <c r="C8437" s="295">
        <v>0.43296390000000001</v>
      </c>
      <c r="D8437" s="295"/>
    </row>
    <row r="8438" spans="1:4" x14ac:dyDescent="0.2">
      <c r="A8438" s="295">
        <v>0.30529420000000002</v>
      </c>
      <c r="B8438" s="295"/>
      <c r="C8438" s="295">
        <v>0.43296390000000001</v>
      </c>
      <c r="D8438" s="295"/>
    </row>
    <row r="8439" spans="1:4" x14ac:dyDescent="0.2">
      <c r="A8439" s="295">
        <v>0.30527910000000003</v>
      </c>
      <c r="B8439" s="295"/>
      <c r="C8439" s="295">
        <v>0.4328979</v>
      </c>
      <c r="D8439" s="295"/>
    </row>
    <row r="8440" spans="1:4" x14ac:dyDescent="0.2">
      <c r="A8440" s="295">
        <v>0.30527910000000003</v>
      </c>
      <c r="B8440" s="295"/>
      <c r="C8440" s="295">
        <v>0.43288320000000002</v>
      </c>
      <c r="D8440" s="295"/>
    </row>
    <row r="8441" spans="1:4" x14ac:dyDescent="0.2">
      <c r="A8441" s="295">
        <v>0.30526700000000001</v>
      </c>
      <c r="B8441" s="295"/>
      <c r="C8441" s="295">
        <v>0.43285770000000001</v>
      </c>
      <c r="D8441" s="295"/>
    </row>
    <row r="8442" spans="1:4" x14ac:dyDescent="0.2">
      <c r="A8442" s="295">
        <v>0.30526700000000001</v>
      </c>
      <c r="B8442" s="295"/>
      <c r="C8442" s="295">
        <v>0.43281940000000002</v>
      </c>
      <c r="D8442" s="295"/>
    </row>
    <row r="8443" spans="1:4" x14ac:dyDescent="0.2">
      <c r="A8443" s="295">
        <v>0.30525340000000001</v>
      </c>
      <c r="B8443" s="295"/>
      <c r="C8443" s="295">
        <v>0.43279509999999999</v>
      </c>
      <c r="D8443" s="295"/>
    </row>
    <row r="8444" spans="1:4" x14ac:dyDescent="0.2">
      <c r="A8444" s="295">
        <v>0.30525340000000001</v>
      </c>
      <c r="B8444" s="295"/>
      <c r="C8444" s="295">
        <v>0.43278050000000001</v>
      </c>
      <c r="D8444" s="295"/>
    </row>
    <row r="8445" spans="1:4" x14ac:dyDescent="0.2">
      <c r="A8445" s="295">
        <v>0.30524069999999998</v>
      </c>
      <c r="B8445" s="295"/>
      <c r="C8445" s="295">
        <v>0.4327551</v>
      </c>
      <c r="D8445" s="295"/>
    </row>
    <row r="8446" spans="1:4" x14ac:dyDescent="0.2">
      <c r="A8446" s="295">
        <v>0.30524069999999998</v>
      </c>
      <c r="B8446" s="295"/>
      <c r="C8446" s="295">
        <v>0.43274040000000003</v>
      </c>
      <c r="D8446" s="295"/>
    </row>
    <row r="8447" spans="1:4" x14ac:dyDescent="0.2">
      <c r="A8447" s="295">
        <v>0.30524069999999998</v>
      </c>
      <c r="B8447" s="295"/>
      <c r="C8447" s="295">
        <v>0.43272670000000002</v>
      </c>
      <c r="D8447" s="295"/>
    </row>
    <row r="8448" spans="1:4" x14ac:dyDescent="0.2">
      <c r="A8448" s="295">
        <v>0.30520079999999999</v>
      </c>
      <c r="B8448" s="295"/>
      <c r="C8448" s="295">
        <v>0.43268909999999999</v>
      </c>
      <c r="D8448" s="295"/>
    </row>
    <row r="8449" spans="1:4" x14ac:dyDescent="0.2">
      <c r="A8449" s="295">
        <v>0.3051876</v>
      </c>
      <c r="B8449" s="295"/>
      <c r="C8449" s="295">
        <v>0.43268909999999999</v>
      </c>
      <c r="D8449" s="295"/>
    </row>
    <row r="8450" spans="1:4" x14ac:dyDescent="0.2">
      <c r="A8450" s="295">
        <v>0.305174</v>
      </c>
      <c r="B8450" s="295"/>
      <c r="C8450" s="295">
        <v>0.43268909999999999</v>
      </c>
      <c r="D8450" s="295"/>
    </row>
    <row r="8451" spans="1:4" x14ac:dyDescent="0.2">
      <c r="A8451" s="295">
        <v>0.305174</v>
      </c>
      <c r="B8451" s="295"/>
      <c r="C8451" s="295">
        <v>0.43266480000000002</v>
      </c>
      <c r="D8451" s="295"/>
    </row>
    <row r="8452" spans="1:4" x14ac:dyDescent="0.2">
      <c r="A8452" s="295">
        <v>0.305174</v>
      </c>
      <c r="B8452" s="295"/>
      <c r="C8452" s="295">
        <v>0.43262450000000002</v>
      </c>
      <c r="D8452" s="295"/>
    </row>
    <row r="8453" spans="1:4" x14ac:dyDescent="0.2">
      <c r="A8453" s="295">
        <v>0.305174</v>
      </c>
      <c r="B8453" s="295"/>
      <c r="C8453" s="295">
        <v>0.43259750000000002</v>
      </c>
      <c r="D8453" s="295"/>
    </row>
    <row r="8454" spans="1:4" x14ac:dyDescent="0.2">
      <c r="A8454" s="295">
        <v>0.30516120000000002</v>
      </c>
      <c r="B8454" s="295"/>
      <c r="C8454" s="295">
        <v>0.43258540000000001</v>
      </c>
      <c r="D8454" s="295"/>
    </row>
    <row r="8455" spans="1:4" x14ac:dyDescent="0.2">
      <c r="A8455" s="295">
        <v>0.30513560000000001</v>
      </c>
      <c r="B8455" s="295"/>
      <c r="C8455" s="295">
        <v>0.43258540000000001</v>
      </c>
      <c r="D8455" s="295"/>
    </row>
    <row r="8456" spans="1:4" x14ac:dyDescent="0.2">
      <c r="A8456" s="295">
        <v>0.30513560000000001</v>
      </c>
      <c r="B8456" s="295"/>
      <c r="C8456" s="295">
        <v>0.43254540000000002</v>
      </c>
      <c r="D8456" s="295"/>
    </row>
    <row r="8457" spans="1:4" x14ac:dyDescent="0.2">
      <c r="A8457" s="295">
        <v>0.30512040000000001</v>
      </c>
      <c r="B8457" s="295"/>
      <c r="C8457" s="295">
        <v>0.4325194</v>
      </c>
      <c r="D8457" s="295"/>
    </row>
    <row r="8458" spans="1:4" x14ac:dyDescent="0.2">
      <c r="A8458" s="295">
        <v>0.30512040000000001</v>
      </c>
      <c r="B8458" s="295"/>
      <c r="C8458" s="295">
        <v>0.43249140000000003</v>
      </c>
      <c r="D8458" s="295"/>
    </row>
    <row r="8459" spans="1:4" x14ac:dyDescent="0.2">
      <c r="A8459" s="295">
        <v>0.30509459999999999</v>
      </c>
      <c r="B8459" s="295"/>
      <c r="C8459" s="295">
        <v>0.43249140000000003</v>
      </c>
      <c r="D8459" s="295"/>
    </row>
    <row r="8460" spans="1:4" x14ac:dyDescent="0.2">
      <c r="A8460" s="295">
        <v>0.30509459999999999</v>
      </c>
      <c r="B8460" s="295"/>
      <c r="C8460" s="295">
        <v>0.43243769999999998</v>
      </c>
      <c r="D8460" s="295"/>
    </row>
    <row r="8461" spans="1:4" x14ac:dyDescent="0.2">
      <c r="A8461" s="295">
        <v>0.30508849999999998</v>
      </c>
      <c r="B8461" s="295"/>
      <c r="C8461" s="295">
        <v>0.4324134</v>
      </c>
      <c r="D8461" s="295"/>
    </row>
    <row r="8462" spans="1:4" x14ac:dyDescent="0.2">
      <c r="A8462" s="295">
        <v>0.30506739999999999</v>
      </c>
      <c r="B8462" s="295"/>
      <c r="C8462" s="295">
        <v>0.4324134</v>
      </c>
      <c r="D8462" s="295"/>
    </row>
    <row r="8463" spans="1:4" x14ac:dyDescent="0.2">
      <c r="A8463" s="295">
        <v>0.30504100000000001</v>
      </c>
      <c r="B8463" s="295"/>
      <c r="C8463" s="295">
        <v>0.4323997</v>
      </c>
      <c r="D8463" s="295"/>
    </row>
    <row r="8464" spans="1:4" x14ac:dyDescent="0.2">
      <c r="A8464" s="295">
        <v>0.30504100000000001</v>
      </c>
      <c r="B8464" s="295"/>
      <c r="C8464" s="295">
        <v>0.43238500000000002</v>
      </c>
      <c r="D8464" s="295"/>
    </row>
    <row r="8465" spans="1:4" x14ac:dyDescent="0.2">
      <c r="A8465" s="295">
        <v>0.30504100000000001</v>
      </c>
      <c r="B8465" s="295"/>
      <c r="C8465" s="295">
        <v>0.43236069999999999</v>
      </c>
      <c r="D8465" s="295"/>
    </row>
    <row r="8466" spans="1:4" x14ac:dyDescent="0.2">
      <c r="A8466" s="295">
        <v>0.30502790000000002</v>
      </c>
      <c r="B8466" s="295"/>
      <c r="C8466" s="295">
        <v>0.43233369999999999</v>
      </c>
      <c r="D8466" s="295"/>
    </row>
    <row r="8467" spans="1:4" x14ac:dyDescent="0.2">
      <c r="A8467" s="295">
        <v>0.30501420000000001</v>
      </c>
      <c r="B8467" s="295"/>
      <c r="C8467" s="295">
        <v>0.43230570000000001</v>
      </c>
      <c r="D8467" s="295"/>
    </row>
    <row r="8468" spans="1:4" x14ac:dyDescent="0.2">
      <c r="A8468" s="295">
        <v>0.30498639999999999</v>
      </c>
      <c r="B8468" s="295"/>
      <c r="C8468" s="295">
        <v>0.43230570000000001</v>
      </c>
      <c r="D8468" s="295"/>
    </row>
    <row r="8469" spans="1:4" x14ac:dyDescent="0.2">
      <c r="A8469" s="295">
        <v>0.30498629999999999</v>
      </c>
      <c r="B8469" s="295"/>
      <c r="C8469" s="295">
        <v>0.43227989999999999</v>
      </c>
      <c r="D8469" s="295"/>
    </row>
    <row r="8470" spans="1:4" x14ac:dyDescent="0.2">
      <c r="A8470" s="295">
        <v>0.30498629999999999</v>
      </c>
      <c r="B8470" s="295"/>
      <c r="C8470" s="295">
        <v>0.43225150000000001</v>
      </c>
      <c r="D8470" s="295"/>
    </row>
    <row r="8471" spans="1:4" x14ac:dyDescent="0.2">
      <c r="A8471" s="295">
        <v>0.30497429999999998</v>
      </c>
      <c r="B8471" s="295"/>
      <c r="C8471" s="295">
        <v>0.43225150000000001</v>
      </c>
      <c r="D8471" s="295"/>
    </row>
    <row r="8472" spans="1:4" x14ac:dyDescent="0.2">
      <c r="A8472" s="295">
        <v>0.3049616</v>
      </c>
      <c r="B8472" s="295"/>
      <c r="C8472" s="295">
        <v>0.43219930000000001</v>
      </c>
      <c r="D8472" s="295"/>
    </row>
    <row r="8473" spans="1:4" x14ac:dyDescent="0.2">
      <c r="A8473" s="295">
        <v>0.3049328</v>
      </c>
      <c r="B8473" s="295"/>
      <c r="C8473" s="295">
        <v>0.43217499999999998</v>
      </c>
      <c r="D8473" s="295"/>
    </row>
    <row r="8474" spans="1:4" x14ac:dyDescent="0.2">
      <c r="A8474" s="295">
        <v>0.3049328</v>
      </c>
      <c r="B8474" s="295"/>
      <c r="C8474" s="295">
        <v>0.43217489999999997</v>
      </c>
      <c r="D8474" s="295"/>
    </row>
    <row r="8475" spans="1:4" x14ac:dyDescent="0.2">
      <c r="A8475" s="295">
        <v>0.30491970000000002</v>
      </c>
      <c r="B8475" s="295"/>
      <c r="C8475" s="295">
        <v>0.4321506</v>
      </c>
      <c r="D8475" s="295"/>
    </row>
    <row r="8476" spans="1:4" x14ac:dyDescent="0.2">
      <c r="A8476" s="295">
        <v>0.30490689999999998</v>
      </c>
      <c r="B8476" s="295"/>
      <c r="C8476" s="295">
        <v>0.4321236</v>
      </c>
      <c r="D8476" s="295"/>
    </row>
    <row r="8477" spans="1:4" x14ac:dyDescent="0.2">
      <c r="A8477" s="295">
        <v>0.30489490000000002</v>
      </c>
      <c r="B8477" s="295"/>
      <c r="C8477" s="295">
        <v>0.4321236</v>
      </c>
      <c r="D8477" s="295"/>
    </row>
    <row r="8478" spans="1:4" x14ac:dyDescent="0.2">
      <c r="A8478" s="295">
        <v>0.30487979999999998</v>
      </c>
      <c r="B8478" s="295"/>
      <c r="C8478" s="295">
        <v>0.4320872</v>
      </c>
      <c r="D8478" s="295"/>
    </row>
    <row r="8479" spans="1:4" x14ac:dyDescent="0.2">
      <c r="A8479" s="295">
        <v>0.30487979999999998</v>
      </c>
      <c r="B8479" s="295"/>
      <c r="C8479" s="295">
        <v>0.43207259999999997</v>
      </c>
      <c r="D8479" s="295"/>
    </row>
    <row r="8480" spans="1:4" x14ac:dyDescent="0.2">
      <c r="A8480" s="295">
        <v>0.30487969999999998</v>
      </c>
      <c r="B8480" s="295"/>
      <c r="C8480" s="295">
        <v>0.43203350000000001</v>
      </c>
      <c r="D8480" s="295"/>
    </row>
    <row r="8481" spans="1:4" x14ac:dyDescent="0.2">
      <c r="A8481" s="295">
        <v>0.30486659999999999</v>
      </c>
      <c r="B8481" s="295"/>
      <c r="C8481" s="295">
        <v>0.4320079</v>
      </c>
      <c r="D8481" s="295"/>
    </row>
    <row r="8482" spans="1:4" x14ac:dyDescent="0.2">
      <c r="A8482" s="295">
        <v>0.30484020000000001</v>
      </c>
      <c r="B8482" s="295"/>
      <c r="C8482" s="295">
        <v>0.43198209999999998</v>
      </c>
      <c r="D8482" s="295"/>
    </row>
    <row r="8483" spans="1:4" x14ac:dyDescent="0.2">
      <c r="A8483" s="295">
        <v>0.30482819999999999</v>
      </c>
      <c r="B8483" s="295"/>
      <c r="C8483" s="295">
        <v>0.43193090000000001</v>
      </c>
      <c r="D8483" s="295"/>
    </row>
    <row r="8484" spans="1:4" x14ac:dyDescent="0.2">
      <c r="A8484" s="295">
        <v>0.30482819999999999</v>
      </c>
      <c r="B8484" s="295"/>
      <c r="C8484" s="295">
        <v>0.43187930000000002</v>
      </c>
      <c r="D8484" s="295"/>
    </row>
    <row r="8485" spans="1:4" x14ac:dyDescent="0.2">
      <c r="A8485" s="295">
        <v>0.30482819999999999</v>
      </c>
      <c r="B8485" s="295"/>
      <c r="C8485" s="295">
        <v>0.43184060000000002</v>
      </c>
      <c r="D8485" s="295"/>
    </row>
    <row r="8486" spans="1:4" x14ac:dyDescent="0.2">
      <c r="A8486" s="295">
        <v>0.30482819999999999</v>
      </c>
      <c r="B8486" s="295"/>
      <c r="C8486" s="295">
        <v>0.43181350000000002</v>
      </c>
      <c r="D8486" s="295"/>
    </row>
    <row r="8487" spans="1:4" x14ac:dyDescent="0.2">
      <c r="A8487" s="295">
        <v>0.30482819999999999</v>
      </c>
      <c r="B8487" s="295"/>
      <c r="C8487" s="295">
        <v>0.43178660000000002</v>
      </c>
      <c r="D8487" s="295"/>
    </row>
    <row r="8488" spans="1:4" x14ac:dyDescent="0.2">
      <c r="A8488" s="295">
        <v>0.30481550000000002</v>
      </c>
      <c r="B8488" s="295"/>
      <c r="C8488" s="295">
        <v>0.43177460000000001</v>
      </c>
      <c r="D8488" s="295"/>
    </row>
    <row r="8489" spans="1:4" x14ac:dyDescent="0.2">
      <c r="A8489" s="295">
        <v>0.30478670000000002</v>
      </c>
      <c r="B8489" s="295"/>
      <c r="C8489" s="295">
        <v>0.4317609</v>
      </c>
      <c r="D8489" s="295"/>
    </row>
    <row r="8490" spans="1:4" x14ac:dyDescent="0.2">
      <c r="A8490" s="295">
        <v>0.30478670000000002</v>
      </c>
      <c r="B8490" s="295"/>
      <c r="C8490" s="295">
        <v>0.43173289999999998</v>
      </c>
      <c r="D8490" s="295"/>
    </row>
    <row r="8491" spans="1:4" x14ac:dyDescent="0.2">
      <c r="A8491" s="295">
        <v>0.30478670000000002</v>
      </c>
      <c r="B8491" s="295"/>
      <c r="C8491" s="295">
        <v>0.4317086</v>
      </c>
      <c r="D8491" s="295"/>
    </row>
    <row r="8492" spans="1:4" x14ac:dyDescent="0.2">
      <c r="A8492" s="295">
        <v>0.30477359999999998</v>
      </c>
      <c r="B8492" s="295"/>
      <c r="C8492" s="295">
        <v>0.4316952</v>
      </c>
      <c r="D8492" s="295"/>
    </row>
    <row r="8493" spans="1:4" x14ac:dyDescent="0.2">
      <c r="A8493" s="295">
        <v>0.30476150000000002</v>
      </c>
      <c r="B8493" s="295"/>
      <c r="C8493" s="295">
        <v>0.43165629999999999</v>
      </c>
      <c r="D8493" s="295"/>
    </row>
    <row r="8494" spans="1:4" x14ac:dyDescent="0.2">
      <c r="A8494" s="295">
        <v>0.3047337</v>
      </c>
      <c r="B8494" s="295"/>
      <c r="C8494" s="295">
        <v>0.43161460000000001</v>
      </c>
      <c r="D8494" s="295"/>
    </row>
    <row r="8495" spans="1:4" x14ac:dyDescent="0.2">
      <c r="A8495" s="295">
        <v>0.3047337</v>
      </c>
      <c r="B8495" s="295"/>
      <c r="C8495" s="295">
        <v>0.43159029999999998</v>
      </c>
      <c r="D8495" s="295"/>
    </row>
    <row r="8496" spans="1:4" x14ac:dyDescent="0.2">
      <c r="A8496" s="295">
        <v>0.3047337</v>
      </c>
      <c r="B8496" s="295"/>
      <c r="C8496" s="295">
        <v>0.43156430000000001</v>
      </c>
      <c r="D8496" s="295"/>
    </row>
    <row r="8497" spans="1:4" x14ac:dyDescent="0.2">
      <c r="A8497" s="295">
        <v>0.30471999999999999</v>
      </c>
      <c r="B8497" s="295"/>
      <c r="C8497" s="295">
        <v>0.4315389</v>
      </c>
      <c r="D8497" s="295"/>
    </row>
    <row r="8498" spans="1:4" x14ac:dyDescent="0.2">
      <c r="A8498" s="295">
        <v>0.3047048</v>
      </c>
      <c r="B8498" s="295"/>
      <c r="C8498" s="295">
        <v>0.43152430000000003</v>
      </c>
      <c r="D8498" s="295"/>
    </row>
    <row r="8499" spans="1:4" x14ac:dyDescent="0.2">
      <c r="A8499" s="295">
        <v>0.30469279999999999</v>
      </c>
      <c r="B8499" s="295"/>
      <c r="C8499" s="295">
        <v>0.43151099999999998</v>
      </c>
      <c r="D8499" s="295"/>
    </row>
    <row r="8500" spans="1:4" x14ac:dyDescent="0.2">
      <c r="A8500" s="295">
        <v>0.30469279999999999</v>
      </c>
      <c r="B8500" s="295"/>
      <c r="C8500" s="295">
        <v>0.43148520000000001</v>
      </c>
      <c r="D8500" s="295"/>
    </row>
    <row r="8501" spans="1:4" x14ac:dyDescent="0.2">
      <c r="A8501" s="295">
        <v>0.3046797</v>
      </c>
      <c r="B8501" s="295"/>
      <c r="C8501" s="295">
        <v>0.43147289999999999</v>
      </c>
      <c r="D8501" s="295"/>
    </row>
    <row r="8502" spans="1:4" x14ac:dyDescent="0.2">
      <c r="A8502" s="295">
        <v>0.3046645</v>
      </c>
      <c r="B8502" s="295"/>
      <c r="C8502" s="295">
        <v>0.43146089999999998</v>
      </c>
      <c r="D8502" s="295"/>
    </row>
    <row r="8503" spans="1:4" x14ac:dyDescent="0.2">
      <c r="A8503" s="295">
        <v>0.30465179999999997</v>
      </c>
      <c r="B8503" s="295"/>
      <c r="C8503" s="295">
        <v>0.43143399999999998</v>
      </c>
      <c r="D8503" s="295"/>
    </row>
    <row r="8504" spans="1:4" x14ac:dyDescent="0.2">
      <c r="A8504" s="295">
        <v>0.30465179999999997</v>
      </c>
      <c r="B8504" s="295"/>
      <c r="C8504" s="295">
        <v>0.43139230000000001</v>
      </c>
      <c r="D8504" s="295"/>
    </row>
    <row r="8505" spans="1:4" x14ac:dyDescent="0.2">
      <c r="A8505" s="295">
        <v>0.30463820000000003</v>
      </c>
      <c r="B8505" s="295"/>
      <c r="C8505" s="295">
        <v>0.43136560000000002</v>
      </c>
      <c r="D8505" s="295"/>
    </row>
    <row r="8506" spans="1:4" x14ac:dyDescent="0.2">
      <c r="A8506" s="295">
        <v>0.30462610000000001</v>
      </c>
      <c r="B8506" s="295"/>
      <c r="C8506" s="295">
        <v>0.4313263</v>
      </c>
      <c r="D8506" s="295"/>
    </row>
    <row r="8507" spans="1:4" x14ac:dyDescent="0.2">
      <c r="A8507" s="295">
        <v>0.30462610000000001</v>
      </c>
      <c r="B8507" s="295"/>
      <c r="C8507" s="295">
        <v>0.4313263</v>
      </c>
      <c r="D8507" s="295"/>
    </row>
    <row r="8508" spans="1:4" x14ac:dyDescent="0.2">
      <c r="A8508" s="295">
        <v>0.30461339999999998</v>
      </c>
      <c r="B8508" s="295"/>
      <c r="C8508" s="295">
        <v>0.43128820000000001</v>
      </c>
      <c r="D8508" s="295"/>
    </row>
    <row r="8509" spans="1:4" x14ac:dyDescent="0.2">
      <c r="A8509" s="295">
        <v>0.30460140000000002</v>
      </c>
      <c r="B8509" s="295"/>
      <c r="C8509" s="295">
        <v>0.43127490000000002</v>
      </c>
      <c r="D8509" s="295"/>
    </row>
    <row r="8510" spans="1:4" x14ac:dyDescent="0.2">
      <c r="A8510" s="295">
        <v>0.30460140000000002</v>
      </c>
      <c r="B8510" s="295"/>
      <c r="C8510" s="295">
        <v>0.43123359999999999</v>
      </c>
      <c r="D8510" s="295"/>
    </row>
    <row r="8511" spans="1:4" x14ac:dyDescent="0.2">
      <c r="A8511" s="295">
        <v>0.30460140000000002</v>
      </c>
      <c r="B8511" s="295"/>
      <c r="C8511" s="295">
        <v>0.43121979999999999</v>
      </c>
      <c r="D8511" s="295"/>
    </row>
    <row r="8512" spans="1:4" x14ac:dyDescent="0.2">
      <c r="A8512" s="295">
        <v>0.30458819999999998</v>
      </c>
      <c r="B8512" s="295"/>
      <c r="C8512" s="295">
        <v>0.43119380000000002</v>
      </c>
      <c r="D8512" s="295"/>
    </row>
    <row r="8513" spans="1:4" x14ac:dyDescent="0.2">
      <c r="A8513" s="295">
        <v>0.30457620000000002</v>
      </c>
      <c r="B8513" s="295"/>
      <c r="C8513" s="295">
        <v>0.43118050000000002</v>
      </c>
      <c r="D8513" s="295"/>
    </row>
    <row r="8514" spans="1:4" x14ac:dyDescent="0.2">
      <c r="A8514" s="295">
        <v>0.30453469999999999</v>
      </c>
      <c r="B8514" s="295"/>
      <c r="C8514" s="295">
        <v>0.43111579999999999</v>
      </c>
      <c r="D8514" s="295"/>
    </row>
    <row r="8515" spans="1:4" x14ac:dyDescent="0.2">
      <c r="A8515" s="295">
        <v>0.30453469999999999</v>
      </c>
      <c r="B8515" s="295"/>
      <c r="C8515" s="295">
        <v>0.43111579999999999</v>
      </c>
      <c r="D8515" s="295"/>
    </row>
    <row r="8516" spans="1:4" x14ac:dyDescent="0.2">
      <c r="A8516" s="295">
        <v>0.30452269999999998</v>
      </c>
      <c r="B8516" s="295"/>
      <c r="C8516" s="295">
        <v>0.43109039999999998</v>
      </c>
      <c r="D8516" s="295"/>
    </row>
    <row r="8517" spans="1:4" x14ac:dyDescent="0.2">
      <c r="A8517" s="295">
        <v>0.3045099</v>
      </c>
      <c r="B8517" s="295"/>
      <c r="C8517" s="295">
        <v>0.43106250000000002</v>
      </c>
      <c r="D8517" s="295"/>
    </row>
    <row r="8518" spans="1:4" x14ac:dyDescent="0.2">
      <c r="A8518" s="295">
        <v>0.3044963</v>
      </c>
      <c r="B8518" s="295"/>
      <c r="C8518" s="295">
        <v>0.4310504</v>
      </c>
      <c r="D8518" s="295"/>
    </row>
    <row r="8519" spans="1:4" x14ac:dyDescent="0.2">
      <c r="A8519" s="295">
        <v>0.30448429999999999</v>
      </c>
      <c r="B8519" s="295"/>
      <c r="C8519" s="295">
        <v>0.43103809999999998</v>
      </c>
      <c r="D8519" s="295"/>
    </row>
    <row r="8520" spans="1:4" x14ac:dyDescent="0.2">
      <c r="A8520" s="295">
        <v>0.30447109999999999</v>
      </c>
      <c r="B8520" s="295"/>
      <c r="C8520" s="295">
        <v>0.43102439999999997</v>
      </c>
      <c r="D8520" s="295"/>
    </row>
    <row r="8521" spans="1:4" x14ac:dyDescent="0.2">
      <c r="A8521" s="295">
        <v>0.30445840000000002</v>
      </c>
      <c r="B8521" s="295"/>
      <c r="C8521" s="295">
        <v>0.43101109999999998</v>
      </c>
      <c r="D8521" s="295"/>
    </row>
    <row r="8522" spans="1:4" x14ac:dyDescent="0.2">
      <c r="A8522" s="295">
        <v>0.30445840000000002</v>
      </c>
      <c r="B8522" s="295"/>
      <c r="C8522" s="295">
        <v>0.4309711</v>
      </c>
      <c r="D8522" s="295"/>
    </row>
    <row r="8523" spans="1:4" x14ac:dyDescent="0.2">
      <c r="A8523" s="295">
        <v>0.30445840000000002</v>
      </c>
      <c r="B8523" s="295"/>
      <c r="C8523" s="295">
        <v>0.43095899999999998</v>
      </c>
      <c r="D8523" s="295"/>
    </row>
    <row r="8524" spans="1:4" x14ac:dyDescent="0.2">
      <c r="A8524" s="295">
        <v>0.30443199999999998</v>
      </c>
      <c r="B8524" s="295"/>
      <c r="C8524" s="295">
        <v>0.43094700000000002</v>
      </c>
      <c r="D8524" s="295"/>
    </row>
    <row r="8525" spans="1:4" x14ac:dyDescent="0.2">
      <c r="A8525" s="295">
        <v>0.30443199999999998</v>
      </c>
      <c r="B8525" s="295"/>
      <c r="C8525" s="295">
        <v>0.430921</v>
      </c>
      <c r="D8525" s="295"/>
    </row>
    <row r="8526" spans="1:4" x14ac:dyDescent="0.2">
      <c r="A8526" s="295">
        <v>0.30442000000000002</v>
      </c>
      <c r="B8526" s="295"/>
      <c r="C8526" s="295">
        <v>0.430921</v>
      </c>
      <c r="D8526" s="295"/>
    </row>
    <row r="8527" spans="1:4" x14ac:dyDescent="0.2">
      <c r="A8527" s="295">
        <v>0.30440729999999999</v>
      </c>
      <c r="B8527" s="295"/>
      <c r="C8527" s="295">
        <v>0.43089559999999999</v>
      </c>
      <c r="D8527" s="295"/>
    </row>
    <row r="8528" spans="1:4" x14ac:dyDescent="0.2">
      <c r="A8528" s="295">
        <v>0.3043921</v>
      </c>
      <c r="B8528" s="295"/>
      <c r="C8528" s="295">
        <v>0.43088330000000002</v>
      </c>
      <c r="D8528" s="295"/>
    </row>
    <row r="8529" spans="1:4" x14ac:dyDescent="0.2">
      <c r="A8529" s="295">
        <v>0.3043921</v>
      </c>
      <c r="B8529" s="295"/>
      <c r="C8529" s="295">
        <v>0.43084329999999998</v>
      </c>
      <c r="D8529" s="295"/>
    </row>
    <row r="8530" spans="1:4" x14ac:dyDescent="0.2">
      <c r="A8530" s="295">
        <v>0.30437940000000002</v>
      </c>
      <c r="B8530" s="295"/>
      <c r="C8530" s="295">
        <v>0.43082959999999998</v>
      </c>
      <c r="D8530" s="295"/>
    </row>
    <row r="8531" spans="1:4" x14ac:dyDescent="0.2">
      <c r="A8531" s="295">
        <v>0.30436629999999998</v>
      </c>
      <c r="B8531" s="295"/>
      <c r="C8531" s="295">
        <v>0.43080360000000001</v>
      </c>
      <c r="D8531" s="295"/>
    </row>
    <row r="8532" spans="1:4" x14ac:dyDescent="0.2">
      <c r="A8532" s="295">
        <v>0.30435259999999997</v>
      </c>
      <c r="B8532" s="295"/>
      <c r="C8532" s="295">
        <v>0.43077650000000001</v>
      </c>
      <c r="D8532" s="295"/>
    </row>
    <row r="8533" spans="1:4" x14ac:dyDescent="0.2">
      <c r="A8533" s="295">
        <v>0.30434060000000002</v>
      </c>
      <c r="B8533" s="295"/>
      <c r="C8533" s="295">
        <v>0.43073610000000001</v>
      </c>
      <c r="D8533" s="295"/>
    </row>
    <row r="8534" spans="1:4" x14ac:dyDescent="0.2">
      <c r="A8534" s="295">
        <v>0.30434060000000002</v>
      </c>
      <c r="B8534" s="295"/>
      <c r="C8534" s="295">
        <v>0.43072389999999999</v>
      </c>
      <c r="D8534" s="295"/>
    </row>
    <row r="8535" spans="1:4" x14ac:dyDescent="0.2">
      <c r="A8535" s="295">
        <v>0.30432789999999998</v>
      </c>
      <c r="B8535" s="295"/>
      <c r="C8535" s="295">
        <v>0.4306972</v>
      </c>
      <c r="D8535" s="295"/>
    </row>
    <row r="8536" spans="1:4" x14ac:dyDescent="0.2">
      <c r="A8536" s="295">
        <v>0.30431580000000003</v>
      </c>
      <c r="B8536" s="295"/>
      <c r="C8536" s="295">
        <v>0.43067030000000001</v>
      </c>
      <c r="D8536" s="295"/>
    </row>
    <row r="8537" spans="1:4" x14ac:dyDescent="0.2">
      <c r="A8537" s="295">
        <v>0.30428699999999997</v>
      </c>
      <c r="B8537" s="295"/>
      <c r="C8537" s="295">
        <v>0.43063119999999999</v>
      </c>
      <c r="D8537" s="295"/>
    </row>
    <row r="8538" spans="1:4" x14ac:dyDescent="0.2">
      <c r="A8538" s="295">
        <v>0.30428699999999997</v>
      </c>
      <c r="B8538" s="295"/>
      <c r="C8538" s="295">
        <v>0.43060579999999998</v>
      </c>
      <c r="D8538" s="295"/>
    </row>
    <row r="8539" spans="1:4" x14ac:dyDescent="0.2">
      <c r="A8539" s="295">
        <v>0.30428699999999997</v>
      </c>
      <c r="B8539" s="295"/>
      <c r="C8539" s="295">
        <v>0.43056410000000001</v>
      </c>
      <c r="D8539" s="295"/>
    </row>
    <row r="8540" spans="1:4" x14ac:dyDescent="0.2">
      <c r="A8540" s="295">
        <v>0.30426189999999997</v>
      </c>
      <c r="B8540" s="295"/>
      <c r="C8540" s="295">
        <v>0.43055179999999998</v>
      </c>
      <c r="D8540" s="295"/>
    </row>
    <row r="8541" spans="1:4" x14ac:dyDescent="0.2">
      <c r="A8541" s="295">
        <v>0.3042492</v>
      </c>
      <c r="B8541" s="295"/>
      <c r="C8541" s="295">
        <v>0.43053849999999999</v>
      </c>
      <c r="D8541" s="295"/>
    </row>
    <row r="8542" spans="1:4" x14ac:dyDescent="0.2">
      <c r="A8542" s="295">
        <v>0.30423709999999998</v>
      </c>
      <c r="B8542" s="295"/>
      <c r="C8542" s="295">
        <v>0.43050050000000001</v>
      </c>
      <c r="D8542" s="295"/>
    </row>
    <row r="8543" spans="1:4" x14ac:dyDescent="0.2">
      <c r="A8543" s="295">
        <v>0.30423709999999998</v>
      </c>
      <c r="B8543" s="295"/>
      <c r="C8543" s="295">
        <v>0.43047609999999997</v>
      </c>
      <c r="D8543" s="295"/>
    </row>
    <row r="8544" spans="1:4" x14ac:dyDescent="0.2">
      <c r="A8544" s="295">
        <v>0.30421029999999999</v>
      </c>
      <c r="B8544" s="295"/>
      <c r="C8544" s="295">
        <v>0.43043569999999998</v>
      </c>
      <c r="D8544" s="295"/>
    </row>
    <row r="8545" spans="1:4" x14ac:dyDescent="0.2">
      <c r="A8545" s="295">
        <v>0.30421029999999999</v>
      </c>
      <c r="B8545" s="295"/>
      <c r="C8545" s="295">
        <v>0.43041020000000002</v>
      </c>
      <c r="D8545" s="295"/>
    </row>
    <row r="8546" spans="1:4" x14ac:dyDescent="0.2">
      <c r="A8546" s="295">
        <v>0.30417040000000001</v>
      </c>
      <c r="B8546" s="295"/>
      <c r="C8546" s="295">
        <v>0.43041020000000002</v>
      </c>
      <c r="D8546" s="295"/>
    </row>
    <row r="8547" spans="1:4" x14ac:dyDescent="0.2">
      <c r="A8547" s="295">
        <v>0.30417040000000001</v>
      </c>
      <c r="B8547" s="295"/>
      <c r="C8547" s="295">
        <v>0.43041020000000002</v>
      </c>
      <c r="D8547" s="295"/>
    </row>
    <row r="8548" spans="1:4" x14ac:dyDescent="0.2">
      <c r="A8548" s="295">
        <v>0.30415730000000002</v>
      </c>
      <c r="B8548" s="295"/>
      <c r="C8548" s="295">
        <v>0.43038589999999999</v>
      </c>
      <c r="D8548" s="295"/>
    </row>
    <row r="8549" spans="1:4" x14ac:dyDescent="0.2">
      <c r="A8549" s="295">
        <v>0.30415730000000002</v>
      </c>
      <c r="B8549" s="295"/>
      <c r="C8549" s="295">
        <v>0.43037249999999999</v>
      </c>
      <c r="D8549" s="295"/>
    </row>
    <row r="8550" spans="1:4" x14ac:dyDescent="0.2">
      <c r="A8550" s="295">
        <v>0.30414360000000001</v>
      </c>
      <c r="B8550" s="295"/>
      <c r="C8550" s="295">
        <v>0.43033450000000001</v>
      </c>
      <c r="D8550" s="295"/>
    </row>
    <row r="8551" spans="1:4" x14ac:dyDescent="0.2">
      <c r="A8551" s="295">
        <v>0.30413089999999998</v>
      </c>
      <c r="B8551" s="295"/>
      <c r="C8551" s="295">
        <v>0.43030760000000001</v>
      </c>
      <c r="D8551" s="295"/>
    </row>
    <row r="8552" spans="1:4" x14ac:dyDescent="0.2">
      <c r="A8552" s="295">
        <v>0.30411579999999999</v>
      </c>
      <c r="B8552" s="295"/>
      <c r="C8552" s="295">
        <v>0.43029299999999998</v>
      </c>
      <c r="D8552" s="295"/>
    </row>
    <row r="8553" spans="1:4" x14ac:dyDescent="0.2">
      <c r="A8553" s="295">
        <v>0.30411579999999999</v>
      </c>
      <c r="B8553" s="295"/>
      <c r="C8553" s="295">
        <v>0.43026880000000001</v>
      </c>
      <c r="D8553" s="295"/>
    </row>
    <row r="8554" spans="1:4" x14ac:dyDescent="0.2">
      <c r="A8554" s="295">
        <v>0.30411579999999999</v>
      </c>
      <c r="B8554" s="295"/>
      <c r="C8554" s="295">
        <v>0.43022949999999999</v>
      </c>
      <c r="D8554" s="295"/>
    </row>
    <row r="8555" spans="1:4" x14ac:dyDescent="0.2">
      <c r="A8555" s="295">
        <v>0.304091</v>
      </c>
      <c r="B8555" s="295"/>
      <c r="C8555" s="295">
        <v>0.4301895</v>
      </c>
      <c r="D8555" s="295"/>
    </row>
    <row r="8556" spans="1:4" x14ac:dyDescent="0.2">
      <c r="A8556" s="295">
        <v>0.304091</v>
      </c>
      <c r="B8556" s="295"/>
      <c r="C8556" s="295">
        <v>0.4301895</v>
      </c>
      <c r="D8556" s="295"/>
    </row>
    <row r="8557" spans="1:4" x14ac:dyDescent="0.2">
      <c r="A8557" s="295">
        <v>0.3040774</v>
      </c>
      <c r="B8557" s="295"/>
      <c r="C8557" s="295">
        <v>0.4301895</v>
      </c>
      <c r="D8557" s="295"/>
    </row>
    <row r="8558" spans="1:4" x14ac:dyDescent="0.2">
      <c r="A8558" s="295">
        <v>0.3040774</v>
      </c>
      <c r="B8558" s="295"/>
      <c r="C8558" s="295">
        <v>0.4301489</v>
      </c>
      <c r="D8558" s="295"/>
    </row>
    <row r="8559" spans="1:4" x14ac:dyDescent="0.2">
      <c r="A8559" s="295">
        <v>0.30405019999999999</v>
      </c>
      <c r="B8559" s="295"/>
      <c r="C8559" s="295">
        <v>0.4300831</v>
      </c>
      <c r="D8559" s="295"/>
    </row>
    <row r="8560" spans="1:4" x14ac:dyDescent="0.2">
      <c r="A8560" s="295">
        <v>0.304037</v>
      </c>
      <c r="B8560" s="295"/>
      <c r="C8560" s="295">
        <v>0.43006850000000002</v>
      </c>
      <c r="D8560" s="295"/>
    </row>
    <row r="8561" spans="1:4" x14ac:dyDescent="0.2">
      <c r="A8561" s="295">
        <v>0.30402430000000003</v>
      </c>
      <c r="B8561" s="295"/>
      <c r="C8561" s="295">
        <v>0.43004310000000001</v>
      </c>
      <c r="D8561" s="295"/>
    </row>
    <row r="8562" spans="1:4" x14ac:dyDescent="0.2">
      <c r="A8562" s="295">
        <v>0.30402430000000003</v>
      </c>
      <c r="B8562" s="295"/>
      <c r="C8562" s="295">
        <v>0.43000240000000001</v>
      </c>
      <c r="D8562" s="295"/>
    </row>
    <row r="8563" spans="1:4" x14ac:dyDescent="0.2">
      <c r="A8563" s="295">
        <v>0.30401070000000002</v>
      </c>
      <c r="B8563" s="295"/>
      <c r="C8563" s="295">
        <v>0.42994830000000001</v>
      </c>
      <c r="D8563" s="295"/>
    </row>
    <row r="8564" spans="1:4" x14ac:dyDescent="0.2">
      <c r="A8564" s="295">
        <v>0.30401070000000002</v>
      </c>
      <c r="B8564" s="295"/>
      <c r="C8564" s="295">
        <v>0.42993369999999997</v>
      </c>
      <c r="D8564" s="295"/>
    </row>
    <row r="8565" spans="1:4" x14ac:dyDescent="0.2">
      <c r="A8565" s="295">
        <v>0.30401070000000002</v>
      </c>
      <c r="B8565" s="295"/>
      <c r="C8565" s="295">
        <v>0.42988100000000001</v>
      </c>
      <c r="D8565" s="295"/>
    </row>
    <row r="8566" spans="1:4" x14ac:dyDescent="0.2">
      <c r="A8566" s="295">
        <v>0.30399749999999998</v>
      </c>
      <c r="B8566" s="295"/>
      <c r="C8566" s="295">
        <v>0.42986770000000002</v>
      </c>
      <c r="D8566" s="295"/>
    </row>
    <row r="8567" spans="1:4" x14ac:dyDescent="0.2">
      <c r="A8567" s="295">
        <v>0.30398550000000002</v>
      </c>
      <c r="B8567" s="295"/>
      <c r="C8567" s="295">
        <v>0.42986760000000002</v>
      </c>
      <c r="D8567" s="295"/>
    </row>
    <row r="8568" spans="1:4" x14ac:dyDescent="0.2">
      <c r="A8568" s="295">
        <v>0.30395670000000002</v>
      </c>
      <c r="B8568" s="295"/>
      <c r="C8568" s="295">
        <v>0.42982870000000001</v>
      </c>
      <c r="D8568" s="295"/>
    </row>
    <row r="8569" spans="1:4" x14ac:dyDescent="0.2">
      <c r="A8569" s="295">
        <v>0.30395670000000002</v>
      </c>
      <c r="B8569" s="295"/>
      <c r="C8569" s="295">
        <v>0.42982870000000001</v>
      </c>
      <c r="D8569" s="295"/>
    </row>
    <row r="8570" spans="1:4" x14ac:dyDescent="0.2">
      <c r="A8570" s="295">
        <v>0.30395670000000002</v>
      </c>
      <c r="B8570" s="295"/>
      <c r="C8570" s="295">
        <v>0.42982870000000001</v>
      </c>
      <c r="D8570" s="295"/>
    </row>
    <row r="8571" spans="1:4" x14ac:dyDescent="0.2">
      <c r="A8571" s="295">
        <v>0.30394470000000001</v>
      </c>
      <c r="B8571" s="295"/>
      <c r="C8571" s="295">
        <v>0.42978699999999997</v>
      </c>
      <c r="D8571" s="295"/>
    </row>
    <row r="8572" spans="1:4" x14ac:dyDescent="0.2">
      <c r="A8572" s="295">
        <v>0.30393199999999998</v>
      </c>
      <c r="B8572" s="295"/>
      <c r="C8572" s="295">
        <v>0.4297724</v>
      </c>
      <c r="D8572" s="295"/>
    </row>
    <row r="8573" spans="1:4" x14ac:dyDescent="0.2">
      <c r="A8573" s="295">
        <v>0.30391990000000002</v>
      </c>
      <c r="B8573" s="295"/>
      <c r="C8573" s="295">
        <v>0.42974810000000002</v>
      </c>
      <c r="D8573" s="295"/>
    </row>
    <row r="8574" spans="1:4" x14ac:dyDescent="0.2">
      <c r="A8574" s="295">
        <v>0.30390679999999998</v>
      </c>
      <c r="B8574" s="295"/>
      <c r="C8574" s="295">
        <v>0.42972100000000002</v>
      </c>
      <c r="D8574" s="295"/>
    </row>
    <row r="8575" spans="1:4" x14ac:dyDescent="0.2">
      <c r="A8575" s="295">
        <v>0.30389310000000003</v>
      </c>
      <c r="B8575" s="295"/>
      <c r="C8575" s="295">
        <v>0.42970900000000001</v>
      </c>
      <c r="D8575" s="295"/>
    </row>
    <row r="8576" spans="1:4" x14ac:dyDescent="0.2">
      <c r="A8576" s="295">
        <v>0.30387799999999998</v>
      </c>
      <c r="B8576" s="295"/>
      <c r="C8576" s="295">
        <v>0.42969429999999997</v>
      </c>
      <c r="D8576" s="295"/>
    </row>
    <row r="8577" spans="1:4" x14ac:dyDescent="0.2">
      <c r="A8577" s="295">
        <v>0.3038653</v>
      </c>
      <c r="B8577" s="295"/>
      <c r="C8577" s="295">
        <v>0.42964200000000002</v>
      </c>
      <c r="D8577" s="295"/>
    </row>
    <row r="8578" spans="1:4" x14ac:dyDescent="0.2">
      <c r="A8578" s="295">
        <v>0.3038653</v>
      </c>
      <c r="B8578" s="295"/>
      <c r="C8578" s="295">
        <v>0.4296027</v>
      </c>
      <c r="D8578" s="295"/>
    </row>
    <row r="8579" spans="1:4" x14ac:dyDescent="0.2">
      <c r="A8579" s="295">
        <v>0.3038653</v>
      </c>
      <c r="B8579" s="295"/>
      <c r="C8579" s="295">
        <v>0.42959049999999999</v>
      </c>
      <c r="D8579" s="295"/>
    </row>
    <row r="8580" spans="1:4" x14ac:dyDescent="0.2">
      <c r="A8580" s="295">
        <v>0.30385010000000001</v>
      </c>
      <c r="B8580" s="295"/>
      <c r="C8580" s="295">
        <v>0.42959039999999998</v>
      </c>
      <c r="D8580" s="295"/>
    </row>
    <row r="8581" spans="1:4" x14ac:dyDescent="0.2">
      <c r="A8581" s="295">
        <v>0.30382540000000002</v>
      </c>
      <c r="B8581" s="295"/>
      <c r="C8581" s="295">
        <v>0.42953649999999999</v>
      </c>
      <c r="D8581" s="295"/>
    </row>
    <row r="8582" spans="1:4" x14ac:dyDescent="0.2">
      <c r="A8582" s="295">
        <v>0.30382540000000002</v>
      </c>
      <c r="B8582" s="295"/>
      <c r="C8582" s="295">
        <v>0.42953649999999999</v>
      </c>
      <c r="D8582" s="295"/>
    </row>
    <row r="8583" spans="1:4" x14ac:dyDescent="0.2">
      <c r="A8583" s="295">
        <v>0.30381219999999998</v>
      </c>
      <c r="B8583" s="295"/>
      <c r="C8583" s="295">
        <v>0.42951240000000002</v>
      </c>
      <c r="D8583" s="295"/>
    </row>
    <row r="8584" spans="1:4" x14ac:dyDescent="0.2">
      <c r="A8584" s="295">
        <v>0.30379859999999997</v>
      </c>
      <c r="B8584" s="295"/>
      <c r="C8584" s="295">
        <v>0.4295001</v>
      </c>
      <c r="D8584" s="295"/>
    </row>
    <row r="8585" spans="1:4" x14ac:dyDescent="0.2">
      <c r="A8585" s="295">
        <v>0.30379859999999997</v>
      </c>
      <c r="B8585" s="295"/>
      <c r="C8585" s="295">
        <v>0.42947479999999999</v>
      </c>
      <c r="D8585" s="295"/>
    </row>
    <row r="8586" spans="1:4" x14ac:dyDescent="0.2">
      <c r="A8586" s="295">
        <v>0.30378650000000001</v>
      </c>
      <c r="B8586" s="295"/>
      <c r="C8586" s="295">
        <v>0.42947479999999999</v>
      </c>
      <c r="D8586" s="295"/>
    </row>
    <row r="8587" spans="1:4" x14ac:dyDescent="0.2">
      <c r="A8587" s="295">
        <v>0.30377140000000002</v>
      </c>
      <c r="B8587" s="295"/>
      <c r="C8587" s="295">
        <v>0.42943310000000001</v>
      </c>
      <c r="D8587" s="295"/>
    </row>
    <row r="8588" spans="1:4" x14ac:dyDescent="0.2">
      <c r="A8588" s="295">
        <v>0.30375869999999999</v>
      </c>
      <c r="B8588" s="295"/>
      <c r="C8588" s="295">
        <v>0.42941839999999998</v>
      </c>
      <c r="D8588" s="295"/>
    </row>
    <row r="8589" spans="1:4" x14ac:dyDescent="0.2">
      <c r="A8589" s="295">
        <v>0.3037455</v>
      </c>
      <c r="B8589" s="295"/>
      <c r="C8589" s="295">
        <v>0.42940640000000002</v>
      </c>
      <c r="D8589" s="295"/>
    </row>
    <row r="8590" spans="1:4" x14ac:dyDescent="0.2">
      <c r="A8590" s="295">
        <v>0.3037455</v>
      </c>
      <c r="B8590" s="295"/>
      <c r="C8590" s="295">
        <v>0.42936740000000001</v>
      </c>
      <c r="D8590" s="295"/>
    </row>
    <row r="8591" spans="1:4" x14ac:dyDescent="0.2">
      <c r="A8591" s="295">
        <v>0.3037455</v>
      </c>
      <c r="B8591" s="295"/>
      <c r="C8591" s="295">
        <v>0.42934040000000001</v>
      </c>
      <c r="D8591" s="295"/>
    </row>
    <row r="8592" spans="1:4" x14ac:dyDescent="0.2">
      <c r="A8592" s="295">
        <v>0.3037455</v>
      </c>
      <c r="B8592" s="295"/>
      <c r="C8592" s="295">
        <v>0.42934040000000001</v>
      </c>
      <c r="D8592" s="295"/>
    </row>
    <row r="8593" spans="1:4" x14ac:dyDescent="0.2">
      <c r="A8593" s="295">
        <v>0.30370599999999998</v>
      </c>
      <c r="B8593" s="295"/>
      <c r="C8593" s="295">
        <v>0.4293014</v>
      </c>
      <c r="D8593" s="295"/>
    </row>
    <row r="8594" spans="1:4" x14ac:dyDescent="0.2">
      <c r="A8594" s="295">
        <v>0.30370599999999998</v>
      </c>
      <c r="B8594" s="295"/>
      <c r="C8594" s="295">
        <v>0.42927710000000002</v>
      </c>
      <c r="D8594" s="295"/>
    </row>
    <row r="8595" spans="1:4" x14ac:dyDescent="0.2">
      <c r="A8595" s="295">
        <v>0.30369089999999999</v>
      </c>
      <c r="B8595" s="295"/>
      <c r="C8595" s="295">
        <v>0.42926249999999999</v>
      </c>
      <c r="D8595" s="295"/>
    </row>
    <row r="8596" spans="1:4" x14ac:dyDescent="0.2">
      <c r="A8596" s="295">
        <v>0.30369089999999999</v>
      </c>
      <c r="B8596" s="295"/>
      <c r="C8596" s="295">
        <v>0.42923670000000003</v>
      </c>
      <c r="D8596" s="295"/>
    </row>
    <row r="8597" spans="1:4" x14ac:dyDescent="0.2">
      <c r="A8597" s="295">
        <v>0.30366609999999999</v>
      </c>
      <c r="B8597" s="295"/>
      <c r="C8597" s="295">
        <v>0.4292107</v>
      </c>
      <c r="D8597" s="295"/>
    </row>
    <row r="8598" spans="1:4" x14ac:dyDescent="0.2">
      <c r="A8598" s="295">
        <v>0.303651</v>
      </c>
      <c r="B8598" s="295"/>
      <c r="C8598" s="295">
        <v>0.42918509999999999</v>
      </c>
      <c r="D8598" s="295"/>
    </row>
    <row r="8599" spans="1:4" x14ac:dyDescent="0.2">
      <c r="A8599" s="295">
        <v>0.303651</v>
      </c>
      <c r="B8599" s="295"/>
      <c r="C8599" s="295">
        <v>0.42917050000000001</v>
      </c>
      <c r="D8599" s="295"/>
    </row>
    <row r="8600" spans="1:4" x14ac:dyDescent="0.2">
      <c r="A8600" s="295">
        <v>0.30362529999999999</v>
      </c>
      <c r="B8600" s="295"/>
      <c r="C8600" s="295">
        <v>0.42914639999999998</v>
      </c>
      <c r="D8600" s="295"/>
    </row>
    <row r="8601" spans="1:4" x14ac:dyDescent="0.2">
      <c r="A8601" s="295">
        <v>0.3036121</v>
      </c>
      <c r="B8601" s="295"/>
      <c r="C8601" s="295">
        <v>0.42912080000000002</v>
      </c>
      <c r="D8601" s="295"/>
    </row>
    <row r="8602" spans="1:4" x14ac:dyDescent="0.2">
      <c r="A8602" s="295">
        <v>0.3036121</v>
      </c>
      <c r="B8602" s="295"/>
      <c r="C8602" s="295">
        <v>0.42910619999999999</v>
      </c>
      <c r="D8602" s="295"/>
    </row>
    <row r="8603" spans="1:4" x14ac:dyDescent="0.2">
      <c r="A8603" s="295">
        <v>0.3036121</v>
      </c>
      <c r="B8603" s="295"/>
      <c r="C8603" s="295">
        <v>0.42910619999999999</v>
      </c>
      <c r="D8603" s="295"/>
    </row>
    <row r="8604" spans="1:4" x14ac:dyDescent="0.2">
      <c r="A8604" s="295">
        <v>0.30359700000000001</v>
      </c>
      <c r="B8604" s="295"/>
      <c r="C8604" s="295">
        <v>0.42906709999999998</v>
      </c>
      <c r="D8604" s="295"/>
    </row>
    <row r="8605" spans="1:4" x14ac:dyDescent="0.2">
      <c r="A8605" s="295">
        <v>0.30359700000000001</v>
      </c>
      <c r="B8605" s="295"/>
      <c r="C8605" s="295">
        <v>0.42905480000000001</v>
      </c>
      <c r="D8605" s="295"/>
    </row>
    <row r="8606" spans="1:4" x14ac:dyDescent="0.2">
      <c r="A8606" s="295">
        <v>0.30359700000000001</v>
      </c>
      <c r="B8606" s="295"/>
      <c r="C8606" s="295">
        <v>0.42904019999999998</v>
      </c>
      <c r="D8606" s="295"/>
    </row>
    <row r="8607" spans="1:4" x14ac:dyDescent="0.2">
      <c r="A8607" s="295">
        <v>0.30357220000000001</v>
      </c>
      <c r="B8607" s="295"/>
      <c r="C8607" s="295">
        <v>0.42902639999999997</v>
      </c>
      <c r="D8607" s="295"/>
    </row>
    <row r="8608" spans="1:4" x14ac:dyDescent="0.2">
      <c r="A8608" s="295">
        <v>0.3035602</v>
      </c>
      <c r="B8608" s="295"/>
      <c r="C8608" s="295">
        <v>0.42896299999999998</v>
      </c>
      <c r="D8608" s="295"/>
    </row>
    <row r="8609" spans="1:4" x14ac:dyDescent="0.2">
      <c r="A8609" s="295">
        <v>0.3035466</v>
      </c>
      <c r="B8609" s="295"/>
      <c r="C8609" s="295">
        <v>0.42894840000000001</v>
      </c>
      <c r="D8609" s="295"/>
    </row>
    <row r="8610" spans="1:4" x14ac:dyDescent="0.2">
      <c r="A8610" s="295">
        <v>0.3035466</v>
      </c>
      <c r="B8610" s="295"/>
      <c r="C8610" s="295">
        <v>0.42891069999999998</v>
      </c>
      <c r="D8610" s="295"/>
    </row>
    <row r="8611" spans="1:4" x14ac:dyDescent="0.2">
      <c r="A8611" s="295">
        <v>0.3035466</v>
      </c>
      <c r="B8611" s="295"/>
      <c r="C8611" s="295">
        <v>0.42891069999999998</v>
      </c>
      <c r="D8611" s="295"/>
    </row>
    <row r="8612" spans="1:4" x14ac:dyDescent="0.2">
      <c r="A8612" s="295">
        <v>0.3035466</v>
      </c>
      <c r="B8612" s="295"/>
      <c r="C8612" s="295">
        <v>0.42889699999999997</v>
      </c>
      <c r="D8612" s="295"/>
    </row>
    <row r="8613" spans="1:4" x14ac:dyDescent="0.2">
      <c r="A8613" s="295">
        <v>0.30353140000000001</v>
      </c>
      <c r="B8613" s="295"/>
      <c r="C8613" s="295">
        <v>0.42887140000000001</v>
      </c>
      <c r="D8613" s="295"/>
    </row>
    <row r="8614" spans="1:4" x14ac:dyDescent="0.2">
      <c r="A8614" s="295">
        <v>0.30351869999999997</v>
      </c>
      <c r="B8614" s="295"/>
      <c r="C8614" s="295">
        <v>0.42884470000000002</v>
      </c>
      <c r="D8614" s="295"/>
    </row>
    <row r="8615" spans="1:4" x14ac:dyDescent="0.2">
      <c r="A8615" s="295">
        <v>0.30350549999999998</v>
      </c>
      <c r="B8615" s="295"/>
      <c r="C8615" s="295">
        <v>0.42883100000000002</v>
      </c>
      <c r="D8615" s="295"/>
    </row>
    <row r="8616" spans="1:4" x14ac:dyDescent="0.2">
      <c r="A8616" s="295">
        <v>0.30349189999999998</v>
      </c>
      <c r="B8616" s="295"/>
      <c r="C8616" s="295">
        <v>0.4288187</v>
      </c>
      <c r="D8616" s="295"/>
    </row>
    <row r="8617" spans="1:4" x14ac:dyDescent="0.2">
      <c r="A8617" s="295">
        <v>0.30349189999999998</v>
      </c>
      <c r="B8617" s="295"/>
      <c r="C8617" s="295">
        <v>0.42879339999999999</v>
      </c>
      <c r="D8617" s="295"/>
    </row>
    <row r="8618" spans="1:4" x14ac:dyDescent="0.2">
      <c r="A8618" s="295">
        <v>0.30349189999999998</v>
      </c>
      <c r="B8618" s="295"/>
      <c r="C8618" s="295">
        <v>0.42876540000000002</v>
      </c>
      <c r="D8618" s="295"/>
    </row>
    <row r="8619" spans="1:4" x14ac:dyDescent="0.2">
      <c r="A8619" s="295">
        <v>0.3034792</v>
      </c>
      <c r="B8619" s="295"/>
      <c r="C8619" s="295">
        <v>0.42876540000000002</v>
      </c>
      <c r="D8619" s="295"/>
    </row>
    <row r="8620" spans="1:4" x14ac:dyDescent="0.2">
      <c r="A8620" s="295">
        <v>0.30346719999999999</v>
      </c>
      <c r="B8620" s="295"/>
      <c r="C8620" s="295">
        <v>0.42872779999999999</v>
      </c>
      <c r="D8620" s="295"/>
    </row>
    <row r="8621" spans="1:4" x14ac:dyDescent="0.2">
      <c r="A8621" s="295">
        <v>0.30346719999999999</v>
      </c>
      <c r="B8621" s="295"/>
      <c r="C8621" s="295">
        <v>0.42869940000000001</v>
      </c>
      <c r="D8621" s="295"/>
    </row>
    <row r="8622" spans="1:4" x14ac:dyDescent="0.2">
      <c r="A8622" s="295">
        <v>0.30346709999999999</v>
      </c>
      <c r="B8622" s="295"/>
      <c r="C8622" s="295">
        <v>0.42867529999999998</v>
      </c>
      <c r="D8622" s="295"/>
    </row>
    <row r="8623" spans="1:4" x14ac:dyDescent="0.2">
      <c r="A8623" s="295">
        <v>0.30346709999999999</v>
      </c>
      <c r="B8623" s="295"/>
      <c r="C8623" s="295">
        <v>0.428651</v>
      </c>
      <c r="D8623" s="295"/>
    </row>
    <row r="8624" spans="1:4" x14ac:dyDescent="0.2">
      <c r="A8624" s="295">
        <v>0.303454</v>
      </c>
      <c r="B8624" s="295"/>
      <c r="C8624" s="295">
        <v>0.42863770000000001</v>
      </c>
      <c r="D8624" s="295"/>
    </row>
    <row r="8625" spans="1:4" x14ac:dyDescent="0.2">
      <c r="A8625" s="295">
        <v>0.3034268</v>
      </c>
      <c r="B8625" s="295"/>
      <c r="C8625" s="295">
        <v>0.42862539999999999</v>
      </c>
      <c r="D8625" s="295"/>
    </row>
    <row r="8626" spans="1:4" x14ac:dyDescent="0.2">
      <c r="A8626" s="295">
        <v>0.30341410000000002</v>
      </c>
      <c r="B8626" s="295"/>
      <c r="C8626" s="295">
        <v>0.42855939999999998</v>
      </c>
      <c r="D8626" s="295"/>
    </row>
    <row r="8627" spans="1:4" x14ac:dyDescent="0.2">
      <c r="A8627" s="295">
        <v>0.30341410000000002</v>
      </c>
      <c r="B8627" s="295"/>
      <c r="C8627" s="295">
        <v>0.42854599999999998</v>
      </c>
      <c r="D8627" s="295"/>
    </row>
    <row r="8628" spans="1:4" x14ac:dyDescent="0.2">
      <c r="A8628" s="295">
        <v>0.30338730000000003</v>
      </c>
      <c r="B8628" s="295"/>
      <c r="C8628" s="295">
        <v>0.42853229999999998</v>
      </c>
      <c r="D8628" s="295"/>
    </row>
    <row r="8629" spans="1:4" x14ac:dyDescent="0.2">
      <c r="A8629" s="295">
        <v>0.30337219999999998</v>
      </c>
      <c r="B8629" s="295"/>
      <c r="C8629" s="295">
        <v>0.42849209999999999</v>
      </c>
      <c r="D8629" s="295"/>
    </row>
    <row r="8630" spans="1:4" x14ac:dyDescent="0.2">
      <c r="A8630" s="295">
        <v>0.30334499999999998</v>
      </c>
      <c r="B8630" s="295"/>
      <c r="C8630" s="295">
        <v>0.42849209999999999</v>
      </c>
      <c r="D8630" s="295"/>
    </row>
    <row r="8631" spans="1:4" x14ac:dyDescent="0.2">
      <c r="A8631" s="295">
        <v>0.30334499999999998</v>
      </c>
      <c r="B8631" s="295"/>
      <c r="C8631" s="295">
        <v>0.4284637</v>
      </c>
      <c r="D8631" s="295"/>
    </row>
    <row r="8632" spans="1:4" x14ac:dyDescent="0.2">
      <c r="A8632" s="295">
        <v>0.3033323</v>
      </c>
      <c r="B8632" s="295"/>
      <c r="C8632" s="295">
        <v>0.42842570000000002</v>
      </c>
      <c r="D8632" s="295"/>
    </row>
    <row r="8633" spans="1:4" x14ac:dyDescent="0.2">
      <c r="A8633" s="295">
        <v>0.30331910000000001</v>
      </c>
      <c r="B8633" s="295"/>
      <c r="C8633" s="295">
        <v>0.42840030000000001</v>
      </c>
      <c r="D8633" s="295"/>
    </row>
    <row r="8634" spans="1:4" x14ac:dyDescent="0.2">
      <c r="A8634" s="295">
        <v>0.30330550000000001</v>
      </c>
      <c r="B8634" s="295"/>
      <c r="C8634" s="295">
        <v>0.42837190000000003</v>
      </c>
      <c r="D8634" s="295"/>
    </row>
    <row r="8635" spans="1:4" x14ac:dyDescent="0.2">
      <c r="A8635" s="295">
        <v>0.30329279999999997</v>
      </c>
      <c r="B8635" s="295"/>
      <c r="C8635" s="295">
        <v>0.4283476</v>
      </c>
      <c r="D8635" s="295"/>
    </row>
    <row r="8636" spans="1:4" x14ac:dyDescent="0.2">
      <c r="A8636" s="295">
        <v>0.30325439999999998</v>
      </c>
      <c r="B8636" s="295"/>
      <c r="C8636" s="295">
        <v>0.4283476</v>
      </c>
      <c r="D8636" s="295"/>
    </row>
    <row r="8637" spans="1:4" x14ac:dyDescent="0.2">
      <c r="A8637" s="295">
        <v>0.30325439999999998</v>
      </c>
      <c r="B8637" s="295"/>
      <c r="C8637" s="295">
        <v>0.42826959999999997</v>
      </c>
      <c r="D8637" s="295"/>
    </row>
    <row r="8638" spans="1:4" x14ac:dyDescent="0.2">
      <c r="A8638" s="295">
        <v>0.30324230000000002</v>
      </c>
      <c r="B8638" s="295"/>
      <c r="C8638" s="295">
        <v>0.42826959999999997</v>
      </c>
      <c r="D8638" s="295"/>
    </row>
    <row r="8639" spans="1:4" x14ac:dyDescent="0.2">
      <c r="A8639" s="295">
        <v>0.30321399999999998</v>
      </c>
      <c r="B8639" s="295"/>
      <c r="C8639" s="295">
        <v>0.42826959999999997</v>
      </c>
      <c r="D8639" s="295"/>
    </row>
    <row r="8640" spans="1:4" x14ac:dyDescent="0.2">
      <c r="A8640" s="295">
        <v>0.30321399999999998</v>
      </c>
      <c r="B8640" s="295"/>
      <c r="C8640" s="295">
        <v>0.42825580000000002</v>
      </c>
      <c r="D8640" s="295"/>
    </row>
    <row r="8641" spans="1:4" x14ac:dyDescent="0.2">
      <c r="A8641" s="295">
        <v>0.30321399999999998</v>
      </c>
      <c r="B8641" s="295"/>
      <c r="C8641" s="295">
        <v>0.42823149999999999</v>
      </c>
      <c r="D8641" s="295"/>
    </row>
    <row r="8642" spans="1:4" x14ac:dyDescent="0.2">
      <c r="A8642" s="295">
        <v>0.30320130000000001</v>
      </c>
      <c r="B8642" s="295"/>
      <c r="C8642" s="295">
        <v>0.42821819999999999</v>
      </c>
      <c r="D8642" s="295"/>
    </row>
    <row r="8643" spans="1:4" x14ac:dyDescent="0.2">
      <c r="A8643" s="295">
        <v>0.30318929999999999</v>
      </c>
      <c r="B8643" s="295"/>
      <c r="C8643" s="295">
        <v>0.42819410000000002</v>
      </c>
      <c r="D8643" s="295"/>
    </row>
    <row r="8644" spans="1:4" x14ac:dyDescent="0.2">
      <c r="A8644" s="295">
        <v>0.30318929999999999</v>
      </c>
      <c r="B8644" s="295"/>
      <c r="C8644" s="295">
        <v>0.4281819</v>
      </c>
      <c r="D8644" s="295"/>
    </row>
    <row r="8645" spans="1:4" x14ac:dyDescent="0.2">
      <c r="A8645" s="295">
        <v>0.3031761</v>
      </c>
      <c r="B8645" s="295"/>
      <c r="C8645" s="295">
        <v>0.42812790000000001</v>
      </c>
      <c r="D8645" s="295"/>
    </row>
    <row r="8646" spans="1:4" x14ac:dyDescent="0.2">
      <c r="A8646" s="295">
        <v>0.3031761</v>
      </c>
      <c r="B8646" s="295"/>
      <c r="C8646" s="295">
        <v>0.42812790000000001</v>
      </c>
      <c r="D8646" s="295"/>
    </row>
    <row r="8647" spans="1:4" x14ac:dyDescent="0.2">
      <c r="A8647" s="295">
        <v>0.3031625</v>
      </c>
      <c r="B8647" s="295"/>
      <c r="C8647" s="295">
        <v>0.42810359999999997</v>
      </c>
      <c r="D8647" s="295"/>
    </row>
    <row r="8648" spans="1:4" x14ac:dyDescent="0.2">
      <c r="A8648" s="295">
        <v>0.30314980000000002</v>
      </c>
      <c r="B8648" s="295"/>
      <c r="C8648" s="295">
        <v>0.42810359999999997</v>
      </c>
      <c r="D8648" s="295"/>
    </row>
    <row r="8649" spans="1:4" x14ac:dyDescent="0.2">
      <c r="A8649" s="295">
        <v>0.30314980000000002</v>
      </c>
      <c r="B8649" s="295"/>
      <c r="C8649" s="295">
        <v>0.4280619</v>
      </c>
      <c r="D8649" s="295"/>
    </row>
    <row r="8650" spans="1:4" x14ac:dyDescent="0.2">
      <c r="A8650" s="295">
        <v>0.30313459999999998</v>
      </c>
      <c r="B8650" s="295"/>
      <c r="C8650" s="295">
        <v>0.4280486</v>
      </c>
      <c r="D8650" s="295"/>
    </row>
    <row r="8651" spans="1:4" x14ac:dyDescent="0.2">
      <c r="A8651" s="295">
        <v>0.30312099999999997</v>
      </c>
      <c r="B8651" s="295"/>
      <c r="C8651" s="295">
        <v>0.42803390000000002</v>
      </c>
      <c r="D8651" s="295"/>
    </row>
    <row r="8652" spans="1:4" x14ac:dyDescent="0.2">
      <c r="A8652" s="295">
        <v>0.3031083</v>
      </c>
      <c r="B8652" s="295"/>
      <c r="C8652" s="295">
        <v>0.42802190000000001</v>
      </c>
      <c r="D8652" s="295"/>
    </row>
    <row r="8653" spans="1:4" x14ac:dyDescent="0.2">
      <c r="A8653" s="295">
        <v>0.30309510000000001</v>
      </c>
      <c r="B8653" s="295"/>
      <c r="C8653" s="295">
        <v>0.4279963</v>
      </c>
      <c r="D8653" s="295"/>
    </row>
    <row r="8654" spans="1:4" x14ac:dyDescent="0.2">
      <c r="A8654" s="295">
        <v>0.30309510000000001</v>
      </c>
      <c r="B8654" s="295"/>
      <c r="C8654" s="295">
        <v>0.42796790000000001</v>
      </c>
      <c r="D8654" s="295"/>
    </row>
    <row r="8655" spans="1:4" x14ac:dyDescent="0.2">
      <c r="A8655" s="295">
        <v>0.30308309999999999</v>
      </c>
      <c r="B8655" s="295"/>
      <c r="C8655" s="295">
        <v>0.42794120000000002</v>
      </c>
      <c r="D8655" s="295"/>
    </row>
    <row r="8656" spans="1:4" x14ac:dyDescent="0.2">
      <c r="A8656" s="295">
        <v>0.3030543</v>
      </c>
      <c r="B8656" s="295"/>
      <c r="C8656" s="295">
        <v>0.42792790000000003</v>
      </c>
      <c r="D8656" s="295"/>
    </row>
    <row r="8657" spans="1:4" x14ac:dyDescent="0.2">
      <c r="A8657" s="295">
        <v>0.3030543</v>
      </c>
      <c r="B8657" s="295"/>
      <c r="C8657" s="295">
        <v>0.4279019</v>
      </c>
      <c r="D8657" s="295"/>
    </row>
    <row r="8658" spans="1:4" x14ac:dyDescent="0.2">
      <c r="A8658" s="295">
        <v>0.3030543</v>
      </c>
      <c r="B8658" s="295"/>
      <c r="C8658" s="295">
        <v>0.42788860000000001</v>
      </c>
      <c r="D8658" s="295"/>
    </row>
    <row r="8659" spans="1:4" x14ac:dyDescent="0.2">
      <c r="A8659" s="295">
        <v>0.3030543</v>
      </c>
      <c r="B8659" s="295"/>
      <c r="C8659" s="295">
        <v>0.4278496</v>
      </c>
      <c r="D8659" s="295"/>
    </row>
    <row r="8660" spans="1:4" x14ac:dyDescent="0.2">
      <c r="A8660" s="295">
        <v>0.30302839999999998</v>
      </c>
      <c r="B8660" s="295"/>
      <c r="C8660" s="295">
        <v>0.42780899999999999</v>
      </c>
      <c r="D8660" s="295"/>
    </row>
    <row r="8661" spans="1:4" x14ac:dyDescent="0.2">
      <c r="A8661" s="295">
        <v>0.30301640000000002</v>
      </c>
      <c r="B8661" s="295"/>
      <c r="C8661" s="295">
        <v>0.42779529999999999</v>
      </c>
      <c r="D8661" s="295"/>
    </row>
    <row r="8662" spans="1:4" x14ac:dyDescent="0.2">
      <c r="A8662" s="295">
        <v>0.30300369999999999</v>
      </c>
      <c r="B8662" s="295"/>
      <c r="C8662" s="295">
        <v>0.42778060000000001</v>
      </c>
      <c r="D8662" s="295"/>
    </row>
    <row r="8663" spans="1:4" x14ac:dyDescent="0.2">
      <c r="A8663" s="295">
        <v>0.30298849999999999</v>
      </c>
      <c r="B8663" s="295"/>
      <c r="C8663" s="295">
        <v>0.42776730000000002</v>
      </c>
      <c r="D8663" s="295"/>
    </row>
    <row r="8664" spans="1:4" x14ac:dyDescent="0.2">
      <c r="A8664" s="295">
        <v>0.30298849999999999</v>
      </c>
      <c r="B8664" s="295"/>
      <c r="C8664" s="295">
        <v>0.4277415</v>
      </c>
      <c r="D8664" s="295"/>
    </row>
    <row r="8665" spans="1:4" x14ac:dyDescent="0.2">
      <c r="A8665" s="295">
        <v>0.30297489999999999</v>
      </c>
      <c r="B8665" s="295"/>
      <c r="C8665" s="295">
        <v>0.42770330000000001</v>
      </c>
      <c r="D8665" s="295"/>
    </row>
    <row r="8666" spans="1:4" x14ac:dyDescent="0.2">
      <c r="A8666" s="295">
        <v>0.30296279999999998</v>
      </c>
      <c r="B8666" s="295"/>
      <c r="C8666" s="295">
        <v>0.42767660000000002</v>
      </c>
      <c r="D8666" s="295"/>
    </row>
    <row r="8667" spans="1:4" x14ac:dyDescent="0.2">
      <c r="A8667" s="295">
        <v>0.3029501</v>
      </c>
      <c r="B8667" s="295"/>
      <c r="C8667" s="295">
        <v>0.42767660000000002</v>
      </c>
      <c r="D8667" s="295"/>
    </row>
    <row r="8668" spans="1:4" x14ac:dyDescent="0.2">
      <c r="A8668" s="295">
        <v>0.3029501</v>
      </c>
      <c r="B8668" s="295"/>
      <c r="C8668" s="295">
        <v>0.42766320000000002</v>
      </c>
      <c r="D8668" s="295"/>
    </row>
    <row r="8669" spans="1:4" x14ac:dyDescent="0.2">
      <c r="A8669" s="295">
        <v>0.30293700000000001</v>
      </c>
      <c r="B8669" s="295"/>
      <c r="C8669" s="295">
        <v>0.42761060000000001</v>
      </c>
      <c r="D8669" s="295"/>
    </row>
    <row r="8670" spans="1:4" x14ac:dyDescent="0.2">
      <c r="A8670" s="295">
        <v>0.30293700000000001</v>
      </c>
      <c r="B8670" s="295"/>
      <c r="C8670" s="295">
        <v>0.42761060000000001</v>
      </c>
      <c r="D8670" s="295"/>
    </row>
    <row r="8671" spans="1:4" x14ac:dyDescent="0.2">
      <c r="A8671" s="295">
        <v>0.30292429999999998</v>
      </c>
      <c r="B8671" s="295"/>
      <c r="C8671" s="295">
        <v>0.4275968</v>
      </c>
      <c r="D8671" s="295"/>
    </row>
    <row r="8672" spans="1:4" x14ac:dyDescent="0.2">
      <c r="A8672" s="295">
        <v>0.30292429999999998</v>
      </c>
      <c r="B8672" s="295"/>
      <c r="C8672" s="295">
        <v>0.4275968</v>
      </c>
      <c r="D8672" s="295"/>
    </row>
    <row r="8673" spans="1:4" x14ac:dyDescent="0.2">
      <c r="A8673" s="295">
        <v>0.30291220000000002</v>
      </c>
      <c r="B8673" s="295"/>
      <c r="C8673" s="295">
        <v>0.42755789999999999</v>
      </c>
      <c r="D8673" s="295"/>
    </row>
    <row r="8674" spans="1:4" x14ac:dyDescent="0.2">
      <c r="A8674" s="295">
        <v>0.30289709999999997</v>
      </c>
      <c r="B8674" s="295"/>
      <c r="C8674" s="295">
        <v>0.4275446</v>
      </c>
      <c r="D8674" s="295"/>
    </row>
    <row r="8675" spans="1:4" x14ac:dyDescent="0.2">
      <c r="A8675" s="295">
        <v>0.30289709999999997</v>
      </c>
      <c r="B8675" s="295"/>
      <c r="C8675" s="295">
        <v>0.4275312</v>
      </c>
      <c r="D8675" s="295"/>
    </row>
    <row r="8676" spans="1:4" x14ac:dyDescent="0.2">
      <c r="A8676" s="295">
        <v>0.30288340000000002</v>
      </c>
      <c r="B8676" s="295"/>
      <c r="C8676" s="295">
        <v>0.4274906</v>
      </c>
      <c r="D8676" s="295"/>
    </row>
    <row r="8677" spans="1:4" x14ac:dyDescent="0.2">
      <c r="A8677" s="295">
        <v>0.30287069999999999</v>
      </c>
      <c r="B8677" s="295"/>
      <c r="C8677" s="295">
        <v>0.42745319999999998</v>
      </c>
      <c r="D8677" s="295"/>
    </row>
    <row r="8678" spans="1:4" x14ac:dyDescent="0.2">
      <c r="A8678" s="295">
        <v>0.30284549999999999</v>
      </c>
      <c r="B8678" s="295"/>
      <c r="C8678" s="295">
        <v>0.42738720000000002</v>
      </c>
      <c r="D8678" s="295"/>
    </row>
    <row r="8679" spans="1:4" x14ac:dyDescent="0.2">
      <c r="A8679" s="295">
        <v>0.30284549999999999</v>
      </c>
      <c r="B8679" s="295"/>
      <c r="C8679" s="295">
        <v>0.42736180000000001</v>
      </c>
      <c r="D8679" s="295"/>
    </row>
    <row r="8680" spans="1:4" x14ac:dyDescent="0.2">
      <c r="A8680" s="295">
        <v>0.3028304</v>
      </c>
      <c r="B8680" s="295"/>
      <c r="C8680" s="295">
        <v>0.42736180000000001</v>
      </c>
      <c r="D8680" s="295"/>
    </row>
    <row r="8681" spans="1:4" x14ac:dyDescent="0.2">
      <c r="A8681" s="295">
        <v>0.3028304</v>
      </c>
      <c r="B8681" s="295"/>
      <c r="C8681" s="295">
        <v>0.4273091</v>
      </c>
      <c r="D8681" s="295"/>
    </row>
    <row r="8682" spans="1:4" x14ac:dyDescent="0.2">
      <c r="A8682" s="295">
        <v>0.3028304</v>
      </c>
      <c r="B8682" s="295"/>
      <c r="C8682" s="295">
        <v>0.42729689999999998</v>
      </c>
      <c r="D8682" s="295"/>
    </row>
    <row r="8683" spans="1:4" x14ac:dyDescent="0.2">
      <c r="A8683" s="295">
        <v>0.30281770000000002</v>
      </c>
      <c r="B8683" s="295"/>
      <c r="C8683" s="295">
        <v>0.42728480000000002</v>
      </c>
      <c r="D8683" s="295"/>
    </row>
    <row r="8684" spans="1:4" x14ac:dyDescent="0.2">
      <c r="A8684" s="295">
        <v>0.30280400000000002</v>
      </c>
      <c r="B8684" s="295"/>
      <c r="C8684" s="295">
        <v>0.42727150000000003</v>
      </c>
      <c r="D8684" s="295"/>
    </row>
    <row r="8685" spans="1:4" x14ac:dyDescent="0.2">
      <c r="A8685" s="295">
        <v>0.30279089999999997</v>
      </c>
      <c r="B8685" s="295"/>
      <c r="C8685" s="295">
        <v>0.42723339999999999</v>
      </c>
      <c r="D8685" s="295"/>
    </row>
    <row r="8686" spans="1:4" x14ac:dyDescent="0.2">
      <c r="A8686" s="295">
        <v>0.30279089999999997</v>
      </c>
      <c r="B8686" s="295"/>
      <c r="C8686" s="295">
        <v>0.42721880000000001</v>
      </c>
      <c r="D8686" s="295"/>
    </row>
    <row r="8687" spans="1:4" x14ac:dyDescent="0.2">
      <c r="A8687" s="295">
        <v>0.30277569999999998</v>
      </c>
      <c r="B8687" s="295"/>
      <c r="C8687" s="295">
        <v>0.4271797</v>
      </c>
      <c r="D8687" s="295"/>
    </row>
    <row r="8688" spans="1:4" x14ac:dyDescent="0.2">
      <c r="A8688" s="295">
        <v>0.30275000000000002</v>
      </c>
      <c r="B8688" s="295"/>
      <c r="C8688" s="295">
        <v>0.4271257</v>
      </c>
      <c r="D8688" s="295"/>
    </row>
    <row r="8689" spans="1:4" x14ac:dyDescent="0.2">
      <c r="A8689" s="295">
        <v>0.30275000000000002</v>
      </c>
      <c r="B8689" s="295"/>
      <c r="C8689" s="295">
        <v>0.42709730000000001</v>
      </c>
      <c r="D8689" s="295"/>
    </row>
    <row r="8690" spans="1:4" x14ac:dyDescent="0.2">
      <c r="A8690" s="295">
        <v>0.30273729999999999</v>
      </c>
      <c r="B8690" s="295"/>
      <c r="C8690" s="295">
        <v>0.42707030000000001</v>
      </c>
      <c r="D8690" s="295"/>
    </row>
    <row r="8691" spans="1:4" x14ac:dyDescent="0.2">
      <c r="A8691" s="295">
        <v>0.30272529999999997</v>
      </c>
      <c r="B8691" s="295"/>
      <c r="C8691" s="295">
        <v>0.4270582</v>
      </c>
      <c r="D8691" s="295"/>
    </row>
    <row r="8692" spans="1:4" x14ac:dyDescent="0.2">
      <c r="A8692" s="295">
        <v>0.3027126</v>
      </c>
      <c r="B8692" s="295"/>
      <c r="C8692" s="295">
        <v>0.4270582</v>
      </c>
      <c r="D8692" s="295"/>
    </row>
    <row r="8693" spans="1:4" x14ac:dyDescent="0.2">
      <c r="A8693" s="295">
        <v>0.30269889999999999</v>
      </c>
      <c r="B8693" s="295"/>
      <c r="C8693" s="295">
        <v>0.42701800000000001</v>
      </c>
      <c r="D8693" s="295"/>
    </row>
    <row r="8694" spans="1:4" x14ac:dyDescent="0.2">
      <c r="A8694" s="295">
        <v>0.30265740000000002</v>
      </c>
      <c r="B8694" s="295"/>
      <c r="C8694" s="295">
        <v>0.42699199999999998</v>
      </c>
      <c r="D8694" s="295"/>
    </row>
    <row r="8695" spans="1:4" x14ac:dyDescent="0.2">
      <c r="A8695" s="295">
        <v>0.30264429999999998</v>
      </c>
      <c r="B8695" s="295"/>
      <c r="C8695" s="295">
        <v>0.42695159999999999</v>
      </c>
      <c r="D8695" s="295"/>
    </row>
    <row r="8696" spans="1:4" x14ac:dyDescent="0.2">
      <c r="A8696" s="295">
        <v>0.30263220000000002</v>
      </c>
      <c r="B8696" s="295"/>
      <c r="C8696" s="295">
        <v>0.42693829999999999</v>
      </c>
      <c r="D8696" s="295"/>
    </row>
    <row r="8697" spans="1:4" x14ac:dyDescent="0.2">
      <c r="A8697" s="295">
        <v>0.30263220000000002</v>
      </c>
      <c r="B8697" s="295"/>
      <c r="C8697" s="295">
        <v>0.42691400000000002</v>
      </c>
      <c r="D8697" s="295"/>
    </row>
    <row r="8698" spans="1:4" x14ac:dyDescent="0.2">
      <c r="A8698" s="295">
        <v>0.30261949999999999</v>
      </c>
      <c r="B8698" s="295"/>
      <c r="C8698" s="295">
        <v>0.4268593</v>
      </c>
      <c r="D8698" s="295"/>
    </row>
    <row r="8699" spans="1:4" x14ac:dyDescent="0.2">
      <c r="A8699" s="295">
        <v>0.3026044</v>
      </c>
      <c r="B8699" s="295"/>
      <c r="C8699" s="295">
        <v>0.4268593</v>
      </c>
      <c r="D8699" s="295"/>
    </row>
    <row r="8700" spans="1:4" x14ac:dyDescent="0.2">
      <c r="A8700" s="295">
        <v>0.30259069999999999</v>
      </c>
      <c r="B8700" s="295"/>
      <c r="C8700" s="295">
        <v>0.4268228</v>
      </c>
      <c r="D8700" s="295"/>
    </row>
    <row r="8701" spans="1:4" x14ac:dyDescent="0.2">
      <c r="A8701" s="295">
        <v>0.30257869999999998</v>
      </c>
      <c r="B8701" s="295"/>
      <c r="C8701" s="295">
        <v>0.42678339999999998</v>
      </c>
      <c r="D8701" s="295"/>
    </row>
    <row r="8702" spans="1:4" x14ac:dyDescent="0.2">
      <c r="A8702" s="295">
        <v>0.30257869999999998</v>
      </c>
      <c r="B8702" s="295"/>
      <c r="C8702" s="295">
        <v>0.4267591</v>
      </c>
      <c r="D8702" s="295"/>
    </row>
    <row r="8703" spans="1:4" x14ac:dyDescent="0.2">
      <c r="A8703" s="295">
        <v>0.3025523</v>
      </c>
      <c r="B8703" s="295"/>
      <c r="C8703" s="295">
        <v>0.4267591</v>
      </c>
      <c r="D8703" s="295"/>
    </row>
    <row r="8704" spans="1:4" x14ac:dyDescent="0.2">
      <c r="A8704" s="295">
        <v>0.3025523</v>
      </c>
      <c r="B8704" s="295"/>
      <c r="C8704" s="295">
        <v>0.42672280000000001</v>
      </c>
      <c r="D8704" s="295"/>
    </row>
    <row r="8705" spans="1:4" x14ac:dyDescent="0.2">
      <c r="A8705" s="295">
        <v>0.30253920000000001</v>
      </c>
      <c r="B8705" s="295"/>
      <c r="C8705" s="295">
        <v>0.42670809999999998</v>
      </c>
      <c r="D8705" s="295"/>
    </row>
    <row r="8706" spans="1:4" x14ac:dyDescent="0.2">
      <c r="A8706" s="295">
        <v>0.3025272</v>
      </c>
      <c r="B8706" s="295"/>
      <c r="C8706" s="295">
        <v>0.42668260000000002</v>
      </c>
      <c r="D8706" s="295"/>
    </row>
    <row r="8707" spans="1:4" x14ac:dyDescent="0.2">
      <c r="A8707" s="295">
        <v>0.30252709999999999</v>
      </c>
      <c r="B8707" s="295"/>
      <c r="C8707" s="295">
        <v>0.42664449999999998</v>
      </c>
      <c r="D8707" s="295"/>
    </row>
    <row r="8708" spans="1:4" x14ac:dyDescent="0.2">
      <c r="A8708" s="295">
        <v>0.30251400000000001</v>
      </c>
      <c r="B8708" s="295"/>
      <c r="C8708" s="295">
        <v>0.42661650000000001</v>
      </c>
      <c r="D8708" s="295"/>
    </row>
    <row r="8709" spans="1:4" x14ac:dyDescent="0.2">
      <c r="A8709" s="295">
        <v>0.30248609999999998</v>
      </c>
      <c r="B8709" s="295"/>
      <c r="C8709" s="295">
        <v>0.42659219999999998</v>
      </c>
      <c r="D8709" s="295"/>
    </row>
    <row r="8710" spans="1:4" x14ac:dyDescent="0.2">
      <c r="A8710" s="295">
        <v>0.30247249999999998</v>
      </c>
      <c r="B8710" s="295"/>
      <c r="C8710" s="295">
        <v>0.42656690000000003</v>
      </c>
      <c r="D8710" s="295"/>
    </row>
    <row r="8711" spans="1:4" x14ac:dyDescent="0.2">
      <c r="A8711" s="295">
        <v>0.30247249999999998</v>
      </c>
      <c r="B8711" s="295"/>
      <c r="C8711" s="295">
        <v>0.42654019999999998</v>
      </c>
      <c r="D8711" s="295"/>
    </row>
    <row r="8712" spans="1:4" x14ac:dyDescent="0.2">
      <c r="A8712" s="295">
        <v>0.30244729999999997</v>
      </c>
      <c r="B8712" s="295"/>
      <c r="C8712" s="295">
        <v>0.42651460000000002</v>
      </c>
      <c r="D8712" s="295"/>
    </row>
    <row r="8713" spans="1:4" x14ac:dyDescent="0.2">
      <c r="A8713" s="295">
        <v>0.30244729999999997</v>
      </c>
      <c r="B8713" s="295"/>
      <c r="C8713" s="295">
        <v>0.42649989999999999</v>
      </c>
      <c r="D8713" s="295"/>
    </row>
    <row r="8714" spans="1:4" x14ac:dyDescent="0.2">
      <c r="A8714" s="295">
        <v>0.30244729999999997</v>
      </c>
      <c r="B8714" s="295"/>
      <c r="C8714" s="295">
        <v>0.42647289999999999</v>
      </c>
      <c r="D8714" s="295"/>
    </row>
    <row r="8715" spans="1:4" x14ac:dyDescent="0.2">
      <c r="A8715" s="295">
        <v>0.3024346</v>
      </c>
      <c r="B8715" s="295"/>
      <c r="C8715" s="295">
        <v>0.42646079999999997</v>
      </c>
      <c r="D8715" s="295"/>
    </row>
    <row r="8716" spans="1:4" x14ac:dyDescent="0.2">
      <c r="A8716" s="295">
        <v>0.3024346</v>
      </c>
      <c r="B8716" s="295"/>
      <c r="C8716" s="295">
        <v>0.42646079999999997</v>
      </c>
      <c r="D8716" s="295"/>
    </row>
    <row r="8717" spans="1:4" x14ac:dyDescent="0.2">
      <c r="A8717" s="295">
        <v>0.3024058</v>
      </c>
      <c r="B8717" s="295"/>
      <c r="C8717" s="295">
        <v>0.42640820000000001</v>
      </c>
      <c r="D8717" s="295"/>
    </row>
    <row r="8718" spans="1:4" x14ac:dyDescent="0.2">
      <c r="A8718" s="295">
        <v>0.3024058</v>
      </c>
      <c r="B8718" s="295"/>
      <c r="C8718" s="295">
        <v>0.42639480000000002</v>
      </c>
      <c r="D8718" s="295"/>
    </row>
    <row r="8719" spans="1:4" x14ac:dyDescent="0.2">
      <c r="A8719" s="295">
        <v>0.30239310000000003</v>
      </c>
      <c r="B8719" s="295"/>
      <c r="C8719" s="295">
        <v>0.42639480000000002</v>
      </c>
      <c r="D8719" s="295"/>
    </row>
    <row r="8720" spans="1:4" x14ac:dyDescent="0.2">
      <c r="A8720" s="295">
        <v>0.30237789999999998</v>
      </c>
      <c r="B8720" s="295"/>
      <c r="C8720" s="295">
        <v>0.42636770000000002</v>
      </c>
      <c r="D8720" s="295"/>
    </row>
    <row r="8721" spans="1:4" x14ac:dyDescent="0.2">
      <c r="A8721" s="295">
        <v>0.30237789999999998</v>
      </c>
      <c r="B8721" s="295"/>
      <c r="C8721" s="295">
        <v>0.42634109999999997</v>
      </c>
      <c r="D8721" s="295"/>
    </row>
    <row r="8722" spans="1:4" x14ac:dyDescent="0.2">
      <c r="A8722" s="295">
        <v>0.30237789999999998</v>
      </c>
      <c r="B8722" s="295"/>
      <c r="C8722" s="295">
        <v>0.42632769999999998</v>
      </c>
      <c r="D8722" s="295"/>
    </row>
    <row r="8723" spans="1:4" x14ac:dyDescent="0.2">
      <c r="A8723" s="295">
        <v>0.30237789999999998</v>
      </c>
      <c r="B8723" s="295"/>
      <c r="C8723" s="295">
        <v>0.4262764</v>
      </c>
      <c r="D8723" s="295"/>
    </row>
    <row r="8724" spans="1:4" x14ac:dyDescent="0.2">
      <c r="A8724" s="295">
        <v>0.30237789999999998</v>
      </c>
      <c r="B8724" s="295"/>
      <c r="C8724" s="295">
        <v>0.4262764</v>
      </c>
      <c r="D8724" s="295"/>
    </row>
    <row r="8725" spans="1:4" x14ac:dyDescent="0.2">
      <c r="A8725" s="295">
        <v>0.30236479999999999</v>
      </c>
      <c r="B8725" s="295"/>
      <c r="C8725" s="295">
        <v>0.42623699999999998</v>
      </c>
      <c r="D8725" s="295"/>
    </row>
    <row r="8726" spans="1:4" x14ac:dyDescent="0.2">
      <c r="A8726" s="295">
        <v>0.30235210000000001</v>
      </c>
      <c r="B8726" s="295"/>
      <c r="C8726" s="295">
        <v>0.42623699999999998</v>
      </c>
      <c r="D8726" s="295"/>
    </row>
    <row r="8727" spans="1:4" x14ac:dyDescent="0.2">
      <c r="A8727" s="295">
        <v>0.30233840000000001</v>
      </c>
      <c r="B8727" s="295"/>
      <c r="C8727" s="295">
        <v>0.42618679999999998</v>
      </c>
      <c r="D8727" s="295"/>
    </row>
    <row r="8728" spans="1:4" x14ac:dyDescent="0.2">
      <c r="A8728" s="295">
        <v>0.30229850000000003</v>
      </c>
      <c r="B8728" s="295"/>
      <c r="C8728" s="295">
        <v>0.42618669999999997</v>
      </c>
      <c r="D8728" s="295"/>
    </row>
    <row r="8729" spans="1:4" x14ac:dyDescent="0.2">
      <c r="A8729" s="295">
        <v>0.30229850000000003</v>
      </c>
      <c r="B8729" s="295"/>
      <c r="C8729" s="295">
        <v>0.42617339999999998</v>
      </c>
      <c r="D8729" s="295"/>
    </row>
    <row r="8730" spans="1:4" x14ac:dyDescent="0.2">
      <c r="A8730" s="295">
        <v>0.30229850000000003</v>
      </c>
      <c r="B8730" s="295"/>
      <c r="C8730" s="295">
        <v>0.4261588</v>
      </c>
      <c r="D8730" s="295"/>
    </row>
    <row r="8731" spans="1:4" x14ac:dyDescent="0.2">
      <c r="A8731" s="295">
        <v>0.30228539999999998</v>
      </c>
      <c r="B8731" s="295"/>
      <c r="C8731" s="295">
        <v>0.4261588</v>
      </c>
      <c r="D8731" s="295"/>
    </row>
    <row r="8732" spans="1:4" x14ac:dyDescent="0.2">
      <c r="A8732" s="295">
        <v>0.30228539999999998</v>
      </c>
      <c r="B8732" s="295"/>
      <c r="C8732" s="295">
        <v>0.42614669999999999</v>
      </c>
      <c r="D8732" s="295"/>
    </row>
    <row r="8733" spans="1:4" x14ac:dyDescent="0.2">
      <c r="A8733" s="295">
        <v>0.30225659999999999</v>
      </c>
      <c r="B8733" s="295"/>
      <c r="C8733" s="295">
        <v>0.42610740000000003</v>
      </c>
      <c r="D8733" s="295"/>
    </row>
    <row r="8734" spans="1:4" x14ac:dyDescent="0.2">
      <c r="A8734" s="295">
        <v>0.30224390000000001</v>
      </c>
      <c r="B8734" s="295"/>
      <c r="C8734" s="295">
        <v>0.42608069999999998</v>
      </c>
      <c r="D8734" s="295"/>
    </row>
    <row r="8735" spans="1:4" x14ac:dyDescent="0.2">
      <c r="A8735" s="295">
        <v>0.30224390000000001</v>
      </c>
      <c r="B8735" s="295"/>
      <c r="C8735" s="295">
        <v>0.42606739999999999</v>
      </c>
      <c r="D8735" s="295"/>
    </row>
    <row r="8736" spans="1:4" x14ac:dyDescent="0.2">
      <c r="A8736" s="295">
        <v>0.30223179999999999</v>
      </c>
      <c r="B8736" s="295"/>
      <c r="C8736" s="295">
        <v>0.42601359999999999</v>
      </c>
      <c r="D8736" s="295"/>
    </row>
    <row r="8737" spans="1:4" x14ac:dyDescent="0.2">
      <c r="A8737" s="295">
        <v>0.30223179999999999</v>
      </c>
      <c r="B8737" s="295"/>
      <c r="C8737" s="295">
        <v>0.42600139999999997</v>
      </c>
      <c r="D8737" s="295"/>
    </row>
    <row r="8738" spans="1:4" x14ac:dyDescent="0.2">
      <c r="A8738" s="295">
        <v>0.30223179999999999</v>
      </c>
      <c r="B8738" s="295"/>
      <c r="C8738" s="295">
        <v>0.42597580000000002</v>
      </c>
      <c r="D8738" s="295"/>
    </row>
    <row r="8739" spans="1:4" x14ac:dyDescent="0.2">
      <c r="A8739" s="295">
        <v>0.30221819999999999</v>
      </c>
      <c r="B8739" s="295"/>
      <c r="C8739" s="295">
        <v>0.42597580000000002</v>
      </c>
      <c r="D8739" s="295"/>
    </row>
    <row r="8740" spans="1:4" x14ac:dyDescent="0.2">
      <c r="A8740" s="295">
        <v>0.30220550000000002</v>
      </c>
      <c r="B8740" s="295"/>
      <c r="C8740" s="295">
        <v>0.4259367</v>
      </c>
      <c r="D8740" s="295"/>
    </row>
    <row r="8741" spans="1:4" x14ac:dyDescent="0.2">
      <c r="A8741" s="295">
        <v>0.30220550000000002</v>
      </c>
      <c r="B8741" s="295"/>
      <c r="C8741" s="295">
        <v>0.42592459999999999</v>
      </c>
      <c r="D8741" s="295"/>
    </row>
    <row r="8742" spans="1:4" x14ac:dyDescent="0.2">
      <c r="A8742" s="295">
        <v>0.30220550000000002</v>
      </c>
      <c r="B8742" s="295"/>
      <c r="C8742" s="295">
        <v>0.42589900000000003</v>
      </c>
      <c r="D8742" s="295"/>
    </row>
    <row r="8743" spans="1:4" x14ac:dyDescent="0.2">
      <c r="A8743" s="295">
        <v>0.30216310000000002</v>
      </c>
      <c r="B8743" s="295"/>
      <c r="C8743" s="295">
        <v>0.42584660000000002</v>
      </c>
      <c r="D8743" s="295"/>
    </row>
    <row r="8744" spans="1:4" x14ac:dyDescent="0.2">
      <c r="A8744" s="295">
        <v>0.30214999999999997</v>
      </c>
      <c r="B8744" s="295"/>
      <c r="C8744" s="295">
        <v>0.42583280000000001</v>
      </c>
      <c r="D8744" s="295"/>
    </row>
    <row r="8745" spans="1:4" x14ac:dyDescent="0.2">
      <c r="A8745" s="295">
        <v>0.30214999999999997</v>
      </c>
      <c r="B8745" s="295"/>
      <c r="C8745" s="295">
        <v>0.42581819999999998</v>
      </c>
      <c r="D8745" s="295"/>
    </row>
    <row r="8746" spans="1:4" x14ac:dyDescent="0.2">
      <c r="A8746" s="295">
        <v>0.30214999999999997</v>
      </c>
      <c r="B8746" s="295"/>
      <c r="C8746" s="295">
        <v>0.4257803</v>
      </c>
      <c r="D8746" s="295"/>
    </row>
    <row r="8747" spans="1:4" x14ac:dyDescent="0.2">
      <c r="A8747" s="295">
        <v>0.30213630000000002</v>
      </c>
      <c r="B8747" s="295"/>
      <c r="C8747" s="295">
        <v>0.42575459999999998</v>
      </c>
      <c r="D8747" s="295"/>
    </row>
    <row r="8748" spans="1:4" x14ac:dyDescent="0.2">
      <c r="A8748" s="295">
        <v>0.30212359999999999</v>
      </c>
      <c r="B8748" s="295"/>
      <c r="C8748" s="295">
        <v>0.42572900000000002</v>
      </c>
      <c r="D8748" s="295"/>
    </row>
    <row r="8749" spans="1:4" x14ac:dyDescent="0.2">
      <c r="A8749" s="295">
        <v>0.30211159999999998</v>
      </c>
      <c r="B8749" s="295"/>
      <c r="C8749" s="295">
        <v>0.42568859999999997</v>
      </c>
      <c r="D8749" s="295"/>
    </row>
    <row r="8750" spans="1:4" x14ac:dyDescent="0.2">
      <c r="A8750" s="295">
        <v>0.3020989</v>
      </c>
      <c r="B8750" s="295"/>
      <c r="C8750" s="295">
        <v>0.42566320000000002</v>
      </c>
      <c r="D8750" s="295"/>
    </row>
    <row r="8751" spans="1:4" x14ac:dyDescent="0.2">
      <c r="A8751" s="295">
        <v>0.30208570000000001</v>
      </c>
      <c r="B8751" s="295"/>
      <c r="C8751" s="295">
        <v>0.42563780000000001</v>
      </c>
      <c r="D8751" s="295"/>
    </row>
    <row r="8752" spans="1:4" x14ac:dyDescent="0.2">
      <c r="A8752" s="295">
        <v>0.30205789999999999</v>
      </c>
      <c r="B8752" s="295"/>
      <c r="C8752" s="295">
        <v>0.42562450000000002</v>
      </c>
      <c r="D8752" s="295"/>
    </row>
    <row r="8753" spans="1:4" x14ac:dyDescent="0.2">
      <c r="A8753" s="295">
        <v>0.30205789999999999</v>
      </c>
      <c r="B8753" s="295"/>
      <c r="C8753" s="295">
        <v>0.42559849999999999</v>
      </c>
      <c r="D8753" s="295"/>
    </row>
    <row r="8754" spans="1:4" x14ac:dyDescent="0.2">
      <c r="A8754" s="295">
        <v>0.3020331</v>
      </c>
      <c r="B8754" s="295"/>
      <c r="C8754" s="295">
        <v>0.42557250000000002</v>
      </c>
      <c r="D8754" s="295"/>
    </row>
    <row r="8755" spans="1:4" x14ac:dyDescent="0.2">
      <c r="A8755" s="295">
        <v>0.3020331</v>
      </c>
      <c r="B8755" s="295"/>
      <c r="C8755" s="295">
        <v>0.42557250000000002</v>
      </c>
      <c r="D8755" s="295"/>
    </row>
    <row r="8756" spans="1:4" x14ac:dyDescent="0.2">
      <c r="A8756" s="295">
        <v>0.30201800000000001</v>
      </c>
      <c r="B8756" s="295"/>
      <c r="C8756" s="295">
        <v>0.42554710000000001</v>
      </c>
      <c r="D8756" s="295"/>
    </row>
    <row r="8757" spans="1:4" x14ac:dyDescent="0.2">
      <c r="A8757" s="295">
        <v>0.30199160000000003</v>
      </c>
      <c r="B8757" s="295"/>
      <c r="C8757" s="295">
        <v>0.42550670000000002</v>
      </c>
      <c r="D8757" s="295"/>
    </row>
    <row r="8758" spans="1:4" x14ac:dyDescent="0.2">
      <c r="A8758" s="295">
        <v>0.30199160000000003</v>
      </c>
      <c r="B8758" s="295"/>
      <c r="C8758" s="295">
        <v>0.4254811</v>
      </c>
      <c r="D8758" s="295"/>
    </row>
    <row r="8759" spans="1:4" x14ac:dyDescent="0.2">
      <c r="A8759" s="295">
        <v>0.30199160000000003</v>
      </c>
      <c r="B8759" s="295"/>
      <c r="C8759" s="295">
        <v>0.4254811</v>
      </c>
      <c r="D8759" s="295"/>
    </row>
    <row r="8760" spans="1:4" x14ac:dyDescent="0.2">
      <c r="A8760" s="295">
        <v>0.30197639999999998</v>
      </c>
      <c r="B8760" s="295"/>
      <c r="C8760" s="295">
        <v>0.4254811</v>
      </c>
      <c r="D8760" s="295"/>
    </row>
    <row r="8761" spans="1:4" x14ac:dyDescent="0.2">
      <c r="A8761" s="295">
        <v>0.3019637</v>
      </c>
      <c r="B8761" s="295"/>
      <c r="C8761" s="295">
        <v>0.42545680000000002</v>
      </c>
      <c r="D8761" s="295"/>
    </row>
    <row r="8762" spans="1:4" x14ac:dyDescent="0.2">
      <c r="A8762" s="295">
        <v>0.30195169999999999</v>
      </c>
      <c r="B8762" s="295"/>
      <c r="C8762" s="295">
        <v>0.42541509999999999</v>
      </c>
      <c r="D8762" s="295"/>
    </row>
    <row r="8763" spans="1:4" x14ac:dyDescent="0.2">
      <c r="A8763" s="295">
        <v>0.30195169999999999</v>
      </c>
      <c r="B8763" s="295"/>
      <c r="C8763" s="295">
        <v>0.42541509999999999</v>
      </c>
      <c r="D8763" s="295"/>
    </row>
    <row r="8764" spans="1:4" x14ac:dyDescent="0.2">
      <c r="A8764" s="295">
        <v>0.3019385</v>
      </c>
      <c r="B8764" s="295"/>
      <c r="C8764" s="295">
        <v>0.42540299999999998</v>
      </c>
      <c r="D8764" s="295"/>
    </row>
    <row r="8765" spans="1:4" x14ac:dyDescent="0.2">
      <c r="A8765" s="295">
        <v>0.3019385</v>
      </c>
      <c r="B8765" s="295"/>
      <c r="C8765" s="295">
        <v>0.42537750000000002</v>
      </c>
      <c r="D8765" s="295"/>
    </row>
    <row r="8766" spans="1:4" x14ac:dyDescent="0.2">
      <c r="A8766" s="295">
        <v>0.30191220000000002</v>
      </c>
      <c r="B8766" s="295"/>
      <c r="C8766" s="295">
        <v>0.42535149999999999</v>
      </c>
      <c r="D8766" s="295"/>
    </row>
    <row r="8767" spans="1:4" x14ac:dyDescent="0.2">
      <c r="A8767" s="295">
        <v>0.30191220000000002</v>
      </c>
      <c r="B8767" s="295"/>
      <c r="C8767" s="295">
        <v>0.42530980000000002</v>
      </c>
      <c r="D8767" s="295"/>
    </row>
    <row r="8768" spans="1:4" x14ac:dyDescent="0.2">
      <c r="A8768" s="295">
        <v>0.30191220000000002</v>
      </c>
      <c r="B8768" s="295"/>
      <c r="C8768" s="295">
        <v>0.42525469999999999</v>
      </c>
      <c r="D8768" s="295"/>
    </row>
    <row r="8769" spans="1:4" x14ac:dyDescent="0.2">
      <c r="A8769" s="295">
        <v>0.30189949999999999</v>
      </c>
      <c r="B8769" s="295"/>
      <c r="C8769" s="295">
        <v>0.42523040000000001</v>
      </c>
      <c r="D8769" s="295"/>
    </row>
    <row r="8770" spans="1:4" x14ac:dyDescent="0.2">
      <c r="A8770" s="295">
        <v>0.30189949999999999</v>
      </c>
      <c r="B8770" s="295"/>
      <c r="C8770" s="295">
        <v>0.42520330000000001</v>
      </c>
      <c r="D8770" s="295"/>
    </row>
    <row r="8771" spans="1:4" x14ac:dyDescent="0.2">
      <c r="A8771" s="295">
        <v>0.3018863</v>
      </c>
      <c r="B8771" s="295"/>
      <c r="C8771" s="295">
        <v>0.42519000000000001</v>
      </c>
      <c r="D8771" s="295"/>
    </row>
    <row r="8772" spans="1:4" x14ac:dyDescent="0.2">
      <c r="A8772" s="295">
        <v>0.3018863</v>
      </c>
      <c r="B8772" s="295"/>
      <c r="C8772" s="295">
        <v>0.42517630000000001</v>
      </c>
      <c r="D8772" s="295"/>
    </row>
    <row r="8773" spans="1:4" x14ac:dyDescent="0.2">
      <c r="A8773" s="295">
        <v>0.30187429999999998</v>
      </c>
      <c r="B8773" s="295"/>
      <c r="C8773" s="295">
        <v>0.4251625</v>
      </c>
      <c r="D8773" s="295"/>
    </row>
    <row r="8774" spans="1:4" x14ac:dyDescent="0.2">
      <c r="A8774" s="295">
        <v>0.30184549999999999</v>
      </c>
      <c r="B8774" s="295"/>
      <c r="C8774" s="295">
        <v>0.4251492</v>
      </c>
      <c r="D8774" s="295"/>
    </row>
    <row r="8775" spans="1:4" x14ac:dyDescent="0.2">
      <c r="A8775" s="295">
        <v>0.30183280000000001</v>
      </c>
      <c r="B8775" s="295"/>
      <c r="C8775" s="295">
        <v>0.4251103</v>
      </c>
      <c r="D8775" s="295"/>
    </row>
    <row r="8776" spans="1:4" x14ac:dyDescent="0.2">
      <c r="A8776" s="295">
        <v>0.30183280000000001</v>
      </c>
      <c r="B8776" s="295"/>
      <c r="C8776" s="295">
        <v>0.42509819999999998</v>
      </c>
      <c r="D8776" s="295"/>
    </row>
    <row r="8777" spans="1:4" x14ac:dyDescent="0.2">
      <c r="A8777" s="295">
        <v>0.30183280000000001</v>
      </c>
      <c r="B8777" s="295"/>
      <c r="C8777" s="295">
        <v>0.42508489999999999</v>
      </c>
      <c r="D8777" s="295"/>
    </row>
    <row r="8778" spans="1:4" x14ac:dyDescent="0.2">
      <c r="A8778" s="295">
        <v>0.3018207</v>
      </c>
      <c r="B8778" s="295"/>
      <c r="C8778" s="295">
        <v>0.42507109999999998</v>
      </c>
      <c r="D8778" s="295"/>
    </row>
    <row r="8779" spans="1:4" x14ac:dyDescent="0.2">
      <c r="A8779" s="295">
        <v>0.3018207</v>
      </c>
      <c r="B8779" s="295"/>
      <c r="C8779" s="295">
        <v>0.4250311</v>
      </c>
      <c r="D8779" s="295"/>
    </row>
    <row r="8780" spans="1:4" x14ac:dyDescent="0.2">
      <c r="A8780" s="295">
        <v>0.30180760000000001</v>
      </c>
      <c r="B8780" s="295"/>
      <c r="C8780" s="295">
        <v>0.42499330000000002</v>
      </c>
      <c r="D8780" s="295"/>
    </row>
    <row r="8781" spans="1:4" x14ac:dyDescent="0.2">
      <c r="A8781" s="295">
        <v>0.30177880000000001</v>
      </c>
      <c r="B8781" s="295"/>
      <c r="C8781" s="295">
        <v>0.42496879999999998</v>
      </c>
      <c r="D8781" s="295"/>
    </row>
    <row r="8782" spans="1:4" x14ac:dyDescent="0.2">
      <c r="A8782" s="295">
        <v>0.30177880000000001</v>
      </c>
      <c r="B8782" s="295"/>
      <c r="C8782" s="295">
        <v>0.4249272</v>
      </c>
      <c r="D8782" s="295"/>
    </row>
    <row r="8783" spans="1:4" x14ac:dyDescent="0.2">
      <c r="A8783" s="295">
        <v>0.30177880000000001</v>
      </c>
      <c r="B8783" s="295"/>
      <c r="C8783" s="295">
        <v>0.42487589999999997</v>
      </c>
      <c r="D8783" s="295"/>
    </row>
    <row r="8784" spans="1:4" x14ac:dyDescent="0.2">
      <c r="A8784" s="295">
        <v>0.30177880000000001</v>
      </c>
      <c r="B8784" s="295"/>
      <c r="C8784" s="295">
        <v>0.42486119999999999</v>
      </c>
      <c r="D8784" s="295"/>
    </row>
    <row r="8785" spans="1:4" x14ac:dyDescent="0.2">
      <c r="A8785" s="295">
        <v>0.30176360000000002</v>
      </c>
      <c r="B8785" s="295"/>
      <c r="C8785" s="295">
        <v>0.42484889999999997</v>
      </c>
      <c r="D8785" s="295"/>
    </row>
    <row r="8786" spans="1:4" x14ac:dyDescent="0.2">
      <c r="A8786" s="295">
        <v>0.3017241</v>
      </c>
      <c r="B8786" s="295"/>
      <c r="C8786" s="295">
        <v>0.424821</v>
      </c>
      <c r="D8786" s="295"/>
    </row>
    <row r="8787" spans="1:4" x14ac:dyDescent="0.2">
      <c r="A8787" s="295">
        <v>0.30171209999999998</v>
      </c>
      <c r="B8787" s="295"/>
      <c r="C8787" s="295">
        <v>0.424821</v>
      </c>
      <c r="D8787" s="295"/>
    </row>
    <row r="8788" spans="1:4" x14ac:dyDescent="0.2">
      <c r="A8788" s="295">
        <v>0.30171209999999998</v>
      </c>
      <c r="B8788" s="295"/>
      <c r="C8788" s="295">
        <v>0.42475760000000001</v>
      </c>
      <c r="D8788" s="295"/>
    </row>
    <row r="8789" spans="1:4" x14ac:dyDescent="0.2">
      <c r="A8789" s="295">
        <v>0.30171209999999998</v>
      </c>
      <c r="B8789" s="295"/>
      <c r="C8789" s="295">
        <v>0.42474289999999998</v>
      </c>
      <c r="D8789" s="295"/>
    </row>
    <row r="8790" spans="1:4" x14ac:dyDescent="0.2">
      <c r="A8790" s="295">
        <v>0.30169689999999999</v>
      </c>
      <c r="B8790" s="295"/>
      <c r="C8790" s="295">
        <v>0.4247186</v>
      </c>
      <c r="D8790" s="295"/>
    </row>
    <row r="8791" spans="1:4" x14ac:dyDescent="0.2">
      <c r="A8791" s="295">
        <v>0.3016838</v>
      </c>
      <c r="B8791" s="295"/>
      <c r="C8791" s="295">
        <v>0.4247049</v>
      </c>
      <c r="D8791" s="295"/>
    </row>
    <row r="8792" spans="1:4" x14ac:dyDescent="0.2">
      <c r="A8792" s="295">
        <v>0.30167110000000003</v>
      </c>
      <c r="B8792" s="295"/>
      <c r="C8792" s="295">
        <v>0.42465370000000002</v>
      </c>
      <c r="D8792" s="295"/>
    </row>
    <row r="8793" spans="1:4" x14ac:dyDescent="0.2">
      <c r="A8793" s="295">
        <v>0.30165740000000002</v>
      </c>
      <c r="B8793" s="295"/>
      <c r="C8793" s="295">
        <v>0.42463909999999999</v>
      </c>
      <c r="D8793" s="295"/>
    </row>
    <row r="8794" spans="1:4" x14ac:dyDescent="0.2">
      <c r="A8794" s="295">
        <v>0.30165740000000002</v>
      </c>
      <c r="B8794" s="295"/>
      <c r="C8794" s="295">
        <v>0.42463909999999999</v>
      </c>
      <c r="D8794" s="295"/>
    </row>
    <row r="8795" spans="1:4" x14ac:dyDescent="0.2">
      <c r="A8795" s="295">
        <v>0.30164229999999997</v>
      </c>
      <c r="B8795" s="295"/>
      <c r="C8795" s="295">
        <v>0.4246124</v>
      </c>
      <c r="D8795" s="295"/>
    </row>
    <row r="8796" spans="1:4" x14ac:dyDescent="0.2">
      <c r="A8796" s="295">
        <v>0.30161749999999998</v>
      </c>
      <c r="B8796" s="295"/>
      <c r="C8796" s="295">
        <v>0.4245718</v>
      </c>
      <c r="D8796" s="295"/>
    </row>
    <row r="8797" spans="1:4" x14ac:dyDescent="0.2">
      <c r="A8797" s="295">
        <v>0.30161749999999998</v>
      </c>
      <c r="B8797" s="295"/>
      <c r="C8797" s="295">
        <v>0.42455850000000001</v>
      </c>
      <c r="D8797" s="295"/>
    </row>
    <row r="8798" spans="1:4" x14ac:dyDescent="0.2">
      <c r="A8798" s="295">
        <v>0.30161749999999998</v>
      </c>
      <c r="B8798" s="295"/>
      <c r="C8798" s="295">
        <v>0.42453180000000001</v>
      </c>
      <c r="D8798" s="295"/>
    </row>
    <row r="8799" spans="1:4" x14ac:dyDescent="0.2">
      <c r="A8799" s="295">
        <v>0.30159079999999999</v>
      </c>
      <c r="B8799" s="295"/>
      <c r="C8799" s="295">
        <v>0.42450579999999999</v>
      </c>
      <c r="D8799" s="295"/>
    </row>
    <row r="8800" spans="1:4" x14ac:dyDescent="0.2">
      <c r="A8800" s="295">
        <v>0.30159069999999999</v>
      </c>
      <c r="B8800" s="295"/>
      <c r="C8800" s="295">
        <v>0.42450579999999999</v>
      </c>
      <c r="D8800" s="295"/>
    </row>
    <row r="8801" spans="1:4" x14ac:dyDescent="0.2">
      <c r="A8801" s="295">
        <v>0.30156359999999999</v>
      </c>
      <c r="B8801" s="295"/>
      <c r="C8801" s="295">
        <v>0.42449369999999997</v>
      </c>
      <c r="D8801" s="295"/>
    </row>
    <row r="8802" spans="1:4" x14ac:dyDescent="0.2">
      <c r="A8802" s="295">
        <v>0.30155080000000001</v>
      </c>
      <c r="B8802" s="295"/>
      <c r="C8802" s="295">
        <v>0.4244657</v>
      </c>
      <c r="D8802" s="295"/>
    </row>
    <row r="8803" spans="1:4" x14ac:dyDescent="0.2">
      <c r="A8803" s="295">
        <v>0.30155080000000001</v>
      </c>
      <c r="B8803" s="295"/>
      <c r="C8803" s="295">
        <v>0.42441180000000001</v>
      </c>
      <c r="D8803" s="295"/>
    </row>
    <row r="8804" spans="1:4" x14ac:dyDescent="0.2">
      <c r="A8804" s="295">
        <v>0.30155080000000001</v>
      </c>
      <c r="B8804" s="295"/>
      <c r="C8804" s="295">
        <v>0.42439979999999999</v>
      </c>
      <c r="D8804" s="295"/>
    </row>
    <row r="8805" spans="1:4" x14ac:dyDescent="0.2">
      <c r="A8805" s="295">
        <v>0.3015388</v>
      </c>
      <c r="B8805" s="295"/>
      <c r="C8805" s="295">
        <v>0.42439969999999999</v>
      </c>
      <c r="D8805" s="295"/>
    </row>
    <row r="8806" spans="1:4" x14ac:dyDescent="0.2">
      <c r="A8806" s="295">
        <v>0.30152570000000001</v>
      </c>
      <c r="B8806" s="295"/>
      <c r="C8806" s="295">
        <v>0.42438749999999997</v>
      </c>
      <c r="D8806" s="295"/>
    </row>
    <row r="8807" spans="1:4" x14ac:dyDescent="0.2">
      <c r="A8807" s="295">
        <v>0.30152570000000001</v>
      </c>
      <c r="B8807" s="295"/>
      <c r="C8807" s="295">
        <v>0.42437540000000001</v>
      </c>
      <c r="D8807" s="295"/>
    </row>
    <row r="8808" spans="1:4" x14ac:dyDescent="0.2">
      <c r="A8808" s="295">
        <v>0.30152570000000001</v>
      </c>
      <c r="B8808" s="295"/>
      <c r="C8808" s="295">
        <v>0.42432320000000001</v>
      </c>
      <c r="D8808" s="295"/>
    </row>
    <row r="8809" spans="1:4" x14ac:dyDescent="0.2">
      <c r="A8809" s="295">
        <v>0.301512</v>
      </c>
      <c r="B8809" s="295"/>
      <c r="C8809" s="295">
        <v>0.42432320000000001</v>
      </c>
      <c r="D8809" s="295"/>
    </row>
    <row r="8810" spans="1:4" x14ac:dyDescent="0.2">
      <c r="A8810" s="295">
        <v>0.30149690000000001</v>
      </c>
      <c r="B8810" s="295"/>
      <c r="C8810" s="295">
        <v>0.42429610000000001</v>
      </c>
      <c r="D8810" s="295"/>
    </row>
    <row r="8811" spans="1:4" x14ac:dyDescent="0.2">
      <c r="A8811" s="295">
        <v>0.30149690000000001</v>
      </c>
      <c r="B8811" s="295"/>
      <c r="C8811" s="295">
        <v>0.42425740000000001</v>
      </c>
      <c r="D8811" s="295"/>
    </row>
    <row r="8812" spans="1:4" x14ac:dyDescent="0.2">
      <c r="A8812" s="295">
        <v>0.30147010000000002</v>
      </c>
      <c r="B8812" s="295"/>
      <c r="C8812" s="295">
        <v>0.42421969999999998</v>
      </c>
      <c r="D8812" s="295"/>
    </row>
    <row r="8813" spans="1:4" x14ac:dyDescent="0.2">
      <c r="A8813" s="295">
        <v>0.30147010000000002</v>
      </c>
      <c r="B8813" s="295"/>
      <c r="C8813" s="295">
        <v>0.4241914</v>
      </c>
      <c r="D8813" s="295"/>
    </row>
    <row r="8814" spans="1:4" x14ac:dyDescent="0.2">
      <c r="A8814" s="295">
        <v>0.30144530000000003</v>
      </c>
      <c r="B8814" s="295"/>
      <c r="C8814" s="295">
        <v>0.42416559999999998</v>
      </c>
      <c r="D8814" s="295"/>
    </row>
    <row r="8815" spans="1:4" x14ac:dyDescent="0.2">
      <c r="A8815" s="295">
        <v>0.30143219999999998</v>
      </c>
      <c r="B8815" s="295"/>
      <c r="C8815" s="295">
        <v>0.42413869999999998</v>
      </c>
      <c r="D8815" s="295"/>
    </row>
    <row r="8816" spans="1:4" x14ac:dyDescent="0.2">
      <c r="A8816" s="295">
        <v>0.30143219999999998</v>
      </c>
      <c r="B8816" s="295"/>
      <c r="C8816" s="295">
        <v>0.42413869999999998</v>
      </c>
      <c r="D8816" s="295"/>
    </row>
    <row r="8817" spans="1:4" x14ac:dyDescent="0.2">
      <c r="A8817" s="295">
        <v>0.30143219999999998</v>
      </c>
      <c r="B8817" s="295"/>
      <c r="C8817" s="295">
        <v>0.42411330000000003</v>
      </c>
      <c r="D8817" s="295"/>
    </row>
    <row r="8818" spans="1:4" x14ac:dyDescent="0.2">
      <c r="A8818" s="295">
        <v>0.30140430000000001</v>
      </c>
      <c r="B8818" s="295"/>
      <c r="C8818" s="295">
        <v>0.42411330000000003</v>
      </c>
      <c r="D8818" s="295"/>
    </row>
    <row r="8819" spans="1:4" x14ac:dyDescent="0.2">
      <c r="A8819" s="295">
        <v>0.30137910000000001</v>
      </c>
      <c r="B8819" s="295"/>
      <c r="C8819" s="295">
        <v>0.42408620000000002</v>
      </c>
      <c r="D8819" s="295"/>
    </row>
    <row r="8820" spans="1:4" x14ac:dyDescent="0.2">
      <c r="A8820" s="295">
        <v>0.30137910000000001</v>
      </c>
      <c r="B8820" s="295"/>
      <c r="C8820" s="295">
        <v>0.42405959999999998</v>
      </c>
      <c r="D8820" s="295"/>
    </row>
    <row r="8821" spans="1:4" x14ac:dyDescent="0.2">
      <c r="A8821" s="295">
        <v>0.30136550000000001</v>
      </c>
      <c r="B8821" s="295"/>
      <c r="C8821" s="295">
        <v>0.42403160000000001</v>
      </c>
      <c r="D8821" s="295"/>
    </row>
    <row r="8822" spans="1:4" x14ac:dyDescent="0.2">
      <c r="A8822" s="295">
        <v>0.30136550000000001</v>
      </c>
      <c r="B8822" s="295"/>
      <c r="C8822" s="295">
        <v>0.42400729999999998</v>
      </c>
      <c r="D8822" s="295"/>
    </row>
    <row r="8823" spans="1:4" x14ac:dyDescent="0.2">
      <c r="A8823" s="295">
        <v>0.30136550000000001</v>
      </c>
      <c r="B8823" s="295"/>
      <c r="C8823" s="295">
        <v>0.42396820000000002</v>
      </c>
      <c r="D8823" s="295"/>
    </row>
    <row r="8824" spans="1:4" x14ac:dyDescent="0.2">
      <c r="A8824" s="295">
        <v>0.30135279999999998</v>
      </c>
      <c r="B8824" s="295"/>
      <c r="C8824" s="295">
        <v>0.42394389999999998</v>
      </c>
      <c r="D8824" s="295"/>
    </row>
    <row r="8825" spans="1:4" x14ac:dyDescent="0.2">
      <c r="A8825" s="295">
        <v>0.3013401</v>
      </c>
      <c r="B8825" s="295"/>
      <c r="C8825" s="295">
        <v>0.42393049999999999</v>
      </c>
      <c r="D8825" s="295"/>
    </row>
    <row r="8826" spans="1:4" x14ac:dyDescent="0.2">
      <c r="A8826" s="295">
        <v>0.30132799999999998</v>
      </c>
      <c r="B8826" s="295"/>
      <c r="C8826" s="295">
        <v>0.42391679999999998</v>
      </c>
      <c r="D8826" s="295"/>
    </row>
    <row r="8827" spans="1:4" x14ac:dyDescent="0.2">
      <c r="A8827" s="295">
        <v>0.3012861</v>
      </c>
      <c r="B8827" s="295"/>
      <c r="C8827" s="295">
        <v>0.4238632</v>
      </c>
      <c r="D8827" s="295"/>
    </row>
    <row r="8828" spans="1:4" x14ac:dyDescent="0.2">
      <c r="A8828" s="295">
        <v>0.3012861</v>
      </c>
      <c r="B8828" s="295"/>
      <c r="C8828" s="295">
        <v>0.42384949999999999</v>
      </c>
      <c r="D8828" s="295"/>
    </row>
    <row r="8829" spans="1:4" x14ac:dyDescent="0.2">
      <c r="A8829" s="295">
        <v>0.3012861</v>
      </c>
      <c r="B8829" s="295"/>
      <c r="C8829" s="295">
        <v>0.4238228</v>
      </c>
      <c r="D8829" s="295"/>
    </row>
    <row r="8830" spans="1:4" x14ac:dyDescent="0.2">
      <c r="A8830" s="295">
        <v>0.30127090000000001</v>
      </c>
      <c r="B8830" s="295"/>
      <c r="C8830" s="295">
        <v>0.42379679999999997</v>
      </c>
      <c r="D8830" s="295"/>
    </row>
    <row r="8831" spans="1:4" x14ac:dyDescent="0.2">
      <c r="A8831" s="295">
        <v>0.30125819999999998</v>
      </c>
      <c r="B8831" s="295"/>
      <c r="C8831" s="295">
        <v>0.42378460000000001</v>
      </c>
      <c r="D8831" s="295"/>
    </row>
    <row r="8832" spans="1:4" x14ac:dyDescent="0.2">
      <c r="A8832" s="295">
        <v>0.30125819999999998</v>
      </c>
      <c r="B8832" s="295"/>
      <c r="C8832" s="295">
        <v>0.42374460000000003</v>
      </c>
      <c r="D8832" s="295"/>
    </row>
    <row r="8833" spans="1:4" x14ac:dyDescent="0.2">
      <c r="A8833" s="295">
        <v>0.30124620000000002</v>
      </c>
      <c r="B8833" s="295"/>
      <c r="C8833" s="295">
        <v>0.42374460000000003</v>
      </c>
      <c r="D8833" s="295"/>
    </row>
    <row r="8834" spans="1:4" x14ac:dyDescent="0.2">
      <c r="A8834" s="295">
        <v>0.30123250000000001</v>
      </c>
      <c r="B8834" s="295"/>
      <c r="C8834" s="295">
        <v>0.42373119999999997</v>
      </c>
      <c r="D8834" s="295"/>
    </row>
    <row r="8835" spans="1:4" x14ac:dyDescent="0.2">
      <c r="A8835" s="295">
        <v>0.30123250000000001</v>
      </c>
      <c r="B8835" s="295"/>
      <c r="C8835" s="295">
        <v>0.42369319999999999</v>
      </c>
      <c r="D8835" s="295"/>
    </row>
    <row r="8836" spans="1:4" x14ac:dyDescent="0.2">
      <c r="A8836" s="295">
        <v>0.30120740000000001</v>
      </c>
      <c r="B8836" s="295"/>
      <c r="C8836" s="295">
        <v>0.42369319999999999</v>
      </c>
      <c r="D8836" s="295"/>
    </row>
    <row r="8837" spans="1:4" x14ac:dyDescent="0.2">
      <c r="A8837" s="295">
        <v>0.30119469999999998</v>
      </c>
      <c r="B8837" s="295"/>
      <c r="C8837" s="295">
        <v>0.42365259999999999</v>
      </c>
      <c r="D8837" s="295"/>
    </row>
    <row r="8838" spans="1:4" x14ac:dyDescent="0.2">
      <c r="A8838" s="295">
        <v>0.30119459999999998</v>
      </c>
      <c r="B8838" s="295"/>
      <c r="C8838" s="295">
        <v>0.42364049999999998</v>
      </c>
      <c r="D8838" s="295"/>
    </row>
    <row r="8839" spans="1:4" x14ac:dyDescent="0.2">
      <c r="A8839" s="295">
        <v>0.30116589999999999</v>
      </c>
      <c r="B8839" s="295"/>
      <c r="C8839" s="295">
        <v>0.4236164</v>
      </c>
      <c r="D8839" s="295"/>
    </row>
    <row r="8840" spans="1:4" x14ac:dyDescent="0.2">
      <c r="A8840" s="295">
        <v>0.30116579999999998</v>
      </c>
      <c r="B8840" s="295"/>
      <c r="C8840" s="295">
        <v>0.42360419999999999</v>
      </c>
      <c r="D8840" s="295"/>
    </row>
    <row r="8841" spans="1:4" x14ac:dyDescent="0.2">
      <c r="A8841" s="295">
        <v>0.3011527</v>
      </c>
      <c r="B8841" s="295"/>
      <c r="C8841" s="295">
        <v>0.42357709999999998</v>
      </c>
      <c r="D8841" s="295"/>
    </row>
    <row r="8842" spans="1:4" x14ac:dyDescent="0.2">
      <c r="A8842" s="295">
        <v>0.3011527</v>
      </c>
      <c r="B8842" s="295"/>
      <c r="C8842" s="295">
        <v>0.42356480000000002</v>
      </c>
      <c r="D8842" s="295"/>
    </row>
    <row r="8843" spans="1:4" x14ac:dyDescent="0.2">
      <c r="A8843" s="295">
        <v>0.3011527</v>
      </c>
      <c r="B8843" s="295"/>
      <c r="C8843" s="295">
        <v>0.42352309999999999</v>
      </c>
      <c r="D8843" s="295"/>
    </row>
    <row r="8844" spans="1:4" x14ac:dyDescent="0.2">
      <c r="A8844" s="295">
        <v>0.30114069999999998</v>
      </c>
      <c r="B8844" s="295"/>
      <c r="C8844" s="295">
        <v>0.42351109999999997</v>
      </c>
      <c r="D8844" s="295"/>
    </row>
    <row r="8845" spans="1:4" x14ac:dyDescent="0.2">
      <c r="A8845" s="295">
        <v>0.30112699999999998</v>
      </c>
      <c r="B8845" s="295"/>
      <c r="C8845" s="295">
        <v>0.42349740000000002</v>
      </c>
      <c r="D8845" s="295"/>
    </row>
    <row r="8846" spans="1:4" x14ac:dyDescent="0.2">
      <c r="A8846" s="295">
        <v>0.30109920000000001</v>
      </c>
      <c r="B8846" s="295"/>
      <c r="C8846" s="295">
        <v>0.42347309999999999</v>
      </c>
      <c r="D8846" s="295"/>
    </row>
    <row r="8847" spans="1:4" x14ac:dyDescent="0.2">
      <c r="A8847" s="295">
        <v>0.30109920000000001</v>
      </c>
      <c r="B8847" s="295"/>
      <c r="C8847" s="295">
        <v>0.42344510000000002</v>
      </c>
      <c r="D8847" s="295"/>
    </row>
    <row r="8848" spans="1:4" x14ac:dyDescent="0.2">
      <c r="A8848" s="295">
        <v>0.30108550000000001</v>
      </c>
      <c r="B8848" s="295"/>
      <c r="C8848" s="295">
        <v>0.42344510000000002</v>
      </c>
      <c r="D8848" s="295"/>
    </row>
    <row r="8849" spans="1:4" x14ac:dyDescent="0.2">
      <c r="A8849" s="295">
        <v>0.3010583</v>
      </c>
      <c r="B8849" s="295"/>
      <c r="C8849" s="295">
        <v>0.42341800000000002</v>
      </c>
      <c r="D8849" s="295"/>
    </row>
    <row r="8850" spans="1:4" x14ac:dyDescent="0.2">
      <c r="A8850" s="295">
        <v>0.30104520000000001</v>
      </c>
      <c r="B8850" s="295"/>
      <c r="C8850" s="295">
        <v>0.42341800000000002</v>
      </c>
      <c r="D8850" s="295"/>
    </row>
    <row r="8851" spans="1:4" x14ac:dyDescent="0.2">
      <c r="A8851" s="295">
        <v>0.30104520000000001</v>
      </c>
      <c r="B8851" s="295"/>
      <c r="C8851" s="295">
        <v>0.4233654</v>
      </c>
      <c r="D8851" s="295"/>
    </row>
    <row r="8852" spans="1:4" x14ac:dyDescent="0.2">
      <c r="A8852" s="295">
        <v>0.30103249999999998</v>
      </c>
      <c r="B8852" s="295"/>
      <c r="C8852" s="295">
        <v>0.42335200000000001</v>
      </c>
      <c r="D8852" s="295"/>
    </row>
    <row r="8853" spans="1:4" x14ac:dyDescent="0.2">
      <c r="A8853" s="295">
        <v>0.30101879999999998</v>
      </c>
      <c r="B8853" s="295"/>
      <c r="C8853" s="295">
        <v>0.42332599999999998</v>
      </c>
      <c r="D8853" s="295"/>
    </row>
    <row r="8854" spans="1:4" x14ac:dyDescent="0.2">
      <c r="A8854" s="295">
        <v>0.30101879999999998</v>
      </c>
      <c r="B8854" s="295"/>
      <c r="C8854" s="295">
        <v>0.4233114</v>
      </c>
      <c r="D8854" s="295"/>
    </row>
    <row r="8855" spans="1:4" x14ac:dyDescent="0.2">
      <c r="A8855" s="295">
        <v>0.30100680000000002</v>
      </c>
      <c r="B8855" s="295"/>
      <c r="C8855" s="295">
        <v>0.42328470000000001</v>
      </c>
      <c r="D8855" s="295"/>
    </row>
    <row r="8856" spans="1:4" x14ac:dyDescent="0.2">
      <c r="A8856" s="295">
        <v>0.30100680000000002</v>
      </c>
      <c r="B8856" s="295"/>
      <c r="C8856" s="295">
        <v>0.42328470000000001</v>
      </c>
      <c r="D8856" s="295"/>
    </row>
    <row r="8857" spans="1:4" x14ac:dyDescent="0.2">
      <c r="A8857" s="295">
        <v>0.30098039999999998</v>
      </c>
      <c r="B8857" s="295"/>
      <c r="C8857" s="295">
        <v>0.42325889999999999</v>
      </c>
      <c r="D8857" s="295"/>
    </row>
    <row r="8858" spans="1:4" x14ac:dyDescent="0.2">
      <c r="A8858" s="295">
        <v>0.30095519999999998</v>
      </c>
      <c r="B8858" s="295"/>
      <c r="C8858" s="295">
        <v>0.42320590000000002</v>
      </c>
      <c r="D8858" s="295"/>
    </row>
    <row r="8859" spans="1:4" x14ac:dyDescent="0.2">
      <c r="A8859" s="295">
        <v>0.30094009999999999</v>
      </c>
      <c r="B8859" s="295"/>
      <c r="C8859" s="295">
        <v>0.42316579999999998</v>
      </c>
      <c r="D8859" s="295"/>
    </row>
    <row r="8860" spans="1:4" x14ac:dyDescent="0.2">
      <c r="A8860" s="295">
        <v>0.30094009999999999</v>
      </c>
      <c r="B8860" s="295"/>
      <c r="C8860" s="295">
        <v>0.42315360000000002</v>
      </c>
      <c r="D8860" s="295"/>
    </row>
    <row r="8861" spans="1:4" x14ac:dyDescent="0.2">
      <c r="A8861" s="295">
        <v>0.30094009999999999</v>
      </c>
      <c r="B8861" s="295"/>
      <c r="C8861" s="295">
        <v>0.42313889999999998</v>
      </c>
      <c r="D8861" s="295"/>
    </row>
    <row r="8862" spans="1:4" x14ac:dyDescent="0.2">
      <c r="A8862" s="295">
        <v>0.30094009999999999</v>
      </c>
      <c r="B8862" s="295"/>
      <c r="C8862" s="295">
        <v>0.42311320000000002</v>
      </c>
      <c r="D8862" s="295"/>
    </row>
    <row r="8863" spans="1:4" x14ac:dyDescent="0.2">
      <c r="A8863" s="295">
        <v>0.30091129999999999</v>
      </c>
      <c r="B8863" s="295"/>
      <c r="C8863" s="295">
        <v>0.42308390000000001</v>
      </c>
      <c r="D8863" s="295"/>
    </row>
    <row r="8864" spans="1:4" x14ac:dyDescent="0.2">
      <c r="A8864" s="295">
        <v>0.30089860000000002</v>
      </c>
      <c r="B8864" s="295"/>
      <c r="C8864" s="295">
        <v>0.4230719</v>
      </c>
      <c r="D8864" s="295"/>
    </row>
    <row r="8865" spans="1:4" x14ac:dyDescent="0.2">
      <c r="A8865" s="295">
        <v>0.30089860000000002</v>
      </c>
      <c r="B8865" s="295"/>
      <c r="C8865" s="295">
        <v>0.42304520000000001</v>
      </c>
      <c r="D8865" s="295"/>
    </row>
    <row r="8866" spans="1:4" x14ac:dyDescent="0.2">
      <c r="A8866" s="295">
        <v>0.3008865</v>
      </c>
      <c r="B8866" s="295"/>
      <c r="C8866" s="295">
        <v>0.42300579999999999</v>
      </c>
      <c r="D8866" s="295"/>
    </row>
    <row r="8867" spans="1:4" x14ac:dyDescent="0.2">
      <c r="A8867" s="295">
        <v>0.30087380000000002</v>
      </c>
      <c r="B8867" s="295"/>
      <c r="C8867" s="295">
        <v>0.42298019999999997</v>
      </c>
      <c r="D8867" s="295"/>
    </row>
    <row r="8868" spans="1:4" x14ac:dyDescent="0.2">
      <c r="A8868" s="295">
        <v>0.30085869999999998</v>
      </c>
      <c r="B8868" s="295"/>
      <c r="C8868" s="295">
        <v>0.42296820000000002</v>
      </c>
      <c r="D8868" s="295"/>
    </row>
    <row r="8869" spans="1:4" x14ac:dyDescent="0.2">
      <c r="A8869" s="295">
        <v>0.30083349999999998</v>
      </c>
      <c r="B8869" s="295"/>
      <c r="C8869" s="295">
        <v>0.42295490000000002</v>
      </c>
      <c r="D8869" s="295"/>
    </row>
    <row r="8870" spans="1:4" x14ac:dyDescent="0.2">
      <c r="A8870" s="295">
        <v>0.30083349999999998</v>
      </c>
      <c r="B8870" s="295"/>
      <c r="C8870" s="295">
        <v>0.42292819999999998</v>
      </c>
      <c r="D8870" s="295"/>
    </row>
    <row r="8871" spans="1:4" x14ac:dyDescent="0.2">
      <c r="A8871" s="295">
        <v>0.30083349999999998</v>
      </c>
      <c r="B8871" s="295"/>
      <c r="C8871" s="295">
        <v>0.42291590000000001</v>
      </c>
      <c r="D8871" s="295"/>
    </row>
    <row r="8872" spans="1:4" x14ac:dyDescent="0.2">
      <c r="A8872" s="295">
        <v>0.30081980000000003</v>
      </c>
      <c r="B8872" s="295"/>
      <c r="C8872" s="295">
        <v>0.42290220000000001</v>
      </c>
      <c r="D8872" s="295"/>
    </row>
    <row r="8873" spans="1:4" x14ac:dyDescent="0.2">
      <c r="A8873" s="295">
        <v>0.30080709999999999</v>
      </c>
      <c r="B8873" s="295"/>
      <c r="C8873" s="295">
        <v>0.42288890000000001</v>
      </c>
      <c r="D8873" s="295"/>
    </row>
    <row r="8874" spans="1:4" x14ac:dyDescent="0.2">
      <c r="A8874" s="295">
        <v>0.30080709999999999</v>
      </c>
      <c r="B8874" s="295"/>
      <c r="C8874" s="295">
        <v>0.4228768</v>
      </c>
      <c r="D8874" s="295"/>
    </row>
    <row r="8875" spans="1:4" x14ac:dyDescent="0.2">
      <c r="A8875" s="295">
        <v>0.30080709999999999</v>
      </c>
      <c r="B8875" s="295"/>
      <c r="C8875" s="295">
        <v>0.42283920000000003</v>
      </c>
      <c r="D8875" s="295"/>
    </row>
    <row r="8876" spans="1:4" x14ac:dyDescent="0.2">
      <c r="A8876" s="295">
        <v>0.300792</v>
      </c>
      <c r="B8876" s="295"/>
      <c r="C8876" s="295">
        <v>0.4228112</v>
      </c>
      <c r="D8876" s="295"/>
    </row>
    <row r="8877" spans="1:4" x14ac:dyDescent="0.2">
      <c r="A8877" s="295">
        <v>0.30077930000000003</v>
      </c>
      <c r="B8877" s="295"/>
      <c r="C8877" s="295">
        <v>0.42275740000000001</v>
      </c>
      <c r="D8877" s="295"/>
    </row>
    <row r="8878" spans="1:4" x14ac:dyDescent="0.2">
      <c r="A8878" s="295">
        <v>0.30075360000000001</v>
      </c>
      <c r="B8878" s="295"/>
      <c r="C8878" s="295">
        <v>0.42273149999999998</v>
      </c>
      <c r="D8878" s="295"/>
    </row>
    <row r="8879" spans="1:4" x14ac:dyDescent="0.2">
      <c r="A8879" s="295">
        <v>0.30074040000000002</v>
      </c>
      <c r="B8879" s="295"/>
      <c r="C8879" s="295">
        <v>0.42271809999999999</v>
      </c>
      <c r="D8879" s="295"/>
    </row>
    <row r="8880" spans="1:4" x14ac:dyDescent="0.2">
      <c r="A8880" s="295">
        <v>0.30074040000000002</v>
      </c>
      <c r="B8880" s="295"/>
      <c r="C8880" s="295">
        <v>0.42270609999999997</v>
      </c>
      <c r="D8880" s="295"/>
    </row>
    <row r="8881" spans="1:4" x14ac:dyDescent="0.2">
      <c r="A8881" s="295">
        <v>0.30072729999999998</v>
      </c>
      <c r="B8881" s="295"/>
      <c r="C8881" s="295">
        <v>0.42269139999999999</v>
      </c>
      <c r="D8881" s="295"/>
    </row>
    <row r="8882" spans="1:4" x14ac:dyDescent="0.2">
      <c r="A8882" s="295">
        <v>0.30072729999999998</v>
      </c>
      <c r="B8882" s="295"/>
      <c r="C8882" s="295">
        <v>0.42263790000000001</v>
      </c>
      <c r="D8882" s="295"/>
    </row>
    <row r="8883" spans="1:4" x14ac:dyDescent="0.2">
      <c r="A8883" s="295">
        <v>0.30072729999999998</v>
      </c>
      <c r="B8883" s="295"/>
      <c r="C8883" s="295">
        <v>0.42258410000000002</v>
      </c>
      <c r="D8883" s="295"/>
    </row>
    <row r="8884" spans="1:4" x14ac:dyDescent="0.2">
      <c r="A8884" s="295">
        <v>0.30072729999999998</v>
      </c>
      <c r="B8884" s="295"/>
      <c r="C8884" s="295">
        <v>0.42256949999999999</v>
      </c>
      <c r="D8884" s="295"/>
    </row>
    <row r="8885" spans="1:4" x14ac:dyDescent="0.2">
      <c r="A8885" s="295">
        <v>0.30072729999999998</v>
      </c>
      <c r="B8885" s="295"/>
      <c r="C8885" s="295">
        <v>0.42254520000000001</v>
      </c>
      <c r="D8885" s="295"/>
    </row>
    <row r="8886" spans="1:4" x14ac:dyDescent="0.2">
      <c r="A8886" s="295">
        <v>0.30069940000000001</v>
      </c>
      <c r="B8886" s="295"/>
      <c r="C8886" s="295">
        <v>0.42254520000000001</v>
      </c>
      <c r="D8886" s="295"/>
    </row>
    <row r="8887" spans="1:4" x14ac:dyDescent="0.2">
      <c r="A8887" s="295">
        <v>0.30067369999999999</v>
      </c>
      <c r="B8887" s="295"/>
      <c r="C8887" s="295">
        <v>0.42251939999999999</v>
      </c>
      <c r="D8887" s="295"/>
    </row>
    <row r="8888" spans="1:4" x14ac:dyDescent="0.2">
      <c r="A8888" s="295">
        <v>0.30066100000000001</v>
      </c>
      <c r="B8888" s="295"/>
      <c r="C8888" s="295">
        <v>0.4224792</v>
      </c>
      <c r="D8888" s="295"/>
    </row>
    <row r="8889" spans="1:4" x14ac:dyDescent="0.2">
      <c r="A8889" s="295">
        <v>0.30066100000000001</v>
      </c>
      <c r="B8889" s="295"/>
      <c r="C8889" s="295">
        <v>0.42246539999999999</v>
      </c>
      <c r="D8889" s="295"/>
    </row>
    <row r="8890" spans="1:4" x14ac:dyDescent="0.2">
      <c r="A8890" s="295">
        <v>0.30066100000000001</v>
      </c>
      <c r="B8890" s="295"/>
      <c r="C8890" s="295">
        <v>0.42243999999999998</v>
      </c>
      <c r="D8890" s="295"/>
    </row>
    <row r="8891" spans="1:4" x14ac:dyDescent="0.2">
      <c r="A8891" s="295">
        <v>0.30063590000000001</v>
      </c>
      <c r="B8891" s="295"/>
      <c r="C8891" s="295">
        <v>0.42237530000000001</v>
      </c>
      <c r="D8891" s="295"/>
    </row>
    <row r="8892" spans="1:4" x14ac:dyDescent="0.2">
      <c r="A8892" s="295">
        <v>0.30063590000000001</v>
      </c>
      <c r="B8892" s="295"/>
      <c r="C8892" s="295">
        <v>0.42234939999999999</v>
      </c>
      <c r="D8892" s="295"/>
    </row>
    <row r="8893" spans="1:4" x14ac:dyDescent="0.2">
      <c r="A8893" s="295">
        <v>0.30062070000000002</v>
      </c>
      <c r="B8893" s="295"/>
      <c r="C8893" s="295">
        <v>0.42230800000000002</v>
      </c>
      <c r="D8893" s="295"/>
    </row>
    <row r="8894" spans="1:4" x14ac:dyDescent="0.2">
      <c r="A8894" s="295">
        <v>0.30060799999999999</v>
      </c>
      <c r="B8894" s="295"/>
      <c r="C8894" s="295">
        <v>0.42227959999999998</v>
      </c>
      <c r="D8894" s="295"/>
    </row>
    <row r="8895" spans="1:4" x14ac:dyDescent="0.2">
      <c r="A8895" s="295">
        <v>0.3005948</v>
      </c>
      <c r="B8895" s="295"/>
      <c r="C8895" s="295">
        <v>0.4222554</v>
      </c>
      <c r="D8895" s="295"/>
    </row>
    <row r="8896" spans="1:4" x14ac:dyDescent="0.2">
      <c r="A8896" s="295">
        <v>0.30058279999999998</v>
      </c>
      <c r="B8896" s="295"/>
      <c r="C8896" s="295">
        <v>0.42221619999999999</v>
      </c>
      <c r="D8896" s="295"/>
    </row>
    <row r="8897" spans="1:4" x14ac:dyDescent="0.2">
      <c r="A8897" s="295">
        <v>0.30058279999999998</v>
      </c>
      <c r="B8897" s="295"/>
      <c r="C8897" s="295">
        <v>0.42220160000000001</v>
      </c>
      <c r="D8897" s="295"/>
    </row>
    <row r="8898" spans="1:4" x14ac:dyDescent="0.2">
      <c r="A8898" s="295">
        <v>0.30058279999999998</v>
      </c>
      <c r="B8898" s="295"/>
      <c r="C8898" s="295">
        <v>0.42217559999999998</v>
      </c>
      <c r="D8898" s="295"/>
    </row>
    <row r="8899" spans="1:4" x14ac:dyDescent="0.2">
      <c r="A8899" s="295">
        <v>0.30058279999999998</v>
      </c>
      <c r="B8899" s="295"/>
      <c r="C8899" s="295">
        <v>0.42214889999999999</v>
      </c>
      <c r="D8899" s="295"/>
    </row>
    <row r="8900" spans="1:4" x14ac:dyDescent="0.2">
      <c r="A8900" s="295">
        <v>0.3005564</v>
      </c>
      <c r="B8900" s="295"/>
      <c r="C8900" s="295">
        <v>0.42212189999999999</v>
      </c>
      <c r="D8900" s="295"/>
    </row>
    <row r="8901" spans="1:4" x14ac:dyDescent="0.2">
      <c r="A8901" s="295">
        <v>0.30054439999999999</v>
      </c>
      <c r="B8901" s="295"/>
      <c r="C8901" s="295">
        <v>0.42210720000000002</v>
      </c>
      <c r="D8901" s="295"/>
    </row>
    <row r="8902" spans="1:4" x14ac:dyDescent="0.2">
      <c r="A8902" s="295">
        <v>0.30051610000000001</v>
      </c>
      <c r="B8902" s="295"/>
      <c r="C8902" s="295">
        <v>0.42208289999999998</v>
      </c>
      <c r="D8902" s="295"/>
    </row>
    <row r="8903" spans="1:4" x14ac:dyDescent="0.2">
      <c r="A8903" s="295">
        <v>0.30051610000000001</v>
      </c>
      <c r="B8903" s="295"/>
      <c r="C8903" s="295">
        <v>0.42206830000000001</v>
      </c>
      <c r="D8903" s="295"/>
    </row>
    <row r="8904" spans="1:4" x14ac:dyDescent="0.2">
      <c r="A8904" s="295">
        <v>0.30050339999999998</v>
      </c>
      <c r="B8904" s="295"/>
      <c r="C8904" s="295">
        <v>0.42201689999999997</v>
      </c>
      <c r="D8904" s="295"/>
    </row>
    <row r="8905" spans="1:4" x14ac:dyDescent="0.2">
      <c r="A8905" s="295">
        <v>0.30048979999999997</v>
      </c>
      <c r="B8905" s="295"/>
      <c r="C8905" s="295">
        <v>0.42200490000000002</v>
      </c>
      <c r="D8905" s="295"/>
    </row>
    <row r="8906" spans="1:4" x14ac:dyDescent="0.2">
      <c r="A8906" s="295">
        <v>0.30044870000000001</v>
      </c>
      <c r="B8906" s="295"/>
      <c r="C8906" s="295">
        <v>0.4219926</v>
      </c>
      <c r="D8906" s="295"/>
    </row>
    <row r="8907" spans="1:4" x14ac:dyDescent="0.2">
      <c r="A8907" s="295">
        <v>0.30044870000000001</v>
      </c>
      <c r="B8907" s="295"/>
      <c r="C8907" s="295">
        <v>0.42195349999999998</v>
      </c>
      <c r="D8907" s="295"/>
    </row>
    <row r="8908" spans="1:4" x14ac:dyDescent="0.2">
      <c r="A8908" s="295">
        <v>0.3004367</v>
      </c>
      <c r="B8908" s="295"/>
      <c r="C8908" s="295">
        <v>0.42192659999999998</v>
      </c>
      <c r="D8908" s="295"/>
    </row>
    <row r="8909" spans="1:4" x14ac:dyDescent="0.2">
      <c r="A8909" s="295">
        <v>0.30042400000000002</v>
      </c>
      <c r="B8909" s="295"/>
      <c r="C8909" s="295">
        <v>0.42190060000000001</v>
      </c>
      <c r="D8909" s="295"/>
    </row>
    <row r="8910" spans="1:4" x14ac:dyDescent="0.2">
      <c r="A8910" s="295">
        <v>0.30042400000000002</v>
      </c>
      <c r="B8910" s="295"/>
      <c r="C8910" s="295">
        <v>0.42188730000000002</v>
      </c>
      <c r="D8910" s="295"/>
    </row>
    <row r="8911" spans="1:4" x14ac:dyDescent="0.2">
      <c r="A8911" s="295">
        <v>0.30039680000000002</v>
      </c>
      <c r="B8911" s="295"/>
      <c r="C8911" s="295">
        <v>0.42188730000000002</v>
      </c>
      <c r="D8911" s="295"/>
    </row>
    <row r="8912" spans="1:4" x14ac:dyDescent="0.2">
      <c r="A8912" s="295">
        <v>0.30039680000000002</v>
      </c>
      <c r="B8912" s="295"/>
      <c r="C8912" s="295">
        <v>0.42188730000000002</v>
      </c>
      <c r="D8912" s="295"/>
    </row>
    <row r="8913" spans="1:4" x14ac:dyDescent="0.2">
      <c r="A8913" s="295">
        <v>0.30039680000000002</v>
      </c>
      <c r="B8913" s="295"/>
      <c r="C8913" s="295">
        <v>0.42186190000000001</v>
      </c>
      <c r="D8913" s="295"/>
    </row>
    <row r="8914" spans="1:4" x14ac:dyDescent="0.2">
      <c r="A8914" s="295">
        <v>0.30038320000000002</v>
      </c>
      <c r="B8914" s="295"/>
      <c r="C8914" s="295">
        <v>0.4218499</v>
      </c>
      <c r="D8914" s="295"/>
    </row>
    <row r="8915" spans="1:4" x14ac:dyDescent="0.2">
      <c r="A8915" s="295">
        <v>0.30037000000000003</v>
      </c>
      <c r="B8915" s="295"/>
      <c r="C8915" s="295">
        <v>0.42179719999999998</v>
      </c>
      <c r="D8915" s="295"/>
    </row>
    <row r="8916" spans="1:4" x14ac:dyDescent="0.2">
      <c r="A8916" s="295">
        <v>0.30035729999999999</v>
      </c>
      <c r="B8916" s="295"/>
      <c r="C8916" s="295">
        <v>0.42179719999999998</v>
      </c>
      <c r="D8916" s="295"/>
    </row>
    <row r="8917" spans="1:4" x14ac:dyDescent="0.2">
      <c r="A8917" s="295">
        <v>0.30033209999999999</v>
      </c>
      <c r="B8917" s="295"/>
      <c r="C8917" s="295">
        <v>0.42177179999999997</v>
      </c>
      <c r="D8917" s="295"/>
    </row>
    <row r="8918" spans="1:4" x14ac:dyDescent="0.2">
      <c r="A8918" s="295">
        <v>0.300317</v>
      </c>
      <c r="B8918" s="295"/>
      <c r="C8918" s="295">
        <v>0.42175960000000001</v>
      </c>
      <c r="D8918" s="295"/>
    </row>
    <row r="8919" spans="1:4" x14ac:dyDescent="0.2">
      <c r="A8919" s="295">
        <v>0.300317</v>
      </c>
      <c r="B8919" s="295"/>
      <c r="C8919" s="295">
        <v>0.42171789999999998</v>
      </c>
      <c r="D8919" s="295"/>
    </row>
    <row r="8920" spans="1:4" x14ac:dyDescent="0.2">
      <c r="A8920" s="295">
        <v>0.30030430000000002</v>
      </c>
      <c r="B8920" s="295"/>
      <c r="C8920" s="295">
        <v>0.42169230000000002</v>
      </c>
      <c r="D8920" s="295"/>
    </row>
    <row r="8921" spans="1:4" x14ac:dyDescent="0.2">
      <c r="A8921" s="295">
        <v>0.30030430000000002</v>
      </c>
      <c r="B8921" s="295"/>
      <c r="C8921" s="295">
        <v>0.42168020000000001</v>
      </c>
      <c r="D8921" s="295"/>
    </row>
    <row r="8922" spans="1:4" x14ac:dyDescent="0.2">
      <c r="A8922" s="295">
        <v>0.30029060000000002</v>
      </c>
      <c r="B8922" s="295"/>
      <c r="C8922" s="295">
        <v>0.42165330000000001</v>
      </c>
      <c r="D8922" s="295"/>
    </row>
    <row r="8923" spans="1:4" x14ac:dyDescent="0.2">
      <c r="A8923" s="295">
        <v>0.30025069999999998</v>
      </c>
      <c r="B8923" s="295"/>
      <c r="C8923" s="295">
        <v>0.4216413</v>
      </c>
      <c r="D8923" s="295"/>
    </row>
    <row r="8924" spans="1:4" x14ac:dyDescent="0.2">
      <c r="A8924" s="295">
        <v>0.30025069999999998</v>
      </c>
      <c r="B8924" s="295"/>
      <c r="C8924" s="295">
        <v>0.42161290000000001</v>
      </c>
      <c r="D8924" s="295"/>
    </row>
    <row r="8925" spans="1:4" x14ac:dyDescent="0.2">
      <c r="A8925" s="295">
        <v>0.30025069999999998</v>
      </c>
      <c r="B8925" s="295"/>
      <c r="C8925" s="295">
        <v>0.42159960000000002</v>
      </c>
      <c r="D8925" s="295"/>
    </row>
    <row r="8926" spans="1:4" x14ac:dyDescent="0.2">
      <c r="A8926" s="295">
        <v>0.30025069999999998</v>
      </c>
      <c r="B8926" s="295"/>
      <c r="C8926" s="295">
        <v>0.4215738</v>
      </c>
      <c r="D8926" s="295"/>
    </row>
    <row r="8927" spans="1:4" x14ac:dyDescent="0.2">
      <c r="A8927" s="295">
        <v>0.30025069999999998</v>
      </c>
      <c r="B8927" s="295"/>
      <c r="C8927" s="295">
        <v>0.4215469</v>
      </c>
      <c r="D8927" s="295"/>
    </row>
    <row r="8928" spans="1:4" x14ac:dyDescent="0.2">
      <c r="A8928" s="295">
        <v>0.30025069999999998</v>
      </c>
      <c r="B8928" s="295"/>
      <c r="C8928" s="295">
        <v>0.42150650000000001</v>
      </c>
      <c r="D8928" s="295"/>
    </row>
    <row r="8929" spans="1:4" x14ac:dyDescent="0.2">
      <c r="A8929" s="295">
        <v>0.30022549999999998</v>
      </c>
      <c r="B8929" s="295"/>
      <c r="C8929" s="295">
        <v>0.42145379999999999</v>
      </c>
      <c r="D8929" s="295"/>
    </row>
    <row r="8930" spans="1:4" x14ac:dyDescent="0.2">
      <c r="A8930" s="295">
        <v>0.30022549999999998</v>
      </c>
      <c r="B8930" s="295"/>
      <c r="C8930" s="295">
        <v>0.42144179999999998</v>
      </c>
      <c r="D8930" s="295"/>
    </row>
    <row r="8931" spans="1:4" x14ac:dyDescent="0.2">
      <c r="A8931" s="295">
        <v>0.30022549999999998</v>
      </c>
      <c r="B8931" s="295"/>
      <c r="C8931" s="295">
        <v>0.42142800000000002</v>
      </c>
      <c r="D8931" s="295"/>
    </row>
    <row r="8932" spans="1:4" x14ac:dyDescent="0.2">
      <c r="A8932" s="295">
        <v>0.3001876</v>
      </c>
      <c r="B8932" s="295"/>
      <c r="C8932" s="295">
        <v>0.42137669999999999</v>
      </c>
      <c r="D8932" s="295"/>
    </row>
    <row r="8933" spans="1:4" x14ac:dyDescent="0.2">
      <c r="A8933" s="295">
        <v>0.30017250000000001</v>
      </c>
      <c r="B8933" s="295"/>
      <c r="C8933" s="295">
        <v>0.42137669999999999</v>
      </c>
      <c r="D8933" s="295"/>
    </row>
    <row r="8934" spans="1:4" x14ac:dyDescent="0.2">
      <c r="A8934" s="295">
        <v>0.3001588</v>
      </c>
      <c r="B8934" s="295"/>
      <c r="C8934" s="295">
        <v>0.42136200000000001</v>
      </c>
      <c r="D8934" s="295"/>
    </row>
    <row r="8935" spans="1:4" x14ac:dyDescent="0.2">
      <c r="A8935" s="295">
        <v>0.3001588</v>
      </c>
      <c r="B8935" s="295"/>
      <c r="C8935" s="295">
        <v>0.42134830000000001</v>
      </c>
      <c r="D8935" s="295"/>
    </row>
    <row r="8936" spans="1:4" x14ac:dyDescent="0.2">
      <c r="A8936" s="295">
        <v>0.30014679999999999</v>
      </c>
      <c r="B8936" s="295"/>
      <c r="C8936" s="295">
        <v>0.42132029999999998</v>
      </c>
      <c r="D8936" s="295"/>
    </row>
    <row r="8937" spans="1:4" x14ac:dyDescent="0.2">
      <c r="A8937" s="295">
        <v>0.30014679999999999</v>
      </c>
      <c r="B8937" s="295"/>
      <c r="C8937" s="295">
        <v>0.421296</v>
      </c>
      <c r="D8937" s="295"/>
    </row>
    <row r="8938" spans="1:4" x14ac:dyDescent="0.2">
      <c r="A8938" s="295">
        <v>0.30014679999999999</v>
      </c>
      <c r="B8938" s="295"/>
      <c r="C8938" s="295">
        <v>0.42128379999999999</v>
      </c>
      <c r="D8938" s="295"/>
    </row>
    <row r="8939" spans="1:4" x14ac:dyDescent="0.2">
      <c r="A8939" s="295">
        <v>0.30014679999999999</v>
      </c>
      <c r="B8939" s="295"/>
      <c r="C8939" s="295">
        <v>0.42128369999999998</v>
      </c>
      <c r="D8939" s="295"/>
    </row>
    <row r="8940" spans="1:4" x14ac:dyDescent="0.2">
      <c r="A8940" s="295">
        <v>0.30014679999999999</v>
      </c>
      <c r="B8940" s="295"/>
      <c r="C8940" s="295">
        <v>0.4212554</v>
      </c>
      <c r="D8940" s="295"/>
    </row>
    <row r="8941" spans="1:4" x14ac:dyDescent="0.2">
      <c r="A8941" s="295">
        <v>0.30012650000000002</v>
      </c>
      <c r="B8941" s="295"/>
      <c r="C8941" s="295">
        <v>0.42124329999999999</v>
      </c>
      <c r="D8941" s="295"/>
    </row>
    <row r="8942" spans="1:4" x14ac:dyDescent="0.2">
      <c r="A8942" s="295">
        <v>0.30010530000000002</v>
      </c>
      <c r="B8942" s="295"/>
      <c r="C8942" s="295">
        <v>0.4212031</v>
      </c>
      <c r="D8942" s="295"/>
    </row>
    <row r="8943" spans="1:4" x14ac:dyDescent="0.2">
      <c r="A8943" s="295">
        <v>0.30009219999999998</v>
      </c>
      <c r="B8943" s="295"/>
      <c r="C8943" s="295">
        <v>0.4212031</v>
      </c>
      <c r="D8943" s="295"/>
    </row>
    <row r="8944" spans="1:4" x14ac:dyDescent="0.2">
      <c r="A8944" s="295">
        <v>0.30008010000000002</v>
      </c>
      <c r="B8944" s="295"/>
      <c r="C8944" s="295">
        <v>0.42116379999999998</v>
      </c>
      <c r="D8944" s="295"/>
    </row>
    <row r="8945" spans="1:4" x14ac:dyDescent="0.2">
      <c r="A8945" s="295">
        <v>0.30008010000000002</v>
      </c>
      <c r="B8945" s="295"/>
      <c r="C8945" s="295">
        <v>0.42113689999999998</v>
      </c>
      <c r="D8945" s="295"/>
    </row>
    <row r="8946" spans="1:4" x14ac:dyDescent="0.2">
      <c r="A8946" s="295">
        <v>0.30008010000000002</v>
      </c>
      <c r="B8946" s="295"/>
      <c r="C8946" s="295">
        <v>0.42111150000000003</v>
      </c>
      <c r="D8946" s="295"/>
    </row>
    <row r="8947" spans="1:4" x14ac:dyDescent="0.2">
      <c r="A8947" s="295">
        <v>0.30006739999999998</v>
      </c>
      <c r="B8947" s="295"/>
      <c r="C8947" s="295">
        <v>0.42108479999999998</v>
      </c>
      <c r="D8947" s="295"/>
    </row>
    <row r="8948" spans="1:4" x14ac:dyDescent="0.2">
      <c r="A8948" s="295">
        <v>0.30005229999999999</v>
      </c>
      <c r="B8948" s="295"/>
      <c r="C8948" s="295">
        <v>0.42103200000000002</v>
      </c>
      <c r="D8948" s="295"/>
    </row>
    <row r="8949" spans="1:4" x14ac:dyDescent="0.2">
      <c r="A8949" s="295">
        <v>0.30005219999999999</v>
      </c>
      <c r="B8949" s="295"/>
      <c r="C8949" s="295">
        <v>0.42099170000000002</v>
      </c>
      <c r="D8949" s="295"/>
    </row>
    <row r="8950" spans="1:4" x14ac:dyDescent="0.2">
      <c r="A8950" s="295">
        <v>0.30003859999999999</v>
      </c>
      <c r="B8950" s="295"/>
      <c r="C8950" s="295">
        <v>0.42096640000000002</v>
      </c>
      <c r="D8950" s="295"/>
    </row>
    <row r="8951" spans="1:4" x14ac:dyDescent="0.2">
      <c r="A8951" s="295">
        <v>0.30003859999999999</v>
      </c>
      <c r="B8951" s="295"/>
      <c r="C8951" s="295">
        <v>0.42096640000000002</v>
      </c>
      <c r="D8951" s="295"/>
    </row>
    <row r="8952" spans="1:4" x14ac:dyDescent="0.2">
      <c r="A8952" s="295">
        <v>0.3000139</v>
      </c>
      <c r="B8952" s="295"/>
      <c r="C8952" s="295">
        <v>0.42092469999999998</v>
      </c>
      <c r="D8952" s="295"/>
    </row>
    <row r="8953" spans="1:4" x14ac:dyDescent="0.2">
      <c r="A8953" s="295">
        <v>0.29999870000000001</v>
      </c>
      <c r="B8953" s="295"/>
      <c r="C8953" s="295">
        <v>0.42089779999999999</v>
      </c>
      <c r="D8953" s="295"/>
    </row>
    <row r="8954" spans="1:4" x14ac:dyDescent="0.2">
      <c r="A8954" s="295">
        <v>0.29998560000000002</v>
      </c>
      <c r="B8954" s="295"/>
      <c r="C8954" s="295">
        <v>0.42087239999999998</v>
      </c>
      <c r="D8954" s="295"/>
    </row>
    <row r="8955" spans="1:4" x14ac:dyDescent="0.2">
      <c r="A8955" s="295">
        <v>0.29997190000000001</v>
      </c>
      <c r="B8955" s="295"/>
      <c r="C8955" s="295">
        <v>0.42085869999999997</v>
      </c>
      <c r="D8955" s="295"/>
    </row>
    <row r="8956" spans="1:4" x14ac:dyDescent="0.2">
      <c r="A8956" s="295">
        <v>0.29997190000000001</v>
      </c>
      <c r="B8956" s="295"/>
      <c r="C8956" s="295">
        <v>0.42085860000000003</v>
      </c>
      <c r="D8956" s="295"/>
    </row>
    <row r="8957" spans="1:4" x14ac:dyDescent="0.2">
      <c r="A8957" s="295">
        <v>0.29997190000000001</v>
      </c>
      <c r="B8957" s="295"/>
      <c r="C8957" s="295">
        <v>0.42084529999999998</v>
      </c>
      <c r="D8957" s="295"/>
    </row>
    <row r="8958" spans="1:4" x14ac:dyDescent="0.2">
      <c r="A8958" s="295">
        <v>0.2999599</v>
      </c>
      <c r="B8958" s="295"/>
      <c r="C8958" s="295">
        <v>0.42081859999999999</v>
      </c>
      <c r="D8958" s="295"/>
    </row>
    <row r="8959" spans="1:4" x14ac:dyDescent="0.2">
      <c r="A8959" s="295">
        <v>0.29994720000000002</v>
      </c>
      <c r="B8959" s="295"/>
      <c r="C8959" s="295">
        <v>0.42080489999999998</v>
      </c>
      <c r="D8959" s="295"/>
    </row>
    <row r="8960" spans="1:4" x14ac:dyDescent="0.2">
      <c r="A8960" s="295">
        <v>0.29993350000000002</v>
      </c>
      <c r="B8960" s="295"/>
      <c r="C8960" s="295">
        <v>0.4207669</v>
      </c>
      <c r="D8960" s="295"/>
    </row>
    <row r="8961" spans="1:4" x14ac:dyDescent="0.2">
      <c r="A8961" s="295">
        <v>0.29993350000000002</v>
      </c>
      <c r="B8961" s="295"/>
      <c r="C8961" s="295">
        <v>0.4207535</v>
      </c>
      <c r="D8961" s="295"/>
    </row>
    <row r="8962" spans="1:4" x14ac:dyDescent="0.2">
      <c r="A8962" s="295">
        <v>0.29993350000000002</v>
      </c>
      <c r="B8962" s="295"/>
      <c r="C8962" s="295">
        <v>0.42074020000000001</v>
      </c>
      <c r="D8962" s="295"/>
    </row>
    <row r="8963" spans="1:4" x14ac:dyDescent="0.2">
      <c r="A8963" s="295">
        <v>0.29992150000000001</v>
      </c>
      <c r="B8963" s="295"/>
      <c r="C8963" s="295">
        <v>0.42070020000000002</v>
      </c>
      <c r="D8963" s="295"/>
    </row>
    <row r="8964" spans="1:4" x14ac:dyDescent="0.2">
      <c r="A8964" s="295">
        <v>0.29987900000000001</v>
      </c>
      <c r="B8964" s="295"/>
      <c r="C8964" s="295">
        <v>0.4206879</v>
      </c>
      <c r="D8964" s="295"/>
    </row>
    <row r="8965" spans="1:4" x14ac:dyDescent="0.2">
      <c r="A8965" s="295">
        <v>0.29986629999999997</v>
      </c>
      <c r="B8965" s="295"/>
      <c r="C8965" s="295">
        <v>0.42067589999999999</v>
      </c>
      <c r="D8965" s="295"/>
    </row>
    <row r="8966" spans="1:4" x14ac:dyDescent="0.2">
      <c r="A8966" s="295">
        <v>0.29986629999999997</v>
      </c>
      <c r="B8966" s="295"/>
      <c r="C8966" s="295">
        <v>0.42064879999999999</v>
      </c>
      <c r="D8966" s="295"/>
    </row>
    <row r="8967" spans="1:4" x14ac:dyDescent="0.2">
      <c r="A8967" s="295">
        <v>0.29985319999999999</v>
      </c>
      <c r="B8967" s="295"/>
      <c r="C8967" s="295">
        <v>0.42064879999999999</v>
      </c>
      <c r="D8967" s="295"/>
    </row>
    <row r="8968" spans="1:4" x14ac:dyDescent="0.2">
      <c r="A8968" s="295">
        <v>0.29985319999999999</v>
      </c>
      <c r="B8968" s="295"/>
      <c r="C8968" s="295">
        <v>0.42060839999999999</v>
      </c>
      <c r="D8968" s="295"/>
    </row>
    <row r="8969" spans="1:4" x14ac:dyDescent="0.2">
      <c r="A8969" s="295">
        <v>0.29982750000000002</v>
      </c>
      <c r="B8969" s="295"/>
      <c r="C8969" s="295">
        <v>0.42056949999999999</v>
      </c>
      <c r="D8969" s="295"/>
    </row>
    <row r="8970" spans="1:4" x14ac:dyDescent="0.2">
      <c r="A8970" s="295">
        <v>0.29981479999999999</v>
      </c>
      <c r="B8970" s="295"/>
      <c r="C8970" s="295">
        <v>0.42055609999999999</v>
      </c>
      <c r="D8970" s="295"/>
    </row>
    <row r="8971" spans="1:4" x14ac:dyDescent="0.2">
      <c r="A8971" s="295">
        <v>0.29981479999999999</v>
      </c>
      <c r="B8971" s="295"/>
      <c r="C8971" s="295">
        <v>0.42054239999999998</v>
      </c>
      <c r="D8971" s="295"/>
    </row>
    <row r="8972" spans="1:4" x14ac:dyDescent="0.2">
      <c r="A8972" s="295">
        <v>0.2997996</v>
      </c>
      <c r="B8972" s="295"/>
      <c r="C8972" s="295">
        <v>0.42053030000000002</v>
      </c>
      <c r="D8972" s="295"/>
    </row>
    <row r="8973" spans="1:4" x14ac:dyDescent="0.2">
      <c r="A8973" s="295">
        <v>0.2997996</v>
      </c>
      <c r="B8973" s="295"/>
      <c r="C8973" s="295">
        <v>0.42048990000000003</v>
      </c>
      <c r="D8973" s="295"/>
    </row>
    <row r="8974" spans="1:4" x14ac:dyDescent="0.2">
      <c r="A8974" s="295">
        <v>0.299786</v>
      </c>
      <c r="B8974" s="295"/>
      <c r="C8974" s="295">
        <v>0.4204349</v>
      </c>
      <c r="D8974" s="295"/>
    </row>
    <row r="8975" spans="1:4" x14ac:dyDescent="0.2">
      <c r="A8975" s="295">
        <v>0.29977389999999998</v>
      </c>
      <c r="B8975" s="295"/>
      <c r="C8975" s="295">
        <v>0.42039549999999998</v>
      </c>
      <c r="D8975" s="295"/>
    </row>
    <row r="8976" spans="1:4" x14ac:dyDescent="0.2">
      <c r="A8976" s="295">
        <v>0.29977389999999998</v>
      </c>
      <c r="B8976" s="295"/>
      <c r="C8976" s="295">
        <v>0.42038350000000002</v>
      </c>
      <c r="D8976" s="295"/>
    </row>
    <row r="8977" spans="1:4" x14ac:dyDescent="0.2">
      <c r="A8977" s="295">
        <v>0.29977389999999998</v>
      </c>
      <c r="B8977" s="295"/>
      <c r="C8977" s="295">
        <v>0.42034179999999999</v>
      </c>
      <c r="D8977" s="295"/>
    </row>
    <row r="8978" spans="1:4" x14ac:dyDescent="0.2">
      <c r="A8978" s="295">
        <v>0.29974810000000002</v>
      </c>
      <c r="B8978" s="295"/>
      <c r="C8978" s="295">
        <v>0.42034179999999999</v>
      </c>
      <c r="D8978" s="295"/>
    </row>
    <row r="8979" spans="1:4" x14ac:dyDescent="0.2">
      <c r="A8979" s="295">
        <v>0.29974810000000002</v>
      </c>
      <c r="B8979" s="295"/>
      <c r="C8979" s="295">
        <v>0.42032969999999997</v>
      </c>
      <c r="D8979" s="295"/>
    </row>
    <row r="8980" spans="1:4" x14ac:dyDescent="0.2">
      <c r="A8980" s="295">
        <v>0.29974810000000002</v>
      </c>
      <c r="B8980" s="295"/>
      <c r="C8980" s="295">
        <v>0.42032969999999997</v>
      </c>
      <c r="D8980" s="295"/>
    </row>
    <row r="8981" spans="1:4" x14ac:dyDescent="0.2">
      <c r="A8981" s="295">
        <v>0.29970869999999999</v>
      </c>
      <c r="B8981" s="295"/>
      <c r="C8981" s="295">
        <v>0.42032969999999997</v>
      </c>
      <c r="D8981" s="295"/>
    </row>
    <row r="8982" spans="1:4" x14ac:dyDescent="0.2">
      <c r="A8982" s="295">
        <v>0.2996936</v>
      </c>
      <c r="B8982" s="295"/>
      <c r="C8982" s="295">
        <v>0.42027599999999998</v>
      </c>
      <c r="D8982" s="295"/>
    </row>
    <row r="8983" spans="1:4" x14ac:dyDescent="0.2">
      <c r="A8983" s="295">
        <v>0.29968089999999997</v>
      </c>
      <c r="B8983" s="295"/>
      <c r="C8983" s="295">
        <v>0.42025170000000001</v>
      </c>
      <c r="D8983" s="295"/>
    </row>
    <row r="8984" spans="1:4" x14ac:dyDescent="0.2">
      <c r="A8984" s="295">
        <v>0.29966720000000002</v>
      </c>
      <c r="B8984" s="295"/>
      <c r="C8984" s="295">
        <v>0.42023840000000001</v>
      </c>
      <c r="D8984" s="295"/>
    </row>
    <row r="8985" spans="1:4" x14ac:dyDescent="0.2">
      <c r="A8985" s="295">
        <v>0.29966720000000002</v>
      </c>
      <c r="B8985" s="295"/>
      <c r="C8985" s="295">
        <v>0.42021039999999998</v>
      </c>
      <c r="D8985" s="295"/>
    </row>
    <row r="8986" spans="1:4" x14ac:dyDescent="0.2">
      <c r="A8986" s="295">
        <v>0.29965409999999998</v>
      </c>
      <c r="B8986" s="295"/>
      <c r="C8986" s="295">
        <v>0.42019659999999998</v>
      </c>
      <c r="D8986" s="295"/>
    </row>
    <row r="8987" spans="1:4" x14ac:dyDescent="0.2">
      <c r="A8987" s="295">
        <v>0.29965409999999998</v>
      </c>
      <c r="B8987" s="295"/>
      <c r="C8987" s="295">
        <v>0.42018440000000001</v>
      </c>
      <c r="D8987" s="295"/>
    </row>
    <row r="8988" spans="1:4" x14ac:dyDescent="0.2">
      <c r="A8988" s="295">
        <v>0.29964210000000002</v>
      </c>
      <c r="B8988" s="295"/>
      <c r="C8988" s="295">
        <v>0.42014400000000002</v>
      </c>
      <c r="D8988" s="295"/>
    </row>
    <row r="8989" spans="1:4" x14ac:dyDescent="0.2">
      <c r="A8989" s="295">
        <v>0.29962929999999999</v>
      </c>
      <c r="B8989" s="295"/>
      <c r="C8989" s="295">
        <v>0.42014400000000002</v>
      </c>
      <c r="D8989" s="295"/>
    </row>
    <row r="8990" spans="1:4" x14ac:dyDescent="0.2">
      <c r="A8990" s="295">
        <v>0.29962929999999999</v>
      </c>
      <c r="B8990" s="295"/>
      <c r="C8990" s="295">
        <v>0.42011860000000001</v>
      </c>
      <c r="D8990" s="295"/>
    </row>
    <row r="8991" spans="1:4" x14ac:dyDescent="0.2">
      <c r="A8991" s="295">
        <v>0.2996142</v>
      </c>
      <c r="B8991" s="295"/>
      <c r="C8991" s="295">
        <v>0.42007800000000001</v>
      </c>
      <c r="D8991" s="295"/>
    </row>
    <row r="8992" spans="1:4" x14ac:dyDescent="0.2">
      <c r="A8992" s="295">
        <v>0.29958780000000002</v>
      </c>
      <c r="B8992" s="295"/>
      <c r="C8992" s="295">
        <v>0.42006589999999999</v>
      </c>
      <c r="D8992" s="295"/>
    </row>
    <row r="8993" spans="1:4" x14ac:dyDescent="0.2">
      <c r="A8993" s="295">
        <v>0.29957470000000003</v>
      </c>
      <c r="B8993" s="295"/>
      <c r="C8993" s="295">
        <v>0.4200526</v>
      </c>
      <c r="D8993" s="295"/>
    </row>
    <row r="8994" spans="1:4" x14ac:dyDescent="0.2">
      <c r="A8994" s="295">
        <v>0.29956270000000002</v>
      </c>
      <c r="B8994" s="295"/>
      <c r="C8994" s="295">
        <v>0.42002719999999999</v>
      </c>
      <c r="D8994" s="295"/>
    </row>
    <row r="8995" spans="1:4" x14ac:dyDescent="0.2">
      <c r="A8995" s="295">
        <v>0.29956260000000001</v>
      </c>
      <c r="B8995" s="295"/>
      <c r="C8995" s="295">
        <v>0.42001349999999998</v>
      </c>
      <c r="D8995" s="295"/>
    </row>
    <row r="8996" spans="1:4" x14ac:dyDescent="0.2">
      <c r="A8996" s="295">
        <v>0.29954989999999998</v>
      </c>
      <c r="B8996" s="295"/>
      <c r="C8996" s="295">
        <v>0.41997430000000002</v>
      </c>
      <c r="D8996" s="295"/>
    </row>
    <row r="8997" spans="1:4" x14ac:dyDescent="0.2">
      <c r="A8997" s="295">
        <v>0.29953629999999998</v>
      </c>
      <c r="B8997" s="295"/>
      <c r="C8997" s="295">
        <v>0.41996230000000001</v>
      </c>
      <c r="D8997" s="295"/>
    </row>
    <row r="8998" spans="1:4" x14ac:dyDescent="0.2">
      <c r="A8998" s="295">
        <v>0.29952430000000002</v>
      </c>
      <c r="B8998" s="295"/>
      <c r="C8998" s="295">
        <v>0.41996230000000001</v>
      </c>
      <c r="D8998" s="295"/>
    </row>
    <row r="8999" spans="1:4" x14ac:dyDescent="0.2">
      <c r="A8999" s="295">
        <v>0.29952420000000002</v>
      </c>
      <c r="B8999" s="295"/>
      <c r="C8999" s="295">
        <v>0.4199485</v>
      </c>
      <c r="D8999" s="295"/>
    </row>
    <row r="9000" spans="1:4" x14ac:dyDescent="0.2">
      <c r="A9000" s="295">
        <v>0.29948330000000001</v>
      </c>
      <c r="B9000" s="295"/>
      <c r="C9000" s="295">
        <v>0.41988249999999999</v>
      </c>
      <c r="D9000" s="295"/>
    </row>
    <row r="9001" spans="1:4" x14ac:dyDescent="0.2">
      <c r="A9001" s="295">
        <v>0.2994832</v>
      </c>
      <c r="B9001" s="295"/>
      <c r="C9001" s="295">
        <v>0.41988249999999999</v>
      </c>
      <c r="D9001" s="295"/>
    </row>
    <row r="9002" spans="1:4" x14ac:dyDescent="0.2">
      <c r="A9002" s="295">
        <v>0.2994832</v>
      </c>
      <c r="B9002" s="295"/>
      <c r="C9002" s="295">
        <v>0.41988249999999999</v>
      </c>
      <c r="D9002" s="295"/>
    </row>
    <row r="9003" spans="1:4" x14ac:dyDescent="0.2">
      <c r="A9003" s="295">
        <v>0.2994696</v>
      </c>
      <c r="B9003" s="295"/>
      <c r="C9003" s="295">
        <v>0.41987029999999997</v>
      </c>
      <c r="D9003" s="295"/>
    </row>
    <row r="9004" spans="1:4" x14ac:dyDescent="0.2">
      <c r="A9004" s="295">
        <v>0.2994696</v>
      </c>
      <c r="B9004" s="295"/>
      <c r="C9004" s="295">
        <v>0.41984450000000001</v>
      </c>
      <c r="D9004" s="295"/>
    </row>
    <row r="9005" spans="1:4" x14ac:dyDescent="0.2">
      <c r="A9005" s="295">
        <v>0.2994696</v>
      </c>
      <c r="B9005" s="295"/>
      <c r="C9005" s="295">
        <v>0.41980580000000001</v>
      </c>
      <c r="D9005" s="295"/>
    </row>
    <row r="9006" spans="1:4" x14ac:dyDescent="0.2">
      <c r="A9006" s="295">
        <v>0.2994696</v>
      </c>
      <c r="B9006" s="295"/>
      <c r="C9006" s="295">
        <v>0.4197787</v>
      </c>
      <c r="D9006" s="295"/>
    </row>
    <row r="9007" spans="1:4" x14ac:dyDescent="0.2">
      <c r="A9007" s="295">
        <v>0.29943120000000001</v>
      </c>
      <c r="B9007" s="295"/>
      <c r="C9007" s="295">
        <v>0.41975030000000002</v>
      </c>
      <c r="D9007" s="295"/>
    </row>
    <row r="9008" spans="1:4" x14ac:dyDescent="0.2">
      <c r="A9008" s="295">
        <v>0.29943120000000001</v>
      </c>
      <c r="B9008" s="295"/>
      <c r="C9008" s="295">
        <v>0.41975030000000002</v>
      </c>
      <c r="D9008" s="295"/>
    </row>
    <row r="9009" spans="1:4" x14ac:dyDescent="0.2">
      <c r="A9009" s="295">
        <v>0.29941810000000002</v>
      </c>
      <c r="B9009" s="295"/>
      <c r="C9009" s="295">
        <v>0.4197381</v>
      </c>
      <c r="D9009" s="295"/>
    </row>
    <row r="9010" spans="1:4" x14ac:dyDescent="0.2">
      <c r="A9010" s="295">
        <v>0.29940290000000003</v>
      </c>
      <c r="B9010" s="295"/>
      <c r="C9010" s="295">
        <v>0.41968169999999999</v>
      </c>
      <c r="D9010" s="295"/>
    </row>
    <row r="9011" spans="1:4" x14ac:dyDescent="0.2">
      <c r="A9011" s="295">
        <v>0.2993902</v>
      </c>
      <c r="B9011" s="295"/>
      <c r="C9011" s="295">
        <v>0.41968169999999999</v>
      </c>
      <c r="D9011" s="295"/>
    </row>
    <row r="9012" spans="1:4" x14ac:dyDescent="0.2">
      <c r="A9012" s="295">
        <v>0.2993902</v>
      </c>
      <c r="B9012" s="295"/>
      <c r="C9012" s="295">
        <v>0.41965599999999997</v>
      </c>
      <c r="D9012" s="295"/>
    </row>
    <row r="9013" spans="1:4" x14ac:dyDescent="0.2">
      <c r="A9013" s="295">
        <v>0.2993902</v>
      </c>
      <c r="B9013" s="295"/>
      <c r="C9013" s="295">
        <v>0.41965599999999997</v>
      </c>
      <c r="D9013" s="295"/>
    </row>
    <row r="9014" spans="1:4" x14ac:dyDescent="0.2">
      <c r="A9014" s="295">
        <v>0.2993902</v>
      </c>
      <c r="B9014" s="295"/>
      <c r="C9014" s="295">
        <v>0.41964390000000001</v>
      </c>
      <c r="D9014" s="295"/>
    </row>
    <row r="9015" spans="1:4" x14ac:dyDescent="0.2">
      <c r="A9015" s="295">
        <v>0.29937649999999999</v>
      </c>
      <c r="B9015" s="295"/>
      <c r="C9015" s="295">
        <v>0.4196183</v>
      </c>
      <c r="D9015" s="295"/>
    </row>
    <row r="9016" spans="1:4" x14ac:dyDescent="0.2">
      <c r="A9016" s="295">
        <v>0.29936289999999999</v>
      </c>
      <c r="B9016" s="295"/>
      <c r="C9016" s="295">
        <v>0.41960370000000002</v>
      </c>
      <c r="D9016" s="295"/>
    </row>
    <row r="9017" spans="1:4" x14ac:dyDescent="0.2">
      <c r="A9017" s="295">
        <v>0.29933769999999998</v>
      </c>
      <c r="B9017" s="295"/>
      <c r="C9017" s="295">
        <v>0.41959160000000001</v>
      </c>
      <c r="D9017" s="295"/>
    </row>
    <row r="9018" spans="1:4" x14ac:dyDescent="0.2">
      <c r="A9018" s="295">
        <v>0.29933769999999998</v>
      </c>
      <c r="B9018" s="295"/>
      <c r="C9018" s="295">
        <v>0.41955229999999999</v>
      </c>
      <c r="D9018" s="295"/>
    </row>
    <row r="9019" spans="1:4" x14ac:dyDescent="0.2">
      <c r="A9019" s="295">
        <v>0.299313</v>
      </c>
      <c r="B9019" s="295"/>
      <c r="C9019" s="295">
        <v>0.41955229999999999</v>
      </c>
      <c r="D9019" s="295"/>
    </row>
    <row r="9020" spans="1:4" x14ac:dyDescent="0.2">
      <c r="A9020" s="295">
        <v>0.299313</v>
      </c>
      <c r="B9020" s="295"/>
      <c r="C9020" s="295">
        <v>0.41954000000000002</v>
      </c>
      <c r="D9020" s="295"/>
    </row>
    <row r="9021" spans="1:4" x14ac:dyDescent="0.2">
      <c r="A9021" s="295">
        <v>0.2992978</v>
      </c>
      <c r="B9021" s="295"/>
      <c r="C9021" s="295">
        <v>0.41951169999999999</v>
      </c>
      <c r="D9021" s="295"/>
    </row>
    <row r="9022" spans="1:4" x14ac:dyDescent="0.2">
      <c r="A9022" s="295">
        <v>0.2992978</v>
      </c>
      <c r="B9022" s="295"/>
      <c r="C9022" s="295">
        <v>0.41949959999999997</v>
      </c>
      <c r="D9022" s="295"/>
    </row>
    <row r="9023" spans="1:4" x14ac:dyDescent="0.2">
      <c r="A9023" s="295">
        <v>0.2992978</v>
      </c>
      <c r="B9023" s="295"/>
      <c r="C9023" s="295">
        <v>0.4194717</v>
      </c>
      <c r="D9023" s="295"/>
    </row>
    <row r="9024" spans="1:4" x14ac:dyDescent="0.2">
      <c r="A9024" s="295">
        <v>0.2992978</v>
      </c>
      <c r="B9024" s="295"/>
      <c r="C9024" s="295">
        <v>0.41944500000000001</v>
      </c>
      <c r="D9024" s="295"/>
    </row>
    <row r="9025" spans="1:4" x14ac:dyDescent="0.2">
      <c r="A9025" s="295">
        <v>0.29927199999999998</v>
      </c>
      <c r="B9025" s="295"/>
      <c r="C9025" s="295">
        <v>0.4194329</v>
      </c>
      <c r="D9025" s="295"/>
    </row>
    <row r="9026" spans="1:4" x14ac:dyDescent="0.2">
      <c r="A9026" s="295">
        <v>0.29925829999999998</v>
      </c>
      <c r="B9026" s="295"/>
      <c r="C9026" s="295">
        <v>0.41941919999999999</v>
      </c>
      <c r="D9026" s="295"/>
    </row>
    <row r="9027" spans="1:4" x14ac:dyDescent="0.2">
      <c r="A9027" s="295">
        <v>0.29924630000000002</v>
      </c>
      <c r="B9027" s="295"/>
      <c r="C9027" s="295">
        <v>0.41940690000000003</v>
      </c>
      <c r="D9027" s="295"/>
    </row>
    <row r="9028" spans="1:4" x14ac:dyDescent="0.2">
      <c r="A9028" s="295">
        <v>0.29920530000000001</v>
      </c>
      <c r="B9028" s="295"/>
      <c r="C9028" s="295">
        <v>0.41938140000000002</v>
      </c>
      <c r="D9028" s="295"/>
    </row>
    <row r="9029" spans="1:4" x14ac:dyDescent="0.2">
      <c r="A9029" s="295">
        <v>0.29920530000000001</v>
      </c>
      <c r="B9029" s="295"/>
      <c r="C9029" s="295">
        <v>0.4193556</v>
      </c>
      <c r="D9029" s="295"/>
    </row>
    <row r="9030" spans="1:4" x14ac:dyDescent="0.2">
      <c r="A9030" s="295">
        <v>0.29920530000000001</v>
      </c>
      <c r="B9030" s="295"/>
      <c r="C9030" s="295">
        <v>0.41934090000000002</v>
      </c>
      <c r="D9030" s="295"/>
    </row>
    <row r="9031" spans="1:4" x14ac:dyDescent="0.2">
      <c r="A9031" s="295">
        <v>0.29920530000000001</v>
      </c>
      <c r="B9031" s="295"/>
      <c r="C9031" s="295">
        <v>0.41931560000000001</v>
      </c>
      <c r="D9031" s="295"/>
    </row>
    <row r="9032" spans="1:4" x14ac:dyDescent="0.2">
      <c r="A9032" s="295">
        <v>0.29920530000000001</v>
      </c>
      <c r="B9032" s="295"/>
      <c r="C9032" s="295">
        <v>0.41930329999999999</v>
      </c>
      <c r="D9032" s="295"/>
    </row>
    <row r="9033" spans="1:4" x14ac:dyDescent="0.2">
      <c r="A9033" s="295">
        <v>0.29919010000000001</v>
      </c>
      <c r="B9033" s="295"/>
      <c r="C9033" s="295">
        <v>0.41928870000000001</v>
      </c>
      <c r="D9033" s="295"/>
    </row>
    <row r="9034" spans="1:4" x14ac:dyDescent="0.2">
      <c r="A9034" s="295">
        <v>0.29917739999999998</v>
      </c>
      <c r="B9034" s="295"/>
      <c r="C9034" s="295">
        <v>0.4192496</v>
      </c>
      <c r="D9034" s="295"/>
    </row>
    <row r="9035" spans="1:4" x14ac:dyDescent="0.2">
      <c r="A9035" s="295">
        <v>0.29915170000000002</v>
      </c>
      <c r="B9035" s="295"/>
      <c r="C9035" s="295">
        <v>0.41923729999999998</v>
      </c>
      <c r="D9035" s="295"/>
    </row>
    <row r="9036" spans="1:4" x14ac:dyDescent="0.2">
      <c r="A9036" s="295">
        <v>0.29915170000000002</v>
      </c>
      <c r="B9036" s="295"/>
      <c r="C9036" s="295">
        <v>0.41922500000000001</v>
      </c>
      <c r="D9036" s="295"/>
    </row>
    <row r="9037" spans="1:4" x14ac:dyDescent="0.2">
      <c r="A9037" s="295">
        <v>0.29913859999999998</v>
      </c>
      <c r="B9037" s="295"/>
      <c r="C9037" s="295">
        <v>0.41922500000000001</v>
      </c>
      <c r="D9037" s="295"/>
    </row>
    <row r="9038" spans="1:4" x14ac:dyDescent="0.2">
      <c r="A9038" s="295">
        <v>0.29913859999999998</v>
      </c>
      <c r="B9038" s="295"/>
      <c r="C9038" s="295">
        <v>0.419213</v>
      </c>
      <c r="D9038" s="295"/>
    </row>
    <row r="9039" spans="1:4" x14ac:dyDescent="0.2">
      <c r="A9039" s="295">
        <v>0.29912490000000003</v>
      </c>
      <c r="B9039" s="295"/>
      <c r="C9039" s="295">
        <v>0.41917130000000002</v>
      </c>
      <c r="D9039" s="295"/>
    </row>
    <row r="9040" spans="1:4" x14ac:dyDescent="0.2">
      <c r="A9040" s="295">
        <v>0.29912490000000003</v>
      </c>
      <c r="B9040" s="295"/>
      <c r="C9040" s="295">
        <v>0.41911730000000003</v>
      </c>
      <c r="D9040" s="295"/>
    </row>
    <row r="9041" spans="1:4" x14ac:dyDescent="0.2">
      <c r="A9041" s="295">
        <v>0.29909770000000002</v>
      </c>
      <c r="B9041" s="295"/>
      <c r="C9041" s="295">
        <v>0.41910530000000001</v>
      </c>
      <c r="D9041" s="295"/>
    </row>
    <row r="9042" spans="1:4" x14ac:dyDescent="0.2">
      <c r="A9042" s="295">
        <v>0.29907139999999999</v>
      </c>
      <c r="B9042" s="295"/>
      <c r="C9042" s="295">
        <v>0.41909059999999998</v>
      </c>
      <c r="D9042" s="295"/>
    </row>
    <row r="9043" spans="1:4" x14ac:dyDescent="0.2">
      <c r="A9043" s="295">
        <v>0.29907139999999999</v>
      </c>
      <c r="B9043" s="295"/>
      <c r="C9043" s="295">
        <v>0.4190528</v>
      </c>
      <c r="D9043" s="295"/>
    </row>
    <row r="9044" spans="1:4" x14ac:dyDescent="0.2">
      <c r="A9044" s="295">
        <v>0.29907139999999999</v>
      </c>
      <c r="B9044" s="295"/>
      <c r="C9044" s="295">
        <v>0.41902590000000001</v>
      </c>
      <c r="D9044" s="295"/>
    </row>
    <row r="9045" spans="1:4" x14ac:dyDescent="0.2">
      <c r="A9045" s="295">
        <v>0.29907139999999999</v>
      </c>
      <c r="B9045" s="295"/>
      <c r="C9045" s="295">
        <v>0.41901260000000001</v>
      </c>
      <c r="D9045" s="295"/>
    </row>
    <row r="9046" spans="1:4" x14ac:dyDescent="0.2">
      <c r="A9046" s="295">
        <v>0.29905860000000001</v>
      </c>
      <c r="B9046" s="295"/>
      <c r="C9046" s="295">
        <v>0.41901260000000001</v>
      </c>
      <c r="D9046" s="295"/>
    </row>
    <row r="9047" spans="1:4" x14ac:dyDescent="0.2">
      <c r="A9047" s="295">
        <v>0.2990198</v>
      </c>
      <c r="B9047" s="295"/>
      <c r="C9047" s="295">
        <v>0.4190005</v>
      </c>
      <c r="D9047" s="295"/>
    </row>
    <row r="9048" spans="1:4" x14ac:dyDescent="0.2">
      <c r="A9048" s="295">
        <v>0.2990198</v>
      </c>
      <c r="B9048" s="295"/>
      <c r="C9048" s="295">
        <v>0.41898679999999999</v>
      </c>
      <c r="D9048" s="295"/>
    </row>
    <row r="9049" spans="1:4" x14ac:dyDescent="0.2">
      <c r="A9049" s="295">
        <v>0.29900470000000001</v>
      </c>
      <c r="B9049" s="295"/>
      <c r="C9049" s="295">
        <v>0.41894680000000001</v>
      </c>
      <c r="D9049" s="295"/>
    </row>
    <row r="9050" spans="1:4" x14ac:dyDescent="0.2">
      <c r="A9050" s="295">
        <v>0.29900470000000001</v>
      </c>
      <c r="B9050" s="295"/>
      <c r="C9050" s="295">
        <v>0.41893469999999999</v>
      </c>
      <c r="D9050" s="295"/>
    </row>
    <row r="9051" spans="1:4" x14ac:dyDescent="0.2">
      <c r="A9051" s="295">
        <v>0.29900470000000001</v>
      </c>
      <c r="B9051" s="295"/>
      <c r="C9051" s="295">
        <v>0.41889409999999999</v>
      </c>
      <c r="D9051" s="295"/>
    </row>
    <row r="9052" spans="1:4" x14ac:dyDescent="0.2">
      <c r="A9052" s="295">
        <v>0.29900470000000001</v>
      </c>
      <c r="B9052" s="295"/>
      <c r="C9052" s="295">
        <v>0.41887950000000002</v>
      </c>
      <c r="D9052" s="295"/>
    </row>
    <row r="9053" spans="1:4" x14ac:dyDescent="0.2">
      <c r="A9053" s="295">
        <v>0.29899199999999998</v>
      </c>
      <c r="B9053" s="295"/>
      <c r="C9053" s="295">
        <v>0.41886610000000002</v>
      </c>
      <c r="D9053" s="295"/>
    </row>
    <row r="9054" spans="1:4" x14ac:dyDescent="0.2">
      <c r="A9054" s="295">
        <v>0.29896519999999999</v>
      </c>
      <c r="B9054" s="295"/>
      <c r="C9054" s="295">
        <v>0.4188404</v>
      </c>
      <c r="D9054" s="295"/>
    </row>
    <row r="9055" spans="1:4" x14ac:dyDescent="0.2">
      <c r="A9055" s="295">
        <v>0.29896519999999999</v>
      </c>
      <c r="B9055" s="295"/>
      <c r="C9055" s="295">
        <v>0.41880119999999998</v>
      </c>
      <c r="D9055" s="295"/>
    </row>
    <row r="9056" spans="1:4" x14ac:dyDescent="0.2">
      <c r="A9056" s="295">
        <v>0.29893799999999998</v>
      </c>
      <c r="B9056" s="295"/>
      <c r="C9056" s="295">
        <v>0.41878919999999997</v>
      </c>
      <c r="D9056" s="295"/>
    </row>
    <row r="9057" spans="1:4" x14ac:dyDescent="0.2">
      <c r="A9057" s="295">
        <v>0.29893799999999998</v>
      </c>
      <c r="B9057" s="295"/>
      <c r="C9057" s="295">
        <v>0.41877449999999999</v>
      </c>
      <c r="D9057" s="295"/>
    </row>
    <row r="9058" spans="1:4" x14ac:dyDescent="0.2">
      <c r="A9058" s="295">
        <v>0.29893799999999998</v>
      </c>
      <c r="B9058" s="295"/>
      <c r="C9058" s="295">
        <v>0.41874620000000001</v>
      </c>
      <c r="D9058" s="295"/>
    </row>
    <row r="9059" spans="1:4" x14ac:dyDescent="0.2">
      <c r="A9059" s="295">
        <v>0.29892600000000003</v>
      </c>
      <c r="B9059" s="295"/>
      <c r="C9059" s="295">
        <v>0.41870849999999998</v>
      </c>
      <c r="D9059" s="295"/>
    </row>
    <row r="9060" spans="1:4" x14ac:dyDescent="0.2">
      <c r="A9060" s="295">
        <v>0.29889919999999998</v>
      </c>
      <c r="B9060" s="295"/>
      <c r="C9060" s="295">
        <v>0.41869479999999998</v>
      </c>
      <c r="D9060" s="295"/>
    </row>
    <row r="9061" spans="1:4" x14ac:dyDescent="0.2">
      <c r="A9061" s="295">
        <v>0.29889919999999998</v>
      </c>
      <c r="B9061" s="295"/>
      <c r="C9061" s="295">
        <v>0.41869479999999998</v>
      </c>
      <c r="D9061" s="295"/>
    </row>
    <row r="9062" spans="1:4" x14ac:dyDescent="0.2">
      <c r="A9062" s="295">
        <v>0.2988864</v>
      </c>
      <c r="B9062" s="295"/>
      <c r="C9062" s="295">
        <v>0.41859049999999998</v>
      </c>
      <c r="D9062" s="295"/>
    </row>
    <row r="9063" spans="1:4" x14ac:dyDescent="0.2">
      <c r="A9063" s="295">
        <v>0.29887130000000001</v>
      </c>
      <c r="B9063" s="295"/>
      <c r="C9063" s="295">
        <v>0.4185487</v>
      </c>
      <c r="D9063" s="295"/>
    </row>
    <row r="9064" spans="1:4" x14ac:dyDescent="0.2">
      <c r="A9064" s="295">
        <v>0.29885929999999999</v>
      </c>
      <c r="B9064" s="295"/>
      <c r="C9064" s="295">
        <v>0.4185354</v>
      </c>
      <c r="D9064" s="295"/>
    </row>
    <row r="9065" spans="1:4" x14ac:dyDescent="0.2">
      <c r="A9065" s="295">
        <v>0.29884559999999999</v>
      </c>
      <c r="B9065" s="295"/>
      <c r="C9065" s="295">
        <v>0.41850789999999999</v>
      </c>
      <c r="D9065" s="295"/>
    </row>
    <row r="9066" spans="1:4" x14ac:dyDescent="0.2">
      <c r="A9066" s="295">
        <v>0.2988325</v>
      </c>
      <c r="B9066" s="295"/>
      <c r="C9066" s="295">
        <v>0.41849589999999998</v>
      </c>
      <c r="D9066" s="295"/>
    </row>
    <row r="9067" spans="1:4" x14ac:dyDescent="0.2">
      <c r="A9067" s="295">
        <v>0.2988325</v>
      </c>
      <c r="B9067" s="295"/>
      <c r="C9067" s="295">
        <v>0.41846899999999998</v>
      </c>
      <c r="D9067" s="295"/>
    </row>
    <row r="9068" spans="1:4" x14ac:dyDescent="0.2">
      <c r="A9068" s="295">
        <v>0.2988325</v>
      </c>
      <c r="B9068" s="295"/>
      <c r="C9068" s="295">
        <v>0.41846899999999998</v>
      </c>
      <c r="D9068" s="295"/>
    </row>
    <row r="9069" spans="1:4" x14ac:dyDescent="0.2">
      <c r="A9069" s="295">
        <v>0.29881980000000002</v>
      </c>
      <c r="B9069" s="295"/>
      <c r="C9069" s="295">
        <v>0.41843140000000001</v>
      </c>
      <c r="D9069" s="295"/>
    </row>
    <row r="9070" spans="1:4" x14ac:dyDescent="0.2">
      <c r="A9070" s="295">
        <v>0.29880770000000001</v>
      </c>
      <c r="B9070" s="295"/>
      <c r="C9070" s="295">
        <v>0.41841669999999997</v>
      </c>
      <c r="D9070" s="295"/>
    </row>
    <row r="9071" spans="1:4" x14ac:dyDescent="0.2">
      <c r="A9071" s="295">
        <v>0.29879260000000002</v>
      </c>
      <c r="B9071" s="295"/>
      <c r="C9071" s="295">
        <v>0.41837760000000002</v>
      </c>
      <c r="D9071" s="295"/>
    </row>
    <row r="9072" spans="1:4" x14ac:dyDescent="0.2">
      <c r="A9072" s="295">
        <v>0.29876580000000003</v>
      </c>
      <c r="B9072" s="295"/>
      <c r="C9072" s="295">
        <v>0.41837760000000002</v>
      </c>
      <c r="D9072" s="295"/>
    </row>
    <row r="9073" spans="1:4" x14ac:dyDescent="0.2">
      <c r="A9073" s="295">
        <v>0.29876580000000003</v>
      </c>
      <c r="B9073" s="295"/>
      <c r="C9073" s="295">
        <v>0.4183654</v>
      </c>
      <c r="D9073" s="295"/>
    </row>
    <row r="9074" spans="1:4" x14ac:dyDescent="0.2">
      <c r="A9074" s="295">
        <v>0.29876580000000003</v>
      </c>
      <c r="B9074" s="295"/>
      <c r="C9074" s="295">
        <v>0.4183653</v>
      </c>
      <c r="D9074" s="295"/>
    </row>
    <row r="9075" spans="1:4" x14ac:dyDescent="0.2">
      <c r="A9075" s="295">
        <v>0.29876580000000003</v>
      </c>
      <c r="B9075" s="295"/>
      <c r="C9075" s="295">
        <v>0.41833740000000003</v>
      </c>
      <c r="D9075" s="295"/>
    </row>
    <row r="9076" spans="1:4" x14ac:dyDescent="0.2">
      <c r="A9076" s="295">
        <v>0.29875370000000001</v>
      </c>
      <c r="B9076" s="295"/>
      <c r="C9076" s="295">
        <v>0.41832530000000001</v>
      </c>
      <c r="D9076" s="295"/>
    </row>
    <row r="9077" spans="1:4" x14ac:dyDescent="0.2">
      <c r="A9077" s="295">
        <v>0.29875370000000001</v>
      </c>
      <c r="B9077" s="295"/>
      <c r="C9077" s="295">
        <v>0.41828470000000001</v>
      </c>
      <c r="D9077" s="295"/>
    </row>
    <row r="9078" spans="1:4" x14ac:dyDescent="0.2">
      <c r="A9078" s="295">
        <v>0.29874060000000002</v>
      </c>
      <c r="B9078" s="295"/>
      <c r="C9078" s="295">
        <v>0.41828470000000001</v>
      </c>
      <c r="D9078" s="295"/>
    </row>
    <row r="9079" spans="1:4" x14ac:dyDescent="0.2">
      <c r="A9079" s="295">
        <v>0.29871180000000003</v>
      </c>
      <c r="B9079" s="295"/>
      <c r="C9079" s="295">
        <v>0.4182593</v>
      </c>
      <c r="D9079" s="295"/>
    </row>
    <row r="9080" spans="1:4" x14ac:dyDescent="0.2">
      <c r="A9080" s="295">
        <v>0.2986991</v>
      </c>
      <c r="B9080" s="295"/>
      <c r="C9080" s="295">
        <v>0.4182323</v>
      </c>
      <c r="D9080" s="295"/>
    </row>
    <row r="9081" spans="1:4" x14ac:dyDescent="0.2">
      <c r="A9081" s="295">
        <v>0.2986991</v>
      </c>
      <c r="B9081" s="295"/>
      <c r="C9081" s="295">
        <v>0.41820669999999999</v>
      </c>
      <c r="D9081" s="295"/>
    </row>
    <row r="9082" spans="1:4" x14ac:dyDescent="0.2">
      <c r="A9082" s="295">
        <v>0.2986991</v>
      </c>
      <c r="B9082" s="295"/>
      <c r="C9082" s="295">
        <v>0.41818240000000001</v>
      </c>
      <c r="D9082" s="295"/>
    </row>
    <row r="9083" spans="1:4" x14ac:dyDescent="0.2">
      <c r="A9083" s="295">
        <v>0.29867189999999999</v>
      </c>
      <c r="B9083" s="295"/>
      <c r="C9083" s="295">
        <v>0.41815570000000002</v>
      </c>
      <c r="D9083" s="295"/>
    </row>
    <row r="9084" spans="1:4" x14ac:dyDescent="0.2">
      <c r="A9084" s="295">
        <v>0.2986588</v>
      </c>
      <c r="B9084" s="295"/>
      <c r="C9084" s="295">
        <v>0.4181434</v>
      </c>
      <c r="D9084" s="295"/>
    </row>
    <row r="9085" spans="1:4" x14ac:dyDescent="0.2">
      <c r="A9085" s="295">
        <v>0.2986451</v>
      </c>
      <c r="B9085" s="295"/>
      <c r="C9085" s="295">
        <v>0.41810429999999998</v>
      </c>
      <c r="D9085" s="295"/>
    </row>
    <row r="9086" spans="1:4" x14ac:dyDescent="0.2">
      <c r="A9086" s="295">
        <v>0.2986451</v>
      </c>
      <c r="B9086" s="295"/>
      <c r="C9086" s="295">
        <v>0.41808970000000001</v>
      </c>
      <c r="D9086" s="295"/>
    </row>
    <row r="9087" spans="1:4" x14ac:dyDescent="0.2">
      <c r="A9087" s="295">
        <v>0.29863240000000002</v>
      </c>
      <c r="B9087" s="295"/>
      <c r="C9087" s="295">
        <v>0.41806130000000002</v>
      </c>
      <c r="D9087" s="295"/>
    </row>
    <row r="9088" spans="1:4" x14ac:dyDescent="0.2">
      <c r="A9088" s="295">
        <v>0.29863240000000002</v>
      </c>
      <c r="B9088" s="295"/>
      <c r="C9088" s="295">
        <v>0.41804930000000001</v>
      </c>
      <c r="D9088" s="295"/>
    </row>
    <row r="9089" spans="1:4" x14ac:dyDescent="0.2">
      <c r="A9089" s="295">
        <v>0.29861720000000003</v>
      </c>
      <c r="B9089" s="295"/>
      <c r="C9089" s="295">
        <v>0.4180103</v>
      </c>
      <c r="D9089" s="295"/>
    </row>
    <row r="9090" spans="1:4" x14ac:dyDescent="0.2">
      <c r="A9090" s="295">
        <v>0.29860449999999999</v>
      </c>
      <c r="B9090" s="295"/>
      <c r="C9090" s="295">
        <v>0.4180103</v>
      </c>
      <c r="D9090" s="295"/>
    </row>
    <row r="9091" spans="1:4" x14ac:dyDescent="0.2">
      <c r="A9091" s="295">
        <v>0.29857729999999999</v>
      </c>
      <c r="B9091" s="295"/>
      <c r="C9091" s="295">
        <v>0.4179832</v>
      </c>
      <c r="D9091" s="295"/>
    </row>
    <row r="9092" spans="1:4" x14ac:dyDescent="0.2">
      <c r="A9092" s="295">
        <v>0.2985642</v>
      </c>
      <c r="B9092" s="295"/>
      <c r="C9092" s="295">
        <v>0.41795749999999998</v>
      </c>
      <c r="D9092" s="295"/>
    </row>
    <row r="9093" spans="1:4" x14ac:dyDescent="0.2">
      <c r="A9093" s="295">
        <v>0.29853849999999998</v>
      </c>
      <c r="B9093" s="295"/>
      <c r="C9093" s="295">
        <v>0.41795749999999998</v>
      </c>
      <c r="D9093" s="295"/>
    </row>
    <row r="9094" spans="1:4" x14ac:dyDescent="0.2">
      <c r="A9094" s="295">
        <v>0.29853849999999998</v>
      </c>
      <c r="B9094" s="295"/>
      <c r="C9094" s="295">
        <v>0.4179329</v>
      </c>
      <c r="D9094" s="295"/>
    </row>
    <row r="9095" spans="1:4" x14ac:dyDescent="0.2">
      <c r="A9095" s="295">
        <v>0.29853849999999998</v>
      </c>
      <c r="B9095" s="295"/>
      <c r="C9095" s="295">
        <v>0.41790460000000001</v>
      </c>
      <c r="D9095" s="295"/>
    </row>
    <row r="9096" spans="1:4" x14ac:dyDescent="0.2">
      <c r="A9096" s="295">
        <v>0.29853849999999998</v>
      </c>
      <c r="B9096" s="295"/>
      <c r="C9096" s="295">
        <v>0.41789229999999999</v>
      </c>
      <c r="D9096" s="295"/>
    </row>
    <row r="9097" spans="1:4" x14ac:dyDescent="0.2">
      <c r="A9097" s="295">
        <v>0.29853849999999998</v>
      </c>
      <c r="B9097" s="295"/>
      <c r="C9097" s="295">
        <v>0.417879</v>
      </c>
      <c r="D9097" s="295"/>
    </row>
    <row r="9098" spans="1:4" x14ac:dyDescent="0.2">
      <c r="A9098" s="295">
        <v>0.29853849999999998</v>
      </c>
      <c r="B9098" s="295"/>
      <c r="C9098" s="295">
        <v>0.41784009999999999</v>
      </c>
      <c r="D9098" s="295"/>
    </row>
    <row r="9099" spans="1:4" x14ac:dyDescent="0.2">
      <c r="A9099" s="295">
        <v>0.29848390000000002</v>
      </c>
      <c r="B9099" s="295"/>
      <c r="C9099" s="295">
        <v>0.41779830000000001</v>
      </c>
      <c r="D9099" s="295"/>
    </row>
    <row r="9100" spans="1:4" x14ac:dyDescent="0.2">
      <c r="A9100" s="295">
        <v>0.29847180000000001</v>
      </c>
      <c r="B9100" s="295"/>
      <c r="C9100" s="295">
        <v>0.4177728</v>
      </c>
      <c r="D9100" s="295"/>
    </row>
    <row r="9101" spans="1:4" x14ac:dyDescent="0.2">
      <c r="A9101" s="295">
        <v>0.29847180000000001</v>
      </c>
      <c r="B9101" s="295"/>
      <c r="C9101" s="295">
        <v>0.4177227</v>
      </c>
      <c r="D9101" s="295"/>
    </row>
    <row r="9102" spans="1:4" x14ac:dyDescent="0.2">
      <c r="A9102" s="295">
        <v>0.29847180000000001</v>
      </c>
      <c r="B9102" s="295"/>
      <c r="C9102" s="295">
        <v>0.41770930000000001</v>
      </c>
      <c r="D9102" s="295"/>
    </row>
    <row r="9103" spans="1:4" x14ac:dyDescent="0.2">
      <c r="A9103" s="295">
        <v>0.29847180000000001</v>
      </c>
      <c r="B9103" s="295"/>
      <c r="C9103" s="295">
        <v>0.41768270000000002</v>
      </c>
      <c r="D9103" s="295"/>
    </row>
    <row r="9104" spans="1:4" x14ac:dyDescent="0.2">
      <c r="A9104" s="295">
        <v>0.29847180000000001</v>
      </c>
      <c r="B9104" s="295"/>
      <c r="C9104" s="295">
        <v>0.41768260000000001</v>
      </c>
      <c r="D9104" s="295"/>
    </row>
    <row r="9105" spans="1:4" x14ac:dyDescent="0.2">
      <c r="A9105" s="295">
        <v>0.29845909999999998</v>
      </c>
      <c r="B9105" s="295"/>
      <c r="C9105" s="295">
        <v>0.4176396</v>
      </c>
      <c r="D9105" s="295"/>
    </row>
    <row r="9106" spans="1:4" x14ac:dyDescent="0.2">
      <c r="A9106" s="295">
        <v>0.29845909999999998</v>
      </c>
      <c r="B9106" s="295"/>
      <c r="C9106" s="295">
        <v>0.41760199999999997</v>
      </c>
      <c r="D9106" s="295"/>
    </row>
    <row r="9107" spans="1:4" x14ac:dyDescent="0.2">
      <c r="A9107" s="295">
        <v>0.29844389999999998</v>
      </c>
      <c r="B9107" s="295"/>
      <c r="C9107" s="295">
        <v>0.41759000000000002</v>
      </c>
      <c r="D9107" s="295"/>
    </row>
    <row r="9108" spans="1:4" x14ac:dyDescent="0.2">
      <c r="A9108" s="295">
        <v>0.29843190000000003</v>
      </c>
      <c r="B9108" s="295"/>
      <c r="C9108" s="295">
        <v>0.41756569999999998</v>
      </c>
      <c r="D9108" s="295"/>
    </row>
    <row r="9109" spans="1:4" x14ac:dyDescent="0.2">
      <c r="A9109" s="295">
        <v>0.29843190000000003</v>
      </c>
      <c r="B9109" s="295"/>
      <c r="C9109" s="295">
        <v>0.41756559999999998</v>
      </c>
      <c r="D9109" s="295"/>
    </row>
    <row r="9110" spans="1:4" x14ac:dyDescent="0.2">
      <c r="A9110" s="295">
        <v>0.2984192</v>
      </c>
      <c r="B9110" s="295"/>
      <c r="C9110" s="295">
        <v>0.41751319999999997</v>
      </c>
      <c r="D9110" s="295"/>
    </row>
    <row r="9111" spans="1:4" x14ac:dyDescent="0.2">
      <c r="A9111" s="295">
        <v>0.29840559999999999</v>
      </c>
      <c r="B9111" s="295"/>
      <c r="C9111" s="295">
        <v>0.41748610000000003</v>
      </c>
      <c r="D9111" s="295"/>
    </row>
    <row r="9112" spans="1:4" x14ac:dyDescent="0.2">
      <c r="A9112" s="295">
        <v>0.29840559999999999</v>
      </c>
      <c r="B9112" s="295"/>
      <c r="C9112" s="295">
        <v>0.4174601</v>
      </c>
      <c r="D9112" s="295"/>
    </row>
    <row r="9113" spans="1:4" x14ac:dyDescent="0.2">
      <c r="A9113" s="295">
        <v>0.29840549999999999</v>
      </c>
      <c r="B9113" s="295"/>
      <c r="C9113" s="295">
        <v>0.4174601</v>
      </c>
      <c r="D9113" s="295"/>
    </row>
    <row r="9114" spans="1:4" x14ac:dyDescent="0.2">
      <c r="A9114" s="295">
        <v>0.29837970000000003</v>
      </c>
      <c r="B9114" s="295"/>
      <c r="C9114" s="295">
        <v>0.41740680000000002</v>
      </c>
      <c r="D9114" s="295"/>
    </row>
    <row r="9115" spans="1:4" x14ac:dyDescent="0.2">
      <c r="A9115" s="295">
        <v>0.29836449999999998</v>
      </c>
      <c r="B9115" s="295"/>
      <c r="C9115" s="295">
        <v>0.41737839999999998</v>
      </c>
      <c r="D9115" s="295"/>
    </row>
    <row r="9116" spans="1:4" x14ac:dyDescent="0.2">
      <c r="A9116" s="295">
        <v>0.29832609999999998</v>
      </c>
      <c r="B9116" s="295"/>
      <c r="C9116" s="295">
        <v>0.41736380000000001</v>
      </c>
      <c r="D9116" s="295"/>
    </row>
    <row r="9117" spans="1:4" x14ac:dyDescent="0.2">
      <c r="A9117" s="295">
        <v>0.29832609999999998</v>
      </c>
      <c r="B9117" s="295"/>
      <c r="C9117" s="295">
        <v>0.41735169999999999</v>
      </c>
      <c r="D9117" s="295"/>
    </row>
    <row r="9118" spans="1:4" x14ac:dyDescent="0.2">
      <c r="A9118" s="295">
        <v>0.29831410000000003</v>
      </c>
      <c r="B9118" s="295"/>
      <c r="C9118" s="295">
        <v>0.41731239999999997</v>
      </c>
      <c r="D9118" s="295"/>
    </row>
    <row r="9119" spans="1:4" x14ac:dyDescent="0.2">
      <c r="A9119" s="295">
        <v>0.29830139999999999</v>
      </c>
      <c r="B9119" s="295"/>
      <c r="C9119" s="295">
        <v>0.41730010000000001</v>
      </c>
      <c r="D9119" s="295"/>
    </row>
    <row r="9120" spans="1:4" x14ac:dyDescent="0.2">
      <c r="A9120" s="295">
        <v>0.2982611</v>
      </c>
      <c r="B9120" s="295"/>
      <c r="C9120" s="295">
        <v>0.41725970000000001</v>
      </c>
      <c r="D9120" s="295"/>
    </row>
    <row r="9121" spans="1:4" x14ac:dyDescent="0.2">
      <c r="A9121" s="295">
        <v>0.2982611</v>
      </c>
      <c r="B9121" s="295"/>
      <c r="C9121" s="295">
        <v>0.41723539999999998</v>
      </c>
      <c r="D9121" s="295"/>
    </row>
    <row r="9122" spans="1:4" x14ac:dyDescent="0.2">
      <c r="A9122" s="295">
        <v>0.2982611</v>
      </c>
      <c r="B9122" s="295"/>
      <c r="C9122" s="295">
        <v>0.41722340000000002</v>
      </c>
      <c r="D9122" s="295"/>
    </row>
    <row r="9123" spans="1:4" x14ac:dyDescent="0.2">
      <c r="A9123" s="295">
        <v>0.2982474</v>
      </c>
      <c r="B9123" s="295"/>
      <c r="C9123" s="295">
        <v>0.41714370000000001</v>
      </c>
      <c r="D9123" s="295"/>
    </row>
    <row r="9124" spans="1:4" x14ac:dyDescent="0.2">
      <c r="A9124" s="295">
        <v>0.2982474</v>
      </c>
      <c r="B9124" s="295"/>
      <c r="C9124" s="295">
        <v>0.4171299</v>
      </c>
      <c r="D9124" s="295"/>
    </row>
    <row r="9125" spans="1:4" x14ac:dyDescent="0.2">
      <c r="A9125" s="295">
        <v>0.29822270000000001</v>
      </c>
      <c r="B9125" s="295"/>
      <c r="C9125" s="295">
        <v>0.41706409999999999</v>
      </c>
      <c r="D9125" s="295"/>
    </row>
    <row r="9126" spans="1:4" x14ac:dyDescent="0.2">
      <c r="A9126" s="295">
        <v>0.29820750000000001</v>
      </c>
      <c r="B9126" s="295"/>
      <c r="C9126" s="295">
        <v>0.41706409999999999</v>
      </c>
      <c r="D9126" s="295"/>
    </row>
    <row r="9127" spans="1:4" x14ac:dyDescent="0.2">
      <c r="A9127" s="295">
        <v>0.29819479999999998</v>
      </c>
      <c r="B9127" s="295"/>
      <c r="C9127" s="295">
        <v>0.41703869999999998</v>
      </c>
      <c r="D9127" s="295"/>
    </row>
    <row r="9128" spans="1:4" x14ac:dyDescent="0.2">
      <c r="A9128" s="295">
        <v>0.29818280000000003</v>
      </c>
      <c r="B9128" s="295"/>
      <c r="C9128" s="295">
        <v>0.41701280000000002</v>
      </c>
      <c r="D9128" s="295"/>
    </row>
    <row r="9129" spans="1:4" x14ac:dyDescent="0.2">
      <c r="A9129" s="295">
        <v>0.29818280000000003</v>
      </c>
      <c r="B9129" s="295"/>
      <c r="C9129" s="295">
        <v>0.41701270000000001</v>
      </c>
      <c r="D9129" s="295"/>
    </row>
    <row r="9130" spans="1:4" x14ac:dyDescent="0.2">
      <c r="A9130" s="295">
        <v>0.29817009999999999</v>
      </c>
      <c r="B9130" s="295"/>
      <c r="C9130" s="295">
        <v>0.41698740000000001</v>
      </c>
      <c r="D9130" s="295"/>
    </row>
    <row r="9131" spans="1:4" x14ac:dyDescent="0.2">
      <c r="A9131" s="295">
        <v>0.2981433</v>
      </c>
      <c r="B9131" s="295"/>
      <c r="C9131" s="295">
        <v>0.41693190000000002</v>
      </c>
      <c r="D9131" s="295"/>
    </row>
    <row r="9132" spans="1:4" x14ac:dyDescent="0.2">
      <c r="A9132" s="295">
        <v>0.2981433</v>
      </c>
      <c r="B9132" s="295"/>
      <c r="C9132" s="295">
        <v>0.41690759999999999</v>
      </c>
      <c r="D9132" s="295"/>
    </row>
    <row r="9133" spans="1:4" x14ac:dyDescent="0.2">
      <c r="A9133" s="295">
        <v>0.29812959999999999</v>
      </c>
      <c r="B9133" s="295"/>
      <c r="C9133" s="295">
        <v>0.41687970000000002</v>
      </c>
      <c r="D9133" s="295"/>
    </row>
    <row r="9134" spans="1:4" x14ac:dyDescent="0.2">
      <c r="A9134" s="295">
        <v>0.2981145</v>
      </c>
      <c r="B9134" s="295"/>
      <c r="C9134" s="295">
        <v>0.41687970000000002</v>
      </c>
      <c r="D9134" s="295"/>
    </row>
    <row r="9135" spans="1:4" x14ac:dyDescent="0.2">
      <c r="A9135" s="295">
        <v>0.2981145</v>
      </c>
      <c r="B9135" s="295"/>
      <c r="C9135" s="295">
        <v>0.41685369999999999</v>
      </c>
      <c r="D9135" s="295"/>
    </row>
    <row r="9136" spans="1:4" x14ac:dyDescent="0.2">
      <c r="A9136" s="295">
        <v>0.29808859999999998</v>
      </c>
      <c r="B9136" s="295"/>
      <c r="C9136" s="295">
        <v>0.416827</v>
      </c>
      <c r="D9136" s="295"/>
    </row>
    <row r="9137" spans="1:4" x14ac:dyDescent="0.2">
      <c r="A9137" s="295">
        <v>0.29807499999999998</v>
      </c>
      <c r="B9137" s="295"/>
      <c r="C9137" s="295">
        <v>0.416827</v>
      </c>
      <c r="D9137" s="295"/>
    </row>
    <row r="9138" spans="1:4" x14ac:dyDescent="0.2">
      <c r="A9138" s="295">
        <v>0.29807489999999998</v>
      </c>
      <c r="B9138" s="295"/>
      <c r="C9138" s="295">
        <v>0.41681230000000002</v>
      </c>
      <c r="D9138" s="295"/>
    </row>
    <row r="9139" spans="1:4" x14ac:dyDescent="0.2">
      <c r="A9139" s="295">
        <v>0.29804779999999997</v>
      </c>
      <c r="B9139" s="295"/>
      <c r="C9139" s="295">
        <v>0.41677599999999998</v>
      </c>
      <c r="D9139" s="295"/>
    </row>
    <row r="9140" spans="1:4" x14ac:dyDescent="0.2">
      <c r="A9140" s="295">
        <v>0.29804779999999997</v>
      </c>
      <c r="B9140" s="295"/>
      <c r="C9140" s="295">
        <v>0.41673519999999997</v>
      </c>
      <c r="D9140" s="295"/>
    </row>
    <row r="9141" spans="1:4" x14ac:dyDescent="0.2">
      <c r="A9141" s="295">
        <v>0.29800989999999999</v>
      </c>
      <c r="B9141" s="295"/>
      <c r="C9141" s="295">
        <v>0.41672320000000002</v>
      </c>
      <c r="D9141" s="295"/>
    </row>
    <row r="9142" spans="1:4" x14ac:dyDescent="0.2">
      <c r="A9142" s="295">
        <v>0.29800989999999999</v>
      </c>
      <c r="B9142" s="295"/>
      <c r="C9142" s="295">
        <v>0.41669610000000001</v>
      </c>
      <c r="D9142" s="295"/>
    </row>
    <row r="9143" spans="1:4" x14ac:dyDescent="0.2">
      <c r="A9143" s="295">
        <v>0.29800989999999999</v>
      </c>
      <c r="B9143" s="295"/>
      <c r="C9143" s="295">
        <v>0.41665570000000002</v>
      </c>
      <c r="D9143" s="295"/>
    </row>
    <row r="9144" spans="1:4" x14ac:dyDescent="0.2">
      <c r="A9144" s="295">
        <v>0.29800989999999999</v>
      </c>
      <c r="B9144" s="295"/>
      <c r="C9144" s="295">
        <v>0.41664190000000001</v>
      </c>
      <c r="D9144" s="295"/>
    </row>
    <row r="9145" spans="1:4" x14ac:dyDescent="0.2">
      <c r="A9145" s="295">
        <v>0.29800989999999999</v>
      </c>
      <c r="B9145" s="295"/>
      <c r="C9145" s="295">
        <v>0.41660170000000002</v>
      </c>
      <c r="D9145" s="295"/>
    </row>
    <row r="9146" spans="1:4" x14ac:dyDescent="0.2">
      <c r="A9146" s="295">
        <v>0.2979715</v>
      </c>
      <c r="B9146" s="295"/>
      <c r="C9146" s="295">
        <v>0.41660170000000002</v>
      </c>
      <c r="D9146" s="295"/>
    </row>
    <row r="9147" spans="1:4" x14ac:dyDescent="0.2">
      <c r="A9147" s="295">
        <v>0.29795949999999999</v>
      </c>
      <c r="B9147" s="295"/>
      <c r="C9147" s="295">
        <v>0.41658970000000001</v>
      </c>
      <c r="D9147" s="295"/>
    </row>
    <row r="9148" spans="1:4" x14ac:dyDescent="0.2">
      <c r="A9148" s="295">
        <v>0.29795949999999999</v>
      </c>
      <c r="B9148" s="295"/>
      <c r="C9148" s="295">
        <v>0.41658970000000001</v>
      </c>
      <c r="D9148" s="295"/>
    </row>
    <row r="9149" spans="1:4" x14ac:dyDescent="0.2">
      <c r="A9149" s="295">
        <v>0.2979443</v>
      </c>
      <c r="B9149" s="295"/>
      <c r="C9149" s="295">
        <v>0.41653570000000001</v>
      </c>
      <c r="D9149" s="295"/>
    </row>
    <row r="9150" spans="1:4" x14ac:dyDescent="0.2">
      <c r="A9150" s="295">
        <v>0.29793059999999999</v>
      </c>
      <c r="B9150" s="295"/>
      <c r="C9150" s="295">
        <v>0.41648299999999999</v>
      </c>
      <c r="D9150" s="295"/>
    </row>
    <row r="9151" spans="1:4" x14ac:dyDescent="0.2">
      <c r="A9151" s="295">
        <v>0.29791790000000001</v>
      </c>
      <c r="B9151" s="295"/>
      <c r="C9151" s="295">
        <v>0.41647099999999998</v>
      </c>
      <c r="D9151" s="295"/>
    </row>
    <row r="9152" spans="1:4" x14ac:dyDescent="0.2">
      <c r="A9152" s="295">
        <v>0.29791790000000001</v>
      </c>
      <c r="B9152" s="295"/>
      <c r="C9152" s="295">
        <v>0.41645759999999998</v>
      </c>
      <c r="D9152" s="295"/>
    </row>
    <row r="9153" spans="1:4" x14ac:dyDescent="0.2">
      <c r="A9153" s="295">
        <v>0.29789080000000001</v>
      </c>
      <c r="B9153" s="295"/>
      <c r="C9153" s="295">
        <v>0.41643229999999998</v>
      </c>
      <c r="D9153" s="295"/>
    </row>
    <row r="9154" spans="1:4" x14ac:dyDescent="0.2">
      <c r="A9154" s="295">
        <v>0.29787760000000002</v>
      </c>
      <c r="B9154" s="295"/>
      <c r="C9154" s="295">
        <v>0.41640779999999999</v>
      </c>
      <c r="D9154" s="295"/>
    </row>
    <row r="9155" spans="1:4" x14ac:dyDescent="0.2">
      <c r="A9155" s="295">
        <v>0.29786400000000002</v>
      </c>
      <c r="B9155" s="295"/>
      <c r="C9155" s="295">
        <v>0.41637940000000001</v>
      </c>
      <c r="D9155" s="295"/>
    </row>
    <row r="9156" spans="1:4" x14ac:dyDescent="0.2">
      <c r="A9156" s="295">
        <v>0.29786400000000002</v>
      </c>
      <c r="B9156" s="295"/>
      <c r="C9156" s="295">
        <v>0.41637940000000001</v>
      </c>
      <c r="D9156" s="295"/>
    </row>
    <row r="9157" spans="1:4" x14ac:dyDescent="0.2">
      <c r="A9157" s="295">
        <v>0.29783920000000003</v>
      </c>
      <c r="B9157" s="295"/>
      <c r="C9157" s="295">
        <v>0.41636600000000001</v>
      </c>
      <c r="D9157" s="295"/>
    </row>
    <row r="9158" spans="1:4" x14ac:dyDescent="0.2">
      <c r="A9158" s="295">
        <v>0.29783920000000003</v>
      </c>
      <c r="B9158" s="295"/>
      <c r="C9158" s="295">
        <v>0.41632560000000002</v>
      </c>
      <c r="D9158" s="295"/>
    </row>
    <row r="9159" spans="1:4" x14ac:dyDescent="0.2">
      <c r="A9159" s="295">
        <v>0.29783920000000003</v>
      </c>
      <c r="B9159" s="295"/>
      <c r="C9159" s="295">
        <v>0.41630129999999999</v>
      </c>
      <c r="D9159" s="295"/>
    </row>
    <row r="9160" spans="1:4" x14ac:dyDescent="0.2">
      <c r="A9160" s="295">
        <v>0.29783920000000003</v>
      </c>
      <c r="B9160" s="295"/>
      <c r="C9160" s="295">
        <v>0.41628910000000002</v>
      </c>
      <c r="D9160" s="295"/>
    </row>
    <row r="9161" spans="1:4" x14ac:dyDescent="0.2">
      <c r="A9161" s="295">
        <v>0.29783920000000003</v>
      </c>
      <c r="B9161" s="295"/>
      <c r="C9161" s="295">
        <v>0.41628910000000002</v>
      </c>
      <c r="D9161" s="295"/>
    </row>
    <row r="9162" spans="1:4" x14ac:dyDescent="0.2">
      <c r="A9162" s="295">
        <v>0.29783920000000003</v>
      </c>
      <c r="B9162" s="295"/>
      <c r="C9162" s="295">
        <v>0.41626239999999998</v>
      </c>
      <c r="D9162" s="295"/>
    </row>
    <row r="9163" spans="1:4" x14ac:dyDescent="0.2">
      <c r="A9163" s="295">
        <v>0.29781279999999999</v>
      </c>
      <c r="B9163" s="295"/>
      <c r="C9163" s="295">
        <v>0.41624870000000003</v>
      </c>
      <c r="D9163" s="295"/>
    </row>
    <row r="9164" spans="1:4" x14ac:dyDescent="0.2">
      <c r="A9164" s="295">
        <v>0.29781279999999999</v>
      </c>
      <c r="B9164" s="295"/>
      <c r="C9164" s="295">
        <v>0.4162227</v>
      </c>
      <c r="D9164" s="295"/>
    </row>
    <row r="9165" spans="1:4" x14ac:dyDescent="0.2">
      <c r="A9165" s="295">
        <v>0.2977725</v>
      </c>
      <c r="B9165" s="295"/>
      <c r="C9165" s="295">
        <v>0.41619729999999999</v>
      </c>
      <c r="D9165" s="295"/>
    </row>
    <row r="9166" spans="1:4" x14ac:dyDescent="0.2">
      <c r="A9166" s="295">
        <v>0.2977725</v>
      </c>
      <c r="B9166" s="295"/>
      <c r="C9166" s="295">
        <v>0.41618270000000002</v>
      </c>
      <c r="D9166" s="295"/>
    </row>
    <row r="9167" spans="1:4" x14ac:dyDescent="0.2">
      <c r="A9167" s="295">
        <v>0.2977725</v>
      </c>
      <c r="B9167" s="295"/>
      <c r="C9167" s="295">
        <v>0.4161706</v>
      </c>
      <c r="D9167" s="295"/>
    </row>
    <row r="9168" spans="1:4" x14ac:dyDescent="0.2">
      <c r="A9168" s="295">
        <v>0.29775980000000002</v>
      </c>
      <c r="B9168" s="295"/>
      <c r="C9168" s="295">
        <v>0.41615730000000001</v>
      </c>
      <c r="D9168" s="295"/>
    </row>
    <row r="9169" spans="1:4" x14ac:dyDescent="0.2">
      <c r="A9169" s="295">
        <v>0.29775980000000002</v>
      </c>
      <c r="B9169" s="295"/>
      <c r="C9169" s="295">
        <v>0.41613129999999998</v>
      </c>
      <c r="D9169" s="295"/>
    </row>
    <row r="9170" spans="1:4" x14ac:dyDescent="0.2">
      <c r="A9170" s="295">
        <v>0.29774610000000001</v>
      </c>
      <c r="B9170" s="295"/>
      <c r="C9170" s="295">
        <v>0.41611900000000002</v>
      </c>
      <c r="D9170" s="295"/>
    </row>
    <row r="9171" spans="1:4" x14ac:dyDescent="0.2">
      <c r="A9171" s="295">
        <v>0.29774610000000001</v>
      </c>
      <c r="B9171" s="295"/>
      <c r="C9171" s="295">
        <v>0.41609360000000001</v>
      </c>
      <c r="D9171" s="295"/>
    </row>
    <row r="9172" spans="1:4" x14ac:dyDescent="0.2">
      <c r="A9172" s="295">
        <v>0.29771730000000002</v>
      </c>
      <c r="B9172" s="295"/>
      <c r="C9172" s="295">
        <v>0.41606929999999998</v>
      </c>
      <c r="D9172" s="295"/>
    </row>
    <row r="9173" spans="1:4" x14ac:dyDescent="0.2">
      <c r="A9173" s="295">
        <v>0.29770419999999997</v>
      </c>
      <c r="B9173" s="295"/>
      <c r="C9173" s="295">
        <v>0.41602869999999997</v>
      </c>
      <c r="D9173" s="295"/>
    </row>
    <row r="9174" spans="1:4" x14ac:dyDescent="0.2">
      <c r="A9174" s="295">
        <v>0.29770419999999997</v>
      </c>
      <c r="B9174" s="295"/>
      <c r="C9174" s="295">
        <v>0.41598980000000002</v>
      </c>
      <c r="D9174" s="295"/>
    </row>
    <row r="9175" spans="1:4" x14ac:dyDescent="0.2">
      <c r="A9175" s="295">
        <v>0.29770419999999997</v>
      </c>
      <c r="B9175" s="295"/>
      <c r="C9175" s="295">
        <v>0.41596179999999999</v>
      </c>
      <c r="D9175" s="295"/>
    </row>
    <row r="9176" spans="1:4" x14ac:dyDescent="0.2">
      <c r="A9176" s="295">
        <v>0.29769220000000002</v>
      </c>
      <c r="B9176" s="295"/>
      <c r="C9176" s="295">
        <v>0.41593639999999998</v>
      </c>
      <c r="D9176" s="295"/>
    </row>
    <row r="9177" spans="1:4" x14ac:dyDescent="0.2">
      <c r="A9177" s="295">
        <v>0.29769220000000002</v>
      </c>
      <c r="B9177" s="295"/>
      <c r="C9177" s="295">
        <v>0.41590929999999998</v>
      </c>
      <c r="D9177" s="295"/>
    </row>
    <row r="9178" spans="1:4" x14ac:dyDescent="0.2">
      <c r="A9178" s="295">
        <v>0.29765269999999999</v>
      </c>
      <c r="B9178" s="295"/>
      <c r="C9178" s="295">
        <v>0.41589710000000002</v>
      </c>
      <c r="D9178" s="295"/>
    </row>
    <row r="9179" spans="1:4" x14ac:dyDescent="0.2">
      <c r="A9179" s="295">
        <v>0.29765269999999999</v>
      </c>
      <c r="B9179" s="295"/>
      <c r="C9179" s="295">
        <v>0.41588249999999999</v>
      </c>
      <c r="D9179" s="295"/>
    </row>
    <row r="9180" spans="1:4" x14ac:dyDescent="0.2">
      <c r="A9180" s="295">
        <v>0.29765269999999999</v>
      </c>
      <c r="B9180" s="295"/>
      <c r="C9180" s="295">
        <v>0.41580719999999999</v>
      </c>
      <c r="D9180" s="295"/>
    </row>
    <row r="9181" spans="1:4" x14ac:dyDescent="0.2">
      <c r="A9181" s="295">
        <v>0.2976375</v>
      </c>
      <c r="B9181" s="295"/>
      <c r="C9181" s="295">
        <v>0.41578290000000001</v>
      </c>
      <c r="D9181" s="295"/>
    </row>
    <row r="9182" spans="1:4" x14ac:dyDescent="0.2">
      <c r="A9182" s="295">
        <v>0.29762480000000002</v>
      </c>
      <c r="B9182" s="295"/>
      <c r="C9182" s="295">
        <v>0.41576920000000001</v>
      </c>
      <c r="D9182" s="295"/>
    </row>
    <row r="9183" spans="1:4" x14ac:dyDescent="0.2">
      <c r="A9183" s="295">
        <v>0.29762480000000002</v>
      </c>
      <c r="B9183" s="295"/>
      <c r="C9183" s="295">
        <v>0.4157438</v>
      </c>
      <c r="D9183" s="295"/>
    </row>
    <row r="9184" spans="1:4" x14ac:dyDescent="0.2">
      <c r="A9184" s="295">
        <v>0.29759760000000002</v>
      </c>
      <c r="B9184" s="295"/>
      <c r="C9184" s="295">
        <v>0.41570249999999997</v>
      </c>
      <c r="D9184" s="295"/>
    </row>
    <row r="9185" spans="1:4" x14ac:dyDescent="0.2">
      <c r="A9185" s="295">
        <v>0.29758489999999999</v>
      </c>
      <c r="B9185" s="295"/>
      <c r="C9185" s="295">
        <v>0.41568909999999998</v>
      </c>
      <c r="D9185" s="295"/>
    </row>
    <row r="9186" spans="1:4" x14ac:dyDescent="0.2">
      <c r="A9186" s="295">
        <v>0.29757119999999998</v>
      </c>
      <c r="B9186" s="295"/>
      <c r="C9186" s="295">
        <v>0.41566249999999999</v>
      </c>
      <c r="D9186" s="295"/>
    </row>
    <row r="9187" spans="1:4" x14ac:dyDescent="0.2">
      <c r="A9187" s="295">
        <v>0.29757119999999998</v>
      </c>
      <c r="B9187" s="295"/>
      <c r="C9187" s="295">
        <v>0.4156242</v>
      </c>
      <c r="D9187" s="295"/>
    </row>
    <row r="9188" spans="1:4" x14ac:dyDescent="0.2">
      <c r="A9188" s="295">
        <v>0.2975585</v>
      </c>
      <c r="B9188" s="295"/>
      <c r="C9188" s="295">
        <v>0.41559620000000003</v>
      </c>
      <c r="D9188" s="295"/>
    </row>
    <row r="9189" spans="1:4" x14ac:dyDescent="0.2">
      <c r="A9189" s="295">
        <v>0.29753020000000002</v>
      </c>
      <c r="B9189" s="295"/>
      <c r="C9189" s="295">
        <v>0.4155816</v>
      </c>
      <c r="D9189" s="295"/>
    </row>
    <row r="9190" spans="1:4" x14ac:dyDescent="0.2">
      <c r="A9190" s="295">
        <v>0.29751820000000001</v>
      </c>
      <c r="B9190" s="295"/>
      <c r="C9190" s="295">
        <v>0.41554249999999998</v>
      </c>
      <c r="D9190" s="295"/>
    </row>
    <row r="9191" spans="1:4" x14ac:dyDescent="0.2">
      <c r="A9191" s="295">
        <v>0.29750300000000002</v>
      </c>
      <c r="B9191" s="295"/>
      <c r="C9191" s="295">
        <v>0.41551650000000001</v>
      </c>
      <c r="D9191" s="295"/>
    </row>
    <row r="9192" spans="1:4" x14ac:dyDescent="0.2">
      <c r="A9192" s="295">
        <v>0.29749029999999999</v>
      </c>
      <c r="B9192" s="295"/>
      <c r="C9192" s="295">
        <v>0.4155045</v>
      </c>
      <c r="D9192" s="295"/>
    </row>
    <row r="9193" spans="1:4" x14ac:dyDescent="0.2">
      <c r="A9193" s="295">
        <v>0.29746470000000003</v>
      </c>
      <c r="B9193" s="295"/>
      <c r="C9193" s="295">
        <v>0.41547610000000001</v>
      </c>
      <c r="D9193" s="295"/>
    </row>
    <row r="9194" spans="1:4" x14ac:dyDescent="0.2">
      <c r="A9194" s="295">
        <v>0.29745149999999998</v>
      </c>
      <c r="B9194" s="295"/>
      <c r="C9194" s="295">
        <v>0.41547610000000001</v>
      </c>
      <c r="D9194" s="295"/>
    </row>
    <row r="9195" spans="1:4" x14ac:dyDescent="0.2">
      <c r="A9195" s="295">
        <v>0.29745149999999998</v>
      </c>
      <c r="B9195" s="295"/>
      <c r="C9195" s="295">
        <v>0.41543720000000001</v>
      </c>
      <c r="D9195" s="295"/>
    </row>
    <row r="9196" spans="1:4" x14ac:dyDescent="0.2">
      <c r="A9196" s="295">
        <v>0.29745149999999998</v>
      </c>
      <c r="B9196" s="295"/>
      <c r="C9196" s="295">
        <v>0.41542380000000001</v>
      </c>
      <c r="D9196" s="295"/>
    </row>
    <row r="9197" spans="1:4" x14ac:dyDescent="0.2">
      <c r="A9197" s="295">
        <v>0.2974388</v>
      </c>
      <c r="B9197" s="295"/>
      <c r="C9197" s="295">
        <v>0.4154101</v>
      </c>
      <c r="D9197" s="295"/>
    </row>
    <row r="9198" spans="1:4" x14ac:dyDescent="0.2">
      <c r="A9198" s="295">
        <v>0.29741050000000002</v>
      </c>
      <c r="B9198" s="295"/>
      <c r="C9198" s="295">
        <v>0.41538209999999998</v>
      </c>
      <c r="D9198" s="295"/>
    </row>
    <row r="9199" spans="1:4" x14ac:dyDescent="0.2">
      <c r="A9199" s="295">
        <v>0.29739690000000002</v>
      </c>
      <c r="B9199" s="295"/>
      <c r="C9199" s="295">
        <v>0.41535610000000001</v>
      </c>
      <c r="D9199" s="295"/>
    </row>
    <row r="9200" spans="1:4" x14ac:dyDescent="0.2">
      <c r="A9200" s="295">
        <v>0.29739680000000002</v>
      </c>
      <c r="B9200" s="295"/>
      <c r="C9200" s="295">
        <v>0.4153307</v>
      </c>
      <c r="D9200" s="295"/>
    </row>
    <row r="9201" spans="1:4" x14ac:dyDescent="0.2">
      <c r="A9201" s="295">
        <v>0.29736899999999999</v>
      </c>
      <c r="B9201" s="295"/>
      <c r="C9201" s="295">
        <v>0.41531610000000002</v>
      </c>
      <c r="D9201" s="295"/>
    </row>
    <row r="9202" spans="1:4" x14ac:dyDescent="0.2">
      <c r="A9202" s="295">
        <v>0.29736899999999999</v>
      </c>
      <c r="B9202" s="295"/>
      <c r="C9202" s="295">
        <v>0.41530240000000002</v>
      </c>
      <c r="D9202" s="295"/>
    </row>
    <row r="9203" spans="1:4" x14ac:dyDescent="0.2">
      <c r="A9203" s="295">
        <v>0.29736899999999999</v>
      </c>
      <c r="B9203" s="295"/>
      <c r="C9203" s="295">
        <v>0.41524860000000002</v>
      </c>
      <c r="D9203" s="295"/>
    </row>
    <row r="9204" spans="1:4" x14ac:dyDescent="0.2">
      <c r="A9204" s="295">
        <v>0.29735689999999998</v>
      </c>
      <c r="B9204" s="295"/>
      <c r="C9204" s="295">
        <v>0.41523520000000003</v>
      </c>
      <c r="D9204" s="295"/>
    </row>
    <row r="9205" spans="1:4" x14ac:dyDescent="0.2">
      <c r="A9205" s="295">
        <v>0.29733019999999999</v>
      </c>
      <c r="B9205" s="295"/>
      <c r="C9205" s="295">
        <v>0.41523520000000003</v>
      </c>
      <c r="D9205" s="295"/>
    </row>
    <row r="9206" spans="1:4" x14ac:dyDescent="0.2">
      <c r="A9206" s="295">
        <v>0.29731740000000001</v>
      </c>
      <c r="B9206" s="295"/>
      <c r="C9206" s="295">
        <v>0.41522300000000001</v>
      </c>
      <c r="D9206" s="295"/>
    </row>
    <row r="9207" spans="1:4" x14ac:dyDescent="0.2">
      <c r="A9207" s="295">
        <v>0.29731740000000001</v>
      </c>
      <c r="B9207" s="295"/>
      <c r="C9207" s="295">
        <v>0.41519590000000001</v>
      </c>
      <c r="D9207" s="295"/>
    </row>
    <row r="9208" spans="1:4" x14ac:dyDescent="0.2">
      <c r="A9208" s="295">
        <v>0.29731740000000001</v>
      </c>
      <c r="B9208" s="295"/>
      <c r="C9208" s="295">
        <v>0.41516920000000002</v>
      </c>
      <c r="D9208" s="295"/>
    </row>
    <row r="9209" spans="1:4" x14ac:dyDescent="0.2">
      <c r="A9209" s="295">
        <v>0.29731740000000001</v>
      </c>
      <c r="B9209" s="295"/>
      <c r="C9209" s="295">
        <v>0.41516920000000002</v>
      </c>
      <c r="D9209" s="295"/>
    </row>
    <row r="9210" spans="1:4" x14ac:dyDescent="0.2">
      <c r="A9210" s="295">
        <v>0.29731740000000001</v>
      </c>
      <c r="B9210" s="295"/>
      <c r="C9210" s="295">
        <v>0.41514210000000001</v>
      </c>
      <c r="D9210" s="295"/>
    </row>
    <row r="9211" spans="1:4" x14ac:dyDescent="0.2">
      <c r="A9211" s="295">
        <v>0.29729179999999999</v>
      </c>
      <c r="B9211" s="295"/>
      <c r="C9211" s="295">
        <v>0.41514210000000001</v>
      </c>
      <c r="D9211" s="295"/>
    </row>
    <row r="9212" spans="1:4" x14ac:dyDescent="0.2">
      <c r="A9212" s="295">
        <v>0.29729179999999999</v>
      </c>
      <c r="B9212" s="295"/>
      <c r="C9212" s="295">
        <v>0.4150895</v>
      </c>
      <c r="D9212" s="295"/>
    </row>
    <row r="9213" spans="1:4" x14ac:dyDescent="0.2">
      <c r="A9213" s="295">
        <v>0.2972766</v>
      </c>
      <c r="B9213" s="295"/>
      <c r="C9213" s="295">
        <v>0.41507739999999999</v>
      </c>
      <c r="D9213" s="295"/>
    </row>
    <row r="9214" spans="1:4" x14ac:dyDescent="0.2">
      <c r="A9214" s="295">
        <v>0.29726390000000003</v>
      </c>
      <c r="B9214" s="295"/>
      <c r="C9214" s="295">
        <v>0.41504950000000002</v>
      </c>
      <c r="D9214" s="295"/>
    </row>
    <row r="9215" spans="1:4" x14ac:dyDescent="0.2">
      <c r="A9215" s="295">
        <v>0.29725069999999998</v>
      </c>
      <c r="B9215" s="295"/>
      <c r="C9215" s="295">
        <v>0.41502519999999998</v>
      </c>
      <c r="D9215" s="295"/>
    </row>
    <row r="9216" spans="1:4" x14ac:dyDescent="0.2">
      <c r="A9216" s="295">
        <v>0.29723559999999999</v>
      </c>
      <c r="B9216" s="295"/>
      <c r="C9216" s="295">
        <v>0.41502519999999998</v>
      </c>
      <c r="D9216" s="295"/>
    </row>
    <row r="9217" spans="1:4" x14ac:dyDescent="0.2">
      <c r="A9217" s="295">
        <v>0.29722359999999998</v>
      </c>
      <c r="B9217" s="295"/>
      <c r="C9217" s="295">
        <v>0.41498580000000002</v>
      </c>
      <c r="D9217" s="295"/>
    </row>
    <row r="9218" spans="1:4" x14ac:dyDescent="0.2">
      <c r="A9218" s="295">
        <v>0.2972108</v>
      </c>
      <c r="B9218" s="295"/>
      <c r="C9218" s="295">
        <v>0.41495789999999999</v>
      </c>
      <c r="D9218" s="295"/>
    </row>
    <row r="9219" spans="1:4" x14ac:dyDescent="0.2">
      <c r="A9219" s="295">
        <v>0.29719770000000001</v>
      </c>
      <c r="B9219" s="295"/>
      <c r="C9219" s="295">
        <v>0.41494560000000003</v>
      </c>
      <c r="D9219" s="295"/>
    </row>
    <row r="9220" spans="1:4" x14ac:dyDescent="0.2">
      <c r="A9220" s="295">
        <v>0.29718410000000001</v>
      </c>
      <c r="B9220" s="295"/>
      <c r="C9220" s="295">
        <v>0.41494560000000003</v>
      </c>
      <c r="D9220" s="295"/>
    </row>
    <row r="9221" spans="1:4" x14ac:dyDescent="0.2">
      <c r="A9221" s="295">
        <v>0.29717130000000003</v>
      </c>
      <c r="B9221" s="295"/>
      <c r="C9221" s="295">
        <v>0.41493350000000001</v>
      </c>
      <c r="D9221" s="295"/>
    </row>
    <row r="9222" spans="1:4" x14ac:dyDescent="0.2">
      <c r="A9222" s="295">
        <v>0.29717130000000003</v>
      </c>
      <c r="B9222" s="295"/>
      <c r="C9222" s="295">
        <v>0.4148944</v>
      </c>
      <c r="D9222" s="295"/>
    </row>
    <row r="9223" spans="1:4" x14ac:dyDescent="0.2">
      <c r="A9223" s="295">
        <v>0.2971435</v>
      </c>
      <c r="B9223" s="295"/>
      <c r="C9223" s="295">
        <v>0.41487980000000002</v>
      </c>
      <c r="D9223" s="295"/>
    </row>
    <row r="9224" spans="1:4" x14ac:dyDescent="0.2">
      <c r="A9224" s="295">
        <v>0.2971298</v>
      </c>
      <c r="B9224" s="295"/>
      <c r="C9224" s="295">
        <v>0.4148675</v>
      </c>
      <c r="D9224" s="295"/>
    </row>
    <row r="9225" spans="1:4" x14ac:dyDescent="0.2">
      <c r="A9225" s="295">
        <v>0.2971298</v>
      </c>
      <c r="B9225" s="295"/>
      <c r="C9225" s="295">
        <v>0.41483920000000002</v>
      </c>
      <c r="D9225" s="295"/>
    </row>
    <row r="9226" spans="1:4" x14ac:dyDescent="0.2">
      <c r="A9226" s="295">
        <v>0.2971298</v>
      </c>
      <c r="B9226" s="295"/>
      <c r="C9226" s="295">
        <v>0.41481489999999999</v>
      </c>
      <c r="D9226" s="295"/>
    </row>
    <row r="9227" spans="1:4" x14ac:dyDescent="0.2">
      <c r="A9227" s="295">
        <v>0.29711779999999999</v>
      </c>
      <c r="B9227" s="295"/>
      <c r="C9227" s="295">
        <v>0.41478690000000001</v>
      </c>
      <c r="D9227" s="295"/>
    </row>
    <row r="9228" spans="1:4" x14ac:dyDescent="0.2">
      <c r="A9228" s="295">
        <v>0.29710510000000001</v>
      </c>
      <c r="B9228" s="295"/>
      <c r="C9228" s="295">
        <v>0.41475980000000001</v>
      </c>
      <c r="D9228" s="295"/>
    </row>
    <row r="9229" spans="1:4" x14ac:dyDescent="0.2">
      <c r="A9229" s="295">
        <v>0.297093</v>
      </c>
      <c r="B9229" s="295"/>
      <c r="C9229" s="295">
        <v>0.41473179999999998</v>
      </c>
      <c r="D9229" s="295"/>
    </row>
    <row r="9230" spans="1:4" x14ac:dyDescent="0.2">
      <c r="A9230" s="295">
        <v>0.297093</v>
      </c>
      <c r="B9230" s="295"/>
      <c r="C9230" s="295">
        <v>0.41473179999999998</v>
      </c>
      <c r="D9230" s="295"/>
    </row>
    <row r="9231" spans="1:4" x14ac:dyDescent="0.2">
      <c r="A9231" s="295">
        <v>0.29706719999999998</v>
      </c>
      <c r="B9231" s="295"/>
      <c r="C9231" s="295">
        <v>0.41470750000000001</v>
      </c>
      <c r="D9231" s="295"/>
    </row>
    <row r="9232" spans="1:4" x14ac:dyDescent="0.2">
      <c r="A9232" s="295">
        <v>0.29705199999999998</v>
      </c>
      <c r="B9232" s="295"/>
      <c r="C9232" s="295">
        <v>0.41466579999999997</v>
      </c>
      <c r="D9232" s="295"/>
    </row>
    <row r="9233" spans="1:4" x14ac:dyDescent="0.2">
      <c r="A9233" s="295">
        <v>0.29703839999999998</v>
      </c>
      <c r="B9233" s="295"/>
      <c r="C9233" s="295">
        <v>0.41465249999999998</v>
      </c>
      <c r="D9233" s="295"/>
    </row>
    <row r="9234" spans="1:4" x14ac:dyDescent="0.2">
      <c r="A9234" s="295">
        <v>0.29703839999999998</v>
      </c>
      <c r="B9234" s="295"/>
      <c r="C9234" s="295">
        <v>0.41464020000000001</v>
      </c>
      <c r="D9234" s="295"/>
    </row>
    <row r="9235" spans="1:4" x14ac:dyDescent="0.2">
      <c r="A9235" s="295">
        <v>0.29703839999999998</v>
      </c>
      <c r="B9235" s="295"/>
      <c r="C9235" s="295">
        <v>0.41461360000000003</v>
      </c>
      <c r="D9235" s="295"/>
    </row>
    <row r="9236" spans="1:4" x14ac:dyDescent="0.2">
      <c r="A9236" s="295">
        <v>0.2970257</v>
      </c>
      <c r="B9236" s="295"/>
      <c r="C9236" s="295">
        <v>0.41461360000000003</v>
      </c>
      <c r="D9236" s="295"/>
    </row>
    <row r="9237" spans="1:4" x14ac:dyDescent="0.2">
      <c r="A9237" s="295">
        <v>0.2970257</v>
      </c>
      <c r="B9237" s="295"/>
      <c r="C9237" s="295">
        <v>0.4145742</v>
      </c>
      <c r="D9237" s="295"/>
    </row>
    <row r="9238" spans="1:4" x14ac:dyDescent="0.2">
      <c r="A9238" s="295">
        <v>0.29701359999999999</v>
      </c>
      <c r="B9238" s="295"/>
      <c r="C9238" s="295">
        <v>0.4145742</v>
      </c>
      <c r="D9238" s="295"/>
    </row>
    <row r="9239" spans="1:4" x14ac:dyDescent="0.2">
      <c r="A9239" s="295">
        <v>0.29701359999999999</v>
      </c>
      <c r="B9239" s="295"/>
      <c r="C9239" s="295">
        <v>0.41454849999999999</v>
      </c>
      <c r="D9239" s="295"/>
    </row>
    <row r="9240" spans="1:4" x14ac:dyDescent="0.2">
      <c r="A9240" s="295">
        <v>0.29698530000000001</v>
      </c>
      <c r="B9240" s="295"/>
      <c r="C9240" s="295">
        <v>0.41453509999999999</v>
      </c>
      <c r="D9240" s="295"/>
    </row>
    <row r="9241" spans="1:4" x14ac:dyDescent="0.2">
      <c r="A9241" s="295">
        <v>0.29698530000000001</v>
      </c>
      <c r="B9241" s="295"/>
      <c r="C9241" s="295">
        <v>0.41450819999999999</v>
      </c>
      <c r="D9241" s="295"/>
    </row>
    <row r="9242" spans="1:4" x14ac:dyDescent="0.2">
      <c r="A9242" s="295">
        <v>0.29697170000000001</v>
      </c>
      <c r="B9242" s="295"/>
      <c r="C9242" s="295">
        <v>0.41449619999999998</v>
      </c>
      <c r="D9242" s="295"/>
    </row>
    <row r="9243" spans="1:4" x14ac:dyDescent="0.2">
      <c r="A9243" s="295">
        <v>0.29697170000000001</v>
      </c>
      <c r="B9243" s="295"/>
      <c r="C9243" s="295">
        <v>0.41447079999999997</v>
      </c>
      <c r="D9243" s="295"/>
    </row>
    <row r="9244" spans="1:4" x14ac:dyDescent="0.2">
      <c r="A9244" s="295">
        <v>0.29695899999999997</v>
      </c>
      <c r="B9244" s="295"/>
      <c r="C9244" s="295">
        <v>0.41444409999999998</v>
      </c>
      <c r="D9244" s="295"/>
    </row>
    <row r="9245" spans="1:4" x14ac:dyDescent="0.2">
      <c r="A9245" s="295">
        <v>0.29694579999999998</v>
      </c>
      <c r="B9245" s="295"/>
      <c r="C9245" s="295">
        <v>0.41441810000000001</v>
      </c>
      <c r="D9245" s="295"/>
    </row>
    <row r="9246" spans="1:4" x14ac:dyDescent="0.2">
      <c r="A9246" s="295">
        <v>0.29693380000000003</v>
      </c>
      <c r="B9246" s="295"/>
      <c r="C9246" s="295">
        <v>0.41436420000000002</v>
      </c>
      <c r="D9246" s="295"/>
    </row>
    <row r="9247" spans="1:4" x14ac:dyDescent="0.2">
      <c r="A9247" s="295">
        <v>0.29693380000000003</v>
      </c>
      <c r="B9247" s="295"/>
      <c r="C9247" s="295">
        <v>0.41434949999999998</v>
      </c>
      <c r="D9247" s="295"/>
    </row>
    <row r="9248" spans="1:4" x14ac:dyDescent="0.2">
      <c r="A9248" s="295">
        <v>0.29693380000000003</v>
      </c>
      <c r="B9248" s="295"/>
      <c r="C9248" s="295">
        <v>0.41432409999999997</v>
      </c>
      <c r="D9248" s="295"/>
    </row>
    <row r="9249" spans="1:4" x14ac:dyDescent="0.2">
      <c r="A9249" s="295">
        <v>0.29693380000000003</v>
      </c>
      <c r="B9249" s="295"/>
      <c r="C9249" s="295">
        <v>0.41425810000000002</v>
      </c>
      <c r="D9249" s="295"/>
    </row>
    <row r="9250" spans="1:4" x14ac:dyDescent="0.2">
      <c r="A9250" s="295">
        <v>0.29690660000000002</v>
      </c>
      <c r="B9250" s="295"/>
      <c r="C9250" s="295">
        <v>0.41423149999999997</v>
      </c>
      <c r="D9250" s="295"/>
    </row>
    <row r="9251" spans="1:4" x14ac:dyDescent="0.2">
      <c r="A9251" s="295">
        <v>0.29687980000000003</v>
      </c>
      <c r="B9251" s="295"/>
      <c r="C9251" s="295">
        <v>0.41421920000000001</v>
      </c>
      <c r="D9251" s="295"/>
    </row>
    <row r="9252" spans="1:4" x14ac:dyDescent="0.2">
      <c r="A9252" s="295">
        <v>0.29687980000000003</v>
      </c>
      <c r="B9252" s="295"/>
      <c r="C9252" s="295">
        <v>0.41417989999999999</v>
      </c>
      <c r="D9252" s="295"/>
    </row>
    <row r="9253" spans="1:4" x14ac:dyDescent="0.2">
      <c r="A9253" s="295">
        <v>0.29686469999999998</v>
      </c>
      <c r="B9253" s="295"/>
      <c r="C9253" s="295">
        <v>0.4141532</v>
      </c>
      <c r="D9253" s="295"/>
    </row>
    <row r="9254" spans="1:4" x14ac:dyDescent="0.2">
      <c r="A9254" s="295">
        <v>0.29686469999999998</v>
      </c>
      <c r="B9254" s="295"/>
      <c r="C9254" s="295">
        <v>0.41413850000000002</v>
      </c>
      <c r="D9254" s="295"/>
    </row>
    <row r="9255" spans="1:4" x14ac:dyDescent="0.2">
      <c r="A9255" s="295">
        <v>0.29685099999999998</v>
      </c>
      <c r="B9255" s="295"/>
      <c r="C9255" s="295">
        <v>0.41412480000000002</v>
      </c>
      <c r="D9255" s="295"/>
    </row>
    <row r="9256" spans="1:4" x14ac:dyDescent="0.2">
      <c r="A9256" s="295">
        <v>0.2968383</v>
      </c>
      <c r="B9256" s="295"/>
      <c r="C9256" s="295">
        <v>0.41405989999999998</v>
      </c>
      <c r="D9256" s="295"/>
    </row>
    <row r="9257" spans="1:4" x14ac:dyDescent="0.2">
      <c r="A9257" s="295">
        <v>0.2968383</v>
      </c>
      <c r="B9257" s="295"/>
      <c r="C9257" s="295">
        <v>0.41403430000000002</v>
      </c>
      <c r="D9257" s="295"/>
    </row>
    <row r="9258" spans="1:4" x14ac:dyDescent="0.2">
      <c r="A9258" s="295">
        <v>0.2968383</v>
      </c>
      <c r="B9258" s="295"/>
      <c r="C9258" s="295">
        <v>0.41401969999999999</v>
      </c>
      <c r="D9258" s="295"/>
    </row>
    <row r="9259" spans="1:4" x14ac:dyDescent="0.2">
      <c r="A9259" s="295">
        <v>0.29682629999999999</v>
      </c>
      <c r="B9259" s="295"/>
      <c r="C9259" s="295">
        <v>0.41399429999999998</v>
      </c>
      <c r="D9259" s="295"/>
    </row>
    <row r="9260" spans="1:4" x14ac:dyDescent="0.2">
      <c r="A9260" s="295">
        <v>0.29680040000000002</v>
      </c>
      <c r="B9260" s="295"/>
      <c r="C9260" s="295">
        <v>0.41399429999999998</v>
      </c>
      <c r="D9260" s="295"/>
    </row>
    <row r="9261" spans="1:4" x14ac:dyDescent="0.2">
      <c r="A9261" s="295">
        <v>0.29680040000000002</v>
      </c>
      <c r="B9261" s="295"/>
      <c r="C9261" s="295">
        <v>0.41395520000000002</v>
      </c>
      <c r="D9261" s="295"/>
    </row>
    <row r="9262" spans="1:4" x14ac:dyDescent="0.2">
      <c r="A9262" s="295">
        <v>0.29678680000000002</v>
      </c>
      <c r="B9262" s="295"/>
      <c r="C9262" s="295">
        <v>0.41394049999999999</v>
      </c>
      <c r="D9262" s="295"/>
    </row>
    <row r="9263" spans="1:4" x14ac:dyDescent="0.2">
      <c r="A9263" s="295">
        <v>0.29677160000000002</v>
      </c>
      <c r="B9263" s="295"/>
      <c r="C9263" s="295">
        <v>0.41394049999999999</v>
      </c>
      <c r="D9263" s="295"/>
    </row>
    <row r="9264" spans="1:4" x14ac:dyDescent="0.2">
      <c r="A9264" s="295">
        <v>0.29677160000000002</v>
      </c>
      <c r="B9264" s="295"/>
      <c r="C9264" s="295">
        <v>0.41391339999999999</v>
      </c>
      <c r="D9264" s="295"/>
    </row>
    <row r="9265" spans="1:4" x14ac:dyDescent="0.2">
      <c r="A9265" s="295">
        <v>0.29677160000000002</v>
      </c>
      <c r="B9265" s="295"/>
      <c r="C9265" s="295">
        <v>0.41388910000000001</v>
      </c>
      <c r="D9265" s="295"/>
    </row>
    <row r="9266" spans="1:4" x14ac:dyDescent="0.2">
      <c r="A9266" s="295">
        <v>0.29677160000000002</v>
      </c>
      <c r="B9266" s="295"/>
      <c r="C9266" s="295">
        <v>0.41383540000000002</v>
      </c>
      <c r="D9266" s="295"/>
    </row>
    <row r="9267" spans="1:4" x14ac:dyDescent="0.2">
      <c r="A9267" s="295">
        <v>0.29674640000000002</v>
      </c>
      <c r="B9267" s="295"/>
      <c r="C9267" s="295">
        <v>0.4138231</v>
      </c>
      <c r="D9267" s="295"/>
    </row>
    <row r="9268" spans="1:4" x14ac:dyDescent="0.2">
      <c r="A9268" s="295">
        <v>0.29672009999999999</v>
      </c>
      <c r="B9268" s="295"/>
      <c r="C9268" s="295">
        <v>0.4137961</v>
      </c>
      <c r="D9268" s="295"/>
    </row>
    <row r="9269" spans="1:4" x14ac:dyDescent="0.2">
      <c r="A9269" s="295">
        <v>0.29672009999999999</v>
      </c>
      <c r="B9269" s="295"/>
      <c r="C9269" s="295">
        <v>0.41378399999999999</v>
      </c>
      <c r="D9269" s="295"/>
    </row>
    <row r="9270" spans="1:4" x14ac:dyDescent="0.2">
      <c r="A9270" s="295">
        <v>0.29670489999999999</v>
      </c>
      <c r="B9270" s="295"/>
      <c r="C9270" s="295">
        <v>0.41374470000000002</v>
      </c>
      <c r="D9270" s="295"/>
    </row>
    <row r="9271" spans="1:4" x14ac:dyDescent="0.2">
      <c r="A9271" s="295">
        <v>0.29669220000000002</v>
      </c>
      <c r="B9271" s="295"/>
      <c r="C9271" s="295">
        <v>0.41371799999999997</v>
      </c>
      <c r="D9271" s="295"/>
    </row>
    <row r="9272" spans="1:4" x14ac:dyDescent="0.2">
      <c r="A9272" s="295">
        <v>0.29666389999999998</v>
      </c>
      <c r="B9272" s="295"/>
      <c r="C9272" s="295">
        <v>0.41370469999999998</v>
      </c>
      <c r="D9272" s="295"/>
    </row>
    <row r="9273" spans="1:4" x14ac:dyDescent="0.2">
      <c r="A9273" s="295">
        <v>0.29666389999999998</v>
      </c>
      <c r="B9273" s="295"/>
      <c r="C9273" s="295">
        <v>0.41369260000000002</v>
      </c>
      <c r="D9273" s="295"/>
    </row>
    <row r="9274" spans="1:4" x14ac:dyDescent="0.2">
      <c r="A9274" s="295">
        <v>0.29663669999999998</v>
      </c>
      <c r="B9274" s="295"/>
      <c r="C9274" s="295">
        <v>0.4136396</v>
      </c>
      <c r="D9274" s="295"/>
    </row>
    <row r="9275" spans="1:4" x14ac:dyDescent="0.2">
      <c r="A9275" s="295">
        <v>0.29662309999999997</v>
      </c>
      <c r="B9275" s="295"/>
      <c r="C9275" s="295">
        <v>0.41361419999999999</v>
      </c>
      <c r="D9275" s="295"/>
    </row>
    <row r="9276" spans="1:4" x14ac:dyDescent="0.2">
      <c r="A9276" s="295">
        <v>0.2966104</v>
      </c>
      <c r="B9276" s="295"/>
      <c r="C9276" s="295">
        <v>0.41358729999999999</v>
      </c>
      <c r="D9276" s="295"/>
    </row>
    <row r="9277" spans="1:4" x14ac:dyDescent="0.2">
      <c r="A9277" s="295">
        <v>0.2966104</v>
      </c>
      <c r="B9277" s="295"/>
      <c r="C9277" s="295">
        <v>0.4135469</v>
      </c>
      <c r="D9277" s="295"/>
    </row>
    <row r="9278" spans="1:4" x14ac:dyDescent="0.2">
      <c r="A9278" s="295">
        <v>0.29659720000000001</v>
      </c>
      <c r="B9278" s="295"/>
      <c r="C9278" s="295">
        <v>0.41353319999999999</v>
      </c>
      <c r="D9278" s="295"/>
    </row>
    <row r="9279" spans="1:4" x14ac:dyDescent="0.2">
      <c r="A9279" s="295">
        <v>0.29658210000000002</v>
      </c>
      <c r="B9279" s="295"/>
      <c r="C9279" s="295">
        <v>0.4134835</v>
      </c>
      <c r="D9279" s="295"/>
    </row>
    <row r="9280" spans="1:4" x14ac:dyDescent="0.2">
      <c r="A9280" s="295">
        <v>0.29657</v>
      </c>
      <c r="B9280" s="295"/>
      <c r="C9280" s="295">
        <v>0.41347139999999999</v>
      </c>
      <c r="D9280" s="295"/>
    </row>
    <row r="9281" spans="1:4" x14ac:dyDescent="0.2">
      <c r="A9281" s="295">
        <v>0.29657</v>
      </c>
      <c r="B9281" s="295"/>
      <c r="C9281" s="295">
        <v>0.4134448</v>
      </c>
      <c r="D9281" s="295"/>
    </row>
    <row r="9282" spans="1:4" x14ac:dyDescent="0.2">
      <c r="A9282" s="295">
        <v>0.29657</v>
      </c>
      <c r="B9282" s="295"/>
      <c r="C9282" s="295">
        <v>0.41341879999999998</v>
      </c>
      <c r="D9282" s="295"/>
    </row>
    <row r="9283" spans="1:4" x14ac:dyDescent="0.2">
      <c r="A9283" s="295">
        <v>0.2965564</v>
      </c>
      <c r="B9283" s="295"/>
      <c r="C9283" s="295">
        <v>0.41339169999999997</v>
      </c>
      <c r="D9283" s="295"/>
    </row>
    <row r="9284" spans="1:4" x14ac:dyDescent="0.2">
      <c r="A9284" s="295">
        <v>0.2965564</v>
      </c>
      <c r="B9284" s="295"/>
      <c r="C9284" s="295">
        <v>0.41339169999999997</v>
      </c>
      <c r="D9284" s="295"/>
    </row>
    <row r="9285" spans="1:4" x14ac:dyDescent="0.2">
      <c r="A9285" s="295">
        <v>0.2965564</v>
      </c>
      <c r="B9285" s="295"/>
      <c r="C9285" s="295">
        <v>0.41336630000000002</v>
      </c>
      <c r="D9285" s="295"/>
    </row>
    <row r="9286" spans="1:4" x14ac:dyDescent="0.2">
      <c r="A9286" s="295">
        <v>0.29652849999999997</v>
      </c>
      <c r="B9286" s="295"/>
      <c r="C9286" s="295">
        <v>0.4133117</v>
      </c>
      <c r="D9286" s="295"/>
    </row>
    <row r="9287" spans="1:4" x14ac:dyDescent="0.2">
      <c r="A9287" s="295">
        <v>0.29652849999999997</v>
      </c>
      <c r="B9287" s="295"/>
      <c r="C9287" s="295">
        <v>0.41327229999999998</v>
      </c>
      <c r="D9287" s="295"/>
    </row>
    <row r="9288" spans="1:4" x14ac:dyDescent="0.2">
      <c r="A9288" s="295">
        <v>0.29651539999999998</v>
      </c>
      <c r="B9288" s="295"/>
      <c r="C9288" s="295">
        <v>0.41326030000000002</v>
      </c>
      <c r="D9288" s="295"/>
    </row>
    <row r="9289" spans="1:4" x14ac:dyDescent="0.2">
      <c r="A9289" s="295">
        <v>0.29651539999999998</v>
      </c>
      <c r="B9289" s="295"/>
      <c r="C9289" s="295">
        <v>0.41324559999999999</v>
      </c>
      <c r="D9289" s="295"/>
    </row>
    <row r="9290" spans="1:4" x14ac:dyDescent="0.2">
      <c r="A9290" s="295">
        <v>0.29650330000000003</v>
      </c>
      <c r="B9290" s="295"/>
      <c r="C9290" s="295">
        <v>0.41322029999999998</v>
      </c>
      <c r="D9290" s="295"/>
    </row>
    <row r="9291" spans="1:4" x14ac:dyDescent="0.2">
      <c r="A9291" s="295">
        <v>0.29650330000000003</v>
      </c>
      <c r="B9291" s="295"/>
      <c r="C9291" s="295">
        <v>0.41322029999999998</v>
      </c>
      <c r="D9291" s="295"/>
    </row>
    <row r="9292" spans="1:4" x14ac:dyDescent="0.2">
      <c r="A9292" s="295">
        <v>0.29648819999999998</v>
      </c>
      <c r="B9292" s="295"/>
      <c r="C9292" s="295">
        <v>0.41317989999999999</v>
      </c>
      <c r="D9292" s="295"/>
    </row>
    <row r="9293" spans="1:4" x14ac:dyDescent="0.2">
      <c r="A9293" s="295">
        <v>0.29647610000000002</v>
      </c>
      <c r="B9293" s="295"/>
      <c r="C9293" s="295">
        <v>0.41317989999999999</v>
      </c>
      <c r="D9293" s="295"/>
    </row>
    <row r="9294" spans="1:4" x14ac:dyDescent="0.2">
      <c r="A9294" s="295">
        <v>0.29644979999999999</v>
      </c>
      <c r="B9294" s="295"/>
      <c r="C9294" s="295">
        <v>0.4131515</v>
      </c>
      <c r="D9294" s="295"/>
    </row>
    <row r="9295" spans="1:4" x14ac:dyDescent="0.2">
      <c r="A9295" s="295">
        <v>0.29644979999999999</v>
      </c>
      <c r="B9295" s="295"/>
      <c r="C9295" s="295">
        <v>0.41311510000000001</v>
      </c>
      <c r="D9295" s="295"/>
    </row>
    <row r="9296" spans="1:4" x14ac:dyDescent="0.2">
      <c r="A9296" s="295">
        <v>0.29643609999999998</v>
      </c>
      <c r="B9296" s="295"/>
      <c r="C9296" s="295">
        <v>0.41308810000000001</v>
      </c>
      <c r="D9296" s="295"/>
    </row>
    <row r="9297" spans="1:4" x14ac:dyDescent="0.2">
      <c r="A9297" s="295">
        <v>0.29643609999999998</v>
      </c>
      <c r="B9297" s="295"/>
      <c r="C9297" s="295">
        <v>0.41306399999999999</v>
      </c>
      <c r="D9297" s="295"/>
    </row>
    <row r="9298" spans="1:4" x14ac:dyDescent="0.2">
      <c r="A9298" s="295">
        <v>0.29643609999999998</v>
      </c>
      <c r="B9298" s="295"/>
      <c r="C9298" s="295">
        <v>0.41305170000000002</v>
      </c>
      <c r="D9298" s="295"/>
    </row>
    <row r="9299" spans="1:4" x14ac:dyDescent="0.2">
      <c r="A9299" s="295">
        <v>0.29641099999999998</v>
      </c>
      <c r="B9299" s="295"/>
      <c r="C9299" s="295">
        <v>0.41305170000000002</v>
      </c>
      <c r="D9299" s="295"/>
    </row>
    <row r="9300" spans="1:4" x14ac:dyDescent="0.2">
      <c r="A9300" s="295">
        <v>0.2963982</v>
      </c>
      <c r="B9300" s="295"/>
      <c r="C9300" s="295">
        <v>0.41299780000000003</v>
      </c>
      <c r="D9300" s="295"/>
    </row>
    <row r="9301" spans="1:4" x14ac:dyDescent="0.2">
      <c r="A9301" s="295">
        <v>0.29638310000000001</v>
      </c>
      <c r="B9301" s="295"/>
      <c r="C9301" s="295">
        <v>0.41298570000000001</v>
      </c>
      <c r="D9301" s="295"/>
    </row>
    <row r="9302" spans="1:4" x14ac:dyDescent="0.2">
      <c r="A9302" s="295">
        <v>0.2963711</v>
      </c>
      <c r="B9302" s="295"/>
      <c r="C9302" s="295">
        <v>0.41298570000000001</v>
      </c>
      <c r="D9302" s="295"/>
    </row>
    <row r="9303" spans="1:4" x14ac:dyDescent="0.2">
      <c r="A9303" s="295">
        <v>0.2963711</v>
      </c>
      <c r="B9303" s="295"/>
      <c r="C9303" s="295">
        <v>0.41292139999999999</v>
      </c>
      <c r="D9303" s="295"/>
    </row>
    <row r="9304" spans="1:4" x14ac:dyDescent="0.2">
      <c r="A9304" s="295">
        <v>0.2963711</v>
      </c>
      <c r="B9304" s="295"/>
      <c r="C9304" s="295">
        <v>0.4129081</v>
      </c>
      <c r="D9304" s="295"/>
    </row>
    <row r="9305" spans="1:4" x14ac:dyDescent="0.2">
      <c r="A9305" s="295">
        <v>0.2963443</v>
      </c>
      <c r="B9305" s="295"/>
      <c r="C9305" s="295">
        <v>0.41289429999999999</v>
      </c>
      <c r="D9305" s="295"/>
    </row>
    <row r="9306" spans="1:4" x14ac:dyDescent="0.2">
      <c r="A9306" s="295">
        <v>0.29633159999999997</v>
      </c>
      <c r="B9306" s="295"/>
      <c r="C9306" s="295">
        <v>0.4128539</v>
      </c>
      <c r="D9306" s="295"/>
    </row>
    <row r="9307" spans="1:4" x14ac:dyDescent="0.2">
      <c r="A9307" s="295">
        <v>0.29631639999999998</v>
      </c>
      <c r="B9307" s="295"/>
      <c r="C9307" s="295">
        <v>0.4128539</v>
      </c>
      <c r="D9307" s="295"/>
    </row>
    <row r="9308" spans="1:4" x14ac:dyDescent="0.2">
      <c r="A9308" s="295">
        <v>0.29630440000000002</v>
      </c>
      <c r="B9308" s="295"/>
      <c r="C9308" s="295">
        <v>0.41282829999999998</v>
      </c>
      <c r="D9308" s="295"/>
    </row>
    <row r="9309" spans="1:4" x14ac:dyDescent="0.2">
      <c r="A9309" s="295">
        <v>0.29630440000000002</v>
      </c>
      <c r="B9309" s="295"/>
      <c r="C9309" s="295">
        <v>0.41282829999999998</v>
      </c>
      <c r="D9309" s="295"/>
    </row>
    <row r="9310" spans="1:4" x14ac:dyDescent="0.2">
      <c r="A9310" s="295">
        <v>0.29630440000000002</v>
      </c>
      <c r="B9310" s="295"/>
      <c r="C9310" s="295">
        <v>0.41278789999999999</v>
      </c>
      <c r="D9310" s="295"/>
    </row>
    <row r="9311" spans="1:4" x14ac:dyDescent="0.2">
      <c r="A9311" s="295">
        <v>0.29629169999999999</v>
      </c>
      <c r="B9311" s="295"/>
      <c r="C9311" s="295">
        <v>0.41277330000000001</v>
      </c>
      <c r="D9311" s="295"/>
    </row>
    <row r="9312" spans="1:4" x14ac:dyDescent="0.2">
      <c r="A9312" s="295">
        <v>0.29629159999999999</v>
      </c>
      <c r="B9312" s="295"/>
      <c r="C9312" s="295">
        <v>0.41274899999999998</v>
      </c>
      <c r="D9312" s="295"/>
    </row>
    <row r="9313" spans="1:4" x14ac:dyDescent="0.2">
      <c r="A9313" s="295">
        <v>0.29629159999999999</v>
      </c>
      <c r="B9313" s="295"/>
      <c r="C9313" s="295">
        <v>0.41269410000000001</v>
      </c>
      <c r="D9313" s="295"/>
    </row>
    <row r="9314" spans="1:4" x14ac:dyDescent="0.2">
      <c r="A9314" s="295">
        <v>0.29627799999999999</v>
      </c>
      <c r="B9314" s="295"/>
      <c r="C9314" s="295">
        <v>0.4126552</v>
      </c>
      <c r="D9314" s="295"/>
    </row>
    <row r="9315" spans="1:4" x14ac:dyDescent="0.2">
      <c r="A9315" s="295">
        <v>0.2962649</v>
      </c>
      <c r="B9315" s="295"/>
      <c r="C9315" s="295">
        <v>0.41263060000000001</v>
      </c>
      <c r="D9315" s="295"/>
    </row>
    <row r="9316" spans="1:4" x14ac:dyDescent="0.2">
      <c r="A9316" s="295">
        <v>0.29623699999999997</v>
      </c>
      <c r="B9316" s="295"/>
      <c r="C9316" s="295">
        <v>0.4126186</v>
      </c>
      <c r="D9316" s="295"/>
    </row>
    <row r="9317" spans="1:4" x14ac:dyDescent="0.2">
      <c r="A9317" s="295">
        <v>0.29622500000000002</v>
      </c>
      <c r="B9317" s="295"/>
      <c r="C9317" s="295">
        <v>0.41257860000000002</v>
      </c>
      <c r="D9317" s="295"/>
    </row>
    <row r="9318" spans="1:4" x14ac:dyDescent="0.2">
      <c r="A9318" s="295">
        <v>0.29622500000000002</v>
      </c>
      <c r="B9318" s="295"/>
      <c r="C9318" s="295">
        <v>0.41256389999999998</v>
      </c>
      <c r="D9318" s="295"/>
    </row>
    <row r="9319" spans="1:4" x14ac:dyDescent="0.2">
      <c r="A9319" s="295">
        <v>0.29622500000000002</v>
      </c>
      <c r="B9319" s="295"/>
      <c r="C9319" s="295">
        <v>0.41253830000000002</v>
      </c>
      <c r="D9319" s="295"/>
    </row>
    <row r="9320" spans="1:4" x14ac:dyDescent="0.2">
      <c r="A9320" s="295">
        <v>0.29622500000000002</v>
      </c>
      <c r="B9320" s="295"/>
      <c r="C9320" s="295">
        <v>0.41251260000000001</v>
      </c>
      <c r="D9320" s="295"/>
    </row>
    <row r="9321" spans="1:4" x14ac:dyDescent="0.2">
      <c r="A9321" s="295">
        <v>0.29621219999999998</v>
      </c>
      <c r="B9321" s="295"/>
      <c r="C9321" s="295">
        <v>0.4124988</v>
      </c>
      <c r="D9321" s="295"/>
    </row>
    <row r="9322" spans="1:4" x14ac:dyDescent="0.2">
      <c r="A9322" s="295">
        <v>0.29621219999999998</v>
      </c>
      <c r="B9322" s="295"/>
      <c r="C9322" s="295">
        <v>0.41247319999999998</v>
      </c>
      <c r="D9322" s="295"/>
    </row>
    <row r="9323" spans="1:4" x14ac:dyDescent="0.2">
      <c r="A9323" s="295">
        <v>0.29619709999999999</v>
      </c>
      <c r="B9323" s="295"/>
      <c r="C9323" s="295">
        <v>0.41244730000000002</v>
      </c>
      <c r="D9323" s="295"/>
    </row>
    <row r="9324" spans="1:4" x14ac:dyDescent="0.2">
      <c r="A9324" s="295">
        <v>0.29619709999999999</v>
      </c>
      <c r="B9324" s="295"/>
      <c r="C9324" s="295">
        <v>0.41240850000000001</v>
      </c>
      <c r="D9324" s="295"/>
    </row>
    <row r="9325" spans="1:4" x14ac:dyDescent="0.2">
      <c r="A9325" s="295">
        <v>0.29618339999999999</v>
      </c>
      <c r="B9325" s="295"/>
      <c r="C9325" s="295">
        <v>0.41239520000000002</v>
      </c>
      <c r="D9325" s="295"/>
    </row>
    <row r="9326" spans="1:4" x14ac:dyDescent="0.2">
      <c r="A9326" s="295">
        <v>0.29615560000000002</v>
      </c>
      <c r="B9326" s="295"/>
      <c r="C9326" s="295">
        <v>0.41238320000000001</v>
      </c>
      <c r="D9326" s="295"/>
    </row>
    <row r="9327" spans="1:4" x14ac:dyDescent="0.2">
      <c r="A9327" s="295">
        <v>0.29615560000000002</v>
      </c>
      <c r="B9327" s="295"/>
      <c r="C9327" s="295">
        <v>0.41237089999999998</v>
      </c>
      <c r="D9327" s="295"/>
    </row>
    <row r="9328" spans="1:4" x14ac:dyDescent="0.2">
      <c r="A9328" s="295">
        <v>0.2961435</v>
      </c>
      <c r="B9328" s="295"/>
      <c r="C9328" s="295">
        <v>0.41235630000000001</v>
      </c>
      <c r="D9328" s="295"/>
    </row>
    <row r="9329" spans="1:4" x14ac:dyDescent="0.2">
      <c r="A9329" s="295">
        <v>0.29613040000000002</v>
      </c>
      <c r="B9329" s="295"/>
      <c r="C9329" s="295">
        <v>0.41232790000000002</v>
      </c>
      <c r="D9329" s="295"/>
    </row>
    <row r="9330" spans="1:4" x14ac:dyDescent="0.2">
      <c r="A9330" s="295">
        <v>0.29613040000000002</v>
      </c>
      <c r="B9330" s="295"/>
      <c r="C9330" s="295">
        <v>0.41230250000000002</v>
      </c>
      <c r="D9330" s="295"/>
    </row>
    <row r="9331" spans="1:4" x14ac:dyDescent="0.2">
      <c r="A9331" s="295">
        <v>0.29613040000000002</v>
      </c>
      <c r="B9331" s="295"/>
      <c r="C9331" s="295">
        <v>0.41226489999999999</v>
      </c>
      <c r="D9331" s="295"/>
    </row>
    <row r="9332" spans="1:4" x14ac:dyDescent="0.2">
      <c r="A9332" s="295">
        <v>0.29613040000000002</v>
      </c>
      <c r="B9332" s="295"/>
      <c r="C9332" s="295">
        <v>0.41224060000000001</v>
      </c>
      <c r="D9332" s="295"/>
    </row>
    <row r="9333" spans="1:4" x14ac:dyDescent="0.2">
      <c r="A9333" s="295">
        <v>0.29611769999999998</v>
      </c>
      <c r="B9333" s="295"/>
      <c r="C9333" s="295">
        <v>0.41222589999999998</v>
      </c>
      <c r="D9333" s="295"/>
    </row>
    <row r="9334" spans="1:4" x14ac:dyDescent="0.2">
      <c r="A9334" s="295">
        <v>0.29610399999999998</v>
      </c>
      <c r="B9334" s="295"/>
      <c r="C9334" s="295">
        <v>0.41221219999999997</v>
      </c>
      <c r="D9334" s="295"/>
    </row>
    <row r="9335" spans="1:4" x14ac:dyDescent="0.2">
      <c r="A9335" s="295">
        <v>0.29608889999999999</v>
      </c>
      <c r="B9335" s="295"/>
      <c r="C9335" s="295">
        <v>0.41217589999999998</v>
      </c>
      <c r="D9335" s="295"/>
    </row>
    <row r="9336" spans="1:4" x14ac:dyDescent="0.2">
      <c r="A9336" s="295">
        <v>0.29608889999999999</v>
      </c>
      <c r="B9336" s="295"/>
      <c r="C9336" s="295">
        <v>0.41217579999999998</v>
      </c>
      <c r="D9336" s="295"/>
    </row>
    <row r="9337" spans="1:4" x14ac:dyDescent="0.2">
      <c r="A9337" s="295">
        <v>0.2960737</v>
      </c>
      <c r="B9337" s="295"/>
      <c r="C9337" s="295">
        <v>0.41214790000000001</v>
      </c>
      <c r="D9337" s="295"/>
    </row>
    <row r="9338" spans="1:4" x14ac:dyDescent="0.2">
      <c r="A9338" s="295">
        <v>0.29604849999999999</v>
      </c>
      <c r="B9338" s="295"/>
      <c r="C9338" s="295">
        <v>0.4121341</v>
      </c>
      <c r="D9338" s="295"/>
    </row>
    <row r="9339" spans="1:4" x14ac:dyDescent="0.2">
      <c r="A9339" s="295">
        <v>0.29602220000000001</v>
      </c>
      <c r="B9339" s="295"/>
      <c r="C9339" s="295">
        <v>0.41210980000000003</v>
      </c>
      <c r="D9339" s="295"/>
    </row>
    <row r="9340" spans="1:4" x14ac:dyDescent="0.2">
      <c r="A9340" s="295">
        <v>0.29602220000000001</v>
      </c>
      <c r="B9340" s="295"/>
      <c r="C9340" s="295">
        <v>0.41208149999999999</v>
      </c>
      <c r="D9340" s="295"/>
    </row>
    <row r="9341" spans="1:4" x14ac:dyDescent="0.2">
      <c r="A9341" s="295">
        <v>0.29600700000000002</v>
      </c>
      <c r="B9341" s="295"/>
      <c r="C9341" s="295">
        <v>0.4120415</v>
      </c>
      <c r="D9341" s="295"/>
    </row>
    <row r="9342" spans="1:4" x14ac:dyDescent="0.2">
      <c r="A9342" s="295">
        <v>0.29599500000000001</v>
      </c>
      <c r="B9342" s="295"/>
      <c r="C9342" s="295">
        <v>0.41199989999999997</v>
      </c>
      <c r="D9342" s="295"/>
    </row>
    <row r="9343" spans="1:4" x14ac:dyDescent="0.2">
      <c r="A9343" s="295">
        <v>0.29598140000000001</v>
      </c>
      <c r="B9343" s="295"/>
      <c r="C9343" s="295">
        <v>0.41196060000000001</v>
      </c>
      <c r="D9343" s="295"/>
    </row>
    <row r="9344" spans="1:4" x14ac:dyDescent="0.2">
      <c r="A9344" s="295">
        <v>0.2959813</v>
      </c>
      <c r="B9344" s="295"/>
      <c r="C9344" s="295">
        <v>0.4119485</v>
      </c>
      <c r="D9344" s="295"/>
    </row>
    <row r="9345" spans="1:4" x14ac:dyDescent="0.2">
      <c r="A9345" s="295">
        <v>0.2959813</v>
      </c>
      <c r="B9345" s="295"/>
      <c r="C9345" s="295">
        <v>0.41191929999999999</v>
      </c>
      <c r="D9345" s="295"/>
    </row>
    <row r="9346" spans="1:4" x14ac:dyDescent="0.2">
      <c r="A9346" s="295">
        <v>0.29595250000000001</v>
      </c>
      <c r="B9346" s="295"/>
      <c r="C9346" s="295">
        <v>0.41190549999999998</v>
      </c>
      <c r="D9346" s="295"/>
    </row>
    <row r="9347" spans="1:4" x14ac:dyDescent="0.2">
      <c r="A9347" s="295">
        <v>0.29593979999999998</v>
      </c>
      <c r="B9347" s="295"/>
      <c r="C9347" s="295">
        <v>0.41187889999999999</v>
      </c>
      <c r="D9347" s="295"/>
    </row>
    <row r="9348" spans="1:4" x14ac:dyDescent="0.2">
      <c r="A9348" s="295">
        <v>0.29592780000000002</v>
      </c>
      <c r="B9348" s="295"/>
      <c r="C9348" s="295">
        <v>0.41185290000000002</v>
      </c>
      <c r="D9348" s="295"/>
    </row>
    <row r="9349" spans="1:4" x14ac:dyDescent="0.2">
      <c r="A9349" s="295">
        <v>0.29591469999999997</v>
      </c>
      <c r="B9349" s="295"/>
      <c r="C9349" s="295">
        <v>0.41182489999999999</v>
      </c>
      <c r="D9349" s="295"/>
    </row>
    <row r="9350" spans="1:4" x14ac:dyDescent="0.2">
      <c r="A9350" s="295">
        <v>0.29591469999999997</v>
      </c>
      <c r="B9350" s="295"/>
      <c r="C9350" s="295">
        <v>0.41180060000000002</v>
      </c>
      <c r="D9350" s="295"/>
    </row>
    <row r="9351" spans="1:4" x14ac:dyDescent="0.2">
      <c r="A9351" s="295">
        <v>0.29591469999999997</v>
      </c>
      <c r="B9351" s="295"/>
      <c r="C9351" s="295">
        <v>0.41178730000000002</v>
      </c>
      <c r="D9351" s="295"/>
    </row>
    <row r="9352" spans="1:4" x14ac:dyDescent="0.2">
      <c r="A9352" s="295">
        <v>0.29589949999999998</v>
      </c>
      <c r="B9352" s="295"/>
      <c r="C9352" s="295">
        <v>0.41178720000000002</v>
      </c>
      <c r="D9352" s="295"/>
    </row>
    <row r="9353" spans="1:4" x14ac:dyDescent="0.2">
      <c r="A9353" s="295">
        <v>0.29588589999999998</v>
      </c>
      <c r="B9353" s="295"/>
      <c r="C9353" s="295">
        <v>0.41177520000000001</v>
      </c>
      <c r="D9353" s="295"/>
    </row>
    <row r="9354" spans="1:4" x14ac:dyDescent="0.2">
      <c r="A9354" s="295">
        <v>0.29588579999999998</v>
      </c>
      <c r="B9354" s="295"/>
      <c r="C9354" s="295">
        <v>0.4117615</v>
      </c>
      <c r="D9354" s="295"/>
    </row>
    <row r="9355" spans="1:4" x14ac:dyDescent="0.2">
      <c r="A9355" s="295">
        <v>0.29587380000000002</v>
      </c>
      <c r="B9355" s="295"/>
      <c r="C9355" s="295">
        <v>0.41173349999999997</v>
      </c>
      <c r="D9355" s="295"/>
    </row>
    <row r="9356" spans="1:4" x14ac:dyDescent="0.2">
      <c r="A9356" s="295">
        <v>0.29587380000000002</v>
      </c>
      <c r="B9356" s="295"/>
      <c r="C9356" s="295">
        <v>0.41172120000000001</v>
      </c>
      <c r="D9356" s="295"/>
    </row>
    <row r="9357" spans="1:4" x14ac:dyDescent="0.2">
      <c r="A9357" s="295">
        <v>0.29586109999999999</v>
      </c>
      <c r="B9357" s="295"/>
      <c r="C9357" s="295">
        <v>0.41169529999999999</v>
      </c>
      <c r="D9357" s="295"/>
    </row>
    <row r="9358" spans="1:4" x14ac:dyDescent="0.2">
      <c r="A9358" s="295">
        <v>0.29586109999999999</v>
      </c>
      <c r="B9358" s="295"/>
      <c r="C9358" s="295">
        <v>0.41168320000000003</v>
      </c>
      <c r="D9358" s="295"/>
    </row>
    <row r="9359" spans="1:4" x14ac:dyDescent="0.2">
      <c r="A9359" s="295">
        <v>0.295846</v>
      </c>
      <c r="B9359" s="295"/>
      <c r="C9359" s="295">
        <v>0.41166989999999998</v>
      </c>
      <c r="D9359" s="295"/>
    </row>
    <row r="9360" spans="1:4" x14ac:dyDescent="0.2">
      <c r="A9360" s="295">
        <v>0.29584589999999999</v>
      </c>
      <c r="B9360" s="295"/>
      <c r="C9360" s="295">
        <v>0.41163040000000001</v>
      </c>
      <c r="D9360" s="295"/>
    </row>
    <row r="9361" spans="1:4" x14ac:dyDescent="0.2">
      <c r="A9361" s="295">
        <v>0.29584589999999999</v>
      </c>
      <c r="B9361" s="295"/>
      <c r="C9361" s="295">
        <v>0.4116011</v>
      </c>
      <c r="D9361" s="295"/>
    </row>
    <row r="9362" spans="1:4" x14ac:dyDescent="0.2">
      <c r="A9362" s="295">
        <v>0.29584589999999999</v>
      </c>
      <c r="B9362" s="295"/>
      <c r="C9362" s="295">
        <v>0.41157680000000002</v>
      </c>
      <c r="D9362" s="295"/>
    </row>
    <row r="9363" spans="1:4" x14ac:dyDescent="0.2">
      <c r="A9363" s="295">
        <v>0.2958075</v>
      </c>
      <c r="B9363" s="295"/>
      <c r="C9363" s="295">
        <v>0.41153380000000001</v>
      </c>
      <c r="D9363" s="295"/>
    </row>
    <row r="9364" spans="1:4" x14ac:dyDescent="0.2">
      <c r="A9364" s="295">
        <v>0.2958075</v>
      </c>
      <c r="B9364" s="295"/>
      <c r="C9364" s="295">
        <v>0.41152169999999999</v>
      </c>
      <c r="D9364" s="295"/>
    </row>
    <row r="9365" spans="1:4" x14ac:dyDescent="0.2">
      <c r="A9365" s="295">
        <v>0.29578680000000002</v>
      </c>
      <c r="B9365" s="295"/>
      <c r="C9365" s="295">
        <v>0.41150969999999998</v>
      </c>
      <c r="D9365" s="295"/>
    </row>
    <row r="9366" spans="1:4" x14ac:dyDescent="0.2">
      <c r="A9366" s="295">
        <v>0.29575360000000001</v>
      </c>
      <c r="B9366" s="295"/>
      <c r="C9366" s="295">
        <v>0.41147099999999998</v>
      </c>
      <c r="D9366" s="295"/>
    </row>
    <row r="9367" spans="1:4" x14ac:dyDescent="0.2">
      <c r="A9367" s="295">
        <v>0.29575360000000001</v>
      </c>
      <c r="B9367" s="295"/>
      <c r="C9367" s="295">
        <v>0.41144429999999999</v>
      </c>
      <c r="D9367" s="295"/>
    </row>
    <row r="9368" spans="1:4" x14ac:dyDescent="0.2">
      <c r="A9368" s="295">
        <v>0.29574089999999997</v>
      </c>
      <c r="B9368" s="295"/>
      <c r="C9368" s="295">
        <v>0.41143200000000002</v>
      </c>
      <c r="D9368" s="295"/>
    </row>
    <row r="9369" spans="1:4" x14ac:dyDescent="0.2">
      <c r="A9369" s="295">
        <v>0.29574089999999997</v>
      </c>
      <c r="B9369" s="295"/>
      <c r="C9369" s="295">
        <v>0.41142000000000001</v>
      </c>
      <c r="D9369" s="295"/>
    </row>
    <row r="9370" spans="1:4" x14ac:dyDescent="0.2">
      <c r="A9370" s="295">
        <v>0.29574089999999997</v>
      </c>
      <c r="B9370" s="295"/>
      <c r="C9370" s="295">
        <v>0.41137940000000001</v>
      </c>
      <c r="D9370" s="295"/>
    </row>
    <row r="9371" spans="1:4" x14ac:dyDescent="0.2">
      <c r="A9371" s="295">
        <v>0.29572720000000002</v>
      </c>
      <c r="B9371" s="295"/>
      <c r="C9371" s="295">
        <v>0.41135139999999998</v>
      </c>
      <c r="D9371" s="295"/>
    </row>
    <row r="9372" spans="1:4" x14ac:dyDescent="0.2">
      <c r="A9372" s="295">
        <v>0.29571449999999999</v>
      </c>
      <c r="B9372" s="295"/>
      <c r="C9372" s="295">
        <v>0.41133760000000003</v>
      </c>
      <c r="D9372" s="295"/>
    </row>
    <row r="9373" spans="1:4" x14ac:dyDescent="0.2">
      <c r="A9373" s="295">
        <v>0.29570249999999998</v>
      </c>
      <c r="B9373" s="295"/>
      <c r="C9373" s="295">
        <v>0.4113097</v>
      </c>
      <c r="D9373" s="295"/>
    </row>
    <row r="9374" spans="1:4" x14ac:dyDescent="0.2">
      <c r="A9374" s="295">
        <v>0.29568929999999999</v>
      </c>
      <c r="B9374" s="295"/>
      <c r="C9374" s="295">
        <v>0.41128540000000002</v>
      </c>
      <c r="D9374" s="295"/>
    </row>
    <row r="9375" spans="1:4" x14ac:dyDescent="0.2">
      <c r="A9375" s="295">
        <v>0.29568929999999999</v>
      </c>
      <c r="B9375" s="295"/>
      <c r="C9375" s="295">
        <v>0.41127330000000001</v>
      </c>
      <c r="D9375" s="295"/>
    </row>
    <row r="9376" spans="1:4" x14ac:dyDescent="0.2">
      <c r="A9376" s="295">
        <v>0.29568929999999999</v>
      </c>
      <c r="B9376" s="295"/>
      <c r="C9376" s="295">
        <v>0.41124630000000001</v>
      </c>
      <c r="D9376" s="295"/>
    </row>
    <row r="9377" spans="1:4" x14ac:dyDescent="0.2">
      <c r="A9377" s="295">
        <v>0.2956742</v>
      </c>
      <c r="B9377" s="295"/>
      <c r="C9377" s="295">
        <v>0.4112209</v>
      </c>
      <c r="D9377" s="295"/>
    </row>
    <row r="9378" spans="1:4" x14ac:dyDescent="0.2">
      <c r="A9378" s="295">
        <v>0.2956742</v>
      </c>
      <c r="B9378" s="295"/>
      <c r="C9378" s="295">
        <v>0.41118169999999998</v>
      </c>
      <c r="D9378" s="295"/>
    </row>
    <row r="9379" spans="1:4" x14ac:dyDescent="0.2">
      <c r="A9379" s="295">
        <v>0.29566140000000002</v>
      </c>
      <c r="B9379" s="295"/>
      <c r="C9379" s="295">
        <v>0.41115740000000001</v>
      </c>
      <c r="D9379" s="295"/>
    </row>
    <row r="9380" spans="1:4" x14ac:dyDescent="0.2">
      <c r="A9380" s="295">
        <v>0.29564780000000002</v>
      </c>
      <c r="B9380" s="295"/>
      <c r="C9380" s="295">
        <v>0.41111569999999997</v>
      </c>
      <c r="D9380" s="295"/>
    </row>
    <row r="9381" spans="1:4" x14ac:dyDescent="0.2">
      <c r="A9381" s="295">
        <v>0.2956358</v>
      </c>
      <c r="B9381" s="295"/>
      <c r="C9381" s="295">
        <v>0.41111569999999997</v>
      </c>
      <c r="D9381" s="295"/>
    </row>
    <row r="9382" spans="1:4" x14ac:dyDescent="0.2">
      <c r="A9382" s="295">
        <v>0.2956358</v>
      </c>
      <c r="B9382" s="295"/>
      <c r="C9382" s="295">
        <v>0.41108990000000001</v>
      </c>
      <c r="D9382" s="295"/>
    </row>
    <row r="9383" spans="1:4" x14ac:dyDescent="0.2">
      <c r="A9383" s="295">
        <v>0.29562060000000001</v>
      </c>
      <c r="B9383" s="295"/>
      <c r="C9383" s="295">
        <v>0.41107660000000001</v>
      </c>
      <c r="D9383" s="295"/>
    </row>
    <row r="9384" spans="1:4" x14ac:dyDescent="0.2">
      <c r="A9384" s="295">
        <v>0.29562060000000001</v>
      </c>
      <c r="B9384" s="295"/>
      <c r="C9384" s="295">
        <v>0.41103640000000002</v>
      </c>
      <c r="D9384" s="295"/>
    </row>
    <row r="9385" spans="1:4" x14ac:dyDescent="0.2">
      <c r="A9385" s="295">
        <v>0.29562060000000001</v>
      </c>
      <c r="B9385" s="295"/>
      <c r="C9385" s="295">
        <v>0.41099829999999998</v>
      </c>
      <c r="D9385" s="295"/>
    </row>
    <row r="9386" spans="1:4" x14ac:dyDescent="0.2">
      <c r="A9386" s="295">
        <v>0.29560750000000002</v>
      </c>
      <c r="B9386" s="295"/>
      <c r="C9386" s="295">
        <v>0.41098630000000003</v>
      </c>
      <c r="D9386" s="295"/>
    </row>
    <row r="9387" spans="1:4" x14ac:dyDescent="0.2">
      <c r="A9387" s="295">
        <v>0.29559540000000001</v>
      </c>
      <c r="B9387" s="295"/>
      <c r="C9387" s="295">
        <v>0.41096070000000001</v>
      </c>
      <c r="D9387" s="295"/>
    </row>
    <row r="9388" spans="1:4" x14ac:dyDescent="0.2">
      <c r="A9388" s="295">
        <v>0.29559540000000001</v>
      </c>
      <c r="B9388" s="295"/>
      <c r="C9388" s="295">
        <v>0.4109487</v>
      </c>
      <c r="D9388" s="295"/>
    </row>
    <row r="9389" spans="1:4" x14ac:dyDescent="0.2">
      <c r="A9389" s="295">
        <v>0.29556909999999997</v>
      </c>
      <c r="B9389" s="295"/>
      <c r="C9389" s="295">
        <v>0.41093489999999999</v>
      </c>
      <c r="D9389" s="295"/>
    </row>
    <row r="9390" spans="1:4" x14ac:dyDescent="0.2">
      <c r="A9390" s="295">
        <v>0.29555389999999998</v>
      </c>
      <c r="B9390" s="295"/>
      <c r="C9390" s="295">
        <v>0.41089490000000001</v>
      </c>
      <c r="D9390" s="295"/>
    </row>
    <row r="9391" spans="1:4" x14ac:dyDescent="0.2">
      <c r="A9391" s="295">
        <v>0.29554079999999999</v>
      </c>
      <c r="B9391" s="295"/>
      <c r="C9391" s="295">
        <v>0.4108812</v>
      </c>
      <c r="D9391" s="295"/>
    </row>
    <row r="9392" spans="1:4" x14ac:dyDescent="0.2">
      <c r="A9392" s="295">
        <v>0.29554079999999999</v>
      </c>
      <c r="B9392" s="295"/>
      <c r="C9392" s="295">
        <v>0.4108812</v>
      </c>
      <c r="D9392" s="295"/>
    </row>
    <row r="9393" spans="1:4" x14ac:dyDescent="0.2">
      <c r="A9393" s="295">
        <v>0.29551440000000001</v>
      </c>
      <c r="B9393" s="295"/>
      <c r="C9393" s="295">
        <v>0.41086889999999998</v>
      </c>
      <c r="D9393" s="295"/>
    </row>
    <row r="9394" spans="1:4" x14ac:dyDescent="0.2">
      <c r="A9394" s="295">
        <v>0.29551440000000001</v>
      </c>
      <c r="B9394" s="295"/>
      <c r="C9394" s="295">
        <v>0.41085519999999998</v>
      </c>
      <c r="D9394" s="295"/>
    </row>
    <row r="9395" spans="1:4" x14ac:dyDescent="0.2">
      <c r="A9395" s="295">
        <v>0.2955024</v>
      </c>
      <c r="B9395" s="295"/>
      <c r="C9395" s="295">
        <v>0.41082980000000002</v>
      </c>
      <c r="D9395" s="295"/>
    </row>
    <row r="9396" spans="1:4" x14ac:dyDescent="0.2">
      <c r="A9396" s="295">
        <v>0.29548869999999999</v>
      </c>
      <c r="B9396" s="295"/>
      <c r="C9396" s="295">
        <v>0.4108175</v>
      </c>
      <c r="D9396" s="295"/>
    </row>
    <row r="9397" spans="1:4" x14ac:dyDescent="0.2">
      <c r="A9397" s="295">
        <v>0.29548869999999999</v>
      </c>
      <c r="B9397" s="295"/>
      <c r="C9397" s="295">
        <v>0.41078959999999998</v>
      </c>
      <c r="D9397" s="295"/>
    </row>
    <row r="9398" spans="1:4" x14ac:dyDescent="0.2">
      <c r="A9398" s="295">
        <v>0.2954736</v>
      </c>
      <c r="B9398" s="295"/>
      <c r="C9398" s="295">
        <v>0.41076249999999997</v>
      </c>
      <c r="D9398" s="295"/>
    </row>
    <row r="9399" spans="1:4" x14ac:dyDescent="0.2">
      <c r="A9399" s="295">
        <v>0.2954736</v>
      </c>
      <c r="B9399" s="295"/>
      <c r="C9399" s="295">
        <v>0.41073710000000002</v>
      </c>
      <c r="D9399" s="295"/>
    </row>
    <row r="9400" spans="1:4" x14ac:dyDescent="0.2">
      <c r="A9400" s="295">
        <v>0.29544769999999998</v>
      </c>
      <c r="B9400" s="295"/>
      <c r="C9400" s="295">
        <v>0.41071020000000003</v>
      </c>
      <c r="D9400" s="295"/>
    </row>
    <row r="9401" spans="1:4" x14ac:dyDescent="0.2">
      <c r="A9401" s="295">
        <v>0.29544769999999998</v>
      </c>
      <c r="B9401" s="295"/>
      <c r="C9401" s="295">
        <v>0.4106689</v>
      </c>
      <c r="D9401" s="295"/>
    </row>
    <row r="9402" spans="1:4" x14ac:dyDescent="0.2">
      <c r="A9402" s="295">
        <v>0.29543570000000002</v>
      </c>
      <c r="B9402" s="295"/>
      <c r="C9402" s="295">
        <v>0.41062850000000001</v>
      </c>
      <c r="D9402" s="295"/>
    </row>
    <row r="9403" spans="1:4" x14ac:dyDescent="0.2">
      <c r="A9403" s="295">
        <v>0.29543570000000002</v>
      </c>
      <c r="B9403" s="295"/>
      <c r="C9403" s="295">
        <v>0.41061389999999998</v>
      </c>
      <c r="D9403" s="295"/>
    </row>
    <row r="9404" spans="1:4" x14ac:dyDescent="0.2">
      <c r="A9404" s="295">
        <v>0.29542200000000002</v>
      </c>
      <c r="B9404" s="295"/>
      <c r="C9404" s="295">
        <v>0.41060160000000001</v>
      </c>
      <c r="D9404" s="295"/>
    </row>
    <row r="9405" spans="1:4" x14ac:dyDescent="0.2">
      <c r="A9405" s="295">
        <v>0.2953942</v>
      </c>
      <c r="B9405" s="295"/>
      <c r="C9405" s="295">
        <v>0.41057579999999999</v>
      </c>
      <c r="D9405" s="295"/>
    </row>
    <row r="9406" spans="1:4" x14ac:dyDescent="0.2">
      <c r="A9406" s="295">
        <v>0.2953942</v>
      </c>
      <c r="B9406" s="295"/>
      <c r="C9406" s="295">
        <v>0.41052450000000001</v>
      </c>
      <c r="D9406" s="295"/>
    </row>
    <row r="9407" spans="1:4" x14ac:dyDescent="0.2">
      <c r="A9407" s="295">
        <v>0.2953942</v>
      </c>
      <c r="B9407" s="295"/>
      <c r="C9407" s="295">
        <v>0.41049780000000002</v>
      </c>
      <c r="D9407" s="295"/>
    </row>
    <row r="9408" spans="1:4" x14ac:dyDescent="0.2">
      <c r="A9408" s="295">
        <v>0.2953942</v>
      </c>
      <c r="B9408" s="295"/>
      <c r="C9408" s="295">
        <v>0.41048570000000001</v>
      </c>
      <c r="D9408" s="295"/>
    </row>
    <row r="9409" spans="1:4" x14ac:dyDescent="0.2">
      <c r="A9409" s="295">
        <v>0.29536899999999999</v>
      </c>
      <c r="B9409" s="295"/>
      <c r="C9409" s="295">
        <v>0.41044659999999999</v>
      </c>
      <c r="D9409" s="295"/>
    </row>
    <row r="9410" spans="1:4" x14ac:dyDescent="0.2">
      <c r="A9410" s="295">
        <v>0.29536899999999999</v>
      </c>
      <c r="B9410" s="295"/>
      <c r="C9410" s="295">
        <v>0.41044659999999999</v>
      </c>
      <c r="D9410" s="295"/>
    </row>
    <row r="9411" spans="1:4" x14ac:dyDescent="0.2">
      <c r="A9411" s="295">
        <v>0.29534110000000002</v>
      </c>
      <c r="B9411" s="295"/>
      <c r="C9411" s="295">
        <v>0.4103965</v>
      </c>
      <c r="D9411" s="295"/>
    </row>
    <row r="9412" spans="1:4" x14ac:dyDescent="0.2">
      <c r="A9412" s="295">
        <v>0.29532750000000002</v>
      </c>
      <c r="B9412" s="295"/>
      <c r="C9412" s="295">
        <v>0.41035630000000001</v>
      </c>
      <c r="D9412" s="295"/>
    </row>
    <row r="9413" spans="1:4" x14ac:dyDescent="0.2">
      <c r="A9413" s="295">
        <v>0.29532750000000002</v>
      </c>
      <c r="B9413" s="295"/>
      <c r="C9413" s="295">
        <v>0.41032920000000001</v>
      </c>
      <c r="D9413" s="295"/>
    </row>
    <row r="9414" spans="1:4" x14ac:dyDescent="0.2">
      <c r="A9414" s="295">
        <v>0.29532750000000002</v>
      </c>
      <c r="B9414" s="295"/>
      <c r="C9414" s="295">
        <v>0.41031719999999999</v>
      </c>
      <c r="D9414" s="295"/>
    </row>
    <row r="9415" spans="1:4" x14ac:dyDescent="0.2">
      <c r="A9415" s="295">
        <v>0.29532750000000002</v>
      </c>
      <c r="B9415" s="295"/>
      <c r="C9415" s="295">
        <v>0.4102903</v>
      </c>
      <c r="D9415" s="295"/>
    </row>
    <row r="9416" spans="1:4" x14ac:dyDescent="0.2">
      <c r="A9416" s="295">
        <v>0.29531479999999999</v>
      </c>
      <c r="B9416" s="295"/>
      <c r="C9416" s="295">
        <v>0.41027659999999999</v>
      </c>
      <c r="D9416" s="295"/>
    </row>
    <row r="9417" spans="1:4" x14ac:dyDescent="0.2">
      <c r="A9417" s="295">
        <v>0.29531479999999999</v>
      </c>
      <c r="B9417" s="295"/>
      <c r="C9417" s="295">
        <v>0.41025119999999998</v>
      </c>
      <c r="D9417" s="295"/>
    </row>
    <row r="9418" spans="1:4" x14ac:dyDescent="0.2">
      <c r="A9418" s="295">
        <v>0.29530109999999998</v>
      </c>
      <c r="B9418" s="295"/>
      <c r="C9418" s="295">
        <v>0.41023890000000002</v>
      </c>
      <c r="D9418" s="295"/>
    </row>
    <row r="9419" spans="1:4" x14ac:dyDescent="0.2">
      <c r="A9419" s="295">
        <v>0.29528599999999999</v>
      </c>
      <c r="B9419" s="295"/>
      <c r="C9419" s="295">
        <v>0.41021220000000003</v>
      </c>
      <c r="D9419" s="295"/>
    </row>
    <row r="9420" spans="1:4" x14ac:dyDescent="0.2">
      <c r="A9420" s="295">
        <v>0.2952728</v>
      </c>
      <c r="B9420" s="295"/>
      <c r="C9420" s="295">
        <v>0.41019850000000002</v>
      </c>
      <c r="D9420" s="295"/>
    </row>
    <row r="9421" spans="1:4" x14ac:dyDescent="0.2">
      <c r="A9421" s="295">
        <v>0.29524810000000001</v>
      </c>
      <c r="B9421" s="295"/>
      <c r="C9421" s="295">
        <v>0.4101862</v>
      </c>
      <c r="D9421" s="295"/>
    </row>
    <row r="9422" spans="1:4" x14ac:dyDescent="0.2">
      <c r="A9422" s="295">
        <v>0.29524810000000001</v>
      </c>
      <c r="B9422" s="295"/>
      <c r="C9422" s="295">
        <v>0.41012989999999999</v>
      </c>
      <c r="D9422" s="295"/>
    </row>
    <row r="9423" spans="1:4" x14ac:dyDescent="0.2">
      <c r="A9423" s="295">
        <v>0.29524810000000001</v>
      </c>
      <c r="B9423" s="295"/>
      <c r="C9423" s="295">
        <v>0.41011760000000003</v>
      </c>
      <c r="D9423" s="295"/>
    </row>
    <row r="9424" spans="1:4" x14ac:dyDescent="0.2">
      <c r="A9424" s="295">
        <v>0.29523290000000002</v>
      </c>
      <c r="B9424" s="295"/>
      <c r="C9424" s="295">
        <v>0.41007870000000002</v>
      </c>
      <c r="D9424" s="295"/>
    </row>
    <row r="9425" spans="1:4" x14ac:dyDescent="0.2">
      <c r="A9425" s="295">
        <v>0.29522019999999999</v>
      </c>
      <c r="B9425" s="295"/>
      <c r="C9425" s="295">
        <v>0.41006670000000001</v>
      </c>
      <c r="D9425" s="295"/>
    </row>
    <row r="9426" spans="1:4" x14ac:dyDescent="0.2">
      <c r="A9426" s="295">
        <v>0.29518139999999998</v>
      </c>
      <c r="B9426" s="295"/>
      <c r="C9426" s="295">
        <v>0.4100413</v>
      </c>
      <c r="D9426" s="295"/>
    </row>
    <row r="9427" spans="1:4" x14ac:dyDescent="0.2">
      <c r="A9427" s="295">
        <v>0.29518139999999998</v>
      </c>
      <c r="B9427" s="295"/>
      <c r="C9427" s="295">
        <v>0.4100144</v>
      </c>
      <c r="D9427" s="295"/>
    </row>
    <row r="9428" spans="1:4" x14ac:dyDescent="0.2">
      <c r="A9428" s="295">
        <v>0.29516619999999999</v>
      </c>
      <c r="B9428" s="295"/>
      <c r="C9428" s="295">
        <v>0.40997400000000001</v>
      </c>
      <c r="D9428" s="295"/>
    </row>
    <row r="9429" spans="1:4" x14ac:dyDescent="0.2">
      <c r="A9429" s="295">
        <v>0.29516619999999999</v>
      </c>
      <c r="B9429" s="295"/>
      <c r="C9429" s="295">
        <v>0.40997400000000001</v>
      </c>
      <c r="D9429" s="295"/>
    </row>
    <row r="9430" spans="1:4" x14ac:dyDescent="0.2">
      <c r="A9430" s="295">
        <v>0.29516619999999999</v>
      </c>
      <c r="B9430" s="295"/>
      <c r="C9430" s="295">
        <v>0.4099486</v>
      </c>
      <c r="D9430" s="295"/>
    </row>
    <row r="9431" spans="1:4" x14ac:dyDescent="0.2">
      <c r="A9431" s="295">
        <v>0.29515350000000001</v>
      </c>
      <c r="B9431" s="295"/>
      <c r="C9431" s="295">
        <v>0.40992279999999998</v>
      </c>
      <c r="D9431" s="295"/>
    </row>
    <row r="9432" spans="1:4" x14ac:dyDescent="0.2">
      <c r="A9432" s="295">
        <v>0.29513840000000002</v>
      </c>
      <c r="B9432" s="295"/>
      <c r="C9432" s="295">
        <v>0.40988259999999999</v>
      </c>
      <c r="D9432" s="295"/>
    </row>
    <row r="9433" spans="1:4" x14ac:dyDescent="0.2">
      <c r="A9433" s="295">
        <v>0.29509950000000001</v>
      </c>
      <c r="B9433" s="295"/>
      <c r="C9433" s="295">
        <v>0.4098581</v>
      </c>
      <c r="D9433" s="295"/>
    </row>
    <row r="9434" spans="1:4" x14ac:dyDescent="0.2">
      <c r="A9434" s="295">
        <v>0.29509950000000001</v>
      </c>
      <c r="B9434" s="295"/>
      <c r="C9434" s="295">
        <v>0.4098581</v>
      </c>
      <c r="D9434" s="295"/>
    </row>
    <row r="9435" spans="1:4" x14ac:dyDescent="0.2">
      <c r="A9435" s="295">
        <v>0.29509950000000001</v>
      </c>
      <c r="B9435" s="295"/>
      <c r="C9435" s="295">
        <v>0.40984599999999999</v>
      </c>
      <c r="D9435" s="295"/>
    </row>
    <row r="9436" spans="1:4" x14ac:dyDescent="0.2">
      <c r="A9436" s="295">
        <v>0.29509950000000001</v>
      </c>
      <c r="B9436" s="295"/>
      <c r="C9436" s="295">
        <v>0.40983380000000003</v>
      </c>
      <c r="D9436" s="295"/>
    </row>
    <row r="9437" spans="1:4" x14ac:dyDescent="0.2">
      <c r="A9437" s="295">
        <v>0.29509950000000001</v>
      </c>
      <c r="B9437" s="295"/>
      <c r="C9437" s="295">
        <v>0.4098058</v>
      </c>
      <c r="D9437" s="295"/>
    </row>
    <row r="9438" spans="1:4" x14ac:dyDescent="0.2">
      <c r="A9438" s="295">
        <v>0.29507319999999998</v>
      </c>
      <c r="B9438" s="295"/>
      <c r="C9438" s="295">
        <v>0.4097787</v>
      </c>
      <c r="D9438" s="295"/>
    </row>
    <row r="9439" spans="1:4" x14ac:dyDescent="0.2">
      <c r="A9439" s="295">
        <v>0.29505999999999999</v>
      </c>
      <c r="B9439" s="295"/>
      <c r="C9439" s="295">
        <v>0.40975210000000001</v>
      </c>
      <c r="D9439" s="295"/>
    </row>
    <row r="9440" spans="1:4" x14ac:dyDescent="0.2">
      <c r="A9440" s="295">
        <v>0.2950449</v>
      </c>
      <c r="B9440" s="295"/>
      <c r="C9440" s="295">
        <v>0.40973870000000001</v>
      </c>
      <c r="D9440" s="295"/>
    </row>
    <row r="9441" spans="1:4" x14ac:dyDescent="0.2">
      <c r="A9441" s="295">
        <v>0.29503279999999998</v>
      </c>
      <c r="B9441" s="295"/>
      <c r="C9441" s="295">
        <v>0.40968500000000002</v>
      </c>
      <c r="D9441" s="295"/>
    </row>
    <row r="9442" spans="1:4" x14ac:dyDescent="0.2">
      <c r="A9442" s="295">
        <v>0.29501919999999998</v>
      </c>
      <c r="B9442" s="295"/>
      <c r="C9442" s="295">
        <v>0.4096727</v>
      </c>
      <c r="D9442" s="295"/>
    </row>
    <row r="9443" spans="1:4" x14ac:dyDescent="0.2">
      <c r="A9443" s="295">
        <v>0.29497820000000002</v>
      </c>
      <c r="B9443" s="295"/>
      <c r="C9443" s="295">
        <v>0.4096727</v>
      </c>
      <c r="D9443" s="295"/>
    </row>
    <row r="9444" spans="1:4" x14ac:dyDescent="0.2">
      <c r="A9444" s="295">
        <v>0.29497820000000002</v>
      </c>
      <c r="B9444" s="295"/>
      <c r="C9444" s="295">
        <v>0.40964820000000002</v>
      </c>
      <c r="D9444" s="295"/>
    </row>
    <row r="9445" spans="1:4" x14ac:dyDescent="0.2">
      <c r="A9445" s="295">
        <v>0.29496450000000002</v>
      </c>
      <c r="B9445" s="295"/>
      <c r="C9445" s="295">
        <v>0.40960869999999999</v>
      </c>
      <c r="D9445" s="295"/>
    </row>
    <row r="9446" spans="1:4" x14ac:dyDescent="0.2">
      <c r="A9446" s="295">
        <v>0.29495250000000001</v>
      </c>
      <c r="B9446" s="295"/>
      <c r="C9446" s="295">
        <v>0.4095685</v>
      </c>
      <c r="D9446" s="295"/>
    </row>
    <row r="9447" spans="1:4" x14ac:dyDescent="0.2">
      <c r="A9447" s="295">
        <v>0.29493730000000001</v>
      </c>
      <c r="B9447" s="295"/>
      <c r="C9447" s="295">
        <v>0.40954309999999999</v>
      </c>
      <c r="D9447" s="295"/>
    </row>
    <row r="9448" spans="1:4" x14ac:dyDescent="0.2">
      <c r="A9448" s="295">
        <v>0.29491099999999998</v>
      </c>
      <c r="B9448" s="295"/>
      <c r="C9448" s="295">
        <v>0.4095164</v>
      </c>
      <c r="D9448" s="295"/>
    </row>
    <row r="9449" spans="1:4" x14ac:dyDescent="0.2">
      <c r="A9449" s="295">
        <v>0.29491099999999998</v>
      </c>
      <c r="B9449" s="295"/>
      <c r="C9449" s="295">
        <v>0.40946349999999998</v>
      </c>
      <c r="D9449" s="295"/>
    </row>
    <row r="9450" spans="1:4" x14ac:dyDescent="0.2">
      <c r="A9450" s="295">
        <v>0.2948983</v>
      </c>
      <c r="B9450" s="295"/>
      <c r="C9450" s="295">
        <v>0.40946349999999998</v>
      </c>
      <c r="D9450" s="295"/>
    </row>
    <row r="9451" spans="1:4" x14ac:dyDescent="0.2">
      <c r="A9451" s="295">
        <v>0.2948983</v>
      </c>
      <c r="B9451" s="295"/>
      <c r="C9451" s="295">
        <v>0.40942460000000003</v>
      </c>
      <c r="D9451" s="295"/>
    </row>
    <row r="9452" spans="1:4" x14ac:dyDescent="0.2">
      <c r="A9452" s="295">
        <v>0.29485790000000001</v>
      </c>
      <c r="B9452" s="295"/>
      <c r="C9452" s="295">
        <v>0.40939619999999999</v>
      </c>
      <c r="D9452" s="295"/>
    </row>
    <row r="9453" spans="1:4" x14ac:dyDescent="0.2">
      <c r="A9453" s="295">
        <v>0.29484519999999997</v>
      </c>
      <c r="B9453" s="295"/>
      <c r="C9453" s="295">
        <v>0.40935749999999999</v>
      </c>
      <c r="D9453" s="295"/>
    </row>
    <row r="9454" spans="1:4" x14ac:dyDescent="0.2">
      <c r="A9454" s="295">
        <v>0.29484519999999997</v>
      </c>
      <c r="B9454" s="295"/>
      <c r="C9454" s="295">
        <v>0.40933039999999998</v>
      </c>
      <c r="D9454" s="295"/>
    </row>
    <row r="9455" spans="1:4" x14ac:dyDescent="0.2">
      <c r="A9455" s="295">
        <v>0.29483160000000003</v>
      </c>
      <c r="B9455" s="295"/>
      <c r="C9455" s="295">
        <v>0.40930369999999999</v>
      </c>
      <c r="D9455" s="295"/>
    </row>
    <row r="9456" spans="1:4" x14ac:dyDescent="0.2">
      <c r="A9456" s="295">
        <v>0.29483160000000003</v>
      </c>
      <c r="B9456" s="295"/>
      <c r="C9456" s="295">
        <v>0.40925240000000002</v>
      </c>
      <c r="D9456" s="295"/>
    </row>
    <row r="9457" spans="1:4" x14ac:dyDescent="0.2">
      <c r="A9457" s="295">
        <v>0.29483160000000003</v>
      </c>
      <c r="B9457" s="295"/>
      <c r="C9457" s="295">
        <v>0.40922530000000001</v>
      </c>
      <c r="D9457" s="295"/>
    </row>
    <row r="9458" spans="1:4" x14ac:dyDescent="0.2">
      <c r="A9458" s="295">
        <v>0.29480679999999998</v>
      </c>
      <c r="B9458" s="295"/>
      <c r="C9458" s="295">
        <v>0.40922530000000001</v>
      </c>
      <c r="D9458" s="295"/>
    </row>
    <row r="9459" spans="1:4" x14ac:dyDescent="0.2">
      <c r="A9459" s="295">
        <v>0.29480679999999998</v>
      </c>
      <c r="B9459" s="295"/>
      <c r="C9459" s="295">
        <v>0.40918729999999998</v>
      </c>
      <c r="D9459" s="295"/>
    </row>
    <row r="9460" spans="1:4" x14ac:dyDescent="0.2">
      <c r="A9460" s="295">
        <v>0.2947785</v>
      </c>
      <c r="B9460" s="295"/>
      <c r="C9460" s="295">
        <v>0.4091593</v>
      </c>
      <c r="D9460" s="295"/>
    </row>
    <row r="9461" spans="1:4" x14ac:dyDescent="0.2">
      <c r="A9461" s="295">
        <v>0.2947785</v>
      </c>
      <c r="B9461" s="295"/>
      <c r="C9461" s="295">
        <v>0.4091455</v>
      </c>
      <c r="D9461" s="295"/>
    </row>
    <row r="9462" spans="1:4" x14ac:dyDescent="0.2">
      <c r="A9462" s="295">
        <v>0.2947785</v>
      </c>
      <c r="B9462" s="295"/>
      <c r="C9462" s="295">
        <v>0.4091187</v>
      </c>
      <c r="D9462" s="295"/>
    </row>
    <row r="9463" spans="1:4" x14ac:dyDescent="0.2">
      <c r="A9463" s="295">
        <v>0.29475220000000002</v>
      </c>
      <c r="B9463" s="295"/>
      <c r="C9463" s="295">
        <v>0.40910530000000001</v>
      </c>
      <c r="D9463" s="295"/>
    </row>
    <row r="9464" spans="1:4" x14ac:dyDescent="0.2">
      <c r="A9464" s="295">
        <v>0.29475220000000002</v>
      </c>
      <c r="B9464" s="295"/>
      <c r="C9464" s="295">
        <v>0.40907860000000001</v>
      </c>
      <c r="D9464" s="295"/>
    </row>
    <row r="9465" spans="1:4" x14ac:dyDescent="0.2">
      <c r="A9465" s="295">
        <v>0.29475220000000002</v>
      </c>
      <c r="B9465" s="295"/>
      <c r="C9465" s="295">
        <v>0.409026</v>
      </c>
      <c r="D9465" s="295"/>
    </row>
    <row r="9466" spans="1:4" x14ac:dyDescent="0.2">
      <c r="A9466" s="295">
        <v>0.29472389999999998</v>
      </c>
      <c r="B9466" s="295"/>
      <c r="C9466" s="295">
        <v>0.40900189999999997</v>
      </c>
      <c r="D9466" s="295"/>
    </row>
    <row r="9467" spans="1:4" x14ac:dyDescent="0.2">
      <c r="A9467" s="295">
        <v>0.29469909999999999</v>
      </c>
      <c r="B9467" s="295"/>
      <c r="C9467" s="295">
        <v>0.40896130000000003</v>
      </c>
      <c r="D9467" s="295"/>
    </row>
    <row r="9468" spans="1:4" x14ac:dyDescent="0.2">
      <c r="A9468" s="295">
        <v>0.29469909999999999</v>
      </c>
      <c r="B9468" s="295"/>
      <c r="C9468" s="295">
        <v>0.40894920000000001</v>
      </c>
      <c r="D9468" s="295"/>
    </row>
    <row r="9469" spans="1:4" x14ac:dyDescent="0.2">
      <c r="A9469" s="295">
        <v>0.29468549999999999</v>
      </c>
      <c r="B9469" s="295"/>
      <c r="C9469" s="295">
        <v>0.40893590000000002</v>
      </c>
      <c r="D9469" s="295"/>
    </row>
    <row r="9470" spans="1:4" x14ac:dyDescent="0.2">
      <c r="A9470" s="295">
        <v>0.29467280000000001</v>
      </c>
      <c r="B9470" s="295"/>
      <c r="C9470" s="295">
        <v>0.40887099999999998</v>
      </c>
      <c r="D9470" s="295"/>
    </row>
    <row r="9471" spans="1:4" x14ac:dyDescent="0.2">
      <c r="A9471" s="295">
        <v>0.29464560000000001</v>
      </c>
      <c r="B9471" s="295"/>
      <c r="C9471" s="295">
        <v>0.40885890000000003</v>
      </c>
      <c r="D9471" s="295"/>
    </row>
    <row r="9472" spans="1:4" x14ac:dyDescent="0.2">
      <c r="A9472" s="295">
        <v>0.29464560000000001</v>
      </c>
      <c r="B9472" s="295"/>
      <c r="C9472" s="295">
        <v>0.40883199999999997</v>
      </c>
      <c r="D9472" s="295"/>
    </row>
    <row r="9473" spans="1:4" x14ac:dyDescent="0.2">
      <c r="A9473" s="295">
        <v>0.29463240000000002</v>
      </c>
      <c r="B9473" s="295"/>
      <c r="C9473" s="295">
        <v>0.40880620000000001</v>
      </c>
      <c r="D9473" s="295"/>
    </row>
    <row r="9474" spans="1:4" x14ac:dyDescent="0.2">
      <c r="A9474" s="295">
        <v>0.2946204</v>
      </c>
      <c r="B9474" s="295"/>
      <c r="C9474" s="295">
        <v>0.40876489999999999</v>
      </c>
      <c r="D9474" s="295"/>
    </row>
    <row r="9475" spans="1:4" x14ac:dyDescent="0.2">
      <c r="A9475" s="295">
        <v>0.2946204</v>
      </c>
      <c r="B9475" s="295"/>
      <c r="C9475" s="295">
        <v>0.4087247</v>
      </c>
      <c r="D9475" s="295"/>
    </row>
    <row r="9476" spans="1:4" x14ac:dyDescent="0.2">
      <c r="A9476" s="295">
        <v>0.2946067</v>
      </c>
      <c r="B9476" s="295"/>
      <c r="C9476" s="295">
        <v>0.4086843</v>
      </c>
      <c r="D9476" s="295"/>
    </row>
    <row r="9477" spans="1:4" x14ac:dyDescent="0.2">
      <c r="A9477" s="295">
        <v>0.2946067</v>
      </c>
      <c r="B9477" s="295"/>
      <c r="C9477" s="295">
        <v>0.4086843</v>
      </c>
      <c r="D9477" s="295"/>
    </row>
    <row r="9478" spans="1:4" x14ac:dyDescent="0.2">
      <c r="A9478" s="295">
        <v>0.29459469999999999</v>
      </c>
      <c r="B9478" s="295"/>
      <c r="C9478" s="295">
        <v>0.40864489999999998</v>
      </c>
      <c r="D9478" s="295"/>
    </row>
    <row r="9479" spans="1:4" x14ac:dyDescent="0.2">
      <c r="A9479" s="295">
        <v>0.29456680000000002</v>
      </c>
      <c r="B9479" s="295"/>
      <c r="C9479" s="295">
        <v>0.40863290000000002</v>
      </c>
      <c r="D9479" s="295"/>
    </row>
    <row r="9480" spans="1:4" x14ac:dyDescent="0.2">
      <c r="A9480" s="295">
        <v>0.29454010000000003</v>
      </c>
      <c r="B9480" s="295"/>
      <c r="C9480" s="295">
        <v>0.40860839999999998</v>
      </c>
      <c r="D9480" s="295"/>
    </row>
    <row r="9481" spans="1:4" x14ac:dyDescent="0.2">
      <c r="A9481" s="295">
        <v>0.29452800000000001</v>
      </c>
      <c r="B9481" s="295"/>
      <c r="C9481" s="295">
        <v>0.4085684</v>
      </c>
      <c r="D9481" s="295"/>
    </row>
    <row r="9482" spans="1:4" x14ac:dyDescent="0.2">
      <c r="A9482" s="295">
        <v>0.29452800000000001</v>
      </c>
      <c r="B9482" s="295"/>
      <c r="C9482" s="295">
        <v>0.40855629999999998</v>
      </c>
      <c r="D9482" s="295"/>
    </row>
    <row r="9483" spans="1:4" x14ac:dyDescent="0.2">
      <c r="A9483" s="295">
        <v>0.29452800000000001</v>
      </c>
      <c r="B9483" s="295"/>
      <c r="C9483" s="295">
        <v>0.40854410000000002</v>
      </c>
      <c r="D9483" s="295"/>
    </row>
    <row r="9484" spans="1:4" x14ac:dyDescent="0.2">
      <c r="A9484" s="295">
        <v>0.29451529999999998</v>
      </c>
      <c r="B9484" s="295"/>
      <c r="C9484" s="295">
        <v>0.40851870000000001</v>
      </c>
      <c r="D9484" s="295"/>
    </row>
    <row r="9485" spans="1:4" x14ac:dyDescent="0.2">
      <c r="A9485" s="295">
        <v>0.29450009999999999</v>
      </c>
      <c r="B9485" s="295"/>
      <c r="C9485" s="295">
        <v>0.40850399999999998</v>
      </c>
      <c r="D9485" s="295"/>
    </row>
    <row r="9486" spans="1:4" x14ac:dyDescent="0.2">
      <c r="A9486" s="295">
        <v>0.29450009999999999</v>
      </c>
      <c r="B9486" s="295"/>
      <c r="C9486" s="295">
        <v>0.40844019999999998</v>
      </c>
      <c r="D9486" s="295"/>
    </row>
    <row r="9487" spans="1:4" x14ac:dyDescent="0.2">
      <c r="A9487" s="295">
        <v>0.29447380000000001</v>
      </c>
      <c r="B9487" s="295"/>
      <c r="C9487" s="295">
        <v>0.4084024</v>
      </c>
      <c r="D9487" s="295"/>
    </row>
    <row r="9488" spans="1:4" x14ac:dyDescent="0.2">
      <c r="A9488" s="295">
        <v>0.29447380000000001</v>
      </c>
      <c r="B9488" s="295"/>
      <c r="C9488" s="295">
        <v>0.40838859999999999</v>
      </c>
      <c r="D9488" s="295"/>
    </row>
    <row r="9489" spans="1:4" x14ac:dyDescent="0.2">
      <c r="A9489" s="295">
        <v>0.29446060000000002</v>
      </c>
      <c r="B9489" s="295"/>
      <c r="C9489" s="295">
        <v>0.40838859999999999</v>
      </c>
      <c r="D9489" s="295"/>
    </row>
    <row r="9490" spans="1:4" x14ac:dyDescent="0.2">
      <c r="A9490" s="295">
        <v>0.29446060000000002</v>
      </c>
      <c r="B9490" s="295"/>
      <c r="C9490" s="295">
        <v>0.40834930000000003</v>
      </c>
      <c r="D9490" s="295"/>
    </row>
    <row r="9491" spans="1:4" x14ac:dyDescent="0.2">
      <c r="A9491" s="295">
        <v>0.2944486</v>
      </c>
      <c r="B9491" s="295"/>
      <c r="C9491" s="295">
        <v>0.40833730000000001</v>
      </c>
      <c r="D9491" s="295"/>
    </row>
    <row r="9492" spans="1:4" x14ac:dyDescent="0.2">
      <c r="A9492" s="295">
        <v>0.29443589999999997</v>
      </c>
      <c r="B9492" s="295"/>
      <c r="C9492" s="295">
        <v>0.40829729999999997</v>
      </c>
      <c r="D9492" s="295"/>
    </row>
    <row r="9493" spans="1:4" x14ac:dyDescent="0.2">
      <c r="A9493" s="295">
        <v>0.29443589999999997</v>
      </c>
      <c r="B9493" s="295"/>
      <c r="C9493" s="295">
        <v>0.40828350000000002</v>
      </c>
      <c r="D9493" s="295"/>
    </row>
    <row r="9494" spans="1:4" x14ac:dyDescent="0.2">
      <c r="A9494" s="295">
        <v>0.29442390000000002</v>
      </c>
      <c r="B9494" s="295"/>
      <c r="C9494" s="295">
        <v>0.40825810000000001</v>
      </c>
      <c r="D9494" s="295"/>
    </row>
    <row r="9495" spans="1:4" x14ac:dyDescent="0.2">
      <c r="A9495" s="295">
        <v>0.29442390000000002</v>
      </c>
      <c r="B9495" s="295"/>
      <c r="C9495" s="295">
        <v>0.40825810000000001</v>
      </c>
      <c r="D9495" s="295"/>
    </row>
    <row r="9496" spans="1:4" x14ac:dyDescent="0.2">
      <c r="A9496" s="295">
        <v>0.29439510000000002</v>
      </c>
      <c r="B9496" s="295"/>
      <c r="C9496" s="295">
        <v>0.4082324</v>
      </c>
      <c r="D9496" s="295"/>
    </row>
    <row r="9497" spans="1:4" x14ac:dyDescent="0.2">
      <c r="A9497" s="295">
        <v>0.29439510000000002</v>
      </c>
      <c r="B9497" s="295"/>
      <c r="C9497" s="295">
        <v>0.4081921</v>
      </c>
      <c r="D9497" s="295"/>
    </row>
    <row r="9498" spans="1:4" x14ac:dyDescent="0.2">
      <c r="A9498" s="295">
        <v>0.29438229999999999</v>
      </c>
      <c r="B9498" s="295"/>
      <c r="C9498" s="295">
        <v>0.4081921</v>
      </c>
      <c r="D9498" s="295"/>
    </row>
    <row r="9499" spans="1:4" x14ac:dyDescent="0.2">
      <c r="A9499" s="295">
        <v>0.29438229999999999</v>
      </c>
      <c r="B9499" s="295"/>
      <c r="C9499" s="295">
        <v>0.4081921</v>
      </c>
      <c r="D9499" s="295"/>
    </row>
    <row r="9500" spans="1:4" x14ac:dyDescent="0.2">
      <c r="A9500" s="295">
        <v>0.29438229999999999</v>
      </c>
      <c r="B9500" s="295"/>
      <c r="C9500" s="295">
        <v>0.40814230000000001</v>
      </c>
      <c r="D9500" s="295"/>
    </row>
    <row r="9501" spans="1:4" x14ac:dyDescent="0.2">
      <c r="A9501" s="295">
        <v>0.2943404</v>
      </c>
      <c r="B9501" s="295"/>
      <c r="C9501" s="295">
        <v>0.40814230000000001</v>
      </c>
      <c r="D9501" s="295"/>
    </row>
    <row r="9502" spans="1:4" x14ac:dyDescent="0.2">
      <c r="A9502" s="295">
        <v>0.2943404</v>
      </c>
      <c r="B9502" s="295"/>
      <c r="C9502" s="295">
        <v>0.4081169</v>
      </c>
      <c r="D9502" s="295"/>
    </row>
    <row r="9503" spans="1:4" x14ac:dyDescent="0.2">
      <c r="A9503" s="295">
        <v>0.2943404</v>
      </c>
      <c r="B9503" s="295"/>
      <c r="C9503" s="295">
        <v>0.4081169</v>
      </c>
      <c r="D9503" s="295"/>
    </row>
    <row r="9504" spans="1:4" x14ac:dyDescent="0.2">
      <c r="A9504" s="295">
        <v>0.2943404</v>
      </c>
      <c r="B9504" s="295"/>
      <c r="C9504" s="295">
        <v>0.40809000000000001</v>
      </c>
      <c r="D9504" s="295"/>
    </row>
    <row r="9505" spans="1:4" x14ac:dyDescent="0.2">
      <c r="A9505" s="295">
        <v>0.29432839999999999</v>
      </c>
      <c r="B9505" s="295"/>
      <c r="C9505" s="295">
        <v>0.40806330000000002</v>
      </c>
      <c r="D9505" s="295"/>
    </row>
    <row r="9506" spans="1:4" x14ac:dyDescent="0.2">
      <c r="A9506" s="295">
        <v>0.29431570000000001</v>
      </c>
      <c r="B9506" s="295"/>
      <c r="C9506" s="295">
        <v>0.4080242</v>
      </c>
      <c r="D9506" s="295"/>
    </row>
    <row r="9507" spans="1:4" x14ac:dyDescent="0.2">
      <c r="A9507" s="295">
        <v>0.29428739999999998</v>
      </c>
      <c r="B9507" s="295"/>
      <c r="C9507" s="295">
        <v>0.40801189999999998</v>
      </c>
      <c r="D9507" s="295"/>
    </row>
    <row r="9508" spans="1:4" x14ac:dyDescent="0.2">
      <c r="A9508" s="295">
        <v>0.29428739999999998</v>
      </c>
      <c r="B9508" s="295"/>
      <c r="C9508" s="295">
        <v>0.40798489999999998</v>
      </c>
      <c r="D9508" s="295"/>
    </row>
    <row r="9509" spans="1:4" x14ac:dyDescent="0.2">
      <c r="A9509" s="295">
        <v>0.29427370000000003</v>
      </c>
      <c r="B9509" s="295"/>
      <c r="C9509" s="295">
        <v>0.40797280000000002</v>
      </c>
      <c r="D9509" s="295"/>
    </row>
    <row r="9510" spans="1:4" x14ac:dyDescent="0.2">
      <c r="A9510" s="295">
        <v>0.29426170000000001</v>
      </c>
      <c r="B9510" s="295"/>
      <c r="C9510" s="295">
        <v>0.4079449</v>
      </c>
      <c r="D9510" s="295"/>
    </row>
    <row r="9511" spans="1:4" x14ac:dyDescent="0.2">
      <c r="A9511" s="295">
        <v>0.29424850000000002</v>
      </c>
      <c r="B9511" s="295"/>
      <c r="C9511" s="295">
        <v>0.4078946</v>
      </c>
      <c r="D9511" s="295"/>
    </row>
    <row r="9512" spans="1:4" x14ac:dyDescent="0.2">
      <c r="A9512" s="295">
        <v>0.29423579999999999</v>
      </c>
      <c r="B9512" s="295"/>
      <c r="C9512" s="295">
        <v>0.407858</v>
      </c>
      <c r="D9512" s="295"/>
    </row>
    <row r="9513" spans="1:4" x14ac:dyDescent="0.2">
      <c r="A9513" s="295">
        <v>0.2942207</v>
      </c>
      <c r="B9513" s="295"/>
      <c r="C9513" s="295">
        <v>0.40784429999999999</v>
      </c>
      <c r="D9513" s="295"/>
    </row>
    <row r="9514" spans="1:4" x14ac:dyDescent="0.2">
      <c r="A9514" s="295">
        <v>0.2942207</v>
      </c>
      <c r="B9514" s="295"/>
      <c r="C9514" s="295">
        <v>0.40781869999999998</v>
      </c>
      <c r="D9514" s="295"/>
    </row>
    <row r="9515" spans="1:4" x14ac:dyDescent="0.2">
      <c r="A9515" s="295">
        <v>0.294207</v>
      </c>
      <c r="B9515" s="295"/>
      <c r="C9515" s="295">
        <v>0.40778059999999999</v>
      </c>
      <c r="D9515" s="295"/>
    </row>
    <row r="9516" spans="1:4" x14ac:dyDescent="0.2">
      <c r="A9516" s="295">
        <v>0.294207</v>
      </c>
      <c r="B9516" s="295"/>
      <c r="C9516" s="295">
        <v>0.40776689999999999</v>
      </c>
      <c r="D9516" s="295"/>
    </row>
    <row r="9517" spans="1:4" x14ac:dyDescent="0.2">
      <c r="A9517" s="295">
        <v>0.294207</v>
      </c>
      <c r="B9517" s="295"/>
      <c r="C9517" s="295">
        <v>0.40774129999999997</v>
      </c>
      <c r="D9517" s="295"/>
    </row>
    <row r="9518" spans="1:4" x14ac:dyDescent="0.2">
      <c r="A9518" s="295">
        <v>0.29419430000000002</v>
      </c>
      <c r="B9518" s="295"/>
      <c r="C9518" s="295">
        <v>0.40770070000000003</v>
      </c>
      <c r="D9518" s="295"/>
    </row>
    <row r="9519" spans="1:4" x14ac:dyDescent="0.2">
      <c r="A9519" s="295">
        <v>0.29419430000000002</v>
      </c>
      <c r="B9519" s="295"/>
      <c r="C9519" s="295">
        <v>0.40768870000000001</v>
      </c>
      <c r="D9519" s="295"/>
    </row>
    <row r="9520" spans="1:4" x14ac:dyDescent="0.2">
      <c r="A9520" s="295">
        <v>0.29415400000000003</v>
      </c>
      <c r="B9520" s="295"/>
      <c r="C9520" s="295">
        <v>0.40767399999999998</v>
      </c>
      <c r="D9520" s="295"/>
    </row>
    <row r="9521" spans="1:4" x14ac:dyDescent="0.2">
      <c r="A9521" s="295">
        <v>0.29413879999999998</v>
      </c>
      <c r="B9521" s="295"/>
      <c r="C9521" s="295">
        <v>0.40763270000000001</v>
      </c>
      <c r="D9521" s="295"/>
    </row>
    <row r="9522" spans="1:4" x14ac:dyDescent="0.2">
      <c r="A9522" s="295">
        <v>0.29413879999999998</v>
      </c>
      <c r="B9522" s="295"/>
      <c r="C9522" s="295">
        <v>0.40758149999999999</v>
      </c>
      <c r="D9522" s="295"/>
    </row>
    <row r="9523" spans="1:4" x14ac:dyDescent="0.2">
      <c r="A9523" s="295">
        <v>0.29413879999999998</v>
      </c>
      <c r="B9523" s="295"/>
      <c r="C9523" s="295">
        <v>0.40756930000000002</v>
      </c>
      <c r="D9523" s="295"/>
    </row>
    <row r="9524" spans="1:4" x14ac:dyDescent="0.2">
      <c r="A9524" s="295">
        <v>0.29412569999999999</v>
      </c>
      <c r="B9524" s="295"/>
      <c r="C9524" s="295">
        <v>0.40755459999999999</v>
      </c>
      <c r="D9524" s="295"/>
    </row>
    <row r="9525" spans="1:4" x14ac:dyDescent="0.2">
      <c r="A9525" s="295">
        <v>0.2941009</v>
      </c>
      <c r="B9525" s="295"/>
      <c r="C9525" s="295">
        <v>0.40752759999999999</v>
      </c>
      <c r="D9525" s="295"/>
    </row>
    <row r="9526" spans="1:4" x14ac:dyDescent="0.2">
      <c r="A9526" s="295">
        <v>0.2940721</v>
      </c>
      <c r="B9526" s="295"/>
      <c r="C9526" s="295">
        <v>0.40751290000000001</v>
      </c>
      <c r="D9526" s="295"/>
    </row>
    <row r="9527" spans="1:4" x14ac:dyDescent="0.2">
      <c r="A9527" s="295">
        <v>0.2940721</v>
      </c>
      <c r="B9527" s="295"/>
      <c r="C9527" s="295">
        <v>0.40748760000000001</v>
      </c>
      <c r="D9527" s="295"/>
    </row>
    <row r="9528" spans="1:4" x14ac:dyDescent="0.2">
      <c r="A9528" s="295">
        <v>0.2940721</v>
      </c>
      <c r="B9528" s="295"/>
      <c r="C9528" s="295">
        <v>0.40747529999999998</v>
      </c>
      <c r="D9528" s="295"/>
    </row>
    <row r="9529" spans="1:4" x14ac:dyDescent="0.2">
      <c r="A9529" s="295">
        <v>0.29404429999999998</v>
      </c>
      <c r="B9529" s="295"/>
      <c r="C9529" s="295">
        <v>0.40744730000000001</v>
      </c>
      <c r="D9529" s="295"/>
    </row>
    <row r="9530" spans="1:4" x14ac:dyDescent="0.2">
      <c r="A9530" s="295">
        <v>0.29403220000000002</v>
      </c>
      <c r="B9530" s="295"/>
      <c r="C9530" s="295">
        <v>0.40742129999999999</v>
      </c>
      <c r="D9530" s="295"/>
    </row>
    <row r="9531" spans="1:4" x14ac:dyDescent="0.2">
      <c r="A9531" s="295">
        <v>0.29403220000000002</v>
      </c>
      <c r="B9531" s="295"/>
      <c r="C9531" s="295">
        <v>0.40738089999999999</v>
      </c>
      <c r="D9531" s="295"/>
    </row>
    <row r="9532" spans="1:4" x14ac:dyDescent="0.2">
      <c r="A9532" s="295">
        <v>0.29403220000000002</v>
      </c>
      <c r="B9532" s="295"/>
      <c r="C9532" s="295">
        <v>0.4073676</v>
      </c>
      <c r="D9532" s="295"/>
    </row>
    <row r="9533" spans="1:4" x14ac:dyDescent="0.2">
      <c r="A9533" s="295">
        <v>0.29403220000000002</v>
      </c>
      <c r="B9533" s="295"/>
      <c r="C9533" s="295">
        <v>0.4073676</v>
      </c>
      <c r="D9533" s="295"/>
    </row>
    <row r="9534" spans="1:4" x14ac:dyDescent="0.2">
      <c r="A9534" s="295">
        <v>0.29401909999999998</v>
      </c>
      <c r="B9534" s="295"/>
      <c r="C9534" s="295">
        <v>0.40734179999999998</v>
      </c>
      <c r="D9534" s="295"/>
    </row>
    <row r="9535" spans="1:4" x14ac:dyDescent="0.2">
      <c r="A9535" s="295">
        <v>0.2939927</v>
      </c>
      <c r="B9535" s="295"/>
      <c r="C9535" s="295">
        <v>0.40730290000000002</v>
      </c>
      <c r="D9535" s="295"/>
    </row>
    <row r="9536" spans="1:4" x14ac:dyDescent="0.2">
      <c r="A9536" s="295">
        <v>0.29397760000000001</v>
      </c>
      <c r="B9536" s="295"/>
      <c r="C9536" s="295">
        <v>0.40729080000000001</v>
      </c>
      <c r="D9536" s="295"/>
    </row>
    <row r="9537" spans="1:4" x14ac:dyDescent="0.2">
      <c r="A9537" s="295">
        <v>0.29397760000000001</v>
      </c>
      <c r="B9537" s="295"/>
      <c r="C9537" s="295">
        <v>0.40727619999999998</v>
      </c>
      <c r="D9537" s="295"/>
    </row>
    <row r="9538" spans="1:4" x14ac:dyDescent="0.2">
      <c r="A9538" s="295">
        <v>0.29396440000000001</v>
      </c>
      <c r="B9538" s="295"/>
      <c r="C9538" s="295">
        <v>0.40723690000000001</v>
      </c>
      <c r="D9538" s="295"/>
    </row>
    <row r="9539" spans="1:4" x14ac:dyDescent="0.2">
      <c r="A9539" s="295">
        <v>0.29395080000000001</v>
      </c>
      <c r="B9539" s="295"/>
      <c r="C9539" s="295">
        <v>0.40721020000000002</v>
      </c>
      <c r="D9539" s="295"/>
    </row>
    <row r="9540" spans="1:4" x14ac:dyDescent="0.2">
      <c r="A9540" s="295">
        <v>0.2939387</v>
      </c>
      <c r="B9540" s="295"/>
      <c r="C9540" s="295">
        <v>0.40719680000000003</v>
      </c>
      <c r="D9540" s="295"/>
    </row>
    <row r="9541" spans="1:4" x14ac:dyDescent="0.2">
      <c r="A9541" s="295">
        <v>0.29392360000000001</v>
      </c>
      <c r="B9541" s="295"/>
      <c r="C9541" s="295">
        <v>0.40719680000000003</v>
      </c>
      <c r="D9541" s="295"/>
    </row>
    <row r="9542" spans="1:4" x14ac:dyDescent="0.2">
      <c r="A9542" s="295">
        <v>0.29392360000000001</v>
      </c>
      <c r="B9542" s="295"/>
      <c r="C9542" s="295">
        <v>0.40718349999999998</v>
      </c>
      <c r="D9542" s="295"/>
    </row>
    <row r="9543" spans="1:4" x14ac:dyDescent="0.2">
      <c r="A9543" s="295">
        <v>0.29392360000000001</v>
      </c>
      <c r="B9543" s="295"/>
      <c r="C9543" s="295">
        <v>0.40714440000000002</v>
      </c>
      <c r="D9543" s="295"/>
    </row>
    <row r="9544" spans="1:4" x14ac:dyDescent="0.2">
      <c r="A9544" s="295">
        <v>0.29391040000000002</v>
      </c>
      <c r="B9544" s="295"/>
      <c r="C9544" s="295">
        <v>0.40714430000000001</v>
      </c>
      <c r="D9544" s="295"/>
    </row>
    <row r="9545" spans="1:4" x14ac:dyDescent="0.2">
      <c r="A9545" s="295">
        <v>0.29391040000000002</v>
      </c>
      <c r="B9545" s="295"/>
      <c r="C9545" s="295">
        <v>0.40712029999999999</v>
      </c>
      <c r="D9545" s="295"/>
    </row>
    <row r="9546" spans="1:4" x14ac:dyDescent="0.2">
      <c r="A9546" s="295">
        <v>0.29387210000000002</v>
      </c>
      <c r="B9546" s="295"/>
      <c r="C9546" s="295">
        <v>0.40709430000000002</v>
      </c>
      <c r="D9546" s="295"/>
    </row>
    <row r="9547" spans="1:4" x14ac:dyDescent="0.2">
      <c r="A9547" s="295">
        <v>0.29385689999999998</v>
      </c>
      <c r="B9547" s="295"/>
      <c r="C9547" s="295">
        <v>0.40708090000000002</v>
      </c>
      <c r="D9547" s="295"/>
    </row>
    <row r="9548" spans="1:4" x14ac:dyDescent="0.2">
      <c r="A9548" s="295">
        <v>0.29384320000000003</v>
      </c>
      <c r="B9548" s="295"/>
      <c r="C9548" s="295">
        <v>0.40705429999999998</v>
      </c>
      <c r="D9548" s="295"/>
    </row>
    <row r="9549" spans="1:4" x14ac:dyDescent="0.2">
      <c r="A9549" s="295">
        <v>0.29384320000000003</v>
      </c>
      <c r="B9549" s="295"/>
      <c r="C9549" s="295">
        <v>0.40704089999999998</v>
      </c>
      <c r="D9549" s="295"/>
    </row>
    <row r="9550" spans="1:4" x14ac:dyDescent="0.2">
      <c r="A9550" s="295">
        <v>0.29384320000000003</v>
      </c>
      <c r="B9550" s="295"/>
      <c r="C9550" s="295">
        <v>0.40700180000000002</v>
      </c>
      <c r="D9550" s="295"/>
    </row>
    <row r="9551" spans="1:4" x14ac:dyDescent="0.2">
      <c r="A9551" s="295">
        <v>0.29383049999999999</v>
      </c>
      <c r="B9551" s="295"/>
      <c r="C9551" s="295">
        <v>0.40696209999999999</v>
      </c>
      <c r="D9551" s="295"/>
    </row>
    <row r="9552" spans="1:4" x14ac:dyDescent="0.2">
      <c r="A9552" s="295">
        <v>0.29383049999999999</v>
      </c>
      <c r="B9552" s="295"/>
      <c r="C9552" s="295">
        <v>0.40692210000000001</v>
      </c>
      <c r="D9552" s="295"/>
    </row>
    <row r="9553" spans="1:4" x14ac:dyDescent="0.2">
      <c r="A9553" s="295">
        <v>0.29379169999999999</v>
      </c>
      <c r="B9553" s="295"/>
      <c r="C9553" s="295">
        <v>0.40689629999999999</v>
      </c>
      <c r="D9553" s="295"/>
    </row>
    <row r="9554" spans="1:4" x14ac:dyDescent="0.2">
      <c r="A9554" s="295">
        <v>0.29376380000000002</v>
      </c>
      <c r="B9554" s="295"/>
      <c r="C9554" s="295">
        <v>0.4068696</v>
      </c>
      <c r="D9554" s="295"/>
    </row>
    <row r="9555" spans="1:4" x14ac:dyDescent="0.2">
      <c r="A9555" s="295">
        <v>0.29376380000000002</v>
      </c>
      <c r="B9555" s="295"/>
      <c r="C9555" s="295">
        <v>0.40684360000000003</v>
      </c>
      <c r="D9555" s="295"/>
    </row>
    <row r="9556" spans="1:4" x14ac:dyDescent="0.2">
      <c r="A9556" s="295">
        <v>0.29374869999999997</v>
      </c>
      <c r="B9556" s="295"/>
      <c r="C9556" s="295">
        <v>0.40680339999999998</v>
      </c>
      <c r="D9556" s="295"/>
    </row>
    <row r="9557" spans="1:4" x14ac:dyDescent="0.2">
      <c r="A9557" s="295">
        <v>0.29374869999999997</v>
      </c>
      <c r="B9557" s="295"/>
      <c r="C9557" s="295">
        <v>0.40679110000000002</v>
      </c>
      <c r="D9557" s="295"/>
    </row>
    <row r="9558" spans="1:4" x14ac:dyDescent="0.2">
      <c r="A9558" s="295">
        <v>0.29374869999999997</v>
      </c>
      <c r="B9558" s="295"/>
      <c r="C9558" s="295">
        <v>0.4067537</v>
      </c>
      <c r="D9558" s="295"/>
    </row>
    <row r="9559" spans="1:4" x14ac:dyDescent="0.2">
      <c r="A9559" s="295">
        <v>0.2937208</v>
      </c>
      <c r="B9559" s="295"/>
      <c r="C9559" s="295">
        <v>0.40672770000000003</v>
      </c>
      <c r="D9559" s="295"/>
    </row>
    <row r="9560" spans="1:4" x14ac:dyDescent="0.2">
      <c r="A9560" s="295">
        <v>0.29370879999999999</v>
      </c>
      <c r="B9560" s="295"/>
      <c r="C9560" s="295">
        <v>0.40670210000000001</v>
      </c>
      <c r="D9560" s="295"/>
    </row>
    <row r="9561" spans="1:4" x14ac:dyDescent="0.2">
      <c r="A9561" s="295">
        <v>0.29369509999999999</v>
      </c>
      <c r="B9561" s="295"/>
      <c r="C9561" s="295">
        <v>0.4066901</v>
      </c>
      <c r="D9561" s="295"/>
    </row>
    <row r="9562" spans="1:4" x14ac:dyDescent="0.2">
      <c r="A9562" s="295">
        <v>0.29369509999999999</v>
      </c>
      <c r="B9562" s="295"/>
      <c r="C9562" s="295">
        <v>0.4066901</v>
      </c>
      <c r="D9562" s="295"/>
    </row>
    <row r="9563" spans="1:4" x14ac:dyDescent="0.2">
      <c r="A9563" s="295">
        <v>0.29368</v>
      </c>
      <c r="B9563" s="295"/>
      <c r="C9563" s="295">
        <v>0.40666170000000001</v>
      </c>
      <c r="D9563" s="295"/>
    </row>
    <row r="9564" spans="1:4" x14ac:dyDescent="0.2">
      <c r="A9564" s="295">
        <v>0.29365409999999997</v>
      </c>
      <c r="B9564" s="295"/>
      <c r="C9564" s="295">
        <v>0.40663739999999998</v>
      </c>
      <c r="D9564" s="295"/>
    </row>
    <row r="9565" spans="1:4" x14ac:dyDescent="0.2">
      <c r="A9565" s="295">
        <v>0.29365409999999997</v>
      </c>
      <c r="B9565" s="295"/>
      <c r="C9565" s="295">
        <v>0.40662280000000001</v>
      </c>
      <c r="D9565" s="295"/>
    </row>
    <row r="9566" spans="1:4" x14ac:dyDescent="0.2">
      <c r="A9566" s="295">
        <v>0.29365409999999997</v>
      </c>
      <c r="B9566" s="295"/>
      <c r="C9566" s="295">
        <v>0.40658109999999997</v>
      </c>
      <c r="D9566" s="295"/>
    </row>
    <row r="9567" spans="1:4" x14ac:dyDescent="0.2">
      <c r="A9567" s="295">
        <v>0.29365409999999997</v>
      </c>
      <c r="B9567" s="295"/>
      <c r="C9567" s="295">
        <v>0.40656900000000001</v>
      </c>
      <c r="D9567" s="295"/>
    </row>
    <row r="9568" spans="1:4" x14ac:dyDescent="0.2">
      <c r="A9568" s="295">
        <v>0.29362690000000002</v>
      </c>
      <c r="B9568" s="295"/>
      <c r="C9568" s="295">
        <v>0.4065568</v>
      </c>
      <c r="D9568" s="295"/>
    </row>
    <row r="9569" spans="1:4" x14ac:dyDescent="0.2">
      <c r="A9569" s="295">
        <v>0.29362690000000002</v>
      </c>
      <c r="B9569" s="295"/>
      <c r="C9569" s="295">
        <v>0.40653119999999998</v>
      </c>
      <c r="D9569" s="295"/>
    </row>
    <row r="9570" spans="1:4" x14ac:dyDescent="0.2">
      <c r="A9570" s="295">
        <v>0.29361330000000002</v>
      </c>
      <c r="B9570" s="295"/>
      <c r="C9570" s="295">
        <v>0.40650320000000001</v>
      </c>
      <c r="D9570" s="295"/>
    </row>
    <row r="9571" spans="1:4" x14ac:dyDescent="0.2">
      <c r="A9571" s="295">
        <v>0.29360059999999999</v>
      </c>
      <c r="B9571" s="295"/>
      <c r="C9571" s="295">
        <v>0.40647909999999998</v>
      </c>
      <c r="D9571" s="295"/>
    </row>
    <row r="9572" spans="1:4" x14ac:dyDescent="0.2">
      <c r="A9572" s="295">
        <v>0.29360059999999999</v>
      </c>
      <c r="B9572" s="295"/>
      <c r="C9572" s="295">
        <v>0.40646539999999998</v>
      </c>
      <c r="D9572" s="295"/>
    </row>
    <row r="9573" spans="1:4" x14ac:dyDescent="0.2">
      <c r="A9573" s="295">
        <v>0.2935854</v>
      </c>
      <c r="B9573" s="295"/>
      <c r="C9573" s="295">
        <v>0.40646539999999998</v>
      </c>
      <c r="D9573" s="295"/>
    </row>
    <row r="9574" spans="1:4" x14ac:dyDescent="0.2">
      <c r="A9574" s="295">
        <v>0.29357179999999999</v>
      </c>
      <c r="B9574" s="295"/>
      <c r="C9574" s="295">
        <v>0.40641310000000003</v>
      </c>
      <c r="D9574" s="295"/>
    </row>
    <row r="9575" spans="1:4" x14ac:dyDescent="0.2">
      <c r="A9575" s="295">
        <v>0.2935586</v>
      </c>
      <c r="B9575" s="295"/>
      <c r="C9575" s="295">
        <v>0.40639839999999999</v>
      </c>
      <c r="D9575" s="295"/>
    </row>
    <row r="9576" spans="1:4" x14ac:dyDescent="0.2">
      <c r="A9576" s="295">
        <v>0.2935586</v>
      </c>
      <c r="B9576" s="295"/>
      <c r="C9576" s="295">
        <v>0.4063851</v>
      </c>
      <c r="D9576" s="295"/>
    </row>
    <row r="9577" spans="1:4" x14ac:dyDescent="0.2">
      <c r="A9577" s="295">
        <v>0.2935586</v>
      </c>
      <c r="B9577" s="295"/>
      <c r="C9577" s="295">
        <v>0.40634710000000002</v>
      </c>
      <c r="D9577" s="295"/>
    </row>
    <row r="9578" spans="1:4" x14ac:dyDescent="0.2">
      <c r="A9578" s="295">
        <v>0.29352980000000001</v>
      </c>
      <c r="B9578" s="295"/>
      <c r="C9578" s="295">
        <v>0.40634710000000002</v>
      </c>
      <c r="D9578" s="295"/>
    </row>
    <row r="9579" spans="1:4" x14ac:dyDescent="0.2">
      <c r="A9579" s="295">
        <v>0.29350510000000002</v>
      </c>
      <c r="B9579" s="295"/>
      <c r="C9579" s="295">
        <v>0.40632170000000001</v>
      </c>
      <c r="D9579" s="295"/>
    </row>
    <row r="9580" spans="1:4" x14ac:dyDescent="0.2">
      <c r="A9580" s="295">
        <v>0.29350510000000002</v>
      </c>
      <c r="B9580" s="295"/>
      <c r="C9580" s="295">
        <v>0.40627869999999999</v>
      </c>
      <c r="D9580" s="295"/>
    </row>
    <row r="9581" spans="1:4" x14ac:dyDescent="0.2">
      <c r="A9581" s="295">
        <v>0.29350510000000002</v>
      </c>
      <c r="B9581" s="295"/>
      <c r="C9581" s="295">
        <v>0.40622639999999999</v>
      </c>
      <c r="D9581" s="295"/>
    </row>
    <row r="9582" spans="1:4" x14ac:dyDescent="0.2">
      <c r="A9582" s="295">
        <v>0.29349229999999998</v>
      </c>
      <c r="B9582" s="295"/>
      <c r="C9582" s="295">
        <v>0.40622639999999999</v>
      </c>
      <c r="D9582" s="295"/>
    </row>
    <row r="9583" spans="1:4" x14ac:dyDescent="0.2">
      <c r="A9583" s="295">
        <v>0.29346410000000001</v>
      </c>
      <c r="B9583" s="295"/>
      <c r="C9583" s="295">
        <v>0.40619949999999999</v>
      </c>
      <c r="D9583" s="295"/>
    </row>
    <row r="9584" spans="1:4" x14ac:dyDescent="0.2">
      <c r="A9584" s="295">
        <v>0.2934504</v>
      </c>
      <c r="B9584" s="295"/>
      <c r="C9584" s="295">
        <v>0.40618749999999998</v>
      </c>
      <c r="D9584" s="295"/>
    </row>
    <row r="9585" spans="1:4" x14ac:dyDescent="0.2">
      <c r="A9585" s="295">
        <v>0.2934504</v>
      </c>
      <c r="B9585" s="295"/>
      <c r="C9585" s="295">
        <v>0.4061591</v>
      </c>
      <c r="D9585" s="295"/>
    </row>
    <row r="9586" spans="1:4" x14ac:dyDescent="0.2">
      <c r="A9586" s="295">
        <v>0.2934232</v>
      </c>
      <c r="B9586" s="295"/>
      <c r="C9586" s="295">
        <v>0.40613349999999998</v>
      </c>
      <c r="D9586" s="295"/>
    </row>
    <row r="9587" spans="1:4" x14ac:dyDescent="0.2">
      <c r="A9587" s="295">
        <v>0.29341050000000002</v>
      </c>
      <c r="B9587" s="295"/>
      <c r="C9587" s="295">
        <v>0.4060955</v>
      </c>
      <c r="D9587" s="295"/>
    </row>
    <row r="9588" spans="1:4" x14ac:dyDescent="0.2">
      <c r="A9588" s="295">
        <v>0.29339539999999997</v>
      </c>
      <c r="B9588" s="295"/>
      <c r="C9588" s="295">
        <v>0.40607120000000002</v>
      </c>
      <c r="D9588" s="295"/>
    </row>
    <row r="9589" spans="1:4" x14ac:dyDescent="0.2">
      <c r="A9589" s="295">
        <v>0.29338219999999998</v>
      </c>
      <c r="B9589" s="295"/>
      <c r="C9589" s="295">
        <v>0.40605910000000001</v>
      </c>
      <c r="D9589" s="295"/>
    </row>
    <row r="9590" spans="1:4" x14ac:dyDescent="0.2">
      <c r="A9590" s="295">
        <v>0.29336950000000001</v>
      </c>
      <c r="B9590" s="295"/>
      <c r="C9590" s="295">
        <v>0.40600520000000001</v>
      </c>
      <c r="D9590" s="295"/>
    </row>
    <row r="9591" spans="1:4" x14ac:dyDescent="0.2">
      <c r="A9591" s="295">
        <v>0.29336950000000001</v>
      </c>
      <c r="B9591" s="295"/>
      <c r="C9591" s="295">
        <v>0.40596739999999998</v>
      </c>
      <c r="D9591" s="295"/>
    </row>
    <row r="9592" spans="1:4" x14ac:dyDescent="0.2">
      <c r="A9592" s="295">
        <v>0.29336950000000001</v>
      </c>
      <c r="B9592" s="295"/>
      <c r="C9592" s="295">
        <v>0.40592729999999999</v>
      </c>
      <c r="D9592" s="295"/>
    </row>
    <row r="9593" spans="1:4" x14ac:dyDescent="0.2">
      <c r="A9593" s="295">
        <v>0.29336950000000001</v>
      </c>
      <c r="B9593" s="295"/>
      <c r="C9593" s="295">
        <v>0.40590130000000002</v>
      </c>
      <c r="D9593" s="295"/>
    </row>
    <row r="9594" spans="1:4" x14ac:dyDescent="0.2">
      <c r="A9594" s="295">
        <v>0.29332960000000002</v>
      </c>
      <c r="B9594" s="295"/>
      <c r="C9594" s="295">
        <v>0.40584720000000002</v>
      </c>
      <c r="D9594" s="295"/>
    </row>
    <row r="9595" spans="1:4" x14ac:dyDescent="0.2">
      <c r="A9595" s="295">
        <v>0.29331590000000002</v>
      </c>
      <c r="B9595" s="295"/>
      <c r="C9595" s="295">
        <v>0.40583259999999999</v>
      </c>
      <c r="D9595" s="295"/>
    </row>
    <row r="9596" spans="1:4" x14ac:dyDescent="0.2">
      <c r="A9596" s="295">
        <v>0.29331590000000002</v>
      </c>
      <c r="B9596" s="295"/>
      <c r="C9596" s="295">
        <v>0.40579490000000001</v>
      </c>
      <c r="D9596" s="295"/>
    </row>
    <row r="9597" spans="1:4" x14ac:dyDescent="0.2">
      <c r="A9597" s="295">
        <v>0.29330279999999997</v>
      </c>
      <c r="B9597" s="295"/>
      <c r="C9597" s="295">
        <v>0.40578160000000002</v>
      </c>
      <c r="D9597" s="295"/>
    </row>
    <row r="9598" spans="1:4" x14ac:dyDescent="0.2">
      <c r="A9598" s="295">
        <v>0.29330279999999997</v>
      </c>
      <c r="B9598" s="295"/>
      <c r="C9598" s="295">
        <v>0.4057442</v>
      </c>
      <c r="D9598" s="295"/>
    </row>
    <row r="9599" spans="1:4" x14ac:dyDescent="0.2">
      <c r="A9599" s="295">
        <v>0.29330279999999997</v>
      </c>
      <c r="B9599" s="295"/>
      <c r="C9599" s="295">
        <v>0.40571580000000002</v>
      </c>
      <c r="D9599" s="295"/>
    </row>
    <row r="9600" spans="1:4" x14ac:dyDescent="0.2">
      <c r="A9600" s="295">
        <v>0.29328920000000003</v>
      </c>
      <c r="B9600" s="295"/>
      <c r="C9600" s="295">
        <v>0.40566350000000001</v>
      </c>
      <c r="D9600" s="295"/>
    </row>
    <row r="9601" spans="1:4" x14ac:dyDescent="0.2">
      <c r="A9601" s="295">
        <v>0.29328910000000002</v>
      </c>
      <c r="B9601" s="295"/>
      <c r="C9601" s="295">
        <v>0.4056515</v>
      </c>
      <c r="D9601" s="295"/>
    </row>
    <row r="9602" spans="1:4" x14ac:dyDescent="0.2">
      <c r="A9602" s="295">
        <v>0.29328910000000002</v>
      </c>
      <c r="B9602" s="295"/>
      <c r="C9602" s="295">
        <v>0.40563680000000002</v>
      </c>
      <c r="D9602" s="295"/>
    </row>
    <row r="9603" spans="1:4" x14ac:dyDescent="0.2">
      <c r="A9603" s="295">
        <v>0.29326439999999998</v>
      </c>
      <c r="B9603" s="295"/>
      <c r="C9603" s="295">
        <v>0.40561079999999999</v>
      </c>
      <c r="D9603" s="295"/>
    </row>
    <row r="9604" spans="1:4" x14ac:dyDescent="0.2">
      <c r="A9604" s="295">
        <v>0.29326439999999998</v>
      </c>
      <c r="B9604" s="295"/>
      <c r="C9604" s="295">
        <v>0.40561079999999999</v>
      </c>
      <c r="D9604" s="295"/>
    </row>
    <row r="9605" spans="1:4" x14ac:dyDescent="0.2">
      <c r="A9605" s="295">
        <v>0.29323559999999999</v>
      </c>
      <c r="B9605" s="295"/>
      <c r="C9605" s="295">
        <v>0.4055975</v>
      </c>
      <c r="D9605" s="295"/>
    </row>
    <row r="9606" spans="1:4" x14ac:dyDescent="0.2">
      <c r="A9606" s="295">
        <v>0.2932225</v>
      </c>
      <c r="B9606" s="295"/>
      <c r="C9606" s="295">
        <v>0.40558519999999998</v>
      </c>
      <c r="D9606" s="295"/>
    </row>
    <row r="9607" spans="1:4" x14ac:dyDescent="0.2">
      <c r="A9607" s="295">
        <v>0.2932225</v>
      </c>
      <c r="B9607" s="295"/>
      <c r="C9607" s="295">
        <v>0.40553109999999998</v>
      </c>
      <c r="D9607" s="295"/>
    </row>
    <row r="9608" spans="1:4" x14ac:dyDescent="0.2">
      <c r="A9608" s="295">
        <v>0.29319610000000002</v>
      </c>
      <c r="B9608" s="295"/>
      <c r="C9608" s="295">
        <v>0.40553109999999998</v>
      </c>
      <c r="D9608" s="295"/>
    </row>
    <row r="9609" spans="1:4" x14ac:dyDescent="0.2">
      <c r="A9609" s="295">
        <v>0.29318090000000002</v>
      </c>
      <c r="B9609" s="295"/>
      <c r="C9609" s="295">
        <v>0.40550310000000001</v>
      </c>
      <c r="D9609" s="295"/>
    </row>
    <row r="9610" spans="1:4" x14ac:dyDescent="0.2">
      <c r="A9610" s="295">
        <v>0.29316819999999999</v>
      </c>
      <c r="B9610" s="295"/>
      <c r="C9610" s="295">
        <v>0.40546399999999999</v>
      </c>
      <c r="D9610" s="295"/>
    </row>
    <row r="9611" spans="1:4" x14ac:dyDescent="0.2">
      <c r="A9611" s="295">
        <v>0.29315619999999998</v>
      </c>
      <c r="B9611" s="295"/>
      <c r="C9611" s="295">
        <v>0.40543800000000002</v>
      </c>
      <c r="D9611" s="295"/>
    </row>
    <row r="9612" spans="1:4" x14ac:dyDescent="0.2">
      <c r="A9612" s="295">
        <v>0.29312890000000003</v>
      </c>
      <c r="B9612" s="295"/>
      <c r="C9612" s="295">
        <v>0.40543800000000002</v>
      </c>
      <c r="D9612" s="295"/>
    </row>
    <row r="9613" spans="1:4" x14ac:dyDescent="0.2">
      <c r="A9613" s="295">
        <v>0.29311579999999998</v>
      </c>
      <c r="B9613" s="295"/>
      <c r="C9613" s="295">
        <v>0.40542470000000003</v>
      </c>
      <c r="D9613" s="295"/>
    </row>
    <row r="9614" spans="1:4" x14ac:dyDescent="0.2">
      <c r="A9614" s="295">
        <v>0.29311579999999998</v>
      </c>
      <c r="B9614" s="295"/>
      <c r="C9614" s="295">
        <v>0.40538940000000001</v>
      </c>
      <c r="D9614" s="295"/>
    </row>
    <row r="9615" spans="1:4" x14ac:dyDescent="0.2">
      <c r="A9615" s="295">
        <v>0.293103</v>
      </c>
      <c r="B9615" s="295"/>
      <c r="C9615" s="295">
        <v>0.4053834</v>
      </c>
      <c r="D9615" s="295"/>
    </row>
    <row r="9616" spans="1:4" x14ac:dyDescent="0.2">
      <c r="A9616" s="295">
        <v>0.29308790000000001</v>
      </c>
      <c r="B9616" s="295"/>
      <c r="C9616" s="295">
        <v>0.40534290000000001</v>
      </c>
      <c r="D9616" s="295"/>
    </row>
    <row r="9617" spans="1:4" x14ac:dyDescent="0.2">
      <c r="A9617" s="295">
        <v>0.29307420000000001</v>
      </c>
      <c r="B9617" s="295"/>
      <c r="C9617" s="295">
        <v>0.40526230000000002</v>
      </c>
      <c r="D9617" s="295"/>
    </row>
    <row r="9618" spans="1:4" x14ac:dyDescent="0.2">
      <c r="A9618" s="295">
        <v>0.29307420000000001</v>
      </c>
      <c r="B9618" s="295"/>
      <c r="C9618" s="295">
        <v>0.40526230000000002</v>
      </c>
      <c r="D9618" s="295"/>
    </row>
    <row r="9619" spans="1:4" x14ac:dyDescent="0.2">
      <c r="A9619" s="295">
        <v>0.29304740000000001</v>
      </c>
      <c r="B9619" s="295"/>
      <c r="C9619" s="295">
        <v>0.40523429999999999</v>
      </c>
      <c r="D9619" s="295"/>
    </row>
    <row r="9620" spans="1:4" x14ac:dyDescent="0.2">
      <c r="A9620" s="295">
        <v>0.29302270000000002</v>
      </c>
      <c r="B9620" s="295"/>
      <c r="C9620" s="295">
        <v>0.4052076</v>
      </c>
      <c r="D9620" s="295"/>
    </row>
    <row r="9621" spans="1:4" x14ac:dyDescent="0.2">
      <c r="A9621" s="295">
        <v>0.29302270000000002</v>
      </c>
      <c r="B9621" s="295"/>
      <c r="C9621" s="295">
        <v>0.40518169999999998</v>
      </c>
      <c r="D9621" s="295"/>
    </row>
    <row r="9622" spans="1:4" x14ac:dyDescent="0.2">
      <c r="A9622" s="295">
        <v>0.29302270000000002</v>
      </c>
      <c r="B9622" s="295"/>
      <c r="C9622" s="295">
        <v>0.40515459999999998</v>
      </c>
      <c r="D9622" s="295"/>
    </row>
    <row r="9623" spans="1:4" x14ac:dyDescent="0.2">
      <c r="A9623" s="295">
        <v>0.29300900000000002</v>
      </c>
      <c r="B9623" s="295"/>
      <c r="C9623" s="295">
        <v>0.4051266</v>
      </c>
      <c r="D9623" s="295"/>
    </row>
    <row r="9624" spans="1:4" x14ac:dyDescent="0.2">
      <c r="A9624" s="295">
        <v>0.29298190000000002</v>
      </c>
      <c r="B9624" s="295"/>
      <c r="C9624" s="295">
        <v>0.40507559999999998</v>
      </c>
      <c r="D9624" s="295"/>
    </row>
    <row r="9625" spans="1:4" x14ac:dyDescent="0.2">
      <c r="A9625" s="295">
        <v>0.29298190000000002</v>
      </c>
      <c r="B9625" s="295"/>
      <c r="C9625" s="295">
        <v>0.40505020000000003</v>
      </c>
      <c r="D9625" s="295"/>
    </row>
    <row r="9626" spans="1:4" x14ac:dyDescent="0.2">
      <c r="A9626" s="295">
        <v>0.29295599999999999</v>
      </c>
      <c r="B9626" s="295"/>
      <c r="C9626" s="295">
        <v>0.40503650000000002</v>
      </c>
      <c r="D9626" s="295"/>
    </row>
    <row r="9627" spans="1:4" x14ac:dyDescent="0.2">
      <c r="A9627" s="295">
        <v>0.29295599999999999</v>
      </c>
      <c r="B9627" s="295"/>
      <c r="C9627" s="295">
        <v>0.40502189999999999</v>
      </c>
      <c r="D9627" s="295"/>
    </row>
    <row r="9628" spans="1:4" x14ac:dyDescent="0.2">
      <c r="A9628" s="295">
        <v>0.29295599999999999</v>
      </c>
      <c r="B9628" s="295"/>
      <c r="C9628" s="295">
        <v>0.40496880000000002</v>
      </c>
      <c r="D9628" s="295"/>
    </row>
    <row r="9629" spans="1:4" x14ac:dyDescent="0.2">
      <c r="A9629" s="295">
        <v>0.2929408</v>
      </c>
      <c r="B9629" s="295"/>
      <c r="C9629" s="295">
        <v>0.40495680000000001</v>
      </c>
      <c r="D9629" s="295"/>
    </row>
    <row r="9630" spans="1:4" x14ac:dyDescent="0.2">
      <c r="A9630" s="295">
        <v>0.2929408</v>
      </c>
      <c r="B9630" s="295"/>
      <c r="C9630" s="295">
        <v>0.40494449999999999</v>
      </c>
      <c r="D9630" s="295"/>
    </row>
    <row r="9631" spans="1:4" x14ac:dyDescent="0.2">
      <c r="A9631" s="295">
        <v>0.2929272</v>
      </c>
      <c r="B9631" s="295"/>
      <c r="C9631" s="295">
        <v>0.40493249999999997</v>
      </c>
      <c r="D9631" s="295"/>
    </row>
    <row r="9632" spans="1:4" x14ac:dyDescent="0.2">
      <c r="A9632" s="295">
        <v>0.29291349999999999</v>
      </c>
      <c r="B9632" s="295"/>
      <c r="C9632" s="295">
        <v>0.40491870000000002</v>
      </c>
      <c r="D9632" s="295"/>
    </row>
    <row r="9633" spans="1:4" x14ac:dyDescent="0.2">
      <c r="A9633" s="295">
        <v>0.29290080000000002</v>
      </c>
      <c r="B9633" s="295"/>
      <c r="C9633" s="295">
        <v>0.40490540000000003</v>
      </c>
      <c r="D9633" s="295"/>
    </row>
    <row r="9634" spans="1:4" x14ac:dyDescent="0.2">
      <c r="A9634" s="295">
        <v>0.29290080000000002</v>
      </c>
      <c r="B9634" s="295"/>
      <c r="C9634" s="295">
        <v>0.4048794</v>
      </c>
      <c r="D9634" s="295"/>
    </row>
    <row r="9635" spans="1:4" x14ac:dyDescent="0.2">
      <c r="A9635" s="295">
        <v>0.29290080000000002</v>
      </c>
      <c r="B9635" s="295"/>
      <c r="C9635" s="295">
        <v>0.40486480000000002</v>
      </c>
      <c r="D9635" s="295"/>
    </row>
    <row r="9636" spans="1:4" x14ac:dyDescent="0.2">
      <c r="A9636" s="295">
        <v>0.29287570000000002</v>
      </c>
      <c r="B9636" s="295"/>
      <c r="C9636" s="295">
        <v>0.40485270000000001</v>
      </c>
      <c r="D9636" s="295"/>
    </row>
    <row r="9637" spans="1:4" x14ac:dyDescent="0.2">
      <c r="A9637" s="295">
        <v>0.29286050000000002</v>
      </c>
      <c r="B9637" s="295"/>
      <c r="C9637" s="295">
        <v>0.40481339999999999</v>
      </c>
      <c r="D9637" s="295"/>
    </row>
    <row r="9638" spans="1:4" x14ac:dyDescent="0.2">
      <c r="A9638" s="295">
        <v>0.29280699999999998</v>
      </c>
      <c r="B9638" s="295"/>
      <c r="C9638" s="295">
        <v>0.40481339999999999</v>
      </c>
      <c r="D9638" s="295"/>
    </row>
    <row r="9639" spans="1:4" x14ac:dyDescent="0.2">
      <c r="A9639" s="295">
        <v>0.29280699999999998</v>
      </c>
      <c r="B9639" s="295"/>
      <c r="C9639" s="295">
        <v>0.40477279999999999</v>
      </c>
      <c r="D9639" s="295"/>
    </row>
    <row r="9640" spans="1:4" x14ac:dyDescent="0.2">
      <c r="A9640" s="295">
        <v>0.29279379999999999</v>
      </c>
      <c r="B9640" s="295"/>
      <c r="C9640" s="295">
        <v>0.40474739999999998</v>
      </c>
      <c r="D9640" s="295"/>
    </row>
    <row r="9641" spans="1:4" x14ac:dyDescent="0.2">
      <c r="A9641" s="295">
        <v>0.29278019999999999</v>
      </c>
      <c r="B9641" s="295"/>
      <c r="C9641" s="295">
        <v>0.40474739999999998</v>
      </c>
      <c r="D9641" s="295"/>
    </row>
    <row r="9642" spans="1:4" x14ac:dyDescent="0.2">
      <c r="A9642" s="295">
        <v>0.29278019999999999</v>
      </c>
      <c r="B9642" s="295"/>
      <c r="C9642" s="295">
        <v>0.40472200000000003</v>
      </c>
      <c r="D9642" s="295"/>
    </row>
    <row r="9643" spans="1:4" x14ac:dyDescent="0.2">
      <c r="A9643" s="295">
        <v>0.29276740000000001</v>
      </c>
      <c r="B9643" s="295"/>
      <c r="C9643" s="295">
        <v>0.40469359999999999</v>
      </c>
      <c r="D9643" s="295"/>
    </row>
    <row r="9644" spans="1:4" x14ac:dyDescent="0.2">
      <c r="A9644" s="295">
        <v>0.29275230000000002</v>
      </c>
      <c r="B9644" s="295"/>
      <c r="C9644" s="295">
        <v>0.40467989999999998</v>
      </c>
      <c r="D9644" s="295"/>
    </row>
    <row r="9645" spans="1:4" x14ac:dyDescent="0.2">
      <c r="A9645" s="295">
        <v>0.29272710000000002</v>
      </c>
      <c r="B9645" s="295"/>
      <c r="C9645" s="295">
        <v>0.4046556</v>
      </c>
      <c r="D9645" s="295"/>
    </row>
    <row r="9646" spans="1:4" x14ac:dyDescent="0.2">
      <c r="A9646" s="295">
        <v>0.29271350000000002</v>
      </c>
      <c r="B9646" s="295"/>
      <c r="C9646" s="295">
        <v>0.40462890000000001</v>
      </c>
      <c r="D9646" s="295"/>
    </row>
    <row r="9647" spans="1:4" x14ac:dyDescent="0.2">
      <c r="A9647" s="295">
        <v>0.29270079999999998</v>
      </c>
      <c r="B9647" s="295"/>
      <c r="C9647" s="295">
        <v>0.40457520000000002</v>
      </c>
      <c r="D9647" s="295"/>
    </row>
    <row r="9648" spans="1:4" x14ac:dyDescent="0.2">
      <c r="A9648" s="295">
        <v>0.29270079999999998</v>
      </c>
      <c r="B9648" s="295"/>
      <c r="C9648" s="295">
        <v>0.40457520000000002</v>
      </c>
      <c r="D9648" s="295"/>
    </row>
    <row r="9649" spans="1:4" x14ac:dyDescent="0.2">
      <c r="A9649" s="295">
        <v>0.29270079999999998</v>
      </c>
      <c r="B9649" s="295"/>
      <c r="C9649" s="295">
        <v>0.40456310000000001</v>
      </c>
      <c r="D9649" s="295"/>
    </row>
    <row r="9650" spans="1:4" x14ac:dyDescent="0.2">
      <c r="A9650" s="295">
        <v>0.29270079999999998</v>
      </c>
      <c r="B9650" s="295"/>
      <c r="C9650" s="295">
        <v>0.40455089999999999</v>
      </c>
      <c r="D9650" s="295"/>
    </row>
    <row r="9651" spans="1:4" x14ac:dyDescent="0.2">
      <c r="A9651" s="295">
        <v>0.29268870000000002</v>
      </c>
      <c r="B9651" s="295"/>
      <c r="C9651" s="295">
        <v>0.40452399999999999</v>
      </c>
      <c r="D9651" s="295"/>
    </row>
    <row r="9652" spans="1:4" x14ac:dyDescent="0.2">
      <c r="A9652" s="295">
        <v>0.29267359999999998</v>
      </c>
      <c r="B9652" s="295"/>
      <c r="C9652" s="295">
        <v>0.40448139999999999</v>
      </c>
      <c r="D9652" s="295"/>
    </row>
    <row r="9653" spans="1:4" x14ac:dyDescent="0.2">
      <c r="A9653" s="295">
        <v>0.2926609</v>
      </c>
      <c r="B9653" s="295"/>
      <c r="C9653" s="295">
        <v>0.40446929999999998</v>
      </c>
      <c r="D9653" s="295"/>
    </row>
    <row r="9654" spans="1:4" x14ac:dyDescent="0.2">
      <c r="A9654" s="295">
        <v>0.2926609</v>
      </c>
      <c r="B9654" s="295"/>
      <c r="C9654" s="295">
        <v>0.40444219999999997</v>
      </c>
      <c r="D9654" s="295"/>
    </row>
    <row r="9655" spans="1:4" x14ac:dyDescent="0.2">
      <c r="A9655" s="295">
        <v>0.29264770000000001</v>
      </c>
      <c r="B9655" s="295"/>
      <c r="C9655" s="295">
        <v>0.40442889999999998</v>
      </c>
      <c r="D9655" s="295"/>
    </row>
    <row r="9656" spans="1:4" x14ac:dyDescent="0.2">
      <c r="A9656" s="295">
        <v>0.29263410000000001</v>
      </c>
      <c r="B9656" s="295"/>
      <c r="C9656" s="295">
        <v>0.40440219999999999</v>
      </c>
      <c r="D9656" s="295"/>
    </row>
    <row r="9657" spans="1:4" x14ac:dyDescent="0.2">
      <c r="A9657" s="295">
        <v>0.2926069</v>
      </c>
      <c r="B9657" s="295"/>
      <c r="C9657" s="295">
        <v>0.40434959999999998</v>
      </c>
      <c r="D9657" s="295"/>
    </row>
    <row r="9658" spans="1:4" x14ac:dyDescent="0.2">
      <c r="A9658" s="295">
        <v>0.2926069</v>
      </c>
      <c r="B9658" s="295"/>
      <c r="C9658" s="295">
        <v>0.40432360000000001</v>
      </c>
      <c r="D9658" s="295"/>
    </row>
    <row r="9659" spans="1:4" x14ac:dyDescent="0.2">
      <c r="A9659" s="295">
        <v>0.29259420000000003</v>
      </c>
      <c r="B9659" s="295"/>
      <c r="C9659" s="295">
        <v>0.40431020000000001</v>
      </c>
      <c r="D9659" s="295"/>
    </row>
    <row r="9660" spans="1:4" x14ac:dyDescent="0.2">
      <c r="A9660" s="295">
        <v>0.29259420000000003</v>
      </c>
      <c r="B9660" s="295"/>
      <c r="C9660" s="295">
        <v>0.40429799999999999</v>
      </c>
      <c r="D9660" s="295"/>
    </row>
    <row r="9661" spans="1:4" x14ac:dyDescent="0.2">
      <c r="A9661" s="295">
        <v>0.29258050000000002</v>
      </c>
      <c r="B9661" s="295"/>
      <c r="C9661" s="295">
        <v>0.40428589999999998</v>
      </c>
      <c r="D9661" s="295"/>
    </row>
    <row r="9662" spans="1:4" x14ac:dyDescent="0.2">
      <c r="A9662" s="295">
        <v>0.29256739999999998</v>
      </c>
      <c r="B9662" s="295"/>
      <c r="C9662" s="295">
        <v>0.40423199999999998</v>
      </c>
      <c r="D9662" s="295"/>
    </row>
    <row r="9663" spans="1:4" x14ac:dyDescent="0.2">
      <c r="A9663" s="295">
        <v>0.29255530000000002</v>
      </c>
      <c r="B9663" s="295"/>
      <c r="C9663" s="295">
        <v>0.40423199999999998</v>
      </c>
      <c r="D9663" s="295"/>
    </row>
    <row r="9664" spans="1:4" x14ac:dyDescent="0.2">
      <c r="A9664" s="295">
        <v>0.29255530000000002</v>
      </c>
      <c r="B9664" s="295"/>
      <c r="C9664" s="295">
        <v>0.40423199999999998</v>
      </c>
      <c r="D9664" s="295"/>
    </row>
    <row r="9665" spans="1:4" x14ac:dyDescent="0.2">
      <c r="A9665" s="295">
        <v>0.29255530000000002</v>
      </c>
      <c r="B9665" s="295"/>
      <c r="C9665" s="295">
        <v>0.4042077</v>
      </c>
      <c r="D9665" s="295"/>
    </row>
    <row r="9666" spans="1:4" x14ac:dyDescent="0.2">
      <c r="A9666" s="295">
        <v>0.29254170000000002</v>
      </c>
      <c r="B9666" s="295"/>
      <c r="C9666" s="295">
        <v>0.40417969999999998</v>
      </c>
      <c r="D9666" s="295"/>
    </row>
    <row r="9667" spans="1:4" x14ac:dyDescent="0.2">
      <c r="A9667" s="295">
        <v>0.29251339999999998</v>
      </c>
      <c r="B9667" s="295"/>
      <c r="C9667" s="295">
        <v>0.40415430000000002</v>
      </c>
      <c r="D9667" s="295"/>
    </row>
    <row r="9668" spans="1:4" x14ac:dyDescent="0.2">
      <c r="A9668" s="295">
        <v>0.29251339999999998</v>
      </c>
      <c r="B9668" s="295"/>
      <c r="C9668" s="295">
        <v>0.40414230000000001</v>
      </c>
      <c r="D9668" s="295"/>
    </row>
    <row r="9669" spans="1:4" x14ac:dyDescent="0.2">
      <c r="A9669" s="295">
        <v>0.29248859999999999</v>
      </c>
      <c r="B9669" s="295"/>
      <c r="C9669" s="295">
        <v>0.40412890000000001</v>
      </c>
      <c r="D9669" s="295"/>
    </row>
    <row r="9670" spans="1:4" x14ac:dyDescent="0.2">
      <c r="A9670" s="295">
        <v>0.29247499999999998</v>
      </c>
      <c r="B9670" s="295"/>
      <c r="C9670" s="295">
        <v>0.40410459999999998</v>
      </c>
      <c r="D9670" s="295"/>
    </row>
    <row r="9671" spans="1:4" x14ac:dyDescent="0.2">
      <c r="A9671" s="295">
        <v>0.29247499999999998</v>
      </c>
      <c r="B9671" s="295"/>
      <c r="C9671" s="295">
        <v>0.40406160000000002</v>
      </c>
      <c r="D9671" s="295"/>
    </row>
    <row r="9672" spans="1:4" x14ac:dyDescent="0.2">
      <c r="A9672" s="295">
        <v>0.29246129999999998</v>
      </c>
      <c r="B9672" s="295"/>
      <c r="C9672" s="295">
        <v>0.40403600000000001</v>
      </c>
      <c r="D9672" s="295"/>
    </row>
    <row r="9673" spans="1:4" x14ac:dyDescent="0.2">
      <c r="A9673" s="295">
        <v>0.29244930000000002</v>
      </c>
      <c r="B9673" s="295"/>
      <c r="C9673" s="295">
        <v>0.40402139999999997</v>
      </c>
      <c r="D9673" s="295"/>
    </row>
    <row r="9674" spans="1:4" x14ac:dyDescent="0.2">
      <c r="A9674" s="295">
        <v>0.29243619999999998</v>
      </c>
      <c r="B9674" s="295"/>
      <c r="C9674" s="295">
        <v>0.40400910000000001</v>
      </c>
      <c r="D9674" s="295"/>
    </row>
    <row r="9675" spans="1:4" x14ac:dyDescent="0.2">
      <c r="A9675" s="295">
        <v>0.29240830000000001</v>
      </c>
      <c r="B9675" s="295"/>
      <c r="C9675" s="295">
        <v>0.4039837</v>
      </c>
      <c r="D9675" s="295"/>
    </row>
    <row r="9676" spans="1:4" x14ac:dyDescent="0.2">
      <c r="A9676" s="295">
        <v>0.29240830000000001</v>
      </c>
      <c r="B9676" s="295"/>
      <c r="C9676" s="295">
        <v>0.40395809999999999</v>
      </c>
      <c r="D9676" s="295"/>
    </row>
    <row r="9677" spans="1:4" x14ac:dyDescent="0.2">
      <c r="A9677" s="295">
        <v>0.29240830000000001</v>
      </c>
      <c r="B9677" s="295"/>
      <c r="C9677" s="295">
        <v>0.40394479999999999</v>
      </c>
      <c r="D9677" s="295"/>
    </row>
    <row r="9678" spans="1:4" x14ac:dyDescent="0.2">
      <c r="A9678" s="295">
        <v>0.29240830000000001</v>
      </c>
      <c r="B9678" s="295"/>
      <c r="C9678" s="295">
        <v>0.40391899999999997</v>
      </c>
      <c r="D9678" s="295"/>
    </row>
    <row r="9679" spans="1:4" x14ac:dyDescent="0.2">
      <c r="A9679" s="295">
        <v>0.29236640000000003</v>
      </c>
      <c r="B9679" s="295"/>
      <c r="C9679" s="295">
        <v>0.40386640000000001</v>
      </c>
      <c r="D9679" s="295"/>
    </row>
    <row r="9680" spans="1:4" x14ac:dyDescent="0.2">
      <c r="A9680" s="295">
        <v>0.29235430000000001</v>
      </c>
      <c r="B9680" s="295"/>
      <c r="C9680" s="295">
        <v>0.40383930000000001</v>
      </c>
      <c r="D9680" s="295"/>
    </row>
    <row r="9681" spans="1:4" x14ac:dyDescent="0.2">
      <c r="A9681" s="295">
        <v>0.29235430000000001</v>
      </c>
      <c r="B9681" s="295"/>
      <c r="C9681" s="295">
        <v>0.40383930000000001</v>
      </c>
      <c r="D9681" s="295"/>
    </row>
    <row r="9682" spans="1:4" x14ac:dyDescent="0.2">
      <c r="A9682" s="295">
        <v>0.29235430000000001</v>
      </c>
      <c r="B9682" s="295"/>
      <c r="C9682" s="295">
        <v>0.40378789999999998</v>
      </c>
      <c r="D9682" s="295"/>
    </row>
    <row r="9683" spans="1:4" x14ac:dyDescent="0.2">
      <c r="A9683" s="295">
        <v>0.29235430000000001</v>
      </c>
      <c r="B9683" s="295"/>
      <c r="C9683" s="295">
        <v>0.4037596</v>
      </c>
      <c r="D9683" s="295"/>
    </row>
    <row r="9684" spans="1:4" x14ac:dyDescent="0.2">
      <c r="A9684" s="295">
        <v>0.29234159999999998</v>
      </c>
      <c r="B9684" s="295"/>
      <c r="C9684" s="295">
        <v>0.40370820000000002</v>
      </c>
      <c r="D9684" s="295"/>
    </row>
    <row r="9685" spans="1:4" x14ac:dyDescent="0.2">
      <c r="A9685" s="295">
        <v>0.2923133</v>
      </c>
      <c r="B9685" s="295"/>
      <c r="C9685" s="295">
        <v>0.40370820000000002</v>
      </c>
      <c r="D9685" s="295"/>
    </row>
    <row r="9686" spans="1:4" x14ac:dyDescent="0.2">
      <c r="A9686" s="295">
        <v>0.29230129999999999</v>
      </c>
      <c r="B9686" s="295"/>
      <c r="C9686" s="295">
        <v>0.40370820000000002</v>
      </c>
      <c r="D9686" s="295"/>
    </row>
    <row r="9687" spans="1:4" x14ac:dyDescent="0.2">
      <c r="A9687" s="295">
        <v>0.29230129999999999</v>
      </c>
      <c r="B9687" s="295"/>
      <c r="C9687" s="295">
        <v>0.40365459999999997</v>
      </c>
      <c r="D9687" s="295"/>
    </row>
    <row r="9688" spans="1:4" x14ac:dyDescent="0.2">
      <c r="A9688" s="295">
        <v>0.29228860000000001</v>
      </c>
      <c r="B9688" s="295"/>
      <c r="C9688" s="295">
        <v>0.4035899</v>
      </c>
      <c r="D9688" s="295"/>
    </row>
    <row r="9689" spans="1:4" x14ac:dyDescent="0.2">
      <c r="A9689" s="295">
        <v>0.29227540000000002</v>
      </c>
      <c r="B9689" s="295"/>
      <c r="C9689" s="295">
        <v>0.40356320000000001</v>
      </c>
      <c r="D9689" s="295"/>
    </row>
    <row r="9690" spans="1:4" x14ac:dyDescent="0.2">
      <c r="A9690" s="295">
        <v>0.29227540000000002</v>
      </c>
      <c r="B9690" s="295"/>
      <c r="C9690" s="295">
        <v>0.40354990000000002</v>
      </c>
      <c r="D9690" s="295"/>
    </row>
    <row r="9691" spans="1:4" x14ac:dyDescent="0.2">
      <c r="A9691" s="295">
        <v>0.29226180000000002</v>
      </c>
      <c r="B9691" s="295"/>
      <c r="C9691" s="295">
        <v>0.40354990000000002</v>
      </c>
      <c r="D9691" s="295"/>
    </row>
    <row r="9692" spans="1:4" x14ac:dyDescent="0.2">
      <c r="A9692" s="295">
        <v>0.29226180000000002</v>
      </c>
      <c r="B9692" s="295"/>
      <c r="C9692" s="295">
        <v>0.40353519999999998</v>
      </c>
      <c r="D9692" s="295"/>
    </row>
    <row r="9693" spans="1:4" x14ac:dyDescent="0.2">
      <c r="A9693" s="295">
        <v>0.2922497</v>
      </c>
      <c r="B9693" s="295"/>
      <c r="C9693" s="295">
        <v>0.40350989999999998</v>
      </c>
      <c r="D9693" s="295"/>
    </row>
    <row r="9694" spans="1:4" x14ac:dyDescent="0.2">
      <c r="A9694" s="295">
        <v>0.29223660000000001</v>
      </c>
      <c r="B9694" s="295"/>
      <c r="C9694" s="295">
        <v>0.40347050000000001</v>
      </c>
      <c r="D9694" s="295"/>
    </row>
    <row r="9695" spans="1:4" x14ac:dyDescent="0.2">
      <c r="A9695" s="295">
        <v>0.29222150000000002</v>
      </c>
      <c r="B9695" s="295"/>
      <c r="C9695" s="295">
        <v>0.40345589999999998</v>
      </c>
      <c r="D9695" s="295"/>
    </row>
    <row r="9696" spans="1:4" x14ac:dyDescent="0.2">
      <c r="A9696" s="295">
        <v>0.29219669999999998</v>
      </c>
      <c r="B9696" s="295"/>
      <c r="C9696" s="295">
        <v>0.4034412</v>
      </c>
      <c r="D9696" s="295"/>
    </row>
    <row r="9697" spans="1:4" x14ac:dyDescent="0.2">
      <c r="A9697" s="295">
        <v>0.29218309999999997</v>
      </c>
      <c r="B9697" s="295"/>
      <c r="C9697" s="295">
        <v>0.40340120000000002</v>
      </c>
      <c r="D9697" s="295"/>
    </row>
    <row r="9698" spans="1:4" x14ac:dyDescent="0.2">
      <c r="A9698" s="295">
        <v>0.29218309999999997</v>
      </c>
      <c r="B9698" s="295"/>
      <c r="C9698" s="295">
        <v>0.40338750000000001</v>
      </c>
      <c r="D9698" s="295"/>
    </row>
    <row r="9699" spans="1:4" x14ac:dyDescent="0.2">
      <c r="A9699" s="295">
        <v>0.29218309999999997</v>
      </c>
      <c r="B9699" s="295"/>
      <c r="C9699" s="295">
        <v>0.40336319999999998</v>
      </c>
      <c r="D9699" s="295"/>
    </row>
    <row r="9700" spans="1:4" x14ac:dyDescent="0.2">
      <c r="A9700" s="295">
        <v>0.29218309999999997</v>
      </c>
      <c r="B9700" s="295"/>
      <c r="C9700" s="295">
        <v>0.40333649999999999</v>
      </c>
      <c r="D9700" s="295"/>
    </row>
    <row r="9701" spans="1:4" x14ac:dyDescent="0.2">
      <c r="A9701" s="295">
        <v>0.29218300000000003</v>
      </c>
      <c r="B9701" s="295"/>
      <c r="C9701" s="295">
        <v>0.4033098</v>
      </c>
      <c r="D9701" s="295"/>
    </row>
    <row r="9702" spans="1:4" x14ac:dyDescent="0.2">
      <c r="A9702" s="295">
        <v>0.29216989999999998</v>
      </c>
      <c r="B9702" s="295"/>
      <c r="C9702" s="295">
        <v>0.40328320000000001</v>
      </c>
      <c r="D9702" s="295"/>
    </row>
    <row r="9703" spans="1:4" x14ac:dyDescent="0.2">
      <c r="A9703" s="295">
        <v>0.29214519999999999</v>
      </c>
      <c r="B9703" s="295"/>
      <c r="C9703" s="295">
        <v>0.40326849999999997</v>
      </c>
      <c r="D9703" s="295"/>
    </row>
    <row r="9704" spans="1:4" x14ac:dyDescent="0.2">
      <c r="A9704" s="295">
        <v>0.29213149999999999</v>
      </c>
      <c r="B9704" s="295"/>
      <c r="C9704" s="295">
        <v>0.40325519999999998</v>
      </c>
      <c r="D9704" s="295"/>
    </row>
    <row r="9705" spans="1:4" x14ac:dyDescent="0.2">
      <c r="A9705" s="295">
        <v>0.29213149999999999</v>
      </c>
      <c r="B9705" s="295"/>
      <c r="C9705" s="295">
        <v>0.40322980000000003</v>
      </c>
      <c r="D9705" s="295"/>
    </row>
    <row r="9706" spans="1:4" x14ac:dyDescent="0.2">
      <c r="A9706" s="295">
        <v>0.2921184</v>
      </c>
      <c r="B9706" s="295"/>
      <c r="C9706" s="295">
        <v>0.4032038</v>
      </c>
      <c r="D9706" s="295"/>
    </row>
    <row r="9707" spans="1:4" x14ac:dyDescent="0.2">
      <c r="A9707" s="295">
        <v>0.29210469999999999</v>
      </c>
      <c r="B9707" s="295"/>
      <c r="C9707" s="295">
        <v>0.40317839999999999</v>
      </c>
      <c r="D9707" s="295"/>
    </row>
    <row r="9708" spans="1:4" x14ac:dyDescent="0.2">
      <c r="A9708" s="295">
        <v>0.2920896</v>
      </c>
      <c r="B9708" s="295"/>
      <c r="C9708" s="295">
        <v>0.40313949999999998</v>
      </c>
      <c r="D9708" s="295"/>
    </row>
    <row r="9709" spans="1:4" x14ac:dyDescent="0.2">
      <c r="A9709" s="295">
        <v>0.29207749999999999</v>
      </c>
      <c r="B9709" s="295"/>
      <c r="C9709" s="295">
        <v>0.40313949999999998</v>
      </c>
      <c r="D9709" s="295"/>
    </row>
    <row r="9710" spans="1:4" x14ac:dyDescent="0.2">
      <c r="A9710" s="295">
        <v>0.29206480000000001</v>
      </c>
      <c r="B9710" s="295"/>
      <c r="C9710" s="295">
        <v>0.40313949999999998</v>
      </c>
      <c r="D9710" s="295"/>
    </row>
    <row r="9711" spans="1:4" x14ac:dyDescent="0.2">
      <c r="A9711" s="295">
        <v>0.29206480000000001</v>
      </c>
      <c r="B9711" s="295"/>
      <c r="C9711" s="295">
        <v>0.4030995</v>
      </c>
      <c r="D9711" s="295"/>
    </row>
    <row r="9712" spans="1:4" x14ac:dyDescent="0.2">
      <c r="A9712" s="295">
        <v>0.29205120000000001</v>
      </c>
      <c r="B9712" s="295"/>
      <c r="C9712" s="295">
        <v>0.4030724</v>
      </c>
      <c r="D9712" s="295"/>
    </row>
    <row r="9713" spans="1:4" x14ac:dyDescent="0.2">
      <c r="A9713" s="295">
        <v>0.29205120000000001</v>
      </c>
      <c r="B9713" s="295"/>
      <c r="C9713" s="295">
        <v>0.40306019999999998</v>
      </c>
      <c r="D9713" s="295"/>
    </row>
    <row r="9714" spans="1:4" x14ac:dyDescent="0.2">
      <c r="A9714" s="295">
        <v>0.29202289999999997</v>
      </c>
      <c r="B9714" s="295"/>
      <c r="C9714" s="295">
        <v>0.40304810000000002</v>
      </c>
      <c r="D9714" s="295"/>
    </row>
    <row r="9715" spans="1:4" x14ac:dyDescent="0.2">
      <c r="A9715" s="295">
        <v>0.29200920000000002</v>
      </c>
      <c r="B9715" s="295"/>
      <c r="C9715" s="295">
        <v>0.40303610000000001</v>
      </c>
      <c r="D9715" s="295"/>
    </row>
    <row r="9716" spans="1:4" x14ac:dyDescent="0.2">
      <c r="A9716" s="295">
        <v>0.29198449999999998</v>
      </c>
      <c r="B9716" s="295"/>
      <c r="C9716" s="295">
        <v>0.40300920000000001</v>
      </c>
      <c r="D9716" s="295"/>
    </row>
    <row r="9717" spans="1:4" x14ac:dyDescent="0.2">
      <c r="A9717" s="295">
        <v>0.29196929999999999</v>
      </c>
      <c r="B9717" s="295"/>
      <c r="C9717" s="295">
        <v>0.40298119999999998</v>
      </c>
      <c r="D9717" s="295"/>
    </row>
    <row r="9718" spans="1:4" x14ac:dyDescent="0.2">
      <c r="A9718" s="295">
        <v>0.29196929999999999</v>
      </c>
      <c r="B9718" s="295"/>
      <c r="C9718" s="295">
        <v>0.40296910000000002</v>
      </c>
      <c r="D9718" s="295"/>
    </row>
    <row r="9719" spans="1:4" x14ac:dyDescent="0.2">
      <c r="A9719" s="295">
        <v>0.29196929999999999</v>
      </c>
      <c r="B9719" s="295"/>
      <c r="C9719" s="295">
        <v>0.40293109999999999</v>
      </c>
      <c r="D9719" s="295"/>
    </row>
    <row r="9720" spans="1:4" x14ac:dyDescent="0.2">
      <c r="A9720" s="295">
        <v>0.29194419999999999</v>
      </c>
      <c r="B9720" s="295"/>
      <c r="C9720" s="295">
        <v>0.40291779999999999</v>
      </c>
      <c r="D9720" s="295"/>
    </row>
    <row r="9721" spans="1:4" x14ac:dyDescent="0.2">
      <c r="A9721" s="295">
        <v>0.29194419999999999</v>
      </c>
      <c r="B9721" s="295"/>
      <c r="C9721" s="295">
        <v>0.40290399999999998</v>
      </c>
      <c r="D9721" s="295"/>
    </row>
    <row r="9722" spans="1:4" x14ac:dyDescent="0.2">
      <c r="A9722" s="295">
        <v>0.29194419999999999</v>
      </c>
      <c r="B9722" s="295"/>
      <c r="C9722" s="295">
        <v>0.40290399999999998</v>
      </c>
      <c r="D9722" s="295"/>
    </row>
    <row r="9723" spans="1:4" x14ac:dyDescent="0.2">
      <c r="A9723" s="295">
        <v>0.29193140000000001</v>
      </c>
      <c r="B9723" s="295"/>
      <c r="C9723" s="295">
        <v>0.40287840000000003</v>
      </c>
      <c r="D9723" s="295"/>
    </row>
    <row r="9724" spans="1:4" x14ac:dyDescent="0.2">
      <c r="A9724" s="295">
        <v>0.29190260000000001</v>
      </c>
      <c r="B9724" s="295"/>
      <c r="C9724" s="295">
        <v>0.40286470000000002</v>
      </c>
      <c r="D9724" s="295"/>
    </row>
    <row r="9725" spans="1:4" x14ac:dyDescent="0.2">
      <c r="A9725" s="295">
        <v>0.29190260000000001</v>
      </c>
      <c r="B9725" s="295"/>
      <c r="C9725" s="295">
        <v>0.40282580000000001</v>
      </c>
      <c r="D9725" s="295"/>
    </row>
    <row r="9726" spans="1:4" x14ac:dyDescent="0.2">
      <c r="A9726" s="295">
        <v>0.29187790000000002</v>
      </c>
      <c r="B9726" s="295"/>
      <c r="C9726" s="295">
        <v>0.40281210000000001</v>
      </c>
      <c r="D9726" s="295"/>
    </row>
    <row r="9727" spans="1:4" x14ac:dyDescent="0.2">
      <c r="A9727" s="295">
        <v>0.29186519999999999</v>
      </c>
      <c r="B9727" s="295"/>
      <c r="C9727" s="295">
        <v>0.40279979999999999</v>
      </c>
      <c r="D9727" s="295"/>
    </row>
    <row r="9728" spans="1:4" x14ac:dyDescent="0.2">
      <c r="A9728" s="295">
        <v>0.291852</v>
      </c>
      <c r="B9728" s="295"/>
      <c r="C9728" s="295">
        <v>0.40278649999999999</v>
      </c>
      <c r="D9728" s="295"/>
    </row>
    <row r="9729" spans="1:4" x14ac:dyDescent="0.2">
      <c r="A9729" s="295">
        <v>0.291852</v>
      </c>
      <c r="B9729" s="295"/>
      <c r="C9729" s="295">
        <v>0.40277269999999998</v>
      </c>
      <c r="D9729" s="295"/>
    </row>
    <row r="9730" spans="1:4" x14ac:dyDescent="0.2">
      <c r="A9730" s="295">
        <v>0.29182419999999998</v>
      </c>
      <c r="B9730" s="295"/>
      <c r="C9730" s="295">
        <v>0.4027347</v>
      </c>
      <c r="D9730" s="295"/>
    </row>
    <row r="9731" spans="1:4" x14ac:dyDescent="0.2">
      <c r="A9731" s="295">
        <v>0.29181049999999997</v>
      </c>
      <c r="B9731" s="295"/>
      <c r="C9731" s="295">
        <v>0.40270669999999997</v>
      </c>
      <c r="D9731" s="295"/>
    </row>
    <row r="9732" spans="1:4" x14ac:dyDescent="0.2">
      <c r="A9732" s="295">
        <v>0.29181049999999997</v>
      </c>
      <c r="B9732" s="295"/>
      <c r="C9732" s="295">
        <v>0.40268110000000001</v>
      </c>
      <c r="D9732" s="295"/>
    </row>
    <row r="9733" spans="1:4" x14ac:dyDescent="0.2">
      <c r="A9733" s="295">
        <v>0.29177170000000002</v>
      </c>
      <c r="B9733" s="295"/>
      <c r="C9733" s="295">
        <v>0.40268110000000001</v>
      </c>
      <c r="D9733" s="295"/>
    </row>
    <row r="9734" spans="1:4" x14ac:dyDescent="0.2">
      <c r="A9734" s="295">
        <v>0.29177170000000002</v>
      </c>
      <c r="B9734" s="295"/>
      <c r="C9734" s="295">
        <v>0.40264220000000001</v>
      </c>
      <c r="D9734" s="295"/>
    </row>
    <row r="9735" spans="1:4" x14ac:dyDescent="0.2">
      <c r="A9735" s="295">
        <v>0.29177170000000002</v>
      </c>
      <c r="B9735" s="295"/>
      <c r="C9735" s="295">
        <v>0.40264220000000001</v>
      </c>
      <c r="D9735" s="295"/>
    </row>
    <row r="9736" spans="1:4" x14ac:dyDescent="0.2">
      <c r="A9736" s="295">
        <v>0.29177170000000002</v>
      </c>
      <c r="B9736" s="295"/>
      <c r="C9736" s="295">
        <v>0.40261659999999999</v>
      </c>
      <c r="D9736" s="295"/>
    </row>
    <row r="9737" spans="1:4" x14ac:dyDescent="0.2">
      <c r="A9737" s="295">
        <v>0.29175899999999999</v>
      </c>
      <c r="B9737" s="295"/>
      <c r="C9737" s="295">
        <v>0.40257730000000003</v>
      </c>
      <c r="D9737" s="295"/>
    </row>
    <row r="9738" spans="1:4" x14ac:dyDescent="0.2">
      <c r="A9738" s="295">
        <v>0.2917322</v>
      </c>
      <c r="B9738" s="295"/>
      <c r="C9738" s="295">
        <v>0.40253719999999998</v>
      </c>
      <c r="D9738" s="295"/>
    </row>
    <row r="9739" spans="1:4" x14ac:dyDescent="0.2">
      <c r="A9739" s="295">
        <v>0.2917322</v>
      </c>
      <c r="B9739" s="295"/>
      <c r="C9739" s="295">
        <v>0.40253719999999998</v>
      </c>
      <c r="D9739" s="295"/>
    </row>
    <row r="9740" spans="1:4" x14ac:dyDescent="0.2">
      <c r="A9740" s="295">
        <v>0.291717</v>
      </c>
      <c r="B9740" s="295"/>
      <c r="C9740" s="295">
        <v>0.40253719999999998</v>
      </c>
      <c r="D9740" s="295"/>
    </row>
    <row r="9741" spans="1:4" x14ac:dyDescent="0.2">
      <c r="A9741" s="295">
        <v>0.29169139999999999</v>
      </c>
      <c r="B9741" s="295"/>
      <c r="C9741" s="295">
        <v>0.40249829999999998</v>
      </c>
      <c r="D9741" s="295"/>
    </row>
    <row r="9742" spans="1:4" x14ac:dyDescent="0.2">
      <c r="A9742" s="295">
        <v>0.29169139999999999</v>
      </c>
      <c r="B9742" s="295"/>
      <c r="C9742" s="295">
        <v>0.4024837</v>
      </c>
      <c r="D9742" s="295"/>
    </row>
    <row r="9743" spans="1:4" x14ac:dyDescent="0.2">
      <c r="A9743" s="295">
        <v>0.29167860000000001</v>
      </c>
      <c r="B9743" s="295"/>
      <c r="C9743" s="295">
        <v>0.40242990000000001</v>
      </c>
      <c r="D9743" s="295"/>
    </row>
    <row r="9744" spans="1:4" x14ac:dyDescent="0.2">
      <c r="A9744" s="295">
        <v>0.29167860000000001</v>
      </c>
      <c r="B9744" s="295"/>
      <c r="C9744" s="295">
        <v>0.40241779999999999</v>
      </c>
      <c r="D9744" s="295"/>
    </row>
    <row r="9745" spans="1:4" x14ac:dyDescent="0.2">
      <c r="A9745" s="295">
        <v>0.29166500000000001</v>
      </c>
      <c r="B9745" s="295"/>
      <c r="C9745" s="295">
        <v>0.40239079999999999</v>
      </c>
      <c r="D9745" s="295"/>
    </row>
    <row r="9746" spans="1:4" x14ac:dyDescent="0.2">
      <c r="A9746" s="295">
        <v>0.29164020000000002</v>
      </c>
      <c r="B9746" s="295"/>
      <c r="C9746" s="295">
        <v>0.4023542</v>
      </c>
      <c r="D9746" s="295"/>
    </row>
    <row r="9747" spans="1:4" x14ac:dyDescent="0.2">
      <c r="A9747" s="295">
        <v>0.29164020000000002</v>
      </c>
      <c r="B9747" s="295"/>
      <c r="C9747" s="295">
        <v>0.40234049999999999</v>
      </c>
      <c r="D9747" s="295"/>
    </row>
    <row r="9748" spans="1:4" x14ac:dyDescent="0.2">
      <c r="A9748" s="295">
        <v>0.29161189999999998</v>
      </c>
      <c r="B9748" s="295"/>
      <c r="C9748" s="295">
        <v>0.40231250000000002</v>
      </c>
      <c r="D9748" s="295"/>
    </row>
    <row r="9749" spans="1:4" x14ac:dyDescent="0.2">
      <c r="A9749" s="295">
        <v>0.29161189999999998</v>
      </c>
      <c r="B9749" s="295"/>
      <c r="C9749" s="295">
        <v>0.40228819999999998</v>
      </c>
      <c r="D9749" s="295"/>
    </row>
    <row r="9750" spans="1:4" x14ac:dyDescent="0.2">
      <c r="A9750" s="295">
        <v>0.2915992</v>
      </c>
      <c r="B9750" s="295"/>
      <c r="C9750" s="295">
        <v>0.40228819999999998</v>
      </c>
      <c r="D9750" s="295"/>
    </row>
    <row r="9751" spans="1:4" x14ac:dyDescent="0.2">
      <c r="A9751" s="295">
        <v>0.29158410000000001</v>
      </c>
      <c r="B9751" s="295"/>
      <c r="C9751" s="295">
        <v>0.40228819999999998</v>
      </c>
      <c r="D9751" s="295"/>
    </row>
    <row r="9752" spans="1:4" x14ac:dyDescent="0.2">
      <c r="A9752" s="295">
        <v>0.291572</v>
      </c>
      <c r="B9752" s="295"/>
      <c r="C9752" s="295">
        <v>0.40223449999999999</v>
      </c>
      <c r="D9752" s="295"/>
    </row>
    <row r="9753" spans="1:4" x14ac:dyDescent="0.2">
      <c r="A9753" s="295">
        <v>0.2915584</v>
      </c>
      <c r="B9753" s="295"/>
      <c r="C9753" s="295">
        <v>0.40222219999999997</v>
      </c>
      <c r="D9753" s="295"/>
    </row>
    <row r="9754" spans="1:4" x14ac:dyDescent="0.2">
      <c r="A9754" s="295">
        <v>0.29154530000000001</v>
      </c>
      <c r="B9754" s="295"/>
      <c r="C9754" s="295">
        <v>0.40218179999999998</v>
      </c>
      <c r="D9754" s="295"/>
    </row>
    <row r="9755" spans="1:4" x14ac:dyDescent="0.2">
      <c r="A9755" s="295">
        <v>0.29153250000000003</v>
      </c>
      <c r="B9755" s="295"/>
      <c r="C9755" s="295">
        <v>0.4021672</v>
      </c>
      <c r="D9755" s="295"/>
    </row>
    <row r="9756" spans="1:4" x14ac:dyDescent="0.2">
      <c r="A9756" s="295">
        <v>0.2915198</v>
      </c>
      <c r="B9756" s="295"/>
      <c r="C9756" s="295">
        <v>0.40214290000000003</v>
      </c>
      <c r="D9756" s="295"/>
    </row>
    <row r="9757" spans="1:4" x14ac:dyDescent="0.2">
      <c r="A9757" s="295">
        <v>0.29150779999999998</v>
      </c>
      <c r="B9757" s="295"/>
      <c r="C9757" s="295">
        <v>0.40212910000000002</v>
      </c>
      <c r="D9757" s="295"/>
    </row>
    <row r="9758" spans="1:4" x14ac:dyDescent="0.2">
      <c r="A9758" s="295">
        <v>0.29150779999999998</v>
      </c>
      <c r="B9758" s="295"/>
      <c r="C9758" s="295">
        <v>0.40210210000000002</v>
      </c>
      <c r="D9758" s="295"/>
    </row>
    <row r="9759" spans="1:4" x14ac:dyDescent="0.2">
      <c r="A9759" s="295">
        <v>0.29149510000000001</v>
      </c>
      <c r="B9759" s="295"/>
      <c r="C9759" s="295">
        <v>0.40206310000000001</v>
      </c>
      <c r="D9759" s="295"/>
    </row>
    <row r="9760" spans="1:4" x14ac:dyDescent="0.2">
      <c r="A9760" s="295">
        <v>0.29147990000000001</v>
      </c>
      <c r="B9760" s="295"/>
      <c r="C9760" s="295">
        <v>0.40206310000000001</v>
      </c>
      <c r="D9760" s="295"/>
    </row>
    <row r="9761" spans="1:4" x14ac:dyDescent="0.2">
      <c r="A9761" s="295">
        <v>0.29147990000000001</v>
      </c>
      <c r="B9761" s="295"/>
      <c r="C9761" s="295">
        <v>0.40202510000000002</v>
      </c>
      <c r="D9761" s="295"/>
    </row>
    <row r="9762" spans="1:4" x14ac:dyDescent="0.2">
      <c r="A9762" s="295">
        <v>0.29146630000000001</v>
      </c>
      <c r="B9762" s="295"/>
      <c r="C9762" s="295">
        <v>0.40199970000000002</v>
      </c>
      <c r="D9762" s="295"/>
    </row>
    <row r="9763" spans="1:4" x14ac:dyDescent="0.2">
      <c r="A9763" s="295">
        <v>0.29145359999999998</v>
      </c>
      <c r="B9763" s="295"/>
      <c r="C9763" s="295">
        <v>0.40197169999999999</v>
      </c>
      <c r="D9763" s="295"/>
    </row>
    <row r="9764" spans="1:4" x14ac:dyDescent="0.2">
      <c r="A9764" s="295">
        <v>0.29144039999999999</v>
      </c>
      <c r="B9764" s="295"/>
      <c r="C9764" s="295">
        <v>0.40197169999999999</v>
      </c>
      <c r="D9764" s="295"/>
    </row>
    <row r="9765" spans="1:4" x14ac:dyDescent="0.2">
      <c r="A9765" s="295">
        <v>0.29144039999999999</v>
      </c>
      <c r="B9765" s="295"/>
      <c r="C9765" s="295">
        <v>0.40195969999999998</v>
      </c>
      <c r="D9765" s="295"/>
    </row>
    <row r="9766" spans="1:4" x14ac:dyDescent="0.2">
      <c r="A9766" s="295">
        <v>0.29142839999999998</v>
      </c>
      <c r="B9766" s="295"/>
      <c r="C9766" s="295">
        <v>0.40194600000000003</v>
      </c>
      <c r="D9766" s="295"/>
    </row>
    <row r="9767" spans="1:4" x14ac:dyDescent="0.2">
      <c r="A9767" s="295">
        <v>0.29142839999999998</v>
      </c>
      <c r="B9767" s="295"/>
      <c r="C9767" s="295">
        <v>0.40193129999999999</v>
      </c>
      <c r="D9767" s="295"/>
    </row>
    <row r="9768" spans="1:4" x14ac:dyDescent="0.2">
      <c r="A9768" s="295">
        <v>0.29140199999999999</v>
      </c>
      <c r="B9768" s="295"/>
      <c r="C9768" s="295">
        <v>0.401918</v>
      </c>
      <c r="D9768" s="295"/>
    </row>
    <row r="9769" spans="1:4" x14ac:dyDescent="0.2">
      <c r="A9769" s="295">
        <v>0.29140199999999999</v>
      </c>
      <c r="B9769" s="295"/>
      <c r="C9769" s="295">
        <v>0.401918</v>
      </c>
      <c r="D9769" s="295"/>
    </row>
    <row r="9770" spans="1:4" x14ac:dyDescent="0.2">
      <c r="A9770" s="295">
        <v>0.29138890000000001</v>
      </c>
      <c r="B9770" s="295"/>
      <c r="C9770" s="295">
        <v>0.40189370000000002</v>
      </c>
      <c r="D9770" s="295"/>
    </row>
    <row r="9771" spans="1:4" x14ac:dyDescent="0.2">
      <c r="A9771" s="295">
        <v>0.29138890000000001</v>
      </c>
      <c r="B9771" s="295"/>
      <c r="C9771" s="295">
        <v>0.40186529999999998</v>
      </c>
      <c r="D9771" s="295"/>
    </row>
    <row r="9772" spans="1:4" x14ac:dyDescent="0.2">
      <c r="A9772" s="295">
        <v>0.29137679999999999</v>
      </c>
      <c r="B9772" s="295"/>
      <c r="C9772" s="295">
        <v>0.40185330000000002</v>
      </c>
      <c r="D9772" s="295"/>
    </row>
    <row r="9773" spans="1:4" x14ac:dyDescent="0.2">
      <c r="A9773" s="295">
        <v>0.291348</v>
      </c>
      <c r="B9773" s="295"/>
      <c r="C9773" s="295">
        <v>0.40181329999999998</v>
      </c>
      <c r="D9773" s="295"/>
    </row>
    <row r="9774" spans="1:4" x14ac:dyDescent="0.2">
      <c r="A9774" s="295">
        <v>0.291348</v>
      </c>
      <c r="B9774" s="295"/>
      <c r="C9774" s="295">
        <v>0.40179949999999998</v>
      </c>
      <c r="D9774" s="295"/>
    </row>
    <row r="9775" spans="1:4" x14ac:dyDescent="0.2">
      <c r="A9775" s="295">
        <v>0.291348</v>
      </c>
      <c r="B9775" s="295"/>
      <c r="C9775" s="295">
        <v>0.40178750000000002</v>
      </c>
      <c r="D9775" s="295"/>
    </row>
    <row r="9776" spans="1:4" x14ac:dyDescent="0.2">
      <c r="A9776" s="295">
        <v>0.291348</v>
      </c>
      <c r="B9776" s="295"/>
      <c r="C9776" s="295">
        <v>0.40176040000000002</v>
      </c>
      <c r="D9776" s="295"/>
    </row>
    <row r="9777" spans="1:4" x14ac:dyDescent="0.2">
      <c r="A9777" s="295">
        <v>0.291348</v>
      </c>
      <c r="B9777" s="295"/>
      <c r="C9777" s="295">
        <v>0.40172150000000001</v>
      </c>
      <c r="D9777" s="295"/>
    </row>
    <row r="9778" spans="1:4" x14ac:dyDescent="0.2">
      <c r="A9778" s="295">
        <v>0.29133490000000001</v>
      </c>
      <c r="B9778" s="295"/>
      <c r="C9778" s="295">
        <v>0.40172150000000001</v>
      </c>
      <c r="D9778" s="295"/>
    </row>
    <row r="9779" spans="1:4" x14ac:dyDescent="0.2">
      <c r="A9779" s="295">
        <v>0.29129650000000001</v>
      </c>
      <c r="B9779" s="295"/>
      <c r="C9779" s="295">
        <v>0.40169310000000003</v>
      </c>
      <c r="D9779" s="295"/>
    </row>
    <row r="9780" spans="1:4" x14ac:dyDescent="0.2">
      <c r="A9780" s="295">
        <v>0.29129650000000001</v>
      </c>
      <c r="B9780" s="295"/>
      <c r="C9780" s="295">
        <v>0.40166600000000002</v>
      </c>
      <c r="D9780" s="295"/>
    </row>
    <row r="9781" spans="1:4" x14ac:dyDescent="0.2">
      <c r="A9781" s="295">
        <v>0.29129650000000001</v>
      </c>
      <c r="B9781" s="295"/>
      <c r="C9781" s="295">
        <v>0.40165380000000001</v>
      </c>
      <c r="D9781" s="295"/>
    </row>
    <row r="9782" spans="1:4" x14ac:dyDescent="0.2">
      <c r="A9782" s="295">
        <v>0.29129650000000001</v>
      </c>
      <c r="B9782" s="295"/>
      <c r="C9782" s="295">
        <v>0.401615</v>
      </c>
      <c r="D9782" s="295"/>
    </row>
    <row r="9783" spans="1:4" x14ac:dyDescent="0.2">
      <c r="A9783" s="295">
        <v>0.29125570000000001</v>
      </c>
      <c r="B9783" s="295"/>
      <c r="C9783" s="295">
        <v>0.40160299999999999</v>
      </c>
      <c r="D9783" s="295"/>
    </row>
    <row r="9784" spans="1:4" x14ac:dyDescent="0.2">
      <c r="A9784" s="295">
        <v>0.29124299999999997</v>
      </c>
      <c r="B9784" s="295"/>
      <c r="C9784" s="295">
        <v>0.40157589999999999</v>
      </c>
      <c r="D9784" s="295"/>
    </row>
    <row r="9785" spans="1:4" x14ac:dyDescent="0.2">
      <c r="A9785" s="295">
        <v>0.29124290000000003</v>
      </c>
      <c r="B9785" s="295"/>
      <c r="C9785" s="295">
        <v>0.40155160000000001</v>
      </c>
      <c r="D9785" s="295"/>
    </row>
    <row r="9786" spans="1:4" x14ac:dyDescent="0.2">
      <c r="A9786" s="295">
        <v>0.29124290000000003</v>
      </c>
      <c r="B9786" s="295"/>
      <c r="C9786" s="295">
        <v>0.40155160000000001</v>
      </c>
      <c r="D9786" s="295"/>
    </row>
    <row r="9787" spans="1:4" x14ac:dyDescent="0.2">
      <c r="A9787" s="295">
        <v>0.29123090000000001</v>
      </c>
      <c r="B9787" s="295"/>
      <c r="C9787" s="295">
        <v>0.40151160000000002</v>
      </c>
      <c r="D9787" s="295"/>
    </row>
    <row r="9788" spans="1:4" x14ac:dyDescent="0.2">
      <c r="A9788" s="295">
        <v>0.29121780000000003</v>
      </c>
      <c r="B9788" s="295"/>
      <c r="C9788" s="295">
        <v>0.40149790000000002</v>
      </c>
      <c r="D9788" s="295"/>
    </row>
    <row r="9789" spans="1:4" x14ac:dyDescent="0.2">
      <c r="A9789" s="295">
        <v>0.29120410000000002</v>
      </c>
      <c r="B9789" s="295"/>
      <c r="C9789" s="295">
        <v>0.40147250000000001</v>
      </c>
      <c r="D9789" s="295"/>
    </row>
    <row r="9790" spans="1:4" x14ac:dyDescent="0.2">
      <c r="A9790" s="295">
        <v>0.29118899999999998</v>
      </c>
      <c r="B9790" s="295"/>
      <c r="C9790" s="295">
        <v>0.40144819999999998</v>
      </c>
      <c r="D9790" s="295"/>
    </row>
    <row r="9791" spans="1:4" x14ac:dyDescent="0.2">
      <c r="A9791" s="295">
        <v>0.29118899999999998</v>
      </c>
      <c r="B9791" s="295"/>
      <c r="C9791" s="295">
        <v>0.40141979999999999</v>
      </c>
      <c r="D9791" s="295"/>
    </row>
    <row r="9792" spans="1:4" x14ac:dyDescent="0.2">
      <c r="A9792" s="295">
        <v>0.29116419999999998</v>
      </c>
      <c r="B9792" s="295"/>
      <c r="C9792" s="295">
        <v>0.4014065</v>
      </c>
      <c r="D9792" s="295"/>
    </row>
    <row r="9793" spans="1:4" x14ac:dyDescent="0.2">
      <c r="A9793" s="295">
        <v>0.29113539999999999</v>
      </c>
      <c r="B9793" s="295"/>
      <c r="C9793" s="295">
        <v>0.40136759999999999</v>
      </c>
      <c r="D9793" s="295"/>
    </row>
    <row r="9794" spans="1:4" x14ac:dyDescent="0.2">
      <c r="A9794" s="295">
        <v>0.29113539999999999</v>
      </c>
      <c r="B9794" s="295"/>
      <c r="C9794" s="295">
        <v>0.40135549999999998</v>
      </c>
      <c r="D9794" s="295"/>
    </row>
    <row r="9795" spans="1:4" x14ac:dyDescent="0.2">
      <c r="A9795" s="295">
        <v>0.29113539999999999</v>
      </c>
      <c r="B9795" s="295"/>
      <c r="C9795" s="295">
        <v>0.40135549999999998</v>
      </c>
      <c r="D9795" s="295"/>
    </row>
    <row r="9796" spans="1:4" x14ac:dyDescent="0.2">
      <c r="A9796" s="295">
        <v>0.29113539999999999</v>
      </c>
      <c r="B9796" s="295"/>
      <c r="C9796" s="295">
        <v>0.40134180000000003</v>
      </c>
      <c r="D9796" s="295"/>
    </row>
    <row r="9797" spans="1:4" x14ac:dyDescent="0.2">
      <c r="A9797" s="295">
        <v>0.29113539999999999</v>
      </c>
      <c r="B9797" s="295"/>
      <c r="C9797" s="295">
        <v>0.40130179999999999</v>
      </c>
      <c r="D9797" s="295"/>
    </row>
    <row r="9798" spans="1:4" x14ac:dyDescent="0.2">
      <c r="A9798" s="295">
        <v>0.29106870000000001</v>
      </c>
      <c r="B9798" s="295"/>
      <c r="C9798" s="295">
        <v>0.40128799999999998</v>
      </c>
      <c r="D9798" s="295"/>
    </row>
    <row r="9799" spans="1:4" x14ac:dyDescent="0.2">
      <c r="A9799" s="295">
        <v>0.29106870000000001</v>
      </c>
      <c r="B9799" s="295"/>
      <c r="C9799" s="295">
        <v>0.4012734</v>
      </c>
      <c r="D9799" s="295"/>
    </row>
    <row r="9800" spans="1:4" x14ac:dyDescent="0.2">
      <c r="A9800" s="295">
        <v>0.29106870000000001</v>
      </c>
      <c r="B9800" s="295"/>
      <c r="C9800" s="295">
        <v>0.40124910000000003</v>
      </c>
      <c r="D9800" s="295"/>
    </row>
    <row r="9801" spans="1:4" x14ac:dyDescent="0.2">
      <c r="A9801" s="295">
        <v>0.29105599999999998</v>
      </c>
      <c r="B9801" s="295"/>
      <c r="C9801" s="295">
        <v>0.40124910000000003</v>
      </c>
      <c r="D9801" s="295"/>
    </row>
    <row r="9802" spans="1:4" x14ac:dyDescent="0.2">
      <c r="A9802" s="295">
        <v>0.29103030000000002</v>
      </c>
      <c r="B9802" s="295"/>
      <c r="C9802" s="295">
        <v>0.40119749999999998</v>
      </c>
      <c r="D9802" s="295"/>
    </row>
    <row r="9803" spans="1:4" x14ac:dyDescent="0.2">
      <c r="A9803" s="295">
        <v>0.29103030000000002</v>
      </c>
      <c r="B9803" s="295"/>
      <c r="C9803" s="295">
        <v>0.4011691</v>
      </c>
      <c r="D9803" s="295"/>
    </row>
    <row r="9804" spans="1:4" x14ac:dyDescent="0.2">
      <c r="A9804" s="295">
        <v>0.29103030000000002</v>
      </c>
      <c r="B9804" s="295"/>
      <c r="C9804" s="295">
        <v>0.40114369999999999</v>
      </c>
      <c r="D9804" s="295"/>
    </row>
    <row r="9805" spans="1:4" x14ac:dyDescent="0.2">
      <c r="A9805" s="295">
        <v>0.2910025</v>
      </c>
      <c r="B9805" s="295"/>
      <c r="C9805" s="295">
        <v>0.40111799999999997</v>
      </c>
      <c r="D9805" s="295"/>
    </row>
    <row r="9806" spans="1:4" x14ac:dyDescent="0.2">
      <c r="A9806" s="295">
        <v>0.29098930000000001</v>
      </c>
      <c r="B9806" s="295"/>
      <c r="C9806" s="295">
        <v>0.40109</v>
      </c>
      <c r="D9806" s="295"/>
    </row>
    <row r="9807" spans="1:4" x14ac:dyDescent="0.2">
      <c r="A9807" s="295">
        <v>0.29098930000000001</v>
      </c>
      <c r="B9807" s="295"/>
      <c r="C9807" s="295">
        <v>0.40106570000000002</v>
      </c>
      <c r="D9807" s="295"/>
    </row>
    <row r="9808" spans="1:4" x14ac:dyDescent="0.2">
      <c r="A9808" s="295">
        <v>0.2909757</v>
      </c>
      <c r="B9808" s="295"/>
      <c r="C9808" s="295">
        <v>0.40106570000000002</v>
      </c>
      <c r="D9808" s="295"/>
    </row>
    <row r="9809" spans="1:4" x14ac:dyDescent="0.2">
      <c r="A9809" s="295">
        <v>0.29096359999999999</v>
      </c>
      <c r="B9809" s="295"/>
      <c r="C9809" s="295">
        <v>0.40104139999999999</v>
      </c>
      <c r="D9809" s="295"/>
    </row>
    <row r="9810" spans="1:4" x14ac:dyDescent="0.2">
      <c r="A9810" s="295">
        <v>0.29096359999999999</v>
      </c>
      <c r="B9810" s="295"/>
      <c r="C9810" s="295">
        <v>0.40101429999999999</v>
      </c>
      <c r="D9810" s="295"/>
    </row>
    <row r="9811" spans="1:4" x14ac:dyDescent="0.2">
      <c r="A9811" s="295">
        <v>0.29093580000000002</v>
      </c>
      <c r="B9811" s="295"/>
      <c r="C9811" s="295">
        <v>0.40098729999999999</v>
      </c>
      <c r="D9811" s="295"/>
    </row>
    <row r="9812" spans="1:4" x14ac:dyDescent="0.2">
      <c r="A9812" s="295">
        <v>0.29092259999999998</v>
      </c>
      <c r="B9812" s="295"/>
      <c r="C9812" s="295">
        <v>0.4009606</v>
      </c>
      <c r="D9812" s="295"/>
    </row>
    <row r="9813" spans="1:4" x14ac:dyDescent="0.2">
      <c r="A9813" s="295">
        <v>0.29092259999999998</v>
      </c>
      <c r="B9813" s="295"/>
      <c r="C9813" s="295">
        <v>0.40094829999999998</v>
      </c>
      <c r="D9813" s="295"/>
    </row>
    <row r="9814" spans="1:4" x14ac:dyDescent="0.2">
      <c r="A9814" s="295">
        <v>0.29090899999999997</v>
      </c>
      <c r="B9814" s="295"/>
      <c r="C9814" s="295">
        <v>0.40092159999999999</v>
      </c>
      <c r="D9814" s="295"/>
    </row>
    <row r="9815" spans="1:4" x14ac:dyDescent="0.2">
      <c r="A9815" s="295">
        <v>0.2908963</v>
      </c>
      <c r="B9815" s="295"/>
      <c r="C9815" s="295">
        <v>0.40089619999999998</v>
      </c>
      <c r="D9815" s="295"/>
    </row>
    <row r="9816" spans="1:4" x14ac:dyDescent="0.2">
      <c r="A9816" s="295">
        <v>0.2908963</v>
      </c>
      <c r="B9816" s="295"/>
      <c r="C9816" s="295">
        <v>0.40086939999999999</v>
      </c>
      <c r="D9816" s="295"/>
    </row>
    <row r="9817" spans="1:4" x14ac:dyDescent="0.2">
      <c r="A9817" s="295">
        <v>0.29086909999999999</v>
      </c>
      <c r="B9817" s="295"/>
      <c r="C9817" s="295">
        <v>0.40083029999999997</v>
      </c>
      <c r="D9817" s="295"/>
    </row>
    <row r="9818" spans="1:4" x14ac:dyDescent="0.2">
      <c r="A9818" s="295">
        <v>0.29086909999999999</v>
      </c>
      <c r="B9818" s="295"/>
      <c r="C9818" s="295">
        <v>0.40083020000000003</v>
      </c>
      <c r="D9818" s="295"/>
    </row>
    <row r="9819" spans="1:4" x14ac:dyDescent="0.2">
      <c r="A9819" s="295">
        <v>0.2908403</v>
      </c>
      <c r="B9819" s="295"/>
      <c r="C9819" s="295">
        <v>0.40080470000000001</v>
      </c>
      <c r="D9819" s="295"/>
    </row>
    <row r="9820" spans="1:4" x14ac:dyDescent="0.2">
      <c r="A9820" s="295">
        <v>0.2908403</v>
      </c>
      <c r="B9820" s="295"/>
      <c r="C9820" s="295">
        <v>0.4007926</v>
      </c>
      <c r="D9820" s="295"/>
    </row>
    <row r="9821" spans="1:4" x14ac:dyDescent="0.2">
      <c r="A9821" s="295">
        <v>0.29082710000000001</v>
      </c>
      <c r="B9821" s="295"/>
      <c r="C9821" s="295">
        <v>0.40078029999999998</v>
      </c>
      <c r="D9821" s="295"/>
    </row>
    <row r="9822" spans="1:4" x14ac:dyDescent="0.2">
      <c r="A9822" s="295">
        <v>0.29080240000000002</v>
      </c>
      <c r="B9822" s="295"/>
      <c r="C9822" s="295">
        <v>0.400752</v>
      </c>
      <c r="D9822" s="295"/>
    </row>
    <row r="9823" spans="1:4" x14ac:dyDescent="0.2">
      <c r="A9823" s="295">
        <v>0.29080240000000002</v>
      </c>
      <c r="B9823" s="295"/>
      <c r="C9823" s="295">
        <v>0.40072659999999999</v>
      </c>
      <c r="D9823" s="295"/>
    </row>
    <row r="9824" spans="1:4" x14ac:dyDescent="0.2">
      <c r="A9824" s="295">
        <v>0.29078720000000002</v>
      </c>
      <c r="B9824" s="295"/>
      <c r="C9824" s="295">
        <v>0.40072659999999999</v>
      </c>
      <c r="D9824" s="295"/>
    </row>
    <row r="9825" spans="1:4" x14ac:dyDescent="0.2">
      <c r="A9825" s="295">
        <v>0.29077360000000002</v>
      </c>
      <c r="B9825" s="295"/>
      <c r="C9825" s="295">
        <v>0.40070230000000001</v>
      </c>
      <c r="D9825" s="295"/>
    </row>
    <row r="9826" spans="1:4" x14ac:dyDescent="0.2">
      <c r="A9826" s="295">
        <v>0.29076039999999997</v>
      </c>
      <c r="B9826" s="295"/>
      <c r="C9826" s="295">
        <v>0.40067390000000003</v>
      </c>
      <c r="D9826" s="295"/>
    </row>
    <row r="9827" spans="1:4" x14ac:dyDescent="0.2">
      <c r="A9827" s="295">
        <v>0.2907477</v>
      </c>
      <c r="B9827" s="295"/>
      <c r="C9827" s="295">
        <v>0.40067390000000003</v>
      </c>
      <c r="D9827" s="295"/>
    </row>
    <row r="9828" spans="1:4" x14ac:dyDescent="0.2">
      <c r="A9828" s="295">
        <v>0.29073260000000001</v>
      </c>
      <c r="B9828" s="295"/>
      <c r="C9828" s="295">
        <v>0.40062019999999998</v>
      </c>
      <c r="D9828" s="295"/>
    </row>
    <row r="9829" spans="1:4" x14ac:dyDescent="0.2">
      <c r="A9829" s="295">
        <v>0.2907189</v>
      </c>
      <c r="B9829" s="295"/>
      <c r="C9829" s="295">
        <v>0.40062019999999998</v>
      </c>
      <c r="D9829" s="295"/>
    </row>
    <row r="9830" spans="1:4" x14ac:dyDescent="0.2">
      <c r="A9830" s="295">
        <v>0.2907189</v>
      </c>
      <c r="B9830" s="295"/>
      <c r="C9830" s="295">
        <v>0.40060639999999997</v>
      </c>
      <c r="D9830" s="295"/>
    </row>
    <row r="9831" spans="1:4" x14ac:dyDescent="0.2">
      <c r="A9831" s="295">
        <v>0.29068100000000002</v>
      </c>
      <c r="B9831" s="295"/>
      <c r="C9831" s="295">
        <v>0.40057809999999999</v>
      </c>
      <c r="D9831" s="295"/>
    </row>
    <row r="9832" spans="1:4" x14ac:dyDescent="0.2">
      <c r="A9832" s="295">
        <v>0.29068100000000002</v>
      </c>
      <c r="B9832" s="295"/>
      <c r="C9832" s="295">
        <v>0.40055010000000002</v>
      </c>
      <c r="D9832" s="295"/>
    </row>
    <row r="9833" spans="1:4" x14ac:dyDescent="0.2">
      <c r="A9833" s="295">
        <v>0.29068100000000002</v>
      </c>
      <c r="B9833" s="295"/>
      <c r="C9833" s="295">
        <v>0.40052579999999999</v>
      </c>
      <c r="D9833" s="295"/>
    </row>
    <row r="9834" spans="1:4" x14ac:dyDescent="0.2">
      <c r="A9834" s="295">
        <v>0.29065629999999998</v>
      </c>
      <c r="B9834" s="295"/>
      <c r="C9834" s="295">
        <v>0.40048539999999999</v>
      </c>
      <c r="D9834" s="295"/>
    </row>
    <row r="9835" spans="1:4" x14ac:dyDescent="0.2">
      <c r="A9835" s="295">
        <v>0.29065629999999998</v>
      </c>
      <c r="B9835" s="295"/>
      <c r="C9835" s="295">
        <v>0.40048539999999999</v>
      </c>
      <c r="D9835" s="295"/>
    </row>
    <row r="9836" spans="1:4" x14ac:dyDescent="0.2">
      <c r="A9836" s="295">
        <v>0.29065629999999998</v>
      </c>
      <c r="B9836" s="295"/>
      <c r="C9836" s="295">
        <v>0.40047199999999999</v>
      </c>
      <c r="D9836" s="295"/>
    </row>
    <row r="9837" spans="1:4" x14ac:dyDescent="0.2">
      <c r="A9837" s="295">
        <v>0.29061480000000001</v>
      </c>
      <c r="B9837" s="295"/>
      <c r="C9837" s="295">
        <v>0.4004451</v>
      </c>
      <c r="D9837" s="295"/>
    </row>
    <row r="9838" spans="1:4" x14ac:dyDescent="0.2">
      <c r="A9838" s="295">
        <v>0.29061480000000001</v>
      </c>
      <c r="B9838" s="295"/>
      <c r="C9838" s="295">
        <v>0.4004451</v>
      </c>
      <c r="D9838" s="295"/>
    </row>
    <row r="9839" spans="1:4" x14ac:dyDescent="0.2">
      <c r="A9839" s="295">
        <v>0.29061480000000001</v>
      </c>
      <c r="B9839" s="295"/>
      <c r="C9839" s="295">
        <v>0.40041939999999998</v>
      </c>
      <c r="D9839" s="295"/>
    </row>
    <row r="9840" spans="1:4" x14ac:dyDescent="0.2">
      <c r="A9840" s="295">
        <v>0.29060160000000002</v>
      </c>
      <c r="B9840" s="295"/>
      <c r="C9840" s="295">
        <v>0.40037909999999999</v>
      </c>
      <c r="D9840" s="295"/>
    </row>
    <row r="9841" spans="1:4" x14ac:dyDescent="0.2">
      <c r="A9841" s="295">
        <v>0.29060160000000002</v>
      </c>
      <c r="B9841" s="295"/>
      <c r="C9841" s="295">
        <v>0.40036539999999998</v>
      </c>
      <c r="D9841" s="295"/>
    </row>
    <row r="9842" spans="1:4" x14ac:dyDescent="0.2">
      <c r="A9842" s="295">
        <v>0.29058889999999998</v>
      </c>
      <c r="B9842" s="295"/>
      <c r="C9842" s="295">
        <v>0.40031339999999999</v>
      </c>
      <c r="D9842" s="295"/>
    </row>
    <row r="9843" spans="1:4" x14ac:dyDescent="0.2">
      <c r="A9843" s="295">
        <v>0.29058889999999998</v>
      </c>
      <c r="B9843" s="295"/>
      <c r="C9843" s="295">
        <v>0.40030110000000002</v>
      </c>
      <c r="D9843" s="295"/>
    </row>
    <row r="9844" spans="1:4" x14ac:dyDescent="0.2">
      <c r="A9844" s="295">
        <v>0.29057620000000001</v>
      </c>
      <c r="B9844" s="295"/>
      <c r="C9844" s="295">
        <v>0.40030110000000002</v>
      </c>
      <c r="D9844" s="295"/>
    </row>
    <row r="9845" spans="1:4" x14ac:dyDescent="0.2">
      <c r="A9845" s="295">
        <v>0.290549</v>
      </c>
      <c r="B9845" s="295"/>
      <c r="C9845" s="295">
        <v>0.40028730000000001</v>
      </c>
      <c r="D9845" s="295"/>
    </row>
    <row r="9846" spans="1:4" x14ac:dyDescent="0.2">
      <c r="A9846" s="295">
        <v>0.2905354</v>
      </c>
      <c r="B9846" s="295"/>
      <c r="C9846" s="295">
        <v>0.40026050000000002</v>
      </c>
      <c r="D9846" s="295"/>
    </row>
    <row r="9847" spans="1:4" x14ac:dyDescent="0.2">
      <c r="A9847" s="295">
        <v>0.29052220000000001</v>
      </c>
      <c r="B9847" s="295"/>
      <c r="C9847" s="295">
        <v>0.40019640000000001</v>
      </c>
      <c r="D9847" s="295"/>
    </row>
    <row r="9848" spans="1:4" x14ac:dyDescent="0.2">
      <c r="A9848" s="295">
        <v>0.29050710000000002</v>
      </c>
      <c r="B9848" s="295"/>
      <c r="C9848" s="295">
        <v>0.40016800000000002</v>
      </c>
      <c r="D9848" s="295"/>
    </row>
    <row r="9849" spans="1:4" x14ac:dyDescent="0.2">
      <c r="A9849" s="295">
        <v>0.29050710000000002</v>
      </c>
      <c r="B9849" s="295"/>
      <c r="C9849" s="295">
        <v>0.40016800000000002</v>
      </c>
      <c r="D9849" s="295"/>
    </row>
    <row r="9850" spans="1:4" x14ac:dyDescent="0.2">
      <c r="A9850" s="295">
        <v>0.29048160000000001</v>
      </c>
      <c r="B9850" s="295"/>
      <c r="C9850" s="295">
        <v>0.40011570000000002</v>
      </c>
      <c r="D9850" s="295"/>
    </row>
    <row r="9851" spans="1:4" x14ac:dyDescent="0.2">
      <c r="A9851" s="295">
        <v>0.29045589999999999</v>
      </c>
      <c r="B9851" s="295"/>
      <c r="C9851" s="295">
        <v>0.40010200000000001</v>
      </c>
      <c r="D9851" s="295"/>
    </row>
    <row r="9852" spans="1:4" x14ac:dyDescent="0.2">
      <c r="A9852" s="295">
        <v>0.29045589999999999</v>
      </c>
      <c r="B9852" s="295"/>
      <c r="C9852" s="295">
        <v>0.40008860000000002</v>
      </c>
      <c r="D9852" s="295"/>
    </row>
    <row r="9853" spans="1:4" x14ac:dyDescent="0.2">
      <c r="A9853" s="295">
        <v>0.29044320000000001</v>
      </c>
      <c r="B9853" s="295"/>
      <c r="C9853" s="295">
        <v>0.40006429999999998</v>
      </c>
      <c r="D9853" s="295"/>
    </row>
    <row r="9854" spans="1:4" x14ac:dyDescent="0.2">
      <c r="A9854" s="295">
        <v>0.29043010000000002</v>
      </c>
      <c r="B9854" s="295"/>
      <c r="C9854" s="295">
        <v>0.40005059999999998</v>
      </c>
      <c r="D9854" s="295"/>
    </row>
    <row r="9855" spans="1:4" x14ac:dyDescent="0.2">
      <c r="A9855" s="295">
        <v>0.29043010000000002</v>
      </c>
      <c r="B9855" s="295"/>
      <c r="C9855" s="295">
        <v>0.40003860000000002</v>
      </c>
      <c r="D9855" s="295"/>
    </row>
    <row r="9856" spans="1:4" x14ac:dyDescent="0.2">
      <c r="A9856" s="295">
        <v>0.29043010000000002</v>
      </c>
      <c r="B9856" s="295"/>
      <c r="C9856" s="295">
        <v>0.40002389999999999</v>
      </c>
      <c r="D9856" s="295"/>
    </row>
    <row r="9857" spans="1:4" x14ac:dyDescent="0.2">
      <c r="A9857" s="295">
        <v>0.29041489999999998</v>
      </c>
      <c r="B9857" s="295"/>
      <c r="C9857" s="295">
        <v>0.39998460000000002</v>
      </c>
      <c r="D9857" s="295"/>
    </row>
    <row r="9858" spans="1:4" x14ac:dyDescent="0.2">
      <c r="A9858" s="295">
        <v>0.2903886</v>
      </c>
      <c r="B9858" s="295"/>
      <c r="C9858" s="295">
        <v>0.39996999999999999</v>
      </c>
      <c r="D9858" s="295"/>
    </row>
    <row r="9859" spans="1:4" x14ac:dyDescent="0.2">
      <c r="A9859" s="295">
        <v>0.29037649999999998</v>
      </c>
      <c r="B9859" s="295"/>
      <c r="C9859" s="295">
        <v>0.39995789999999998</v>
      </c>
      <c r="D9859" s="295"/>
    </row>
    <row r="9860" spans="1:4" x14ac:dyDescent="0.2">
      <c r="A9860" s="295">
        <v>0.29037649999999998</v>
      </c>
      <c r="B9860" s="295"/>
      <c r="C9860" s="295">
        <v>0.39993099999999998</v>
      </c>
      <c r="D9860" s="295"/>
    </row>
    <row r="9861" spans="1:4" x14ac:dyDescent="0.2">
      <c r="A9861" s="295">
        <v>0.29036380000000001</v>
      </c>
      <c r="B9861" s="295"/>
      <c r="C9861" s="295">
        <v>0.39991900000000002</v>
      </c>
      <c r="D9861" s="295"/>
    </row>
    <row r="9862" spans="1:4" x14ac:dyDescent="0.2">
      <c r="A9862" s="295">
        <v>0.290325</v>
      </c>
      <c r="B9862" s="295"/>
      <c r="C9862" s="295">
        <v>0.3998797</v>
      </c>
      <c r="D9862" s="295"/>
    </row>
    <row r="9863" spans="1:4" x14ac:dyDescent="0.2">
      <c r="A9863" s="295">
        <v>0.290325</v>
      </c>
      <c r="B9863" s="295"/>
      <c r="C9863" s="295">
        <v>0.3998796</v>
      </c>
      <c r="D9863" s="295"/>
    </row>
    <row r="9864" spans="1:4" x14ac:dyDescent="0.2">
      <c r="A9864" s="295">
        <v>0.290325</v>
      </c>
      <c r="B9864" s="295"/>
      <c r="C9864" s="295">
        <v>0.39986500000000003</v>
      </c>
      <c r="D9864" s="295"/>
    </row>
    <row r="9865" spans="1:4" x14ac:dyDescent="0.2">
      <c r="A9865" s="295">
        <v>0.29029779999999999</v>
      </c>
      <c r="B9865" s="295"/>
      <c r="C9865" s="295">
        <v>0.39983829999999998</v>
      </c>
      <c r="D9865" s="295"/>
    </row>
    <row r="9866" spans="1:4" x14ac:dyDescent="0.2">
      <c r="A9866" s="295">
        <v>0.29028510000000002</v>
      </c>
      <c r="B9866" s="295"/>
      <c r="C9866" s="295">
        <v>0.39982630000000002</v>
      </c>
      <c r="D9866" s="295"/>
    </row>
    <row r="9867" spans="1:4" x14ac:dyDescent="0.2">
      <c r="A9867" s="295">
        <v>0.29028510000000002</v>
      </c>
      <c r="B9867" s="295"/>
      <c r="C9867" s="295">
        <v>0.3997869</v>
      </c>
      <c r="D9867" s="295"/>
    </row>
    <row r="9868" spans="1:4" x14ac:dyDescent="0.2">
      <c r="A9868" s="295">
        <v>0.29028510000000002</v>
      </c>
      <c r="B9868" s="295"/>
      <c r="C9868" s="295">
        <v>0.39976159999999999</v>
      </c>
      <c r="D9868" s="295"/>
    </row>
    <row r="9869" spans="1:4" x14ac:dyDescent="0.2">
      <c r="A9869" s="295">
        <v>0.29027140000000001</v>
      </c>
      <c r="B9869" s="295"/>
      <c r="C9869" s="295">
        <v>0.39976159999999999</v>
      </c>
      <c r="D9869" s="295"/>
    </row>
    <row r="9870" spans="1:4" x14ac:dyDescent="0.2">
      <c r="A9870" s="295">
        <v>0.29027140000000001</v>
      </c>
      <c r="B9870" s="295"/>
      <c r="C9870" s="295">
        <v>0.39973750000000002</v>
      </c>
      <c r="D9870" s="295"/>
    </row>
    <row r="9871" spans="1:4" x14ac:dyDescent="0.2">
      <c r="A9871" s="295">
        <v>0.29025630000000002</v>
      </c>
      <c r="B9871" s="295"/>
      <c r="C9871" s="295">
        <v>0.3996962</v>
      </c>
      <c r="D9871" s="295"/>
    </row>
    <row r="9872" spans="1:4" x14ac:dyDescent="0.2">
      <c r="A9872" s="295">
        <v>0.29024309999999998</v>
      </c>
      <c r="B9872" s="295"/>
      <c r="C9872" s="295">
        <v>0.3996962</v>
      </c>
      <c r="D9872" s="295"/>
    </row>
    <row r="9873" spans="1:4" x14ac:dyDescent="0.2">
      <c r="A9873" s="295">
        <v>0.29024309999999998</v>
      </c>
      <c r="B9873" s="295"/>
      <c r="C9873" s="295">
        <v>0.39965669999999998</v>
      </c>
      <c r="D9873" s="295"/>
    </row>
    <row r="9874" spans="1:4" x14ac:dyDescent="0.2">
      <c r="A9874" s="295">
        <v>0.29022949999999997</v>
      </c>
      <c r="B9874" s="295"/>
      <c r="C9874" s="295">
        <v>0.399642</v>
      </c>
      <c r="D9874" s="295"/>
    </row>
    <row r="9875" spans="1:4" x14ac:dyDescent="0.2">
      <c r="A9875" s="295">
        <v>0.29022949999999997</v>
      </c>
      <c r="B9875" s="295"/>
      <c r="C9875" s="295">
        <v>0.39962829999999999</v>
      </c>
      <c r="D9875" s="295"/>
    </row>
    <row r="9876" spans="1:4" x14ac:dyDescent="0.2">
      <c r="A9876" s="295">
        <v>0.29018959999999999</v>
      </c>
      <c r="B9876" s="295"/>
      <c r="C9876" s="295">
        <v>0.39958939999999998</v>
      </c>
      <c r="D9876" s="295"/>
    </row>
    <row r="9877" spans="1:4" x14ac:dyDescent="0.2">
      <c r="A9877" s="295">
        <v>0.29018959999999999</v>
      </c>
      <c r="B9877" s="295"/>
      <c r="C9877" s="295">
        <v>0.39956399999999997</v>
      </c>
      <c r="D9877" s="295"/>
    </row>
    <row r="9878" spans="1:4" x14ac:dyDescent="0.2">
      <c r="A9878" s="295">
        <v>0.2901765</v>
      </c>
      <c r="B9878" s="295"/>
      <c r="C9878" s="295">
        <v>0.39952399999999999</v>
      </c>
      <c r="D9878" s="295"/>
    </row>
    <row r="9879" spans="1:4" x14ac:dyDescent="0.2">
      <c r="A9879" s="295">
        <v>0.2901765</v>
      </c>
      <c r="B9879" s="295"/>
      <c r="C9879" s="295">
        <v>0.39950930000000001</v>
      </c>
      <c r="D9879" s="295"/>
    </row>
    <row r="9880" spans="1:4" x14ac:dyDescent="0.2">
      <c r="A9880" s="295">
        <v>0.2901628</v>
      </c>
      <c r="B9880" s="295"/>
      <c r="C9880" s="295">
        <v>0.39949600000000002</v>
      </c>
      <c r="D9880" s="295"/>
    </row>
    <row r="9881" spans="1:4" x14ac:dyDescent="0.2">
      <c r="A9881" s="295">
        <v>0.2901628</v>
      </c>
      <c r="B9881" s="295"/>
      <c r="C9881" s="295">
        <v>0.39947169999999999</v>
      </c>
      <c r="D9881" s="295"/>
    </row>
    <row r="9882" spans="1:4" x14ac:dyDescent="0.2">
      <c r="A9882" s="295">
        <v>0.29014970000000001</v>
      </c>
      <c r="B9882" s="295"/>
      <c r="C9882" s="295">
        <v>0.39943109999999998</v>
      </c>
      <c r="D9882" s="295"/>
    </row>
    <row r="9883" spans="1:4" x14ac:dyDescent="0.2">
      <c r="A9883" s="295">
        <v>0.29014970000000001</v>
      </c>
      <c r="B9883" s="295"/>
      <c r="C9883" s="295">
        <v>0.39941900000000002</v>
      </c>
      <c r="D9883" s="295"/>
    </row>
    <row r="9884" spans="1:4" x14ac:dyDescent="0.2">
      <c r="A9884" s="295">
        <v>0.29013450000000002</v>
      </c>
      <c r="B9884" s="295"/>
      <c r="C9884" s="295">
        <v>0.39940569999999997</v>
      </c>
      <c r="D9884" s="295"/>
    </row>
    <row r="9885" spans="1:4" x14ac:dyDescent="0.2">
      <c r="A9885" s="295">
        <v>0.29012250000000001</v>
      </c>
      <c r="B9885" s="295"/>
      <c r="C9885" s="295">
        <v>0.39939340000000001</v>
      </c>
      <c r="D9885" s="295"/>
    </row>
    <row r="9886" spans="1:4" x14ac:dyDescent="0.2">
      <c r="A9886" s="295">
        <v>0.29010979999999997</v>
      </c>
      <c r="B9886" s="295"/>
      <c r="C9886" s="295">
        <v>0.39936500000000003</v>
      </c>
      <c r="D9886" s="295"/>
    </row>
    <row r="9887" spans="1:4" x14ac:dyDescent="0.2">
      <c r="A9887" s="295">
        <v>0.29010979999999997</v>
      </c>
      <c r="B9887" s="295"/>
      <c r="C9887" s="295">
        <v>0.3993371</v>
      </c>
      <c r="D9887" s="295"/>
    </row>
    <row r="9888" spans="1:4" x14ac:dyDescent="0.2">
      <c r="A9888" s="295">
        <v>0.29009770000000001</v>
      </c>
      <c r="B9888" s="295"/>
      <c r="C9888" s="295">
        <v>0.39931040000000001</v>
      </c>
      <c r="D9888" s="295"/>
    </row>
    <row r="9889" spans="1:4" x14ac:dyDescent="0.2">
      <c r="A9889" s="295">
        <v>0.29005819999999999</v>
      </c>
      <c r="B9889" s="295"/>
      <c r="C9889" s="295">
        <v>0.39929700000000001</v>
      </c>
      <c r="D9889" s="295"/>
    </row>
    <row r="9890" spans="1:4" x14ac:dyDescent="0.2">
      <c r="A9890" s="295">
        <v>0.29005819999999999</v>
      </c>
      <c r="B9890" s="295"/>
      <c r="C9890" s="295">
        <v>0.39926869999999998</v>
      </c>
      <c r="D9890" s="295"/>
    </row>
    <row r="9891" spans="1:4" x14ac:dyDescent="0.2">
      <c r="A9891" s="295">
        <v>0.2900431</v>
      </c>
      <c r="B9891" s="295"/>
      <c r="C9891" s="295">
        <v>0.39924159999999997</v>
      </c>
      <c r="D9891" s="295"/>
    </row>
    <row r="9892" spans="1:4" x14ac:dyDescent="0.2">
      <c r="A9892" s="295">
        <v>0.29001670000000002</v>
      </c>
      <c r="B9892" s="295"/>
      <c r="C9892" s="295">
        <v>0.39922950000000001</v>
      </c>
      <c r="D9892" s="295"/>
    </row>
    <row r="9893" spans="1:4" x14ac:dyDescent="0.2">
      <c r="A9893" s="295">
        <v>0.29000399999999998</v>
      </c>
      <c r="B9893" s="295"/>
      <c r="C9893" s="295">
        <v>0.39917819999999998</v>
      </c>
      <c r="D9893" s="295"/>
    </row>
    <row r="9894" spans="1:4" x14ac:dyDescent="0.2">
      <c r="A9894" s="295">
        <v>0.29000399999999998</v>
      </c>
      <c r="B9894" s="295"/>
      <c r="C9894" s="295">
        <v>0.39916590000000002</v>
      </c>
      <c r="D9894" s="295"/>
    </row>
    <row r="9895" spans="1:4" x14ac:dyDescent="0.2">
      <c r="A9895" s="295">
        <v>0.2899909</v>
      </c>
      <c r="B9895" s="295"/>
      <c r="C9895" s="295">
        <v>0.39915390000000001</v>
      </c>
      <c r="D9895" s="295"/>
    </row>
    <row r="9896" spans="1:4" x14ac:dyDescent="0.2">
      <c r="A9896" s="295">
        <v>0.2899909</v>
      </c>
      <c r="B9896" s="295"/>
      <c r="C9896" s="295">
        <v>0.39915390000000001</v>
      </c>
      <c r="D9896" s="295"/>
    </row>
    <row r="9897" spans="1:4" x14ac:dyDescent="0.2">
      <c r="A9897" s="295">
        <v>0.28997719999999999</v>
      </c>
      <c r="B9897" s="295"/>
      <c r="C9897" s="295">
        <v>0.39911390000000002</v>
      </c>
      <c r="D9897" s="295"/>
    </row>
    <row r="9898" spans="1:4" x14ac:dyDescent="0.2">
      <c r="A9898" s="295">
        <v>0.28997719999999999</v>
      </c>
      <c r="B9898" s="295"/>
      <c r="C9898" s="295">
        <v>0.39910010000000001</v>
      </c>
      <c r="D9898" s="295"/>
    </row>
    <row r="9899" spans="1:4" x14ac:dyDescent="0.2">
      <c r="A9899" s="295">
        <v>0.28996519999999998</v>
      </c>
      <c r="B9899" s="295"/>
      <c r="C9899" s="295">
        <v>0.39905970000000002</v>
      </c>
      <c r="D9899" s="295"/>
    </row>
    <row r="9900" spans="1:4" x14ac:dyDescent="0.2">
      <c r="A9900" s="295">
        <v>0.28994999999999999</v>
      </c>
      <c r="B9900" s="295"/>
      <c r="C9900" s="295">
        <v>0.39904640000000002</v>
      </c>
      <c r="D9900" s="295"/>
    </row>
    <row r="9901" spans="1:4" x14ac:dyDescent="0.2">
      <c r="A9901" s="295">
        <v>0.28993730000000001</v>
      </c>
      <c r="B9901" s="295"/>
      <c r="C9901" s="295">
        <v>0.39900740000000001</v>
      </c>
      <c r="D9901" s="295"/>
    </row>
    <row r="9902" spans="1:4" x14ac:dyDescent="0.2">
      <c r="A9902" s="295">
        <v>0.28993730000000001</v>
      </c>
      <c r="B9902" s="295"/>
      <c r="C9902" s="295">
        <v>0.39899410000000002</v>
      </c>
      <c r="D9902" s="295"/>
    </row>
    <row r="9903" spans="1:4" x14ac:dyDescent="0.2">
      <c r="A9903" s="295">
        <v>0.28992210000000002</v>
      </c>
      <c r="B9903" s="295"/>
      <c r="C9903" s="295">
        <v>0.39898040000000001</v>
      </c>
      <c r="D9903" s="295"/>
    </row>
    <row r="9904" spans="1:4" x14ac:dyDescent="0.2">
      <c r="A9904" s="295">
        <v>0.28992210000000002</v>
      </c>
      <c r="B9904" s="295"/>
      <c r="C9904" s="295">
        <v>0.39894010000000002</v>
      </c>
      <c r="D9904" s="295"/>
    </row>
    <row r="9905" spans="1:4" x14ac:dyDescent="0.2">
      <c r="A9905" s="295">
        <v>0.28990939999999998</v>
      </c>
      <c r="B9905" s="295"/>
      <c r="C9905" s="295">
        <v>0.39891310000000002</v>
      </c>
      <c r="D9905" s="295"/>
    </row>
    <row r="9906" spans="1:4" x14ac:dyDescent="0.2">
      <c r="A9906" s="295">
        <v>0.28988360000000002</v>
      </c>
      <c r="B9906" s="295"/>
      <c r="C9906" s="295">
        <v>0.39887539999999999</v>
      </c>
      <c r="D9906" s="295"/>
    </row>
    <row r="9907" spans="1:4" x14ac:dyDescent="0.2">
      <c r="A9907" s="295">
        <v>0.28986990000000001</v>
      </c>
      <c r="B9907" s="295"/>
      <c r="C9907" s="295">
        <v>0.3988621</v>
      </c>
      <c r="D9907" s="295"/>
    </row>
    <row r="9908" spans="1:4" x14ac:dyDescent="0.2">
      <c r="A9908" s="295">
        <v>0.2898579</v>
      </c>
      <c r="B9908" s="295"/>
      <c r="C9908" s="295">
        <v>0.39884750000000002</v>
      </c>
      <c r="D9908" s="295"/>
    </row>
    <row r="9909" spans="1:4" x14ac:dyDescent="0.2">
      <c r="A9909" s="295">
        <v>0.28984270000000001</v>
      </c>
      <c r="B9909" s="295"/>
      <c r="C9909" s="295">
        <v>0.39884740000000002</v>
      </c>
      <c r="D9909" s="295"/>
    </row>
    <row r="9910" spans="1:4" x14ac:dyDescent="0.2">
      <c r="A9910" s="295">
        <v>0.28984270000000001</v>
      </c>
      <c r="B9910" s="295"/>
      <c r="C9910" s="295">
        <v>0.39883540000000001</v>
      </c>
      <c r="D9910" s="295"/>
    </row>
    <row r="9911" spans="1:4" x14ac:dyDescent="0.2">
      <c r="A9911" s="295">
        <v>0.28981639999999997</v>
      </c>
      <c r="B9911" s="295"/>
      <c r="C9911" s="295">
        <v>0.39880939999999998</v>
      </c>
      <c r="D9911" s="295"/>
    </row>
    <row r="9912" spans="1:4" x14ac:dyDescent="0.2">
      <c r="A9912" s="295">
        <v>0.28980430000000001</v>
      </c>
      <c r="B9912" s="295"/>
      <c r="C9912" s="295">
        <v>0.3987948</v>
      </c>
      <c r="D9912" s="295"/>
    </row>
    <row r="9913" spans="1:4" x14ac:dyDescent="0.2">
      <c r="A9913" s="295">
        <v>0.28980430000000001</v>
      </c>
      <c r="B9913" s="295"/>
      <c r="C9913" s="295">
        <v>0.39875480000000002</v>
      </c>
      <c r="D9913" s="295"/>
    </row>
    <row r="9914" spans="1:4" x14ac:dyDescent="0.2">
      <c r="A9914" s="295">
        <v>0.28980430000000001</v>
      </c>
      <c r="B9914" s="295"/>
      <c r="C9914" s="295">
        <v>0.398729</v>
      </c>
      <c r="D9914" s="295"/>
    </row>
    <row r="9915" spans="1:4" x14ac:dyDescent="0.2">
      <c r="A9915" s="295">
        <v>0.28978920000000002</v>
      </c>
      <c r="B9915" s="295"/>
      <c r="C9915" s="295">
        <v>0.39869100000000002</v>
      </c>
      <c r="D9915" s="295"/>
    </row>
    <row r="9916" spans="1:4" x14ac:dyDescent="0.2">
      <c r="A9916" s="295">
        <v>0.2897633</v>
      </c>
      <c r="B9916" s="295"/>
      <c r="C9916" s="295">
        <v>0.39867629999999998</v>
      </c>
      <c r="D9916" s="295"/>
    </row>
    <row r="9917" spans="1:4" x14ac:dyDescent="0.2">
      <c r="A9917" s="295">
        <v>0.2897633</v>
      </c>
      <c r="B9917" s="295"/>
      <c r="C9917" s="295">
        <v>0.39864830000000001</v>
      </c>
      <c r="D9917" s="295"/>
    </row>
    <row r="9918" spans="1:4" x14ac:dyDescent="0.2">
      <c r="A9918" s="295">
        <v>0.28973759999999998</v>
      </c>
      <c r="B9918" s="295"/>
      <c r="C9918" s="295">
        <v>0.39862130000000001</v>
      </c>
      <c r="D9918" s="295"/>
    </row>
    <row r="9919" spans="1:4" x14ac:dyDescent="0.2">
      <c r="A9919" s="295">
        <v>0.28972490000000001</v>
      </c>
      <c r="B9919" s="295"/>
      <c r="C9919" s="295">
        <v>0.39858349999999998</v>
      </c>
      <c r="D9919" s="295"/>
    </row>
    <row r="9920" spans="1:4" x14ac:dyDescent="0.2">
      <c r="A9920" s="295">
        <v>0.28972490000000001</v>
      </c>
      <c r="B9920" s="295"/>
      <c r="C9920" s="295">
        <v>0.39857120000000001</v>
      </c>
      <c r="D9920" s="295"/>
    </row>
    <row r="9921" spans="1:4" x14ac:dyDescent="0.2">
      <c r="A9921" s="295">
        <v>0.28970980000000002</v>
      </c>
      <c r="B9921" s="295"/>
      <c r="C9921" s="295">
        <v>0.39854319999999999</v>
      </c>
      <c r="D9921" s="295"/>
    </row>
    <row r="9922" spans="1:4" x14ac:dyDescent="0.2">
      <c r="A9922" s="295">
        <v>0.28970980000000002</v>
      </c>
      <c r="B9922" s="295"/>
      <c r="C9922" s="295">
        <v>0.39853119999999997</v>
      </c>
      <c r="D9922" s="295"/>
    </row>
    <row r="9923" spans="1:4" x14ac:dyDescent="0.2">
      <c r="A9923" s="295">
        <v>0.28967140000000002</v>
      </c>
      <c r="B9923" s="295"/>
      <c r="C9923" s="295">
        <v>0.3985165</v>
      </c>
      <c r="D9923" s="295"/>
    </row>
    <row r="9924" spans="1:4" x14ac:dyDescent="0.2">
      <c r="A9924" s="295">
        <v>0.28964309999999999</v>
      </c>
      <c r="B9924" s="295"/>
      <c r="C9924" s="295">
        <v>0.3984895</v>
      </c>
      <c r="D9924" s="295"/>
    </row>
    <row r="9925" spans="1:4" x14ac:dyDescent="0.2">
      <c r="A9925" s="295">
        <v>0.28964309999999999</v>
      </c>
      <c r="B9925" s="295"/>
      <c r="C9925" s="295">
        <v>0.39846389999999998</v>
      </c>
      <c r="D9925" s="295"/>
    </row>
    <row r="9926" spans="1:4" x14ac:dyDescent="0.2">
      <c r="A9926" s="295">
        <v>0.28964309999999999</v>
      </c>
      <c r="B9926" s="295"/>
      <c r="C9926" s="295">
        <v>0.39846389999999998</v>
      </c>
      <c r="D9926" s="295"/>
    </row>
    <row r="9927" spans="1:4" x14ac:dyDescent="0.2">
      <c r="A9927" s="295">
        <v>0.28964309999999999</v>
      </c>
      <c r="B9927" s="295"/>
      <c r="C9927" s="295">
        <v>0.39842480000000002</v>
      </c>
      <c r="D9927" s="295"/>
    </row>
    <row r="9928" spans="1:4" x14ac:dyDescent="0.2">
      <c r="A9928" s="295">
        <v>0.2896183</v>
      </c>
      <c r="B9928" s="295"/>
      <c r="C9928" s="295">
        <v>0.39841009999999999</v>
      </c>
      <c r="D9928" s="295"/>
    </row>
    <row r="9929" spans="1:4" x14ac:dyDescent="0.2">
      <c r="A9929" s="295">
        <v>0.2896183</v>
      </c>
      <c r="B9929" s="295"/>
      <c r="C9929" s="295">
        <v>0.39841009999999999</v>
      </c>
      <c r="D9929" s="295"/>
    </row>
    <row r="9930" spans="1:4" x14ac:dyDescent="0.2">
      <c r="A9930" s="295">
        <v>0.28960320000000001</v>
      </c>
      <c r="B9930" s="295"/>
      <c r="C9930" s="295">
        <v>0.39838410000000002</v>
      </c>
      <c r="D9930" s="295"/>
    </row>
    <row r="9931" spans="1:4" x14ac:dyDescent="0.2">
      <c r="A9931" s="295">
        <v>0.28956369999999998</v>
      </c>
      <c r="B9931" s="295"/>
      <c r="C9931" s="295">
        <v>0.39837210000000001</v>
      </c>
      <c r="D9931" s="295"/>
    </row>
    <row r="9932" spans="1:4" x14ac:dyDescent="0.2">
      <c r="A9932" s="295">
        <v>0.289551</v>
      </c>
      <c r="B9932" s="295"/>
      <c r="C9932" s="295">
        <v>0.39835739999999997</v>
      </c>
      <c r="D9932" s="295"/>
    </row>
    <row r="9933" spans="1:4" x14ac:dyDescent="0.2">
      <c r="A9933" s="295">
        <v>0.289551</v>
      </c>
      <c r="B9933" s="295"/>
      <c r="C9933" s="295">
        <v>0.39833039999999997</v>
      </c>
      <c r="D9933" s="295"/>
    </row>
    <row r="9934" spans="1:4" x14ac:dyDescent="0.2">
      <c r="A9934" s="295">
        <v>0.28953820000000002</v>
      </c>
      <c r="B9934" s="295"/>
      <c r="C9934" s="295">
        <v>0.39833039999999997</v>
      </c>
      <c r="D9934" s="295"/>
    </row>
    <row r="9935" spans="1:4" x14ac:dyDescent="0.2">
      <c r="A9935" s="295">
        <v>0.28953820000000002</v>
      </c>
      <c r="B9935" s="295"/>
      <c r="C9935" s="295">
        <v>0.39831660000000002</v>
      </c>
      <c r="D9935" s="295"/>
    </row>
    <row r="9936" spans="1:4" x14ac:dyDescent="0.2">
      <c r="A9936" s="295">
        <v>0.28952549999999999</v>
      </c>
      <c r="B9936" s="295"/>
      <c r="C9936" s="295">
        <v>0.39826270000000003</v>
      </c>
      <c r="D9936" s="295"/>
    </row>
    <row r="9937" spans="1:4" x14ac:dyDescent="0.2">
      <c r="A9937" s="295">
        <v>0.28949979999999997</v>
      </c>
      <c r="B9937" s="295"/>
      <c r="C9937" s="295">
        <v>0.39823599999999998</v>
      </c>
      <c r="D9937" s="295"/>
    </row>
    <row r="9938" spans="1:4" x14ac:dyDescent="0.2">
      <c r="A9938" s="295">
        <v>0.28948669999999999</v>
      </c>
      <c r="B9938" s="295"/>
      <c r="C9938" s="295">
        <v>0.39822269999999999</v>
      </c>
      <c r="D9938" s="295"/>
    </row>
    <row r="9939" spans="1:4" x14ac:dyDescent="0.2">
      <c r="A9939" s="295">
        <v>0.28948669999999999</v>
      </c>
      <c r="B9939" s="295"/>
      <c r="C9939" s="295">
        <v>0.39819579999999999</v>
      </c>
      <c r="D9939" s="295"/>
    </row>
    <row r="9940" spans="1:4" x14ac:dyDescent="0.2">
      <c r="A9940" s="295">
        <v>0.2894716</v>
      </c>
      <c r="B9940" s="295"/>
      <c r="C9940" s="295">
        <v>0.39817000000000002</v>
      </c>
      <c r="D9940" s="295"/>
    </row>
    <row r="9941" spans="1:4" x14ac:dyDescent="0.2">
      <c r="A9941" s="295">
        <v>0.28947149999999999</v>
      </c>
      <c r="B9941" s="295"/>
      <c r="C9941" s="295">
        <v>0.39817000000000002</v>
      </c>
      <c r="D9941" s="295"/>
    </row>
    <row r="9942" spans="1:4" x14ac:dyDescent="0.2">
      <c r="A9942" s="295">
        <v>0.28947149999999999</v>
      </c>
      <c r="B9942" s="295"/>
      <c r="C9942" s="295">
        <v>0.39817000000000002</v>
      </c>
      <c r="D9942" s="295"/>
    </row>
    <row r="9943" spans="1:4" x14ac:dyDescent="0.2">
      <c r="A9943" s="295">
        <v>0.28945880000000002</v>
      </c>
      <c r="B9943" s="295"/>
      <c r="C9943" s="295">
        <v>0.39811859999999999</v>
      </c>
      <c r="D9943" s="295"/>
    </row>
    <row r="9944" spans="1:4" x14ac:dyDescent="0.2">
      <c r="A9944" s="295">
        <v>0.2894468</v>
      </c>
      <c r="B9944" s="295"/>
      <c r="C9944" s="295">
        <v>0.39810400000000001</v>
      </c>
      <c r="D9944" s="295"/>
    </row>
    <row r="9945" spans="1:4" x14ac:dyDescent="0.2">
      <c r="A9945" s="295">
        <v>0.28943160000000001</v>
      </c>
      <c r="B9945" s="295"/>
      <c r="C9945" s="295">
        <v>0.39807730000000002</v>
      </c>
      <c r="D9945" s="295"/>
    </row>
    <row r="9946" spans="1:4" x14ac:dyDescent="0.2">
      <c r="A9946" s="295">
        <v>0.28941850000000002</v>
      </c>
      <c r="B9946" s="295"/>
      <c r="C9946" s="295">
        <v>0.3980515</v>
      </c>
      <c r="D9946" s="295"/>
    </row>
    <row r="9947" spans="1:4" x14ac:dyDescent="0.2">
      <c r="A9947" s="295">
        <v>0.28941850000000002</v>
      </c>
      <c r="B9947" s="295"/>
      <c r="C9947" s="295">
        <v>0.3980515</v>
      </c>
      <c r="D9947" s="295"/>
    </row>
    <row r="9948" spans="1:4" x14ac:dyDescent="0.2">
      <c r="A9948" s="295">
        <v>0.28941850000000002</v>
      </c>
      <c r="B9948" s="295"/>
      <c r="C9948" s="295">
        <v>0.39802460000000001</v>
      </c>
      <c r="D9948" s="295"/>
    </row>
    <row r="9949" spans="1:4" x14ac:dyDescent="0.2">
      <c r="A9949" s="295">
        <v>0.28939209999999999</v>
      </c>
      <c r="B9949" s="295"/>
      <c r="C9949" s="295">
        <v>0.39802460000000001</v>
      </c>
      <c r="D9949" s="295"/>
    </row>
    <row r="9950" spans="1:4" x14ac:dyDescent="0.2">
      <c r="A9950" s="295">
        <v>0.28939209999999999</v>
      </c>
      <c r="B9950" s="295"/>
      <c r="C9950" s="295">
        <v>0.39798699999999998</v>
      </c>
      <c r="D9950" s="295"/>
    </row>
    <row r="9951" spans="1:4" x14ac:dyDescent="0.2">
      <c r="A9951" s="295">
        <v>0.28939209999999999</v>
      </c>
      <c r="B9951" s="295"/>
      <c r="C9951" s="295">
        <v>0.39798699999999998</v>
      </c>
      <c r="D9951" s="295"/>
    </row>
    <row r="9952" spans="1:4" x14ac:dyDescent="0.2">
      <c r="A9952" s="295">
        <v>0.28935110000000003</v>
      </c>
      <c r="B9952" s="295"/>
      <c r="C9952" s="295">
        <v>0.39798699999999998</v>
      </c>
      <c r="D9952" s="295"/>
    </row>
    <row r="9953" spans="1:4" x14ac:dyDescent="0.2">
      <c r="A9953" s="295">
        <v>0.28935110000000003</v>
      </c>
      <c r="B9953" s="295"/>
      <c r="C9953" s="295">
        <v>0.39792100000000002</v>
      </c>
      <c r="D9953" s="295"/>
    </row>
    <row r="9954" spans="1:4" x14ac:dyDescent="0.2">
      <c r="A9954" s="295">
        <v>0.28933910000000002</v>
      </c>
      <c r="B9954" s="295"/>
      <c r="C9954" s="295">
        <v>0.39792100000000002</v>
      </c>
      <c r="D9954" s="295"/>
    </row>
    <row r="9955" spans="1:4" x14ac:dyDescent="0.2">
      <c r="A9955" s="295">
        <v>0.28933910000000002</v>
      </c>
      <c r="B9955" s="295"/>
      <c r="C9955" s="295">
        <v>0.39789560000000002</v>
      </c>
      <c r="D9955" s="295"/>
    </row>
    <row r="9956" spans="1:4" x14ac:dyDescent="0.2">
      <c r="A9956" s="295">
        <v>0.28933910000000002</v>
      </c>
      <c r="B9956" s="295"/>
      <c r="C9956" s="295">
        <v>0.39786630000000001</v>
      </c>
      <c r="D9956" s="295"/>
    </row>
    <row r="9957" spans="1:4" x14ac:dyDescent="0.2">
      <c r="A9957" s="295">
        <v>0.28932550000000001</v>
      </c>
      <c r="B9957" s="295"/>
      <c r="C9957" s="295">
        <v>0.39782830000000002</v>
      </c>
      <c r="D9957" s="295"/>
    </row>
    <row r="9958" spans="1:4" x14ac:dyDescent="0.2">
      <c r="A9958" s="295">
        <v>0.28932550000000001</v>
      </c>
      <c r="B9958" s="295"/>
      <c r="C9958" s="295">
        <v>0.39782830000000002</v>
      </c>
      <c r="D9958" s="295"/>
    </row>
    <row r="9959" spans="1:4" x14ac:dyDescent="0.2">
      <c r="A9959" s="295">
        <v>0.28931030000000002</v>
      </c>
      <c r="B9959" s="295"/>
      <c r="C9959" s="295">
        <v>0.39781620000000001</v>
      </c>
      <c r="D9959" s="295"/>
    </row>
    <row r="9960" spans="1:4" x14ac:dyDescent="0.2">
      <c r="A9960" s="295">
        <v>0.28929759999999999</v>
      </c>
      <c r="B9960" s="295"/>
      <c r="C9960" s="295">
        <v>0.3977907</v>
      </c>
      <c r="D9960" s="295"/>
    </row>
    <row r="9961" spans="1:4" x14ac:dyDescent="0.2">
      <c r="A9961" s="295">
        <v>0.28929759999999999</v>
      </c>
      <c r="B9961" s="295"/>
      <c r="C9961" s="295">
        <v>0.3977907</v>
      </c>
      <c r="D9961" s="295"/>
    </row>
    <row r="9962" spans="1:4" x14ac:dyDescent="0.2">
      <c r="A9962" s="295">
        <v>0.2892844</v>
      </c>
      <c r="B9962" s="295"/>
      <c r="C9962" s="295">
        <v>0.39776400000000001</v>
      </c>
      <c r="D9962" s="295"/>
    </row>
    <row r="9963" spans="1:4" x14ac:dyDescent="0.2">
      <c r="A9963" s="295">
        <v>0.2892844</v>
      </c>
      <c r="B9963" s="295"/>
      <c r="C9963" s="295">
        <v>0.3977502</v>
      </c>
      <c r="D9963" s="295"/>
    </row>
    <row r="9964" spans="1:4" x14ac:dyDescent="0.2">
      <c r="A9964" s="295">
        <v>0.28927079999999999</v>
      </c>
      <c r="B9964" s="295"/>
      <c r="C9964" s="295">
        <v>0.397698</v>
      </c>
      <c r="D9964" s="295"/>
    </row>
    <row r="9965" spans="1:4" x14ac:dyDescent="0.2">
      <c r="A9965" s="295">
        <v>0.28927079999999999</v>
      </c>
      <c r="B9965" s="295"/>
      <c r="C9965" s="295">
        <v>0.397698</v>
      </c>
      <c r="D9965" s="295"/>
    </row>
    <row r="9966" spans="1:4" x14ac:dyDescent="0.2">
      <c r="A9966" s="295">
        <v>0.2892556</v>
      </c>
      <c r="B9966" s="295"/>
      <c r="C9966" s="295">
        <v>0.3976711</v>
      </c>
      <c r="D9966" s="295"/>
    </row>
    <row r="9967" spans="1:4" x14ac:dyDescent="0.2">
      <c r="A9967" s="295">
        <v>0.28924290000000002</v>
      </c>
      <c r="B9967" s="295"/>
      <c r="C9967" s="295">
        <v>0.39764270000000002</v>
      </c>
      <c r="D9967" s="295"/>
    </row>
    <row r="9968" spans="1:4" x14ac:dyDescent="0.2">
      <c r="A9968" s="295">
        <v>0.28923090000000001</v>
      </c>
      <c r="B9968" s="295"/>
      <c r="C9968" s="295">
        <v>0.3976171</v>
      </c>
      <c r="D9968" s="295"/>
    </row>
    <row r="9969" spans="1:4" x14ac:dyDescent="0.2">
      <c r="A9969" s="295">
        <v>0.28921819999999998</v>
      </c>
      <c r="B9969" s="295"/>
      <c r="C9969" s="295">
        <v>0.39760509999999999</v>
      </c>
      <c r="D9969" s="295"/>
    </row>
    <row r="9970" spans="1:4" x14ac:dyDescent="0.2">
      <c r="A9970" s="295">
        <v>0.28919139999999999</v>
      </c>
      <c r="B9970" s="295"/>
      <c r="C9970" s="295">
        <v>0.39757670000000001</v>
      </c>
      <c r="D9970" s="295"/>
    </row>
    <row r="9971" spans="1:4" x14ac:dyDescent="0.2">
      <c r="A9971" s="295">
        <v>0.28919139999999999</v>
      </c>
      <c r="B9971" s="295"/>
      <c r="C9971" s="295">
        <v>0.39755000000000001</v>
      </c>
      <c r="D9971" s="295"/>
    </row>
    <row r="9972" spans="1:4" x14ac:dyDescent="0.2">
      <c r="A9972" s="295">
        <v>0.28919139999999999</v>
      </c>
      <c r="B9972" s="295"/>
      <c r="C9972" s="295">
        <v>0.39755000000000001</v>
      </c>
      <c r="D9972" s="295"/>
    </row>
    <row r="9973" spans="1:4" x14ac:dyDescent="0.2">
      <c r="A9973" s="295">
        <v>0.28919139999999999</v>
      </c>
      <c r="B9973" s="295"/>
      <c r="C9973" s="295">
        <v>0.397538</v>
      </c>
      <c r="D9973" s="295"/>
    </row>
    <row r="9974" spans="1:4" x14ac:dyDescent="0.2">
      <c r="A9974" s="295">
        <v>0.28919139999999999</v>
      </c>
      <c r="B9974" s="295"/>
      <c r="C9974" s="295">
        <v>0.39749859999999998</v>
      </c>
      <c r="D9974" s="295"/>
    </row>
    <row r="9975" spans="1:4" x14ac:dyDescent="0.2">
      <c r="A9975" s="295">
        <v>0.28917619999999999</v>
      </c>
      <c r="B9975" s="295"/>
      <c r="C9975" s="295">
        <v>0.39745560000000002</v>
      </c>
      <c r="D9975" s="295"/>
    </row>
    <row r="9976" spans="1:4" x14ac:dyDescent="0.2">
      <c r="A9976" s="295">
        <v>0.28915049999999998</v>
      </c>
      <c r="B9976" s="295"/>
      <c r="C9976" s="295">
        <v>0.39742769999999999</v>
      </c>
      <c r="D9976" s="295"/>
    </row>
    <row r="9977" spans="1:4" x14ac:dyDescent="0.2">
      <c r="A9977" s="295">
        <v>0.28913739999999999</v>
      </c>
      <c r="B9977" s="295"/>
      <c r="C9977" s="295">
        <v>0.39740189999999997</v>
      </c>
      <c r="D9977" s="295"/>
    </row>
    <row r="9978" spans="1:4" x14ac:dyDescent="0.2">
      <c r="A9978" s="295">
        <v>0.28913739999999999</v>
      </c>
      <c r="B9978" s="295"/>
      <c r="C9978" s="295">
        <v>0.39738980000000002</v>
      </c>
      <c r="D9978" s="295"/>
    </row>
    <row r="9979" spans="1:4" x14ac:dyDescent="0.2">
      <c r="A9979" s="295">
        <v>0.2891243</v>
      </c>
      <c r="B9979" s="295"/>
      <c r="C9979" s="295">
        <v>0.3973778</v>
      </c>
      <c r="D9979" s="295"/>
    </row>
    <row r="9980" spans="1:4" x14ac:dyDescent="0.2">
      <c r="A9980" s="295">
        <v>0.28908270000000003</v>
      </c>
      <c r="B9980" s="295"/>
      <c r="C9980" s="295">
        <v>0.39733869999999999</v>
      </c>
      <c r="D9980" s="295"/>
    </row>
    <row r="9981" spans="1:4" x14ac:dyDescent="0.2">
      <c r="A9981" s="295">
        <v>0.28908270000000003</v>
      </c>
      <c r="B9981" s="295"/>
      <c r="C9981" s="295">
        <v>0.39731179999999999</v>
      </c>
      <c r="D9981" s="295"/>
    </row>
    <row r="9982" spans="1:4" x14ac:dyDescent="0.2">
      <c r="A9982" s="295">
        <v>0.28908270000000003</v>
      </c>
      <c r="B9982" s="295"/>
      <c r="C9982" s="295">
        <v>0.39729969999999998</v>
      </c>
      <c r="D9982" s="295"/>
    </row>
    <row r="9983" spans="1:4" x14ac:dyDescent="0.2">
      <c r="A9983" s="295">
        <v>0.28906959999999998</v>
      </c>
      <c r="B9983" s="295"/>
      <c r="C9983" s="295">
        <v>0.39727269999999998</v>
      </c>
      <c r="D9983" s="295"/>
    </row>
    <row r="9984" spans="1:4" x14ac:dyDescent="0.2">
      <c r="A9984" s="295">
        <v>0.28905690000000001</v>
      </c>
      <c r="B9984" s="295"/>
      <c r="C9984" s="295">
        <v>0.39723360000000002</v>
      </c>
      <c r="D9984" s="295"/>
    </row>
    <row r="9985" spans="1:4" x14ac:dyDescent="0.2">
      <c r="A9985" s="295">
        <v>0.28905690000000001</v>
      </c>
      <c r="B9985" s="295"/>
      <c r="C9985" s="295">
        <v>0.39720929999999999</v>
      </c>
      <c r="D9985" s="295"/>
    </row>
    <row r="9986" spans="1:4" x14ac:dyDescent="0.2">
      <c r="A9986" s="295">
        <v>0.28904489999999999</v>
      </c>
      <c r="B9986" s="295"/>
      <c r="C9986" s="295">
        <v>0.39719589999999999</v>
      </c>
      <c r="D9986" s="295"/>
    </row>
    <row r="9987" spans="1:4" x14ac:dyDescent="0.2">
      <c r="A9987" s="295">
        <v>0.28903119999999999</v>
      </c>
      <c r="B9987" s="295"/>
      <c r="C9987" s="295">
        <v>0.3971692</v>
      </c>
      <c r="D9987" s="295"/>
    </row>
    <row r="9988" spans="1:4" x14ac:dyDescent="0.2">
      <c r="A9988" s="295">
        <v>0.28901850000000001</v>
      </c>
      <c r="B9988" s="295"/>
      <c r="C9988" s="295">
        <v>0.39714250000000001</v>
      </c>
      <c r="D9988" s="295"/>
    </row>
    <row r="9989" spans="1:4" x14ac:dyDescent="0.2">
      <c r="A9989" s="295">
        <v>0.28900330000000002</v>
      </c>
      <c r="B9989" s="295"/>
      <c r="C9989" s="295">
        <v>0.39711459999999998</v>
      </c>
      <c r="D9989" s="295"/>
    </row>
    <row r="9990" spans="1:4" x14ac:dyDescent="0.2">
      <c r="A9990" s="295">
        <v>0.28899059999999999</v>
      </c>
      <c r="B9990" s="295"/>
      <c r="C9990" s="295">
        <v>0.3970862</v>
      </c>
      <c r="D9990" s="295"/>
    </row>
    <row r="9991" spans="1:4" x14ac:dyDescent="0.2">
      <c r="A9991" s="295">
        <v>0.28896379999999999</v>
      </c>
      <c r="B9991" s="295"/>
      <c r="C9991" s="295">
        <v>0.39707389999999998</v>
      </c>
      <c r="D9991" s="295"/>
    </row>
    <row r="9992" spans="1:4" x14ac:dyDescent="0.2">
      <c r="A9992" s="295">
        <v>0.28896379999999999</v>
      </c>
      <c r="B9992" s="295"/>
      <c r="C9992" s="295">
        <v>0.3970206</v>
      </c>
      <c r="D9992" s="295"/>
    </row>
    <row r="9993" spans="1:4" x14ac:dyDescent="0.2">
      <c r="A9993" s="295">
        <v>0.28895179999999998</v>
      </c>
      <c r="B9993" s="295"/>
      <c r="C9993" s="295">
        <v>0.3970206</v>
      </c>
      <c r="D9993" s="295"/>
    </row>
    <row r="9994" spans="1:4" x14ac:dyDescent="0.2">
      <c r="A9994" s="295">
        <v>0.28895179999999998</v>
      </c>
      <c r="B9994" s="295"/>
      <c r="C9994" s="295">
        <v>0.3970072</v>
      </c>
      <c r="D9994" s="295"/>
    </row>
    <row r="9995" spans="1:4" x14ac:dyDescent="0.2">
      <c r="A9995" s="295">
        <v>0.28895179999999998</v>
      </c>
      <c r="B9995" s="295"/>
      <c r="C9995" s="295">
        <v>0.39698129999999998</v>
      </c>
      <c r="D9995" s="295"/>
    </row>
    <row r="9996" spans="1:4" x14ac:dyDescent="0.2">
      <c r="A9996" s="295">
        <v>0.2889391</v>
      </c>
      <c r="B9996" s="295"/>
      <c r="C9996" s="295">
        <v>0.39695570000000002</v>
      </c>
      <c r="D9996" s="295"/>
    </row>
    <row r="9997" spans="1:4" x14ac:dyDescent="0.2">
      <c r="A9997" s="295">
        <v>0.28891030000000001</v>
      </c>
      <c r="B9997" s="295"/>
      <c r="C9997" s="295">
        <v>0.39694099999999999</v>
      </c>
      <c r="D9997" s="295"/>
    </row>
    <row r="9998" spans="1:4" x14ac:dyDescent="0.2">
      <c r="A9998" s="295">
        <v>0.28889710000000002</v>
      </c>
      <c r="B9998" s="295"/>
      <c r="C9998" s="295">
        <v>0.39691300000000002</v>
      </c>
      <c r="D9998" s="295"/>
    </row>
    <row r="9999" spans="1:4" x14ac:dyDescent="0.2">
      <c r="A9999" s="295">
        <v>0.28889710000000002</v>
      </c>
      <c r="B9999" s="295"/>
      <c r="C9999" s="295">
        <v>0.396901</v>
      </c>
      <c r="D9999" s="295"/>
    </row>
    <row r="10000" spans="1:4" x14ac:dyDescent="0.2">
      <c r="A10000" s="295">
        <v>0.28889710000000002</v>
      </c>
      <c r="B10000" s="295"/>
      <c r="C10000" s="295">
        <v>0.39687410000000001</v>
      </c>
      <c r="D10000" s="295"/>
    </row>
    <row r="10001" spans="1:4" x14ac:dyDescent="0.2">
      <c r="A10001" s="295">
        <v>0.28889710000000002</v>
      </c>
      <c r="B10001" s="295"/>
      <c r="C10001" s="295">
        <v>0.39684829999999999</v>
      </c>
      <c r="D10001" s="295"/>
    </row>
    <row r="10002" spans="1:4" x14ac:dyDescent="0.2">
      <c r="A10002" s="295">
        <v>0.28885870000000002</v>
      </c>
      <c r="B10002" s="295"/>
      <c r="C10002" s="295">
        <v>0.39683370000000001</v>
      </c>
      <c r="D10002" s="295"/>
    </row>
    <row r="10003" spans="1:4" x14ac:dyDescent="0.2">
      <c r="A10003" s="295">
        <v>0.28885870000000002</v>
      </c>
      <c r="B10003" s="295"/>
      <c r="C10003" s="295">
        <v>0.39680769999999999</v>
      </c>
      <c r="D10003" s="295"/>
    </row>
    <row r="10004" spans="1:4" x14ac:dyDescent="0.2">
      <c r="A10004" s="295">
        <v>0.28885870000000002</v>
      </c>
      <c r="B10004" s="295"/>
      <c r="C10004" s="295">
        <v>0.39680769999999999</v>
      </c>
      <c r="D10004" s="295"/>
    </row>
    <row r="10005" spans="1:4" x14ac:dyDescent="0.2">
      <c r="A10005" s="295">
        <v>0.28885870000000002</v>
      </c>
      <c r="B10005" s="295"/>
      <c r="C10005" s="295">
        <v>0.39678340000000001</v>
      </c>
      <c r="D10005" s="295"/>
    </row>
    <row r="10006" spans="1:4" x14ac:dyDescent="0.2">
      <c r="A10006" s="295">
        <v>0.28885870000000002</v>
      </c>
      <c r="B10006" s="295"/>
      <c r="C10006" s="295">
        <v>0.39678340000000001</v>
      </c>
      <c r="D10006" s="295"/>
    </row>
    <row r="10007" spans="1:4" x14ac:dyDescent="0.2">
      <c r="A10007" s="295">
        <v>0.2888057</v>
      </c>
      <c r="B10007" s="295"/>
      <c r="C10007" s="295">
        <v>0.39674429999999999</v>
      </c>
      <c r="D10007" s="295"/>
    </row>
    <row r="10008" spans="1:4" x14ac:dyDescent="0.2">
      <c r="A10008" s="295">
        <v>0.2888057</v>
      </c>
      <c r="B10008" s="295"/>
      <c r="C10008" s="295">
        <v>0.39672970000000002</v>
      </c>
      <c r="D10008" s="295"/>
    </row>
    <row r="10009" spans="1:4" x14ac:dyDescent="0.2">
      <c r="A10009" s="295">
        <v>0.2888057</v>
      </c>
      <c r="B10009" s="295"/>
      <c r="C10009" s="295">
        <v>0.39672960000000002</v>
      </c>
      <c r="D10009" s="295"/>
    </row>
    <row r="10010" spans="1:4" x14ac:dyDescent="0.2">
      <c r="A10010" s="295">
        <v>0.28877930000000002</v>
      </c>
      <c r="B10010" s="295"/>
      <c r="C10010" s="295">
        <v>0.39671590000000001</v>
      </c>
      <c r="D10010" s="295"/>
    </row>
    <row r="10011" spans="1:4" x14ac:dyDescent="0.2">
      <c r="A10011" s="295">
        <v>0.28877930000000002</v>
      </c>
      <c r="B10011" s="295"/>
      <c r="C10011" s="295">
        <v>0.39670369999999999</v>
      </c>
      <c r="D10011" s="295"/>
    </row>
    <row r="10012" spans="1:4" x14ac:dyDescent="0.2">
      <c r="A10012" s="295">
        <v>0.28877930000000002</v>
      </c>
      <c r="B10012" s="295"/>
      <c r="C10012" s="295">
        <v>0.396677</v>
      </c>
      <c r="D10012" s="295"/>
    </row>
    <row r="10013" spans="1:4" x14ac:dyDescent="0.2">
      <c r="A10013" s="295">
        <v>0.28876619999999997</v>
      </c>
      <c r="B10013" s="295"/>
      <c r="C10013" s="295">
        <v>0.3966633</v>
      </c>
      <c r="D10013" s="295"/>
    </row>
    <row r="10014" spans="1:4" x14ac:dyDescent="0.2">
      <c r="A10014" s="295">
        <v>0.28876619999999997</v>
      </c>
      <c r="B10014" s="295"/>
      <c r="C10014" s="295">
        <v>0.39662170000000002</v>
      </c>
      <c r="D10014" s="295"/>
    </row>
    <row r="10015" spans="1:4" x14ac:dyDescent="0.2">
      <c r="A10015" s="295">
        <v>0.28873739999999998</v>
      </c>
      <c r="B10015" s="295"/>
      <c r="C10015" s="295">
        <v>0.39658300000000002</v>
      </c>
      <c r="D10015" s="295"/>
    </row>
    <row r="10016" spans="1:4" x14ac:dyDescent="0.2">
      <c r="A10016" s="295">
        <v>0.28872540000000002</v>
      </c>
      <c r="B10016" s="295"/>
      <c r="C10016" s="295">
        <v>0.39656839999999999</v>
      </c>
      <c r="D10016" s="295"/>
    </row>
    <row r="10017" spans="1:4" x14ac:dyDescent="0.2">
      <c r="A10017" s="295">
        <v>0.28872540000000002</v>
      </c>
      <c r="B10017" s="295"/>
      <c r="C10017" s="295">
        <v>0.39654260000000002</v>
      </c>
      <c r="D10017" s="295"/>
    </row>
    <row r="10018" spans="1:4" x14ac:dyDescent="0.2">
      <c r="A10018" s="295">
        <v>0.28872540000000002</v>
      </c>
      <c r="B10018" s="295"/>
      <c r="C10018" s="295">
        <v>0.39652920000000003</v>
      </c>
      <c r="D10018" s="295"/>
    </row>
    <row r="10019" spans="1:4" x14ac:dyDescent="0.2">
      <c r="A10019" s="295">
        <v>0.28870059999999997</v>
      </c>
      <c r="B10019" s="295"/>
      <c r="C10019" s="295">
        <v>0.39651720000000001</v>
      </c>
      <c r="D10019" s="295"/>
    </row>
    <row r="10020" spans="1:4" x14ac:dyDescent="0.2">
      <c r="A10020" s="295">
        <v>0.28870059999999997</v>
      </c>
      <c r="B10020" s="295"/>
      <c r="C10020" s="295">
        <v>0.39649010000000001</v>
      </c>
      <c r="D10020" s="295"/>
    </row>
    <row r="10021" spans="1:4" x14ac:dyDescent="0.2">
      <c r="A10021" s="295">
        <v>0.28868700000000003</v>
      </c>
      <c r="B10021" s="295"/>
      <c r="C10021" s="295">
        <v>0.39646579999999998</v>
      </c>
      <c r="D10021" s="295"/>
    </row>
    <row r="10022" spans="1:4" x14ac:dyDescent="0.2">
      <c r="A10022" s="295">
        <v>0.28868700000000003</v>
      </c>
      <c r="B10022" s="295"/>
      <c r="C10022" s="295">
        <v>0.3964512</v>
      </c>
      <c r="D10022" s="295"/>
    </row>
    <row r="10023" spans="1:4" x14ac:dyDescent="0.2">
      <c r="A10023" s="295">
        <v>0.28866180000000002</v>
      </c>
      <c r="B10023" s="295"/>
      <c r="C10023" s="295">
        <v>0.39642559999999999</v>
      </c>
      <c r="D10023" s="295"/>
    </row>
    <row r="10024" spans="1:4" x14ac:dyDescent="0.2">
      <c r="A10024" s="295">
        <v>0.28864659999999998</v>
      </c>
      <c r="B10024" s="295"/>
      <c r="C10024" s="295">
        <v>0.39639720000000001</v>
      </c>
      <c r="D10024" s="295"/>
    </row>
    <row r="10025" spans="1:4" x14ac:dyDescent="0.2">
      <c r="A10025" s="295">
        <v>0.28864659999999998</v>
      </c>
      <c r="B10025" s="295"/>
      <c r="C10025" s="295">
        <v>0.39639720000000001</v>
      </c>
      <c r="D10025" s="295"/>
    </row>
    <row r="10026" spans="1:4" x14ac:dyDescent="0.2">
      <c r="A10026" s="295">
        <v>0.28863299999999997</v>
      </c>
      <c r="B10026" s="295"/>
      <c r="C10026" s="295">
        <v>0.39637050000000001</v>
      </c>
      <c r="D10026" s="295"/>
    </row>
    <row r="10027" spans="1:4" x14ac:dyDescent="0.2">
      <c r="A10027" s="295">
        <v>0.28863299999999997</v>
      </c>
      <c r="B10027" s="295"/>
      <c r="C10027" s="295">
        <v>0.39634350000000002</v>
      </c>
      <c r="D10027" s="295"/>
    </row>
    <row r="10028" spans="1:4" x14ac:dyDescent="0.2">
      <c r="A10028" s="295">
        <v>0.2886051</v>
      </c>
      <c r="B10028" s="295"/>
      <c r="C10028" s="295">
        <v>0.39633119999999999</v>
      </c>
      <c r="D10028" s="295"/>
    </row>
    <row r="10029" spans="1:4" x14ac:dyDescent="0.2">
      <c r="A10029" s="295">
        <v>0.2886051</v>
      </c>
      <c r="B10029" s="295"/>
      <c r="C10029" s="295">
        <v>0.39630579999999999</v>
      </c>
      <c r="D10029" s="295"/>
    </row>
    <row r="10030" spans="1:4" x14ac:dyDescent="0.2">
      <c r="A10030" s="295">
        <v>0.2886051</v>
      </c>
      <c r="B10030" s="295"/>
      <c r="C10030" s="295">
        <v>0.39630579999999999</v>
      </c>
      <c r="D10030" s="295"/>
    </row>
    <row r="10031" spans="1:4" x14ac:dyDescent="0.2">
      <c r="A10031" s="295">
        <v>0.2886051</v>
      </c>
      <c r="B10031" s="295"/>
      <c r="C10031" s="295">
        <v>0.39629209999999998</v>
      </c>
      <c r="D10031" s="295"/>
    </row>
    <row r="10032" spans="1:4" x14ac:dyDescent="0.2">
      <c r="A10032" s="295">
        <v>0.28857870000000002</v>
      </c>
      <c r="B10032" s="295"/>
      <c r="C10032" s="295">
        <v>0.39623969999999997</v>
      </c>
      <c r="D10032" s="295"/>
    </row>
    <row r="10033" spans="1:4" x14ac:dyDescent="0.2">
      <c r="A10033" s="295">
        <v>0.28856670000000001</v>
      </c>
      <c r="B10033" s="295"/>
      <c r="C10033" s="295">
        <v>0.39623960000000003</v>
      </c>
      <c r="D10033" s="295"/>
    </row>
    <row r="10034" spans="1:4" x14ac:dyDescent="0.2">
      <c r="A10034" s="295">
        <v>0.28855160000000002</v>
      </c>
      <c r="B10034" s="295"/>
      <c r="C10034" s="295">
        <v>0.39617269999999999</v>
      </c>
      <c r="D10034" s="295"/>
    </row>
    <row r="10035" spans="1:4" x14ac:dyDescent="0.2">
      <c r="A10035" s="295">
        <v>0.28855160000000002</v>
      </c>
      <c r="B10035" s="295"/>
      <c r="C10035" s="295">
        <v>0.39614569999999999</v>
      </c>
      <c r="D10035" s="295"/>
    </row>
    <row r="10036" spans="1:4" x14ac:dyDescent="0.2">
      <c r="A10036" s="295">
        <v>0.28852519999999998</v>
      </c>
      <c r="B10036" s="295"/>
      <c r="C10036" s="295">
        <v>0.39613340000000002</v>
      </c>
      <c r="D10036" s="295"/>
    </row>
    <row r="10037" spans="1:4" x14ac:dyDescent="0.2">
      <c r="A10037" s="295">
        <v>0.28852519999999998</v>
      </c>
      <c r="B10037" s="295"/>
      <c r="C10037" s="295">
        <v>0.39611879999999999</v>
      </c>
      <c r="D10037" s="295"/>
    </row>
    <row r="10038" spans="1:4" x14ac:dyDescent="0.2">
      <c r="A10038" s="295">
        <v>0.28852519999999998</v>
      </c>
      <c r="B10038" s="295"/>
      <c r="C10038" s="295">
        <v>0.39609080000000002</v>
      </c>
      <c r="D10038" s="295"/>
    </row>
    <row r="10039" spans="1:4" x14ac:dyDescent="0.2">
      <c r="A10039" s="295">
        <v>0.28851149999999998</v>
      </c>
      <c r="B10039" s="295"/>
      <c r="C10039" s="295">
        <v>0.39606479999999999</v>
      </c>
      <c r="D10039" s="295"/>
    </row>
    <row r="10040" spans="1:4" x14ac:dyDescent="0.2">
      <c r="A10040" s="295">
        <v>0.28851149999999998</v>
      </c>
      <c r="B10040" s="295"/>
      <c r="C10040" s="295">
        <v>0.39605279999999998</v>
      </c>
      <c r="D10040" s="295"/>
    </row>
    <row r="10041" spans="1:4" x14ac:dyDescent="0.2">
      <c r="A10041" s="295">
        <v>0.28849839999999999</v>
      </c>
      <c r="B10041" s="295"/>
      <c r="C10041" s="295">
        <v>0.3960147</v>
      </c>
      <c r="D10041" s="295"/>
    </row>
    <row r="10042" spans="1:4" x14ac:dyDescent="0.2">
      <c r="A10042" s="295">
        <v>0.28848570000000001</v>
      </c>
      <c r="B10042" s="295"/>
      <c r="C10042" s="295">
        <v>0.3959878</v>
      </c>
      <c r="D10042" s="295"/>
    </row>
    <row r="10043" spans="1:4" x14ac:dyDescent="0.2">
      <c r="A10043" s="295">
        <v>0.28845739999999997</v>
      </c>
      <c r="B10043" s="295"/>
      <c r="C10043" s="295">
        <v>0.3959878</v>
      </c>
      <c r="D10043" s="295"/>
    </row>
    <row r="10044" spans="1:4" x14ac:dyDescent="0.2">
      <c r="A10044" s="295">
        <v>0.28843170000000001</v>
      </c>
      <c r="B10044" s="295"/>
      <c r="C10044" s="295">
        <v>0.39596209999999998</v>
      </c>
      <c r="D10044" s="295"/>
    </row>
    <row r="10045" spans="1:4" x14ac:dyDescent="0.2">
      <c r="A10045" s="295">
        <v>0.28843170000000001</v>
      </c>
      <c r="B10045" s="295"/>
      <c r="C10045" s="295">
        <v>0.39594980000000002</v>
      </c>
      <c r="D10045" s="295"/>
    </row>
    <row r="10046" spans="1:4" x14ac:dyDescent="0.2">
      <c r="A10046" s="295">
        <v>0.28843170000000001</v>
      </c>
      <c r="B10046" s="295"/>
      <c r="C10046" s="295">
        <v>0.39594980000000002</v>
      </c>
      <c r="D10046" s="295"/>
    </row>
    <row r="10047" spans="1:4" x14ac:dyDescent="0.2">
      <c r="A10047" s="295">
        <v>0.28843170000000001</v>
      </c>
      <c r="B10047" s="295"/>
      <c r="C10047" s="295">
        <v>0.3959377</v>
      </c>
      <c r="D10047" s="295"/>
    </row>
    <row r="10048" spans="1:4" x14ac:dyDescent="0.2">
      <c r="A10048" s="295">
        <v>0.28841899999999998</v>
      </c>
      <c r="B10048" s="295"/>
      <c r="C10048" s="295">
        <v>0.39589730000000001</v>
      </c>
      <c r="D10048" s="295"/>
    </row>
    <row r="10049" spans="1:4" x14ac:dyDescent="0.2">
      <c r="A10049" s="295">
        <v>0.28837819999999997</v>
      </c>
      <c r="B10049" s="295"/>
      <c r="C10049" s="295">
        <v>0.39585710000000002</v>
      </c>
      <c r="D10049" s="295"/>
    </row>
    <row r="10050" spans="1:4" x14ac:dyDescent="0.2">
      <c r="A10050" s="295">
        <v>0.28837819999999997</v>
      </c>
      <c r="B10050" s="295"/>
      <c r="C10050" s="295">
        <v>0.39580470000000001</v>
      </c>
      <c r="D10050" s="295"/>
    </row>
    <row r="10051" spans="1:4" x14ac:dyDescent="0.2">
      <c r="A10051" s="295">
        <v>0.28837819999999997</v>
      </c>
      <c r="B10051" s="295"/>
      <c r="C10051" s="295">
        <v>0.39580460000000001</v>
      </c>
      <c r="D10051" s="295"/>
    </row>
    <row r="10052" spans="1:4" x14ac:dyDescent="0.2">
      <c r="A10052" s="295">
        <v>0.28835339999999998</v>
      </c>
      <c r="B10052" s="295"/>
      <c r="C10052" s="295">
        <v>0.39579239999999999</v>
      </c>
      <c r="D10052" s="295"/>
    </row>
    <row r="10053" spans="1:4" x14ac:dyDescent="0.2">
      <c r="A10053" s="295">
        <v>0.2883115</v>
      </c>
      <c r="B10053" s="295"/>
      <c r="C10053" s="295">
        <v>0.39576660000000002</v>
      </c>
      <c r="D10053" s="295"/>
    </row>
    <row r="10054" spans="1:4" x14ac:dyDescent="0.2">
      <c r="A10054" s="295">
        <v>0.2883115</v>
      </c>
      <c r="B10054" s="295"/>
      <c r="C10054" s="295">
        <v>0.39572639999999998</v>
      </c>
      <c r="D10054" s="295"/>
    </row>
    <row r="10055" spans="1:4" x14ac:dyDescent="0.2">
      <c r="A10055" s="295">
        <v>0.28829870000000002</v>
      </c>
      <c r="B10055" s="295"/>
      <c r="C10055" s="295">
        <v>0.39570060000000001</v>
      </c>
      <c r="D10055" s="295"/>
    </row>
    <row r="10056" spans="1:4" x14ac:dyDescent="0.2">
      <c r="A10056" s="295">
        <v>0.28827160000000002</v>
      </c>
      <c r="B10056" s="295"/>
      <c r="C10056" s="295">
        <v>0.39566170000000001</v>
      </c>
      <c r="D10056" s="295"/>
    </row>
    <row r="10057" spans="1:4" x14ac:dyDescent="0.2">
      <c r="A10057" s="295">
        <v>0.28827160000000002</v>
      </c>
      <c r="B10057" s="295"/>
      <c r="C10057" s="295">
        <v>0.39563369999999998</v>
      </c>
      <c r="D10057" s="295"/>
    </row>
    <row r="10058" spans="1:4" x14ac:dyDescent="0.2">
      <c r="A10058" s="295">
        <v>0.28824519999999998</v>
      </c>
      <c r="B10058" s="295"/>
      <c r="C10058" s="295">
        <v>0.39563369999999998</v>
      </c>
      <c r="D10058" s="295"/>
    </row>
    <row r="10059" spans="1:4" x14ac:dyDescent="0.2">
      <c r="A10059" s="295">
        <v>0.28824519999999998</v>
      </c>
      <c r="B10059" s="295"/>
      <c r="C10059" s="295">
        <v>0.39559499999999997</v>
      </c>
      <c r="D10059" s="295"/>
    </row>
    <row r="10060" spans="1:4" x14ac:dyDescent="0.2">
      <c r="A10060" s="295">
        <v>0.28822999999999999</v>
      </c>
      <c r="B10060" s="295"/>
      <c r="C10060" s="295">
        <v>0.39559499999999997</v>
      </c>
      <c r="D10060" s="295"/>
    </row>
    <row r="10061" spans="1:4" x14ac:dyDescent="0.2">
      <c r="A10061" s="295">
        <v>0.28822999999999999</v>
      </c>
      <c r="B10061" s="295"/>
      <c r="C10061" s="295">
        <v>0.3955436</v>
      </c>
      <c r="D10061" s="295"/>
    </row>
    <row r="10062" spans="1:4" x14ac:dyDescent="0.2">
      <c r="A10062" s="295">
        <v>0.28820420000000002</v>
      </c>
      <c r="B10062" s="295"/>
      <c r="C10062" s="295">
        <v>0.39551429999999999</v>
      </c>
      <c r="D10062" s="295"/>
    </row>
    <row r="10063" spans="1:4" x14ac:dyDescent="0.2">
      <c r="A10063" s="295">
        <v>0.28820420000000002</v>
      </c>
      <c r="B10063" s="295"/>
      <c r="C10063" s="295">
        <v>0.39550829999999998</v>
      </c>
      <c r="D10063" s="295"/>
    </row>
    <row r="10064" spans="1:4" x14ac:dyDescent="0.2">
      <c r="A10064" s="295">
        <v>0.28819220000000001</v>
      </c>
      <c r="B10064" s="295"/>
      <c r="C10064" s="295">
        <v>0.39544829999999997</v>
      </c>
      <c r="D10064" s="295"/>
    </row>
    <row r="10065" spans="1:4" x14ac:dyDescent="0.2">
      <c r="A10065" s="295">
        <v>0.28817700000000002</v>
      </c>
      <c r="B10065" s="295"/>
      <c r="C10065" s="295">
        <v>0.3954337</v>
      </c>
      <c r="D10065" s="295"/>
    </row>
    <row r="10066" spans="1:4" x14ac:dyDescent="0.2">
      <c r="A10066" s="295">
        <v>0.28815059999999998</v>
      </c>
      <c r="B10066" s="295"/>
      <c r="C10066" s="295">
        <v>0.3954203</v>
      </c>
      <c r="D10066" s="295"/>
    </row>
    <row r="10067" spans="1:4" x14ac:dyDescent="0.2">
      <c r="A10067" s="295">
        <v>0.28815059999999998</v>
      </c>
      <c r="B10067" s="295"/>
      <c r="C10067" s="295">
        <v>0.39540829999999999</v>
      </c>
      <c r="D10067" s="295"/>
    </row>
    <row r="10068" spans="1:4" x14ac:dyDescent="0.2">
      <c r="A10068" s="295">
        <v>0.28813749999999999</v>
      </c>
      <c r="B10068" s="295"/>
      <c r="C10068" s="295">
        <v>0.39538400000000001</v>
      </c>
      <c r="D10068" s="295"/>
    </row>
    <row r="10069" spans="1:4" x14ac:dyDescent="0.2">
      <c r="A10069" s="295">
        <v>0.28813749999999999</v>
      </c>
      <c r="B10069" s="295"/>
      <c r="C10069" s="295">
        <v>0.39538400000000001</v>
      </c>
      <c r="D10069" s="295"/>
    </row>
    <row r="10070" spans="1:4" x14ac:dyDescent="0.2">
      <c r="A10070" s="295">
        <v>0.28813749999999999</v>
      </c>
      <c r="B10070" s="295"/>
      <c r="C10070" s="295">
        <v>0.39534360000000002</v>
      </c>
      <c r="D10070" s="295"/>
    </row>
    <row r="10071" spans="1:4" x14ac:dyDescent="0.2">
      <c r="A10071" s="295">
        <v>0.28812379999999999</v>
      </c>
      <c r="B10071" s="295"/>
      <c r="C10071" s="295">
        <v>0.3953313</v>
      </c>
      <c r="D10071" s="295"/>
    </row>
    <row r="10072" spans="1:4" x14ac:dyDescent="0.2">
      <c r="A10072" s="295">
        <v>0.28811110000000001</v>
      </c>
      <c r="B10072" s="295"/>
      <c r="C10072" s="295">
        <v>0.3953313</v>
      </c>
      <c r="D10072" s="295"/>
    </row>
    <row r="10073" spans="1:4" x14ac:dyDescent="0.2">
      <c r="A10073" s="295">
        <v>0.28808600000000001</v>
      </c>
      <c r="B10073" s="295"/>
      <c r="C10073" s="295">
        <v>0.3952814</v>
      </c>
      <c r="D10073" s="295"/>
    </row>
    <row r="10074" spans="1:4" x14ac:dyDescent="0.2">
      <c r="A10074" s="295">
        <v>0.28808600000000001</v>
      </c>
      <c r="B10074" s="295"/>
      <c r="C10074" s="295">
        <v>0.39525349999999998</v>
      </c>
      <c r="D10074" s="295"/>
    </row>
    <row r="10075" spans="1:4" x14ac:dyDescent="0.2">
      <c r="A10075" s="295">
        <v>0.2880723</v>
      </c>
      <c r="B10075" s="295"/>
      <c r="C10075" s="295">
        <v>0.39523970000000003</v>
      </c>
      <c r="D10075" s="295"/>
    </row>
    <row r="10076" spans="1:4" x14ac:dyDescent="0.2">
      <c r="A10076" s="295">
        <v>0.2880723</v>
      </c>
      <c r="B10076" s="295"/>
      <c r="C10076" s="295">
        <v>0.39523970000000003</v>
      </c>
      <c r="D10076" s="295"/>
    </row>
    <row r="10077" spans="1:4" x14ac:dyDescent="0.2">
      <c r="A10077" s="295">
        <v>0.28806029999999999</v>
      </c>
      <c r="B10077" s="295"/>
      <c r="C10077" s="295">
        <v>0.39520169999999999</v>
      </c>
      <c r="D10077" s="295"/>
    </row>
    <row r="10078" spans="1:4" x14ac:dyDescent="0.2">
      <c r="A10078" s="295">
        <v>0.2880315</v>
      </c>
      <c r="B10078" s="295"/>
      <c r="C10078" s="295">
        <v>0.39517370000000002</v>
      </c>
      <c r="D10078" s="295"/>
    </row>
    <row r="10079" spans="1:4" x14ac:dyDescent="0.2">
      <c r="A10079" s="295">
        <v>0.28800559999999997</v>
      </c>
      <c r="B10079" s="295"/>
      <c r="C10079" s="295">
        <v>0.39517370000000002</v>
      </c>
      <c r="D10079" s="295"/>
    </row>
    <row r="10080" spans="1:4" x14ac:dyDescent="0.2">
      <c r="A10080" s="295">
        <v>0.28799360000000002</v>
      </c>
      <c r="B10080" s="295"/>
      <c r="C10080" s="295">
        <v>0.39513480000000001</v>
      </c>
      <c r="D10080" s="295"/>
    </row>
    <row r="10081" spans="1:4" x14ac:dyDescent="0.2">
      <c r="A10081" s="295">
        <v>0.28799360000000002</v>
      </c>
      <c r="B10081" s="295"/>
      <c r="C10081" s="295">
        <v>0.39509539999999999</v>
      </c>
      <c r="D10081" s="295"/>
    </row>
    <row r="10082" spans="1:4" x14ac:dyDescent="0.2">
      <c r="A10082" s="295">
        <v>0.28797840000000002</v>
      </c>
      <c r="B10082" s="295"/>
      <c r="C10082" s="295">
        <v>0.3950688</v>
      </c>
      <c r="D10082" s="295"/>
    </row>
    <row r="10083" spans="1:4" x14ac:dyDescent="0.2">
      <c r="A10083" s="295">
        <v>0.28796569999999999</v>
      </c>
      <c r="B10083" s="295"/>
      <c r="C10083" s="295">
        <v>0.39504280000000003</v>
      </c>
      <c r="D10083" s="295"/>
    </row>
    <row r="10084" spans="1:4" x14ac:dyDescent="0.2">
      <c r="A10084" s="295">
        <v>0.28796569999999999</v>
      </c>
      <c r="B10084" s="295"/>
      <c r="C10084" s="295">
        <v>0.39503050000000001</v>
      </c>
      <c r="D10084" s="295"/>
    </row>
    <row r="10085" spans="1:4" x14ac:dyDescent="0.2">
      <c r="A10085" s="295">
        <v>0.28796569999999999</v>
      </c>
      <c r="B10085" s="295"/>
      <c r="C10085" s="295">
        <v>0.39501849999999999</v>
      </c>
      <c r="D10085" s="295"/>
    </row>
    <row r="10086" spans="1:4" x14ac:dyDescent="0.2">
      <c r="A10086" s="295">
        <v>0.28795209999999999</v>
      </c>
      <c r="B10086" s="295"/>
      <c r="C10086" s="295">
        <v>0.39500469999999999</v>
      </c>
      <c r="D10086" s="295"/>
    </row>
    <row r="10087" spans="1:4" x14ac:dyDescent="0.2">
      <c r="A10087" s="295">
        <v>0.28795209999999999</v>
      </c>
      <c r="B10087" s="295"/>
      <c r="C10087" s="295">
        <v>0.3949647</v>
      </c>
      <c r="D10087" s="295"/>
    </row>
    <row r="10088" spans="1:4" x14ac:dyDescent="0.2">
      <c r="A10088" s="295">
        <v>0.28795209999999999</v>
      </c>
      <c r="B10088" s="295"/>
      <c r="C10088" s="295">
        <v>0.39495249999999998</v>
      </c>
      <c r="D10088" s="295"/>
    </row>
    <row r="10089" spans="1:4" x14ac:dyDescent="0.2">
      <c r="A10089" s="295">
        <v>0.28792570000000001</v>
      </c>
      <c r="B10089" s="295"/>
      <c r="C10089" s="295">
        <v>0.39493780000000001</v>
      </c>
      <c r="D10089" s="295"/>
    </row>
    <row r="10090" spans="1:4" x14ac:dyDescent="0.2">
      <c r="A10090" s="295">
        <v>0.2879005</v>
      </c>
      <c r="B10090" s="295"/>
      <c r="C10090" s="295">
        <v>0.39491080000000001</v>
      </c>
      <c r="D10090" s="295"/>
    </row>
    <row r="10091" spans="1:4" x14ac:dyDescent="0.2">
      <c r="A10091" s="295">
        <v>0.2879005</v>
      </c>
      <c r="B10091" s="295"/>
      <c r="C10091" s="295">
        <v>0.39491080000000001</v>
      </c>
      <c r="D10091" s="295"/>
    </row>
    <row r="10092" spans="1:4" x14ac:dyDescent="0.2">
      <c r="A10092" s="295">
        <v>0.28788780000000003</v>
      </c>
      <c r="B10092" s="295"/>
      <c r="C10092" s="295">
        <v>0.39489869999999999</v>
      </c>
      <c r="D10092" s="295"/>
    </row>
    <row r="10093" spans="1:4" x14ac:dyDescent="0.2">
      <c r="A10093" s="295">
        <v>0.28787269999999998</v>
      </c>
      <c r="B10093" s="295"/>
      <c r="C10093" s="295">
        <v>0.39485959999999998</v>
      </c>
      <c r="D10093" s="295"/>
    </row>
    <row r="10094" spans="1:4" x14ac:dyDescent="0.2">
      <c r="A10094" s="295">
        <v>0.28787269999999998</v>
      </c>
      <c r="B10094" s="295"/>
      <c r="C10094" s="295">
        <v>0.39482070000000002</v>
      </c>
      <c r="D10094" s="295"/>
    </row>
    <row r="10095" spans="1:4" x14ac:dyDescent="0.2">
      <c r="A10095" s="295">
        <v>0.28787269999999998</v>
      </c>
      <c r="B10095" s="295"/>
      <c r="C10095" s="295">
        <v>0.3947966</v>
      </c>
      <c r="D10095" s="295"/>
    </row>
    <row r="10096" spans="1:4" x14ac:dyDescent="0.2">
      <c r="A10096" s="295">
        <v>0.28785899999999998</v>
      </c>
      <c r="B10096" s="295"/>
      <c r="C10096" s="295">
        <v>0.39478429999999998</v>
      </c>
      <c r="D10096" s="295"/>
    </row>
    <row r="10097" spans="1:4" x14ac:dyDescent="0.2">
      <c r="A10097" s="295">
        <v>0.28785899999999998</v>
      </c>
      <c r="B10097" s="295"/>
      <c r="C10097" s="295">
        <v>0.39475890000000002</v>
      </c>
      <c r="D10097" s="295"/>
    </row>
    <row r="10098" spans="1:4" x14ac:dyDescent="0.2">
      <c r="A10098" s="295">
        <v>0.28783429999999999</v>
      </c>
      <c r="B10098" s="295"/>
      <c r="C10098" s="295">
        <v>0.39474429999999999</v>
      </c>
      <c r="D10098" s="295"/>
    </row>
    <row r="10099" spans="1:4" x14ac:dyDescent="0.2">
      <c r="A10099" s="295">
        <v>0.2878211</v>
      </c>
      <c r="B10099" s="295"/>
      <c r="C10099" s="295">
        <v>0.39473059999999999</v>
      </c>
      <c r="D10099" s="295"/>
    </row>
    <row r="10100" spans="1:4" x14ac:dyDescent="0.2">
      <c r="A10100" s="295">
        <v>0.28780600000000001</v>
      </c>
      <c r="B10100" s="295"/>
      <c r="C10100" s="295">
        <v>0.39469120000000002</v>
      </c>
      <c r="D10100" s="295"/>
    </row>
    <row r="10101" spans="1:4" x14ac:dyDescent="0.2">
      <c r="A10101" s="295">
        <v>0.28779389999999999</v>
      </c>
      <c r="B10101" s="295"/>
      <c r="C10101" s="295">
        <v>0.39467659999999999</v>
      </c>
      <c r="D10101" s="295"/>
    </row>
    <row r="10102" spans="1:4" x14ac:dyDescent="0.2">
      <c r="A10102" s="295">
        <v>0.28778029999999999</v>
      </c>
      <c r="B10102" s="295"/>
      <c r="C10102" s="295">
        <v>0.39462409999999998</v>
      </c>
      <c r="D10102" s="295"/>
    </row>
    <row r="10103" spans="1:4" x14ac:dyDescent="0.2">
      <c r="A10103" s="295">
        <v>0.28778029999999999</v>
      </c>
      <c r="B10103" s="295"/>
      <c r="C10103" s="295">
        <v>0.39458389999999999</v>
      </c>
      <c r="D10103" s="295"/>
    </row>
    <row r="10104" spans="1:4" x14ac:dyDescent="0.2">
      <c r="A10104" s="295">
        <v>0.28778029999999999</v>
      </c>
      <c r="B10104" s="295"/>
      <c r="C10104" s="295">
        <v>0.39457019999999998</v>
      </c>
      <c r="D10104" s="295"/>
    </row>
    <row r="10105" spans="1:4" x14ac:dyDescent="0.2">
      <c r="A10105" s="295">
        <v>0.2877651</v>
      </c>
      <c r="B10105" s="295"/>
      <c r="C10105" s="295">
        <v>0.3945459</v>
      </c>
      <c r="D10105" s="295"/>
    </row>
    <row r="10106" spans="1:4" x14ac:dyDescent="0.2">
      <c r="A10106" s="295">
        <v>0.2877651</v>
      </c>
      <c r="B10106" s="295"/>
      <c r="C10106" s="295">
        <v>0.3945188</v>
      </c>
      <c r="D10106" s="295"/>
    </row>
    <row r="10107" spans="1:4" x14ac:dyDescent="0.2">
      <c r="A10107" s="295">
        <v>0.28775309999999998</v>
      </c>
      <c r="B10107" s="295"/>
      <c r="C10107" s="295">
        <v>0.3945188</v>
      </c>
      <c r="D10107" s="295"/>
    </row>
    <row r="10108" spans="1:4" x14ac:dyDescent="0.2">
      <c r="A10108" s="295">
        <v>0.28772720000000002</v>
      </c>
      <c r="B10108" s="295"/>
      <c r="C10108" s="295">
        <v>0.3944665</v>
      </c>
      <c r="D10108" s="295"/>
    </row>
    <row r="10109" spans="1:4" x14ac:dyDescent="0.2">
      <c r="A10109" s="295">
        <v>0.28771360000000001</v>
      </c>
      <c r="B10109" s="295"/>
      <c r="C10109" s="295">
        <v>0.39444050000000003</v>
      </c>
      <c r="D10109" s="295"/>
    </row>
    <row r="10110" spans="1:4" x14ac:dyDescent="0.2">
      <c r="A10110" s="295">
        <v>0.28769840000000002</v>
      </c>
      <c r="B10110" s="295"/>
      <c r="C10110" s="295">
        <v>0.39444050000000003</v>
      </c>
      <c r="D10110" s="295"/>
    </row>
    <row r="10111" spans="1:4" x14ac:dyDescent="0.2">
      <c r="A10111" s="295">
        <v>0.28769840000000002</v>
      </c>
      <c r="B10111" s="295"/>
      <c r="C10111" s="295">
        <v>0.39444050000000003</v>
      </c>
      <c r="D10111" s="295"/>
    </row>
    <row r="10112" spans="1:4" x14ac:dyDescent="0.2">
      <c r="A10112" s="295">
        <v>0.28768569999999999</v>
      </c>
      <c r="B10112" s="295"/>
      <c r="C10112" s="295">
        <v>0.39438659999999998</v>
      </c>
      <c r="D10112" s="295"/>
    </row>
    <row r="10113" spans="1:4" x14ac:dyDescent="0.2">
      <c r="A10113" s="295">
        <v>0.28767369999999998</v>
      </c>
      <c r="B10113" s="295"/>
      <c r="C10113" s="295">
        <v>0.39437450000000002</v>
      </c>
      <c r="D10113" s="295"/>
    </row>
    <row r="10114" spans="1:4" x14ac:dyDescent="0.2">
      <c r="A10114" s="295">
        <v>0.28767369999999998</v>
      </c>
      <c r="B10114" s="295"/>
      <c r="C10114" s="295">
        <v>0.39432329999999999</v>
      </c>
      <c r="D10114" s="295"/>
    </row>
    <row r="10115" spans="1:4" x14ac:dyDescent="0.2">
      <c r="A10115" s="295">
        <v>0.28767369999999998</v>
      </c>
      <c r="B10115" s="295"/>
      <c r="C10115" s="295">
        <v>0.39432329999999999</v>
      </c>
      <c r="D10115" s="295"/>
    </row>
    <row r="10116" spans="1:4" x14ac:dyDescent="0.2">
      <c r="A10116" s="295">
        <v>0.28766049999999999</v>
      </c>
      <c r="B10116" s="295"/>
      <c r="C10116" s="295">
        <v>0.3942966</v>
      </c>
      <c r="D10116" s="295"/>
    </row>
    <row r="10117" spans="1:4" x14ac:dyDescent="0.2">
      <c r="A10117" s="295">
        <v>0.28762219999999999</v>
      </c>
      <c r="B10117" s="295"/>
      <c r="C10117" s="295">
        <v>0.3942696</v>
      </c>
      <c r="D10117" s="295"/>
    </row>
    <row r="10118" spans="1:4" x14ac:dyDescent="0.2">
      <c r="A10118" s="295">
        <v>0.28760940000000002</v>
      </c>
      <c r="B10118" s="295"/>
      <c r="C10118" s="295">
        <v>0.39424360000000003</v>
      </c>
      <c r="D10118" s="295"/>
    </row>
    <row r="10119" spans="1:4" x14ac:dyDescent="0.2">
      <c r="A10119" s="295">
        <v>0.28760940000000002</v>
      </c>
      <c r="B10119" s="295"/>
      <c r="C10119" s="295">
        <v>0.39424360000000003</v>
      </c>
      <c r="D10119" s="295"/>
    </row>
    <row r="10120" spans="1:4" x14ac:dyDescent="0.2">
      <c r="A10120" s="295">
        <v>0.28760940000000002</v>
      </c>
      <c r="B10120" s="295"/>
      <c r="C10120" s="295">
        <v>0.394229</v>
      </c>
      <c r="D10120" s="295"/>
    </row>
    <row r="10121" spans="1:4" x14ac:dyDescent="0.2">
      <c r="A10121" s="295">
        <v>0.28759430000000002</v>
      </c>
      <c r="B10121" s="295"/>
      <c r="C10121" s="295">
        <v>0.39419149999999997</v>
      </c>
      <c r="D10121" s="295"/>
    </row>
    <row r="10122" spans="1:4" x14ac:dyDescent="0.2">
      <c r="A10122" s="295">
        <v>0.28758109999999998</v>
      </c>
      <c r="B10122" s="295"/>
      <c r="C10122" s="295">
        <v>0.39415090000000003</v>
      </c>
      <c r="D10122" s="295"/>
    </row>
    <row r="10123" spans="1:4" x14ac:dyDescent="0.2">
      <c r="A10123" s="295">
        <v>0.28754279999999999</v>
      </c>
      <c r="B10123" s="295"/>
      <c r="C10123" s="295">
        <v>0.3941249</v>
      </c>
      <c r="D10123" s="295"/>
    </row>
    <row r="10124" spans="1:4" x14ac:dyDescent="0.2">
      <c r="A10124" s="295">
        <v>0.28754269999999998</v>
      </c>
      <c r="B10124" s="295"/>
      <c r="C10124" s="295">
        <v>0.39408490000000002</v>
      </c>
      <c r="D10124" s="295"/>
    </row>
    <row r="10125" spans="1:4" x14ac:dyDescent="0.2">
      <c r="A10125" s="295">
        <v>0.28753000000000001</v>
      </c>
      <c r="B10125" s="295"/>
      <c r="C10125" s="295">
        <v>0.39407160000000002</v>
      </c>
      <c r="D10125" s="295"/>
    </row>
    <row r="10126" spans="1:4" x14ac:dyDescent="0.2">
      <c r="A10126" s="295">
        <v>0.28753000000000001</v>
      </c>
      <c r="B10126" s="295"/>
      <c r="C10126" s="295">
        <v>0.39404450000000002</v>
      </c>
      <c r="D10126" s="295"/>
    </row>
    <row r="10127" spans="1:4" x14ac:dyDescent="0.2">
      <c r="A10127" s="295">
        <v>0.28751490000000002</v>
      </c>
      <c r="B10127" s="295"/>
      <c r="C10127" s="295">
        <v>0.39404450000000002</v>
      </c>
      <c r="D10127" s="295"/>
    </row>
    <row r="10128" spans="1:4" x14ac:dyDescent="0.2">
      <c r="A10128" s="295">
        <v>0.28751490000000002</v>
      </c>
      <c r="B10128" s="295"/>
      <c r="C10128" s="295">
        <v>0.39399309999999998</v>
      </c>
      <c r="D10128" s="295"/>
    </row>
    <row r="10129" spans="1:4" x14ac:dyDescent="0.2">
      <c r="A10129" s="295">
        <v>0.2874892</v>
      </c>
      <c r="B10129" s="295"/>
      <c r="C10129" s="295">
        <v>0.39397850000000001</v>
      </c>
      <c r="D10129" s="295"/>
    </row>
    <row r="10130" spans="1:4" x14ac:dyDescent="0.2">
      <c r="A10130" s="295">
        <v>0.28747650000000002</v>
      </c>
      <c r="B10130" s="295"/>
      <c r="C10130" s="295">
        <v>0.39397850000000001</v>
      </c>
      <c r="D10130" s="295"/>
    </row>
    <row r="10131" spans="1:4" x14ac:dyDescent="0.2">
      <c r="A10131" s="295">
        <v>0.2874506</v>
      </c>
      <c r="B10131" s="295"/>
      <c r="C10131" s="295">
        <v>0.39395180000000002</v>
      </c>
      <c r="D10131" s="295"/>
    </row>
    <row r="10132" spans="1:4" x14ac:dyDescent="0.2">
      <c r="A10132" s="295">
        <v>0.28743859999999999</v>
      </c>
      <c r="B10132" s="295"/>
      <c r="C10132" s="295">
        <v>0.39393850000000002</v>
      </c>
      <c r="D10132" s="295"/>
    </row>
    <row r="10133" spans="1:4" x14ac:dyDescent="0.2">
      <c r="A10133" s="295">
        <v>0.2874234</v>
      </c>
      <c r="B10133" s="295"/>
      <c r="C10133" s="295">
        <v>0.39392470000000002</v>
      </c>
      <c r="D10133" s="295"/>
    </row>
    <row r="10134" spans="1:4" x14ac:dyDescent="0.2">
      <c r="A10134" s="295">
        <v>0.2874234</v>
      </c>
      <c r="B10134" s="295"/>
      <c r="C10134" s="295">
        <v>0.39391140000000002</v>
      </c>
      <c r="D10134" s="295"/>
    </row>
    <row r="10135" spans="1:4" x14ac:dyDescent="0.2">
      <c r="A10135" s="295">
        <v>0.2874234</v>
      </c>
      <c r="B10135" s="295"/>
      <c r="C10135" s="295">
        <v>0.3938991</v>
      </c>
      <c r="D10135" s="295"/>
    </row>
    <row r="10136" spans="1:4" x14ac:dyDescent="0.2">
      <c r="A10136" s="295">
        <v>0.28741070000000002</v>
      </c>
      <c r="B10136" s="295"/>
      <c r="C10136" s="295">
        <v>0.39387080000000002</v>
      </c>
      <c r="D10136" s="295"/>
    </row>
    <row r="10137" spans="1:4" x14ac:dyDescent="0.2">
      <c r="A10137" s="295">
        <v>0.287385</v>
      </c>
      <c r="B10137" s="295"/>
      <c r="C10137" s="295">
        <v>0.39387080000000002</v>
      </c>
      <c r="D10137" s="295"/>
    </row>
    <row r="10138" spans="1:4" x14ac:dyDescent="0.2">
      <c r="A10138" s="295">
        <v>0.28736990000000001</v>
      </c>
      <c r="B10138" s="295"/>
      <c r="C10138" s="295">
        <v>0.39384540000000001</v>
      </c>
      <c r="D10138" s="295"/>
    </row>
    <row r="10139" spans="1:4" x14ac:dyDescent="0.2">
      <c r="A10139" s="295">
        <v>0.28736990000000001</v>
      </c>
      <c r="B10139" s="295"/>
      <c r="C10139" s="295">
        <v>0.39384540000000001</v>
      </c>
      <c r="D10139" s="295"/>
    </row>
    <row r="10140" spans="1:4" x14ac:dyDescent="0.2">
      <c r="A10140" s="295">
        <v>0.28735470000000002</v>
      </c>
      <c r="B10140" s="295"/>
      <c r="C10140" s="295">
        <v>0.3937927</v>
      </c>
      <c r="D10140" s="295"/>
    </row>
    <row r="10141" spans="1:4" x14ac:dyDescent="0.2">
      <c r="A10141" s="295">
        <v>0.287329</v>
      </c>
      <c r="B10141" s="295"/>
      <c r="C10141" s="295">
        <v>0.3937927</v>
      </c>
      <c r="D10141" s="295"/>
    </row>
    <row r="10142" spans="1:4" x14ac:dyDescent="0.2">
      <c r="A10142" s="295">
        <v>0.28731590000000001</v>
      </c>
      <c r="B10142" s="295"/>
      <c r="C10142" s="295">
        <v>0.39374169999999997</v>
      </c>
      <c r="D10142" s="295"/>
    </row>
    <row r="10143" spans="1:4" x14ac:dyDescent="0.2">
      <c r="A10143" s="295">
        <v>0.28731590000000001</v>
      </c>
      <c r="B10143" s="295"/>
      <c r="C10143" s="295">
        <v>0.3937271</v>
      </c>
      <c r="D10143" s="295"/>
    </row>
    <row r="10144" spans="1:4" x14ac:dyDescent="0.2">
      <c r="A10144" s="295">
        <v>0.28730230000000001</v>
      </c>
      <c r="B10144" s="295"/>
      <c r="C10144" s="295">
        <v>0.39369870000000001</v>
      </c>
      <c r="D10144" s="295"/>
    </row>
    <row r="10145" spans="1:4" x14ac:dyDescent="0.2">
      <c r="A10145" s="295">
        <v>0.28728949999999998</v>
      </c>
      <c r="B10145" s="295"/>
      <c r="C10145" s="295">
        <v>0.3936867</v>
      </c>
      <c r="D10145" s="295"/>
    </row>
    <row r="10146" spans="1:4" x14ac:dyDescent="0.2">
      <c r="A10146" s="295">
        <v>0.28728949999999998</v>
      </c>
      <c r="B10146" s="295"/>
      <c r="C10146" s="295">
        <v>0.3936867</v>
      </c>
      <c r="D10146" s="295"/>
    </row>
    <row r="10147" spans="1:4" x14ac:dyDescent="0.2">
      <c r="A10147" s="295">
        <v>0.28728949999999998</v>
      </c>
      <c r="B10147" s="295"/>
      <c r="C10147" s="295">
        <v>0.3936598</v>
      </c>
      <c r="D10147" s="295"/>
    </row>
    <row r="10148" spans="1:4" x14ac:dyDescent="0.2">
      <c r="A10148" s="295">
        <v>0.28727750000000002</v>
      </c>
      <c r="B10148" s="295"/>
      <c r="C10148" s="295">
        <v>0.39364640000000001</v>
      </c>
      <c r="D10148" s="295"/>
    </row>
    <row r="10149" spans="1:4" x14ac:dyDescent="0.2">
      <c r="A10149" s="295">
        <v>0.28727750000000002</v>
      </c>
      <c r="B10149" s="295"/>
      <c r="C10149" s="295">
        <v>0.39364640000000001</v>
      </c>
      <c r="D10149" s="295"/>
    </row>
    <row r="10150" spans="1:4" x14ac:dyDescent="0.2">
      <c r="A10150" s="295">
        <v>0.28724959999999999</v>
      </c>
      <c r="B10150" s="295"/>
      <c r="C10150" s="295">
        <v>0.39361980000000002</v>
      </c>
      <c r="D10150" s="295"/>
    </row>
    <row r="10151" spans="1:4" x14ac:dyDescent="0.2">
      <c r="A10151" s="295">
        <v>0.28724959999999999</v>
      </c>
      <c r="B10151" s="295"/>
      <c r="C10151" s="295">
        <v>0.3936077</v>
      </c>
      <c r="D10151" s="295"/>
    </row>
    <row r="10152" spans="1:4" x14ac:dyDescent="0.2">
      <c r="A10152" s="295">
        <v>0.28722419999999999</v>
      </c>
      <c r="B10152" s="295"/>
      <c r="C10152" s="295">
        <v>0.39359549999999999</v>
      </c>
      <c r="D10152" s="295"/>
    </row>
    <row r="10153" spans="1:4" x14ac:dyDescent="0.2">
      <c r="A10153" s="295">
        <v>0.2871823</v>
      </c>
      <c r="B10153" s="295"/>
      <c r="C10153" s="295">
        <v>0.39358340000000003</v>
      </c>
      <c r="D10153" s="295"/>
    </row>
    <row r="10154" spans="1:4" x14ac:dyDescent="0.2">
      <c r="A10154" s="295">
        <v>0.2871823</v>
      </c>
      <c r="B10154" s="295"/>
      <c r="C10154" s="295">
        <v>0.39352710000000002</v>
      </c>
      <c r="D10154" s="295"/>
    </row>
    <row r="10155" spans="1:4" x14ac:dyDescent="0.2">
      <c r="A10155" s="295">
        <v>0.28717019999999999</v>
      </c>
      <c r="B10155" s="295"/>
      <c r="C10155" s="295">
        <v>0.39352710000000002</v>
      </c>
      <c r="D10155" s="295"/>
    </row>
    <row r="10156" spans="1:4" x14ac:dyDescent="0.2">
      <c r="A10156" s="295">
        <v>0.28717019999999999</v>
      </c>
      <c r="B10156" s="295"/>
      <c r="C10156" s="295">
        <v>0.39350020000000002</v>
      </c>
      <c r="D10156" s="295"/>
    </row>
    <row r="10157" spans="1:4" x14ac:dyDescent="0.2">
      <c r="A10157" s="295">
        <v>0.28714390000000001</v>
      </c>
      <c r="B10157" s="295"/>
      <c r="C10157" s="295">
        <v>0.39347480000000001</v>
      </c>
      <c r="D10157" s="295"/>
    </row>
    <row r="10158" spans="1:4" x14ac:dyDescent="0.2">
      <c r="A10158" s="295">
        <v>0.28712870000000001</v>
      </c>
      <c r="B10158" s="295"/>
      <c r="C10158" s="295">
        <v>0.39347480000000001</v>
      </c>
      <c r="D10158" s="295"/>
    </row>
    <row r="10159" spans="1:4" x14ac:dyDescent="0.2">
      <c r="A10159" s="295">
        <v>0.28712870000000001</v>
      </c>
      <c r="B10159" s="295"/>
      <c r="C10159" s="295">
        <v>0.39347480000000001</v>
      </c>
      <c r="D10159" s="295"/>
    </row>
    <row r="10160" spans="1:4" x14ac:dyDescent="0.2">
      <c r="A10160" s="295">
        <v>0.28711560000000003</v>
      </c>
      <c r="B10160" s="295"/>
      <c r="C10160" s="295">
        <v>0.39344810000000002</v>
      </c>
      <c r="D10160" s="295"/>
    </row>
    <row r="10161" spans="1:4" x14ac:dyDescent="0.2">
      <c r="A10161" s="295">
        <v>0.28710289999999999</v>
      </c>
      <c r="B10161" s="295"/>
      <c r="C10161" s="295">
        <v>0.3934088</v>
      </c>
      <c r="D10161" s="295"/>
    </row>
    <row r="10162" spans="1:4" x14ac:dyDescent="0.2">
      <c r="A10162" s="295">
        <v>0.28710289999999999</v>
      </c>
      <c r="B10162" s="295"/>
      <c r="C10162" s="295">
        <v>0.39339649999999998</v>
      </c>
      <c r="D10162" s="295"/>
    </row>
    <row r="10163" spans="1:4" x14ac:dyDescent="0.2">
      <c r="A10163" s="295">
        <v>0.28710289999999999</v>
      </c>
      <c r="B10163" s="295"/>
      <c r="C10163" s="295">
        <v>0.39338450000000003</v>
      </c>
      <c r="D10163" s="295"/>
    </row>
    <row r="10164" spans="1:4" x14ac:dyDescent="0.2">
      <c r="A10164" s="295">
        <v>0.28709079999999998</v>
      </c>
      <c r="B10164" s="295"/>
      <c r="C10164" s="295">
        <v>0.39334279999999999</v>
      </c>
      <c r="D10164" s="295"/>
    </row>
    <row r="10165" spans="1:4" x14ac:dyDescent="0.2">
      <c r="A10165" s="295">
        <v>0.28707719999999998</v>
      </c>
      <c r="B10165" s="295"/>
      <c r="C10165" s="295">
        <v>0.39330510000000002</v>
      </c>
      <c r="D10165" s="295"/>
    </row>
    <row r="10166" spans="1:4" x14ac:dyDescent="0.2">
      <c r="A10166" s="295">
        <v>0.2870373</v>
      </c>
      <c r="B10166" s="295"/>
      <c r="C10166" s="295">
        <v>0.39330510000000002</v>
      </c>
      <c r="D10166" s="295"/>
    </row>
    <row r="10167" spans="1:4" x14ac:dyDescent="0.2">
      <c r="A10167" s="295">
        <v>0.2870373</v>
      </c>
      <c r="B10167" s="295"/>
      <c r="C10167" s="295">
        <v>0.393266</v>
      </c>
      <c r="D10167" s="295"/>
    </row>
    <row r="10168" spans="1:4" x14ac:dyDescent="0.2">
      <c r="A10168" s="295">
        <v>0.28701140000000003</v>
      </c>
      <c r="B10168" s="295"/>
      <c r="C10168" s="295">
        <v>0.393266</v>
      </c>
      <c r="D10168" s="295"/>
    </row>
    <row r="10169" spans="1:4" x14ac:dyDescent="0.2">
      <c r="A10169" s="295">
        <v>0.28701140000000003</v>
      </c>
      <c r="B10169" s="295"/>
      <c r="C10169" s="295">
        <v>0.39322600000000002</v>
      </c>
      <c r="D10169" s="295"/>
    </row>
    <row r="10170" spans="1:4" x14ac:dyDescent="0.2">
      <c r="A10170" s="295">
        <v>0.28699780000000003</v>
      </c>
      <c r="B10170" s="295"/>
      <c r="C10170" s="295">
        <v>0.39322600000000002</v>
      </c>
      <c r="D10170" s="295"/>
    </row>
    <row r="10171" spans="1:4" x14ac:dyDescent="0.2">
      <c r="A10171" s="295">
        <v>0.28698259999999998</v>
      </c>
      <c r="B10171" s="295"/>
      <c r="C10171" s="295">
        <v>0.39320169999999999</v>
      </c>
      <c r="D10171" s="295"/>
    </row>
    <row r="10172" spans="1:4" x14ac:dyDescent="0.2">
      <c r="A10172" s="295">
        <v>0.28698259999999998</v>
      </c>
      <c r="B10172" s="295"/>
      <c r="C10172" s="295">
        <v>0.39317570000000002</v>
      </c>
      <c r="D10172" s="295"/>
    </row>
    <row r="10173" spans="1:4" x14ac:dyDescent="0.2">
      <c r="A10173" s="295">
        <v>0.28698259999999998</v>
      </c>
      <c r="B10173" s="295"/>
      <c r="C10173" s="295">
        <v>0.39314640000000001</v>
      </c>
      <c r="D10173" s="295"/>
    </row>
    <row r="10174" spans="1:4" x14ac:dyDescent="0.2">
      <c r="A10174" s="295">
        <v>0.28698259999999998</v>
      </c>
      <c r="B10174" s="295"/>
      <c r="C10174" s="295">
        <v>0.39313439999999999</v>
      </c>
      <c r="D10174" s="295"/>
    </row>
    <row r="10175" spans="1:4" x14ac:dyDescent="0.2">
      <c r="A10175" s="295">
        <v>0.28698259999999998</v>
      </c>
      <c r="B10175" s="295"/>
      <c r="C10175" s="295">
        <v>0.3931211</v>
      </c>
      <c r="D10175" s="295"/>
    </row>
    <row r="10176" spans="1:4" x14ac:dyDescent="0.2">
      <c r="A10176" s="295">
        <v>0.2869699</v>
      </c>
      <c r="B10176" s="295"/>
      <c r="C10176" s="295">
        <v>0.39307009999999998</v>
      </c>
      <c r="D10176" s="295"/>
    </row>
    <row r="10177" spans="1:4" x14ac:dyDescent="0.2">
      <c r="A10177" s="295">
        <v>0.28695619999999999</v>
      </c>
      <c r="B10177" s="295"/>
      <c r="C10177" s="295">
        <v>0.39305669999999998</v>
      </c>
      <c r="D10177" s="295"/>
    </row>
    <row r="10178" spans="1:4" x14ac:dyDescent="0.2">
      <c r="A10178" s="295">
        <v>0.28694419999999998</v>
      </c>
      <c r="B10178" s="295"/>
      <c r="C10178" s="295">
        <v>0.39303080000000001</v>
      </c>
      <c r="D10178" s="295"/>
    </row>
    <row r="10179" spans="1:4" x14ac:dyDescent="0.2">
      <c r="A10179" s="295">
        <v>0.28691630000000001</v>
      </c>
      <c r="B10179" s="295"/>
      <c r="C10179" s="295">
        <v>0.39300410000000002</v>
      </c>
      <c r="D10179" s="295"/>
    </row>
    <row r="10180" spans="1:4" x14ac:dyDescent="0.2">
      <c r="A10180" s="295">
        <v>0.28690320000000002</v>
      </c>
      <c r="B10180" s="295"/>
      <c r="C10180" s="295">
        <v>0.39300410000000002</v>
      </c>
      <c r="D10180" s="295"/>
    </row>
    <row r="10181" spans="1:4" x14ac:dyDescent="0.2">
      <c r="A10181" s="295">
        <v>0.28687439999999997</v>
      </c>
      <c r="B10181" s="295"/>
      <c r="C10181" s="295">
        <v>0.39297700000000002</v>
      </c>
      <c r="D10181" s="295"/>
    </row>
    <row r="10182" spans="1:4" x14ac:dyDescent="0.2">
      <c r="A10182" s="295">
        <v>0.28687439999999997</v>
      </c>
      <c r="B10182" s="295"/>
      <c r="C10182" s="295">
        <v>0.39295269999999999</v>
      </c>
      <c r="D10182" s="295"/>
    </row>
    <row r="10183" spans="1:4" x14ac:dyDescent="0.2">
      <c r="A10183" s="295">
        <v>0.2868617</v>
      </c>
      <c r="B10183" s="295"/>
      <c r="C10183" s="295">
        <v>0.39291229999999999</v>
      </c>
      <c r="D10183" s="295"/>
    </row>
    <row r="10184" spans="1:4" x14ac:dyDescent="0.2">
      <c r="A10184" s="295">
        <v>0.28684900000000002</v>
      </c>
      <c r="B10184" s="295"/>
      <c r="C10184" s="295">
        <v>0.39289849999999998</v>
      </c>
      <c r="D10184" s="295"/>
    </row>
    <row r="10185" spans="1:4" x14ac:dyDescent="0.2">
      <c r="A10185" s="295">
        <v>0.28684900000000002</v>
      </c>
      <c r="B10185" s="295"/>
      <c r="C10185" s="295">
        <v>0.39289849999999998</v>
      </c>
      <c r="D10185" s="295"/>
    </row>
    <row r="10186" spans="1:4" x14ac:dyDescent="0.2">
      <c r="A10186" s="295">
        <v>0.28683690000000001</v>
      </c>
      <c r="B10186" s="295"/>
      <c r="C10186" s="295">
        <v>0.39288519999999999</v>
      </c>
      <c r="D10186" s="295"/>
    </row>
    <row r="10187" spans="1:4" x14ac:dyDescent="0.2">
      <c r="A10187" s="295">
        <v>0.28683690000000001</v>
      </c>
      <c r="B10187" s="295"/>
      <c r="C10187" s="295">
        <v>0.39287300000000003</v>
      </c>
      <c r="D10187" s="295"/>
    </row>
    <row r="10188" spans="1:4" x14ac:dyDescent="0.2">
      <c r="A10188" s="295">
        <v>0.28680860000000002</v>
      </c>
      <c r="B10188" s="295"/>
      <c r="C10188" s="295">
        <v>0.39282050000000002</v>
      </c>
      <c r="D10188" s="295"/>
    </row>
    <row r="10189" spans="1:4" x14ac:dyDescent="0.2">
      <c r="A10189" s="295">
        <v>0.28680860000000002</v>
      </c>
      <c r="B10189" s="295"/>
      <c r="C10189" s="295">
        <v>0.39282050000000002</v>
      </c>
      <c r="D10189" s="295"/>
    </row>
    <row r="10190" spans="1:4" x14ac:dyDescent="0.2">
      <c r="A10190" s="295">
        <v>0.28679500000000002</v>
      </c>
      <c r="B10190" s="295"/>
      <c r="C10190" s="295">
        <v>0.39279249999999999</v>
      </c>
      <c r="D10190" s="295"/>
    </row>
    <row r="10191" spans="1:4" x14ac:dyDescent="0.2">
      <c r="A10191" s="295">
        <v>0.28679500000000002</v>
      </c>
      <c r="B10191" s="295"/>
      <c r="C10191" s="295">
        <v>0.39279249999999999</v>
      </c>
      <c r="D10191" s="295"/>
    </row>
    <row r="10192" spans="1:4" x14ac:dyDescent="0.2">
      <c r="A10192" s="295">
        <v>0.28678229999999999</v>
      </c>
      <c r="B10192" s="295"/>
      <c r="C10192" s="295">
        <v>0.39276689999999997</v>
      </c>
      <c r="D10192" s="295"/>
    </row>
    <row r="10193" spans="1:4" x14ac:dyDescent="0.2">
      <c r="A10193" s="295">
        <v>0.2867691</v>
      </c>
      <c r="B10193" s="295"/>
      <c r="C10193" s="295">
        <v>0.39274120000000001</v>
      </c>
      <c r="D10193" s="295"/>
    </row>
    <row r="10194" spans="1:4" x14ac:dyDescent="0.2">
      <c r="A10194" s="295">
        <v>0.28674189999999999</v>
      </c>
      <c r="B10194" s="295"/>
      <c r="C10194" s="295">
        <v>0.39272889999999999</v>
      </c>
      <c r="D10194" s="295"/>
    </row>
    <row r="10195" spans="1:4" x14ac:dyDescent="0.2">
      <c r="A10195" s="295">
        <v>0.28672829999999999</v>
      </c>
      <c r="B10195" s="295"/>
      <c r="C10195" s="295">
        <v>0.3927156</v>
      </c>
      <c r="D10195" s="295"/>
    </row>
    <row r="10196" spans="1:4" x14ac:dyDescent="0.2">
      <c r="A10196" s="295">
        <v>0.28672829999999999</v>
      </c>
      <c r="B10196" s="295"/>
      <c r="C10196" s="295">
        <v>0.3927156</v>
      </c>
      <c r="D10196" s="295"/>
    </row>
    <row r="10197" spans="1:4" x14ac:dyDescent="0.2">
      <c r="A10197" s="295">
        <v>0.28670040000000002</v>
      </c>
      <c r="B10197" s="295"/>
      <c r="C10197" s="295">
        <v>0.39270090000000002</v>
      </c>
      <c r="D10197" s="295"/>
    </row>
    <row r="10198" spans="1:4" x14ac:dyDescent="0.2">
      <c r="A10198" s="295">
        <v>0.28670040000000002</v>
      </c>
      <c r="B10198" s="295"/>
      <c r="C10198" s="295">
        <v>0.3926752</v>
      </c>
      <c r="D10198" s="295"/>
    </row>
    <row r="10199" spans="1:4" x14ac:dyDescent="0.2">
      <c r="A10199" s="295">
        <v>0.2866609</v>
      </c>
      <c r="B10199" s="295"/>
      <c r="C10199" s="295">
        <v>0.3926752</v>
      </c>
      <c r="D10199" s="295"/>
    </row>
    <row r="10200" spans="1:4" x14ac:dyDescent="0.2">
      <c r="A10200" s="295">
        <v>0.2866609</v>
      </c>
      <c r="B10200" s="295"/>
      <c r="C10200" s="295">
        <v>0.39266180000000001</v>
      </c>
      <c r="D10200" s="295"/>
    </row>
    <row r="10201" spans="1:4" x14ac:dyDescent="0.2">
      <c r="A10201" s="295">
        <v>0.2866609</v>
      </c>
      <c r="B10201" s="295"/>
      <c r="C10201" s="295">
        <v>0.39264719999999997</v>
      </c>
      <c r="D10201" s="295"/>
    </row>
    <row r="10202" spans="1:4" x14ac:dyDescent="0.2">
      <c r="A10202" s="295">
        <v>0.28663620000000001</v>
      </c>
      <c r="B10202" s="295"/>
      <c r="C10202" s="295">
        <v>0.39262180000000002</v>
      </c>
      <c r="D10202" s="295"/>
    </row>
    <row r="10203" spans="1:4" x14ac:dyDescent="0.2">
      <c r="A10203" s="295">
        <v>0.28663620000000001</v>
      </c>
      <c r="B10203" s="295"/>
      <c r="C10203" s="295">
        <v>0.392596</v>
      </c>
      <c r="D10203" s="295"/>
    </row>
    <row r="10204" spans="1:4" x14ac:dyDescent="0.2">
      <c r="A10204" s="295">
        <v>0.28663620000000001</v>
      </c>
      <c r="B10204" s="295"/>
      <c r="C10204" s="295">
        <v>0.39255839999999997</v>
      </c>
      <c r="D10204" s="295"/>
    </row>
    <row r="10205" spans="1:4" x14ac:dyDescent="0.2">
      <c r="A10205" s="295">
        <v>0.28660790000000003</v>
      </c>
      <c r="B10205" s="295"/>
      <c r="C10205" s="295">
        <v>0.3925304</v>
      </c>
      <c r="D10205" s="295"/>
    </row>
    <row r="10206" spans="1:4" x14ac:dyDescent="0.2">
      <c r="A10206" s="295">
        <v>0.28660790000000003</v>
      </c>
      <c r="B10206" s="295"/>
      <c r="C10206" s="295">
        <v>0.3925167</v>
      </c>
      <c r="D10206" s="295"/>
    </row>
    <row r="10207" spans="1:4" x14ac:dyDescent="0.2">
      <c r="A10207" s="295">
        <v>0.28659519999999999</v>
      </c>
      <c r="B10207" s="295"/>
      <c r="C10207" s="295">
        <v>0.3925033</v>
      </c>
      <c r="D10207" s="295"/>
    </row>
    <row r="10208" spans="1:4" x14ac:dyDescent="0.2">
      <c r="A10208" s="295">
        <v>0.28658149999999999</v>
      </c>
      <c r="B10208" s="295"/>
      <c r="C10208" s="295">
        <v>0.39247900000000002</v>
      </c>
      <c r="D10208" s="295"/>
    </row>
    <row r="10209" spans="1:4" x14ac:dyDescent="0.2">
      <c r="A10209" s="295">
        <v>0.28656880000000001</v>
      </c>
      <c r="B10209" s="295"/>
      <c r="C10209" s="295">
        <v>0.39246439999999999</v>
      </c>
      <c r="D10209" s="295"/>
    </row>
    <row r="10210" spans="1:4" x14ac:dyDescent="0.2">
      <c r="A10210" s="295">
        <v>0.28655560000000002</v>
      </c>
      <c r="B10210" s="295"/>
      <c r="C10210" s="295">
        <v>0.39243899999999998</v>
      </c>
      <c r="D10210" s="295"/>
    </row>
    <row r="10211" spans="1:4" x14ac:dyDescent="0.2">
      <c r="A10211" s="295">
        <v>0.28654289999999999</v>
      </c>
      <c r="B10211" s="295"/>
      <c r="C10211" s="295">
        <v>0.39241320000000002</v>
      </c>
      <c r="D10211" s="295"/>
    </row>
    <row r="10212" spans="1:4" x14ac:dyDescent="0.2">
      <c r="A10212" s="295">
        <v>0.28651729999999997</v>
      </c>
      <c r="B10212" s="295"/>
      <c r="C10212" s="295">
        <v>0.39241320000000002</v>
      </c>
      <c r="D10212" s="295"/>
    </row>
    <row r="10213" spans="1:4" x14ac:dyDescent="0.2">
      <c r="A10213" s="295">
        <v>0.28651729999999997</v>
      </c>
      <c r="B10213" s="295"/>
      <c r="C10213" s="295">
        <v>0.39237519999999998</v>
      </c>
      <c r="D10213" s="295"/>
    </row>
    <row r="10214" spans="1:4" x14ac:dyDescent="0.2">
      <c r="A10214" s="295">
        <v>0.28650209999999998</v>
      </c>
      <c r="B10214" s="295"/>
      <c r="C10214" s="295">
        <v>0.39236189999999999</v>
      </c>
      <c r="D10214" s="295"/>
    </row>
    <row r="10215" spans="1:4" x14ac:dyDescent="0.2">
      <c r="A10215" s="295">
        <v>0.28650209999999998</v>
      </c>
      <c r="B10215" s="295"/>
      <c r="C10215" s="295">
        <v>0.39234980000000003</v>
      </c>
      <c r="D10215" s="295"/>
    </row>
    <row r="10216" spans="1:4" x14ac:dyDescent="0.2">
      <c r="A10216" s="295">
        <v>0.28648940000000001</v>
      </c>
      <c r="B10216" s="295"/>
      <c r="C10216" s="295">
        <v>0.39230959999999998</v>
      </c>
      <c r="D10216" s="295"/>
    </row>
    <row r="10217" spans="1:4" x14ac:dyDescent="0.2">
      <c r="A10217" s="295">
        <v>0.28648940000000001</v>
      </c>
      <c r="B10217" s="295"/>
      <c r="C10217" s="295">
        <v>0.39228380000000002</v>
      </c>
      <c r="D10217" s="295"/>
    </row>
    <row r="10218" spans="1:4" x14ac:dyDescent="0.2">
      <c r="A10218" s="295">
        <v>0.28648940000000001</v>
      </c>
      <c r="B10218" s="295"/>
      <c r="C10218" s="295">
        <v>0.39228380000000002</v>
      </c>
      <c r="D10218" s="295"/>
    </row>
    <row r="10219" spans="1:4" x14ac:dyDescent="0.2">
      <c r="A10219" s="295">
        <v>0.2864757</v>
      </c>
      <c r="B10219" s="295"/>
      <c r="C10219" s="295">
        <v>0.39225710000000003</v>
      </c>
      <c r="D10219" s="295"/>
    </row>
    <row r="10220" spans="1:4" x14ac:dyDescent="0.2">
      <c r="A10220" s="295">
        <v>0.28646260000000001</v>
      </c>
      <c r="B10220" s="295"/>
      <c r="C10220" s="295">
        <v>0.39224490000000001</v>
      </c>
      <c r="D10220" s="295"/>
    </row>
    <row r="10221" spans="1:4" x14ac:dyDescent="0.2">
      <c r="A10221" s="295">
        <v>0.2864506</v>
      </c>
      <c r="B10221" s="295"/>
      <c r="C10221" s="295">
        <v>0.39221689999999998</v>
      </c>
      <c r="D10221" s="295"/>
    </row>
    <row r="10222" spans="1:4" x14ac:dyDescent="0.2">
      <c r="A10222" s="295">
        <v>0.2864506</v>
      </c>
      <c r="B10222" s="295"/>
      <c r="C10222" s="295">
        <v>0.39219110000000001</v>
      </c>
      <c r="D10222" s="295"/>
    </row>
    <row r="10223" spans="1:4" x14ac:dyDescent="0.2">
      <c r="A10223" s="295">
        <v>0.2864506</v>
      </c>
      <c r="B10223" s="295"/>
      <c r="C10223" s="295">
        <v>0.3921791</v>
      </c>
      <c r="D10223" s="295"/>
    </row>
    <row r="10224" spans="1:4" x14ac:dyDescent="0.2">
      <c r="A10224" s="295">
        <v>0.28643540000000001</v>
      </c>
      <c r="B10224" s="295"/>
      <c r="C10224" s="295">
        <v>0.3921791</v>
      </c>
      <c r="D10224" s="295"/>
    </row>
    <row r="10225" spans="1:4" x14ac:dyDescent="0.2">
      <c r="A10225" s="295">
        <v>0.28642339999999999</v>
      </c>
      <c r="B10225" s="295"/>
      <c r="C10225" s="295">
        <v>0.39215220000000001</v>
      </c>
      <c r="D10225" s="295"/>
    </row>
    <row r="10226" spans="1:4" x14ac:dyDescent="0.2">
      <c r="A10226" s="295">
        <v>0.28642339999999999</v>
      </c>
      <c r="B10226" s="295"/>
      <c r="C10226" s="295">
        <v>0.39211459999999998</v>
      </c>
      <c r="D10226" s="295"/>
    </row>
    <row r="10227" spans="1:4" x14ac:dyDescent="0.2">
      <c r="A10227" s="295">
        <v>0.28639700000000001</v>
      </c>
      <c r="B10227" s="295"/>
      <c r="C10227" s="295">
        <v>0.39207249999999999</v>
      </c>
      <c r="D10227" s="295"/>
    </row>
    <row r="10228" spans="1:4" x14ac:dyDescent="0.2">
      <c r="A10228" s="295">
        <v>0.28636869999999998</v>
      </c>
      <c r="B10228" s="295"/>
      <c r="C10228" s="295">
        <v>0.39207239999999999</v>
      </c>
      <c r="D10228" s="295"/>
    </row>
    <row r="10229" spans="1:4" x14ac:dyDescent="0.2">
      <c r="A10229" s="295">
        <v>0.28636869999999998</v>
      </c>
      <c r="B10229" s="295"/>
      <c r="C10229" s="295">
        <v>0.39202090000000001</v>
      </c>
      <c r="D10229" s="295"/>
    </row>
    <row r="10230" spans="1:4" x14ac:dyDescent="0.2">
      <c r="A10230" s="295">
        <v>0.28636869999999998</v>
      </c>
      <c r="B10230" s="295"/>
      <c r="C10230" s="295">
        <v>0.39196819999999999</v>
      </c>
      <c r="D10230" s="295"/>
    </row>
    <row r="10231" spans="1:4" x14ac:dyDescent="0.2">
      <c r="A10231" s="295">
        <v>0.286356</v>
      </c>
      <c r="B10231" s="295"/>
      <c r="C10231" s="295">
        <v>0.39196819999999999</v>
      </c>
      <c r="D10231" s="295"/>
    </row>
    <row r="10232" spans="1:4" x14ac:dyDescent="0.2">
      <c r="A10232" s="295">
        <v>0.286356</v>
      </c>
      <c r="B10232" s="295"/>
      <c r="C10232" s="295">
        <v>0.39194279999999998</v>
      </c>
      <c r="D10232" s="295"/>
    </row>
    <row r="10233" spans="1:4" x14ac:dyDescent="0.2">
      <c r="A10233" s="295">
        <v>0.28634290000000001</v>
      </c>
      <c r="B10233" s="295"/>
      <c r="C10233" s="295">
        <v>0.39191680000000001</v>
      </c>
      <c r="D10233" s="295"/>
    </row>
    <row r="10234" spans="1:4" x14ac:dyDescent="0.2">
      <c r="A10234" s="295">
        <v>0.28632920000000001</v>
      </c>
      <c r="B10234" s="295"/>
      <c r="C10234" s="295">
        <v>0.39189010000000002</v>
      </c>
      <c r="D10234" s="295"/>
    </row>
    <row r="10235" spans="1:4" x14ac:dyDescent="0.2">
      <c r="A10235" s="295">
        <v>0.28632920000000001</v>
      </c>
      <c r="B10235" s="295"/>
      <c r="C10235" s="295">
        <v>0.3918779</v>
      </c>
      <c r="D10235" s="295"/>
    </row>
    <row r="10236" spans="1:4" x14ac:dyDescent="0.2">
      <c r="A10236" s="295">
        <v>0.28632920000000001</v>
      </c>
      <c r="B10236" s="295"/>
      <c r="C10236" s="295">
        <v>0.39186579999999999</v>
      </c>
      <c r="D10236" s="295"/>
    </row>
    <row r="10237" spans="1:4" x14ac:dyDescent="0.2">
      <c r="A10237" s="295">
        <v>0.28631649999999997</v>
      </c>
      <c r="B10237" s="295"/>
      <c r="C10237" s="295">
        <v>0.39185209999999998</v>
      </c>
      <c r="D10237" s="295"/>
    </row>
    <row r="10238" spans="1:4" x14ac:dyDescent="0.2">
      <c r="A10238" s="295">
        <v>0.28629080000000001</v>
      </c>
      <c r="B10238" s="295"/>
      <c r="C10238" s="295">
        <v>0.39183879999999999</v>
      </c>
      <c r="D10238" s="295"/>
    </row>
    <row r="10239" spans="1:4" x14ac:dyDescent="0.2">
      <c r="A10239" s="295">
        <v>0.28629080000000001</v>
      </c>
      <c r="B10239" s="295"/>
      <c r="C10239" s="295">
        <v>0.39181450000000001</v>
      </c>
      <c r="D10239" s="295"/>
    </row>
    <row r="10240" spans="1:4" x14ac:dyDescent="0.2">
      <c r="A10240" s="295">
        <v>0.28626299999999999</v>
      </c>
      <c r="B10240" s="295"/>
      <c r="C10240" s="295">
        <v>0.39181450000000001</v>
      </c>
      <c r="D10240" s="295"/>
    </row>
    <row r="10241" spans="1:4" x14ac:dyDescent="0.2">
      <c r="A10241" s="295">
        <v>0.28626289999999999</v>
      </c>
      <c r="B10241" s="295"/>
      <c r="C10241" s="295">
        <v>0.39178610000000003</v>
      </c>
      <c r="D10241" s="295"/>
    </row>
    <row r="10242" spans="1:4" x14ac:dyDescent="0.2">
      <c r="A10242" s="295">
        <v>0.28626289999999999</v>
      </c>
      <c r="B10242" s="295"/>
      <c r="C10242" s="295">
        <v>0.39177410000000001</v>
      </c>
      <c r="D10242" s="295"/>
    </row>
    <row r="10243" spans="1:4" x14ac:dyDescent="0.2">
      <c r="A10243" s="295">
        <v>0.28626289999999999</v>
      </c>
      <c r="B10243" s="295"/>
      <c r="C10243" s="295">
        <v>0.39174870000000001</v>
      </c>
      <c r="D10243" s="295"/>
    </row>
    <row r="10244" spans="1:4" x14ac:dyDescent="0.2">
      <c r="A10244" s="295">
        <v>0.28625089999999997</v>
      </c>
      <c r="B10244" s="295"/>
      <c r="C10244" s="295">
        <v>0.39174870000000001</v>
      </c>
      <c r="D10244" s="295"/>
    </row>
    <row r="10245" spans="1:4" x14ac:dyDescent="0.2">
      <c r="A10245" s="295">
        <v>0.28625089999999997</v>
      </c>
      <c r="B10245" s="295"/>
      <c r="C10245" s="295">
        <v>0.39170830000000001</v>
      </c>
      <c r="D10245" s="295"/>
    </row>
    <row r="10246" spans="1:4" x14ac:dyDescent="0.2">
      <c r="A10246" s="295">
        <v>0.28623729999999997</v>
      </c>
      <c r="B10246" s="295"/>
      <c r="C10246" s="295">
        <v>0.39168269999999999</v>
      </c>
      <c r="D10246" s="295"/>
    </row>
    <row r="10247" spans="1:4" x14ac:dyDescent="0.2">
      <c r="A10247" s="295">
        <v>0.28620899999999999</v>
      </c>
      <c r="B10247" s="295"/>
      <c r="C10247" s="295">
        <v>0.39166800000000002</v>
      </c>
      <c r="D10247" s="295"/>
    </row>
    <row r="10248" spans="1:4" x14ac:dyDescent="0.2">
      <c r="A10248" s="295">
        <v>0.28620899999999999</v>
      </c>
      <c r="B10248" s="295"/>
      <c r="C10248" s="295">
        <v>0.3916558</v>
      </c>
      <c r="D10248" s="295"/>
    </row>
    <row r="10249" spans="1:4" x14ac:dyDescent="0.2">
      <c r="A10249" s="295">
        <v>0.28620899999999999</v>
      </c>
      <c r="B10249" s="295"/>
      <c r="C10249" s="295">
        <v>0.3916424</v>
      </c>
      <c r="D10249" s="295"/>
    </row>
    <row r="10250" spans="1:4" x14ac:dyDescent="0.2">
      <c r="A10250" s="295">
        <v>0.28619689999999998</v>
      </c>
      <c r="B10250" s="295"/>
      <c r="C10250" s="295">
        <v>0.39160329999999999</v>
      </c>
      <c r="D10250" s="295"/>
    </row>
    <row r="10251" spans="1:4" x14ac:dyDescent="0.2">
      <c r="A10251" s="295">
        <v>0.2861842</v>
      </c>
      <c r="B10251" s="295"/>
      <c r="C10251" s="295">
        <v>0.39156289999999999</v>
      </c>
      <c r="D10251" s="295"/>
    </row>
    <row r="10252" spans="1:4" x14ac:dyDescent="0.2">
      <c r="A10252" s="295">
        <v>0.2861842</v>
      </c>
      <c r="B10252" s="295"/>
      <c r="C10252" s="295">
        <v>0.39155079999999998</v>
      </c>
      <c r="D10252" s="295"/>
    </row>
    <row r="10253" spans="1:4" x14ac:dyDescent="0.2">
      <c r="A10253" s="295">
        <v>0.28617110000000001</v>
      </c>
      <c r="B10253" s="295"/>
      <c r="C10253" s="295">
        <v>0.39152290000000001</v>
      </c>
      <c r="D10253" s="295"/>
    </row>
    <row r="10254" spans="1:4" x14ac:dyDescent="0.2">
      <c r="A10254" s="295">
        <v>0.28617110000000001</v>
      </c>
      <c r="B10254" s="295"/>
      <c r="C10254" s="295">
        <v>0.39149850000000003</v>
      </c>
      <c r="D10254" s="295"/>
    </row>
    <row r="10255" spans="1:4" x14ac:dyDescent="0.2">
      <c r="A10255" s="295">
        <v>0.28615590000000002</v>
      </c>
      <c r="B10255" s="295"/>
      <c r="C10255" s="295">
        <v>0.39145790000000003</v>
      </c>
      <c r="D10255" s="295"/>
    </row>
    <row r="10256" spans="1:4" x14ac:dyDescent="0.2">
      <c r="A10256" s="295">
        <v>0.28614230000000002</v>
      </c>
      <c r="B10256" s="295"/>
      <c r="C10256" s="295">
        <v>0.39144420000000002</v>
      </c>
      <c r="D10256" s="295"/>
    </row>
    <row r="10257" spans="1:4" x14ac:dyDescent="0.2">
      <c r="A10257" s="295">
        <v>0.28612959999999998</v>
      </c>
      <c r="B10257" s="295"/>
      <c r="C10257" s="295">
        <v>0.39141619999999999</v>
      </c>
      <c r="D10257" s="295"/>
    </row>
    <row r="10258" spans="1:4" x14ac:dyDescent="0.2">
      <c r="A10258" s="295">
        <v>0.28612959999999998</v>
      </c>
      <c r="B10258" s="295"/>
      <c r="C10258" s="295">
        <v>0.39140249999999999</v>
      </c>
      <c r="D10258" s="295"/>
    </row>
    <row r="10259" spans="1:4" x14ac:dyDescent="0.2">
      <c r="A10259" s="295">
        <v>0.28611439999999999</v>
      </c>
      <c r="B10259" s="295"/>
      <c r="C10259" s="295">
        <v>0.39140249999999999</v>
      </c>
      <c r="D10259" s="295"/>
    </row>
    <row r="10260" spans="1:4" x14ac:dyDescent="0.2">
      <c r="A10260" s="295">
        <v>0.28610079999999999</v>
      </c>
      <c r="B10260" s="295"/>
      <c r="C10260" s="295">
        <v>0.39136349999999998</v>
      </c>
      <c r="D10260" s="295"/>
    </row>
    <row r="10261" spans="1:4" x14ac:dyDescent="0.2">
      <c r="A10261" s="295">
        <v>0.28608869999999997</v>
      </c>
      <c r="B10261" s="295"/>
      <c r="C10261" s="295">
        <v>0.39135130000000001</v>
      </c>
      <c r="D10261" s="295"/>
    </row>
    <row r="10262" spans="1:4" x14ac:dyDescent="0.2">
      <c r="A10262" s="295">
        <v>0.28608869999999997</v>
      </c>
      <c r="B10262" s="295"/>
      <c r="C10262" s="295">
        <v>0.39133790000000002</v>
      </c>
      <c r="D10262" s="295"/>
    </row>
    <row r="10263" spans="1:4" x14ac:dyDescent="0.2">
      <c r="A10263" s="295">
        <v>0.28606189999999998</v>
      </c>
      <c r="B10263" s="295"/>
      <c r="C10263" s="295">
        <v>0.39132420000000001</v>
      </c>
      <c r="D10263" s="295"/>
    </row>
    <row r="10264" spans="1:4" x14ac:dyDescent="0.2">
      <c r="A10264" s="295">
        <v>0.2860492</v>
      </c>
      <c r="B10264" s="295"/>
      <c r="C10264" s="295">
        <v>0.39128659999999998</v>
      </c>
      <c r="D10264" s="295"/>
    </row>
    <row r="10265" spans="1:4" x14ac:dyDescent="0.2">
      <c r="A10265" s="295">
        <v>0.28603719999999999</v>
      </c>
      <c r="B10265" s="295"/>
      <c r="C10265" s="295">
        <v>0.39125989999999999</v>
      </c>
      <c r="D10265" s="295"/>
    </row>
    <row r="10266" spans="1:4" x14ac:dyDescent="0.2">
      <c r="A10266" s="295">
        <v>0.28603719999999999</v>
      </c>
      <c r="B10266" s="295"/>
      <c r="C10266" s="295">
        <v>0.39125989999999999</v>
      </c>
      <c r="D10266" s="295"/>
    </row>
    <row r="10267" spans="1:4" x14ac:dyDescent="0.2">
      <c r="A10267" s="295">
        <v>0.28602450000000001</v>
      </c>
      <c r="B10267" s="295"/>
      <c r="C10267" s="295">
        <v>0.3912465</v>
      </c>
      <c r="D10267" s="295"/>
    </row>
    <row r="10268" spans="1:4" x14ac:dyDescent="0.2">
      <c r="A10268" s="295">
        <v>0.28599619999999998</v>
      </c>
      <c r="B10268" s="295"/>
      <c r="C10268" s="295">
        <v>0.39123279999999999</v>
      </c>
      <c r="D10268" s="295"/>
    </row>
    <row r="10269" spans="1:4" x14ac:dyDescent="0.2">
      <c r="A10269" s="295">
        <v>0.28599619999999998</v>
      </c>
      <c r="B10269" s="295"/>
      <c r="C10269" s="295">
        <v>0.3912059</v>
      </c>
      <c r="D10269" s="295"/>
    </row>
    <row r="10270" spans="1:4" x14ac:dyDescent="0.2">
      <c r="A10270" s="295">
        <v>0.2859835</v>
      </c>
      <c r="B10270" s="295"/>
      <c r="C10270" s="295">
        <v>0.3911789</v>
      </c>
      <c r="D10270" s="295"/>
    </row>
    <row r="10271" spans="1:4" x14ac:dyDescent="0.2">
      <c r="A10271" s="295">
        <v>0.2859835</v>
      </c>
      <c r="B10271" s="295"/>
      <c r="C10271" s="295">
        <v>0.39113979999999998</v>
      </c>
      <c r="D10271" s="295"/>
    </row>
    <row r="10272" spans="1:4" x14ac:dyDescent="0.2">
      <c r="A10272" s="295">
        <v>0.2859835</v>
      </c>
      <c r="B10272" s="295"/>
      <c r="C10272" s="295">
        <v>0.39112639999999999</v>
      </c>
      <c r="D10272" s="295"/>
    </row>
    <row r="10273" spans="1:4" x14ac:dyDescent="0.2">
      <c r="A10273" s="295">
        <v>0.2859835</v>
      </c>
      <c r="B10273" s="295"/>
      <c r="C10273" s="295">
        <v>0.39111410000000002</v>
      </c>
      <c r="D10273" s="295"/>
    </row>
    <row r="10274" spans="1:4" x14ac:dyDescent="0.2">
      <c r="A10274" s="295">
        <v>0.2859835</v>
      </c>
      <c r="B10274" s="295"/>
      <c r="C10274" s="295">
        <v>0.39109949999999999</v>
      </c>
      <c r="D10274" s="295"/>
    </row>
    <row r="10275" spans="1:4" x14ac:dyDescent="0.2">
      <c r="A10275" s="295">
        <v>0.2859835</v>
      </c>
      <c r="B10275" s="295"/>
      <c r="C10275" s="295">
        <v>0.3910595</v>
      </c>
      <c r="D10275" s="295"/>
    </row>
    <row r="10276" spans="1:4" x14ac:dyDescent="0.2">
      <c r="A10276" s="295">
        <v>0.2859563</v>
      </c>
      <c r="B10276" s="295"/>
      <c r="C10276" s="295">
        <v>0.39104719999999998</v>
      </c>
      <c r="D10276" s="295"/>
    </row>
    <row r="10277" spans="1:4" x14ac:dyDescent="0.2">
      <c r="A10277" s="295">
        <v>0.28592990000000001</v>
      </c>
      <c r="B10277" s="295"/>
      <c r="C10277" s="295">
        <v>0.39103520000000003</v>
      </c>
      <c r="D10277" s="295"/>
    </row>
    <row r="10278" spans="1:4" x14ac:dyDescent="0.2">
      <c r="A10278" s="295">
        <v>0.2859179</v>
      </c>
      <c r="B10278" s="295"/>
      <c r="C10278" s="295">
        <v>0.39100980000000002</v>
      </c>
      <c r="D10278" s="295"/>
    </row>
    <row r="10279" spans="1:4" x14ac:dyDescent="0.2">
      <c r="A10279" s="295">
        <v>0.2859179</v>
      </c>
      <c r="B10279" s="295"/>
      <c r="C10279" s="295">
        <v>0.39096920000000002</v>
      </c>
      <c r="D10279" s="295"/>
    </row>
    <row r="10280" spans="1:4" x14ac:dyDescent="0.2">
      <c r="A10280" s="295">
        <v>0.2859179</v>
      </c>
      <c r="B10280" s="295"/>
      <c r="C10280" s="295">
        <v>0.39094380000000001</v>
      </c>
      <c r="D10280" s="295"/>
    </row>
    <row r="10281" spans="1:4" x14ac:dyDescent="0.2">
      <c r="A10281" s="295">
        <v>0.28588960000000002</v>
      </c>
      <c r="B10281" s="295"/>
      <c r="C10281" s="295">
        <v>0.39092909999999997</v>
      </c>
      <c r="D10281" s="295"/>
    </row>
    <row r="10282" spans="1:4" x14ac:dyDescent="0.2">
      <c r="A10282" s="295">
        <v>0.28588960000000002</v>
      </c>
      <c r="B10282" s="295"/>
      <c r="C10282" s="295">
        <v>0.39087650000000002</v>
      </c>
      <c r="D10282" s="295"/>
    </row>
    <row r="10283" spans="1:4" x14ac:dyDescent="0.2">
      <c r="A10283" s="295">
        <v>0.28586319999999998</v>
      </c>
      <c r="B10283" s="295"/>
      <c r="C10283" s="295">
        <v>0.39086320000000002</v>
      </c>
      <c r="D10283" s="295"/>
    </row>
    <row r="10284" spans="1:4" x14ac:dyDescent="0.2">
      <c r="A10284" s="295">
        <v>0.28586319999999998</v>
      </c>
      <c r="B10284" s="295"/>
      <c r="C10284" s="295">
        <v>0.39086310000000002</v>
      </c>
      <c r="D10284" s="295"/>
    </row>
    <row r="10285" spans="1:4" x14ac:dyDescent="0.2">
      <c r="A10285" s="295">
        <v>0.28584809999999999</v>
      </c>
      <c r="B10285" s="295"/>
      <c r="C10285" s="295">
        <v>0.39086310000000002</v>
      </c>
      <c r="D10285" s="295"/>
    </row>
    <row r="10286" spans="1:4" x14ac:dyDescent="0.2">
      <c r="A10286" s="295">
        <v>0.28583439999999999</v>
      </c>
      <c r="B10286" s="295"/>
      <c r="C10286" s="295">
        <v>0.39082509999999998</v>
      </c>
      <c r="D10286" s="295"/>
    </row>
    <row r="10287" spans="1:4" x14ac:dyDescent="0.2">
      <c r="A10287" s="295">
        <v>0.28583439999999999</v>
      </c>
      <c r="B10287" s="295"/>
      <c r="C10287" s="295">
        <v>0.39081179999999999</v>
      </c>
      <c r="D10287" s="295"/>
    </row>
    <row r="10288" spans="1:4" x14ac:dyDescent="0.2">
      <c r="A10288" s="295">
        <v>0.28583439999999999</v>
      </c>
      <c r="B10288" s="295"/>
      <c r="C10288" s="295">
        <v>0.3907851</v>
      </c>
      <c r="D10288" s="295"/>
    </row>
    <row r="10289" spans="1:4" x14ac:dyDescent="0.2">
      <c r="A10289" s="295">
        <v>0.28579559999999998</v>
      </c>
      <c r="B10289" s="295"/>
      <c r="C10289" s="295">
        <v>0.39077299999999998</v>
      </c>
      <c r="D10289" s="295"/>
    </row>
    <row r="10290" spans="1:4" x14ac:dyDescent="0.2">
      <c r="A10290" s="295">
        <v>0.28578039999999999</v>
      </c>
      <c r="B10290" s="295"/>
      <c r="C10290" s="295">
        <v>0.39070729999999998</v>
      </c>
      <c r="D10290" s="295"/>
    </row>
    <row r="10291" spans="1:4" x14ac:dyDescent="0.2">
      <c r="A10291" s="295">
        <v>0.28578039999999999</v>
      </c>
      <c r="B10291" s="295"/>
      <c r="C10291" s="295">
        <v>0.39069500000000001</v>
      </c>
      <c r="D10291" s="295"/>
    </row>
    <row r="10292" spans="1:4" x14ac:dyDescent="0.2">
      <c r="A10292" s="295">
        <v>0.28575460000000003</v>
      </c>
      <c r="B10292" s="295"/>
      <c r="C10292" s="295">
        <v>0.39068039999999998</v>
      </c>
      <c r="D10292" s="295"/>
    </row>
    <row r="10293" spans="1:4" x14ac:dyDescent="0.2">
      <c r="A10293" s="295">
        <v>0.28574250000000001</v>
      </c>
      <c r="B10293" s="295"/>
      <c r="C10293" s="295">
        <v>0.3906657</v>
      </c>
      <c r="D10293" s="295"/>
    </row>
    <row r="10294" spans="1:4" x14ac:dyDescent="0.2">
      <c r="A10294" s="295">
        <v>0.28574250000000001</v>
      </c>
      <c r="B10294" s="295"/>
      <c r="C10294" s="295">
        <v>0.39065109999999997</v>
      </c>
      <c r="D10294" s="295"/>
    </row>
    <row r="10295" spans="1:4" x14ac:dyDescent="0.2">
      <c r="A10295" s="295">
        <v>0.28571370000000001</v>
      </c>
      <c r="B10295" s="295"/>
      <c r="C10295" s="295">
        <v>0.39061109999999999</v>
      </c>
      <c r="D10295" s="295"/>
    </row>
    <row r="10296" spans="1:4" x14ac:dyDescent="0.2">
      <c r="A10296" s="295">
        <v>0.28570099999999998</v>
      </c>
      <c r="B10296" s="295"/>
      <c r="C10296" s="295">
        <v>0.39059729999999998</v>
      </c>
      <c r="D10296" s="295"/>
    </row>
    <row r="10297" spans="1:4" x14ac:dyDescent="0.2">
      <c r="A10297" s="295">
        <v>0.28570099999999998</v>
      </c>
      <c r="B10297" s="295"/>
      <c r="C10297" s="295">
        <v>0.39054610000000001</v>
      </c>
      <c r="D10297" s="295"/>
    </row>
    <row r="10298" spans="1:4" x14ac:dyDescent="0.2">
      <c r="A10298" s="295">
        <v>0.28570099999999998</v>
      </c>
      <c r="B10298" s="295"/>
      <c r="C10298" s="295">
        <v>0.39052039999999999</v>
      </c>
      <c r="D10298" s="295"/>
    </row>
    <row r="10299" spans="1:4" x14ac:dyDescent="0.2">
      <c r="A10299" s="295">
        <v>0.28570099999999998</v>
      </c>
      <c r="B10299" s="295"/>
      <c r="C10299" s="295">
        <v>0.39049240000000002</v>
      </c>
      <c r="D10299" s="295"/>
    </row>
    <row r="10300" spans="1:4" x14ac:dyDescent="0.2">
      <c r="A10300" s="295">
        <v>0.28570099999999998</v>
      </c>
      <c r="B10300" s="295"/>
      <c r="C10300" s="295">
        <v>0.3904803</v>
      </c>
      <c r="D10300" s="295"/>
    </row>
    <row r="10301" spans="1:4" x14ac:dyDescent="0.2">
      <c r="A10301" s="295">
        <v>0.28568900000000003</v>
      </c>
      <c r="B10301" s="295"/>
      <c r="C10301" s="295">
        <v>0.39043990000000001</v>
      </c>
      <c r="D10301" s="295"/>
    </row>
    <row r="10302" spans="1:4" x14ac:dyDescent="0.2">
      <c r="A10302" s="295">
        <v>0.28566259999999999</v>
      </c>
      <c r="B10302" s="295"/>
      <c r="C10302" s="295">
        <v>0.39042660000000001</v>
      </c>
      <c r="D10302" s="295"/>
    </row>
    <row r="10303" spans="1:4" x14ac:dyDescent="0.2">
      <c r="A10303" s="295">
        <v>0.28566259999999999</v>
      </c>
      <c r="B10303" s="295"/>
      <c r="C10303" s="295">
        <v>0.39042660000000001</v>
      </c>
      <c r="D10303" s="295"/>
    </row>
    <row r="10304" spans="1:4" x14ac:dyDescent="0.2">
      <c r="A10304" s="295">
        <v>0.28566259999999999</v>
      </c>
      <c r="B10304" s="295"/>
      <c r="C10304" s="295">
        <v>0.39038859999999997</v>
      </c>
      <c r="D10304" s="295"/>
    </row>
    <row r="10305" spans="1:4" x14ac:dyDescent="0.2">
      <c r="A10305" s="295">
        <v>0.2856495</v>
      </c>
      <c r="B10305" s="295"/>
      <c r="C10305" s="295">
        <v>0.39037650000000002</v>
      </c>
      <c r="D10305" s="295"/>
    </row>
    <row r="10306" spans="1:4" x14ac:dyDescent="0.2">
      <c r="A10306" s="295">
        <v>0.28559590000000001</v>
      </c>
      <c r="B10306" s="295"/>
      <c r="C10306" s="295">
        <v>0.39037650000000002</v>
      </c>
      <c r="D10306" s="295"/>
    </row>
    <row r="10307" spans="1:4" x14ac:dyDescent="0.2">
      <c r="A10307" s="295">
        <v>0.28559590000000001</v>
      </c>
      <c r="B10307" s="295"/>
      <c r="C10307" s="295">
        <v>0.39034980000000002</v>
      </c>
      <c r="D10307" s="295"/>
    </row>
    <row r="10308" spans="1:4" x14ac:dyDescent="0.2">
      <c r="A10308" s="295">
        <v>0.28559590000000001</v>
      </c>
      <c r="B10308" s="295"/>
      <c r="C10308" s="295">
        <v>0.39029849999999999</v>
      </c>
      <c r="D10308" s="295"/>
    </row>
    <row r="10309" spans="1:4" x14ac:dyDescent="0.2">
      <c r="A10309" s="295">
        <v>0.28559590000000001</v>
      </c>
      <c r="B10309" s="295"/>
      <c r="C10309" s="295">
        <v>0.39029849999999999</v>
      </c>
      <c r="D10309" s="295"/>
    </row>
    <row r="10310" spans="1:4" x14ac:dyDescent="0.2">
      <c r="A10310" s="295">
        <v>0.28558319999999998</v>
      </c>
      <c r="B10310" s="295"/>
      <c r="C10310" s="295">
        <v>0.39025910000000003</v>
      </c>
      <c r="D10310" s="295"/>
    </row>
    <row r="10311" spans="1:4" x14ac:dyDescent="0.2">
      <c r="A10311" s="295">
        <v>0.28555750000000002</v>
      </c>
      <c r="B10311" s="295"/>
      <c r="C10311" s="295">
        <v>0.39021909999999999</v>
      </c>
      <c r="D10311" s="295"/>
    </row>
    <row r="10312" spans="1:4" x14ac:dyDescent="0.2">
      <c r="A10312" s="295">
        <v>0.28552870000000002</v>
      </c>
      <c r="B10312" s="295"/>
      <c r="C10312" s="295">
        <v>0.39019480000000001</v>
      </c>
      <c r="D10312" s="295"/>
    </row>
    <row r="10313" spans="1:4" x14ac:dyDescent="0.2">
      <c r="A10313" s="295">
        <v>0.28552870000000002</v>
      </c>
      <c r="B10313" s="295"/>
      <c r="C10313" s="295">
        <v>0.39019480000000001</v>
      </c>
      <c r="D10313" s="295"/>
    </row>
    <row r="10314" spans="1:4" x14ac:dyDescent="0.2">
      <c r="A10314" s="295">
        <v>0.28552870000000002</v>
      </c>
      <c r="B10314" s="295"/>
      <c r="C10314" s="295">
        <v>0.39019480000000001</v>
      </c>
      <c r="D10314" s="295"/>
    </row>
    <row r="10315" spans="1:4" x14ac:dyDescent="0.2">
      <c r="A10315" s="295">
        <v>0.28551559999999998</v>
      </c>
      <c r="B10315" s="295"/>
      <c r="C10315" s="295">
        <v>0.39016770000000001</v>
      </c>
      <c r="D10315" s="295"/>
    </row>
    <row r="10316" spans="1:4" x14ac:dyDescent="0.2">
      <c r="A10316" s="295">
        <v>0.2855029</v>
      </c>
      <c r="B10316" s="295"/>
      <c r="C10316" s="295">
        <v>0.39015569999999999</v>
      </c>
      <c r="D10316" s="295"/>
    </row>
    <row r="10317" spans="1:4" x14ac:dyDescent="0.2">
      <c r="A10317" s="295">
        <v>0.28549020000000003</v>
      </c>
      <c r="B10317" s="295"/>
      <c r="C10317" s="295">
        <v>0.39011679999999999</v>
      </c>
      <c r="D10317" s="295"/>
    </row>
    <row r="10318" spans="1:4" x14ac:dyDescent="0.2">
      <c r="A10318" s="295">
        <v>0.28549020000000003</v>
      </c>
      <c r="B10318" s="295"/>
      <c r="C10318" s="295">
        <v>0.39010339999999999</v>
      </c>
      <c r="D10318" s="295"/>
    </row>
    <row r="10319" spans="1:4" x14ac:dyDescent="0.2">
      <c r="A10319" s="295">
        <v>0.28549020000000003</v>
      </c>
      <c r="B10319" s="295"/>
      <c r="C10319" s="295">
        <v>0.39008880000000001</v>
      </c>
      <c r="D10319" s="295"/>
    </row>
    <row r="10320" spans="1:4" x14ac:dyDescent="0.2">
      <c r="A10320" s="295">
        <v>0.28546539999999998</v>
      </c>
      <c r="B10320" s="295"/>
      <c r="C10320" s="295">
        <v>0.39006449999999998</v>
      </c>
      <c r="D10320" s="295"/>
    </row>
    <row r="10321" spans="1:4" x14ac:dyDescent="0.2">
      <c r="A10321" s="295">
        <v>0.28546539999999998</v>
      </c>
      <c r="B10321" s="295"/>
      <c r="C10321" s="295">
        <v>0.39002239999999999</v>
      </c>
      <c r="D10321" s="295"/>
    </row>
    <row r="10322" spans="1:4" x14ac:dyDescent="0.2">
      <c r="A10322" s="295">
        <v>0.28546539999999998</v>
      </c>
      <c r="B10322" s="295"/>
      <c r="C10322" s="295">
        <v>0.39002239999999999</v>
      </c>
      <c r="D10322" s="295"/>
    </row>
    <row r="10323" spans="1:4" x14ac:dyDescent="0.2">
      <c r="A10323" s="295">
        <v>0.28545179999999998</v>
      </c>
      <c r="B10323" s="295"/>
      <c r="C10323" s="295">
        <v>0.38999699999999998</v>
      </c>
      <c r="D10323" s="295"/>
    </row>
    <row r="10324" spans="1:4" x14ac:dyDescent="0.2">
      <c r="A10324" s="295">
        <v>0.28541080000000002</v>
      </c>
      <c r="B10324" s="295"/>
      <c r="C10324" s="295">
        <v>0.38998329999999998</v>
      </c>
      <c r="D10324" s="295"/>
    </row>
    <row r="10325" spans="1:4" x14ac:dyDescent="0.2">
      <c r="A10325" s="295">
        <v>0.28541080000000002</v>
      </c>
      <c r="B10325" s="295"/>
      <c r="C10325" s="295">
        <v>0.3899686</v>
      </c>
      <c r="D10325" s="295"/>
    </row>
    <row r="10326" spans="1:4" x14ac:dyDescent="0.2">
      <c r="A10326" s="295">
        <v>0.28541080000000002</v>
      </c>
      <c r="B10326" s="295"/>
      <c r="C10326" s="295">
        <v>0.38993100000000003</v>
      </c>
      <c r="D10326" s="295"/>
    </row>
    <row r="10327" spans="1:4" x14ac:dyDescent="0.2">
      <c r="A10327" s="295">
        <v>0.28539799999999999</v>
      </c>
      <c r="B10327" s="295"/>
      <c r="C10327" s="295">
        <v>0.38990409999999998</v>
      </c>
      <c r="D10327" s="295"/>
    </row>
    <row r="10328" spans="1:4" x14ac:dyDescent="0.2">
      <c r="A10328" s="295">
        <v>0.28538599999999997</v>
      </c>
      <c r="B10328" s="295"/>
      <c r="C10328" s="295">
        <v>0.3898798</v>
      </c>
      <c r="D10328" s="295"/>
    </row>
    <row r="10329" spans="1:4" x14ac:dyDescent="0.2">
      <c r="A10329" s="295">
        <v>0.28538599999999997</v>
      </c>
      <c r="B10329" s="295"/>
      <c r="C10329" s="295">
        <v>0.38986520000000002</v>
      </c>
      <c r="D10329" s="295"/>
    </row>
    <row r="10330" spans="1:4" x14ac:dyDescent="0.2">
      <c r="A10330" s="295">
        <v>0.2853733</v>
      </c>
      <c r="B10330" s="295"/>
      <c r="C10330" s="295">
        <v>0.38985180000000003</v>
      </c>
      <c r="D10330" s="295"/>
    </row>
    <row r="10331" spans="1:4" x14ac:dyDescent="0.2">
      <c r="A10331" s="295">
        <v>0.2853733</v>
      </c>
      <c r="B10331" s="295"/>
      <c r="C10331" s="295">
        <v>0.38983810000000002</v>
      </c>
      <c r="D10331" s="295"/>
    </row>
    <row r="10332" spans="1:4" x14ac:dyDescent="0.2">
      <c r="A10332" s="295">
        <v>0.28535959999999999</v>
      </c>
      <c r="B10332" s="295"/>
      <c r="C10332" s="295">
        <v>0.3898258</v>
      </c>
      <c r="D10332" s="295"/>
    </row>
    <row r="10333" spans="1:4" x14ac:dyDescent="0.2">
      <c r="A10333" s="295">
        <v>0.2853465</v>
      </c>
      <c r="B10333" s="295"/>
      <c r="C10333" s="295">
        <v>0.38979920000000001</v>
      </c>
      <c r="D10333" s="295"/>
    </row>
    <row r="10334" spans="1:4" x14ac:dyDescent="0.2">
      <c r="A10334" s="295">
        <v>0.28533449999999999</v>
      </c>
      <c r="B10334" s="295"/>
      <c r="C10334" s="295">
        <v>0.38978580000000002</v>
      </c>
      <c r="D10334" s="295"/>
    </row>
    <row r="10335" spans="1:4" x14ac:dyDescent="0.2">
      <c r="A10335" s="295">
        <v>0.2853193</v>
      </c>
      <c r="B10335" s="295"/>
      <c r="C10335" s="295">
        <v>0.38974760000000003</v>
      </c>
      <c r="D10335" s="295"/>
    </row>
    <row r="10336" spans="1:4" x14ac:dyDescent="0.2">
      <c r="A10336" s="295">
        <v>0.28530660000000002</v>
      </c>
      <c r="B10336" s="295"/>
      <c r="C10336" s="295">
        <v>0.3897196</v>
      </c>
      <c r="D10336" s="295"/>
    </row>
    <row r="10337" spans="1:4" x14ac:dyDescent="0.2">
      <c r="A10337" s="295">
        <v>0.28530660000000002</v>
      </c>
      <c r="B10337" s="295"/>
      <c r="C10337" s="295">
        <v>0.3897196</v>
      </c>
      <c r="D10337" s="295"/>
    </row>
    <row r="10338" spans="1:4" x14ac:dyDescent="0.2">
      <c r="A10338" s="295">
        <v>0.28530660000000002</v>
      </c>
      <c r="B10338" s="295"/>
      <c r="C10338" s="295">
        <v>0.38965490000000003</v>
      </c>
      <c r="D10338" s="295"/>
    </row>
    <row r="10339" spans="1:4" x14ac:dyDescent="0.2">
      <c r="A10339" s="295">
        <v>0.28529290000000002</v>
      </c>
      <c r="B10339" s="295"/>
      <c r="C10339" s="295">
        <v>0.3896308</v>
      </c>
      <c r="D10339" s="295"/>
    </row>
    <row r="10340" spans="1:4" x14ac:dyDescent="0.2">
      <c r="A10340" s="295">
        <v>0.28526659999999998</v>
      </c>
      <c r="B10340" s="295"/>
      <c r="C10340" s="295">
        <v>0.38958910000000002</v>
      </c>
      <c r="D10340" s="295"/>
    </row>
    <row r="10341" spans="1:4" x14ac:dyDescent="0.2">
      <c r="A10341" s="295">
        <v>0.28525460000000002</v>
      </c>
      <c r="B10341" s="295"/>
      <c r="C10341" s="295">
        <v>0.38958910000000002</v>
      </c>
      <c r="D10341" s="295"/>
    </row>
    <row r="10342" spans="1:4" x14ac:dyDescent="0.2">
      <c r="A10342" s="295">
        <v>0.28524139999999998</v>
      </c>
      <c r="B10342" s="295"/>
      <c r="C10342" s="295">
        <v>0.38957700000000001</v>
      </c>
      <c r="D10342" s="295"/>
    </row>
    <row r="10343" spans="1:4" x14ac:dyDescent="0.2">
      <c r="A10343" s="295">
        <v>0.28524139999999998</v>
      </c>
      <c r="B10343" s="295"/>
      <c r="C10343" s="295">
        <v>0.38955000000000001</v>
      </c>
      <c r="D10343" s="295"/>
    </row>
    <row r="10344" spans="1:4" x14ac:dyDescent="0.2">
      <c r="A10344" s="295">
        <v>0.28524139999999998</v>
      </c>
      <c r="B10344" s="295"/>
      <c r="C10344" s="295">
        <v>0.38953529999999997</v>
      </c>
      <c r="D10344" s="295"/>
    </row>
    <row r="10345" spans="1:4" x14ac:dyDescent="0.2">
      <c r="A10345" s="295">
        <v>0.28522619999999999</v>
      </c>
      <c r="B10345" s="295"/>
      <c r="C10345" s="295">
        <v>0.389484</v>
      </c>
      <c r="D10345" s="295"/>
    </row>
    <row r="10346" spans="1:4" x14ac:dyDescent="0.2">
      <c r="A10346" s="295">
        <v>0.28518739999999998</v>
      </c>
      <c r="B10346" s="295"/>
      <c r="C10346" s="295">
        <v>0.38946930000000002</v>
      </c>
      <c r="D10346" s="295"/>
    </row>
    <row r="10347" spans="1:4" x14ac:dyDescent="0.2">
      <c r="A10347" s="295">
        <v>0.2851747</v>
      </c>
      <c r="B10347" s="295"/>
      <c r="C10347" s="295">
        <v>0.38944129999999999</v>
      </c>
      <c r="D10347" s="295"/>
    </row>
    <row r="10348" spans="1:4" x14ac:dyDescent="0.2">
      <c r="A10348" s="295">
        <v>0.2851747</v>
      </c>
      <c r="B10348" s="295"/>
      <c r="C10348" s="295">
        <v>0.38941579999999998</v>
      </c>
      <c r="D10348" s="295"/>
    </row>
    <row r="10349" spans="1:4" x14ac:dyDescent="0.2">
      <c r="A10349" s="295">
        <v>0.28515960000000001</v>
      </c>
      <c r="B10349" s="295"/>
      <c r="C10349" s="295">
        <v>0.38940370000000002</v>
      </c>
      <c r="D10349" s="295"/>
    </row>
    <row r="10350" spans="1:4" x14ac:dyDescent="0.2">
      <c r="A10350" s="295">
        <v>0.28515960000000001</v>
      </c>
      <c r="B10350" s="295"/>
      <c r="C10350" s="295">
        <v>0.38939000000000001</v>
      </c>
      <c r="D10350" s="295"/>
    </row>
    <row r="10351" spans="1:4" x14ac:dyDescent="0.2">
      <c r="A10351" s="295">
        <v>0.28514590000000001</v>
      </c>
      <c r="B10351" s="295"/>
      <c r="C10351" s="295">
        <v>0.38936159999999997</v>
      </c>
      <c r="D10351" s="295"/>
    </row>
    <row r="10352" spans="1:4" x14ac:dyDescent="0.2">
      <c r="A10352" s="295">
        <v>0.28512009999999999</v>
      </c>
      <c r="B10352" s="295"/>
      <c r="C10352" s="295">
        <v>0.38934940000000001</v>
      </c>
      <c r="D10352" s="295"/>
    </row>
    <row r="10353" spans="1:4" x14ac:dyDescent="0.2">
      <c r="A10353" s="295">
        <v>0.28510489999999999</v>
      </c>
      <c r="B10353" s="295"/>
      <c r="C10353" s="295">
        <v>0.38934930000000001</v>
      </c>
      <c r="D10353" s="295"/>
    </row>
    <row r="10354" spans="1:4" x14ac:dyDescent="0.2">
      <c r="A10354" s="295">
        <v>0.28510489999999999</v>
      </c>
      <c r="B10354" s="295"/>
      <c r="C10354" s="295">
        <v>0.38932270000000002</v>
      </c>
      <c r="D10354" s="295"/>
    </row>
    <row r="10355" spans="1:4" x14ac:dyDescent="0.2">
      <c r="A10355" s="295">
        <v>0.28510489999999999</v>
      </c>
      <c r="B10355" s="295"/>
      <c r="C10355" s="295">
        <v>0.38929730000000001</v>
      </c>
      <c r="D10355" s="295"/>
    </row>
    <row r="10356" spans="1:4" x14ac:dyDescent="0.2">
      <c r="A10356" s="295">
        <v>0.28506409999999999</v>
      </c>
      <c r="B10356" s="295"/>
      <c r="C10356" s="295">
        <v>0.38924959999999997</v>
      </c>
      <c r="D10356" s="295"/>
    </row>
    <row r="10357" spans="1:4" x14ac:dyDescent="0.2">
      <c r="A10357" s="295">
        <v>0.28505130000000001</v>
      </c>
      <c r="B10357" s="295"/>
      <c r="C10357" s="295">
        <v>0.3892313</v>
      </c>
      <c r="D10357" s="295"/>
    </row>
    <row r="10358" spans="1:4" x14ac:dyDescent="0.2">
      <c r="A10358" s="295">
        <v>0.28505130000000001</v>
      </c>
      <c r="B10358" s="295"/>
      <c r="C10358" s="295">
        <v>0.38920329999999997</v>
      </c>
      <c r="D10358" s="295"/>
    </row>
    <row r="10359" spans="1:4" x14ac:dyDescent="0.2">
      <c r="A10359" s="295">
        <v>0.28502460000000002</v>
      </c>
      <c r="B10359" s="295"/>
      <c r="C10359" s="295">
        <v>0.38920329999999997</v>
      </c>
      <c r="D10359" s="295"/>
    </row>
    <row r="10360" spans="1:4" x14ac:dyDescent="0.2">
      <c r="A10360" s="295">
        <v>0.28502460000000002</v>
      </c>
      <c r="B10360" s="295"/>
      <c r="C10360" s="295">
        <v>0.389179</v>
      </c>
      <c r="D10360" s="295"/>
    </row>
    <row r="10361" spans="1:4" x14ac:dyDescent="0.2">
      <c r="A10361" s="295">
        <v>0.28502460000000002</v>
      </c>
      <c r="B10361" s="295"/>
      <c r="C10361" s="295">
        <v>0.38915100000000002</v>
      </c>
      <c r="D10361" s="295"/>
    </row>
    <row r="10362" spans="1:4" x14ac:dyDescent="0.2">
      <c r="A10362" s="295">
        <v>0.28500940000000002</v>
      </c>
      <c r="B10362" s="295"/>
      <c r="C10362" s="295">
        <v>0.38915100000000002</v>
      </c>
      <c r="D10362" s="295"/>
    </row>
    <row r="10363" spans="1:4" x14ac:dyDescent="0.2">
      <c r="A10363" s="295">
        <v>0.28499669999999999</v>
      </c>
      <c r="B10363" s="295"/>
      <c r="C10363" s="295">
        <v>0.38911190000000001</v>
      </c>
      <c r="D10363" s="295"/>
    </row>
    <row r="10364" spans="1:4" x14ac:dyDescent="0.2">
      <c r="A10364" s="295">
        <v>0.28498469999999998</v>
      </c>
      <c r="B10364" s="295"/>
      <c r="C10364" s="295">
        <v>0.38908759999999998</v>
      </c>
      <c r="D10364" s="295"/>
    </row>
    <row r="10365" spans="1:4" x14ac:dyDescent="0.2">
      <c r="A10365" s="295">
        <v>0.28498459999999998</v>
      </c>
      <c r="B10365" s="295"/>
      <c r="C10365" s="295">
        <v>0.38901960000000002</v>
      </c>
      <c r="D10365" s="295"/>
    </row>
    <row r="10366" spans="1:4" x14ac:dyDescent="0.2">
      <c r="A10366" s="295">
        <v>0.28495680000000001</v>
      </c>
      <c r="B10366" s="295"/>
      <c r="C10366" s="295">
        <v>0.38900630000000003</v>
      </c>
      <c r="D10366" s="295"/>
    </row>
    <row r="10367" spans="1:4" x14ac:dyDescent="0.2">
      <c r="A10367" s="295">
        <v>0.28493000000000002</v>
      </c>
      <c r="B10367" s="295"/>
      <c r="C10367" s="295">
        <v>0.38899250000000002</v>
      </c>
      <c r="D10367" s="295"/>
    </row>
    <row r="10368" spans="1:4" x14ac:dyDescent="0.2">
      <c r="A10368" s="295">
        <v>0.28493000000000002</v>
      </c>
      <c r="B10368" s="295"/>
      <c r="C10368" s="295">
        <v>0.38897789999999999</v>
      </c>
      <c r="D10368" s="295"/>
    </row>
    <row r="10369" spans="1:4" x14ac:dyDescent="0.2">
      <c r="A10369" s="295">
        <v>0.28490529999999997</v>
      </c>
      <c r="B10369" s="295"/>
      <c r="C10369" s="295">
        <v>0.38895099999999999</v>
      </c>
      <c r="D10369" s="295"/>
    </row>
    <row r="10370" spans="1:4" x14ac:dyDescent="0.2">
      <c r="A10370" s="295">
        <v>0.28490520000000003</v>
      </c>
      <c r="B10370" s="295"/>
      <c r="C10370" s="295">
        <v>0.38892500000000002</v>
      </c>
      <c r="D10370" s="295"/>
    </row>
    <row r="10371" spans="1:4" x14ac:dyDescent="0.2">
      <c r="A10371" s="295">
        <v>0.28490520000000003</v>
      </c>
      <c r="B10371" s="295"/>
      <c r="C10371" s="295">
        <v>0.3888992</v>
      </c>
      <c r="D10371" s="295"/>
    </row>
    <row r="10372" spans="1:4" x14ac:dyDescent="0.2">
      <c r="A10372" s="295">
        <v>0.28488049999999998</v>
      </c>
      <c r="B10372" s="295"/>
      <c r="C10372" s="295">
        <v>0.38885989999999998</v>
      </c>
      <c r="D10372" s="295"/>
    </row>
    <row r="10373" spans="1:4" x14ac:dyDescent="0.2">
      <c r="A10373" s="295">
        <v>0.2848522</v>
      </c>
      <c r="B10373" s="295"/>
      <c r="C10373" s="295">
        <v>0.3888182</v>
      </c>
      <c r="D10373" s="295"/>
    </row>
    <row r="10374" spans="1:4" x14ac:dyDescent="0.2">
      <c r="A10374" s="295">
        <v>0.2848522</v>
      </c>
      <c r="B10374" s="295"/>
      <c r="C10374" s="295">
        <v>0.38878210000000002</v>
      </c>
      <c r="D10374" s="295"/>
    </row>
    <row r="10375" spans="1:4" x14ac:dyDescent="0.2">
      <c r="A10375" s="295">
        <v>0.2848386</v>
      </c>
      <c r="B10375" s="295"/>
      <c r="C10375" s="295">
        <v>0.38875609999999999</v>
      </c>
      <c r="D10375" s="295"/>
    </row>
    <row r="10376" spans="1:4" x14ac:dyDescent="0.2">
      <c r="A10376" s="295">
        <v>0.2848386</v>
      </c>
      <c r="B10376" s="295"/>
      <c r="C10376" s="295">
        <v>0.38872810000000002</v>
      </c>
      <c r="D10376" s="295"/>
    </row>
    <row r="10377" spans="1:4" x14ac:dyDescent="0.2">
      <c r="A10377" s="295">
        <v>0.2848386</v>
      </c>
      <c r="B10377" s="295"/>
      <c r="C10377" s="295">
        <v>0.38872810000000002</v>
      </c>
      <c r="D10377" s="295"/>
    </row>
    <row r="10378" spans="1:4" x14ac:dyDescent="0.2">
      <c r="A10378" s="295">
        <v>0.28482649999999998</v>
      </c>
      <c r="B10378" s="295"/>
      <c r="C10378" s="295">
        <v>0.38871349999999999</v>
      </c>
      <c r="D10378" s="295"/>
    </row>
    <row r="10379" spans="1:4" x14ac:dyDescent="0.2">
      <c r="A10379" s="295">
        <v>0.28481339999999999</v>
      </c>
      <c r="B10379" s="295"/>
      <c r="C10379" s="295">
        <v>0.38868639999999999</v>
      </c>
      <c r="D10379" s="295"/>
    </row>
    <row r="10380" spans="1:4" x14ac:dyDescent="0.2">
      <c r="A10380" s="295">
        <v>0.28481339999999999</v>
      </c>
      <c r="B10380" s="295"/>
      <c r="C10380" s="295">
        <v>0.38867439999999998</v>
      </c>
      <c r="D10380" s="295"/>
    </row>
    <row r="10381" spans="1:4" x14ac:dyDescent="0.2">
      <c r="A10381" s="295">
        <v>0.28481339999999999</v>
      </c>
      <c r="B10381" s="295"/>
      <c r="C10381" s="295">
        <v>0.38866099999999998</v>
      </c>
      <c r="D10381" s="295"/>
    </row>
    <row r="10382" spans="1:4" x14ac:dyDescent="0.2">
      <c r="A10382" s="295">
        <v>0.28481339999999999</v>
      </c>
      <c r="B10382" s="295"/>
      <c r="C10382" s="295">
        <v>0.38863409999999998</v>
      </c>
      <c r="D10382" s="295"/>
    </row>
    <row r="10383" spans="1:4" x14ac:dyDescent="0.2">
      <c r="A10383" s="295">
        <v>0.28481339999999999</v>
      </c>
      <c r="B10383" s="295"/>
      <c r="C10383" s="295">
        <v>0.38862079999999999</v>
      </c>
      <c r="D10383" s="295"/>
    </row>
    <row r="10384" spans="1:4" x14ac:dyDescent="0.2">
      <c r="A10384" s="295">
        <v>0.2847846</v>
      </c>
      <c r="B10384" s="295"/>
      <c r="C10384" s="295">
        <v>0.38859500000000002</v>
      </c>
      <c r="D10384" s="295"/>
    </row>
    <row r="10385" spans="1:4" x14ac:dyDescent="0.2">
      <c r="A10385" s="295">
        <v>0.28477190000000002</v>
      </c>
      <c r="B10385" s="295"/>
      <c r="C10385" s="295">
        <v>0.38858169999999997</v>
      </c>
      <c r="D10385" s="295"/>
    </row>
    <row r="10386" spans="1:4" x14ac:dyDescent="0.2">
      <c r="A10386" s="295">
        <v>0.28477190000000002</v>
      </c>
      <c r="B10386" s="295"/>
      <c r="C10386" s="295">
        <v>0.38855479999999998</v>
      </c>
      <c r="D10386" s="295"/>
    </row>
    <row r="10387" spans="1:4" x14ac:dyDescent="0.2">
      <c r="A10387" s="295">
        <v>0.28475980000000001</v>
      </c>
      <c r="B10387" s="295"/>
      <c r="C10387" s="295">
        <v>0.38854270000000002</v>
      </c>
      <c r="D10387" s="295"/>
    </row>
    <row r="10388" spans="1:4" x14ac:dyDescent="0.2">
      <c r="A10388" s="295">
        <v>0.28475980000000001</v>
      </c>
      <c r="B10388" s="295"/>
      <c r="C10388" s="295">
        <v>0.38852940000000002</v>
      </c>
      <c r="D10388" s="295"/>
    </row>
    <row r="10389" spans="1:4" x14ac:dyDescent="0.2">
      <c r="A10389" s="295">
        <v>0.28475980000000001</v>
      </c>
      <c r="B10389" s="295"/>
      <c r="C10389" s="295">
        <v>0.38850099999999999</v>
      </c>
      <c r="D10389" s="295"/>
    </row>
    <row r="10390" spans="1:4" x14ac:dyDescent="0.2">
      <c r="A10390" s="295">
        <v>0.28473470000000001</v>
      </c>
      <c r="B10390" s="295"/>
      <c r="C10390" s="295">
        <v>0.38848880000000002</v>
      </c>
      <c r="D10390" s="295"/>
    </row>
    <row r="10391" spans="1:4" x14ac:dyDescent="0.2">
      <c r="A10391" s="295">
        <v>0.28471950000000001</v>
      </c>
      <c r="B10391" s="295"/>
      <c r="C10391" s="295">
        <v>0.3884765</v>
      </c>
      <c r="D10391" s="295"/>
    </row>
    <row r="10392" spans="1:4" x14ac:dyDescent="0.2">
      <c r="A10392" s="295">
        <v>0.28471950000000001</v>
      </c>
      <c r="B10392" s="295"/>
      <c r="C10392" s="295">
        <v>0.38846449999999999</v>
      </c>
      <c r="D10392" s="295"/>
    </row>
    <row r="10393" spans="1:4" x14ac:dyDescent="0.2">
      <c r="A10393" s="295">
        <v>0.28470590000000001</v>
      </c>
      <c r="B10393" s="295"/>
      <c r="C10393" s="295">
        <v>0.38842280000000001</v>
      </c>
      <c r="D10393" s="295"/>
    </row>
    <row r="10394" spans="1:4" x14ac:dyDescent="0.2">
      <c r="A10394" s="295">
        <v>0.28469309999999998</v>
      </c>
      <c r="B10394" s="295"/>
      <c r="C10394" s="295">
        <v>0.38841049999999999</v>
      </c>
      <c r="D10394" s="295"/>
    </row>
    <row r="10395" spans="1:4" x14ac:dyDescent="0.2">
      <c r="A10395" s="295">
        <v>0.28469309999999998</v>
      </c>
      <c r="B10395" s="295"/>
      <c r="C10395" s="295">
        <v>0.38841049999999999</v>
      </c>
      <c r="D10395" s="295"/>
    </row>
    <row r="10396" spans="1:4" x14ac:dyDescent="0.2">
      <c r="A10396" s="295">
        <v>0.28467799999999999</v>
      </c>
      <c r="B10396" s="295"/>
      <c r="C10396" s="295">
        <v>0.3883972</v>
      </c>
      <c r="D10396" s="295"/>
    </row>
    <row r="10397" spans="1:4" x14ac:dyDescent="0.2">
      <c r="A10397" s="295">
        <v>0.28465279999999998</v>
      </c>
      <c r="B10397" s="295"/>
      <c r="C10397" s="295">
        <v>0.38838250000000002</v>
      </c>
      <c r="D10397" s="295"/>
    </row>
    <row r="10398" spans="1:4" x14ac:dyDescent="0.2">
      <c r="A10398" s="295">
        <v>0.28465279999999998</v>
      </c>
      <c r="B10398" s="295"/>
      <c r="C10398" s="295">
        <v>0.38835819999999999</v>
      </c>
      <c r="D10398" s="295"/>
    </row>
    <row r="10399" spans="1:4" x14ac:dyDescent="0.2">
      <c r="A10399" s="295">
        <v>0.28464010000000001</v>
      </c>
      <c r="B10399" s="295"/>
      <c r="C10399" s="295">
        <v>0.38835819999999999</v>
      </c>
      <c r="D10399" s="295"/>
    </row>
    <row r="10400" spans="1:4" x14ac:dyDescent="0.2">
      <c r="A10400" s="295">
        <v>0.2846265</v>
      </c>
      <c r="B10400" s="295"/>
      <c r="C10400" s="295">
        <v>0.38834619999999997</v>
      </c>
      <c r="D10400" s="295"/>
    </row>
    <row r="10401" spans="1:4" x14ac:dyDescent="0.2">
      <c r="A10401" s="295">
        <v>0.2846264</v>
      </c>
      <c r="B10401" s="295"/>
      <c r="C10401" s="295">
        <v>0.38830690000000001</v>
      </c>
      <c r="D10401" s="295"/>
    </row>
    <row r="10402" spans="1:4" x14ac:dyDescent="0.2">
      <c r="A10402" s="295">
        <v>0.28461370000000003</v>
      </c>
      <c r="B10402" s="295"/>
      <c r="C10402" s="295">
        <v>0.38828020000000002</v>
      </c>
      <c r="D10402" s="295"/>
    </row>
    <row r="10403" spans="1:4" x14ac:dyDescent="0.2">
      <c r="A10403" s="295">
        <v>0.28460059999999998</v>
      </c>
      <c r="B10403" s="295"/>
      <c r="C10403" s="295">
        <v>0.38826680000000002</v>
      </c>
      <c r="D10403" s="295"/>
    </row>
    <row r="10404" spans="1:4" x14ac:dyDescent="0.2">
      <c r="A10404" s="295">
        <v>0.28457579999999999</v>
      </c>
      <c r="B10404" s="295"/>
      <c r="C10404" s="295">
        <v>0.38825460000000001</v>
      </c>
      <c r="D10404" s="295"/>
    </row>
    <row r="10405" spans="1:4" x14ac:dyDescent="0.2">
      <c r="A10405" s="295">
        <v>0.28457579999999999</v>
      </c>
      <c r="B10405" s="295"/>
      <c r="C10405" s="295">
        <v>0.38824120000000001</v>
      </c>
      <c r="D10405" s="295"/>
    </row>
    <row r="10406" spans="1:4" x14ac:dyDescent="0.2">
      <c r="A10406" s="295">
        <v>0.28457579999999999</v>
      </c>
      <c r="B10406" s="295"/>
      <c r="C10406" s="295">
        <v>0.38822659999999998</v>
      </c>
      <c r="D10406" s="295"/>
    </row>
    <row r="10407" spans="1:4" x14ac:dyDescent="0.2">
      <c r="A10407" s="295">
        <v>0.28454699999999999</v>
      </c>
      <c r="B10407" s="295"/>
      <c r="C10407" s="295">
        <v>0.38818619999999998</v>
      </c>
      <c r="D10407" s="295"/>
    </row>
    <row r="10408" spans="1:4" x14ac:dyDescent="0.2">
      <c r="A10408" s="295">
        <v>0.28454699999999999</v>
      </c>
      <c r="B10408" s="295"/>
      <c r="C10408" s="295">
        <v>0.38816060000000002</v>
      </c>
      <c r="D10408" s="295"/>
    </row>
    <row r="10409" spans="1:4" x14ac:dyDescent="0.2">
      <c r="A10409" s="295">
        <v>0.28453430000000002</v>
      </c>
      <c r="B10409" s="295"/>
      <c r="C10409" s="295">
        <v>0.38814690000000002</v>
      </c>
      <c r="D10409" s="295"/>
    </row>
    <row r="10410" spans="1:4" x14ac:dyDescent="0.2">
      <c r="A10410" s="295">
        <v>0.2845086</v>
      </c>
      <c r="B10410" s="295"/>
      <c r="C10410" s="295">
        <v>0.3881211</v>
      </c>
      <c r="D10410" s="295"/>
    </row>
    <row r="10411" spans="1:4" x14ac:dyDescent="0.2">
      <c r="A10411" s="295">
        <v>0.2845086</v>
      </c>
      <c r="B10411" s="295"/>
      <c r="C10411" s="295">
        <v>0.3880942</v>
      </c>
      <c r="D10411" s="295"/>
    </row>
    <row r="10412" spans="1:4" x14ac:dyDescent="0.2">
      <c r="A10412" s="295">
        <v>0.28449350000000001</v>
      </c>
      <c r="B10412" s="295"/>
      <c r="C10412" s="295">
        <v>0.38808090000000001</v>
      </c>
      <c r="D10412" s="295"/>
    </row>
    <row r="10413" spans="1:4" x14ac:dyDescent="0.2">
      <c r="A10413" s="295">
        <v>0.28448079999999998</v>
      </c>
      <c r="B10413" s="295"/>
      <c r="C10413" s="295">
        <v>0.38806619999999997</v>
      </c>
      <c r="D10413" s="295"/>
    </row>
    <row r="10414" spans="1:4" x14ac:dyDescent="0.2">
      <c r="A10414" s="295">
        <v>0.28446759999999999</v>
      </c>
      <c r="B10414" s="295"/>
      <c r="C10414" s="295">
        <v>0.3880286</v>
      </c>
      <c r="D10414" s="295"/>
    </row>
    <row r="10415" spans="1:4" x14ac:dyDescent="0.2">
      <c r="A10415" s="295">
        <v>0.28446759999999999</v>
      </c>
      <c r="B10415" s="295"/>
      <c r="C10415" s="295">
        <v>0.3880015</v>
      </c>
      <c r="D10415" s="295"/>
    </row>
    <row r="10416" spans="1:4" x14ac:dyDescent="0.2">
      <c r="A10416" s="295">
        <v>0.28445490000000001</v>
      </c>
      <c r="B10416" s="295"/>
      <c r="C10416" s="295">
        <v>0.38798820000000001</v>
      </c>
      <c r="D10416" s="295"/>
    </row>
    <row r="10417" spans="1:4" x14ac:dyDescent="0.2">
      <c r="A10417" s="295">
        <v>0.28444130000000001</v>
      </c>
      <c r="B10417" s="295"/>
      <c r="C10417" s="295">
        <v>0.38798820000000001</v>
      </c>
      <c r="D10417" s="295"/>
    </row>
    <row r="10418" spans="1:4" x14ac:dyDescent="0.2">
      <c r="A10418" s="295">
        <v>0.28444130000000001</v>
      </c>
      <c r="B10418" s="295"/>
      <c r="C10418" s="295">
        <v>0.3879475</v>
      </c>
      <c r="D10418" s="295"/>
    </row>
    <row r="10419" spans="1:4" x14ac:dyDescent="0.2">
      <c r="A10419" s="295">
        <v>0.28444130000000001</v>
      </c>
      <c r="B10419" s="295"/>
      <c r="C10419" s="295">
        <v>0.3879475</v>
      </c>
      <c r="D10419" s="295"/>
    </row>
    <row r="10420" spans="1:4" x14ac:dyDescent="0.2">
      <c r="A10420" s="295">
        <v>0.28444130000000001</v>
      </c>
      <c r="B10420" s="295"/>
      <c r="C10420" s="295">
        <v>0.38791009999999998</v>
      </c>
      <c r="D10420" s="295"/>
    </row>
    <row r="10421" spans="1:4" x14ac:dyDescent="0.2">
      <c r="A10421" s="295">
        <v>0.28441339999999998</v>
      </c>
      <c r="B10421" s="295"/>
      <c r="C10421" s="295">
        <v>0.38791009999999998</v>
      </c>
      <c r="D10421" s="295"/>
    </row>
    <row r="10422" spans="1:4" x14ac:dyDescent="0.2">
      <c r="A10422" s="295">
        <v>0.28438869999999999</v>
      </c>
      <c r="B10422" s="295"/>
      <c r="C10422" s="295">
        <v>0.38789639999999997</v>
      </c>
      <c r="D10422" s="295"/>
    </row>
    <row r="10423" spans="1:4" x14ac:dyDescent="0.2">
      <c r="A10423" s="295">
        <v>0.28438859999999999</v>
      </c>
      <c r="B10423" s="295"/>
      <c r="C10423" s="295">
        <v>0.38785730000000002</v>
      </c>
      <c r="D10423" s="295"/>
    </row>
    <row r="10424" spans="1:4" x14ac:dyDescent="0.2">
      <c r="A10424" s="295">
        <v>0.28438859999999999</v>
      </c>
      <c r="B10424" s="295"/>
      <c r="C10424" s="295">
        <v>0.38785730000000002</v>
      </c>
      <c r="D10424" s="295"/>
    </row>
    <row r="10425" spans="1:4" x14ac:dyDescent="0.2">
      <c r="A10425" s="295">
        <v>0.28438859999999999</v>
      </c>
      <c r="B10425" s="295"/>
      <c r="C10425" s="295">
        <v>0.38783190000000001</v>
      </c>
      <c r="D10425" s="295"/>
    </row>
    <row r="10426" spans="1:4" x14ac:dyDescent="0.2">
      <c r="A10426" s="295">
        <v>0.28438859999999999</v>
      </c>
      <c r="B10426" s="295"/>
      <c r="C10426" s="295">
        <v>0.38779170000000002</v>
      </c>
      <c r="D10426" s="295"/>
    </row>
    <row r="10427" spans="1:4" x14ac:dyDescent="0.2">
      <c r="A10427" s="295">
        <v>0.28438859999999999</v>
      </c>
      <c r="B10427" s="295"/>
      <c r="C10427" s="295">
        <v>0.38779170000000002</v>
      </c>
      <c r="D10427" s="295"/>
    </row>
    <row r="10428" spans="1:4" x14ac:dyDescent="0.2">
      <c r="A10428" s="295">
        <v>0.28434979999999999</v>
      </c>
      <c r="B10428" s="295"/>
      <c r="C10428" s="295">
        <v>0.3877659</v>
      </c>
      <c r="D10428" s="295"/>
    </row>
    <row r="10429" spans="1:4" x14ac:dyDescent="0.2">
      <c r="A10429" s="295">
        <v>0.28433710000000001</v>
      </c>
      <c r="B10429" s="295"/>
      <c r="C10429" s="295">
        <v>0.38774029999999998</v>
      </c>
      <c r="D10429" s="295"/>
    </row>
    <row r="10430" spans="1:4" x14ac:dyDescent="0.2">
      <c r="A10430" s="295">
        <v>0.28433710000000001</v>
      </c>
      <c r="B10430" s="295"/>
      <c r="C10430" s="295">
        <v>0.38771430000000001</v>
      </c>
      <c r="D10430" s="295"/>
    </row>
    <row r="10431" spans="1:4" x14ac:dyDescent="0.2">
      <c r="A10431" s="295">
        <v>0.28432350000000001</v>
      </c>
      <c r="B10431" s="295"/>
      <c r="C10431" s="295">
        <v>0.38767669999999999</v>
      </c>
      <c r="D10431" s="295"/>
    </row>
    <row r="10432" spans="1:4" x14ac:dyDescent="0.2">
      <c r="A10432" s="295">
        <v>0.28431030000000002</v>
      </c>
      <c r="B10432" s="295"/>
      <c r="C10432" s="295">
        <v>0.38763599999999998</v>
      </c>
      <c r="D10432" s="295"/>
    </row>
    <row r="10433" spans="1:4" x14ac:dyDescent="0.2">
      <c r="A10433" s="295">
        <v>0.28431030000000002</v>
      </c>
      <c r="B10433" s="295"/>
      <c r="C10433" s="295">
        <v>0.38762269999999999</v>
      </c>
      <c r="D10433" s="295"/>
    </row>
    <row r="10434" spans="1:4" x14ac:dyDescent="0.2">
      <c r="A10434" s="295">
        <v>0.28431030000000002</v>
      </c>
      <c r="B10434" s="295"/>
      <c r="C10434" s="295">
        <v>0.38762269999999999</v>
      </c>
      <c r="D10434" s="295"/>
    </row>
    <row r="10435" spans="1:4" x14ac:dyDescent="0.2">
      <c r="A10435" s="295">
        <v>0.2842846</v>
      </c>
      <c r="B10435" s="295"/>
      <c r="C10435" s="295">
        <v>0.38762269999999999</v>
      </c>
      <c r="D10435" s="295"/>
    </row>
    <row r="10436" spans="1:4" x14ac:dyDescent="0.2">
      <c r="A10436" s="295">
        <v>0.28427190000000002</v>
      </c>
      <c r="B10436" s="295"/>
      <c r="C10436" s="295">
        <v>0.3875943</v>
      </c>
      <c r="D10436" s="295"/>
    </row>
    <row r="10437" spans="1:4" x14ac:dyDescent="0.2">
      <c r="A10437" s="295">
        <v>0.28425679999999998</v>
      </c>
      <c r="B10437" s="295"/>
      <c r="C10437" s="295">
        <v>0.38755519999999999</v>
      </c>
      <c r="D10437" s="295"/>
    </row>
    <row r="10438" spans="1:4" x14ac:dyDescent="0.2">
      <c r="A10438" s="295">
        <v>0.28425679999999998</v>
      </c>
      <c r="B10438" s="295"/>
      <c r="C10438" s="295">
        <v>0.38752920000000002</v>
      </c>
      <c r="D10438" s="295"/>
    </row>
    <row r="10439" spans="1:4" x14ac:dyDescent="0.2">
      <c r="A10439" s="295">
        <v>0.28425679999999998</v>
      </c>
      <c r="B10439" s="295"/>
      <c r="C10439" s="295">
        <v>0.38752920000000002</v>
      </c>
      <c r="D10439" s="295"/>
    </row>
    <row r="10440" spans="1:4" x14ac:dyDescent="0.2">
      <c r="A10440" s="295">
        <v>0.28425679999999998</v>
      </c>
      <c r="B10440" s="295"/>
      <c r="C10440" s="295">
        <v>0.38750220000000002</v>
      </c>
      <c r="D10440" s="295"/>
    </row>
    <row r="10441" spans="1:4" x14ac:dyDescent="0.2">
      <c r="A10441" s="295">
        <v>0.28424310000000003</v>
      </c>
      <c r="B10441" s="295"/>
      <c r="C10441" s="295">
        <v>0.38746170000000002</v>
      </c>
      <c r="D10441" s="295"/>
    </row>
    <row r="10442" spans="1:4" x14ac:dyDescent="0.2">
      <c r="A10442" s="295">
        <v>0.28424310000000003</v>
      </c>
      <c r="B10442" s="295"/>
      <c r="C10442" s="295">
        <v>0.38743610000000001</v>
      </c>
      <c r="D10442" s="295"/>
    </row>
    <row r="10443" spans="1:4" x14ac:dyDescent="0.2">
      <c r="A10443" s="295">
        <v>0.28420279999999998</v>
      </c>
      <c r="B10443" s="295"/>
      <c r="C10443" s="295">
        <v>0.38741209999999998</v>
      </c>
      <c r="D10443" s="295"/>
    </row>
    <row r="10444" spans="1:4" x14ac:dyDescent="0.2">
      <c r="A10444" s="295">
        <v>0.28420279999999998</v>
      </c>
      <c r="B10444" s="295"/>
      <c r="C10444" s="295">
        <v>0.3873837</v>
      </c>
      <c r="D10444" s="295"/>
    </row>
    <row r="10445" spans="1:4" x14ac:dyDescent="0.2">
      <c r="A10445" s="295">
        <v>0.28420279999999998</v>
      </c>
      <c r="B10445" s="295"/>
      <c r="C10445" s="295">
        <v>0.3873837</v>
      </c>
      <c r="D10445" s="295"/>
    </row>
    <row r="10446" spans="1:4" x14ac:dyDescent="0.2">
      <c r="A10446" s="295">
        <v>0.2841901</v>
      </c>
      <c r="B10446" s="295"/>
      <c r="C10446" s="295">
        <v>0.3873837</v>
      </c>
      <c r="D10446" s="295"/>
    </row>
    <row r="10447" spans="1:4" x14ac:dyDescent="0.2">
      <c r="A10447" s="295">
        <v>0.2841764</v>
      </c>
      <c r="B10447" s="295"/>
      <c r="C10447" s="295">
        <v>0.38734439999999998</v>
      </c>
      <c r="D10447" s="295"/>
    </row>
    <row r="10448" spans="1:4" x14ac:dyDescent="0.2">
      <c r="A10448" s="295">
        <v>0.28416279999999999</v>
      </c>
      <c r="B10448" s="295"/>
      <c r="C10448" s="295">
        <v>0.38734439999999998</v>
      </c>
      <c r="D10448" s="295"/>
    </row>
    <row r="10449" spans="1:4" x14ac:dyDescent="0.2">
      <c r="A10449" s="295">
        <v>0.28416279999999999</v>
      </c>
      <c r="B10449" s="295"/>
      <c r="C10449" s="295">
        <v>0.38731900000000002</v>
      </c>
      <c r="D10449" s="295"/>
    </row>
    <row r="10450" spans="1:4" x14ac:dyDescent="0.2">
      <c r="A10450" s="295">
        <v>0.28413559999999999</v>
      </c>
      <c r="B10450" s="295"/>
      <c r="C10450" s="295">
        <v>0.38727859999999997</v>
      </c>
      <c r="D10450" s="295"/>
    </row>
    <row r="10451" spans="1:4" x14ac:dyDescent="0.2">
      <c r="A10451" s="295">
        <v>0.28413559999999999</v>
      </c>
      <c r="B10451" s="295"/>
      <c r="C10451" s="295">
        <v>0.38723920000000001</v>
      </c>
      <c r="D10451" s="295"/>
    </row>
    <row r="10452" spans="1:4" x14ac:dyDescent="0.2">
      <c r="A10452" s="295">
        <v>0.28412290000000001</v>
      </c>
      <c r="B10452" s="295"/>
      <c r="C10452" s="295">
        <v>0.38723920000000001</v>
      </c>
      <c r="D10452" s="295"/>
    </row>
    <row r="10453" spans="1:4" x14ac:dyDescent="0.2">
      <c r="A10453" s="295">
        <v>0.28409499999999999</v>
      </c>
      <c r="B10453" s="295"/>
      <c r="C10453" s="295">
        <v>0.38719920000000002</v>
      </c>
      <c r="D10453" s="295"/>
    </row>
    <row r="10454" spans="1:4" x14ac:dyDescent="0.2">
      <c r="A10454" s="295">
        <v>0.28408299999999997</v>
      </c>
      <c r="B10454" s="295"/>
      <c r="C10454" s="295">
        <v>0.38714749999999998</v>
      </c>
      <c r="D10454" s="295"/>
    </row>
    <row r="10455" spans="1:4" x14ac:dyDescent="0.2">
      <c r="A10455" s="295">
        <v>0.28408299999999997</v>
      </c>
      <c r="B10455" s="295"/>
      <c r="C10455" s="295">
        <v>0.38710840000000002</v>
      </c>
      <c r="D10455" s="295"/>
    </row>
    <row r="10456" spans="1:4" x14ac:dyDescent="0.2">
      <c r="A10456" s="295">
        <v>0.28406930000000002</v>
      </c>
      <c r="B10456" s="295"/>
      <c r="C10456" s="295">
        <v>0.38710830000000002</v>
      </c>
      <c r="D10456" s="295"/>
    </row>
    <row r="10457" spans="1:4" x14ac:dyDescent="0.2">
      <c r="A10457" s="295">
        <v>0.28404420000000002</v>
      </c>
      <c r="B10457" s="295"/>
      <c r="C10457" s="295">
        <v>0.38710830000000002</v>
      </c>
      <c r="D10457" s="295"/>
    </row>
    <row r="10458" spans="1:4" x14ac:dyDescent="0.2">
      <c r="A10458" s="295">
        <v>0.28404410000000002</v>
      </c>
      <c r="B10458" s="295"/>
      <c r="C10458" s="295">
        <v>0.38706790000000002</v>
      </c>
      <c r="D10458" s="295"/>
    </row>
    <row r="10459" spans="1:4" x14ac:dyDescent="0.2">
      <c r="A10459" s="295">
        <v>0.28404410000000002</v>
      </c>
      <c r="B10459" s="295"/>
      <c r="C10459" s="295">
        <v>0.38704189999999999</v>
      </c>
      <c r="D10459" s="295"/>
    </row>
    <row r="10460" spans="1:4" x14ac:dyDescent="0.2">
      <c r="A10460" s="295">
        <v>0.28403099999999998</v>
      </c>
      <c r="B10460" s="295"/>
      <c r="C10460" s="295">
        <v>0.3870286</v>
      </c>
      <c r="D10460" s="295"/>
    </row>
    <row r="10461" spans="1:4" x14ac:dyDescent="0.2">
      <c r="A10461" s="295">
        <v>0.2840183</v>
      </c>
      <c r="B10461" s="295"/>
      <c r="C10461" s="295">
        <v>0.38701629999999998</v>
      </c>
      <c r="D10461" s="295"/>
    </row>
    <row r="10462" spans="1:4" x14ac:dyDescent="0.2">
      <c r="A10462" s="295">
        <v>0.28400310000000001</v>
      </c>
      <c r="B10462" s="295"/>
      <c r="C10462" s="295">
        <v>0.38697569999999998</v>
      </c>
      <c r="D10462" s="295"/>
    </row>
    <row r="10463" spans="1:4" x14ac:dyDescent="0.2">
      <c r="A10463" s="295">
        <v>0.28400310000000001</v>
      </c>
      <c r="B10463" s="295"/>
      <c r="C10463" s="295">
        <v>0.38695030000000002</v>
      </c>
      <c r="D10463" s="295"/>
    </row>
    <row r="10464" spans="1:4" x14ac:dyDescent="0.2">
      <c r="A10464" s="295">
        <v>0.28397840000000002</v>
      </c>
      <c r="B10464" s="295"/>
      <c r="C10464" s="295">
        <v>0.38692349999999998</v>
      </c>
      <c r="D10464" s="295"/>
    </row>
    <row r="10465" spans="1:4" x14ac:dyDescent="0.2">
      <c r="A10465" s="295">
        <v>0.28396470000000001</v>
      </c>
      <c r="B10465" s="295"/>
      <c r="C10465" s="295">
        <v>0.38690970000000002</v>
      </c>
      <c r="D10465" s="295"/>
    </row>
    <row r="10466" spans="1:4" x14ac:dyDescent="0.2">
      <c r="A10466" s="295">
        <v>0.28395160000000003</v>
      </c>
      <c r="B10466" s="295"/>
      <c r="C10466" s="295">
        <v>0.3868817</v>
      </c>
      <c r="D10466" s="295"/>
    </row>
    <row r="10467" spans="1:4" x14ac:dyDescent="0.2">
      <c r="A10467" s="295">
        <v>0.28395160000000003</v>
      </c>
      <c r="B10467" s="295"/>
      <c r="C10467" s="295">
        <v>0.38686799999999999</v>
      </c>
      <c r="D10467" s="295"/>
    </row>
    <row r="10468" spans="1:4" x14ac:dyDescent="0.2">
      <c r="A10468" s="295">
        <v>0.28393889999999999</v>
      </c>
      <c r="B10468" s="295"/>
      <c r="C10468" s="295">
        <v>0.38681569999999998</v>
      </c>
      <c r="D10468" s="295"/>
    </row>
    <row r="10469" spans="1:4" x14ac:dyDescent="0.2">
      <c r="A10469" s="295">
        <v>0.2839237</v>
      </c>
      <c r="B10469" s="295"/>
      <c r="C10469" s="295">
        <v>0.38680199999999998</v>
      </c>
      <c r="D10469" s="295"/>
    </row>
    <row r="10470" spans="1:4" x14ac:dyDescent="0.2">
      <c r="A10470" s="295">
        <v>0.2839101</v>
      </c>
      <c r="B10470" s="295"/>
      <c r="C10470" s="295">
        <v>0.38676270000000001</v>
      </c>
      <c r="D10470" s="295"/>
    </row>
    <row r="10471" spans="1:4" x14ac:dyDescent="0.2">
      <c r="A10471" s="295">
        <v>0.28389809999999999</v>
      </c>
      <c r="B10471" s="295"/>
      <c r="C10471" s="295">
        <v>0.38674890000000001</v>
      </c>
      <c r="D10471" s="295"/>
    </row>
    <row r="10472" spans="1:4" x14ac:dyDescent="0.2">
      <c r="A10472" s="295">
        <v>0.28388530000000001</v>
      </c>
      <c r="B10472" s="295"/>
      <c r="C10472" s="295">
        <v>0.38670890000000002</v>
      </c>
      <c r="D10472" s="295"/>
    </row>
    <row r="10473" spans="1:4" x14ac:dyDescent="0.2">
      <c r="A10473" s="295">
        <v>0.28387220000000002</v>
      </c>
      <c r="B10473" s="295"/>
      <c r="C10473" s="295">
        <v>0.3866696</v>
      </c>
      <c r="D10473" s="295"/>
    </row>
    <row r="10474" spans="1:4" x14ac:dyDescent="0.2">
      <c r="A10474" s="295">
        <v>0.28384579999999998</v>
      </c>
      <c r="B10474" s="295"/>
      <c r="C10474" s="295">
        <v>0.3866696</v>
      </c>
      <c r="D10474" s="295"/>
    </row>
    <row r="10475" spans="1:4" x14ac:dyDescent="0.2">
      <c r="A10475" s="295">
        <v>0.28384579999999998</v>
      </c>
      <c r="B10475" s="295"/>
      <c r="C10475" s="295">
        <v>0.38660489999999997</v>
      </c>
      <c r="D10475" s="295"/>
    </row>
    <row r="10476" spans="1:4" x14ac:dyDescent="0.2">
      <c r="A10476" s="295">
        <v>0.28384579999999998</v>
      </c>
      <c r="B10476" s="295"/>
      <c r="C10476" s="295">
        <v>0.38660489999999997</v>
      </c>
      <c r="D10476" s="295"/>
    </row>
    <row r="10477" spans="1:4" x14ac:dyDescent="0.2">
      <c r="A10477" s="295">
        <v>0.28383219999999998</v>
      </c>
      <c r="B10477" s="295"/>
      <c r="C10477" s="295">
        <v>0.38656190000000001</v>
      </c>
      <c r="D10477" s="295"/>
    </row>
    <row r="10478" spans="1:4" x14ac:dyDescent="0.2">
      <c r="A10478" s="295">
        <v>0.28383219999999998</v>
      </c>
      <c r="B10478" s="295"/>
      <c r="C10478" s="295">
        <v>0.38653759999999998</v>
      </c>
      <c r="D10478" s="295"/>
    </row>
    <row r="10479" spans="1:4" x14ac:dyDescent="0.2">
      <c r="A10479" s="295">
        <v>0.28380499999999997</v>
      </c>
      <c r="B10479" s="295"/>
      <c r="C10479" s="295">
        <v>0.38652419999999998</v>
      </c>
      <c r="D10479" s="295"/>
    </row>
    <row r="10480" spans="1:4" x14ac:dyDescent="0.2">
      <c r="A10480" s="295">
        <v>0.2837923</v>
      </c>
      <c r="B10480" s="295"/>
      <c r="C10480" s="295">
        <v>0.3864997</v>
      </c>
      <c r="D10480" s="295"/>
    </row>
    <row r="10481" spans="1:4" x14ac:dyDescent="0.2">
      <c r="A10481" s="295">
        <v>0.28377859999999999</v>
      </c>
      <c r="B10481" s="295"/>
      <c r="C10481" s="295">
        <v>0.38648769999999999</v>
      </c>
      <c r="D10481" s="295"/>
    </row>
    <row r="10482" spans="1:4" x14ac:dyDescent="0.2">
      <c r="A10482" s="295">
        <v>0.28377859999999999</v>
      </c>
      <c r="B10482" s="295"/>
      <c r="C10482" s="295">
        <v>0.38647389999999998</v>
      </c>
      <c r="D10482" s="295"/>
    </row>
    <row r="10483" spans="1:4" x14ac:dyDescent="0.2">
      <c r="A10483" s="295">
        <v>0.28377859999999999</v>
      </c>
      <c r="B10483" s="295"/>
      <c r="C10483" s="295">
        <v>0.38646170000000002</v>
      </c>
      <c r="D10483" s="295"/>
    </row>
    <row r="10484" spans="1:4" x14ac:dyDescent="0.2">
      <c r="A10484" s="295">
        <v>0.2837655</v>
      </c>
      <c r="B10484" s="295"/>
      <c r="C10484" s="295">
        <v>0.38646170000000002</v>
      </c>
      <c r="D10484" s="295"/>
    </row>
    <row r="10485" spans="1:4" x14ac:dyDescent="0.2">
      <c r="A10485" s="295">
        <v>0.28375030000000001</v>
      </c>
      <c r="B10485" s="295"/>
      <c r="C10485" s="295">
        <v>0.38642169999999998</v>
      </c>
      <c r="D10485" s="295"/>
    </row>
    <row r="10486" spans="1:4" x14ac:dyDescent="0.2">
      <c r="A10486" s="295">
        <v>0.28375030000000001</v>
      </c>
      <c r="B10486" s="295"/>
      <c r="C10486" s="295">
        <v>0.38640940000000001</v>
      </c>
      <c r="D10486" s="295"/>
    </row>
    <row r="10487" spans="1:4" x14ac:dyDescent="0.2">
      <c r="A10487" s="295">
        <v>0.28371190000000002</v>
      </c>
      <c r="B10487" s="295"/>
      <c r="C10487" s="295">
        <v>0.38638339999999999</v>
      </c>
      <c r="D10487" s="295"/>
    </row>
    <row r="10488" spans="1:4" x14ac:dyDescent="0.2">
      <c r="A10488" s="295">
        <v>0.28371190000000002</v>
      </c>
      <c r="B10488" s="295"/>
      <c r="C10488" s="295">
        <v>0.3863434</v>
      </c>
      <c r="D10488" s="295"/>
    </row>
    <row r="10489" spans="1:4" x14ac:dyDescent="0.2">
      <c r="A10489" s="295">
        <v>0.28371190000000002</v>
      </c>
      <c r="B10489" s="295"/>
      <c r="C10489" s="295">
        <v>0.38631539999999998</v>
      </c>
      <c r="D10489" s="295"/>
    </row>
    <row r="10490" spans="1:4" x14ac:dyDescent="0.2">
      <c r="A10490" s="295">
        <v>0.28371190000000002</v>
      </c>
      <c r="B10490" s="295"/>
      <c r="C10490" s="295">
        <v>0.38630170000000003</v>
      </c>
      <c r="D10490" s="295"/>
    </row>
    <row r="10491" spans="1:4" x14ac:dyDescent="0.2">
      <c r="A10491" s="295">
        <v>0.28369680000000003</v>
      </c>
      <c r="B10491" s="295"/>
      <c r="C10491" s="295">
        <v>0.38627610000000001</v>
      </c>
      <c r="D10491" s="295"/>
    </row>
    <row r="10492" spans="1:4" x14ac:dyDescent="0.2">
      <c r="A10492" s="295">
        <v>0.28367039999999999</v>
      </c>
      <c r="B10492" s="295"/>
      <c r="C10492" s="295">
        <v>0.38626149999999998</v>
      </c>
      <c r="D10492" s="295"/>
    </row>
    <row r="10493" spans="1:4" x14ac:dyDescent="0.2">
      <c r="A10493" s="295">
        <v>0.28364519999999999</v>
      </c>
      <c r="B10493" s="295"/>
      <c r="C10493" s="295">
        <v>0.3862584</v>
      </c>
      <c r="D10493" s="295"/>
    </row>
    <row r="10494" spans="1:4" x14ac:dyDescent="0.2">
      <c r="A10494" s="295">
        <v>0.28364519999999999</v>
      </c>
      <c r="B10494" s="295"/>
      <c r="C10494" s="295">
        <v>0.38622210000000001</v>
      </c>
      <c r="D10494" s="295"/>
    </row>
    <row r="10495" spans="1:4" x14ac:dyDescent="0.2">
      <c r="A10495" s="295">
        <v>0.28363250000000001</v>
      </c>
      <c r="B10495" s="295"/>
      <c r="C10495" s="295">
        <v>0.3862101</v>
      </c>
      <c r="D10495" s="295"/>
    </row>
    <row r="10496" spans="1:4" x14ac:dyDescent="0.2">
      <c r="A10496" s="295">
        <v>0.28361890000000001</v>
      </c>
      <c r="B10496" s="295"/>
      <c r="C10496" s="295">
        <v>0.3861964</v>
      </c>
      <c r="D10496" s="295"/>
    </row>
    <row r="10497" spans="1:4" x14ac:dyDescent="0.2">
      <c r="A10497" s="295">
        <v>0.28360370000000001</v>
      </c>
      <c r="B10497" s="295"/>
      <c r="C10497" s="295">
        <v>0.38618409999999997</v>
      </c>
      <c r="D10497" s="295"/>
    </row>
    <row r="10498" spans="1:4" x14ac:dyDescent="0.2">
      <c r="A10498" s="295">
        <v>0.28360370000000001</v>
      </c>
      <c r="B10498" s="295"/>
      <c r="C10498" s="295">
        <v>0.38618409999999997</v>
      </c>
      <c r="D10498" s="295"/>
    </row>
    <row r="10499" spans="1:4" x14ac:dyDescent="0.2">
      <c r="A10499" s="295">
        <v>0.28357860000000001</v>
      </c>
      <c r="B10499" s="295"/>
      <c r="C10499" s="295">
        <v>0.38613039999999998</v>
      </c>
      <c r="D10499" s="295"/>
    </row>
    <row r="10500" spans="1:4" x14ac:dyDescent="0.2">
      <c r="A10500" s="295">
        <v>0.28356579999999998</v>
      </c>
      <c r="B10500" s="295"/>
      <c r="C10500" s="295">
        <v>0.38611830000000003</v>
      </c>
      <c r="D10500" s="295"/>
    </row>
    <row r="10501" spans="1:4" x14ac:dyDescent="0.2">
      <c r="A10501" s="295">
        <v>0.28356579999999998</v>
      </c>
      <c r="B10501" s="295"/>
      <c r="C10501" s="295">
        <v>0.38609250000000001</v>
      </c>
      <c r="D10501" s="295"/>
    </row>
    <row r="10502" spans="1:4" x14ac:dyDescent="0.2">
      <c r="A10502" s="295">
        <v>0.28356579999999998</v>
      </c>
      <c r="B10502" s="295"/>
      <c r="C10502" s="295">
        <v>0.38609250000000001</v>
      </c>
      <c r="D10502" s="295"/>
    </row>
    <row r="10503" spans="1:4" x14ac:dyDescent="0.2">
      <c r="A10503" s="295">
        <v>0.28355219999999998</v>
      </c>
      <c r="B10503" s="295"/>
      <c r="C10503" s="295">
        <v>0.38606819999999997</v>
      </c>
      <c r="D10503" s="295"/>
    </row>
    <row r="10504" spans="1:4" x14ac:dyDescent="0.2">
      <c r="A10504" s="295">
        <v>0.28355219999999998</v>
      </c>
      <c r="B10504" s="295"/>
      <c r="C10504" s="295">
        <v>0.38606819999999997</v>
      </c>
      <c r="D10504" s="295"/>
    </row>
    <row r="10505" spans="1:4" x14ac:dyDescent="0.2">
      <c r="A10505" s="295">
        <v>0.2835395</v>
      </c>
      <c r="B10505" s="295"/>
      <c r="C10505" s="295">
        <v>0.38604149999999998</v>
      </c>
      <c r="D10505" s="295"/>
    </row>
    <row r="10506" spans="1:4" x14ac:dyDescent="0.2">
      <c r="A10506" s="295">
        <v>0.2835395</v>
      </c>
      <c r="B10506" s="295"/>
      <c r="C10506" s="295">
        <v>0.38602819999999999</v>
      </c>
      <c r="D10506" s="295"/>
    </row>
    <row r="10507" spans="1:4" x14ac:dyDescent="0.2">
      <c r="A10507" s="295">
        <v>0.28351379999999998</v>
      </c>
      <c r="B10507" s="295"/>
      <c r="C10507" s="295">
        <v>0.3859998</v>
      </c>
      <c r="D10507" s="295"/>
    </row>
    <row r="10508" spans="1:4" x14ac:dyDescent="0.2">
      <c r="A10508" s="295">
        <v>0.28351379999999998</v>
      </c>
      <c r="B10508" s="295"/>
      <c r="C10508" s="295">
        <v>0.38598779999999999</v>
      </c>
      <c r="D10508" s="295"/>
    </row>
    <row r="10509" spans="1:4" x14ac:dyDescent="0.2">
      <c r="A10509" s="295">
        <v>0.28348590000000001</v>
      </c>
      <c r="B10509" s="295"/>
      <c r="C10509" s="295">
        <v>0.38595020000000002</v>
      </c>
      <c r="D10509" s="295"/>
    </row>
    <row r="10510" spans="1:4" x14ac:dyDescent="0.2">
      <c r="A10510" s="295">
        <v>0.28348590000000001</v>
      </c>
      <c r="B10510" s="295"/>
      <c r="C10510" s="295">
        <v>0.38595020000000002</v>
      </c>
      <c r="D10510" s="295"/>
    </row>
    <row r="10511" spans="1:4" x14ac:dyDescent="0.2">
      <c r="A10511" s="295">
        <v>0.28347280000000002</v>
      </c>
      <c r="B10511" s="295"/>
      <c r="C10511" s="295">
        <v>0.38593549999999999</v>
      </c>
      <c r="D10511" s="295"/>
    </row>
    <row r="10512" spans="1:4" x14ac:dyDescent="0.2">
      <c r="A10512" s="295">
        <v>0.28344639999999999</v>
      </c>
      <c r="B10512" s="295"/>
      <c r="C10512" s="295">
        <v>0.38593549999999999</v>
      </c>
      <c r="D10512" s="295"/>
    </row>
    <row r="10513" spans="1:4" x14ac:dyDescent="0.2">
      <c r="A10513" s="295">
        <v>0.28344639999999999</v>
      </c>
      <c r="B10513" s="295"/>
      <c r="C10513" s="295">
        <v>0.38592179999999998</v>
      </c>
      <c r="D10513" s="295"/>
    </row>
    <row r="10514" spans="1:4" x14ac:dyDescent="0.2">
      <c r="A10514" s="295">
        <v>0.28343439999999998</v>
      </c>
      <c r="B10514" s="295"/>
      <c r="C10514" s="295">
        <v>0.38589639999999997</v>
      </c>
      <c r="D10514" s="295"/>
    </row>
    <row r="10515" spans="1:4" x14ac:dyDescent="0.2">
      <c r="A10515" s="295">
        <v>0.28342119999999998</v>
      </c>
      <c r="B10515" s="295"/>
      <c r="C10515" s="295">
        <v>0.38584239999999997</v>
      </c>
      <c r="D10515" s="295"/>
    </row>
    <row r="10516" spans="1:4" x14ac:dyDescent="0.2">
      <c r="A10516" s="295">
        <v>0.28339340000000002</v>
      </c>
      <c r="B10516" s="295"/>
      <c r="C10516" s="295">
        <v>0.38580370000000003</v>
      </c>
      <c r="D10516" s="295"/>
    </row>
    <row r="10517" spans="1:4" x14ac:dyDescent="0.2">
      <c r="A10517" s="295">
        <v>0.28339340000000002</v>
      </c>
      <c r="B10517" s="295"/>
      <c r="C10517" s="295">
        <v>0.38580370000000003</v>
      </c>
      <c r="D10517" s="295"/>
    </row>
    <row r="10518" spans="1:4" x14ac:dyDescent="0.2">
      <c r="A10518" s="295">
        <v>0.28339340000000002</v>
      </c>
      <c r="B10518" s="295"/>
      <c r="C10518" s="295">
        <v>0.38575399999999999</v>
      </c>
      <c r="D10518" s="295"/>
    </row>
    <row r="10519" spans="1:4" x14ac:dyDescent="0.2">
      <c r="A10519" s="295">
        <v>0.2833813</v>
      </c>
      <c r="B10519" s="295"/>
      <c r="C10519" s="295">
        <v>0.3857257</v>
      </c>
      <c r="D10519" s="295"/>
    </row>
    <row r="10520" spans="1:4" x14ac:dyDescent="0.2">
      <c r="A10520" s="295">
        <v>0.2833677</v>
      </c>
      <c r="B10520" s="295"/>
      <c r="C10520" s="295">
        <v>0.3857257</v>
      </c>
      <c r="D10520" s="295"/>
    </row>
    <row r="10521" spans="1:4" x14ac:dyDescent="0.2">
      <c r="A10521" s="295">
        <v>0.28335450000000001</v>
      </c>
      <c r="B10521" s="295"/>
      <c r="C10521" s="295">
        <v>0.38567430000000003</v>
      </c>
      <c r="D10521" s="295"/>
    </row>
    <row r="10522" spans="1:4" x14ac:dyDescent="0.2">
      <c r="A10522" s="295">
        <v>0.28333940000000002</v>
      </c>
      <c r="B10522" s="295"/>
      <c r="C10522" s="295">
        <v>0.38567430000000003</v>
      </c>
      <c r="D10522" s="295"/>
    </row>
    <row r="10523" spans="1:4" x14ac:dyDescent="0.2">
      <c r="A10523" s="295">
        <v>0.28333940000000002</v>
      </c>
      <c r="B10523" s="295"/>
      <c r="C10523" s="295">
        <v>0.38564739999999997</v>
      </c>
      <c r="D10523" s="295"/>
    </row>
    <row r="10524" spans="1:4" x14ac:dyDescent="0.2">
      <c r="A10524" s="295">
        <v>0.28333940000000002</v>
      </c>
      <c r="B10524" s="295"/>
      <c r="C10524" s="295">
        <v>0.38563409999999998</v>
      </c>
      <c r="D10524" s="295"/>
    </row>
    <row r="10525" spans="1:4" x14ac:dyDescent="0.2">
      <c r="A10525" s="295">
        <v>0.28331299999999998</v>
      </c>
      <c r="B10525" s="295"/>
      <c r="C10525" s="295">
        <v>0.3856057</v>
      </c>
      <c r="D10525" s="295"/>
    </row>
    <row r="10526" spans="1:4" x14ac:dyDescent="0.2">
      <c r="A10526" s="295">
        <v>0.28330100000000003</v>
      </c>
      <c r="B10526" s="295"/>
      <c r="C10526" s="295">
        <v>0.38559359999999998</v>
      </c>
      <c r="D10526" s="295"/>
    </row>
    <row r="10527" spans="1:4" x14ac:dyDescent="0.2">
      <c r="A10527" s="295">
        <v>0.28330100000000003</v>
      </c>
      <c r="B10527" s="295"/>
      <c r="C10527" s="295">
        <v>0.38556829999999997</v>
      </c>
      <c r="D10527" s="295"/>
    </row>
    <row r="10528" spans="1:4" x14ac:dyDescent="0.2">
      <c r="A10528" s="295">
        <v>0.28327269999999999</v>
      </c>
      <c r="B10528" s="295"/>
      <c r="C10528" s="295">
        <v>0.3855403</v>
      </c>
      <c r="D10528" s="295"/>
    </row>
    <row r="10529" spans="1:4" x14ac:dyDescent="0.2">
      <c r="A10529" s="295">
        <v>0.28327269999999999</v>
      </c>
      <c r="B10529" s="295"/>
      <c r="C10529" s="295">
        <v>0.38551229999999997</v>
      </c>
      <c r="D10529" s="295"/>
    </row>
    <row r="10530" spans="1:4" x14ac:dyDescent="0.2">
      <c r="A10530" s="295">
        <v>0.28327269999999999</v>
      </c>
      <c r="B10530" s="295"/>
      <c r="C10530" s="295">
        <v>0.38549860000000002</v>
      </c>
      <c r="D10530" s="295"/>
    </row>
    <row r="10531" spans="1:4" x14ac:dyDescent="0.2">
      <c r="A10531" s="295">
        <v>0.28325899999999998</v>
      </c>
      <c r="B10531" s="295"/>
      <c r="C10531" s="295">
        <v>0.38548650000000001</v>
      </c>
      <c r="D10531" s="295"/>
    </row>
    <row r="10532" spans="1:4" x14ac:dyDescent="0.2">
      <c r="A10532" s="295">
        <v>0.28325899999999998</v>
      </c>
      <c r="B10532" s="295"/>
      <c r="C10532" s="295">
        <v>0.3854609</v>
      </c>
      <c r="D10532" s="295"/>
    </row>
    <row r="10533" spans="1:4" x14ac:dyDescent="0.2">
      <c r="A10533" s="295">
        <v>0.28322120000000001</v>
      </c>
      <c r="B10533" s="295"/>
      <c r="C10533" s="295">
        <v>0.38544889999999998</v>
      </c>
      <c r="D10533" s="295"/>
    </row>
    <row r="10534" spans="1:4" x14ac:dyDescent="0.2">
      <c r="A10534" s="295">
        <v>0.28322120000000001</v>
      </c>
      <c r="B10534" s="295"/>
      <c r="C10534" s="295">
        <v>0.38540849999999999</v>
      </c>
      <c r="D10534" s="295"/>
    </row>
    <row r="10535" spans="1:4" x14ac:dyDescent="0.2">
      <c r="A10535" s="295">
        <v>0.28320600000000001</v>
      </c>
      <c r="B10535" s="295"/>
      <c r="C10535" s="295">
        <v>0.38540849999999999</v>
      </c>
      <c r="D10535" s="295"/>
    </row>
    <row r="10536" spans="1:4" x14ac:dyDescent="0.2">
      <c r="A10536" s="295">
        <v>0.28320600000000001</v>
      </c>
      <c r="B10536" s="295"/>
      <c r="C10536" s="295">
        <v>0.3853818</v>
      </c>
      <c r="D10536" s="295"/>
    </row>
    <row r="10537" spans="1:4" x14ac:dyDescent="0.2">
      <c r="A10537" s="295">
        <v>0.28320600000000001</v>
      </c>
      <c r="B10537" s="295"/>
      <c r="C10537" s="295">
        <v>0.3853818</v>
      </c>
      <c r="D10537" s="295"/>
    </row>
    <row r="10538" spans="1:4" x14ac:dyDescent="0.2">
      <c r="A10538" s="295">
        <v>0.28320600000000001</v>
      </c>
      <c r="B10538" s="295"/>
      <c r="C10538" s="295">
        <v>0.38536959999999998</v>
      </c>
      <c r="D10538" s="295"/>
    </row>
    <row r="10539" spans="1:4" x14ac:dyDescent="0.2">
      <c r="A10539" s="295">
        <v>0.28319329999999998</v>
      </c>
      <c r="B10539" s="295"/>
      <c r="C10539" s="295">
        <v>0.38535580000000003</v>
      </c>
      <c r="D10539" s="295"/>
    </row>
    <row r="10540" spans="1:4" x14ac:dyDescent="0.2">
      <c r="A10540" s="295">
        <v>0.28318130000000002</v>
      </c>
      <c r="B10540" s="295"/>
      <c r="C10540" s="295">
        <v>0.38534380000000001</v>
      </c>
      <c r="D10540" s="295"/>
    </row>
    <row r="10541" spans="1:4" x14ac:dyDescent="0.2">
      <c r="A10541" s="295">
        <v>0.28315249999999997</v>
      </c>
      <c r="B10541" s="295"/>
      <c r="C10541" s="295">
        <v>0.38533040000000002</v>
      </c>
      <c r="D10541" s="295"/>
    </row>
    <row r="10542" spans="1:4" x14ac:dyDescent="0.2">
      <c r="A10542" s="295">
        <v>0.28315249999999997</v>
      </c>
      <c r="B10542" s="295"/>
      <c r="C10542" s="295">
        <v>0.38527800000000001</v>
      </c>
      <c r="D10542" s="295"/>
    </row>
    <row r="10543" spans="1:4" x14ac:dyDescent="0.2">
      <c r="A10543" s="295">
        <v>0.28313929999999998</v>
      </c>
      <c r="B10543" s="295"/>
      <c r="C10543" s="295">
        <v>0.38525199999999998</v>
      </c>
      <c r="D10543" s="295"/>
    </row>
    <row r="10544" spans="1:4" x14ac:dyDescent="0.2">
      <c r="A10544" s="295">
        <v>0.28312569999999998</v>
      </c>
      <c r="B10544" s="295"/>
      <c r="C10544" s="295">
        <v>0.38523869999999999</v>
      </c>
      <c r="D10544" s="295"/>
    </row>
    <row r="10545" spans="1:4" x14ac:dyDescent="0.2">
      <c r="A10545" s="295">
        <v>0.283113</v>
      </c>
      <c r="B10545" s="295"/>
      <c r="C10545" s="295">
        <v>0.38522659999999997</v>
      </c>
      <c r="D10545" s="295"/>
    </row>
    <row r="10546" spans="1:4" x14ac:dyDescent="0.2">
      <c r="A10546" s="295">
        <v>0.2831129</v>
      </c>
      <c r="B10546" s="295"/>
      <c r="C10546" s="295">
        <v>0.38517269999999998</v>
      </c>
      <c r="D10546" s="295"/>
    </row>
    <row r="10547" spans="1:4" x14ac:dyDescent="0.2">
      <c r="A10547" s="295">
        <v>0.28310089999999999</v>
      </c>
      <c r="B10547" s="295"/>
      <c r="C10547" s="295">
        <v>0.38514730000000003</v>
      </c>
      <c r="D10547" s="295"/>
    </row>
    <row r="10548" spans="1:4" x14ac:dyDescent="0.2">
      <c r="A10548" s="295">
        <v>0.28310089999999999</v>
      </c>
      <c r="B10548" s="295"/>
      <c r="C10548" s="295">
        <v>0.38514730000000003</v>
      </c>
      <c r="D10548" s="295"/>
    </row>
    <row r="10549" spans="1:4" x14ac:dyDescent="0.2">
      <c r="A10549" s="295">
        <v>0.28310089999999999</v>
      </c>
      <c r="B10549" s="295"/>
      <c r="C10549" s="295">
        <v>0.3850942</v>
      </c>
      <c r="D10549" s="295"/>
    </row>
    <row r="10550" spans="1:4" x14ac:dyDescent="0.2">
      <c r="A10550" s="295">
        <v>0.2830878</v>
      </c>
      <c r="B10550" s="295"/>
      <c r="C10550" s="295">
        <v>0.38508219999999999</v>
      </c>
      <c r="D10550" s="295"/>
    </row>
    <row r="10551" spans="1:4" x14ac:dyDescent="0.2">
      <c r="A10551" s="295">
        <v>0.28307260000000001</v>
      </c>
      <c r="B10551" s="295"/>
      <c r="C10551" s="295">
        <v>0.38508219999999999</v>
      </c>
      <c r="D10551" s="295"/>
    </row>
    <row r="10552" spans="1:4" x14ac:dyDescent="0.2">
      <c r="A10552" s="295">
        <v>0.28305900000000001</v>
      </c>
      <c r="B10552" s="295"/>
      <c r="C10552" s="295">
        <v>0.38506990000000002</v>
      </c>
      <c r="D10552" s="295"/>
    </row>
    <row r="10553" spans="1:4" x14ac:dyDescent="0.2">
      <c r="A10553" s="295">
        <v>0.28303420000000001</v>
      </c>
      <c r="B10553" s="295"/>
      <c r="C10553" s="295">
        <v>0.38501619999999998</v>
      </c>
      <c r="D10553" s="295"/>
    </row>
    <row r="10554" spans="1:4" x14ac:dyDescent="0.2">
      <c r="A10554" s="295">
        <v>0.28302149999999998</v>
      </c>
      <c r="B10554" s="295"/>
      <c r="C10554" s="295">
        <v>0.3850015</v>
      </c>
      <c r="D10554" s="295"/>
    </row>
    <row r="10555" spans="1:4" x14ac:dyDescent="0.2">
      <c r="A10555" s="295">
        <v>0.28302149999999998</v>
      </c>
      <c r="B10555" s="295"/>
      <c r="C10555" s="295">
        <v>0.38496239999999998</v>
      </c>
      <c r="D10555" s="295"/>
    </row>
    <row r="10556" spans="1:4" x14ac:dyDescent="0.2">
      <c r="A10556" s="295">
        <v>0.28302149999999998</v>
      </c>
      <c r="B10556" s="295"/>
      <c r="C10556" s="295">
        <v>0.38495020000000002</v>
      </c>
      <c r="D10556" s="295"/>
    </row>
    <row r="10557" spans="1:4" x14ac:dyDescent="0.2">
      <c r="A10557" s="295">
        <v>0.28299469999999999</v>
      </c>
      <c r="B10557" s="295"/>
      <c r="C10557" s="295">
        <v>0.384911</v>
      </c>
      <c r="D10557" s="295"/>
    </row>
    <row r="10558" spans="1:4" x14ac:dyDescent="0.2">
      <c r="A10558" s="295">
        <v>0.28296690000000002</v>
      </c>
      <c r="B10558" s="295"/>
      <c r="C10558" s="295">
        <v>0.38489640000000003</v>
      </c>
      <c r="D10558" s="295"/>
    </row>
    <row r="10559" spans="1:4" x14ac:dyDescent="0.2">
      <c r="A10559" s="295">
        <v>0.28296690000000002</v>
      </c>
      <c r="B10559" s="295"/>
      <c r="C10559" s="295">
        <v>0.38489640000000003</v>
      </c>
      <c r="D10559" s="295"/>
    </row>
    <row r="10560" spans="1:4" x14ac:dyDescent="0.2">
      <c r="A10560" s="295">
        <v>0.28296680000000002</v>
      </c>
      <c r="B10560" s="295"/>
      <c r="C10560" s="295">
        <v>0.38486969999999998</v>
      </c>
      <c r="D10560" s="295"/>
    </row>
    <row r="10561" spans="1:4" x14ac:dyDescent="0.2">
      <c r="A10561" s="295">
        <v>0.28295409999999999</v>
      </c>
      <c r="B10561" s="295"/>
      <c r="C10561" s="295">
        <v>0.38486969999999998</v>
      </c>
      <c r="D10561" s="295"/>
    </row>
    <row r="10562" spans="1:4" x14ac:dyDescent="0.2">
      <c r="A10562" s="295">
        <v>0.28294209999999997</v>
      </c>
      <c r="B10562" s="295"/>
      <c r="C10562" s="295">
        <v>0.38484279999999998</v>
      </c>
      <c r="D10562" s="295"/>
    </row>
    <row r="10563" spans="1:4" x14ac:dyDescent="0.2">
      <c r="A10563" s="295">
        <v>0.28291569999999999</v>
      </c>
      <c r="B10563" s="295"/>
      <c r="C10563" s="295">
        <v>0.38482949999999999</v>
      </c>
      <c r="D10563" s="295"/>
    </row>
    <row r="10564" spans="1:4" x14ac:dyDescent="0.2">
      <c r="A10564" s="295">
        <v>0.2829006</v>
      </c>
      <c r="B10564" s="295"/>
      <c r="C10564" s="295">
        <v>0.3847891</v>
      </c>
      <c r="D10564" s="295"/>
    </row>
    <row r="10565" spans="1:4" x14ac:dyDescent="0.2">
      <c r="A10565" s="295">
        <v>0.2829006</v>
      </c>
      <c r="B10565" s="295"/>
      <c r="C10565" s="295">
        <v>0.38477679999999997</v>
      </c>
      <c r="D10565" s="295"/>
    </row>
    <row r="10566" spans="1:4" x14ac:dyDescent="0.2">
      <c r="A10566" s="295">
        <v>0.2829006</v>
      </c>
      <c r="B10566" s="295"/>
      <c r="C10566" s="295">
        <v>0.38476349999999998</v>
      </c>
      <c r="D10566" s="295"/>
    </row>
    <row r="10567" spans="1:4" x14ac:dyDescent="0.2">
      <c r="A10567" s="295">
        <v>0.2829006</v>
      </c>
      <c r="B10567" s="295"/>
      <c r="C10567" s="295">
        <v>0.38476349999999998</v>
      </c>
      <c r="D10567" s="295"/>
    </row>
    <row r="10568" spans="1:4" x14ac:dyDescent="0.2">
      <c r="A10568" s="295">
        <v>0.28287380000000001</v>
      </c>
      <c r="B10568" s="295"/>
      <c r="C10568" s="295">
        <v>0.3847392</v>
      </c>
      <c r="D10568" s="295"/>
    </row>
    <row r="10569" spans="1:4" x14ac:dyDescent="0.2">
      <c r="A10569" s="295">
        <v>0.28287380000000001</v>
      </c>
      <c r="B10569" s="295"/>
      <c r="C10569" s="295">
        <v>0.38471080000000002</v>
      </c>
      <c r="D10569" s="295"/>
    </row>
    <row r="10570" spans="1:4" x14ac:dyDescent="0.2">
      <c r="A10570" s="295">
        <v>0.28287380000000001</v>
      </c>
      <c r="B10570" s="295"/>
      <c r="C10570" s="295">
        <v>0.38468370000000002</v>
      </c>
      <c r="D10570" s="295"/>
    </row>
    <row r="10571" spans="1:4" x14ac:dyDescent="0.2">
      <c r="A10571" s="295">
        <v>0.2828618</v>
      </c>
      <c r="B10571" s="295"/>
      <c r="C10571" s="295">
        <v>0.38468370000000002</v>
      </c>
      <c r="D10571" s="295"/>
    </row>
    <row r="10572" spans="1:4" x14ac:dyDescent="0.2">
      <c r="A10572" s="295">
        <v>0.28283540000000001</v>
      </c>
      <c r="B10572" s="295"/>
      <c r="C10572" s="295">
        <v>0.3846444</v>
      </c>
      <c r="D10572" s="295"/>
    </row>
    <row r="10573" spans="1:4" x14ac:dyDescent="0.2">
      <c r="A10573" s="295">
        <v>0.28283540000000001</v>
      </c>
      <c r="B10573" s="295"/>
      <c r="C10573" s="295">
        <v>0.38460549999999999</v>
      </c>
      <c r="D10573" s="295"/>
    </row>
    <row r="10574" spans="1:4" x14ac:dyDescent="0.2">
      <c r="A10574" s="295">
        <v>0.28283540000000001</v>
      </c>
      <c r="B10574" s="295"/>
      <c r="C10574" s="295">
        <v>0.38460549999999999</v>
      </c>
      <c r="D10574" s="295"/>
    </row>
    <row r="10575" spans="1:4" x14ac:dyDescent="0.2">
      <c r="A10575" s="295">
        <v>0.28282020000000002</v>
      </c>
      <c r="B10575" s="295"/>
      <c r="C10575" s="295">
        <v>0.38458009999999998</v>
      </c>
      <c r="D10575" s="295"/>
    </row>
    <row r="10576" spans="1:4" x14ac:dyDescent="0.2">
      <c r="A10576" s="295">
        <v>0.28282020000000002</v>
      </c>
      <c r="B10576" s="295"/>
      <c r="C10576" s="295">
        <v>0.38453949999999998</v>
      </c>
      <c r="D10576" s="295"/>
    </row>
    <row r="10577" spans="1:4" x14ac:dyDescent="0.2">
      <c r="A10577" s="295">
        <v>0.28280660000000002</v>
      </c>
      <c r="B10577" s="295"/>
      <c r="C10577" s="295">
        <v>0.38451410000000003</v>
      </c>
      <c r="D10577" s="295"/>
    </row>
    <row r="10578" spans="1:4" x14ac:dyDescent="0.2">
      <c r="A10578" s="295">
        <v>0.28280660000000002</v>
      </c>
      <c r="B10578" s="295"/>
      <c r="C10578" s="295">
        <v>0.3845018</v>
      </c>
      <c r="D10578" s="295"/>
    </row>
    <row r="10579" spans="1:4" x14ac:dyDescent="0.2">
      <c r="A10579" s="295">
        <v>0.28276869999999998</v>
      </c>
      <c r="B10579" s="295"/>
      <c r="C10579" s="295">
        <v>0.38448850000000001</v>
      </c>
      <c r="D10579" s="295"/>
    </row>
    <row r="10580" spans="1:4" x14ac:dyDescent="0.2">
      <c r="A10580" s="295">
        <v>0.28276869999999998</v>
      </c>
      <c r="B10580" s="295"/>
      <c r="C10580" s="295">
        <v>0.38447379999999998</v>
      </c>
      <c r="D10580" s="295"/>
    </row>
    <row r="10581" spans="1:4" x14ac:dyDescent="0.2">
      <c r="A10581" s="295">
        <v>0.28276869999999998</v>
      </c>
      <c r="B10581" s="295"/>
      <c r="C10581" s="295">
        <v>0.38447379999999998</v>
      </c>
      <c r="D10581" s="295"/>
    </row>
    <row r="10582" spans="1:4" x14ac:dyDescent="0.2">
      <c r="A10582" s="295">
        <v>0.28274300000000002</v>
      </c>
      <c r="B10582" s="295"/>
      <c r="C10582" s="295">
        <v>0.38443749999999999</v>
      </c>
      <c r="D10582" s="295"/>
    </row>
    <row r="10583" spans="1:4" x14ac:dyDescent="0.2">
      <c r="A10583" s="295">
        <v>0.28272789999999998</v>
      </c>
      <c r="B10583" s="295"/>
      <c r="C10583" s="295">
        <v>0.38438739999999999</v>
      </c>
      <c r="D10583" s="295"/>
    </row>
    <row r="10584" spans="1:4" x14ac:dyDescent="0.2">
      <c r="A10584" s="295">
        <v>0.28272789999999998</v>
      </c>
      <c r="B10584" s="295"/>
      <c r="C10584" s="295">
        <v>0.38437280000000001</v>
      </c>
      <c r="D10584" s="295"/>
    </row>
    <row r="10585" spans="1:4" x14ac:dyDescent="0.2">
      <c r="A10585" s="295">
        <v>0.28270269999999997</v>
      </c>
      <c r="B10585" s="295"/>
      <c r="C10585" s="295">
        <v>0.38435940000000002</v>
      </c>
      <c r="D10585" s="295"/>
    </row>
    <row r="10586" spans="1:4" x14ac:dyDescent="0.2">
      <c r="A10586" s="295">
        <v>0.28269</v>
      </c>
      <c r="B10586" s="295"/>
      <c r="C10586" s="295">
        <v>0.38433260000000002</v>
      </c>
      <c r="D10586" s="295"/>
    </row>
    <row r="10587" spans="1:4" x14ac:dyDescent="0.2">
      <c r="A10587" s="295">
        <v>0.28267629999999999</v>
      </c>
      <c r="B10587" s="295"/>
      <c r="C10587" s="295">
        <v>0.38432050000000001</v>
      </c>
      <c r="D10587" s="295"/>
    </row>
    <row r="10588" spans="1:4" x14ac:dyDescent="0.2">
      <c r="A10588" s="295">
        <v>0.28267629999999999</v>
      </c>
      <c r="B10588" s="295"/>
      <c r="C10588" s="295">
        <v>0.38426909999999997</v>
      </c>
      <c r="D10588" s="295"/>
    </row>
    <row r="10589" spans="1:4" x14ac:dyDescent="0.2">
      <c r="A10589" s="295">
        <v>0.28267629999999999</v>
      </c>
      <c r="B10589" s="295"/>
      <c r="C10589" s="295">
        <v>0.38426909999999997</v>
      </c>
      <c r="D10589" s="295"/>
    </row>
    <row r="10590" spans="1:4" x14ac:dyDescent="0.2">
      <c r="A10590" s="295">
        <v>0.28267629999999999</v>
      </c>
      <c r="B10590" s="295"/>
      <c r="C10590" s="295">
        <v>0.3842412</v>
      </c>
      <c r="D10590" s="295"/>
    </row>
    <row r="10591" spans="1:4" x14ac:dyDescent="0.2">
      <c r="A10591" s="295">
        <v>0.28266360000000001</v>
      </c>
      <c r="B10591" s="295"/>
      <c r="C10591" s="295">
        <v>0.38422889999999998</v>
      </c>
      <c r="D10591" s="295"/>
    </row>
    <row r="10592" spans="1:4" x14ac:dyDescent="0.2">
      <c r="A10592" s="295">
        <v>0.28263529999999998</v>
      </c>
      <c r="B10592" s="295"/>
      <c r="C10592" s="295">
        <v>0.38422889999999998</v>
      </c>
      <c r="D10592" s="295"/>
    </row>
    <row r="10593" spans="1:4" x14ac:dyDescent="0.2">
      <c r="A10593" s="295">
        <v>0.28263529999999998</v>
      </c>
      <c r="B10593" s="295"/>
      <c r="C10593" s="295">
        <v>0.38420349999999998</v>
      </c>
      <c r="D10593" s="295"/>
    </row>
    <row r="10594" spans="1:4" x14ac:dyDescent="0.2">
      <c r="A10594" s="295">
        <v>0.28262169999999998</v>
      </c>
      <c r="B10594" s="295"/>
      <c r="C10594" s="295">
        <v>0.38417519999999999</v>
      </c>
      <c r="D10594" s="295"/>
    </row>
    <row r="10595" spans="1:4" x14ac:dyDescent="0.2">
      <c r="A10595" s="295">
        <v>0.282609</v>
      </c>
      <c r="B10595" s="295"/>
      <c r="C10595" s="295">
        <v>0.38414720000000002</v>
      </c>
      <c r="D10595" s="295"/>
    </row>
    <row r="10596" spans="1:4" x14ac:dyDescent="0.2">
      <c r="A10596" s="295">
        <v>0.28259689999999998</v>
      </c>
      <c r="B10596" s="295"/>
      <c r="C10596" s="295">
        <v>0.38412049999999998</v>
      </c>
      <c r="D10596" s="295"/>
    </row>
    <row r="10597" spans="1:4" x14ac:dyDescent="0.2">
      <c r="A10597" s="295">
        <v>0.28259689999999998</v>
      </c>
      <c r="B10597" s="295"/>
      <c r="C10597" s="295">
        <v>0.38409450000000001</v>
      </c>
      <c r="D10597" s="295"/>
    </row>
    <row r="10598" spans="1:4" x14ac:dyDescent="0.2">
      <c r="A10598" s="295">
        <v>0.28259689999999998</v>
      </c>
      <c r="B10598" s="295"/>
      <c r="C10598" s="295">
        <v>0.3840674</v>
      </c>
      <c r="D10598" s="295"/>
    </row>
    <row r="10599" spans="1:4" x14ac:dyDescent="0.2">
      <c r="A10599" s="295">
        <v>0.28256910000000002</v>
      </c>
      <c r="B10599" s="295"/>
      <c r="C10599" s="295">
        <v>0.38405539999999999</v>
      </c>
      <c r="D10599" s="295"/>
    </row>
    <row r="10600" spans="1:4" x14ac:dyDescent="0.2">
      <c r="A10600" s="295">
        <v>0.28255540000000001</v>
      </c>
      <c r="B10600" s="295"/>
      <c r="C10600" s="295">
        <v>0.38404080000000002</v>
      </c>
      <c r="D10600" s="295"/>
    </row>
    <row r="10601" spans="1:4" x14ac:dyDescent="0.2">
      <c r="A10601" s="295">
        <v>0.28253020000000001</v>
      </c>
      <c r="B10601" s="295"/>
      <c r="C10601" s="295">
        <v>0.38402740000000002</v>
      </c>
      <c r="D10601" s="295"/>
    </row>
    <row r="10602" spans="1:4" x14ac:dyDescent="0.2">
      <c r="A10602" s="295">
        <v>0.28251749999999998</v>
      </c>
      <c r="B10602" s="295"/>
      <c r="C10602" s="295">
        <v>0.38397350000000002</v>
      </c>
      <c r="D10602" s="295"/>
    </row>
    <row r="10603" spans="1:4" x14ac:dyDescent="0.2">
      <c r="A10603" s="295">
        <v>0.2825048</v>
      </c>
      <c r="B10603" s="295"/>
      <c r="C10603" s="295">
        <v>0.38394810000000001</v>
      </c>
      <c r="D10603" s="295"/>
    </row>
    <row r="10604" spans="1:4" x14ac:dyDescent="0.2">
      <c r="A10604" s="295">
        <v>0.28249109999999999</v>
      </c>
      <c r="B10604" s="295"/>
      <c r="C10604" s="295">
        <v>0.38392229999999999</v>
      </c>
      <c r="D10604" s="295"/>
    </row>
    <row r="10605" spans="1:4" x14ac:dyDescent="0.2">
      <c r="A10605" s="295">
        <v>0.28249109999999999</v>
      </c>
      <c r="B10605" s="295"/>
      <c r="C10605" s="295">
        <v>0.38392229999999999</v>
      </c>
      <c r="D10605" s="295"/>
    </row>
    <row r="10606" spans="1:4" x14ac:dyDescent="0.2">
      <c r="A10606" s="295">
        <v>0.28249109999999999</v>
      </c>
      <c r="B10606" s="295"/>
      <c r="C10606" s="295">
        <v>0.3838821</v>
      </c>
      <c r="D10606" s="295"/>
    </row>
    <row r="10607" spans="1:4" x14ac:dyDescent="0.2">
      <c r="A10607" s="295">
        <v>0.282476</v>
      </c>
      <c r="B10607" s="295"/>
      <c r="C10607" s="295">
        <v>0.38384309999999999</v>
      </c>
      <c r="D10607" s="295"/>
    </row>
    <row r="10608" spans="1:4" x14ac:dyDescent="0.2">
      <c r="A10608" s="295">
        <v>0.282476</v>
      </c>
      <c r="B10608" s="295"/>
      <c r="C10608" s="295">
        <v>0.38384309999999999</v>
      </c>
      <c r="D10608" s="295"/>
    </row>
    <row r="10609" spans="1:4" x14ac:dyDescent="0.2">
      <c r="A10609" s="295">
        <v>0.28246399999999999</v>
      </c>
      <c r="B10609" s="295"/>
      <c r="C10609" s="295">
        <v>0.38381769999999998</v>
      </c>
      <c r="D10609" s="295"/>
    </row>
    <row r="10610" spans="1:4" x14ac:dyDescent="0.2">
      <c r="A10610" s="295">
        <v>0.28243810000000003</v>
      </c>
      <c r="B10610" s="295"/>
      <c r="C10610" s="295">
        <v>0.38380310000000001</v>
      </c>
      <c r="D10610" s="295"/>
    </row>
    <row r="10611" spans="1:4" x14ac:dyDescent="0.2">
      <c r="A10611" s="295">
        <v>0.28242450000000002</v>
      </c>
      <c r="B10611" s="295"/>
      <c r="C10611" s="295">
        <v>0.38380310000000001</v>
      </c>
      <c r="D10611" s="295"/>
    </row>
    <row r="10612" spans="1:4" x14ac:dyDescent="0.2">
      <c r="A10612" s="295">
        <v>0.28242440000000002</v>
      </c>
      <c r="B10612" s="295"/>
      <c r="C10612" s="295">
        <v>0.3837508</v>
      </c>
      <c r="D10612" s="295"/>
    </row>
    <row r="10613" spans="1:4" x14ac:dyDescent="0.2">
      <c r="A10613" s="295">
        <v>0.2823966</v>
      </c>
      <c r="B10613" s="295"/>
      <c r="C10613" s="295">
        <v>0.38370910000000003</v>
      </c>
      <c r="D10613" s="295"/>
    </row>
    <row r="10614" spans="1:4" x14ac:dyDescent="0.2">
      <c r="A10614" s="295">
        <v>0.28238289999999999</v>
      </c>
      <c r="B10614" s="295"/>
      <c r="C10614" s="295">
        <v>0.3836833</v>
      </c>
      <c r="D10614" s="295"/>
    </row>
    <row r="10615" spans="1:4" x14ac:dyDescent="0.2">
      <c r="A10615" s="295">
        <v>0.28235779999999999</v>
      </c>
      <c r="B10615" s="295"/>
      <c r="C10615" s="295">
        <v>0.38364310000000001</v>
      </c>
      <c r="D10615" s="295"/>
    </row>
    <row r="10616" spans="1:4" x14ac:dyDescent="0.2">
      <c r="A10616" s="295">
        <v>0.28234500000000001</v>
      </c>
      <c r="B10616" s="295"/>
      <c r="C10616" s="295">
        <v>0.3836311</v>
      </c>
      <c r="D10616" s="295"/>
    </row>
    <row r="10617" spans="1:4" x14ac:dyDescent="0.2">
      <c r="A10617" s="295">
        <v>0.28234500000000001</v>
      </c>
      <c r="B10617" s="295"/>
      <c r="C10617" s="295">
        <v>0.38360270000000002</v>
      </c>
      <c r="D10617" s="295"/>
    </row>
    <row r="10618" spans="1:4" x14ac:dyDescent="0.2">
      <c r="A10618" s="295">
        <v>0.28234500000000001</v>
      </c>
      <c r="B10618" s="295"/>
      <c r="C10618" s="295">
        <v>0.38360270000000002</v>
      </c>
      <c r="D10618" s="295"/>
    </row>
    <row r="10619" spans="1:4" x14ac:dyDescent="0.2">
      <c r="A10619" s="295">
        <v>0.28230509999999998</v>
      </c>
      <c r="B10619" s="295"/>
      <c r="C10619" s="295">
        <v>0.38357580000000002</v>
      </c>
      <c r="D10619" s="295"/>
    </row>
    <row r="10620" spans="1:4" x14ac:dyDescent="0.2">
      <c r="A10620" s="295">
        <v>0.28230509999999998</v>
      </c>
      <c r="B10620" s="295"/>
      <c r="C10620" s="295">
        <v>0.38356210000000002</v>
      </c>
      <c r="D10620" s="295"/>
    </row>
    <row r="10621" spans="1:4" x14ac:dyDescent="0.2">
      <c r="A10621" s="295">
        <v>0.28230509999999998</v>
      </c>
      <c r="B10621" s="295"/>
      <c r="C10621" s="295">
        <v>0.38353409999999999</v>
      </c>
      <c r="D10621" s="295"/>
    </row>
    <row r="10622" spans="1:4" x14ac:dyDescent="0.2">
      <c r="A10622" s="295">
        <v>0.28230509999999998</v>
      </c>
      <c r="B10622" s="295"/>
      <c r="C10622" s="295">
        <v>0.38353409999999999</v>
      </c>
      <c r="D10622" s="295"/>
    </row>
    <row r="10623" spans="1:4" x14ac:dyDescent="0.2">
      <c r="A10623" s="295">
        <v>0.2822924</v>
      </c>
      <c r="B10623" s="295"/>
      <c r="C10623" s="295">
        <v>0.38349349999999999</v>
      </c>
      <c r="D10623" s="295"/>
    </row>
    <row r="10624" spans="1:4" x14ac:dyDescent="0.2">
      <c r="A10624" s="295">
        <v>0.28226560000000001</v>
      </c>
      <c r="B10624" s="295"/>
      <c r="C10624" s="295">
        <v>0.38349339999999998</v>
      </c>
      <c r="D10624" s="295"/>
    </row>
    <row r="10625" spans="1:4" x14ac:dyDescent="0.2">
      <c r="A10625" s="295">
        <v>0.28225359999999999</v>
      </c>
      <c r="B10625" s="295"/>
      <c r="C10625" s="295">
        <v>0.38346770000000002</v>
      </c>
      <c r="D10625" s="295"/>
    </row>
    <row r="10626" spans="1:4" x14ac:dyDescent="0.2">
      <c r="A10626" s="295">
        <v>0.28225359999999999</v>
      </c>
      <c r="B10626" s="295"/>
      <c r="C10626" s="295">
        <v>0.38341540000000002</v>
      </c>
      <c r="D10626" s="295"/>
    </row>
    <row r="10627" spans="1:4" x14ac:dyDescent="0.2">
      <c r="A10627" s="295">
        <v>0.28224090000000002</v>
      </c>
      <c r="B10627" s="295"/>
      <c r="C10627" s="295">
        <v>0.38341540000000002</v>
      </c>
      <c r="D10627" s="295"/>
    </row>
    <row r="10628" spans="1:4" x14ac:dyDescent="0.2">
      <c r="A10628" s="295">
        <v>0.28222570000000002</v>
      </c>
      <c r="B10628" s="295"/>
      <c r="C10628" s="295">
        <v>0.3833761</v>
      </c>
      <c r="D10628" s="295"/>
    </row>
    <row r="10629" spans="1:4" x14ac:dyDescent="0.2">
      <c r="A10629" s="295">
        <v>0.28219939999999999</v>
      </c>
      <c r="B10629" s="295"/>
      <c r="C10629" s="295">
        <v>0.3833761</v>
      </c>
      <c r="D10629" s="295"/>
    </row>
    <row r="10630" spans="1:4" x14ac:dyDescent="0.2">
      <c r="A10630" s="295">
        <v>0.28219939999999999</v>
      </c>
      <c r="B10630" s="295"/>
      <c r="C10630" s="295">
        <v>0.3833627</v>
      </c>
      <c r="D10630" s="295"/>
    </row>
    <row r="10631" spans="1:4" x14ac:dyDescent="0.2">
      <c r="A10631" s="295">
        <v>0.2821842</v>
      </c>
      <c r="B10631" s="295"/>
      <c r="C10631" s="295">
        <v>0.38333479999999998</v>
      </c>
      <c r="D10631" s="295"/>
    </row>
    <row r="10632" spans="1:4" x14ac:dyDescent="0.2">
      <c r="A10632" s="295">
        <v>0.28215899999999999</v>
      </c>
      <c r="B10632" s="295"/>
      <c r="C10632" s="295">
        <v>0.38332270000000002</v>
      </c>
      <c r="D10632" s="295"/>
    </row>
    <row r="10633" spans="1:4" x14ac:dyDescent="0.2">
      <c r="A10633" s="295">
        <v>0.28215899999999999</v>
      </c>
      <c r="B10633" s="295"/>
      <c r="C10633" s="295">
        <v>0.3832969</v>
      </c>
      <c r="D10633" s="295"/>
    </row>
    <row r="10634" spans="1:4" x14ac:dyDescent="0.2">
      <c r="A10634" s="295">
        <v>0.28215899999999999</v>
      </c>
      <c r="B10634" s="295"/>
      <c r="C10634" s="295">
        <v>0.38327260000000002</v>
      </c>
      <c r="D10634" s="295"/>
    </row>
    <row r="10635" spans="1:4" x14ac:dyDescent="0.2">
      <c r="A10635" s="295">
        <v>0.28214630000000002</v>
      </c>
      <c r="B10635" s="295"/>
      <c r="C10635" s="295">
        <v>0.3832467</v>
      </c>
      <c r="D10635" s="295"/>
    </row>
    <row r="10636" spans="1:4" x14ac:dyDescent="0.2">
      <c r="A10636" s="295">
        <v>0.28214630000000002</v>
      </c>
      <c r="B10636" s="295"/>
      <c r="C10636" s="295">
        <v>0.38320729999999997</v>
      </c>
      <c r="D10636" s="295"/>
    </row>
    <row r="10637" spans="1:4" x14ac:dyDescent="0.2">
      <c r="A10637" s="295">
        <v>0.28213270000000001</v>
      </c>
      <c r="B10637" s="295"/>
      <c r="C10637" s="295">
        <v>0.3831697</v>
      </c>
      <c r="D10637" s="295"/>
    </row>
    <row r="10638" spans="1:4" x14ac:dyDescent="0.2">
      <c r="A10638" s="295">
        <v>0.2821206</v>
      </c>
      <c r="B10638" s="295"/>
      <c r="C10638" s="295">
        <v>0.38315510000000003</v>
      </c>
      <c r="D10638" s="295"/>
    </row>
    <row r="10639" spans="1:4" x14ac:dyDescent="0.2">
      <c r="A10639" s="295">
        <v>0.28209240000000002</v>
      </c>
      <c r="B10639" s="295"/>
      <c r="C10639" s="295">
        <v>0.38315510000000003</v>
      </c>
      <c r="D10639" s="295"/>
    </row>
    <row r="10640" spans="1:4" x14ac:dyDescent="0.2">
      <c r="A10640" s="295">
        <v>0.28207959999999999</v>
      </c>
      <c r="B10640" s="295"/>
      <c r="C10640" s="295">
        <v>0.38314130000000002</v>
      </c>
      <c r="D10640" s="295"/>
    </row>
    <row r="10641" spans="1:4" x14ac:dyDescent="0.2">
      <c r="A10641" s="295">
        <v>0.28207959999999999</v>
      </c>
      <c r="B10641" s="295"/>
      <c r="C10641" s="295">
        <v>0.38312930000000001</v>
      </c>
      <c r="D10641" s="295"/>
    </row>
    <row r="10642" spans="1:4" x14ac:dyDescent="0.2">
      <c r="A10642" s="295">
        <v>0.28207959999999999</v>
      </c>
      <c r="B10642" s="295"/>
      <c r="C10642" s="295">
        <v>0.3831039</v>
      </c>
      <c r="D10642" s="295"/>
    </row>
    <row r="10643" spans="1:4" x14ac:dyDescent="0.2">
      <c r="A10643" s="295">
        <v>0.28207959999999999</v>
      </c>
      <c r="B10643" s="295"/>
      <c r="C10643" s="295">
        <v>0.383077</v>
      </c>
      <c r="D10643" s="295"/>
    </row>
    <row r="10644" spans="1:4" x14ac:dyDescent="0.2">
      <c r="A10644" s="295">
        <v>0.28206599999999998</v>
      </c>
      <c r="B10644" s="295"/>
      <c r="C10644" s="295">
        <v>0.3830151</v>
      </c>
      <c r="D10644" s="295"/>
    </row>
    <row r="10645" spans="1:4" x14ac:dyDescent="0.2">
      <c r="A10645" s="295">
        <v>0.28205079999999999</v>
      </c>
      <c r="B10645" s="295"/>
      <c r="C10645" s="295">
        <v>0.38298949999999998</v>
      </c>
      <c r="D10645" s="295"/>
    </row>
    <row r="10646" spans="1:4" x14ac:dyDescent="0.2">
      <c r="A10646" s="295">
        <v>0.28205079999999999</v>
      </c>
      <c r="B10646" s="295"/>
      <c r="C10646" s="295">
        <v>0.38298949999999998</v>
      </c>
      <c r="D10646" s="295"/>
    </row>
    <row r="10647" spans="1:4" x14ac:dyDescent="0.2">
      <c r="A10647" s="295">
        <v>0.28203879999999998</v>
      </c>
      <c r="B10647" s="295"/>
      <c r="C10647" s="295">
        <v>0.38296279999999999</v>
      </c>
      <c r="D10647" s="295"/>
    </row>
    <row r="10648" spans="1:4" x14ac:dyDescent="0.2">
      <c r="A10648" s="295">
        <v>0.28201290000000001</v>
      </c>
      <c r="B10648" s="295"/>
      <c r="C10648" s="295">
        <v>0.38296279999999999</v>
      </c>
      <c r="D10648" s="295"/>
    </row>
    <row r="10649" spans="1:4" x14ac:dyDescent="0.2">
      <c r="A10649" s="295">
        <v>0.28201290000000001</v>
      </c>
      <c r="B10649" s="295"/>
      <c r="C10649" s="295">
        <v>0.3829495</v>
      </c>
      <c r="D10649" s="295"/>
    </row>
    <row r="10650" spans="1:4" x14ac:dyDescent="0.2">
      <c r="A10650" s="295">
        <v>0.28201290000000001</v>
      </c>
      <c r="B10650" s="295"/>
      <c r="C10650" s="295">
        <v>0.38293719999999998</v>
      </c>
      <c r="D10650" s="295"/>
    </row>
    <row r="10651" spans="1:4" x14ac:dyDescent="0.2">
      <c r="A10651" s="295">
        <v>0.28198410000000002</v>
      </c>
      <c r="B10651" s="295"/>
      <c r="C10651" s="295">
        <v>0.38290930000000001</v>
      </c>
      <c r="D10651" s="295"/>
    </row>
    <row r="10652" spans="1:4" x14ac:dyDescent="0.2">
      <c r="A10652" s="295">
        <v>0.28198410000000002</v>
      </c>
      <c r="B10652" s="295"/>
      <c r="C10652" s="295">
        <v>0.38288349999999999</v>
      </c>
      <c r="D10652" s="295"/>
    </row>
    <row r="10653" spans="1:4" x14ac:dyDescent="0.2">
      <c r="A10653" s="295">
        <v>0.28198410000000002</v>
      </c>
      <c r="B10653" s="295"/>
      <c r="C10653" s="295">
        <v>0.38288349999999999</v>
      </c>
      <c r="D10653" s="295"/>
    </row>
    <row r="10654" spans="1:4" x14ac:dyDescent="0.2">
      <c r="A10654" s="295">
        <v>0.28198410000000002</v>
      </c>
      <c r="B10654" s="295"/>
      <c r="C10654" s="295">
        <v>0.38287139999999997</v>
      </c>
      <c r="D10654" s="295"/>
    </row>
    <row r="10655" spans="1:4" x14ac:dyDescent="0.2">
      <c r="A10655" s="295">
        <v>0.28198410000000002</v>
      </c>
      <c r="B10655" s="295"/>
      <c r="C10655" s="295">
        <v>0.3828568</v>
      </c>
      <c r="D10655" s="295"/>
    </row>
    <row r="10656" spans="1:4" x14ac:dyDescent="0.2">
      <c r="A10656" s="295">
        <v>0.28197139999999998</v>
      </c>
      <c r="B10656" s="295"/>
      <c r="C10656" s="295">
        <v>0.3828568</v>
      </c>
      <c r="D10656" s="295"/>
    </row>
    <row r="10657" spans="1:4" x14ac:dyDescent="0.2">
      <c r="A10657" s="295">
        <v>0.28195940000000003</v>
      </c>
      <c r="B10657" s="295"/>
      <c r="C10657" s="295">
        <v>0.38284210000000002</v>
      </c>
      <c r="D10657" s="295"/>
    </row>
    <row r="10658" spans="1:4" x14ac:dyDescent="0.2">
      <c r="A10658" s="295">
        <v>0.28194419999999998</v>
      </c>
      <c r="B10658" s="295"/>
      <c r="C10658" s="295">
        <v>0.38281779999999999</v>
      </c>
      <c r="D10658" s="295"/>
    </row>
    <row r="10659" spans="1:4" x14ac:dyDescent="0.2">
      <c r="A10659" s="295">
        <v>0.28193059999999998</v>
      </c>
      <c r="B10659" s="295"/>
      <c r="C10659" s="295">
        <v>0.38277739999999999</v>
      </c>
      <c r="D10659" s="295"/>
    </row>
    <row r="10660" spans="1:4" x14ac:dyDescent="0.2">
      <c r="A10660" s="295">
        <v>0.28191739999999998</v>
      </c>
      <c r="B10660" s="295"/>
      <c r="C10660" s="295">
        <v>0.38276280000000001</v>
      </c>
      <c r="D10660" s="295"/>
    </row>
    <row r="10661" spans="1:4" x14ac:dyDescent="0.2">
      <c r="A10661" s="295">
        <v>0.28191739999999998</v>
      </c>
      <c r="B10661" s="295"/>
      <c r="C10661" s="295">
        <v>0.38276280000000001</v>
      </c>
      <c r="D10661" s="295"/>
    </row>
    <row r="10662" spans="1:4" x14ac:dyDescent="0.2">
      <c r="A10662" s="295">
        <v>0.28190470000000001</v>
      </c>
      <c r="B10662" s="295"/>
      <c r="C10662" s="295">
        <v>0.38275049999999999</v>
      </c>
      <c r="D10662" s="295"/>
    </row>
    <row r="10663" spans="1:4" x14ac:dyDescent="0.2">
      <c r="A10663" s="295">
        <v>0.28189110000000001</v>
      </c>
      <c r="B10663" s="295"/>
      <c r="C10663" s="295">
        <v>0.38272390000000001</v>
      </c>
      <c r="D10663" s="295"/>
    </row>
    <row r="10664" spans="1:4" x14ac:dyDescent="0.2">
      <c r="A10664" s="295">
        <v>0.28189110000000001</v>
      </c>
      <c r="B10664" s="295"/>
      <c r="C10664" s="295">
        <v>0.38269829999999999</v>
      </c>
      <c r="D10664" s="295"/>
    </row>
    <row r="10665" spans="1:4" x14ac:dyDescent="0.2">
      <c r="A10665" s="295">
        <v>0.28189110000000001</v>
      </c>
      <c r="B10665" s="295"/>
      <c r="C10665" s="295">
        <v>0.38267250000000003</v>
      </c>
      <c r="D10665" s="295"/>
    </row>
    <row r="10666" spans="1:4" x14ac:dyDescent="0.2">
      <c r="A10666" s="295">
        <v>0.28185120000000002</v>
      </c>
      <c r="B10666" s="295"/>
      <c r="C10666" s="295">
        <v>0.38267250000000003</v>
      </c>
      <c r="D10666" s="295"/>
    </row>
    <row r="10667" spans="1:4" x14ac:dyDescent="0.2">
      <c r="A10667" s="295">
        <v>0.28185120000000002</v>
      </c>
      <c r="B10667" s="295"/>
      <c r="C10667" s="295">
        <v>0.38263209999999998</v>
      </c>
      <c r="D10667" s="295"/>
    </row>
    <row r="10668" spans="1:4" x14ac:dyDescent="0.2">
      <c r="A10668" s="295">
        <v>0.28185120000000002</v>
      </c>
      <c r="B10668" s="295"/>
      <c r="C10668" s="295">
        <v>0.38259320000000002</v>
      </c>
      <c r="D10668" s="295"/>
    </row>
    <row r="10669" spans="1:4" x14ac:dyDescent="0.2">
      <c r="A10669" s="295">
        <v>0.28183799999999998</v>
      </c>
      <c r="B10669" s="295"/>
      <c r="C10669" s="295">
        <v>0.38257980000000003</v>
      </c>
      <c r="D10669" s="295"/>
    </row>
    <row r="10670" spans="1:4" x14ac:dyDescent="0.2">
      <c r="A10670" s="295">
        <v>0.2818253</v>
      </c>
      <c r="B10670" s="295"/>
      <c r="C10670" s="295">
        <v>0.38256649999999998</v>
      </c>
      <c r="D10670" s="295"/>
    </row>
    <row r="10671" spans="1:4" x14ac:dyDescent="0.2">
      <c r="A10671" s="295">
        <v>0.2818117</v>
      </c>
      <c r="B10671" s="295"/>
      <c r="C10671" s="295">
        <v>0.38252639999999999</v>
      </c>
      <c r="D10671" s="295"/>
    </row>
    <row r="10672" spans="1:4" x14ac:dyDescent="0.2">
      <c r="A10672" s="295">
        <v>0.28179650000000001</v>
      </c>
      <c r="B10672" s="295"/>
      <c r="C10672" s="295">
        <v>0.38247379999999997</v>
      </c>
      <c r="D10672" s="295"/>
    </row>
    <row r="10673" spans="1:4" x14ac:dyDescent="0.2">
      <c r="A10673" s="295">
        <v>0.28179650000000001</v>
      </c>
      <c r="B10673" s="295"/>
      <c r="C10673" s="295">
        <v>0.3824591</v>
      </c>
      <c r="D10673" s="295"/>
    </row>
    <row r="10674" spans="1:4" x14ac:dyDescent="0.2">
      <c r="A10674" s="295">
        <v>0.28179650000000001</v>
      </c>
      <c r="B10674" s="295"/>
      <c r="C10674" s="295">
        <v>0.38243169999999999</v>
      </c>
      <c r="D10674" s="295"/>
    </row>
    <row r="10675" spans="1:4" x14ac:dyDescent="0.2">
      <c r="A10675" s="295">
        <v>0.28178379999999997</v>
      </c>
      <c r="B10675" s="295"/>
      <c r="C10675" s="295">
        <v>0.38240499999999999</v>
      </c>
      <c r="D10675" s="295"/>
    </row>
    <row r="10676" spans="1:4" x14ac:dyDescent="0.2">
      <c r="A10676" s="295">
        <v>0.28177180000000002</v>
      </c>
      <c r="B10676" s="295"/>
      <c r="C10676" s="295">
        <v>0.38240499999999999</v>
      </c>
      <c r="D10676" s="295"/>
    </row>
    <row r="10677" spans="1:4" x14ac:dyDescent="0.2">
      <c r="A10677" s="295">
        <v>0.28172979999999997</v>
      </c>
      <c r="B10677" s="295"/>
      <c r="C10677" s="295">
        <v>0.38236439999999999</v>
      </c>
      <c r="D10677" s="295"/>
    </row>
    <row r="10678" spans="1:4" x14ac:dyDescent="0.2">
      <c r="A10678" s="295">
        <v>0.2817171</v>
      </c>
      <c r="B10678" s="295"/>
      <c r="C10678" s="295">
        <v>0.38233899999999998</v>
      </c>
      <c r="D10678" s="295"/>
    </row>
    <row r="10679" spans="1:4" x14ac:dyDescent="0.2">
      <c r="A10679" s="295">
        <v>0.2817171</v>
      </c>
      <c r="B10679" s="295"/>
      <c r="C10679" s="295">
        <v>0.38233899999999998</v>
      </c>
      <c r="D10679" s="295"/>
    </row>
    <row r="10680" spans="1:4" x14ac:dyDescent="0.2">
      <c r="A10680" s="295">
        <v>0.28170509999999999</v>
      </c>
      <c r="B10680" s="295"/>
      <c r="C10680" s="295">
        <v>0.38232519999999998</v>
      </c>
      <c r="D10680" s="295"/>
    </row>
    <row r="10681" spans="1:4" x14ac:dyDescent="0.2">
      <c r="A10681" s="295">
        <v>0.2816787</v>
      </c>
      <c r="B10681" s="295"/>
      <c r="C10681" s="295">
        <v>0.38231320000000002</v>
      </c>
      <c r="D10681" s="295"/>
    </row>
    <row r="10682" spans="1:4" x14ac:dyDescent="0.2">
      <c r="A10682" s="295">
        <v>0.2816787</v>
      </c>
      <c r="B10682" s="295"/>
      <c r="C10682" s="295">
        <v>0.3822739</v>
      </c>
      <c r="D10682" s="295"/>
    </row>
    <row r="10683" spans="1:4" x14ac:dyDescent="0.2">
      <c r="A10683" s="295">
        <v>0.2816787</v>
      </c>
      <c r="B10683" s="295"/>
      <c r="C10683" s="295">
        <v>0.38226179999999998</v>
      </c>
      <c r="D10683" s="295"/>
    </row>
    <row r="10684" spans="1:4" x14ac:dyDescent="0.2">
      <c r="A10684" s="295">
        <v>0.28165040000000002</v>
      </c>
      <c r="B10684" s="295"/>
      <c r="C10684" s="295">
        <v>0.3822352</v>
      </c>
      <c r="D10684" s="295"/>
    </row>
    <row r="10685" spans="1:4" x14ac:dyDescent="0.2">
      <c r="A10685" s="295">
        <v>0.28163769999999999</v>
      </c>
      <c r="B10685" s="295"/>
      <c r="C10685" s="295">
        <v>0.38222139999999999</v>
      </c>
      <c r="D10685" s="295"/>
    </row>
    <row r="10686" spans="1:4" x14ac:dyDescent="0.2">
      <c r="A10686" s="295">
        <v>0.28162409999999999</v>
      </c>
      <c r="B10686" s="295"/>
      <c r="C10686" s="295">
        <v>0.38219579999999997</v>
      </c>
      <c r="D10686" s="295"/>
    </row>
    <row r="10687" spans="1:4" x14ac:dyDescent="0.2">
      <c r="A10687" s="295">
        <v>0.28161199999999997</v>
      </c>
      <c r="B10687" s="295"/>
      <c r="C10687" s="295">
        <v>0.38216749999999999</v>
      </c>
      <c r="D10687" s="295"/>
    </row>
    <row r="10688" spans="1:4" x14ac:dyDescent="0.2">
      <c r="A10688" s="295">
        <v>0.2815993</v>
      </c>
      <c r="B10688" s="295"/>
      <c r="C10688" s="295">
        <v>0.3821541</v>
      </c>
      <c r="D10688" s="295"/>
    </row>
    <row r="10689" spans="1:4" x14ac:dyDescent="0.2">
      <c r="A10689" s="295">
        <v>0.28158420000000001</v>
      </c>
      <c r="B10689" s="295"/>
      <c r="C10689" s="295">
        <v>0.38214209999999998</v>
      </c>
      <c r="D10689" s="295"/>
    </row>
    <row r="10690" spans="1:4" x14ac:dyDescent="0.2">
      <c r="A10690" s="295">
        <v>0.2815841</v>
      </c>
      <c r="B10690" s="295"/>
      <c r="C10690" s="295">
        <v>0.38212980000000002</v>
      </c>
      <c r="D10690" s="295"/>
    </row>
    <row r="10691" spans="1:4" x14ac:dyDescent="0.2">
      <c r="A10691" s="295">
        <v>0.28157100000000002</v>
      </c>
      <c r="B10691" s="295"/>
      <c r="C10691" s="295">
        <v>0.38211519999999999</v>
      </c>
      <c r="D10691" s="295"/>
    </row>
    <row r="10692" spans="1:4" x14ac:dyDescent="0.2">
      <c r="A10692" s="295">
        <v>0.28155740000000001</v>
      </c>
      <c r="B10692" s="295"/>
      <c r="C10692" s="295">
        <v>0.38208920000000002</v>
      </c>
      <c r="D10692" s="295"/>
    </row>
    <row r="10693" spans="1:4" x14ac:dyDescent="0.2">
      <c r="A10693" s="295">
        <v>0.28154220000000002</v>
      </c>
      <c r="B10693" s="295"/>
      <c r="C10693" s="295">
        <v>0.38206380000000001</v>
      </c>
      <c r="D10693" s="295"/>
    </row>
    <row r="10694" spans="1:4" x14ac:dyDescent="0.2">
      <c r="A10694" s="295">
        <v>0.28152909999999998</v>
      </c>
      <c r="B10694" s="295"/>
      <c r="C10694" s="295">
        <v>0.38206380000000001</v>
      </c>
      <c r="D10694" s="295"/>
    </row>
    <row r="10695" spans="1:4" x14ac:dyDescent="0.2">
      <c r="A10695" s="295">
        <v>0.28150190000000003</v>
      </c>
      <c r="B10695" s="295"/>
      <c r="C10695" s="295">
        <v>0.38203799999999999</v>
      </c>
      <c r="D10695" s="295"/>
    </row>
    <row r="10696" spans="1:4" x14ac:dyDescent="0.2">
      <c r="A10696" s="295">
        <v>0.28148919999999999</v>
      </c>
      <c r="B10696" s="295"/>
      <c r="C10696" s="295">
        <v>0.38201109999999999</v>
      </c>
      <c r="D10696" s="295"/>
    </row>
    <row r="10697" spans="1:4" x14ac:dyDescent="0.2">
      <c r="A10697" s="295">
        <v>0.28147549999999999</v>
      </c>
      <c r="B10697" s="295"/>
      <c r="C10697" s="295">
        <v>0.38199739999999999</v>
      </c>
      <c r="D10697" s="295"/>
    </row>
    <row r="10698" spans="1:4" x14ac:dyDescent="0.2">
      <c r="A10698" s="295">
        <v>0.28147549999999999</v>
      </c>
      <c r="B10698" s="295"/>
      <c r="C10698" s="295">
        <v>0.38197199999999998</v>
      </c>
      <c r="D10698" s="295"/>
    </row>
    <row r="10699" spans="1:4" x14ac:dyDescent="0.2">
      <c r="A10699" s="295">
        <v>0.28146349999999998</v>
      </c>
      <c r="B10699" s="295"/>
      <c r="C10699" s="295">
        <v>0.3819303</v>
      </c>
      <c r="D10699" s="295"/>
    </row>
    <row r="10700" spans="1:4" x14ac:dyDescent="0.2">
      <c r="A10700" s="295">
        <v>0.28146349999999998</v>
      </c>
      <c r="B10700" s="295"/>
      <c r="C10700" s="295">
        <v>0.3819303</v>
      </c>
      <c r="D10700" s="295"/>
    </row>
    <row r="10701" spans="1:4" x14ac:dyDescent="0.2">
      <c r="A10701" s="295">
        <v>0.28146349999999998</v>
      </c>
      <c r="B10701" s="295"/>
      <c r="C10701" s="295">
        <v>0.38190200000000002</v>
      </c>
      <c r="D10701" s="295"/>
    </row>
    <row r="10702" spans="1:4" x14ac:dyDescent="0.2">
      <c r="A10702" s="295">
        <v>0.28145029999999999</v>
      </c>
      <c r="B10702" s="295"/>
      <c r="C10702" s="295">
        <v>0.3818897</v>
      </c>
      <c r="D10702" s="295"/>
    </row>
    <row r="10703" spans="1:4" x14ac:dyDescent="0.2">
      <c r="A10703" s="295">
        <v>0.28142250000000002</v>
      </c>
      <c r="B10703" s="295"/>
      <c r="C10703" s="295">
        <v>0.38187759999999998</v>
      </c>
      <c r="D10703" s="295"/>
    </row>
    <row r="10704" spans="1:4" x14ac:dyDescent="0.2">
      <c r="A10704" s="295">
        <v>0.28140880000000001</v>
      </c>
      <c r="B10704" s="295"/>
      <c r="C10704" s="295">
        <v>0.38185210000000003</v>
      </c>
      <c r="D10704" s="295"/>
    </row>
    <row r="10705" spans="1:4" x14ac:dyDescent="0.2">
      <c r="A10705" s="295">
        <v>0.28140880000000001</v>
      </c>
      <c r="B10705" s="295"/>
      <c r="C10705" s="295">
        <v>0.38181140000000002</v>
      </c>
      <c r="D10705" s="295"/>
    </row>
    <row r="10706" spans="1:4" x14ac:dyDescent="0.2">
      <c r="A10706" s="295">
        <v>0.28140880000000001</v>
      </c>
      <c r="B10706" s="295"/>
      <c r="C10706" s="295">
        <v>0.38179770000000002</v>
      </c>
      <c r="D10706" s="295"/>
    </row>
    <row r="10707" spans="1:4" x14ac:dyDescent="0.2">
      <c r="A10707" s="295">
        <v>0.28140880000000001</v>
      </c>
      <c r="B10707" s="295"/>
      <c r="C10707" s="295">
        <v>0.38175769999999998</v>
      </c>
      <c r="D10707" s="295"/>
    </row>
    <row r="10708" spans="1:4" x14ac:dyDescent="0.2">
      <c r="A10708" s="295">
        <v>0.28140880000000001</v>
      </c>
      <c r="B10708" s="295"/>
      <c r="C10708" s="295">
        <v>0.3817334</v>
      </c>
      <c r="D10708" s="295"/>
    </row>
    <row r="10709" spans="1:4" x14ac:dyDescent="0.2">
      <c r="A10709" s="295">
        <v>0.28137089999999998</v>
      </c>
      <c r="B10709" s="295"/>
      <c r="C10709" s="295">
        <v>0.38169340000000002</v>
      </c>
      <c r="D10709" s="295"/>
    </row>
    <row r="10710" spans="1:4" x14ac:dyDescent="0.2">
      <c r="A10710" s="295">
        <v>0.28137089999999998</v>
      </c>
      <c r="B10710" s="295"/>
      <c r="C10710" s="295">
        <v>0.38167960000000001</v>
      </c>
      <c r="D10710" s="295"/>
    </row>
    <row r="10711" spans="1:4" x14ac:dyDescent="0.2">
      <c r="A10711" s="295">
        <v>0.28134530000000002</v>
      </c>
      <c r="B10711" s="295"/>
      <c r="C10711" s="295">
        <v>0.38166499999999998</v>
      </c>
      <c r="D10711" s="295"/>
    </row>
    <row r="10712" spans="1:4" x14ac:dyDescent="0.2">
      <c r="A10712" s="295">
        <v>0.28133010000000003</v>
      </c>
      <c r="B10712" s="295"/>
      <c r="C10712" s="295">
        <v>0.38163960000000002</v>
      </c>
      <c r="D10712" s="295"/>
    </row>
    <row r="10713" spans="1:4" x14ac:dyDescent="0.2">
      <c r="A10713" s="295">
        <v>0.2813174</v>
      </c>
      <c r="B10713" s="295"/>
      <c r="C10713" s="295">
        <v>0.38161119999999998</v>
      </c>
      <c r="D10713" s="295"/>
    </row>
    <row r="10714" spans="1:4" x14ac:dyDescent="0.2">
      <c r="A10714" s="295">
        <v>0.28130369999999999</v>
      </c>
      <c r="B10714" s="295"/>
      <c r="C10714" s="295">
        <v>0.38159900000000002</v>
      </c>
      <c r="D10714" s="295"/>
    </row>
    <row r="10715" spans="1:4" x14ac:dyDescent="0.2">
      <c r="A10715" s="295">
        <v>0.28130369999999999</v>
      </c>
      <c r="B10715" s="295"/>
      <c r="C10715" s="295">
        <v>0.38154349999999998</v>
      </c>
      <c r="D10715" s="295"/>
    </row>
    <row r="10716" spans="1:4" x14ac:dyDescent="0.2">
      <c r="A10716" s="295">
        <v>0.28129100000000001</v>
      </c>
      <c r="B10716" s="295"/>
      <c r="C10716" s="295">
        <v>0.38154349999999998</v>
      </c>
      <c r="D10716" s="295"/>
    </row>
    <row r="10717" spans="1:4" x14ac:dyDescent="0.2">
      <c r="A10717" s="295">
        <v>0.28129100000000001</v>
      </c>
      <c r="B10717" s="295"/>
      <c r="C10717" s="295">
        <v>0.38151689999999999</v>
      </c>
      <c r="D10717" s="295"/>
    </row>
    <row r="10718" spans="1:4" x14ac:dyDescent="0.2">
      <c r="A10718" s="295">
        <v>0.28129100000000001</v>
      </c>
      <c r="B10718" s="295"/>
      <c r="C10718" s="295">
        <v>0.38149090000000002</v>
      </c>
      <c r="D10718" s="295"/>
    </row>
    <row r="10719" spans="1:4" x14ac:dyDescent="0.2">
      <c r="A10719" s="295">
        <v>0.28125070000000002</v>
      </c>
      <c r="B10719" s="295"/>
      <c r="C10719" s="295">
        <v>0.38149090000000002</v>
      </c>
      <c r="D10719" s="295"/>
    </row>
    <row r="10720" spans="1:4" x14ac:dyDescent="0.2">
      <c r="A10720" s="295">
        <v>0.28123700000000001</v>
      </c>
      <c r="B10720" s="295"/>
      <c r="C10720" s="295">
        <v>0.38147750000000002</v>
      </c>
      <c r="D10720" s="295"/>
    </row>
    <row r="10721" spans="1:4" x14ac:dyDescent="0.2">
      <c r="A10721" s="295">
        <v>0.28122429999999998</v>
      </c>
      <c r="B10721" s="295"/>
      <c r="C10721" s="295">
        <v>0.38146550000000001</v>
      </c>
      <c r="D10721" s="295"/>
    </row>
    <row r="10722" spans="1:4" x14ac:dyDescent="0.2">
      <c r="A10722" s="295">
        <v>0.28122429999999998</v>
      </c>
      <c r="B10722" s="295"/>
      <c r="C10722" s="295">
        <v>0.38143749999999998</v>
      </c>
      <c r="D10722" s="295"/>
    </row>
    <row r="10723" spans="1:4" x14ac:dyDescent="0.2">
      <c r="A10723" s="295">
        <v>0.28122429999999998</v>
      </c>
      <c r="B10723" s="295"/>
      <c r="C10723" s="295">
        <v>0.38141150000000001</v>
      </c>
      <c r="D10723" s="295"/>
    </row>
    <row r="10724" spans="1:4" x14ac:dyDescent="0.2">
      <c r="A10724" s="295">
        <v>0.28118349999999998</v>
      </c>
      <c r="B10724" s="295"/>
      <c r="C10724" s="295">
        <v>0.3813995</v>
      </c>
      <c r="D10724" s="295"/>
    </row>
    <row r="10725" spans="1:4" x14ac:dyDescent="0.2">
      <c r="A10725" s="295">
        <v>0.28116980000000003</v>
      </c>
      <c r="B10725" s="295"/>
      <c r="C10725" s="295">
        <v>0.3813995</v>
      </c>
      <c r="D10725" s="295"/>
    </row>
    <row r="10726" spans="1:4" x14ac:dyDescent="0.2">
      <c r="A10726" s="295">
        <v>0.28115709999999999</v>
      </c>
      <c r="B10726" s="295"/>
      <c r="C10726" s="295">
        <v>0.38137260000000001</v>
      </c>
      <c r="D10726" s="295"/>
    </row>
    <row r="10727" spans="1:4" x14ac:dyDescent="0.2">
      <c r="A10727" s="295">
        <v>0.28114400000000001</v>
      </c>
      <c r="B10727" s="295"/>
      <c r="C10727" s="295">
        <v>0.3813472</v>
      </c>
      <c r="D10727" s="295"/>
    </row>
    <row r="10728" spans="1:4" x14ac:dyDescent="0.2">
      <c r="A10728" s="295">
        <v>0.28112880000000001</v>
      </c>
      <c r="B10728" s="295"/>
      <c r="C10728" s="295">
        <v>0.38132050000000001</v>
      </c>
      <c r="D10728" s="295"/>
    </row>
    <row r="10729" spans="1:4" x14ac:dyDescent="0.2">
      <c r="A10729" s="295">
        <v>0.28112880000000001</v>
      </c>
      <c r="B10729" s="295"/>
      <c r="C10729" s="295">
        <v>0.3812799</v>
      </c>
      <c r="D10729" s="295"/>
    </row>
    <row r="10730" spans="1:4" x14ac:dyDescent="0.2">
      <c r="A10730" s="295">
        <v>0.28110309999999999</v>
      </c>
      <c r="B10730" s="295"/>
      <c r="C10730" s="295">
        <v>0.38126759999999998</v>
      </c>
      <c r="D10730" s="295"/>
    </row>
    <row r="10731" spans="1:4" x14ac:dyDescent="0.2">
      <c r="A10731" s="295">
        <v>0.281088</v>
      </c>
      <c r="B10731" s="295"/>
      <c r="C10731" s="295">
        <v>0.38125559999999997</v>
      </c>
      <c r="D10731" s="295"/>
    </row>
    <row r="10732" spans="1:4" x14ac:dyDescent="0.2">
      <c r="A10732" s="295">
        <v>0.281088</v>
      </c>
      <c r="B10732" s="295"/>
      <c r="C10732" s="295">
        <v>0.3812276</v>
      </c>
      <c r="D10732" s="295"/>
    </row>
    <row r="10733" spans="1:4" x14ac:dyDescent="0.2">
      <c r="A10733" s="295">
        <v>0.28106120000000001</v>
      </c>
      <c r="B10733" s="295"/>
      <c r="C10733" s="295">
        <v>0.38120789999999999</v>
      </c>
      <c r="D10733" s="295"/>
    </row>
    <row r="10734" spans="1:4" x14ac:dyDescent="0.2">
      <c r="A10734" s="295">
        <v>0.28106120000000001</v>
      </c>
      <c r="B10734" s="295"/>
      <c r="C10734" s="295">
        <v>0.38120179999999998</v>
      </c>
      <c r="D10734" s="295"/>
    </row>
    <row r="10735" spans="1:4" x14ac:dyDescent="0.2">
      <c r="A10735" s="295">
        <v>0.28106120000000001</v>
      </c>
      <c r="B10735" s="295"/>
      <c r="C10735" s="295">
        <v>0.38116290000000003</v>
      </c>
      <c r="D10735" s="295"/>
    </row>
    <row r="10736" spans="1:4" x14ac:dyDescent="0.2">
      <c r="A10736" s="295">
        <v>0.28104849999999998</v>
      </c>
      <c r="B10736" s="295"/>
      <c r="C10736" s="295">
        <v>0.3811349</v>
      </c>
      <c r="D10736" s="295"/>
    </row>
    <row r="10737" spans="1:4" x14ac:dyDescent="0.2">
      <c r="A10737" s="295">
        <v>0.28104849999999998</v>
      </c>
      <c r="B10737" s="295"/>
      <c r="C10737" s="295">
        <v>0.38112289999999999</v>
      </c>
      <c r="D10737" s="295"/>
    </row>
    <row r="10738" spans="1:4" x14ac:dyDescent="0.2">
      <c r="A10738" s="295">
        <v>0.28103479999999997</v>
      </c>
      <c r="B10738" s="295"/>
      <c r="C10738" s="295">
        <v>0.38110820000000001</v>
      </c>
      <c r="D10738" s="295"/>
    </row>
    <row r="10739" spans="1:4" x14ac:dyDescent="0.2">
      <c r="A10739" s="295">
        <v>0.28102120000000003</v>
      </c>
      <c r="B10739" s="295"/>
      <c r="C10739" s="295">
        <v>0.3810287</v>
      </c>
      <c r="D10739" s="295"/>
    </row>
    <row r="10740" spans="1:4" x14ac:dyDescent="0.2">
      <c r="A10740" s="295">
        <v>0.28099400000000002</v>
      </c>
      <c r="B10740" s="295"/>
      <c r="C10740" s="295">
        <v>0.3810287</v>
      </c>
      <c r="D10740" s="295"/>
    </row>
    <row r="10741" spans="1:4" x14ac:dyDescent="0.2">
      <c r="A10741" s="295">
        <v>0.2809681</v>
      </c>
      <c r="B10741" s="295"/>
      <c r="C10741" s="295">
        <v>0.3810016</v>
      </c>
      <c r="D10741" s="295"/>
    </row>
    <row r="10742" spans="1:4" x14ac:dyDescent="0.2">
      <c r="A10742" s="295">
        <v>0.2809681</v>
      </c>
      <c r="B10742" s="295"/>
      <c r="C10742" s="295">
        <v>0.38096269999999999</v>
      </c>
      <c r="D10742" s="295"/>
    </row>
    <row r="10743" spans="1:4" x14ac:dyDescent="0.2">
      <c r="A10743" s="295">
        <v>0.2809545</v>
      </c>
      <c r="B10743" s="295"/>
      <c r="C10743" s="295">
        <v>0.38093470000000001</v>
      </c>
      <c r="D10743" s="295"/>
    </row>
    <row r="10744" spans="1:4" x14ac:dyDescent="0.2">
      <c r="A10744" s="295">
        <v>0.28092859999999997</v>
      </c>
      <c r="B10744" s="295"/>
      <c r="C10744" s="295">
        <v>0.38089469999999997</v>
      </c>
      <c r="D10744" s="295"/>
    </row>
    <row r="10745" spans="1:4" x14ac:dyDescent="0.2">
      <c r="A10745" s="295">
        <v>0.28090150000000003</v>
      </c>
      <c r="B10745" s="295"/>
      <c r="C10745" s="295">
        <v>0.38086930000000002</v>
      </c>
      <c r="D10745" s="295"/>
    </row>
    <row r="10746" spans="1:4" x14ac:dyDescent="0.2">
      <c r="A10746" s="295">
        <v>0.28090150000000003</v>
      </c>
      <c r="B10746" s="295"/>
      <c r="C10746" s="295">
        <v>0.38084259999999998</v>
      </c>
      <c r="D10746" s="295"/>
    </row>
    <row r="10747" spans="1:4" x14ac:dyDescent="0.2">
      <c r="A10747" s="295">
        <v>0.28090140000000002</v>
      </c>
      <c r="B10747" s="295"/>
      <c r="C10747" s="295">
        <v>0.38082929999999998</v>
      </c>
      <c r="D10747" s="295"/>
    </row>
    <row r="10748" spans="1:4" x14ac:dyDescent="0.2">
      <c r="A10748" s="295">
        <v>0.28088869999999999</v>
      </c>
      <c r="B10748" s="295"/>
      <c r="C10748" s="295">
        <v>0.38080330000000001</v>
      </c>
      <c r="D10748" s="295"/>
    </row>
    <row r="10749" spans="1:4" x14ac:dyDescent="0.2">
      <c r="A10749" s="295">
        <v>0.2808619</v>
      </c>
      <c r="B10749" s="295"/>
      <c r="C10749" s="295">
        <v>0.38078859999999998</v>
      </c>
      <c r="D10749" s="295"/>
    </row>
    <row r="10750" spans="1:4" x14ac:dyDescent="0.2">
      <c r="A10750" s="295">
        <v>0.2808619</v>
      </c>
      <c r="B10750" s="295"/>
      <c r="C10750" s="295">
        <v>0.38076199999999999</v>
      </c>
      <c r="D10750" s="295"/>
    </row>
    <row r="10751" spans="1:4" x14ac:dyDescent="0.2">
      <c r="A10751" s="295">
        <v>0.28084920000000002</v>
      </c>
      <c r="B10751" s="295"/>
      <c r="C10751" s="295">
        <v>0.38074859999999999</v>
      </c>
      <c r="D10751" s="295"/>
    </row>
    <row r="10752" spans="1:4" x14ac:dyDescent="0.2">
      <c r="A10752" s="295">
        <v>0.28083409999999998</v>
      </c>
      <c r="B10752" s="295"/>
      <c r="C10752" s="295">
        <v>0.38073639999999997</v>
      </c>
      <c r="D10752" s="295"/>
    </row>
    <row r="10753" spans="1:4" x14ac:dyDescent="0.2">
      <c r="A10753" s="295">
        <v>0.28082200000000002</v>
      </c>
      <c r="B10753" s="295"/>
      <c r="C10753" s="295">
        <v>0.38073639999999997</v>
      </c>
      <c r="D10753" s="295"/>
    </row>
    <row r="10754" spans="1:4" x14ac:dyDescent="0.2">
      <c r="A10754" s="295">
        <v>0.28080840000000001</v>
      </c>
      <c r="B10754" s="295"/>
      <c r="C10754" s="295">
        <v>0.38068390000000002</v>
      </c>
      <c r="D10754" s="295"/>
    </row>
    <row r="10755" spans="1:4" x14ac:dyDescent="0.2">
      <c r="A10755" s="295">
        <v>0.28080840000000001</v>
      </c>
      <c r="B10755" s="295"/>
      <c r="C10755" s="295">
        <v>0.38063259999999999</v>
      </c>
      <c r="D10755" s="295"/>
    </row>
    <row r="10756" spans="1:4" x14ac:dyDescent="0.2">
      <c r="A10756" s="295">
        <v>0.28080840000000001</v>
      </c>
      <c r="B10756" s="295"/>
      <c r="C10756" s="295">
        <v>0.38063249999999998</v>
      </c>
      <c r="D10756" s="295"/>
    </row>
    <row r="10757" spans="1:4" x14ac:dyDescent="0.2">
      <c r="A10757" s="295">
        <v>0.28079520000000002</v>
      </c>
      <c r="B10757" s="295"/>
      <c r="C10757" s="295">
        <v>0.38061919999999999</v>
      </c>
      <c r="D10757" s="295"/>
    </row>
    <row r="10758" spans="1:4" x14ac:dyDescent="0.2">
      <c r="A10758" s="295">
        <v>0.28078009999999998</v>
      </c>
      <c r="B10758" s="295"/>
      <c r="C10758" s="295">
        <v>0.38055359999999999</v>
      </c>
      <c r="D10758" s="295"/>
    </row>
    <row r="10759" spans="1:4" x14ac:dyDescent="0.2">
      <c r="A10759" s="295">
        <v>0.28075440000000002</v>
      </c>
      <c r="B10759" s="295"/>
      <c r="C10759" s="295">
        <v>0.38053989999999999</v>
      </c>
      <c r="D10759" s="295"/>
    </row>
    <row r="10760" spans="1:4" x14ac:dyDescent="0.2">
      <c r="A10760" s="295">
        <v>0.28074169999999998</v>
      </c>
      <c r="B10760" s="295"/>
      <c r="C10760" s="295">
        <v>0.38052649999999999</v>
      </c>
      <c r="D10760" s="295"/>
    </row>
    <row r="10761" spans="1:4" x14ac:dyDescent="0.2">
      <c r="A10761" s="295">
        <v>0.28074169999999998</v>
      </c>
      <c r="B10761" s="295"/>
      <c r="C10761" s="295">
        <v>0.38050220000000001</v>
      </c>
      <c r="D10761" s="295"/>
    </row>
    <row r="10762" spans="1:4" x14ac:dyDescent="0.2">
      <c r="A10762" s="295">
        <v>0.28072649999999999</v>
      </c>
      <c r="B10762" s="295"/>
      <c r="C10762" s="295">
        <v>0.38048759999999998</v>
      </c>
      <c r="D10762" s="295"/>
    </row>
    <row r="10763" spans="1:4" x14ac:dyDescent="0.2">
      <c r="A10763" s="295">
        <v>0.28072649999999999</v>
      </c>
      <c r="B10763" s="295"/>
      <c r="C10763" s="295">
        <v>0.38047379999999997</v>
      </c>
      <c r="D10763" s="295"/>
    </row>
    <row r="10764" spans="1:4" x14ac:dyDescent="0.2">
      <c r="A10764" s="295">
        <v>0.28071289999999999</v>
      </c>
      <c r="B10764" s="295"/>
      <c r="C10764" s="295">
        <v>0.38047379999999997</v>
      </c>
      <c r="D10764" s="295"/>
    </row>
    <row r="10765" spans="1:4" x14ac:dyDescent="0.2">
      <c r="A10765" s="295">
        <v>0.28070089999999998</v>
      </c>
      <c r="B10765" s="295"/>
      <c r="C10765" s="295">
        <v>0.38043339999999998</v>
      </c>
      <c r="D10765" s="295"/>
    </row>
    <row r="10766" spans="1:4" x14ac:dyDescent="0.2">
      <c r="A10766" s="295">
        <v>0.28067259999999999</v>
      </c>
      <c r="B10766" s="295"/>
      <c r="C10766" s="295">
        <v>0.38039210000000001</v>
      </c>
      <c r="D10766" s="295"/>
    </row>
    <row r="10767" spans="1:4" x14ac:dyDescent="0.2">
      <c r="A10767" s="295">
        <v>0.28065990000000002</v>
      </c>
      <c r="B10767" s="295"/>
      <c r="C10767" s="295">
        <v>0.38036779999999998</v>
      </c>
      <c r="D10767" s="295"/>
    </row>
    <row r="10768" spans="1:4" x14ac:dyDescent="0.2">
      <c r="A10768" s="295">
        <v>0.28064620000000001</v>
      </c>
      <c r="B10768" s="295"/>
      <c r="C10768" s="295">
        <v>0.38034069999999998</v>
      </c>
      <c r="D10768" s="295"/>
    </row>
    <row r="10769" spans="1:4" x14ac:dyDescent="0.2">
      <c r="A10769" s="295">
        <v>0.28064620000000001</v>
      </c>
      <c r="B10769" s="295"/>
      <c r="C10769" s="295">
        <v>0.38032739999999998</v>
      </c>
      <c r="D10769" s="295"/>
    </row>
    <row r="10770" spans="1:4" x14ac:dyDescent="0.2">
      <c r="A10770" s="295">
        <v>0.28064620000000001</v>
      </c>
      <c r="B10770" s="295"/>
      <c r="C10770" s="295">
        <v>0.38029990000000002</v>
      </c>
      <c r="D10770" s="295"/>
    </row>
    <row r="10771" spans="1:4" x14ac:dyDescent="0.2">
      <c r="A10771" s="295">
        <v>0.28064620000000001</v>
      </c>
      <c r="B10771" s="295"/>
      <c r="C10771" s="295">
        <v>0.38027300000000003</v>
      </c>
      <c r="D10771" s="295"/>
    </row>
    <row r="10772" spans="1:4" x14ac:dyDescent="0.2">
      <c r="A10772" s="295">
        <v>0.28063260000000001</v>
      </c>
      <c r="B10772" s="295"/>
      <c r="C10772" s="295">
        <v>0.38023410000000002</v>
      </c>
      <c r="D10772" s="295"/>
    </row>
    <row r="10773" spans="1:4" x14ac:dyDescent="0.2">
      <c r="A10773" s="295">
        <v>0.28060740000000001</v>
      </c>
      <c r="B10773" s="295"/>
      <c r="C10773" s="295">
        <v>0.38022080000000003</v>
      </c>
      <c r="D10773" s="295"/>
    </row>
    <row r="10774" spans="1:4" x14ac:dyDescent="0.2">
      <c r="A10774" s="295">
        <v>0.28060740000000001</v>
      </c>
      <c r="B10774" s="295"/>
      <c r="C10774" s="295">
        <v>0.38020700000000002</v>
      </c>
      <c r="D10774" s="295"/>
    </row>
    <row r="10775" spans="1:4" x14ac:dyDescent="0.2">
      <c r="A10775" s="295">
        <v>0.2805937</v>
      </c>
      <c r="B10775" s="295"/>
      <c r="C10775" s="295">
        <v>0.38019239999999999</v>
      </c>
      <c r="D10775" s="295"/>
    </row>
    <row r="10776" spans="1:4" x14ac:dyDescent="0.2">
      <c r="A10776" s="295">
        <v>0.2805937</v>
      </c>
      <c r="B10776" s="295"/>
      <c r="C10776" s="295">
        <v>0.38019239999999999</v>
      </c>
      <c r="D10776" s="295"/>
    </row>
    <row r="10777" spans="1:4" x14ac:dyDescent="0.2">
      <c r="A10777" s="295">
        <v>0.28057860000000001</v>
      </c>
      <c r="B10777" s="295"/>
      <c r="C10777" s="295">
        <v>0.38015179999999998</v>
      </c>
      <c r="D10777" s="295"/>
    </row>
    <row r="10778" spans="1:4" x14ac:dyDescent="0.2">
      <c r="A10778" s="295">
        <v>0.28057860000000001</v>
      </c>
      <c r="B10778" s="295"/>
      <c r="C10778" s="295">
        <v>0.38012770000000001</v>
      </c>
      <c r="D10778" s="295"/>
    </row>
    <row r="10779" spans="1:4" x14ac:dyDescent="0.2">
      <c r="A10779" s="295">
        <v>0.28057860000000001</v>
      </c>
      <c r="B10779" s="295"/>
      <c r="C10779" s="295">
        <v>0.38011400000000001</v>
      </c>
      <c r="D10779" s="295"/>
    </row>
    <row r="10780" spans="1:4" x14ac:dyDescent="0.2">
      <c r="A10780" s="295">
        <v>0.28056589999999998</v>
      </c>
      <c r="B10780" s="295"/>
      <c r="C10780" s="295">
        <v>0.3801139</v>
      </c>
      <c r="D10780" s="295"/>
    </row>
    <row r="10781" spans="1:4" x14ac:dyDescent="0.2">
      <c r="A10781" s="295">
        <v>0.28056589999999998</v>
      </c>
      <c r="B10781" s="295"/>
      <c r="C10781" s="295">
        <v>0.38007390000000002</v>
      </c>
      <c r="D10781" s="295"/>
    </row>
    <row r="10782" spans="1:4" x14ac:dyDescent="0.2">
      <c r="A10782" s="295">
        <v>0.28055269999999999</v>
      </c>
      <c r="B10782" s="295"/>
      <c r="C10782" s="295">
        <v>0.3800617</v>
      </c>
      <c r="D10782" s="295"/>
    </row>
    <row r="10783" spans="1:4" x14ac:dyDescent="0.2">
      <c r="A10783" s="295">
        <v>0.28054069999999998</v>
      </c>
      <c r="B10783" s="295"/>
      <c r="C10783" s="295">
        <v>0.38004959999999999</v>
      </c>
      <c r="D10783" s="295"/>
    </row>
    <row r="10784" spans="1:4" x14ac:dyDescent="0.2">
      <c r="A10784" s="295">
        <v>0.28052700000000003</v>
      </c>
      <c r="B10784" s="295"/>
      <c r="C10784" s="295">
        <v>0.38002360000000002</v>
      </c>
      <c r="D10784" s="295"/>
    </row>
    <row r="10785" spans="1:4" x14ac:dyDescent="0.2">
      <c r="A10785" s="295">
        <v>0.28051429999999999</v>
      </c>
      <c r="B10785" s="295"/>
      <c r="C10785" s="295">
        <v>0.3799823</v>
      </c>
      <c r="D10785" s="295"/>
    </row>
    <row r="10786" spans="1:4" x14ac:dyDescent="0.2">
      <c r="A10786" s="295">
        <v>0.28051429999999999</v>
      </c>
      <c r="B10786" s="295"/>
      <c r="C10786" s="295">
        <v>0.37995390000000001</v>
      </c>
      <c r="D10786" s="295"/>
    </row>
    <row r="10787" spans="1:4" x14ac:dyDescent="0.2">
      <c r="A10787" s="295">
        <v>0.28047329999999998</v>
      </c>
      <c r="B10787" s="295"/>
      <c r="C10787" s="295">
        <v>0.37992690000000001</v>
      </c>
      <c r="D10787" s="295"/>
    </row>
    <row r="10788" spans="1:4" x14ac:dyDescent="0.2">
      <c r="A10788" s="295">
        <v>0.28047329999999998</v>
      </c>
      <c r="B10788" s="295"/>
      <c r="C10788" s="295">
        <v>0.37990089999999999</v>
      </c>
      <c r="D10788" s="295"/>
    </row>
    <row r="10789" spans="1:4" x14ac:dyDescent="0.2">
      <c r="A10789" s="295">
        <v>0.28046130000000002</v>
      </c>
      <c r="B10789" s="295"/>
      <c r="C10789" s="295">
        <v>0.37987379999999998</v>
      </c>
      <c r="D10789" s="295"/>
    </row>
    <row r="10790" spans="1:4" x14ac:dyDescent="0.2">
      <c r="A10790" s="295">
        <v>0.28044760000000002</v>
      </c>
      <c r="B10790" s="295"/>
      <c r="C10790" s="295">
        <v>0.37984709999999999</v>
      </c>
      <c r="D10790" s="295"/>
    </row>
    <row r="10791" spans="1:4" x14ac:dyDescent="0.2">
      <c r="A10791" s="295">
        <v>0.28043489999999999</v>
      </c>
      <c r="B10791" s="295"/>
      <c r="C10791" s="295">
        <v>0.37979750000000001</v>
      </c>
      <c r="D10791" s="295"/>
    </row>
    <row r="10792" spans="1:4" x14ac:dyDescent="0.2">
      <c r="A10792" s="295">
        <v>0.28043489999999999</v>
      </c>
      <c r="B10792" s="295"/>
      <c r="C10792" s="295">
        <v>0.3797854</v>
      </c>
      <c r="D10792" s="295"/>
    </row>
    <row r="10793" spans="1:4" x14ac:dyDescent="0.2">
      <c r="A10793" s="295">
        <v>0.28040809999999999</v>
      </c>
      <c r="B10793" s="295"/>
      <c r="C10793" s="295">
        <v>0.37975940000000002</v>
      </c>
      <c r="D10793" s="295"/>
    </row>
    <row r="10794" spans="1:4" x14ac:dyDescent="0.2">
      <c r="A10794" s="295">
        <v>0.28040809999999999</v>
      </c>
      <c r="B10794" s="295"/>
      <c r="C10794" s="295">
        <v>0.3797315</v>
      </c>
      <c r="D10794" s="295"/>
    </row>
    <row r="10795" spans="1:4" x14ac:dyDescent="0.2">
      <c r="A10795" s="295">
        <v>0.280393</v>
      </c>
      <c r="B10795" s="295"/>
      <c r="C10795" s="295">
        <v>0.37970720000000002</v>
      </c>
      <c r="D10795" s="295"/>
    </row>
    <row r="10796" spans="1:4" x14ac:dyDescent="0.2">
      <c r="A10796" s="295">
        <v>0.280393</v>
      </c>
      <c r="B10796" s="295"/>
      <c r="C10796" s="295">
        <v>0.37969340000000001</v>
      </c>
      <c r="D10796" s="295"/>
    </row>
    <row r="10797" spans="1:4" x14ac:dyDescent="0.2">
      <c r="A10797" s="295">
        <v>0.28037980000000001</v>
      </c>
      <c r="B10797" s="295"/>
      <c r="C10797" s="295">
        <v>0.37966539999999999</v>
      </c>
      <c r="D10797" s="295"/>
    </row>
    <row r="10798" spans="1:4" x14ac:dyDescent="0.2">
      <c r="A10798" s="295">
        <v>0.28035510000000002</v>
      </c>
      <c r="B10798" s="295"/>
      <c r="C10798" s="295">
        <v>0.37961600000000001</v>
      </c>
      <c r="D10798" s="295"/>
    </row>
    <row r="10799" spans="1:4" x14ac:dyDescent="0.2">
      <c r="A10799" s="295">
        <v>0.28035510000000002</v>
      </c>
      <c r="B10799" s="295"/>
      <c r="C10799" s="295">
        <v>0.37958799999999998</v>
      </c>
      <c r="D10799" s="295"/>
    </row>
    <row r="10800" spans="1:4" x14ac:dyDescent="0.2">
      <c r="A10800" s="295">
        <v>0.28031630000000002</v>
      </c>
      <c r="B10800" s="295"/>
      <c r="C10800" s="295">
        <v>0.37956200000000001</v>
      </c>
      <c r="D10800" s="295"/>
    </row>
    <row r="10801" spans="1:4" x14ac:dyDescent="0.2">
      <c r="A10801" s="295">
        <v>0.28031630000000002</v>
      </c>
      <c r="B10801" s="295"/>
      <c r="C10801" s="295">
        <v>0.37956200000000001</v>
      </c>
      <c r="D10801" s="295"/>
    </row>
    <row r="10802" spans="1:4" x14ac:dyDescent="0.2">
      <c r="A10802" s="295">
        <v>0.28031630000000002</v>
      </c>
      <c r="B10802" s="295"/>
      <c r="C10802" s="295">
        <v>0.37953619999999999</v>
      </c>
      <c r="D10802" s="295"/>
    </row>
    <row r="10803" spans="1:4" x14ac:dyDescent="0.2">
      <c r="A10803" s="295">
        <v>0.28030260000000001</v>
      </c>
      <c r="B10803" s="295"/>
      <c r="C10803" s="295">
        <v>0.37951089999999998</v>
      </c>
      <c r="D10803" s="295"/>
    </row>
    <row r="10804" spans="1:4" x14ac:dyDescent="0.2">
      <c r="A10804" s="295">
        <v>0.28028750000000002</v>
      </c>
      <c r="B10804" s="295"/>
      <c r="C10804" s="295">
        <v>0.3794825</v>
      </c>
      <c r="D10804" s="295"/>
    </row>
    <row r="10805" spans="1:4" x14ac:dyDescent="0.2">
      <c r="A10805" s="295">
        <v>0.28027469999999999</v>
      </c>
      <c r="B10805" s="295"/>
      <c r="C10805" s="295">
        <v>0.37945709999999999</v>
      </c>
      <c r="D10805" s="295"/>
    </row>
    <row r="10806" spans="1:4" x14ac:dyDescent="0.2">
      <c r="A10806" s="295">
        <v>0.28027469999999999</v>
      </c>
      <c r="B10806" s="295"/>
      <c r="C10806" s="295">
        <v>0.3794302</v>
      </c>
      <c r="D10806" s="295"/>
    </row>
    <row r="10807" spans="1:4" x14ac:dyDescent="0.2">
      <c r="A10807" s="295">
        <v>0.28027469999999999</v>
      </c>
      <c r="B10807" s="295"/>
      <c r="C10807" s="295">
        <v>0.37941560000000002</v>
      </c>
      <c r="D10807" s="295"/>
    </row>
    <row r="10808" spans="1:4" x14ac:dyDescent="0.2">
      <c r="A10808" s="295">
        <v>0.2802616</v>
      </c>
      <c r="B10808" s="295"/>
      <c r="C10808" s="295">
        <v>0.37937549999999998</v>
      </c>
      <c r="D10808" s="295"/>
    </row>
    <row r="10809" spans="1:4" x14ac:dyDescent="0.2">
      <c r="A10809" s="295">
        <v>0.2802616</v>
      </c>
      <c r="B10809" s="295"/>
      <c r="C10809" s="295">
        <v>0.37936180000000003</v>
      </c>
      <c r="D10809" s="295"/>
    </row>
    <row r="10810" spans="1:4" x14ac:dyDescent="0.2">
      <c r="A10810" s="295">
        <v>0.28024959999999999</v>
      </c>
      <c r="B10810" s="295"/>
      <c r="C10810" s="295">
        <v>0.3793472</v>
      </c>
      <c r="D10810" s="295"/>
    </row>
    <row r="10811" spans="1:4" x14ac:dyDescent="0.2">
      <c r="A10811" s="295">
        <v>0.28022079999999999</v>
      </c>
      <c r="B10811" s="295"/>
      <c r="C10811" s="295">
        <v>0.37932290000000002</v>
      </c>
      <c r="D10811" s="295"/>
    </row>
    <row r="10812" spans="1:4" x14ac:dyDescent="0.2">
      <c r="A10812" s="295">
        <v>0.2802076</v>
      </c>
      <c r="B10812" s="295"/>
      <c r="C10812" s="295">
        <v>0.37930950000000002</v>
      </c>
      <c r="D10812" s="295"/>
    </row>
    <row r="10813" spans="1:4" x14ac:dyDescent="0.2">
      <c r="A10813" s="295">
        <v>0.2802076</v>
      </c>
      <c r="B10813" s="295"/>
      <c r="C10813" s="295">
        <v>0.37928289999999998</v>
      </c>
      <c r="D10813" s="295"/>
    </row>
    <row r="10814" spans="1:4" x14ac:dyDescent="0.2">
      <c r="A10814" s="295">
        <v>0.28019250000000001</v>
      </c>
      <c r="B10814" s="295"/>
      <c r="C10814" s="295">
        <v>0.37928289999999998</v>
      </c>
      <c r="D10814" s="295"/>
    </row>
    <row r="10815" spans="1:4" x14ac:dyDescent="0.2">
      <c r="A10815" s="295">
        <v>0.28016659999999999</v>
      </c>
      <c r="B10815" s="295"/>
      <c r="C10815" s="295">
        <v>0.37925579999999998</v>
      </c>
      <c r="D10815" s="295"/>
    </row>
    <row r="10816" spans="1:4" x14ac:dyDescent="0.2">
      <c r="A10816" s="295">
        <v>0.28014030000000001</v>
      </c>
      <c r="B10816" s="295"/>
      <c r="C10816" s="295">
        <v>0.37924350000000001</v>
      </c>
      <c r="D10816" s="295"/>
    </row>
    <row r="10817" spans="1:4" x14ac:dyDescent="0.2">
      <c r="A10817" s="295">
        <v>0.28014020000000001</v>
      </c>
      <c r="B10817" s="295"/>
      <c r="C10817" s="295">
        <v>0.3792179</v>
      </c>
      <c r="D10817" s="295"/>
    </row>
    <row r="10818" spans="1:4" x14ac:dyDescent="0.2">
      <c r="A10818" s="295">
        <v>0.28011510000000001</v>
      </c>
      <c r="B10818" s="295"/>
      <c r="C10818" s="295">
        <v>0.37919130000000001</v>
      </c>
      <c r="D10818" s="295"/>
    </row>
    <row r="10819" spans="1:4" x14ac:dyDescent="0.2">
      <c r="A10819" s="295">
        <v>0.28011510000000001</v>
      </c>
      <c r="B10819" s="295"/>
      <c r="C10819" s="295">
        <v>0.37916549999999999</v>
      </c>
      <c r="D10819" s="295"/>
    </row>
    <row r="10820" spans="1:4" x14ac:dyDescent="0.2">
      <c r="A10820" s="295">
        <v>0.28011510000000001</v>
      </c>
      <c r="B10820" s="295"/>
      <c r="C10820" s="295">
        <v>0.37915209999999999</v>
      </c>
      <c r="D10820" s="295"/>
    </row>
    <row r="10821" spans="1:4" x14ac:dyDescent="0.2">
      <c r="A10821" s="295">
        <v>0.2801014</v>
      </c>
      <c r="B10821" s="295"/>
      <c r="C10821" s="295">
        <v>0.37912639999999997</v>
      </c>
      <c r="D10821" s="295"/>
    </row>
    <row r="10822" spans="1:4" x14ac:dyDescent="0.2">
      <c r="A10822" s="295">
        <v>0.28008870000000002</v>
      </c>
      <c r="B10822" s="295"/>
      <c r="C10822" s="295">
        <v>0.37909949999999998</v>
      </c>
      <c r="D10822" s="295"/>
    </row>
    <row r="10823" spans="1:4" x14ac:dyDescent="0.2">
      <c r="A10823" s="295">
        <v>0.28008870000000002</v>
      </c>
      <c r="B10823" s="295"/>
      <c r="C10823" s="295">
        <v>0.37909949999999998</v>
      </c>
      <c r="D10823" s="295"/>
    </row>
    <row r="10824" spans="1:4" x14ac:dyDescent="0.2">
      <c r="A10824" s="295">
        <v>0.28008870000000002</v>
      </c>
      <c r="B10824" s="295"/>
      <c r="C10824" s="295">
        <v>0.37908570000000003</v>
      </c>
      <c r="D10824" s="295"/>
    </row>
    <row r="10825" spans="1:4" x14ac:dyDescent="0.2">
      <c r="A10825" s="295">
        <v>0.28007359999999998</v>
      </c>
      <c r="B10825" s="295"/>
      <c r="C10825" s="295">
        <v>0.37906040000000002</v>
      </c>
      <c r="D10825" s="295"/>
    </row>
    <row r="10826" spans="1:4" x14ac:dyDescent="0.2">
      <c r="A10826" s="295">
        <v>0.28004770000000001</v>
      </c>
      <c r="B10826" s="295"/>
      <c r="C10826" s="295">
        <v>0.37903439999999999</v>
      </c>
      <c r="D10826" s="295"/>
    </row>
    <row r="10827" spans="1:4" x14ac:dyDescent="0.2">
      <c r="A10827" s="295">
        <v>0.28004770000000001</v>
      </c>
      <c r="B10827" s="295"/>
      <c r="C10827" s="295">
        <v>0.37901970000000001</v>
      </c>
      <c r="D10827" s="295"/>
    </row>
    <row r="10828" spans="1:4" x14ac:dyDescent="0.2">
      <c r="A10828" s="295">
        <v>0.28004770000000001</v>
      </c>
      <c r="B10828" s="295"/>
      <c r="C10828" s="295">
        <v>0.378994</v>
      </c>
      <c r="D10828" s="295"/>
    </row>
    <row r="10829" spans="1:4" x14ac:dyDescent="0.2">
      <c r="A10829" s="295">
        <v>0.28003499999999998</v>
      </c>
      <c r="B10829" s="295"/>
      <c r="C10829" s="295">
        <v>0.37897930000000002</v>
      </c>
      <c r="D10829" s="295"/>
    </row>
    <row r="10830" spans="1:4" x14ac:dyDescent="0.2">
      <c r="A10830" s="295">
        <v>0.28002129999999997</v>
      </c>
      <c r="B10830" s="295"/>
      <c r="C10830" s="295">
        <v>0.37893759999999999</v>
      </c>
      <c r="D10830" s="295"/>
    </row>
    <row r="10831" spans="1:4" x14ac:dyDescent="0.2">
      <c r="A10831" s="295">
        <v>0.28000930000000002</v>
      </c>
      <c r="B10831" s="295"/>
      <c r="C10831" s="295">
        <v>0.37892389999999998</v>
      </c>
      <c r="D10831" s="295"/>
    </row>
    <row r="10832" spans="1:4" x14ac:dyDescent="0.2">
      <c r="A10832" s="295">
        <v>0.28000930000000002</v>
      </c>
      <c r="B10832" s="295"/>
      <c r="C10832" s="295">
        <v>0.37891160000000002</v>
      </c>
      <c r="D10832" s="295"/>
    </row>
    <row r="10833" spans="1:4" x14ac:dyDescent="0.2">
      <c r="A10833" s="295">
        <v>0.28000930000000002</v>
      </c>
      <c r="B10833" s="295"/>
      <c r="C10833" s="295">
        <v>0.37888470000000002</v>
      </c>
      <c r="D10833" s="295"/>
    </row>
    <row r="10834" spans="1:4" x14ac:dyDescent="0.2">
      <c r="A10834" s="295">
        <v>0.27998139999999999</v>
      </c>
      <c r="B10834" s="295"/>
      <c r="C10834" s="295">
        <v>0.37888470000000002</v>
      </c>
      <c r="D10834" s="295"/>
    </row>
    <row r="10835" spans="1:4" x14ac:dyDescent="0.2">
      <c r="A10835" s="295">
        <v>0.2799683</v>
      </c>
      <c r="B10835" s="295"/>
      <c r="C10835" s="295">
        <v>0.3788456</v>
      </c>
      <c r="D10835" s="295"/>
    </row>
    <row r="10836" spans="1:4" x14ac:dyDescent="0.2">
      <c r="A10836" s="295">
        <v>0.27994350000000001</v>
      </c>
      <c r="B10836" s="295"/>
      <c r="C10836" s="295">
        <v>0.37881870000000001</v>
      </c>
      <c r="D10836" s="295"/>
    </row>
    <row r="10837" spans="1:4" x14ac:dyDescent="0.2">
      <c r="A10837" s="295">
        <v>0.27994350000000001</v>
      </c>
      <c r="B10837" s="295"/>
      <c r="C10837" s="295">
        <v>0.3787933</v>
      </c>
      <c r="D10837" s="295"/>
    </row>
    <row r="10838" spans="1:4" x14ac:dyDescent="0.2">
      <c r="A10838" s="295">
        <v>0.27992990000000001</v>
      </c>
      <c r="B10838" s="295"/>
      <c r="C10838" s="295">
        <v>0.37876919999999997</v>
      </c>
      <c r="D10838" s="295"/>
    </row>
    <row r="10839" spans="1:4" x14ac:dyDescent="0.2">
      <c r="A10839" s="295">
        <v>0.27992990000000001</v>
      </c>
      <c r="B10839" s="295"/>
      <c r="C10839" s="295">
        <v>0.37875589999999998</v>
      </c>
      <c r="D10839" s="295"/>
    </row>
    <row r="10840" spans="1:4" x14ac:dyDescent="0.2">
      <c r="A10840" s="295">
        <v>0.27990199999999998</v>
      </c>
      <c r="B10840" s="295"/>
      <c r="C10840" s="295">
        <v>0.37875589999999998</v>
      </c>
      <c r="D10840" s="295"/>
    </row>
    <row r="10841" spans="1:4" x14ac:dyDescent="0.2">
      <c r="A10841" s="295">
        <v>0.27987570000000001</v>
      </c>
      <c r="B10841" s="295"/>
      <c r="C10841" s="295">
        <v>0.37870320000000002</v>
      </c>
      <c r="D10841" s="295"/>
    </row>
    <row r="10842" spans="1:4" x14ac:dyDescent="0.2">
      <c r="A10842" s="295">
        <v>0.2798756</v>
      </c>
      <c r="B10842" s="295"/>
      <c r="C10842" s="295">
        <v>0.37867790000000001</v>
      </c>
      <c r="D10842" s="295"/>
    </row>
    <row r="10843" spans="1:4" x14ac:dyDescent="0.2">
      <c r="A10843" s="295">
        <v>0.27986050000000001</v>
      </c>
      <c r="B10843" s="295"/>
      <c r="C10843" s="295">
        <v>0.37867790000000001</v>
      </c>
      <c r="D10843" s="295"/>
    </row>
    <row r="10844" spans="1:4" x14ac:dyDescent="0.2">
      <c r="A10844" s="295">
        <v>0.27984740000000002</v>
      </c>
      <c r="B10844" s="295"/>
      <c r="C10844" s="295">
        <v>0.3786658</v>
      </c>
      <c r="D10844" s="295"/>
    </row>
    <row r="10845" spans="1:4" x14ac:dyDescent="0.2">
      <c r="A10845" s="295">
        <v>0.27983459999999999</v>
      </c>
      <c r="B10845" s="295"/>
      <c r="C10845" s="295">
        <v>0.3786658</v>
      </c>
      <c r="D10845" s="295"/>
    </row>
    <row r="10846" spans="1:4" x14ac:dyDescent="0.2">
      <c r="A10846" s="295">
        <v>0.27982259999999998</v>
      </c>
      <c r="B10846" s="295"/>
      <c r="C10846" s="295">
        <v>0.3786254</v>
      </c>
      <c r="D10846" s="295"/>
    </row>
    <row r="10847" spans="1:4" x14ac:dyDescent="0.2">
      <c r="A10847" s="295">
        <v>0.27979619999999999</v>
      </c>
      <c r="B10847" s="295"/>
      <c r="C10847" s="295">
        <v>0.37861080000000003</v>
      </c>
      <c r="D10847" s="295"/>
    </row>
    <row r="10848" spans="1:4" x14ac:dyDescent="0.2">
      <c r="A10848" s="295">
        <v>0.27979619999999999</v>
      </c>
      <c r="B10848" s="295"/>
      <c r="C10848" s="295">
        <v>0.37859700000000002</v>
      </c>
      <c r="D10848" s="295"/>
    </row>
    <row r="10849" spans="1:4" x14ac:dyDescent="0.2">
      <c r="A10849" s="295">
        <v>0.27975739999999999</v>
      </c>
      <c r="B10849" s="295"/>
      <c r="C10849" s="295">
        <v>0.3785579</v>
      </c>
      <c r="D10849" s="295"/>
    </row>
    <row r="10850" spans="1:4" x14ac:dyDescent="0.2">
      <c r="A10850" s="295">
        <v>0.2797423</v>
      </c>
      <c r="B10850" s="295"/>
      <c r="C10850" s="295">
        <v>0.37853189999999998</v>
      </c>
      <c r="D10850" s="295"/>
    </row>
    <row r="10851" spans="1:4" x14ac:dyDescent="0.2">
      <c r="A10851" s="295">
        <v>0.2797423</v>
      </c>
      <c r="B10851" s="295"/>
      <c r="C10851" s="295">
        <v>0.3785173</v>
      </c>
      <c r="D10851" s="295"/>
    </row>
    <row r="10852" spans="1:4" x14ac:dyDescent="0.2">
      <c r="A10852" s="295">
        <v>0.27972960000000002</v>
      </c>
      <c r="B10852" s="295"/>
      <c r="C10852" s="295">
        <v>0.37850519999999999</v>
      </c>
      <c r="D10852" s="295"/>
    </row>
    <row r="10853" spans="1:4" x14ac:dyDescent="0.2">
      <c r="A10853" s="295">
        <v>0.27971750000000001</v>
      </c>
      <c r="B10853" s="295"/>
      <c r="C10853" s="295">
        <v>0.37849149999999998</v>
      </c>
      <c r="D10853" s="295"/>
    </row>
    <row r="10854" spans="1:4" x14ac:dyDescent="0.2">
      <c r="A10854" s="295">
        <v>0.27970390000000001</v>
      </c>
      <c r="B10854" s="295"/>
      <c r="C10854" s="295">
        <v>0.37849149999999998</v>
      </c>
      <c r="D10854" s="295"/>
    </row>
    <row r="10855" spans="1:4" x14ac:dyDescent="0.2">
      <c r="A10855" s="295">
        <v>0.27970390000000001</v>
      </c>
      <c r="B10855" s="295"/>
      <c r="C10855" s="295">
        <v>0.37845129999999999</v>
      </c>
      <c r="D10855" s="295"/>
    </row>
    <row r="10856" spans="1:4" x14ac:dyDescent="0.2">
      <c r="A10856" s="295">
        <v>0.27968870000000001</v>
      </c>
      <c r="B10856" s="295"/>
      <c r="C10856" s="295">
        <v>0.37843919999999998</v>
      </c>
      <c r="D10856" s="295"/>
    </row>
    <row r="10857" spans="1:4" x14ac:dyDescent="0.2">
      <c r="A10857" s="295">
        <v>0.27968870000000001</v>
      </c>
      <c r="B10857" s="295"/>
      <c r="C10857" s="295">
        <v>0.37839899999999999</v>
      </c>
      <c r="D10857" s="295"/>
    </row>
    <row r="10858" spans="1:4" x14ac:dyDescent="0.2">
      <c r="A10858" s="295">
        <v>0.27966299999999999</v>
      </c>
      <c r="B10858" s="295"/>
      <c r="C10858" s="295">
        <v>0.3783706</v>
      </c>
      <c r="D10858" s="295"/>
    </row>
    <row r="10859" spans="1:4" x14ac:dyDescent="0.2">
      <c r="A10859" s="295">
        <v>0.27965030000000002</v>
      </c>
      <c r="B10859" s="295"/>
      <c r="C10859" s="295">
        <v>0.37834519999999999</v>
      </c>
      <c r="D10859" s="295"/>
    </row>
    <row r="10860" spans="1:4" x14ac:dyDescent="0.2">
      <c r="A10860" s="295">
        <v>0.27963719999999997</v>
      </c>
      <c r="B10860" s="295"/>
      <c r="C10860" s="295">
        <v>0.37831969999999998</v>
      </c>
      <c r="D10860" s="295"/>
    </row>
    <row r="10861" spans="1:4" x14ac:dyDescent="0.2">
      <c r="A10861" s="295">
        <v>0.27963719999999997</v>
      </c>
      <c r="B10861" s="295"/>
      <c r="C10861" s="295">
        <v>0.37830740000000002</v>
      </c>
      <c r="D10861" s="295"/>
    </row>
    <row r="10862" spans="1:4" x14ac:dyDescent="0.2">
      <c r="A10862" s="295">
        <v>0.27963719999999997</v>
      </c>
      <c r="B10862" s="295"/>
      <c r="C10862" s="295">
        <v>0.37827899999999998</v>
      </c>
      <c r="D10862" s="295"/>
    </row>
    <row r="10863" spans="1:4" x14ac:dyDescent="0.2">
      <c r="A10863" s="295">
        <v>0.27963719999999997</v>
      </c>
      <c r="B10863" s="295"/>
      <c r="C10863" s="295">
        <v>0.37825110000000001</v>
      </c>
      <c r="D10863" s="295"/>
    </row>
    <row r="10864" spans="1:4" x14ac:dyDescent="0.2">
      <c r="A10864" s="295">
        <v>0.27960839999999998</v>
      </c>
      <c r="B10864" s="295"/>
      <c r="C10864" s="295">
        <v>0.37823899999999999</v>
      </c>
      <c r="D10864" s="295"/>
    </row>
    <row r="10865" spans="1:4" x14ac:dyDescent="0.2">
      <c r="A10865" s="295">
        <v>0.27960839999999998</v>
      </c>
      <c r="B10865" s="295"/>
      <c r="C10865" s="295">
        <v>0.37823899999999999</v>
      </c>
      <c r="D10865" s="295"/>
    </row>
    <row r="10866" spans="1:4" x14ac:dyDescent="0.2">
      <c r="A10866" s="295">
        <v>0.27959519999999999</v>
      </c>
      <c r="B10866" s="295"/>
      <c r="C10866" s="295">
        <v>0.37819819999999998</v>
      </c>
      <c r="D10866" s="295"/>
    </row>
    <row r="10867" spans="1:4" x14ac:dyDescent="0.2">
      <c r="A10867" s="295">
        <v>0.2795801</v>
      </c>
      <c r="B10867" s="295"/>
      <c r="C10867" s="295">
        <v>0.37818489999999999</v>
      </c>
      <c r="D10867" s="295"/>
    </row>
    <row r="10868" spans="1:4" x14ac:dyDescent="0.2">
      <c r="A10868" s="295">
        <v>0.27956740000000002</v>
      </c>
      <c r="B10868" s="295"/>
      <c r="C10868" s="295">
        <v>0.37814589999999998</v>
      </c>
      <c r="D10868" s="295"/>
    </row>
    <row r="10869" spans="1:4" x14ac:dyDescent="0.2">
      <c r="A10869" s="295">
        <v>0.27956740000000002</v>
      </c>
      <c r="B10869" s="295"/>
      <c r="C10869" s="295">
        <v>0.37810470000000002</v>
      </c>
      <c r="D10869" s="295"/>
    </row>
    <row r="10870" spans="1:4" x14ac:dyDescent="0.2">
      <c r="A10870" s="295">
        <v>0.27956740000000002</v>
      </c>
      <c r="B10870" s="295"/>
      <c r="C10870" s="295">
        <v>0.3780925</v>
      </c>
      <c r="D10870" s="295"/>
    </row>
    <row r="10871" spans="1:4" x14ac:dyDescent="0.2">
      <c r="A10871" s="295">
        <v>0.27955530000000001</v>
      </c>
      <c r="B10871" s="295"/>
      <c r="C10871" s="295">
        <v>0.37807869999999999</v>
      </c>
      <c r="D10871" s="295"/>
    </row>
    <row r="10872" spans="1:4" x14ac:dyDescent="0.2">
      <c r="A10872" s="295">
        <v>0.27954259999999997</v>
      </c>
      <c r="B10872" s="295"/>
      <c r="C10872" s="295">
        <v>0.37803870000000001</v>
      </c>
      <c r="D10872" s="295"/>
    </row>
    <row r="10873" spans="1:4" x14ac:dyDescent="0.2">
      <c r="A10873" s="295">
        <v>0.27952900000000003</v>
      </c>
      <c r="B10873" s="295"/>
      <c r="C10873" s="295">
        <v>0.37802540000000001</v>
      </c>
      <c r="D10873" s="295"/>
    </row>
    <row r="10874" spans="1:4" x14ac:dyDescent="0.2">
      <c r="A10874" s="295">
        <v>0.2795011</v>
      </c>
      <c r="B10874" s="295"/>
      <c r="C10874" s="295">
        <v>0.37801309999999999</v>
      </c>
      <c r="D10874" s="295"/>
    </row>
    <row r="10875" spans="1:4" x14ac:dyDescent="0.2">
      <c r="A10875" s="295">
        <v>0.2795011</v>
      </c>
      <c r="B10875" s="295"/>
      <c r="C10875" s="295">
        <v>0.37798769999999998</v>
      </c>
      <c r="D10875" s="295"/>
    </row>
    <row r="10876" spans="1:4" x14ac:dyDescent="0.2">
      <c r="A10876" s="295">
        <v>0.27948800000000001</v>
      </c>
      <c r="B10876" s="295"/>
      <c r="C10876" s="295">
        <v>0.37797399999999998</v>
      </c>
      <c r="D10876" s="295"/>
    </row>
    <row r="10877" spans="1:4" x14ac:dyDescent="0.2">
      <c r="A10877" s="295">
        <v>0.27947519999999998</v>
      </c>
      <c r="B10877" s="295"/>
      <c r="C10877" s="295">
        <v>0.37792330000000002</v>
      </c>
      <c r="D10877" s="295"/>
    </row>
    <row r="10878" spans="1:4" x14ac:dyDescent="0.2">
      <c r="A10878" s="295">
        <v>0.27947519999999998</v>
      </c>
      <c r="B10878" s="295"/>
      <c r="C10878" s="295">
        <v>0.37792320000000001</v>
      </c>
      <c r="D10878" s="295"/>
    </row>
    <row r="10879" spans="1:4" x14ac:dyDescent="0.2">
      <c r="A10879" s="295">
        <v>0.27947519999999998</v>
      </c>
      <c r="B10879" s="295"/>
      <c r="C10879" s="295">
        <v>0.3778569</v>
      </c>
      <c r="D10879" s="295"/>
    </row>
    <row r="10880" spans="1:4" x14ac:dyDescent="0.2">
      <c r="A10880" s="295">
        <v>0.2794353</v>
      </c>
      <c r="B10880" s="295"/>
      <c r="C10880" s="295">
        <v>0.37783149999999999</v>
      </c>
      <c r="D10880" s="295"/>
    </row>
    <row r="10881" spans="1:4" x14ac:dyDescent="0.2">
      <c r="A10881" s="295">
        <v>0.2794217</v>
      </c>
      <c r="B10881" s="295"/>
      <c r="C10881" s="295">
        <v>0.37783149999999999</v>
      </c>
      <c r="D10881" s="295"/>
    </row>
    <row r="10882" spans="1:4" x14ac:dyDescent="0.2">
      <c r="A10882" s="295">
        <v>0.2794217</v>
      </c>
      <c r="B10882" s="295"/>
      <c r="C10882" s="295">
        <v>0.37777749999999999</v>
      </c>
      <c r="D10882" s="295"/>
    </row>
    <row r="10883" spans="1:4" x14ac:dyDescent="0.2">
      <c r="A10883" s="295">
        <v>0.2794217</v>
      </c>
      <c r="B10883" s="295"/>
      <c r="C10883" s="295">
        <v>0.37775320000000001</v>
      </c>
      <c r="D10883" s="295"/>
    </row>
    <row r="10884" spans="1:4" x14ac:dyDescent="0.2">
      <c r="A10884" s="295">
        <v>0.2794065</v>
      </c>
      <c r="B10884" s="295"/>
      <c r="C10884" s="295">
        <v>0.37771280000000002</v>
      </c>
      <c r="D10884" s="295"/>
    </row>
    <row r="10885" spans="1:4" x14ac:dyDescent="0.2">
      <c r="A10885" s="295">
        <v>0.2794065</v>
      </c>
      <c r="B10885" s="295"/>
      <c r="C10885" s="295">
        <v>0.37771280000000002</v>
      </c>
      <c r="D10885" s="295"/>
    </row>
    <row r="10886" spans="1:4" x14ac:dyDescent="0.2">
      <c r="A10886" s="295">
        <v>0.2794065</v>
      </c>
      <c r="B10886" s="295"/>
      <c r="C10886" s="295">
        <v>0.37768610000000002</v>
      </c>
      <c r="D10886" s="295"/>
    </row>
    <row r="10887" spans="1:4" x14ac:dyDescent="0.2">
      <c r="A10887" s="295">
        <v>0.27939340000000001</v>
      </c>
      <c r="B10887" s="295"/>
      <c r="C10887" s="295">
        <v>0.3776601</v>
      </c>
      <c r="D10887" s="295"/>
    </row>
    <row r="10888" spans="1:4" x14ac:dyDescent="0.2">
      <c r="A10888" s="295">
        <v>0.27937970000000001</v>
      </c>
      <c r="B10888" s="295"/>
      <c r="C10888" s="295">
        <v>0.3776601</v>
      </c>
      <c r="D10888" s="295"/>
    </row>
    <row r="10889" spans="1:4" x14ac:dyDescent="0.2">
      <c r="A10889" s="295">
        <v>0.27935500000000002</v>
      </c>
      <c r="B10889" s="295"/>
      <c r="C10889" s="295">
        <v>0.37764639999999999</v>
      </c>
      <c r="D10889" s="295"/>
    </row>
    <row r="10890" spans="1:4" x14ac:dyDescent="0.2">
      <c r="A10890" s="295">
        <v>0.27933980000000003</v>
      </c>
      <c r="B10890" s="295"/>
      <c r="C10890" s="295">
        <v>0.37763269999999999</v>
      </c>
      <c r="D10890" s="295"/>
    </row>
    <row r="10891" spans="1:4" x14ac:dyDescent="0.2">
      <c r="A10891" s="295">
        <v>0.27933980000000003</v>
      </c>
      <c r="B10891" s="295"/>
      <c r="C10891" s="295">
        <v>0.37760470000000002</v>
      </c>
      <c r="D10891" s="295"/>
    </row>
    <row r="10892" spans="1:4" x14ac:dyDescent="0.2">
      <c r="A10892" s="295">
        <v>0.27933980000000003</v>
      </c>
      <c r="B10892" s="295"/>
      <c r="C10892" s="295">
        <v>0.3775926</v>
      </c>
      <c r="D10892" s="295"/>
    </row>
    <row r="10893" spans="1:4" x14ac:dyDescent="0.2">
      <c r="A10893" s="295">
        <v>0.279312</v>
      </c>
      <c r="B10893" s="295"/>
      <c r="C10893" s="295">
        <v>0.37758059999999999</v>
      </c>
      <c r="D10893" s="295"/>
    </row>
    <row r="10894" spans="1:4" x14ac:dyDescent="0.2">
      <c r="A10894" s="295">
        <v>0.27928520000000001</v>
      </c>
      <c r="B10894" s="295"/>
      <c r="C10894" s="295">
        <v>0.37756600000000001</v>
      </c>
      <c r="D10894" s="295"/>
    </row>
    <row r="10895" spans="1:4" x14ac:dyDescent="0.2">
      <c r="A10895" s="295">
        <v>0.27925949999999999</v>
      </c>
      <c r="B10895" s="295"/>
      <c r="C10895" s="295">
        <v>0.3775522</v>
      </c>
      <c r="D10895" s="295"/>
    </row>
    <row r="10896" spans="1:4" x14ac:dyDescent="0.2">
      <c r="A10896" s="295">
        <v>0.27924680000000002</v>
      </c>
      <c r="B10896" s="295"/>
      <c r="C10896" s="295">
        <v>0.37752530000000001</v>
      </c>
      <c r="D10896" s="295"/>
    </row>
    <row r="10897" spans="1:4" x14ac:dyDescent="0.2">
      <c r="A10897" s="295">
        <v>0.27924680000000002</v>
      </c>
      <c r="B10897" s="295"/>
      <c r="C10897" s="295">
        <v>0.37751200000000001</v>
      </c>
      <c r="D10897" s="295"/>
    </row>
    <row r="10898" spans="1:4" x14ac:dyDescent="0.2">
      <c r="A10898" s="295">
        <v>0.27924680000000002</v>
      </c>
      <c r="B10898" s="295"/>
      <c r="C10898" s="295">
        <v>0.37748599999999999</v>
      </c>
      <c r="D10898" s="295"/>
    </row>
    <row r="10899" spans="1:4" x14ac:dyDescent="0.2">
      <c r="A10899" s="295">
        <v>0.27923360000000003</v>
      </c>
      <c r="B10899" s="295"/>
      <c r="C10899" s="295">
        <v>0.377446</v>
      </c>
      <c r="D10899" s="295"/>
    </row>
    <row r="10900" spans="1:4" x14ac:dyDescent="0.2">
      <c r="A10900" s="295">
        <v>0.27923360000000003</v>
      </c>
      <c r="B10900" s="295"/>
      <c r="C10900" s="295">
        <v>0.377446</v>
      </c>
      <c r="D10900" s="295"/>
    </row>
    <row r="10901" spans="1:4" x14ac:dyDescent="0.2">
      <c r="A10901" s="295">
        <v>0.27919369999999999</v>
      </c>
      <c r="B10901" s="295"/>
      <c r="C10901" s="295">
        <v>0.37743389999999999</v>
      </c>
      <c r="D10901" s="295"/>
    </row>
    <row r="10902" spans="1:4" x14ac:dyDescent="0.2">
      <c r="A10902" s="295">
        <v>0.27919369999999999</v>
      </c>
      <c r="B10902" s="295"/>
      <c r="C10902" s="295">
        <v>0.37742019999999998</v>
      </c>
      <c r="D10902" s="295"/>
    </row>
    <row r="10903" spans="1:4" x14ac:dyDescent="0.2">
      <c r="A10903" s="295">
        <v>0.27919369999999999</v>
      </c>
      <c r="B10903" s="295"/>
      <c r="C10903" s="295">
        <v>0.37737890000000002</v>
      </c>
      <c r="D10903" s="295"/>
    </row>
    <row r="10904" spans="1:4" x14ac:dyDescent="0.2">
      <c r="A10904" s="295">
        <v>0.27919369999999999</v>
      </c>
      <c r="B10904" s="295"/>
      <c r="C10904" s="295">
        <v>0.37735459999999998</v>
      </c>
      <c r="D10904" s="295"/>
    </row>
    <row r="10905" spans="1:4" x14ac:dyDescent="0.2">
      <c r="A10905" s="295">
        <v>0.27918009999999999</v>
      </c>
      <c r="B10905" s="295"/>
      <c r="C10905" s="295">
        <v>0.37732660000000001</v>
      </c>
      <c r="D10905" s="295"/>
    </row>
    <row r="10906" spans="1:4" x14ac:dyDescent="0.2">
      <c r="A10906" s="295">
        <v>0.27915420000000002</v>
      </c>
      <c r="B10906" s="295"/>
      <c r="C10906" s="295">
        <v>0.37731330000000002</v>
      </c>
      <c r="D10906" s="295"/>
    </row>
    <row r="10907" spans="1:4" x14ac:dyDescent="0.2">
      <c r="A10907" s="295">
        <v>0.27914220000000001</v>
      </c>
      <c r="B10907" s="295"/>
      <c r="C10907" s="295">
        <v>0.377301</v>
      </c>
      <c r="D10907" s="295"/>
    </row>
    <row r="10908" spans="1:4" x14ac:dyDescent="0.2">
      <c r="A10908" s="295">
        <v>0.27914220000000001</v>
      </c>
      <c r="B10908" s="295"/>
      <c r="C10908" s="295">
        <v>0.37728899999999999</v>
      </c>
      <c r="D10908" s="295"/>
    </row>
    <row r="10909" spans="1:4" x14ac:dyDescent="0.2">
      <c r="A10909" s="295">
        <v>0.27912710000000002</v>
      </c>
      <c r="B10909" s="295"/>
      <c r="C10909" s="295">
        <v>0.37727519999999998</v>
      </c>
      <c r="D10909" s="295"/>
    </row>
    <row r="10910" spans="1:4" x14ac:dyDescent="0.2">
      <c r="A10910" s="295">
        <v>0.27912700000000001</v>
      </c>
      <c r="B10910" s="295"/>
      <c r="C10910" s="295">
        <v>0.37723519999999999</v>
      </c>
      <c r="D10910" s="295"/>
    </row>
    <row r="10911" spans="1:4" x14ac:dyDescent="0.2">
      <c r="A10911" s="295">
        <v>0.2791014</v>
      </c>
      <c r="B10911" s="295"/>
      <c r="C10911" s="295">
        <v>0.3772219</v>
      </c>
      <c r="D10911" s="295"/>
    </row>
    <row r="10912" spans="1:4" x14ac:dyDescent="0.2">
      <c r="A10912" s="295">
        <v>0.2791014</v>
      </c>
      <c r="B10912" s="295"/>
      <c r="C10912" s="295">
        <v>0.3772219</v>
      </c>
      <c r="D10912" s="295"/>
    </row>
    <row r="10913" spans="1:4" x14ac:dyDescent="0.2">
      <c r="A10913" s="295">
        <v>0.27906039999999999</v>
      </c>
      <c r="B10913" s="295"/>
      <c r="C10913" s="295">
        <v>0.37718420000000003</v>
      </c>
      <c r="D10913" s="295"/>
    </row>
    <row r="10914" spans="1:4" x14ac:dyDescent="0.2">
      <c r="A10914" s="295">
        <v>0.27906039999999999</v>
      </c>
      <c r="B10914" s="295"/>
      <c r="C10914" s="295">
        <v>0.37714249999999999</v>
      </c>
      <c r="D10914" s="295"/>
    </row>
    <row r="10915" spans="1:4" x14ac:dyDescent="0.2">
      <c r="A10915" s="295">
        <v>0.27906039999999999</v>
      </c>
      <c r="B10915" s="295"/>
      <c r="C10915" s="295">
        <v>0.37713049999999998</v>
      </c>
      <c r="D10915" s="295"/>
    </row>
    <row r="10916" spans="1:4" x14ac:dyDescent="0.2">
      <c r="A10916" s="295">
        <v>0.27906039999999999</v>
      </c>
      <c r="B10916" s="295"/>
      <c r="C10916" s="295">
        <v>0.37711679999999997</v>
      </c>
      <c r="D10916" s="295"/>
    </row>
    <row r="10917" spans="1:4" x14ac:dyDescent="0.2">
      <c r="A10917" s="295">
        <v>0.27902199999999999</v>
      </c>
      <c r="B10917" s="295"/>
      <c r="C10917" s="295">
        <v>0.3771021</v>
      </c>
      <c r="D10917" s="295"/>
    </row>
    <row r="10918" spans="1:4" x14ac:dyDescent="0.2">
      <c r="A10918" s="295">
        <v>0.27902199999999999</v>
      </c>
      <c r="B10918" s="295"/>
      <c r="C10918" s="295">
        <v>0.37704840000000001</v>
      </c>
      <c r="D10918" s="295"/>
    </row>
    <row r="10919" spans="1:4" x14ac:dyDescent="0.2">
      <c r="A10919" s="295">
        <v>0.27902199999999999</v>
      </c>
      <c r="B10919" s="295"/>
      <c r="C10919" s="295">
        <v>0.37702279999999999</v>
      </c>
      <c r="D10919" s="295"/>
    </row>
    <row r="10920" spans="1:4" x14ac:dyDescent="0.2">
      <c r="A10920" s="295">
        <v>0.27899370000000001</v>
      </c>
      <c r="B10920" s="295"/>
      <c r="C10920" s="295">
        <v>0.37698340000000002</v>
      </c>
      <c r="D10920" s="295"/>
    </row>
    <row r="10921" spans="1:4" x14ac:dyDescent="0.2">
      <c r="A10921" s="295">
        <v>0.27898089999999998</v>
      </c>
      <c r="B10921" s="295"/>
      <c r="C10921" s="295">
        <v>0.37692969999999998</v>
      </c>
      <c r="D10921" s="295"/>
    </row>
    <row r="10922" spans="1:4" x14ac:dyDescent="0.2">
      <c r="A10922" s="295">
        <v>0.27896890000000002</v>
      </c>
      <c r="B10922" s="295"/>
      <c r="C10922" s="295">
        <v>0.37691740000000001</v>
      </c>
      <c r="D10922" s="295"/>
    </row>
    <row r="10923" spans="1:4" x14ac:dyDescent="0.2">
      <c r="A10923" s="295">
        <v>0.27895530000000002</v>
      </c>
      <c r="B10923" s="295"/>
      <c r="C10923" s="295">
        <v>0.37690279999999998</v>
      </c>
      <c r="D10923" s="295"/>
    </row>
    <row r="10924" spans="1:4" x14ac:dyDescent="0.2">
      <c r="A10924" s="295">
        <v>0.27895530000000002</v>
      </c>
      <c r="B10924" s="295"/>
      <c r="C10924" s="295">
        <v>0.37687530000000002</v>
      </c>
      <c r="D10924" s="295"/>
    </row>
    <row r="10925" spans="1:4" x14ac:dyDescent="0.2">
      <c r="A10925" s="295">
        <v>0.27895530000000002</v>
      </c>
      <c r="B10925" s="295"/>
      <c r="C10925" s="295">
        <v>0.37682310000000002</v>
      </c>
      <c r="D10925" s="295"/>
    </row>
    <row r="10926" spans="1:4" x14ac:dyDescent="0.2">
      <c r="A10926" s="295">
        <v>0.2789296</v>
      </c>
      <c r="B10926" s="295"/>
      <c r="C10926" s="295">
        <v>0.37682310000000002</v>
      </c>
      <c r="D10926" s="295"/>
    </row>
    <row r="10927" spans="1:4" x14ac:dyDescent="0.2">
      <c r="A10927" s="295">
        <v>0.27890369999999998</v>
      </c>
      <c r="B10927" s="295"/>
      <c r="C10927" s="295">
        <v>0.37679770000000001</v>
      </c>
      <c r="D10927" s="295"/>
    </row>
    <row r="10928" spans="1:4" x14ac:dyDescent="0.2">
      <c r="A10928" s="295">
        <v>0.27890369999999998</v>
      </c>
      <c r="B10928" s="295"/>
      <c r="C10928" s="295">
        <v>0.37678400000000001</v>
      </c>
      <c r="D10928" s="295"/>
    </row>
    <row r="10929" spans="1:4" x14ac:dyDescent="0.2">
      <c r="A10929" s="295">
        <v>0.27888859999999999</v>
      </c>
      <c r="B10929" s="295"/>
      <c r="C10929" s="295">
        <v>0.37675969999999998</v>
      </c>
      <c r="D10929" s="295"/>
    </row>
    <row r="10930" spans="1:4" x14ac:dyDescent="0.2">
      <c r="A10930" s="295">
        <v>0.27887489999999998</v>
      </c>
      <c r="B10930" s="295"/>
      <c r="C10930" s="295">
        <v>0.37673299999999998</v>
      </c>
      <c r="D10930" s="295"/>
    </row>
    <row r="10931" spans="1:4" x14ac:dyDescent="0.2">
      <c r="A10931" s="295">
        <v>0.27887489999999998</v>
      </c>
      <c r="B10931" s="295"/>
      <c r="C10931" s="295">
        <v>0.37671830000000001</v>
      </c>
      <c r="D10931" s="295"/>
    </row>
    <row r="10932" spans="1:4" x14ac:dyDescent="0.2">
      <c r="A10932" s="295">
        <v>0.2788622</v>
      </c>
      <c r="B10932" s="295"/>
      <c r="C10932" s="295">
        <v>0.37667919999999999</v>
      </c>
      <c r="D10932" s="295"/>
    </row>
    <row r="10933" spans="1:4" x14ac:dyDescent="0.2">
      <c r="A10933" s="295">
        <v>0.27884910000000002</v>
      </c>
      <c r="B10933" s="295"/>
      <c r="C10933" s="295">
        <v>0.3766523</v>
      </c>
      <c r="D10933" s="295"/>
    </row>
    <row r="10934" spans="1:4" x14ac:dyDescent="0.2">
      <c r="A10934" s="295">
        <v>0.27883390000000002</v>
      </c>
      <c r="B10934" s="295"/>
      <c r="C10934" s="295">
        <v>0.37662689999999999</v>
      </c>
      <c r="D10934" s="295"/>
    </row>
    <row r="10935" spans="1:4" x14ac:dyDescent="0.2">
      <c r="A10935" s="295">
        <v>0.27883390000000002</v>
      </c>
      <c r="B10935" s="295"/>
      <c r="C10935" s="295">
        <v>0.37661359999999999</v>
      </c>
      <c r="D10935" s="295"/>
    </row>
    <row r="10936" spans="1:4" x14ac:dyDescent="0.2">
      <c r="A10936" s="295">
        <v>0.27883390000000002</v>
      </c>
      <c r="B10936" s="295"/>
      <c r="C10936" s="295">
        <v>0.37657449999999998</v>
      </c>
      <c r="D10936" s="295"/>
    </row>
    <row r="10937" spans="1:4" x14ac:dyDescent="0.2">
      <c r="A10937" s="295">
        <v>0.27880820000000001</v>
      </c>
      <c r="B10937" s="295"/>
      <c r="C10937" s="295">
        <v>0.3765599</v>
      </c>
      <c r="D10937" s="295"/>
    </row>
    <row r="10938" spans="1:4" x14ac:dyDescent="0.2">
      <c r="A10938" s="295">
        <v>0.27880820000000001</v>
      </c>
      <c r="B10938" s="295"/>
      <c r="C10938" s="295">
        <v>0.37654759999999998</v>
      </c>
      <c r="D10938" s="295"/>
    </row>
    <row r="10939" spans="1:4" x14ac:dyDescent="0.2">
      <c r="A10939" s="295">
        <v>0.27879549999999997</v>
      </c>
      <c r="B10939" s="295"/>
      <c r="C10939" s="295">
        <v>0.37651960000000001</v>
      </c>
      <c r="D10939" s="295"/>
    </row>
    <row r="10940" spans="1:4" x14ac:dyDescent="0.2">
      <c r="A10940" s="295">
        <v>0.27879549999999997</v>
      </c>
      <c r="B10940" s="295"/>
      <c r="C10940" s="295">
        <v>0.37649290000000002</v>
      </c>
      <c r="D10940" s="295"/>
    </row>
    <row r="10941" spans="1:4" x14ac:dyDescent="0.2">
      <c r="A10941" s="295">
        <v>0.27876869999999998</v>
      </c>
      <c r="B10941" s="295"/>
      <c r="C10941" s="295">
        <v>0.376467</v>
      </c>
      <c r="D10941" s="295"/>
    </row>
    <row r="10942" spans="1:4" x14ac:dyDescent="0.2">
      <c r="A10942" s="295">
        <v>0.27874090000000001</v>
      </c>
      <c r="B10942" s="295"/>
      <c r="C10942" s="295">
        <v>0.37645469999999998</v>
      </c>
      <c r="D10942" s="295"/>
    </row>
    <row r="10943" spans="1:4" x14ac:dyDescent="0.2">
      <c r="A10943" s="295">
        <v>0.27874090000000001</v>
      </c>
      <c r="B10943" s="295"/>
      <c r="C10943" s="295">
        <v>0.3764267</v>
      </c>
      <c r="D10943" s="295"/>
    </row>
    <row r="10944" spans="1:4" x14ac:dyDescent="0.2">
      <c r="A10944" s="295">
        <v>0.27874090000000001</v>
      </c>
      <c r="B10944" s="295"/>
      <c r="C10944" s="295">
        <v>0.3764267</v>
      </c>
      <c r="D10944" s="295"/>
    </row>
    <row r="10945" spans="1:4" x14ac:dyDescent="0.2">
      <c r="A10945" s="295">
        <v>0.27870200000000001</v>
      </c>
      <c r="B10945" s="295"/>
      <c r="C10945" s="295">
        <v>0.3764267</v>
      </c>
      <c r="D10945" s="295"/>
    </row>
    <row r="10946" spans="1:4" x14ac:dyDescent="0.2">
      <c r="A10946" s="295">
        <v>0.27870200000000001</v>
      </c>
      <c r="B10946" s="295"/>
      <c r="C10946" s="295">
        <v>0.37638890000000003</v>
      </c>
      <c r="D10946" s="295"/>
    </row>
    <row r="10947" spans="1:4" x14ac:dyDescent="0.2">
      <c r="A10947" s="295">
        <v>0.27870200000000001</v>
      </c>
      <c r="B10947" s="295"/>
      <c r="C10947" s="295">
        <v>0.37636180000000002</v>
      </c>
      <c r="D10947" s="295"/>
    </row>
    <row r="10948" spans="1:4" x14ac:dyDescent="0.2">
      <c r="A10948" s="295">
        <v>0.27867320000000001</v>
      </c>
      <c r="B10948" s="295"/>
      <c r="C10948" s="295">
        <v>0.37633349999999999</v>
      </c>
      <c r="D10948" s="295"/>
    </row>
    <row r="10949" spans="1:4" x14ac:dyDescent="0.2">
      <c r="A10949" s="295">
        <v>0.27864850000000002</v>
      </c>
      <c r="B10949" s="295"/>
      <c r="C10949" s="295">
        <v>0.37632009999999999</v>
      </c>
      <c r="D10949" s="295"/>
    </row>
    <row r="10950" spans="1:4" x14ac:dyDescent="0.2">
      <c r="A10950" s="295">
        <v>0.27863529999999997</v>
      </c>
      <c r="B10950" s="295"/>
      <c r="C10950" s="295">
        <v>0.3763068</v>
      </c>
      <c r="D10950" s="295"/>
    </row>
    <row r="10951" spans="1:4" x14ac:dyDescent="0.2">
      <c r="A10951" s="295">
        <v>0.27863529999999997</v>
      </c>
      <c r="B10951" s="295"/>
      <c r="C10951" s="295">
        <v>0.37625170000000002</v>
      </c>
      <c r="D10951" s="295"/>
    </row>
    <row r="10952" spans="1:4" x14ac:dyDescent="0.2">
      <c r="A10952" s="295">
        <v>0.27863529999999997</v>
      </c>
      <c r="B10952" s="295"/>
      <c r="C10952" s="295">
        <v>0.37622630000000001</v>
      </c>
      <c r="D10952" s="295"/>
    </row>
    <row r="10953" spans="1:4" x14ac:dyDescent="0.2">
      <c r="A10953" s="295">
        <v>0.2786226</v>
      </c>
      <c r="B10953" s="295"/>
      <c r="C10953" s="295">
        <v>0.37620209999999998</v>
      </c>
      <c r="D10953" s="295"/>
    </row>
    <row r="10954" spans="1:4" x14ac:dyDescent="0.2">
      <c r="A10954" s="295">
        <v>0.27861059999999999</v>
      </c>
      <c r="B10954" s="295"/>
      <c r="C10954" s="295">
        <v>0.37618740000000001</v>
      </c>
      <c r="D10954" s="295"/>
    </row>
    <row r="10955" spans="1:4" x14ac:dyDescent="0.2">
      <c r="A10955" s="295">
        <v>0.27859539999999999</v>
      </c>
      <c r="B10955" s="295"/>
      <c r="C10955" s="295">
        <v>0.37613629999999998</v>
      </c>
      <c r="D10955" s="295"/>
    </row>
    <row r="10956" spans="1:4" x14ac:dyDescent="0.2">
      <c r="A10956" s="295">
        <v>0.27859539999999999</v>
      </c>
      <c r="B10956" s="295"/>
      <c r="C10956" s="295">
        <v>0.37613629999999998</v>
      </c>
      <c r="D10956" s="295"/>
    </row>
    <row r="10957" spans="1:4" x14ac:dyDescent="0.2">
      <c r="A10957" s="295">
        <v>0.27859539999999999</v>
      </c>
      <c r="B10957" s="295"/>
      <c r="C10957" s="295">
        <v>0.37610939999999998</v>
      </c>
      <c r="D10957" s="295"/>
    </row>
    <row r="10958" spans="1:4" x14ac:dyDescent="0.2">
      <c r="A10958" s="295">
        <v>0.27858179999999999</v>
      </c>
      <c r="B10958" s="295"/>
      <c r="C10958" s="295">
        <v>0.37610939999999998</v>
      </c>
      <c r="D10958" s="295"/>
    </row>
    <row r="10959" spans="1:4" x14ac:dyDescent="0.2">
      <c r="A10959" s="295">
        <v>0.27858179999999999</v>
      </c>
      <c r="B10959" s="295"/>
      <c r="C10959" s="295">
        <v>0.37605729999999998</v>
      </c>
      <c r="D10959" s="295"/>
    </row>
    <row r="10960" spans="1:4" x14ac:dyDescent="0.2">
      <c r="A10960" s="295">
        <v>0.27855659999999999</v>
      </c>
      <c r="B10960" s="295"/>
      <c r="C10960" s="295">
        <v>0.37605729999999998</v>
      </c>
      <c r="D10960" s="295"/>
    </row>
    <row r="10961" spans="1:4" x14ac:dyDescent="0.2">
      <c r="A10961" s="295">
        <v>0.27855659999999999</v>
      </c>
      <c r="B10961" s="295"/>
      <c r="C10961" s="295">
        <v>0.37603019999999998</v>
      </c>
      <c r="D10961" s="295"/>
    </row>
    <row r="10962" spans="1:4" x14ac:dyDescent="0.2">
      <c r="A10962" s="295">
        <v>0.27852880000000002</v>
      </c>
      <c r="B10962" s="295"/>
      <c r="C10962" s="295">
        <v>0.37600479999999997</v>
      </c>
      <c r="D10962" s="295"/>
    </row>
    <row r="10963" spans="1:4" x14ac:dyDescent="0.2">
      <c r="A10963" s="295">
        <v>0.27852880000000002</v>
      </c>
      <c r="B10963" s="295"/>
      <c r="C10963" s="295">
        <v>0.37599260000000001</v>
      </c>
      <c r="D10963" s="295"/>
    </row>
    <row r="10964" spans="1:4" x14ac:dyDescent="0.2">
      <c r="A10964" s="295">
        <v>0.27852870000000002</v>
      </c>
      <c r="B10964" s="295"/>
      <c r="C10964" s="295">
        <v>0.37593789999999999</v>
      </c>
      <c r="D10964" s="295"/>
    </row>
    <row r="10965" spans="1:4" x14ac:dyDescent="0.2">
      <c r="A10965" s="295">
        <v>0.27852870000000002</v>
      </c>
      <c r="B10965" s="295"/>
      <c r="C10965" s="295">
        <v>0.37593789999999999</v>
      </c>
      <c r="D10965" s="295"/>
    </row>
    <row r="10966" spans="1:4" x14ac:dyDescent="0.2">
      <c r="A10966" s="295">
        <v>0.27851559999999997</v>
      </c>
      <c r="B10966" s="295"/>
      <c r="C10966" s="295">
        <v>0.37593789999999999</v>
      </c>
      <c r="D10966" s="295"/>
    </row>
    <row r="10967" spans="1:4" x14ac:dyDescent="0.2">
      <c r="A10967" s="295">
        <v>0.27851559999999997</v>
      </c>
      <c r="B10967" s="295"/>
      <c r="C10967" s="295">
        <v>0.37591079999999999</v>
      </c>
      <c r="D10967" s="295"/>
    </row>
    <row r="10968" spans="1:4" x14ac:dyDescent="0.2">
      <c r="A10968" s="295">
        <v>0.27848679999999998</v>
      </c>
      <c r="B10968" s="295"/>
      <c r="C10968" s="295">
        <v>0.37588529999999998</v>
      </c>
      <c r="D10968" s="295"/>
    </row>
    <row r="10969" spans="1:4" x14ac:dyDescent="0.2">
      <c r="A10969" s="295">
        <v>0.2784741</v>
      </c>
      <c r="B10969" s="295"/>
      <c r="C10969" s="295">
        <v>0.37583319999999998</v>
      </c>
      <c r="D10969" s="295"/>
    </row>
    <row r="10970" spans="1:4" x14ac:dyDescent="0.2">
      <c r="A10970" s="295">
        <v>0.2784604</v>
      </c>
      <c r="B10970" s="295"/>
      <c r="C10970" s="295">
        <v>0.37580720000000001</v>
      </c>
      <c r="D10970" s="295"/>
    </row>
    <row r="10971" spans="1:4" x14ac:dyDescent="0.2">
      <c r="A10971" s="295">
        <v>0.2784604</v>
      </c>
      <c r="B10971" s="295"/>
      <c r="C10971" s="295">
        <v>0.3757952</v>
      </c>
      <c r="D10971" s="295"/>
    </row>
    <row r="10972" spans="1:4" x14ac:dyDescent="0.2">
      <c r="A10972" s="295">
        <v>0.27843329999999999</v>
      </c>
      <c r="B10972" s="295"/>
      <c r="C10972" s="295">
        <v>0.37576680000000001</v>
      </c>
      <c r="D10972" s="295"/>
    </row>
    <row r="10973" spans="1:4" x14ac:dyDescent="0.2">
      <c r="A10973" s="295">
        <v>0.27843319999999999</v>
      </c>
      <c r="B10973" s="295"/>
      <c r="C10973" s="295">
        <v>0.37574249999999998</v>
      </c>
      <c r="D10973" s="295"/>
    </row>
    <row r="10974" spans="1:4" x14ac:dyDescent="0.2">
      <c r="A10974" s="295">
        <v>0.2784201</v>
      </c>
      <c r="B10974" s="295"/>
      <c r="C10974" s="295">
        <v>0.37574249999999998</v>
      </c>
      <c r="D10974" s="295"/>
    </row>
    <row r="10975" spans="1:4" x14ac:dyDescent="0.2">
      <c r="A10975" s="295">
        <v>0.27840740000000003</v>
      </c>
      <c r="B10975" s="295"/>
      <c r="C10975" s="295">
        <v>0.37568760000000001</v>
      </c>
      <c r="D10975" s="295"/>
    </row>
    <row r="10976" spans="1:4" x14ac:dyDescent="0.2">
      <c r="A10976" s="295">
        <v>0.27839540000000002</v>
      </c>
      <c r="B10976" s="295"/>
      <c r="C10976" s="295">
        <v>0.37568760000000001</v>
      </c>
      <c r="D10976" s="295"/>
    </row>
    <row r="10977" spans="1:4" x14ac:dyDescent="0.2">
      <c r="A10977" s="295">
        <v>0.27839540000000002</v>
      </c>
      <c r="B10977" s="295"/>
      <c r="C10977" s="295">
        <v>0.3756756</v>
      </c>
      <c r="D10977" s="295"/>
    </row>
    <row r="10978" spans="1:4" x14ac:dyDescent="0.2">
      <c r="A10978" s="295">
        <v>0.27838170000000001</v>
      </c>
      <c r="B10978" s="295"/>
      <c r="C10978" s="295">
        <v>0.37566189999999999</v>
      </c>
      <c r="D10978" s="295"/>
    </row>
    <row r="10979" spans="1:4" x14ac:dyDescent="0.2">
      <c r="A10979" s="295">
        <v>0.27838170000000001</v>
      </c>
      <c r="B10979" s="295"/>
      <c r="C10979" s="295">
        <v>0.37564720000000001</v>
      </c>
      <c r="D10979" s="295"/>
    </row>
    <row r="10980" spans="1:4" x14ac:dyDescent="0.2">
      <c r="A10980" s="295">
        <v>0.27835339999999997</v>
      </c>
      <c r="B10980" s="295"/>
      <c r="C10980" s="295">
        <v>0.3756081</v>
      </c>
      <c r="D10980" s="295"/>
    </row>
    <row r="10981" spans="1:4" x14ac:dyDescent="0.2">
      <c r="A10981" s="295">
        <v>0.2783407</v>
      </c>
      <c r="B10981" s="295"/>
      <c r="C10981" s="295">
        <v>0.3756081</v>
      </c>
      <c r="D10981" s="295"/>
    </row>
    <row r="10982" spans="1:4" x14ac:dyDescent="0.2">
      <c r="A10982" s="295">
        <v>0.2783407</v>
      </c>
      <c r="B10982" s="295"/>
      <c r="C10982" s="295">
        <v>0.375581</v>
      </c>
      <c r="D10982" s="295"/>
    </row>
    <row r="10983" spans="1:4" x14ac:dyDescent="0.2">
      <c r="A10983" s="295">
        <v>0.2783407</v>
      </c>
      <c r="B10983" s="295"/>
      <c r="C10983" s="295">
        <v>0.37556879999999998</v>
      </c>
      <c r="D10983" s="295"/>
    </row>
    <row r="10984" spans="1:4" x14ac:dyDescent="0.2">
      <c r="A10984" s="295">
        <v>0.2783119</v>
      </c>
      <c r="B10984" s="295"/>
      <c r="C10984" s="295">
        <v>0.37554340000000003</v>
      </c>
      <c r="D10984" s="295"/>
    </row>
    <row r="10985" spans="1:4" x14ac:dyDescent="0.2">
      <c r="A10985" s="295">
        <v>0.27829989999999999</v>
      </c>
      <c r="B10985" s="295"/>
      <c r="C10985" s="295">
        <v>0.37552970000000002</v>
      </c>
      <c r="D10985" s="295"/>
    </row>
    <row r="10986" spans="1:4" x14ac:dyDescent="0.2">
      <c r="A10986" s="295">
        <v>0.27828779999999997</v>
      </c>
      <c r="B10986" s="295"/>
      <c r="C10986" s="295">
        <v>0.37551499999999999</v>
      </c>
      <c r="D10986" s="295"/>
    </row>
    <row r="10987" spans="1:4" x14ac:dyDescent="0.2">
      <c r="A10987" s="295">
        <v>0.27827469999999999</v>
      </c>
      <c r="B10987" s="295"/>
      <c r="C10987" s="295">
        <v>0.37548920000000002</v>
      </c>
      <c r="D10987" s="295"/>
    </row>
    <row r="10988" spans="1:4" x14ac:dyDescent="0.2">
      <c r="A10988" s="295">
        <v>0.27825949999999999</v>
      </c>
      <c r="B10988" s="295"/>
      <c r="C10988" s="295">
        <v>0.37547720000000001</v>
      </c>
      <c r="D10988" s="295"/>
    </row>
    <row r="10989" spans="1:4" x14ac:dyDescent="0.2">
      <c r="A10989" s="295">
        <v>0.27824749999999998</v>
      </c>
      <c r="B10989" s="295"/>
      <c r="C10989" s="295">
        <v>0.37543789999999999</v>
      </c>
      <c r="D10989" s="295"/>
    </row>
    <row r="10990" spans="1:4" x14ac:dyDescent="0.2">
      <c r="A10990" s="295">
        <v>0.2782348</v>
      </c>
      <c r="B10990" s="295"/>
      <c r="C10990" s="295">
        <v>0.37542579999999998</v>
      </c>
      <c r="D10990" s="295"/>
    </row>
    <row r="10991" spans="1:4" x14ac:dyDescent="0.2">
      <c r="A10991" s="295">
        <v>0.2782348</v>
      </c>
      <c r="B10991" s="295"/>
      <c r="C10991" s="295">
        <v>0.3754015</v>
      </c>
      <c r="D10991" s="295"/>
    </row>
    <row r="10992" spans="1:4" x14ac:dyDescent="0.2">
      <c r="A10992" s="295">
        <v>0.2782211</v>
      </c>
      <c r="B10992" s="295"/>
      <c r="C10992" s="295">
        <v>0.37538690000000002</v>
      </c>
      <c r="D10992" s="295"/>
    </row>
    <row r="10993" spans="1:4" x14ac:dyDescent="0.2">
      <c r="A10993" s="295">
        <v>0.27820909999999999</v>
      </c>
      <c r="B10993" s="295"/>
      <c r="C10993" s="295">
        <v>0.37534519999999999</v>
      </c>
      <c r="D10993" s="295"/>
    </row>
    <row r="10994" spans="1:4" x14ac:dyDescent="0.2">
      <c r="A10994" s="295">
        <v>0.278196</v>
      </c>
      <c r="B10994" s="295"/>
      <c r="C10994" s="295">
        <v>0.3753185</v>
      </c>
      <c r="D10994" s="295"/>
    </row>
    <row r="10995" spans="1:4" x14ac:dyDescent="0.2">
      <c r="A10995" s="295">
        <v>0.278196</v>
      </c>
      <c r="B10995" s="295"/>
      <c r="C10995" s="295">
        <v>0.37529289999999998</v>
      </c>
      <c r="D10995" s="295"/>
    </row>
    <row r="10996" spans="1:4" x14ac:dyDescent="0.2">
      <c r="A10996" s="295">
        <v>0.278196</v>
      </c>
      <c r="B10996" s="295"/>
      <c r="C10996" s="295">
        <v>0.37529289999999998</v>
      </c>
      <c r="D10996" s="295"/>
    </row>
    <row r="10997" spans="1:4" x14ac:dyDescent="0.2">
      <c r="A10997" s="295">
        <v>0.27818330000000002</v>
      </c>
      <c r="B10997" s="295"/>
      <c r="C10997" s="295">
        <v>0.37527919999999998</v>
      </c>
      <c r="D10997" s="295"/>
    </row>
    <row r="10998" spans="1:4" x14ac:dyDescent="0.2">
      <c r="A10998" s="295">
        <v>0.27816809999999997</v>
      </c>
      <c r="B10998" s="295"/>
      <c r="C10998" s="295">
        <v>0.3752645</v>
      </c>
      <c r="D10998" s="295"/>
    </row>
    <row r="10999" spans="1:4" x14ac:dyDescent="0.2">
      <c r="A10999" s="295">
        <v>0.27815450000000003</v>
      </c>
      <c r="B10999" s="295"/>
      <c r="C10999" s="295">
        <v>0.37522689999999997</v>
      </c>
      <c r="D10999" s="295"/>
    </row>
    <row r="11000" spans="1:4" x14ac:dyDescent="0.2">
      <c r="A11000" s="295">
        <v>0.27811659999999999</v>
      </c>
      <c r="B11000" s="295"/>
      <c r="C11000" s="295">
        <v>0.37519849999999999</v>
      </c>
      <c r="D11000" s="295"/>
    </row>
    <row r="11001" spans="1:4" x14ac:dyDescent="0.2">
      <c r="A11001" s="295">
        <v>0.27811659999999999</v>
      </c>
      <c r="B11001" s="295"/>
      <c r="C11001" s="295">
        <v>0.37518649999999998</v>
      </c>
      <c r="D11001" s="295"/>
    </row>
    <row r="11002" spans="1:4" x14ac:dyDescent="0.2">
      <c r="A11002" s="295">
        <v>0.27811659999999999</v>
      </c>
      <c r="B11002" s="295"/>
      <c r="C11002" s="295">
        <v>0.37514760000000003</v>
      </c>
      <c r="D11002" s="295"/>
    </row>
    <row r="11003" spans="1:4" x14ac:dyDescent="0.2">
      <c r="A11003" s="295">
        <v>0.27807670000000001</v>
      </c>
      <c r="B11003" s="295"/>
      <c r="C11003" s="295">
        <v>0.37510690000000002</v>
      </c>
      <c r="D11003" s="295"/>
    </row>
    <row r="11004" spans="1:4" x14ac:dyDescent="0.2">
      <c r="A11004" s="295">
        <v>0.27807670000000001</v>
      </c>
      <c r="B11004" s="295"/>
      <c r="C11004" s="295">
        <v>0.37509360000000003</v>
      </c>
      <c r="D11004" s="295"/>
    </row>
    <row r="11005" spans="1:4" x14ac:dyDescent="0.2">
      <c r="A11005" s="295">
        <v>0.27807670000000001</v>
      </c>
      <c r="B11005" s="295"/>
      <c r="C11005" s="295">
        <v>0.37507980000000002</v>
      </c>
      <c r="D11005" s="295"/>
    </row>
    <row r="11006" spans="1:4" x14ac:dyDescent="0.2">
      <c r="A11006" s="295">
        <v>0.27807670000000001</v>
      </c>
      <c r="B11006" s="295"/>
      <c r="C11006" s="295">
        <v>0.37505319999999998</v>
      </c>
      <c r="D11006" s="295"/>
    </row>
    <row r="11007" spans="1:4" x14ac:dyDescent="0.2">
      <c r="A11007" s="295">
        <v>0.27807670000000001</v>
      </c>
      <c r="B11007" s="295"/>
      <c r="C11007" s="295">
        <v>0.37505319999999998</v>
      </c>
      <c r="D11007" s="295"/>
    </row>
    <row r="11008" spans="1:4" x14ac:dyDescent="0.2">
      <c r="A11008" s="295">
        <v>0.27804990000000002</v>
      </c>
      <c r="B11008" s="295"/>
      <c r="C11008" s="295">
        <v>0.3750272</v>
      </c>
      <c r="D11008" s="295"/>
    </row>
    <row r="11009" spans="1:4" x14ac:dyDescent="0.2">
      <c r="A11009" s="295">
        <v>0.27804990000000002</v>
      </c>
      <c r="B11009" s="295"/>
      <c r="C11009" s="295">
        <v>0.3750272</v>
      </c>
      <c r="D11009" s="295"/>
    </row>
    <row r="11010" spans="1:4" x14ac:dyDescent="0.2">
      <c r="A11010" s="295">
        <v>0.27804990000000002</v>
      </c>
      <c r="B11010" s="295"/>
      <c r="C11010" s="295">
        <v>0.37500050000000001</v>
      </c>
      <c r="D11010" s="295"/>
    </row>
    <row r="11011" spans="1:4" x14ac:dyDescent="0.2">
      <c r="A11011" s="295">
        <v>0.27800999999999998</v>
      </c>
      <c r="B11011" s="295"/>
      <c r="C11011" s="295">
        <v>0.37500050000000001</v>
      </c>
      <c r="D11011" s="295"/>
    </row>
    <row r="11012" spans="1:4" x14ac:dyDescent="0.2">
      <c r="A11012" s="295">
        <v>0.27800999999999998</v>
      </c>
      <c r="B11012" s="295"/>
      <c r="C11012" s="295">
        <v>0.37496049999999997</v>
      </c>
      <c r="D11012" s="295"/>
    </row>
    <row r="11013" spans="1:4" x14ac:dyDescent="0.2">
      <c r="A11013" s="295">
        <v>0.27798319999999999</v>
      </c>
      <c r="B11013" s="295"/>
      <c r="C11013" s="295">
        <v>0.37494820000000001</v>
      </c>
      <c r="D11013" s="295"/>
    </row>
    <row r="11014" spans="1:4" x14ac:dyDescent="0.2">
      <c r="A11014" s="295">
        <v>0.27798319999999999</v>
      </c>
      <c r="B11014" s="295"/>
      <c r="C11014" s="295">
        <v>0.37494820000000001</v>
      </c>
      <c r="D11014" s="295"/>
    </row>
    <row r="11015" spans="1:4" x14ac:dyDescent="0.2">
      <c r="A11015" s="295">
        <v>0.27797050000000001</v>
      </c>
      <c r="B11015" s="295"/>
      <c r="C11015" s="295">
        <v>0.37493490000000002</v>
      </c>
      <c r="D11015" s="295"/>
    </row>
    <row r="11016" spans="1:4" x14ac:dyDescent="0.2">
      <c r="A11016" s="295">
        <v>0.27797050000000001</v>
      </c>
      <c r="B11016" s="295"/>
      <c r="C11016" s="295">
        <v>0.37492110000000001</v>
      </c>
      <c r="D11016" s="295"/>
    </row>
    <row r="11017" spans="1:4" x14ac:dyDescent="0.2">
      <c r="A11017" s="295">
        <v>0.27797050000000001</v>
      </c>
      <c r="B11017" s="295"/>
      <c r="C11017" s="295">
        <v>0.37490649999999998</v>
      </c>
      <c r="D11017" s="295"/>
    </row>
    <row r="11018" spans="1:4" x14ac:dyDescent="0.2">
      <c r="A11018" s="295">
        <v>0.27797050000000001</v>
      </c>
      <c r="B11018" s="295"/>
      <c r="C11018" s="295">
        <v>0.37489450000000002</v>
      </c>
      <c r="D11018" s="295"/>
    </row>
    <row r="11019" spans="1:4" x14ac:dyDescent="0.2">
      <c r="A11019" s="295">
        <v>0.27794219999999997</v>
      </c>
      <c r="B11019" s="295"/>
      <c r="C11019" s="295">
        <v>0.3748689</v>
      </c>
      <c r="D11019" s="295"/>
    </row>
    <row r="11020" spans="1:4" x14ac:dyDescent="0.2">
      <c r="A11020" s="295">
        <v>0.27792850000000002</v>
      </c>
      <c r="B11020" s="295"/>
      <c r="C11020" s="295">
        <v>0.37482979999999999</v>
      </c>
      <c r="D11020" s="295"/>
    </row>
    <row r="11021" spans="1:4" x14ac:dyDescent="0.2">
      <c r="A11021" s="295">
        <v>0.27792850000000002</v>
      </c>
      <c r="B11021" s="295"/>
      <c r="C11021" s="295">
        <v>0.37481510000000001</v>
      </c>
      <c r="D11021" s="295"/>
    </row>
    <row r="11022" spans="1:4" x14ac:dyDescent="0.2">
      <c r="A11022" s="295">
        <v>0.27791579999999999</v>
      </c>
      <c r="B11022" s="295"/>
      <c r="C11022" s="295">
        <v>0.37480140000000001</v>
      </c>
      <c r="D11022" s="295"/>
    </row>
    <row r="11023" spans="1:4" x14ac:dyDescent="0.2">
      <c r="A11023" s="295">
        <v>0.2779006</v>
      </c>
      <c r="B11023" s="295"/>
      <c r="C11023" s="295">
        <v>0.37476100000000001</v>
      </c>
      <c r="D11023" s="295"/>
    </row>
    <row r="11024" spans="1:4" x14ac:dyDescent="0.2">
      <c r="A11024" s="295">
        <v>0.27787659999999997</v>
      </c>
      <c r="B11024" s="295"/>
      <c r="C11024" s="295">
        <v>0.37474760000000001</v>
      </c>
      <c r="D11024" s="295"/>
    </row>
    <row r="11025" spans="1:4" x14ac:dyDescent="0.2">
      <c r="A11025" s="295">
        <v>0.27787659999999997</v>
      </c>
      <c r="B11025" s="295"/>
      <c r="C11025" s="295">
        <v>0.374722</v>
      </c>
      <c r="D11025" s="295"/>
    </row>
    <row r="11026" spans="1:4" x14ac:dyDescent="0.2">
      <c r="A11026" s="295">
        <v>0.27787659999999997</v>
      </c>
      <c r="B11026" s="295"/>
      <c r="C11026" s="295">
        <v>0.37470870000000001</v>
      </c>
      <c r="D11026" s="295"/>
    </row>
    <row r="11027" spans="1:4" x14ac:dyDescent="0.2">
      <c r="A11027" s="295">
        <v>0.27785019999999999</v>
      </c>
      <c r="B11027" s="295"/>
      <c r="C11027" s="295">
        <v>0.37465369999999998</v>
      </c>
      <c r="D11027" s="295"/>
    </row>
    <row r="11028" spans="1:4" x14ac:dyDescent="0.2">
      <c r="A11028" s="295">
        <v>0.2778371</v>
      </c>
      <c r="B11028" s="295"/>
      <c r="C11028" s="295">
        <v>0.37462810000000002</v>
      </c>
      <c r="D11028" s="295"/>
    </row>
    <row r="11029" spans="1:4" x14ac:dyDescent="0.2">
      <c r="A11029" s="295">
        <v>0.2778371</v>
      </c>
      <c r="B11029" s="295"/>
      <c r="C11029" s="295">
        <v>0.37457560000000001</v>
      </c>
      <c r="D11029" s="295"/>
    </row>
    <row r="11030" spans="1:4" x14ac:dyDescent="0.2">
      <c r="A11030" s="295">
        <v>0.27782440000000003</v>
      </c>
      <c r="B11030" s="295"/>
      <c r="C11030" s="295">
        <v>0.37457560000000001</v>
      </c>
      <c r="D11030" s="295"/>
    </row>
    <row r="11031" spans="1:4" x14ac:dyDescent="0.2">
      <c r="A11031" s="295">
        <v>0.27779759999999998</v>
      </c>
      <c r="B11031" s="295"/>
      <c r="C11031" s="295">
        <v>0.37453389999999998</v>
      </c>
      <c r="D11031" s="295"/>
    </row>
    <row r="11032" spans="1:4" x14ac:dyDescent="0.2">
      <c r="A11032" s="295">
        <v>0.27777039999999997</v>
      </c>
      <c r="B11032" s="295"/>
      <c r="C11032" s="295">
        <v>0.37450699999999998</v>
      </c>
      <c r="D11032" s="295"/>
    </row>
    <row r="11033" spans="1:4" x14ac:dyDescent="0.2">
      <c r="A11033" s="295">
        <v>0.27777039999999997</v>
      </c>
      <c r="B11033" s="295"/>
      <c r="C11033" s="295">
        <v>0.37449490000000002</v>
      </c>
      <c r="D11033" s="295"/>
    </row>
    <row r="11034" spans="1:4" x14ac:dyDescent="0.2">
      <c r="A11034" s="295">
        <v>0.27777039999999997</v>
      </c>
      <c r="B11034" s="295"/>
      <c r="C11034" s="295">
        <v>0.37448160000000003</v>
      </c>
      <c r="D11034" s="295"/>
    </row>
    <row r="11035" spans="1:4" x14ac:dyDescent="0.2">
      <c r="A11035" s="295">
        <v>0.27774399999999999</v>
      </c>
      <c r="B11035" s="295"/>
      <c r="C11035" s="295">
        <v>0.37446699999999999</v>
      </c>
      <c r="D11035" s="295"/>
    </row>
    <row r="11036" spans="1:4" x14ac:dyDescent="0.2">
      <c r="A11036" s="295">
        <v>0.27774399999999999</v>
      </c>
      <c r="B11036" s="295"/>
      <c r="C11036" s="295">
        <v>0.37444139999999998</v>
      </c>
      <c r="D11036" s="295"/>
    </row>
    <row r="11037" spans="1:4" x14ac:dyDescent="0.2">
      <c r="A11037" s="295">
        <v>0.2777309</v>
      </c>
      <c r="B11037" s="295"/>
      <c r="C11037" s="295">
        <v>0.37442760000000003</v>
      </c>
      <c r="D11037" s="295"/>
    </row>
    <row r="11038" spans="1:4" x14ac:dyDescent="0.2">
      <c r="A11038" s="295">
        <v>0.2777309</v>
      </c>
      <c r="B11038" s="295"/>
      <c r="C11038" s="295">
        <v>0.37439129999999998</v>
      </c>
      <c r="D11038" s="295"/>
    </row>
    <row r="11039" spans="1:4" x14ac:dyDescent="0.2">
      <c r="A11039" s="295">
        <v>0.2777309</v>
      </c>
      <c r="B11039" s="295"/>
      <c r="C11039" s="295">
        <v>0.37436419999999998</v>
      </c>
      <c r="D11039" s="295"/>
    </row>
    <row r="11040" spans="1:4" x14ac:dyDescent="0.2">
      <c r="A11040" s="295">
        <v>0.27770610000000001</v>
      </c>
      <c r="B11040" s="295"/>
      <c r="C11040" s="295">
        <v>0.37436419999999998</v>
      </c>
      <c r="D11040" s="295"/>
    </row>
    <row r="11041" spans="1:4" x14ac:dyDescent="0.2">
      <c r="A11041" s="295">
        <v>0.27769250000000001</v>
      </c>
      <c r="B11041" s="295"/>
      <c r="C11041" s="295">
        <v>0.37433729999999998</v>
      </c>
      <c r="D11041" s="295"/>
    </row>
    <row r="11042" spans="1:4" x14ac:dyDescent="0.2">
      <c r="A11042" s="295">
        <v>0.27767730000000002</v>
      </c>
      <c r="B11042" s="295"/>
      <c r="C11042" s="295">
        <v>0.37432399999999999</v>
      </c>
      <c r="D11042" s="295"/>
    </row>
    <row r="11043" spans="1:4" x14ac:dyDescent="0.2">
      <c r="A11043" s="295">
        <v>0.27766420000000003</v>
      </c>
      <c r="B11043" s="295"/>
      <c r="C11043" s="295">
        <v>0.37431199999999998</v>
      </c>
      <c r="D11043" s="295"/>
    </row>
    <row r="11044" spans="1:4" x14ac:dyDescent="0.2">
      <c r="A11044" s="295">
        <v>0.27766420000000003</v>
      </c>
      <c r="B11044" s="295"/>
      <c r="C11044" s="295">
        <v>0.37428489999999998</v>
      </c>
      <c r="D11044" s="295"/>
    </row>
    <row r="11045" spans="1:4" x14ac:dyDescent="0.2">
      <c r="A11045" s="295">
        <v>0.2776515</v>
      </c>
      <c r="B11045" s="295"/>
      <c r="C11045" s="295">
        <v>0.37428489999999998</v>
      </c>
      <c r="D11045" s="295"/>
    </row>
    <row r="11046" spans="1:4" x14ac:dyDescent="0.2">
      <c r="A11046" s="295">
        <v>0.27763779999999999</v>
      </c>
      <c r="B11046" s="295"/>
      <c r="C11046" s="295">
        <v>0.37427280000000002</v>
      </c>
      <c r="D11046" s="295"/>
    </row>
    <row r="11047" spans="1:4" x14ac:dyDescent="0.2">
      <c r="A11047" s="295">
        <v>0.27762579999999998</v>
      </c>
      <c r="B11047" s="295"/>
      <c r="C11047" s="295">
        <v>0.3742335</v>
      </c>
      <c r="D11047" s="295"/>
    </row>
    <row r="11048" spans="1:4" x14ac:dyDescent="0.2">
      <c r="A11048" s="295">
        <v>0.27762579999999998</v>
      </c>
      <c r="B11048" s="295"/>
      <c r="C11048" s="295">
        <v>0.37421890000000002</v>
      </c>
      <c r="D11048" s="295"/>
    </row>
    <row r="11049" spans="1:4" x14ac:dyDescent="0.2">
      <c r="A11049" s="295">
        <v>0.27761259999999999</v>
      </c>
      <c r="B11049" s="295"/>
      <c r="C11049" s="295">
        <v>0.3741796</v>
      </c>
      <c r="D11049" s="295"/>
    </row>
    <row r="11050" spans="1:4" x14ac:dyDescent="0.2">
      <c r="A11050" s="295">
        <v>0.27758379999999999</v>
      </c>
      <c r="B11050" s="295"/>
      <c r="C11050" s="295">
        <v>0.3741795</v>
      </c>
      <c r="D11050" s="295"/>
    </row>
    <row r="11051" spans="1:4" x14ac:dyDescent="0.2">
      <c r="A11051" s="295">
        <v>0.27757110000000002</v>
      </c>
      <c r="B11051" s="295"/>
      <c r="C11051" s="295">
        <v>0.37415290000000001</v>
      </c>
      <c r="D11051" s="295"/>
    </row>
    <row r="11052" spans="1:4" x14ac:dyDescent="0.2">
      <c r="A11052" s="295">
        <v>0.27757110000000002</v>
      </c>
      <c r="B11052" s="295"/>
      <c r="C11052" s="295">
        <v>0.37412450000000003</v>
      </c>
      <c r="D11052" s="295"/>
    </row>
    <row r="11053" spans="1:4" x14ac:dyDescent="0.2">
      <c r="A11053" s="295">
        <v>0.2775591</v>
      </c>
      <c r="B11053" s="295"/>
      <c r="C11053" s="295">
        <v>0.37409740000000002</v>
      </c>
      <c r="D11053" s="295"/>
    </row>
    <row r="11054" spans="1:4" x14ac:dyDescent="0.2">
      <c r="A11054" s="295">
        <v>0.2775591</v>
      </c>
      <c r="B11054" s="295"/>
      <c r="C11054" s="295">
        <v>0.37405850000000002</v>
      </c>
      <c r="D11054" s="295"/>
    </row>
    <row r="11055" spans="1:4" x14ac:dyDescent="0.2">
      <c r="A11055" s="295">
        <v>0.27753080000000002</v>
      </c>
      <c r="B11055" s="295"/>
      <c r="C11055" s="295">
        <v>0.37404510000000002</v>
      </c>
      <c r="D11055" s="295"/>
    </row>
    <row r="11056" spans="1:4" x14ac:dyDescent="0.2">
      <c r="A11056" s="295">
        <v>0.27753080000000002</v>
      </c>
      <c r="B11056" s="295"/>
      <c r="C11056" s="295">
        <v>0.37401810000000002</v>
      </c>
      <c r="D11056" s="295"/>
    </row>
    <row r="11057" spans="1:4" x14ac:dyDescent="0.2">
      <c r="A11057" s="295">
        <v>0.27751880000000001</v>
      </c>
      <c r="B11057" s="295"/>
      <c r="C11057" s="295">
        <v>0.37399379999999999</v>
      </c>
      <c r="D11057" s="295"/>
    </row>
    <row r="11058" spans="1:4" x14ac:dyDescent="0.2">
      <c r="A11058" s="295">
        <v>0.27749239999999997</v>
      </c>
      <c r="B11058" s="295"/>
      <c r="C11058" s="295">
        <v>0.37399379999999999</v>
      </c>
      <c r="D11058" s="295"/>
    </row>
    <row r="11059" spans="1:4" x14ac:dyDescent="0.2">
      <c r="A11059" s="295">
        <v>0.27749239999999997</v>
      </c>
      <c r="B11059" s="295"/>
      <c r="C11059" s="295">
        <v>0.37396819999999997</v>
      </c>
      <c r="D11059" s="295"/>
    </row>
    <row r="11060" spans="1:4" x14ac:dyDescent="0.2">
      <c r="A11060" s="295">
        <v>0.27749239999999997</v>
      </c>
      <c r="B11060" s="295"/>
      <c r="C11060" s="295">
        <v>0.37392910000000001</v>
      </c>
      <c r="D11060" s="295"/>
    </row>
    <row r="11061" spans="1:4" x14ac:dyDescent="0.2">
      <c r="A11061" s="295">
        <v>0.27747719999999998</v>
      </c>
      <c r="B11061" s="295"/>
      <c r="C11061" s="295">
        <v>0.37391439999999998</v>
      </c>
      <c r="D11061" s="295"/>
    </row>
    <row r="11062" spans="1:4" x14ac:dyDescent="0.2">
      <c r="A11062" s="295">
        <v>0.27747719999999998</v>
      </c>
      <c r="B11062" s="295"/>
      <c r="C11062" s="295">
        <v>0.37391439999999998</v>
      </c>
      <c r="D11062" s="295"/>
    </row>
    <row r="11063" spans="1:4" x14ac:dyDescent="0.2">
      <c r="A11063" s="295">
        <v>0.27744940000000001</v>
      </c>
      <c r="B11063" s="295"/>
      <c r="C11063" s="295">
        <v>0.37390109999999999</v>
      </c>
      <c r="D11063" s="295"/>
    </row>
    <row r="11064" spans="1:4" x14ac:dyDescent="0.2">
      <c r="A11064" s="295">
        <v>0.27744940000000001</v>
      </c>
      <c r="B11064" s="295"/>
      <c r="C11064" s="295">
        <v>0.3738727</v>
      </c>
      <c r="D11064" s="295"/>
    </row>
    <row r="11065" spans="1:4" x14ac:dyDescent="0.2">
      <c r="A11065" s="295">
        <v>0.27742260000000002</v>
      </c>
      <c r="B11065" s="295"/>
      <c r="C11065" s="295">
        <v>0.37386049999999998</v>
      </c>
      <c r="D11065" s="295"/>
    </row>
    <row r="11066" spans="1:4" x14ac:dyDescent="0.2">
      <c r="A11066" s="295">
        <v>0.27740989999999999</v>
      </c>
      <c r="B11066" s="295"/>
      <c r="C11066" s="295">
        <v>0.37384840000000003</v>
      </c>
      <c r="D11066" s="295"/>
    </row>
    <row r="11067" spans="1:4" x14ac:dyDescent="0.2">
      <c r="A11067" s="295">
        <v>0.27739780000000003</v>
      </c>
      <c r="B11067" s="295"/>
      <c r="C11067" s="295">
        <v>0.3738204</v>
      </c>
      <c r="D11067" s="295"/>
    </row>
    <row r="11068" spans="1:4" x14ac:dyDescent="0.2">
      <c r="A11068" s="295">
        <v>0.27739780000000003</v>
      </c>
      <c r="B11068" s="295"/>
      <c r="C11068" s="295">
        <v>0.37379610000000002</v>
      </c>
      <c r="D11068" s="295"/>
    </row>
    <row r="11069" spans="1:4" x14ac:dyDescent="0.2">
      <c r="A11069" s="295">
        <v>0.27739780000000003</v>
      </c>
      <c r="B11069" s="295"/>
      <c r="C11069" s="295">
        <v>0.37378149999999999</v>
      </c>
      <c r="D11069" s="295"/>
    </row>
    <row r="11070" spans="1:4" x14ac:dyDescent="0.2">
      <c r="A11070" s="295">
        <v>0.27737200000000001</v>
      </c>
      <c r="B11070" s="295"/>
      <c r="C11070" s="295">
        <v>0.37375570000000002</v>
      </c>
      <c r="D11070" s="295"/>
    </row>
    <row r="11071" spans="1:4" x14ac:dyDescent="0.2">
      <c r="A11071" s="295">
        <v>0.27737200000000001</v>
      </c>
      <c r="B11071" s="295"/>
      <c r="C11071" s="295">
        <v>0.37374350000000001</v>
      </c>
      <c r="D11071" s="295"/>
    </row>
    <row r="11072" spans="1:4" x14ac:dyDescent="0.2">
      <c r="A11072" s="295">
        <v>0.27737200000000001</v>
      </c>
      <c r="B11072" s="295"/>
      <c r="C11072" s="295">
        <v>0.37373010000000001</v>
      </c>
      <c r="D11072" s="295"/>
    </row>
    <row r="11073" spans="1:4" x14ac:dyDescent="0.2">
      <c r="A11073" s="295">
        <v>0.27737200000000001</v>
      </c>
      <c r="B11073" s="295"/>
      <c r="C11073" s="295">
        <v>0.37370340000000002</v>
      </c>
      <c r="D11073" s="295"/>
    </row>
    <row r="11074" spans="1:4" x14ac:dyDescent="0.2">
      <c r="A11074" s="295">
        <v>0.27737200000000001</v>
      </c>
      <c r="B11074" s="295"/>
      <c r="C11074" s="295">
        <v>0.3736777</v>
      </c>
      <c r="D11074" s="295"/>
    </row>
    <row r="11075" spans="1:4" x14ac:dyDescent="0.2">
      <c r="A11075" s="295">
        <v>0.27734370000000003</v>
      </c>
      <c r="B11075" s="295"/>
      <c r="C11075" s="295">
        <v>0.3736643</v>
      </c>
      <c r="D11075" s="295"/>
    </row>
    <row r="11076" spans="1:4" x14ac:dyDescent="0.2">
      <c r="A11076" s="295">
        <v>0.27734370000000003</v>
      </c>
      <c r="B11076" s="295"/>
      <c r="C11076" s="295">
        <v>0.37365100000000001</v>
      </c>
      <c r="D11076" s="295"/>
    </row>
    <row r="11077" spans="1:4" x14ac:dyDescent="0.2">
      <c r="A11077" s="295">
        <v>0.27734370000000003</v>
      </c>
      <c r="B11077" s="295"/>
      <c r="C11077" s="295">
        <v>0.37360949999999998</v>
      </c>
      <c r="D11077" s="295"/>
    </row>
    <row r="11078" spans="1:4" x14ac:dyDescent="0.2">
      <c r="A11078" s="295">
        <v>0.27731800000000001</v>
      </c>
      <c r="B11078" s="295"/>
      <c r="C11078" s="295">
        <v>0.37359569999999998</v>
      </c>
      <c r="D11078" s="295"/>
    </row>
    <row r="11079" spans="1:4" x14ac:dyDescent="0.2">
      <c r="A11079" s="295">
        <v>0.27730529999999998</v>
      </c>
      <c r="B11079" s="295"/>
      <c r="C11079" s="295">
        <v>0.37356780000000001</v>
      </c>
      <c r="D11079" s="295"/>
    </row>
    <row r="11080" spans="1:4" x14ac:dyDescent="0.2">
      <c r="A11080" s="295">
        <v>0.27730529999999998</v>
      </c>
      <c r="B11080" s="295"/>
      <c r="C11080" s="295">
        <v>0.3735407</v>
      </c>
      <c r="D11080" s="295"/>
    </row>
    <row r="11081" spans="1:4" x14ac:dyDescent="0.2">
      <c r="A11081" s="295">
        <v>0.27729009999999998</v>
      </c>
      <c r="B11081" s="295"/>
      <c r="C11081" s="295">
        <v>0.37352839999999998</v>
      </c>
      <c r="D11081" s="295"/>
    </row>
    <row r="11082" spans="1:4" x14ac:dyDescent="0.2">
      <c r="A11082" s="295">
        <v>0.27729009999999998</v>
      </c>
      <c r="B11082" s="295"/>
      <c r="C11082" s="295">
        <v>0.37351509999999999</v>
      </c>
      <c r="D11082" s="295"/>
    </row>
    <row r="11083" spans="1:4" x14ac:dyDescent="0.2">
      <c r="A11083" s="295">
        <v>0.27727499999999999</v>
      </c>
      <c r="B11083" s="295"/>
      <c r="C11083" s="295">
        <v>0.37348910000000002</v>
      </c>
      <c r="D11083" s="295"/>
    </row>
    <row r="11084" spans="1:4" x14ac:dyDescent="0.2">
      <c r="A11084" s="295">
        <v>0.2772366</v>
      </c>
      <c r="B11084" s="295"/>
      <c r="C11084" s="295">
        <v>0.37344909999999998</v>
      </c>
      <c r="D11084" s="295"/>
    </row>
    <row r="11085" spans="1:4" x14ac:dyDescent="0.2">
      <c r="A11085" s="295">
        <v>0.27722350000000001</v>
      </c>
      <c r="B11085" s="295"/>
      <c r="C11085" s="295">
        <v>0.37344909999999998</v>
      </c>
      <c r="D11085" s="295"/>
    </row>
    <row r="11086" spans="1:4" x14ac:dyDescent="0.2">
      <c r="A11086" s="295">
        <v>0.27722340000000001</v>
      </c>
      <c r="B11086" s="295"/>
      <c r="C11086" s="295">
        <v>0.37344909999999998</v>
      </c>
      <c r="D11086" s="295"/>
    </row>
    <row r="11087" spans="1:4" x14ac:dyDescent="0.2">
      <c r="A11087" s="295">
        <v>0.27722340000000001</v>
      </c>
      <c r="B11087" s="295"/>
      <c r="C11087" s="295">
        <v>0.3733977</v>
      </c>
      <c r="D11087" s="295"/>
    </row>
    <row r="11088" spans="1:4" x14ac:dyDescent="0.2">
      <c r="A11088" s="295">
        <v>0.2772114</v>
      </c>
      <c r="B11088" s="295"/>
      <c r="C11088" s="295">
        <v>0.37337229999999999</v>
      </c>
      <c r="D11088" s="295"/>
    </row>
    <row r="11089" spans="1:4" x14ac:dyDescent="0.2">
      <c r="A11089" s="295">
        <v>0.27718350000000003</v>
      </c>
      <c r="B11089" s="295"/>
      <c r="C11089" s="295">
        <v>0.37337229999999999</v>
      </c>
      <c r="D11089" s="295"/>
    </row>
    <row r="11090" spans="1:4" x14ac:dyDescent="0.2">
      <c r="A11090" s="295">
        <v>0.27718350000000003</v>
      </c>
      <c r="B11090" s="295"/>
      <c r="C11090" s="295">
        <v>0.37337229999999999</v>
      </c>
      <c r="D11090" s="295"/>
    </row>
    <row r="11091" spans="1:4" x14ac:dyDescent="0.2">
      <c r="A11091" s="295">
        <v>0.27715790000000001</v>
      </c>
      <c r="B11091" s="295"/>
      <c r="C11091" s="295">
        <v>0.37336009999999997</v>
      </c>
      <c r="D11091" s="295"/>
    </row>
    <row r="11092" spans="1:4" x14ac:dyDescent="0.2">
      <c r="A11092" s="295">
        <v>0.2771363</v>
      </c>
      <c r="B11092" s="295"/>
      <c r="C11092" s="295">
        <v>0.37331839999999999</v>
      </c>
      <c r="D11092" s="295"/>
    </row>
    <row r="11093" spans="1:4" x14ac:dyDescent="0.2">
      <c r="A11093" s="295">
        <v>0.27712999999999999</v>
      </c>
      <c r="B11093" s="295"/>
      <c r="C11093" s="295">
        <v>0.37331839999999999</v>
      </c>
      <c r="D11093" s="295"/>
    </row>
    <row r="11094" spans="1:4" x14ac:dyDescent="0.2">
      <c r="A11094" s="295">
        <v>0.27710319999999999</v>
      </c>
      <c r="B11094" s="295"/>
      <c r="C11094" s="295">
        <v>0.37327569999999999</v>
      </c>
      <c r="D11094" s="295"/>
    </row>
    <row r="11095" spans="1:4" x14ac:dyDescent="0.2">
      <c r="A11095" s="295">
        <v>0.27710319999999999</v>
      </c>
      <c r="B11095" s="295"/>
      <c r="C11095" s="295">
        <v>0.37327569999999999</v>
      </c>
      <c r="D11095" s="295"/>
    </row>
    <row r="11096" spans="1:4" x14ac:dyDescent="0.2">
      <c r="A11096" s="295">
        <v>0.27709119999999998</v>
      </c>
      <c r="B11096" s="295"/>
      <c r="C11096" s="295">
        <v>0.37323679999999998</v>
      </c>
      <c r="D11096" s="295"/>
    </row>
    <row r="11097" spans="1:4" x14ac:dyDescent="0.2">
      <c r="A11097" s="295">
        <v>0.27707850000000001</v>
      </c>
      <c r="B11097" s="295"/>
      <c r="C11097" s="295">
        <v>0.37322309999999997</v>
      </c>
      <c r="D11097" s="295"/>
    </row>
    <row r="11098" spans="1:4" x14ac:dyDescent="0.2">
      <c r="A11098" s="295">
        <v>0.27707850000000001</v>
      </c>
      <c r="B11098" s="295"/>
      <c r="C11098" s="295">
        <v>0.37319639999999998</v>
      </c>
      <c r="D11098" s="295"/>
    </row>
    <row r="11099" spans="1:4" x14ac:dyDescent="0.2">
      <c r="A11099" s="295">
        <v>0.2770784</v>
      </c>
      <c r="B11099" s="295"/>
      <c r="C11099" s="295">
        <v>0.37315710000000002</v>
      </c>
      <c r="D11099" s="295"/>
    </row>
    <row r="11100" spans="1:4" x14ac:dyDescent="0.2">
      <c r="A11100" s="295">
        <v>0.2770512</v>
      </c>
      <c r="B11100" s="295"/>
      <c r="C11100" s="295">
        <v>0.37315710000000002</v>
      </c>
      <c r="D11100" s="295"/>
    </row>
    <row r="11101" spans="1:4" x14ac:dyDescent="0.2">
      <c r="A11101" s="295">
        <v>0.277036</v>
      </c>
      <c r="B11101" s="295"/>
      <c r="C11101" s="295">
        <v>0.37315710000000002</v>
      </c>
      <c r="D11101" s="295"/>
    </row>
    <row r="11102" spans="1:4" x14ac:dyDescent="0.2">
      <c r="A11102" s="295">
        <v>0.27701019999999998</v>
      </c>
      <c r="B11102" s="295"/>
      <c r="C11102" s="295">
        <v>0.373145</v>
      </c>
      <c r="D11102" s="295"/>
    </row>
    <row r="11103" spans="1:4" x14ac:dyDescent="0.2">
      <c r="A11103" s="295">
        <v>0.27701009999999998</v>
      </c>
      <c r="B11103" s="295"/>
      <c r="C11103" s="295">
        <v>0.3731313</v>
      </c>
      <c r="D11103" s="295"/>
    </row>
    <row r="11104" spans="1:4" x14ac:dyDescent="0.2">
      <c r="A11104" s="295">
        <v>0.27699810000000002</v>
      </c>
      <c r="B11104" s="295"/>
      <c r="C11104" s="295">
        <v>0.37309130000000001</v>
      </c>
      <c r="D11104" s="295"/>
    </row>
    <row r="11105" spans="1:4" x14ac:dyDescent="0.2">
      <c r="A11105" s="295">
        <v>0.27699810000000002</v>
      </c>
      <c r="B11105" s="295"/>
      <c r="C11105" s="295">
        <v>0.37309130000000001</v>
      </c>
      <c r="D11105" s="295"/>
    </row>
    <row r="11106" spans="1:4" x14ac:dyDescent="0.2">
      <c r="A11106" s="295">
        <v>0.27699810000000002</v>
      </c>
      <c r="B11106" s="295"/>
      <c r="C11106" s="295">
        <v>0.37306420000000001</v>
      </c>
      <c r="D11106" s="295"/>
    </row>
    <row r="11107" spans="1:4" x14ac:dyDescent="0.2">
      <c r="A11107" s="295">
        <v>0.27698450000000002</v>
      </c>
      <c r="B11107" s="295"/>
      <c r="C11107" s="295">
        <v>0.37305189999999999</v>
      </c>
      <c r="D11107" s="295"/>
    </row>
    <row r="11108" spans="1:4" x14ac:dyDescent="0.2">
      <c r="A11108" s="295">
        <v>0.27694350000000001</v>
      </c>
      <c r="B11108" s="295"/>
      <c r="C11108" s="295">
        <v>0.3730386</v>
      </c>
      <c r="D11108" s="295"/>
    </row>
    <row r="11109" spans="1:4" x14ac:dyDescent="0.2">
      <c r="A11109" s="295">
        <v>0.27694350000000001</v>
      </c>
      <c r="B11109" s="295"/>
      <c r="C11109" s="295">
        <v>0.37301060000000003</v>
      </c>
      <c r="D11109" s="295"/>
    </row>
    <row r="11110" spans="1:4" x14ac:dyDescent="0.2">
      <c r="A11110" s="295">
        <v>0.27693069999999997</v>
      </c>
      <c r="B11110" s="295"/>
      <c r="C11110" s="295">
        <v>0.37299860000000001</v>
      </c>
      <c r="D11110" s="295"/>
    </row>
    <row r="11111" spans="1:4" x14ac:dyDescent="0.2">
      <c r="A11111" s="295">
        <v>0.27690559999999997</v>
      </c>
      <c r="B11111" s="295"/>
      <c r="C11111" s="295">
        <v>0.37295800000000001</v>
      </c>
      <c r="D11111" s="295"/>
    </row>
    <row r="11112" spans="1:4" x14ac:dyDescent="0.2">
      <c r="A11112" s="295">
        <v>0.27689190000000002</v>
      </c>
      <c r="B11112" s="295"/>
      <c r="C11112" s="295">
        <v>0.3729459</v>
      </c>
      <c r="D11112" s="295"/>
    </row>
    <row r="11113" spans="1:4" x14ac:dyDescent="0.2">
      <c r="A11113" s="295">
        <v>0.27689190000000002</v>
      </c>
      <c r="B11113" s="295"/>
      <c r="C11113" s="295">
        <v>0.37290699999999999</v>
      </c>
      <c r="D11113" s="295"/>
    </row>
    <row r="11114" spans="1:4" x14ac:dyDescent="0.2">
      <c r="A11114" s="295">
        <v>0.27687679999999998</v>
      </c>
      <c r="B11114" s="295"/>
      <c r="C11114" s="295">
        <v>0.37290699999999999</v>
      </c>
      <c r="D11114" s="295"/>
    </row>
    <row r="11115" spans="1:4" x14ac:dyDescent="0.2">
      <c r="A11115" s="295">
        <v>0.27686359999999999</v>
      </c>
      <c r="B11115" s="295"/>
      <c r="C11115" s="295">
        <v>0.37290699999999999</v>
      </c>
      <c r="D11115" s="295"/>
    </row>
    <row r="11116" spans="1:4" x14ac:dyDescent="0.2">
      <c r="A11116" s="295">
        <v>0.27686359999999999</v>
      </c>
      <c r="B11116" s="295"/>
      <c r="C11116" s="295">
        <v>0.37290699999999999</v>
      </c>
      <c r="D11116" s="295"/>
    </row>
    <row r="11117" spans="1:4" x14ac:dyDescent="0.2">
      <c r="A11117" s="295">
        <v>0.27685090000000001</v>
      </c>
      <c r="B11117" s="295"/>
      <c r="C11117" s="295">
        <v>0.37285469999999998</v>
      </c>
      <c r="D11117" s="295"/>
    </row>
    <row r="11118" spans="1:4" x14ac:dyDescent="0.2">
      <c r="A11118" s="295">
        <v>0.27683730000000001</v>
      </c>
      <c r="B11118" s="295"/>
      <c r="C11118" s="295">
        <v>0.37285469999999998</v>
      </c>
      <c r="D11118" s="295"/>
    </row>
    <row r="11119" spans="1:4" x14ac:dyDescent="0.2">
      <c r="A11119" s="295">
        <v>0.27682519999999999</v>
      </c>
      <c r="B11119" s="295"/>
      <c r="C11119" s="295">
        <v>0.37282870000000001</v>
      </c>
      <c r="D11119" s="295"/>
    </row>
    <row r="11120" spans="1:4" x14ac:dyDescent="0.2">
      <c r="A11120" s="295">
        <v>0.27682519999999999</v>
      </c>
      <c r="B11120" s="295"/>
      <c r="C11120" s="295">
        <v>0.3727896</v>
      </c>
      <c r="D11120" s="295"/>
    </row>
    <row r="11121" spans="1:4" x14ac:dyDescent="0.2">
      <c r="A11121" s="295">
        <v>0.27682519999999999</v>
      </c>
      <c r="B11121" s="295"/>
      <c r="C11121" s="295">
        <v>0.37277749999999998</v>
      </c>
      <c r="D11121" s="295"/>
    </row>
    <row r="11122" spans="1:4" x14ac:dyDescent="0.2">
      <c r="A11122" s="295">
        <v>0.27682519999999999</v>
      </c>
      <c r="B11122" s="295"/>
      <c r="C11122" s="295">
        <v>0.3727509</v>
      </c>
      <c r="D11122" s="295"/>
    </row>
    <row r="11123" spans="1:4" x14ac:dyDescent="0.2">
      <c r="A11123" s="295">
        <v>0.27681319999999998</v>
      </c>
      <c r="B11123" s="295"/>
      <c r="C11123" s="295">
        <v>0.37271120000000002</v>
      </c>
      <c r="D11123" s="295"/>
    </row>
    <row r="11124" spans="1:4" x14ac:dyDescent="0.2">
      <c r="A11124" s="295">
        <v>0.27678530000000001</v>
      </c>
      <c r="B11124" s="295"/>
      <c r="C11124" s="295">
        <v>0.37269780000000002</v>
      </c>
      <c r="D11124" s="295"/>
    </row>
    <row r="11125" spans="1:4" x14ac:dyDescent="0.2">
      <c r="A11125" s="295">
        <v>0.27677220000000002</v>
      </c>
      <c r="B11125" s="295"/>
      <c r="C11125" s="295">
        <v>0.37266939999999998</v>
      </c>
      <c r="D11125" s="295"/>
    </row>
    <row r="11126" spans="1:4" x14ac:dyDescent="0.2">
      <c r="A11126" s="295">
        <v>0.27674490000000002</v>
      </c>
      <c r="B11126" s="295"/>
      <c r="C11126" s="295">
        <v>0.37264520000000001</v>
      </c>
      <c r="D11126" s="295"/>
    </row>
    <row r="11127" spans="1:4" x14ac:dyDescent="0.2">
      <c r="A11127" s="295">
        <v>0.27674490000000002</v>
      </c>
      <c r="B11127" s="295"/>
      <c r="C11127" s="295">
        <v>0.37261290000000002</v>
      </c>
      <c r="D11127" s="295"/>
    </row>
    <row r="11128" spans="1:4" x14ac:dyDescent="0.2">
      <c r="A11128" s="295">
        <v>0.27673219999999998</v>
      </c>
      <c r="B11128" s="295"/>
      <c r="C11128" s="295">
        <v>0.37257790000000002</v>
      </c>
      <c r="D11128" s="295"/>
    </row>
    <row r="11129" spans="1:4" x14ac:dyDescent="0.2">
      <c r="A11129" s="295">
        <v>0.27673219999999998</v>
      </c>
      <c r="B11129" s="295"/>
      <c r="C11129" s="295">
        <v>0.37254860000000001</v>
      </c>
      <c r="D11129" s="295"/>
    </row>
    <row r="11130" spans="1:4" x14ac:dyDescent="0.2">
      <c r="A11130" s="295">
        <v>0.27671849999999998</v>
      </c>
      <c r="B11130" s="295"/>
      <c r="C11130" s="295">
        <v>0.37254860000000001</v>
      </c>
      <c r="D11130" s="295"/>
    </row>
    <row r="11131" spans="1:4" x14ac:dyDescent="0.2">
      <c r="A11131" s="295">
        <v>0.27670539999999999</v>
      </c>
      <c r="B11131" s="295"/>
      <c r="C11131" s="295">
        <v>0.37252429999999997</v>
      </c>
      <c r="D11131" s="295"/>
    </row>
    <row r="11132" spans="1:4" x14ac:dyDescent="0.2">
      <c r="A11132" s="295">
        <v>0.2766902</v>
      </c>
      <c r="B11132" s="295"/>
      <c r="C11132" s="295">
        <v>0.3724866</v>
      </c>
      <c r="D11132" s="295"/>
    </row>
    <row r="11133" spans="1:4" x14ac:dyDescent="0.2">
      <c r="A11133" s="295">
        <v>0.27667819999999999</v>
      </c>
      <c r="B11133" s="295"/>
      <c r="C11133" s="295">
        <v>0.37247200000000003</v>
      </c>
      <c r="D11133" s="295"/>
    </row>
    <row r="11134" spans="1:4" x14ac:dyDescent="0.2">
      <c r="A11134" s="295">
        <v>0.27666449999999998</v>
      </c>
      <c r="B11134" s="295"/>
      <c r="C11134" s="295">
        <v>0.37245820000000002</v>
      </c>
      <c r="D11134" s="295"/>
    </row>
    <row r="11135" spans="1:4" x14ac:dyDescent="0.2">
      <c r="A11135" s="295">
        <v>0.27666449999999998</v>
      </c>
      <c r="B11135" s="295"/>
      <c r="C11135" s="295">
        <v>0.37240600000000001</v>
      </c>
      <c r="D11135" s="295"/>
    </row>
    <row r="11136" spans="1:4" x14ac:dyDescent="0.2">
      <c r="A11136" s="295">
        <v>0.27664529999999998</v>
      </c>
      <c r="B11136" s="295"/>
      <c r="C11136" s="295">
        <v>0.37239230000000001</v>
      </c>
      <c r="D11136" s="295"/>
    </row>
    <row r="11137" spans="1:4" x14ac:dyDescent="0.2">
      <c r="A11137" s="295">
        <v>0.27663870000000002</v>
      </c>
      <c r="B11137" s="295"/>
      <c r="C11137" s="295">
        <v>0.37238019999999999</v>
      </c>
      <c r="D11137" s="295"/>
    </row>
    <row r="11138" spans="1:4" x14ac:dyDescent="0.2">
      <c r="A11138" s="295">
        <v>0.27663870000000002</v>
      </c>
      <c r="B11138" s="295"/>
      <c r="C11138" s="295">
        <v>0.37238019999999999</v>
      </c>
      <c r="D11138" s="295"/>
    </row>
    <row r="11139" spans="1:4" x14ac:dyDescent="0.2">
      <c r="A11139" s="295">
        <v>0.2766267</v>
      </c>
      <c r="B11139" s="295"/>
      <c r="C11139" s="295">
        <v>0.37234</v>
      </c>
      <c r="D11139" s="295"/>
    </row>
    <row r="11140" spans="1:4" x14ac:dyDescent="0.2">
      <c r="A11140" s="295">
        <v>0.2766266</v>
      </c>
      <c r="B11140" s="295"/>
      <c r="C11140" s="295">
        <v>0.37234</v>
      </c>
      <c r="D11140" s="295"/>
    </row>
    <row r="11141" spans="1:4" x14ac:dyDescent="0.2">
      <c r="A11141" s="295">
        <v>0.2766266</v>
      </c>
      <c r="B11141" s="295"/>
      <c r="C11141" s="295">
        <v>0.3723129</v>
      </c>
      <c r="D11141" s="295"/>
    </row>
    <row r="11142" spans="1:4" x14ac:dyDescent="0.2">
      <c r="A11142" s="295">
        <v>0.27661350000000001</v>
      </c>
      <c r="B11142" s="295"/>
      <c r="C11142" s="295">
        <v>0.37227399999999999</v>
      </c>
      <c r="D11142" s="295"/>
    </row>
    <row r="11143" spans="1:4" x14ac:dyDescent="0.2">
      <c r="A11143" s="295">
        <v>0.27659990000000001</v>
      </c>
      <c r="B11143" s="295"/>
      <c r="C11143" s="295">
        <v>0.37227399999999999</v>
      </c>
      <c r="D11143" s="295"/>
    </row>
    <row r="11144" spans="1:4" x14ac:dyDescent="0.2">
      <c r="A11144" s="295">
        <v>0.27657199999999998</v>
      </c>
      <c r="B11144" s="295"/>
      <c r="C11144" s="295">
        <v>0.37224990000000002</v>
      </c>
      <c r="D11144" s="295"/>
    </row>
    <row r="11145" spans="1:4" x14ac:dyDescent="0.2">
      <c r="A11145" s="295">
        <v>0.27657199999999998</v>
      </c>
      <c r="B11145" s="295"/>
      <c r="C11145" s="295">
        <v>0.3722376</v>
      </c>
      <c r="D11145" s="295"/>
    </row>
    <row r="11146" spans="1:4" x14ac:dyDescent="0.2">
      <c r="A11146" s="295">
        <v>0.27657199999999998</v>
      </c>
      <c r="B11146" s="295"/>
      <c r="C11146" s="295">
        <v>0.37220959999999997</v>
      </c>
      <c r="D11146" s="295"/>
    </row>
    <row r="11147" spans="1:4" x14ac:dyDescent="0.2">
      <c r="A11147" s="295">
        <v>0.27657199999999998</v>
      </c>
      <c r="B11147" s="295"/>
      <c r="C11147" s="295">
        <v>0.37215480000000001</v>
      </c>
      <c r="D11147" s="295"/>
    </row>
    <row r="11148" spans="1:4" x14ac:dyDescent="0.2">
      <c r="A11148" s="295">
        <v>0.27655930000000001</v>
      </c>
      <c r="B11148" s="295"/>
      <c r="C11148" s="295">
        <v>0.37212899999999999</v>
      </c>
      <c r="D11148" s="295"/>
    </row>
    <row r="11149" spans="1:4" x14ac:dyDescent="0.2">
      <c r="A11149" s="295">
        <v>0.2765341</v>
      </c>
      <c r="B11149" s="295"/>
      <c r="C11149" s="295">
        <v>0.37212899999999999</v>
      </c>
      <c r="D11149" s="295"/>
    </row>
    <row r="11150" spans="1:4" x14ac:dyDescent="0.2">
      <c r="A11150" s="295">
        <v>0.27652139999999997</v>
      </c>
      <c r="B11150" s="295"/>
      <c r="C11150" s="295">
        <v>0.37211559999999999</v>
      </c>
      <c r="D11150" s="295"/>
    </row>
    <row r="11151" spans="1:4" x14ac:dyDescent="0.2">
      <c r="A11151" s="295">
        <v>0.27650619999999998</v>
      </c>
      <c r="B11151" s="295"/>
      <c r="C11151" s="295">
        <v>0.37211559999999999</v>
      </c>
      <c r="D11151" s="295"/>
    </row>
    <row r="11152" spans="1:4" x14ac:dyDescent="0.2">
      <c r="A11152" s="295">
        <v>0.27649259999999998</v>
      </c>
      <c r="B11152" s="295"/>
      <c r="C11152" s="295">
        <v>0.37208989999999997</v>
      </c>
      <c r="D11152" s="295"/>
    </row>
    <row r="11153" spans="1:4" x14ac:dyDescent="0.2">
      <c r="A11153" s="295">
        <v>0.27646779999999999</v>
      </c>
      <c r="B11153" s="295"/>
      <c r="C11153" s="295">
        <v>0.37207610000000002</v>
      </c>
      <c r="D11153" s="295"/>
    </row>
    <row r="11154" spans="1:4" x14ac:dyDescent="0.2">
      <c r="A11154" s="295">
        <v>0.2764527</v>
      </c>
      <c r="B11154" s="295"/>
      <c r="C11154" s="295">
        <v>0.37207610000000002</v>
      </c>
      <c r="D11154" s="295"/>
    </row>
    <row r="11155" spans="1:4" x14ac:dyDescent="0.2">
      <c r="A11155" s="295">
        <v>0.2764527</v>
      </c>
      <c r="B11155" s="295"/>
      <c r="C11155" s="295">
        <v>0.3720639</v>
      </c>
      <c r="D11155" s="295"/>
    </row>
    <row r="11156" spans="1:4" x14ac:dyDescent="0.2">
      <c r="A11156" s="295">
        <v>0.2764527</v>
      </c>
      <c r="B11156" s="295"/>
      <c r="C11156" s="295">
        <v>0.37201010000000001</v>
      </c>
      <c r="D11156" s="295"/>
    </row>
    <row r="11157" spans="1:4" x14ac:dyDescent="0.2">
      <c r="A11157" s="295">
        <v>0.27644000000000002</v>
      </c>
      <c r="B11157" s="295"/>
      <c r="C11157" s="295">
        <v>0.37198439999999999</v>
      </c>
      <c r="D11157" s="295"/>
    </row>
    <row r="11158" spans="1:4" x14ac:dyDescent="0.2">
      <c r="A11158" s="295">
        <v>0.27644000000000002</v>
      </c>
      <c r="B11158" s="295"/>
      <c r="C11158" s="295">
        <v>0.37198439999999999</v>
      </c>
      <c r="D11158" s="295"/>
    </row>
    <row r="11159" spans="1:4" x14ac:dyDescent="0.2">
      <c r="A11159" s="295">
        <v>0.27641480000000002</v>
      </c>
      <c r="B11159" s="295"/>
      <c r="C11159" s="295">
        <v>0.37195879999999998</v>
      </c>
      <c r="D11159" s="295"/>
    </row>
    <row r="11160" spans="1:4" x14ac:dyDescent="0.2">
      <c r="A11160" s="295">
        <v>0.27640209999999998</v>
      </c>
      <c r="B11160" s="295"/>
      <c r="C11160" s="295">
        <v>0.37192950000000002</v>
      </c>
      <c r="D11160" s="295"/>
    </row>
    <row r="11161" spans="1:4" x14ac:dyDescent="0.2">
      <c r="A11161" s="295">
        <v>0.2763757</v>
      </c>
      <c r="B11161" s="295"/>
      <c r="C11161" s="295">
        <v>0.3719037</v>
      </c>
      <c r="D11161" s="295"/>
    </row>
    <row r="11162" spans="1:4" x14ac:dyDescent="0.2">
      <c r="A11162" s="295">
        <v>0.27636060000000001</v>
      </c>
      <c r="B11162" s="295"/>
      <c r="C11162" s="295">
        <v>0.37189040000000001</v>
      </c>
      <c r="D11162" s="295"/>
    </row>
    <row r="11163" spans="1:4" x14ac:dyDescent="0.2">
      <c r="A11163" s="295">
        <v>0.27636060000000001</v>
      </c>
      <c r="B11163" s="295"/>
      <c r="C11163" s="295">
        <v>0.37186350000000001</v>
      </c>
      <c r="D11163" s="295"/>
    </row>
    <row r="11164" spans="1:4" x14ac:dyDescent="0.2">
      <c r="A11164" s="295">
        <v>0.27636060000000001</v>
      </c>
      <c r="B11164" s="295"/>
      <c r="C11164" s="295">
        <v>0.371811</v>
      </c>
      <c r="D11164" s="295"/>
    </row>
    <row r="11165" spans="1:4" x14ac:dyDescent="0.2">
      <c r="A11165" s="295">
        <v>0.27636050000000001</v>
      </c>
      <c r="B11165" s="295"/>
      <c r="C11165" s="295">
        <v>0.37179899999999999</v>
      </c>
      <c r="D11165" s="295"/>
    </row>
    <row r="11166" spans="1:4" x14ac:dyDescent="0.2">
      <c r="A11166" s="295">
        <v>0.2763217</v>
      </c>
      <c r="B11166" s="295"/>
      <c r="C11166" s="295">
        <v>0.37179899999999999</v>
      </c>
      <c r="D11166" s="295"/>
    </row>
    <row r="11167" spans="1:4" x14ac:dyDescent="0.2">
      <c r="A11167" s="295">
        <v>0.27630900000000003</v>
      </c>
      <c r="B11167" s="295"/>
      <c r="C11167" s="295">
        <v>0.37178670000000003</v>
      </c>
      <c r="D11167" s="295"/>
    </row>
    <row r="11168" spans="1:4" x14ac:dyDescent="0.2">
      <c r="A11168" s="295">
        <v>0.27629389999999998</v>
      </c>
      <c r="B11168" s="295"/>
      <c r="C11168" s="295">
        <v>0.37175839999999999</v>
      </c>
      <c r="D11168" s="295"/>
    </row>
    <row r="11169" spans="1:4" x14ac:dyDescent="0.2">
      <c r="A11169" s="295">
        <v>0.27629389999999998</v>
      </c>
      <c r="B11169" s="295"/>
      <c r="C11169" s="295">
        <v>0.37174629999999997</v>
      </c>
      <c r="D11169" s="295"/>
    </row>
    <row r="11170" spans="1:4" x14ac:dyDescent="0.2">
      <c r="A11170" s="295">
        <v>0.27629389999999998</v>
      </c>
      <c r="B11170" s="295"/>
      <c r="C11170" s="295">
        <v>0.37173299999999998</v>
      </c>
      <c r="D11170" s="295"/>
    </row>
    <row r="11171" spans="1:4" x14ac:dyDescent="0.2">
      <c r="A11171" s="295">
        <v>0.27629389999999998</v>
      </c>
      <c r="B11171" s="295"/>
      <c r="C11171" s="295">
        <v>0.3717183</v>
      </c>
      <c r="D11171" s="295"/>
    </row>
    <row r="11172" spans="1:4" x14ac:dyDescent="0.2">
      <c r="A11172" s="295">
        <v>0.27626820000000002</v>
      </c>
      <c r="B11172" s="295"/>
      <c r="C11172" s="295">
        <v>0.37166830000000001</v>
      </c>
      <c r="D11172" s="295"/>
    </row>
    <row r="11173" spans="1:4" x14ac:dyDescent="0.2">
      <c r="A11173" s="295">
        <v>0.27626820000000002</v>
      </c>
      <c r="B11173" s="295"/>
      <c r="C11173" s="295">
        <v>0.37166830000000001</v>
      </c>
      <c r="D11173" s="295"/>
    </row>
    <row r="11174" spans="1:4" x14ac:dyDescent="0.2">
      <c r="A11174" s="295">
        <v>0.27626820000000002</v>
      </c>
      <c r="B11174" s="295"/>
      <c r="C11174" s="295">
        <v>0.37164029999999998</v>
      </c>
      <c r="D11174" s="295"/>
    </row>
    <row r="11175" spans="1:4" x14ac:dyDescent="0.2">
      <c r="A11175" s="295">
        <v>0.27623989999999998</v>
      </c>
      <c r="B11175" s="295"/>
      <c r="C11175" s="295">
        <v>0.37164029999999998</v>
      </c>
      <c r="D11175" s="295"/>
    </row>
    <row r="11176" spans="1:4" x14ac:dyDescent="0.2">
      <c r="A11176" s="295">
        <v>0.27623989999999998</v>
      </c>
      <c r="B11176" s="295"/>
      <c r="C11176" s="295">
        <v>0.3716256</v>
      </c>
      <c r="D11176" s="295"/>
    </row>
    <row r="11177" spans="1:4" x14ac:dyDescent="0.2">
      <c r="A11177" s="295">
        <v>0.27622720000000001</v>
      </c>
      <c r="B11177" s="295"/>
      <c r="C11177" s="295">
        <v>0.37157560000000001</v>
      </c>
      <c r="D11177" s="295"/>
    </row>
    <row r="11178" spans="1:4" x14ac:dyDescent="0.2">
      <c r="A11178" s="295">
        <v>0.27622720000000001</v>
      </c>
      <c r="B11178" s="295"/>
      <c r="C11178" s="295">
        <v>0.37153520000000001</v>
      </c>
      <c r="D11178" s="295"/>
    </row>
    <row r="11179" spans="1:4" x14ac:dyDescent="0.2">
      <c r="A11179" s="295">
        <v>0.27619890000000002</v>
      </c>
      <c r="B11179" s="295"/>
      <c r="C11179" s="295">
        <v>0.3715096</v>
      </c>
      <c r="D11179" s="295"/>
    </row>
    <row r="11180" spans="1:4" x14ac:dyDescent="0.2">
      <c r="A11180" s="295">
        <v>0.27617320000000001</v>
      </c>
      <c r="B11180" s="295"/>
      <c r="C11180" s="295">
        <v>0.3715096</v>
      </c>
      <c r="D11180" s="295"/>
    </row>
    <row r="11181" spans="1:4" x14ac:dyDescent="0.2">
      <c r="A11181" s="295">
        <v>0.27617320000000001</v>
      </c>
      <c r="B11181" s="295"/>
      <c r="C11181" s="295">
        <v>0.37149579999999999</v>
      </c>
      <c r="D11181" s="295"/>
    </row>
    <row r="11182" spans="1:4" x14ac:dyDescent="0.2">
      <c r="A11182" s="295">
        <v>0.27616049999999998</v>
      </c>
      <c r="B11182" s="295"/>
      <c r="C11182" s="295">
        <v>0.37147150000000001</v>
      </c>
      <c r="D11182" s="295"/>
    </row>
    <row r="11183" spans="1:4" x14ac:dyDescent="0.2">
      <c r="A11183" s="295">
        <v>0.27616049999999998</v>
      </c>
      <c r="B11183" s="295"/>
      <c r="C11183" s="295">
        <v>0.37145929999999999</v>
      </c>
      <c r="D11183" s="295"/>
    </row>
    <row r="11184" spans="1:4" x14ac:dyDescent="0.2">
      <c r="A11184" s="295">
        <v>0.27616049999999998</v>
      </c>
      <c r="B11184" s="295"/>
      <c r="C11184" s="295">
        <v>0.37143130000000002</v>
      </c>
      <c r="D11184" s="295"/>
    </row>
    <row r="11185" spans="1:4" x14ac:dyDescent="0.2">
      <c r="A11185" s="295">
        <v>0.27612059999999999</v>
      </c>
      <c r="B11185" s="295"/>
      <c r="C11185" s="295">
        <v>0.37140289999999998</v>
      </c>
      <c r="D11185" s="295"/>
    </row>
    <row r="11186" spans="1:4" x14ac:dyDescent="0.2">
      <c r="A11186" s="295">
        <v>0.27610790000000002</v>
      </c>
      <c r="B11186" s="295"/>
      <c r="C11186" s="295">
        <v>0.37137720000000002</v>
      </c>
      <c r="D11186" s="295"/>
    </row>
    <row r="11187" spans="1:4" x14ac:dyDescent="0.2">
      <c r="A11187" s="295">
        <v>0.27610790000000002</v>
      </c>
      <c r="B11187" s="295"/>
      <c r="C11187" s="295">
        <v>0.37136380000000002</v>
      </c>
      <c r="D11187" s="295"/>
    </row>
    <row r="11188" spans="1:4" x14ac:dyDescent="0.2">
      <c r="A11188" s="295">
        <v>0.27606900000000001</v>
      </c>
      <c r="B11188" s="295"/>
      <c r="C11188" s="295">
        <v>0.37136380000000002</v>
      </c>
      <c r="D11188" s="295"/>
    </row>
    <row r="11189" spans="1:4" x14ac:dyDescent="0.2">
      <c r="A11189" s="295">
        <v>0.27606900000000001</v>
      </c>
      <c r="B11189" s="295"/>
      <c r="C11189" s="295">
        <v>0.37132359999999998</v>
      </c>
      <c r="D11189" s="295"/>
    </row>
    <row r="11190" spans="1:4" x14ac:dyDescent="0.2">
      <c r="A11190" s="295">
        <v>0.27606900000000001</v>
      </c>
      <c r="B11190" s="295"/>
      <c r="C11190" s="295">
        <v>0.37129760000000001</v>
      </c>
      <c r="D11190" s="295"/>
    </row>
    <row r="11191" spans="1:4" x14ac:dyDescent="0.2">
      <c r="A11191" s="295">
        <v>0.27605629999999998</v>
      </c>
      <c r="B11191" s="295"/>
      <c r="C11191" s="295">
        <v>0.37128290000000003</v>
      </c>
      <c r="D11191" s="295"/>
    </row>
    <row r="11192" spans="1:4" x14ac:dyDescent="0.2">
      <c r="A11192" s="295">
        <v>0.27604319999999999</v>
      </c>
      <c r="B11192" s="295"/>
      <c r="C11192" s="295">
        <v>0.37127090000000001</v>
      </c>
      <c r="D11192" s="295"/>
    </row>
    <row r="11193" spans="1:4" x14ac:dyDescent="0.2">
      <c r="A11193" s="295">
        <v>0.27600170000000002</v>
      </c>
      <c r="B11193" s="295"/>
      <c r="C11193" s="295">
        <v>0.37124420000000002</v>
      </c>
      <c r="D11193" s="295"/>
    </row>
    <row r="11194" spans="1:4" x14ac:dyDescent="0.2">
      <c r="A11194" s="295">
        <v>0.27598800000000001</v>
      </c>
      <c r="B11194" s="295"/>
      <c r="C11194" s="295">
        <v>0.37122959999999999</v>
      </c>
      <c r="D11194" s="295"/>
    </row>
    <row r="11195" spans="1:4" x14ac:dyDescent="0.2">
      <c r="A11195" s="295">
        <v>0.27598800000000001</v>
      </c>
      <c r="B11195" s="295"/>
      <c r="C11195" s="295">
        <v>0.37120360000000002</v>
      </c>
      <c r="D11195" s="295"/>
    </row>
    <row r="11196" spans="1:4" x14ac:dyDescent="0.2">
      <c r="A11196" s="295">
        <v>0.27597529999999998</v>
      </c>
      <c r="B11196" s="295"/>
      <c r="C11196" s="295">
        <v>0.37118899999999999</v>
      </c>
      <c r="D11196" s="295"/>
    </row>
    <row r="11197" spans="1:4" x14ac:dyDescent="0.2">
      <c r="A11197" s="295">
        <v>0.27594960000000002</v>
      </c>
      <c r="B11197" s="295"/>
      <c r="C11197" s="295">
        <v>0.37117559999999999</v>
      </c>
      <c r="D11197" s="295"/>
    </row>
    <row r="11198" spans="1:4" x14ac:dyDescent="0.2">
      <c r="A11198" s="295">
        <v>0.27593649999999997</v>
      </c>
      <c r="B11198" s="295"/>
      <c r="C11198" s="295">
        <v>0.37116359999999998</v>
      </c>
      <c r="D11198" s="295"/>
    </row>
    <row r="11199" spans="1:4" x14ac:dyDescent="0.2">
      <c r="A11199" s="295">
        <v>0.27593649999999997</v>
      </c>
      <c r="B11199" s="295"/>
      <c r="C11199" s="295">
        <v>0.37112479999999998</v>
      </c>
      <c r="D11199" s="295"/>
    </row>
    <row r="11200" spans="1:4" x14ac:dyDescent="0.2">
      <c r="A11200" s="295">
        <v>0.27590769999999998</v>
      </c>
      <c r="B11200" s="295"/>
      <c r="C11200" s="295">
        <v>0.37109779999999998</v>
      </c>
      <c r="D11200" s="295"/>
    </row>
    <row r="11201" spans="1:4" x14ac:dyDescent="0.2">
      <c r="A11201" s="295">
        <v>0.275895</v>
      </c>
      <c r="B11201" s="295"/>
      <c r="C11201" s="295">
        <v>0.37108570000000002</v>
      </c>
      <c r="D11201" s="295"/>
    </row>
    <row r="11202" spans="1:4" x14ac:dyDescent="0.2">
      <c r="A11202" s="295">
        <v>0.275895</v>
      </c>
      <c r="B11202" s="295"/>
      <c r="C11202" s="295">
        <v>0.37105779999999999</v>
      </c>
      <c r="D11202" s="295"/>
    </row>
    <row r="11203" spans="1:4" x14ac:dyDescent="0.2">
      <c r="A11203" s="295">
        <v>0.27588180000000001</v>
      </c>
      <c r="B11203" s="295"/>
      <c r="C11203" s="295">
        <v>0.37103350000000002</v>
      </c>
      <c r="D11203" s="295"/>
    </row>
    <row r="11204" spans="1:4" x14ac:dyDescent="0.2">
      <c r="A11204" s="295">
        <v>0.27585549999999998</v>
      </c>
      <c r="B11204" s="295"/>
      <c r="C11204" s="295">
        <v>0.37103350000000002</v>
      </c>
      <c r="D11204" s="295"/>
    </row>
    <row r="11205" spans="1:4" x14ac:dyDescent="0.2">
      <c r="A11205" s="295">
        <v>0.27582830000000003</v>
      </c>
      <c r="B11205" s="295"/>
      <c r="C11205" s="295">
        <v>0.37100640000000001</v>
      </c>
      <c r="D11205" s="295"/>
    </row>
    <row r="11206" spans="1:4" x14ac:dyDescent="0.2">
      <c r="A11206" s="295">
        <v>0.27581509999999998</v>
      </c>
      <c r="B11206" s="295"/>
      <c r="C11206" s="295">
        <v>0.37097970000000002</v>
      </c>
      <c r="D11206" s="295"/>
    </row>
    <row r="11207" spans="1:4" x14ac:dyDescent="0.2">
      <c r="A11207" s="295">
        <v>0.27581509999999998</v>
      </c>
      <c r="B11207" s="295"/>
      <c r="C11207" s="295">
        <v>0.3709674</v>
      </c>
      <c r="D11207" s="295"/>
    </row>
    <row r="11208" spans="1:4" x14ac:dyDescent="0.2">
      <c r="A11208" s="295">
        <v>0.27581509999999998</v>
      </c>
      <c r="B11208" s="295"/>
      <c r="C11208" s="295">
        <v>0.37092849999999999</v>
      </c>
      <c r="D11208" s="295"/>
    </row>
    <row r="11209" spans="1:4" x14ac:dyDescent="0.2">
      <c r="A11209" s="295">
        <v>0.27579999999999999</v>
      </c>
      <c r="B11209" s="295"/>
      <c r="C11209" s="295">
        <v>0.3709015</v>
      </c>
      <c r="D11209" s="295"/>
    </row>
    <row r="11210" spans="1:4" x14ac:dyDescent="0.2">
      <c r="A11210" s="295">
        <v>0.27579999999999999</v>
      </c>
      <c r="B11210" s="295"/>
      <c r="C11210" s="295">
        <v>0.37088939999999998</v>
      </c>
      <c r="D11210" s="295"/>
    </row>
    <row r="11211" spans="1:4" x14ac:dyDescent="0.2">
      <c r="A11211" s="295">
        <v>0.27577360000000001</v>
      </c>
      <c r="B11211" s="295"/>
      <c r="C11211" s="295">
        <v>0.37085030000000002</v>
      </c>
      <c r="D11211" s="295"/>
    </row>
    <row r="11212" spans="1:4" x14ac:dyDescent="0.2">
      <c r="A11212" s="295">
        <v>0.27576050000000002</v>
      </c>
      <c r="B11212" s="295"/>
      <c r="C11212" s="295">
        <v>0.37083559999999999</v>
      </c>
      <c r="D11212" s="295"/>
    </row>
    <row r="11213" spans="1:4" x14ac:dyDescent="0.2">
      <c r="A11213" s="295">
        <v>0.2757348</v>
      </c>
      <c r="B11213" s="295"/>
      <c r="C11213" s="295">
        <v>0.37078450000000002</v>
      </c>
      <c r="D11213" s="295"/>
    </row>
    <row r="11214" spans="1:4" x14ac:dyDescent="0.2">
      <c r="A11214" s="295">
        <v>0.2757348</v>
      </c>
      <c r="B11214" s="295"/>
      <c r="C11214" s="295">
        <v>0.37078450000000002</v>
      </c>
      <c r="D11214" s="295"/>
    </row>
    <row r="11215" spans="1:4" x14ac:dyDescent="0.2">
      <c r="A11215" s="295">
        <v>0.27571960000000001</v>
      </c>
      <c r="B11215" s="295"/>
      <c r="C11215" s="295">
        <v>0.3707722</v>
      </c>
      <c r="D11215" s="295"/>
    </row>
    <row r="11216" spans="1:4" x14ac:dyDescent="0.2">
      <c r="A11216" s="295">
        <v>0.27570689999999998</v>
      </c>
      <c r="B11216" s="295"/>
      <c r="C11216" s="295">
        <v>0.3707722</v>
      </c>
      <c r="D11216" s="295"/>
    </row>
    <row r="11217" spans="1:4" x14ac:dyDescent="0.2">
      <c r="A11217" s="295">
        <v>0.27569490000000002</v>
      </c>
      <c r="B11217" s="295"/>
      <c r="C11217" s="295">
        <v>0.37075760000000002</v>
      </c>
      <c r="D11217" s="295"/>
    </row>
    <row r="11218" spans="1:4" x14ac:dyDescent="0.2">
      <c r="A11218" s="295">
        <v>0.27569490000000002</v>
      </c>
      <c r="B11218" s="295"/>
      <c r="C11218" s="295">
        <v>0.37070520000000001</v>
      </c>
      <c r="D11218" s="295"/>
    </row>
    <row r="11219" spans="1:4" x14ac:dyDescent="0.2">
      <c r="A11219" s="295">
        <v>0.27566659999999998</v>
      </c>
      <c r="B11219" s="295"/>
      <c r="C11219" s="295">
        <v>0.37069289999999999</v>
      </c>
      <c r="D11219" s="295"/>
    </row>
    <row r="11220" spans="1:4" x14ac:dyDescent="0.2">
      <c r="A11220" s="295">
        <v>0.27566659999999998</v>
      </c>
      <c r="B11220" s="295"/>
      <c r="C11220" s="295">
        <v>0.3706662</v>
      </c>
      <c r="D11220" s="295"/>
    </row>
    <row r="11221" spans="1:4" x14ac:dyDescent="0.2">
      <c r="A11221" s="295">
        <v>0.27565289999999998</v>
      </c>
      <c r="B11221" s="295"/>
      <c r="C11221" s="295">
        <v>0.37063780000000002</v>
      </c>
      <c r="D11221" s="295"/>
    </row>
    <row r="11222" spans="1:4" x14ac:dyDescent="0.2">
      <c r="A11222" s="295">
        <v>0.2756402</v>
      </c>
      <c r="B11222" s="295"/>
      <c r="C11222" s="295">
        <v>0.37062450000000002</v>
      </c>
      <c r="D11222" s="295"/>
    </row>
    <row r="11223" spans="1:4" x14ac:dyDescent="0.2">
      <c r="A11223" s="295">
        <v>0.27562510000000001</v>
      </c>
      <c r="B11223" s="295"/>
      <c r="C11223" s="295">
        <v>0.37062450000000002</v>
      </c>
      <c r="D11223" s="295"/>
    </row>
    <row r="11224" spans="1:4" x14ac:dyDescent="0.2">
      <c r="A11224" s="295">
        <v>0.27559630000000002</v>
      </c>
      <c r="B11224" s="295"/>
      <c r="C11224" s="295">
        <v>0.37059760000000003</v>
      </c>
      <c r="D11224" s="295"/>
    </row>
    <row r="11225" spans="1:4" x14ac:dyDescent="0.2">
      <c r="A11225" s="295">
        <v>0.27558349999999998</v>
      </c>
      <c r="B11225" s="295"/>
      <c r="C11225" s="295">
        <v>0.37055959999999999</v>
      </c>
      <c r="D11225" s="295"/>
    </row>
    <row r="11226" spans="1:4" x14ac:dyDescent="0.2">
      <c r="A11226" s="295">
        <v>0.27558349999999998</v>
      </c>
      <c r="B11226" s="295"/>
      <c r="C11226" s="295">
        <v>0.37054619999999999</v>
      </c>
      <c r="D11226" s="295"/>
    </row>
    <row r="11227" spans="1:4" x14ac:dyDescent="0.2">
      <c r="A11227" s="295">
        <v>0.27557039999999999</v>
      </c>
      <c r="B11227" s="295"/>
      <c r="C11227" s="295">
        <v>0.37054619999999999</v>
      </c>
      <c r="D11227" s="295"/>
    </row>
    <row r="11228" spans="1:4" x14ac:dyDescent="0.2">
      <c r="A11228" s="295">
        <v>0.27557039999999999</v>
      </c>
      <c r="B11228" s="295"/>
      <c r="C11228" s="295">
        <v>0.37052020000000002</v>
      </c>
      <c r="D11228" s="295"/>
    </row>
    <row r="11229" spans="1:4" x14ac:dyDescent="0.2">
      <c r="A11229" s="295">
        <v>0.27557039999999999</v>
      </c>
      <c r="B11229" s="295"/>
      <c r="C11229" s="295">
        <v>0.3704923</v>
      </c>
      <c r="D11229" s="295"/>
    </row>
    <row r="11230" spans="1:4" x14ac:dyDescent="0.2">
      <c r="A11230" s="295">
        <v>0.27554250000000002</v>
      </c>
      <c r="B11230" s="295"/>
      <c r="C11230" s="295">
        <v>0.37045329999999999</v>
      </c>
      <c r="D11230" s="295"/>
    </row>
    <row r="11231" spans="1:4" x14ac:dyDescent="0.2">
      <c r="A11231" s="295">
        <v>0.27551690000000001</v>
      </c>
      <c r="B11231" s="295"/>
      <c r="C11231" s="295">
        <v>0.37045329999999999</v>
      </c>
      <c r="D11231" s="295"/>
    </row>
    <row r="11232" spans="1:4" x14ac:dyDescent="0.2">
      <c r="A11232" s="295">
        <v>0.27551680000000001</v>
      </c>
      <c r="B11232" s="295"/>
      <c r="C11232" s="295">
        <v>0.37043999999999999</v>
      </c>
      <c r="D11232" s="295"/>
    </row>
    <row r="11233" spans="1:4" x14ac:dyDescent="0.2">
      <c r="A11233" s="295">
        <v>0.27551680000000001</v>
      </c>
      <c r="B11233" s="295"/>
      <c r="C11233" s="295">
        <v>0.3703996</v>
      </c>
      <c r="D11233" s="295"/>
    </row>
    <row r="11234" spans="1:4" x14ac:dyDescent="0.2">
      <c r="A11234" s="295">
        <v>0.27549170000000001</v>
      </c>
      <c r="B11234" s="295"/>
      <c r="C11234" s="295">
        <v>0.3703996</v>
      </c>
      <c r="D11234" s="295"/>
    </row>
    <row r="11235" spans="1:4" x14ac:dyDescent="0.2">
      <c r="A11235" s="295">
        <v>0.27549170000000001</v>
      </c>
      <c r="B11235" s="295"/>
      <c r="C11235" s="295">
        <v>0.37037360000000003</v>
      </c>
      <c r="D11235" s="295"/>
    </row>
    <row r="11236" spans="1:4" x14ac:dyDescent="0.2">
      <c r="A11236" s="295">
        <v>0.27547899999999997</v>
      </c>
      <c r="B11236" s="295"/>
      <c r="C11236" s="295">
        <v>0.37036150000000001</v>
      </c>
      <c r="D11236" s="295"/>
    </row>
    <row r="11237" spans="1:4" x14ac:dyDescent="0.2">
      <c r="A11237" s="295">
        <v>0.27547899999999997</v>
      </c>
      <c r="B11237" s="295"/>
      <c r="C11237" s="295">
        <v>0.37033450000000001</v>
      </c>
      <c r="D11237" s="295"/>
    </row>
    <row r="11238" spans="1:4" x14ac:dyDescent="0.2">
      <c r="A11238" s="295">
        <v>0.27545330000000001</v>
      </c>
      <c r="B11238" s="295"/>
      <c r="C11238" s="295">
        <v>0.37031979999999998</v>
      </c>
      <c r="D11238" s="295"/>
    </row>
    <row r="11239" spans="1:4" x14ac:dyDescent="0.2">
      <c r="A11239" s="295">
        <v>0.27545330000000001</v>
      </c>
      <c r="B11239" s="295"/>
      <c r="C11239" s="295">
        <v>0.37027149999999998</v>
      </c>
      <c r="D11239" s="295"/>
    </row>
    <row r="11240" spans="1:4" x14ac:dyDescent="0.2">
      <c r="A11240" s="295">
        <v>0.27545330000000001</v>
      </c>
      <c r="B11240" s="295"/>
      <c r="C11240" s="295">
        <v>0.37021749999999998</v>
      </c>
      <c r="D11240" s="295"/>
    </row>
    <row r="11241" spans="1:4" x14ac:dyDescent="0.2">
      <c r="A11241" s="295">
        <v>0.2754123</v>
      </c>
      <c r="B11241" s="295"/>
      <c r="C11241" s="295">
        <v>0.37021749999999998</v>
      </c>
      <c r="D11241" s="295"/>
    </row>
    <row r="11242" spans="1:4" x14ac:dyDescent="0.2">
      <c r="A11242" s="295">
        <v>0.27538659999999998</v>
      </c>
      <c r="B11242" s="295"/>
      <c r="C11242" s="295">
        <v>0.37019340000000001</v>
      </c>
      <c r="D11242" s="295"/>
    </row>
    <row r="11243" spans="1:4" x14ac:dyDescent="0.2">
      <c r="A11243" s="295">
        <v>0.27538659999999998</v>
      </c>
      <c r="B11243" s="295"/>
      <c r="C11243" s="295">
        <v>0.37016650000000001</v>
      </c>
      <c r="D11243" s="295"/>
    </row>
    <row r="11244" spans="1:4" x14ac:dyDescent="0.2">
      <c r="A11244" s="295">
        <v>0.27538659999999998</v>
      </c>
      <c r="B11244" s="295"/>
      <c r="C11244" s="295">
        <v>0.37010330000000002</v>
      </c>
      <c r="D11244" s="295"/>
    </row>
    <row r="11245" spans="1:4" x14ac:dyDescent="0.2">
      <c r="A11245" s="295">
        <v>0.2753739</v>
      </c>
      <c r="B11245" s="295"/>
      <c r="C11245" s="295">
        <v>0.37010330000000002</v>
      </c>
      <c r="D11245" s="295"/>
    </row>
    <row r="11246" spans="1:4" x14ac:dyDescent="0.2">
      <c r="A11246" s="295">
        <v>0.2753739</v>
      </c>
      <c r="B11246" s="295"/>
      <c r="C11246" s="295">
        <v>0.37008869999999999</v>
      </c>
      <c r="D11246" s="295"/>
    </row>
    <row r="11247" spans="1:4" x14ac:dyDescent="0.2">
      <c r="A11247" s="295">
        <v>0.27534710000000001</v>
      </c>
      <c r="B11247" s="295"/>
      <c r="C11247" s="295">
        <v>0.37004930000000003</v>
      </c>
      <c r="D11247" s="295"/>
    </row>
    <row r="11248" spans="1:4" x14ac:dyDescent="0.2">
      <c r="A11248" s="295">
        <v>0.27533190000000002</v>
      </c>
      <c r="B11248" s="295"/>
      <c r="C11248" s="295">
        <v>0.37003730000000001</v>
      </c>
      <c r="D11248" s="295"/>
    </row>
    <row r="11249" spans="1:4" x14ac:dyDescent="0.2">
      <c r="A11249" s="295">
        <v>0.27533190000000002</v>
      </c>
      <c r="B11249" s="295"/>
      <c r="C11249" s="295">
        <v>0.37002400000000002</v>
      </c>
      <c r="D11249" s="295"/>
    </row>
    <row r="11250" spans="1:4" x14ac:dyDescent="0.2">
      <c r="A11250" s="295">
        <v>0.27531990000000001</v>
      </c>
      <c r="B11250" s="295"/>
      <c r="C11250" s="295">
        <v>0.36998360000000002</v>
      </c>
      <c r="D11250" s="295"/>
    </row>
    <row r="11251" spans="1:4" x14ac:dyDescent="0.2">
      <c r="A11251" s="295">
        <v>0.27529350000000002</v>
      </c>
      <c r="B11251" s="295"/>
      <c r="C11251" s="295">
        <v>0.36995800000000001</v>
      </c>
      <c r="D11251" s="295"/>
    </row>
    <row r="11252" spans="1:4" x14ac:dyDescent="0.2">
      <c r="A11252" s="295">
        <v>0.27529350000000002</v>
      </c>
      <c r="B11252" s="295"/>
      <c r="C11252" s="295">
        <v>0.36995790000000001</v>
      </c>
      <c r="D11252" s="295"/>
    </row>
    <row r="11253" spans="1:4" x14ac:dyDescent="0.2">
      <c r="A11253" s="295">
        <v>0.27529350000000002</v>
      </c>
      <c r="B11253" s="295"/>
      <c r="C11253" s="295">
        <v>0.36995790000000001</v>
      </c>
      <c r="D11253" s="295"/>
    </row>
    <row r="11254" spans="1:4" x14ac:dyDescent="0.2">
      <c r="A11254" s="295">
        <v>0.27529350000000002</v>
      </c>
      <c r="B11254" s="295"/>
      <c r="C11254" s="295">
        <v>0.36993199999999998</v>
      </c>
      <c r="D11254" s="295"/>
    </row>
    <row r="11255" spans="1:4" x14ac:dyDescent="0.2">
      <c r="A11255" s="295">
        <v>0.27528039999999998</v>
      </c>
      <c r="B11255" s="295"/>
      <c r="C11255" s="295">
        <v>0.369892</v>
      </c>
      <c r="D11255" s="295"/>
    </row>
    <row r="11256" spans="1:4" x14ac:dyDescent="0.2">
      <c r="A11256" s="295">
        <v>0.2752677</v>
      </c>
      <c r="B11256" s="295"/>
      <c r="C11256" s="295">
        <v>0.3698919</v>
      </c>
      <c r="D11256" s="295"/>
    </row>
    <row r="11257" spans="1:4" x14ac:dyDescent="0.2">
      <c r="A11257" s="295">
        <v>0.27523890000000001</v>
      </c>
      <c r="B11257" s="295"/>
      <c r="C11257" s="295">
        <v>0.36986639999999998</v>
      </c>
      <c r="D11257" s="295"/>
    </row>
    <row r="11258" spans="1:4" x14ac:dyDescent="0.2">
      <c r="A11258" s="295">
        <v>0.27523890000000001</v>
      </c>
      <c r="B11258" s="295"/>
      <c r="C11258" s="295">
        <v>0.369838</v>
      </c>
      <c r="D11258" s="295"/>
    </row>
    <row r="11259" spans="1:4" x14ac:dyDescent="0.2">
      <c r="A11259" s="295">
        <v>0.27522370000000002</v>
      </c>
      <c r="B11259" s="295"/>
      <c r="C11259" s="295">
        <v>0.369838</v>
      </c>
      <c r="D11259" s="295"/>
    </row>
    <row r="11260" spans="1:4" x14ac:dyDescent="0.2">
      <c r="A11260" s="295">
        <v>0.2752117</v>
      </c>
      <c r="B11260" s="295"/>
      <c r="C11260" s="295">
        <v>0.369838</v>
      </c>
      <c r="D11260" s="295"/>
    </row>
    <row r="11261" spans="1:4" x14ac:dyDescent="0.2">
      <c r="A11261" s="295">
        <v>0.27518579999999998</v>
      </c>
      <c r="B11261" s="295"/>
      <c r="C11261" s="295">
        <v>0.36981370000000002</v>
      </c>
      <c r="D11261" s="295"/>
    </row>
    <row r="11262" spans="1:4" x14ac:dyDescent="0.2">
      <c r="A11262" s="295">
        <v>0.27517219999999998</v>
      </c>
      <c r="B11262" s="295"/>
      <c r="C11262" s="295">
        <v>0.36981370000000002</v>
      </c>
      <c r="D11262" s="295"/>
    </row>
    <row r="11263" spans="1:4" x14ac:dyDescent="0.2">
      <c r="A11263" s="295">
        <v>0.27517219999999998</v>
      </c>
      <c r="B11263" s="295"/>
      <c r="C11263" s="295">
        <v>0.36978660000000002</v>
      </c>
      <c r="D11263" s="295"/>
    </row>
    <row r="11264" spans="1:4" x14ac:dyDescent="0.2">
      <c r="A11264" s="295">
        <v>0.27515899999999999</v>
      </c>
      <c r="B11264" s="295"/>
      <c r="C11264" s="295">
        <v>0.36976229999999999</v>
      </c>
      <c r="D11264" s="295"/>
    </row>
    <row r="11265" spans="1:4" x14ac:dyDescent="0.2">
      <c r="A11265" s="295">
        <v>0.27515899999999999</v>
      </c>
      <c r="B11265" s="295"/>
      <c r="C11265" s="295">
        <v>0.36975029999999998</v>
      </c>
      <c r="D11265" s="295"/>
    </row>
    <row r="11266" spans="1:4" x14ac:dyDescent="0.2">
      <c r="A11266" s="295">
        <v>0.27513120000000002</v>
      </c>
      <c r="B11266" s="295"/>
      <c r="C11266" s="295">
        <v>0.36973650000000002</v>
      </c>
      <c r="D11266" s="295"/>
    </row>
    <row r="11267" spans="1:4" x14ac:dyDescent="0.2">
      <c r="A11267" s="295">
        <v>0.27513120000000002</v>
      </c>
      <c r="B11267" s="295"/>
      <c r="C11267" s="295">
        <v>0.36972450000000001</v>
      </c>
      <c r="D11267" s="295"/>
    </row>
    <row r="11268" spans="1:4" x14ac:dyDescent="0.2">
      <c r="A11268" s="295">
        <v>0.27511750000000001</v>
      </c>
      <c r="B11268" s="295"/>
      <c r="C11268" s="295">
        <v>0.36969610000000003</v>
      </c>
      <c r="D11268" s="295"/>
    </row>
    <row r="11269" spans="1:4" x14ac:dyDescent="0.2">
      <c r="A11269" s="295">
        <v>0.2751055</v>
      </c>
      <c r="B11269" s="295"/>
      <c r="C11269" s="295">
        <v>0.3696815</v>
      </c>
      <c r="D11269" s="295"/>
    </row>
    <row r="11270" spans="1:4" x14ac:dyDescent="0.2">
      <c r="A11270" s="295">
        <v>0.27509230000000001</v>
      </c>
      <c r="B11270" s="295"/>
      <c r="C11270" s="295">
        <v>0.36964380000000002</v>
      </c>
      <c r="D11270" s="295"/>
    </row>
    <row r="11271" spans="1:4" x14ac:dyDescent="0.2">
      <c r="A11271" s="295">
        <v>0.27509230000000001</v>
      </c>
      <c r="B11271" s="295"/>
      <c r="C11271" s="295">
        <v>0.36961549999999999</v>
      </c>
      <c r="D11271" s="295"/>
    </row>
    <row r="11272" spans="1:4" x14ac:dyDescent="0.2">
      <c r="A11272" s="295">
        <v>0.27509230000000001</v>
      </c>
      <c r="B11272" s="295"/>
      <c r="C11272" s="295">
        <v>0.36961549999999999</v>
      </c>
      <c r="D11272" s="295"/>
    </row>
    <row r="11273" spans="1:4" x14ac:dyDescent="0.2">
      <c r="A11273" s="295">
        <v>0.27507959999999998</v>
      </c>
      <c r="B11273" s="295"/>
      <c r="C11273" s="295">
        <v>0.36958970000000002</v>
      </c>
      <c r="D11273" s="295"/>
    </row>
    <row r="11274" spans="1:4" x14ac:dyDescent="0.2">
      <c r="A11274" s="295">
        <v>0.2750513</v>
      </c>
      <c r="B11274" s="295"/>
      <c r="C11274" s="295">
        <v>0.3695774</v>
      </c>
      <c r="D11274" s="295"/>
    </row>
    <row r="11275" spans="1:4" x14ac:dyDescent="0.2">
      <c r="A11275" s="295">
        <v>0.27503929999999999</v>
      </c>
      <c r="B11275" s="295"/>
      <c r="C11275" s="295">
        <v>0.3695774</v>
      </c>
      <c r="D11275" s="295"/>
    </row>
    <row r="11276" spans="1:4" x14ac:dyDescent="0.2">
      <c r="A11276" s="295">
        <v>0.2750129</v>
      </c>
      <c r="B11276" s="295"/>
      <c r="C11276" s="295">
        <v>0.36952370000000001</v>
      </c>
      <c r="D11276" s="295"/>
    </row>
    <row r="11277" spans="1:4" x14ac:dyDescent="0.2">
      <c r="A11277" s="295">
        <v>0.2750129</v>
      </c>
      <c r="B11277" s="295"/>
      <c r="C11277" s="295">
        <v>0.36951139999999999</v>
      </c>
      <c r="D11277" s="295"/>
    </row>
    <row r="11278" spans="1:4" x14ac:dyDescent="0.2">
      <c r="A11278" s="295">
        <v>0.27499780000000001</v>
      </c>
      <c r="B11278" s="295"/>
      <c r="C11278" s="295">
        <v>0.36949680000000001</v>
      </c>
      <c r="D11278" s="295"/>
    </row>
    <row r="11279" spans="1:4" x14ac:dyDescent="0.2">
      <c r="A11279" s="295">
        <v>0.27498410000000001</v>
      </c>
      <c r="B11279" s="295"/>
      <c r="C11279" s="295">
        <v>0.36948310000000001</v>
      </c>
      <c r="D11279" s="295"/>
    </row>
    <row r="11280" spans="1:4" x14ac:dyDescent="0.2">
      <c r="A11280" s="295">
        <v>0.27497139999999998</v>
      </c>
      <c r="B11280" s="295"/>
      <c r="C11280" s="295">
        <v>0.36948310000000001</v>
      </c>
      <c r="D11280" s="295"/>
    </row>
    <row r="11281" spans="1:4" x14ac:dyDescent="0.2">
      <c r="A11281" s="295">
        <v>0.27495629999999999</v>
      </c>
      <c r="B11281" s="295"/>
      <c r="C11281" s="295">
        <v>0.36946970000000001</v>
      </c>
      <c r="D11281" s="295"/>
    </row>
    <row r="11282" spans="1:4" x14ac:dyDescent="0.2">
      <c r="A11282" s="295">
        <v>0.27495629999999999</v>
      </c>
      <c r="B11282" s="295"/>
      <c r="C11282" s="295">
        <v>0.3694577</v>
      </c>
      <c r="D11282" s="295"/>
    </row>
    <row r="11283" spans="1:4" x14ac:dyDescent="0.2">
      <c r="A11283" s="295">
        <v>0.27492949999999999</v>
      </c>
      <c r="B11283" s="295"/>
      <c r="C11283" s="295">
        <v>0.36941869999999999</v>
      </c>
      <c r="D11283" s="295"/>
    </row>
    <row r="11284" spans="1:4" x14ac:dyDescent="0.2">
      <c r="A11284" s="295">
        <v>0.27491739999999998</v>
      </c>
      <c r="B11284" s="295"/>
      <c r="C11284" s="295">
        <v>0.36941869999999999</v>
      </c>
      <c r="D11284" s="295"/>
    </row>
    <row r="11285" spans="1:4" x14ac:dyDescent="0.2">
      <c r="A11285" s="295">
        <v>0.27491739999999998</v>
      </c>
      <c r="B11285" s="295"/>
      <c r="C11285" s="295">
        <v>0.36939300000000003</v>
      </c>
      <c r="D11285" s="295"/>
    </row>
    <row r="11286" spans="1:4" x14ac:dyDescent="0.2">
      <c r="A11286" s="295">
        <v>0.27491739999999998</v>
      </c>
      <c r="B11286" s="295"/>
      <c r="C11286" s="295">
        <v>0.369365</v>
      </c>
      <c r="D11286" s="295"/>
    </row>
    <row r="11287" spans="1:4" x14ac:dyDescent="0.2">
      <c r="A11287" s="295">
        <v>0.27491739999999998</v>
      </c>
      <c r="B11287" s="295"/>
      <c r="C11287" s="295">
        <v>0.36935269999999998</v>
      </c>
      <c r="D11287" s="295"/>
    </row>
    <row r="11288" spans="1:4" x14ac:dyDescent="0.2">
      <c r="A11288" s="295">
        <v>0.27488859999999998</v>
      </c>
      <c r="B11288" s="295"/>
      <c r="C11288" s="295">
        <v>0.36933939999999998</v>
      </c>
      <c r="D11288" s="295"/>
    </row>
    <row r="11289" spans="1:4" x14ac:dyDescent="0.2">
      <c r="A11289" s="295">
        <v>0.27487549999999999</v>
      </c>
      <c r="B11289" s="295"/>
      <c r="C11289" s="295">
        <v>0.36932599999999999</v>
      </c>
      <c r="D11289" s="295"/>
    </row>
    <row r="11290" spans="1:4" x14ac:dyDescent="0.2">
      <c r="A11290" s="295">
        <v>0.2748507</v>
      </c>
      <c r="B11290" s="295"/>
      <c r="C11290" s="295">
        <v>0.36931140000000001</v>
      </c>
      <c r="D11290" s="295"/>
    </row>
    <row r="11291" spans="1:4" x14ac:dyDescent="0.2">
      <c r="A11291" s="295">
        <v>0.2748507</v>
      </c>
      <c r="B11291" s="295"/>
      <c r="C11291" s="295">
        <v>0.3692994</v>
      </c>
      <c r="D11291" s="295"/>
    </row>
    <row r="11292" spans="1:4" x14ac:dyDescent="0.2">
      <c r="A11292" s="295">
        <v>0.27483560000000001</v>
      </c>
      <c r="B11292" s="295"/>
      <c r="C11292" s="295">
        <v>0.36926130000000001</v>
      </c>
      <c r="D11292" s="295"/>
    </row>
    <row r="11293" spans="1:4" x14ac:dyDescent="0.2">
      <c r="A11293" s="295">
        <v>0.27482190000000001</v>
      </c>
      <c r="B11293" s="295"/>
      <c r="C11293" s="295">
        <v>0.36924669999999998</v>
      </c>
      <c r="D11293" s="295"/>
    </row>
    <row r="11294" spans="1:4" x14ac:dyDescent="0.2">
      <c r="A11294" s="295">
        <v>0.27482190000000001</v>
      </c>
      <c r="B11294" s="295"/>
      <c r="C11294" s="295">
        <v>0.36921999999999999</v>
      </c>
      <c r="D11294" s="295"/>
    </row>
    <row r="11295" spans="1:4" x14ac:dyDescent="0.2">
      <c r="A11295" s="295">
        <v>0.27480919999999998</v>
      </c>
      <c r="B11295" s="295"/>
      <c r="C11295" s="295">
        <v>0.36917699999999998</v>
      </c>
      <c r="D11295" s="295"/>
    </row>
    <row r="11296" spans="1:4" x14ac:dyDescent="0.2">
      <c r="A11296" s="295">
        <v>0.27480919999999998</v>
      </c>
      <c r="B11296" s="295"/>
      <c r="C11296" s="295">
        <v>0.36917699999999998</v>
      </c>
      <c r="D11296" s="295"/>
    </row>
    <row r="11297" spans="1:4" x14ac:dyDescent="0.2">
      <c r="A11297" s="295">
        <v>0.2747965</v>
      </c>
      <c r="B11297" s="295"/>
      <c r="C11297" s="295">
        <v>0.36915120000000001</v>
      </c>
      <c r="D11297" s="295"/>
    </row>
    <row r="11298" spans="1:4" x14ac:dyDescent="0.2">
      <c r="A11298" s="295">
        <v>0.27478140000000001</v>
      </c>
      <c r="B11298" s="295"/>
      <c r="C11298" s="295">
        <v>0.36913790000000002</v>
      </c>
      <c r="D11298" s="295"/>
    </row>
    <row r="11299" spans="1:4" x14ac:dyDescent="0.2">
      <c r="A11299" s="295">
        <v>0.27475569999999999</v>
      </c>
      <c r="B11299" s="295"/>
      <c r="C11299" s="295">
        <v>0.3691256</v>
      </c>
      <c r="D11299" s="295"/>
    </row>
    <row r="11300" spans="1:4" x14ac:dyDescent="0.2">
      <c r="A11300" s="295">
        <v>0.27471620000000002</v>
      </c>
      <c r="B11300" s="295"/>
      <c r="C11300" s="295">
        <v>0.36911359999999999</v>
      </c>
      <c r="D11300" s="295"/>
    </row>
    <row r="11301" spans="1:4" x14ac:dyDescent="0.2">
      <c r="A11301" s="295">
        <v>0.27471620000000002</v>
      </c>
      <c r="B11301" s="295"/>
      <c r="C11301" s="295">
        <v>0.36908800000000003</v>
      </c>
      <c r="D11301" s="295"/>
    </row>
    <row r="11302" spans="1:4" x14ac:dyDescent="0.2">
      <c r="A11302" s="295">
        <v>0.27471620000000002</v>
      </c>
      <c r="B11302" s="295"/>
      <c r="C11302" s="295">
        <v>0.369062</v>
      </c>
      <c r="D11302" s="295"/>
    </row>
    <row r="11303" spans="1:4" x14ac:dyDescent="0.2">
      <c r="A11303" s="295">
        <v>0.27470349999999999</v>
      </c>
      <c r="B11303" s="295"/>
      <c r="C11303" s="295">
        <v>0.36902200000000002</v>
      </c>
      <c r="D11303" s="295"/>
    </row>
    <row r="11304" spans="1:4" x14ac:dyDescent="0.2">
      <c r="A11304" s="295">
        <v>0.2746883</v>
      </c>
      <c r="B11304" s="295"/>
      <c r="C11304" s="295">
        <v>0.36902200000000002</v>
      </c>
      <c r="D11304" s="295"/>
    </row>
    <row r="11305" spans="1:4" x14ac:dyDescent="0.2">
      <c r="A11305" s="295">
        <v>0.27467520000000001</v>
      </c>
      <c r="B11305" s="295"/>
      <c r="C11305" s="295">
        <v>0.36895600000000001</v>
      </c>
      <c r="D11305" s="295"/>
    </row>
    <row r="11306" spans="1:4" x14ac:dyDescent="0.2">
      <c r="A11306" s="295">
        <v>0.2746615</v>
      </c>
      <c r="B11306" s="295"/>
      <c r="C11306" s="295">
        <v>0.36894389999999999</v>
      </c>
      <c r="D11306" s="295"/>
    </row>
    <row r="11307" spans="1:4" x14ac:dyDescent="0.2">
      <c r="A11307" s="295">
        <v>0.2746615</v>
      </c>
      <c r="B11307" s="295"/>
      <c r="C11307" s="295">
        <v>0.36892930000000002</v>
      </c>
      <c r="D11307" s="295"/>
    </row>
    <row r="11308" spans="1:4" x14ac:dyDescent="0.2">
      <c r="A11308" s="295">
        <v>0.27464840000000001</v>
      </c>
      <c r="B11308" s="295"/>
      <c r="C11308" s="295">
        <v>0.36891560000000001</v>
      </c>
      <c r="D11308" s="295"/>
    </row>
    <row r="11309" spans="1:4" x14ac:dyDescent="0.2">
      <c r="A11309" s="295">
        <v>0.27463559999999998</v>
      </c>
      <c r="B11309" s="295"/>
      <c r="C11309" s="295">
        <v>0.36891560000000001</v>
      </c>
      <c r="D11309" s="295"/>
    </row>
    <row r="11310" spans="1:4" x14ac:dyDescent="0.2">
      <c r="A11310" s="295">
        <v>0.27462360000000002</v>
      </c>
      <c r="B11310" s="295"/>
      <c r="C11310" s="295">
        <v>0.3689035</v>
      </c>
      <c r="D11310" s="295"/>
    </row>
    <row r="11311" spans="1:4" x14ac:dyDescent="0.2">
      <c r="A11311" s="295">
        <v>0.27462360000000002</v>
      </c>
      <c r="B11311" s="295"/>
      <c r="C11311" s="295">
        <v>0.36888890000000002</v>
      </c>
      <c r="D11311" s="295"/>
    </row>
    <row r="11312" spans="1:4" x14ac:dyDescent="0.2">
      <c r="A11312" s="295">
        <v>0.27462360000000002</v>
      </c>
      <c r="B11312" s="295"/>
      <c r="C11312" s="295">
        <v>0.36886330000000001</v>
      </c>
      <c r="D11312" s="295"/>
    </row>
    <row r="11313" spans="1:4" x14ac:dyDescent="0.2">
      <c r="A11313" s="295">
        <v>0.27458169999999998</v>
      </c>
      <c r="B11313" s="295"/>
      <c r="C11313" s="295">
        <v>0.3688496</v>
      </c>
      <c r="D11313" s="295"/>
    </row>
    <row r="11314" spans="1:4" x14ac:dyDescent="0.2">
      <c r="A11314" s="295">
        <v>0.27458169999999998</v>
      </c>
      <c r="B11314" s="295"/>
      <c r="C11314" s="295">
        <v>0.36882290000000001</v>
      </c>
      <c r="D11314" s="295"/>
    </row>
    <row r="11315" spans="1:4" x14ac:dyDescent="0.2">
      <c r="A11315" s="295">
        <v>0.27456900000000001</v>
      </c>
      <c r="B11315" s="295"/>
      <c r="C11315" s="295">
        <v>0.36878250000000001</v>
      </c>
      <c r="D11315" s="295"/>
    </row>
    <row r="11316" spans="1:4" x14ac:dyDescent="0.2">
      <c r="A11316" s="295">
        <v>0.27455689999999999</v>
      </c>
      <c r="B11316" s="295"/>
      <c r="C11316" s="295">
        <v>0.36878250000000001</v>
      </c>
      <c r="D11316" s="295"/>
    </row>
    <row r="11317" spans="1:4" x14ac:dyDescent="0.2">
      <c r="A11317" s="295">
        <v>0.27455689999999999</v>
      </c>
      <c r="B11317" s="295"/>
      <c r="C11317" s="295">
        <v>0.36875649999999999</v>
      </c>
      <c r="D11317" s="295"/>
    </row>
    <row r="11318" spans="1:4" x14ac:dyDescent="0.2">
      <c r="A11318" s="295">
        <v>0.27455689999999999</v>
      </c>
      <c r="B11318" s="295"/>
      <c r="C11318" s="295">
        <v>0.36872850000000001</v>
      </c>
      <c r="D11318" s="295"/>
    </row>
    <row r="11319" spans="1:4" x14ac:dyDescent="0.2">
      <c r="A11319" s="295">
        <v>0.27454329999999999</v>
      </c>
      <c r="B11319" s="295"/>
      <c r="C11319" s="295">
        <v>0.36870310000000001</v>
      </c>
      <c r="D11319" s="295"/>
    </row>
    <row r="11320" spans="1:4" x14ac:dyDescent="0.2">
      <c r="A11320" s="295">
        <v>0.27454329999999999</v>
      </c>
      <c r="B11320" s="295"/>
      <c r="C11320" s="295">
        <v>0.36867709999999998</v>
      </c>
      <c r="D11320" s="295"/>
    </row>
    <row r="11321" spans="1:4" x14ac:dyDescent="0.2">
      <c r="A11321" s="295">
        <v>0.27451609999999999</v>
      </c>
      <c r="B11321" s="295"/>
      <c r="C11321" s="295">
        <v>0.36866379999999999</v>
      </c>
      <c r="D11321" s="295"/>
    </row>
    <row r="11322" spans="1:4" x14ac:dyDescent="0.2">
      <c r="A11322" s="295">
        <v>0.27450340000000001</v>
      </c>
      <c r="B11322" s="295"/>
      <c r="C11322" s="295">
        <v>0.36864920000000001</v>
      </c>
      <c r="D11322" s="295"/>
    </row>
    <row r="11323" spans="1:4" x14ac:dyDescent="0.2">
      <c r="A11323" s="295">
        <v>0.27447660000000002</v>
      </c>
      <c r="B11323" s="295"/>
      <c r="C11323" s="295">
        <v>0.3686371</v>
      </c>
      <c r="D11323" s="295"/>
    </row>
    <row r="11324" spans="1:4" x14ac:dyDescent="0.2">
      <c r="A11324" s="295">
        <v>0.27447660000000002</v>
      </c>
      <c r="B11324" s="295"/>
      <c r="C11324" s="295">
        <v>0.36861110000000002</v>
      </c>
      <c r="D11324" s="295"/>
    </row>
    <row r="11325" spans="1:4" x14ac:dyDescent="0.2">
      <c r="A11325" s="295">
        <v>0.27447660000000002</v>
      </c>
      <c r="B11325" s="295"/>
      <c r="C11325" s="295">
        <v>0.36859779999999998</v>
      </c>
      <c r="D11325" s="295"/>
    </row>
    <row r="11326" spans="1:4" x14ac:dyDescent="0.2">
      <c r="A11326" s="295">
        <v>0.27447660000000002</v>
      </c>
      <c r="B11326" s="295"/>
      <c r="C11326" s="295">
        <v>0.36858410000000003</v>
      </c>
      <c r="D11326" s="295"/>
    </row>
    <row r="11327" spans="1:4" x14ac:dyDescent="0.2">
      <c r="A11327" s="295">
        <v>0.27446290000000001</v>
      </c>
      <c r="B11327" s="295"/>
      <c r="C11327" s="295">
        <v>0.36855569999999999</v>
      </c>
      <c r="D11327" s="295"/>
    </row>
    <row r="11328" spans="1:4" x14ac:dyDescent="0.2">
      <c r="A11328" s="295">
        <v>0.27442100000000003</v>
      </c>
      <c r="B11328" s="295"/>
      <c r="C11328" s="295">
        <v>0.36851810000000002</v>
      </c>
      <c r="D11328" s="295"/>
    </row>
    <row r="11329" spans="1:4" x14ac:dyDescent="0.2">
      <c r="A11329" s="295">
        <v>0.27440829999999999</v>
      </c>
      <c r="B11329" s="295"/>
      <c r="C11329" s="295">
        <v>0.36850430000000001</v>
      </c>
      <c r="D11329" s="295"/>
    </row>
    <row r="11330" spans="1:4" x14ac:dyDescent="0.2">
      <c r="A11330" s="295">
        <v>0.27440829999999999</v>
      </c>
      <c r="B11330" s="295"/>
      <c r="C11330" s="295">
        <v>0.36849100000000001</v>
      </c>
      <c r="D11330" s="295"/>
    </row>
    <row r="11331" spans="1:4" x14ac:dyDescent="0.2">
      <c r="A11331" s="295">
        <v>0.27440829999999999</v>
      </c>
      <c r="B11331" s="295"/>
      <c r="C11331" s="295">
        <v>0.3684789</v>
      </c>
      <c r="D11331" s="295"/>
    </row>
    <row r="11332" spans="1:4" x14ac:dyDescent="0.2">
      <c r="A11332" s="295">
        <v>0.27435520000000002</v>
      </c>
      <c r="B11332" s="295"/>
      <c r="C11332" s="295">
        <v>0.36846430000000002</v>
      </c>
      <c r="D11332" s="295"/>
    </row>
    <row r="11333" spans="1:4" x14ac:dyDescent="0.2">
      <c r="A11333" s="295">
        <v>0.27435520000000002</v>
      </c>
      <c r="B11333" s="295"/>
      <c r="C11333" s="295">
        <v>0.36844969999999999</v>
      </c>
      <c r="D11333" s="295"/>
    </row>
    <row r="11334" spans="1:4" x14ac:dyDescent="0.2">
      <c r="A11334" s="295">
        <v>0.27435520000000002</v>
      </c>
      <c r="B11334" s="295"/>
      <c r="C11334" s="295">
        <v>0.36844959999999999</v>
      </c>
      <c r="D11334" s="295"/>
    </row>
    <row r="11335" spans="1:4" x14ac:dyDescent="0.2">
      <c r="A11335" s="295">
        <v>0.27434160000000002</v>
      </c>
      <c r="B11335" s="295"/>
      <c r="C11335" s="295">
        <v>0.36840919999999999</v>
      </c>
      <c r="D11335" s="295"/>
    </row>
    <row r="11336" spans="1:4" x14ac:dyDescent="0.2">
      <c r="A11336" s="295">
        <v>0.27432889999999999</v>
      </c>
      <c r="B11336" s="295"/>
      <c r="C11336" s="295">
        <v>0.36839699999999997</v>
      </c>
      <c r="D11336" s="295"/>
    </row>
    <row r="11337" spans="1:4" x14ac:dyDescent="0.2">
      <c r="A11337" s="295">
        <v>0.27432889999999999</v>
      </c>
      <c r="B11337" s="295"/>
      <c r="C11337" s="295">
        <v>0.36838359999999998</v>
      </c>
      <c r="D11337" s="295"/>
    </row>
    <row r="11338" spans="1:4" x14ac:dyDescent="0.2">
      <c r="A11338" s="295">
        <v>0.27431680000000003</v>
      </c>
      <c r="B11338" s="295"/>
      <c r="C11338" s="295">
        <v>0.36836989999999997</v>
      </c>
      <c r="D11338" s="295"/>
    </row>
    <row r="11339" spans="1:4" x14ac:dyDescent="0.2">
      <c r="A11339" s="295">
        <v>0.27430169999999998</v>
      </c>
      <c r="B11339" s="295"/>
      <c r="C11339" s="295">
        <v>0.36833189999999999</v>
      </c>
      <c r="D11339" s="295"/>
    </row>
    <row r="11340" spans="1:4" x14ac:dyDescent="0.2">
      <c r="A11340" s="295">
        <v>0.27428799999999998</v>
      </c>
      <c r="B11340" s="295"/>
      <c r="C11340" s="295">
        <v>0.3683186</v>
      </c>
      <c r="D11340" s="295"/>
    </row>
    <row r="11341" spans="1:4" x14ac:dyDescent="0.2">
      <c r="A11341" s="295">
        <v>0.27427489999999999</v>
      </c>
      <c r="B11341" s="295"/>
      <c r="C11341" s="295">
        <v>0.36831849999999999</v>
      </c>
      <c r="D11341" s="295"/>
    </row>
    <row r="11342" spans="1:4" x14ac:dyDescent="0.2">
      <c r="A11342" s="295">
        <v>0.27426289999999998</v>
      </c>
      <c r="B11342" s="295"/>
      <c r="C11342" s="295">
        <v>0.36830479999999999</v>
      </c>
      <c r="D11342" s="295"/>
    </row>
    <row r="11343" spans="1:4" x14ac:dyDescent="0.2">
      <c r="A11343" s="295">
        <v>0.2742501</v>
      </c>
      <c r="B11343" s="295"/>
      <c r="C11343" s="295">
        <v>0.36827680000000002</v>
      </c>
      <c r="D11343" s="295"/>
    </row>
    <row r="11344" spans="1:4" x14ac:dyDescent="0.2">
      <c r="A11344" s="295">
        <v>0.27423700000000001</v>
      </c>
      <c r="B11344" s="295"/>
      <c r="C11344" s="295">
        <v>0.3682648</v>
      </c>
      <c r="D11344" s="295"/>
    </row>
    <row r="11345" spans="1:4" x14ac:dyDescent="0.2">
      <c r="A11345" s="295">
        <v>0.27422340000000001</v>
      </c>
      <c r="B11345" s="295"/>
      <c r="C11345" s="295">
        <v>0.3682511</v>
      </c>
      <c r="D11345" s="295"/>
    </row>
    <row r="11346" spans="1:4" x14ac:dyDescent="0.2">
      <c r="A11346" s="295">
        <v>0.27422340000000001</v>
      </c>
      <c r="B11346" s="295"/>
      <c r="C11346" s="295">
        <v>0.3682511</v>
      </c>
      <c r="D11346" s="295"/>
    </row>
    <row r="11347" spans="1:4" x14ac:dyDescent="0.2">
      <c r="A11347" s="295">
        <v>0.27419549999999998</v>
      </c>
      <c r="B11347" s="295"/>
      <c r="C11347" s="295">
        <v>0.36823879999999998</v>
      </c>
      <c r="D11347" s="295"/>
    </row>
    <row r="11348" spans="1:4" x14ac:dyDescent="0.2">
      <c r="A11348" s="295">
        <v>0.27419549999999998</v>
      </c>
      <c r="B11348" s="295"/>
      <c r="C11348" s="295">
        <v>0.36819879999999999</v>
      </c>
      <c r="D11348" s="295"/>
    </row>
    <row r="11349" spans="1:4" x14ac:dyDescent="0.2">
      <c r="A11349" s="295">
        <v>0.27418229999999999</v>
      </c>
      <c r="B11349" s="295"/>
      <c r="C11349" s="295">
        <v>0.36814609999999998</v>
      </c>
      <c r="D11349" s="295"/>
    </row>
    <row r="11350" spans="1:4" x14ac:dyDescent="0.2">
      <c r="A11350" s="295">
        <v>0.27414349999999998</v>
      </c>
      <c r="B11350" s="295"/>
      <c r="C11350" s="295">
        <v>0.36810979999999999</v>
      </c>
      <c r="D11350" s="295"/>
    </row>
    <row r="11351" spans="1:4" x14ac:dyDescent="0.2">
      <c r="A11351" s="295">
        <v>0.27414349999999998</v>
      </c>
      <c r="B11351" s="295"/>
      <c r="C11351" s="295">
        <v>0.36809510000000001</v>
      </c>
      <c r="D11351" s="295"/>
    </row>
    <row r="11352" spans="1:4" x14ac:dyDescent="0.2">
      <c r="A11352" s="295">
        <v>0.27414349999999998</v>
      </c>
      <c r="B11352" s="295"/>
      <c r="C11352" s="295">
        <v>0.3680698</v>
      </c>
      <c r="D11352" s="295"/>
    </row>
    <row r="11353" spans="1:4" x14ac:dyDescent="0.2">
      <c r="A11353" s="295">
        <v>0.27411570000000002</v>
      </c>
      <c r="B11353" s="295"/>
      <c r="C11353" s="295">
        <v>0.36805749999999998</v>
      </c>
      <c r="D11353" s="295"/>
    </row>
    <row r="11354" spans="1:4" x14ac:dyDescent="0.2">
      <c r="A11354" s="295">
        <v>0.27410250000000003</v>
      </c>
      <c r="B11354" s="295"/>
      <c r="C11354" s="295">
        <v>0.36805749999999998</v>
      </c>
      <c r="D11354" s="295"/>
    </row>
    <row r="11355" spans="1:4" x14ac:dyDescent="0.2">
      <c r="A11355" s="295">
        <v>0.27410250000000003</v>
      </c>
      <c r="B11355" s="295"/>
      <c r="C11355" s="295">
        <v>0.36804379999999998</v>
      </c>
      <c r="D11355" s="295"/>
    </row>
    <row r="11356" spans="1:4" x14ac:dyDescent="0.2">
      <c r="A11356" s="295">
        <v>0.27410250000000003</v>
      </c>
      <c r="B11356" s="295"/>
      <c r="C11356" s="295">
        <v>0.36801450000000002</v>
      </c>
      <c r="D11356" s="295"/>
    </row>
    <row r="11357" spans="1:4" x14ac:dyDescent="0.2">
      <c r="A11357" s="295">
        <v>0.27408739999999998</v>
      </c>
      <c r="B11357" s="295"/>
      <c r="C11357" s="295">
        <v>0.36799019999999999</v>
      </c>
      <c r="D11357" s="295"/>
    </row>
    <row r="11358" spans="1:4" x14ac:dyDescent="0.2">
      <c r="A11358" s="295">
        <v>0.274061</v>
      </c>
      <c r="B11358" s="295"/>
      <c r="C11358" s="295">
        <v>0.36796479999999998</v>
      </c>
      <c r="D11358" s="295"/>
    </row>
    <row r="11359" spans="1:4" x14ac:dyDescent="0.2">
      <c r="A11359" s="295">
        <v>0.27404899999999999</v>
      </c>
      <c r="B11359" s="295"/>
      <c r="C11359" s="295">
        <v>0.36793920000000002</v>
      </c>
      <c r="D11359" s="295"/>
    </row>
    <row r="11360" spans="1:4" x14ac:dyDescent="0.2">
      <c r="A11360" s="295">
        <v>0.27404899999999999</v>
      </c>
      <c r="B11360" s="295"/>
      <c r="C11360" s="295">
        <v>0.36792550000000002</v>
      </c>
      <c r="D11360" s="295"/>
    </row>
    <row r="11361" spans="1:4" x14ac:dyDescent="0.2">
      <c r="A11361" s="295">
        <v>0.2740358</v>
      </c>
      <c r="B11361" s="295"/>
      <c r="C11361" s="295">
        <v>0.3679132</v>
      </c>
      <c r="D11361" s="295"/>
    </row>
    <row r="11362" spans="1:4" x14ac:dyDescent="0.2">
      <c r="A11362" s="295">
        <v>0.27400790000000003</v>
      </c>
      <c r="B11362" s="295"/>
      <c r="C11362" s="295">
        <v>0.36787300000000001</v>
      </c>
      <c r="D11362" s="295"/>
    </row>
    <row r="11363" spans="1:4" x14ac:dyDescent="0.2">
      <c r="A11363" s="295">
        <v>0.27400790000000003</v>
      </c>
      <c r="B11363" s="295"/>
      <c r="C11363" s="295">
        <v>0.36783329999999997</v>
      </c>
      <c r="D11363" s="295"/>
    </row>
    <row r="11364" spans="1:4" x14ac:dyDescent="0.2">
      <c r="A11364" s="295">
        <v>0.27400790000000003</v>
      </c>
      <c r="B11364" s="295"/>
      <c r="C11364" s="295">
        <v>0.36778189999999999</v>
      </c>
      <c r="D11364" s="295"/>
    </row>
    <row r="11365" spans="1:4" x14ac:dyDescent="0.2">
      <c r="A11365" s="295">
        <v>0.27398280000000003</v>
      </c>
      <c r="B11365" s="295"/>
      <c r="C11365" s="295">
        <v>0.36778189999999999</v>
      </c>
      <c r="D11365" s="295"/>
    </row>
    <row r="11366" spans="1:4" x14ac:dyDescent="0.2">
      <c r="A11366" s="295">
        <v>0.27396910000000002</v>
      </c>
      <c r="B11366" s="295"/>
      <c r="C11366" s="295">
        <v>0.36776989999999998</v>
      </c>
      <c r="D11366" s="295"/>
    </row>
    <row r="11367" spans="1:4" x14ac:dyDescent="0.2">
      <c r="A11367" s="295">
        <v>0.27396910000000002</v>
      </c>
      <c r="B11367" s="295"/>
      <c r="C11367" s="295">
        <v>0.36775649999999999</v>
      </c>
      <c r="D11367" s="295"/>
    </row>
    <row r="11368" spans="1:4" x14ac:dyDescent="0.2">
      <c r="A11368" s="295">
        <v>0.27395399999999998</v>
      </c>
      <c r="B11368" s="295"/>
      <c r="C11368" s="295">
        <v>0.36775649999999999</v>
      </c>
      <c r="D11368" s="295"/>
    </row>
    <row r="11369" spans="1:4" x14ac:dyDescent="0.2">
      <c r="A11369" s="295">
        <v>0.2739413</v>
      </c>
      <c r="B11369" s="295"/>
      <c r="C11369" s="295">
        <v>0.36772959999999999</v>
      </c>
      <c r="D11369" s="295"/>
    </row>
    <row r="11370" spans="1:4" x14ac:dyDescent="0.2">
      <c r="A11370" s="295">
        <v>0.2739161</v>
      </c>
      <c r="B11370" s="295"/>
      <c r="C11370" s="295">
        <v>0.36771500000000001</v>
      </c>
      <c r="D11370" s="295"/>
    </row>
    <row r="11371" spans="1:4" x14ac:dyDescent="0.2">
      <c r="A11371" s="295">
        <v>0.2739161</v>
      </c>
      <c r="B11371" s="295"/>
      <c r="C11371" s="295">
        <v>0.3676759</v>
      </c>
      <c r="D11371" s="295"/>
    </row>
    <row r="11372" spans="1:4" x14ac:dyDescent="0.2">
      <c r="A11372" s="295">
        <v>0.27390239999999999</v>
      </c>
      <c r="B11372" s="295"/>
      <c r="C11372" s="295">
        <v>0.36766359999999998</v>
      </c>
      <c r="D11372" s="295"/>
    </row>
    <row r="11373" spans="1:4" x14ac:dyDescent="0.2">
      <c r="A11373" s="295">
        <v>0.27390239999999999</v>
      </c>
      <c r="B11373" s="295"/>
      <c r="C11373" s="295">
        <v>0.36765160000000002</v>
      </c>
      <c r="D11373" s="295"/>
    </row>
    <row r="11374" spans="1:4" x14ac:dyDescent="0.2">
      <c r="A11374" s="295">
        <v>0.27387460000000002</v>
      </c>
      <c r="B11374" s="295"/>
      <c r="C11374" s="295">
        <v>0.3676393</v>
      </c>
      <c r="D11374" s="295"/>
    </row>
    <row r="11375" spans="1:4" x14ac:dyDescent="0.2">
      <c r="A11375" s="295">
        <v>0.27386139999999998</v>
      </c>
      <c r="B11375" s="295"/>
      <c r="C11375" s="295">
        <v>0.36761100000000002</v>
      </c>
      <c r="D11375" s="295"/>
    </row>
    <row r="11376" spans="1:4" x14ac:dyDescent="0.2">
      <c r="A11376" s="295">
        <v>0.27384779999999997</v>
      </c>
      <c r="B11376" s="295"/>
      <c r="C11376" s="295">
        <v>0.36759760000000002</v>
      </c>
      <c r="D11376" s="295"/>
    </row>
    <row r="11377" spans="1:4" x14ac:dyDescent="0.2">
      <c r="A11377" s="295">
        <v>0.2738199</v>
      </c>
      <c r="B11377" s="295"/>
      <c r="C11377" s="295">
        <v>0.36759760000000002</v>
      </c>
      <c r="D11377" s="295"/>
    </row>
    <row r="11378" spans="1:4" x14ac:dyDescent="0.2">
      <c r="A11378" s="295">
        <v>0.27380789999999999</v>
      </c>
      <c r="B11378" s="295"/>
      <c r="C11378" s="295">
        <v>0.36757329999999999</v>
      </c>
      <c r="D11378" s="295"/>
    </row>
    <row r="11379" spans="1:4" x14ac:dyDescent="0.2">
      <c r="A11379" s="295">
        <v>0.2737947</v>
      </c>
      <c r="B11379" s="295"/>
      <c r="C11379" s="295">
        <v>0.36755870000000002</v>
      </c>
      <c r="D11379" s="295"/>
    </row>
    <row r="11380" spans="1:4" x14ac:dyDescent="0.2">
      <c r="A11380" s="295">
        <v>0.2737947</v>
      </c>
      <c r="B11380" s="295"/>
      <c r="C11380" s="295">
        <v>0.3675196</v>
      </c>
      <c r="D11380" s="295"/>
    </row>
    <row r="11381" spans="1:4" x14ac:dyDescent="0.2">
      <c r="A11381" s="295">
        <v>0.27378200000000003</v>
      </c>
      <c r="B11381" s="295"/>
      <c r="C11381" s="295">
        <v>0.36748059999999999</v>
      </c>
      <c r="D11381" s="295"/>
    </row>
    <row r="11382" spans="1:4" x14ac:dyDescent="0.2">
      <c r="A11382" s="295">
        <v>0.27378200000000003</v>
      </c>
      <c r="B11382" s="295"/>
      <c r="C11382" s="295">
        <v>0.36748059999999999</v>
      </c>
      <c r="D11382" s="295"/>
    </row>
    <row r="11383" spans="1:4" x14ac:dyDescent="0.2">
      <c r="A11383" s="295">
        <v>0.27376889999999998</v>
      </c>
      <c r="B11383" s="295"/>
      <c r="C11383" s="295">
        <v>0.36742829999999999</v>
      </c>
      <c r="D11383" s="295"/>
    </row>
    <row r="11384" spans="1:4" x14ac:dyDescent="0.2">
      <c r="A11384" s="295">
        <v>0.27374100000000001</v>
      </c>
      <c r="B11384" s="295"/>
      <c r="C11384" s="295">
        <v>0.36740430000000002</v>
      </c>
      <c r="D11384" s="295"/>
    </row>
    <row r="11385" spans="1:4" x14ac:dyDescent="0.2">
      <c r="A11385" s="295">
        <v>0.273729</v>
      </c>
      <c r="B11385" s="295"/>
      <c r="C11385" s="295">
        <v>0.3673768</v>
      </c>
      <c r="D11385" s="295"/>
    </row>
    <row r="11386" spans="1:4" x14ac:dyDescent="0.2">
      <c r="A11386" s="295">
        <v>0.273729</v>
      </c>
      <c r="B11386" s="295"/>
      <c r="C11386" s="295">
        <v>0.36736350000000001</v>
      </c>
      <c r="D11386" s="295"/>
    </row>
    <row r="11387" spans="1:4" x14ac:dyDescent="0.2">
      <c r="A11387" s="295">
        <v>0.273729</v>
      </c>
      <c r="B11387" s="295"/>
      <c r="C11387" s="295">
        <v>0.36735010000000001</v>
      </c>
      <c r="D11387" s="295"/>
    </row>
    <row r="11388" spans="1:4" x14ac:dyDescent="0.2">
      <c r="A11388" s="295">
        <v>0.27371620000000002</v>
      </c>
      <c r="B11388" s="295"/>
      <c r="C11388" s="295">
        <v>0.36733789999999999</v>
      </c>
      <c r="D11388" s="295"/>
    </row>
    <row r="11389" spans="1:4" x14ac:dyDescent="0.2">
      <c r="A11389" s="295">
        <v>0.27370309999999998</v>
      </c>
      <c r="B11389" s="295"/>
      <c r="C11389" s="295">
        <v>0.36729780000000001</v>
      </c>
      <c r="D11389" s="295"/>
    </row>
    <row r="11390" spans="1:4" x14ac:dyDescent="0.2">
      <c r="A11390" s="295">
        <v>0.27370309999999998</v>
      </c>
      <c r="B11390" s="295"/>
      <c r="C11390" s="295">
        <v>0.3672858</v>
      </c>
      <c r="D11390" s="295"/>
    </row>
    <row r="11391" spans="1:4" x14ac:dyDescent="0.2">
      <c r="A11391" s="295">
        <v>0.27368949999999997</v>
      </c>
      <c r="B11391" s="295"/>
      <c r="C11391" s="295">
        <v>0.36725980000000003</v>
      </c>
      <c r="D11391" s="295"/>
    </row>
    <row r="11392" spans="1:4" x14ac:dyDescent="0.2">
      <c r="A11392" s="295">
        <v>0.27367669999999999</v>
      </c>
      <c r="B11392" s="295"/>
      <c r="C11392" s="295">
        <v>0.36721979999999999</v>
      </c>
      <c r="D11392" s="295"/>
    </row>
    <row r="11393" spans="1:4" x14ac:dyDescent="0.2">
      <c r="A11393" s="295">
        <v>0.2736616</v>
      </c>
      <c r="B11393" s="295"/>
      <c r="C11393" s="295">
        <v>0.36720779999999997</v>
      </c>
      <c r="D11393" s="295"/>
    </row>
    <row r="11394" spans="1:4" x14ac:dyDescent="0.2">
      <c r="A11394" s="295">
        <v>0.27364959999999999</v>
      </c>
      <c r="B11394" s="295"/>
      <c r="C11394" s="295">
        <v>0.36719400000000002</v>
      </c>
      <c r="D11394" s="295"/>
    </row>
    <row r="11395" spans="1:4" x14ac:dyDescent="0.2">
      <c r="A11395" s="295">
        <v>0.27364959999999999</v>
      </c>
      <c r="B11395" s="295"/>
      <c r="C11395" s="295">
        <v>0.36716599999999999</v>
      </c>
      <c r="D11395" s="295"/>
    </row>
    <row r="11396" spans="1:4" x14ac:dyDescent="0.2">
      <c r="A11396" s="295">
        <v>0.2736364</v>
      </c>
      <c r="B11396" s="295"/>
      <c r="C11396" s="295">
        <v>0.367116</v>
      </c>
      <c r="D11396" s="295"/>
    </row>
    <row r="11397" spans="1:4" x14ac:dyDescent="0.2">
      <c r="A11397" s="295">
        <v>0.27359489999999997</v>
      </c>
      <c r="B11397" s="295"/>
      <c r="C11397" s="295">
        <v>0.367116</v>
      </c>
      <c r="D11397" s="295"/>
    </row>
    <row r="11398" spans="1:4" x14ac:dyDescent="0.2">
      <c r="A11398" s="295">
        <v>0.27359489999999997</v>
      </c>
      <c r="B11398" s="295"/>
      <c r="C11398" s="295">
        <v>0.36710130000000002</v>
      </c>
      <c r="D11398" s="295"/>
    </row>
    <row r="11399" spans="1:4" x14ac:dyDescent="0.2">
      <c r="A11399" s="295">
        <v>0.27359489999999997</v>
      </c>
      <c r="B11399" s="295"/>
      <c r="C11399" s="295">
        <v>0.36707699999999999</v>
      </c>
      <c r="D11399" s="295"/>
    </row>
    <row r="11400" spans="1:4" x14ac:dyDescent="0.2">
      <c r="A11400" s="295">
        <v>0.27356659999999999</v>
      </c>
      <c r="B11400" s="295"/>
      <c r="C11400" s="295">
        <v>0.36704900000000001</v>
      </c>
      <c r="D11400" s="295"/>
    </row>
    <row r="11401" spans="1:4" x14ac:dyDescent="0.2">
      <c r="A11401" s="295">
        <v>0.27354020000000001</v>
      </c>
      <c r="B11401" s="295"/>
      <c r="C11401" s="295">
        <v>0.367037</v>
      </c>
      <c r="D11401" s="295"/>
    </row>
    <row r="11402" spans="1:4" x14ac:dyDescent="0.2">
      <c r="A11402" s="295">
        <v>0.27354020000000001</v>
      </c>
      <c r="B11402" s="295"/>
      <c r="C11402" s="295">
        <v>0.36699700000000002</v>
      </c>
      <c r="D11402" s="295"/>
    </row>
    <row r="11403" spans="1:4" x14ac:dyDescent="0.2">
      <c r="A11403" s="295">
        <v>0.2735146</v>
      </c>
      <c r="B11403" s="295"/>
      <c r="C11403" s="295">
        <v>0.36698320000000001</v>
      </c>
      <c r="D11403" s="295"/>
    </row>
    <row r="11404" spans="1:4" x14ac:dyDescent="0.2">
      <c r="A11404" s="295">
        <v>0.2735146</v>
      </c>
      <c r="B11404" s="295"/>
      <c r="C11404" s="295">
        <v>0.3669577</v>
      </c>
      <c r="D11404" s="295"/>
    </row>
    <row r="11405" spans="1:4" x14ac:dyDescent="0.2">
      <c r="A11405" s="295">
        <v>0.2735146</v>
      </c>
      <c r="B11405" s="295"/>
      <c r="C11405" s="295">
        <v>0.36694300000000002</v>
      </c>
      <c r="D11405" s="295"/>
    </row>
    <row r="11406" spans="1:4" x14ac:dyDescent="0.2">
      <c r="A11406" s="295">
        <v>0.2734994</v>
      </c>
      <c r="B11406" s="295"/>
      <c r="C11406" s="295">
        <v>0.36690260000000002</v>
      </c>
      <c r="D11406" s="295"/>
    </row>
    <row r="11407" spans="1:4" x14ac:dyDescent="0.2">
      <c r="A11407" s="295">
        <v>0.2734994</v>
      </c>
      <c r="B11407" s="295"/>
      <c r="C11407" s="295">
        <v>0.36687700000000001</v>
      </c>
      <c r="D11407" s="295"/>
    </row>
    <row r="11408" spans="1:4" x14ac:dyDescent="0.2">
      <c r="A11408" s="295">
        <v>0.2734994</v>
      </c>
      <c r="B11408" s="295"/>
      <c r="C11408" s="295">
        <v>0.36686239999999998</v>
      </c>
      <c r="D11408" s="295"/>
    </row>
    <row r="11409" spans="1:4" x14ac:dyDescent="0.2">
      <c r="A11409" s="295">
        <v>0.27345789999999998</v>
      </c>
      <c r="B11409" s="295"/>
      <c r="C11409" s="295">
        <v>0.36685030000000002</v>
      </c>
      <c r="D11409" s="295"/>
    </row>
    <row r="11410" spans="1:4" x14ac:dyDescent="0.2">
      <c r="A11410" s="295">
        <v>0.27345789999999998</v>
      </c>
      <c r="B11410" s="295"/>
      <c r="C11410" s="295">
        <v>0.36683660000000001</v>
      </c>
      <c r="D11410" s="295"/>
    </row>
    <row r="11411" spans="1:4" x14ac:dyDescent="0.2">
      <c r="A11411" s="295">
        <v>0.27344469999999998</v>
      </c>
      <c r="B11411" s="295"/>
      <c r="C11411" s="295">
        <v>0.3668112</v>
      </c>
      <c r="D11411" s="295"/>
    </row>
    <row r="11412" spans="1:4" x14ac:dyDescent="0.2">
      <c r="A11412" s="295">
        <v>0.27344469999999998</v>
      </c>
      <c r="B11412" s="295"/>
      <c r="C11412" s="295">
        <v>0.3667975</v>
      </c>
      <c r="D11412" s="295"/>
    </row>
    <row r="11413" spans="1:4" x14ac:dyDescent="0.2">
      <c r="A11413" s="295">
        <v>0.27344469999999998</v>
      </c>
      <c r="B11413" s="295"/>
      <c r="C11413" s="295">
        <v>0.3667706</v>
      </c>
      <c r="D11413" s="295"/>
    </row>
    <row r="11414" spans="1:4" x14ac:dyDescent="0.2">
      <c r="A11414" s="295">
        <v>0.27341910000000003</v>
      </c>
      <c r="B11414" s="295"/>
      <c r="C11414" s="295">
        <v>0.36675590000000002</v>
      </c>
      <c r="D11414" s="295"/>
    </row>
    <row r="11415" spans="1:4" x14ac:dyDescent="0.2">
      <c r="A11415" s="295">
        <v>0.2733912</v>
      </c>
      <c r="B11415" s="295"/>
      <c r="C11415" s="295">
        <v>0.36674220000000002</v>
      </c>
      <c r="D11415" s="295"/>
    </row>
    <row r="11416" spans="1:4" x14ac:dyDescent="0.2">
      <c r="A11416" s="295">
        <v>0.2733912</v>
      </c>
      <c r="B11416" s="295"/>
      <c r="C11416" s="295">
        <v>0.36668990000000001</v>
      </c>
      <c r="D11416" s="295"/>
    </row>
    <row r="11417" spans="1:4" x14ac:dyDescent="0.2">
      <c r="A11417" s="295">
        <v>0.2733912</v>
      </c>
      <c r="B11417" s="295"/>
      <c r="C11417" s="295">
        <v>0.36668990000000001</v>
      </c>
      <c r="D11417" s="295"/>
    </row>
    <row r="11418" spans="1:4" x14ac:dyDescent="0.2">
      <c r="A11418" s="295">
        <v>0.27337800000000001</v>
      </c>
      <c r="B11418" s="295"/>
      <c r="C11418" s="295">
        <v>0.36665360000000002</v>
      </c>
      <c r="D11418" s="295"/>
    </row>
    <row r="11419" spans="1:4" x14ac:dyDescent="0.2">
      <c r="A11419" s="295">
        <v>0.2733524</v>
      </c>
      <c r="B11419" s="295"/>
      <c r="C11419" s="295">
        <v>0.3666278</v>
      </c>
      <c r="D11419" s="295"/>
    </row>
    <row r="11420" spans="1:4" x14ac:dyDescent="0.2">
      <c r="A11420" s="295">
        <v>0.27333970000000002</v>
      </c>
      <c r="B11420" s="295"/>
      <c r="C11420" s="295">
        <v>0.36660219999999999</v>
      </c>
      <c r="D11420" s="295"/>
    </row>
    <row r="11421" spans="1:4" x14ac:dyDescent="0.2">
      <c r="A11421" s="295">
        <v>0.27333970000000002</v>
      </c>
      <c r="B11421" s="295"/>
      <c r="C11421" s="295">
        <v>0.36659019999999998</v>
      </c>
      <c r="D11421" s="295"/>
    </row>
    <row r="11422" spans="1:4" x14ac:dyDescent="0.2">
      <c r="A11422" s="295">
        <v>0.27331090000000002</v>
      </c>
      <c r="B11422" s="295"/>
      <c r="C11422" s="295">
        <v>0.36656179999999999</v>
      </c>
      <c r="D11422" s="295"/>
    </row>
    <row r="11423" spans="1:4" x14ac:dyDescent="0.2">
      <c r="A11423" s="295">
        <v>0.27331090000000002</v>
      </c>
      <c r="B11423" s="295"/>
      <c r="C11423" s="295">
        <v>0.36656179999999999</v>
      </c>
      <c r="D11423" s="295"/>
    </row>
    <row r="11424" spans="1:4" x14ac:dyDescent="0.2">
      <c r="A11424" s="295">
        <v>0.27329720000000002</v>
      </c>
      <c r="B11424" s="295"/>
      <c r="C11424" s="295">
        <v>0.36656179999999999</v>
      </c>
      <c r="D11424" s="295"/>
    </row>
    <row r="11425" spans="1:4" x14ac:dyDescent="0.2">
      <c r="A11425" s="295">
        <v>0.27329720000000002</v>
      </c>
      <c r="B11425" s="295"/>
      <c r="C11425" s="295">
        <v>0.36650949999999999</v>
      </c>
      <c r="D11425" s="295"/>
    </row>
    <row r="11426" spans="1:4" x14ac:dyDescent="0.2">
      <c r="A11426" s="295">
        <v>0.27328200000000002</v>
      </c>
      <c r="B11426" s="295"/>
      <c r="C11426" s="295">
        <v>0.36649579999999998</v>
      </c>
      <c r="D11426" s="295"/>
    </row>
    <row r="11427" spans="1:4" x14ac:dyDescent="0.2">
      <c r="A11427" s="295">
        <v>0.27327000000000001</v>
      </c>
      <c r="B11427" s="295"/>
      <c r="C11427" s="295">
        <v>0.36648380000000003</v>
      </c>
      <c r="D11427" s="295"/>
    </row>
    <row r="11428" spans="1:4" x14ac:dyDescent="0.2">
      <c r="A11428" s="295">
        <v>0.27325690000000002</v>
      </c>
      <c r="B11428" s="295"/>
      <c r="C11428" s="295">
        <v>0.36648370000000002</v>
      </c>
      <c r="D11428" s="295"/>
    </row>
    <row r="11429" spans="1:4" x14ac:dyDescent="0.2">
      <c r="A11429" s="295">
        <v>0.27324419999999999</v>
      </c>
      <c r="B11429" s="295"/>
      <c r="C11429" s="295">
        <v>0.3664461</v>
      </c>
      <c r="D11429" s="295"/>
    </row>
    <row r="11430" spans="1:4" x14ac:dyDescent="0.2">
      <c r="A11430" s="295">
        <v>0.273229</v>
      </c>
      <c r="B11430" s="295"/>
      <c r="C11430" s="295">
        <v>0.36641940000000001</v>
      </c>
      <c r="D11430" s="295"/>
    </row>
    <row r="11431" spans="1:4" x14ac:dyDescent="0.2">
      <c r="A11431" s="295">
        <v>0.27321630000000002</v>
      </c>
      <c r="B11431" s="295"/>
      <c r="C11431" s="295">
        <v>0.36640610000000001</v>
      </c>
      <c r="D11431" s="295"/>
    </row>
    <row r="11432" spans="1:4" x14ac:dyDescent="0.2">
      <c r="A11432" s="295">
        <v>0.27320260000000002</v>
      </c>
      <c r="B11432" s="295"/>
      <c r="C11432" s="295">
        <v>0.36640610000000001</v>
      </c>
      <c r="D11432" s="295"/>
    </row>
    <row r="11433" spans="1:4" x14ac:dyDescent="0.2">
      <c r="A11433" s="295">
        <v>0.27320260000000002</v>
      </c>
      <c r="B11433" s="295"/>
      <c r="C11433" s="295">
        <v>0.36636639999999998</v>
      </c>
      <c r="D11433" s="295"/>
    </row>
    <row r="11434" spans="1:4" x14ac:dyDescent="0.2">
      <c r="A11434" s="295">
        <v>0.27319060000000001</v>
      </c>
      <c r="B11434" s="295"/>
      <c r="C11434" s="295">
        <v>0.36635430000000002</v>
      </c>
      <c r="D11434" s="295"/>
    </row>
    <row r="11435" spans="1:4" x14ac:dyDescent="0.2">
      <c r="A11435" s="295">
        <v>0.27317540000000001</v>
      </c>
      <c r="B11435" s="295"/>
      <c r="C11435" s="295">
        <v>0.36634230000000001</v>
      </c>
      <c r="D11435" s="295"/>
    </row>
    <row r="11436" spans="1:4" x14ac:dyDescent="0.2">
      <c r="A11436" s="295">
        <v>0.27314959999999999</v>
      </c>
      <c r="B11436" s="295"/>
      <c r="C11436" s="295">
        <v>0.36630059999999998</v>
      </c>
      <c r="D11436" s="295"/>
    </row>
    <row r="11437" spans="1:4" x14ac:dyDescent="0.2">
      <c r="A11437" s="295">
        <v>0.27314959999999999</v>
      </c>
      <c r="B11437" s="295"/>
      <c r="C11437" s="295">
        <v>0.3662859</v>
      </c>
      <c r="D11437" s="295"/>
    </row>
    <row r="11438" spans="1:4" x14ac:dyDescent="0.2">
      <c r="A11438" s="295">
        <v>0.27314959999999999</v>
      </c>
      <c r="B11438" s="295"/>
      <c r="C11438" s="295">
        <v>0.3662859</v>
      </c>
      <c r="D11438" s="295"/>
    </row>
    <row r="11439" spans="1:4" x14ac:dyDescent="0.2">
      <c r="A11439" s="295">
        <v>0.27314959999999999</v>
      </c>
      <c r="B11439" s="295"/>
      <c r="C11439" s="295">
        <v>0.36627369999999998</v>
      </c>
      <c r="D11439" s="295"/>
    </row>
    <row r="11440" spans="1:4" x14ac:dyDescent="0.2">
      <c r="A11440" s="295">
        <v>0.27309559999999999</v>
      </c>
      <c r="B11440" s="295"/>
      <c r="C11440" s="295">
        <v>0.36623460000000002</v>
      </c>
      <c r="D11440" s="295"/>
    </row>
    <row r="11441" spans="1:4" x14ac:dyDescent="0.2">
      <c r="A11441" s="295">
        <v>0.27308290000000002</v>
      </c>
      <c r="B11441" s="295"/>
      <c r="C11441" s="295">
        <v>0.36620789999999998</v>
      </c>
      <c r="D11441" s="295"/>
    </row>
    <row r="11442" spans="1:4" x14ac:dyDescent="0.2">
      <c r="A11442" s="295">
        <v>0.27308290000000002</v>
      </c>
      <c r="B11442" s="295"/>
      <c r="C11442" s="295">
        <v>0.36619459999999998</v>
      </c>
      <c r="D11442" s="295"/>
    </row>
    <row r="11443" spans="1:4" x14ac:dyDescent="0.2">
      <c r="A11443" s="295">
        <v>0.27305819999999997</v>
      </c>
      <c r="B11443" s="295"/>
      <c r="C11443" s="295">
        <v>0.3661662</v>
      </c>
      <c r="D11443" s="295"/>
    </row>
    <row r="11444" spans="1:4" x14ac:dyDescent="0.2">
      <c r="A11444" s="295">
        <v>0.27304299999999998</v>
      </c>
      <c r="B11444" s="295"/>
      <c r="C11444" s="295">
        <v>0.36615409999999998</v>
      </c>
      <c r="D11444" s="295"/>
    </row>
    <row r="11445" spans="1:4" x14ac:dyDescent="0.2">
      <c r="A11445" s="295">
        <v>0.27304299999999998</v>
      </c>
      <c r="B11445" s="295"/>
      <c r="C11445" s="295">
        <v>0.36615409999999998</v>
      </c>
      <c r="D11445" s="295"/>
    </row>
    <row r="11446" spans="1:4" x14ac:dyDescent="0.2">
      <c r="A11446" s="295">
        <v>0.27302779999999999</v>
      </c>
      <c r="B11446" s="295"/>
      <c r="C11446" s="295">
        <v>0.36615409999999998</v>
      </c>
      <c r="D11446" s="295"/>
    </row>
    <row r="11447" spans="1:4" x14ac:dyDescent="0.2">
      <c r="A11447" s="295">
        <v>0.27301579999999998</v>
      </c>
      <c r="B11447" s="295"/>
      <c r="C11447" s="295">
        <v>0.36610039999999999</v>
      </c>
      <c r="D11447" s="295"/>
    </row>
    <row r="11448" spans="1:4" x14ac:dyDescent="0.2">
      <c r="A11448" s="295">
        <v>0.27300069999999999</v>
      </c>
      <c r="B11448" s="295"/>
      <c r="C11448" s="295">
        <v>0.36608810000000003</v>
      </c>
      <c r="D11448" s="295"/>
    </row>
    <row r="11449" spans="1:4" x14ac:dyDescent="0.2">
      <c r="A11449" s="295">
        <v>0.2729743</v>
      </c>
      <c r="B11449" s="295"/>
      <c r="C11449" s="295">
        <v>0.3660735</v>
      </c>
      <c r="D11449" s="295"/>
    </row>
    <row r="11450" spans="1:4" x14ac:dyDescent="0.2">
      <c r="A11450" s="295">
        <v>0.2729491</v>
      </c>
      <c r="B11450" s="295"/>
      <c r="C11450" s="295">
        <v>0.36605890000000002</v>
      </c>
      <c r="D11450" s="295"/>
    </row>
    <row r="11451" spans="1:4" x14ac:dyDescent="0.2">
      <c r="A11451" s="295">
        <v>0.2729491</v>
      </c>
      <c r="B11451" s="295"/>
      <c r="C11451" s="295">
        <v>0.36603350000000001</v>
      </c>
      <c r="D11451" s="295"/>
    </row>
    <row r="11452" spans="1:4" x14ac:dyDescent="0.2">
      <c r="A11452" s="295">
        <v>0.2729491</v>
      </c>
      <c r="B11452" s="295"/>
      <c r="C11452" s="295">
        <v>0.3660197</v>
      </c>
      <c r="D11452" s="295"/>
    </row>
    <row r="11453" spans="1:4" x14ac:dyDescent="0.2">
      <c r="A11453" s="295">
        <v>0.2729491</v>
      </c>
      <c r="B11453" s="295"/>
      <c r="C11453" s="295">
        <v>0.36600769999999999</v>
      </c>
      <c r="D11453" s="295"/>
    </row>
    <row r="11454" spans="1:4" x14ac:dyDescent="0.2">
      <c r="A11454" s="295">
        <v>0.27293640000000002</v>
      </c>
      <c r="B11454" s="295"/>
      <c r="C11454" s="295">
        <v>0.36598320000000001</v>
      </c>
      <c r="D11454" s="295"/>
    </row>
    <row r="11455" spans="1:4" x14ac:dyDescent="0.2">
      <c r="A11455" s="295">
        <v>0.27290809999999999</v>
      </c>
      <c r="B11455" s="295"/>
      <c r="C11455" s="295">
        <v>0.36595630000000001</v>
      </c>
      <c r="D11455" s="295"/>
    </row>
    <row r="11456" spans="1:4" x14ac:dyDescent="0.2">
      <c r="A11456" s="295">
        <v>0.27290809999999999</v>
      </c>
      <c r="B11456" s="295"/>
      <c r="C11456" s="295">
        <v>0.36592960000000002</v>
      </c>
      <c r="D11456" s="295"/>
    </row>
    <row r="11457" spans="1:4" x14ac:dyDescent="0.2">
      <c r="A11457" s="295">
        <v>0.27290809999999999</v>
      </c>
      <c r="B11457" s="295"/>
      <c r="C11457" s="295">
        <v>0.36590250000000002</v>
      </c>
      <c r="D11457" s="295"/>
    </row>
    <row r="11458" spans="1:4" x14ac:dyDescent="0.2">
      <c r="A11458" s="295">
        <v>0.27290809999999999</v>
      </c>
      <c r="B11458" s="295"/>
      <c r="C11458" s="295">
        <v>0.36589050000000001</v>
      </c>
      <c r="D11458" s="295"/>
    </row>
    <row r="11459" spans="1:4" x14ac:dyDescent="0.2">
      <c r="A11459" s="295">
        <v>0.27289449999999998</v>
      </c>
      <c r="B11459" s="295"/>
      <c r="C11459" s="295">
        <v>0.36585010000000001</v>
      </c>
      <c r="D11459" s="295"/>
    </row>
    <row r="11460" spans="1:4" x14ac:dyDescent="0.2">
      <c r="A11460" s="295">
        <v>0.2728817</v>
      </c>
      <c r="B11460" s="295"/>
      <c r="C11460" s="295">
        <v>0.36585010000000001</v>
      </c>
      <c r="D11460" s="295"/>
    </row>
    <row r="11461" spans="1:4" x14ac:dyDescent="0.2">
      <c r="A11461" s="295">
        <v>0.27286969999999999</v>
      </c>
      <c r="B11461" s="295"/>
      <c r="C11461" s="295">
        <v>0.36581079999999999</v>
      </c>
      <c r="D11461" s="295"/>
    </row>
    <row r="11462" spans="1:4" x14ac:dyDescent="0.2">
      <c r="A11462" s="295">
        <v>0.2728546</v>
      </c>
      <c r="B11462" s="295"/>
      <c r="C11462" s="295">
        <v>0.36579850000000003</v>
      </c>
      <c r="D11462" s="295"/>
    </row>
    <row r="11463" spans="1:4" x14ac:dyDescent="0.2">
      <c r="A11463" s="295">
        <v>0.27284140000000001</v>
      </c>
      <c r="B11463" s="295"/>
      <c r="C11463" s="295">
        <v>0.36577100000000001</v>
      </c>
      <c r="D11463" s="295"/>
    </row>
    <row r="11464" spans="1:4" x14ac:dyDescent="0.2">
      <c r="A11464" s="295">
        <v>0.27282780000000001</v>
      </c>
      <c r="B11464" s="295"/>
      <c r="C11464" s="295">
        <v>0.365759</v>
      </c>
      <c r="D11464" s="295"/>
    </row>
    <row r="11465" spans="1:4" x14ac:dyDescent="0.2">
      <c r="A11465" s="295">
        <v>0.27281509999999998</v>
      </c>
      <c r="B11465" s="295"/>
      <c r="C11465" s="295">
        <v>0.365759</v>
      </c>
      <c r="D11465" s="295"/>
    </row>
    <row r="11466" spans="1:4" x14ac:dyDescent="0.2">
      <c r="A11466" s="295">
        <v>0.27281499999999997</v>
      </c>
      <c r="B11466" s="295"/>
      <c r="C11466" s="295">
        <v>0.365759</v>
      </c>
      <c r="D11466" s="295"/>
    </row>
    <row r="11467" spans="1:4" x14ac:dyDescent="0.2">
      <c r="A11467" s="295">
        <v>0.27281499999999997</v>
      </c>
      <c r="B11467" s="295"/>
      <c r="C11467" s="295">
        <v>0.36573099999999997</v>
      </c>
      <c r="D11467" s="295"/>
    </row>
    <row r="11468" spans="1:4" x14ac:dyDescent="0.2">
      <c r="A11468" s="295">
        <v>0.27280300000000002</v>
      </c>
      <c r="B11468" s="295"/>
      <c r="C11468" s="295">
        <v>0.36573099999999997</v>
      </c>
      <c r="D11468" s="295"/>
    </row>
    <row r="11469" spans="1:4" x14ac:dyDescent="0.2">
      <c r="A11469" s="295">
        <v>0.27278989999999997</v>
      </c>
      <c r="B11469" s="295"/>
      <c r="C11469" s="295">
        <v>0.36571880000000001</v>
      </c>
      <c r="D11469" s="295"/>
    </row>
    <row r="11470" spans="1:4" x14ac:dyDescent="0.2">
      <c r="A11470" s="295">
        <v>0.27276349999999999</v>
      </c>
      <c r="B11470" s="295"/>
      <c r="C11470" s="295">
        <v>0.36570409999999998</v>
      </c>
      <c r="D11470" s="295"/>
    </row>
    <row r="11471" spans="1:4" x14ac:dyDescent="0.2">
      <c r="A11471" s="295">
        <v>0.2727484</v>
      </c>
      <c r="B11471" s="295"/>
      <c r="C11471" s="295">
        <v>0.36567830000000001</v>
      </c>
      <c r="D11471" s="295"/>
    </row>
    <row r="11472" spans="1:4" x14ac:dyDescent="0.2">
      <c r="A11472" s="295">
        <v>0.2727484</v>
      </c>
      <c r="B11472" s="295"/>
      <c r="C11472" s="295">
        <v>0.36566369999999998</v>
      </c>
      <c r="D11472" s="295"/>
    </row>
    <row r="11473" spans="1:4" x14ac:dyDescent="0.2">
      <c r="A11473" s="295">
        <v>0.27273629999999999</v>
      </c>
      <c r="B11473" s="295"/>
      <c r="C11473" s="295">
        <v>0.36565039999999999</v>
      </c>
      <c r="D11473" s="295"/>
    </row>
    <row r="11474" spans="1:4" x14ac:dyDescent="0.2">
      <c r="A11474" s="295">
        <v>0.27273629999999999</v>
      </c>
      <c r="B11474" s="295"/>
      <c r="C11474" s="295">
        <v>0.36561139999999998</v>
      </c>
      <c r="D11474" s="295"/>
    </row>
    <row r="11475" spans="1:4" x14ac:dyDescent="0.2">
      <c r="A11475" s="295">
        <v>0.27272360000000001</v>
      </c>
      <c r="B11475" s="295"/>
      <c r="C11475" s="295">
        <v>0.36558600000000002</v>
      </c>
      <c r="D11475" s="295"/>
    </row>
    <row r="11476" spans="1:4" x14ac:dyDescent="0.2">
      <c r="A11476" s="295">
        <v>0.2727116</v>
      </c>
      <c r="B11476" s="295"/>
      <c r="C11476" s="295">
        <v>0.36555900000000002</v>
      </c>
      <c r="D11476" s="295"/>
    </row>
    <row r="11477" spans="1:4" x14ac:dyDescent="0.2">
      <c r="A11477" s="295">
        <v>0.27269789999999999</v>
      </c>
      <c r="B11477" s="295"/>
      <c r="C11477" s="295">
        <v>0.36554429999999999</v>
      </c>
      <c r="D11477" s="295"/>
    </row>
    <row r="11478" spans="1:4" x14ac:dyDescent="0.2">
      <c r="A11478" s="295">
        <v>0.27269789999999999</v>
      </c>
      <c r="B11478" s="295"/>
      <c r="C11478" s="295">
        <v>0.36553099999999999</v>
      </c>
      <c r="D11478" s="295"/>
    </row>
    <row r="11479" spans="1:4" x14ac:dyDescent="0.2">
      <c r="A11479" s="295">
        <v>0.2726848</v>
      </c>
      <c r="B11479" s="295"/>
      <c r="C11479" s="295">
        <v>0.36550539999999998</v>
      </c>
      <c r="D11479" s="295"/>
    </row>
    <row r="11480" spans="1:4" x14ac:dyDescent="0.2">
      <c r="A11480" s="295">
        <v>0.27265600000000001</v>
      </c>
      <c r="B11480" s="295"/>
      <c r="C11480" s="295">
        <v>0.36547869999999999</v>
      </c>
      <c r="D11480" s="295"/>
    </row>
    <row r="11481" spans="1:4" x14ac:dyDescent="0.2">
      <c r="A11481" s="295">
        <v>0.27265600000000001</v>
      </c>
      <c r="B11481" s="295"/>
      <c r="C11481" s="295">
        <v>0.36545440000000001</v>
      </c>
      <c r="D11481" s="295"/>
    </row>
    <row r="11482" spans="1:4" x14ac:dyDescent="0.2">
      <c r="A11482" s="295">
        <v>0.27265600000000001</v>
      </c>
      <c r="B11482" s="295"/>
      <c r="C11482" s="295">
        <v>0.36542839999999999</v>
      </c>
      <c r="D11482" s="295"/>
    </row>
    <row r="11483" spans="1:4" x14ac:dyDescent="0.2">
      <c r="A11483" s="295">
        <v>0.27264329999999998</v>
      </c>
      <c r="B11483" s="295"/>
      <c r="C11483" s="295">
        <v>0.36541509999999999</v>
      </c>
      <c r="D11483" s="295"/>
    </row>
    <row r="11484" spans="1:4" x14ac:dyDescent="0.2">
      <c r="A11484" s="295">
        <v>0.27264329999999998</v>
      </c>
      <c r="B11484" s="295"/>
      <c r="C11484" s="295">
        <v>0.3653884</v>
      </c>
      <c r="D11484" s="295"/>
    </row>
    <row r="11485" spans="1:4" x14ac:dyDescent="0.2">
      <c r="A11485" s="295">
        <v>0.27263120000000002</v>
      </c>
      <c r="B11485" s="295"/>
      <c r="C11485" s="295">
        <v>0.36534909999999998</v>
      </c>
      <c r="D11485" s="295"/>
    </row>
    <row r="11486" spans="1:4" x14ac:dyDescent="0.2">
      <c r="A11486" s="295">
        <v>0.27263120000000002</v>
      </c>
      <c r="B11486" s="295"/>
      <c r="C11486" s="295">
        <v>0.36533539999999998</v>
      </c>
      <c r="D11486" s="295"/>
    </row>
    <row r="11487" spans="1:4" x14ac:dyDescent="0.2">
      <c r="A11487" s="295">
        <v>0.27260440000000002</v>
      </c>
      <c r="B11487" s="295"/>
      <c r="C11487" s="295">
        <v>0.36532199999999998</v>
      </c>
      <c r="D11487" s="295"/>
    </row>
    <row r="11488" spans="1:4" x14ac:dyDescent="0.2">
      <c r="A11488" s="295">
        <v>0.27258929999999998</v>
      </c>
      <c r="B11488" s="295"/>
      <c r="C11488" s="295">
        <v>0.36529529999999999</v>
      </c>
      <c r="D11488" s="295"/>
    </row>
    <row r="11489" spans="1:4" x14ac:dyDescent="0.2">
      <c r="A11489" s="295">
        <v>0.2725766</v>
      </c>
      <c r="B11489" s="295"/>
      <c r="C11489" s="295">
        <v>0.36529529999999999</v>
      </c>
      <c r="D11489" s="295"/>
    </row>
    <row r="11490" spans="1:4" x14ac:dyDescent="0.2">
      <c r="A11490" s="295">
        <v>0.27255180000000001</v>
      </c>
      <c r="B11490" s="295"/>
      <c r="C11490" s="295">
        <v>0.36528070000000001</v>
      </c>
      <c r="D11490" s="295"/>
    </row>
    <row r="11491" spans="1:4" x14ac:dyDescent="0.2">
      <c r="A11491" s="295">
        <v>0.27255180000000001</v>
      </c>
      <c r="B11491" s="295"/>
      <c r="C11491" s="295">
        <v>0.36526730000000002</v>
      </c>
      <c r="D11491" s="295"/>
    </row>
    <row r="11492" spans="1:4" x14ac:dyDescent="0.2">
      <c r="A11492" s="295">
        <v>0.27255180000000001</v>
      </c>
      <c r="B11492" s="295"/>
      <c r="C11492" s="295">
        <v>0.3652553</v>
      </c>
      <c r="D11492" s="295"/>
    </row>
    <row r="11493" spans="1:4" x14ac:dyDescent="0.2">
      <c r="A11493" s="295">
        <v>0.27255180000000001</v>
      </c>
      <c r="B11493" s="295"/>
      <c r="C11493" s="295">
        <v>0.36524309999999999</v>
      </c>
      <c r="D11493" s="295"/>
    </row>
    <row r="11494" spans="1:4" x14ac:dyDescent="0.2">
      <c r="A11494" s="295">
        <v>0.27255180000000001</v>
      </c>
      <c r="B11494" s="295"/>
      <c r="C11494" s="295">
        <v>0.36522929999999998</v>
      </c>
      <c r="D11494" s="295"/>
    </row>
    <row r="11495" spans="1:4" x14ac:dyDescent="0.2">
      <c r="A11495" s="295">
        <v>0.2725108</v>
      </c>
      <c r="B11495" s="295"/>
      <c r="C11495" s="295">
        <v>0.36520089999999999</v>
      </c>
      <c r="D11495" s="295"/>
    </row>
    <row r="11496" spans="1:4" x14ac:dyDescent="0.2">
      <c r="A11496" s="295">
        <v>0.2725108</v>
      </c>
      <c r="B11496" s="295"/>
      <c r="C11496" s="295">
        <v>0.36516219999999999</v>
      </c>
      <c r="D11496" s="295"/>
    </row>
    <row r="11497" spans="1:4" x14ac:dyDescent="0.2">
      <c r="A11497" s="295">
        <v>0.27249719999999999</v>
      </c>
      <c r="B11497" s="295"/>
      <c r="C11497" s="295">
        <v>0.36516219999999999</v>
      </c>
      <c r="D11497" s="295"/>
    </row>
    <row r="11498" spans="1:4" x14ac:dyDescent="0.2">
      <c r="A11498" s="295">
        <v>0.27249719999999999</v>
      </c>
      <c r="B11498" s="295"/>
      <c r="C11498" s="295">
        <v>0.36509619999999998</v>
      </c>
      <c r="D11498" s="295"/>
    </row>
    <row r="11499" spans="1:4" x14ac:dyDescent="0.2">
      <c r="A11499" s="295">
        <v>0.27248450000000002</v>
      </c>
      <c r="B11499" s="295"/>
      <c r="C11499" s="295">
        <v>0.36509619999999998</v>
      </c>
      <c r="D11499" s="295"/>
    </row>
    <row r="11500" spans="1:4" x14ac:dyDescent="0.2">
      <c r="A11500" s="295">
        <v>0.27248440000000002</v>
      </c>
      <c r="B11500" s="295"/>
      <c r="C11500" s="295">
        <v>0.3650719</v>
      </c>
      <c r="D11500" s="295"/>
    </row>
    <row r="11501" spans="1:4" x14ac:dyDescent="0.2">
      <c r="A11501" s="295">
        <v>0.27247130000000003</v>
      </c>
      <c r="B11501" s="295"/>
      <c r="C11501" s="295">
        <v>0.3650719</v>
      </c>
      <c r="D11501" s="295"/>
    </row>
    <row r="11502" spans="1:4" x14ac:dyDescent="0.2">
      <c r="A11502" s="295">
        <v>0.27244410000000002</v>
      </c>
      <c r="B11502" s="295"/>
      <c r="C11502" s="295">
        <v>0.36503279999999999</v>
      </c>
      <c r="D11502" s="295"/>
    </row>
    <row r="11503" spans="1:4" x14ac:dyDescent="0.2">
      <c r="A11503" s="295">
        <v>0.27243139999999999</v>
      </c>
      <c r="B11503" s="295"/>
      <c r="C11503" s="295">
        <v>0.36501820000000001</v>
      </c>
      <c r="D11503" s="295"/>
    </row>
    <row r="11504" spans="1:4" x14ac:dyDescent="0.2">
      <c r="A11504" s="295">
        <v>0.27241779999999999</v>
      </c>
      <c r="B11504" s="295"/>
      <c r="C11504" s="295">
        <v>0.36500480000000002</v>
      </c>
      <c r="D11504" s="295"/>
    </row>
    <row r="11505" spans="1:4" x14ac:dyDescent="0.2">
      <c r="A11505" s="295">
        <v>0.27241779999999999</v>
      </c>
      <c r="B11505" s="295"/>
      <c r="C11505" s="295">
        <v>0.3649792</v>
      </c>
      <c r="D11505" s="295"/>
    </row>
    <row r="11506" spans="1:4" x14ac:dyDescent="0.2">
      <c r="A11506" s="295">
        <v>0.27240500000000001</v>
      </c>
      <c r="B11506" s="295"/>
      <c r="C11506" s="295">
        <v>0.36494009999999999</v>
      </c>
      <c r="D11506" s="295"/>
    </row>
    <row r="11507" spans="1:4" x14ac:dyDescent="0.2">
      <c r="A11507" s="295">
        <v>0.27237830000000002</v>
      </c>
      <c r="B11507" s="295"/>
      <c r="C11507" s="295">
        <v>0.36492550000000001</v>
      </c>
      <c r="D11507" s="295"/>
    </row>
    <row r="11508" spans="1:4" x14ac:dyDescent="0.2">
      <c r="A11508" s="295">
        <v>0.27237830000000002</v>
      </c>
      <c r="B11508" s="295"/>
      <c r="C11508" s="295">
        <v>0.3649134</v>
      </c>
      <c r="D11508" s="295"/>
    </row>
    <row r="11509" spans="1:4" x14ac:dyDescent="0.2">
      <c r="A11509" s="295">
        <v>0.27237820000000001</v>
      </c>
      <c r="B11509" s="295"/>
      <c r="C11509" s="295">
        <v>0.36490010000000001</v>
      </c>
      <c r="D11509" s="295"/>
    </row>
    <row r="11510" spans="1:4" x14ac:dyDescent="0.2">
      <c r="A11510" s="295">
        <v>0.27236310000000002</v>
      </c>
      <c r="B11510" s="295"/>
      <c r="C11510" s="295">
        <v>0.36484870000000003</v>
      </c>
      <c r="D11510" s="295"/>
    </row>
    <row r="11511" spans="1:4" x14ac:dyDescent="0.2">
      <c r="A11511" s="295">
        <v>0.27233669999999999</v>
      </c>
      <c r="B11511" s="295"/>
      <c r="C11511" s="295">
        <v>0.36482179999999997</v>
      </c>
      <c r="D11511" s="295"/>
    </row>
    <row r="11512" spans="1:4" x14ac:dyDescent="0.2">
      <c r="A11512" s="295">
        <v>0.27233669999999999</v>
      </c>
      <c r="B11512" s="295"/>
      <c r="C11512" s="295">
        <v>0.36479519999999999</v>
      </c>
      <c r="D11512" s="295"/>
    </row>
    <row r="11513" spans="1:4" x14ac:dyDescent="0.2">
      <c r="A11513" s="295">
        <v>0.27231159999999999</v>
      </c>
      <c r="B11513" s="295"/>
      <c r="C11513" s="295">
        <v>0.36479519999999999</v>
      </c>
      <c r="D11513" s="295"/>
    </row>
    <row r="11514" spans="1:4" x14ac:dyDescent="0.2">
      <c r="A11514" s="295">
        <v>0.27231159999999999</v>
      </c>
      <c r="B11514" s="295"/>
      <c r="C11514" s="295">
        <v>0.36478310000000003</v>
      </c>
      <c r="D11514" s="295"/>
    </row>
    <row r="11515" spans="1:4" x14ac:dyDescent="0.2">
      <c r="A11515" s="295">
        <v>0.27231159999999999</v>
      </c>
      <c r="B11515" s="295"/>
      <c r="C11515" s="295">
        <v>0.36476940000000002</v>
      </c>
      <c r="D11515" s="295"/>
    </row>
    <row r="11516" spans="1:4" x14ac:dyDescent="0.2">
      <c r="A11516" s="295">
        <v>0.27231159999999999</v>
      </c>
      <c r="B11516" s="295"/>
      <c r="C11516" s="295">
        <v>0.36474250000000003</v>
      </c>
      <c r="D11516" s="295"/>
    </row>
    <row r="11517" spans="1:4" x14ac:dyDescent="0.2">
      <c r="A11517" s="295">
        <v>0.27228370000000002</v>
      </c>
      <c r="B11517" s="295"/>
      <c r="C11517" s="295">
        <v>0.3647167</v>
      </c>
      <c r="D11517" s="295"/>
    </row>
    <row r="11518" spans="1:4" x14ac:dyDescent="0.2">
      <c r="A11518" s="295">
        <v>0.27228370000000002</v>
      </c>
      <c r="B11518" s="295"/>
      <c r="C11518" s="295">
        <v>0.36468869999999998</v>
      </c>
      <c r="D11518" s="295"/>
    </row>
    <row r="11519" spans="1:4" x14ac:dyDescent="0.2">
      <c r="A11519" s="295">
        <v>0.27226149999999999</v>
      </c>
      <c r="B11519" s="295"/>
      <c r="C11519" s="295">
        <v>0.36468869999999998</v>
      </c>
      <c r="D11519" s="295"/>
    </row>
    <row r="11520" spans="1:4" x14ac:dyDescent="0.2">
      <c r="A11520" s="295">
        <v>0.27224490000000001</v>
      </c>
      <c r="B11520" s="295"/>
      <c r="C11520" s="295">
        <v>0.36467650000000001</v>
      </c>
      <c r="D11520" s="295"/>
    </row>
    <row r="11521" spans="1:4" x14ac:dyDescent="0.2">
      <c r="A11521" s="295">
        <v>0.27224490000000001</v>
      </c>
      <c r="B11521" s="295"/>
      <c r="C11521" s="295">
        <v>0.36465069999999999</v>
      </c>
      <c r="D11521" s="295"/>
    </row>
    <row r="11522" spans="1:4" x14ac:dyDescent="0.2">
      <c r="A11522" s="295">
        <v>0.27224490000000001</v>
      </c>
      <c r="B11522" s="295"/>
      <c r="C11522" s="295">
        <v>0.36463610000000002</v>
      </c>
      <c r="D11522" s="295"/>
    </row>
    <row r="11523" spans="1:4" x14ac:dyDescent="0.2">
      <c r="A11523" s="295">
        <v>0.27223170000000002</v>
      </c>
      <c r="B11523" s="295"/>
      <c r="C11523" s="295">
        <v>0.3645967</v>
      </c>
      <c r="D11523" s="295"/>
    </row>
    <row r="11524" spans="1:4" x14ac:dyDescent="0.2">
      <c r="A11524" s="295">
        <v>0.27221899999999999</v>
      </c>
      <c r="B11524" s="295"/>
      <c r="C11524" s="295">
        <v>0.3645967</v>
      </c>
      <c r="D11524" s="295"/>
    </row>
    <row r="11525" spans="1:4" x14ac:dyDescent="0.2">
      <c r="A11525" s="295">
        <v>0.2722039</v>
      </c>
      <c r="B11525" s="295"/>
      <c r="C11525" s="295">
        <v>0.36455779999999999</v>
      </c>
      <c r="D11525" s="295"/>
    </row>
    <row r="11526" spans="1:4" x14ac:dyDescent="0.2">
      <c r="A11526" s="295">
        <v>0.2722039</v>
      </c>
      <c r="B11526" s="295"/>
      <c r="C11526" s="295">
        <v>0.36454409999999998</v>
      </c>
      <c r="D11526" s="295"/>
    </row>
    <row r="11527" spans="1:4" x14ac:dyDescent="0.2">
      <c r="A11527" s="295">
        <v>0.2722039</v>
      </c>
      <c r="B11527" s="295"/>
      <c r="C11527" s="295">
        <v>0.3645294</v>
      </c>
      <c r="D11527" s="295"/>
    </row>
    <row r="11528" spans="1:4" x14ac:dyDescent="0.2">
      <c r="A11528" s="295">
        <v>0.2722039</v>
      </c>
      <c r="B11528" s="295"/>
      <c r="C11528" s="295">
        <v>0.36451610000000001</v>
      </c>
      <c r="D11528" s="295"/>
    </row>
    <row r="11529" spans="1:4" x14ac:dyDescent="0.2">
      <c r="A11529" s="295">
        <v>0.27217819999999998</v>
      </c>
      <c r="B11529" s="295"/>
      <c r="C11529" s="295">
        <v>0.36449029999999999</v>
      </c>
      <c r="D11529" s="295"/>
    </row>
    <row r="11530" spans="1:4" x14ac:dyDescent="0.2">
      <c r="A11530" s="295">
        <v>0.27217819999999998</v>
      </c>
      <c r="B11530" s="295"/>
      <c r="C11530" s="295">
        <v>0.36447810000000003</v>
      </c>
      <c r="D11530" s="295"/>
    </row>
    <row r="11531" spans="1:4" x14ac:dyDescent="0.2">
      <c r="A11531" s="295">
        <v>0.27217819999999998</v>
      </c>
      <c r="B11531" s="295"/>
      <c r="C11531" s="295">
        <v>0.36443629999999999</v>
      </c>
      <c r="D11531" s="295"/>
    </row>
    <row r="11532" spans="1:4" x14ac:dyDescent="0.2">
      <c r="A11532" s="295">
        <v>0.27214939999999999</v>
      </c>
      <c r="B11532" s="295"/>
      <c r="C11532" s="295">
        <v>0.36441059999999997</v>
      </c>
      <c r="D11532" s="295"/>
    </row>
    <row r="11533" spans="1:4" x14ac:dyDescent="0.2">
      <c r="A11533" s="295">
        <v>0.27213619999999999</v>
      </c>
      <c r="B11533" s="295"/>
      <c r="C11533" s="295">
        <v>0.36439589999999999</v>
      </c>
      <c r="D11533" s="295"/>
    </row>
    <row r="11534" spans="1:4" x14ac:dyDescent="0.2">
      <c r="A11534" s="295">
        <v>0.27213619999999999</v>
      </c>
      <c r="B11534" s="295"/>
      <c r="C11534" s="295">
        <v>0.3643826</v>
      </c>
      <c r="D11534" s="295"/>
    </row>
    <row r="11535" spans="1:4" x14ac:dyDescent="0.2">
      <c r="A11535" s="295">
        <v>0.27213619999999999</v>
      </c>
      <c r="B11535" s="295"/>
      <c r="C11535" s="295">
        <v>0.36435459999999997</v>
      </c>
      <c r="D11535" s="295"/>
    </row>
    <row r="11536" spans="1:4" x14ac:dyDescent="0.2">
      <c r="A11536" s="295">
        <v>0.27210990000000002</v>
      </c>
      <c r="B11536" s="295"/>
      <c r="C11536" s="295">
        <v>0.36432880000000001</v>
      </c>
      <c r="D11536" s="295"/>
    </row>
    <row r="11537" spans="1:4" x14ac:dyDescent="0.2">
      <c r="A11537" s="295">
        <v>0.2720978</v>
      </c>
      <c r="B11537" s="295"/>
      <c r="C11537" s="295">
        <v>0.36431659999999999</v>
      </c>
      <c r="D11537" s="295"/>
    </row>
    <row r="11538" spans="1:4" x14ac:dyDescent="0.2">
      <c r="A11538" s="295">
        <v>0.2720978</v>
      </c>
      <c r="B11538" s="295"/>
      <c r="C11538" s="295">
        <v>0.36431659999999999</v>
      </c>
      <c r="D11538" s="295"/>
    </row>
    <row r="11539" spans="1:4" x14ac:dyDescent="0.2">
      <c r="A11539" s="295">
        <v>0.27208510000000002</v>
      </c>
      <c r="B11539" s="295"/>
      <c r="C11539" s="295">
        <v>0.36427730000000003</v>
      </c>
      <c r="D11539" s="295"/>
    </row>
    <row r="11540" spans="1:4" x14ac:dyDescent="0.2">
      <c r="A11540" s="295">
        <v>0.27205829999999998</v>
      </c>
      <c r="B11540" s="295"/>
      <c r="C11540" s="295">
        <v>0.3642396</v>
      </c>
      <c r="D11540" s="295"/>
    </row>
    <row r="11541" spans="1:4" x14ac:dyDescent="0.2">
      <c r="A11541" s="295">
        <v>0.27205829999999998</v>
      </c>
      <c r="B11541" s="295"/>
      <c r="C11541" s="295">
        <v>0.36421170000000003</v>
      </c>
      <c r="D11541" s="295"/>
    </row>
    <row r="11542" spans="1:4" x14ac:dyDescent="0.2">
      <c r="A11542" s="295">
        <v>0.27203050000000001</v>
      </c>
      <c r="B11542" s="295"/>
      <c r="C11542" s="295">
        <v>0.36418469999999997</v>
      </c>
      <c r="D11542" s="295"/>
    </row>
    <row r="11543" spans="1:4" x14ac:dyDescent="0.2">
      <c r="A11543" s="295">
        <v>0.27203050000000001</v>
      </c>
      <c r="B11543" s="295"/>
      <c r="C11543" s="295">
        <v>0.36418469999999997</v>
      </c>
      <c r="D11543" s="295"/>
    </row>
    <row r="11544" spans="1:4" x14ac:dyDescent="0.2">
      <c r="A11544" s="295">
        <v>0.27201730000000002</v>
      </c>
      <c r="B11544" s="295"/>
      <c r="C11544" s="295">
        <v>0.36417100000000002</v>
      </c>
      <c r="D11544" s="295"/>
    </row>
    <row r="11545" spans="1:4" x14ac:dyDescent="0.2">
      <c r="A11545" s="295">
        <v>0.27200530000000001</v>
      </c>
      <c r="B11545" s="295"/>
      <c r="C11545" s="295">
        <v>0.36417100000000002</v>
      </c>
      <c r="D11545" s="295"/>
    </row>
    <row r="11546" spans="1:4" x14ac:dyDescent="0.2">
      <c r="A11546" s="295">
        <v>0.2719916</v>
      </c>
      <c r="B11546" s="295"/>
      <c r="C11546" s="295">
        <v>0.36411870000000002</v>
      </c>
      <c r="D11546" s="295"/>
    </row>
    <row r="11547" spans="1:4" x14ac:dyDescent="0.2">
      <c r="A11547" s="295">
        <v>0.2719916</v>
      </c>
      <c r="B11547" s="295"/>
      <c r="C11547" s="295">
        <v>0.36410500000000001</v>
      </c>
      <c r="D11547" s="295"/>
    </row>
    <row r="11548" spans="1:4" x14ac:dyDescent="0.2">
      <c r="A11548" s="295">
        <v>0.2719916</v>
      </c>
      <c r="B11548" s="295"/>
      <c r="C11548" s="295">
        <v>0.36409170000000002</v>
      </c>
      <c r="D11548" s="295"/>
    </row>
    <row r="11549" spans="1:4" x14ac:dyDescent="0.2">
      <c r="A11549" s="295">
        <v>0.27197850000000001</v>
      </c>
      <c r="B11549" s="295"/>
      <c r="C11549" s="295">
        <v>0.36405189999999998</v>
      </c>
      <c r="D11549" s="295"/>
    </row>
    <row r="11550" spans="1:4" x14ac:dyDescent="0.2">
      <c r="A11550" s="295">
        <v>0.27196579999999998</v>
      </c>
      <c r="B11550" s="295"/>
      <c r="C11550" s="295">
        <v>0.3640236</v>
      </c>
      <c r="D11550" s="295"/>
    </row>
    <row r="11551" spans="1:4" x14ac:dyDescent="0.2">
      <c r="A11551" s="295">
        <v>0.27195209999999997</v>
      </c>
      <c r="B11551" s="295"/>
      <c r="C11551" s="295">
        <v>0.36399819999999999</v>
      </c>
      <c r="D11551" s="295"/>
    </row>
    <row r="11552" spans="1:4" x14ac:dyDescent="0.2">
      <c r="A11552" s="295">
        <v>0.27193699999999998</v>
      </c>
      <c r="B11552" s="295"/>
      <c r="C11552" s="295">
        <v>0.36398449999999999</v>
      </c>
      <c r="D11552" s="295"/>
    </row>
    <row r="11553" spans="1:4" x14ac:dyDescent="0.2">
      <c r="A11553" s="295">
        <v>0.27191179999999998</v>
      </c>
      <c r="B11553" s="295"/>
      <c r="C11553" s="295">
        <v>0.3639578</v>
      </c>
      <c r="D11553" s="295"/>
    </row>
    <row r="11554" spans="1:4" x14ac:dyDescent="0.2">
      <c r="A11554" s="295">
        <v>0.27191179999999998</v>
      </c>
      <c r="B11554" s="295"/>
      <c r="C11554" s="295">
        <v>0.3639578</v>
      </c>
      <c r="D11554" s="295"/>
    </row>
    <row r="11555" spans="1:4" x14ac:dyDescent="0.2">
      <c r="A11555" s="295">
        <v>0.27191179999999998</v>
      </c>
      <c r="B11555" s="295"/>
      <c r="C11555" s="295">
        <v>0.36392940000000001</v>
      </c>
      <c r="D11555" s="295"/>
    </row>
    <row r="11556" spans="1:4" x14ac:dyDescent="0.2">
      <c r="A11556" s="295">
        <v>0.2718991</v>
      </c>
      <c r="B11556" s="295"/>
      <c r="C11556" s="295">
        <v>0.36392940000000001</v>
      </c>
      <c r="D11556" s="295"/>
    </row>
    <row r="11557" spans="1:4" x14ac:dyDescent="0.2">
      <c r="A11557" s="295">
        <v>0.27188590000000001</v>
      </c>
      <c r="B11557" s="295"/>
      <c r="C11557" s="295">
        <v>0.3639038</v>
      </c>
      <c r="D11557" s="295"/>
    </row>
    <row r="11558" spans="1:4" x14ac:dyDescent="0.2">
      <c r="A11558" s="295">
        <v>0.27187230000000001</v>
      </c>
      <c r="B11558" s="295"/>
      <c r="C11558" s="295">
        <v>0.36387799999999998</v>
      </c>
      <c r="D11558" s="295"/>
    </row>
    <row r="11559" spans="1:4" x14ac:dyDescent="0.2">
      <c r="A11559" s="295">
        <v>0.27187230000000001</v>
      </c>
      <c r="B11559" s="295"/>
      <c r="C11559" s="295">
        <v>0.36386469999999999</v>
      </c>
      <c r="D11559" s="295"/>
    </row>
    <row r="11560" spans="1:4" x14ac:dyDescent="0.2">
      <c r="A11560" s="295">
        <v>0.27184399999999997</v>
      </c>
      <c r="B11560" s="295"/>
      <c r="C11560" s="295">
        <v>0.36385010000000001</v>
      </c>
      <c r="D11560" s="295"/>
    </row>
    <row r="11561" spans="1:4" x14ac:dyDescent="0.2">
      <c r="A11561" s="295">
        <v>0.27181929999999999</v>
      </c>
      <c r="B11561" s="295"/>
      <c r="C11561" s="295">
        <v>0.36382579999999998</v>
      </c>
      <c r="D11561" s="295"/>
    </row>
    <row r="11562" spans="1:4" x14ac:dyDescent="0.2">
      <c r="A11562" s="295">
        <v>0.27181929999999999</v>
      </c>
      <c r="B11562" s="295"/>
      <c r="C11562" s="295">
        <v>0.36382579999999998</v>
      </c>
      <c r="D11562" s="295"/>
    </row>
    <row r="11563" spans="1:4" x14ac:dyDescent="0.2">
      <c r="A11563" s="295">
        <v>0.27181929999999999</v>
      </c>
      <c r="B11563" s="295"/>
      <c r="C11563" s="295">
        <v>0.36381239999999998</v>
      </c>
      <c r="D11563" s="295"/>
    </row>
    <row r="11564" spans="1:4" x14ac:dyDescent="0.2">
      <c r="A11564" s="295">
        <v>0.27181929999999999</v>
      </c>
      <c r="B11564" s="295"/>
      <c r="C11564" s="295">
        <v>0.36378670000000002</v>
      </c>
      <c r="D11564" s="295"/>
    </row>
    <row r="11565" spans="1:4" x14ac:dyDescent="0.2">
      <c r="A11565" s="295">
        <v>0.27181919999999998</v>
      </c>
      <c r="B11565" s="295"/>
      <c r="C11565" s="295">
        <v>0.36374640000000003</v>
      </c>
      <c r="D11565" s="295"/>
    </row>
    <row r="11566" spans="1:4" x14ac:dyDescent="0.2">
      <c r="A11566" s="295">
        <v>0.27180720000000003</v>
      </c>
      <c r="B11566" s="295"/>
      <c r="C11566" s="295">
        <v>0.36374640000000003</v>
      </c>
      <c r="D11566" s="295"/>
    </row>
    <row r="11567" spans="1:4" x14ac:dyDescent="0.2">
      <c r="A11567" s="295">
        <v>0.27179409999999998</v>
      </c>
      <c r="B11567" s="295"/>
      <c r="C11567" s="295">
        <v>0.36370710000000001</v>
      </c>
      <c r="D11567" s="295"/>
    </row>
    <row r="11568" spans="1:4" x14ac:dyDescent="0.2">
      <c r="A11568" s="295">
        <v>0.2717677</v>
      </c>
      <c r="B11568" s="295"/>
      <c r="C11568" s="295">
        <v>0.36369249999999997</v>
      </c>
      <c r="D11568" s="295"/>
    </row>
    <row r="11569" spans="1:4" x14ac:dyDescent="0.2">
      <c r="A11569" s="295">
        <v>0.2717677</v>
      </c>
      <c r="B11569" s="295"/>
      <c r="C11569" s="295">
        <v>0.36367870000000002</v>
      </c>
      <c r="D11569" s="295"/>
    </row>
    <row r="11570" spans="1:4" x14ac:dyDescent="0.2">
      <c r="A11570" s="295">
        <v>0.2717677</v>
      </c>
      <c r="B11570" s="295"/>
      <c r="C11570" s="295">
        <v>0.36366670000000001</v>
      </c>
      <c r="D11570" s="295"/>
    </row>
    <row r="11571" spans="1:4" x14ac:dyDescent="0.2">
      <c r="A11571" s="295">
        <v>0.2717601</v>
      </c>
      <c r="B11571" s="295"/>
      <c r="C11571" s="295">
        <v>0.36365199999999998</v>
      </c>
      <c r="D11571" s="295"/>
    </row>
    <row r="11572" spans="1:4" x14ac:dyDescent="0.2">
      <c r="A11572" s="295">
        <v>0.27175260000000001</v>
      </c>
      <c r="B11572" s="295"/>
      <c r="C11572" s="295">
        <v>0.36362650000000002</v>
      </c>
      <c r="D11572" s="295"/>
    </row>
    <row r="11573" spans="1:4" x14ac:dyDescent="0.2">
      <c r="A11573" s="295">
        <v>0.27173979999999998</v>
      </c>
      <c r="B11573" s="295"/>
      <c r="C11573" s="295">
        <v>0.36361310000000002</v>
      </c>
      <c r="D11573" s="295"/>
    </row>
    <row r="11574" spans="1:4" x14ac:dyDescent="0.2">
      <c r="A11574" s="295">
        <v>0.27171309999999999</v>
      </c>
      <c r="B11574" s="295"/>
      <c r="C11574" s="295">
        <v>0.36361310000000002</v>
      </c>
      <c r="D11574" s="295"/>
    </row>
    <row r="11575" spans="1:4" x14ac:dyDescent="0.2">
      <c r="A11575" s="295">
        <v>0.27170100000000003</v>
      </c>
      <c r="B11575" s="295"/>
      <c r="C11575" s="295">
        <v>0.36359849999999999</v>
      </c>
      <c r="D11575" s="295"/>
    </row>
    <row r="11576" spans="1:4" x14ac:dyDescent="0.2">
      <c r="A11576" s="295">
        <v>0.27168829999999999</v>
      </c>
      <c r="B11576" s="295"/>
      <c r="C11576" s="295">
        <v>0.36356040000000001</v>
      </c>
      <c r="D11576" s="295"/>
    </row>
    <row r="11577" spans="1:4" x14ac:dyDescent="0.2">
      <c r="A11577" s="295">
        <v>0.27168829999999999</v>
      </c>
      <c r="B11577" s="295"/>
      <c r="C11577" s="295">
        <v>0.36353380000000002</v>
      </c>
      <c r="D11577" s="295"/>
    </row>
    <row r="11578" spans="1:4" x14ac:dyDescent="0.2">
      <c r="A11578" s="295">
        <v>0.27168829999999999</v>
      </c>
      <c r="B11578" s="295"/>
      <c r="C11578" s="295">
        <v>0.36353370000000002</v>
      </c>
      <c r="D11578" s="295"/>
    </row>
    <row r="11579" spans="1:4" x14ac:dyDescent="0.2">
      <c r="A11579" s="295">
        <v>0.27167469999999999</v>
      </c>
      <c r="B11579" s="295"/>
      <c r="C11579" s="295">
        <v>0.36350949999999999</v>
      </c>
      <c r="D11579" s="295"/>
    </row>
    <row r="11580" spans="1:4" x14ac:dyDescent="0.2">
      <c r="A11580" s="295">
        <v>0.27167469999999999</v>
      </c>
      <c r="B11580" s="295"/>
      <c r="C11580" s="295">
        <v>0.36347049999999997</v>
      </c>
      <c r="D11580" s="295"/>
    </row>
    <row r="11581" spans="1:4" x14ac:dyDescent="0.2">
      <c r="A11581" s="295">
        <v>0.2716615</v>
      </c>
      <c r="B11581" s="295"/>
      <c r="C11581" s="295">
        <v>0.36345680000000002</v>
      </c>
      <c r="D11581" s="295"/>
    </row>
    <row r="11582" spans="1:4" x14ac:dyDescent="0.2">
      <c r="A11582" s="295">
        <v>0.27164640000000001</v>
      </c>
      <c r="B11582" s="295"/>
      <c r="C11582" s="295">
        <v>0.36343140000000002</v>
      </c>
      <c r="D11582" s="295"/>
    </row>
    <row r="11583" spans="1:4" x14ac:dyDescent="0.2">
      <c r="A11583" s="295">
        <v>0.27163359999999998</v>
      </c>
      <c r="B11583" s="295"/>
      <c r="C11583" s="295">
        <v>0.36341679999999998</v>
      </c>
      <c r="D11583" s="295"/>
    </row>
    <row r="11584" spans="1:4" x14ac:dyDescent="0.2">
      <c r="A11584" s="295">
        <v>0.27162160000000002</v>
      </c>
      <c r="B11584" s="295"/>
      <c r="C11584" s="295">
        <v>0.36340470000000002</v>
      </c>
      <c r="D11584" s="295"/>
    </row>
    <row r="11585" spans="1:4" x14ac:dyDescent="0.2">
      <c r="A11585" s="295">
        <v>0.27160849999999997</v>
      </c>
      <c r="B11585" s="295"/>
      <c r="C11585" s="295">
        <v>0.36339139999999998</v>
      </c>
      <c r="D11585" s="295"/>
    </row>
    <row r="11586" spans="1:4" x14ac:dyDescent="0.2">
      <c r="A11586" s="295">
        <v>0.27159480000000003</v>
      </c>
      <c r="B11586" s="295"/>
      <c r="C11586" s="295">
        <v>0.36335079999999997</v>
      </c>
      <c r="D11586" s="295"/>
    </row>
    <row r="11587" spans="1:4" x14ac:dyDescent="0.2">
      <c r="A11587" s="295">
        <v>0.27158169999999998</v>
      </c>
      <c r="B11587" s="295"/>
      <c r="C11587" s="295">
        <v>0.36335070000000003</v>
      </c>
      <c r="D11587" s="295"/>
    </row>
    <row r="11588" spans="1:4" x14ac:dyDescent="0.2">
      <c r="A11588" s="295">
        <v>0.27156970000000002</v>
      </c>
      <c r="B11588" s="295"/>
      <c r="C11588" s="295">
        <v>0.36329790000000001</v>
      </c>
      <c r="D11588" s="295"/>
    </row>
    <row r="11589" spans="1:4" x14ac:dyDescent="0.2">
      <c r="A11589" s="295">
        <v>0.27156970000000002</v>
      </c>
      <c r="B11589" s="295"/>
      <c r="C11589" s="295">
        <v>0.36327209999999999</v>
      </c>
      <c r="D11589" s="295"/>
    </row>
    <row r="11590" spans="1:4" x14ac:dyDescent="0.2">
      <c r="A11590" s="295">
        <v>0.27155689999999999</v>
      </c>
      <c r="B11590" s="295"/>
      <c r="C11590" s="295">
        <v>0.36324780000000001</v>
      </c>
      <c r="D11590" s="295"/>
    </row>
    <row r="11591" spans="1:4" x14ac:dyDescent="0.2">
      <c r="A11591" s="295">
        <v>0.2715418</v>
      </c>
      <c r="B11591" s="295"/>
      <c r="C11591" s="295">
        <v>0.36323319999999998</v>
      </c>
      <c r="D11591" s="295"/>
    </row>
    <row r="11592" spans="1:4" x14ac:dyDescent="0.2">
      <c r="A11592" s="295">
        <v>0.2715418</v>
      </c>
      <c r="B11592" s="295"/>
      <c r="C11592" s="295">
        <v>0.36320479999999999</v>
      </c>
      <c r="D11592" s="295"/>
    </row>
    <row r="11593" spans="1:4" x14ac:dyDescent="0.2">
      <c r="A11593" s="295">
        <v>0.27152809999999999</v>
      </c>
      <c r="B11593" s="295"/>
      <c r="C11593" s="295">
        <v>0.3631781</v>
      </c>
      <c r="D11593" s="295"/>
    </row>
    <row r="11594" spans="1:4" x14ac:dyDescent="0.2">
      <c r="A11594" s="295">
        <v>0.27150340000000001</v>
      </c>
      <c r="B11594" s="295"/>
      <c r="C11594" s="295">
        <v>0.3631781</v>
      </c>
      <c r="D11594" s="295"/>
    </row>
    <row r="11595" spans="1:4" x14ac:dyDescent="0.2">
      <c r="A11595" s="295">
        <v>0.27150340000000001</v>
      </c>
      <c r="B11595" s="295"/>
      <c r="C11595" s="295">
        <v>0.3631781</v>
      </c>
      <c r="D11595" s="295"/>
    </row>
    <row r="11596" spans="1:4" x14ac:dyDescent="0.2">
      <c r="A11596" s="295">
        <v>0.27148820000000001</v>
      </c>
      <c r="B11596" s="295"/>
      <c r="C11596" s="295">
        <v>0.36315019999999998</v>
      </c>
      <c r="D11596" s="295"/>
    </row>
    <row r="11597" spans="1:4" x14ac:dyDescent="0.2">
      <c r="A11597" s="295">
        <v>0.27146310000000001</v>
      </c>
      <c r="B11597" s="295"/>
      <c r="C11597" s="295">
        <v>0.36310009999999998</v>
      </c>
      <c r="D11597" s="295"/>
    </row>
    <row r="11598" spans="1:4" x14ac:dyDescent="0.2">
      <c r="A11598" s="295">
        <v>0.27146310000000001</v>
      </c>
      <c r="B11598" s="295"/>
      <c r="C11598" s="295">
        <v>0.36308800000000002</v>
      </c>
      <c r="D11598" s="295"/>
    </row>
    <row r="11599" spans="1:4" x14ac:dyDescent="0.2">
      <c r="A11599" s="295">
        <v>0.27143669999999998</v>
      </c>
      <c r="B11599" s="295"/>
      <c r="C11599" s="295">
        <v>0.36304629999999999</v>
      </c>
      <c r="D11599" s="295"/>
    </row>
    <row r="11600" spans="1:4" x14ac:dyDescent="0.2">
      <c r="A11600" s="295">
        <v>0.27143669999999998</v>
      </c>
      <c r="B11600" s="295"/>
      <c r="C11600" s="295">
        <v>0.36303429999999998</v>
      </c>
      <c r="D11600" s="295"/>
    </row>
    <row r="11601" spans="1:4" x14ac:dyDescent="0.2">
      <c r="A11601" s="295">
        <v>0.27142470000000002</v>
      </c>
      <c r="B11601" s="295"/>
      <c r="C11601" s="295">
        <v>0.36302200000000001</v>
      </c>
      <c r="D11601" s="295"/>
    </row>
    <row r="11602" spans="1:4" x14ac:dyDescent="0.2">
      <c r="A11602" s="295">
        <v>0.27141189999999998</v>
      </c>
      <c r="B11602" s="295"/>
      <c r="C11602" s="295">
        <v>0.36299500000000001</v>
      </c>
      <c r="D11602" s="295"/>
    </row>
    <row r="11603" spans="1:4" x14ac:dyDescent="0.2">
      <c r="A11603" s="295">
        <v>0.27141189999999998</v>
      </c>
      <c r="B11603" s="295"/>
      <c r="C11603" s="295">
        <v>0.36298269999999999</v>
      </c>
      <c r="D11603" s="295"/>
    </row>
    <row r="11604" spans="1:4" x14ac:dyDescent="0.2">
      <c r="A11604" s="295">
        <v>0.27141189999999998</v>
      </c>
      <c r="B11604" s="295"/>
      <c r="C11604" s="295">
        <v>0.36297049999999997</v>
      </c>
      <c r="D11604" s="295"/>
    </row>
    <row r="11605" spans="1:4" x14ac:dyDescent="0.2">
      <c r="A11605" s="295">
        <v>0.27138309999999999</v>
      </c>
      <c r="B11605" s="295"/>
      <c r="C11605" s="295">
        <v>0.36293019999999998</v>
      </c>
      <c r="D11605" s="295"/>
    </row>
    <row r="11606" spans="1:4" x14ac:dyDescent="0.2">
      <c r="A11606" s="295">
        <v>0.27135599999999999</v>
      </c>
      <c r="B11606" s="295"/>
      <c r="C11606" s="295">
        <v>0.36291820000000002</v>
      </c>
      <c r="D11606" s="295"/>
    </row>
    <row r="11607" spans="1:4" x14ac:dyDescent="0.2">
      <c r="A11607" s="295">
        <v>0.27135599999999999</v>
      </c>
      <c r="B11607" s="295"/>
      <c r="C11607" s="295">
        <v>0.36290440000000002</v>
      </c>
      <c r="D11607" s="295"/>
    </row>
    <row r="11608" spans="1:4" x14ac:dyDescent="0.2">
      <c r="A11608" s="295">
        <v>0.27135599999999999</v>
      </c>
      <c r="B11608" s="295"/>
      <c r="C11608" s="295">
        <v>0.36287740000000002</v>
      </c>
      <c r="D11608" s="295"/>
    </row>
    <row r="11609" spans="1:4" x14ac:dyDescent="0.2">
      <c r="A11609" s="295">
        <v>0.27135599999999999</v>
      </c>
      <c r="B11609" s="295"/>
      <c r="C11609" s="295">
        <v>0.3628651</v>
      </c>
      <c r="D11609" s="295"/>
    </row>
    <row r="11610" spans="1:4" x14ac:dyDescent="0.2">
      <c r="A11610" s="295">
        <v>0.27134320000000001</v>
      </c>
      <c r="B11610" s="295"/>
      <c r="C11610" s="295">
        <v>0.36285309999999998</v>
      </c>
      <c r="D11610" s="295"/>
    </row>
    <row r="11611" spans="1:4" x14ac:dyDescent="0.2">
      <c r="A11611" s="295">
        <v>0.27133010000000002</v>
      </c>
      <c r="B11611" s="295"/>
      <c r="C11611" s="295">
        <v>0.36283840000000001</v>
      </c>
      <c r="D11611" s="295"/>
    </row>
    <row r="11612" spans="1:4" x14ac:dyDescent="0.2">
      <c r="A11612" s="295">
        <v>0.2713044</v>
      </c>
      <c r="B11612" s="295"/>
      <c r="C11612" s="295">
        <v>0.3628247</v>
      </c>
      <c r="D11612" s="295"/>
    </row>
    <row r="11613" spans="1:4" x14ac:dyDescent="0.2">
      <c r="A11613" s="295">
        <v>0.27128930000000001</v>
      </c>
      <c r="B11613" s="295"/>
      <c r="C11613" s="295">
        <v>0.3628247</v>
      </c>
      <c r="D11613" s="295"/>
    </row>
    <row r="11614" spans="1:4" x14ac:dyDescent="0.2">
      <c r="A11614" s="295">
        <v>0.27128930000000001</v>
      </c>
      <c r="B11614" s="295"/>
      <c r="C11614" s="295">
        <v>0.36279909999999999</v>
      </c>
      <c r="D11614" s="295"/>
    </row>
    <row r="11615" spans="1:4" x14ac:dyDescent="0.2">
      <c r="A11615" s="295">
        <v>0.27126339999999999</v>
      </c>
      <c r="B11615" s="295"/>
      <c r="C11615" s="295">
        <v>0.36279909999999999</v>
      </c>
      <c r="D11615" s="295"/>
    </row>
    <row r="11616" spans="1:4" x14ac:dyDescent="0.2">
      <c r="A11616" s="295">
        <v>0.27126339999999999</v>
      </c>
      <c r="B11616" s="295"/>
      <c r="C11616" s="295">
        <v>0.36276019999999998</v>
      </c>
      <c r="D11616" s="295"/>
    </row>
    <row r="11617" spans="1:4" x14ac:dyDescent="0.2">
      <c r="A11617" s="295">
        <v>0.27122459999999998</v>
      </c>
      <c r="B11617" s="295"/>
      <c r="C11617" s="295">
        <v>0.36276019999999998</v>
      </c>
      <c r="D11617" s="295"/>
    </row>
    <row r="11618" spans="1:4" x14ac:dyDescent="0.2">
      <c r="A11618" s="295">
        <v>0.27119670000000001</v>
      </c>
      <c r="B11618" s="295"/>
      <c r="C11618" s="295">
        <v>0.36274640000000002</v>
      </c>
      <c r="D11618" s="295"/>
    </row>
    <row r="11619" spans="1:4" x14ac:dyDescent="0.2">
      <c r="A11619" s="295">
        <v>0.27119670000000001</v>
      </c>
      <c r="B11619" s="295"/>
      <c r="C11619" s="295">
        <v>0.3627088</v>
      </c>
      <c r="D11619" s="295"/>
    </row>
    <row r="11620" spans="1:4" x14ac:dyDescent="0.2">
      <c r="A11620" s="295">
        <v>0.27118399999999998</v>
      </c>
      <c r="B11620" s="295"/>
      <c r="C11620" s="295">
        <v>0.36268319999999998</v>
      </c>
      <c r="D11620" s="295"/>
    </row>
    <row r="11621" spans="1:4" x14ac:dyDescent="0.2">
      <c r="A11621" s="295">
        <v>0.27117089999999999</v>
      </c>
      <c r="B11621" s="295"/>
      <c r="C11621" s="295">
        <v>0.36265389999999997</v>
      </c>
      <c r="D11621" s="295"/>
    </row>
    <row r="11622" spans="1:4" x14ac:dyDescent="0.2">
      <c r="A11622" s="295">
        <v>0.27115879999999998</v>
      </c>
      <c r="B11622" s="295"/>
      <c r="C11622" s="295">
        <v>0.36264020000000002</v>
      </c>
      <c r="D11622" s="295"/>
    </row>
    <row r="11623" spans="1:4" x14ac:dyDescent="0.2">
      <c r="A11623" s="295">
        <v>0.2711461</v>
      </c>
      <c r="B11623" s="295"/>
      <c r="C11623" s="295">
        <v>0.36262820000000001</v>
      </c>
      <c r="D11623" s="295"/>
    </row>
    <row r="11624" spans="1:4" x14ac:dyDescent="0.2">
      <c r="A11624" s="295">
        <v>0.2711461</v>
      </c>
      <c r="B11624" s="295"/>
      <c r="C11624" s="295">
        <v>0.3626144</v>
      </c>
      <c r="D11624" s="295"/>
    </row>
    <row r="11625" spans="1:4" x14ac:dyDescent="0.2">
      <c r="A11625" s="295">
        <v>0.27113300000000001</v>
      </c>
      <c r="B11625" s="295"/>
      <c r="C11625" s="295">
        <v>0.3625755</v>
      </c>
      <c r="D11625" s="295"/>
    </row>
    <row r="11626" spans="1:4" x14ac:dyDescent="0.2">
      <c r="A11626" s="295">
        <v>0.27113300000000001</v>
      </c>
      <c r="B11626" s="295"/>
      <c r="C11626" s="295">
        <v>0.3625351</v>
      </c>
      <c r="D11626" s="295"/>
    </row>
    <row r="11627" spans="1:4" x14ac:dyDescent="0.2">
      <c r="A11627" s="295">
        <v>0.27111930000000001</v>
      </c>
      <c r="B11627" s="295"/>
      <c r="C11627" s="295">
        <v>0.36252040000000002</v>
      </c>
      <c r="D11627" s="295"/>
    </row>
    <row r="11628" spans="1:4" x14ac:dyDescent="0.2">
      <c r="A11628" s="295">
        <v>0.27110570000000001</v>
      </c>
      <c r="B11628" s="295"/>
      <c r="C11628" s="295">
        <v>0.36250840000000001</v>
      </c>
      <c r="D11628" s="295"/>
    </row>
    <row r="11629" spans="1:4" x14ac:dyDescent="0.2">
      <c r="A11629" s="295">
        <v>0.27110570000000001</v>
      </c>
      <c r="B11629" s="295"/>
      <c r="C11629" s="295">
        <v>0.3624791</v>
      </c>
      <c r="D11629" s="295"/>
    </row>
    <row r="11630" spans="1:4" x14ac:dyDescent="0.2">
      <c r="A11630" s="295">
        <v>0.27106780000000003</v>
      </c>
      <c r="B11630" s="295"/>
      <c r="C11630" s="295">
        <v>0.36244110000000002</v>
      </c>
      <c r="D11630" s="295"/>
    </row>
    <row r="11631" spans="1:4" x14ac:dyDescent="0.2">
      <c r="A11631" s="295">
        <v>0.27105259999999998</v>
      </c>
      <c r="B11631" s="295"/>
      <c r="C11631" s="295">
        <v>0.362429</v>
      </c>
      <c r="D11631" s="295"/>
    </row>
    <row r="11632" spans="1:4" x14ac:dyDescent="0.2">
      <c r="A11632" s="295">
        <v>0.27105259999999998</v>
      </c>
      <c r="B11632" s="295"/>
      <c r="C11632" s="295">
        <v>0.3624153</v>
      </c>
      <c r="D11632" s="295"/>
    </row>
    <row r="11633" spans="1:4" x14ac:dyDescent="0.2">
      <c r="A11633" s="295">
        <v>0.27105259999999998</v>
      </c>
      <c r="B11633" s="295"/>
      <c r="C11633" s="295">
        <v>0.3624153</v>
      </c>
      <c r="D11633" s="295"/>
    </row>
    <row r="11634" spans="1:4" x14ac:dyDescent="0.2">
      <c r="A11634" s="295">
        <v>0.27105259999999998</v>
      </c>
      <c r="B11634" s="295"/>
      <c r="C11634" s="295">
        <v>0.36238860000000001</v>
      </c>
      <c r="D11634" s="295"/>
    </row>
    <row r="11635" spans="1:4" x14ac:dyDescent="0.2">
      <c r="A11635" s="295">
        <v>0.2710399</v>
      </c>
      <c r="B11635" s="295"/>
      <c r="C11635" s="295">
        <v>0.36236160000000001</v>
      </c>
      <c r="D11635" s="295"/>
    </row>
    <row r="11636" spans="1:4" x14ac:dyDescent="0.2">
      <c r="A11636" s="295">
        <v>0.2710399</v>
      </c>
      <c r="B11636" s="295"/>
      <c r="C11636" s="295">
        <v>0.36234820000000001</v>
      </c>
      <c r="D11636" s="295"/>
    </row>
    <row r="11637" spans="1:4" x14ac:dyDescent="0.2">
      <c r="A11637" s="295">
        <v>0.27099960000000001</v>
      </c>
      <c r="B11637" s="295"/>
      <c r="C11637" s="295">
        <v>0.36232389999999998</v>
      </c>
      <c r="D11637" s="295"/>
    </row>
    <row r="11638" spans="1:4" x14ac:dyDescent="0.2">
      <c r="A11638" s="295">
        <v>0.2709859</v>
      </c>
      <c r="B11638" s="295"/>
      <c r="C11638" s="295">
        <v>0.36231170000000001</v>
      </c>
      <c r="D11638" s="295"/>
    </row>
    <row r="11639" spans="1:4" x14ac:dyDescent="0.2">
      <c r="A11639" s="295">
        <v>0.2709859</v>
      </c>
      <c r="B11639" s="295"/>
      <c r="C11639" s="295">
        <v>0.3622725</v>
      </c>
      <c r="D11639" s="295"/>
    </row>
    <row r="11640" spans="1:4" x14ac:dyDescent="0.2">
      <c r="A11640" s="295">
        <v>0.27097320000000003</v>
      </c>
      <c r="B11640" s="295"/>
      <c r="C11640" s="295">
        <v>0.36225790000000002</v>
      </c>
      <c r="D11640" s="295"/>
    </row>
    <row r="11641" spans="1:4" x14ac:dyDescent="0.2">
      <c r="A11641" s="295">
        <v>0.27096120000000001</v>
      </c>
      <c r="B11641" s="295"/>
      <c r="C11641" s="295">
        <v>0.36224590000000001</v>
      </c>
      <c r="D11641" s="295"/>
    </row>
    <row r="11642" spans="1:4" x14ac:dyDescent="0.2">
      <c r="A11642" s="295">
        <v>0.27096120000000001</v>
      </c>
      <c r="B11642" s="295"/>
      <c r="C11642" s="295">
        <v>0.36221989999999998</v>
      </c>
      <c r="D11642" s="295"/>
    </row>
    <row r="11643" spans="1:4" x14ac:dyDescent="0.2">
      <c r="A11643" s="295">
        <v>0.27094849999999998</v>
      </c>
      <c r="B11643" s="295"/>
      <c r="C11643" s="295">
        <v>0.36221989999999998</v>
      </c>
      <c r="D11643" s="295"/>
    </row>
    <row r="11644" spans="1:4" x14ac:dyDescent="0.2">
      <c r="A11644" s="295">
        <v>0.2709202</v>
      </c>
      <c r="B11644" s="295"/>
      <c r="C11644" s="295">
        <v>0.36220780000000002</v>
      </c>
      <c r="D11644" s="295"/>
    </row>
    <row r="11645" spans="1:4" x14ac:dyDescent="0.2">
      <c r="A11645" s="295">
        <v>0.27090809999999999</v>
      </c>
      <c r="B11645" s="295"/>
      <c r="C11645" s="295">
        <v>0.36216609999999999</v>
      </c>
      <c r="D11645" s="295"/>
    </row>
    <row r="11646" spans="1:4" x14ac:dyDescent="0.2">
      <c r="A11646" s="295">
        <v>0.27090809999999999</v>
      </c>
      <c r="B11646" s="295"/>
      <c r="C11646" s="295">
        <v>0.3621528</v>
      </c>
      <c r="D11646" s="295"/>
    </row>
    <row r="11647" spans="1:4" x14ac:dyDescent="0.2">
      <c r="A11647" s="295">
        <v>0.27088079999999998</v>
      </c>
      <c r="B11647" s="295"/>
      <c r="C11647" s="295">
        <v>0.36210009999999998</v>
      </c>
      <c r="D11647" s="295"/>
    </row>
    <row r="11648" spans="1:4" x14ac:dyDescent="0.2">
      <c r="A11648" s="295">
        <v>0.2708681</v>
      </c>
      <c r="B11648" s="295"/>
      <c r="C11648" s="295">
        <v>0.36210009999999998</v>
      </c>
      <c r="D11648" s="295"/>
    </row>
    <row r="11649" spans="1:4" x14ac:dyDescent="0.2">
      <c r="A11649" s="295">
        <v>0.27085500000000001</v>
      </c>
      <c r="B11649" s="295"/>
      <c r="C11649" s="295">
        <v>0.36208810000000002</v>
      </c>
      <c r="D11649" s="295"/>
    </row>
    <row r="11650" spans="1:4" x14ac:dyDescent="0.2">
      <c r="A11650" s="295">
        <v>0.27083980000000002</v>
      </c>
      <c r="B11650" s="295"/>
      <c r="C11650" s="295">
        <v>0.36206100000000002</v>
      </c>
      <c r="D11650" s="295"/>
    </row>
    <row r="11651" spans="1:4" x14ac:dyDescent="0.2">
      <c r="A11651" s="295">
        <v>0.27081300000000003</v>
      </c>
      <c r="B11651" s="295"/>
      <c r="C11651" s="295">
        <v>0.36206100000000002</v>
      </c>
      <c r="D11651" s="295"/>
    </row>
    <row r="11652" spans="1:4" x14ac:dyDescent="0.2">
      <c r="A11652" s="295">
        <v>0.27080100000000001</v>
      </c>
      <c r="B11652" s="295"/>
      <c r="C11652" s="295">
        <v>0.3620487</v>
      </c>
      <c r="D11652" s="295"/>
    </row>
    <row r="11653" spans="1:4" x14ac:dyDescent="0.2">
      <c r="A11653" s="295">
        <v>0.27080100000000001</v>
      </c>
      <c r="B11653" s="295"/>
      <c r="C11653" s="295">
        <v>0.3620217</v>
      </c>
      <c r="D11653" s="295"/>
    </row>
    <row r="11654" spans="1:4" x14ac:dyDescent="0.2">
      <c r="A11654" s="295">
        <v>0.27078590000000002</v>
      </c>
      <c r="B11654" s="295"/>
      <c r="C11654" s="295">
        <v>0.36199500000000001</v>
      </c>
      <c r="D11654" s="295"/>
    </row>
    <row r="11655" spans="1:4" x14ac:dyDescent="0.2">
      <c r="A11655" s="295">
        <v>0.27075909999999997</v>
      </c>
      <c r="B11655" s="295"/>
      <c r="C11655" s="295">
        <v>0.36198269999999999</v>
      </c>
      <c r="D11655" s="295"/>
    </row>
    <row r="11656" spans="1:4" x14ac:dyDescent="0.2">
      <c r="A11656" s="295">
        <v>0.2707464</v>
      </c>
      <c r="B11656" s="295"/>
      <c r="C11656" s="295">
        <v>0.36196810000000001</v>
      </c>
      <c r="D11656" s="295"/>
    </row>
    <row r="11657" spans="1:4" x14ac:dyDescent="0.2">
      <c r="A11657" s="295">
        <v>0.2707464</v>
      </c>
      <c r="B11657" s="295"/>
      <c r="C11657" s="295">
        <v>0.36194120000000002</v>
      </c>
      <c r="D11657" s="295"/>
    </row>
    <row r="11658" spans="1:4" x14ac:dyDescent="0.2">
      <c r="A11658" s="295">
        <v>0.27073429999999998</v>
      </c>
      <c r="B11658" s="295"/>
      <c r="C11658" s="295">
        <v>0.3619154</v>
      </c>
      <c r="D11658" s="295"/>
    </row>
    <row r="11659" spans="1:4" x14ac:dyDescent="0.2">
      <c r="A11659" s="295">
        <v>0.27073429999999998</v>
      </c>
      <c r="B11659" s="295"/>
      <c r="C11659" s="295">
        <v>0.36190080000000002</v>
      </c>
      <c r="D11659" s="295"/>
    </row>
    <row r="11660" spans="1:4" x14ac:dyDescent="0.2">
      <c r="A11660" s="295">
        <v>0.27070549999999999</v>
      </c>
      <c r="B11660" s="295"/>
      <c r="C11660" s="295">
        <v>0.3618885</v>
      </c>
      <c r="D11660" s="295"/>
    </row>
    <row r="11661" spans="1:4" x14ac:dyDescent="0.2">
      <c r="A11661" s="295">
        <v>0.27070549999999999</v>
      </c>
      <c r="B11661" s="295"/>
      <c r="C11661" s="295">
        <v>0.3618632</v>
      </c>
      <c r="D11661" s="295"/>
    </row>
    <row r="11662" spans="1:4" x14ac:dyDescent="0.2">
      <c r="A11662" s="295">
        <v>0.27069280000000001</v>
      </c>
      <c r="B11662" s="295"/>
      <c r="C11662" s="295">
        <v>0.36186309999999999</v>
      </c>
      <c r="D11662" s="295"/>
    </row>
    <row r="11663" spans="1:4" x14ac:dyDescent="0.2">
      <c r="A11663" s="295">
        <v>0.27067910000000001</v>
      </c>
      <c r="B11663" s="295"/>
      <c r="C11663" s="295">
        <v>0.36183480000000001</v>
      </c>
      <c r="D11663" s="295"/>
    </row>
    <row r="11664" spans="1:4" x14ac:dyDescent="0.2">
      <c r="A11664" s="295">
        <v>0.27067910000000001</v>
      </c>
      <c r="B11664" s="295"/>
      <c r="C11664" s="295">
        <v>0.36182249999999999</v>
      </c>
      <c r="D11664" s="295"/>
    </row>
    <row r="11665" spans="1:4" x14ac:dyDescent="0.2">
      <c r="A11665" s="295">
        <v>0.27067910000000001</v>
      </c>
      <c r="B11665" s="295"/>
      <c r="C11665" s="295">
        <v>0.36177140000000002</v>
      </c>
      <c r="D11665" s="295"/>
    </row>
    <row r="11666" spans="1:4" x14ac:dyDescent="0.2">
      <c r="A11666" s="295">
        <v>0.27066709999999999</v>
      </c>
      <c r="B11666" s="295"/>
      <c r="C11666" s="295">
        <v>0.36174299999999998</v>
      </c>
      <c r="D11666" s="295"/>
    </row>
    <row r="11667" spans="1:4" x14ac:dyDescent="0.2">
      <c r="A11667" s="295">
        <v>0.27066709999999999</v>
      </c>
      <c r="B11667" s="295"/>
      <c r="C11667" s="295">
        <v>0.36173070000000002</v>
      </c>
      <c r="D11667" s="295"/>
    </row>
    <row r="11668" spans="1:4" x14ac:dyDescent="0.2">
      <c r="A11668" s="295">
        <v>0.27061249999999998</v>
      </c>
      <c r="B11668" s="295"/>
      <c r="C11668" s="295">
        <v>0.36173070000000002</v>
      </c>
      <c r="D11668" s="295"/>
    </row>
    <row r="11669" spans="1:4" x14ac:dyDescent="0.2">
      <c r="A11669" s="295">
        <v>0.27061249999999998</v>
      </c>
      <c r="B11669" s="295"/>
      <c r="C11669" s="295">
        <v>0.36169269999999998</v>
      </c>
      <c r="D11669" s="295"/>
    </row>
    <row r="11670" spans="1:4" x14ac:dyDescent="0.2">
      <c r="A11670" s="295">
        <v>0.27059729999999999</v>
      </c>
      <c r="B11670" s="295"/>
      <c r="C11670" s="295">
        <v>0.36169269999999998</v>
      </c>
      <c r="D11670" s="295"/>
    </row>
    <row r="11671" spans="1:4" x14ac:dyDescent="0.2">
      <c r="A11671" s="295">
        <v>0.27059729999999999</v>
      </c>
      <c r="B11671" s="295"/>
      <c r="C11671" s="295">
        <v>0.36166470000000001</v>
      </c>
      <c r="D11671" s="295"/>
    </row>
    <row r="11672" spans="1:4" x14ac:dyDescent="0.2">
      <c r="A11672" s="295">
        <v>0.27058369999999998</v>
      </c>
      <c r="B11672" s="295"/>
      <c r="C11672" s="295">
        <v>0.36165269999999999</v>
      </c>
      <c r="D11672" s="295"/>
    </row>
    <row r="11673" spans="1:4" x14ac:dyDescent="0.2">
      <c r="A11673" s="295">
        <v>0.27058369999999998</v>
      </c>
      <c r="B11673" s="295"/>
      <c r="C11673" s="295">
        <v>0.36164039999999997</v>
      </c>
      <c r="D11673" s="295"/>
    </row>
    <row r="11674" spans="1:4" x14ac:dyDescent="0.2">
      <c r="A11674" s="295">
        <v>0.27055780000000001</v>
      </c>
      <c r="B11674" s="295"/>
      <c r="C11674" s="295">
        <v>0.36162670000000002</v>
      </c>
      <c r="D11674" s="295"/>
    </row>
    <row r="11675" spans="1:4" x14ac:dyDescent="0.2">
      <c r="A11675" s="295">
        <v>0.2705458</v>
      </c>
      <c r="B11675" s="295"/>
      <c r="C11675" s="295">
        <v>0.36159999999999998</v>
      </c>
      <c r="D11675" s="295"/>
    </row>
    <row r="11676" spans="1:4" x14ac:dyDescent="0.2">
      <c r="A11676" s="295">
        <v>0.2705458</v>
      </c>
      <c r="B11676" s="295"/>
      <c r="C11676" s="295">
        <v>0.36159999999999998</v>
      </c>
      <c r="D11676" s="295"/>
    </row>
    <row r="11677" spans="1:4" x14ac:dyDescent="0.2">
      <c r="A11677" s="295">
        <v>0.2705321</v>
      </c>
      <c r="B11677" s="295"/>
      <c r="C11677" s="295">
        <v>0.36158669999999998</v>
      </c>
      <c r="D11677" s="295"/>
    </row>
    <row r="11678" spans="1:4" x14ac:dyDescent="0.2">
      <c r="A11678" s="295">
        <v>0.27051940000000002</v>
      </c>
      <c r="B11678" s="295"/>
      <c r="C11678" s="295">
        <v>0.36156240000000001</v>
      </c>
      <c r="D11678" s="295"/>
    </row>
    <row r="11679" spans="1:4" x14ac:dyDescent="0.2">
      <c r="A11679" s="295">
        <v>0.27050419999999997</v>
      </c>
      <c r="B11679" s="295"/>
      <c r="C11679" s="295">
        <v>0.36154770000000003</v>
      </c>
      <c r="D11679" s="295"/>
    </row>
    <row r="11680" spans="1:4" x14ac:dyDescent="0.2">
      <c r="A11680" s="295">
        <v>0.27049060000000003</v>
      </c>
      <c r="B11680" s="295"/>
      <c r="C11680" s="295">
        <v>0.36152210000000001</v>
      </c>
      <c r="D11680" s="295"/>
    </row>
    <row r="11681" spans="1:4" x14ac:dyDescent="0.2">
      <c r="A11681" s="295">
        <v>0.27049060000000003</v>
      </c>
      <c r="B11681" s="295"/>
      <c r="C11681" s="295">
        <v>0.36148239999999998</v>
      </c>
      <c r="D11681" s="295"/>
    </row>
    <row r="11682" spans="1:4" x14ac:dyDescent="0.2">
      <c r="A11682" s="295">
        <v>0.27047749999999998</v>
      </c>
      <c r="B11682" s="295"/>
      <c r="C11682" s="295">
        <v>0.36145680000000002</v>
      </c>
      <c r="D11682" s="295"/>
    </row>
    <row r="11683" spans="1:4" x14ac:dyDescent="0.2">
      <c r="A11683" s="295">
        <v>0.27046540000000002</v>
      </c>
      <c r="B11683" s="295"/>
      <c r="C11683" s="295">
        <v>0.3614289</v>
      </c>
      <c r="D11683" s="295"/>
    </row>
    <row r="11684" spans="1:4" x14ac:dyDescent="0.2">
      <c r="A11684" s="295">
        <v>0.27046540000000002</v>
      </c>
      <c r="B11684" s="295"/>
      <c r="C11684" s="295">
        <v>0.36140460000000002</v>
      </c>
      <c r="D11684" s="295"/>
    </row>
    <row r="11685" spans="1:4" x14ac:dyDescent="0.2">
      <c r="A11685" s="295">
        <v>0.2704376</v>
      </c>
      <c r="B11685" s="295"/>
      <c r="C11685" s="295">
        <v>0.36136410000000002</v>
      </c>
      <c r="D11685" s="295"/>
    </row>
    <row r="11686" spans="1:4" x14ac:dyDescent="0.2">
      <c r="A11686" s="295">
        <v>0.27042389999999999</v>
      </c>
      <c r="B11686" s="295"/>
      <c r="C11686" s="295">
        <v>0.36133749999999998</v>
      </c>
      <c r="D11686" s="295"/>
    </row>
    <row r="11687" spans="1:4" x14ac:dyDescent="0.2">
      <c r="A11687" s="295">
        <v>0.27042389999999999</v>
      </c>
      <c r="B11687" s="295"/>
      <c r="C11687" s="295">
        <v>0.36133749999999998</v>
      </c>
      <c r="D11687" s="295"/>
    </row>
    <row r="11688" spans="1:4" x14ac:dyDescent="0.2">
      <c r="A11688" s="295">
        <v>0.27042389999999999</v>
      </c>
      <c r="B11688" s="295"/>
      <c r="C11688" s="295">
        <v>0.36133749999999998</v>
      </c>
      <c r="D11688" s="295"/>
    </row>
    <row r="11689" spans="1:4" x14ac:dyDescent="0.2">
      <c r="A11689" s="295">
        <v>0.27041189999999998</v>
      </c>
      <c r="B11689" s="295"/>
      <c r="C11689" s="295">
        <v>0.36131190000000002</v>
      </c>
      <c r="D11689" s="295"/>
    </row>
    <row r="11690" spans="1:4" x14ac:dyDescent="0.2">
      <c r="A11690" s="295">
        <v>0.27041189999999998</v>
      </c>
      <c r="B11690" s="295"/>
      <c r="C11690" s="295">
        <v>0.3612861</v>
      </c>
      <c r="D11690" s="295"/>
    </row>
    <row r="11691" spans="1:4" x14ac:dyDescent="0.2">
      <c r="A11691" s="295">
        <v>0.27041189999999998</v>
      </c>
      <c r="B11691" s="295"/>
      <c r="C11691" s="295">
        <v>0.3612861</v>
      </c>
      <c r="D11691" s="295"/>
    </row>
    <row r="11692" spans="1:4" x14ac:dyDescent="0.2">
      <c r="A11692" s="295">
        <v>0.2703583</v>
      </c>
      <c r="B11692" s="295"/>
      <c r="C11692" s="295">
        <v>0.3612861</v>
      </c>
      <c r="D11692" s="295"/>
    </row>
    <row r="11693" spans="1:4" x14ac:dyDescent="0.2">
      <c r="A11693" s="295">
        <v>0.2703583</v>
      </c>
      <c r="B11693" s="295"/>
      <c r="C11693" s="295">
        <v>0.36127379999999998</v>
      </c>
      <c r="D11693" s="295"/>
    </row>
    <row r="11694" spans="1:4" x14ac:dyDescent="0.2">
      <c r="A11694" s="295">
        <v>0.27033249999999998</v>
      </c>
      <c r="B11694" s="295"/>
      <c r="C11694" s="295">
        <v>0.36123339999999998</v>
      </c>
      <c r="D11694" s="295"/>
    </row>
    <row r="11695" spans="1:4" x14ac:dyDescent="0.2">
      <c r="A11695" s="295">
        <v>0.27033249999999998</v>
      </c>
      <c r="B11695" s="295"/>
      <c r="C11695" s="295">
        <v>0.36121969999999998</v>
      </c>
      <c r="D11695" s="295"/>
    </row>
    <row r="11696" spans="1:4" x14ac:dyDescent="0.2">
      <c r="A11696" s="295">
        <v>0.27031880000000003</v>
      </c>
      <c r="B11696" s="295"/>
      <c r="C11696" s="295">
        <v>0.36121969999999998</v>
      </c>
      <c r="D11696" s="295"/>
    </row>
    <row r="11697" spans="1:4" x14ac:dyDescent="0.2">
      <c r="A11697" s="295">
        <v>0.27030680000000001</v>
      </c>
      <c r="B11697" s="295"/>
      <c r="C11697" s="295">
        <v>0.36118169999999999</v>
      </c>
      <c r="D11697" s="295"/>
    </row>
    <row r="11698" spans="1:4" x14ac:dyDescent="0.2">
      <c r="A11698" s="295">
        <v>0.27030680000000001</v>
      </c>
      <c r="B11698" s="295"/>
      <c r="C11698" s="295">
        <v>0.36112939999999999</v>
      </c>
      <c r="D11698" s="295"/>
    </row>
    <row r="11699" spans="1:4" x14ac:dyDescent="0.2">
      <c r="A11699" s="295">
        <v>0.27029409999999998</v>
      </c>
      <c r="B11699" s="295"/>
      <c r="C11699" s="295">
        <v>0.36110379999999997</v>
      </c>
      <c r="D11699" s="295"/>
    </row>
    <row r="11700" spans="1:4" x14ac:dyDescent="0.2">
      <c r="A11700" s="295">
        <v>0.27027889999999999</v>
      </c>
      <c r="B11700" s="295"/>
      <c r="C11700" s="295">
        <v>0.36109010000000002</v>
      </c>
      <c r="D11700" s="295"/>
    </row>
    <row r="11701" spans="1:4" x14ac:dyDescent="0.2">
      <c r="A11701" s="295">
        <v>0.27025310000000002</v>
      </c>
      <c r="B11701" s="295"/>
      <c r="C11701" s="295">
        <v>0.36109000000000002</v>
      </c>
      <c r="D11701" s="295"/>
    </row>
    <row r="11702" spans="1:4" x14ac:dyDescent="0.2">
      <c r="A11702" s="295">
        <v>0.27022740000000001</v>
      </c>
      <c r="B11702" s="295"/>
      <c r="C11702" s="295">
        <v>0.36106569999999999</v>
      </c>
      <c r="D11702" s="295"/>
    </row>
    <row r="11703" spans="1:4" x14ac:dyDescent="0.2">
      <c r="A11703" s="295">
        <v>0.27022740000000001</v>
      </c>
      <c r="B11703" s="295"/>
      <c r="C11703" s="295">
        <v>0.36106569999999999</v>
      </c>
      <c r="D11703" s="295"/>
    </row>
    <row r="11704" spans="1:4" x14ac:dyDescent="0.2">
      <c r="A11704" s="295">
        <v>0.27021220000000001</v>
      </c>
      <c r="B11704" s="295"/>
      <c r="C11704" s="295">
        <v>0.36102410000000001</v>
      </c>
      <c r="D11704" s="295"/>
    </row>
    <row r="11705" spans="1:4" x14ac:dyDescent="0.2">
      <c r="A11705" s="295">
        <v>0.27019910000000003</v>
      </c>
      <c r="B11705" s="295"/>
      <c r="C11705" s="295">
        <v>0.361012</v>
      </c>
      <c r="D11705" s="295"/>
    </row>
    <row r="11706" spans="1:4" x14ac:dyDescent="0.2">
      <c r="A11706" s="295">
        <v>0.27018639999999999</v>
      </c>
      <c r="B11706" s="295"/>
      <c r="C11706" s="295">
        <v>0.36099979999999998</v>
      </c>
      <c r="D11706" s="295"/>
    </row>
    <row r="11707" spans="1:4" x14ac:dyDescent="0.2">
      <c r="A11707" s="295">
        <v>0.27018639999999999</v>
      </c>
      <c r="B11707" s="295"/>
      <c r="C11707" s="295">
        <v>0.36097400000000002</v>
      </c>
      <c r="D11707" s="295"/>
    </row>
    <row r="11708" spans="1:4" x14ac:dyDescent="0.2">
      <c r="A11708" s="295">
        <v>0.27018639999999999</v>
      </c>
      <c r="B11708" s="295"/>
      <c r="C11708" s="295">
        <v>0.3609617</v>
      </c>
      <c r="D11708" s="295"/>
    </row>
    <row r="11709" spans="1:4" x14ac:dyDescent="0.2">
      <c r="A11709" s="295">
        <v>0.27017429999999998</v>
      </c>
      <c r="B11709" s="295"/>
      <c r="C11709" s="295">
        <v>0.3609484</v>
      </c>
      <c r="D11709" s="295"/>
    </row>
    <row r="11710" spans="1:4" x14ac:dyDescent="0.2">
      <c r="A11710" s="295">
        <v>0.2701616</v>
      </c>
      <c r="B11710" s="295"/>
      <c r="C11710" s="295">
        <v>0.36092410000000003</v>
      </c>
      <c r="D11710" s="295"/>
    </row>
    <row r="11711" spans="1:4" x14ac:dyDescent="0.2">
      <c r="A11711" s="295">
        <v>0.2701616</v>
      </c>
      <c r="B11711" s="295"/>
      <c r="C11711" s="295">
        <v>0.36088350000000002</v>
      </c>
      <c r="D11711" s="295"/>
    </row>
    <row r="11712" spans="1:4" x14ac:dyDescent="0.2">
      <c r="A11712" s="295">
        <v>0.2701616</v>
      </c>
      <c r="B11712" s="295"/>
      <c r="C11712" s="295">
        <v>0.36087010000000003</v>
      </c>
      <c r="D11712" s="295"/>
    </row>
    <row r="11713" spans="1:4" x14ac:dyDescent="0.2">
      <c r="A11713" s="295">
        <v>0.270148</v>
      </c>
      <c r="B11713" s="295"/>
      <c r="C11713" s="295">
        <v>0.36084339999999998</v>
      </c>
      <c r="D11713" s="295"/>
    </row>
    <row r="11714" spans="1:4" x14ac:dyDescent="0.2">
      <c r="A11714" s="295">
        <v>0.27013280000000001</v>
      </c>
      <c r="B11714" s="295"/>
      <c r="C11714" s="295">
        <v>0.36084339999999998</v>
      </c>
      <c r="D11714" s="295"/>
    </row>
    <row r="11715" spans="1:4" x14ac:dyDescent="0.2">
      <c r="A11715" s="295">
        <v>0.27010600000000001</v>
      </c>
      <c r="B11715" s="295"/>
      <c r="C11715" s="295">
        <v>0.3608151</v>
      </c>
      <c r="D11715" s="295"/>
    </row>
    <row r="11716" spans="1:4" x14ac:dyDescent="0.2">
      <c r="A11716" s="295">
        <v>0.27010600000000001</v>
      </c>
      <c r="B11716" s="295"/>
      <c r="C11716" s="295">
        <v>0.3607882</v>
      </c>
      <c r="D11716" s="295"/>
    </row>
    <row r="11717" spans="1:4" x14ac:dyDescent="0.2">
      <c r="A11717" s="295">
        <v>0.27009090000000002</v>
      </c>
      <c r="B11717" s="295"/>
      <c r="C11717" s="295">
        <v>0.36077609999999999</v>
      </c>
      <c r="D11717" s="295"/>
    </row>
    <row r="11718" spans="1:4" x14ac:dyDescent="0.2">
      <c r="A11718" s="295">
        <v>0.27009090000000002</v>
      </c>
      <c r="B11718" s="295"/>
      <c r="C11718" s="295">
        <v>0.36077609999999999</v>
      </c>
      <c r="D11718" s="295"/>
    </row>
    <row r="11719" spans="1:4" x14ac:dyDescent="0.2">
      <c r="A11719" s="295">
        <v>0.27006609999999998</v>
      </c>
      <c r="B11719" s="295"/>
      <c r="C11719" s="295">
        <v>0.36075030000000002</v>
      </c>
      <c r="D11719" s="295"/>
    </row>
    <row r="11720" spans="1:4" x14ac:dyDescent="0.2">
      <c r="A11720" s="295">
        <v>0.27005249999999997</v>
      </c>
      <c r="B11720" s="295"/>
      <c r="C11720" s="295">
        <v>0.36073699999999997</v>
      </c>
      <c r="D11720" s="295"/>
    </row>
    <row r="11721" spans="1:4" x14ac:dyDescent="0.2">
      <c r="A11721" s="295">
        <v>0.27005249999999997</v>
      </c>
      <c r="B11721" s="295"/>
      <c r="C11721" s="295">
        <v>0.3607224</v>
      </c>
      <c r="D11721" s="295"/>
    </row>
    <row r="11722" spans="1:4" x14ac:dyDescent="0.2">
      <c r="A11722" s="295">
        <v>0.27002419999999999</v>
      </c>
      <c r="B11722" s="295"/>
      <c r="C11722" s="295">
        <v>0.36068299999999998</v>
      </c>
      <c r="D11722" s="295"/>
    </row>
    <row r="11723" spans="1:4" x14ac:dyDescent="0.2">
      <c r="A11723" s="295">
        <v>0.27002419999999999</v>
      </c>
      <c r="B11723" s="295"/>
      <c r="C11723" s="295">
        <v>0.36067100000000002</v>
      </c>
      <c r="D11723" s="295"/>
    </row>
    <row r="11724" spans="1:4" x14ac:dyDescent="0.2">
      <c r="A11724" s="295">
        <v>0.27001150000000002</v>
      </c>
      <c r="B11724" s="295"/>
      <c r="C11724" s="295">
        <v>0.36067100000000002</v>
      </c>
      <c r="D11724" s="295"/>
    </row>
    <row r="11725" spans="1:4" x14ac:dyDescent="0.2">
      <c r="A11725" s="295">
        <v>0.26998470000000002</v>
      </c>
      <c r="B11725" s="295"/>
      <c r="C11725" s="295">
        <v>0.36064669999999999</v>
      </c>
      <c r="D11725" s="295"/>
    </row>
    <row r="11726" spans="1:4" x14ac:dyDescent="0.2">
      <c r="A11726" s="295">
        <v>0.26998470000000002</v>
      </c>
      <c r="B11726" s="295"/>
      <c r="C11726" s="295">
        <v>0.36063299999999998</v>
      </c>
      <c r="D11726" s="295"/>
    </row>
    <row r="11727" spans="1:4" x14ac:dyDescent="0.2">
      <c r="A11727" s="295">
        <v>0.26998470000000002</v>
      </c>
      <c r="B11727" s="295"/>
      <c r="C11727" s="295">
        <v>0.3605949</v>
      </c>
      <c r="D11727" s="295"/>
    </row>
    <row r="11728" spans="1:4" x14ac:dyDescent="0.2">
      <c r="A11728" s="295">
        <v>0.26996949999999997</v>
      </c>
      <c r="B11728" s="295"/>
      <c r="C11728" s="295">
        <v>0.3605949</v>
      </c>
      <c r="D11728" s="295"/>
    </row>
    <row r="11729" spans="1:4" x14ac:dyDescent="0.2">
      <c r="A11729" s="295">
        <v>0.26995590000000003</v>
      </c>
      <c r="B11729" s="295"/>
      <c r="C11729" s="295">
        <v>0.3605816</v>
      </c>
      <c r="D11729" s="295"/>
    </row>
    <row r="11730" spans="1:4" x14ac:dyDescent="0.2">
      <c r="A11730" s="295">
        <v>0.26994309999999999</v>
      </c>
      <c r="B11730" s="295"/>
      <c r="C11730" s="295">
        <v>0.3605679</v>
      </c>
      <c r="D11730" s="295"/>
    </row>
    <row r="11731" spans="1:4" x14ac:dyDescent="0.2">
      <c r="A11731" s="295">
        <v>0.26993040000000001</v>
      </c>
      <c r="B11731" s="295"/>
      <c r="C11731" s="295">
        <v>0.36055320000000002</v>
      </c>
      <c r="D11731" s="295"/>
    </row>
    <row r="11732" spans="1:4" x14ac:dyDescent="0.2">
      <c r="A11732" s="295">
        <v>0.26990320000000001</v>
      </c>
      <c r="B11732" s="295"/>
      <c r="C11732" s="295">
        <v>0.36053950000000001</v>
      </c>
      <c r="D11732" s="295"/>
    </row>
    <row r="11733" spans="1:4" x14ac:dyDescent="0.2">
      <c r="A11733" s="295">
        <v>0.26987650000000002</v>
      </c>
      <c r="B11733" s="295"/>
      <c r="C11733" s="295">
        <v>0.36053950000000001</v>
      </c>
      <c r="D11733" s="295"/>
    </row>
    <row r="11734" spans="1:4" x14ac:dyDescent="0.2">
      <c r="A11734" s="295">
        <v>0.26986369999999998</v>
      </c>
      <c r="B11734" s="295"/>
      <c r="C11734" s="295">
        <v>0.36052610000000002</v>
      </c>
      <c r="D11734" s="295"/>
    </row>
    <row r="11735" spans="1:4" x14ac:dyDescent="0.2">
      <c r="A11735" s="295">
        <v>0.26986369999999998</v>
      </c>
      <c r="B11735" s="295"/>
      <c r="C11735" s="295">
        <v>0.36048550000000001</v>
      </c>
      <c r="D11735" s="295"/>
    </row>
    <row r="11736" spans="1:4" x14ac:dyDescent="0.2">
      <c r="A11736" s="295">
        <v>0.26986369999999998</v>
      </c>
      <c r="B11736" s="295"/>
      <c r="C11736" s="295">
        <v>0.3604735</v>
      </c>
      <c r="D11736" s="295"/>
    </row>
    <row r="11737" spans="1:4" x14ac:dyDescent="0.2">
      <c r="A11737" s="295">
        <v>0.26986369999999998</v>
      </c>
      <c r="B11737" s="295"/>
      <c r="C11737" s="295">
        <v>0.3604735</v>
      </c>
      <c r="D11737" s="295"/>
    </row>
    <row r="11738" spans="1:4" x14ac:dyDescent="0.2">
      <c r="A11738" s="295">
        <v>0.26982420000000001</v>
      </c>
      <c r="B11738" s="295"/>
      <c r="C11738" s="295">
        <v>0.36044769999999998</v>
      </c>
      <c r="D11738" s="295"/>
    </row>
    <row r="11739" spans="1:4" x14ac:dyDescent="0.2">
      <c r="A11739" s="295">
        <v>0.26979710000000001</v>
      </c>
      <c r="B11739" s="295"/>
      <c r="C11739" s="295">
        <v>0.36044769999999998</v>
      </c>
      <c r="D11739" s="295"/>
    </row>
    <row r="11740" spans="1:4" x14ac:dyDescent="0.2">
      <c r="A11740" s="295">
        <v>0.26979710000000001</v>
      </c>
      <c r="B11740" s="295"/>
      <c r="C11740" s="295">
        <v>0.36044769999999998</v>
      </c>
      <c r="D11740" s="295"/>
    </row>
    <row r="11741" spans="1:4" x14ac:dyDescent="0.2">
      <c r="A11741" s="295">
        <v>0.26979700000000001</v>
      </c>
      <c r="B11741" s="295"/>
      <c r="C11741" s="295">
        <v>0.36041970000000001</v>
      </c>
      <c r="D11741" s="295"/>
    </row>
    <row r="11742" spans="1:4" x14ac:dyDescent="0.2">
      <c r="A11742" s="295">
        <v>0.26979700000000001</v>
      </c>
      <c r="B11742" s="295"/>
      <c r="C11742" s="295">
        <v>0.3603671</v>
      </c>
      <c r="D11742" s="295"/>
    </row>
    <row r="11743" spans="1:4" x14ac:dyDescent="0.2">
      <c r="A11743" s="295">
        <v>0.26977069999999997</v>
      </c>
      <c r="B11743" s="295"/>
      <c r="C11743" s="295">
        <v>0.3603671</v>
      </c>
      <c r="D11743" s="295"/>
    </row>
    <row r="11744" spans="1:4" x14ac:dyDescent="0.2">
      <c r="A11744" s="295">
        <v>0.26975749999999998</v>
      </c>
      <c r="B11744" s="295"/>
      <c r="C11744" s="295">
        <v>0.36034110000000003</v>
      </c>
      <c r="D11744" s="295"/>
    </row>
    <row r="11745" spans="1:4" x14ac:dyDescent="0.2">
      <c r="A11745" s="295">
        <v>0.26975749999999998</v>
      </c>
      <c r="B11745" s="295"/>
      <c r="C11745" s="295">
        <v>0.36031570000000002</v>
      </c>
      <c r="D11745" s="295"/>
    </row>
    <row r="11746" spans="1:4" x14ac:dyDescent="0.2">
      <c r="A11746" s="295">
        <v>0.26975749999999998</v>
      </c>
      <c r="B11746" s="295"/>
      <c r="C11746" s="295">
        <v>0.3603034</v>
      </c>
      <c r="D11746" s="295"/>
    </row>
    <row r="11747" spans="1:4" x14ac:dyDescent="0.2">
      <c r="A11747" s="295">
        <v>0.26975749999999998</v>
      </c>
      <c r="B11747" s="295"/>
      <c r="C11747" s="295">
        <v>0.36026340000000001</v>
      </c>
      <c r="D11747" s="295"/>
    </row>
    <row r="11748" spans="1:4" x14ac:dyDescent="0.2">
      <c r="A11748" s="295">
        <v>0.26971970000000001</v>
      </c>
      <c r="B11748" s="295"/>
      <c r="C11748" s="295">
        <v>0.36023739999999999</v>
      </c>
      <c r="D11748" s="295"/>
    </row>
    <row r="11749" spans="1:4" x14ac:dyDescent="0.2">
      <c r="A11749" s="295">
        <v>0.26970450000000001</v>
      </c>
      <c r="B11749" s="295"/>
      <c r="C11749" s="295">
        <v>0.36023739999999999</v>
      </c>
      <c r="D11749" s="295"/>
    </row>
    <row r="11750" spans="1:4" x14ac:dyDescent="0.2">
      <c r="A11750" s="295">
        <v>0.26969090000000001</v>
      </c>
      <c r="B11750" s="295"/>
      <c r="C11750" s="295">
        <v>0.36022539999999997</v>
      </c>
      <c r="D11750" s="295"/>
    </row>
    <row r="11751" spans="1:4" x14ac:dyDescent="0.2">
      <c r="A11751" s="295">
        <v>0.26969080000000001</v>
      </c>
      <c r="B11751" s="295"/>
      <c r="C11751" s="295">
        <v>0.36022539999999997</v>
      </c>
      <c r="D11751" s="295"/>
    </row>
    <row r="11752" spans="1:4" x14ac:dyDescent="0.2">
      <c r="A11752" s="295">
        <v>0.26969080000000001</v>
      </c>
      <c r="B11752" s="295"/>
      <c r="C11752" s="295">
        <v>0.36019980000000001</v>
      </c>
      <c r="D11752" s="295"/>
    </row>
    <row r="11753" spans="1:4" x14ac:dyDescent="0.2">
      <c r="A11753" s="295">
        <v>0.26967809999999998</v>
      </c>
      <c r="B11753" s="295"/>
      <c r="C11753" s="295">
        <v>0.36019980000000001</v>
      </c>
      <c r="D11753" s="295"/>
    </row>
    <row r="11754" spans="1:4" x14ac:dyDescent="0.2">
      <c r="A11754" s="295">
        <v>0.26966610000000002</v>
      </c>
      <c r="B11754" s="295"/>
      <c r="C11754" s="295">
        <v>0.36017139999999997</v>
      </c>
      <c r="D11754" s="295"/>
    </row>
    <row r="11755" spans="1:4" x14ac:dyDescent="0.2">
      <c r="A11755" s="295">
        <v>0.26963969999999998</v>
      </c>
      <c r="B11755" s="295"/>
      <c r="C11755" s="295">
        <v>0.36015940000000002</v>
      </c>
      <c r="D11755" s="295"/>
    </row>
    <row r="11756" spans="1:4" x14ac:dyDescent="0.2">
      <c r="A11756" s="295">
        <v>0.26963969999999998</v>
      </c>
      <c r="B11756" s="295"/>
      <c r="C11756" s="295">
        <v>0.36015940000000002</v>
      </c>
      <c r="D11756" s="295"/>
    </row>
    <row r="11757" spans="1:4" x14ac:dyDescent="0.2">
      <c r="A11757" s="295">
        <v>0.26962459999999999</v>
      </c>
      <c r="B11757" s="295"/>
      <c r="C11757" s="295">
        <v>0.36013339999999999</v>
      </c>
      <c r="D11757" s="295"/>
    </row>
    <row r="11758" spans="1:4" x14ac:dyDescent="0.2">
      <c r="A11758" s="295">
        <v>0.26962459999999999</v>
      </c>
      <c r="B11758" s="295"/>
      <c r="C11758" s="295">
        <v>0.36010799999999998</v>
      </c>
      <c r="D11758" s="295"/>
    </row>
    <row r="11759" spans="1:4" x14ac:dyDescent="0.2">
      <c r="A11759" s="295">
        <v>0.2696114</v>
      </c>
      <c r="B11759" s="295"/>
      <c r="C11759" s="295">
        <v>0.36009340000000001</v>
      </c>
      <c r="D11759" s="295"/>
    </row>
    <row r="11760" spans="1:4" x14ac:dyDescent="0.2">
      <c r="A11760" s="295">
        <v>0.2696114</v>
      </c>
      <c r="B11760" s="295"/>
      <c r="C11760" s="295">
        <v>0.36006739999999998</v>
      </c>
      <c r="D11760" s="295"/>
    </row>
    <row r="11761" spans="1:4" x14ac:dyDescent="0.2">
      <c r="A11761" s="295">
        <v>0.26959630000000001</v>
      </c>
      <c r="B11761" s="295"/>
      <c r="C11761" s="295">
        <v>0.36006739999999998</v>
      </c>
      <c r="D11761" s="295"/>
    </row>
    <row r="11762" spans="1:4" x14ac:dyDescent="0.2">
      <c r="A11762" s="295">
        <v>0.26955790000000002</v>
      </c>
      <c r="B11762" s="295"/>
      <c r="C11762" s="295">
        <v>0.3600527</v>
      </c>
      <c r="D11762" s="295"/>
    </row>
    <row r="11763" spans="1:4" x14ac:dyDescent="0.2">
      <c r="A11763" s="295">
        <v>0.26955790000000002</v>
      </c>
      <c r="B11763" s="295"/>
      <c r="C11763" s="295">
        <v>0.36002440000000002</v>
      </c>
      <c r="D11763" s="295"/>
    </row>
    <row r="11764" spans="1:4" x14ac:dyDescent="0.2">
      <c r="A11764" s="295">
        <v>0.26955790000000002</v>
      </c>
      <c r="B11764" s="295"/>
      <c r="C11764" s="295">
        <v>0.35998799999999997</v>
      </c>
      <c r="D11764" s="295"/>
    </row>
    <row r="11765" spans="1:4" x14ac:dyDescent="0.2">
      <c r="A11765" s="295">
        <v>0.26954479999999997</v>
      </c>
      <c r="B11765" s="295"/>
      <c r="C11765" s="295">
        <v>0.35996240000000002</v>
      </c>
      <c r="D11765" s="295"/>
    </row>
    <row r="11766" spans="1:4" x14ac:dyDescent="0.2">
      <c r="A11766" s="295">
        <v>0.26953199999999999</v>
      </c>
      <c r="B11766" s="295"/>
      <c r="C11766" s="295">
        <v>0.35994870000000001</v>
      </c>
      <c r="D11766" s="295"/>
    </row>
    <row r="11767" spans="1:4" x14ac:dyDescent="0.2">
      <c r="A11767" s="295">
        <v>0.26953199999999999</v>
      </c>
      <c r="B11767" s="295"/>
      <c r="C11767" s="295">
        <v>0.35993409999999998</v>
      </c>
      <c r="D11767" s="295"/>
    </row>
    <row r="11768" spans="1:4" x14ac:dyDescent="0.2">
      <c r="A11768" s="295">
        <v>0.26953199999999999</v>
      </c>
      <c r="B11768" s="295"/>
      <c r="C11768" s="295">
        <v>0.3599098</v>
      </c>
      <c r="D11768" s="295"/>
    </row>
    <row r="11769" spans="1:4" x14ac:dyDescent="0.2">
      <c r="A11769" s="295">
        <v>0.26950479999999999</v>
      </c>
      <c r="B11769" s="295"/>
      <c r="C11769" s="295">
        <v>0.35988179999999997</v>
      </c>
      <c r="D11769" s="295"/>
    </row>
    <row r="11770" spans="1:4" x14ac:dyDescent="0.2">
      <c r="A11770" s="295">
        <v>0.26949210000000001</v>
      </c>
      <c r="B11770" s="295"/>
      <c r="C11770" s="295">
        <v>0.35988179999999997</v>
      </c>
      <c r="D11770" s="295"/>
    </row>
    <row r="11771" spans="1:4" x14ac:dyDescent="0.2">
      <c r="A11771" s="295">
        <v>0.26947900000000002</v>
      </c>
      <c r="B11771" s="295"/>
      <c r="C11771" s="295">
        <v>0.35986970000000001</v>
      </c>
      <c r="D11771" s="295"/>
    </row>
    <row r="11772" spans="1:4" x14ac:dyDescent="0.2">
      <c r="A11772" s="295">
        <v>0.26947900000000002</v>
      </c>
      <c r="B11772" s="295"/>
      <c r="C11772" s="295">
        <v>0.35983039999999999</v>
      </c>
      <c r="D11772" s="295"/>
    </row>
    <row r="11773" spans="1:4" x14ac:dyDescent="0.2">
      <c r="A11773" s="295">
        <v>0.26946530000000002</v>
      </c>
      <c r="B11773" s="295"/>
      <c r="C11773" s="295">
        <v>0.35983039999999999</v>
      </c>
      <c r="D11773" s="295"/>
    </row>
    <row r="11774" spans="1:4" x14ac:dyDescent="0.2">
      <c r="A11774" s="295">
        <v>0.26945019999999997</v>
      </c>
      <c r="B11774" s="295"/>
      <c r="C11774" s="295">
        <v>0.35983039999999999</v>
      </c>
      <c r="D11774" s="295"/>
    </row>
    <row r="11775" spans="1:4" x14ac:dyDescent="0.2">
      <c r="A11775" s="295">
        <v>0.26943699999999998</v>
      </c>
      <c r="B11775" s="295"/>
      <c r="C11775" s="295">
        <v>0.35983039999999999</v>
      </c>
      <c r="D11775" s="295"/>
    </row>
    <row r="11776" spans="1:4" x14ac:dyDescent="0.2">
      <c r="A11776" s="295">
        <v>0.26939869999999999</v>
      </c>
      <c r="B11776" s="295"/>
      <c r="C11776" s="295">
        <v>0.3598171</v>
      </c>
      <c r="D11776" s="295"/>
    </row>
    <row r="11777" spans="1:4" x14ac:dyDescent="0.2">
      <c r="A11777" s="295">
        <v>0.26939859999999999</v>
      </c>
      <c r="B11777" s="295"/>
      <c r="C11777" s="295">
        <v>0.35979280000000002</v>
      </c>
      <c r="D11777" s="295"/>
    </row>
    <row r="11778" spans="1:4" x14ac:dyDescent="0.2">
      <c r="A11778" s="295">
        <v>0.2693855</v>
      </c>
      <c r="B11778" s="295"/>
      <c r="C11778" s="295">
        <v>0.35979280000000002</v>
      </c>
      <c r="D11778" s="295"/>
    </row>
    <row r="11779" spans="1:4" x14ac:dyDescent="0.2">
      <c r="A11779" s="295">
        <v>0.26934469999999999</v>
      </c>
      <c r="B11779" s="295"/>
      <c r="C11779" s="295">
        <v>0.35976439999999998</v>
      </c>
      <c r="D11779" s="295"/>
    </row>
    <row r="11780" spans="1:4" x14ac:dyDescent="0.2">
      <c r="A11780" s="295">
        <v>0.26934469999999999</v>
      </c>
      <c r="B11780" s="295"/>
      <c r="C11780" s="295">
        <v>0.35973899999999998</v>
      </c>
      <c r="D11780" s="295"/>
    </row>
    <row r="11781" spans="1:4" x14ac:dyDescent="0.2">
      <c r="A11781" s="295">
        <v>0.26934469999999999</v>
      </c>
      <c r="B11781" s="295"/>
      <c r="C11781" s="295">
        <v>0.35973899999999998</v>
      </c>
      <c r="D11781" s="295"/>
    </row>
    <row r="11782" spans="1:4" x14ac:dyDescent="0.2">
      <c r="A11782" s="295">
        <v>0.26933200000000002</v>
      </c>
      <c r="B11782" s="295"/>
      <c r="C11782" s="295">
        <v>0.35972700000000002</v>
      </c>
      <c r="D11782" s="295"/>
    </row>
    <row r="11783" spans="1:4" x14ac:dyDescent="0.2">
      <c r="A11783" s="295">
        <v>0.26931880000000002</v>
      </c>
      <c r="B11783" s="295"/>
      <c r="C11783" s="295">
        <v>0.35969899999999999</v>
      </c>
      <c r="D11783" s="295"/>
    </row>
    <row r="11784" spans="1:4" x14ac:dyDescent="0.2">
      <c r="A11784" s="295">
        <v>0.26930520000000002</v>
      </c>
      <c r="B11784" s="295"/>
      <c r="C11784" s="295">
        <v>0.35967300000000002</v>
      </c>
      <c r="D11784" s="295"/>
    </row>
    <row r="11785" spans="1:4" x14ac:dyDescent="0.2">
      <c r="A11785" s="295">
        <v>0.26929310000000001</v>
      </c>
      <c r="B11785" s="295"/>
      <c r="C11785" s="295">
        <v>0.35965970000000003</v>
      </c>
      <c r="D11785" s="295"/>
    </row>
    <row r="11786" spans="1:4" x14ac:dyDescent="0.2">
      <c r="A11786" s="295">
        <v>0.26928039999999998</v>
      </c>
      <c r="B11786" s="295"/>
      <c r="C11786" s="295">
        <v>0.35961929999999998</v>
      </c>
      <c r="D11786" s="295"/>
    </row>
    <row r="11787" spans="1:4" x14ac:dyDescent="0.2">
      <c r="A11787" s="295">
        <v>0.26928039999999998</v>
      </c>
      <c r="B11787" s="295"/>
      <c r="C11787" s="295">
        <v>0.35961920000000003</v>
      </c>
      <c r="D11787" s="295"/>
    </row>
    <row r="11788" spans="1:4" x14ac:dyDescent="0.2">
      <c r="A11788" s="295">
        <v>0.26928039999999998</v>
      </c>
      <c r="B11788" s="295"/>
      <c r="C11788" s="295">
        <v>0.35959370000000002</v>
      </c>
      <c r="D11788" s="295"/>
    </row>
    <row r="11789" spans="1:4" x14ac:dyDescent="0.2">
      <c r="A11789" s="295">
        <v>0.26925260000000001</v>
      </c>
      <c r="B11789" s="295"/>
      <c r="C11789" s="295">
        <v>0.35956939999999998</v>
      </c>
      <c r="D11789" s="295"/>
    </row>
    <row r="11790" spans="1:4" x14ac:dyDescent="0.2">
      <c r="A11790" s="295">
        <v>0.26925250000000001</v>
      </c>
      <c r="B11790" s="295"/>
      <c r="C11790" s="295">
        <v>0.359541</v>
      </c>
      <c r="D11790" s="295"/>
    </row>
    <row r="11791" spans="1:4" x14ac:dyDescent="0.2">
      <c r="A11791" s="295">
        <v>0.26922740000000001</v>
      </c>
      <c r="B11791" s="295"/>
      <c r="C11791" s="295">
        <v>0.35951519999999998</v>
      </c>
      <c r="D11791" s="295"/>
    </row>
    <row r="11792" spans="1:4" x14ac:dyDescent="0.2">
      <c r="A11792" s="295">
        <v>0.26922740000000001</v>
      </c>
      <c r="B11792" s="295"/>
      <c r="C11792" s="295">
        <v>0.35948980000000003</v>
      </c>
      <c r="D11792" s="295"/>
    </row>
    <row r="11793" spans="1:4" x14ac:dyDescent="0.2">
      <c r="A11793" s="295">
        <v>0.2692137</v>
      </c>
      <c r="B11793" s="295"/>
      <c r="C11793" s="295">
        <v>0.35947760000000001</v>
      </c>
      <c r="D11793" s="295"/>
    </row>
    <row r="11794" spans="1:4" x14ac:dyDescent="0.2">
      <c r="A11794" s="295">
        <v>0.2692137</v>
      </c>
      <c r="B11794" s="295"/>
      <c r="C11794" s="295">
        <v>0.35946549999999999</v>
      </c>
      <c r="D11794" s="295"/>
    </row>
    <row r="11795" spans="1:4" x14ac:dyDescent="0.2">
      <c r="A11795" s="295">
        <v>0.26918789999999998</v>
      </c>
      <c r="B11795" s="295"/>
      <c r="C11795" s="295">
        <v>0.35945090000000002</v>
      </c>
      <c r="D11795" s="295"/>
    </row>
    <row r="11796" spans="1:4" x14ac:dyDescent="0.2">
      <c r="A11796" s="295">
        <v>0.26918789999999998</v>
      </c>
      <c r="B11796" s="295"/>
      <c r="C11796" s="295">
        <v>0.35941089999999998</v>
      </c>
      <c r="D11796" s="295"/>
    </row>
    <row r="11797" spans="1:4" x14ac:dyDescent="0.2">
      <c r="A11797" s="295">
        <v>0.26916069999999997</v>
      </c>
      <c r="B11797" s="295"/>
      <c r="C11797" s="295">
        <v>0.35941089999999998</v>
      </c>
      <c r="D11797" s="295"/>
    </row>
    <row r="11798" spans="1:4" x14ac:dyDescent="0.2">
      <c r="A11798" s="295">
        <v>0.26916069999999997</v>
      </c>
      <c r="B11798" s="295"/>
      <c r="C11798" s="295">
        <v>0.35937279999999999</v>
      </c>
      <c r="D11798" s="295"/>
    </row>
    <row r="11799" spans="1:4" x14ac:dyDescent="0.2">
      <c r="A11799" s="295">
        <v>0.26916069999999997</v>
      </c>
      <c r="B11799" s="295"/>
      <c r="C11799" s="295">
        <v>0.3593595</v>
      </c>
      <c r="D11799" s="295"/>
    </row>
    <row r="11800" spans="1:4" x14ac:dyDescent="0.2">
      <c r="A11800" s="295">
        <v>0.26914700000000003</v>
      </c>
      <c r="B11800" s="295"/>
      <c r="C11800" s="295">
        <v>0.35933369999999998</v>
      </c>
      <c r="D11800" s="295"/>
    </row>
    <row r="11801" spans="1:4" x14ac:dyDescent="0.2">
      <c r="A11801" s="295">
        <v>0.26914700000000003</v>
      </c>
      <c r="B11801" s="295"/>
      <c r="C11801" s="295">
        <v>0.35930450000000003</v>
      </c>
      <c r="D11801" s="295"/>
    </row>
    <row r="11802" spans="1:4" x14ac:dyDescent="0.2">
      <c r="A11802" s="295">
        <v>0.26913429999999999</v>
      </c>
      <c r="B11802" s="295"/>
      <c r="C11802" s="295">
        <v>0.35929070000000002</v>
      </c>
      <c r="D11802" s="295"/>
    </row>
    <row r="11803" spans="1:4" x14ac:dyDescent="0.2">
      <c r="A11803" s="295">
        <v>0.26912229999999998</v>
      </c>
      <c r="B11803" s="295"/>
      <c r="C11803" s="295">
        <v>0.35927740000000002</v>
      </c>
      <c r="D11803" s="295"/>
    </row>
    <row r="11804" spans="1:4" x14ac:dyDescent="0.2">
      <c r="A11804" s="295">
        <v>0.26910709999999999</v>
      </c>
      <c r="B11804" s="295"/>
      <c r="C11804" s="295">
        <v>0.3592651</v>
      </c>
      <c r="D11804" s="295"/>
    </row>
    <row r="11805" spans="1:4" x14ac:dyDescent="0.2">
      <c r="A11805" s="295">
        <v>0.269094</v>
      </c>
      <c r="B11805" s="295"/>
      <c r="C11805" s="295">
        <v>0.3592651</v>
      </c>
      <c r="D11805" s="295"/>
    </row>
    <row r="11806" spans="1:4" x14ac:dyDescent="0.2">
      <c r="A11806" s="295">
        <v>0.26908029999999999</v>
      </c>
      <c r="B11806" s="295"/>
      <c r="C11806" s="295">
        <v>0.35925309999999999</v>
      </c>
      <c r="D11806" s="295"/>
    </row>
    <row r="11807" spans="1:4" x14ac:dyDescent="0.2">
      <c r="A11807" s="295">
        <v>0.26908029999999999</v>
      </c>
      <c r="B11807" s="295"/>
      <c r="C11807" s="295">
        <v>0.35922599999999999</v>
      </c>
      <c r="D11807" s="295"/>
    </row>
    <row r="11808" spans="1:4" x14ac:dyDescent="0.2">
      <c r="A11808" s="295">
        <v>0.26908029999999999</v>
      </c>
      <c r="B11808" s="295"/>
      <c r="C11808" s="295">
        <v>0.35919909999999999</v>
      </c>
      <c r="D11808" s="295"/>
    </row>
    <row r="11809" spans="1:4" x14ac:dyDescent="0.2">
      <c r="A11809" s="295">
        <v>0.26905449999999997</v>
      </c>
      <c r="B11809" s="295"/>
      <c r="C11809" s="295">
        <v>0.35915999999999998</v>
      </c>
      <c r="D11809" s="295"/>
    </row>
    <row r="11810" spans="1:4" x14ac:dyDescent="0.2">
      <c r="A11810" s="295">
        <v>0.26905449999999997</v>
      </c>
      <c r="B11810" s="295"/>
      <c r="C11810" s="295">
        <v>0.35915999999999998</v>
      </c>
      <c r="D11810" s="295"/>
    </row>
    <row r="11811" spans="1:4" x14ac:dyDescent="0.2">
      <c r="A11811" s="295">
        <v>0.26902880000000001</v>
      </c>
      <c r="B11811" s="295"/>
      <c r="C11811" s="295">
        <v>0.35914780000000002</v>
      </c>
      <c r="D11811" s="295"/>
    </row>
    <row r="11812" spans="1:4" x14ac:dyDescent="0.2">
      <c r="A11812" s="295">
        <v>0.26901370000000002</v>
      </c>
      <c r="B11812" s="295"/>
      <c r="C11812" s="295">
        <v>0.35913400000000001</v>
      </c>
      <c r="D11812" s="295"/>
    </row>
    <row r="11813" spans="1:4" x14ac:dyDescent="0.2">
      <c r="A11813" s="295">
        <v>0.26901360000000002</v>
      </c>
      <c r="B11813" s="295"/>
      <c r="C11813" s="295">
        <v>0.3591086</v>
      </c>
      <c r="D11813" s="295"/>
    </row>
    <row r="11814" spans="1:4" x14ac:dyDescent="0.2">
      <c r="A11814" s="295">
        <v>0.26897480000000001</v>
      </c>
      <c r="B11814" s="295"/>
      <c r="C11814" s="295">
        <v>0.35909659999999999</v>
      </c>
      <c r="D11814" s="295"/>
    </row>
    <row r="11815" spans="1:4" x14ac:dyDescent="0.2">
      <c r="A11815" s="295">
        <v>0.26897480000000001</v>
      </c>
      <c r="B11815" s="295"/>
      <c r="C11815" s="295">
        <v>0.35909659999999999</v>
      </c>
      <c r="D11815" s="295"/>
    </row>
    <row r="11816" spans="1:4" x14ac:dyDescent="0.2">
      <c r="A11816" s="295">
        <v>0.26896209999999998</v>
      </c>
      <c r="B11816" s="295"/>
      <c r="C11816" s="295">
        <v>0.35908200000000001</v>
      </c>
      <c r="D11816" s="295"/>
    </row>
    <row r="11817" spans="1:4" x14ac:dyDescent="0.2">
      <c r="A11817" s="295">
        <v>0.26894699999999999</v>
      </c>
      <c r="B11817" s="295"/>
      <c r="C11817" s="295">
        <v>0.35904249999999999</v>
      </c>
      <c r="D11817" s="295"/>
    </row>
    <row r="11818" spans="1:4" x14ac:dyDescent="0.2">
      <c r="A11818" s="295">
        <v>0.26893489999999998</v>
      </c>
      <c r="B11818" s="295"/>
      <c r="C11818" s="295">
        <v>0.35904239999999998</v>
      </c>
      <c r="D11818" s="295"/>
    </row>
    <row r="11819" spans="1:4" x14ac:dyDescent="0.2">
      <c r="A11819" s="295">
        <v>0.26893489999999998</v>
      </c>
      <c r="B11819" s="295"/>
      <c r="C11819" s="295">
        <v>0.35901499999999997</v>
      </c>
      <c r="D11819" s="295"/>
    </row>
    <row r="11820" spans="1:4" x14ac:dyDescent="0.2">
      <c r="A11820" s="295">
        <v>0.26893489999999998</v>
      </c>
      <c r="B11820" s="295"/>
      <c r="C11820" s="295">
        <v>0.35896359999999999</v>
      </c>
      <c r="D11820" s="295"/>
    </row>
    <row r="11821" spans="1:4" x14ac:dyDescent="0.2">
      <c r="A11821" s="295">
        <v>0.26893489999999998</v>
      </c>
      <c r="B11821" s="295"/>
      <c r="C11821" s="295">
        <v>0.3589234</v>
      </c>
      <c r="D11821" s="295"/>
    </row>
    <row r="11822" spans="1:4" x14ac:dyDescent="0.2">
      <c r="A11822" s="295">
        <v>0.26892290000000002</v>
      </c>
      <c r="B11822" s="295"/>
      <c r="C11822" s="295">
        <v>0.35889650000000001</v>
      </c>
      <c r="D11822" s="295"/>
    </row>
    <row r="11823" spans="1:4" x14ac:dyDescent="0.2">
      <c r="A11823" s="295">
        <v>0.26888339999999999</v>
      </c>
      <c r="B11823" s="295"/>
      <c r="C11823" s="295">
        <v>0.35888439999999999</v>
      </c>
      <c r="D11823" s="295"/>
    </row>
    <row r="11824" spans="1:4" x14ac:dyDescent="0.2">
      <c r="A11824" s="295">
        <v>0.26885550000000003</v>
      </c>
      <c r="B11824" s="295"/>
      <c r="C11824" s="295">
        <v>0.35884660000000002</v>
      </c>
      <c r="D11824" s="295"/>
    </row>
    <row r="11825" spans="1:4" x14ac:dyDescent="0.2">
      <c r="A11825" s="295">
        <v>0.26882980000000001</v>
      </c>
      <c r="B11825" s="295"/>
      <c r="C11825" s="295">
        <v>0.3588344</v>
      </c>
      <c r="D11825" s="295"/>
    </row>
    <row r="11826" spans="1:4" x14ac:dyDescent="0.2">
      <c r="A11826" s="295">
        <v>0.26882980000000001</v>
      </c>
      <c r="B11826" s="295"/>
      <c r="C11826" s="295">
        <v>0.35880899999999999</v>
      </c>
      <c r="D11826" s="295"/>
    </row>
    <row r="11827" spans="1:4" x14ac:dyDescent="0.2">
      <c r="A11827" s="295">
        <v>0.26882980000000001</v>
      </c>
      <c r="B11827" s="295"/>
      <c r="C11827" s="295">
        <v>0.35880899999999999</v>
      </c>
      <c r="D11827" s="295"/>
    </row>
    <row r="11828" spans="1:4" x14ac:dyDescent="0.2">
      <c r="A11828" s="295">
        <v>0.26881709999999998</v>
      </c>
      <c r="B11828" s="295"/>
      <c r="C11828" s="295">
        <v>0.35877009999999998</v>
      </c>
      <c r="D11828" s="295"/>
    </row>
    <row r="11829" spans="1:4" x14ac:dyDescent="0.2">
      <c r="A11829" s="295">
        <v>0.26881709999999998</v>
      </c>
      <c r="B11829" s="295"/>
      <c r="C11829" s="295">
        <v>0.35875669999999998</v>
      </c>
      <c r="D11829" s="295"/>
    </row>
    <row r="11830" spans="1:4" x14ac:dyDescent="0.2">
      <c r="A11830" s="295">
        <v>0.26880199999999999</v>
      </c>
      <c r="B11830" s="295"/>
      <c r="C11830" s="295">
        <v>0.35874299999999998</v>
      </c>
      <c r="D11830" s="295"/>
    </row>
    <row r="11831" spans="1:4" x14ac:dyDescent="0.2">
      <c r="A11831" s="295">
        <v>0.26877679999999998</v>
      </c>
      <c r="B11831" s="295"/>
      <c r="C11831" s="295">
        <v>0.35874299999999998</v>
      </c>
      <c r="D11831" s="295"/>
    </row>
    <row r="11832" spans="1:4" x14ac:dyDescent="0.2">
      <c r="A11832" s="295">
        <v>0.26876159999999999</v>
      </c>
      <c r="B11832" s="295"/>
      <c r="C11832" s="295">
        <v>0.35873090000000002</v>
      </c>
      <c r="D11832" s="295"/>
    </row>
    <row r="11833" spans="1:4" x14ac:dyDescent="0.2">
      <c r="A11833" s="295">
        <v>0.26874890000000001</v>
      </c>
      <c r="B11833" s="295"/>
      <c r="C11833" s="295">
        <v>0.3587053</v>
      </c>
      <c r="D11833" s="295"/>
    </row>
    <row r="11834" spans="1:4" x14ac:dyDescent="0.2">
      <c r="A11834" s="295">
        <v>0.26873530000000001</v>
      </c>
      <c r="B11834" s="295"/>
      <c r="C11834" s="295">
        <v>0.35867939999999998</v>
      </c>
      <c r="D11834" s="295"/>
    </row>
    <row r="11835" spans="1:4" x14ac:dyDescent="0.2">
      <c r="A11835" s="295">
        <v>0.26873530000000001</v>
      </c>
      <c r="B11835" s="295"/>
      <c r="C11835" s="295">
        <v>0.35866730000000002</v>
      </c>
      <c r="D11835" s="295"/>
    </row>
    <row r="11836" spans="1:4" x14ac:dyDescent="0.2">
      <c r="A11836" s="295">
        <v>0.26868170000000002</v>
      </c>
      <c r="B11836" s="295"/>
      <c r="C11836" s="295">
        <v>0.35865269999999999</v>
      </c>
      <c r="D11836" s="295"/>
    </row>
    <row r="11837" spans="1:4" x14ac:dyDescent="0.2">
      <c r="A11837" s="295">
        <v>0.26868170000000002</v>
      </c>
      <c r="B11837" s="295"/>
      <c r="C11837" s="295">
        <v>0.35863929999999999</v>
      </c>
      <c r="D11837" s="295"/>
    </row>
    <row r="11838" spans="1:4" x14ac:dyDescent="0.2">
      <c r="A11838" s="295">
        <v>0.26865650000000002</v>
      </c>
      <c r="B11838" s="295"/>
      <c r="C11838" s="295">
        <v>0.35861520000000002</v>
      </c>
      <c r="D11838" s="295"/>
    </row>
    <row r="11839" spans="1:4" x14ac:dyDescent="0.2">
      <c r="A11839" s="295">
        <v>0.26864379999999999</v>
      </c>
      <c r="B11839" s="295"/>
      <c r="C11839" s="295">
        <v>0.35857460000000002</v>
      </c>
      <c r="D11839" s="295"/>
    </row>
    <row r="11840" spans="1:4" x14ac:dyDescent="0.2">
      <c r="A11840" s="295">
        <v>0.2686307</v>
      </c>
      <c r="B11840" s="295"/>
      <c r="C11840" s="295">
        <v>0.35857460000000002</v>
      </c>
      <c r="D11840" s="295"/>
    </row>
    <row r="11841" spans="1:4" x14ac:dyDescent="0.2">
      <c r="A11841" s="295">
        <v>0.2686307</v>
      </c>
      <c r="B11841" s="295"/>
      <c r="C11841" s="295">
        <v>0.35857460000000002</v>
      </c>
      <c r="D11841" s="295"/>
    </row>
    <row r="11842" spans="1:4" x14ac:dyDescent="0.2">
      <c r="A11842" s="295">
        <v>0.2686307</v>
      </c>
      <c r="B11842" s="295"/>
      <c r="C11842" s="295">
        <v>0.35857460000000002</v>
      </c>
      <c r="D11842" s="295"/>
    </row>
    <row r="11843" spans="1:4" x14ac:dyDescent="0.2">
      <c r="A11843" s="295">
        <v>0.26860279999999997</v>
      </c>
      <c r="B11843" s="295"/>
      <c r="C11843" s="295">
        <v>0.35853459999999998</v>
      </c>
      <c r="D11843" s="295"/>
    </row>
    <row r="11844" spans="1:4" x14ac:dyDescent="0.2">
      <c r="A11844" s="295">
        <v>0.26860279999999997</v>
      </c>
      <c r="B11844" s="295"/>
      <c r="C11844" s="295">
        <v>0.35853459999999998</v>
      </c>
      <c r="D11844" s="295"/>
    </row>
    <row r="11845" spans="1:4" x14ac:dyDescent="0.2">
      <c r="A11845" s="295">
        <v>0.26856439999999998</v>
      </c>
      <c r="B11845" s="295"/>
      <c r="C11845" s="295">
        <v>0.35850749999999998</v>
      </c>
      <c r="D11845" s="295"/>
    </row>
    <row r="11846" spans="1:4" x14ac:dyDescent="0.2">
      <c r="A11846" s="295">
        <v>0.26856439999999998</v>
      </c>
      <c r="B11846" s="295"/>
      <c r="C11846" s="295">
        <v>0.35850749999999998</v>
      </c>
      <c r="D11846" s="295"/>
    </row>
    <row r="11847" spans="1:4" x14ac:dyDescent="0.2">
      <c r="A11847" s="295">
        <v>0.26856439999999998</v>
      </c>
      <c r="B11847" s="295"/>
      <c r="C11847" s="295">
        <v>0.35845500000000002</v>
      </c>
      <c r="D11847" s="295"/>
    </row>
    <row r="11848" spans="1:4" x14ac:dyDescent="0.2">
      <c r="A11848" s="295">
        <v>0.26855129999999999</v>
      </c>
      <c r="B11848" s="295"/>
      <c r="C11848" s="295">
        <v>0.35844300000000001</v>
      </c>
      <c r="D11848" s="295"/>
    </row>
    <row r="11849" spans="1:4" x14ac:dyDescent="0.2">
      <c r="A11849" s="295">
        <v>0.2685225</v>
      </c>
      <c r="B11849" s="295"/>
      <c r="C11849" s="295">
        <v>0.35842930000000001</v>
      </c>
      <c r="D11849" s="295"/>
    </row>
    <row r="11850" spans="1:4" x14ac:dyDescent="0.2">
      <c r="A11850" s="295">
        <v>0.2685225</v>
      </c>
      <c r="B11850" s="295"/>
      <c r="C11850" s="295">
        <v>0.35841460000000003</v>
      </c>
      <c r="D11850" s="295"/>
    </row>
    <row r="11851" spans="1:4" x14ac:dyDescent="0.2">
      <c r="A11851" s="295">
        <v>0.2685225</v>
      </c>
      <c r="B11851" s="295"/>
      <c r="C11851" s="295">
        <v>0.35840260000000002</v>
      </c>
      <c r="D11851" s="295"/>
    </row>
    <row r="11852" spans="1:4" x14ac:dyDescent="0.2">
      <c r="A11852" s="295">
        <v>0.26849659999999997</v>
      </c>
      <c r="B11852" s="295"/>
      <c r="C11852" s="295">
        <v>0.35840260000000002</v>
      </c>
      <c r="D11852" s="295"/>
    </row>
    <row r="11853" spans="1:4" x14ac:dyDescent="0.2">
      <c r="A11853" s="295">
        <v>0.26848460000000002</v>
      </c>
      <c r="B11853" s="295"/>
      <c r="C11853" s="295">
        <v>0.35839029999999999</v>
      </c>
      <c r="D11853" s="295"/>
    </row>
    <row r="11854" spans="1:4" x14ac:dyDescent="0.2">
      <c r="A11854" s="295">
        <v>0.2684589</v>
      </c>
      <c r="B11854" s="295"/>
      <c r="C11854" s="295">
        <v>0.35837570000000002</v>
      </c>
      <c r="D11854" s="295"/>
    </row>
    <row r="11855" spans="1:4" x14ac:dyDescent="0.2">
      <c r="A11855" s="295">
        <v>0.2684589</v>
      </c>
      <c r="B11855" s="295"/>
      <c r="C11855" s="295">
        <v>0.3583364</v>
      </c>
      <c r="D11855" s="295"/>
    </row>
    <row r="11856" spans="1:4" x14ac:dyDescent="0.2">
      <c r="A11856" s="295">
        <v>0.2684589</v>
      </c>
      <c r="B11856" s="295"/>
      <c r="C11856" s="295">
        <v>0.35832429999999998</v>
      </c>
      <c r="D11856" s="295"/>
    </row>
    <row r="11857" spans="1:4" x14ac:dyDescent="0.2">
      <c r="A11857" s="295">
        <v>0.2684589</v>
      </c>
      <c r="B11857" s="295"/>
      <c r="C11857" s="295">
        <v>0.35831059999999998</v>
      </c>
      <c r="D11857" s="295"/>
    </row>
    <row r="11858" spans="1:4" x14ac:dyDescent="0.2">
      <c r="A11858" s="295">
        <v>0.2684589</v>
      </c>
      <c r="B11858" s="295"/>
      <c r="C11858" s="295">
        <v>0.35828369999999998</v>
      </c>
      <c r="D11858" s="295"/>
    </row>
    <row r="11859" spans="1:4" x14ac:dyDescent="0.2">
      <c r="A11859" s="295">
        <v>0.26843060000000002</v>
      </c>
      <c r="B11859" s="295"/>
      <c r="C11859" s="295">
        <v>0.35828369999999998</v>
      </c>
      <c r="D11859" s="295"/>
    </row>
    <row r="11860" spans="1:4" x14ac:dyDescent="0.2">
      <c r="A11860" s="295">
        <v>0.26841789999999999</v>
      </c>
      <c r="B11860" s="295"/>
      <c r="C11860" s="295">
        <v>0.358269</v>
      </c>
      <c r="D11860" s="295"/>
    </row>
    <row r="11861" spans="1:4" x14ac:dyDescent="0.2">
      <c r="A11861" s="295">
        <v>0.2684048</v>
      </c>
      <c r="B11861" s="295"/>
      <c r="C11861" s="295">
        <v>0.35822969999999998</v>
      </c>
      <c r="D11861" s="295"/>
    </row>
    <row r="11862" spans="1:4" x14ac:dyDescent="0.2">
      <c r="A11862" s="295">
        <v>0.26839109999999999</v>
      </c>
      <c r="B11862" s="295"/>
      <c r="C11862" s="295">
        <v>0.35820279999999999</v>
      </c>
      <c r="D11862" s="295"/>
    </row>
    <row r="11863" spans="1:4" x14ac:dyDescent="0.2">
      <c r="A11863" s="295">
        <v>0.26837840000000002</v>
      </c>
      <c r="B11863" s="295"/>
      <c r="C11863" s="295">
        <v>0.35820279999999999</v>
      </c>
      <c r="D11863" s="295"/>
    </row>
    <row r="11864" spans="1:4" x14ac:dyDescent="0.2">
      <c r="A11864" s="295">
        <v>0.2683664</v>
      </c>
      <c r="B11864" s="295"/>
      <c r="C11864" s="295">
        <v>0.35816239999999999</v>
      </c>
      <c r="D11864" s="295"/>
    </row>
    <row r="11865" spans="1:4" x14ac:dyDescent="0.2">
      <c r="A11865" s="295">
        <v>0.26835120000000001</v>
      </c>
      <c r="B11865" s="295"/>
      <c r="C11865" s="295">
        <v>0.3581491</v>
      </c>
      <c r="D11865" s="295"/>
    </row>
    <row r="11866" spans="1:4" x14ac:dyDescent="0.2">
      <c r="A11866" s="295">
        <v>0.26833760000000001</v>
      </c>
      <c r="B11866" s="295"/>
      <c r="C11866" s="295">
        <v>0.3581222</v>
      </c>
      <c r="D11866" s="295"/>
    </row>
    <row r="11867" spans="1:4" x14ac:dyDescent="0.2">
      <c r="A11867" s="295">
        <v>0.26832440000000002</v>
      </c>
      <c r="B11867" s="295"/>
      <c r="C11867" s="295">
        <v>0.35811009999999999</v>
      </c>
      <c r="D11867" s="295"/>
    </row>
    <row r="11868" spans="1:4" x14ac:dyDescent="0.2">
      <c r="A11868" s="295">
        <v>0.26831169999999999</v>
      </c>
      <c r="B11868" s="295"/>
      <c r="C11868" s="295">
        <v>0.35809790000000002</v>
      </c>
      <c r="D11868" s="295"/>
    </row>
    <row r="11869" spans="1:4" x14ac:dyDescent="0.2">
      <c r="A11869" s="295">
        <v>0.26829969999999997</v>
      </c>
      <c r="B11869" s="295"/>
      <c r="C11869" s="295">
        <v>0.35806949999999999</v>
      </c>
      <c r="D11869" s="295"/>
    </row>
    <row r="11870" spans="1:4" x14ac:dyDescent="0.2">
      <c r="A11870" s="295">
        <v>0.26828600000000002</v>
      </c>
      <c r="B11870" s="295"/>
      <c r="C11870" s="295">
        <v>0.35806949999999999</v>
      </c>
      <c r="D11870" s="295"/>
    </row>
    <row r="11871" spans="1:4" x14ac:dyDescent="0.2">
      <c r="A11871" s="295">
        <v>0.26827289999999998</v>
      </c>
      <c r="B11871" s="295"/>
      <c r="C11871" s="295">
        <v>0.35804150000000001</v>
      </c>
      <c r="D11871" s="295"/>
    </row>
    <row r="11872" spans="1:4" x14ac:dyDescent="0.2">
      <c r="A11872" s="295">
        <v>0.26825769999999999</v>
      </c>
      <c r="B11872" s="295"/>
      <c r="C11872" s="295">
        <v>0.3580295</v>
      </c>
      <c r="D11872" s="295"/>
    </row>
    <row r="11873" spans="1:4" x14ac:dyDescent="0.2">
      <c r="A11873" s="295">
        <v>0.26824500000000001</v>
      </c>
      <c r="B11873" s="295"/>
      <c r="C11873" s="295">
        <v>0.35799180000000003</v>
      </c>
      <c r="D11873" s="295"/>
    </row>
    <row r="11874" spans="1:4" x14ac:dyDescent="0.2">
      <c r="A11874" s="295">
        <v>0.268233</v>
      </c>
      <c r="B11874" s="295"/>
      <c r="C11874" s="295">
        <v>0.35797810000000002</v>
      </c>
      <c r="D11874" s="295"/>
    </row>
    <row r="11875" spans="1:4" x14ac:dyDescent="0.2">
      <c r="A11875" s="295">
        <v>0.26820620000000001</v>
      </c>
      <c r="B11875" s="295"/>
      <c r="C11875" s="295">
        <v>0.35796349999999999</v>
      </c>
      <c r="D11875" s="295"/>
    </row>
    <row r="11876" spans="1:4" x14ac:dyDescent="0.2">
      <c r="A11876" s="295">
        <v>0.26820620000000001</v>
      </c>
      <c r="B11876" s="295"/>
      <c r="C11876" s="295">
        <v>0.35795120000000002</v>
      </c>
      <c r="D11876" s="295"/>
    </row>
    <row r="11877" spans="1:4" x14ac:dyDescent="0.2">
      <c r="A11877" s="295">
        <v>0.2681925</v>
      </c>
      <c r="B11877" s="295"/>
      <c r="C11877" s="295">
        <v>0.35793920000000001</v>
      </c>
      <c r="D11877" s="295"/>
    </row>
    <row r="11878" spans="1:4" x14ac:dyDescent="0.2">
      <c r="A11878" s="295">
        <v>0.26817740000000001</v>
      </c>
      <c r="B11878" s="295"/>
      <c r="C11878" s="295">
        <v>0.3579138</v>
      </c>
      <c r="D11878" s="295"/>
    </row>
    <row r="11879" spans="1:4" x14ac:dyDescent="0.2">
      <c r="A11879" s="295">
        <v>0.26817740000000001</v>
      </c>
      <c r="B11879" s="295"/>
      <c r="C11879" s="295">
        <v>0.3579001</v>
      </c>
      <c r="D11879" s="295"/>
    </row>
    <row r="11880" spans="1:4" x14ac:dyDescent="0.2">
      <c r="A11880" s="295">
        <v>0.26817740000000001</v>
      </c>
      <c r="B11880" s="295"/>
      <c r="C11880" s="295">
        <v>0.357873</v>
      </c>
      <c r="D11880" s="295"/>
    </row>
    <row r="11881" spans="1:4" x14ac:dyDescent="0.2">
      <c r="A11881" s="295">
        <v>0.26814909999999997</v>
      </c>
      <c r="B11881" s="295"/>
      <c r="C11881" s="295">
        <v>0.357873</v>
      </c>
      <c r="D11881" s="295"/>
    </row>
    <row r="11882" spans="1:4" x14ac:dyDescent="0.2">
      <c r="A11882" s="295">
        <v>0.26811069999999998</v>
      </c>
      <c r="B11882" s="295"/>
      <c r="C11882" s="295">
        <v>0.35782029999999998</v>
      </c>
      <c r="D11882" s="295"/>
    </row>
    <row r="11883" spans="1:4" x14ac:dyDescent="0.2">
      <c r="A11883" s="295">
        <v>0.26811069999999998</v>
      </c>
      <c r="B11883" s="295"/>
      <c r="C11883" s="295">
        <v>0.35780830000000002</v>
      </c>
      <c r="D11883" s="295"/>
    </row>
    <row r="11884" spans="1:4" x14ac:dyDescent="0.2">
      <c r="A11884" s="295">
        <v>0.26811069999999998</v>
      </c>
      <c r="B11884" s="295"/>
      <c r="C11884" s="295">
        <v>0.35779450000000002</v>
      </c>
      <c r="D11884" s="295"/>
    </row>
    <row r="11885" spans="1:4" x14ac:dyDescent="0.2">
      <c r="A11885" s="295">
        <v>0.26809549999999999</v>
      </c>
      <c r="B11885" s="295"/>
      <c r="C11885" s="295">
        <v>0.35779450000000002</v>
      </c>
      <c r="D11885" s="295"/>
    </row>
    <row r="11886" spans="1:4" x14ac:dyDescent="0.2">
      <c r="A11886" s="295">
        <v>0.26806990000000003</v>
      </c>
      <c r="B11886" s="295"/>
      <c r="C11886" s="295">
        <v>0.35776859999999999</v>
      </c>
      <c r="D11886" s="295"/>
    </row>
    <row r="11887" spans="1:4" x14ac:dyDescent="0.2">
      <c r="A11887" s="295">
        <v>0.26806990000000003</v>
      </c>
      <c r="B11887" s="295"/>
      <c r="C11887" s="295">
        <v>0.35776859999999999</v>
      </c>
      <c r="D11887" s="295"/>
    </row>
    <row r="11888" spans="1:4" x14ac:dyDescent="0.2">
      <c r="A11888" s="295">
        <v>0.26805709999999999</v>
      </c>
      <c r="B11888" s="295"/>
      <c r="C11888" s="295">
        <v>0.3577285</v>
      </c>
      <c r="D11888" s="295"/>
    </row>
    <row r="11889" spans="1:4" x14ac:dyDescent="0.2">
      <c r="A11889" s="295">
        <v>0.26805709999999999</v>
      </c>
      <c r="B11889" s="295"/>
      <c r="C11889" s="295">
        <v>0.35770020000000002</v>
      </c>
      <c r="D11889" s="295"/>
    </row>
    <row r="11890" spans="1:4" x14ac:dyDescent="0.2">
      <c r="A11890" s="295">
        <v>0.26799050000000002</v>
      </c>
      <c r="B11890" s="295"/>
      <c r="C11890" s="295">
        <v>0.35770020000000002</v>
      </c>
      <c r="D11890" s="295"/>
    </row>
    <row r="11891" spans="1:4" x14ac:dyDescent="0.2">
      <c r="A11891" s="295">
        <v>0.26799040000000002</v>
      </c>
      <c r="B11891" s="295"/>
      <c r="C11891" s="295">
        <v>0.35768640000000002</v>
      </c>
      <c r="D11891" s="295"/>
    </row>
    <row r="11892" spans="1:4" x14ac:dyDescent="0.2">
      <c r="A11892" s="295">
        <v>0.26796370000000003</v>
      </c>
      <c r="B11892" s="295"/>
      <c r="C11892" s="295">
        <v>0.35767310000000002</v>
      </c>
      <c r="D11892" s="295"/>
    </row>
    <row r="11893" spans="1:4" x14ac:dyDescent="0.2">
      <c r="A11893" s="295">
        <v>0.26795089999999999</v>
      </c>
      <c r="B11893" s="295"/>
      <c r="C11893" s="295">
        <v>0.35763420000000001</v>
      </c>
      <c r="D11893" s="295"/>
    </row>
    <row r="11894" spans="1:4" x14ac:dyDescent="0.2">
      <c r="A11894" s="295">
        <v>0.2679241</v>
      </c>
      <c r="B11894" s="295"/>
      <c r="C11894" s="295">
        <v>0.3576221</v>
      </c>
      <c r="D11894" s="295"/>
    </row>
    <row r="11895" spans="1:4" x14ac:dyDescent="0.2">
      <c r="A11895" s="295">
        <v>0.267897</v>
      </c>
      <c r="B11895" s="295"/>
      <c r="C11895" s="295">
        <v>0.35761009999999999</v>
      </c>
      <c r="D11895" s="295"/>
    </row>
    <row r="11896" spans="1:4" x14ac:dyDescent="0.2">
      <c r="A11896" s="295">
        <v>0.267897</v>
      </c>
      <c r="B11896" s="295"/>
      <c r="C11896" s="295">
        <v>0.35757070000000002</v>
      </c>
      <c r="D11896" s="295"/>
    </row>
    <row r="11897" spans="1:4" x14ac:dyDescent="0.2">
      <c r="A11897" s="295">
        <v>0.26788380000000001</v>
      </c>
      <c r="B11897" s="295"/>
      <c r="C11897" s="295">
        <v>0.35754409999999998</v>
      </c>
      <c r="D11897" s="295"/>
    </row>
    <row r="11898" spans="1:4" x14ac:dyDescent="0.2">
      <c r="A11898" s="295">
        <v>0.26788380000000001</v>
      </c>
      <c r="B11898" s="295"/>
      <c r="C11898" s="295">
        <v>0.3575198</v>
      </c>
      <c r="D11898" s="295"/>
    </row>
    <row r="11899" spans="1:4" x14ac:dyDescent="0.2">
      <c r="A11899" s="295">
        <v>0.26787179999999999</v>
      </c>
      <c r="B11899" s="295"/>
      <c r="C11899" s="295">
        <v>0.35749310000000001</v>
      </c>
      <c r="D11899" s="295"/>
    </row>
    <row r="11900" spans="1:4" x14ac:dyDescent="0.2">
      <c r="A11900" s="295">
        <v>0.2678566</v>
      </c>
      <c r="B11900" s="295"/>
      <c r="C11900" s="295">
        <v>0.35748079999999999</v>
      </c>
      <c r="D11900" s="295"/>
    </row>
    <row r="11901" spans="1:4" x14ac:dyDescent="0.2">
      <c r="A11901" s="295">
        <v>0.267843</v>
      </c>
      <c r="B11901" s="295"/>
      <c r="C11901" s="295">
        <v>0.35744169999999997</v>
      </c>
      <c r="D11901" s="295"/>
    </row>
    <row r="11902" spans="1:4" x14ac:dyDescent="0.2">
      <c r="A11902" s="295">
        <v>0.26783030000000002</v>
      </c>
      <c r="B11902" s="295"/>
      <c r="C11902" s="295">
        <v>0.35742970000000002</v>
      </c>
      <c r="D11902" s="295"/>
    </row>
    <row r="11903" spans="1:4" x14ac:dyDescent="0.2">
      <c r="A11903" s="295">
        <v>0.26783030000000002</v>
      </c>
      <c r="B11903" s="295"/>
      <c r="C11903" s="295">
        <v>0.35742970000000002</v>
      </c>
      <c r="D11903" s="295"/>
    </row>
    <row r="11904" spans="1:4" x14ac:dyDescent="0.2">
      <c r="A11904" s="295">
        <v>0.26781709999999997</v>
      </c>
      <c r="B11904" s="295"/>
      <c r="C11904" s="295">
        <v>0.35741499999999998</v>
      </c>
      <c r="D11904" s="295"/>
    </row>
    <row r="11905" spans="1:4" x14ac:dyDescent="0.2">
      <c r="A11905" s="295">
        <v>0.26781709999999997</v>
      </c>
      <c r="B11905" s="295"/>
      <c r="C11905" s="295">
        <v>0.35738900000000001</v>
      </c>
      <c r="D11905" s="295"/>
    </row>
    <row r="11906" spans="1:4" x14ac:dyDescent="0.2">
      <c r="A11906" s="295">
        <v>0.26781709999999997</v>
      </c>
      <c r="B11906" s="295"/>
      <c r="C11906" s="295">
        <v>0.35736329999999999</v>
      </c>
      <c r="D11906" s="295"/>
    </row>
    <row r="11907" spans="1:4" x14ac:dyDescent="0.2">
      <c r="A11907" s="295">
        <v>0.26781709999999997</v>
      </c>
      <c r="B11907" s="295"/>
      <c r="C11907" s="295">
        <v>0.35736329999999999</v>
      </c>
      <c r="D11907" s="295"/>
    </row>
    <row r="11908" spans="1:4" x14ac:dyDescent="0.2">
      <c r="A11908" s="295">
        <v>0.26780510000000002</v>
      </c>
      <c r="B11908" s="295"/>
      <c r="C11908" s="295">
        <v>0.35736329999999999</v>
      </c>
      <c r="D11908" s="295"/>
    </row>
    <row r="11909" spans="1:4" x14ac:dyDescent="0.2">
      <c r="A11909" s="295">
        <v>0.26777679999999998</v>
      </c>
      <c r="B11909" s="295"/>
      <c r="C11909" s="295">
        <v>0.35732059999999999</v>
      </c>
      <c r="D11909" s="295"/>
    </row>
    <row r="11910" spans="1:4" x14ac:dyDescent="0.2">
      <c r="A11910" s="295">
        <v>0.26776319999999998</v>
      </c>
      <c r="B11910" s="295"/>
      <c r="C11910" s="295">
        <v>0.35732059999999999</v>
      </c>
      <c r="D11910" s="295"/>
    </row>
    <row r="11911" spans="1:4" x14ac:dyDescent="0.2">
      <c r="A11911" s="295">
        <v>0.26774999999999999</v>
      </c>
      <c r="B11911" s="295"/>
      <c r="C11911" s="295">
        <v>0.35729490000000003</v>
      </c>
      <c r="D11911" s="295"/>
    </row>
    <row r="11912" spans="1:4" x14ac:dyDescent="0.2">
      <c r="A11912" s="295">
        <v>0.26774999999999999</v>
      </c>
      <c r="B11912" s="295"/>
      <c r="C11912" s="295">
        <v>0.35726930000000001</v>
      </c>
      <c r="D11912" s="295"/>
    </row>
    <row r="11913" spans="1:4" x14ac:dyDescent="0.2">
      <c r="A11913" s="295">
        <v>0.26774999999999999</v>
      </c>
      <c r="B11913" s="295"/>
      <c r="C11913" s="295">
        <v>0.35726930000000001</v>
      </c>
      <c r="D11913" s="295"/>
    </row>
    <row r="11914" spans="1:4" x14ac:dyDescent="0.2">
      <c r="A11914" s="295">
        <v>0.26774999999999999</v>
      </c>
      <c r="B11914" s="295"/>
      <c r="C11914" s="295">
        <v>0.35726930000000001</v>
      </c>
      <c r="D11914" s="295"/>
    </row>
    <row r="11915" spans="1:4" x14ac:dyDescent="0.2">
      <c r="A11915" s="295">
        <v>0.26771010000000001</v>
      </c>
      <c r="B11915" s="295"/>
      <c r="C11915" s="295">
        <v>0.35721510000000001</v>
      </c>
      <c r="D11915" s="295"/>
    </row>
    <row r="11916" spans="1:4" x14ac:dyDescent="0.2">
      <c r="A11916" s="295">
        <v>0.2676965</v>
      </c>
      <c r="B11916" s="295"/>
      <c r="C11916" s="295">
        <v>0.35721510000000001</v>
      </c>
      <c r="D11916" s="295"/>
    </row>
    <row r="11917" spans="1:4" x14ac:dyDescent="0.2">
      <c r="A11917" s="295">
        <v>0.26768330000000001</v>
      </c>
      <c r="B11917" s="295"/>
      <c r="C11917" s="295">
        <v>0.35717710000000003</v>
      </c>
      <c r="D11917" s="295"/>
    </row>
    <row r="11918" spans="1:4" x14ac:dyDescent="0.2">
      <c r="A11918" s="295">
        <v>0.26768330000000001</v>
      </c>
      <c r="B11918" s="295"/>
      <c r="C11918" s="295">
        <v>0.3571491</v>
      </c>
      <c r="D11918" s="295"/>
    </row>
    <row r="11919" spans="1:4" x14ac:dyDescent="0.2">
      <c r="A11919" s="295">
        <v>0.26766820000000002</v>
      </c>
      <c r="B11919" s="295"/>
      <c r="C11919" s="295">
        <v>0.35712240000000001</v>
      </c>
      <c r="D11919" s="295"/>
    </row>
    <row r="11920" spans="1:4" x14ac:dyDescent="0.2">
      <c r="A11920" s="295">
        <v>0.26765610000000001</v>
      </c>
      <c r="B11920" s="295"/>
      <c r="C11920" s="295">
        <v>0.35709649999999998</v>
      </c>
      <c r="D11920" s="295"/>
    </row>
    <row r="11921" spans="1:4" x14ac:dyDescent="0.2">
      <c r="A11921" s="295">
        <v>0.26765610000000001</v>
      </c>
      <c r="B11921" s="295"/>
      <c r="C11921" s="295">
        <v>0.35709649999999998</v>
      </c>
      <c r="D11921" s="295"/>
    </row>
    <row r="11922" spans="1:4" x14ac:dyDescent="0.2">
      <c r="A11922" s="295">
        <v>0.26765610000000001</v>
      </c>
      <c r="B11922" s="295"/>
      <c r="C11922" s="295">
        <v>0.35708269999999998</v>
      </c>
      <c r="D11922" s="295"/>
    </row>
    <row r="11923" spans="1:4" x14ac:dyDescent="0.2">
      <c r="A11923" s="295">
        <v>0.26762829999999999</v>
      </c>
      <c r="B11923" s="295"/>
      <c r="C11923" s="295">
        <v>0.35704469999999999</v>
      </c>
      <c r="D11923" s="295"/>
    </row>
    <row r="11924" spans="1:4" x14ac:dyDescent="0.2">
      <c r="A11924" s="295">
        <v>0.26760149999999999</v>
      </c>
      <c r="B11924" s="295"/>
      <c r="C11924" s="295">
        <v>0.35703240000000003</v>
      </c>
      <c r="D11924" s="295"/>
    </row>
    <row r="11925" spans="1:4" x14ac:dyDescent="0.2">
      <c r="A11925" s="295">
        <v>0.26760149999999999</v>
      </c>
      <c r="B11925" s="295"/>
      <c r="C11925" s="295">
        <v>0.35699239999999999</v>
      </c>
      <c r="D11925" s="295"/>
    </row>
    <row r="11926" spans="1:4" x14ac:dyDescent="0.2">
      <c r="A11926" s="295">
        <v>0.26760149999999999</v>
      </c>
      <c r="B11926" s="295"/>
      <c r="C11926" s="295">
        <v>0.35697869999999998</v>
      </c>
      <c r="D11926" s="295"/>
    </row>
    <row r="11927" spans="1:4" x14ac:dyDescent="0.2">
      <c r="A11927" s="295">
        <v>0.26758939999999998</v>
      </c>
      <c r="B11927" s="295"/>
      <c r="C11927" s="295">
        <v>0.35697869999999998</v>
      </c>
      <c r="D11927" s="295"/>
    </row>
    <row r="11928" spans="1:4" x14ac:dyDescent="0.2">
      <c r="A11928" s="295">
        <v>0.26758939999999998</v>
      </c>
      <c r="B11928" s="295"/>
      <c r="C11928" s="295">
        <v>0.35695440000000001</v>
      </c>
      <c r="D11928" s="295"/>
    </row>
    <row r="11929" spans="1:4" x14ac:dyDescent="0.2">
      <c r="A11929" s="295">
        <v>0.26757629999999999</v>
      </c>
      <c r="B11929" s="295"/>
      <c r="C11929" s="295">
        <v>0.35691440000000002</v>
      </c>
      <c r="D11929" s="295"/>
    </row>
    <row r="11930" spans="1:4" x14ac:dyDescent="0.2">
      <c r="A11930" s="295">
        <v>0.26754990000000001</v>
      </c>
      <c r="B11930" s="295"/>
      <c r="C11930" s="295">
        <v>0.35690060000000001</v>
      </c>
      <c r="D11930" s="295"/>
    </row>
    <row r="11931" spans="1:4" x14ac:dyDescent="0.2">
      <c r="A11931" s="295">
        <v>0.26753480000000002</v>
      </c>
      <c r="B11931" s="295"/>
      <c r="C11931" s="295">
        <v>0.35690060000000001</v>
      </c>
      <c r="D11931" s="295"/>
    </row>
    <row r="11932" spans="1:4" x14ac:dyDescent="0.2">
      <c r="A11932" s="295">
        <v>0.26753480000000002</v>
      </c>
      <c r="B11932" s="295"/>
      <c r="C11932" s="295">
        <v>0.35687390000000002</v>
      </c>
      <c r="D11932" s="295"/>
    </row>
    <row r="11933" spans="1:4" x14ac:dyDescent="0.2">
      <c r="A11933" s="295">
        <v>0.26753480000000002</v>
      </c>
      <c r="B11933" s="295"/>
      <c r="C11933" s="295">
        <v>0.35684969999999999</v>
      </c>
      <c r="D11933" s="295"/>
    </row>
    <row r="11934" spans="1:4" x14ac:dyDescent="0.2">
      <c r="A11934" s="295">
        <v>0.26752160000000003</v>
      </c>
      <c r="B11934" s="295"/>
      <c r="C11934" s="295">
        <v>0.35684959999999999</v>
      </c>
      <c r="D11934" s="295"/>
    </row>
    <row r="11935" spans="1:4" x14ac:dyDescent="0.2">
      <c r="A11935" s="295">
        <v>0.26752160000000003</v>
      </c>
      <c r="B11935" s="295"/>
      <c r="C11935" s="295">
        <v>0.35680790000000001</v>
      </c>
      <c r="D11935" s="295"/>
    </row>
    <row r="11936" spans="1:4" x14ac:dyDescent="0.2">
      <c r="A11936" s="295">
        <v>0.26750889999999999</v>
      </c>
      <c r="B11936" s="295"/>
      <c r="C11936" s="295">
        <v>0.35679569999999999</v>
      </c>
      <c r="D11936" s="295"/>
    </row>
    <row r="11937" spans="1:4" x14ac:dyDescent="0.2">
      <c r="A11937" s="295">
        <v>0.26747009999999999</v>
      </c>
      <c r="B11937" s="295"/>
      <c r="C11937" s="295">
        <v>0.35675699999999999</v>
      </c>
      <c r="D11937" s="295"/>
    </row>
    <row r="11938" spans="1:4" x14ac:dyDescent="0.2">
      <c r="A11938" s="295">
        <v>0.26747009999999999</v>
      </c>
      <c r="B11938" s="295"/>
      <c r="C11938" s="295">
        <v>0.35674470000000003</v>
      </c>
      <c r="D11938" s="295"/>
    </row>
    <row r="11939" spans="1:4" x14ac:dyDescent="0.2">
      <c r="A11939" s="295">
        <v>0.26747009999999999</v>
      </c>
      <c r="B11939" s="295"/>
      <c r="C11939" s="295">
        <v>0.35673100000000002</v>
      </c>
      <c r="D11939" s="295"/>
    </row>
    <row r="11940" spans="1:4" x14ac:dyDescent="0.2">
      <c r="A11940" s="295">
        <v>0.26747009999999999</v>
      </c>
      <c r="B11940" s="295"/>
      <c r="C11940" s="295">
        <v>0.35673100000000002</v>
      </c>
      <c r="D11940" s="295"/>
    </row>
    <row r="11941" spans="1:4" x14ac:dyDescent="0.2">
      <c r="A11941" s="295">
        <v>0.267457</v>
      </c>
      <c r="B11941" s="295"/>
      <c r="C11941" s="295">
        <v>0.3567187</v>
      </c>
      <c r="D11941" s="295"/>
    </row>
    <row r="11942" spans="1:4" x14ac:dyDescent="0.2">
      <c r="A11942" s="295">
        <v>0.267457</v>
      </c>
      <c r="B11942" s="295"/>
      <c r="C11942" s="295">
        <v>0.35667959999999999</v>
      </c>
      <c r="D11942" s="295"/>
    </row>
    <row r="11943" spans="1:4" x14ac:dyDescent="0.2">
      <c r="A11943" s="295">
        <v>0.26741540000000003</v>
      </c>
      <c r="B11943" s="295"/>
      <c r="C11943" s="295">
        <v>0.35666500000000001</v>
      </c>
      <c r="D11943" s="295"/>
    </row>
    <row r="11944" spans="1:4" x14ac:dyDescent="0.2">
      <c r="A11944" s="295">
        <v>0.26740340000000001</v>
      </c>
      <c r="B11944" s="295"/>
      <c r="C11944" s="295">
        <v>0.35664089999999998</v>
      </c>
      <c r="D11944" s="295"/>
    </row>
    <row r="11945" spans="1:4" x14ac:dyDescent="0.2">
      <c r="A11945" s="295">
        <v>0.26737820000000001</v>
      </c>
      <c r="B11945" s="295"/>
      <c r="C11945" s="295">
        <v>0.35661660000000001</v>
      </c>
      <c r="D11945" s="295"/>
    </row>
    <row r="11946" spans="1:4" x14ac:dyDescent="0.2">
      <c r="A11946" s="295">
        <v>0.26736310000000002</v>
      </c>
      <c r="B11946" s="295"/>
      <c r="C11946" s="295">
        <v>0.35657660000000002</v>
      </c>
      <c r="D11946" s="295"/>
    </row>
    <row r="11947" spans="1:4" x14ac:dyDescent="0.2">
      <c r="A11947" s="295">
        <v>0.26736310000000002</v>
      </c>
      <c r="B11947" s="295"/>
      <c r="C11947" s="295">
        <v>0.35654819999999998</v>
      </c>
      <c r="D11947" s="295"/>
    </row>
    <row r="11948" spans="1:4" x14ac:dyDescent="0.2">
      <c r="A11948" s="295">
        <v>0.26733669999999998</v>
      </c>
      <c r="B11948" s="295"/>
      <c r="C11948" s="295">
        <v>0.35652279999999997</v>
      </c>
      <c r="D11948" s="295"/>
    </row>
    <row r="11949" spans="1:4" x14ac:dyDescent="0.2">
      <c r="A11949" s="295">
        <v>0.26732470000000003</v>
      </c>
      <c r="B11949" s="295"/>
      <c r="C11949" s="295">
        <v>0.35649740000000002</v>
      </c>
      <c r="D11949" s="295"/>
    </row>
    <row r="11950" spans="1:4" x14ac:dyDescent="0.2">
      <c r="A11950" s="295">
        <v>0.26732470000000003</v>
      </c>
      <c r="B11950" s="295"/>
      <c r="C11950" s="295">
        <v>0.35646939999999999</v>
      </c>
      <c r="D11950" s="295"/>
    </row>
    <row r="11951" spans="1:4" x14ac:dyDescent="0.2">
      <c r="A11951" s="295">
        <v>0.26729589999999998</v>
      </c>
      <c r="B11951" s="295"/>
      <c r="C11951" s="295">
        <v>0.35643049999999998</v>
      </c>
      <c r="D11951" s="295"/>
    </row>
    <row r="11952" spans="1:4" x14ac:dyDescent="0.2">
      <c r="A11952" s="295">
        <v>0.26729589999999998</v>
      </c>
      <c r="B11952" s="295"/>
      <c r="C11952" s="295">
        <v>0.35641679999999998</v>
      </c>
      <c r="D11952" s="295"/>
    </row>
    <row r="11953" spans="1:4" x14ac:dyDescent="0.2">
      <c r="A11953" s="295">
        <v>0.267258</v>
      </c>
      <c r="B11953" s="295"/>
      <c r="C11953" s="295">
        <v>0.3563791</v>
      </c>
      <c r="D11953" s="295"/>
    </row>
    <row r="11954" spans="1:4" x14ac:dyDescent="0.2">
      <c r="A11954" s="295">
        <v>0.2672428</v>
      </c>
      <c r="B11954" s="295"/>
      <c r="C11954" s="295">
        <v>0.35636449999999997</v>
      </c>
      <c r="D11954" s="295"/>
    </row>
    <row r="11955" spans="1:4" x14ac:dyDescent="0.2">
      <c r="A11955" s="295">
        <v>0.2672428</v>
      </c>
      <c r="B11955" s="295"/>
      <c r="C11955" s="295">
        <v>0.35633890000000001</v>
      </c>
      <c r="D11955" s="295"/>
    </row>
    <row r="11956" spans="1:4" x14ac:dyDescent="0.2">
      <c r="A11956" s="295">
        <v>0.2672428</v>
      </c>
      <c r="B11956" s="295"/>
      <c r="C11956" s="295">
        <v>0.35633890000000001</v>
      </c>
      <c r="D11956" s="295"/>
    </row>
    <row r="11957" spans="1:4" x14ac:dyDescent="0.2">
      <c r="A11957" s="295">
        <v>0.26720179999999999</v>
      </c>
      <c r="B11957" s="295"/>
      <c r="C11957" s="295">
        <v>0.35631220000000002</v>
      </c>
      <c r="D11957" s="295"/>
    </row>
    <row r="11958" spans="1:4" x14ac:dyDescent="0.2">
      <c r="A11958" s="295">
        <v>0.2671867</v>
      </c>
      <c r="B11958" s="295"/>
      <c r="C11958" s="295">
        <v>0.35628520000000002</v>
      </c>
      <c r="D11958" s="295"/>
    </row>
    <row r="11959" spans="1:4" x14ac:dyDescent="0.2">
      <c r="A11959" s="295">
        <v>0.26715990000000001</v>
      </c>
      <c r="B11959" s="295"/>
      <c r="C11959" s="295">
        <v>0.35625849999999998</v>
      </c>
      <c r="D11959" s="295"/>
    </row>
    <row r="11960" spans="1:4" x14ac:dyDescent="0.2">
      <c r="A11960" s="295">
        <v>0.26715990000000001</v>
      </c>
      <c r="B11960" s="295"/>
      <c r="C11960" s="295">
        <v>0.35624640000000002</v>
      </c>
      <c r="D11960" s="295"/>
    </row>
    <row r="11961" spans="1:4" x14ac:dyDescent="0.2">
      <c r="A11961" s="295">
        <v>0.26714789999999999</v>
      </c>
      <c r="B11961" s="295"/>
      <c r="C11961" s="295">
        <v>0.35623270000000001</v>
      </c>
      <c r="D11961" s="295"/>
    </row>
    <row r="11962" spans="1:4" x14ac:dyDescent="0.2">
      <c r="A11962" s="295">
        <v>0.26713510000000001</v>
      </c>
      <c r="B11962" s="295"/>
      <c r="C11962" s="295">
        <v>0.35619509999999999</v>
      </c>
      <c r="D11962" s="295"/>
    </row>
    <row r="11963" spans="1:4" x14ac:dyDescent="0.2">
      <c r="A11963" s="295">
        <v>0.26713510000000001</v>
      </c>
      <c r="B11963" s="295"/>
      <c r="C11963" s="295">
        <v>0.3561684</v>
      </c>
      <c r="D11963" s="295"/>
    </row>
    <row r="11964" spans="1:4" x14ac:dyDescent="0.2">
      <c r="A11964" s="295">
        <v>0.26712150000000001</v>
      </c>
      <c r="B11964" s="295"/>
      <c r="C11964" s="295">
        <v>0.35615459999999999</v>
      </c>
      <c r="D11964" s="295"/>
    </row>
    <row r="11965" spans="1:4" x14ac:dyDescent="0.2">
      <c r="A11965" s="295">
        <v>0.26710830000000002</v>
      </c>
      <c r="B11965" s="295"/>
      <c r="C11965" s="295">
        <v>0.3561009</v>
      </c>
      <c r="D11965" s="295"/>
    </row>
    <row r="11966" spans="1:4" x14ac:dyDescent="0.2">
      <c r="A11966" s="295">
        <v>0.26709470000000002</v>
      </c>
      <c r="B11966" s="295"/>
      <c r="C11966" s="295">
        <v>0.3561009</v>
      </c>
      <c r="D11966" s="295"/>
    </row>
    <row r="11967" spans="1:4" x14ac:dyDescent="0.2">
      <c r="A11967" s="295">
        <v>0.26708270000000001</v>
      </c>
      <c r="B11967" s="295"/>
      <c r="C11967" s="295">
        <v>0.35607290000000003</v>
      </c>
      <c r="D11967" s="295"/>
    </row>
    <row r="11968" spans="1:4" x14ac:dyDescent="0.2">
      <c r="A11968" s="295">
        <v>0.26704319999999998</v>
      </c>
      <c r="B11968" s="295"/>
      <c r="C11968" s="295">
        <v>0.35603659999999998</v>
      </c>
      <c r="D11968" s="295"/>
    </row>
    <row r="11969" spans="1:4" x14ac:dyDescent="0.2">
      <c r="A11969" s="295">
        <v>0.26702799999999999</v>
      </c>
      <c r="B11969" s="295"/>
      <c r="C11969" s="295">
        <v>0.35599750000000002</v>
      </c>
      <c r="D11969" s="295"/>
    </row>
    <row r="11970" spans="1:4" x14ac:dyDescent="0.2">
      <c r="A11970" s="295">
        <v>0.26702799999999999</v>
      </c>
      <c r="B11970" s="295"/>
      <c r="C11970" s="295">
        <v>0.35597079999999998</v>
      </c>
      <c r="D11970" s="295"/>
    </row>
    <row r="11971" spans="1:4" x14ac:dyDescent="0.2">
      <c r="A11971" s="295">
        <v>0.26702799999999999</v>
      </c>
      <c r="B11971" s="295"/>
      <c r="C11971" s="295">
        <v>0.35595710000000003</v>
      </c>
      <c r="D11971" s="295"/>
    </row>
    <row r="11972" spans="1:4" x14ac:dyDescent="0.2">
      <c r="A11972" s="295">
        <v>0.26702799999999999</v>
      </c>
      <c r="B11972" s="295"/>
      <c r="C11972" s="295">
        <v>0.35593019999999997</v>
      </c>
      <c r="D11972" s="295"/>
    </row>
    <row r="11973" spans="1:4" x14ac:dyDescent="0.2">
      <c r="A11973" s="295">
        <v>0.26701530000000001</v>
      </c>
      <c r="B11973" s="295"/>
      <c r="C11973" s="295">
        <v>0.35591810000000002</v>
      </c>
      <c r="D11973" s="295"/>
    </row>
    <row r="11974" spans="1:4" x14ac:dyDescent="0.2">
      <c r="A11974" s="295">
        <v>0.26700210000000002</v>
      </c>
      <c r="B11974" s="295"/>
      <c r="C11974" s="295">
        <v>0.3559059</v>
      </c>
      <c r="D11974" s="295"/>
    </row>
    <row r="11975" spans="1:4" x14ac:dyDescent="0.2">
      <c r="A11975" s="295">
        <v>0.26699010000000001</v>
      </c>
      <c r="B11975" s="295"/>
      <c r="C11975" s="295">
        <v>0.35587750000000001</v>
      </c>
      <c r="D11975" s="295"/>
    </row>
    <row r="11976" spans="1:4" x14ac:dyDescent="0.2">
      <c r="A11976" s="295">
        <v>0.26696130000000001</v>
      </c>
      <c r="B11976" s="295"/>
      <c r="C11976" s="295">
        <v>0.35586420000000002</v>
      </c>
      <c r="D11976" s="295"/>
    </row>
    <row r="11977" spans="1:4" x14ac:dyDescent="0.2">
      <c r="A11977" s="295">
        <v>0.26696130000000001</v>
      </c>
      <c r="B11977" s="295"/>
      <c r="C11977" s="295">
        <v>0.35584949999999999</v>
      </c>
      <c r="D11977" s="295"/>
    </row>
    <row r="11978" spans="1:4" x14ac:dyDescent="0.2">
      <c r="A11978" s="295">
        <v>0.26694859999999998</v>
      </c>
      <c r="B11978" s="295"/>
      <c r="C11978" s="295">
        <v>0.35583749999999997</v>
      </c>
      <c r="D11978" s="295"/>
    </row>
    <row r="11979" spans="1:4" x14ac:dyDescent="0.2">
      <c r="A11979" s="295">
        <v>0.26693660000000002</v>
      </c>
      <c r="B11979" s="295"/>
      <c r="C11979" s="295">
        <v>0.35579820000000001</v>
      </c>
      <c r="D11979" s="295"/>
    </row>
    <row r="11980" spans="1:4" x14ac:dyDescent="0.2">
      <c r="A11980" s="295">
        <v>0.26692290000000002</v>
      </c>
      <c r="B11980" s="295"/>
      <c r="C11980" s="295">
        <v>0.35579810000000001</v>
      </c>
      <c r="D11980" s="295"/>
    </row>
    <row r="11981" spans="1:4" x14ac:dyDescent="0.2">
      <c r="A11981" s="295">
        <v>0.26692290000000002</v>
      </c>
      <c r="B11981" s="295"/>
      <c r="C11981" s="295">
        <v>0.35575679999999998</v>
      </c>
      <c r="D11981" s="295"/>
    </row>
    <row r="11982" spans="1:4" x14ac:dyDescent="0.2">
      <c r="A11982" s="295">
        <v>0.26692290000000002</v>
      </c>
      <c r="B11982" s="295"/>
      <c r="C11982" s="295">
        <v>0.35574460000000002</v>
      </c>
      <c r="D11982" s="295"/>
    </row>
    <row r="11983" spans="1:4" x14ac:dyDescent="0.2">
      <c r="A11983" s="295">
        <v>0.2668971</v>
      </c>
      <c r="B11983" s="295"/>
      <c r="C11983" s="295">
        <v>0.35573080000000001</v>
      </c>
      <c r="D11983" s="295"/>
    </row>
    <row r="11984" spans="1:4" x14ac:dyDescent="0.2">
      <c r="A11984" s="295">
        <v>0.26688499999999998</v>
      </c>
      <c r="B11984" s="295"/>
      <c r="C11984" s="295">
        <v>0.35570550000000001</v>
      </c>
      <c r="D11984" s="295"/>
    </row>
    <row r="11985" spans="1:4" x14ac:dyDescent="0.2">
      <c r="A11985" s="295">
        <v>0.26686989999999999</v>
      </c>
      <c r="B11985" s="295"/>
      <c r="C11985" s="295">
        <v>0.35570550000000001</v>
      </c>
      <c r="D11985" s="295"/>
    </row>
    <row r="11986" spans="1:4" x14ac:dyDescent="0.2">
      <c r="A11986" s="295">
        <v>0.26686989999999999</v>
      </c>
      <c r="B11986" s="295"/>
      <c r="C11986" s="295">
        <v>0.3556801</v>
      </c>
      <c r="D11986" s="295"/>
    </row>
    <row r="11987" spans="1:4" x14ac:dyDescent="0.2">
      <c r="A11987" s="295">
        <v>0.2668567</v>
      </c>
      <c r="B11987" s="295"/>
      <c r="C11987" s="295">
        <v>0.3556532</v>
      </c>
      <c r="D11987" s="295"/>
    </row>
    <row r="11988" spans="1:4" x14ac:dyDescent="0.2">
      <c r="A11988" s="295">
        <v>0.26683109999999999</v>
      </c>
      <c r="B11988" s="295"/>
      <c r="C11988" s="295">
        <v>0.35562480000000002</v>
      </c>
      <c r="D11988" s="295"/>
    </row>
    <row r="11989" spans="1:4" x14ac:dyDescent="0.2">
      <c r="A11989" s="295">
        <v>0.26683099999999998</v>
      </c>
      <c r="B11989" s="295"/>
      <c r="C11989" s="295">
        <v>0.35561110000000001</v>
      </c>
      <c r="D11989" s="295"/>
    </row>
    <row r="11990" spans="1:4" x14ac:dyDescent="0.2">
      <c r="A11990" s="295">
        <v>0.26683099999999998</v>
      </c>
      <c r="B11990" s="295"/>
      <c r="C11990" s="295">
        <v>0.35557179999999999</v>
      </c>
      <c r="D11990" s="295"/>
    </row>
    <row r="11991" spans="1:4" x14ac:dyDescent="0.2">
      <c r="A11991" s="295">
        <v>0.26680389999999998</v>
      </c>
      <c r="B11991" s="295"/>
      <c r="C11991" s="295">
        <v>0.35557179999999999</v>
      </c>
      <c r="D11991" s="295"/>
    </row>
    <row r="11992" spans="1:4" x14ac:dyDescent="0.2">
      <c r="A11992" s="295">
        <v>0.26677800000000002</v>
      </c>
      <c r="B11992" s="295"/>
      <c r="C11992" s="295">
        <v>0.35555710000000001</v>
      </c>
      <c r="D11992" s="295"/>
    </row>
    <row r="11993" spans="1:4" x14ac:dyDescent="0.2">
      <c r="A11993" s="295">
        <v>0.26677800000000002</v>
      </c>
      <c r="B11993" s="295"/>
      <c r="C11993" s="295">
        <v>0.3555451</v>
      </c>
      <c r="D11993" s="295"/>
    </row>
    <row r="11994" spans="1:4" x14ac:dyDescent="0.2">
      <c r="A11994" s="295">
        <v>0.26676440000000001</v>
      </c>
      <c r="B11994" s="295"/>
      <c r="C11994" s="295">
        <v>0.35553170000000001</v>
      </c>
      <c r="D11994" s="295"/>
    </row>
    <row r="11995" spans="1:4" x14ac:dyDescent="0.2">
      <c r="A11995" s="295">
        <v>0.26676440000000001</v>
      </c>
      <c r="B11995" s="295"/>
      <c r="C11995" s="295">
        <v>0.35550480000000001</v>
      </c>
      <c r="D11995" s="295"/>
    </row>
    <row r="11996" spans="1:4" x14ac:dyDescent="0.2">
      <c r="A11996" s="295">
        <v>0.26675120000000002</v>
      </c>
      <c r="B11996" s="295"/>
      <c r="C11996" s="295">
        <v>0.3554795</v>
      </c>
      <c r="D11996" s="295"/>
    </row>
    <row r="11997" spans="1:4" x14ac:dyDescent="0.2">
      <c r="A11997" s="295">
        <v>0.26673760000000002</v>
      </c>
      <c r="B11997" s="295"/>
      <c r="C11997" s="295">
        <v>0.35546610000000001</v>
      </c>
      <c r="D11997" s="295"/>
    </row>
    <row r="11998" spans="1:4" x14ac:dyDescent="0.2">
      <c r="A11998" s="295">
        <v>0.2667255</v>
      </c>
      <c r="B11998" s="295"/>
      <c r="C11998" s="295">
        <v>0.3554524</v>
      </c>
      <c r="D11998" s="295"/>
    </row>
    <row r="11999" spans="1:4" x14ac:dyDescent="0.2">
      <c r="A11999" s="295">
        <v>0.26671040000000001</v>
      </c>
      <c r="B11999" s="295"/>
      <c r="C11999" s="295">
        <v>0.35541349999999999</v>
      </c>
      <c r="D11999" s="295"/>
    </row>
    <row r="12000" spans="1:4" x14ac:dyDescent="0.2">
      <c r="A12000" s="295">
        <v>0.26669720000000002</v>
      </c>
      <c r="B12000" s="295"/>
      <c r="C12000" s="295">
        <v>0.35537730000000001</v>
      </c>
      <c r="D12000" s="295"/>
    </row>
    <row r="12001" spans="1:4" x14ac:dyDescent="0.2">
      <c r="A12001" s="295">
        <v>0.26667249999999998</v>
      </c>
      <c r="B12001" s="295"/>
      <c r="C12001" s="295">
        <v>0.35536269999999998</v>
      </c>
      <c r="D12001" s="295"/>
    </row>
    <row r="12002" spans="1:4" x14ac:dyDescent="0.2">
      <c r="A12002" s="295">
        <v>0.26667249999999998</v>
      </c>
      <c r="B12002" s="295"/>
      <c r="C12002" s="295">
        <v>0.35536269999999998</v>
      </c>
      <c r="D12002" s="295"/>
    </row>
    <row r="12003" spans="1:4" x14ac:dyDescent="0.2">
      <c r="A12003" s="295">
        <v>0.26665939999999999</v>
      </c>
      <c r="B12003" s="295"/>
      <c r="C12003" s="295">
        <v>0.35533710000000002</v>
      </c>
      <c r="D12003" s="295"/>
    </row>
    <row r="12004" spans="1:4" x14ac:dyDescent="0.2">
      <c r="A12004" s="295">
        <v>0.26665939999999999</v>
      </c>
      <c r="B12004" s="295"/>
      <c r="C12004" s="295">
        <v>0.355325</v>
      </c>
      <c r="D12004" s="295"/>
    </row>
    <row r="12005" spans="1:4" x14ac:dyDescent="0.2">
      <c r="A12005" s="295">
        <v>0.26663110000000001</v>
      </c>
      <c r="B12005" s="295"/>
      <c r="C12005" s="295">
        <v>0.35531170000000001</v>
      </c>
      <c r="D12005" s="295"/>
    </row>
    <row r="12006" spans="1:4" x14ac:dyDescent="0.2">
      <c r="A12006" s="295">
        <v>0.26661899999999999</v>
      </c>
      <c r="B12006" s="295"/>
      <c r="C12006" s="295">
        <v>0.3552997</v>
      </c>
      <c r="D12006" s="295"/>
    </row>
    <row r="12007" spans="1:4" x14ac:dyDescent="0.2">
      <c r="A12007" s="295">
        <v>0.26660539999999999</v>
      </c>
      <c r="B12007" s="295"/>
      <c r="C12007" s="295">
        <v>0.35527130000000001</v>
      </c>
      <c r="D12007" s="295"/>
    </row>
    <row r="12008" spans="1:4" x14ac:dyDescent="0.2">
      <c r="A12008" s="295">
        <v>0.26659270000000002</v>
      </c>
      <c r="B12008" s="295"/>
      <c r="C12008" s="295">
        <v>0.3552593</v>
      </c>
      <c r="D12008" s="295"/>
    </row>
    <row r="12009" spans="1:4" x14ac:dyDescent="0.2">
      <c r="A12009" s="295">
        <v>0.26659270000000002</v>
      </c>
      <c r="B12009" s="295"/>
      <c r="C12009" s="295">
        <v>0.3552459</v>
      </c>
      <c r="D12009" s="295"/>
    </row>
    <row r="12010" spans="1:4" x14ac:dyDescent="0.2">
      <c r="A12010" s="295">
        <v>0.26659270000000002</v>
      </c>
      <c r="B12010" s="295"/>
      <c r="C12010" s="295">
        <v>0.35523389999999999</v>
      </c>
      <c r="D12010" s="295"/>
    </row>
    <row r="12011" spans="1:4" x14ac:dyDescent="0.2">
      <c r="A12011" s="295">
        <v>0.26657950000000002</v>
      </c>
      <c r="B12011" s="295"/>
      <c r="C12011" s="295">
        <v>0.35522009999999998</v>
      </c>
      <c r="D12011" s="295"/>
    </row>
    <row r="12012" spans="1:4" x14ac:dyDescent="0.2">
      <c r="A12012" s="295">
        <v>0.26656590000000002</v>
      </c>
      <c r="B12012" s="295"/>
      <c r="C12012" s="295">
        <v>0.35520679999999999</v>
      </c>
      <c r="D12012" s="295"/>
    </row>
    <row r="12013" spans="1:4" x14ac:dyDescent="0.2">
      <c r="A12013" s="295">
        <v>0.26655380000000001</v>
      </c>
      <c r="B12013" s="295"/>
      <c r="C12013" s="295">
        <v>0.35516789999999998</v>
      </c>
      <c r="D12013" s="295"/>
    </row>
    <row r="12014" spans="1:4" x14ac:dyDescent="0.2">
      <c r="A12014" s="295">
        <v>0.26655380000000001</v>
      </c>
      <c r="B12014" s="295"/>
      <c r="C12014" s="295">
        <v>0.35516789999999998</v>
      </c>
      <c r="D12014" s="295"/>
    </row>
    <row r="12015" spans="1:4" x14ac:dyDescent="0.2">
      <c r="A12015" s="295">
        <v>0.26655380000000001</v>
      </c>
      <c r="B12015" s="295"/>
      <c r="C12015" s="295">
        <v>0.3551262</v>
      </c>
      <c r="D12015" s="295"/>
    </row>
    <row r="12016" spans="1:4" x14ac:dyDescent="0.2">
      <c r="A12016" s="295">
        <v>0.26652749999999997</v>
      </c>
      <c r="B12016" s="295"/>
      <c r="C12016" s="295">
        <v>0.35511409999999999</v>
      </c>
      <c r="D12016" s="295"/>
    </row>
    <row r="12017" spans="1:4" x14ac:dyDescent="0.2">
      <c r="A12017" s="295">
        <v>0.26651540000000001</v>
      </c>
      <c r="B12017" s="295"/>
      <c r="C12017" s="295">
        <v>0.35511409999999999</v>
      </c>
      <c r="D12017" s="295"/>
    </row>
    <row r="12018" spans="1:4" x14ac:dyDescent="0.2">
      <c r="A12018" s="295">
        <v>0.26648959999999999</v>
      </c>
      <c r="B12018" s="295"/>
      <c r="C12018" s="295">
        <v>0.35510079999999999</v>
      </c>
      <c r="D12018" s="295"/>
    </row>
    <row r="12019" spans="1:4" x14ac:dyDescent="0.2">
      <c r="A12019" s="295">
        <v>0.26646239999999999</v>
      </c>
      <c r="B12019" s="295"/>
      <c r="C12019" s="295">
        <v>0.35504829999999998</v>
      </c>
      <c r="D12019" s="295"/>
    </row>
    <row r="12020" spans="1:4" x14ac:dyDescent="0.2">
      <c r="A12020" s="295">
        <v>0.26646239999999999</v>
      </c>
      <c r="B12020" s="295"/>
      <c r="C12020" s="295">
        <v>0.35502939999999999</v>
      </c>
      <c r="D12020" s="295"/>
    </row>
    <row r="12021" spans="1:4" x14ac:dyDescent="0.2">
      <c r="A12021" s="295">
        <v>0.26644879999999999</v>
      </c>
      <c r="B12021" s="295"/>
      <c r="C12021" s="295">
        <v>0.35499579999999997</v>
      </c>
      <c r="D12021" s="295"/>
    </row>
    <row r="12022" spans="1:4" x14ac:dyDescent="0.2">
      <c r="A12022" s="295">
        <v>0.26644869999999998</v>
      </c>
      <c r="B12022" s="295"/>
      <c r="C12022" s="295">
        <v>0.35499579999999997</v>
      </c>
      <c r="D12022" s="295"/>
    </row>
    <row r="12023" spans="1:4" x14ac:dyDescent="0.2">
      <c r="A12023" s="295">
        <v>0.26644869999999998</v>
      </c>
      <c r="B12023" s="295"/>
      <c r="C12023" s="295">
        <v>0.35498380000000002</v>
      </c>
      <c r="D12023" s="295"/>
    </row>
    <row r="12024" spans="1:4" x14ac:dyDescent="0.2">
      <c r="A12024" s="295">
        <v>0.26643670000000003</v>
      </c>
      <c r="B12024" s="295"/>
      <c r="C12024" s="295">
        <v>0.35497040000000002</v>
      </c>
      <c r="D12024" s="295"/>
    </row>
    <row r="12025" spans="1:4" x14ac:dyDescent="0.2">
      <c r="A12025" s="295">
        <v>0.26642399999999999</v>
      </c>
      <c r="B12025" s="295"/>
      <c r="C12025" s="295">
        <v>0.35497040000000002</v>
      </c>
      <c r="D12025" s="295"/>
    </row>
    <row r="12026" spans="1:4" x14ac:dyDescent="0.2">
      <c r="A12026" s="295">
        <v>0.26641090000000001</v>
      </c>
      <c r="B12026" s="295"/>
      <c r="C12026" s="295">
        <v>0.35495670000000001</v>
      </c>
      <c r="D12026" s="295"/>
    </row>
    <row r="12027" spans="1:4" x14ac:dyDescent="0.2">
      <c r="A12027" s="295">
        <v>0.26638210000000001</v>
      </c>
      <c r="B12027" s="295"/>
      <c r="C12027" s="295">
        <v>0.35495670000000001</v>
      </c>
      <c r="D12027" s="295"/>
    </row>
    <row r="12028" spans="1:4" x14ac:dyDescent="0.2">
      <c r="A12028" s="295">
        <v>0.26636929999999998</v>
      </c>
      <c r="B12028" s="295"/>
      <c r="C12028" s="295">
        <v>0.35494340000000002</v>
      </c>
      <c r="D12028" s="295"/>
    </row>
    <row r="12029" spans="1:4" x14ac:dyDescent="0.2">
      <c r="A12029" s="295">
        <v>0.26636929999999998</v>
      </c>
      <c r="B12029" s="295"/>
      <c r="C12029" s="295">
        <v>0.35490699999999997</v>
      </c>
      <c r="D12029" s="295"/>
    </row>
    <row r="12030" spans="1:4" x14ac:dyDescent="0.2">
      <c r="A12030" s="295">
        <v>0.26634370000000002</v>
      </c>
      <c r="B12030" s="295"/>
      <c r="C12030" s="295">
        <v>0.3548924</v>
      </c>
      <c r="D12030" s="295"/>
    </row>
    <row r="12031" spans="1:4" x14ac:dyDescent="0.2">
      <c r="A12031" s="295">
        <v>0.26633099999999998</v>
      </c>
      <c r="B12031" s="295"/>
      <c r="C12031" s="295">
        <v>0.35487869999999999</v>
      </c>
      <c r="D12031" s="295"/>
    </row>
    <row r="12032" spans="1:4" x14ac:dyDescent="0.2">
      <c r="A12032" s="295">
        <v>0.2663182</v>
      </c>
      <c r="B12032" s="295"/>
      <c r="C12032" s="295">
        <v>0.35487869999999999</v>
      </c>
      <c r="D12032" s="295"/>
    </row>
    <row r="12033" spans="1:4" x14ac:dyDescent="0.2">
      <c r="A12033" s="295">
        <v>0.2663046</v>
      </c>
      <c r="B12033" s="295"/>
      <c r="C12033" s="295">
        <v>0.35485159999999999</v>
      </c>
      <c r="D12033" s="295"/>
    </row>
    <row r="12034" spans="1:4" x14ac:dyDescent="0.2">
      <c r="A12034" s="295">
        <v>0.2663046</v>
      </c>
      <c r="B12034" s="295"/>
      <c r="C12034" s="295">
        <v>0.35483949999999997</v>
      </c>
      <c r="D12034" s="295"/>
    </row>
    <row r="12035" spans="1:4" x14ac:dyDescent="0.2">
      <c r="A12035" s="295">
        <v>0.26626630000000001</v>
      </c>
      <c r="B12035" s="295"/>
      <c r="C12035" s="295">
        <v>0.3548249</v>
      </c>
      <c r="D12035" s="295"/>
    </row>
    <row r="12036" spans="1:4" x14ac:dyDescent="0.2">
      <c r="A12036" s="295">
        <v>0.26625110000000002</v>
      </c>
      <c r="B12036" s="295"/>
      <c r="C12036" s="295">
        <v>0.35479909999999998</v>
      </c>
      <c r="D12036" s="295"/>
    </row>
    <row r="12037" spans="1:4" x14ac:dyDescent="0.2">
      <c r="A12037" s="295">
        <v>0.26625110000000002</v>
      </c>
      <c r="B12037" s="295"/>
      <c r="C12037" s="295">
        <v>0.35477350000000002</v>
      </c>
      <c r="D12037" s="295"/>
    </row>
    <row r="12038" spans="1:4" x14ac:dyDescent="0.2">
      <c r="A12038" s="295">
        <v>0.26623839999999999</v>
      </c>
      <c r="B12038" s="295"/>
      <c r="C12038" s="295">
        <v>0.35477350000000002</v>
      </c>
      <c r="D12038" s="295"/>
    </row>
    <row r="12039" spans="1:4" x14ac:dyDescent="0.2">
      <c r="A12039" s="295">
        <v>0.26621319999999998</v>
      </c>
      <c r="B12039" s="295"/>
      <c r="C12039" s="295">
        <v>0.35475889999999999</v>
      </c>
      <c r="D12039" s="295"/>
    </row>
    <row r="12040" spans="1:4" x14ac:dyDescent="0.2">
      <c r="A12040" s="295">
        <v>0.26621319999999998</v>
      </c>
      <c r="B12040" s="295"/>
      <c r="C12040" s="295">
        <v>0.35475889999999999</v>
      </c>
      <c r="D12040" s="295"/>
    </row>
    <row r="12041" spans="1:4" x14ac:dyDescent="0.2">
      <c r="A12041" s="295">
        <v>0.26619959999999998</v>
      </c>
      <c r="B12041" s="295"/>
      <c r="C12041" s="295">
        <v>0.35471999999999998</v>
      </c>
      <c r="D12041" s="295"/>
    </row>
    <row r="12042" spans="1:4" x14ac:dyDescent="0.2">
      <c r="A12042" s="295">
        <v>0.26614650000000001</v>
      </c>
      <c r="B12042" s="295"/>
      <c r="C12042" s="295">
        <v>0.35470659999999998</v>
      </c>
      <c r="D12042" s="295"/>
    </row>
    <row r="12043" spans="1:4" x14ac:dyDescent="0.2">
      <c r="A12043" s="295">
        <v>0.26614650000000001</v>
      </c>
      <c r="B12043" s="295"/>
      <c r="C12043" s="295">
        <v>0.35469460000000003</v>
      </c>
      <c r="D12043" s="295"/>
    </row>
    <row r="12044" spans="1:4" x14ac:dyDescent="0.2">
      <c r="A12044" s="295">
        <v>0.2661345</v>
      </c>
      <c r="B12044" s="295"/>
      <c r="C12044" s="295">
        <v>0.35467989999999999</v>
      </c>
      <c r="D12044" s="295"/>
    </row>
    <row r="12045" spans="1:4" x14ac:dyDescent="0.2">
      <c r="A12045" s="295">
        <v>0.2661345</v>
      </c>
      <c r="B12045" s="295"/>
      <c r="C12045" s="295">
        <v>0.35465459999999999</v>
      </c>
      <c r="D12045" s="295"/>
    </row>
    <row r="12046" spans="1:4" x14ac:dyDescent="0.2">
      <c r="A12046" s="295">
        <v>0.26612249999999998</v>
      </c>
      <c r="B12046" s="295"/>
      <c r="C12046" s="295">
        <v>0.3546262</v>
      </c>
      <c r="D12046" s="295"/>
    </row>
    <row r="12047" spans="1:4" x14ac:dyDescent="0.2">
      <c r="A12047" s="295">
        <v>0.26609569999999999</v>
      </c>
      <c r="B12047" s="295"/>
      <c r="C12047" s="295">
        <v>0.35460190000000003</v>
      </c>
      <c r="D12047" s="295"/>
    </row>
    <row r="12048" spans="1:4" x14ac:dyDescent="0.2">
      <c r="A12048" s="295">
        <v>0.2660805</v>
      </c>
      <c r="B12048" s="295"/>
      <c r="C12048" s="295">
        <v>0.35458719999999999</v>
      </c>
      <c r="D12048" s="295"/>
    </row>
    <row r="12049" spans="1:4" x14ac:dyDescent="0.2">
      <c r="A12049" s="295">
        <v>0.2660805</v>
      </c>
      <c r="B12049" s="295"/>
      <c r="C12049" s="295">
        <v>0.3545739</v>
      </c>
      <c r="D12049" s="295"/>
    </row>
    <row r="12050" spans="1:4" x14ac:dyDescent="0.2">
      <c r="A12050" s="295">
        <v>0.2660805</v>
      </c>
      <c r="B12050" s="295"/>
      <c r="C12050" s="295">
        <v>0.35452289999999997</v>
      </c>
      <c r="D12050" s="295"/>
    </row>
    <row r="12051" spans="1:4" x14ac:dyDescent="0.2">
      <c r="A12051" s="295">
        <v>0.26606780000000002</v>
      </c>
      <c r="B12051" s="295"/>
      <c r="C12051" s="295">
        <v>0.35452289999999997</v>
      </c>
      <c r="D12051" s="295"/>
    </row>
    <row r="12052" spans="1:4" x14ac:dyDescent="0.2">
      <c r="A12052" s="295">
        <v>0.26605469999999998</v>
      </c>
      <c r="B12052" s="295"/>
      <c r="C12052" s="295">
        <v>0.35452289999999997</v>
      </c>
      <c r="D12052" s="295"/>
    </row>
    <row r="12053" spans="1:4" x14ac:dyDescent="0.2">
      <c r="A12053" s="295">
        <v>0.26605469999999998</v>
      </c>
      <c r="B12053" s="295"/>
      <c r="C12053" s="295">
        <v>0.3544986</v>
      </c>
      <c r="D12053" s="295"/>
    </row>
    <row r="12054" spans="1:4" x14ac:dyDescent="0.2">
      <c r="A12054" s="295">
        <v>0.26602789999999998</v>
      </c>
      <c r="B12054" s="295"/>
      <c r="C12054" s="295">
        <v>0.35447299999999998</v>
      </c>
      <c r="D12054" s="295"/>
    </row>
    <row r="12055" spans="1:4" x14ac:dyDescent="0.2">
      <c r="A12055" s="295">
        <v>0.26602789999999998</v>
      </c>
      <c r="B12055" s="295"/>
      <c r="C12055" s="295">
        <v>0.35443000000000002</v>
      </c>
      <c r="D12055" s="295"/>
    </row>
    <row r="12056" spans="1:4" x14ac:dyDescent="0.2">
      <c r="A12056" s="295">
        <v>0.26601520000000001</v>
      </c>
      <c r="B12056" s="295"/>
      <c r="C12056" s="295">
        <v>0.35441630000000002</v>
      </c>
      <c r="D12056" s="295"/>
    </row>
    <row r="12057" spans="1:4" x14ac:dyDescent="0.2">
      <c r="A12057" s="295">
        <v>0.26601520000000001</v>
      </c>
      <c r="B12057" s="295"/>
      <c r="C12057" s="295">
        <v>0.35439090000000001</v>
      </c>
      <c r="D12057" s="295"/>
    </row>
    <row r="12058" spans="1:4" x14ac:dyDescent="0.2">
      <c r="A12058" s="295">
        <v>0.26600309999999999</v>
      </c>
      <c r="B12058" s="295"/>
      <c r="C12058" s="295">
        <v>0.35436400000000001</v>
      </c>
      <c r="D12058" s="295"/>
    </row>
    <row r="12059" spans="1:4" x14ac:dyDescent="0.2">
      <c r="A12059" s="295">
        <v>0.26596209999999998</v>
      </c>
      <c r="B12059" s="295"/>
      <c r="C12059" s="295">
        <v>0.35433819999999999</v>
      </c>
      <c r="D12059" s="295"/>
    </row>
    <row r="12060" spans="1:4" x14ac:dyDescent="0.2">
      <c r="A12060" s="295">
        <v>0.26596209999999998</v>
      </c>
      <c r="B12060" s="295"/>
      <c r="C12060" s="295">
        <v>0.35433819999999999</v>
      </c>
      <c r="D12060" s="295"/>
    </row>
    <row r="12061" spans="1:4" x14ac:dyDescent="0.2">
      <c r="A12061" s="295">
        <v>0.26596209999999998</v>
      </c>
      <c r="B12061" s="295"/>
      <c r="C12061" s="295">
        <v>0.35432619999999998</v>
      </c>
      <c r="D12061" s="295"/>
    </row>
    <row r="12062" spans="1:4" x14ac:dyDescent="0.2">
      <c r="A12062" s="295">
        <v>0.26593529999999999</v>
      </c>
      <c r="B12062" s="295"/>
      <c r="C12062" s="295">
        <v>0.35431249999999997</v>
      </c>
      <c r="D12062" s="295"/>
    </row>
    <row r="12063" spans="1:4" x14ac:dyDescent="0.2">
      <c r="A12063" s="295">
        <v>0.2659202</v>
      </c>
      <c r="B12063" s="295"/>
      <c r="C12063" s="295">
        <v>0.3542882</v>
      </c>
      <c r="D12063" s="295"/>
    </row>
    <row r="12064" spans="1:4" x14ac:dyDescent="0.2">
      <c r="A12064" s="295">
        <v>0.2659202</v>
      </c>
      <c r="B12064" s="295"/>
      <c r="C12064" s="295">
        <v>0.35426020000000003</v>
      </c>
      <c r="D12064" s="295"/>
    </row>
    <row r="12065" spans="1:4" x14ac:dyDescent="0.2">
      <c r="A12065" s="295">
        <v>0.26588230000000002</v>
      </c>
      <c r="B12065" s="295"/>
      <c r="C12065" s="295">
        <v>0.3542342</v>
      </c>
      <c r="D12065" s="295"/>
    </row>
    <row r="12066" spans="1:4" x14ac:dyDescent="0.2">
      <c r="A12066" s="295">
        <v>0.26588230000000002</v>
      </c>
      <c r="B12066" s="295"/>
      <c r="C12066" s="295">
        <v>0.3542342</v>
      </c>
      <c r="D12066" s="295"/>
    </row>
    <row r="12067" spans="1:4" x14ac:dyDescent="0.2">
      <c r="A12067" s="295">
        <v>0.26586860000000001</v>
      </c>
      <c r="B12067" s="295"/>
      <c r="C12067" s="295">
        <v>0.3542071</v>
      </c>
      <c r="D12067" s="295"/>
    </row>
    <row r="12068" spans="1:4" x14ac:dyDescent="0.2">
      <c r="A12068" s="295">
        <v>0.2658566</v>
      </c>
      <c r="B12068" s="295"/>
      <c r="C12068" s="295">
        <v>0.35418300000000003</v>
      </c>
      <c r="D12068" s="295"/>
    </row>
    <row r="12069" spans="1:4" x14ac:dyDescent="0.2">
      <c r="A12069" s="295">
        <v>0.2658566</v>
      </c>
      <c r="B12069" s="295"/>
      <c r="C12069" s="295">
        <v>0.35416839999999999</v>
      </c>
      <c r="D12069" s="295"/>
    </row>
    <row r="12070" spans="1:4" x14ac:dyDescent="0.2">
      <c r="A12070" s="295">
        <v>0.26584350000000001</v>
      </c>
      <c r="B12070" s="295"/>
      <c r="C12070" s="295">
        <v>0.35416839999999999</v>
      </c>
      <c r="D12070" s="295"/>
    </row>
    <row r="12071" spans="1:4" x14ac:dyDescent="0.2">
      <c r="A12071" s="295">
        <v>0.2658298</v>
      </c>
      <c r="B12071" s="295"/>
      <c r="C12071" s="295">
        <v>0.35415469999999999</v>
      </c>
      <c r="D12071" s="295"/>
    </row>
    <row r="12072" spans="1:4" x14ac:dyDescent="0.2">
      <c r="A12072" s="295">
        <v>0.26578990000000002</v>
      </c>
      <c r="B12072" s="295"/>
      <c r="C12072" s="295">
        <v>0.35414129999999999</v>
      </c>
      <c r="D12072" s="295"/>
    </row>
    <row r="12073" spans="1:4" x14ac:dyDescent="0.2">
      <c r="A12073" s="295">
        <v>0.26578990000000002</v>
      </c>
      <c r="B12073" s="295"/>
      <c r="C12073" s="295">
        <v>0.35412929999999998</v>
      </c>
      <c r="D12073" s="295"/>
    </row>
    <row r="12074" spans="1:4" x14ac:dyDescent="0.2">
      <c r="A12074" s="295">
        <v>0.26577790000000001</v>
      </c>
      <c r="B12074" s="295"/>
      <c r="C12074" s="295">
        <v>0.35411589999999998</v>
      </c>
      <c r="D12074" s="295"/>
    </row>
    <row r="12075" spans="1:4" x14ac:dyDescent="0.2">
      <c r="A12075" s="295">
        <v>0.26576519999999998</v>
      </c>
      <c r="B12075" s="295"/>
      <c r="C12075" s="295">
        <v>0.3540876</v>
      </c>
      <c r="D12075" s="295"/>
    </row>
    <row r="12076" spans="1:4" x14ac:dyDescent="0.2">
      <c r="A12076" s="295">
        <v>0.26576519999999998</v>
      </c>
      <c r="B12076" s="295"/>
      <c r="C12076" s="295">
        <v>0.35406330000000003</v>
      </c>
      <c r="D12076" s="295"/>
    </row>
    <row r="12077" spans="1:4" x14ac:dyDescent="0.2">
      <c r="A12077" s="295">
        <v>0.26575149999999997</v>
      </c>
      <c r="B12077" s="295"/>
      <c r="C12077" s="295">
        <v>0.35403770000000001</v>
      </c>
      <c r="D12077" s="295"/>
    </row>
    <row r="12078" spans="1:4" x14ac:dyDescent="0.2">
      <c r="A12078" s="295">
        <v>0.26573839999999999</v>
      </c>
      <c r="B12078" s="295"/>
      <c r="C12078" s="295">
        <v>0.35402299999999998</v>
      </c>
      <c r="D12078" s="295"/>
    </row>
    <row r="12079" spans="1:4" x14ac:dyDescent="0.2">
      <c r="A12079" s="295">
        <v>0.26572319999999999</v>
      </c>
      <c r="B12079" s="295"/>
      <c r="C12079" s="295">
        <v>0.35400969999999998</v>
      </c>
      <c r="D12079" s="295"/>
    </row>
    <row r="12080" spans="1:4" x14ac:dyDescent="0.2">
      <c r="A12080" s="295">
        <v>0.2656985</v>
      </c>
      <c r="B12080" s="295"/>
      <c r="C12080" s="295">
        <v>0.3539717</v>
      </c>
      <c r="D12080" s="295"/>
    </row>
    <row r="12081" spans="1:4" x14ac:dyDescent="0.2">
      <c r="A12081" s="295">
        <v>0.2656985</v>
      </c>
      <c r="B12081" s="295"/>
      <c r="C12081" s="295">
        <v>0.3539717</v>
      </c>
      <c r="D12081" s="295"/>
    </row>
    <row r="12082" spans="1:4" x14ac:dyDescent="0.2">
      <c r="A12082" s="295">
        <v>0.2656985</v>
      </c>
      <c r="B12082" s="295"/>
      <c r="C12082" s="295">
        <v>0.3539717</v>
      </c>
      <c r="D12082" s="295"/>
    </row>
    <row r="12083" spans="1:4" x14ac:dyDescent="0.2">
      <c r="A12083" s="295">
        <v>0.26565650000000002</v>
      </c>
      <c r="B12083" s="295"/>
      <c r="C12083" s="295">
        <v>0.3539448</v>
      </c>
      <c r="D12083" s="295"/>
    </row>
    <row r="12084" spans="1:4" x14ac:dyDescent="0.2">
      <c r="A12084" s="295">
        <v>0.26565650000000002</v>
      </c>
      <c r="B12084" s="295"/>
      <c r="C12084" s="295">
        <v>0.35393140000000001</v>
      </c>
      <c r="D12084" s="295"/>
    </row>
    <row r="12085" spans="1:4" x14ac:dyDescent="0.2">
      <c r="A12085" s="295">
        <v>0.26564379999999999</v>
      </c>
      <c r="B12085" s="295"/>
      <c r="C12085" s="295">
        <v>0.35390709999999997</v>
      </c>
      <c r="D12085" s="295"/>
    </row>
    <row r="12086" spans="1:4" x14ac:dyDescent="0.2">
      <c r="A12086" s="295">
        <v>0.26564379999999999</v>
      </c>
      <c r="B12086" s="295"/>
      <c r="C12086" s="295">
        <v>0.35389340000000002</v>
      </c>
      <c r="D12086" s="295"/>
    </row>
    <row r="12087" spans="1:4" x14ac:dyDescent="0.2">
      <c r="A12087" s="295">
        <v>0.26564379999999999</v>
      </c>
      <c r="B12087" s="295"/>
      <c r="C12087" s="295">
        <v>0.35385339999999998</v>
      </c>
      <c r="D12087" s="295"/>
    </row>
    <row r="12088" spans="1:4" x14ac:dyDescent="0.2">
      <c r="A12088" s="295">
        <v>0.26564379999999999</v>
      </c>
      <c r="B12088" s="295"/>
      <c r="C12088" s="295">
        <v>0.35382669999999999</v>
      </c>
      <c r="D12088" s="295"/>
    </row>
    <row r="12089" spans="1:4" x14ac:dyDescent="0.2">
      <c r="A12089" s="295">
        <v>0.26561859999999998</v>
      </c>
      <c r="B12089" s="295"/>
      <c r="C12089" s="295">
        <v>0.35381299999999999</v>
      </c>
      <c r="D12089" s="295"/>
    </row>
    <row r="12090" spans="1:4" x14ac:dyDescent="0.2">
      <c r="A12090" s="295">
        <v>0.26560590000000001</v>
      </c>
      <c r="B12090" s="295"/>
      <c r="C12090" s="295">
        <v>0.35381299999999999</v>
      </c>
      <c r="D12090" s="295"/>
    </row>
    <row r="12091" spans="1:4" x14ac:dyDescent="0.2">
      <c r="A12091" s="295">
        <v>0.26559080000000002</v>
      </c>
      <c r="B12091" s="295"/>
      <c r="C12091" s="295">
        <v>0.35378759999999998</v>
      </c>
      <c r="D12091" s="295"/>
    </row>
    <row r="12092" spans="1:4" x14ac:dyDescent="0.2">
      <c r="A12092" s="295">
        <v>0.26557710000000001</v>
      </c>
      <c r="B12092" s="295"/>
      <c r="C12092" s="295">
        <v>0.3537592</v>
      </c>
      <c r="D12092" s="295"/>
    </row>
    <row r="12093" spans="1:4" x14ac:dyDescent="0.2">
      <c r="A12093" s="295">
        <v>0.26557710000000001</v>
      </c>
      <c r="B12093" s="295"/>
      <c r="C12093" s="295">
        <v>0.35374699999999998</v>
      </c>
      <c r="D12093" s="295"/>
    </row>
    <row r="12094" spans="1:4" x14ac:dyDescent="0.2">
      <c r="A12094" s="295">
        <v>0.26555129999999999</v>
      </c>
      <c r="B12094" s="295"/>
      <c r="C12094" s="295">
        <v>0.35373359999999998</v>
      </c>
      <c r="D12094" s="295"/>
    </row>
    <row r="12095" spans="1:4" x14ac:dyDescent="0.2">
      <c r="A12095" s="295">
        <v>0.2655361</v>
      </c>
      <c r="B12095" s="295"/>
      <c r="C12095" s="295">
        <v>0.35373359999999998</v>
      </c>
      <c r="D12095" s="295"/>
    </row>
    <row r="12096" spans="1:4" x14ac:dyDescent="0.2">
      <c r="A12096" s="295">
        <v>0.2655361</v>
      </c>
      <c r="B12096" s="295"/>
      <c r="C12096" s="295">
        <v>0.3537053</v>
      </c>
      <c r="D12096" s="295"/>
    </row>
    <row r="12097" spans="1:4" x14ac:dyDescent="0.2">
      <c r="A12097" s="295">
        <v>0.2655361</v>
      </c>
      <c r="B12097" s="295"/>
      <c r="C12097" s="295">
        <v>0.35369319999999999</v>
      </c>
      <c r="D12097" s="295"/>
    </row>
    <row r="12098" spans="1:4" x14ac:dyDescent="0.2">
      <c r="A12098" s="295">
        <v>0.26549729999999999</v>
      </c>
      <c r="B12098" s="295"/>
      <c r="C12098" s="295">
        <v>0.35368100000000002</v>
      </c>
      <c r="D12098" s="295"/>
    </row>
    <row r="12099" spans="1:4" x14ac:dyDescent="0.2">
      <c r="A12099" s="295">
        <v>0.26549729999999999</v>
      </c>
      <c r="B12099" s="295"/>
      <c r="C12099" s="295">
        <v>0.35366760000000003</v>
      </c>
      <c r="D12099" s="295"/>
    </row>
    <row r="12100" spans="1:4" x14ac:dyDescent="0.2">
      <c r="A12100" s="295">
        <v>0.26549729999999999</v>
      </c>
      <c r="B12100" s="295"/>
      <c r="C12100" s="295">
        <v>0.35364069999999997</v>
      </c>
      <c r="D12100" s="295"/>
    </row>
    <row r="12101" spans="1:4" x14ac:dyDescent="0.2">
      <c r="A12101" s="295">
        <v>0.2654821</v>
      </c>
      <c r="B12101" s="295"/>
      <c r="C12101" s="295">
        <v>0.35362870000000002</v>
      </c>
      <c r="D12101" s="295"/>
    </row>
    <row r="12102" spans="1:4" x14ac:dyDescent="0.2">
      <c r="A12102" s="295">
        <v>0.2654821</v>
      </c>
      <c r="B12102" s="295"/>
      <c r="C12102" s="295">
        <v>0.3535894</v>
      </c>
      <c r="D12102" s="295"/>
    </row>
    <row r="12103" spans="1:4" x14ac:dyDescent="0.2">
      <c r="A12103" s="295">
        <v>0.26545629999999998</v>
      </c>
      <c r="B12103" s="295"/>
      <c r="C12103" s="295">
        <v>0.35357470000000002</v>
      </c>
      <c r="D12103" s="295"/>
    </row>
    <row r="12104" spans="1:4" x14ac:dyDescent="0.2">
      <c r="A12104" s="295">
        <v>0.26545629999999998</v>
      </c>
      <c r="B12104" s="295"/>
      <c r="C12104" s="295">
        <v>0.35357470000000002</v>
      </c>
      <c r="D12104" s="295"/>
    </row>
    <row r="12105" spans="1:4" x14ac:dyDescent="0.2">
      <c r="A12105" s="295">
        <v>0.2654299</v>
      </c>
      <c r="B12105" s="295"/>
      <c r="C12105" s="295">
        <v>0.35357470000000002</v>
      </c>
      <c r="D12105" s="295"/>
    </row>
    <row r="12106" spans="1:4" x14ac:dyDescent="0.2">
      <c r="A12106" s="295">
        <v>0.26541789999999998</v>
      </c>
      <c r="B12106" s="295"/>
      <c r="C12106" s="295">
        <v>0.35353600000000002</v>
      </c>
      <c r="D12106" s="295"/>
    </row>
    <row r="12107" spans="1:4" x14ac:dyDescent="0.2">
      <c r="A12107" s="295">
        <v>0.26540269999999999</v>
      </c>
      <c r="B12107" s="295"/>
      <c r="C12107" s="295">
        <v>0.35349429999999998</v>
      </c>
      <c r="D12107" s="295"/>
    </row>
    <row r="12108" spans="1:4" x14ac:dyDescent="0.2">
      <c r="A12108" s="295">
        <v>0.26540269999999999</v>
      </c>
      <c r="B12108" s="295"/>
      <c r="C12108" s="295">
        <v>0.35349429999999998</v>
      </c>
      <c r="D12108" s="295"/>
    </row>
    <row r="12109" spans="1:4" x14ac:dyDescent="0.2">
      <c r="A12109" s="295">
        <v>0.2653896</v>
      </c>
      <c r="B12109" s="295"/>
      <c r="C12109" s="295">
        <v>0.35348200000000002</v>
      </c>
      <c r="D12109" s="295"/>
    </row>
    <row r="12110" spans="1:4" x14ac:dyDescent="0.2">
      <c r="A12110" s="295">
        <v>0.26535120000000001</v>
      </c>
      <c r="B12110" s="295"/>
      <c r="C12110" s="295">
        <v>0.3534563</v>
      </c>
      <c r="D12110" s="295"/>
    </row>
    <row r="12111" spans="1:4" x14ac:dyDescent="0.2">
      <c r="A12111" s="295">
        <v>0.26533600000000002</v>
      </c>
      <c r="B12111" s="295"/>
      <c r="C12111" s="295">
        <v>0.35342829999999997</v>
      </c>
      <c r="D12111" s="295"/>
    </row>
    <row r="12112" spans="1:4" x14ac:dyDescent="0.2">
      <c r="A12112" s="295">
        <v>0.26533600000000002</v>
      </c>
      <c r="B12112" s="295"/>
      <c r="C12112" s="295">
        <v>0.35342829999999997</v>
      </c>
      <c r="D12112" s="295"/>
    </row>
    <row r="12113" spans="1:4" x14ac:dyDescent="0.2">
      <c r="A12113" s="295">
        <v>0.26532289999999997</v>
      </c>
      <c r="B12113" s="295"/>
      <c r="C12113" s="295">
        <v>0.35339189999999998</v>
      </c>
      <c r="D12113" s="295"/>
    </row>
    <row r="12114" spans="1:4" x14ac:dyDescent="0.2">
      <c r="A12114" s="295">
        <v>0.26532289999999997</v>
      </c>
      <c r="B12114" s="295"/>
      <c r="C12114" s="295">
        <v>0.35339189999999998</v>
      </c>
      <c r="D12114" s="295"/>
    </row>
    <row r="12115" spans="1:4" x14ac:dyDescent="0.2">
      <c r="A12115" s="295">
        <v>0.26530969999999998</v>
      </c>
      <c r="B12115" s="295"/>
      <c r="C12115" s="295">
        <v>0.35337819999999998</v>
      </c>
      <c r="D12115" s="295"/>
    </row>
    <row r="12116" spans="1:4" x14ac:dyDescent="0.2">
      <c r="A12116" s="295">
        <v>0.26529659999999999</v>
      </c>
      <c r="B12116" s="295"/>
      <c r="C12116" s="295">
        <v>0.35335260000000002</v>
      </c>
      <c r="D12116" s="295"/>
    </row>
    <row r="12117" spans="1:4" x14ac:dyDescent="0.2">
      <c r="A12117" s="295">
        <v>0.26529659999999999</v>
      </c>
      <c r="B12117" s="295"/>
      <c r="C12117" s="295">
        <v>0.35333799999999999</v>
      </c>
      <c r="D12117" s="295"/>
    </row>
    <row r="12118" spans="1:4" x14ac:dyDescent="0.2">
      <c r="A12118" s="295">
        <v>0.26526179999999999</v>
      </c>
      <c r="B12118" s="295"/>
      <c r="C12118" s="295">
        <v>0.35332590000000003</v>
      </c>
      <c r="D12118" s="295"/>
    </row>
    <row r="12119" spans="1:4" x14ac:dyDescent="0.2">
      <c r="A12119" s="295">
        <v>0.26524310000000001</v>
      </c>
      <c r="B12119" s="295"/>
      <c r="C12119" s="295">
        <v>0.35330139999999999</v>
      </c>
      <c r="D12119" s="295"/>
    </row>
    <row r="12120" spans="1:4" x14ac:dyDescent="0.2">
      <c r="A12120" s="295">
        <v>0.26522990000000002</v>
      </c>
      <c r="B12120" s="295"/>
      <c r="C12120" s="295">
        <v>0.35326099999999999</v>
      </c>
      <c r="D12120" s="295"/>
    </row>
    <row r="12121" spans="1:4" x14ac:dyDescent="0.2">
      <c r="A12121" s="295">
        <v>0.26521630000000002</v>
      </c>
      <c r="B12121" s="295"/>
      <c r="C12121" s="295">
        <v>0.35326099999999999</v>
      </c>
      <c r="D12121" s="295"/>
    </row>
    <row r="12122" spans="1:4" x14ac:dyDescent="0.2">
      <c r="A12122" s="295">
        <v>0.26521630000000002</v>
      </c>
      <c r="B12122" s="295"/>
      <c r="C12122" s="295">
        <v>0.3532477</v>
      </c>
      <c r="D12122" s="295"/>
    </row>
    <row r="12123" spans="1:4" x14ac:dyDescent="0.2">
      <c r="A12123" s="295">
        <v>0.26518799999999998</v>
      </c>
      <c r="B12123" s="295"/>
      <c r="C12123" s="295">
        <v>0.35323389999999999</v>
      </c>
      <c r="D12123" s="295"/>
    </row>
    <row r="12124" spans="1:4" x14ac:dyDescent="0.2">
      <c r="A12124" s="295">
        <v>0.26518799999999998</v>
      </c>
      <c r="B12124" s="295"/>
      <c r="C12124" s="295">
        <v>0.35322170000000003</v>
      </c>
      <c r="D12124" s="295"/>
    </row>
    <row r="12125" spans="1:4" x14ac:dyDescent="0.2">
      <c r="A12125" s="295">
        <v>0.26518799999999998</v>
      </c>
      <c r="B12125" s="295"/>
      <c r="C12125" s="295">
        <v>0.35318169999999999</v>
      </c>
      <c r="D12125" s="295"/>
    </row>
    <row r="12126" spans="1:4" x14ac:dyDescent="0.2">
      <c r="A12126" s="295">
        <v>0.26514769999999999</v>
      </c>
      <c r="B12126" s="295"/>
      <c r="C12126" s="295">
        <v>0.3531533</v>
      </c>
      <c r="D12126" s="295"/>
    </row>
    <row r="12127" spans="1:4" x14ac:dyDescent="0.2">
      <c r="A12127" s="295">
        <v>0.26513399999999998</v>
      </c>
      <c r="B12127" s="295"/>
      <c r="C12127" s="295">
        <v>0.35314099999999998</v>
      </c>
      <c r="D12127" s="295"/>
    </row>
    <row r="12128" spans="1:4" x14ac:dyDescent="0.2">
      <c r="A12128" s="295">
        <v>0.2651213</v>
      </c>
      <c r="B12128" s="295"/>
      <c r="C12128" s="295">
        <v>0.35312640000000001</v>
      </c>
      <c r="D12128" s="295"/>
    </row>
    <row r="12129" spans="1:4" x14ac:dyDescent="0.2">
      <c r="A12129" s="295">
        <v>0.2651213</v>
      </c>
      <c r="B12129" s="295"/>
      <c r="C12129" s="295">
        <v>0.35309800000000002</v>
      </c>
      <c r="D12129" s="295"/>
    </row>
    <row r="12130" spans="1:4" x14ac:dyDescent="0.2">
      <c r="A12130" s="295">
        <v>0.26510610000000001</v>
      </c>
      <c r="B12130" s="295"/>
      <c r="C12130" s="295">
        <v>0.35309800000000002</v>
      </c>
      <c r="D12130" s="295"/>
    </row>
    <row r="12131" spans="1:4" x14ac:dyDescent="0.2">
      <c r="A12131" s="295">
        <v>0.26509300000000002</v>
      </c>
      <c r="B12131" s="295"/>
      <c r="C12131" s="295">
        <v>0.35309800000000002</v>
      </c>
      <c r="D12131" s="295"/>
    </row>
    <row r="12132" spans="1:4" x14ac:dyDescent="0.2">
      <c r="A12132" s="295">
        <v>0.26506819999999998</v>
      </c>
      <c r="B12132" s="295"/>
      <c r="C12132" s="295">
        <v>0.35307369999999999</v>
      </c>
      <c r="D12132" s="295"/>
    </row>
    <row r="12133" spans="1:4" x14ac:dyDescent="0.2">
      <c r="A12133" s="295">
        <v>0.26506819999999998</v>
      </c>
      <c r="B12133" s="295"/>
      <c r="C12133" s="295">
        <v>0.35304659999999999</v>
      </c>
      <c r="D12133" s="295"/>
    </row>
    <row r="12134" spans="1:4" x14ac:dyDescent="0.2">
      <c r="A12134" s="295">
        <v>0.26506819999999998</v>
      </c>
      <c r="B12134" s="295"/>
      <c r="C12134" s="295">
        <v>0.35304659999999999</v>
      </c>
      <c r="D12134" s="295"/>
    </row>
    <row r="12135" spans="1:4" x14ac:dyDescent="0.2">
      <c r="A12135" s="295">
        <v>0.26505509999999999</v>
      </c>
      <c r="B12135" s="295"/>
      <c r="C12135" s="295">
        <v>0.35300769999999998</v>
      </c>
      <c r="D12135" s="295"/>
    </row>
    <row r="12136" spans="1:4" x14ac:dyDescent="0.2">
      <c r="A12136" s="295">
        <v>0.26504139999999998</v>
      </c>
      <c r="B12136" s="295"/>
      <c r="C12136" s="295">
        <v>0.35300769999999998</v>
      </c>
      <c r="D12136" s="295"/>
    </row>
    <row r="12137" spans="1:4" x14ac:dyDescent="0.2">
      <c r="A12137" s="295">
        <v>0.26501629999999998</v>
      </c>
      <c r="B12137" s="295"/>
      <c r="C12137" s="295">
        <v>0.35300769999999998</v>
      </c>
      <c r="D12137" s="295"/>
    </row>
    <row r="12138" spans="1:4" x14ac:dyDescent="0.2">
      <c r="A12138" s="295">
        <v>0.26501629999999998</v>
      </c>
      <c r="B12138" s="295"/>
      <c r="C12138" s="295">
        <v>0.352966</v>
      </c>
      <c r="D12138" s="295"/>
    </row>
    <row r="12139" spans="1:4" x14ac:dyDescent="0.2">
      <c r="A12139" s="295">
        <v>0.26501629999999998</v>
      </c>
      <c r="B12139" s="295"/>
      <c r="C12139" s="295">
        <v>0.35294170000000002</v>
      </c>
      <c r="D12139" s="295"/>
    </row>
    <row r="12140" spans="1:4" x14ac:dyDescent="0.2">
      <c r="A12140" s="295">
        <v>0.26500360000000001</v>
      </c>
      <c r="B12140" s="295"/>
      <c r="C12140" s="295">
        <v>0.35294170000000002</v>
      </c>
      <c r="D12140" s="295"/>
    </row>
    <row r="12141" spans="1:4" x14ac:dyDescent="0.2">
      <c r="A12141" s="295">
        <v>0.2649899</v>
      </c>
      <c r="B12141" s="295"/>
      <c r="C12141" s="295">
        <v>0.35294170000000002</v>
      </c>
      <c r="D12141" s="295"/>
    </row>
    <row r="12142" spans="1:4" x14ac:dyDescent="0.2">
      <c r="A12142" s="295">
        <v>0.26497480000000001</v>
      </c>
      <c r="B12142" s="295"/>
      <c r="C12142" s="295">
        <v>0.35292960000000001</v>
      </c>
      <c r="D12142" s="295"/>
    </row>
    <row r="12143" spans="1:4" x14ac:dyDescent="0.2">
      <c r="A12143" s="295">
        <v>0.26497480000000001</v>
      </c>
      <c r="B12143" s="295"/>
      <c r="C12143" s="295">
        <v>0.3529041</v>
      </c>
      <c r="D12143" s="295"/>
    </row>
    <row r="12144" spans="1:4" x14ac:dyDescent="0.2">
      <c r="A12144" s="295">
        <v>0.26497480000000001</v>
      </c>
      <c r="B12144" s="295"/>
      <c r="C12144" s="295">
        <v>0.35289029999999999</v>
      </c>
      <c r="D12144" s="295"/>
    </row>
    <row r="12145" spans="1:4" x14ac:dyDescent="0.2">
      <c r="A12145" s="295">
        <v>0.26494889999999999</v>
      </c>
      <c r="B12145" s="295"/>
      <c r="C12145" s="295">
        <v>0.35287829999999998</v>
      </c>
      <c r="D12145" s="295"/>
    </row>
    <row r="12146" spans="1:4" x14ac:dyDescent="0.2">
      <c r="A12146" s="295">
        <v>0.26494889999999999</v>
      </c>
      <c r="B12146" s="295"/>
      <c r="C12146" s="295">
        <v>0.35285159999999999</v>
      </c>
      <c r="D12146" s="295"/>
    </row>
    <row r="12147" spans="1:4" x14ac:dyDescent="0.2">
      <c r="A12147" s="295">
        <v>0.26494889999999999</v>
      </c>
      <c r="B12147" s="295"/>
      <c r="C12147" s="295">
        <v>0.35281400000000002</v>
      </c>
      <c r="D12147" s="295"/>
    </row>
    <row r="12148" spans="1:4" x14ac:dyDescent="0.2">
      <c r="A12148" s="295">
        <v>0.26490859999999999</v>
      </c>
      <c r="B12148" s="295"/>
      <c r="C12148" s="295">
        <v>0.3528017</v>
      </c>
      <c r="D12148" s="295"/>
    </row>
    <row r="12149" spans="1:4" x14ac:dyDescent="0.2">
      <c r="A12149" s="295">
        <v>0.26489489999999999</v>
      </c>
      <c r="B12149" s="295"/>
      <c r="C12149" s="295">
        <v>0.35277330000000001</v>
      </c>
      <c r="D12149" s="295"/>
    </row>
    <row r="12150" spans="1:4" x14ac:dyDescent="0.2">
      <c r="A12150" s="295">
        <v>0.26489489999999999</v>
      </c>
      <c r="B12150" s="295"/>
      <c r="C12150" s="295">
        <v>0.35276109999999999</v>
      </c>
      <c r="D12150" s="295"/>
    </row>
    <row r="12151" spans="1:4" x14ac:dyDescent="0.2">
      <c r="A12151" s="295">
        <v>0.26488220000000001</v>
      </c>
      <c r="B12151" s="295"/>
      <c r="C12151" s="295">
        <v>0.3527477</v>
      </c>
      <c r="D12151" s="295"/>
    </row>
    <row r="12152" spans="1:4" x14ac:dyDescent="0.2">
      <c r="A12152" s="295">
        <v>0.26488220000000001</v>
      </c>
      <c r="B12152" s="295"/>
      <c r="C12152" s="295">
        <v>0.35271940000000002</v>
      </c>
      <c r="D12152" s="295"/>
    </row>
    <row r="12153" spans="1:4" x14ac:dyDescent="0.2">
      <c r="A12153" s="295">
        <v>0.26486710000000002</v>
      </c>
      <c r="B12153" s="295"/>
      <c r="C12153" s="295">
        <v>0.35271940000000002</v>
      </c>
      <c r="D12153" s="295"/>
    </row>
    <row r="12154" spans="1:4" x14ac:dyDescent="0.2">
      <c r="A12154" s="295">
        <v>0.26486710000000002</v>
      </c>
      <c r="B12154" s="295"/>
      <c r="C12154" s="295">
        <v>0.35269270000000003</v>
      </c>
      <c r="D12154" s="295"/>
    </row>
    <row r="12155" spans="1:4" x14ac:dyDescent="0.2">
      <c r="A12155" s="295">
        <v>0.26484069999999998</v>
      </c>
      <c r="B12155" s="295"/>
      <c r="C12155" s="295">
        <v>0.35269270000000003</v>
      </c>
      <c r="D12155" s="295"/>
    </row>
    <row r="12156" spans="1:4" x14ac:dyDescent="0.2">
      <c r="A12156" s="295">
        <v>0.26484069999999998</v>
      </c>
      <c r="B12156" s="295"/>
      <c r="C12156" s="295">
        <v>0.35266710000000001</v>
      </c>
      <c r="D12156" s="295"/>
    </row>
    <row r="12157" spans="1:4" x14ac:dyDescent="0.2">
      <c r="A12157" s="295">
        <v>0.2648276</v>
      </c>
      <c r="B12157" s="295"/>
      <c r="C12157" s="295">
        <v>0.35262670000000002</v>
      </c>
      <c r="D12157" s="295"/>
    </row>
    <row r="12158" spans="1:4" x14ac:dyDescent="0.2">
      <c r="A12158" s="295">
        <v>0.26481549999999998</v>
      </c>
      <c r="B12158" s="295"/>
      <c r="C12158" s="295">
        <v>0.35262670000000002</v>
      </c>
      <c r="D12158" s="295"/>
    </row>
    <row r="12159" spans="1:4" x14ac:dyDescent="0.2">
      <c r="A12159" s="295">
        <v>0.26481549999999998</v>
      </c>
      <c r="B12159" s="295"/>
      <c r="C12159" s="295">
        <v>0.35262670000000002</v>
      </c>
      <c r="D12159" s="295"/>
    </row>
    <row r="12160" spans="1:4" x14ac:dyDescent="0.2">
      <c r="A12160" s="295">
        <v>0.26481549999999998</v>
      </c>
      <c r="B12160" s="295"/>
      <c r="C12160" s="295">
        <v>0.35258640000000002</v>
      </c>
      <c r="D12160" s="295"/>
    </row>
    <row r="12161" spans="1:4" x14ac:dyDescent="0.2">
      <c r="A12161" s="295">
        <v>0.26480039999999999</v>
      </c>
      <c r="B12161" s="295"/>
      <c r="C12161" s="295">
        <v>0.35252119999999998</v>
      </c>
      <c r="D12161" s="295"/>
    </row>
    <row r="12162" spans="1:4" x14ac:dyDescent="0.2">
      <c r="A12162" s="295">
        <v>0.26478669999999999</v>
      </c>
      <c r="B12162" s="295"/>
      <c r="C12162" s="295">
        <v>0.35252119999999998</v>
      </c>
      <c r="D12162" s="295"/>
    </row>
    <row r="12163" spans="1:4" x14ac:dyDescent="0.2">
      <c r="A12163" s="295">
        <v>0.26478669999999999</v>
      </c>
      <c r="B12163" s="295"/>
      <c r="C12163" s="295">
        <v>0.3524969</v>
      </c>
      <c r="D12163" s="295"/>
    </row>
    <row r="12164" spans="1:4" x14ac:dyDescent="0.2">
      <c r="A12164" s="295">
        <v>0.26477400000000001</v>
      </c>
      <c r="B12164" s="295"/>
      <c r="C12164" s="295">
        <v>0.35247109999999998</v>
      </c>
      <c r="D12164" s="295"/>
    </row>
    <row r="12165" spans="1:4" x14ac:dyDescent="0.2">
      <c r="A12165" s="295">
        <v>0.264762</v>
      </c>
      <c r="B12165" s="295"/>
      <c r="C12165" s="295">
        <v>0.35245880000000002</v>
      </c>
      <c r="D12165" s="295"/>
    </row>
    <row r="12166" spans="1:4" x14ac:dyDescent="0.2">
      <c r="A12166" s="295">
        <v>0.26474829999999999</v>
      </c>
      <c r="B12166" s="295"/>
      <c r="C12166" s="295">
        <v>0.35244550000000002</v>
      </c>
      <c r="D12166" s="295"/>
    </row>
    <row r="12167" spans="1:4" x14ac:dyDescent="0.2">
      <c r="A12167" s="295">
        <v>0.2647332</v>
      </c>
      <c r="B12167" s="295"/>
      <c r="C12167" s="295">
        <v>0.35241860000000003</v>
      </c>
      <c r="D12167" s="295"/>
    </row>
    <row r="12168" spans="1:4" x14ac:dyDescent="0.2">
      <c r="A12168" s="295">
        <v>0.2647332</v>
      </c>
      <c r="B12168" s="295"/>
      <c r="C12168" s="295">
        <v>0.35241860000000003</v>
      </c>
      <c r="D12168" s="295"/>
    </row>
    <row r="12169" spans="1:4" x14ac:dyDescent="0.2">
      <c r="A12169" s="295">
        <v>0.26472000000000001</v>
      </c>
      <c r="B12169" s="295"/>
      <c r="C12169" s="295">
        <v>0.35239320000000002</v>
      </c>
      <c r="D12169" s="295"/>
    </row>
    <row r="12170" spans="1:4" x14ac:dyDescent="0.2">
      <c r="A12170" s="295">
        <v>0.26470640000000001</v>
      </c>
      <c r="B12170" s="295"/>
      <c r="C12170" s="295">
        <v>0.35236479999999998</v>
      </c>
      <c r="D12170" s="295"/>
    </row>
    <row r="12171" spans="1:4" x14ac:dyDescent="0.2">
      <c r="A12171" s="295">
        <v>0.26468120000000001</v>
      </c>
      <c r="B12171" s="295"/>
      <c r="C12171" s="295">
        <v>0.35235260000000002</v>
      </c>
      <c r="D12171" s="295"/>
    </row>
    <row r="12172" spans="1:4" x14ac:dyDescent="0.2">
      <c r="A12172" s="295">
        <v>0.26468120000000001</v>
      </c>
      <c r="B12172" s="295"/>
      <c r="C12172" s="295">
        <v>0.35233880000000001</v>
      </c>
      <c r="D12172" s="295"/>
    </row>
    <row r="12173" spans="1:4" x14ac:dyDescent="0.2">
      <c r="A12173" s="295">
        <v>0.26466600000000001</v>
      </c>
      <c r="B12173" s="295"/>
      <c r="C12173" s="295">
        <v>0.3523135</v>
      </c>
      <c r="D12173" s="295"/>
    </row>
    <row r="12174" spans="1:4" x14ac:dyDescent="0.2">
      <c r="A12174" s="295">
        <v>0.26466600000000001</v>
      </c>
      <c r="B12174" s="295"/>
      <c r="C12174" s="295">
        <v>0.35228749999999998</v>
      </c>
      <c r="D12174" s="295"/>
    </row>
    <row r="12175" spans="1:4" x14ac:dyDescent="0.2">
      <c r="A12175" s="295">
        <v>0.26465240000000001</v>
      </c>
      <c r="B12175" s="295"/>
      <c r="C12175" s="295">
        <v>0.35227540000000002</v>
      </c>
      <c r="D12175" s="295"/>
    </row>
    <row r="12176" spans="1:4" x14ac:dyDescent="0.2">
      <c r="A12176" s="295">
        <v>0.26462449999999998</v>
      </c>
      <c r="B12176" s="295"/>
      <c r="C12176" s="295">
        <v>0.35224850000000002</v>
      </c>
      <c r="D12176" s="295"/>
    </row>
    <row r="12177" spans="1:4" x14ac:dyDescent="0.2">
      <c r="A12177" s="295">
        <v>0.26462449999999998</v>
      </c>
      <c r="B12177" s="295"/>
      <c r="C12177" s="295">
        <v>0.35223480000000001</v>
      </c>
      <c r="D12177" s="295"/>
    </row>
    <row r="12178" spans="1:4" x14ac:dyDescent="0.2">
      <c r="A12178" s="295">
        <v>0.26459880000000002</v>
      </c>
      <c r="B12178" s="295"/>
      <c r="C12178" s="295">
        <v>0.35222019999999998</v>
      </c>
      <c r="D12178" s="295"/>
    </row>
    <row r="12179" spans="1:4" x14ac:dyDescent="0.2">
      <c r="A12179" s="295">
        <v>0.26458569999999998</v>
      </c>
      <c r="B12179" s="295"/>
      <c r="C12179" s="295">
        <v>0.35219590000000001</v>
      </c>
      <c r="D12179" s="295"/>
    </row>
    <row r="12180" spans="1:4" x14ac:dyDescent="0.2">
      <c r="A12180" s="295">
        <v>0.26456049999999998</v>
      </c>
      <c r="B12180" s="295"/>
      <c r="C12180" s="295">
        <v>0.3521688</v>
      </c>
      <c r="D12180" s="295"/>
    </row>
    <row r="12181" spans="1:4" x14ac:dyDescent="0.2">
      <c r="A12181" s="295">
        <v>0.26454539999999999</v>
      </c>
      <c r="B12181" s="295"/>
      <c r="C12181" s="295">
        <v>0.35214040000000002</v>
      </c>
      <c r="D12181" s="295"/>
    </row>
    <row r="12182" spans="1:4" x14ac:dyDescent="0.2">
      <c r="A12182" s="295">
        <v>0.26450750000000001</v>
      </c>
      <c r="B12182" s="295"/>
      <c r="C12182" s="295">
        <v>0.35211609999999999</v>
      </c>
      <c r="D12182" s="295"/>
    </row>
    <row r="12183" spans="1:4" x14ac:dyDescent="0.2">
      <c r="A12183" s="295">
        <v>0.26450750000000001</v>
      </c>
      <c r="B12183" s="295"/>
      <c r="C12183" s="295">
        <v>0.35211609999999999</v>
      </c>
      <c r="D12183" s="295"/>
    </row>
    <row r="12184" spans="1:4" x14ac:dyDescent="0.2">
      <c r="A12184" s="295">
        <v>0.26448179999999999</v>
      </c>
      <c r="B12184" s="295"/>
      <c r="C12184" s="295">
        <v>0.35210150000000001</v>
      </c>
      <c r="D12184" s="295"/>
    </row>
    <row r="12185" spans="1:4" x14ac:dyDescent="0.2">
      <c r="A12185" s="295">
        <v>0.26448179999999999</v>
      </c>
      <c r="B12185" s="295"/>
      <c r="C12185" s="295">
        <v>0.35208820000000002</v>
      </c>
      <c r="D12185" s="295"/>
    </row>
    <row r="12186" spans="1:4" x14ac:dyDescent="0.2">
      <c r="A12186" s="295">
        <v>0.2644687</v>
      </c>
      <c r="B12186" s="295"/>
      <c r="C12186" s="295">
        <v>0.3520761</v>
      </c>
      <c r="D12186" s="295"/>
    </row>
    <row r="12187" spans="1:4" x14ac:dyDescent="0.2">
      <c r="A12187" s="295">
        <v>0.26445350000000001</v>
      </c>
      <c r="B12187" s="295"/>
      <c r="C12187" s="295">
        <v>0.35205029999999998</v>
      </c>
      <c r="D12187" s="295"/>
    </row>
    <row r="12188" spans="1:4" x14ac:dyDescent="0.2">
      <c r="A12188" s="295">
        <v>0.26445350000000001</v>
      </c>
      <c r="B12188" s="295"/>
      <c r="C12188" s="295">
        <v>0.35203810000000002</v>
      </c>
      <c r="D12188" s="295"/>
    </row>
    <row r="12189" spans="1:4" x14ac:dyDescent="0.2">
      <c r="A12189" s="295">
        <v>0.26443990000000001</v>
      </c>
      <c r="B12189" s="295"/>
      <c r="C12189" s="295">
        <v>0.35202339999999999</v>
      </c>
      <c r="D12189" s="295"/>
    </row>
    <row r="12190" spans="1:4" x14ac:dyDescent="0.2">
      <c r="A12190" s="295">
        <v>0.26442710000000003</v>
      </c>
      <c r="B12190" s="295"/>
      <c r="C12190" s="295">
        <v>0.35202339999999999</v>
      </c>
      <c r="D12190" s="295"/>
    </row>
    <row r="12191" spans="1:4" x14ac:dyDescent="0.2">
      <c r="A12191" s="295">
        <v>0.26442710000000003</v>
      </c>
      <c r="B12191" s="295"/>
      <c r="C12191" s="295">
        <v>0.35199550000000002</v>
      </c>
      <c r="D12191" s="295"/>
    </row>
    <row r="12192" spans="1:4" x14ac:dyDescent="0.2">
      <c r="A12192" s="295">
        <v>0.26439980000000002</v>
      </c>
      <c r="B12192" s="295"/>
      <c r="C12192" s="295">
        <v>0.35195739999999998</v>
      </c>
      <c r="D12192" s="295"/>
    </row>
    <row r="12193" spans="1:4" x14ac:dyDescent="0.2">
      <c r="A12193" s="295">
        <v>0.26438669999999997</v>
      </c>
      <c r="B12193" s="295"/>
      <c r="C12193" s="295">
        <v>0.35195739999999998</v>
      </c>
      <c r="D12193" s="295"/>
    </row>
    <row r="12194" spans="1:4" x14ac:dyDescent="0.2">
      <c r="A12194" s="295">
        <v>0.26437149999999998</v>
      </c>
      <c r="B12194" s="295"/>
      <c r="C12194" s="295">
        <v>0.35194540000000002</v>
      </c>
      <c r="D12194" s="295"/>
    </row>
    <row r="12195" spans="1:4" x14ac:dyDescent="0.2">
      <c r="A12195" s="295">
        <v>0.26434679999999999</v>
      </c>
      <c r="B12195" s="295"/>
      <c r="C12195" s="295">
        <v>0.35191790000000001</v>
      </c>
      <c r="D12195" s="295"/>
    </row>
    <row r="12196" spans="1:4" x14ac:dyDescent="0.2">
      <c r="A12196" s="295">
        <v>0.26432</v>
      </c>
      <c r="B12196" s="295"/>
      <c r="C12196" s="295">
        <v>0.351879</v>
      </c>
      <c r="D12196" s="295"/>
    </row>
    <row r="12197" spans="1:4" x14ac:dyDescent="0.2">
      <c r="A12197" s="295">
        <v>0.26432</v>
      </c>
      <c r="B12197" s="295"/>
      <c r="C12197" s="295">
        <v>0.3518657</v>
      </c>
      <c r="D12197" s="295"/>
    </row>
    <row r="12198" spans="1:4" x14ac:dyDescent="0.2">
      <c r="A12198" s="295">
        <v>0.26432</v>
      </c>
      <c r="B12198" s="295"/>
      <c r="C12198" s="295">
        <v>0.35182740000000001</v>
      </c>
      <c r="D12198" s="295"/>
    </row>
    <row r="12199" spans="1:4" x14ac:dyDescent="0.2">
      <c r="A12199" s="295">
        <v>0.26430350000000002</v>
      </c>
      <c r="B12199" s="295"/>
      <c r="C12199" s="295">
        <v>0.35178720000000002</v>
      </c>
      <c r="D12199" s="295"/>
    </row>
    <row r="12200" spans="1:4" x14ac:dyDescent="0.2">
      <c r="A12200" s="295">
        <v>0.26429209999999997</v>
      </c>
      <c r="B12200" s="295"/>
      <c r="C12200" s="295">
        <v>0.35177510000000001</v>
      </c>
      <c r="D12200" s="295"/>
    </row>
    <row r="12201" spans="1:4" x14ac:dyDescent="0.2">
      <c r="A12201" s="295">
        <v>0.26426650000000002</v>
      </c>
      <c r="B12201" s="295"/>
      <c r="C12201" s="295">
        <v>0.35176049999999998</v>
      </c>
      <c r="D12201" s="295"/>
    </row>
    <row r="12202" spans="1:4" x14ac:dyDescent="0.2">
      <c r="A12202" s="295">
        <v>0.26426650000000002</v>
      </c>
      <c r="B12202" s="295"/>
      <c r="C12202" s="295">
        <v>0.35176049999999998</v>
      </c>
      <c r="D12202" s="295"/>
    </row>
    <row r="12203" spans="1:4" x14ac:dyDescent="0.2">
      <c r="A12203" s="295">
        <v>0.26426650000000002</v>
      </c>
      <c r="B12203" s="295"/>
      <c r="C12203" s="295">
        <v>0.35173450000000001</v>
      </c>
      <c r="D12203" s="295"/>
    </row>
    <row r="12204" spans="1:4" x14ac:dyDescent="0.2">
      <c r="A12204" s="295">
        <v>0.26423970000000002</v>
      </c>
      <c r="B12204" s="295"/>
      <c r="C12204" s="295">
        <v>0.35172120000000001</v>
      </c>
      <c r="D12204" s="295"/>
    </row>
    <row r="12205" spans="1:4" x14ac:dyDescent="0.2">
      <c r="A12205" s="295">
        <v>0.2642118</v>
      </c>
      <c r="B12205" s="295"/>
      <c r="C12205" s="295">
        <v>0.35172110000000001</v>
      </c>
      <c r="D12205" s="295"/>
    </row>
    <row r="12206" spans="1:4" x14ac:dyDescent="0.2">
      <c r="A12206" s="295">
        <v>0.2642118</v>
      </c>
      <c r="B12206" s="295"/>
      <c r="C12206" s="295">
        <v>0.35165750000000001</v>
      </c>
      <c r="D12206" s="295"/>
    </row>
    <row r="12207" spans="1:4" x14ac:dyDescent="0.2">
      <c r="A12207" s="295">
        <v>0.26415880000000003</v>
      </c>
      <c r="B12207" s="295"/>
      <c r="C12207" s="295">
        <v>0.35164289999999998</v>
      </c>
      <c r="D12207" s="295"/>
    </row>
    <row r="12208" spans="1:4" x14ac:dyDescent="0.2">
      <c r="A12208" s="295">
        <v>0.26415880000000003</v>
      </c>
      <c r="B12208" s="295"/>
      <c r="C12208" s="295">
        <v>0.35161710000000002</v>
      </c>
      <c r="D12208" s="295"/>
    </row>
    <row r="12209" spans="1:4" x14ac:dyDescent="0.2">
      <c r="A12209" s="295">
        <v>0.26415880000000003</v>
      </c>
      <c r="B12209" s="295"/>
      <c r="C12209" s="295">
        <v>0.3515915</v>
      </c>
      <c r="D12209" s="295"/>
    </row>
    <row r="12210" spans="1:4" x14ac:dyDescent="0.2">
      <c r="A12210" s="295">
        <v>0.26414599999999999</v>
      </c>
      <c r="B12210" s="295"/>
      <c r="C12210" s="295">
        <v>0.3515915</v>
      </c>
      <c r="D12210" s="295"/>
    </row>
    <row r="12211" spans="1:4" x14ac:dyDescent="0.2">
      <c r="A12211" s="295">
        <v>0.26411970000000001</v>
      </c>
      <c r="B12211" s="295"/>
      <c r="C12211" s="295">
        <v>0.35157820000000001</v>
      </c>
      <c r="D12211" s="295"/>
    </row>
    <row r="12212" spans="1:4" x14ac:dyDescent="0.2">
      <c r="A12212" s="295">
        <v>0.26411970000000001</v>
      </c>
      <c r="B12212" s="295"/>
      <c r="C12212" s="295">
        <v>0.35154039999999998</v>
      </c>
      <c r="D12212" s="295"/>
    </row>
    <row r="12213" spans="1:4" x14ac:dyDescent="0.2">
      <c r="A12213" s="295">
        <v>0.26410699999999998</v>
      </c>
      <c r="B12213" s="295"/>
      <c r="C12213" s="295">
        <v>0.35154039999999998</v>
      </c>
      <c r="D12213" s="295"/>
    </row>
    <row r="12214" spans="1:4" x14ac:dyDescent="0.2">
      <c r="A12214" s="295">
        <v>0.26410699999999998</v>
      </c>
      <c r="B12214" s="295"/>
      <c r="C12214" s="295">
        <v>0.35151369999999998</v>
      </c>
      <c r="D12214" s="295"/>
    </row>
    <row r="12215" spans="1:4" x14ac:dyDescent="0.2">
      <c r="A12215" s="295">
        <v>0.26409490000000002</v>
      </c>
      <c r="B12215" s="295"/>
      <c r="C12215" s="295">
        <v>0.35150140000000002</v>
      </c>
      <c r="D12215" s="295"/>
    </row>
    <row r="12216" spans="1:4" x14ac:dyDescent="0.2">
      <c r="A12216" s="295">
        <v>0.26407979999999998</v>
      </c>
      <c r="B12216" s="295"/>
      <c r="C12216" s="295">
        <v>0.35146230000000001</v>
      </c>
      <c r="D12216" s="295"/>
    </row>
    <row r="12217" spans="1:4" x14ac:dyDescent="0.2">
      <c r="A12217" s="295">
        <v>0.26407979999999998</v>
      </c>
      <c r="B12217" s="295"/>
      <c r="C12217" s="295">
        <v>0.35144769999999997</v>
      </c>
      <c r="D12217" s="295"/>
    </row>
    <row r="12218" spans="1:4" x14ac:dyDescent="0.2">
      <c r="A12218" s="295">
        <v>0.26405149999999999</v>
      </c>
      <c r="B12218" s="295"/>
      <c r="C12218" s="295">
        <v>0.35143400000000002</v>
      </c>
      <c r="D12218" s="295"/>
    </row>
    <row r="12219" spans="1:4" x14ac:dyDescent="0.2">
      <c r="A12219" s="295">
        <v>0.26405149999999999</v>
      </c>
      <c r="B12219" s="295"/>
      <c r="C12219" s="295">
        <v>0.35142190000000001</v>
      </c>
      <c r="D12219" s="295"/>
    </row>
    <row r="12220" spans="1:4" x14ac:dyDescent="0.2">
      <c r="A12220" s="295">
        <v>0.26405149999999999</v>
      </c>
      <c r="B12220" s="295"/>
      <c r="C12220" s="295">
        <v>0.35139629999999999</v>
      </c>
      <c r="D12220" s="295"/>
    </row>
    <row r="12221" spans="1:4" x14ac:dyDescent="0.2">
      <c r="A12221" s="295">
        <v>0.26402560000000003</v>
      </c>
      <c r="B12221" s="295"/>
      <c r="C12221" s="295">
        <v>0.3513696</v>
      </c>
      <c r="D12221" s="295"/>
    </row>
    <row r="12222" spans="1:4" x14ac:dyDescent="0.2">
      <c r="A12222" s="295">
        <v>0.26401360000000001</v>
      </c>
      <c r="B12222" s="295"/>
      <c r="C12222" s="295">
        <v>0.35135739999999999</v>
      </c>
      <c r="D12222" s="295"/>
    </row>
    <row r="12223" spans="1:4" x14ac:dyDescent="0.2">
      <c r="A12223" s="295">
        <v>0.26401360000000001</v>
      </c>
      <c r="B12223" s="295"/>
      <c r="C12223" s="295">
        <v>0.35133330000000002</v>
      </c>
      <c r="D12223" s="295"/>
    </row>
    <row r="12224" spans="1:4" x14ac:dyDescent="0.2">
      <c r="A12224" s="295">
        <v>0.26401360000000001</v>
      </c>
      <c r="B12224" s="295"/>
      <c r="C12224" s="295">
        <v>0.35130749999999999</v>
      </c>
      <c r="D12224" s="295"/>
    </row>
    <row r="12225" spans="1:4" x14ac:dyDescent="0.2">
      <c r="A12225" s="295">
        <v>0.26399990000000001</v>
      </c>
      <c r="B12225" s="295"/>
      <c r="C12225" s="295">
        <v>0.35129290000000002</v>
      </c>
      <c r="D12225" s="295"/>
    </row>
    <row r="12226" spans="1:4" x14ac:dyDescent="0.2">
      <c r="A12226" s="295">
        <v>0.26398480000000002</v>
      </c>
      <c r="B12226" s="295"/>
      <c r="C12226" s="295">
        <v>0.35127950000000002</v>
      </c>
      <c r="D12226" s="295"/>
    </row>
    <row r="12227" spans="1:4" x14ac:dyDescent="0.2">
      <c r="A12227" s="295">
        <v>0.26395839999999998</v>
      </c>
      <c r="B12227" s="295"/>
      <c r="C12227" s="295">
        <v>0.35127950000000002</v>
      </c>
      <c r="D12227" s="295"/>
    </row>
    <row r="12228" spans="1:4" x14ac:dyDescent="0.2">
      <c r="A12228" s="295">
        <v>0.26394529999999999</v>
      </c>
      <c r="B12228" s="295"/>
      <c r="C12228" s="295">
        <v>0.35126619999999997</v>
      </c>
      <c r="D12228" s="295"/>
    </row>
    <row r="12229" spans="1:4" x14ac:dyDescent="0.2">
      <c r="A12229" s="295">
        <v>0.2639301</v>
      </c>
      <c r="B12229" s="295"/>
      <c r="C12229" s="295">
        <v>0.35125390000000001</v>
      </c>
      <c r="D12229" s="295"/>
    </row>
    <row r="12230" spans="1:4" x14ac:dyDescent="0.2">
      <c r="A12230" s="295">
        <v>0.26391809999999999</v>
      </c>
      <c r="B12230" s="295"/>
      <c r="C12230" s="295">
        <v>0.35125390000000001</v>
      </c>
      <c r="D12230" s="295"/>
    </row>
    <row r="12231" spans="1:4" x14ac:dyDescent="0.2">
      <c r="A12231" s="295">
        <v>0.26391809999999999</v>
      </c>
      <c r="B12231" s="295"/>
      <c r="C12231" s="295">
        <v>0.35122560000000003</v>
      </c>
      <c r="D12231" s="295"/>
    </row>
    <row r="12232" spans="1:4" x14ac:dyDescent="0.2">
      <c r="A12232" s="295">
        <v>0.263905</v>
      </c>
      <c r="B12232" s="295"/>
      <c r="C12232" s="295">
        <v>0.35120129999999999</v>
      </c>
      <c r="D12232" s="295"/>
    </row>
    <row r="12233" spans="1:4" x14ac:dyDescent="0.2">
      <c r="A12233" s="295">
        <v>0.26388980000000001</v>
      </c>
      <c r="B12233" s="295"/>
      <c r="C12233" s="295">
        <v>0.3511879</v>
      </c>
      <c r="D12233" s="295"/>
    </row>
    <row r="12234" spans="1:4" x14ac:dyDescent="0.2">
      <c r="A12234" s="295">
        <v>0.26386510000000002</v>
      </c>
      <c r="B12234" s="295"/>
      <c r="C12234" s="295">
        <v>0.35114970000000001</v>
      </c>
      <c r="D12234" s="295"/>
    </row>
    <row r="12235" spans="1:4" x14ac:dyDescent="0.2">
      <c r="A12235" s="295">
        <v>0.26385140000000001</v>
      </c>
      <c r="B12235" s="295"/>
      <c r="C12235" s="295">
        <v>0.35113499999999997</v>
      </c>
      <c r="D12235" s="295"/>
    </row>
    <row r="12236" spans="1:4" x14ac:dyDescent="0.2">
      <c r="A12236" s="295">
        <v>0.26385140000000001</v>
      </c>
      <c r="B12236" s="295"/>
      <c r="C12236" s="295">
        <v>0.35109570000000001</v>
      </c>
      <c r="D12236" s="295"/>
    </row>
    <row r="12237" spans="1:4" x14ac:dyDescent="0.2">
      <c r="A12237" s="295">
        <v>0.26385140000000001</v>
      </c>
      <c r="B12237" s="295"/>
      <c r="C12237" s="295">
        <v>0.3510703</v>
      </c>
      <c r="D12237" s="295"/>
    </row>
    <row r="12238" spans="1:4" x14ac:dyDescent="0.2">
      <c r="A12238" s="295">
        <v>0.26382260000000002</v>
      </c>
      <c r="B12238" s="295"/>
      <c r="C12238" s="295">
        <v>0.3510703</v>
      </c>
      <c r="D12238" s="295"/>
    </row>
    <row r="12239" spans="1:4" x14ac:dyDescent="0.2">
      <c r="A12239" s="295">
        <v>0.26380989999999999</v>
      </c>
      <c r="B12239" s="295"/>
      <c r="C12239" s="295">
        <v>0.35104600000000002</v>
      </c>
      <c r="D12239" s="295"/>
    </row>
    <row r="12240" spans="1:4" x14ac:dyDescent="0.2">
      <c r="A12240" s="295">
        <v>0.26380989999999999</v>
      </c>
      <c r="B12240" s="295"/>
      <c r="C12240" s="295">
        <v>0.35103230000000002</v>
      </c>
      <c r="D12240" s="295"/>
    </row>
    <row r="12241" spans="1:4" x14ac:dyDescent="0.2">
      <c r="A12241" s="295">
        <v>0.2637967</v>
      </c>
      <c r="B12241" s="295"/>
      <c r="C12241" s="295">
        <v>0.35101900000000003</v>
      </c>
      <c r="D12241" s="295"/>
    </row>
    <row r="12242" spans="1:4" x14ac:dyDescent="0.2">
      <c r="A12242" s="295">
        <v>0.2637679</v>
      </c>
      <c r="B12242" s="295"/>
      <c r="C12242" s="295">
        <v>0.35100429999999999</v>
      </c>
      <c r="D12242" s="295"/>
    </row>
    <row r="12243" spans="1:4" x14ac:dyDescent="0.2">
      <c r="A12243" s="295">
        <v>0.26375520000000002</v>
      </c>
      <c r="B12243" s="295"/>
      <c r="C12243" s="295">
        <v>0.35100429999999999</v>
      </c>
      <c r="D12243" s="295"/>
    </row>
    <row r="12244" spans="1:4" x14ac:dyDescent="0.2">
      <c r="A12244" s="295">
        <v>0.26375520000000002</v>
      </c>
      <c r="B12244" s="295"/>
      <c r="C12244" s="295">
        <v>0.35100429999999999</v>
      </c>
      <c r="D12244" s="295"/>
    </row>
    <row r="12245" spans="1:4" x14ac:dyDescent="0.2">
      <c r="A12245" s="295">
        <v>0.26374320000000001</v>
      </c>
      <c r="B12245" s="295"/>
      <c r="C12245" s="295">
        <v>0.35099229999999998</v>
      </c>
      <c r="D12245" s="295"/>
    </row>
    <row r="12246" spans="1:4" x14ac:dyDescent="0.2">
      <c r="A12246" s="295">
        <v>0.26373049999999998</v>
      </c>
      <c r="B12246" s="295"/>
      <c r="C12246" s="295">
        <v>0.35095300000000001</v>
      </c>
      <c r="D12246" s="295"/>
    </row>
    <row r="12247" spans="1:4" x14ac:dyDescent="0.2">
      <c r="A12247" s="295">
        <v>0.26370169999999998</v>
      </c>
      <c r="B12247" s="295"/>
      <c r="C12247" s="295">
        <v>0.35093829999999998</v>
      </c>
      <c r="D12247" s="295"/>
    </row>
    <row r="12248" spans="1:4" x14ac:dyDescent="0.2">
      <c r="A12248" s="295">
        <v>0.26370169999999998</v>
      </c>
      <c r="B12248" s="295"/>
      <c r="C12248" s="295">
        <v>0.35092630000000002</v>
      </c>
      <c r="D12248" s="295"/>
    </row>
    <row r="12249" spans="1:4" x14ac:dyDescent="0.2">
      <c r="A12249" s="295">
        <v>0.26367580000000002</v>
      </c>
      <c r="B12249" s="295"/>
      <c r="C12249" s="295">
        <v>0.3508983</v>
      </c>
      <c r="D12249" s="295"/>
    </row>
    <row r="12250" spans="1:4" x14ac:dyDescent="0.2">
      <c r="A12250" s="295">
        <v>0.26366220000000001</v>
      </c>
      <c r="B12250" s="295"/>
      <c r="C12250" s="295">
        <v>0.35087230000000003</v>
      </c>
      <c r="D12250" s="295"/>
    </row>
    <row r="12251" spans="1:4" x14ac:dyDescent="0.2">
      <c r="A12251" s="295">
        <v>0.2636501</v>
      </c>
      <c r="B12251" s="295"/>
      <c r="C12251" s="295">
        <v>0.35086030000000001</v>
      </c>
      <c r="D12251" s="295"/>
    </row>
    <row r="12252" spans="1:4" x14ac:dyDescent="0.2">
      <c r="A12252" s="295">
        <v>0.2636501</v>
      </c>
      <c r="B12252" s="295"/>
      <c r="C12252" s="295">
        <v>0.35082000000000002</v>
      </c>
      <c r="D12252" s="295"/>
    </row>
    <row r="12253" spans="1:4" x14ac:dyDescent="0.2">
      <c r="A12253" s="295">
        <v>0.2636233</v>
      </c>
      <c r="B12253" s="295"/>
      <c r="C12253" s="295">
        <v>0.35079460000000001</v>
      </c>
      <c r="D12253" s="295"/>
    </row>
    <row r="12254" spans="1:4" x14ac:dyDescent="0.2">
      <c r="A12254" s="295">
        <v>0.2636233</v>
      </c>
      <c r="B12254" s="295"/>
      <c r="C12254" s="295">
        <v>0.35074460000000002</v>
      </c>
      <c r="D12254" s="295"/>
    </row>
    <row r="12255" spans="1:4" x14ac:dyDescent="0.2">
      <c r="A12255" s="295">
        <v>0.26359549999999998</v>
      </c>
      <c r="B12255" s="295"/>
      <c r="C12255" s="295">
        <v>0.35074460000000002</v>
      </c>
      <c r="D12255" s="295"/>
    </row>
    <row r="12256" spans="1:4" x14ac:dyDescent="0.2">
      <c r="A12256" s="295">
        <v>0.26358029999999999</v>
      </c>
      <c r="B12256" s="295"/>
      <c r="C12256" s="295">
        <v>0.35073120000000002</v>
      </c>
      <c r="D12256" s="295"/>
    </row>
    <row r="12257" spans="1:4" x14ac:dyDescent="0.2">
      <c r="A12257" s="295">
        <v>0.2635535</v>
      </c>
      <c r="B12257" s="295"/>
      <c r="C12257" s="295">
        <v>0.350719</v>
      </c>
      <c r="D12257" s="295"/>
    </row>
    <row r="12258" spans="1:4" x14ac:dyDescent="0.2">
      <c r="A12258" s="295">
        <v>0.26354149999999998</v>
      </c>
      <c r="B12258" s="295"/>
      <c r="C12258" s="295">
        <v>0.35069230000000001</v>
      </c>
      <c r="D12258" s="295"/>
    </row>
    <row r="12259" spans="1:4" x14ac:dyDescent="0.2">
      <c r="A12259" s="295">
        <v>0.26354149999999998</v>
      </c>
      <c r="B12259" s="295"/>
      <c r="C12259" s="295">
        <v>0.35067860000000001</v>
      </c>
      <c r="D12259" s="295"/>
    </row>
    <row r="12260" spans="1:4" x14ac:dyDescent="0.2">
      <c r="A12260" s="295">
        <v>0.26354149999999998</v>
      </c>
      <c r="B12260" s="295"/>
      <c r="C12260" s="295">
        <v>0.3506532</v>
      </c>
      <c r="D12260" s="295"/>
    </row>
    <row r="12261" spans="1:4" x14ac:dyDescent="0.2">
      <c r="A12261" s="295">
        <v>0.26351669999999999</v>
      </c>
      <c r="B12261" s="295"/>
      <c r="C12261" s="295">
        <v>0.35062890000000002</v>
      </c>
      <c r="D12261" s="295"/>
    </row>
    <row r="12262" spans="1:4" x14ac:dyDescent="0.2">
      <c r="A12262" s="295">
        <v>0.2635036</v>
      </c>
      <c r="B12262" s="295"/>
      <c r="C12262" s="295">
        <v>0.35061520000000002</v>
      </c>
      <c r="D12262" s="295"/>
    </row>
    <row r="12263" spans="1:4" x14ac:dyDescent="0.2">
      <c r="A12263" s="295">
        <v>0.2635036</v>
      </c>
      <c r="B12263" s="295"/>
      <c r="C12263" s="295">
        <v>0.35058719999999999</v>
      </c>
      <c r="D12263" s="295"/>
    </row>
    <row r="12264" spans="1:4" x14ac:dyDescent="0.2">
      <c r="A12264" s="295">
        <v>0.26348840000000001</v>
      </c>
      <c r="B12264" s="295"/>
      <c r="C12264" s="295">
        <v>0.35057509999999997</v>
      </c>
      <c r="D12264" s="295"/>
    </row>
    <row r="12265" spans="1:4" x14ac:dyDescent="0.2">
      <c r="A12265" s="295">
        <v>0.26348840000000001</v>
      </c>
      <c r="B12265" s="295"/>
      <c r="C12265" s="295">
        <v>0.35053580000000001</v>
      </c>
      <c r="D12265" s="295"/>
    </row>
    <row r="12266" spans="1:4" x14ac:dyDescent="0.2">
      <c r="A12266" s="295">
        <v>0.26345010000000002</v>
      </c>
      <c r="B12266" s="295"/>
      <c r="C12266" s="295">
        <v>0.35052119999999998</v>
      </c>
      <c r="D12266" s="295"/>
    </row>
    <row r="12267" spans="1:4" x14ac:dyDescent="0.2">
      <c r="A12267" s="295">
        <v>0.26343490000000003</v>
      </c>
      <c r="B12267" s="295"/>
      <c r="C12267" s="295">
        <v>0.35049429999999998</v>
      </c>
      <c r="D12267" s="295"/>
    </row>
    <row r="12268" spans="1:4" x14ac:dyDescent="0.2">
      <c r="A12268" s="295">
        <v>0.26341969999999998</v>
      </c>
      <c r="B12268" s="295"/>
      <c r="C12268" s="295">
        <v>0.35048049999999997</v>
      </c>
      <c r="D12268" s="295"/>
    </row>
    <row r="12269" spans="1:4" x14ac:dyDescent="0.2">
      <c r="A12269" s="295">
        <v>0.26340770000000002</v>
      </c>
      <c r="B12269" s="295"/>
      <c r="C12269" s="295">
        <v>0.3504562</v>
      </c>
      <c r="D12269" s="295"/>
    </row>
    <row r="12270" spans="1:4" x14ac:dyDescent="0.2">
      <c r="A12270" s="295">
        <v>0.26340770000000002</v>
      </c>
      <c r="B12270" s="295"/>
      <c r="C12270" s="295">
        <v>0.35041689999999998</v>
      </c>
      <c r="D12270" s="295"/>
    </row>
    <row r="12271" spans="1:4" x14ac:dyDescent="0.2">
      <c r="A12271" s="295">
        <v>0.26339459999999998</v>
      </c>
      <c r="B12271" s="295"/>
      <c r="C12271" s="295">
        <v>0.3503793</v>
      </c>
      <c r="D12271" s="295"/>
    </row>
    <row r="12272" spans="1:4" x14ac:dyDescent="0.2">
      <c r="A12272" s="295">
        <v>0.26337939999999999</v>
      </c>
      <c r="B12272" s="295"/>
      <c r="C12272" s="295">
        <v>0.35036590000000001</v>
      </c>
      <c r="D12272" s="295"/>
    </row>
    <row r="12273" spans="1:4" x14ac:dyDescent="0.2">
      <c r="A12273" s="295">
        <v>0.26336579999999998</v>
      </c>
      <c r="B12273" s="295"/>
      <c r="C12273" s="295">
        <v>0.35035260000000001</v>
      </c>
      <c r="D12273" s="295"/>
    </row>
    <row r="12274" spans="1:4" x14ac:dyDescent="0.2">
      <c r="A12274" s="295">
        <v>0.26335310000000001</v>
      </c>
      <c r="B12274" s="295"/>
      <c r="C12274" s="295">
        <v>0.35033789999999998</v>
      </c>
      <c r="D12274" s="295"/>
    </row>
    <row r="12275" spans="1:4" x14ac:dyDescent="0.2">
      <c r="A12275" s="295">
        <v>0.26335310000000001</v>
      </c>
      <c r="B12275" s="295"/>
      <c r="C12275" s="295">
        <v>0.35029890000000002</v>
      </c>
      <c r="D12275" s="295"/>
    </row>
    <row r="12276" spans="1:4" x14ac:dyDescent="0.2">
      <c r="A12276" s="295">
        <v>0.26335310000000001</v>
      </c>
      <c r="B12276" s="295"/>
      <c r="C12276" s="295">
        <v>0.3502866</v>
      </c>
      <c r="D12276" s="295"/>
    </row>
    <row r="12277" spans="1:4" x14ac:dyDescent="0.2">
      <c r="A12277" s="295">
        <v>0.26331520000000003</v>
      </c>
      <c r="B12277" s="295"/>
      <c r="C12277" s="295">
        <v>0.3502866</v>
      </c>
      <c r="D12277" s="295"/>
    </row>
    <row r="12278" spans="1:4" x14ac:dyDescent="0.2">
      <c r="A12278" s="295">
        <v>0.26331520000000003</v>
      </c>
      <c r="B12278" s="295"/>
      <c r="C12278" s="295">
        <v>0.35026230000000003</v>
      </c>
      <c r="D12278" s="295"/>
    </row>
    <row r="12279" spans="1:4" x14ac:dyDescent="0.2">
      <c r="A12279" s="295">
        <v>0.26330310000000001</v>
      </c>
      <c r="B12279" s="295"/>
      <c r="C12279" s="295">
        <v>0.3502477</v>
      </c>
      <c r="D12279" s="295"/>
    </row>
    <row r="12280" spans="1:4" x14ac:dyDescent="0.2">
      <c r="A12280" s="295">
        <v>0.26327679999999998</v>
      </c>
      <c r="B12280" s="295"/>
      <c r="C12280" s="295">
        <v>0.3502343</v>
      </c>
      <c r="D12280" s="295"/>
    </row>
    <row r="12281" spans="1:4" x14ac:dyDescent="0.2">
      <c r="A12281" s="295">
        <v>0.26326159999999998</v>
      </c>
      <c r="B12281" s="295"/>
      <c r="C12281" s="295">
        <v>0.35022059999999999</v>
      </c>
      <c r="D12281" s="295"/>
    </row>
    <row r="12282" spans="1:4" x14ac:dyDescent="0.2">
      <c r="A12282" s="295">
        <v>0.26326159999999998</v>
      </c>
      <c r="B12282" s="295"/>
      <c r="C12282" s="295">
        <v>0.35020829999999997</v>
      </c>
      <c r="D12282" s="295"/>
    </row>
    <row r="12283" spans="1:4" x14ac:dyDescent="0.2">
      <c r="A12283" s="295">
        <v>0.26323639999999998</v>
      </c>
      <c r="B12283" s="295"/>
      <c r="C12283" s="295">
        <v>0.3501707</v>
      </c>
      <c r="D12283" s="295"/>
    </row>
    <row r="12284" spans="1:4" x14ac:dyDescent="0.2">
      <c r="A12284" s="295">
        <v>0.26323639999999998</v>
      </c>
      <c r="B12284" s="295"/>
      <c r="C12284" s="295">
        <v>0.35015610000000003</v>
      </c>
      <c r="D12284" s="295"/>
    </row>
    <row r="12285" spans="1:4" x14ac:dyDescent="0.2">
      <c r="A12285" s="295">
        <v>0.26322129999999999</v>
      </c>
      <c r="B12285" s="295"/>
      <c r="C12285" s="295">
        <v>0.35014230000000002</v>
      </c>
      <c r="D12285" s="295"/>
    </row>
    <row r="12286" spans="1:4" x14ac:dyDescent="0.2">
      <c r="A12286" s="295">
        <v>0.26322129999999999</v>
      </c>
      <c r="B12286" s="295"/>
      <c r="C12286" s="295">
        <v>0.35010469999999999</v>
      </c>
      <c r="D12286" s="295"/>
    </row>
    <row r="12287" spans="1:4" x14ac:dyDescent="0.2">
      <c r="A12287" s="295">
        <v>0.26320919999999998</v>
      </c>
      <c r="B12287" s="295"/>
      <c r="C12287" s="295">
        <v>0.35010469999999999</v>
      </c>
      <c r="D12287" s="295"/>
    </row>
    <row r="12288" spans="1:4" x14ac:dyDescent="0.2">
      <c r="A12288" s="295">
        <v>0.26319609999999999</v>
      </c>
      <c r="B12288" s="295"/>
      <c r="C12288" s="295">
        <v>0.35009000000000001</v>
      </c>
      <c r="D12288" s="295"/>
    </row>
    <row r="12289" spans="1:4" x14ac:dyDescent="0.2">
      <c r="A12289" s="295">
        <v>0.26316820000000002</v>
      </c>
      <c r="B12289" s="295"/>
      <c r="C12289" s="295">
        <v>0.35006429999999999</v>
      </c>
      <c r="D12289" s="295"/>
    </row>
    <row r="12290" spans="1:4" x14ac:dyDescent="0.2">
      <c r="A12290" s="295">
        <v>0.26315460000000002</v>
      </c>
      <c r="B12290" s="295"/>
      <c r="C12290" s="295">
        <v>0.35006429999999999</v>
      </c>
      <c r="D12290" s="295"/>
    </row>
    <row r="12291" spans="1:4" x14ac:dyDescent="0.2">
      <c r="A12291" s="295">
        <v>0.26315460000000002</v>
      </c>
      <c r="B12291" s="295"/>
      <c r="C12291" s="295">
        <v>0.35006429999999999</v>
      </c>
      <c r="D12291" s="295"/>
    </row>
    <row r="12292" spans="1:4" x14ac:dyDescent="0.2">
      <c r="A12292" s="295">
        <v>0.26314140000000003</v>
      </c>
      <c r="B12292" s="295"/>
      <c r="C12292" s="295">
        <v>0.3500509</v>
      </c>
      <c r="D12292" s="295"/>
    </row>
    <row r="12293" spans="1:4" x14ac:dyDescent="0.2">
      <c r="A12293" s="295">
        <v>0.26314140000000003</v>
      </c>
      <c r="B12293" s="295"/>
      <c r="C12293" s="295">
        <v>0.35003889999999999</v>
      </c>
      <c r="D12293" s="295"/>
    </row>
    <row r="12294" spans="1:4" x14ac:dyDescent="0.2">
      <c r="A12294" s="295">
        <v>0.26311630000000003</v>
      </c>
      <c r="B12294" s="295"/>
      <c r="C12294" s="295">
        <v>0.35001290000000002</v>
      </c>
      <c r="D12294" s="295"/>
    </row>
    <row r="12295" spans="1:4" x14ac:dyDescent="0.2">
      <c r="A12295" s="295">
        <v>0.26310260000000002</v>
      </c>
      <c r="B12295" s="295"/>
      <c r="C12295" s="295">
        <v>0.34998489999999999</v>
      </c>
      <c r="D12295" s="295"/>
    </row>
    <row r="12296" spans="1:4" x14ac:dyDescent="0.2">
      <c r="A12296" s="295">
        <v>0.26308749999999997</v>
      </c>
      <c r="B12296" s="295"/>
      <c r="C12296" s="295">
        <v>0.34997289999999998</v>
      </c>
      <c r="D12296" s="295"/>
    </row>
    <row r="12297" spans="1:4" x14ac:dyDescent="0.2">
      <c r="A12297" s="295">
        <v>0.26308749999999997</v>
      </c>
      <c r="B12297" s="295"/>
      <c r="C12297" s="295">
        <v>0.34996080000000002</v>
      </c>
      <c r="D12297" s="295"/>
    </row>
    <row r="12298" spans="1:4" x14ac:dyDescent="0.2">
      <c r="A12298" s="295">
        <v>0.26308749999999997</v>
      </c>
      <c r="B12298" s="295"/>
      <c r="C12298" s="295">
        <v>0.34993479999999999</v>
      </c>
      <c r="D12298" s="295"/>
    </row>
    <row r="12299" spans="1:4" x14ac:dyDescent="0.2">
      <c r="A12299" s="295">
        <v>0.26308749999999997</v>
      </c>
      <c r="B12299" s="295"/>
      <c r="C12299" s="295">
        <v>0.34990650000000001</v>
      </c>
      <c r="D12299" s="295"/>
    </row>
    <row r="12300" spans="1:4" x14ac:dyDescent="0.2">
      <c r="A12300" s="295">
        <v>0.26304959999999999</v>
      </c>
      <c r="B12300" s="295"/>
      <c r="C12300" s="295">
        <v>0.34986719999999999</v>
      </c>
      <c r="D12300" s="295"/>
    </row>
    <row r="12301" spans="1:4" x14ac:dyDescent="0.2">
      <c r="A12301" s="295">
        <v>0.2630208</v>
      </c>
      <c r="B12301" s="295"/>
      <c r="C12301" s="295">
        <v>0.34985509999999997</v>
      </c>
      <c r="D12301" s="295"/>
    </row>
    <row r="12302" spans="1:4" x14ac:dyDescent="0.2">
      <c r="A12302" s="295">
        <v>0.2630208</v>
      </c>
      <c r="B12302" s="295"/>
      <c r="C12302" s="295">
        <v>0.3498405</v>
      </c>
      <c r="D12302" s="295"/>
    </row>
    <row r="12303" spans="1:4" x14ac:dyDescent="0.2">
      <c r="A12303" s="295">
        <v>0.26300760000000001</v>
      </c>
      <c r="B12303" s="295"/>
      <c r="C12303" s="295">
        <v>0.34980109999999998</v>
      </c>
      <c r="D12303" s="295"/>
    </row>
    <row r="12304" spans="1:4" x14ac:dyDescent="0.2">
      <c r="A12304" s="295">
        <v>0.26299450000000002</v>
      </c>
      <c r="B12304" s="295"/>
      <c r="C12304" s="295">
        <v>0.34978740000000003</v>
      </c>
      <c r="D12304" s="295"/>
    </row>
    <row r="12305" spans="1:4" x14ac:dyDescent="0.2">
      <c r="A12305" s="295">
        <v>0.26296979999999998</v>
      </c>
      <c r="B12305" s="295"/>
      <c r="C12305" s="295">
        <v>0.34976160000000001</v>
      </c>
      <c r="D12305" s="295"/>
    </row>
    <row r="12306" spans="1:4" x14ac:dyDescent="0.2">
      <c r="A12306" s="295">
        <v>0.26296979999999998</v>
      </c>
      <c r="B12306" s="295"/>
      <c r="C12306" s="295">
        <v>0.34974699999999997</v>
      </c>
      <c r="D12306" s="295"/>
    </row>
    <row r="12307" spans="1:4" x14ac:dyDescent="0.2">
      <c r="A12307" s="295">
        <v>0.26295459999999998</v>
      </c>
      <c r="B12307" s="295"/>
      <c r="C12307" s="295">
        <v>0.34973490000000002</v>
      </c>
      <c r="D12307" s="295"/>
    </row>
    <row r="12308" spans="1:4" x14ac:dyDescent="0.2">
      <c r="A12308" s="295">
        <v>0.26294149999999999</v>
      </c>
      <c r="B12308" s="295"/>
      <c r="C12308" s="295">
        <v>0.34973490000000002</v>
      </c>
      <c r="D12308" s="295"/>
    </row>
    <row r="12309" spans="1:4" x14ac:dyDescent="0.2">
      <c r="A12309" s="295">
        <v>0.26292779999999999</v>
      </c>
      <c r="B12309" s="295"/>
      <c r="C12309" s="295">
        <v>0.34972160000000002</v>
      </c>
      <c r="D12309" s="295"/>
    </row>
    <row r="12310" spans="1:4" x14ac:dyDescent="0.2">
      <c r="A12310" s="295">
        <v>0.26292779999999999</v>
      </c>
      <c r="B12310" s="295"/>
      <c r="C12310" s="295">
        <v>0.34972160000000002</v>
      </c>
      <c r="D12310" s="295"/>
    </row>
    <row r="12311" spans="1:4" x14ac:dyDescent="0.2">
      <c r="A12311" s="295">
        <v>0.2629127</v>
      </c>
      <c r="B12311" s="295"/>
      <c r="C12311" s="295">
        <v>0.34967019999999999</v>
      </c>
      <c r="D12311" s="295"/>
    </row>
    <row r="12312" spans="1:4" x14ac:dyDescent="0.2">
      <c r="A12312" s="295">
        <v>0.26289990000000002</v>
      </c>
      <c r="B12312" s="295"/>
      <c r="C12312" s="295">
        <v>0.34965560000000001</v>
      </c>
      <c r="D12312" s="295"/>
    </row>
    <row r="12313" spans="1:4" x14ac:dyDescent="0.2">
      <c r="A12313" s="295">
        <v>0.26285960000000003</v>
      </c>
      <c r="B12313" s="295"/>
      <c r="C12313" s="295">
        <v>0.3496436</v>
      </c>
      <c r="D12313" s="295"/>
    </row>
    <row r="12314" spans="1:4" x14ac:dyDescent="0.2">
      <c r="A12314" s="295">
        <v>0.26285960000000003</v>
      </c>
      <c r="B12314" s="295"/>
      <c r="C12314" s="295">
        <v>0.34961799999999998</v>
      </c>
      <c r="D12314" s="295"/>
    </row>
    <row r="12315" spans="1:4" x14ac:dyDescent="0.2">
      <c r="A12315" s="295">
        <v>0.26285960000000003</v>
      </c>
      <c r="B12315" s="295"/>
      <c r="C12315" s="295">
        <v>0.34960590000000002</v>
      </c>
      <c r="D12315" s="295"/>
    </row>
    <row r="12316" spans="1:4" x14ac:dyDescent="0.2">
      <c r="A12316" s="295">
        <v>0.26284600000000002</v>
      </c>
      <c r="B12316" s="295"/>
      <c r="C12316" s="295">
        <v>0.34959129999999999</v>
      </c>
      <c r="D12316" s="295"/>
    </row>
    <row r="12317" spans="1:4" x14ac:dyDescent="0.2">
      <c r="A12317" s="295">
        <v>0.26282119999999998</v>
      </c>
      <c r="B12317" s="295"/>
      <c r="C12317" s="295">
        <v>0.34957759999999999</v>
      </c>
      <c r="D12317" s="295"/>
    </row>
    <row r="12318" spans="1:4" x14ac:dyDescent="0.2">
      <c r="A12318" s="295">
        <v>0.26280609999999999</v>
      </c>
      <c r="B12318" s="295"/>
      <c r="C12318" s="295">
        <v>0.34957749999999999</v>
      </c>
      <c r="D12318" s="295"/>
    </row>
    <row r="12319" spans="1:4" x14ac:dyDescent="0.2">
      <c r="A12319" s="295">
        <v>0.26280609999999999</v>
      </c>
      <c r="B12319" s="295"/>
      <c r="C12319" s="295">
        <v>0.34953990000000001</v>
      </c>
      <c r="D12319" s="295"/>
    </row>
    <row r="12320" spans="1:4" x14ac:dyDescent="0.2">
      <c r="A12320" s="295">
        <v>0.26280609999999999</v>
      </c>
      <c r="B12320" s="295"/>
      <c r="C12320" s="295">
        <v>0.34951159999999998</v>
      </c>
      <c r="D12320" s="295"/>
    </row>
    <row r="12321" spans="1:4" x14ac:dyDescent="0.2">
      <c r="A12321" s="295">
        <v>0.26278020000000002</v>
      </c>
      <c r="B12321" s="295"/>
      <c r="C12321" s="295">
        <v>0.34951149999999997</v>
      </c>
      <c r="D12321" s="295"/>
    </row>
    <row r="12322" spans="1:4" x14ac:dyDescent="0.2">
      <c r="A12322" s="295">
        <v>0.26276660000000002</v>
      </c>
      <c r="B12322" s="295"/>
      <c r="C12322" s="295">
        <v>0.34951149999999997</v>
      </c>
      <c r="D12322" s="295"/>
    </row>
    <row r="12323" spans="1:4" x14ac:dyDescent="0.2">
      <c r="A12323" s="295">
        <v>0.2627545</v>
      </c>
      <c r="B12323" s="295"/>
      <c r="C12323" s="295">
        <v>0.34947240000000002</v>
      </c>
      <c r="D12323" s="295"/>
    </row>
    <row r="12324" spans="1:4" x14ac:dyDescent="0.2">
      <c r="A12324" s="295">
        <v>0.2627545</v>
      </c>
      <c r="B12324" s="295"/>
      <c r="C12324" s="295">
        <v>0.34947240000000002</v>
      </c>
      <c r="D12324" s="295"/>
    </row>
    <row r="12325" spans="1:4" x14ac:dyDescent="0.2">
      <c r="A12325" s="295">
        <v>0.26274140000000001</v>
      </c>
      <c r="B12325" s="295"/>
      <c r="C12325" s="295">
        <v>0.34947240000000002</v>
      </c>
      <c r="D12325" s="295"/>
    </row>
    <row r="12326" spans="1:4" x14ac:dyDescent="0.2">
      <c r="A12326" s="295">
        <v>0.2627157</v>
      </c>
      <c r="B12326" s="295"/>
      <c r="C12326" s="295">
        <v>0.34944439999999999</v>
      </c>
      <c r="D12326" s="295"/>
    </row>
    <row r="12327" spans="1:4" x14ac:dyDescent="0.2">
      <c r="A12327" s="295">
        <v>0.26268780000000003</v>
      </c>
      <c r="B12327" s="295"/>
      <c r="C12327" s="295">
        <v>0.34939219999999999</v>
      </c>
      <c r="D12327" s="295"/>
    </row>
    <row r="12328" spans="1:4" x14ac:dyDescent="0.2">
      <c r="A12328" s="295">
        <v>0.26268780000000003</v>
      </c>
      <c r="B12328" s="295"/>
      <c r="C12328" s="295">
        <v>0.34938010000000003</v>
      </c>
      <c r="D12328" s="295"/>
    </row>
    <row r="12329" spans="1:4" x14ac:dyDescent="0.2">
      <c r="A12329" s="295">
        <v>0.2626483</v>
      </c>
      <c r="B12329" s="295"/>
      <c r="C12329" s="295">
        <v>0.34936790000000001</v>
      </c>
      <c r="D12329" s="295"/>
    </row>
    <row r="12330" spans="1:4" x14ac:dyDescent="0.2">
      <c r="A12330" s="295">
        <v>0.2626483</v>
      </c>
      <c r="B12330" s="295"/>
      <c r="C12330" s="295">
        <v>0.3493541</v>
      </c>
      <c r="D12330" s="295"/>
    </row>
    <row r="12331" spans="1:4" x14ac:dyDescent="0.2">
      <c r="A12331" s="295">
        <v>0.2626483</v>
      </c>
      <c r="B12331" s="295"/>
      <c r="C12331" s="295">
        <v>0.34929979999999999</v>
      </c>
      <c r="D12331" s="295"/>
    </row>
    <row r="12332" spans="1:4" x14ac:dyDescent="0.2">
      <c r="A12332" s="295">
        <v>0.2626211</v>
      </c>
      <c r="B12332" s="295"/>
      <c r="C12332" s="295">
        <v>0.34926109999999999</v>
      </c>
      <c r="D12332" s="295"/>
    </row>
    <row r="12333" spans="1:4" x14ac:dyDescent="0.2">
      <c r="A12333" s="295">
        <v>0.2626211</v>
      </c>
      <c r="B12333" s="295"/>
      <c r="C12333" s="295">
        <v>0.34924880000000003</v>
      </c>
      <c r="D12333" s="295"/>
    </row>
    <row r="12334" spans="1:4" x14ac:dyDescent="0.2">
      <c r="A12334" s="295">
        <v>0.2626211</v>
      </c>
      <c r="B12334" s="295"/>
      <c r="C12334" s="295">
        <v>0.34923660000000001</v>
      </c>
      <c r="D12334" s="295"/>
    </row>
    <row r="12335" spans="1:4" x14ac:dyDescent="0.2">
      <c r="A12335" s="295">
        <v>0.26260800000000001</v>
      </c>
      <c r="B12335" s="295"/>
      <c r="C12335" s="295">
        <v>0.34922189999999997</v>
      </c>
      <c r="D12335" s="295"/>
    </row>
    <row r="12336" spans="1:4" x14ac:dyDescent="0.2">
      <c r="A12336" s="295">
        <v>0.26256610000000002</v>
      </c>
      <c r="B12336" s="295"/>
      <c r="C12336" s="295">
        <v>0.34922189999999997</v>
      </c>
      <c r="D12336" s="295"/>
    </row>
    <row r="12337" spans="1:4" x14ac:dyDescent="0.2">
      <c r="A12337" s="295">
        <v>0.26253890000000002</v>
      </c>
      <c r="B12337" s="295"/>
      <c r="C12337" s="295">
        <v>0.34919480000000003</v>
      </c>
      <c r="D12337" s="295"/>
    </row>
    <row r="12338" spans="1:4" x14ac:dyDescent="0.2">
      <c r="A12338" s="295">
        <v>0.26251249999999998</v>
      </c>
      <c r="B12338" s="295"/>
      <c r="C12338" s="295">
        <v>0.34916910000000001</v>
      </c>
      <c r="D12338" s="295"/>
    </row>
    <row r="12339" spans="1:4" x14ac:dyDescent="0.2">
      <c r="A12339" s="295">
        <v>0.26251249999999998</v>
      </c>
      <c r="B12339" s="295"/>
      <c r="C12339" s="295">
        <v>0.34916910000000001</v>
      </c>
      <c r="D12339" s="295"/>
    </row>
    <row r="12340" spans="1:4" x14ac:dyDescent="0.2">
      <c r="A12340" s="295">
        <v>0.26251249999999998</v>
      </c>
      <c r="B12340" s="295"/>
      <c r="C12340" s="295">
        <v>0.34914220000000001</v>
      </c>
      <c r="D12340" s="295"/>
    </row>
    <row r="12341" spans="1:4" x14ac:dyDescent="0.2">
      <c r="A12341" s="295">
        <v>0.26250050000000003</v>
      </c>
      <c r="B12341" s="295"/>
      <c r="C12341" s="295">
        <v>0.34910099999999999</v>
      </c>
      <c r="D12341" s="295"/>
    </row>
    <row r="12342" spans="1:4" x14ac:dyDescent="0.2">
      <c r="A12342" s="295">
        <v>0.26245950000000001</v>
      </c>
      <c r="B12342" s="295"/>
      <c r="C12342" s="295">
        <v>0.34910099999999999</v>
      </c>
      <c r="D12342" s="295"/>
    </row>
    <row r="12343" spans="1:4" x14ac:dyDescent="0.2">
      <c r="A12343" s="295">
        <v>0.26245950000000001</v>
      </c>
      <c r="B12343" s="295"/>
      <c r="C12343" s="295">
        <v>0.34906290000000001</v>
      </c>
      <c r="D12343" s="295"/>
    </row>
    <row r="12344" spans="1:4" x14ac:dyDescent="0.2">
      <c r="A12344" s="295">
        <v>0.26245950000000001</v>
      </c>
      <c r="B12344" s="295"/>
      <c r="C12344" s="295">
        <v>0.34904960000000002</v>
      </c>
      <c r="D12344" s="295"/>
    </row>
    <row r="12345" spans="1:4" x14ac:dyDescent="0.2">
      <c r="A12345" s="295">
        <v>0.26245950000000001</v>
      </c>
      <c r="B12345" s="295"/>
      <c r="C12345" s="295">
        <v>0.34900920000000002</v>
      </c>
      <c r="D12345" s="295"/>
    </row>
    <row r="12346" spans="1:4" x14ac:dyDescent="0.2">
      <c r="A12346" s="295">
        <v>0.26244630000000002</v>
      </c>
      <c r="B12346" s="295"/>
      <c r="C12346" s="295">
        <v>0.3489969</v>
      </c>
      <c r="D12346" s="295"/>
    </row>
    <row r="12347" spans="1:4" x14ac:dyDescent="0.2">
      <c r="A12347" s="295">
        <v>0.26243359999999999</v>
      </c>
      <c r="B12347" s="295"/>
      <c r="C12347" s="295">
        <v>0.34897159999999999</v>
      </c>
      <c r="D12347" s="295"/>
    </row>
    <row r="12348" spans="1:4" x14ac:dyDescent="0.2">
      <c r="A12348" s="295">
        <v>0.26243359999999999</v>
      </c>
      <c r="B12348" s="295"/>
      <c r="C12348" s="295">
        <v>0.34897159999999999</v>
      </c>
      <c r="D12348" s="295"/>
    </row>
    <row r="12349" spans="1:4" x14ac:dyDescent="0.2">
      <c r="A12349" s="295">
        <v>0.26243359999999999</v>
      </c>
      <c r="B12349" s="295"/>
      <c r="C12349" s="295">
        <v>0.34894599999999998</v>
      </c>
      <c r="D12349" s="295"/>
    </row>
    <row r="12350" spans="1:4" x14ac:dyDescent="0.2">
      <c r="A12350" s="295">
        <v>0.26242159999999998</v>
      </c>
      <c r="B12350" s="295"/>
      <c r="C12350" s="295">
        <v>0.34893220000000003</v>
      </c>
      <c r="D12350" s="295"/>
    </row>
    <row r="12351" spans="1:4" x14ac:dyDescent="0.2">
      <c r="A12351" s="295">
        <v>0.26240639999999998</v>
      </c>
      <c r="B12351" s="295"/>
      <c r="C12351" s="295">
        <v>0.34889439999999999</v>
      </c>
      <c r="D12351" s="295"/>
    </row>
    <row r="12352" spans="1:4" x14ac:dyDescent="0.2">
      <c r="A12352" s="295">
        <v>0.26240639999999998</v>
      </c>
      <c r="B12352" s="295"/>
      <c r="C12352" s="295">
        <v>0.34886600000000001</v>
      </c>
      <c r="D12352" s="295"/>
    </row>
    <row r="12353" spans="1:4" x14ac:dyDescent="0.2">
      <c r="A12353" s="295">
        <v>0.26238</v>
      </c>
      <c r="B12353" s="295"/>
      <c r="C12353" s="295">
        <v>0.34884169999999998</v>
      </c>
      <c r="D12353" s="295"/>
    </row>
    <row r="12354" spans="1:4" x14ac:dyDescent="0.2">
      <c r="A12354" s="295">
        <v>0.2623664</v>
      </c>
      <c r="B12354" s="295"/>
      <c r="C12354" s="295">
        <v>0.34882800000000003</v>
      </c>
      <c r="D12354" s="295"/>
    </row>
    <row r="12355" spans="1:4" x14ac:dyDescent="0.2">
      <c r="A12355" s="295">
        <v>0.26233919999999999</v>
      </c>
      <c r="B12355" s="295"/>
      <c r="C12355" s="295">
        <v>0.34882800000000003</v>
      </c>
      <c r="D12355" s="295"/>
    </row>
    <row r="12356" spans="1:4" x14ac:dyDescent="0.2">
      <c r="A12356" s="295">
        <v>0.26232610000000001</v>
      </c>
      <c r="B12356" s="295"/>
      <c r="C12356" s="295">
        <v>0.34881570000000001</v>
      </c>
      <c r="D12356" s="295"/>
    </row>
    <row r="12357" spans="1:4" x14ac:dyDescent="0.2">
      <c r="A12357" s="295">
        <v>0.26231339999999997</v>
      </c>
      <c r="B12357" s="295"/>
      <c r="C12357" s="295">
        <v>0.34877570000000002</v>
      </c>
      <c r="D12357" s="295"/>
    </row>
    <row r="12358" spans="1:4" x14ac:dyDescent="0.2">
      <c r="A12358" s="295">
        <v>0.26231339999999997</v>
      </c>
      <c r="B12358" s="295"/>
      <c r="C12358" s="295">
        <v>0.34874870000000002</v>
      </c>
      <c r="D12358" s="295"/>
    </row>
    <row r="12359" spans="1:4" x14ac:dyDescent="0.2">
      <c r="A12359" s="295">
        <v>0.26229819999999998</v>
      </c>
      <c r="B12359" s="295"/>
      <c r="C12359" s="295">
        <v>0.34873660000000001</v>
      </c>
      <c r="D12359" s="295"/>
    </row>
    <row r="12360" spans="1:4" x14ac:dyDescent="0.2">
      <c r="A12360" s="295">
        <v>0.26228620000000002</v>
      </c>
      <c r="B12360" s="295"/>
      <c r="C12360" s="295">
        <v>0.34869689999999998</v>
      </c>
      <c r="D12360" s="295"/>
    </row>
    <row r="12361" spans="1:4" x14ac:dyDescent="0.2">
      <c r="A12361" s="295">
        <v>0.26225939999999998</v>
      </c>
      <c r="B12361" s="295"/>
      <c r="C12361" s="295">
        <v>0.34868490000000002</v>
      </c>
      <c r="D12361" s="295"/>
    </row>
    <row r="12362" spans="1:4" x14ac:dyDescent="0.2">
      <c r="A12362" s="295">
        <v>0.26225939999999998</v>
      </c>
      <c r="B12362" s="295"/>
      <c r="C12362" s="295">
        <v>0.34864420000000002</v>
      </c>
      <c r="D12362" s="295"/>
    </row>
    <row r="12363" spans="1:4" x14ac:dyDescent="0.2">
      <c r="A12363" s="295">
        <v>0.26225939999999998</v>
      </c>
      <c r="B12363" s="295"/>
      <c r="C12363" s="295">
        <v>0.348632</v>
      </c>
      <c r="D12363" s="295"/>
    </row>
    <row r="12364" spans="1:4" x14ac:dyDescent="0.2">
      <c r="A12364" s="295">
        <v>0.2622467</v>
      </c>
      <c r="B12364" s="295"/>
      <c r="C12364" s="295">
        <v>0.34860619999999998</v>
      </c>
      <c r="D12364" s="295"/>
    </row>
    <row r="12365" spans="1:4" x14ac:dyDescent="0.2">
      <c r="A12365" s="295">
        <v>0.26223459999999998</v>
      </c>
      <c r="B12365" s="295"/>
      <c r="C12365" s="295">
        <v>0.34856819999999999</v>
      </c>
      <c r="D12365" s="295"/>
    </row>
    <row r="12366" spans="1:4" x14ac:dyDescent="0.2">
      <c r="A12366" s="295">
        <v>0.26223459999999998</v>
      </c>
      <c r="B12366" s="295"/>
      <c r="C12366" s="295">
        <v>0.3485548</v>
      </c>
      <c r="D12366" s="295"/>
    </row>
    <row r="12367" spans="1:4" x14ac:dyDescent="0.2">
      <c r="A12367" s="295">
        <v>0.26221949999999999</v>
      </c>
      <c r="B12367" s="295"/>
      <c r="C12367" s="295">
        <v>0.34852909999999998</v>
      </c>
      <c r="D12367" s="295"/>
    </row>
    <row r="12368" spans="1:4" x14ac:dyDescent="0.2">
      <c r="A12368" s="295">
        <v>0.2622063</v>
      </c>
      <c r="B12368" s="295"/>
      <c r="C12368" s="295">
        <v>0.3485144</v>
      </c>
      <c r="D12368" s="295"/>
    </row>
    <row r="12369" spans="1:4" x14ac:dyDescent="0.2">
      <c r="A12369" s="295">
        <v>0.26216790000000001</v>
      </c>
      <c r="B12369" s="295"/>
      <c r="C12369" s="295">
        <v>0.34850219999999998</v>
      </c>
      <c r="D12369" s="295"/>
    </row>
    <row r="12370" spans="1:4" x14ac:dyDescent="0.2">
      <c r="A12370" s="295">
        <v>0.26216790000000001</v>
      </c>
      <c r="B12370" s="295"/>
      <c r="C12370" s="295">
        <v>0.34850209999999998</v>
      </c>
      <c r="D12370" s="295"/>
    </row>
    <row r="12371" spans="1:4" x14ac:dyDescent="0.2">
      <c r="A12371" s="295">
        <v>0.26216790000000001</v>
      </c>
      <c r="B12371" s="295"/>
      <c r="C12371" s="295">
        <v>0.3484467</v>
      </c>
      <c r="D12371" s="295"/>
    </row>
    <row r="12372" spans="1:4" x14ac:dyDescent="0.2">
      <c r="A12372" s="295">
        <v>0.26214280000000001</v>
      </c>
      <c r="B12372" s="295"/>
      <c r="C12372" s="295">
        <v>0.3484467</v>
      </c>
      <c r="D12372" s="295"/>
    </row>
    <row r="12373" spans="1:4" x14ac:dyDescent="0.2">
      <c r="A12373" s="295">
        <v>0.26212760000000002</v>
      </c>
      <c r="B12373" s="295"/>
      <c r="C12373" s="295">
        <v>0.34840910000000003</v>
      </c>
      <c r="D12373" s="295"/>
    </row>
    <row r="12374" spans="1:4" x14ac:dyDescent="0.2">
      <c r="A12374" s="295">
        <v>0.26212760000000002</v>
      </c>
      <c r="B12374" s="295"/>
      <c r="C12374" s="295">
        <v>0.34839540000000002</v>
      </c>
      <c r="D12374" s="295"/>
    </row>
    <row r="12375" spans="1:4" x14ac:dyDescent="0.2">
      <c r="A12375" s="295">
        <v>0.26211449999999997</v>
      </c>
      <c r="B12375" s="295"/>
      <c r="C12375" s="295">
        <v>0.34839530000000002</v>
      </c>
      <c r="D12375" s="295"/>
    </row>
    <row r="12376" spans="1:4" x14ac:dyDescent="0.2">
      <c r="A12376" s="295">
        <v>0.26211449999999997</v>
      </c>
      <c r="B12376" s="295"/>
      <c r="C12376" s="295">
        <v>0.3483694</v>
      </c>
      <c r="D12376" s="295"/>
    </row>
    <row r="12377" spans="1:4" x14ac:dyDescent="0.2">
      <c r="A12377" s="295">
        <v>0.2621018</v>
      </c>
      <c r="B12377" s="295"/>
      <c r="C12377" s="295">
        <v>0.34835470000000002</v>
      </c>
      <c r="D12377" s="295"/>
    </row>
    <row r="12378" spans="1:4" x14ac:dyDescent="0.2">
      <c r="A12378" s="295">
        <v>0.26208809999999999</v>
      </c>
      <c r="B12378" s="295"/>
      <c r="C12378" s="295">
        <v>0.34834100000000001</v>
      </c>
      <c r="D12378" s="295"/>
    </row>
    <row r="12379" spans="1:4" x14ac:dyDescent="0.2">
      <c r="A12379" s="295">
        <v>0.26207609999999998</v>
      </c>
      <c r="B12379" s="295"/>
      <c r="C12379" s="295">
        <v>0.34831669999999998</v>
      </c>
      <c r="D12379" s="295"/>
    </row>
    <row r="12380" spans="1:4" x14ac:dyDescent="0.2">
      <c r="A12380" s="295">
        <v>0.26207609999999998</v>
      </c>
      <c r="B12380" s="295"/>
      <c r="C12380" s="295">
        <v>0.34828870000000001</v>
      </c>
      <c r="D12380" s="295"/>
    </row>
    <row r="12381" spans="1:4" x14ac:dyDescent="0.2">
      <c r="A12381" s="295">
        <v>0.26206289999999999</v>
      </c>
      <c r="B12381" s="295"/>
      <c r="C12381" s="295">
        <v>0.34828870000000001</v>
      </c>
      <c r="D12381" s="295"/>
    </row>
    <row r="12382" spans="1:4" x14ac:dyDescent="0.2">
      <c r="A12382" s="295">
        <v>0.26205020000000001</v>
      </c>
      <c r="B12382" s="295"/>
      <c r="C12382" s="295">
        <v>0.348275</v>
      </c>
      <c r="D12382" s="295"/>
    </row>
    <row r="12383" spans="1:4" x14ac:dyDescent="0.2">
      <c r="A12383" s="295">
        <v>0.26203710000000002</v>
      </c>
      <c r="B12383" s="295"/>
      <c r="C12383" s="295">
        <v>0.34824899999999998</v>
      </c>
      <c r="D12383" s="295"/>
    </row>
    <row r="12384" spans="1:4" x14ac:dyDescent="0.2">
      <c r="A12384" s="295">
        <v>0.26202189999999997</v>
      </c>
      <c r="B12384" s="295"/>
      <c r="C12384" s="295">
        <v>0.34820859999999998</v>
      </c>
      <c r="D12384" s="295"/>
    </row>
    <row r="12385" spans="1:4" x14ac:dyDescent="0.2">
      <c r="A12385" s="295">
        <v>0.26200830000000003</v>
      </c>
      <c r="B12385" s="295"/>
      <c r="C12385" s="295">
        <v>0.34819650000000002</v>
      </c>
      <c r="D12385" s="295"/>
    </row>
    <row r="12386" spans="1:4" x14ac:dyDescent="0.2">
      <c r="A12386" s="295">
        <v>0.26200830000000003</v>
      </c>
      <c r="B12386" s="295"/>
      <c r="C12386" s="295">
        <v>0.34818320000000003</v>
      </c>
      <c r="D12386" s="295"/>
    </row>
    <row r="12387" spans="1:4" x14ac:dyDescent="0.2">
      <c r="A12387" s="295">
        <v>0.26198310000000002</v>
      </c>
      <c r="B12387" s="295"/>
      <c r="C12387" s="295">
        <v>0.34818320000000003</v>
      </c>
      <c r="D12387" s="295"/>
    </row>
    <row r="12388" spans="1:4" x14ac:dyDescent="0.2">
      <c r="A12388" s="295">
        <v>0.26198310000000002</v>
      </c>
      <c r="B12388" s="295"/>
      <c r="C12388" s="295">
        <v>0.34818320000000003</v>
      </c>
      <c r="D12388" s="295"/>
    </row>
    <row r="12389" spans="1:4" x14ac:dyDescent="0.2">
      <c r="A12389" s="295">
        <v>0.26196789999999998</v>
      </c>
      <c r="B12389" s="295"/>
      <c r="C12389" s="295">
        <v>0.34815760000000001</v>
      </c>
      <c r="D12389" s="295"/>
    </row>
    <row r="12390" spans="1:4" x14ac:dyDescent="0.2">
      <c r="A12390" s="295">
        <v>0.26196789999999998</v>
      </c>
      <c r="B12390" s="295"/>
      <c r="C12390" s="295">
        <v>0.34812920000000003</v>
      </c>
      <c r="D12390" s="295"/>
    </row>
    <row r="12391" spans="1:4" x14ac:dyDescent="0.2">
      <c r="A12391" s="295">
        <v>0.26194230000000002</v>
      </c>
      <c r="B12391" s="295"/>
      <c r="C12391" s="295">
        <v>0.34811720000000002</v>
      </c>
      <c r="D12391" s="295"/>
    </row>
    <row r="12392" spans="1:4" x14ac:dyDescent="0.2">
      <c r="A12392" s="295">
        <v>0.26191639999999999</v>
      </c>
      <c r="B12392" s="295"/>
      <c r="C12392" s="295">
        <v>0.34811720000000002</v>
      </c>
      <c r="D12392" s="295"/>
    </row>
    <row r="12393" spans="1:4" x14ac:dyDescent="0.2">
      <c r="A12393" s="295">
        <v>0.26191639999999999</v>
      </c>
      <c r="B12393" s="295"/>
      <c r="C12393" s="295">
        <v>0.34808879999999998</v>
      </c>
      <c r="D12393" s="295"/>
    </row>
    <row r="12394" spans="1:4" x14ac:dyDescent="0.2">
      <c r="A12394" s="295">
        <v>0.26190439999999998</v>
      </c>
      <c r="B12394" s="295"/>
      <c r="C12394" s="295">
        <v>0.34808879999999998</v>
      </c>
      <c r="D12394" s="295"/>
    </row>
    <row r="12395" spans="1:4" x14ac:dyDescent="0.2">
      <c r="A12395" s="295">
        <v>0.26189069999999998</v>
      </c>
      <c r="B12395" s="295"/>
      <c r="C12395" s="295">
        <v>0.34803519999999999</v>
      </c>
      <c r="D12395" s="295"/>
    </row>
    <row r="12396" spans="1:4" x14ac:dyDescent="0.2">
      <c r="A12396" s="295">
        <v>0.26189069999999998</v>
      </c>
      <c r="B12396" s="295"/>
      <c r="C12396" s="295">
        <v>0.34803519999999999</v>
      </c>
      <c r="D12396" s="295"/>
    </row>
    <row r="12397" spans="1:4" x14ac:dyDescent="0.2">
      <c r="A12397" s="295">
        <v>0.26187759999999999</v>
      </c>
      <c r="B12397" s="295"/>
      <c r="C12397" s="295">
        <v>0.34802149999999998</v>
      </c>
      <c r="D12397" s="295"/>
    </row>
    <row r="12398" spans="1:4" x14ac:dyDescent="0.2">
      <c r="A12398" s="295">
        <v>0.26184970000000002</v>
      </c>
      <c r="B12398" s="295"/>
      <c r="C12398" s="295">
        <v>0.34800950000000003</v>
      </c>
      <c r="D12398" s="295"/>
    </row>
    <row r="12399" spans="1:4" x14ac:dyDescent="0.2">
      <c r="A12399" s="295">
        <v>0.26183610000000002</v>
      </c>
      <c r="B12399" s="295"/>
      <c r="C12399" s="295">
        <v>0.34796880000000002</v>
      </c>
      <c r="D12399" s="295"/>
    </row>
    <row r="12400" spans="1:4" x14ac:dyDescent="0.2">
      <c r="A12400" s="295">
        <v>0.26183610000000002</v>
      </c>
      <c r="B12400" s="295"/>
      <c r="C12400" s="295">
        <v>0.34795680000000001</v>
      </c>
      <c r="D12400" s="295"/>
    </row>
    <row r="12401" spans="1:4" x14ac:dyDescent="0.2">
      <c r="A12401" s="295">
        <v>0.26182290000000003</v>
      </c>
      <c r="B12401" s="295"/>
      <c r="C12401" s="295">
        <v>0.34794350000000002</v>
      </c>
      <c r="D12401" s="295"/>
    </row>
    <row r="12402" spans="1:4" x14ac:dyDescent="0.2">
      <c r="A12402" s="295">
        <v>0.26179570000000002</v>
      </c>
      <c r="B12402" s="295"/>
      <c r="C12402" s="295">
        <v>0.34792879999999998</v>
      </c>
      <c r="D12402" s="295"/>
    </row>
    <row r="12403" spans="1:4" x14ac:dyDescent="0.2">
      <c r="A12403" s="295">
        <v>0.26178299999999999</v>
      </c>
      <c r="B12403" s="295"/>
      <c r="C12403" s="295">
        <v>0.34792879999999998</v>
      </c>
      <c r="D12403" s="295"/>
    </row>
    <row r="12404" spans="1:4" x14ac:dyDescent="0.2">
      <c r="A12404" s="295">
        <v>0.26176939999999999</v>
      </c>
      <c r="B12404" s="295"/>
      <c r="C12404" s="295">
        <v>0.34790169999999998</v>
      </c>
      <c r="D12404" s="295"/>
    </row>
    <row r="12405" spans="1:4" x14ac:dyDescent="0.2">
      <c r="A12405" s="295">
        <v>0.26175419999999999</v>
      </c>
      <c r="B12405" s="295"/>
      <c r="C12405" s="295">
        <v>0.34788970000000002</v>
      </c>
      <c r="D12405" s="295"/>
    </row>
    <row r="12406" spans="1:4" x14ac:dyDescent="0.2">
      <c r="A12406" s="295">
        <v>0.2617411</v>
      </c>
      <c r="B12406" s="295"/>
      <c r="C12406" s="295">
        <v>0.34786129999999998</v>
      </c>
      <c r="D12406" s="295"/>
    </row>
    <row r="12407" spans="1:4" x14ac:dyDescent="0.2">
      <c r="A12407" s="295">
        <v>0.2617411</v>
      </c>
      <c r="B12407" s="295"/>
      <c r="C12407" s="295">
        <v>0.34782200000000002</v>
      </c>
      <c r="D12407" s="295"/>
    </row>
    <row r="12408" spans="1:4" x14ac:dyDescent="0.2">
      <c r="A12408" s="295">
        <v>0.26170120000000002</v>
      </c>
      <c r="B12408" s="295"/>
      <c r="C12408" s="295">
        <v>0.34780830000000001</v>
      </c>
      <c r="D12408" s="295"/>
    </row>
    <row r="12409" spans="1:4" x14ac:dyDescent="0.2">
      <c r="A12409" s="295">
        <v>0.26170120000000002</v>
      </c>
      <c r="B12409" s="295"/>
      <c r="C12409" s="295">
        <v>0.34778399999999998</v>
      </c>
      <c r="D12409" s="295"/>
    </row>
    <row r="12410" spans="1:4" x14ac:dyDescent="0.2">
      <c r="A12410" s="295">
        <v>0.26170120000000002</v>
      </c>
      <c r="B12410" s="295"/>
      <c r="C12410" s="295">
        <v>0.34778399999999998</v>
      </c>
      <c r="D12410" s="295"/>
    </row>
    <row r="12411" spans="1:4" x14ac:dyDescent="0.2">
      <c r="A12411" s="295">
        <v>0.26168849999999999</v>
      </c>
      <c r="B12411" s="295"/>
      <c r="C12411" s="295">
        <v>0.34777019999999997</v>
      </c>
      <c r="D12411" s="295"/>
    </row>
    <row r="12412" spans="1:4" x14ac:dyDescent="0.2">
      <c r="A12412" s="295">
        <v>0.26167639999999998</v>
      </c>
      <c r="B12412" s="295"/>
      <c r="C12412" s="295">
        <v>0.34773130000000002</v>
      </c>
      <c r="D12412" s="295"/>
    </row>
    <row r="12413" spans="1:4" x14ac:dyDescent="0.2">
      <c r="A12413" s="295">
        <v>0.26167639999999998</v>
      </c>
      <c r="B12413" s="295"/>
      <c r="C12413" s="295">
        <v>0.34773130000000002</v>
      </c>
      <c r="D12413" s="295"/>
    </row>
    <row r="12414" spans="1:4" x14ac:dyDescent="0.2">
      <c r="A12414" s="295">
        <v>0.26166329999999999</v>
      </c>
      <c r="B12414" s="295"/>
      <c r="C12414" s="295">
        <v>0.34771800000000003</v>
      </c>
      <c r="D12414" s="295"/>
    </row>
    <row r="12415" spans="1:4" x14ac:dyDescent="0.2">
      <c r="A12415" s="295">
        <v>0.26166329999999999</v>
      </c>
      <c r="B12415" s="295"/>
      <c r="C12415" s="295">
        <v>0.34767759999999998</v>
      </c>
      <c r="D12415" s="295"/>
    </row>
    <row r="12416" spans="1:4" x14ac:dyDescent="0.2">
      <c r="A12416" s="295">
        <v>0.26164809999999999</v>
      </c>
      <c r="B12416" s="295"/>
      <c r="C12416" s="295">
        <v>0.34767759999999998</v>
      </c>
      <c r="D12416" s="295"/>
    </row>
    <row r="12417" spans="1:4" x14ac:dyDescent="0.2">
      <c r="A12417" s="295">
        <v>0.26163500000000001</v>
      </c>
      <c r="B12417" s="295"/>
      <c r="C12417" s="295">
        <v>0.34765220000000002</v>
      </c>
      <c r="D12417" s="295"/>
    </row>
    <row r="12418" spans="1:4" x14ac:dyDescent="0.2">
      <c r="A12418" s="295">
        <v>0.26162229999999997</v>
      </c>
      <c r="B12418" s="295"/>
      <c r="C12418" s="295">
        <v>0.3476399</v>
      </c>
      <c r="D12418" s="295"/>
    </row>
    <row r="12419" spans="1:4" x14ac:dyDescent="0.2">
      <c r="A12419" s="295">
        <v>0.26159660000000001</v>
      </c>
      <c r="B12419" s="295"/>
      <c r="C12419" s="295">
        <v>0.3476262</v>
      </c>
      <c r="D12419" s="295"/>
    </row>
    <row r="12420" spans="1:4" x14ac:dyDescent="0.2">
      <c r="A12420" s="295">
        <v>0.26158140000000002</v>
      </c>
      <c r="B12420" s="295"/>
      <c r="C12420" s="295">
        <v>0.3475993</v>
      </c>
      <c r="D12420" s="295"/>
    </row>
    <row r="12421" spans="1:4" x14ac:dyDescent="0.2">
      <c r="A12421" s="295">
        <v>0.26158140000000002</v>
      </c>
      <c r="B12421" s="295"/>
      <c r="C12421" s="295">
        <v>0.3475859</v>
      </c>
      <c r="D12421" s="295"/>
    </row>
    <row r="12422" spans="1:4" x14ac:dyDescent="0.2">
      <c r="A12422" s="295">
        <v>0.26156829999999998</v>
      </c>
      <c r="B12422" s="295"/>
      <c r="C12422" s="295">
        <v>0.34757389999999999</v>
      </c>
      <c r="D12422" s="295"/>
    </row>
    <row r="12423" spans="1:4" x14ac:dyDescent="0.2">
      <c r="A12423" s="295">
        <v>0.26156829999999998</v>
      </c>
      <c r="B12423" s="295"/>
      <c r="C12423" s="295">
        <v>0.34757389999999999</v>
      </c>
      <c r="D12423" s="295"/>
    </row>
    <row r="12424" spans="1:4" x14ac:dyDescent="0.2">
      <c r="A12424" s="295">
        <v>0.26156829999999998</v>
      </c>
      <c r="B12424" s="295"/>
      <c r="C12424" s="295">
        <v>0.34753630000000002</v>
      </c>
      <c r="D12424" s="295"/>
    </row>
    <row r="12425" spans="1:4" x14ac:dyDescent="0.2">
      <c r="A12425" s="295">
        <v>0.26154240000000001</v>
      </c>
      <c r="B12425" s="295"/>
      <c r="C12425" s="295">
        <v>0.34752250000000001</v>
      </c>
      <c r="D12425" s="295"/>
    </row>
    <row r="12426" spans="1:4" x14ac:dyDescent="0.2">
      <c r="A12426" s="295">
        <v>0.26152730000000002</v>
      </c>
      <c r="B12426" s="295"/>
      <c r="C12426" s="295">
        <v>0.34749419999999998</v>
      </c>
      <c r="D12426" s="295"/>
    </row>
    <row r="12427" spans="1:4" x14ac:dyDescent="0.2">
      <c r="A12427" s="295">
        <v>0.26150210000000002</v>
      </c>
      <c r="B12427" s="295"/>
      <c r="C12427" s="295">
        <v>0.34748190000000001</v>
      </c>
      <c r="D12427" s="295"/>
    </row>
    <row r="12428" spans="1:4" x14ac:dyDescent="0.2">
      <c r="A12428" s="295">
        <v>0.26148939999999998</v>
      </c>
      <c r="B12428" s="295"/>
      <c r="C12428" s="295">
        <v>0.34745350000000003</v>
      </c>
      <c r="D12428" s="295"/>
    </row>
    <row r="12429" spans="1:4" x14ac:dyDescent="0.2">
      <c r="A12429" s="295">
        <v>0.261463</v>
      </c>
      <c r="B12429" s="295"/>
      <c r="C12429" s="295">
        <v>0.34745350000000003</v>
      </c>
      <c r="D12429" s="295"/>
    </row>
    <row r="12430" spans="1:4" x14ac:dyDescent="0.2">
      <c r="A12430" s="295">
        <v>0.26144990000000001</v>
      </c>
      <c r="B12430" s="295"/>
      <c r="C12430" s="295">
        <v>0.34738920000000001</v>
      </c>
      <c r="D12430" s="295"/>
    </row>
    <row r="12431" spans="1:4" x14ac:dyDescent="0.2">
      <c r="A12431" s="295">
        <v>0.26144990000000001</v>
      </c>
      <c r="B12431" s="295"/>
      <c r="C12431" s="295">
        <v>0.3473772</v>
      </c>
      <c r="D12431" s="295"/>
    </row>
    <row r="12432" spans="1:4" x14ac:dyDescent="0.2">
      <c r="A12432" s="295">
        <v>0.26143470000000002</v>
      </c>
      <c r="B12432" s="295"/>
      <c r="C12432" s="295">
        <v>0.3473638</v>
      </c>
      <c r="D12432" s="295"/>
    </row>
    <row r="12433" spans="1:4" x14ac:dyDescent="0.2">
      <c r="A12433" s="295">
        <v>0.26143470000000002</v>
      </c>
      <c r="B12433" s="295"/>
      <c r="C12433" s="295">
        <v>0.34733550000000002</v>
      </c>
      <c r="D12433" s="295"/>
    </row>
    <row r="12434" spans="1:4" x14ac:dyDescent="0.2">
      <c r="A12434" s="295">
        <v>0.26140910000000001</v>
      </c>
      <c r="B12434" s="295"/>
      <c r="C12434" s="295">
        <v>0.34729779999999999</v>
      </c>
      <c r="D12434" s="295"/>
    </row>
    <row r="12435" spans="1:4" x14ac:dyDescent="0.2">
      <c r="A12435" s="295">
        <v>0.26140910000000001</v>
      </c>
      <c r="B12435" s="295"/>
      <c r="C12435" s="295">
        <v>0.34729779999999999</v>
      </c>
      <c r="D12435" s="295"/>
    </row>
    <row r="12436" spans="1:4" x14ac:dyDescent="0.2">
      <c r="A12436" s="295">
        <v>0.26139390000000001</v>
      </c>
      <c r="B12436" s="295"/>
      <c r="C12436" s="295">
        <v>0.34728579999999998</v>
      </c>
      <c r="D12436" s="295"/>
    </row>
    <row r="12437" spans="1:4" x14ac:dyDescent="0.2">
      <c r="A12437" s="295">
        <v>0.26138119999999998</v>
      </c>
      <c r="B12437" s="295"/>
      <c r="C12437" s="295">
        <v>0.34725980000000001</v>
      </c>
      <c r="D12437" s="295"/>
    </row>
    <row r="12438" spans="1:4" x14ac:dyDescent="0.2">
      <c r="A12438" s="295">
        <v>0.26138119999999998</v>
      </c>
      <c r="B12438" s="295"/>
      <c r="C12438" s="295">
        <v>0.34723310000000002</v>
      </c>
      <c r="D12438" s="295"/>
    </row>
    <row r="12439" spans="1:4" x14ac:dyDescent="0.2">
      <c r="A12439" s="295">
        <v>0.26135550000000002</v>
      </c>
      <c r="B12439" s="295"/>
      <c r="C12439" s="295">
        <v>0.34721849999999999</v>
      </c>
      <c r="D12439" s="295"/>
    </row>
    <row r="12440" spans="1:4" x14ac:dyDescent="0.2">
      <c r="A12440" s="295">
        <v>0.26135550000000002</v>
      </c>
      <c r="B12440" s="295"/>
      <c r="C12440" s="295">
        <v>0.34720640000000003</v>
      </c>
      <c r="D12440" s="295"/>
    </row>
    <row r="12441" spans="1:4" x14ac:dyDescent="0.2">
      <c r="A12441" s="295">
        <v>0.26135550000000002</v>
      </c>
      <c r="B12441" s="295"/>
      <c r="C12441" s="295">
        <v>0.34718070000000001</v>
      </c>
      <c r="D12441" s="295"/>
    </row>
    <row r="12442" spans="1:4" x14ac:dyDescent="0.2">
      <c r="A12442" s="295">
        <v>0.26134239999999997</v>
      </c>
      <c r="B12442" s="295"/>
      <c r="C12442" s="295">
        <v>0.34714299999999998</v>
      </c>
      <c r="D12442" s="295"/>
    </row>
    <row r="12443" spans="1:4" x14ac:dyDescent="0.2">
      <c r="A12443" s="295">
        <v>0.26131670000000001</v>
      </c>
      <c r="B12443" s="295"/>
      <c r="C12443" s="295">
        <v>0.34710220000000003</v>
      </c>
      <c r="D12443" s="295"/>
    </row>
    <row r="12444" spans="1:4" x14ac:dyDescent="0.2">
      <c r="A12444" s="295">
        <v>0.2612757</v>
      </c>
      <c r="B12444" s="295"/>
      <c r="C12444" s="295">
        <v>0.34710220000000003</v>
      </c>
      <c r="D12444" s="295"/>
    </row>
    <row r="12445" spans="1:4" x14ac:dyDescent="0.2">
      <c r="A12445" s="295">
        <v>0.2612757</v>
      </c>
      <c r="B12445" s="295"/>
      <c r="C12445" s="295">
        <v>0.34707640000000001</v>
      </c>
      <c r="D12445" s="295"/>
    </row>
    <row r="12446" spans="1:4" x14ac:dyDescent="0.2">
      <c r="A12446" s="295">
        <v>0.2612757</v>
      </c>
      <c r="B12446" s="295"/>
      <c r="C12446" s="295">
        <v>0.34703729999999999</v>
      </c>
      <c r="D12446" s="295"/>
    </row>
    <row r="12447" spans="1:4" x14ac:dyDescent="0.2">
      <c r="A12447" s="295">
        <v>0.26126300000000002</v>
      </c>
      <c r="B12447" s="295"/>
      <c r="C12447" s="295">
        <v>0.34702509999999998</v>
      </c>
      <c r="D12447" s="295"/>
    </row>
    <row r="12448" spans="1:4" x14ac:dyDescent="0.2">
      <c r="A12448" s="295">
        <v>0.26126300000000002</v>
      </c>
      <c r="B12448" s="295"/>
      <c r="C12448" s="295">
        <v>0.34699839999999998</v>
      </c>
      <c r="D12448" s="295"/>
    </row>
    <row r="12449" spans="1:4" x14ac:dyDescent="0.2">
      <c r="A12449" s="295">
        <v>0.26124930000000002</v>
      </c>
      <c r="B12449" s="295"/>
      <c r="C12449" s="295">
        <v>0.34698469999999998</v>
      </c>
      <c r="D12449" s="295"/>
    </row>
    <row r="12450" spans="1:4" x14ac:dyDescent="0.2">
      <c r="A12450" s="295">
        <v>0.26124930000000002</v>
      </c>
      <c r="B12450" s="295"/>
      <c r="C12450" s="295">
        <v>0.34698469999999998</v>
      </c>
      <c r="D12450" s="295"/>
    </row>
    <row r="12451" spans="1:4" x14ac:dyDescent="0.2">
      <c r="A12451" s="295">
        <v>0.26124930000000002</v>
      </c>
      <c r="B12451" s="295"/>
      <c r="C12451" s="295">
        <v>0.34697240000000001</v>
      </c>
      <c r="D12451" s="295"/>
    </row>
    <row r="12452" spans="1:4" x14ac:dyDescent="0.2">
      <c r="A12452" s="295">
        <v>0.26122410000000001</v>
      </c>
      <c r="B12452" s="295"/>
      <c r="C12452" s="295">
        <v>0.34695910000000002</v>
      </c>
      <c r="D12452" s="295"/>
    </row>
    <row r="12453" spans="1:4" x14ac:dyDescent="0.2">
      <c r="A12453" s="295">
        <v>0.26121139999999998</v>
      </c>
      <c r="B12453" s="295"/>
      <c r="C12453" s="295">
        <v>0.34694700000000001</v>
      </c>
      <c r="D12453" s="295"/>
    </row>
    <row r="12454" spans="1:4" x14ac:dyDescent="0.2">
      <c r="A12454" s="295">
        <v>0.26119629999999999</v>
      </c>
      <c r="B12454" s="295"/>
      <c r="C12454" s="295">
        <v>0.34691870000000002</v>
      </c>
      <c r="D12454" s="295"/>
    </row>
    <row r="12455" spans="1:4" x14ac:dyDescent="0.2">
      <c r="A12455" s="295">
        <v>0.26119629999999999</v>
      </c>
      <c r="B12455" s="295"/>
      <c r="C12455" s="295">
        <v>0.34691870000000002</v>
      </c>
      <c r="D12455" s="295"/>
    </row>
    <row r="12456" spans="1:4" x14ac:dyDescent="0.2">
      <c r="A12456" s="295">
        <v>0.2611811</v>
      </c>
      <c r="B12456" s="295"/>
      <c r="C12456" s="295">
        <v>0.34687820000000003</v>
      </c>
      <c r="D12456" s="295"/>
    </row>
    <row r="12457" spans="1:4" x14ac:dyDescent="0.2">
      <c r="A12457" s="295">
        <v>0.26116800000000001</v>
      </c>
      <c r="B12457" s="295"/>
      <c r="C12457" s="295">
        <v>0.34686600000000001</v>
      </c>
      <c r="D12457" s="295"/>
    </row>
    <row r="12458" spans="1:4" x14ac:dyDescent="0.2">
      <c r="A12458" s="295">
        <v>0.26116800000000001</v>
      </c>
      <c r="B12458" s="295"/>
      <c r="C12458" s="295">
        <v>0.34684019999999999</v>
      </c>
      <c r="D12458" s="295"/>
    </row>
    <row r="12459" spans="1:4" x14ac:dyDescent="0.2">
      <c r="A12459" s="295">
        <v>0.26114229999999999</v>
      </c>
      <c r="B12459" s="295"/>
      <c r="C12459" s="295">
        <v>0.34681220000000001</v>
      </c>
      <c r="D12459" s="295"/>
    </row>
    <row r="12460" spans="1:4" x14ac:dyDescent="0.2">
      <c r="A12460" s="295">
        <v>0.26114229999999999</v>
      </c>
      <c r="B12460" s="295"/>
      <c r="C12460" s="295">
        <v>0.34681220000000001</v>
      </c>
      <c r="D12460" s="295"/>
    </row>
    <row r="12461" spans="1:4" x14ac:dyDescent="0.2">
      <c r="A12461" s="295">
        <v>0.26114229999999999</v>
      </c>
      <c r="B12461" s="295"/>
      <c r="C12461" s="295">
        <v>0.34681220000000001</v>
      </c>
      <c r="D12461" s="295"/>
    </row>
    <row r="12462" spans="1:4" x14ac:dyDescent="0.2">
      <c r="A12462" s="295">
        <v>0.26111400000000001</v>
      </c>
      <c r="B12462" s="295"/>
      <c r="C12462" s="295">
        <v>0.34678789999999998</v>
      </c>
      <c r="D12462" s="295"/>
    </row>
    <row r="12463" spans="1:4" x14ac:dyDescent="0.2">
      <c r="A12463" s="295">
        <v>0.26108930000000002</v>
      </c>
      <c r="B12463" s="295"/>
      <c r="C12463" s="295">
        <v>0.34678789999999998</v>
      </c>
      <c r="D12463" s="295"/>
    </row>
    <row r="12464" spans="1:4" x14ac:dyDescent="0.2">
      <c r="A12464" s="295">
        <v>0.26108920000000002</v>
      </c>
      <c r="B12464" s="295"/>
      <c r="C12464" s="295">
        <v>0.34673419999999999</v>
      </c>
      <c r="D12464" s="295"/>
    </row>
    <row r="12465" spans="1:4" x14ac:dyDescent="0.2">
      <c r="A12465" s="295">
        <v>0.26108920000000002</v>
      </c>
      <c r="B12465" s="295"/>
      <c r="C12465" s="295">
        <v>0.34672049999999999</v>
      </c>
      <c r="D12465" s="295"/>
    </row>
    <row r="12466" spans="1:4" x14ac:dyDescent="0.2">
      <c r="A12466" s="295">
        <v>0.26107609999999998</v>
      </c>
      <c r="B12466" s="295"/>
      <c r="C12466" s="295">
        <v>0.3466841</v>
      </c>
      <c r="D12466" s="295"/>
    </row>
    <row r="12467" spans="1:4" x14ac:dyDescent="0.2">
      <c r="A12467" s="295">
        <v>0.26105040000000002</v>
      </c>
      <c r="B12467" s="295"/>
      <c r="C12467" s="295">
        <v>0.3466841</v>
      </c>
      <c r="D12467" s="295"/>
    </row>
    <row r="12468" spans="1:4" x14ac:dyDescent="0.2">
      <c r="A12468" s="295">
        <v>0.26103769999999998</v>
      </c>
      <c r="B12468" s="295"/>
      <c r="C12468" s="295">
        <v>0.3466437</v>
      </c>
      <c r="D12468" s="295"/>
    </row>
    <row r="12469" spans="1:4" x14ac:dyDescent="0.2">
      <c r="A12469" s="295">
        <v>0.26103769999999998</v>
      </c>
      <c r="B12469" s="295"/>
      <c r="C12469" s="295">
        <v>0.34663040000000001</v>
      </c>
      <c r="D12469" s="295"/>
    </row>
    <row r="12470" spans="1:4" x14ac:dyDescent="0.2">
      <c r="A12470" s="295">
        <v>0.2610094</v>
      </c>
      <c r="B12470" s="295"/>
      <c r="C12470" s="295">
        <v>0.34663040000000001</v>
      </c>
      <c r="D12470" s="295"/>
    </row>
    <row r="12471" spans="1:4" x14ac:dyDescent="0.2">
      <c r="A12471" s="295">
        <v>0.2610094</v>
      </c>
      <c r="B12471" s="295"/>
      <c r="C12471" s="295">
        <v>0.34660609999999997</v>
      </c>
      <c r="D12471" s="295"/>
    </row>
    <row r="12472" spans="1:4" x14ac:dyDescent="0.2">
      <c r="A12472" s="295">
        <v>0.26098369999999999</v>
      </c>
      <c r="B12472" s="295"/>
      <c r="C12472" s="295">
        <v>0.34660609999999997</v>
      </c>
      <c r="D12472" s="295"/>
    </row>
    <row r="12473" spans="1:4" x14ac:dyDescent="0.2">
      <c r="A12473" s="295">
        <v>0.26098369999999999</v>
      </c>
      <c r="B12473" s="295"/>
      <c r="C12473" s="295">
        <v>0.34657769999999999</v>
      </c>
      <c r="D12473" s="295"/>
    </row>
    <row r="12474" spans="1:4" x14ac:dyDescent="0.2">
      <c r="A12474" s="295">
        <v>0.26097100000000001</v>
      </c>
      <c r="B12474" s="295"/>
      <c r="C12474" s="295">
        <v>0.34656559999999997</v>
      </c>
      <c r="D12474" s="295"/>
    </row>
    <row r="12475" spans="1:4" x14ac:dyDescent="0.2">
      <c r="A12475" s="295">
        <v>0.260959</v>
      </c>
      <c r="B12475" s="295"/>
      <c r="C12475" s="295">
        <v>0.34652650000000002</v>
      </c>
      <c r="D12475" s="295"/>
    </row>
    <row r="12476" spans="1:4" x14ac:dyDescent="0.2">
      <c r="A12476" s="295">
        <v>0.2609438</v>
      </c>
      <c r="B12476" s="295"/>
      <c r="C12476" s="295">
        <v>0.34652650000000002</v>
      </c>
      <c r="D12476" s="295"/>
    </row>
    <row r="12477" spans="1:4" x14ac:dyDescent="0.2">
      <c r="A12477" s="295">
        <v>0.26093110000000003</v>
      </c>
      <c r="B12477" s="295"/>
      <c r="C12477" s="295">
        <v>0.3465145</v>
      </c>
      <c r="D12477" s="295"/>
    </row>
    <row r="12478" spans="1:4" x14ac:dyDescent="0.2">
      <c r="A12478" s="295">
        <v>0.26091799999999998</v>
      </c>
      <c r="B12478" s="295"/>
      <c r="C12478" s="295">
        <v>0.3465008</v>
      </c>
      <c r="D12478" s="295"/>
    </row>
    <row r="12479" spans="1:4" x14ac:dyDescent="0.2">
      <c r="A12479" s="295">
        <v>0.26091799999999998</v>
      </c>
      <c r="B12479" s="295"/>
      <c r="C12479" s="295">
        <v>0.3464874</v>
      </c>
      <c r="D12479" s="295"/>
    </row>
    <row r="12480" spans="1:4" x14ac:dyDescent="0.2">
      <c r="A12480" s="295">
        <v>0.26090429999999998</v>
      </c>
      <c r="B12480" s="295"/>
      <c r="C12480" s="295">
        <v>0.34647539999999999</v>
      </c>
      <c r="D12480" s="295"/>
    </row>
    <row r="12481" spans="1:4" x14ac:dyDescent="0.2">
      <c r="A12481" s="295">
        <v>0.26086199999999998</v>
      </c>
      <c r="B12481" s="295"/>
      <c r="C12481" s="295">
        <v>0.3464487</v>
      </c>
      <c r="D12481" s="295"/>
    </row>
    <row r="12482" spans="1:4" x14ac:dyDescent="0.2">
      <c r="A12482" s="295">
        <v>0.26086199999999998</v>
      </c>
      <c r="B12482" s="295"/>
      <c r="C12482" s="295">
        <v>0.34639690000000001</v>
      </c>
      <c r="D12482" s="295"/>
    </row>
    <row r="12483" spans="1:4" x14ac:dyDescent="0.2">
      <c r="A12483" s="295">
        <v>0.26086199999999998</v>
      </c>
      <c r="B12483" s="295"/>
      <c r="C12483" s="295">
        <v>0.34639690000000001</v>
      </c>
      <c r="D12483" s="295"/>
    </row>
    <row r="12484" spans="1:4" x14ac:dyDescent="0.2">
      <c r="A12484" s="295">
        <v>0.26086199999999998</v>
      </c>
      <c r="B12484" s="295"/>
      <c r="C12484" s="295">
        <v>0.34639690000000001</v>
      </c>
      <c r="D12484" s="295"/>
    </row>
    <row r="12485" spans="1:4" x14ac:dyDescent="0.2">
      <c r="A12485" s="295">
        <v>0.2608337</v>
      </c>
      <c r="B12485" s="295"/>
      <c r="C12485" s="295">
        <v>0.34638360000000001</v>
      </c>
      <c r="D12485" s="295"/>
    </row>
    <row r="12486" spans="1:4" x14ac:dyDescent="0.2">
      <c r="A12486" s="295">
        <v>0.26082100000000003</v>
      </c>
      <c r="B12486" s="295"/>
      <c r="C12486" s="295">
        <v>0.3463715</v>
      </c>
      <c r="D12486" s="295"/>
    </row>
    <row r="12487" spans="1:4" x14ac:dyDescent="0.2">
      <c r="A12487" s="295">
        <v>0.26082100000000003</v>
      </c>
      <c r="B12487" s="295"/>
      <c r="C12487" s="295">
        <v>0.34633219999999998</v>
      </c>
      <c r="D12487" s="295"/>
    </row>
    <row r="12488" spans="1:4" x14ac:dyDescent="0.2">
      <c r="A12488" s="295">
        <v>0.26079530000000001</v>
      </c>
      <c r="B12488" s="295"/>
      <c r="C12488" s="295">
        <v>0.34630680000000003</v>
      </c>
      <c r="D12488" s="295"/>
    </row>
    <row r="12489" spans="1:4" x14ac:dyDescent="0.2">
      <c r="A12489" s="295">
        <v>0.26076700000000003</v>
      </c>
      <c r="B12489" s="295"/>
      <c r="C12489" s="295">
        <v>0.34627989999999997</v>
      </c>
      <c r="D12489" s="295"/>
    </row>
    <row r="12490" spans="1:4" x14ac:dyDescent="0.2">
      <c r="A12490" s="295">
        <v>0.26076700000000003</v>
      </c>
      <c r="B12490" s="295"/>
      <c r="C12490" s="295">
        <v>0.34627989999999997</v>
      </c>
      <c r="D12490" s="295"/>
    </row>
    <row r="12491" spans="1:4" x14ac:dyDescent="0.2">
      <c r="A12491" s="295">
        <v>0.26076700000000003</v>
      </c>
      <c r="B12491" s="295"/>
      <c r="C12491" s="295">
        <v>0.34626620000000002</v>
      </c>
      <c r="D12491" s="295"/>
    </row>
    <row r="12492" spans="1:4" x14ac:dyDescent="0.2">
      <c r="A12492" s="295">
        <v>0.26076700000000003</v>
      </c>
      <c r="B12492" s="295"/>
      <c r="C12492" s="295">
        <v>0.34625400000000001</v>
      </c>
      <c r="D12492" s="295"/>
    </row>
    <row r="12493" spans="1:4" x14ac:dyDescent="0.2">
      <c r="A12493" s="295">
        <v>0.26076700000000003</v>
      </c>
      <c r="B12493" s="295"/>
      <c r="C12493" s="295">
        <v>0.3462286</v>
      </c>
      <c r="D12493" s="295"/>
    </row>
    <row r="12494" spans="1:4" x14ac:dyDescent="0.2">
      <c r="A12494" s="295">
        <v>0.2607411</v>
      </c>
      <c r="B12494" s="295"/>
      <c r="C12494" s="295">
        <v>0.34621390000000002</v>
      </c>
      <c r="D12494" s="295"/>
    </row>
    <row r="12495" spans="1:4" x14ac:dyDescent="0.2">
      <c r="A12495" s="295">
        <v>0.26072600000000001</v>
      </c>
      <c r="B12495" s="295"/>
      <c r="C12495" s="295">
        <v>0.34621390000000002</v>
      </c>
      <c r="D12495" s="295"/>
    </row>
    <row r="12496" spans="1:4" x14ac:dyDescent="0.2">
      <c r="A12496" s="295">
        <v>0.26072600000000001</v>
      </c>
      <c r="B12496" s="295"/>
      <c r="C12496" s="295">
        <v>0.34617629999999999</v>
      </c>
      <c r="D12496" s="295"/>
    </row>
    <row r="12497" spans="1:4" x14ac:dyDescent="0.2">
      <c r="A12497" s="295">
        <v>0.26072600000000001</v>
      </c>
      <c r="B12497" s="295"/>
      <c r="C12497" s="295">
        <v>0.34617629999999999</v>
      </c>
      <c r="D12497" s="295"/>
    </row>
    <row r="12498" spans="1:4" x14ac:dyDescent="0.2">
      <c r="A12498" s="295">
        <v>0.26071080000000002</v>
      </c>
      <c r="B12498" s="295"/>
      <c r="C12498" s="295">
        <v>0.34613850000000002</v>
      </c>
      <c r="D12498" s="295"/>
    </row>
    <row r="12499" spans="1:4" x14ac:dyDescent="0.2">
      <c r="A12499" s="295">
        <v>0.26068400000000003</v>
      </c>
      <c r="B12499" s="295"/>
      <c r="C12499" s="295">
        <v>0.3461264</v>
      </c>
      <c r="D12499" s="295"/>
    </row>
    <row r="12500" spans="1:4" x14ac:dyDescent="0.2">
      <c r="A12500" s="295">
        <v>0.26068400000000003</v>
      </c>
      <c r="B12500" s="295"/>
      <c r="C12500" s="295">
        <v>0.3460994</v>
      </c>
      <c r="D12500" s="295"/>
    </row>
    <row r="12501" spans="1:4" x14ac:dyDescent="0.2">
      <c r="A12501" s="295">
        <v>0.26067200000000001</v>
      </c>
      <c r="B12501" s="295"/>
      <c r="C12501" s="295">
        <v>0.34608709999999998</v>
      </c>
      <c r="D12501" s="295"/>
    </row>
    <row r="12502" spans="1:4" x14ac:dyDescent="0.2">
      <c r="A12502" s="295">
        <v>0.26065929999999998</v>
      </c>
      <c r="B12502" s="295"/>
      <c r="C12502" s="295">
        <v>0.34606039999999999</v>
      </c>
      <c r="D12502" s="295"/>
    </row>
    <row r="12503" spans="1:4" x14ac:dyDescent="0.2">
      <c r="A12503" s="295">
        <v>0.26065929999999998</v>
      </c>
      <c r="B12503" s="295"/>
      <c r="C12503" s="295">
        <v>0.34604669999999998</v>
      </c>
      <c r="D12503" s="295"/>
    </row>
    <row r="12504" spans="1:4" x14ac:dyDescent="0.2">
      <c r="A12504" s="295">
        <v>0.26064619999999999</v>
      </c>
      <c r="B12504" s="295"/>
      <c r="C12504" s="295">
        <v>0.34598200000000001</v>
      </c>
      <c r="D12504" s="295"/>
    </row>
    <row r="12505" spans="1:4" x14ac:dyDescent="0.2">
      <c r="A12505" s="295">
        <v>0.26064609999999999</v>
      </c>
      <c r="B12505" s="295"/>
      <c r="C12505" s="295">
        <v>0.34598200000000001</v>
      </c>
      <c r="D12505" s="295"/>
    </row>
    <row r="12506" spans="1:4" x14ac:dyDescent="0.2">
      <c r="A12506" s="295">
        <v>0.26061899999999999</v>
      </c>
      <c r="B12506" s="295"/>
      <c r="C12506" s="295">
        <v>0.34598200000000001</v>
      </c>
      <c r="D12506" s="295"/>
    </row>
    <row r="12507" spans="1:4" x14ac:dyDescent="0.2">
      <c r="A12507" s="295">
        <v>0.26061899999999999</v>
      </c>
      <c r="B12507" s="295"/>
      <c r="C12507" s="295">
        <v>0.34592800000000001</v>
      </c>
      <c r="D12507" s="295"/>
    </row>
    <row r="12508" spans="1:4" x14ac:dyDescent="0.2">
      <c r="A12508" s="295">
        <v>0.26061899999999999</v>
      </c>
      <c r="B12508" s="295"/>
      <c r="C12508" s="295">
        <v>0.34592800000000001</v>
      </c>
      <c r="D12508" s="295"/>
    </row>
    <row r="12509" spans="1:4" x14ac:dyDescent="0.2">
      <c r="A12509" s="295">
        <v>0.26059260000000001</v>
      </c>
      <c r="B12509" s="295"/>
      <c r="C12509" s="295">
        <v>0.34588780000000002</v>
      </c>
      <c r="D12509" s="295"/>
    </row>
    <row r="12510" spans="1:4" x14ac:dyDescent="0.2">
      <c r="A12510" s="295">
        <v>0.26059260000000001</v>
      </c>
      <c r="B12510" s="295"/>
      <c r="C12510" s="295">
        <v>0.345862</v>
      </c>
      <c r="D12510" s="295"/>
    </row>
    <row r="12511" spans="1:4" x14ac:dyDescent="0.2">
      <c r="A12511" s="295">
        <v>0.26057950000000002</v>
      </c>
      <c r="B12511" s="295"/>
      <c r="C12511" s="295">
        <v>0.345862</v>
      </c>
      <c r="D12511" s="295"/>
    </row>
    <row r="12512" spans="1:4" x14ac:dyDescent="0.2">
      <c r="A12512" s="295">
        <v>0.26055309999999998</v>
      </c>
      <c r="B12512" s="295"/>
      <c r="C12512" s="295">
        <v>0.34582200000000002</v>
      </c>
      <c r="D12512" s="295"/>
    </row>
    <row r="12513" spans="1:4" x14ac:dyDescent="0.2">
      <c r="A12513" s="295">
        <v>0.26055309999999998</v>
      </c>
      <c r="B12513" s="295"/>
      <c r="C12513" s="295">
        <v>0.34582200000000002</v>
      </c>
      <c r="D12513" s="295"/>
    </row>
    <row r="12514" spans="1:4" x14ac:dyDescent="0.2">
      <c r="A12514" s="295">
        <v>0.26053789999999999</v>
      </c>
      <c r="B12514" s="295"/>
      <c r="C12514" s="295">
        <v>0.3457962</v>
      </c>
      <c r="D12514" s="295"/>
    </row>
    <row r="12515" spans="1:4" x14ac:dyDescent="0.2">
      <c r="A12515" s="295">
        <v>0.26052589999999998</v>
      </c>
      <c r="B12515" s="295"/>
      <c r="C12515" s="295">
        <v>0.34576780000000001</v>
      </c>
      <c r="D12515" s="295"/>
    </row>
    <row r="12516" spans="1:4" x14ac:dyDescent="0.2">
      <c r="A12516" s="295">
        <v>0.26052589999999998</v>
      </c>
      <c r="B12516" s="295"/>
      <c r="C12516" s="295">
        <v>0.34576780000000001</v>
      </c>
      <c r="D12516" s="295"/>
    </row>
    <row r="12517" spans="1:4" x14ac:dyDescent="0.2">
      <c r="A12517" s="295">
        <v>0.26052589999999998</v>
      </c>
      <c r="B12517" s="295"/>
      <c r="C12517" s="295">
        <v>0.34575410000000001</v>
      </c>
      <c r="D12517" s="295"/>
    </row>
    <row r="12518" spans="1:4" x14ac:dyDescent="0.2">
      <c r="A12518" s="295">
        <v>0.26048490000000002</v>
      </c>
      <c r="B12518" s="295"/>
      <c r="C12518" s="295">
        <v>0.34572849999999999</v>
      </c>
      <c r="D12518" s="295"/>
    </row>
    <row r="12519" spans="1:4" x14ac:dyDescent="0.2">
      <c r="A12519" s="295">
        <v>0.26048490000000002</v>
      </c>
      <c r="B12519" s="295"/>
      <c r="C12519" s="295">
        <v>0.34568850000000001</v>
      </c>
      <c r="D12519" s="295"/>
    </row>
    <row r="12520" spans="1:4" x14ac:dyDescent="0.2">
      <c r="A12520" s="295">
        <v>0.26047120000000001</v>
      </c>
      <c r="B12520" s="295"/>
      <c r="C12520" s="295">
        <v>0.3456748</v>
      </c>
      <c r="D12520" s="295"/>
    </row>
    <row r="12521" spans="1:4" x14ac:dyDescent="0.2">
      <c r="A12521" s="295">
        <v>0.26047120000000001</v>
      </c>
      <c r="B12521" s="295"/>
      <c r="C12521" s="295">
        <v>0.34566249999999998</v>
      </c>
      <c r="D12521" s="295"/>
    </row>
    <row r="12522" spans="1:4" x14ac:dyDescent="0.2">
      <c r="A12522" s="295">
        <v>0.26044339999999999</v>
      </c>
      <c r="B12522" s="295"/>
      <c r="C12522" s="295">
        <v>0.34563579999999999</v>
      </c>
      <c r="D12522" s="295"/>
    </row>
    <row r="12523" spans="1:4" x14ac:dyDescent="0.2">
      <c r="A12523" s="295">
        <v>0.2604302</v>
      </c>
      <c r="B12523" s="295"/>
      <c r="C12523" s="295">
        <v>0.34560839999999998</v>
      </c>
      <c r="D12523" s="295"/>
    </row>
    <row r="12524" spans="1:4" x14ac:dyDescent="0.2">
      <c r="A12524" s="295">
        <v>0.2604166</v>
      </c>
      <c r="B12524" s="295"/>
      <c r="C12524" s="295">
        <v>0.3455937</v>
      </c>
      <c r="D12524" s="295"/>
    </row>
    <row r="12525" spans="1:4" x14ac:dyDescent="0.2">
      <c r="A12525" s="295">
        <v>0.26039180000000001</v>
      </c>
      <c r="B12525" s="295"/>
      <c r="C12525" s="295">
        <v>0.34558169999999999</v>
      </c>
      <c r="D12525" s="295"/>
    </row>
    <row r="12526" spans="1:4" x14ac:dyDescent="0.2">
      <c r="A12526" s="295">
        <v>0.26037670000000002</v>
      </c>
      <c r="B12526" s="295"/>
      <c r="C12526" s="295">
        <v>0.34554410000000002</v>
      </c>
      <c r="D12526" s="295"/>
    </row>
    <row r="12527" spans="1:4" x14ac:dyDescent="0.2">
      <c r="A12527" s="295">
        <v>0.26037670000000002</v>
      </c>
      <c r="B12527" s="295"/>
      <c r="C12527" s="295">
        <v>0.34554400000000002</v>
      </c>
      <c r="D12527" s="295"/>
    </row>
    <row r="12528" spans="1:4" x14ac:dyDescent="0.2">
      <c r="A12528" s="295">
        <v>0.26036350000000003</v>
      </c>
      <c r="B12528" s="295"/>
      <c r="C12528" s="295">
        <v>0.34551569999999998</v>
      </c>
      <c r="D12528" s="295"/>
    </row>
    <row r="12529" spans="1:4" x14ac:dyDescent="0.2">
      <c r="A12529" s="295">
        <v>0.26033879999999998</v>
      </c>
      <c r="B12529" s="295"/>
      <c r="C12529" s="295">
        <v>0.34550360000000002</v>
      </c>
      <c r="D12529" s="295"/>
    </row>
    <row r="12530" spans="1:4" x14ac:dyDescent="0.2">
      <c r="A12530" s="295">
        <v>0.26032509999999998</v>
      </c>
      <c r="B12530" s="295"/>
      <c r="C12530" s="295">
        <v>0.3454776</v>
      </c>
      <c r="D12530" s="295"/>
    </row>
    <row r="12531" spans="1:4" x14ac:dyDescent="0.2">
      <c r="A12531" s="295">
        <v>0.26031310000000002</v>
      </c>
      <c r="B12531" s="295"/>
      <c r="C12531" s="295">
        <v>0.3454643</v>
      </c>
      <c r="D12531" s="295"/>
    </row>
    <row r="12532" spans="1:4" x14ac:dyDescent="0.2">
      <c r="A12532" s="295">
        <v>0.26029999999999998</v>
      </c>
      <c r="B12532" s="295"/>
      <c r="C12532" s="295">
        <v>0.34545229999999999</v>
      </c>
      <c r="D12532" s="295"/>
    </row>
    <row r="12533" spans="1:4" x14ac:dyDescent="0.2">
      <c r="A12533" s="295">
        <v>0.26028479999999998</v>
      </c>
      <c r="B12533" s="295"/>
      <c r="C12533" s="295">
        <v>0.34541060000000001</v>
      </c>
      <c r="D12533" s="295"/>
    </row>
    <row r="12534" spans="1:4" x14ac:dyDescent="0.2">
      <c r="A12534" s="295">
        <v>0.2602585</v>
      </c>
      <c r="B12534" s="295"/>
      <c r="C12534" s="295">
        <v>0.34538629999999998</v>
      </c>
      <c r="D12534" s="295"/>
    </row>
    <row r="12535" spans="1:4" x14ac:dyDescent="0.2">
      <c r="A12535" s="295">
        <v>0.2602585</v>
      </c>
      <c r="B12535" s="295"/>
      <c r="C12535" s="295">
        <v>0.34538629999999998</v>
      </c>
      <c r="D12535" s="295"/>
    </row>
    <row r="12536" spans="1:4" x14ac:dyDescent="0.2">
      <c r="A12536" s="295">
        <v>0.2602584</v>
      </c>
      <c r="B12536" s="295"/>
      <c r="C12536" s="295">
        <v>0.34537420000000002</v>
      </c>
      <c r="D12536" s="295"/>
    </row>
    <row r="12537" spans="1:4" x14ac:dyDescent="0.2">
      <c r="A12537" s="295">
        <v>0.26023279999999999</v>
      </c>
      <c r="B12537" s="295"/>
      <c r="C12537" s="295">
        <v>0.345362</v>
      </c>
      <c r="D12537" s="295"/>
    </row>
    <row r="12538" spans="1:4" x14ac:dyDescent="0.2">
      <c r="A12538" s="295">
        <v>0.26020490000000002</v>
      </c>
      <c r="B12538" s="295"/>
      <c r="C12538" s="295">
        <v>0.34534819999999999</v>
      </c>
      <c r="D12538" s="295"/>
    </row>
    <row r="12539" spans="1:4" x14ac:dyDescent="0.2">
      <c r="A12539" s="295">
        <v>0.26019179999999997</v>
      </c>
      <c r="B12539" s="295"/>
      <c r="C12539" s="295">
        <v>0.34534819999999999</v>
      </c>
      <c r="D12539" s="295"/>
    </row>
    <row r="12540" spans="1:4" x14ac:dyDescent="0.2">
      <c r="A12540" s="295">
        <v>0.26019179999999997</v>
      </c>
      <c r="B12540" s="295"/>
      <c r="C12540" s="295">
        <v>0.34529339999999997</v>
      </c>
      <c r="D12540" s="295"/>
    </row>
    <row r="12541" spans="1:4" x14ac:dyDescent="0.2">
      <c r="A12541" s="295">
        <v>0.26017970000000001</v>
      </c>
      <c r="B12541" s="295"/>
      <c r="C12541" s="295">
        <v>0.34526760000000001</v>
      </c>
      <c r="D12541" s="295"/>
    </row>
    <row r="12542" spans="1:4" x14ac:dyDescent="0.2">
      <c r="A12542" s="295">
        <v>0.26016660000000003</v>
      </c>
      <c r="B12542" s="295"/>
      <c r="C12542" s="295">
        <v>0.34526760000000001</v>
      </c>
      <c r="D12542" s="295"/>
    </row>
    <row r="12543" spans="1:4" x14ac:dyDescent="0.2">
      <c r="A12543" s="295">
        <v>0.26015139999999998</v>
      </c>
      <c r="B12543" s="295"/>
      <c r="C12543" s="295">
        <v>0.34526760000000001</v>
      </c>
      <c r="D12543" s="295"/>
    </row>
    <row r="12544" spans="1:4" x14ac:dyDescent="0.2">
      <c r="A12544" s="295">
        <v>0.2601251</v>
      </c>
      <c r="B12544" s="295"/>
      <c r="C12544" s="295">
        <v>0.34522809999999998</v>
      </c>
      <c r="D12544" s="295"/>
    </row>
    <row r="12545" spans="1:4" x14ac:dyDescent="0.2">
      <c r="A12545" s="295">
        <v>0.2601251</v>
      </c>
      <c r="B12545" s="295"/>
      <c r="C12545" s="295">
        <v>0.34520210000000001</v>
      </c>
      <c r="D12545" s="295"/>
    </row>
    <row r="12546" spans="1:4" x14ac:dyDescent="0.2">
      <c r="A12546" s="295">
        <v>0.26009989999999999</v>
      </c>
      <c r="B12546" s="295"/>
      <c r="C12546" s="295">
        <v>0.34517409999999998</v>
      </c>
      <c r="D12546" s="295"/>
    </row>
    <row r="12547" spans="1:4" x14ac:dyDescent="0.2">
      <c r="A12547" s="295">
        <v>0.26009989999999999</v>
      </c>
      <c r="B12547" s="295"/>
      <c r="C12547" s="295">
        <v>0.34514830000000002</v>
      </c>
      <c r="D12547" s="295"/>
    </row>
    <row r="12548" spans="1:4" x14ac:dyDescent="0.2">
      <c r="A12548" s="295">
        <v>0.26007269999999999</v>
      </c>
      <c r="B12548" s="295"/>
      <c r="C12548" s="295">
        <v>0.3451361</v>
      </c>
      <c r="D12548" s="295"/>
    </row>
    <row r="12549" spans="1:4" x14ac:dyDescent="0.2">
      <c r="A12549" s="295">
        <v>0.2600596</v>
      </c>
      <c r="B12549" s="295"/>
      <c r="C12549" s="295">
        <v>0.3451361</v>
      </c>
      <c r="D12549" s="295"/>
    </row>
    <row r="12550" spans="1:4" x14ac:dyDescent="0.2">
      <c r="A12550" s="295">
        <v>0.2600459</v>
      </c>
      <c r="B12550" s="295"/>
      <c r="C12550" s="295">
        <v>0.34509570000000001</v>
      </c>
      <c r="D12550" s="295"/>
    </row>
    <row r="12551" spans="1:4" x14ac:dyDescent="0.2">
      <c r="A12551" s="295">
        <v>0.26003320000000002</v>
      </c>
      <c r="B12551" s="295"/>
      <c r="C12551" s="295">
        <v>0.34505780000000003</v>
      </c>
      <c r="D12551" s="295"/>
    </row>
    <row r="12552" spans="1:4" x14ac:dyDescent="0.2">
      <c r="A12552" s="295">
        <v>0.26002120000000001</v>
      </c>
      <c r="B12552" s="295"/>
      <c r="C12552" s="295">
        <v>0.34505780000000003</v>
      </c>
      <c r="D12552" s="295"/>
    </row>
    <row r="12553" spans="1:4" x14ac:dyDescent="0.2">
      <c r="A12553" s="295">
        <v>0.2600075</v>
      </c>
      <c r="B12553" s="295"/>
      <c r="C12553" s="295">
        <v>0.34503200000000001</v>
      </c>
      <c r="D12553" s="295"/>
    </row>
    <row r="12554" spans="1:4" x14ac:dyDescent="0.2">
      <c r="A12554" s="295">
        <v>0.2600075</v>
      </c>
      <c r="B12554" s="295"/>
      <c r="C12554" s="295">
        <v>0.34500510000000001</v>
      </c>
      <c r="D12554" s="295"/>
    </row>
    <row r="12555" spans="1:4" x14ac:dyDescent="0.2">
      <c r="A12555" s="295">
        <v>0.25999440000000001</v>
      </c>
      <c r="B12555" s="295"/>
      <c r="C12555" s="295">
        <v>0.34500510000000001</v>
      </c>
      <c r="D12555" s="295"/>
    </row>
    <row r="12556" spans="1:4" x14ac:dyDescent="0.2">
      <c r="A12556" s="295">
        <v>0.25999440000000001</v>
      </c>
      <c r="B12556" s="295"/>
      <c r="C12556" s="295">
        <v>0.34498079999999998</v>
      </c>
      <c r="D12556" s="295"/>
    </row>
    <row r="12557" spans="1:4" x14ac:dyDescent="0.2">
      <c r="A12557" s="295">
        <v>0.25994080000000003</v>
      </c>
      <c r="B12557" s="295"/>
      <c r="C12557" s="295">
        <v>0.34495379999999998</v>
      </c>
      <c r="D12557" s="295"/>
    </row>
    <row r="12558" spans="1:4" x14ac:dyDescent="0.2">
      <c r="A12558" s="295">
        <v>0.25994080000000003</v>
      </c>
      <c r="B12558" s="295"/>
      <c r="C12558" s="295">
        <v>0.34494170000000002</v>
      </c>
      <c r="D12558" s="295"/>
    </row>
    <row r="12559" spans="1:4" x14ac:dyDescent="0.2">
      <c r="A12559" s="295">
        <v>0.25994080000000003</v>
      </c>
      <c r="B12559" s="295"/>
      <c r="C12559" s="295">
        <v>0.34492800000000001</v>
      </c>
      <c r="D12559" s="295"/>
    </row>
    <row r="12560" spans="1:4" x14ac:dyDescent="0.2">
      <c r="A12560" s="295">
        <v>0.25992569999999998</v>
      </c>
      <c r="B12560" s="295"/>
      <c r="C12560" s="295">
        <v>0.34490369999999998</v>
      </c>
      <c r="D12560" s="295"/>
    </row>
    <row r="12561" spans="1:4" x14ac:dyDescent="0.2">
      <c r="A12561" s="295">
        <v>0.25992569999999998</v>
      </c>
      <c r="B12561" s="295"/>
      <c r="C12561" s="295">
        <v>0.34487659999999998</v>
      </c>
      <c r="D12561" s="295"/>
    </row>
    <row r="12562" spans="1:4" x14ac:dyDescent="0.2">
      <c r="A12562" s="295">
        <v>0.25991249999999999</v>
      </c>
      <c r="B12562" s="295"/>
      <c r="C12562" s="295">
        <v>0.34484989999999999</v>
      </c>
      <c r="D12562" s="295"/>
    </row>
    <row r="12563" spans="1:4" x14ac:dyDescent="0.2">
      <c r="A12563" s="295">
        <v>0.25991249999999999</v>
      </c>
      <c r="B12563" s="295"/>
      <c r="C12563" s="295">
        <v>0.34483659999999999</v>
      </c>
      <c r="D12563" s="295"/>
    </row>
    <row r="12564" spans="1:4" x14ac:dyDescent="0.2">
      <c r="A12564" s="295">
        <v>0.25988739999999999</v>
      </c>
      <c r="B12564" s="295"/>
      <c r="C12564" s="295">
        <v>0.34482429999999997</v>
      </c>
      <c r="D12564" s="295"/>
    </row>
    <row r="12565" spans="1:4" x14ac:dyDescent="0.2">
      <c r="A12565" s="295">
        <v>0.25985910000000001</v>
      </c>
      <c r="B12565" s="295"/>
      <c r="C12565" s="295">
        <v>0.34481060000000002</v>
      </c>
      <c r="D12565" s="295"/>
    </row>
    <row r="12566" spans="1:4" x14ac:dyDescent="0.2">
      <c r="A12566" s="295">
        <v>0.25985910000000001</v>
      </c>
      <c r="B12566" s="295"/>
      <c r="C12566" s="295">
        <v>0.3447984</v>
      </c>
      <c r="D12566" s="295"/>
    </row>
    <row r="12567" spans="1:4" x14ac:dyDescent="0.2">
      <c r="A12567" s="295">
        <v>0.2598454</v>
      </c>
      <c r="B12567" s="295"/>
      <c r="C12567" s="295">
        <v>0.34478370000000003</v>
      </c>
      <c r="D12567" s="295"/>
    </row>
    <row r="12568" spans="1:4" x14ac:dyDescent="0.2">
      <c r="A12568" s="295">
        <v>0.25981959999999998</v>
      </c>
      <c r="B12568" s="295"/>
      <c r="C12568" s="295">
        <v>0.34477170000000001</v>
      </c>
      <c r="D12568" s="295"/>
    </row>
    <row r="12569" spans="1:4" x14ac:dyDescent="0.2">
      <c r="A12569" s="295">
        <v>0.25980439999999999</v>
      </c>
      <c r="B12569" s="295"/>
      <c r="C12569" s="295">
        <v>0.34475699999999998</v>
      </c>
      <c r="D12569" s="295"/>
    </row>
    <row r="12570" spans="1:4" x14ac:dyDescent="0.2">
      <c r="A12570" s="295">
        <v>0.2597893</v>
      </c>
      <c r="B12570" s="295"/>
      <c r="C12570" s="295">
        <v>0.34475699999999998</v>
      </c>
      <c r="D12570" s="295"/>
    </row>
    <row r="12571" spans="1:4" x14ac:dyDescent="0.2">
      <c r="A12571" s="295">
        <v>0.25977719999999999</v>
      </c>
      <c r="B12571" s="295"/>
      <c r="C12571" s="295">
        <v>0.3447327</v>
      </c>
      <c r="D12571" s="295"/>
    </row>
    <row r="12572" spans="1:4" x14ac:dyDescent="0.2">
      <c r="A12572" s="295">
        <v>0.25974940000000002</v>
      </c>
      <c r="B12572" s="295"/>
      <c r="C12572" s="295">
        <v>0.34471940000000001</v>
      </c>
      <c r="D12572" s="295"/>
    </row>
    <row r="12573" spans="1:4" x14ac:dyDescent="0.2">
      <c r="A12573" s="295">
        <v>0.25974930000000002</v>
      </c>
      <c r="B12573" s="295"/>
      <c r="C12573" s="295">
        <v>0.34471940000000001</v>
      </c>
      <c r="D12573" s="295"/>
    </row>
    <row r="12574" spans="1:4" x14ac:dyDescent="0.2">
      <c r="A12574" s="295">
        <v>0.25974930000000002</v>
      </c>
      <c r="B12574" s="295"/>
      <c r="C12574" s="295">
        <v>0.3447074</v>
      </c>
      <c r="D12574" s="295"/>
    </row>
    <row r="12575" spans="1:4" x14ac:dyDescent="0.2">
      <c r="A12575" s="295">
        <v>0.25974930000000002</v>
      </c>
      <c r="B12575" s="295"/>
      <c r="C12575" s="295">
        <v>0.34470729999999999</v>
      </c>
      <c r="D12575" s="295"/>
    </row>
    <row r="12576" spans="1:4" x14ac:dyDescent="0.2">
      <c r="A12576" s="295">
        <v>0.25972260000000003</v>
      </c>
      <c r="B12576" s="295"/>
      <c r="C12576" s="295">
        <v>0.34466560000000002</v>
      </c>
      <c r="D12576" s="295"/>
    </row>
    <row r="12577" spans="1:4" x14ac:dyDescent="0.2">
      <c r="A12577" s="295">
        <v>0.25971050000000001</v>
      </c>
      <c r="B12577" s="295"/>
      <c r="C12577" s="295">
        <v>0.34466560000000002</v>
      </c>
      <c r="D12577" s="295"/>
    </row>
    <row r="12578" spans="1:4" x14ac:dyDescent="0.2">
      <c r="A12578" s="295">
        <v>0.25968269999999999</v>
      </c>
      <c r="B12578" s="295"/>
      <c r="C12578" s="295">
        <v>0.34466560000000002</v>
      </c>
      <c r="D12578" s="295"/>
    </row>
    <row r="12579" spans="1:4" x14ac:dyDescent="0.2">
      <c r="A12579" s="295">
        <v>0.25968269999999999</v>
      </c>
      <c r="B12579" s="295"/>
      <c r="C12579" s="295">
        <v>0.3446399</v>
      </c>
      <c r="D12579" s="295"/>
    </row>
    <row r="12580" spans="1:4" x14ac:dyDescent="0.2">
      <c r="A12580" s="295">
        <v>0.2596695</v>
      </c>
      <c r="B12580" s="295"/>
      <c r="C12580" s="295">
        <v>0.3446399</v>
      </c>
      <c r="D12580" s="295"/>
    </row>
    <row r="12581" spans="1:4" x14ac:dyDescent="0.2">
      <c r="A12581" s="295">
        <v>0.2596559</v>
      </c>
      <c r="B12581" s="295"/>
      <c r="C12581" s="295">
        <v>0.34462520000000002</v>
      </c>
      <c r="D12581" s="295"/>
    </row>
    <row r="12582" spans="1:4" x14ac:dyDescent="0.2">
      <c r="A12582" s="295">
        <v>0.2596407</v>
      </c>
      <c r="B12582" s="295"/>
      <c r="C12582" s="295">
        <v>0.3445993</v>
      </c>
      <c r="D12582" s="295"/>
    </row>
    <row r="12583" spans="1:4" x14ac:dyDescent="0.2">
      <c r="A12583" s="295">
        <v>0.2596407</v>
      </c>
      <c r="B12583" s="295"/>
      <c r="C12583" s="295">
        <v>0.34459919999999999</v>
      </c>
      <c r="D12583" s="295"/>
    </row>
    <row r="12584" spans="1:4" x14ac:dyDescent="0.2">
      <c r="A12584" s="295">
        <v>0.2596271</v>
      </c>
      <c r="B12584" s="295"/>
      <c r="C12584" s="295">
        <v>0.3445472</v>
      </c>
      <c r="D12584" s="295"/>
    </row>
    <row r="12585" spans="1:4" x14ac:dyDescent="0.2">
      <c r="A12585" s="295">
        <v>0.2596019</v>
      </c>
      <c r="B12585" s="295"/>
      <c r="C12585" s="295">
        <v>0.3445472</v>
      </c>
      <c r="D12585" s="295"/>
    </row>
    <row r="12586" spans="1:4" x14ac:dyDescent="0.2">
      <c r="A12586" s="295">
        <v>0.2596019</v>
      </c>
      <c r="B12586" s="295"/>
      <c r="C12586" s="295">
        <v>0.34452139999999998</v>
      </c>
      <c r="D12586" s="295"/>
    </row>
    <row r="12587" spans="1:4" x14ac:dyDescent="0.2">
      <c r="A12587" s="295">
        <v>0.25958920000000002</v>
      </c>
      <c r="B12587" s="295"/>
      <c r="C12587" s="295">
        <v>0.34452139999999998</v>
      </c>
      <c r="D12587" s="295"/>
    </row>
    <row r="12588" spans="1:4" x14ac:dyDescent="0.2">
      <c r="A12588" s="295">
        <v>0.25954719999999998</v>
      </c>
      <c r="B12588" s="295"/>
      <c r="C12588" s="295">
        <v>0.34452139999999998</v>
      </c>
      <c r="D12588" s="295"/>
    </row>
    <row r="12589" spans="1:4" x14ac:dyDescent="0.2">
      <c r="A12589" s="295">
        <v>0.25953209999999999</v>
      </c>
      <c r="B12589" s="295"/>
      <c r="C12589" s="295">
        <v>0.34449449999999998</v>
      </c>
      <c r="D12589" s="295"/>
    </row>
    <row r="12590" spans="1:4" x14ac:dyDescent="0.2">
      <c r="A12590" s="295">
        <v>0.25953209999999999</v>
      </c>
      <c r="B12590" s="295"/>
      <c r="C12590" s="295">
        <v>0.34445540000000002</v>
      </c>
      <c r="D12590" s="295"/>
    </row>
    <row r="12591" spans="1:4" x14ac:dyDescent="0.2">
      <c r="A12591" s="295">
        <v>0.25953209999999999</v>
      </c>
      <c r="B12591" s="295"/>
      <c r="C12591" s="295">
        <v>0.34445540000000002</v>
      </c>
      <c r="D12591" s="295"/>
    </row>
    <row r="12592" spans="1:4" x14ac:dyDescent="0.2">
      <c r="A12592" s="295">
        <v>0.25951999999999997</v>
      </c>
      <c r="B12592" s="295"/>
      <c r="C12592" s="295">
        <v>0.34441739999999998</v>
      </c>
      <c r="D12592" s="295"/>
    </row>
    <row r="12593" spans="1:4" x14ac:dyDescent="0.2">
      <c r="A12593" s="295">
        <v>0.25950689999999998</v>
      </c>
      <c r="B12593" s="295"/>
      <c r="C12593" s="295">
        <v>0.34440399999999999</v>
      </c>
      <c r="D12593" s="295"/>
    </row>
    <row r="12594" spans="1:4" x14ac:dyDescent="0.2">
      <c r="A12594" s="295">
        <v>0.25949420000000001</v>
      </c>
      <c r="B12594" s="295"/>
      <c r="C12594" s="295">
        <v>0.34437800000000002</v>
      </c>
      <c r="D12594" s="295"/>
    </row>
    <row r="12595" spans="1:4" x14ac:dyDescent="0.2">
      <c r="A12595" s="295">
        <v>0.259467</v>
      </c>
      <c r="B12595" s="295"/>
      <c r="C12595" s="295">
        <v>0.34437800000000002</v>
      </c>
      <c r="D12595" s="295"/>
    </row>
    <row r="12596" spans="1:4" x14ac:dyDescent="0.2">
      <c r="A12596" s="295">
        <v>0.2594534</v>
      </c>
      <c r="B12596" s="295"/>
      <c r="C12596" s="295">
        <v>0.34433799999999998</v>
      </c>
      <c r="D12596" s="295"/>
    </row>
    <row r="12597" spans="1:4" x14ac:dyDescent="0.2">
      <c r="A12597" s="295">
        <v>0.2594534</v>
      </c>
      <c r="B12597" s="295"/>
      <c r="C12597" s="295">
        <v>0.34433799999999998</v>
      </c>
      <c r="D12597" s="295"/>
    </row>
    <row r="12598" spans="1:4" x14ac:dyDescent="0.2">
      <c r="A12598" s="295">
        <v>0.2594533</v>
      </c>
      <c r="B12598" s="295"/>
      <c r="C12598" s="295">
        <v>0.34432430000000003</v>
      </c>
      <c r="D12598" s="295"/>
    </row>
    <row r="12599" spans="1:4" x14ac:dyDescent="0.2">
      <c r="A12599" s="295">
        <v>0.2594533</v>
      </c>
      <c r="B12599" s="295"/>
      <c r="C12599" s="295">
        <v>0.34429999999999999</v>
      </c>
      <c r="D12599" s="295"/>
    </row>
    <row r="12600" spans="1:4" x14ac:dyDescent="0.2">
      <c r="A12600" s="295">
        <v>0.25941350000000002</v>
      </c>
      <c r="B12600" s="295"/>
      <c r="C12600" s="295">
        <v>0.3442866</v>
      </c>
      <c r="D12600" s="295"/>
    </row>
    <row r="12601" spans="1:4" x14ac:dyDescent="0.2">
      <c r="A12601" s="295">
        <v>0.25941340000000002</v>
      </c>
      <c r="B12601" s="295"/>
      <c r="C12601" s="295">
        <v>0.34422199999999997</v>
      </c>
      <c r="D12601" s="295"/>
    </row>
    <row r="12602" spans="1:4" x14ac:dyDescent="0.2">
      <c r="A12602" s="295">
        <v>0.25941340000000002</v>
      </c>
      <c r="B12602" s="295"/>
      <c r="C12602" s="295">
        <v>0.34422190000000003</v>
      </c>
      <c r="D12602" s="295"/>
    </row>
    <row r="12603" spans="1:4" x14ac:dyDescent="0.2">
      <c r="A12603" s="295">
        <v>0.25941340000000002</v>
      </c>
      <c r="B12603" s="295"/>
      <c r="C12603" s="295">
        <v>0.34422190000000003</v>
      </c>
      <c r="D12603" s="295"/>
    </row>
    <row r="12604" spans="1:4" x14ac:dyDescent="0.2">
      <c r="A12604" s="295">
        <v>0.25937559999999998</v>
      </c>
      <c r="B12604" s="295"/>
      <c r="C12604" s="295">
        <v>0.34420859999999998</v>
      </c>
      <c r="D12604" s="295"/>
    </row>
    <row r="12605" spans="1:4" x14ac:dyDescent="0.2">
      <c r="A12605" s="295">
        <v>0.25937559999999998</v>
      </c>
      <c r="B12605" s="295"/>
      <c r="C12605" s="295">
        <v>0.34418169999999998</v>
      </c>
      <c r="D12605" s="295"/>
    </row>
    <row r="12606" spans="1:4" x14ac:dyDescent="0.2">
      <c r="A12606" s="295">
        <v>0.25934990000000002</v>
      </c>
      <c r="B12606" s="295"/>
      <c r="C12606" s="295">
        <v>0.3441671</v>
      </c>
      <c r="D12606" s="295"/>
    </row>
    <row r="12607" spans="1:4" x14ac:dyDescent="0.2">
      <c r="A12607" s="295">
        <v>0.25933469999999997</v>
      </c>
      <c r="B12607" s="295"/>
      <c r="C12607" s="295">
        <v>0.34412799999999999</v>
      </c>
      <c r="D12607" s="295"/>
    </row>
    <row r="12608" spans="1:4" x14ac:dyDescent="0.2">
      <c r="A12608" s="295">
        <v>0.25933469999999997</v>
      </c>
      <c r="B12608" s="295"/>
      <c r="C12608" s="295">
        <v>0.34411419999999998</v>
      </c>
      <c r="D12608" s="295"/>
    </row>
    <row r="12609" spans="1:4" x14ac:dyDescent="0.2">
      <c r="A12609" s="295">
        <v>0.25932270000000002</v>
      </c>
      <c r="B12609" s="295"/>
      <c r="C12609" s="295">
        <v>0.34410089999999999</v>
      </c>
      <c r="D12609" s="295"/>
    </row>
    <row r="12610" spans="1:4" x14ac:dyDescent="0.2">
      <c r="A12610" s="295">
        <v>0.25932270000000002</v>
      </c>
      <c r="B12610" s="295"/>
      <c r="C12610" s="295">
        <v>0.34408860000000002</v>
      </c>
      <c r="D12610" s="295"/>
    </row>
    <row r="12611" spans="1:4" x14ac:dyDescent="0.2">
      <c r="A12611" s="295">
        <v>0.25930999999999998</v>
      </c>
      <c r="B12611" s="295"/>
      <c r="C12611" s="295">
        <v>0.34407660000000001</v>
      </c>
      <c r="D12611" s="295"/>
    </row>
    <row r="12612" spans="1:4" x14ac:dyDescent="0.2">
      <c r="A12612" s="295">
        <v>0.25929629999999998</v>
      </c>
      <c r="B12612" s="295"/>
      <c r="C12612" s="295">
        <v>0.34406320000000001</v>
      </c>
      <c r="D12612" s="295"/>
    </row>
    <row r="12613" spans="1:4" x14ac:dyDescent="0.2">
      <c r="A12613" s="295">
        <v>0.25927119999999998</v>
      </c>
      <c r="B12613" s="295"/>
      <c r="C12613" s="295">
        <v>0.34403729999999999</v>
      </c>
      <c r="D12613" s="295"/>
    </row>
    <row r="12614" spans="1:4" x14ac:dyDescent="0.2">
      <c r="A12614" s="295">
        <v>0.25925599999999999</v>
      </c>
      <c r="B12614" s="295"/>
      <c r="C12614" s="295">
        <v>0.34400930000000002</v>
      </c>
      <c r="D12614" s="295"/>
    </row>
    <row r="12615" spans="1:4" x14ac:dyDescent="0.2">
      <c r="A12615" s="295">
        <v>0.25925599999999999</v>
      </c>
      <c r="B12615" s="295"/>
      <c r="C12615" s="295">
        <v>0.34400930000000002</v>
      </c>
      <c r="D12615" s="295"/>
    </row>
    <row r="12616" spans="1:4" x14ac:dyDescent="0.2">
      <c r="A12616" s="295">
        <v>0.25925599999999999</v>
      </c>
      <c r="B12616" s="295"/>
      <c r="C12616" s="295">
        <v>0.343997</v>
      </c>
      <c r="D12616" s="295"/>
    </row>
    <row r="12617" spans="1:4" x14ac:dyDescent="0.2">
      <c r="A12617" s="295">
        <v>0.25922770000000001</v>
      </c>
      <c r="B12617" s="295"/>
      <c r="C12617" s="295">
        <v>0.34397159999999999</v>
      </c>
      <c r="D12617" s="295"/>
    </row>
    <row r="12618" spans="1:4" x14ac:dyDescent="0.2">
      <c r="A12618" s="295">
        <v>0.25918930000000001</v>
      </c>
      <c r="B12618" s="295"/>
      <c r="C12618" s="295">
        <v>0.34394330000000001</v>
      </c>
      <c r="D12618" s="295"/>
    </row>
    <row r="12619" spans="1:4" x14ac:dyDescent="0.2">
      <c r="A12619" s="295">
        <v>0.25918930000000001</v>
      </c>
      <c r="B12619" s="295"/>
      <c r="C12619" s="295">
        <v>0.34390559999999998</v>
      </c>
      <c r="D12619" s="295"/>
    </row>
    <row r="12620" spans="1:4" x14ac:dyDescent="0.2">
      <c r="A12620" s="295">
        <v>0.25918930000000001</v>
      </c>
      <c r="B12620" s="295"/>
      <c r="C12620" s="295">
        <v>0.34390559999999998</v>
      </c>
      <c r="D12620" s="295"/>
    </row>
    <row r="12621" spans="1:4" x14ac:dyDescent="0.2">
      <c r="A12621" s="295">
        <v>0.25917620000000002</v>
      </c>
      <c r="B12621" s="295"/>
      <c r="C12621" s="295">
        <v>0.34390559999999998</v>
      </c>
      <c r="D12621" s="295"/>
    </row>
    <row r="12622" spans="1:4" x14ac:dyDescent="0.2">
      <c r="A12622" s="295">
        <v>0.25914740000000003</v>
      </c>
      <c r="B12622" s="295"/>
      <c r="C12622" s="295">
        <v>0.34389360000000002</v>
      </c>
      <c r="D12622" s="295"/>
    </row>
    <row r="12623" spans="1:4" x14ac:dyDescent="0.2">
      <c r="A12623" s="295">
        <v>0.25913459999999999</v>
      </c>
      <c r="B12623" s="295"/>
      <c r="C12623" s="295">
        <v>0.3438676</v>
      </c>
      <c r="D12623" s="295"/>
    </row>
    <row r="12624" spans="1:4" x14ac:dyDescent="0.2">
      <c r="A12624" s="295">
        <v>0.25910949999999999</v>
      </c>
      <c r="B12624" s="295"/>
      <c r="C12624" s="295">
        <v>0.34385389999999999</v>
      </c>
      <c r="D12624" s="295"/>
    </row>
    <row r="12625" spans="1:4" x14ac:dyDescent="0.2">
      <c r="A12625" s="295">
        <v>0.25910949999999999</v>
      </c>
      <c r="B12625" s="295"/>
      <c r="C12625" s="295">
        <v>0.34384049999999999</v>
      </c>
      <c r="D12625" s="295"/>
    </row>
    <row r="12626" spans="1:4" x14ac:dyDescent="0.2">
      <c r="A12626" s="295">
        <v>0.25910949999999999</v>
      </c>
      <c r="B12626" s="295"/>
      <c r="C12626" s="295">
        <v>0.34382829999999998</v>
      </c>
      <c r="D12626" s="295"/>
    </row>
    <row r="12627" spans="1:4" x14ac:dyDescent="0.2">
      <c r="A12627" s="295">
        <v>0.2590963</v>
      </c>
      <c r="B12627" s="295"/>
      <c r="C12627" s="295">
        <v>0.3438136</v>
      </c>
      <c r="D12627" s="295"/>
    </row>
    <row r="12628" spans="1:4" x14ac:dyDescent="0.2">
      <c r="A12628" s="295">
        <v>0.2590963</v>
      </c>
      <c r="B12628" s="295"/>
      <c r="C12628" s="295">
        <v>0.34377449999999998</v>
      </c>
      <c r="D12628" s="295"/>
    </row>
    <row r="12629" spans="1:4" x14ac:dyDescent="0.2">
      <c r="A12629" s="295">
        <v>0.2590963</v>
      </c>
      <c r="B12629" s="295"/>
      <c r="C12629" s="295">
        <v>0.34376230000000002</v>
      </c>
      <c r="D12629" s="295"/>
    </row>
    <row r="12630" spans="1:4" x14ac:dyDescent="0.2">
      <c r="A12630" s="295">
        <v>0.2590575</v>
      </c>
      <c r="B12630" s="295"/>
      <c r="C12630" s="295">
        <v>0.34375020000000001</v>
      </c>
      <c r="D12630" s="295"/>
    </row>
    <row r="12631" spans="1:4" x14ac:dyDescent="0.2">
      <c r="A12631" s="295">
        <v>0.25902960000000003</v>
      </c>
      <c r="B12631" s="295"/>
      <c r="C12631" s="295">
        <v>0.3437248</v>
      </c>
      <c r="D12631" s="295"/>
    </row>
    <row r="12632" spans="1:4" x14ac:dyDescent="0.2">
      <c r="A12632" s="295">
        <v>0.25902960000000003</v>
      </c>
      <c r="B12632" s="295"/>
      <c r="C12632" s="295">
        <v>0.3436979</v>
      </c>
      <c r="D12632" s="295"/>
    </row>
    <row r="12633" spans="1:4" x14ac:dyDescent="0.2">
      <c r="A12633" s="295">
        <v>0.25902960000000003</v>
      </c>
      <c r="B12633" s="295"/>
      <c r="C12633" s="295">
        <v>0.3436842</v>
      </c>
      <c r="D12633" s="295"/>
    </row>
    <row r="12634" spans="1:4" x14ac:dyDescent="0.2">
      <c r="A12634" s="295">
        <v>0.25900289999999998</v>
      </c>
      <c r="B12634" s="295"/>
      <c r="C12634" s="295">
        <v>0.34365489999999999</v>
      </c>
      <c r="D12634" s="295"/>
    </row>
    <row r="12635" spans="1:4" x14ac:dyDescent="0.2">
      <c r="A12635" s="295">
        <v>0.25899080000000002</v>
      </c>
      <c r="B12635" s="295"/>
      <c r="C12635" s="295">
        <v>0.34362959999999998</v>
      </c>
      <c r="D12635" s="295"/>
    </row>
    <row r="12636" spans="1:4" x14ac:dyDescent="0.2">
      <c r="A12636" s="295">
        <v>0.25897569999999998</v>
      </c>
      <c r="B12636" s="295"/>
      <c r="C12636" s="295">
        <v>0.34361619999999998</v>
      </c>
      <c r="D12636" s="295"/>
    </row>
    <row r="12637" spans="1:4" x14ac:dyDescent="0.2">
      <c r="A12637" s="295">
        <v>0.25897569999999998</v>
      </c>
      <c r="B12637" s="295"/>
      <c r="C12637" s="295">
        <v>0.34356389999999998</v>
      </c>
      <c r="D12637" s="295"/>
    </row>
    <row r="12638" spans="1:4" x14ac:dyDescent="0.2">
      <c r="A12638" s="295">
        <v>0.25896249999999998</v>
      </c>
      <c r="B12638" s="295"/>
      <c r="C12638" s="295">
        <v>0.34353689999999998</v>
      </c>
      <c r="D12638" s="295"/>
    </row>
    <row r="12639" spans="1:4" x14ac:dyDescent="0.2">
      <c r="A12639" s="295">
        <v>0.25894739999999999</v>
      </c>
      <c r="B12639" s="295"/>
      <c r="C12639" s="295">
        <v>0.34352480000000002</v>
      </c>
      <c r="D12639" s="295"/>
    </row>
    <row r="12640" spans="1:4" x14ac:dyDescent="0.2">
      <c r="A12640" s="295">
        <v>0.25893470000000002</v>
      </c>
      <c r="B12640" s="295"/>
      <c r="C12640" s="295">
        <v>0.3434855</v>
      </c>
      <c r="D12640" s="295"/>
    </row>
    <row r="12641" spans="1:4" x14ac:dyDescent="0.2">
      <c r="A12641" s="295">
        <v>0.2589226</v>
      </c>
      <c r="B12641" s="295"/>
      <c r="C12641" s="295">
        <v>0.34347349999999999</v>
      </c>
      <c r="D12641" s="295"/>
    </row>
    <row r="12642" spans="1:4" x14ac:dyDescent="0.2">
      <c r="A12642" s="295">
        <v>0.2589226</v>
      </c>
      <c r="B12642" s="295"/>
      <c r="C12642" s="295">
        <v>0.34346009999999999</v>
      </c>
      <c r="D12642" s="295"/>
    </row>
    <row r="12643" spans="1:4" x14ac:dyDescent="0.2">
      <c r="A12643" s="295">
        <v>0.258909</v>
      </c>
      <c r="B12643" s="295"/>
      <c r="C12643" s="295">
        <v>0.34340749999999998</v>
      </c>
      <c r="D12643" s="295"/>
    </row>
    <row r="12644" spans="1:4" x14ac:dyDescent="0.2">
      <c r="A12644" s="295">
        <v>0.25889580000000001</v>
      </c>
      <c r="B12644" s="295"/>
      <c r="C12644" s="295">
        <v>0.34339370000000002</v>
      </c>
      <c r="D12644" s="295"/>
    </row>
    <row r="12645" spans="1:4" x14ac:dyDescent="0.2">
      <c r="A12645" s="295">
        <v>0.25888309999999998</v>
      </c>
      <c r="B12645" s="295"/>
      <c r="C12645" s="295">
        <v>0.34338170000000001</v>
      </c>
      <c r="D12645" s="295"/>
    </row>
    <row r="12646" spans="1:4" x14ac:dyDescent="0.2">
      <c r="A12646" s="295">
        <v>0.25886799999999999</v>
      </c>
      <c r="B12646" s="295"/>
      <c r="C12646" s="295">
        <v>0.34336830000000002</v>
      </c>
      <c r="D12646" s="295"/>
    </row>
    <row r="12647" spans="1:4" x14ac:dyDescent="0.2">
      <c r="A12647" s="295">
        <v>0.25885429999999998</v>
      </c>
      <c r="B12647" s="295"/>
      <c r="C12647" s="295">
        <v>0.34335369999999998</v>
      </c>
      <c r="D12647" s="295"/>
    </row>
    <row r="12648" spans="1:4" x14ac:dyDescent="0.2">
      <c r="A12648" s="295">
        <v>0.25884230000000003</v>
      </c>
      <c r="B12648" s="295"/>
      <c r="C12648" s="295">
        <v>0.34332770000000001</v>
      </c>
      <c r="D12648" s="295"/>
    </row>
    <row r="12649" spans="1:4" x14ac:dyDescent="0.2">
      <c r="A12649" s="295">
        <v>0.25884230000000003</v>
      </c>
      <c r="B12649" s="295"/>
      <c r="C12649" s="295">
        <v>0.34328769999999997</v>
      </c>
      <c r="D12649" s="295"/>
    </row>
    <row r="12650" spans="1:4" x14ac:dyDescent="0.2">
      <c r="A12650" s="295">
        <v>0.25884230000000003</v>
      </c>
      <c r="B12650" s="295"/>
      <c r="C12650" s="295">
        <v>0.34327439999999998</v>
      </c>
      <c r="D12650" s="295"/>
    </row>
    <row r="12651" spans="1:4" x14ac:dyDescent="0.2">
      <c r="A12651" s="295">
        <v>0.25881710000000002</v>
      </c>
      <c r="B12651" s="295"/>
      <c r="C12651" s="295">
        <v>0.34327429999999998</v>
      </c>
      <c r="D12651" s="295"/>
    </row>
    <row r="12652" spans="1:4" x14ac:dyDescent="0.2">
      <c r="A12652" s="295">
        <v>0.25880350000000002</v>
      </c>
      <c r="B12652" s="295"/>
      <c r="C12652" s="295">
        <v>0.34325</v>
      </c>
      <c r="D12652" s="295"/>
    </row>
    <row r="12653" spans="1:4" x14ac:dyDescent="0.2">
      <c r="A12653" s="295">
        <v>0.25879069999999998</v>
      </c>
      <c r="B12653" s="295"/>
      <c r="C12653" s="295">
        <v>0.34323629999999999</v>
      </c>
      <c r="D12653" s="295"/>
    </row>
    <row r="12654" spans="1:4" x14ac:dyDescent="0.2">
      <c r="A12654" s="295">
        <v>0.25879069999999998</v>
      </c>
      <c r="B12654" s="295"/>
      <c r="C12654" s="295">
        <v>0.3432096</v>
      </c>
      <c r="D12654" s="295"/>
    </row>
    <row r="12655" spans="1:4" x14ac:dyDescent="0.2">
      <c r="A12655" s="295">
        <v>0.25877559999999999</v>
      </c>
      <c r="B12655" s="295"/>
      <c r="C12655" s="295">
        <v>0.3432096</v>
      </c>
      <c r="D12655" s="295"/>
    </row>
    <row r="12656" spans="1:4" x14ac:dyDescent="0.2">
      <c r="A12656" s="295">
        <v>0.25876359999999998</v>
      </c>
      <c r="B12656" s="295"/>
      <c r="C12656" s="295">
        <v>0.34317029999999998</v>
      </c>
      <c r="D12656" s="295"/>
    </row>
    <row r="12657" spans="1:4" x14ac:dyDescent="0.2">
      <c r="A12657" s="295">
        <v>0.2587508</v>
      </c>
      <c r="B12657" s="295"/>
      <c r="C12657" s="295">
        <v>0.34317029999999998</v>
      </c>
      <c r="D12657" s="295"/>
    </row>
    <row r="12658" spans="1:4" x14ac:dyDescent="0.2">
      <c r="A12658" s="295">
        <v>0.2587508</v>
      </c>
      <c r="B12658" s="295"/>
      <c r="C12658" s="295">
        <v>0.34314450000000002</v>
      </c>
      <c r="D12658" s="295"/>
    </row>
    <row r="12659" spans="1:4" x14ac:dyDescent="0.2">
      <c r="A12659" s="295">
        <v>0.2587508</v>
      </c>
      <c r="B12659" s="295"/>
      <c r="C12659" s="295">
        <v>0.34314450000000002</v>
      </c>
      <c r="D12659" s="295"/>
    </row>
    <row r="12660" spans="1:4" x14ac:dyDescent="0.2">
      <c r="A12660" s="295">
        <v>0.2587508</v>
      </c>
      <c r="B12660" s="295"/>
      <c r="C12660" s="295">
        <v>0.34313080000000001</v>
      </c>
      <c r="D12660" s="295"/>
    </row>
    <row r="12661" spans="1:4" x14ac:dyDescent="0.2">
      <c r="A12661" s="295">
        <v>0.2587237</v>
      </c>
      <c r="B12661" s="295"/>
      <c r="C12661" s="295">
        <v>0.34310410000000002</v>
      </c>
      <c r="D12661" s="295"/>
    </row>
    <row r="12662" spans="1:4" x14ac:dyDescent="0.2">
      <c r="A12662" s="295">
        <v>0.25871</v>
      </c>
      <c r="B12662" s="295"/>
      <c r="C12662" s="295">
        <v>0.34310410000000002</v>
      </c>
      <c r="D12662" s="295"/>
    </row>
    <row r="12663" spans="1:4" x14ac:dyDescent="0.2">
      <c r="A12663" s="295">
        <v>0.25868419999999998</v>
      </c>
      <c r="B12663" s="295"/>
      <c r="C12663" s="295">
        <v>0.34305279999999999</v>
      </c>
      <c r="D12663" s="295"/>
    </row>
    <row r="12664" spans="1:4" x14ac:dyDescent="0.2">
      <c r="A12664" s="295">
        <v>0.25868419999999998</v>
      </c>
      <c r="B12664" s="295"/>
      <c r="C12664" s="295">
        <v>0.34303899999999998</v>
      </c>
      <c r="D12664" s="295"/>
    </row>
    <row r="12665" spans="1:4" x14ac:dyDescent="0.2">
      <c r="A12665" s="295">
        <v>0.25866899999999998</v>
      </c>
      <c r="B12665" s="295"/>
      <c r="C12665" s="295">
        <v>0.34303899999999998</v>
      </c>
      <c r="D12665" s="295"/>
    </row>
    <row r="12666" spans="1:4" x14ac:dyDescent="0.2">
      <c r="A12666" s="295">
        <v>0.25866899999999998</v>
      </c>
      <c r="B12666" s="295"/>
      <c r="C12666" s="295">
        <v>0.34301320000000002</v>
      </c>
      <c r="D12666" s="295"/>
    </row>
    <row r="12667" spans="1:4" x14ac:dyDescent="0.2">
      <c r="A12667" s="295">
        <v>0.25865379999999999</v>
      </c>
      <c r="B12667" s="295"/>
      <c r="C12667" s="295">
        <v>0.3429604</v>
      </c>
      <c r="D12667" s="295"/>
    </row>
    <row r="12668" spans="1:4" x14ac:dyDescent="0.2">
      <c r="A12668" s="295">
        <v>0.25864179999999998</v>
      </c>
      <c r="B12668" s="295"/>
      <c r="C12668" s="295">
        <v>0.3429604</v>
      </c>
      <c r="D12668" s="295"/>
    </row>
    <row r="12669" spans="1:4" x14ac:dyDescent="0.2">
      <c r="A12669" s="295">
        <v>0.25864179999999998</v>
      </c>
      <c r="B12669" s="295"/>
      <c r="C12669" s="295">
        <v>0.3429604</v>
      </c>
      <c r="D12669" s="295"/>
    </row>
    <row r="12670" spans="1:4" x14ac:dyDescent="0.2">
      <c r="A12670" s="295">
        <v>0.25862819999999997</v>
      </c>
      <c r="B12670" s="295"/>
      <c r="C12670" s="295">
        <v>0.34294829999999998</v>
      </c>
      <c r="D12670" s="295"/>
    </row>
    <row r="12671" spans="1:4" x14ac:dyDescent="0.2">
      <c r="A12671" s="295">
        <v>0.25862819999999997</v>
      </c>
      <c r="B12671" s="295"/>
      <c r="C12671" s="295">
        <v>0.3429103</v>
      </c>
      <c r="D12671" s="295"/>
    </row>
    <row r="12672" spans="1:4" x14ac:dyDescent="0.2">
      <c r="A12672" s="295">
        <v>0.25858619999999999</v>
      </c>
      <c r="B12672" s="295"/>
      <c r="C12672" s="295">
        <v>0.3428832</v>
      </c>
      <c r="D12672" s="295"/>
    </row>
    <row r="12673" spans="1:4" x14ac:dyDescent="0.2">
      <c r="A12673" s="295">
        <v>0.2585615</v>
      </c>
      <c r="B12673" s="295"/>
      <c r="C12673" s="295">
        <v>0.34287119999999999</v>
      </c>
      <c r="D12673" s="295"/>
    </row>
    <row r="12674" spans="1:4" x14ac:dyDescent="0.2">
      <c r="A12674" s="295">
        <v>0.2585615</v>
      </c>
      <c r="B12674" s="295"/>
      <c r="C12674" s="295">
        <v>0.34285650000000001</v>
      </c>
      <c r="D12674" s="295"/>
    </row>
    <row r="12675" spans="1:4" x14ac:dyDescent="0.2">
      <c r="A12675" s="295">
        <v>0.25853320000000002</v>
      </c>
      <c r="B12675" s="295"/>
      <c r="C12675" s="295">
        <v>0.34282950000000001</v>
      </c>
      <c r="D12675" s="295"/>
    </row>
    <row r="12676" spans="1:4" x14ac:dyDescent="0.2">
      <c r="A12676" s="295">
        <v>0.25853320000000002</v>
      </c>
      <c r="B12676" s="295"/>
      <c r="C12676" s="295">
        <v>0.34280519999999998</v>
      </c>
      <c r="D12676" s="295"/>
    </row>
    <row r="12677" spans="1:4" x14ac:dyDescent="0.2">
      <c r="A12677" s="295">
        <v>0.25853320000000002</v>
      </c>
      <c r="B12677" s="295"/>
      <c r="C12677" s="295">
        <v>0.34279140000000002</v>
      </c>
      <c r="D12677" s="295"/>
    </row>
    <row r="12678" spans="1:4" x14ac:dyDescent="0.2">
      <c r="A12678" s="295">
        <v>0.25853320000000002</v>
      </c>
      <c r="B12678" s="295"/>
      <c r="C12678" s="295">
        <v>0.34275119999999998</v>
      </c>
      <c r="D12678" s="295"/>
    </row>
    <row r="12679" spans="1:4" x14ac:dyDescent="0.2">
      <c r="A12679" s="295">
        <v>0.25852049999999999</v>
      </c>
      <c r="B12679" s="295"/>
      <c r="C12679" s="295">
        <v>0.34273749999999997</v>
      </c>
      <c r="D12679" s="295"/>
    </row>
    <row r="12680" spans="1:4" x14ac:dyDescent="0.2">
      <c r="A12680" s="295">
        <v>0.25852039999999998</v>
      </c>
      <c r="B12680" s="295"/>
      <c r="C12680" s="295">
        <v>0.3427132</v>
      </c>
      <c r="D12680" s="295"/>
    </row>
    <row r="12681" spans="1:4" x14ac:dyDescent="0.2">
      <c r="A12681" s="295">
        <v>0.2584785</v>
      </c>
      <c r="B12681" s="295"/>
      <c r="C12681" s="295">
        <v>0.34269939999999999</v>
      </c>
      <c r="D12681" s="295"/>
    </row>
    <row r="12682" spans="1:4" x14ac:dyDescent="0.2">
      <c r="A12682" s="295">
        <v>0.25846649999999999</v>
      </c>
      <c r="B12682" s="295"/>
      <c r="C12682" s="295">
        <v>0.34267379999999997</v>
      </c>
      <c r="D12682" s="295"/>
    </row>
    <row r="12683" spans="1:4" x14ac:dyDescent="0.2">
      <c r="A12683" s="295">
        <v>0.25846649999999999</v>
      </c>
      <c r="B12683" s="295"/>
      <c r="C12683" s="295">
        <v>0.34263339999999998</v>
      </c>
      <c r="D12683" s="295"/>
    </row>
    <row r="12684" spans="1:4" x14ac:dyDescent="0.2">
      <c r="A12684" s="295">
        <v>0.25846649999999999</v>
      </c>
      <c r="B12684" s="295"/>
      <c r="C12684" s="295">
        <v>0.34263339999999998</v>
      </c>
      <c r="D12684" s="295"/>
    </row>
    <row r="12685" spans="1:4" x14ac:dyDescent="0.2">
      <c r="A12685" s="295">
        <v>0.25844010000000001</v>
      </c>
      <c r="B12685" s="295"/>
      <c r="C12685" s="295">
        <v>0.34258080000000002</v>
      </c>
      <c r="D12685" s="295"/>
    </row>
    <row r="12686" spans="1:4" x14ac:dyDescent="0.2">
      <c r="A12686" s="295">
        <v>0.25842700000000002</v>
      </c>
      <c r="B12686" s="295"/>
      <c r="C12686" s="295">
        <v>0.3425687</v>
      </c>
      <c r="D12686" s="295"/>
    </row>
    <row r="12687" spans="1:4" x14ac:dyDescent="0.2">
      <c r="A12687" s="295">
        <v>0.25842700000000002</v>
      </c>
      <c r="B12687" s="295"/>
      <c r="C12687" s="295">
        <v>0.3425687</v>
      </c>
      <c r="D12687" s="295"/>
    </row>
    <row r="12688" spans="1:4" x14ac:dyDescent="0.2">
      <c r="A12688" s="295">
        <v>0.2584149</v>
      </c>
      <c r="B12688" s="295"/>
      <c r="C12688" s="295">
        <v>0.34255540000000001</v>
      </c>
      <c r="D12688" s="295"/>
    </row>
    <row r="12689" spans="1:4" x14ac:dyDescent="0.2">
      <c r="A12689" s="295">
        <v>0.25839980000000001</v>
      </c>
      <c r="B12689" s="295"/>
      <c r="C12689" s="295">
        <v>0.34251540000000003</v>
      </c>
      <c r="D12689" s="295"/>
    </row>
    <row r="12690" spans="1:4" x14ac:dyDescent="0.2">
      <c r="A12690" s="295">
        <v>0.25839980000000001</v>
      </c>
      <c r="B12690" s="295"/>
      <c r="C12690" s="295">
        <v>0.3425031</v>
      </c>
      <c r="D12690" s="295"/>
    </row>
    <row r="12691" spans="1:4" x14ac:dyDescent="0.2">
      <c r="A12691" s="295">
        <v>0.25836029999999999</v>
      </c>
      <c r="B12691" s="295"/>
      <c r="C12691" s="295">
        <v>0.34246399999999999</v>
      </c>
      <c r="D12691" s="295"/>
    </row>
    <row r="12692" spans="1:4" x14ac:dyDescent="0.2">
      <c r="A12692" s="295">
        <v>0.25834829999999998</v>
      </c>
      <c r="B12692" s="295"/>
      <c r="C12692" s="295">
        <v>0.34246399999999999</v>
      </c>
      <c r="D12692" s="295"/>
    </row>
    <row r="12693" spans="1:4" x14ac:dyDescent="0.2">
      <c r="A12693" s="295">
        <v>0.25834819999999997</v>
      </c>
      <c r="B12693" s="295"/>
      <c r="C12693" s="295">
        <v>0.34242499999999998</v>
      </c>
      <c r="D12693" s="295"/>
    </row>
    <row r="12694" spans="1:4" x14ac:dyDescent="0.2">
      <c r="A12694" s="295">
        <v>0.25833309999999998</v>
      </c>
      <c r="B12694" s="295"/>
      <c r="C12694" s="295">
        <v>0.34239950000000002</v>
      </c>
      <c r="D12694" s="295"/>
    </row>
    <row r="12695" spans="1:4" x14ac:dyDescent="0.2">
      <c r="A12695" s="295">
        <v>0.25833309999999998</v>
      </c>
      <c r="B12695" s="295"/>
      <c r="C12695" s="295">
        <v>0.34239940000000002</v>
      </c>
      <c r="D12695" s="295"/>
    </row>
    <row r="12696" spans="1:4" x14ac:dyDescent="0.2">
      <c r="A12696" s="295">
        <v>0.25833309999999998</v>
      </c>
      <c r="B12696" s="295"/>
      <c r="C12696" s="295">
        <v>0.34238479999999999</v>
      </c>
      <c r="D12696" s="295"/>
    </row>
    <row r="12697" spans="1:4" x14ac:dyDescent="0.2">
      <c r="A12697" s="295">
        <v>0.25833309999999998</v>
      </c>
      <c r="B12697" s="295"/>
      <c r="C12697" s="295">
        <v>0.34235769999999999</v>
      </c>
      <c r="D12697" s="295"/>
    </row>
    <row r="12698" spans="1:4" x14ac:dyDescent="0.2">
      <c r="A12698" s="295">
        <v>0.2582952</v>
      </c>
      <c r="B12698" s="295"/>
      <c r="C12698" s="295">
        <v>0.34234569999999998</v>
      </c>
      <c r="D12698" s="295"/>
    </row>
    <row r="12699" spans="1:4" x14ac:dyDescent="0.2">
      <c r="A12699" s="295">
        <v>0.2582952</v>
      </c>
      <c r="B12699" s="295"/>
      <c r="C12699" s="295">
        <v>0.34234569999999998</v>
      </c>
      <c r="D12699" s="295"/>
    </row>
    <row r="12700" spans="1:4" x14ac:dyDescent="0.2">
      <c r="A12700" s="295">
        <v>0.2582952</v>
      </c>
      <c r="B12700" s="295"/>
      <c r="C12700" s="295">
        <v>0.34229559999999998</v>
      </c>
      <c r="D12700" s="295"/>
    </row>
    <row r="12701" spans="1:4" x14ac:dyDescent="0.2">
      <c r="A12701" s="295">
        <v>0.25828319999999999</v>
      </c>
      <c r="B12701" s="295"/>
      <c r="C12701" s="295">
        <v>0.34229559999999998</v>
      </c>
      <c r="D12701" s="295"/>
    </row>
    <row r="12702" spans="1:4" x14ac:dyDescent="0.2">
      <c r="A12702" s="295">
        <v>0.2582564</v>
      </c>
      <c r="B12702" s="295"/>
      <c r="C12702" s="295">
        <v>0.34226760000000001</v>
      </c>
      <c r="D12702" s="295"/>
    </row>
    <row r="12703" spans="1:4" x14ac:dyDescent="0.2">
      <c r="A12703" s="295">
        <v>0.25822850000000003</v>
      </c>
      <c r="B12703" s="295"/>
      <c r="C12703" s="295">
        <v>0.34222960000000002</v>
      </c>
      <c r="D12703" s="295"/>
    </row>
    <row r="12704" spans="1:4" x14ac:dyDescent="0.2">
      <c r="A12704" s="295">
        <v>0.25821539999999998</v>
      </c>
      <c r="B12704" s="295"/>
      <c r="C12704" s="295">
        <v>0.3422055</v>
      </c>
      <c r="D12704" s="295"/>
    </row>
    <row r="12705" spans="1:4" x14ac:dyDescent="0.2">
      <c r="A12705" s="295">
        <v>0.25820169999999998</v>
      </c>
      <c r="B12705" s="295"/>
      <c r="C12705" s="295">
        <v>0.3422055</v>
      </c>
      <c r="D12705" s="295"/>
    </row>
    <row r="12706" spans="1:4" x14ac:dyDescent="0.2">
      <c r="A12706" s="295">
        <v>0.25820169999999998</v>
      </c>
      <c r="B12706" s="295"/>
      <c r="C12706" s="295">
        <v>0.34216619999999998</v>
      </c>
      <c r="D12706" s="295"/>
    </row>
    <row r="12707" spans="1:4" x14ac:dyDescent="0.2">
      <c r="A12707" s="295">
        <v>0.258189</v>
      </c>
      <c r="B12707" s="295"/>
      <c r="C12707" s="295">
        <v>0.34211249999999999</v>
      </c>
      <c r="D12707" s="295"/>
    </row>
    <row r="12708" spans="1:4" x14ac:dyDescent="0.2">
      <c r="A12708" s="295">
        <v>0.258189</v>
      </c>
      <c r="B12708" s="295"/>
      <c r="C12708" s="295">
        <v>0.34211249999999999</v>
      </c>
      <c r="D12708" s="295"/>
    </row>
    <row r="12709" spans="1:4" x14ac:dyDescent="0.2">
      <c r="A12709" s="295">
        <v>0.25817699999999999</v>
      </c>
      <c r="B12709" s="295"/>
      <c r="C12709" s="295">
        <v>0.34208820000000001</v>
      </c>
      <c r="D12709" s="295"/>
    </row>
    <row r="12710" spans="1:4" x14ac:dyDescent="0.2">
      <c r="A12710" s="295">
        <v>0.25815060000000001</v>
      </c>
      <c r="B12710" s="295"/>
      <c r="C12710" s="295">
        <v>0.34207609999999999</v>
      </c>
      <c r="D12710" s="295"/>
    </row>
    <row r="12711" spans="1:4" x14ac:dyDescent="0.2">
      <c r="A12711" s="295">
        <v>0.25812230000000003</v>
      </c>
      <c r="B12711" s="295"/>
      <c r="C12711" s="295">
        <v>0.34206409999999998</v>
      </c>
      <c r="D12711" s="295"/>
    </row>
    <row r="12712" spans="1:4" x14ac:dyDescent="0.2">
      <c r="A12712" s="295">
        <v>0.25811030000000001</v>
      </c>
      <c r="B12712" s="295"/>
      <c r="C12712" s="295">
        <v>0.34205029999999997</v>
      </c>
      <c r="D12712" s="295"/>
    </row>
    <row r="12713" spans="1:4" x14ac:dyDescent="0.2">
      <c r="A12713" s="295">
        <v>0.25809710000000002</v>
      </c>
      <c r="B12713" s="295"/>
      <c r="C12713" s="295">
        <v>0.3420357</v>
      </c>
      <c r="D12713" s="295"/>
    </row>
    <row r="12714" spans="1:4" x14ac:dyDescent="0.2">
      <c r="A12714" s="295">
        <v>0.25808439999999999</v>
      </c>
      <c r="B12714" s="295"/>
      <c r="C12714" s="295">
        <v>0.34200989999999998</v>
      </c>
      <c r="D12714" s="295"/>
    </row>
    <row r="12715" spans="1:4" x14ac:dyDescent="0.2">
      <c r="A12715" s="295">
        <v>0.25807239999999998</v>
      </c>
      <c r="B12715" s="295"/>
      <c r="C12715" s="295">
        <v>0.34196969999999999</v>
      </c>
      <c r="D12715" s="295"/>
    </row>
    <row r="12716" spans="1:4" x14ac:dyDescent="0.2">
      <c r="A12716" s="295">
        <v>0.25804359999999998</v>
      </c>
      <c r="B12716" s="295"/>
      <c r="C12716" s="295">
        <v>0.34196969999999999</v>
      </c>
      <c r="D12716" s="295"/>
    </row>
    <row r="12717" spans="1:4" x14ac:dyDescent="0.2">
      <c r="A12717" s="295">
        <v>0.25804359999999998</v>
      </c>
      <c r="B12717" s="295"/>
      <c r="C12717" s="295">
        <v>0.34196969999999999</v>
      </c>
      <c r="D12717" s="295"/>
    </row>
    <row r="12718" spans="1:4" x14ac:dyDescent="0.2">
      <c r="A12718" s="295">
        <v>0.25804359999999998</v>
      </c>
      <c r="B12718" s="295"/>
      <c r="C12718" s="295">
        <v>0.34194370000000002</v>
      </c>
      <c r="D12718" s="295"/>
    </row>
    <row r="12719" spans="1:4" x14ac:dyDescent="0.2">
      <c r="A12719" s="295">
        <v>0.25803160000000003</v>
      </c>
      <c r="B12719" s="295"/>
      <c r="C12719" s="295">
        <v>0.34191700000000003</v>
      </c>
      <c r="D12719" s="295"/>
    </row>
    <row r="12720" spans="1:4" x14ac:dyDescent="0.2">
      <c r="A12720" s="295">
        <v>0.25801879999999999</v>
      </c>
      <c r="B12720" s="295"/>
      <c r="C12720" s="295">
        <v>0.34189120000000001</v>
      </c>
      <c r="D12720" s="295"/>
    </row>
    <row r="12721" spans="1:4" x14ac:dyDescent="0.2">
      <c r="A12721" s="295">
        <v>0.25801879999999999</v>
      </c>
      <c r="B12721" s="295"/>
      <c r="C12721" s="295">
        <v>0.34186329999999998</v>
      </c>
      <c r="D12721" s="295"/>
    </row>
    <row r="12722" spans="1:4" x14ac:dyDescent="0.2">
      <c r="A12722" s="295">
        <v>0.25799319999999998</v>
      </c>
      <c r="B12722" s="295"/>
      <c r="C12722" s="295">
        <v>0.34183770000000002</v>
      </c>
      <c r="D12722" s="295"/>
    </row>
    <row r="12723" spans="1:4" x14ac:dyDescent="0.2">
      <c r="A12723" s="295">
        <v>0.25797999999999999</v>
      </c>
      <c r="B12723" s="295"/>
      <c r="C12723" s="295">
        <v>0.34182430000000003</v>
      </c>
      <c r="D12723" s="295"/>
    </row>
    <row r="12724" spans="1:4" x14ac:dyDescent="0.2">
      <c r="A12724" s="295">
        <v>0.25796730000000001</v>
      </c>
      <c r="B12724" s="295"/>
      <c r="C12724" s="295">
        <v>0.34178540000000002</v>
      </c>
      <c r="D12724" s="295"/>
    </row>
    <row r="12725" spans="1:4" x14ac:dyDescent="0.2">
      <c r="A12725" s="295">
        <v>0.25795220000000002</v>
      </c>
      <c r="B12725" s="295"/>
      <c r="C12725" s="295">
        <v>0.34177170000000001</v>
      </c>
      <c r="D12725" s="295"/>
    </row>
    <row r="12726" spans="1:4" x14ac:dyDescent="0.2">
      <c r="A12726" s="295">
        <v>0.25795220000000002</v>
      </c>
      <c r="B12726" s="295"/>
      <c r="C12726" s="295">
        <v>0.34177160000000001</v>
      </c>
      <c r="D12726" s="295"/>
    </row>
    <row r="12727" spans="1:4" x14ac:dyDescent="0.2">
      <c r="A12727" s="295">
        <v>0.2579265</v>
      </c>
      <c r="B12727" s="295"/>
      <c r="C12727" s="295">
        <v>0.34173249999999999</v>
      </c>
      <c r="D12727" s="295"/>
    </row>
    <row r="12728" spans="1:4" x14ac:dyDescent="0.2">
      <c r="A12728" s="295">
        <v>0.2579265</v>
      </c>
      <c r="B12728" s="295"/>
      <c r="C12728" s="295">
        <v>0.34173249999999999</v>
      </c>
      <c r="D12728" s="295"/>
    </row>
    <row r="12729" spans="1:4" x14ac:dyDescent="0.2">
      <c r="A12729" s="295">
        <v>0.25791330000000001</v>
      </c>
      <c r="B12729" s="295"/>
      <c r="C12729" s="295">
        <v>0.34169280000000002</v>
      </c>
      <c r="D12729" s="295"/>
    </row>
    <row r="12730" spans="1:4" x14ac:dyDescent="0.2">
      <c r="A12730" s="295">
        <v>0.25790059999999998</v>
      </c>
      <c r="B12730" s="295"/>
      <c r="C12730" s="295">
        <v>0.34162680000000001</v>
      </c>
      <c r="D12730" s="295"/>
    </row>
    <row r="12731" spans="1:4" x14ac:dyDescent="0.2">
      <c r="A12731" s="295">
        <v>0.25788549999999999</v>
      </c>
      <c r="B12731" s="295"/>
      <c r="C12731" s="295">
        <v>0.34162680000000001</v>
      </c>
      <c r="D12731" s="295"/>
    </row>
    <row r="12732" spans="1:4" x14ac:dyDescent="0.2">
      <c r="A12732" s="295">
        <v>0.25788549999999999</v>
      </c>
      <c r="B12732" s="295"/>
      <c r="C12732" s="295">
        <v>0.3416148</v>
      </c>
      <c r="D12732" s="295"/>
    </row>
    <row r="12733" spans="1:4" x14ac:dyDescent="0.2">
      <c r="A12733" s="295">
        <v>0.25786029999999999</v>
      </c>
      <c r="B12733" s="295"/>
      <c r="C12733" s="295">
        <v>0.34160010000000002</v>
      </c>
      <c r="D12733" s="295"/>
    </row>
    <row r="12734" spans="1:4" x14ac:dyDescent="0.2">
      <c r="A12734" s="295">
        <v>0.25780920000000002</v>
      </c>
      <c r="B12734" s="295"/>
      <c r="C12734" s="295">
        <v>0.34157310000000002</v>
      </c>
      <c r="D12734" s="295"/>
    </row>
    <row r="12735" spans="1:4" x14ac:dyDescent="0.2">
      <c r="A12735" s="295">
        <v>0.25780920000000002</v>
      </c>
      <c r="B12735" s="295"/>
      <c r="C12735" s="295">
        <v>0.34153539999999999</v>
      </c>
      <c r="D12735" s="295"/>
    </row>
    <row r="12736" spans="1:4" x14ac:dyDescent="0.2">
      <c r="A12736" s="295">
        <v>0.25778440000000002</v>
      </c>
      <c r="B12736" s="295"/>
      <c r="C12736" s="295">
        <v>0.34152169999999998</v>
      </c>
      <c r="D12736" s="295"/>
    </row>
    <row r="12737" spans="1:4" x14ac:dyDescent="0.2">
      <c r="A12737" s="295">
        <v>0.25777129999999998</v>
      </c>
      <c r="B12737" s="295"/>
      <c r="C12737" s="295">
        <v>0.34150710000000001</v>
      </c>
      <c r="D12737" s="295"/>
    </row>
    <row r="12738" spans="1:4" x14ac:dyDescent="0.2">
      <c r="A12738" s="295">
        <v>0.25777129999999998</v>
      </c>
      <c r="B12738" s="295"/>
      <c r="C12738" s="295">
        <v>0.3414817</v>
      </c>
      <c r="D12738" s="295"/>
    </row>
    <row r="12739" spans="1:4" x14ac:dyDescent="0.2">
      <c r="A12739" s="295">
        <v>0.25774249999999999</v>
      </c>
      <c r="B12739" s="295"/>
      <c r="C12739" s="295">
        <v>0.34145740000000002</v>
      </c>
      <c r="D12739" s="295"/>
    </row>
    <row r="12740" spans="1:4" x14ac:dyDescent="0.2">
      <c r="A12740" s="295">
        <v>0.25774249999999999</v>
      </c>
      <c r="B12740" s="295"/>
      <c r="C12740" s="295">
        <v>0.34144370000000002</v>
      </c>
      <c r="D12740" s="295"/>
    </row>
    <row r="12741" spans="1:4" x14ac:dyDescent="0.2">
      <c r="A12741" s="295">
        <v>0.25774249999999999</v>
      </c>
      <c r="B12741" s="295"/>
      <c r="C12741" s="295">
        <v>0.34142990000000001</v>
      </c>
      <c r="D12741" s="295"/>
    </row>
    <row r="12742" spans="1:4" x14ac:dyDescent="0.2">
      <c r="A12742" s="295">
        <v>0.25774249999999999</v>
      </c>
      <c r="B12742" s="295"/>
      <c r="C12742" s="295">
        <v>0.34140320000000002</v>
      </c>
      <c r="D12742" s="295"/>
    </row>
    <row r="12743" spans="1:4" x14ac:dyDescent="0.2">
      <c r="A12743" s="295">
        <v>0.25774249999999999</v>
      </c>
      <c r="B12743" s="295"/>
      <c r="C12743" s="295">
        <v>0.34138990000000002</v>
      </c>
      <c r="D12743" s="295"/>
    </row>
    <row r="12744" spans="1:4" x14ac:dyDescent="0.2">
      <c r="A12744" s="295">
        <v>0.25771369999999999</v>
      </c>
      <c r="B12744" s="295"/>
      <c r="C12744" s="295">
        <v>0.3413504</v>
      </c>
      <c r="D12744" s="295"/>
    </row>
    <row r="12745" spans="1:4" x14ac:dyDescent="0.2">
      <c r="A12745" s="295">
        <v>0.25771369999999999</v>
      </c>
      <c r="B12745" s="295"/>
      <c r="C12745" s="295">
        <v>0.3413504</v>
      </c>
      <c r="D12745" s="295"/>
    </row>
    <row r="12746" spans="1:4" x14ac:dyDescent="0.2">
      <c r="A12746" s="295">
        <v>0.25768780000000002</v>
      </c>
      <c r="B12746" s="295"/>
      <c r="C12746" s="295">
        <v>0.3413235</v>
      </c>
      <c r="D12746" s="295"/>
    </row>
    <row r="12747" spans="1:4" x14ac:dyDescent="0.2">
      <c r="A12747" s="295">
        <v>0.25768780000000002</v>
      </c>
      <c r="B12747" s="295"/>
      <c r="C12747" s="295">
        <v>0.3413098</v>
      </c>
      <c r="D12747" s="295"/>
    </row>
    <row r="12748" spans="1:4" x14ac:dyDescent="0.2">
      <c r="A12748" s="295">
        <v>0.25767580000000001</v>
      </c>
      <c r="B12748" s="295"/>
      <c r="C12748" s="295">
        <v>0.34127079999999999</v>
      </c>
      <c r="D12748" s="295"/>
    </row>
    <row r="12749" spans="1:4" x14ac:dyDescent="0.2">
      <c r="A12749" s="295">
        <v>0.25766060000000002</v>
      </c>
      <c r="B12749" s="295"/>
      <c r="C12749" s="295">
        <v>0.34125749999999999</v>
      </c>
      <c r="D12749" s="295"/>
    </row>
    <row r="12750" spans="1:4" x14ac:dyDescent="0.2">
      <c r="A12750" s="295">
        <v>0.25764789999999999</v>
      </c>
      <c r="B12750" s="295"/>
      <c r="C12750" s="295">
        <v>0.34125749999999999</v>
      </c>
      <c r="D12750" s="295"/>
    </row>
    <row r="12751" spans="1:4" x14ac:dyDescent="0.2">
      <c r="A12751" s="295">
        <v>0.25763429999999998</v>
      </c>
      <c r="B12751" s="295"/>
      <c r="C12751" s="295">
        <v>0.3412442</v>
      </c>
      <c r="D12751" s="295"/>
    </row>
    <row r="12752" spans="1:4" x14ac:dyDescent="0.2">
      <c r="A12752" s="295">
        <v>0.25763429999999998</v>
      </c>
      <c r="B12752" s="295"/>
      <c r="C12752" s="295">
        <v>0.34123189999999998</v>
      </c>
      <c r="D12752" s="295"/>
    </row>
    <row r="12753" spans="1:4" x14ac:dyDescent="0.2">
      <c r="A12753" s="295">
        <v>0.2576215</v>
      </c>
      <c r="B12753" s="295"/>
      <c r="C12753" s="295">
        <v>0.34120610000000001</v>
      </c>
      <c r="D12753" s="295"/>
    </row>
    <row r="12754" spans="1:4" x14ac:dyDescent="0.2">
      <c r="A12754" s="295">
        <v>0.25760949999999999</v>
      </c>
      <c r="B12754" s="295"/>
      <c r="C12754" s="295">
        <v>0.34115240000000002</v>
      </c>
      <c r="D12754" s="295"/>
    </row>
    <row r="12755" spans="1:4" x14ac:dyDescent="0.2">
      <c r="A12755" s="295">
        <v>0.25756849999999998</v>
      </c>
      <c r="B12755" s="295"/>
      <c r="C12755" s="295">
        <v>0.34114030000000001</v>
      </c>
      <c r="D12755" s="295"/>
    </row>
    <row r="12756" spans="1:4" x14ac:dyDescent="0.2">
      <c r="A12756" s="295">
        <v>0.25756849999999998</v>
      </c>
      <c r="B12756" s="295"/>
      <c r="C12756" s="295">
        <v>0.34110059999999998</v>
      </c>
      <c r="D12756" s="295"/>
    </row>
    <row r="12757" spans="1:4" x14ac:dyDescent="0.2">
      <c r="A12757" s="295">
        <v>0.2575421</v>
      </c>
      <c r="B12757" s="295"/>
      <c r="C12757" s="295">
        <v>0.3410726</v>
      </c>
      <c r="D12757" s="295"/>
    </row>
    <row r="12758" spans="1:4" x14ac:dyDescent="0.2">
      <c r="A12758" s="295">
        <v>0.2575421</v>
      </c>
      <c r="B12758" s="295"/>
      <c r="C12758" s="295">
        <v>0.34106059999999999</v>
      </c>
      <c r="D12758" s="295"/>
    </row>
    <row r="12759" spans="1:4" x14ac:dyDescent="0.2">
      <c r="A12759" s="295">
        <v>0.2575421</v>
      </c>
      <c r="B12759" s="295"/>
      <c r="C12759" s="295">
        <v>0.34104830000000003</v>
      </c>
      <c r="D12759" s="295"/>
    </row>
    <row r="12760" spans="1:4" x14ac:dyDescent="0.2">
      <c r="A12760" s="295">
        <v>0.25751429999999997</v>
      </c>
      <c r="B12760" s="295"/>
      <c r="C12760" s="295">
        <v>0.34103460000000002</v>
      </c>
      <c r="D12760" s="295"/>
    </row>
    <row r="12761" spans="1:4" x14ac:dyDescent="0.2">
      <c r="A12761" s="295">
        <v>0.25751429999999997</v>
      </c>
      <c r="B12761" s="295"/>
      <c r="C12761" s="295">
        <v>0.34102250000000001</v>
      </c>
      <c r="D12761" s="295"/>
    </row>
    <row r="12762" spans="1:4" x14ac:dyDescent="0.2">
      <c r="A12762" s="295">
        <v>0.25750109999999998</v>
      </c>
      <c r="B12762" s="295"/>
      <c r="C12762" s="295">
        <v>0.34100920000000001</v>
      </c>
      <c r="D12762" s="295"/>
    </row>
    <row r="12763" spans="1:4" x14ac:dyDescent="0.2">
      <c r="A12763" s="295">
        <v>0.25750109999999998</v>
      </c>
      <c r="B12763" s="295"/>
      <c r="C12763" s="295">
        <v>0.34098339999999999</v>
      </c>
      <c r="D12763" s="295"/>
    </row>
    <row r="12764" spans="1:4" x14ac:dyDescent="0.2">
      <c r="A12764" s="295">
        <v>0.25746029999999998</v>
      </c>
      <c r="B12764" s="295"/>
      <c r="C12764" s="295">
        <v>0.34095910000000001</v>
      </c>
      <c r="D12764" s="295"/>
    </row>
    <row r="12765" spans="1:4" x14ac:dyDescent="0.2">
      <c r="A12765" s="295">
        <v>0.25746029999999998</v>
      </c>
      <c r="B12765" s="295"/>
      <c r="C12765" s="295">
        <v>0.34094449999999998</v>
      </c>
      <c r="D12765" s="295"/>
    </row>
    <row r="12766" spans="1:4" x14ac:dyDescent="0.2">
      <c r="A12766" s="295">
        <v>0.2574476</v>
      </c>
      <c r="B12766" s="295"/>
      <c r="C12766" s="295">
        <v>0.34093250000000003</v>
      </c>
      <c r="D12766" s="295"/>
    </row>
    <row r="12767" spans="1:4" x14ac:dyDescent="0.2">
      <c r="A12767" s="295">
        <v>0.25743389999999999</v>
      </c>
      <c r="B12767" s="295"/>
      <c r="C12767" s="295">
        <v>0.34091870000000002</v>
      </c>
      <c r="D12767" s="295"/>
    </row>
    <row r="12768" spans="1:4" x14ac:dyDescent="0.2">
      <c r="A12768" s="295">
        <v>0.25739400000000001</v>
      </c>
      <c r="B12768" s="295"/>
      <c r="C12768" s="295">
        <v>0.34089170000000002</v>
      </c>
      <c r="D12768" s="295"/>
    </row>
    <row r="12769" spans="1:4" x14ac:dyDescent="0.2">
      <c r="A12769" s="295">
        <v>0.25738090000000002</v>
      </c>
      <c r="B12769" s="295"/>
      <c r="C12769" s="295">
        <v>0.34089170000000002</v>
      </c>
      <c r="D12769" s="295"/>
    </row>
    <row r="12770" spans="1:4" x14ac:dyDescent="0.2">
      <c r="A12770" s="295">
        <v>0.25736819999999999</v>
      </c>
      <c r="B12770" s="295"/>
      <c r="C12770" s="295">
        <v>0.34087699999999999</v>
      </c>
      <c r="D12770" s="295"/>
    </row>
    <row r="12771" spans="1:4" x14ac:dyDescent="0.2">
      <c r="A12771" s="295">
        <v>0.25736819999999999</v>
      </c>
      <c r="B12771" s="295"/>
      <c r="C12771" s="295">
        <v>0.34086499999999997</v>
      </c>
      <c r="D12771" s="295"/>
    </row>
    <row r="12772" spans="1:4" x14ac:dyDescent="0.2">
      <c r="A12772" s="295">
        <v>0.25735609999999998</v>
      </c>
      <c r="B12772" s="295"/>
      <c r="C12772" s="295">
        <v>0.34082600000000002</v>
      </c>
      <c r="D12772" s="295"/>
    </row>
    <row r="12773" spans="1:4" x14ac:dyDescent="0.2">
      <c r="A12773" s="295">
        <v>0.25735609999999998</v>
      </c>
      <c r="B12773" s="295"/>
      <c r="C12773" s="295">
        <v>0.34081400000000001</v>
      </c>
      <c r="D12773" s="295"/>
    </row>
    <row r="12774" spans="1:4" x14ac:dyDescent="0.2">
      <c r="A12774" s="295">
        <v>0.25734249999999997</v>
      </c>
      <c r="B12774" s="295"/>
      <c r="C12774" s="295">
        <v>0.34077469999999999</v>
      </c>
      <c r="D12774" s="295"/>
    </row>
    <row r="12775" spans="1:4" x14ac:dyDescent="0.2">
      <c r="A12775" s="295">
        <v>0.25734249999999997</v>
      </c>
      <c r="B12775" s="295"/>
      <c r="C12775" s="295">
        <v>0.34076000000000001</v>
      </c>
      <c r="D12775" s="295"/>
    </row>
    <row r="12776" spans="1:4" x14ac:dyDescent="0.2">
      <c r="A12776" s="295">
        <v>0.25732939999999999</v>
      </c>
      <c r="B12776" s="295"/>
      <c r="C12776" s="295">
        <v>0.34074670000000001</v>
      </c>
      <c r="D12776" s="295"/>
    </row>
    <row r="12777" spans="1:4" x14ac:dyDescent="0.2">
      <c r="A12777" s="295">
        <v>0.25732939999999999</v>
      </c>
      <c r="B12777" s="295"/>
      <c r="C12777" s="295">
        <v>0.34074670000000001</v>
      </c>
      <c r="D12777" s="295"/>
    </row>
    <row r="12778" spans="1:4" x14ac:dyDescent="0.2">
      <c r="A12778" s="295">
        <v>0.25730150000000002</v>
      </c>
      <c r="B12778" s="295"/>
      <c r="C12778" s="295">
        <v>0.34069440000000001</v>
      </c>
      <c r="D12778" s="295"/>
    </row>
    <row r="12779" spans="1:4" x14ac:dyDescent="0.2">
      <c r="A12779" s="295">
        <v>0.25728830000000003</v>
      </c>
      <c r="B12779" s="295"/>
      <c r="C12779" s="295">
        <v>0.34066859999999999</v>
      </c>
      <c r="D12779" s="295"/>
    </row>
    <row r="12780" spans="1:4" x14ac:dyDescent="0.2">
      <c r="A12780" s="295">
        <v>0.25727630000000001</v>
      </c>
      <c r="B12780" s="295"/>
      <c r="C12780" s="295">
        <v>0.34066859999999999</v>
      </c>
      <c r="D12780" s="295"/>
    </row>
    <row r="12781" spans="1:4" x14ac:dyDescent="0.2">
      <c r="A12781" s="295">
        <v>0.25724750000000002</v>
      </c>
      <c r="B12781" s="295"/>
      <c r="C12781" s="295">
        <v>0.34066859999999999</v>
      </c>
      <c r="D12781" s="295"/>
    </row>
    <row r="12782" spans="1:4" x14ac:dyDescent="0.2">
      <c r="A12782" s="295">
        <v>0.25724750000000002</v>
      </c>
      <c r="B12782" s="295"/>
      <c r="C12782" s="295">
        <v>0.34065640000000003</v>
      </c>
      <c r="D12782" s="295"/>
    </row>
    <row r="12783" spans="1:4" x14ac:dyDescent="0.2">
      <c r="A12783" s="295">
        <v>0.25723439999999997</v>
      </c>
      <c r="B12783" s="295"/>
      <c r="C12783" s="295">
        <v>0.34062799999999999</v>
      </c>
      <c r="D12783" s="295"/>
    </row>
    <row r="12784" spans="1:4" x14ac:dyDescent="0.2">
      <c r="A12784" s="295">
        <v>0.25722159999999999</v>
      </c>
      <c r="B12784" s="295"/>
      <c r="C12784" s="295">
        <v>0.34061469999999999</v>
      </c>
      <c r="D12784" s="295"/>
    </row>
    <row r="12785" spans="1:4" x14ac:dyDescent="0.2">
      <c r="A12785" s="295">
        <v>0.25722159999999999</v>
      </c>
      <c r="B12785" s="295"/>
      <c r="C12785" s="295">
        <v>0.34061469999999999</v>
      </c>
      <c r="D12785" s="295"/>
    </row>
    <row r="12786" spans="1:4" x14ac:dyDescent="0.2">
      <c r="A12786" s="295">
        <v>0.25720959999999998</v>
      </c>
      <c r="B12786" s="295"/>
      <c r="C12786" s="295">
        <v>0.34056330000000001</v>
      </c>
      <c r="D12786" s="295"/>
    </row>
    <row r="12787" spans="1:4" x14ac:dyDescent="0.2">
      <c r="A12787" s="295">
        <v>0.25718079999999999</v>
      </c>
      <c r="B12787" s="295"/>
      <c r="C12787" s="295">
        <v>0.34056330000000001</v>
      </c>
      <c r="D12787" s="295"/>
    </row>
    <row r="12788" spans="1:4" x14ac:dyDescent="0.2">
      <c r="A12788" s="295">
        <v>0.2571677</v>
      </c>
      <c r="B12788" s="295"/>
      <c r="C12788" s="295">
        <v>0.34054869999999998</v>
      </c>
      <c r="D12788" s="295"/>
    </row>
    <row r="12789" spans="1:4" x14ac:dyDescent="0.2">
      <c r="A12789" s="295">
        <v>0.25715500000000002</v>
      </c>
      <c r="B12789" s="295"/>
      <c r="C12789" s="295">
        <v>0.34050989999999998</v>
      </c>
      <c r="D12789" s="295"/>
    </row>
    <row r="12790" spans="1:4" x14ac:dyDescent="0.2">
      <c r="A12790" s="295">
        <v>0.25715500000000002</v>
      </c>
      <c r="B12790" s="295"/>
      <c r="C12790" s="295">
        <v>0.34049620000000003</v>
      </c>
      <c r="D12790" s="295"/>
    </row>
    <row r="12791" spans="1:4" x14ac:dyDescent="0.2">
      <c r="A12791" s="295">
        <v>0.25711610000000001</v>
      </c>
      <c r="B12791" s="295"/>
      <c r="C12791" s="295">
        <v>0.34048289999999998</v>
      </c>
      <c r="D12791" s="295"/>
    </row>
    <row r="12792" spans="1:4" x14ac:dyDescent="0.2">
      <c r="A12792" s="295">
        <v>0.25710339999999998</v>
      </c>
      <c r="B12792" s="295"/>
      <c r="C12792" s="295">
        <v>0.34044219999999997</v>
      </c>
      <c r="D12792" s="295"/>
    </row>
    <row r="12793" spans="1:4" x14ac:dyDescent="0.2">
      <c r="A12793" s="295">
        <v>0.25710339999999998</v>
      </c>
      <c r="B12793" s="295"/>
      <c r="C12793" s="295">
        <v>0.34044219999999997</v>
      </c>
      <c r="D12793" s="295"/>
    </row>
    <row r="12794" spans="1:4" x14ac:dyDescent="0.2">
      <c r="A12794" s="295">
        <v>0.25707819999999998</v>
      </c>
      <c r="B12794" s="295"/>
      <c r="C12794" s="295">
        <v>0.34041660000000001</v>
      </c>
      <c r="D12794" s="295"/>
    </row>
    <row r="12795" spans="1:4" x14ac:dyDescent="0.2">
      <c r="A12795" s="295">
        <v>0.25706459999999998</v>
      </c>
      <c r="B12795" s="295"/>
      <c r="C12795" s="295">
        <v>0.34040290000000001</v>
      </c>
      <c r="D12795" s="295"/>
    </row>
    <row r="12796" spans="1:4" x14ac:dyDescent="0.2">
      <c r="A12796" s="295">
        <v>0.25706459999999998</v>
      </c>
      <c r="B12796" s="295"/>
      <c r="C12796" s="295">
        <v>0.3403909</v>
      </c>
      <c r="D12796" s="295"/>
    </row>
    <row r="12797" spans="1:4" x14ac:dyDescent="0.2">
      <c r="A12797" s="295">
        <v>0.25703870000000001</v>
      </c>
      <c r="B12797" s="295"/>
      <c r="C12797" s="295">
        <v>0.3403775</v>
      </c>
      <c r="D12797" s="295"/>
    </row>
    <row r="12798" spans="1:4" x14ac:dyDescent="0.2">
      <c r="A12798" s="295">
        <v>0.25703870000000001</v>
      </c>
      <c r="B12798" s="295"/>
      <c r="C12798" s="295">
        <v>0.3403775</v>
      </c>
      <c r="D12798" s="295"/>
    </row>
    <row r="12799" spans="1:4" x14ac:dyDescent="0.2">
      <c r="A12799" s="295">
        <v>0.25703870000000001</v>
      </c>
      <c r="B12799" s="295"/>
      <c r="C12799" s="295">
        <v>0.3403775</v>
      </c>
      <c r="D12799" s="295"/>
    </row>
    <row r="12800" spans="1:4" x14ac:dyDescent="0.2">
      <c r="A12800" s="295">
        <v>0.25702360000000002</v>
      </c>
      <c r="B12800" s="295"/>
      <c r="C12800" s="295">
        <v>0.34036549999999999</v>
      </c>
      <c r="D12800" s="295"/>
    </row>
    <row r="12801" spans="1:4" x14ac:dyDescent="0.2">
      <c r="A12801" s="295">
        <v>0.25698330000000003</v>
      </c>
      <c r="B12801" s="295"/>
      <c r="C12801" s="295">
        <v>0.34033859999999999</v>
      </c>
      <c r="D12801" s="295"/>
    </row>
    <row r="12802" spans="1:4" x14ac:dyDescent="0.2">
      <c r="A12802" s="295">
        <v>0.25696960000000002</v>
      </c>
      <c r="B12802" s="295"/>
      <c r="C12802" s="295">
        <v>0.34033859999999999</v>
      </c>
      <c r="D12802" s="295"/>
    </row>
    <row r="12803" spans="1:4" x14ac:dyDescent="0.2">
      <c r="A12803" s="295">
        <v>0.25696960000000002</v>
      </c>
      <c r="B12803" s="295"/>
      <c r="C12803" s="295">
        <v>0.34032489999999999</v>
      </c>
      <c r="D12803" s="295"/>
    </row>
    <row r="12804" spans="1:4" x14ac:dyDescent="0.2">
      <c r="A12804" s="295">
        <v>0.25695689999999999</v>
      </c>
      <c r="B12804" s="295"/>
      <c r="C12804" s="295">
        <v>0.34031149999999999</v>
      </c>
      <c r="D12804" s="295"/>
    </row>
    <row r="12805" spans="1:4" x14ac:dyDescent="0.2">
      <c r="A12805" s="295">
        <v>0.2569417</v>
      </c>
      <c r="B12805" s="295"/>
      <c r="C12805" s="295">
        <v>0.34029949999999998</v>
      </c>
      <c r="D12805" s="295"/>
    </row>
    <row r="12806" spans="1:4" x14ac:dyDescent="0.2">
      <c r="A12806" s="295">
        <v>0.25692900000000002</v>
      </c>
      <c r="B12806" s="295"/>
      <c r="C12806" s="295">
        <v>0.3402578</v>
      </c>
      <c r="D12806" s="295"/>
    </row>
    <row r="12807" spans="1:4" x14ac:dyDescent="0.2">
      <c r="A12807" s="295">
        <v>0.25691700000000001</v>
      </c>
      <c r="B12807" s="295"/>
      <c r="C12807" s="295">
        <v>0.34023199999999998</v>
      </c>
      <c r="D12807" s="295"/>
    </row>
    <row r="12808" spans="1:4" x14ac:dyDescent="0.2">
      <c r="A12808" s="295">
        <v>0.25687500000000002</v>
      </c>
      <c r="B12808" s="295"/>
      <c r="C12808" s="295">
        <v>0.34021970000000001</v>
      </c>
      <c r="D12808" s="295"/>
    </row>
    <row r="12809" spans="1:4" x14ac:dyDescent="0.2">
      <c r="A12809" s="295">
        <v>0.25687500000000002</v>
      </c>
      <c r="B12809" s="295"/>
      <c r="C12809" s="295">
        <v>0.3402077</v>
      </c>
      <c r="D12809" s="295"/>
    </row>
    <row r="12810" spans="1:4" x14ac:dyDescent="0.2">
      <c r="A12810" s="295">
        <v>0.25687500000000002</v>
      </c>
      <c r="B12810" s="295"/>
      <c r="C12810" s="295">
        <v>0.34016819999999998</v>
      </c>
      <c r="D12810" s="295"/>
    </row>
    <row r="12811" spans="1:4" x14ac:dyDescent="0.2">
      <c r="A12811" s="295">
        <v>0.25686189999999998</v>
      </c>
      <c r="B12811" s="295"/>
      <c r="C12811" s="295">
        <v>0.3401402</v>
      </c>
      <c r="D12811" s="295"/>
    </row>
    <row r="12812" spans="1:4" x14ac:dyDescent="0.2">
      <c r="A12812" s="295">
        <v>0.25683400000000001</v>
      </c>
      <c r="B12812" s="295"/>
      <c r="C12812" s="295">
        <v>0.34009869999999998</v>
      </c>
      <c r="D12812" s="295"/>
    </row>
    <row r="12813" spans="1:4" x14ac:dyDescent="0.2">
      <c r="A12813" s="295">
        <v>0.25682199999999999</v>
      </c>
      <c r="B12813" s="295"/>
      <c r="C12813" s="295">
        <v>0.34008529999999998</v>
      </c>
      <c r="D12813" s="295"/>
    </row>
    <row r="12814" spans="1:4" x14ac:dyDescent="0.2">
      <c r="A12814" s="295">
        <v>0.25680890000000001</v>
      </c>
      <c r="B12814" s="295"/>
      <c r="C12814" s="295">
        <v>0.34007159999999997</v>
      </c>
      <c r="D12814" s="295"/>
    </row>
    <row r="12815" spans="1:4" x14ac:dyDescent="0.2">
      <c r="A12815" s="295">
        <v>0.25680890000000001</v>
      </c>
      <c r="B12815" s="295"/>
      <c r="C12815" s="295">
        <v>0.34004489999999998</v>
      </c>
      <c r="D12815" s="295"/>
    </row>
    <row r="12816" spans="1:4" x14ac:dyDescent="0.2">
      <c r="A12816" s="295">
        <v>0.25676690000000002</v>
      </c>
      <c r="B12816" s="295"/>
      <c r="C12816" s="295">
        <v>0.34004489999999998</v>
      </c>
      <c r="D12816" s="295"/>
    </row>
    <row r="12817" spans="1:4" x14ac:dyDescent="0.2">
      <c r="A12817" s="295">
        <v>0.25676690000000002</v>
      </c>
      <c r="B12817" s="295"/>
      <c r="C12817" s="295">
        <v>0.34001789999999998</v>
      </c>
      <c r="D12817" s="295"/>
    </row>
    <row r="12818" spans="1:4" x14ac:dyDescent="0.2">
      <c r="A12818" s="295">
        <v>0.25676690000000002</v>
      </c>
      <c r="B12818" s="295"/>
      <c r="C12818" s="295">
        <v>0.34000560000000002</v>
      </c>
      <c r="D12818" s="295"/>
    </row>
    <row r="12819" spans="1:4" x14ac:dyDescent="0.2">
      <c r="A12819" s="295">
        <v>0.25675419999999999</v>
      </c>
      <c r="B12819" s="295"/>
      <c r="C12819" s="295">
        <v>0.33999099999999999</v>
      </c>
      <c r="D12819" s="295"/>
    </row>
    <row r="12820" spans="1:4" x14ac:dyDescent="0.2">
      <c r="A12820" s="295">
        <v>0.25672899999999998</v>
      </c>
      <c r="B12820" s="295"/>
      <c r="C12820" s="295">
        <v>0.33996500000000002</v>
      </c>
      <c r="D12820" s="295"/>
    </row>
    <row r="12821" spans="1:4" x14ac:dyDescent="0.2">
      <c r="A12821" s="295">
        <v>0.25672899999999998</v>
      </c>
      <c r="B12821" s="295"/>
      <c r="C12821" s="295">
        <v>0.33994069999999998</v>
      </c>
      <c r="D12821" s="295"/>
    </row>
    <row r="12822" spans="1:4" x14ac:dyDescent="0.2">
      <c r="A12822" s="295">
        <v>0.25670120000000002</v>
      </c>
      <c r="B12822" s="295"/>
      <c r="C12822" s="295">
        <v>0.33992689999999998</v>
      </c>
      <c r="D12822" s="295"/>
    </row>
    <row r="12823" spans="1:4" x14ac:dyDescent="0.2">
      <c r="A12823" s="295">
        <v>0.25670120000000002</v>
      </c>
      <c r="B12823" s="295"/>
      <c r="C12823" s="295">
        <v>0.33990029999999999</v>
      </c>
      <c r="D12823" s="295"/>
    </row>
    <row r="12824" spans="1:4" x14ac:dyDescent="0.2">
      <c r="A12824" s="295">
        <v>0.2566891</v>
      </c>
      <c r="B12824" s="295"/>
      <c r="C12824" s="295">
        <v>0.33990029999999999</v>
      </c>
      <c r="D12824" s="295"/>
    </row>
    <row r="12825" spans="1:4" x14ac:dyDescent="0.2">
      <c r="A12825" s="295">
        <v>0.2566755</v>
      </c>
      <c r="B12825" s="295"/>
      <c r="C12825" s="295">
        <v>0.33986240000000001</v>
      </c>
      <c r="D12825" s="295"/>
    </row>
    <row r="12826" spans="1:4" x14ac:dyDescent="0.2">
      <c r="A12826" s="295">
        <v>0.25666230000000001</v>
      </c>
      <c r="B12826" s="295"/>
      <c r="C12826" s="295">
        <v>0.3398487</v>
      </c>
      <c r="D12826" s="295"/>
    </row>
    <row r="12827" spans="1:4" x14ac:dyDescent="0.2">
      <c r="A12827" s="295">
        <v>0.2566503</v>
      </c>
      <c r="B12827" s="295"/>
      <c r="C12827" s="295">
        <v>0.3398487</v>
      </c>
      <c r="D12827" s="295"/>
    </row>
    <row r="12828" spans="1:4" x14ac:dyDescent="0.2">
      <c r="A12828" s="295">
        <v>0.25663520000000001</v>
      </c>
      <c r="B12828" s="295"/>
      <c r="C12828" s="295">
        <v>0.3398216</v>
      </c>
      <c r="D12828" s="295"/>
    </row>
    <row r="12829" spans="1:4" x14ac:dyDescent="0.2">
      <c r="A12829" s="295">
        <v>0.25662760000000001</v>
      </c>
      <c r="B12829" s="295"/>
      <c r="C12829" s="295">
        <v>0.33980700000000003</v>
      </c>
      <c r="D12829" s="295"/>
    </row>
    <row r="12830" spans="1:4" x14ac:dyDescent="0.2">
      <c r="A12830" s="295">
        <v>0.25662000000000001</v>
      </c>
      <c r="B12830" s="295"/>
      <c r="C12830" s="295">
        <v>0.33980700000000003</v>
      </c>
      <c r="D12830" s="295"/>
    </row>
    <row r="12831" spans="1:4" x14ac:dyDescent="0.2">
      <c r="A12831" s="295">
        <v>0.25659409999999999</v>
      </c>
      <c r="B12831" s="295"/>
      <c r="C12831" s="295">
        <v>0.33976669999999998</v>
      </c>
      <c r="D12831" s="295"/>
    </row>
    <row r="12832" spans="1:4" x14ac:dyDescent="0.2">
      <c r="A12832" s="295">
        <v>0.25658209999999998</v>
      </c>
      <c r="B12832" s="295"/>
      <c r="C12832" s="295">
        <v>0.33975470000000002</v>
      </c>
      <c r="D12832" s="295"/>
    </row>
    <row r="12833" spans="1:4" x14ac:dyDescent="0.2">
      <c r="A12833" s="295">
        <v>0.25656689999999999</v>
      </c>
      <c r="B12833" s="295"/>
      <c r="C12833" s="295">
        <v>0.33974130000000002</v>
      </c>
      <c r="D12833" s="295"/>
    </row>
    <row r="12834" spans="1:4" x14ac:dyDescent="0.2">
      <c r="A12834" s="295">
        <v>0.25654179999999999</v>
      </c>
      <c r="B12834" s="295"/>
      <c r="C12834" s="295">
        <v>0.33972930000000001</v>
      </c>
      <c r="D12834" s="295"/>
    </row>
    <row r="12835" spans="1:4" x14ac:dyDescent="0.2">
      <c r="A12835" s="295">
        <v>0.25652809999999998</v>
      </c>
      <c r="B12835" s="295"/>
      <c r="C12835" s="295">
        <v>0.3397037</v>
      </c>
      <c r="D12835" s="295"/>
    </row>
    <row r="12836" spans="1:4" x14ac:dyDescent="0.2">
      <c r="A12836" s="295">
        <v>0.25651299999999999</v>
      </c>
      <c r="B12836" s="295"/>
      <c r="C12836" s="295">
        <v>0.33968910000000002</v>
      </c>
      <c r="D12836" s="295"/>
    </row>
    <row r="12837" spans="1:4" x14ac:dyDescent="0.2">
      <c r="A12837" s="295">
        <v>0.25647350000000002</v>
      </c>
      <c r="B12837" s="295"/>
      <c r="C12837" s="295">
        <v>0.33968910000000002</v>
      </c>
      <c r="D12837" s="295"/>
    </row>
    <row r="12838" spans="1:4" x14ac:dyDescent="0.2">
      <c r="A12838" s="295">
        <v>0.25647350000000002</v>
      </c>
      <c r="B12838" s="295"/>
      <c r="C12838" s="295">
        <v>0.3396633</v>
      </c>
      <c r="D12838" s="295"/>
    </row>
    <row r="12839" spans="1:4" x14ac:dyDescent="0.2">
      <c r="A12839" s="295">
        <v>0.25647350000000002</v>
      </c>
      <c r="B12839" s="295"/>
      <c r="C12839" s="295">
        <v>0.3396633</v>
      </c>
      <c r="D12839" s="295"/>
    </row>
    <row r="12840" spans="1:4" x14ac:dyDescent="0.2">
      <c r="A12840" s="295">
        <v>0.25646079999999999</v>
      </c>
      <c r="B12840" s="295"/>
      <c r="C12840" s="295">
        <v>0.33962399999999998</v>
      </c>
      <c r="D12840" s="295"/>
    </row>
    <row r="12841" spans="1:4" x14ac:dyDescent="0.2">
      <c r="A12841" s="295">
        <v>0.25644869999999997</v>
      </c>
      <c r="B12841" s="295"/>
      <c r="C12841" s="295">
        <v>0.3396093</v>
      </c>
      <c r="D12841" s="295"/>
    </row>
    <row r="12842" spans="1:4" x14ac:dyDescent="0.2">
      <c r="A12842" s="295">
        <v>0.25644869999999997</v>
      </c>
      <c r="B12842" s="295"/>
      <c r="C12842" s="295">
        <v>0.3395956</v>
      </c>
      <c r="D12842" s="295"/>
    </row>
    <row r="12843" spans="1:4" x14ac:dyDescent="0.2">
      <c r="A12843" s="295">
        <v>0.25642189999999998</v>
      </c>
      <c r="B12843" s="295"/>
      <c r="C12843" s="295">
        <v>0.33958349999999998</v>
      </c>
      <c r="D12843" s="295"/>
    </row>
    <row r="12844" spans="1:4" x14ac:dyDescent="0.2">
      <c r="A12844" s="295">
        <v>0.25640679999999999</v>
      </c>
      <c r="B12844" s="295"/>
      <c r="C12844" s="295">
        <v>0.33955930000000001</v>
      </c>
      <c r="D12844" s="295"/>
    </row>
    <row r="12845" spans="1:4" x14ac:dyDescent="0.2">
      <c r="A12845" s="295">
        <v>0.25639469999999998</v>
      </c>
      <c r="B12845" s="295"/>
      <c r="C12845" s="295">
        <v>0.3395339</v>
      </c>
      <c r="D12845" s="295"/>
    </row>
    <row r="12846" spans="1:4" x14ac:dyDescent="0.2">
      <c r="A12846" s="295">
        <v>0.25638159999999999</v>
      </c>
      <c r="B12846" s="295"/>
      <c r="C12846" s="295">
        <v>0.33952159999999998</v>
      </c>
      <c r="D12846" s="295"/>
    </row>
    <row r="12847" spans="1:4" x14ac:dyDescent="0.2">
      <c r="A12847" s="295">
        <v>0.25638159999999999</v>
      </c>
      <c r="B12847" s="295"/>
      <c r="C12847" s="295">
        <v>0.33950789999999997</v>
      </c>
      <c r="D12847" s="295"/>
    </row>
    <row r="12848" spans="1:4" x14ac:dyDescent="0.2">
      <c r="A12848" s="295">
        <v>0.25638159999999999</v>
      </c>
      <c r="B12848" s="295"/>
      <c r="C12848" s="295">
        <v>0.33944079999999999</v>
      </c>
      <c r="D12848" s="295"/>
    </row>
    <row r="12849" spans="1:4" x14ac:dyDescent="0.2">
      <c r="A12849" s="295">
        <v>0.25636959999999998</v>
      </c>
      <c r="B12849" s="295"/>
      <c r="C12849" s="295">
        <v>0.33942850000000002</v>
      </c>
      <c r="D12849" s="295"/>
    </row>
    <row r="12850" spans="1:4" x14ac:dyDescent="0.2">
      <c r="A12850" s="295">
        <v>0.25634129999999999</v>
      </c>
      <c r="B12850" s="295"/>
      <c r="C12850" s="295">
        <v>0.33941519999999997</v>
      </c>
      <c r="D12850" s="295"/>
    </row>
    <row r="12851" spans="1:4" x14ac:dyDescent="0.2">
      <c r="A12851" s="295">
        <v>0.25632860000000002</v>
      </c>
      <c r="B12851" s="295"/>
      <c r="C12851" s="295">
        <v>0.3394006</v>
      </c>
      <c r="D12851" s="295"/>
    </row>
    <row r="12852" spans="1:4" x14ac:dyDescent="0.2">
      <c r="A12852" s="295">
        <v>0.25631579999999998</v>
      </c>
      <c r="B12852" s="295"/>
      <c r="C12852" s="295">
        <v>0.33938849999999998</v>
      </c>
      <c r="D12852" s="295"/>
    </row>
    <row r="12853" spans="1:4" x14ac:dyDescent="0.2">
      <c r="A12853" s="295">
        <v>0.25629020000000002</v>
      </c>
      <c r="B12853" s="295"/>
      <c r="C12853" s="295">
        <v>0.3393601</v>
      </c>
      <c r="D12853" s="295"/>
    </row>
    <row r="12854" spans="1:4" x14ac:dyDescent="0.2">
      <c r="A12854" s="295">
        <v>0.25627699999999998</v>
      </c>
      <c r="B12854" s="295"/>
      <c r="C12854" s="295">
        <v>0.33933219999999997</v>
      </c>
      <c r="D12854" s="295"/>
    </row>
    <row r="12855" spans="1:4" x14ac:dyDescent="0.2">
      <c r="A12855" s="295">
        <v>0.25623600000000002</v>
      </c>
      <c r="B12855" s="295"/>
      <c r="C12855" s="295">
        <v>0.33933219999999997</v>
      </c>
      <c r="D12855" s="295"/>
    </row>
    <row r="12856" spans="1:4" x14ac:dyDescent="0.2">
      <c r="A12856" s="295">
        <v>0.25623600000000002</v>
      </c>
      <c r="B12856" s="295"/>
      <c r="C12856" s="295">
        <v>0.33929280000000001</v>
      </c>
      <c r="D12856" s="295"/>
    </row>
    <row r="12857" spans="1:4" x14ac:dyDescent="0.2">
      <c r="A12857" s="295">
        <v>0.25623600000000002</v>
      </c>
      <c r="B12857" s="295"/>
      <c r="C12857" s="295">
        <v>0.33928079999999999</v>
      </c>
      <c r="D12857" s="295"/>
    </row>
    <row r="12858" spans="1:4" x14ac:dyDescent="0.2">
      <c r="A12858" s="295">
        <v>0.25623600000000002</v>
      </c>
      <c r="B12858" s="295"/>
      <c r="C12858" s="295">
        <v>0.33928079999999999</v>
      </c>
      <c r="D12858" s="295"/>
    </row>
    <row r="12859" spans="1:4" x14ac:dyDescent="0.2">
      <c r="A12859" s="295">
        <v>0.25623600000000002</v>
      </c>
      <c r="B12859" s="295"/>
      <c r="C12859" s="295">
        <v>0.33922849999999999</v>
      </c>
      <c r="D12859" s="295"/>
    </row>
    <row r="12860" spans="1:4" x14ac:dyDescent="0.2">
      <c r="A12860" s="295">
        <v>0.2562103</v>
      </c>
      <c r="B12860" s="295"/>
      <c r="C12860" s="295">
        <v>0.33921479999999998</v>
      </c>
      <c r="D12860" s="295"/>
    </row>
    <row r="12861" spans="1:4" x14ac:dyDescent="0.2">
      <c r="A12861" s="295">
        <v>0.25618449999999998</v>
      </c>
      <c r="B12861" s="295"/>
      <c r="C12861" s="295">
        <v>0.33921479999999998</v>
      </c>
      <c r="D12861" s="295"/>
    </row>
    <row r="12862" spans="1:4" x14ac:dyDescent="0.2">
      <c r="A12862" s="295">
        <v>0.25618449999999998</v>
      </c>
      <c r="B12862" s="295"/>
      <c r="C12862" s="295">
        <v>0.33921479999999998</v>
      </c>
      <c r="D12862" s="295"/>
    </row>
    <row r="12863" spans="1:4" x14ac:dyDescent="0.2">
      <c r="A12863" s="295">
        <v>0.25618449999999998</v>
      </c>
      <c r="B12863" s="295"/>
      <c r="C12863" s="295">
        <v>0.33918900000000002</v>
      </c>
      <c r="D12863" s="295"/>
    </row>
    <row r="12864" spans="1:4" x14ac:dyDescent="0.2">
      <c r="A12864" s="295">
        <v>0.2561446</v>
      </c>
      <c r="B12864" s="295"/>
      <c r="C12864" s="295">
        <v>0.33918900000000002</v>
      </c>
      <c r="D12864" s="295"/>
    </row>
    <row r="12865" spans="1:4" x14ac:dyDescent="0.2">
      <c r="A12865" s="295">
        <v>0.25611780000000001</v>
      </c>
      <c r="B12865" s="295"/>
      <c r="C12865" s="295">
        <v>0.33913929999999998</v>
      </c>
      <c r="D12865" s="295"/>
    </row>
    <row r="12866" spans="1:4" x14ac:dyDescent="0.2">
      <c r="A12866" s="295">
        <v>0.25611780000000001</v>
      </c>
      <c r="B12866" s="295"/>
      <c r="C12866" s="295">
        <v>0.33913929999999998</v>
      </c>
      <c r="D12866" s="295"/>
    </row>
    <row r="12867" spans="1:4" x14ac:dyDescent="0.2">
      <c r="A12867" s="295">
        <v>0.25611780000000001</v>
      </c>
      <c r="B12867" s="295"/>
      <c r="C12867" s="295">
        <v>0.33912560000000003</v>
      </c>
      <c r="D12867" s="295"/>
    </row>
    <row r="12868" spans="1:4" x14ac:dyDescent="0.2">
      <c r="A12868" s="295">
        <v>0.2561041</v>
      </c>
      <c r="B12868" s="295"/>
      <c r="C12868" s="295">
        <v>0.33908670000000002</v>
      </c>
      <c r="D12868" s="295"/>
    </row>
    <row r="12869" spans="1:4" x14ac:dyDescent="0.2">
      <c r="A12869" s="295">
        <v>0.25608900000000001</v>
      </c>
      <c r="B12869" s="295"/>
      <c r="C12869" s="295">
        <v>0.33908670000000002</v>
      </c>
      <c r="D12869" s="295"/>
    </row>
    <row r="12870" spans="1:4" x14ac:dyDescent="0.2">
      <c r="A12870" s="295">
        <v>0.25606420000000002</v>
      </c>
      <c r="B12870" s="295"/>
      <c r="C12870" s="295">
        <v>0.33901920000000002</v>
      </c>
      <c r="D12870" s="295"/>
    </row>
    <row r="12871" spans="1:4" x14ac:dyDescent="0.2">
      <c r="A12871" s="295">
        <v>0.25606420000000002</v>
      </c>
      <c r="B12871" s="295"/>
      <c r="C12871" s="295">
        <v>0.33901920000000002</v>
      </c>
      <c r="D12871" s="295"/>
    </row>
    <row r="12872" spans="1:4" x14ac:dyDescent="0.2">
      <c r="A12872" s="295">
        <v>0.25602229999999998</v>
      </c>
      <c r="B12872" s="295"/>
      <c r="C12872" s="295">
        <v>0.33899360000000001</v>
      </c>
      <c r="D12872" s="295"/>
    </row>
    <row r="12873" spans="1:4" x14ac:dyDescent="0.2">
      <c r="A12873" s="295">
        <v>0.25602229999999998</v>
      </c>
      <c r="B12873" s="295"/>
      <c r="C12873" s="295">
        <v>0.33896690000000002</v>
      </c>
      <c r="D12873" s="295"/>
    </row>
    <row r="12874" spans="1:4" x14ac:dyDescent="0.2">
      <c r="A12874" s="295">
        <v>0.25601030000000002</v>
      </c>
      <c r="B12874" s="295"/>
      <c r="C12874" s="295">
        <v>0.33894150000000001</v>
      </c>
      <c r="D12874" s="295"/>
    </row>
    <row r="12875" spans="1:4" x14ac:dyDescent="0.2">
      <c r="A12875" s="295">
        <v>0.25599509999999998</v>
      </c>
      <c r="B12875" s="295"/>
      <c r="C12875" s="295">
        <v>0.3389278</v>
      </c>
      <c r="D12875" s="295"/>
    </row>
    <row r="12876" spans="1:4" x14ac:dyDescent="0.2">
      <c r="A12876" s="295">
        <v>0.25599509999999998</v>
      </c>
      <c r="B12876" s="295"/>
      <c r="C12876" s="295">
        <v>0.33891569999999999</v>
      </c>
      <c r="D12876" s="295"/>
    </row>
    <row r="12877" spans="1:4" x14ac:dyDescent="0.2">
      <c r="A12877" s="295">
        <v>0.25598199999999999</v>
      </c>
      <c r="B12877" s="295"/>
      <c r="C12877" s="295">
        <v>0.33888889999999999</v>
      </c>
      <c r="D12877" s="295"/>
    </row>
    <row r="12878" spans="1:4" x14ac:dyDescent="0.2">
      <c r="A12878" s="295">
        <v>0.25595630000000003</v>
      </c>
      <c r="B12878" s="295"/>
      <c r="C12878" s="295">
        <v>0.33888879999999999</v>
      </c>
      <c r="D12878" s="295"/>
    </row>
    <row r="12879" spans="1:4" x14ac:dyDescent="0.2">
      <c r="A12879" s="295">
        <v>0.25591639999999999</v>
      </c>
      <c r="B12879" s="295"/>
      <c r="C12879" s="295">
        <v>0.33885120000000002</v>
      </c>
      <c r="D12879" s="295"/>
    </row>
    <row r="12880" spans="1:4" x14ac:dyDescent="0.2">
      <c r="A12880" s="295">
        <v>0.25591639999999999</v>
      </c>
      <c r="B12880" s="295"/>
      <c r="C12880" s="295">
        <v>0.33882519999999999</v>
      </c>
      <c r="D12880" s="295"/>
    </row>
    <row r="12881" spans="1:4" x14ac:dyDescent="0.2">
      <c r="A12881" s="295">
        <v>0.25591639999999999</v>
      </c>
      <c r="B12881" s="295"/>
      <c r="C12881" s="295">
        <v>0.3388119</v>
      </c>
      <c r="D12881" s="295"/>
    </row>
    <row r="12882" spans="1:4" x14ac:dyDescent="0.2">
      <c r="A12882" s="295">
        <v>0.25588919999999998</v>
      </c>
      <c r="B12882" s="295"/>
      <c r="C12882" s="295">
        <v>0.33879819999999999</v>
      </c>
      <c r="D12882" s="295"/>
    </row>
    <row r="12883" spans="1:4" x14ac:dyDescent="0.2">
      <c r="A12883" s="295">
        <v>0.25587599999999999</v>
      </c>
      <c r="B12883" s="295"/>
      <c r="C12883" s="295">
        <v>0.33878609999999998</v>
      </c>
      <c r="D12883" s="295"/>
    </row>
    <row r="12884" spans="1:4" x14ac:dyDescent="0.2">
      <c r="A12884" s="295">
        <v>0.25586330000000002</v>
      </c>
      <c r="B12884" s="295"/>
      <c r="C12884" s="295">
        <v>0.33874589999999999</v>
      </c>
      <c r="D12884" s="295"/>
    </row>
    <row r="12885" spans="1:4" x14ac:dyDescent="0.2">
      <c r="A12885" s="295">
        <v>0.25583450000000002</v>
      </c>
      <c r="B12885" s="295"/>
      <c r="C12885" s="295">
        <v>0.33871839999999998</v>
      </c>
      <c r="D12885" s="295"/>
    </row>
    <row r="12886" spans="1:4" x14ac:dyDescent="0.2">
      <c r="A12886" s="295">
        <v>0.2558087</v>
      </c>
      <c r="B12886" s="295"/>
      <c r="C12886" s="295">
        <v>0.33871839999999998</v>
      </c>
      <c r="D12886" s="295"/>
    </row>
    <row r="12887" spans="1:4" x14ac:dyDescent="0.2">
      <c r="A12887" s="295">
        <v>0.25579659999999999</v>
      </c>
      <c r="B12887" s="295"/>
      <c r="C12887" s="295">
        <v>0.33867839999999999</v>
      </c>
      <c r="D12887" s="295"/>
    </row>
    <row r="12888" spans="1:4" x14ac:dyDescent="0.2">
      <c r="A12888" s="295">
        <v>0.25579659999999999</v>
      </c>
      <c r="B12888" s="295"/>
      <c r="C12888" s="295">
        <v>0.33866469999999999</v>
      </c>
      <c r="D12888" s="295"/>
    </row>
    <row r="12889" spans="1:4" x14ac:dyDescent="0.2">
      <c r="A12889" s="295">
        <v>0.25579659999999999</v>
      </c>
      <c r="B12889" s="295"/>
      <c r="C12889" s="295">
        <v>0.33865000000000001</v>
      </c>
      <c r="D12889" s="295"/>
    </row>
    <row r="12890" spans="1:4" x14ac:dyDescent="0.2">
      <c r="A12890" s="295">
        <v>0.25576979999999999</v>
      </c>
      <c r="B12890" s="295"/>
      <c r="C12890" s="295">
        <v>0.3386246</v>
      </c>
      <c r="D12890" s="295"/>
    </row>
    <row r="12891" spans="1:4" x14ac:dyDescent="0.2">
      <c r="A12891" s="295">
        <v>0.25575710000000001</v>
      </c>
      <c r="B12891" s="295"/>
      <c r="C12891" s="295">
        <v>0.3386246</v>
      </c>
      <c r="D12891" s="295"/>
    </row>
    <row r="12892" spans="1:4" x14ac:dyDescent="0.2">
      <c r="A12892" s="295">
        <v>0.25574400000000003</v>
      </c>
      <c r="B12892" s="295"/>
      <c r="C12892" s="295">
        <v>0.3385976</v>
      </c>
      <c r="D12892" s="295"/>
    </row>
    <row r="12893" spans="1:4" x14ac:dyDescent="0.2">
      <c r="A12893" s="295">
        <v>0.25572879999999998</v>
      </c>
      <c r="B12893" s="295"/>
      <c r="C12893" s="295">
        <v>0.33858379999999999</v>
      </c>
      <c r="D12893" s="295"/>
    </row>
    <row r="12894" spans="1:4" x14ac:dyDescent="0.2">
      <c r="A12894" s="295">
        <v>0.25572879999999998</v>
      </c>
      <c r="B12894" s="295"/>
      <c r="C12894" s="295">
        <v>0.33854620000000002</v>
      </c>
      <c r="D12894" s="295"/>
    </row>
    <row r="12895" spans="1:4" x14ac:dyDescent="0.2">
      <c r="A12895" s="295">
        <v>0.2557161</v>
      </c>
      <c r="B12895" s="295"/>
      <c r="C12895" s="295">
        <v>0.33851779999999998</v>
      </c>
      <c r="D12895" s="295"/>
    </row>
    <row r="12896" spans="1:4" x14ac:dyDescent="0.2">
      <c r="A12896" s="295">
        <v>0.2556889</v>
      </c>
      <c r="B12896" s="295"/>
      <c r="C12896" s="295">
        <v>0.33849119999999999</v>
      </c>
      <c r="D12896" s="295"/>
    </row>
    <row r="12897" spans="1:4" x14ac:dyDescent="0.2">
      <c r="A12897" s="295">
        <v>0.25567580000000001</v>
      </c>
      <c r="B12897" s="295"/>
      <c r="C12897" s="295">
        <v>0.3384778</v>
      </c>
      <c r="D12897" s="295"/>
    </row>
    <row r="12898" spans="1:4" x14ac:dyDescent="0.2">
      <c r="A12898" s="295">
        <v>0.2556638</v>
      </c>
      <c r="B12898" s="295"/>
      <c r="C12898" s="295">
        <v>0.3384778</v>
      </c>
      <c r="D12898" s="295"/>
    </row>
    <row r="12899" spans="1:4" x14ac:dyDescent="0.2">
      <c r="A12899" s="295">
        <v>0.25565009999999999</v>
      </c>
      <c r="B12899" s="295"/>
      <c r="C12899" s="295">
        <v>0.33843889999999999</v>
      </c>
      <c r="D12899" s="295"/>
    </row>
    <row r="12900" spans="1:4" x14ac:dyDescent="0.2">
      <c r="A12900" s="295">
        <v>0.255635</v>
      </c>
      <c r="B12900" s="295"/>
      <c r="C12900" s="295">
        <v>0.33841310000000002</v>
      </c>
      <c r="D12900" s="295"/>
    </row>
    <row r="12901" spans="1:4" x14ac:dyDescent="0.2">
      <c r="A12901" s="295">
        <v>0.25561020000000001</v>
      </c>
      <c r="B12901" s="295"/>
      <c r="C12901" s="295">
        <v>0.3384008</v>
      </c>
      <c r="D12901" s="295"/>
    </row>
    <row r="12902" spans="1:4" x14ac:dyDescent="0.2">
      <c r="A12902" s="295">
        <v>0.25559510000000002</v>
      </c>
      <c r="B12902" s="295"/>
      <c r="C12902" s="295">
        <v>0.33838620000000003</v>
      </c>
      <c r="D12902" s="295"/>
    </row>
    <row r="12903" spans="1:4" x14ac:dyDescent="0.2">
      <c r="A12903" s="295">
        <v>0.25559510000000002</v>
      </c>
      <c r="B12903" s="295"/>
      <c r="C12903" s="295">
        <v>0.33834989999999998</v>
      </c>
      <c r="D12903" s="295"/>
    </row>
    <row r="12904" spans="1:4" x14ac:dyDescent="0.2">
      <c r="A12904" s="295">
        <v>0.25558229999999998</v>
      </c>
      <c r="B12904" s="295"/>
      <c r="C12904" s="295">
        <v>0.33833649999999998</v>
      </c>
      <c r="D12904" s="295"/>
    </row>
    <row r="12905" spans="1:4" x14ac:dyDescent="0.2">
      <c r="A12905" s="295">
        <v>0.25556869999999998</v>
      </c>
      <c r="B12905" s="295"/>
      <c r="C12905" s="295">
        <v>0.33829350000000002</v>
      </c>
      <c r="D12905" s="295"/>
    </row>
    <row r="12906" spans="1:4" x14ac:dyDescent="0.2">
      <c r="A12906" s="295">
        <v>0.25552839999999999</v>
      </c>
      <c r="B12906" s="295"/>
      <c r="C12906" s="295">
        <v>0.33829350000000002</v>
      </c>
      <c r="D12906" s="295"/>
    </row>
    <row r="12907" spans="1:4" x14ac:dyDescent="0.2">
      <c r="A12907" s="295">
        <v>0.25552839999999999</v>
      </c>
      <c r="B12907" s="295"/>
      <c r="C12907" s="295">
        <v>0.3382694</v>
      </c>
      <c r="D12907" s="295"/>
    </row>
    <row r="12908" spans="1:4" x14ac:dyDescent="0.2">
      <c r="A12908" s="295">
        <v>0.25552839999999999</v>
      </c>
      <c r="B12908" s="295"/>
      <c r="C12908" s="295">
        <v>0.33825569999999999</v>
      </c>
      <c r="D12908" s="295"/>
    </row>
    <row r="12909" spans="1:4" x14ac:dyDescent="0.2">
      <c r="A12909" s="295">
        <v>0.25551560000000001</v>
      </c>
      <c r="B12909" s="295"/>
      <c r="C12909" s="295">
        <v>0.33825569999999999</v>
      </c>
      <c r="D12909" s="295"/>
    </row>
    <row r="12910" spans="1:4" x14ac:dyDescent="0.2">
      <c r="A12910" s="295">
        <v>0.25551560000000001</v>
      </c>
      <c r="B12910" s="295"/>
      <c r="C12910" s="295">
        <v>0.33818989999999999</v>
      </c>
      <c r="D12910" s="295"/>
    </row>
    <row r="12911" spans="1:4" x14ac:dyDescent="0.2">
      <c r="A12911" s="295">
        <v>0.25551560000000001</v>
      </c>
      <c r="B12911" s="295"/>
      <c r="C12911" s="295">
        <v>0.33818989999999999</v>
      </c>
      <c r="D12911" s="295"/>
    </row>
    <row r="12912" spans="1:4" x14ac:dyDescent="0.2">
      <c r="A12912" s="295">
        <v>0.25548739999999998</v>
      </c>
      <c r="B12912" s="295"/>
      <c r="C12912" s="295">
        <v>0.33818989999999999</v>
      </c>
      <c r="D12912" s="295"/>
    </row>
    <row r="12913" spans="1:4" x14ac:dyDescent="0.2">
      <c r="A12913" s="295">
        <v>0.25547530000000002</v>
      </c>
      <c r="B12913" s="295"/>
      <c r="C12913" s="295">
        <v>0.33813720000000003</v>
      </c>
      <c r="D12913" s="295"/>
    </row>
    <row r="12914" spans="1:4" x14ac:dyDescent="0.2">
      <c r="A12914" s="295">
        <v>0.25546170000000001</v>
      </c>
      <c r="B12914" s="295"/>
      <c r="C12914" s="295">
        <v>0.33813720000000003</v>
      </c>
      <c r="D12914" s="295"/>
    </row>
    <row r="12915" spans="1:4" x14ac:dyDescent="0.2">
      <c r="A12915" s="295">
        <v>0.25544899999999998</v>
      </c>
      <c r="B12915" s="295"/>
      <c r="C12915" s="295">
        <v>0.33812500000000001</v>
      </c>
      <c r="D12915" s="295"/>
    </row>
    <row r="12916" spans="1:4" x14ac:dyDescent="0.2">
      <c r="A12916" s="295">
        <v>0.25544899999999998</v>
      </c>
      <c r="B12916" s="295"/>
      <c r="C12916" s="295">
        <v>0.3380996</v>
      </c>
      <c r="D12916" s="295"/>
    </row>
    <row r="12917" spans="1:4" x14ac:dyDescent="0.2">
      <c r="A12917" s="295">
        <v>0.25544899999999998</v>
      </c>
      <c r="B12917" s="295"/>
      <c r="C12917" s="295">
        <v>0.33807290000000001</v>
      </c>
      <c r="D12917" s="295"/>
    </row>
    <row r="12918" spans="1:4" x14ac:dyDescent="0.2">
      <c r="A12918" s="295">
        <v>0.25543579999999999</v>
      </c>
      <c r="B12918" s="295"/>
      <c r="C12918" s="295">
        <v>0.33807290000000001</v>
      </c>
      <c r="D12918" s="295"/>
    </row>
    <row r="12919" spans="1:4" x14ac:dyDescent="0.2">
      <c r="A12919" s="295">
        <v>0.25543579999999999</v>
      </c>
      <c r="B12919" s="295"/>
      <c r="C12919" s="295">
        <v>0.3380473</v>
      </c>
      <c r="D12919" s="295"/>
    </row>
    <row r="12920" spans="1:4" x14ac:dyDescent="0.2">
      <c r="A12920" s="295">
        <v>0.2553974</v>
      </c>
      <c r="B12920" s="295"/>
      <c r="C12920" s="295">
        <v>0.3379934</v>
      </c>
      <c r="D12920" s="295"/>
    </row>
    <row r="12921" spans="1:4" x14ac:dyDescent="0.2">
      <c r="A12921" s="295">
        <v>0.25538230000000001</v>
      </c>
      <c r="B12921" s="295"/>
      <c r="C12921" s="295">
        <v>0.3379933</v>
      </c>
      <c r="D12921" s="295"/>
    </row>
    <row r="12922" spans="1:4" x14ac:dyDescent="0.2">
      <c r="A12922" s="295">
        <v>0.25536950000000003</v>
      </c>
      <c r="B12922" s="295"/>
      <c r="C12922" s="295">
        <v>0.33795419999999998</v>
      </c>
      <c r="D12922" s="295"/>
    </row>
    <row r="12923" spans="1:4" x14ac:dyDescent="0.2">
      <c r="A12923" s="295">
        <v>0.25536950000000003</v>
      </c>
      <c r="B12923" s="295"/>
      <c r="C12923" s="295">
        <v>0.33795419999999998</v>
      </c>
      <c r="D12923" s="295"/>
    </row>
    <row r="12924" spans="1:4" x14ac:dyDescent="0.2">
      <c r="A12924" s="295">
        <v>0.25533070000000002</v>
      </c>
      <c r="B12924" s="295"/>
      <c r="C12924" s="295">
        <v>0.33791510000000002</v>
      </c>
      <c r="D12924" s="295"/>
    </row>
    <row r="12925" spans="1:4" x14ac:dyDescent="0.2">
      <c r="A12925" s="295">
        <v>0.25531799999999999</v>
      </c>
      <c r="B12925" s="295"/>
      <c r="C12925" s="295">
        <v>0.33788820000000003</v>
      </c>
      <c r="D12925" s="295"/>
    </row>
    <row r="12926" spans="1:4" x14ac:dyDescent="0.2">
      <c r="A12926" s="295">
        <v>0.25531799999999999</v>
      </c>
      <c r="B12926" s="295"/>
      <c r="C12926" s="295">
        <v>0.33787620000000002</v>
      </c>
      <c r="D12926" s="295"/>
    </row>
    <row r="12927" spans="1:4" x14ac:dyDescent="0.2">
      <c r="A12927" s="295">
        <v>0.25531799999999999</v>
      </c>
      <c r="B12927" s="295"/>
      <c r="C12927" s="295">
        <v>0.33786280000000002</v>
      </c>
      <c r="D12927" s="295"/>
    </row>
    <row r="12928" spans="1:4" x14ac:dyDescent="0.2">
      <c r="A12928" s="295">
        <v>0.25531799999999999</v>
      </c>
      <c r="B12928" s="295"/>
      <c r="C12928" s="295">
        <v>0.3378369</v>
      </c>
      <c r="D12928" s="295"/>
    </row>
    <row r="12929" spans="1:4" x14ac:dyDescent="0.2">
      <c r="A12929" s="295">
        <v>0.2553049</v>
      </c>
      <c r="B12929" s="295"/>
      <c r="C12929" s="295">
        <v>0.33782220000000002</v>
      </c>
      <c r="D12929" s="295"/>
    </row>
    <row r="12930" spans="1:4" x14ac:dyDescent="0.2">
      <c r="A12930" s="295">
        <v>0.25529279999999999</v>
      </c>
      <c r="B12930" s="295"/>
      <c r="C12930" s="295">
        <v>0.33779510000000001</v>
      </c>
      <c r="D12930" s="295"/>
    </row>
    <row r="12931" spans="1:4" x14ac:dyDescent="0.2">
      <c r="A12931" s="295">
        <v>0.25529279999999999</v>
      </c>
      <c r="B12931" s="295"/>
      <c r="C12931" s="295">
        <v>0.33776980000000001</v>
      </c>
      <c r="D12931" s="295"/>
    </row>
    <row r="12932" spans="1:4" x14ac:dyDescent="0.2">
      <c r="A12932" s="295">
        <v>0.25526450000000001</v>
      </c>
      <c r="B12932" s="295"/>
      <c r="C12932" s="295">
        <v>0.33774549999999998</v>
      </c>
      <c r="D12932" s="295"/>
    </row>
    <row r="12933" spans="1:4" x14ac:dyDescent="0.2">
      <c r="A12933" s="295">
        <v>0.25523820000000003</v>
      </c>
      <c r="B12933" s="295"/>
      <c r="C12933" s="295">
        <v>0.33769169999999998</v>
      </c>
      <c r="D12933" s="295"/>
    </row>
    <row r="12934" spans="1:4" x14ac:dyDescent="0.2">
      <c r="A12934" s="295">
        <v>0.25522620000000001</v>
      </c>
      <c r="B12934" s="295"/>
      <c r="C12934" s="295">
        <v>0.33767950000000002</v>
      </c>
      <c r="D12934" s="295"/>
    </row>
    <row r="12935" spans="1:4" x14ac:dyDescent="0.2">
      <c r="A12935" s="295">
        <v>0.25522610000000001</v>
      </c>
      <c r="B12935" s="295"/>
      <c r="C12935" s="295">
        <v>0.33766570000000001</v>
      </c>
      <c r="D12935" s="295"/>
    </row>
    <row r="12936" spans="1:4" x14ac:dyDescent="0.2">
      <c r="A12936" s="295">
        <v>0.25522610000000001</v>
      </c>
      <c r="B12936" s="295"/>
      <c r="C12936" s="295">
        <v>0.33765240000000002</v>
      </c>
      <c r="D12936" s="295"/>
    </row>
    <row r="12937" spans="1:4" x14ac:dyDescent="0.2">
      <c r="A12937" s="295">
        <v>0.25519900000000001</v>
      </c>
      <c r="B12937" s="295"/>
      <c r="C12937" s="295">
        <v>0.33763769999999999</v>
      </c>
      <c r="D12937" s="295"/>
    </row>
    <row r="12938" spans="1:4" x14ac:dyDescent="0.2">
      <c r="A12938" s="295">
        <v>0.25517309999999999</v>
      </c>
      <c r="B12938" s="295"/>
      <c r="C12938" s="295">
        <v>0.3375997</v>
      </c>
      <c r="D12938" s="295"/>
    </row>
    <row r="12939" spans="1:4" x14ac:dyDescent="0.2">
      <c r="A12939" s="295">
        <v>0.25517309999999999</v>
      </c>
      <c r="B12939" s="295"/>
      <c r="C12939" s="295">
        <v>0.33758640000000001</v>
      </c>
      <c r="D12939" s="295"/>
    </row>
    <row r="12940" spans="1:4" x14ac:dyDescent="0.2">
      <c r="A12940" s="295">
        <v>0.25516109999999997</v>
      </c>
      <c r="B12940" s="295"/>
      <c r="C12940" s="295">
        <v>0.3375727</v>
      </c>
      <c r="D12940" s="295"/>
    </row>
    <row r="12941" spans="1:4" x14ac:dyDescent="0.2">
      <c r="A12941" s="295">
        <v>0.25516109999999997</v>
      </c>
      <c r="B12941" s="295"/>
      <c r="C12941" s="295">
        <v>0.33756059999999999</v>
      </c>
      <c r="D12941" s="295"/>
    </row>
    <row r="12942" spans="1:4" x14ac:dyDescent="0.2">
      <c r="A12942" s="295">
        <v>0.25513469999999999</v>
      </c>
      <c r="B12942" s="295"/>
      <c r="C12942" s="295">
        <v>0.33754689999999998</v>
      </c>
      <c r="D12942" s="295"/>
    </row>
    <row r="12943" spans="1:4" x14ac:dyDescent="0.2">
      <c r="A12943" s="295">
        <v>0.2551196</v>
      </c>
      <c r="B12943" s="295"/>
      <c r="C12943" s="295">
        <v>0.33754689999999998</v>
      </c>
      <c r="D12943" s="295"/>
    </row>
    <row r="12944" spans="1:4" x14ac:dyDescent="0.2">
      <c r="A12944" s="295">
        <v>0.2551059</v>
      </c>
      <c r="B12944" s="295"/>
      <c r="C12944" s="295">
        <v>0.33753480000000002</v>
      </c>
      <c r="D12944" s="295"/>
    </row>
    <row r="12945" spans="1:4" x14ac:dyDescent="0.2">
      <c r="A12945" s="295">
        <v>0.25508069999999999</v>
      </c>
      <c r="B12945" s="295"/>
      <c r="C12945" s="295">
        <v>0.33752149999999997</v>
      </c>
      <c r="D12945" s="295"/>
    </row>
    <row r="12946" spans="1:4" x14ac:dyDescent="0.2">
      <c r="A12946" s="295">
        <v>0.25508069999999999</v>
      </c>
      <c r="B12946" s="295"/>
      <c r="C12946" s="295">
        <v>0.3375069</v>
      </c>
      <c r="D12946" s="295"/>
    </row>
    <row r="12947" spans="1:4" x14ac:dyDescent="0.2">
      <c r="A12947" s="295">
        <v>0.25508069999999999</v>
      </c>
      <c r="B12947" s="295"/>
      <c r="C12947" s="295">
        <v>0.33748089999999997</v>
      </c>
      <c r="D12947" s="295"/>
    </row>
    <row r="12948" spans="1:4" x14ac:dyDescent="0.2">
      <c r="A12948" s="295">
        <v>0.25505290000000003</v>
      </c>
      <c r="B12948" s="295"/>
      <c r="C12948" s="295">
        <v>0.33745419999999998</v>
      </c>
      <c r="D12948" s="295"/>
    </row>
    <row r="12949" spans="1:4" x14ac:dyDescent="0.2">
      <c r="A12949" s="295">
        <v>0.25505290000000003</v>
      </c>
      <c r="B12949" s="295"/>
      <c r="C12949" s="295">
        <v>0.33745419999999998</v>
      </c>
      <c r="D12949" s="295"/>
    </row>
    <row r="12950" spans="1:4" x14ac:dyDescent="0.2">
      <c r="A12950" s="295">
        <v>0.25502609999999998</v>
      </c>
      <c r="B12950" s="295"/>
      <c r="C12950" s="295">
        <v>0.33744039999999997</v>
      </c>
      <c r="D12950" s="295"/>
    </row>
    <row r="12951" spans="1:4" x14ac:dyDescent="0.2">
      <c r="A12951" s="295">
        <v>0.25501400000000002</v>
      </c>
      <c r="B12951" s="295"/>
      <c r="C12951" s="295">
        <v>0.33741490000000002</v>
      </c>
      <c r="D12951" s="295"/>
    </row>
    <row r="12952" spans="1:4" x14ac:dyDescent="0.2">
      <c r="A12952" s="295">
        <v>0.25501400000000002</v>
      </c>
      <c r="B12952" s="295"/>
      <c r="C12952" s="295">
        <v>0.3374028</v>
      </c>
      <c r="D12952" s="295"/>
    </row>
    <row r="12953" spans="1:4" x14ac:dyDescent="0.2">
      <c r="A12953" s="295">
        <v>0.25501400000000002</v>
      </c>
      <c r="B12953" s="295"/>
      <c r="C12953" s="295">
        <v>0.33736389999999999</v>
      </c>
      <c r="D12953" s="295"/>
    </row>
    <row r="12954" spans="1:4" x14ac:dyDescent="0.2">
      <c r="A12954" s="295">
        <v>0.2549882</v>
      </c>
      <c r="B12954" s="295"/>
      <c r="C12954" s="295">
        <v>0.33733790000000002</v>
      </c>
      <c r="D12954" s="295"/>
    </row>
    <row r="12955" spans="1:4" x14ac:dyDescent="0.2">
      <c r="A12955" s="295">
        <v>0.25496249999999998</v>
      </c>
      <c r="B12955" s="295"/>
      <c r="C12955" s="295">
        <v>0.33732580000000001</v>
      </c>
      <c r="D12955" s="295"/>
    </row>
    <row r="12956" spans="1:4" x14ac:dyDescent="0.2">
      <c r="A12956" s="295">
        <v>0.25496249999999998</v>
      </c>
      <c r="B12956" s="295"/>
      <c r="C12956" s="295">
        <v>0.33729880000000001</v>
      </c>
      <c r="D12956" s="295"/>
    </row>
    <row r="12957" spans="1:4" x14ac:dyDescent="0.2">
      <c r="A12957" s="295">
        <v>0.25494889999999998</v>
      </c>
      <c r="B12957" s="295"/>
      <c r="C12957" s="295">
        <v>0.33728669999999999</v>
      </c>
      <c r="D12957" s="295"/>
    </row>
    <row r="12958" spans="1:4" x14ac:dyDescent="0.2">
      <c r="A12958" s="295">
        <v>0.25494879999999998</v>
      </c>
      <c r="B12958" s="295"/>
      <c r="C12958" s="295">
        <v>0.33724609999999999</v>
      </c>
      <c r="D12958" s="295"/>
    </row>
    <row r="12959" spans="1:4" x14ac:dyDescent="0.2">
      <c r="A12959" s="295">
        <v>0.2549206</v>
      </c>
      <c r="B12959" s="295"/>
      <c r="C12959" s="295">
        <v>0.33724609999999999</v>
      </c>
      <c r="D12959" s="295"/>
    </row>
    <row r="12960" spans="1:4" x14ac:dyDescent="0.2">
      <c r="A12960" s="295">
        <v>0.25490849999999998</v>
      </c>
      <c r="B12960" s="295"/>
      <c r="C12960" s="295">
        <v>0.3372328</v>
      </c>
      <c r="D12960" s="295"/>
    </row>
    <row r="12961" spans="1:4" x14ac:dyDescent="0.2">
      <c r="A12961" s="295">
        <v>0.25490849999999998</v>
      </c>
      <c r="B12961" s="295"/>
      <c r="C12961" s="295">
        <v>0.33720739999999999</v>
      </c>
      <c r="D12961" s="295"/>
    </row>
    <row r="12962" spans="1:4" x14ac:dyDescent="0.2">
      <c r="A12962" s="295">
        <v>0.25489489999999998</v>
      </c>
      <c r="B12962" s="295"/>
      <c r="C12962" s="295">
        <v>0.33718160000000003</v>
      </c>
      <c r="D12962" s="295"/>
    </row>
    <row r="12963" spans="1:4" x14ac:dyDescent="0.2">
      <c r="A12963" s="295">
        <v>0.25488169999999999</v>
      </c>
      <c r="B12963" s="295"/>
      <c r="C12963" s="295">
        <v>0.33715729999999999</v>
      </c>
      <c r="D12963" s="295"/>
    </row>
    <row r="12964" spans="1:4" x14ac:dyDescent="0.2">
      <c r="A12964" s="295">
        <v>0.25488169999999999</v>
      </c>
      <c r="B12964" s="295"/>
      <c r="C12964" s="295">
        <v>0.33712890000000001</v>
      </c>
      <c r="D12964" s="295"/>
    </row>
    <row r="12965" spans="1:4" x14ac:dyDescent="0.2">
      <c r="A12965" s="295">
        <v>0.25486900000000001</v>
      </c>
      <c r="B12965" s="295"/>
      <c r="C12965" s="295">
        <v>0.3371169</v>
      </c>
      <c r="D12965" s="295"/>
    </row>
    <row r="12966" spans="1:4" x14ac:dyDescent="0.2">
      <c r="A12966" s="295">
        <v>0.25482709999999997</v>
      </c>
      <c r="B12966" s="295"/>
      <c r="C12966" s="295">
        <v>0.3371169</v>
      </c>
      <c r="D12966" s="295"/>
    </row>
    <row r="12967" spans="1:4" x14ac:dyDescent="0.2">
      <c r="A12967" s="295">
        <v>0.2547896</v>
      </c>
      <c r="B12967" s="295"/>
      <c r="C12967" s="295">
        <v>0.3371169</v>
      </c>
      <c r="D12967" s="295"/>
    </row>
    <row r="12968" spans="1:4" x14ac:dyDescent="0.2">
      <c r="A12968" s="295">
        <v>0.25477650000000002</v>
      </c>
      <c r="B12968" s="295"/>
      <c r="C12968" s="295">
        <v>0.33709149999999999</v>
      </c>
      <c r="D12968" s="295"/>
    </row>
    <row r="12969" spans="1:4" x14ac:dyDescent="0.2">
      <c r="A12969" s="295">
        <v>0.25477650000000002</v>
      </c>
      <c r="B12969" s="295"/>
      <c r="C12969" s="295">
        <v>0.33705089999999999</v>
      </c>
      <c r="D12969" s="295"/>
    </row>
    <row r="12970" spans="1:4" x14ac:dyDescent="0.2">
      <c r="A12970" s="295">
        <v>0.25474819999999998</v>
      </c>
      <c r="B12970" s="295"/>
      <c r="C12970" s="295">
        <v>0.33705089999999999</v>
      </c>
      <c r="D12970" s="295"/>
    </row>
    <row r="12971" spans="1:4" x14ac:dyDescent="0.2">
      <c r="A12971" s="295">
        <v>0.25474819999999998</v>
      </c>
      <c r="B12971" s="295"/>
      <c r="C12971" s="295">
        <v>0.33705089999999999</v>
      </c>
      <c r="D12971" s="295"/>
    </row>
    <row r="12972" spans="1:4" x14ac:dyDescent="0.2">
      <c r="A12972" s="295">
        <v>0.25474819999999998</v>
      </c>
      <c r="B12972" s="295"/>
      <c r="C12972" s="295">
        <v>0.33701179999999997</v>
      </c>
      <c r="D12972" s="295"/>
    </row>
    <row r="12973" spans="1:4" x14ac:dyDescent="0.2">
      <c r="A12973" s="295">
        <v>0.25469459999999999</v>
      </c>
      <c r="B12973" s="295"/>
      <c r="C12973" s="295">
        <v>0.33699950000000001</v>
      </c>
      <c r="D12973" s="295"/>
    </row>
    <row r="12974" spans="1:4" x14ac:dyDescent="0.2">
      <c r="A12974" s="295">
        <v>0.25468150000000001</v>
      </c>
      <c r="B12974" s="295"/>
      <c r="C12974" s="295">
        <v>0.33697250000000001</v>
      </c>
      <c r="D12974" s="295"/>
    </row>
    <row r="12975" spans="1:4" x14ac:dyDescent="0.2">
      <c r="A12975" s="295">
        <v>0.25468150000000001</v>
      </c>
      <c r="B12975" s="295"/>
      <c r="C12975" s="295">
        <v>0.33697240000000001</v>
      </c>
      <c r="D12975" s="295"/>
    </row>
    <row r="12976" spans="1:4" x14ac:dyDescent="0.2">
      <c r="A12976" s="295">
        <v>0.25465579999999999</v>
      </c>
      <c r="B12976" s="295"/>
      <c r="C12976" s="295">
        <v>0.33694819999999998</v>
      </c>
      <c r="D12976" s="295"/>
    </row>
    <row r="12977" spans="1:4" x14ac:dyDescent="0.2">
      <c r="A12977" s="295">
        <v>0.25465579999999999</v>
      </c>
      <c r="B12977" s="295"/>
      <c r="C12977" s="295">
        <v>0.3369335</v>
      </c>
      <c r="D12977" s="295"/>
    </row>
    <row r="12978" spans="1:4" x14ac:dyDescent="0.2">
      <c r="A12978" s="295">
        <v>0.2546427</v>
      </c>
      <c r="B12978" s="295"/>
      <c r="C12978" s="295">
        <v>0.33690769999999998</v>
      </c>
      <c r="D12978" s="295"/>
    </row>
    <row r="12979" spans="1:4" x14ac:dyDescent="0.2">
      <c r="A12979" s="295">
        <v>0.25462750000000001</v>
      </c>
      <c r="B12979" s="295"/>
      <c r="C12979" s="295">
        <v>0.33688240000000003</v>
      </c>
      <c r="D12979" s="295"/>
    </row>
    <row r="12980" spans="1:4" x14ac:dyDescent="0.2">
      <c r="A12980" s="295">
        <v>0.25458910000000001</v>
      </c>
      <c r="B12980" s="295"/>
      <c r="C12980" s="295">
        <v>0.33688230000000002</v>
      </c>
      <c r="D12980" s="295"/>
    </row>
    <row r="12981" spans="1:4" x14ac:dyDescent="0.2">
      <c r="A12981" s="295">
        <v>0.25457600000000002</v>
      </c>
      <c r="B12981" s="295"/>
      <c r="C12981" s="295">
        <v>0.33684429999999999</v>
      </c>
      <c r="D12981" s="295"/>
    </row>
    <row r="12982" spans="1:4" x14ac:dyDescent="0.2">
      <c r="A12982" s="295">
        <v>0.25457600000000002</v>
      </c>
      <c r="B12982" s="295"/>
      <c r="C12982" s="295">
        <v>0.33684429999999999</v>
      </c>
      <c r="D12982" s="295"/>
    </row>
    <row r="12983" spans="1:4" x14ac:dyDescent="0.2">
      <c r="A12983" s="295">
        <v>0.25456390000000001</v>
      </c>
      <c r="B12983" s="295"/>
      <c r="C12983" s="295">
        <v>0.33680460000000001</v>
      </c>
      <c r="D12983" s="295"/>
    </row>
    <row r="12984" spans="1:4" x14ac:dyDescent="0.2">
      <c r="A12984" s="295">
        <v>0.25452200000000003</v>
      </c>
      <c r="B12984" s="295"/>
      <c r="C12984" s="295">
        <v>0.33677790000000002</v>
      </c>
      <c r="D12984" s="295"/>
    </row>
    <row r="12985" spans="1:4" x14ac:dyDescent="0.2">
      <c r="A12985" s="295">
        <v>0.25452200000000003</v>
      </c>
      <c r="B12985" s="295"/>
      <c r="C12985" s="295">
        <v>0.33675189999999999</v>
      </c>
      <c r="D12985" s="295"/>
    </row>
    <row r="12986" spans="1:4" x14ac:dyDescent="0.2">
      <c r="A12986" s="295">
        <v>0.25450929999999999</v>
      </c>
      <c r="B12986" s="295"/>
      <c r="C12986" s="295">
        <v>0.33673989999999998</v>
      </c>
      <c r="D12986" s="295"/>
    </row>
    <row r="12987" spans="1:4" x14ac:dyDescent="0.2">
      <c r="A12987" s="295">
        <v>0.25449719999999998</v>
      </c>
      <c r="B12987" s="295"/>
      <c r="C12987" s="295">
        <v>0.33672649999999998</v>
      </c>
      <c r="D12987" s="295"/>
    </row>
    <row r="12988" spans="1:4" x14ac:dyDescent="0.2">
      <c r="A12988" s="295">
        <v>0.25449719999999998</v>
      </c>
      <c r="B12988" s="295"/>
      <c r="C12988" s="295">
        <v>0.33670060000000002</v>
      </c>
      <c r="D12988" s="295"/>
    </row>
    <row r="12989" spans="1:4" x14ac:dyDescent="0.2">
      <c r="A12989" s="295">
        <v>0.25445640000000003</v>
      </c>
      <c r="B12989" s="295"/>
      <c r="C12989" s="295">
        <v>0.3366885</v>
      </c>
      <c r="D12989" s="295"/>
    </row>
    <row r="12990" spans="1:4" x14ac:dyDescent="0.2">
      <c r="A12990" s="295">
        <v>0.25445640000000003</v>
      </c>
      <c r="B12990" s="295"/>
      <c r="C12990" s="295">
        <v>0.3366885</v>
      </c>
      <c r="D12990" s="295"/>
    </row>
    <row r="12991" spans="1:4" x14ac:dyDescent="0.2">
      <c r="A12991" s="295">
        <v>0.25445640000000003</v>
      </c>
      <c r="B12991" s="295"/>
      <c r="C12991" s="295">
        <v>0.3366885</v>
      </c>
      <c r="D12991" s="295"/>
    </row>
    <row r="12992" spans="1:4" x14ac:dyDescent="0.2">
      <c r="A12992" s="295">
        <v>0.25444369999999999</v>
      </c>
      <c r="B12992" s="295"/>
      <c r="C12992" s="295">
        <v>0.33666010000000002</v>
      </c>
      <c r="D12992" s="295"/>
    </row>
    <row r="12993" spans="1:4" x14ac:dyDescent="0.2">
      <c r="A12993" s="295">
        <v>0.2544034</v>
      </c>
      <c r="B12993" s="295"/>
      <c r="C12993" s="295">
        <v>0.336621</v>
      </c>
      <c r="D12993" s="295"/>
    </row>
    <row r="12994" spans="1:4" x14ac:dyDescent="0.2">
      <c r="A12994" s="295">
        <v>0.2544034</v>
      </c>
      <c r="B12994" s="295"/>
      <c r="C12994" s="295">
        <v>0.33659270000000002</v>
      </c>
      <c r="D12994" s="295"/>
    </row>
    <row r="12995" spans="1:4" x14ac:dyDescent="0.2">
      <c r="A12995" s="295">
        <v>0.25439129999999999</v>
      </c>
      <c r="B12995" s="295"/>
      <c r="C12995" s="295">
        <v>0.33655610000000002</v>
      </c>
      <c r="D12995" s="295"/>
    </row>
    <row r="12996" spans="1:4" x14ac:dyDescent="0.2">
      <c r="A12996" s="295">
        <v>0.2543782</v>
      </c>
      <c r="B12996" s="295"/>
      <c r="C12996" s="295">
        <v>0.33655610000000002</v>
      </c>
      <c r="D12996" s="295"/>
    </row>
    <row r="12997" spans="1:4" x14ac:dyDescent="0.2">
      <c r="A12997" s="295">
        <v>0.25436619999999999</v>
      </c>
      <c r="B12997" s="295"/>
      <c r="C12997" s="295">
        <v>0.3365301</v>
      </c>
      <c r="D12997" s="295"/>
    </row>
    <row r="12998" spans="1:4" x14ac:dyDescent="0.2">
      <c r="A12998" s="295">
        <v>0.25435099999999999</v>
      </c>
      <c r="B12998" s="295"/>
      <c r="C12998" s="295">
        <v>0.3365168</v>
      </c>
      <c r="D12998" s="295"/>
    </row>
    <row r="12999" spans="1:4" x14ac:dyDescent="0.2">
      <c r="A12999" s="295">
        <v>0.25433830000000002</v>
      </c>
      <c r="B12999" s="295"/>
      <c r="C12999" s="295">
        <v>0.33649250000000003</v>
      </c>
      <c r="D12999" s="295"/>
    </row>
    <row r="13000" spans="1:4" x14ac:dyDescent="0.2">
      <c r="A13000" s="295">
        <v>0.25432460000000001</v>
      </c>
      <c r="B13000" s="295"/>
      <c r="C13000" s="295">
        <v>0.33647880000000002</v>
      </c>
      <c r="D13000" s="295"/>
    </row>
    <row r="13001" spans="1:4" x14ac:dyDescent="0.2">
      <c r="A13001" s="295">
        <v>0.25432460000000001</v>
      </c>
      <c r="B13001" s="295"/>
      <c r="C13001" s="295">
        <v>0.33646409999999999</v>
      </c>
      <c r="D13001" s="295"/>
    </row>
    <row r="13002" spans="1:4" x14ac:dyDescent="0.2">
      <c r="A13002" s="295">
        <v>0.25431150000000002</v>
      </c>
      <c r="B13002" s="295"/>
      <c r="C13002" s="295">
        <v>0.33642610000000001</v>
      </c>
      <c r="D13002" s="295"/>
    </row>
    <row r="13003" spans="1:4" x14ac:dyDescent="0.2">
      <c r="A13003" s="295">
        <v>0.25431150000000002</v>
      </c>
      <c r="B13003" s="295"/>
      <c r="C13003" s="295">
        <v>0.33642610000000001</v>
      </c>
      <c r="D13003" s="295"/>
    </row>
    <row r="13004" spans="1:4" x14ac:dyDescent="0.2">
      <c r="A13004" s="295">
        <v>0.25428679999999998</v>
      </c>
      <c r="B13004" s="295"/>
      <c r="C13004" s="295">
        <v>0.33639940000000002</v>
      </c>
      <c r="D13004" s="295"/>
    </row>
    <row r="13005" spans="1:4" x14ac:dyDescent="0.2">
      <c r="A13005" s="295">
        <v>0.25428669999999998</v>
      </c>
      <c r="B13005" s="295"/>
      <c r="C13005" s="295">
        <v>0.3363603</v>
      </c>
      <c r="D13005" s="295"/>
    </row>
    <row r="13006" spans="1:4" x14ac:dyDescent="0.2">
      <c r="A13006" s="295">
        <v>0.25424479999999999</v>
      </c>
      <c r="B13006" s="295"/>
      <c r="C13006" s="295">
        <v>0.33634799999999998</v>
      </c>
      <c r="D13006" s="295"/>
    </row>
    <row r="13007" spans="1:4" x14ac:dyDescent="0.2">
      <c r="A13007" s="295">
        <v>0.25424479999999999</v>
      </c>
      <c r="B13007" s="295"/>
      <c r="C13007" s="295">
        <v>0.33630890000000002</v>
      </c>
      <c r="D13007" s="295"/>
    </row>
    <row r="13008" spans="1:4" x14ac:dyDescent="0.2">
      <c r="A13008" s="295">
        <v>0.25424479999999999</v>
      </c>
      <c r="B13008" s="295"/>
      <c r="C13008" s="295">
        <v>0.33630890000000002</v>
      </c>
      <c r="D13008" s="295"/>
    </row>
    <row r="13009" spans="1:4" x14ac:dyDescent="0.2">
      <c r="A13009" s="295">
        <v>0.25420490000000001</v>
      </c>
      <c r="B13009" s="295"/>
      <c r="C13009" s="295">
        <v>0.3362967</v>
      </c>
      <c r="D13009" s="295"/>
    </row>
    <row r="13010" spans="1:4" x14ac:dyDescent="0.2">
      <c r="A13010" s="295">
        <v>0.25420490000000001</v>
      </c>
      <c r="B13010" s="295"/>
      <c r="C13010" s="295">
        <v>0.33627089999999998</v>
      </c>
      <c r="D13010" s="295"/>
    </row>
    <row r="13011" spans="1:4" x14ac:dyDescent="0.2">
      <c r="A13011" s="295">
        <v>0.25417810000000002</v>
      </c>
      <c r="B13011" s="295"/>
      <c r="C13011" s="295">
        <v>0.33627089999999998</v>
      </c>
      <c r="D13011" s="295"/>
    </row>
    <row r="13012" spans="1:4" x14ac:dyDescent="0.2">
      <c r="A13012" s="295">
        <v>0.25417810000000002</v>
      </c>
      <c r="B13012" s="295"/>
      <c r="C13012" s="295">
        <v>0.3362175</v>
      </c>
      <c r="D13012" s="295"/>
    </row>
    <row r="13013" spans="1:4" x14ac:dyDescent="0.2">
      <c r="A13013" s="295">
        <v>0.25417810000000002</v>
      </c>
      <c r="B13013" s="295"/>
      <c r="C13013" s="295">
        <v>0.33620529999999998</v>
      </c>
      <c r="D13013" s="295"/>
    </row>
    <row r="13014" spans="1:4" x14ac:dyDescent="0.2">
      <c r="A13014" s="295">
        <v>0.25417810000000002</v>
      </c>
      <c r="B13014" s="295"/>
      <c r="C13014" s="295">
        <v>0.33619060000000001</v>
      </c>
      <c r="D13014" s="295"/>
    </row>
    <row r="13015" spans="1:4" x14ac:dyDescent="0.2">
      <c r="A13015" s="295">
        <v>0.25416450000000002</v>
      </c>
      <c r="B13015" s="295"/>
      <c r="C13015" s="295">
        <v>0.33617859999999999</v>
      </c>
      <c r="D13015" s="295"/>
    </row>
    <row r="13016" spans="1:4" x14ac:dyDescent="0.2">
      <c r="A13016" s="295">
        <v>0.25411139999999999</v>
      </c>
      <c r="B13016" s="295"/>
      <c r="C13016" s="295">
        <v>0.33616629999999997</v>
      </c>
      <c r="D13016" s="295"/>
    </row>
    <row r="13017" spans="1:4" x14ac:dyDescent="0.2">
      <c r="A13017" s="295">
        <v>0.25411139999999999</v>
      </c>
      <c r="B13017" s="295"/>
      <c r="C13017" s="295">
        <v>0.33614100000000002</v>
      </c>
      <c r="D13017" s="295"/>
    </row>
    <row r="13018" spans="1:4" x14ac:dyDescent="0.2">
      <c r="A13018" s="295">
        <v>0.2540983</v>
      </c>
      <c r="B13018" s="295"/>
      <c r="C13018" s="295">
        <v>0.33612720000000001</v>
      </c>
      <c r="D13018" s="295"/>
    </row>
    <row r="13019" spans="1:4" x14ac:dyDescent="0.2">
      <c r="A13019" s="295">
        <v>0.2540983</v>
      </c>
      <c r="B13019" s="295"/>
      <c r="C13019" s="295">
        <v>0.336115</v>
      </c>
      <c r="D13019" s="295"/>
    </row>
    <row r="13020" spans="1:4" x14ac:dyDescent="0.2">
      <c r="A13020" s="295">
        <v>0.2540983</v>
      </c>
      <c r="B13020" s="295"/>
      <c r="C13020" s="295">
        <v>0.33608830000000001</v>
      </c>
      <c r="D13020" s="295"/>
    </row>
    <row r="13021" spans="1:4" x14ac:dyDescent="0.2">
      <c r="A13021" s="295">
        <v>0.25408560000000002</v>
      </c>
      <c r="B13021" s="295"/>
      <c r="C13021" s="295">
        <v>0.33608830000000001</v>
      </c>
      <c r="D13021" s="295"/>
    </row>
    <row r="13022" spans="1:4" x14ac:dyDescent="0.2">
      <c r="A13022" s="295">
        <v>0.25407350000000001</v>
      </c>
      <c r="B13022" s="295"/>
      <c r="C13022" s="295">
        <v>0.3360745</v>
      </c>
      <c r="D13022" s="295"/>
    </row>
    <row r="13023" spans="1:4" x14ac:dyDescent="0.2">
      <c r="A13023" s="295">
        <v>0.25405990000000001</v>
      </c>
      <c r="B13023" s="295"/>
      <c r="C13023" s="295">
        <v>0.33604899999999999</v>
      </c>
      <c r="D13023" s="295"/>
    </row>
    <row r="13024" spans="1:4" x14ac:dyDescent="0.2">
      <c r="A13024" s="295">
        <v>0.25403160000000002</v>
      </c>
      <c r="B13024" s="295"/>
      <c r="C13024" s="295">
        <v>0.33603559999999999</v>
      </c>
      <c r="D13024" s="295"/>
    </row>
    <row r="13025" spans="1:4" x14ac:dyDescent="0.2">
      <c r="A13025" s="295">
        <v>0.25403160000000002</v>
      </c>
      <c r="B13025" s="295"/>
      <c r="C13025" s="295">
        <v>0.33603559999999999</v>
      </c>
      <c r="D13025" s="295"/>
    </row>
    <row r="13026" spans="1:4" x14ac:dyDescent="0.2">
      <c r="A13026" s="295">
        <v>0.25401960000000001</v>
      </c>
      <c r="B13026" s="295"/>
      <c r="C13026" s="295">
        <v>0.33602189999999998</v>
      </c>
      <c r="D13026" s="295"/>
    </row>
    <row r="13027" spans="1:4" x14ac:dyDescent="0.2">
      <c r="A13027" s="295">
        <v>0.25400679999999998</v>
      </c>
      <c r="B13027" s="295"/>
      <c r="C13027" s="295">
        <v>0.33602189999999998</v>
      </c>
      <c r="D13027" s="295"/>
    </row>
    <row r="13028" spans="1:4" x14ac:dyDescent="0.2">
      <c r="A13028" s="295">
        <v>0.25400679999999998</v>
      </c>
      <c r="B13028" s="295"/>
      <c r="C13028" s="295">
        <v>0.3359819</v>
      </c>
      <c r="D13028" s="295"/>
    </row>
    <row r="13029" spans="1:4" x14ac:dyDescent="0.2">
      <c r="A13029" s="295">
        <v>0.25399319999999997</v>
      </c>
      <c r="B13029" s="295"/>
      <c r="C13029" s="295">
        <v>0.3359819</v>
      </c>
      <c r="D13029" s="295"/>
    </row>
    <row r="13030" spans="1:4" x14ac:dyDescent="0.2">
      <c r="A13030" s="295">
        <v>0.25399319999999997</v>
      </c>
      <c r="B13030" s="295"/>
      <c r="C13030" s="295">
        <v>0.3359412</v>
      </c>
      <c r="D13030" s="295"/>
    </row>
    <row r="13031" spans="1:4" x14ac:dyDescent="0.2">
      <c r="A13031" s="295">
        <v>0.25398009999999999</v>
      </c>
      <c r="B13031" s="295"/>
      <c r="C13031" s="295">
        <v>0.3359412</v>
      </c>
      <c r="D13031" s="295"/>
    </row>
    <row r="13032" spans="1:4" x14ac:dyDescent="0.2">
      <c r="A13032" s="295">
        <v>0.25396730000000001</v>
      </c>
      <c r="B13032" s="295"/>
      <c r="C13032" s="295">
        <v>0.3359008</v>
      </c>
      <c r="D13032" s="295"/>
    </row>
    <row r="13033" spans="1:4" x14ac:dyDescent="0.2">
      <c r="A13033" s="295">
        <v>0.25396730000000001</v>
      </c>
      <c r="B13033" s="295"/>
      <c r="C13033" s="295">
        <v>0.33588879999999999</v>
      </c>
      <c r="D13033" s="295"/>
    </row>
    <row r="13034" spans="1:4" x14ac:dyDescent="0.2">
      <c r="A13034" s="295">
        <v>0.25395529999999999</v>
      </c>
      <c r="B13034" s="295"/>
      <c r="C13034" s="295">
        <v>0.33587410000000001</v>
      </c>
      <c r="D13034" s="295"/>
    </row>
    <row r="13035" spans="1:4" x14ac:dyDescent="0.2">
      <c r="A13035" s="295">
        <v>0.2539402</v>
      </c>
      <c r="B13035" s="295"/>
      <c r="C13035" s="295">
        <v>0.3358294</v>
      </c>
      <c r="D13035" s="295"/>
    </row>
    <row r="13036" spans="1:4" x14ac:dyDescent="0.2">
      <c r="A13036" s="295">
        <v>0.2539401</v>
      </c>
      <c r="B13036" s="295"/>
      <c r="C13036" s="295">
        <v>0.33580880000000002</v>
      </c>
      <c r="D13036" s="295"/>
    </row>
    <row r="13037" spans="1:4" x14ac:dyDescent="0.2">
      <c r="A13037" s="295">
        <v>0.2539265</v>
      </c>
      <c r="B13037" s="295"/>
      <c r="C13037" s="295">
        <v>0.3357966</v>
      </c>
      <c r="D13037" s="295"/>
    </row>
    <row r="13038" spans="1:4" x14ac:dyDescent="0.2">
      <c r="A13038" s="295">
        <v>0.25391449999999999</v>
      </c>
      <c r="B13038" s="295"/>
      <c r="C13038" s="295">
        <v>0.33578449999999999</v>
      </c>
      <c r="D13038" s="295"/>
    </row>
    <row r="13039" spans="1:4" x14ac:dyDescent="0.2">
      <c r="A13039" s="295">
        <v>0.25391449999999999</v>
      </c>
      <c r="B13039" s="295"/>
      <c r="C13039" s="295">
        <v>0.3357443</v>
      </c>
      <c r="D13039" s="295"/>
    </row>
    <row r="13040" spans="1:4" x14ac:dyDescent="0.2">
      <c r="A13040" s="295">
        <v>0.25391449999999999</v>
      </c>
      <c r="B13040" s="295"/>
      <c r="C13040" s="295">
        <v>0.3357443</v>
      </c>
      <c r="D13040" s="295"/>
    </row>
    <row r="13041" spans="1:4" x14ac:dyDescent="0.2">
      <c r="A13041" s="295">
        <v>0.25389929999999999</v>
      </c>
      <c r="B13041" s="295"/>
      <c r="C13041" s="295">
        <v>0.3357443</v>
      </c>
      <c r="D13041" s="295"/>
    </row>
    <row r="13042" spans="1:4" x14ac:dyDescent="0.2">
      <c r="A13042" s="295">
        <v>0.25388620000000001</v>
      </c>
      <c r="B13042" s="295"/>
      <c r="C13042" s="295">
        <v>0.33572000000000002</v>
      </c>
      <c r="D13042" s="295"/>
    </row>
    <row r="13043" spans="1:4" x14ac:dyDescent="0.2">
      <c r="A13043" s="295">
        <v>0.25386049999999999</v>
      </c>
      <c r="B13043" s="295"/>
      <c r="C13043" s="295">
        <v>0.3357079</v>
      </c>
      <c r="D13043" s="295"/>
    </row>
    <row r="13044" spans="1:4" x14ac:dyDescent="0.2">
      <c r="A13044" s="295">
        <v>0.25386049999999999</v>
      </c>
      <c r="B13044" s="295"/>
      <c r="C13044" s="295">
        <v>0.33568219999999999</v>
      </c>
      <c r="D13044" s="295"/>
    </row>
    <row r="13045" spans="1:4" x14ac:dyDescent="0.2">
      <c r="A13045" s="295">
        <v>0.25386049999999999</v>
      </c>
      <c r="B13045" s="295"/>
      <c r="C13045" s="295">
        <v>0.33565420000000001</v>
      </c>
      <c r="D13045" s="295"/>
    </row>
    <row r="13046" spans="1:4" x14ac:dyDescent="0.2">
      <c r="A13046" s="295">
        <v>0.25384780000000001</v>
      </c>
      <c r="B13046" s="295"/>
      <c r="C13046" s="295">
        <v>0.33564189999999999</v>
      </c>
      <c r="D13046" s="295"/>
    </row>
    <row r="13047" spans="1:4" x14ac:dyDescent="0.2">
      <c r="A13047" s="295">
        <v>0.25384780000000001</v>
      </c>
      <c r="B13047" s="295"/>
      <c r="C13047" s="295">
        <v>0.33564189999999999</v>
      </c>
      <c r="D13047" s="295"/>
    </row>
    <row r="13048" spans="1:4" x14ac:dyDescent="0.2">
      <c r="A13048" s="295">
        <v>0.25381900000000002</v>
      </c>
      <c r="B13048" s="295"/>
      <c r="C13048" s="295">
        <v>0.33560279999999998</v>
      </c>
      <c r="D13048" s="295"/>
    </row>
    <row r="13049" spans="1:4" x14ac:dyDescent="0.2">
      <c r="A13049" s="295">
        <v>0.25380580000000003</v>
      </c>
      <c r="B13049" s="295"/>
      <c r="C13049" s="295">
        <v>0.33557589999999998</v>
      </c>
      <c r="D13049" s="295"/>
    </row>
    <row r="13050" spans="1:4" x14ac:dyDescent="0.2">
      <c r="A13050" s="295">
        <v>0.25380580000000003</v>
      </c>
      <c r="B13050" s="295"/>
      <c r="C13050" s="295">
        <v>0.33556390000000003</v>
      </c>
      <c r="D13050" s="295"/>
    </row>
    <row r="13051" spans="1:4" x14ac:dyDescent="0.2">
      <c r="A13051" s="295">
        <v>0.25380580000000003</v>
      </c>
      <c r="B13051" s="295"/>
      <c r="C13051" s="295">
        <v>0.33556390000000003</v>
      </c>
      <c r="D13051" s="295"/>
    </row>
    <row r="13052" spans="1:4" x14ac:dyDescent="0.2">
      <c r="A13052" s="295">
        <v>0.25379309999999999</v>
      </c>
      <c r="B13052" s="295"/>
      <c r="C13052" s="295">
        <v>0.3355263</v>
      </c>
      <c r="D13052" s="295"/>
    </row>
    <row r="13053" spans="1:4" x14ac:dyDescent="0.2">
      <c r="A13053" s="295">
        <v>0.25376589999999999</v>
      </c>
      <c r="B13053" s="295"/>
      <c r="C13053" s="295">
        <v>0.3355262</v>
      </c>
      <c r="D13053" s="295"/>
    </row>
    <row r="13054" spans="1:4" x14ac:dyDescent="0.2">
      <c r="A13054" s="295">
        <v>0.25375229999999999</v>
      </c>
      <c r="B13054" s="295"/>
      <c r="C13054" s="295">
        <v>0.33549960000000001</v>
      </c>
      <c r="D13054" s="295"/>
    </row>
    <row r="13055" spans="1:4" x14ac:dyDescent="0.2">
      <c r="A13055" s="295">
        <v>0.25375229999999999</v>
      </c>
      <c r="B13055" s="295"/>
      <c r="C13055" s="295">
        <v>0.33544819999999997</v>
      </c>
      <c r="D13055" s="295"/>
    </row>
    <row r="13056" spans="1:4" x14ac:dyDescent="0.2">
      <c r="A13056" s="295">
        <v>0.25375229999999999</v>
      </c>
      <c r="B13056" s="295"/>
      <c r="C13056" s="295">
        <v>0.33543590000000001</v>
      </c>
      <c r="D13056" s="295"/>
    </row>
    <row r="13057" spans="1:4" x14ac:dyDescent="0.2">
      <c r="A13057" s="295">
        <v>0.2537391</v>
      </c>
      <c r="B13057" s="295"/>
      <c r="C13057" s="295">
        <v>0.33543590000000001</v>
      </c>
      <c r="D13057" s="295"/>
    </row>
    <row r="13058" spans="1:4" x14ac:dyDescent="0.2">
      <c r="A13058" s="295">
        <v>0.2537391</v>
      </c>
      <c r="B13058" s="295"/>
      <c r="C13058" s="295">
        <v>0.3354222</v>
      </c>
      <c r="D13058" s="295"/>
    </row>
    <row r="13059" spans="1:4" x14ac:dyDescent="0.2">
      <c r="A13059" s="295">
        <v>0.25371349999999998</v>
      </c>
      <c r="B13059" s="295"/>
      <c r="C13059" s="295">
        <v>0.33536850000000001</v>
      </c>
      <c r="D13059" s="295"/>
    </row>
    <row r="13060" spans="1:4" x14ac:dyDescent="0.2">
      <c r="A13060" s="295">
        <v>0.2537007</v>
      </c>
      <c r="B13060" s="295"/>
      <c r="C13060" s="295">
        <v>0.33535619999999999</v>
      </c>
      <c r="D13060" s="295"/>
    </row>
    <row r="13061" spans="1:4" x14ac:dyDescent="0.2">
      <c r="A13061" s="295">
        <v>0.2537007</v>
      </c>
      <c r="B13061" s="295"/>
      <c r="C13061" s="295">
        <v>0.33531820000000001</v>
      </c>
      <c r="D13061" s="295"/>
    </row>
    <row r="13062" spans="1:4" x14ac:dyDescent="0.2">
      <c r="A13062" s="295">
        <v>0.25368560000000001</v>
      </c>
      <c r="B13062" s="295"/>
      <c r="C13062" s="295">
        <v>0.33527820000000003</v>
      </c>
      <c r="D13062" s="295"/>
    </row>
    <row r="13063" spans="1:4" x14ac:dyDescent="0.2">
      <c r="A13063" s="295">
        <v>0.25368560000000001</v>
      </c>
      <c r="B13063" s="295"/>
      <c r="C13063" s="295">
        <v>0.33527810000000002</v>
      </c>
      <c r="D13063" s="295"/>
    </row>
    <row r="13064" spans="1:4" x14ac:dyDescent="0.2">
      <c r="A13064" s="295">
        <v>0.25368560000000001</v>
      </c>
      <c r="B13064" s="295"/>
      <c r="C13064" s="295">
        <v>0.33526610000000001</v>
      </c>
      <c r="D13064" s="295"/>
    </row>
    <row r="13065" spans="1:4" x14ac:dyDescent="0.2">
      <c r="A13065" s="295">
        <v>0.25365880000000002</v>
      </c>
      <c r="B13065" s="295"/>
      <c r="C13065" s="295">
        <v>0.3352405</v>
      </c>
      <c r="D13065" s="295"/>
    </row>
    <row r="13066" spans="1:4" x14ac:dyDescent="0.2">
      <c r="A13066" s="295">
        <v>0.25365880000000002</v>
      </c>
      <c r="B13066" s="295"/>
      <c r="C13066" s="295">
        <v>0.3351864</v>
      </c>
      <c r="D13066" s="295"/>
    </row>
    <row r="13067" spans="1:4" x14ac:dyDescent="0.2">
      <c r="A13067" s="295">
        <v>0.2536331</v>
      </c>
      <c r="B13067" s="295"/>
      <c r="C13067" s="295">
        <v>0.33514729999999998</v>
      </c>
      <c r="D13067" s="295"/>
    </row>
    <row r="13068" spans="1:4" x14ac:dyDescent="0.2">
      <c r="A13068" s="295">
        <v>0.25362040000000002</v>
      </c>
      <c r="B13068" s="295"/>
      <c r="C13068" s="295">
        <v>0.33514729999999998</v>
      </c>
      <c r="D13068" s="295"/>
    </row>
    <row r="13069" spans="1:4" x14ac:dyDescent="0.2">
      <c r="A13069" s="295">
        <v>0.25360729999999998</v>
      </c>
      <c r="B13069" s="295"/>
      <c r="C13069" s="295">
        <v>0.33514729999999998</v>
      </c>
      <c r="D13069" s="295"/>
    </row>
    <row r="13070" spans="1:4" x14ac:dyDescent="0.2">
      <c r="A13070" s="295">
        <v>0.25360729999999998</v>
      </c>
      <c r="B13070" s="295"/>
      <c r="C13070" s="295">
        <v>0.3351326</v>
      </c>
      <c r="D13070" s="295"/>
    </row>
    <row r="13071" spans="1:4" x14ac:dyDescent="0.2">
      <c r="A13071" s="295">
        <v>0.25358009999999997</v>
      </c>
      <c r="B13071" s="295"/>
      <c r="C13071" s="295">
        <v>0.33510699999999999</v>
      </c>
      <c r="D13071" s="295"/>
    </row>
    <row r="13072" spans="1:4" x14ac:dyDescent="0.2">
      <c r="A13072" s="295">
        <v>0.25358009999999997</v>
      </c>
      <c r="B13072" s="295"/>
      <c r="C13072" s="295">
        <v>0.33507959999999998</v>
      </c>
      <c r="D13072" s="295"/>
    </row>
    <row r="13073" spans="1:4" x14ac:dyDescent="0.2">
      <c r="A13073" s="295">
        <v>0.25358009999999997</v>
      </c>
      <c r="B13073" s="295"/>
      <c r="C13073" s="295">
        <v>0.33502409999999999</v>
      </c>
      <c r="D13073" s="295"/>
    </row>
    <row r="13074" spans="1:4" x14ac:dyDescent="0.2">
      <c r="A13074" s="295">
        <v>0.2535406</v>
      </c>
      <c r="B13074" s="295"/>
      <c r="C13074" s="295">
        <v>0.33501209999999998</v>
      </c>
      <c r="D13074" s="295"/>
    </row>
    <row r="13075" spans="1:4" x14ac:dyDescent="0.2">
      <c r="A13075" s="295">
        <v>0.25352849999999999</v>
      </c>
      <c r="B13075" s="295"/>
      <c r="C13075" s="295">
        <v>0.33499830000000003</v>
      </c>
      <c r="D13075" s="295"/>
    </row>
    <row r="13076" spans="1:4" x14ac:dyDescent="0.2">
      <c r="A13076" s="295">
        <v>0.25352849999999999</v>
      </c>
      <c r="B13076" s="295"/>
      <c r="C13076" s="295">
        <v>0.33497300000000002</v>
      </c>
      <c r="D13076" s="295"/>
    </row>
    <row r="13077" spans="1:4" x14ac:dyDescent="0.2">
      <c r="A13077" s="295">
        <v>0.25352849999999999</v>
      </c>
      <c r="B13077" s="295"/>
      <c r="C13077" s="295">
        <v>0.33494869999999999</v>
      </c>
      <c r="D13077" s="295"/>
    </row>
    <row r="13078" spans="1:4" x14ac:dyDescent="0.2">
      <c r="A13078" s="295">
        <v>0.2535154</v>
      </c>
      <c r="B13078" s="295"/>
      <c r="C13078" s="295">
        <v>0.33494869999999999</v>
      </c>
      <c r="D13078" s="295"/>
    </row>
    <row r="13079" spans="1:4" x14ac:dyDescent="0.2">
      <c r="A13079" s="295">
        <v>0.2534882</v>
      </c>
      <c r="B13079" s="295"/>
      <c r="C13079" s="295">
        <v>0.33492159999999999</v>
      </c>
      <c r="D13079" s="295"/>
    </row>
    <row r="13080" spans="1:4" x14ac:dyDescent="0.2">
      <c r="A13080" s="295">
        <v>0.25347550000000002</v>
      </c>
      <c r="B13080" s="295"/>
      <c r="C13080" s="295">
        <v>0.33492159999999999</v>
      </c>
      <c r="D13080" s="295"/>
    </row>
    <row r="13081" spans="1:4" x14ac:dyDescent="0.2">
      <c r="A13081" s="295">
        <v>0.25344870000000003</v>
      </c>
      <c r="B13081" s="295"/>
      <c r="C13081" s="295">
        <v>0.33489600000000003</v>
      </c>
      <c r="D13081" s="295"/>
    </row>
    <row r="13082" spans="1:4" x14ac:dyDescent="0.2">
      <c r="A13082" s="295">
        <v>0.25344870000000003</v>
      </c>
      <c r="B13082" s="295"/>
      <c r="C13082" s="295">
        <v>0.33486890000000002</v>
      </c>
      <c r="D13082" s="295"/>
    </row>
    <row r="13083" spans="1:4" x14ac:dyDescent="0.2">
      <c r="A13083" s="295">
        <v>0.25344870000000003</v>
      </c>
      <c r="B13083" s="295"/>
      <c r="C13083" s="295">
        <v>0.33486890000000002</v>
      </c>
      <c r="D13083" s="295"/>
    </row>
    <row r="13084" spans="1:4" x14ac:dyDescent="0.2">
      <c r="A13084" s="295">
        <v>0.25344870000000003</v>
      </c>
      <c r="B13084" s="295"/>
      <c r="C13084" s="295">
        <v>0.33482830000000002</v>
      </c>
      <c r="D13084" s="295"/>
    </row>
    <row r="13085" spans="1:4" x14ac:dyDescent="0.2">
      <c r="A13085" s="295">
        <v>0.25342150000000002</v>
      </c>
      <c r="B13085" s="295"/>
      <c r="C13085" s="295">
        <v>0.33481499999999997</v>
      </c>
      <c r="D13085" s="295"/>
    </row>
    <row r="13086" spans="1:4" x14ac:dyDescent="0.2">
      <c r="A13086" s="295">
        <v>0.25342150000000002</v>
      </c>
      <c r="B13086" s="295"/>
      <c r="C13086" s="295">
        <v>0.33480290000000001</v>
      </c>
      <c r="D13086" s="295"/>
    </row>
    <row r="13087" spans="1:4" x14ac:dyDescent="0.2">
      <c r="A13087" s="295">
        <v>0.25339469999999997</v>
      </c>
      <c r="B13087" s="295"/>
      <c r="C13087" s="295">
        <v>0.33478920000000001</v>
      </c>
      <c r="D13087" s="295"/>
    </row>
    <row r="13088" spans="1:4" x14ac:dyDescent="0.2">
      <c r="A13088" s="295">
        <v>0.2533532</v>
      </c>
      <c r="B13088" s="295"/>
      <c r="C13088" s="295">
        <v>0.33476119999999998</v>
      </c>
      <c r="D13088" s="295"/>
    </row>
    <row r="13089" spans="1:4" x14ac:dyDescent="0.2">
      <c r="A13089" s="295">
        <v>0.2533532</v>
      </c>
      <c r="B13089" s="295"/>
      <c r="C13089" s="295">
        <v>0.33473540000000002</v>
      </c>
      <c r="D13089" s="295"/>
    </row>
    <row r="13090" spans="1:4" x14ac:dyDescent="0.2">
      <c r="A13090" s="295">
        <v>0.2533532</v>
      </c>
      <c r="B13090" s="295"/>
      <c r="C13090" s="295">
        <v>0.3347232</v>
      </c>
      <c r="D13090" s="295"/>
    </row>
    <row r="13091" spans="1:4" x14ac:dyDescent="0.2">
      <c r="A13091" s="295">
        <v>0.25334010000000001</v>
      </c>
      <c r="B13091" s="295"/>
      <c r="C13091" s="295">
        <v>0.33470939999999999</v>
      </c>
      <c r="D13091" s="295"/>
    </row>
    <row r="13092" spans="1:4" x14ac:dyDescent="0.2">
      <c r="A13092" s="295">
        <v>0.25332729999999998</v>
      </c>
      <c r="B13092" s="295"/>
      <c r="C13092" s="295">
        <v>0.33469719999999997</v>
      </c>
      <c r="D13092" s="295"/>
    </row>
    <row r="13093" spans="1:4" x14ac:dyDescent="0.2">
      <c r="A13093" s="295">
        <v>0.25330170000000002</v>
      </c>
      <c r="B13093" s="295"/>
      <c r="C13093" s="295">
        <v>0.33468389999999998</v>
      </c>
      <c r="D13093" s="295"/>
    </row>
    <row r="13094" spans="1:4" x14ac:dyDescent="0.2">
      <c r="A13094" s="295">
        <v>0.25328899999999999</v>
      </c>
      <c r="B13094" s="295"/>
      <c r="C13094" s="295">
        <v>0.33468379999999998</v>
      </c>
      <c r="D13094" s="295"/>
    </row>
    <row r="13095" spans="1:4" x14ac:dyDescent="0.2">
      <c r="A13095" s="295">
        <v>0.2532626</v>
      </c>
      <c r="B13095" s="295"/>
      <c r="C13095" s="295">
        <v>0.33467180000000002</v>
      </c>
      <c r="D13095" s="295"/>
    </row>
    <row r="13096" spans="1:4" x14ac:dyDescent="0.2">
      <c r="A13096" s="295">
        <v>0.25322159999999999</v>
      </c>
      <c r="B13096" s="295"/>
      <c r="C13096" s="295">
        <v>0.33464339999999998</v>
      </c>
      <c r="D13096" s="295"/>
    </row>
    <row r="13097" spans="1:4" x14ac:dyDescent="0.2">
      <c r="A13097" s="295">
        <v>0.25322159999999999</v>
      </c>
      <c r="B13097" s="295"/>
      <c r="C13097" s="295">
        <v>0.33460580000000001</v>
      </c>
      <c r="D13097" s="295"/>
    </row>
    <row r="13098" spans="1:4" x14ac:dyDescent="0.2">
      <c r="A13098" s="295">
        <v>0.25319570000000002</v>
      </c>
      <c r="B13098" s="295"/>
      <c r="C13098" s="295">
        <v>0.33458169999999998</v>
      </c>
      <c r="D13098" s="295"/>
    </row>
    <row r="13099" spans="1:4" x14ac:dyDescent="0.2">
      <c r="A13099" s="295">
        <v>0.25317000000000001</v>
      </c>
      <c r="B13099" s="295"/>
      <c r="C13099" s="295">
        <v>0.33458169999999998</v>
      </c>
      <c r="D13099" s="295"/>
    </row>
    <row r="13100" spans="1:4" x14ac:dyDescent="0.2">
      <c r="A13100" s="295">
        <v>0.25315729999999997</v>
      </c>
      <c r="B13100" s="295"/>
      <c r="C13100" s="295">
        <v>0.33452929999999997</v>
      </c>
      <c r="D13100" s="295"/>
    </row>
    <row r="13101" spans="1:4" x14ac:dyDescent="0.2">
      <c r="A13101" s="295">
        <v>0.25315729999999997</v>
      </c>
      <c r="B13101" s="295"/>
      <c r="C13101" s="295">
        <v>0.33452929999999997</v>
      </c>
      <c r="D13101" s="295"/>
    </row>
    <row r="13102" spans="1:4" x14ac:dyDescent="0.2">
      <c r="A13102" s="295">
        <v>0.25314219999999998</v>
      </c>
      <c r="B13102" s="295"/>
      <c r="C13102" s="295">
        <v>0.33450220000000003</v>
      </c>
      <c r="D13102" s="295"/>
    </row>
    <row r="13103" spans="1:4" x14ac:dyDescent="0.2">
      <c r="A13103" s="295">
        <v>0.25314219999999998</v>
      </c>
      <c r="B13103" s="295"/>
      <c r="C13103" s="295">
        <v>0.33446160000000003</v>
      </c>
      <c r="D13103" s="295"/>
    </row>
    <row r="13104" spans="1:4" x14ac:dyDescent="0.2">
      <c r="A13104" s="295">
        <v>0.25311739999999999</v>
      </c>
      <c r="B13104" s="295"/>
      <c r="C13104" s="295">
        <v>0.33446160000000003</v>
      </c>
      <c r="D13104" s="295"/>
    </row>
    <row r="13105" spans="1:4" x14ac:dyDescent="0.2">
      <c r="A13105" s="295">
        <v>0.2531043</v>
      </c>
      <c r="B13105" s="295"/>
      <c r="C13105" s="295">
        <v>0.33446150000000002</v>
      </c>
      <c r="D13105" s="295"/>
    </row>
    <row r="13106" spans="1:4" x14ac:dyDescent="0.2">
      <c r="A13106" s="295">
        <v>0.25307550000000001</v>
      </c>
      <c r="B13106" s="295"/>
      <c r="C13106" s="295">
        <v>0.33440910000000001</v>
      </c>
      <c r="D13106" s="295"/>
    </row>
    <row r="13107" spans="1:4" x14ac:dyDescent="0.2">
      <c r="A13107" s="295">
        <v>0.25307550000000001</v>
      </c>
      <c r="B13107" s="295"/>
      <c r="C13107" s="295">
        <v>0.3343969</v>
      </c>
      <c r="D13107" s="295"/>
    </row>
    <row r="13108" spans="1:4" x14ac:dyDescent="0.2">
      <c r="A13108" s="295">
        <v>0.25307550000000001</v>
      </c>
      <c r="B13108" s="295"/>
      <c r="C13108" s="295">
        <v>0.3343969</v>
      </c>
      <c r="D13108" s="295"/>
    </row>
    <row r="13109" spans="1:4" x14ac:dyDescent="0.2">
      <c r="A13109" s="295">
        <v>0.25304979999999999</v>
      </c>
      <c r="B13109" s="295"/>
      <c r="C13109" s="295">
        <v>0.33438479999999998</v>
      </c>
      <c r="D13109" s="295"/>
    </row>
    <row r="13110" spans="1:4" x14ac:dyDescent="0.2">
      <c r="A13110" s="295">
        <v>0.25303710000000001</v>
      </c>
      <c r="B13110" s="295"/>
      <c r="C13110" s="295">
        <v>0.33437020000000001</v>
      </c>
      <c r="D13110" s="295"/>
    </row>
    <row r="13111" spans="1:4" x14ac:dyDescent="0.2">
      <c r="A13111" s="295">
        <v>0.25302190000000002</v>
      </c>
      <c r="B13111" s="295"/>
      <c r="C13111" s="295">
        <v>0.33435680000000001</v>
      </c>
      <c r="D13111" s="295"/>
    </row>
    <row r="13112" spans="1:4" x14ac:dyDescent="0.2">
      <c r="A13112" s="295">
        <v>0.25299680000000002</v>
      </c>
      <c r="B13112" s="295"/>
      <c r="C13112" s="295">
        <v>0.33431880000000003</v>
      </c>
      <c r="D13112" s="295"/>
    </row>
    <row r="13113" spans="1:4" x14ac:dyDescent="0.2">
      <c r="A13113" s="295">
        <v>0.25299680000000002</v>
      </c>
      <c r="B13113" s="295"/>
      <c r="C13113" s="295">
        <v>0.33430680000000002</v>
      </c>
      <c r="D13113" s="295"/>
    </row>
    <row r="13114" spans="1:4" x14ac:dyDescent="0.2">
      <c r="A13114" s="295">
        <v>0.2529711</v>
      </c>
      <c r="B13114" s="295"/>
      <c r="C13114" s="295">
        <v>0.33427879999999999</v>
      </c>
      <c r="D13114" s="295"/>
    </row>
    <row r="13115" spans="1:4" x14ac:dyDescent="0.2">
      <c r="A13115" s="295">
        <v>0.2529711</v>
      </c>
      <c r="B13115" s="295"/>
      <c r="C13115" s="295">
        <v>0.33426499999999998</v>
      </c>
      <c r="D13115" s="295"/>
    </row>
    <row r="13116" spans="1:4" x14ac:dyDescent="0.2">
      <c r="A13116" s="295">
        <v>0.2529574</v>
      </c>
      <c r="B13116" s="295"/>
      <c r="C13116" s="295">
        <v>0.33425280000000002</v>
      </c>
      <c r="D13116" s="295"/>
    </row>
    <row r="13117" spans="1:4" x14ac:dyDescent="0.2">
      <c r="A13117" s="295">
        <v>0.25293159999999998</v>
      </c>
      <c r="B13117" s="295"/>
      <c r="C13117" s="295">
        <v>0.33423940000000002</v>
      </c>
      <c r="D13117" s="295"/>
    </row>
    <row r="13118" spans="1:4" x14ac:dyDescent="0.2">
      <c r="A13118" s="295">
        <v>0.25291639999999999</v>
      </c>
      <c r="B13118" s="295"/>
      <c r="C13118" s="295">
        <v>0.33423940000000002</v>
      </c>
      <c r="D13118" s="295"/>
    </row>
    <row r="13119" spans="1:4" x14ac:dyDescent="0.2">
      <c r="A13119" s="295">
        <v>0.25290439999999997</v>
      </c>
      <c r="B13119" s="295"/>
      <c r="C13119" s="295">
        <v>0.33421240000000002</v>
      </c>
      <c r="D13119" s="295"/>
    </row>
    <row r="13120" spans="1:4" x14ac:dyDescent="0.2">
      <c r="A13120" s="295">
        <v>0.25290439999999997</v>
      </c>
      <c r="B13120" s="295"/>
      <c r="C13120" s="295">
        <v>0.33417370000000002</v>
      </c>
      <c r="D13120" s="295"/>
    </row>
    <row r="13121" spans="1:4" x14ac:dyDescent="0.2">
      <c r="A13121" s="295">
        <v>0.25290439999999997</v>
      </c>
      <c r="B13121" s="295"/>
      <c r="C13121" s="295">
        <v>0.33417370000000002</v>
      </c>
      <c r="D13121" s="295"/>
    </row>
    <row r="13122" spans="1:4" x14ac:dyDescent="0.2">
      <c r="A13122" s="295">
        <v>0.25289119999999998</v>
      </c>
      <c r="B13122" s="295"/>
      <c r="C13122" s="295">
        <v>0.3341614</v>
      </c>
      <c r="D13122" s="295"/>
    </row>
    <row r="13123" spans="1:4" x14ac:dyDescent="0.2">
      <c r="A13123" s="295">
        <v>0.2528493</v>
      </c>
      <c r="B13123" s="295"/>
      <c r="C13123" s="295">
        <v>0.33412340000000001</v>
      </c>
      <c r="D13123" s="295"/>
    </row>
    <row r="13124" spans="1:4" x14ac:dyDescent="0.2">
      <c r="A13124" s="295">
        <v>0.25282339999999998</v>
      </c>
      <c r="B13124" s="295"/>
      <c r="C13124" s="295">
        <v>0.33409800000000001</v>
      </c>
      <c r="D13124" s="295"/>
    </row>
    <row r="13125" spans="1:4" x14ac:dyDescent="0.2">
      <c r="A13125" s="295">
        <v>0.25282339999999998</v>
      </c>
      <c r="B13125" s="295"/>
      <c r="C13125" s="295">
        <v>0.33409800000000001</v>
      </c>
      <c r="D13125" s="295"/>
    </row>
    <row r="13126" spans="1:4" x14ac:dyDescent="0.2">
      <c r="A13126" s="295">
        <v>0.25282339999999998</v>
      </c>
      <c r="B13126" s="295"/>
      <c r="C13126" s="295">
        <v>0.33406960000000002</v>
      </c>
      <c r="D13126" s="295"/>
    </row>
    <row r="13127" spans="1:4" x14ac:dyDescent="0.2">
      <c r="A13127" s="295">
        <v>0.25280979999999997</v>
      </c>
      <c r="B13127" s="295"/>
      <c r="C13127" s="295">
        <v>0.33404400000000001</v>
      </c>
      <c r="D13127" s="295"/>
    </row>
    <row r="13128" spans="1:4" x14ac:dyDescent="0.2">
      <c r="A13128" s="295">
        <v>0.25279780000000002</v>
      </c>
      <c r="B13128" s="295"/>
      <c r="C13128" s="295">
        <v>0.334032</v>
      </c>
      <c r="D13128" s="295"/>
    </row>
    <row r="13129" spans="1:4" x14ac:dyDescent="0.2">
      <c r="A13129" s="295">
        <v>0.25276949999999998</v>
      </c>
      <c r="B13129" s="295"/>
      <c r="C13129" s="295">
        <v>0.334032</v>
      </c>
      <c r="D13129" s="295"/>
    </row>
    <row r="13130" spans="1:4" x14ac:dyDescent="0.2">
      <c r="A13130" s="295">
        <v>0.2527567</v>
      </c>
      <c r="B13130" s="295"/>
      <c r="C13130" s="295">
        <v>0.33399139999999999</v>
      </c>
      <c r="D13130" s="295"/>
    </row>
    <row r="13131" spans="1:4" x14ac:dyDescent="0.2">
      <c r="A13131" s="295">
        <v>0.25274360000000001</v>
      </c>
      <c r="B13131" s="295"/>
      <c r="C13131" s="295">
        <v>0.33395019999999997</v>
      </c>
      <c r="D13131" s="295"/>
    </row>
    <row r="13132" spans="1:4" x14ac:dyDescent="0.2">
      <c r="A13132" s="295">
        <v>0.25274360000000001</v>
      </c>
      <c r="B13132" s="295"/>
      <c r="C13132" s="295">
        <v>0.33392480000000002</v>
      </c>
      <c r="D13132" s="295"/>
    </row>
    <row r="13133" spans="1:4" x14ac:dyDescent="0.2">
      <c r="A13133" s="295">
        <v>0.25273000000000001</v>
      </c>
      <c r="B13133" s="295"/>
      <c r="C13133" s="295">
        <v>0.33392480000000002</v>
      </c>
      <c r="D13133" s="295"/>
    </row>
    <row r="13134" spans="1:4" x14ac:dyDescent="0.2">
      <c r="A13134" s="295">
        <v>0.25273000000000001</v>
      </c>
      <c r="B13134" s="295"/>
      <c r="C13134" s="295">
        <v>0.33391100000000001</v>
      </c>
      <c r="D13134" s="295"/>
    </row>
    <row r="13135" spans="1:4" x14ac:dyDescent="0.2">
      <c r="A13135" s="295">
        <v>0.2527179</v>
      </c>
      <c r="B13135" s="295"/>
      <c r="C13135" s="295">
        <v>0.33388669999999998</v>
      </c>
      <c r="D13135" s="295"/>
    </row>
    <row r="13136" spans="1:4" x14ac:dyDescent="0.2">
      <c r="A13136" s="295">
        <v>0.25267450000000002</v>
      </c>
      <c r="B13136" s="295"/>
      <c r="C13136" s="295">
        <v>0.33385969999999998</v>
      </c>
      <c r="D13136" s="295"/>
    </row>
    <row r="13137" spans="1:4" x14ac:dyDescent="0.2">
      <c r="A13137" s="295">
        <v>0.25266179999999999</v>
      </c>
      <c r="B13137" s="295"/>
      <c r="C13137" s="295">
        <v>0.333845</v>
      </c>
      <c r="D13137" s="295"/>
    </row>
    <row r="13138" spans="1:4" x14ac:dyDescent="0.2">
      <c r="A13138" s="295">
        <v>0.25264809999999999</v>
      </c>
      <c r="B13138" s="295"/>
      <c r="C13138" s="295">
        <v>0.33383299999999999</v>
      </c>
      <c r="D13138" s="295"/>
    </row>
    <row r="13139" spans="1:4" x14ac:dyDescent="0.2">
      <c r="A13139" s="295">
        <v>0.25264809999999999</v>
      </c>
      <c r="B13139" s="295"/>
      <c r="C13139" s="295">
        <v>0.33383299999999999</v>
      </c>
      <c r="D13139" s="295"/>
    </row>
    <row r="13140" spans="1:4" x14ac:dyDescent="0.2">
      <c r="A13140" s="295">
        <v>0.25263609999999997</v>
      </c>
      <c r="B13140" s="295"/>
      <c r="C13140" s="295">
        <v>0.33381929999999999</v>
      </c>
      <c r="D13140" s="295"/>
    </row>
    <row r="13141" spans="1:4" x14ac:dyDescent="0.2">
      <c r="A13141" s="295">
        <v>0.25263609999999997</v>
      </c>
      <c r="B13141" s="295"/>
      <c r="C13141" s="295">
        <v>0.33380700000000002</v>
      </c>
      <c r="D13141" s="295"/>
    </row>
    <row r="13142" spans="1:4" x14ac:dyDescent="0.2">
      <c r="A13142" s="295">
        <v>0.25259409999999999</v>
      </c>
      <c r="B13142" s="295"/>
      <c r="C13142" s="295">
        <v>0.3337812</v>
      </c>
      <c r="D13142" s="295"/>
    </row>
    <row r="13143" spans="1:4" x14ac:dyDescent="0.2">
      <c r="A13143" s="295">
        <v>0.25258209999999998</v>
      </c>
      <c r="B13143" s="295"/>
      <c r="C13143" s="295">
        <v>0.33376919999999999</v>
      </c>
      <c r="D13143" s="295"/>
    </row>
    <row r="13144" spans="1:4" x14ac:dyDescent="0.2">
      <c r="A13144" s="295">
        <v>0.25256689999999998</v>
      </c>
      <c r="B13144" s="295"/>
      <c r="C13144" s="295">
        <v>0.33370490000000003</v>
      </c>
      <c r="D13144" s="295"/>
    </row>
    <row r="13145" spans="1:4" x14ac:dyDescent="0.2">
      <c r="A13145" s="295">
        <v>0.25255420000000001</v>
      </c>
      <c r="B13145" s="295"/>
      <c r="C13145" s="295">
        <v>0.33367910000000001</v>
      </c>
      <c r="D13145" s="295"/>
    </row>
    <row r="13146" spans="1:4" x14ac:dyDescent="0.2">
      <c r="A13146" s="295">
        <v>0.25254219999999999</v>
      </c>
      <c r="B13146" s="295"/>
      <c r="C13146" s="295">
        <v>0.33365349999999999</v>
      </c>
      <c r="D13146" s="295"/>
    </row>
    <row r="13147" spans="1:4" x14ac:dyDescent="0.2">
      <c r="A13147" s="295">
        <v>0.25254219999999999</v>
      </c>
      <c r="B13147" s="295"/>
      <c r="C13147" s="295">
        <v>0.33365349999999999</v>
      </c>
      <c r="D13147" s="295"/>
    </row>
    <row r="13148" spans="1:4" x14ac:dyDescent="0.2">
      <c r="A13148" s="295">
        <v>0.25254219999999999</v>
      </c>
      <c r="B13148" s="295"/>
      <c r="C13148" s="295">
        <v>0.33365349999999999</v>
      </c>
      <c r="D13148" s="295"/>
    </row>
    <row r="13149" spans="1:4" x14ac:dyDescent="0.2">
      <c r="A13149" s="295">
        <v>0.25254219999999999</v>
      </c>
      <c r="B13149" s="295"/>
      <c r="C13149" s="295">
        <v>0.33362920000000001</v>
      </c>
      <c r="D13149" s="295"/>
    </row>
    <row r="13150" spans="1:4" x14ac:dyDescent="0.2">
      <c r="A13150" s="295">
        <v>0.25250139999999999</v>
      </c>
      <c r="B13150" s="295"/>
      <c r="C13150" s="295">
        <v>0.33361550000000001</v>
      </c>
      <c r="D13150" s="295"/>
    </row>
    <row r="13151" spans="1:4" x14ac:dyDescent="0.2">
      <c r="A13151" s="295">
        <v>0.2524882</v>
      </c>
      <c r="B13151" s="295"/>
      <c r="C13151" s="295">
        <v>0.33361550000000001</v>
      </c>
      <c r="D13151" s="295"/>
    </row>
    <row r="13152" spans="1:4" x14ac:dyDescent="0.2">
      <c r="A13152" s="295">
        <v>0.2524882</v>
      </c>
      <c r="B13152" s="295"/>
      <c r="C13152" s="295">
        <v>0.33360339999999999</v>
      </c>
      <c r="D13152" s="295"/>
    </row>
    <row r="13153" spans="1:4" x14ac:dyDescent="0.2">
      <c r="A13153" s="295">
        <v>0.2524882</v>
      </c>
      <c r="B13153" s="295"/>
      <c r="C13153" s="295">
        <v>0.33357550000000002</v>
      </c>
      <c r="D13153" s="295"/>
    </row>
    <row r="13154" spans="1:4" x14ac:dyDescent="0.2">
      <c r="A13154" s="295">
        <v>0.25246350000000001</v>
      </c>
      <c r="B13154" s="295"/>
      <c r="C13154" s="295">
        <v>0.33357540000000002</v>
      </c>
      <c r="D13154" s="295"/>
    </row>
    <row r="13155" spans="1:4" x14ac:dyDescent="0.2">
      <c r="A13155" s="295">
        <v>0.25243559999999998</v>
      </c>
      <c r="B13155" s="295"/>
      <c r="C13155" s="295">
        <v>0.3335378</v>
      </c>
      <c r="D13155" s="295"/>
    </row>
    <row r="13156" spans="1:4" x14ac:dyDescent="0.2">
      <c r="A13156" s="295">
        <v>0.25243559999999998</v>
      </c>
      <c r="B13156" s="295"/>
      <c r="C13156" s="295">
        <v>0.33352320000000002</v>
      </c>
      <c r="D13156" s="295"/>
    </row>
    <row r="13157" spans="1:4" x14ac:dyDescent="0.2">
      <c r="A13157" s="295">
        <v>0.25242199999999998</v>
      </c>
      <c r="B13157" s="295"/>
      <c r="C13157" s="295">
        <v>0.33349719999999999</v>
      </c>
      <c r="D13157" s="295"/>
    </row>
    <row r="13158" spans="1:4" x14ac:dyDescent="0.2">
      <c r="A13158" s="295">
        <v>0.2523937</v>
      </c>
      <c r="B13158" s="295"/>
      <c r="C13158" s="295">
        <v>0.3334705</v>
      </c>
      <c r="D13158" s="295"/>
    </row>
    <row r="13159" spans="1:4" x14ac:dyDescent="0.2">
      <c r="A13159" s="295">
        <v>0.2523937</v>
      </c>
      <c r="B13159" s="295"/>
      <c r="C13159" s="295">
        <v>0.33345720000000001</v>
      </c>
      <c r="D13159" s="295"/>
    </row>
    <row r="13160" spans="1:4" x14ac:dyDescent="0.2">
      <c r="A13160" s="295">
        <v>0.2523937</v>
      </c>
      <c r="B13160" s="295"/>
      <c r="C13160" s="295">
        <v>0.33344509999999999</v>
      </c>
      <c r="D13160" s="295"/>
    </row>
    <row r="13161" spans="1:4" x14ac:dyDescent="0.2">
      <c r="A13161" s="295">
        <v>0.25238159999999998</v>
      </c>
      <c r="B13161" s="295"/>
      <c r="C13161" s="295">
        <v>0.33343139999999999</v>
      </c>
      <c r="D13161" s="295"/>
    </row>
    <row r="13162" spans="1:4" x14ac:dyDescent="0.2">
      <c r="A13162" s="295">
        <v>0.2523685</v>
      </c>
      <c r="B13162" s="295"/>
      <c r="C13162" s="295">
        <v>0.33340710000000001</v>
      </c>
      <c r="D13162" s="295"/>
    </row>
    <row r="13163" spans="1:4" x14ac:dyDescent="0.2">
      <c r="A13163" s="295">
        <v>0.2523397</v>
      </c>
      <c r="B13163" s="295"/>
      <c r="C13163" s="295">
        <v>0.33339239999999998</v>
      </c>
      <c r="D13163" s="295"/>
    </row>
    <row r="13164" spans="1:4" x14ac:dyDescent="0.2">
      <c r="A13164" s="295">
        <v>0.25232700000000002</v>
      </c>
      <c r="B13164" s="295"/>
      <c r="C13164" s="295">
        <v>0.33336710000000003</v>
      </c>
      <c r="D13164" s="295"/>
    </row>
    <row r="13165" spans="1:4" x14ac:dyDescent="0.2">
      <c r="A13165" s="295">
        <v>0.25232700000000002</v>
      </c>
      <c r="B13165" s="295"/>
      <c r="C13165" s="295">
        <v>0.3333411</v>
      </c>
      <c r="D13165" s="295"/>
    </row>
    <row r="13166" spans="1:4" x14ac:dyDescent="0.2">
      <c r="A13166" s="295">
        <v>0.25232700000000002</v>
      </c>
      <c r="B13166" s="295"/>
      <c r="C13166" s="295">
        <v>0.33332729999999999</v>
      </c>
      <c r="D13166" s="295"/>
    </row>
    <row r="13167" spans="1:4" x14ac:dyDescent="0.2">
      <c r="A13167" s="295">
        <v>0.25231490000000001</v>
      </c>
      <c r="B13167" s="295"/>
      <c r="C13167" s="295">
        <v>0.33331509999999998</v>
      </c>
      <c r="D13167" s="295"/>
    </row>
    <row r="13168" spans="1:4" x14ac:dyDescent="0.2">
      <c r="A13168" s="295">
        <v>0.25230180000000002</v>
      </c>
      <c r="B13168" s="295"/>
      <c r="C13168" s="295">
        <v>0.333291</v>
      </c>
      <c r="D13168" s="295"/>
    </row>
    <row r="13169" spans="1:4" x14ac:dyDescent="0.2">
      <c r="A13169" s="295">
        <v>0.25228660000000003</v>
      </c>
      <c r="B13169" s="295"/>
      <c r="C13169" s="295">
        <v>0.333291</v>
      </c>
      <c r="D13169" s="295"/>
    </row>
    <row r="13170" spans="1:4" x14ac:dyDescent="0.2">
      <c r="A13170" s="295">
        <v>0.25225979999999998</v>
      </c>
      <c r="B13170" s="295"/>
      <c r="C13170" s="295">
        <v>0.33327770000000001</v>
      </c>
      <c r="D13170" s="295"/>
    </row>
    <row r="13171" spans="1:4" x14ac:dyDescent="0.2">
      <c r="A13171" s="295">
        <v>0.25224619999999998</v>
      </c>
      <c r="B13171" s="295"/>
      <c r="C13171" s="295">
        <v>0.3332387</v>
      </c>
      <c r="D13171" s="295"/>
    </row>
    <row r="13172" spans="1:4" x14ac:dyDescent="0.2">
      <c r="A13172" s="295">
        <v>0.25222099999999997</v>
      </c>
      <c r="B13172" s="295"/>
      <c r="C13172" s="295">
        <v>0.33321040000000002</v>
      </c>
      <c r="D13172" s="295"/>
    </row>
    <row r="13173" spans="1:4" x14ac:dyDescent="0.2">
      <c r="A13173" s="295">
        <v>0.25219320000000001</v>
      </c>
      <c r="B13173" s="295"/>
      <c r="C13173" s="295">
        <v>0.33318609999999999</v>
      </c>
      <c r="D13173" s="295"/>
    </row>
    <row r="13174" spans="1:4" x14ac:dyDescent="0.2">
      <c r="A13174" s="295">
        <v>0.25219320000000001</v>
      </c>
      <c r="B13174" s="295"/>
      <c r="C13174" s="295">
        <v>0.33317140000000001</v>
      </c>
      <c r="D13174" s="295"/>
    </row>
    <row r="13175" spans="1:4" x14ac:dyDescent="0.2">
      <c r="A13175" s="295">
        <v>0.25219320000000001</v>
      </c>
      <c r="B13175" s="295"/>
      <c r="C13175" s="295">
        <v>0.33315810000000001</v>
      </c>
      <c r="D13175" s="295"/>
    </row>
    <row r="13176" spans="1:4" x14ac:dyDescent="0.2">
      <c r="A13176" s="295">
        <v>0.25216749999999999</v>
      </c>
      <c r="B13176" s="295"/>
      <c r="C13176" s="295">
        <v>0.333146</v>
      </c>
      <c r="D13176" s="295"/>
    </row>
    <row r="13177" spans="1:4" x14ac:dyDescent="0.2">
      <c r="A13177" s="295">
        <v>0.25216749999999999</v>
      </c>
      <c r="B13177" s="295"/>
      <c r="C13177" s="295">
        <v>0.33313229999999999</v>
      </c>
      <c r="D13177" s="295"/>
    </row>
    <row r="13178" spans="1:4" x14ac:dyDescent="0.2">
      <c r="A13178" s="295">
        <v>0.25214160000000002</v>
      </c>
      <c r="B13178" s="295"/>
      <c r="C13178" s="295">
        <v>0.33309230000000001</v>
      </c>
      <c r="D13178" s="295"/>
    </row>
    <row r="13179" spans="1:4" x14ac:dyDescent="0.2">
      <c r="A13179" s="295">
        <v>0.25212800000000002</v>
      </c>
      <c r="B13179" s="295"/>
      <c r="C13179" s="295">
        <v>0.33306520000000001</v>
      </c>
      <c r="D13179" s="295"/>
    </row>
    <row r="13180" spans="1:4" x14ac:dyDescent="0.2">
      <c r="A13180" s="295">
        <v>0.2521159</v>
      </c>
      <c r="B13180" s="295"/>
      <c r="C13180" s="295">
        <v>0.3330398</v>
      </c>
      <c r="D13180" s="295"/>
    </row>
    <row r="13181" spans="1:4" x14ac:dyDescent="0.2">
      <c r="A13181" s="295">
        <v>0.25210080000000001</v>
      </c>
      <c r="B13181" s="295"/>
      <c r="C13181" s="295">
        <v>0.33302759999999998</v>
      </c>
      <c r="D13181" s="295"/>
    </row>
    <row r="13182" spans="1:4" x14ac:dyDescent="0.2">
      <c r="A13182" s="295">
        <v>0.25210080000000001</v>
      </c>
      <c r="B13182" s="295"/>
      <c r="C13182" s="295">
        <v>0.3330129</v>
      </c>
      <c r="D13182" s="295"/>
    </row>
    <row r="13183" spans="1:4" x14ac:dyDescent="0.2">
      <c r="A13183" s="295">
        <v>0.25208809999999998</v>
      </c>
      <c r="B13183" s="295"/>
      <c r="C13183" s="295">
        <v>0.33298499999999998</v>
      </c>
      <c r="D13183" s="295"/>
    </row>
    <row r="13184" spans="1:4" x14ac:dyDescent="0.2">
      <c r="A13184" s="295">
        <v>0.25208809999999998</v>
      </c>
      <c r="B13184" s="295"/>
      <c r="C13184" s="295">
        <v>0.33297290000000002</v>
      </c>
      <c r="D13184" s="295"/>
    </row>
    <row r="13185" spans="1:4" x14ac:dyDescent="0.2">
      <c r="A13185" s="295">
        <v>0.25206129999999999</v>
      </c>
      <c r="B13185" s="295"/>
      <c r="C13185" s="295">
        <v>0.3329609</v>
      </c>
      <c r="D13185" s="295"/>
    </row>
    <row r="13186" spans="1:4" x14ac:dyDescent="0.2">
      <c r="A13186" s="295">
        <v>0.25206129999999999</v>
      </c>
      <c r="B13186" s="295"/>
      <c r="C13186" s="295">
        <v>0.3329471</v>
      </c>
      <c r="D13186" s="295"/>
    </row>
    <row r="13187" spans="1:4" x14ac:dyDescent="0.2">
      <c r="A13187" s="295">
        <v>0.25204919999999997</v>
      </c>
      <c r="B13187" s="295"/>
      <c r="C13187" s="295">
        <v>0.33292159999999998</v>
      </c>
      <c r="D13187" s="295"/>
    </row>
    <row r="13188" spans="1:4" x14ac:dyDescent="0.2">
      <c r="A13188" s="295">
        <v>0.25202340000000001</v>
      </c>
      <c r="B13188" s="295"/>
      <c r="C13188" s="295">
        <v>0.33290690000000001</v>
      </c>
      <c r="D13188" s="295"/>
    </row>
    <row r="13189" spans="1:4" x14ac:dyDescent="0.2">
      <c r="A13189" s="295">
        <v>0.2519962</v>
      </c>
      <c r="B13189" s="295"/>
      <c r="C13189" s="295">
        <v>0.33290690000000001</v>
      </c>
      <c r="D13189" s="295"/>
    </row>
    <row r="13190" spans="1:4" x14ac:dyDescent="0.2">
      <c r="A13190" s="295">
        <v>0.25196790000000002</v>
      </c>
      <c r="B13190" s="295"/>
      <c r="C13190" s="295">
        <v>0.33287889999999998</v>
      </c>
      <c r="D13190" s="295"/>
    </row>
    <row r="13191" spans="1:4" x14ac:dyDescent="0.2">
      <c r="A13191" s="295">
        <v>0.25196790000000002</v>
      </c>
      <c r="B13191" s="295"/>
      <c r="C13191" s="295">
        <v>0.33286520000000003</v>
      </c>
      <c r="D13191" s="295"/>
    </row>
    <row r="13192" spans="1:4" x14ac:dyDescent="0.2">
      <c r="A13192" s="295">
        <v>0.25195519999999999</v>
      </c>
      <c r="B13192" s="295"/>
      <c r="C13192" s="295">
        <v>0.33283960000000001</v>
      </c>
      <c r="D13192" s="295"/>
    </row>
    <row r="13193" spans="1:4" x14ac:dyDescent="0.2">
      <c r="A13193" s="295">
        <v>0.25194149999999998</v>
      </c>
      <c r="B13193" s="295"/>
      <c r="C13193" s="295">
        <v>0.33282499999999998</v>
      </c>
      <c r="D13193" s="295"/>
    </row>
    <row r="13194" spans="1:4" x14ac:dyDescent="0.2">
      <c r="A13194" s="295">
        <v>0.25192949999999997</v>
      </c>
      <c r="B13194" s="295"/>
      <c r="C13194" s="295">
        <v>0.33279920000000002</v>
      </c>
      <c r="D13194" s="295"/>
    </row>
    <row r="13195" spans="1:4" x14ac:dyDescent="0.2">
      <c r="A13195" s="295">
        <v>0.25190119999999999</v>
      </c>
      <c r="B13195" s="295"/>
      <c r="C13195" s="295">
        <v>0.33277380000000001</v>
      </c>
      <c r="D13195" s="295"/>
    </row>
    <row r="13196" spans="1:4" x14ac:dyDescent="0.2">
      <c r="A13196" s="295">
        <v>0.25187330000000002</v>
      </c>
      <c r="B13196" s="295"/>
      <c r="C13196" s="295">
        <v>0.33277380000000001</v>
      </c>
      <c r="D13196" s="295"/>
    </row>
    <row r="13197" spans="1:4" x14ac:dyDescent="0.2">
      <c r="A13197" s="295">
        <v>0.25185970000000002</v>
      </c>
      <c r="B13197" s="295"/>
      <c r="C13197" s="295">
        <v>0.3327601</v>
      </c>
      <c r="D13197" s="295"/>
    </row>
    <row r="13198" spans="1:4" x14ac:dyDescent="0.2">
      <c r="A13198" s="295">
        <v>0.25184450000000003</v>
      </c>
      <c r="B13198" s="295"/>
      <c r="C13198" s="295">
        <v>0.33273340000000001</v>
      </c>
      <c r="D13198" s="295"/>
    </row>
    <row r="13199" spans="1:4" x14ac:dyDescent="0.2">
      <c r="A13199" s="295">
        <v>0.25183250000000001</v>
      </c>
      <c r="B13199" s="295"/>
      <c r="C13199" s="295">
        <v>0.3327078</v>
      </c>
      <c r="D13199" s="295"/>
    </row>
    <row r="13200" spans="1:4" x14ac:dyDescent="0.2">
      <c r="A13200" s="295">
        <v>0.25181740000000002</v>
      </c>
      <c r="B13200" s="295"/>
      <c r="C13200" s="295">
        <v>0.33269409999999999</v>
      </c>
      <c r="D13200" s="295"/>
    </row>
    <row r="13201" spans="1:4" x14ac:dyDescent="0.2">
      <c r="A13201" s="295">
        <v>0.25181730000000002</v>
      </c>
      <c r="B13201" s="295"/>
      <c r="C13201" s="295">
        <v>0.33268199999999998</v>
      </c>
      <c r="D13201" s="295"/>
    </row>
    <row r="13202" spans="1:4" x14ac:dyDescent="0.2">
      <c r="A13202" s="295">
        <v>0.2517779</v>
      </c>
      <c r="B13202" s="295"/>
      <c r="C13202" s="295">
        <v>0.33268199999999998</v>
      </c>
      <c r="D13202" s="295"/>
    </row>
    <row r="13203" spans="1:4" x14ac:dyDescent="0.2">
      <c r="A13203" s="295">
        <v>0.25176579999999998</v>
      </c>
      <c r="B13203" s="295"/>
      <c r="C13203" s="295">
        <v>0.33263100000000001</v>
      </c>
      <c r="D13203" s="295"/>
    </row>
    <row r="13204" spans="1:4" x14ac:dyDescent="0.2">
      <c r="A13204" s="295">
        <v>0.25176579999999998</v>
      </c>
      <c r="B13204" s="295"/>
      <c r="C13204" s="295">
        <v>0.33260509999999999</v>
      </c>
      <c r="D13204" s="295"/>
    </row>
    <row r="13205" spans="1:4" x14ac:dyDescent="0.2">
      <c r="A13205" s="295">
        <v>0.25175069999999999</v>
      </c>
      <c r="B13205" s="295"/>
      <c r="C13205" s="295">
        <v>0.33259169999999999</v>
      </c>
      <c r="D13205" s="295"/>
    </row>
    <row r="13206" spans="1:4" x14ac:dyDescent="0.2">
      <c r="A13206" s="295">
        <v>0.25173859999999998</v>
      </c>
      <c r="B13206" s="295"/>
      <c r="C13206" s="295">
        <v>0.33257710000000001</v>
      </c>
      <c r="D13206" s="295"/>
    </row>
    <row r="13207" spans="1:4" x14ac:dyDescent="0.2">
      <c r="A13207" s="295">
        <v>0.25171280000000001</v>
      </c>
      <c r="B13207" s="295"/>
      <c r="C13207" s="295">
        <v>0.33257710000000001</v>
      </c>
      <c r="D13207" s="295"/>
    </row>
    <row r="13208" spans="1:4" x14ac:dyDescent="0.2">
      <c r="A13208" s="295">
        <v>0.25171280000000001</v>
      </c>
      <c r="B13208" s="295"/>
      <c r="C13208" s="295">
        <v>0.33256370000000002</v>
      </c>
      <c r="D13208" s="295"/>
    </row>
    <row r="13209" spans="1:4" x14ac:dyDescent="0.2">
      <c r="A13209" s="295">
        <v>0.25168560000000001</v>
      </c>
      <c r="B13209" s="295"/>
      <c r="C13209" s="295">
        <v>0.332538</v>
      </c>
      <c r="D13209" s="295"/>
    </row>
    <row r="13210" spans="1:4" x14ac:dyDescent="0.2">
      <c r="A13210" s="295">
        <v>0.25168560000000001</v>
      </c>
      <c r="B13210" s="295"/>
      <c r="C13210" s="295">
        <v>0.332538</v>
      </c>
      <c r="D13210" s="295"/>
    </row>
    <row r="13211" spans="1:4" x14ac:dyDescent="0.2">
      <c r="A13211" s="295">
        <v>0.25165880000000002</v>
      </c>
      <c r="B13211" s="295"/>
      <c r="C13211" s="295">
        <v>0.33251370000000002</v>
      </c>
      <c r="D13211" s="295"/>
    </row>
    <row r="13212" spans="1:4" x14ac:dyDescent="0.2">
      <c r="A13212" s="295">
        <v>0.25165880000000002</v>
      </c>
      <c r="B13212" s="295"/>
      <c r="C13212" s="295">
        <v>0.3324879</v>
      </c>
      <c r="D13212" s="295"/>
    </row>
    <row r="13213" spans="1:4" x14ac:dyDescent="0.2">
      <c r="A13213" s="295">
        <v>0.25165880000000002</v>
      </c>
      <c r="B13213" s="295"/>
      <c r="C13213" s="295">
        <v>0.33247330000000003</v>
      </c>
      <c r="D13213" s="295"/>
    </row>
    <row r="13214" spans="1:4" x14ac:dyDescent="0.2">
      <c r="A13214" s="295">
        <v>0.25161889999999998</v>
      </c>
      <c r="B13214" s="295"/>
      <c r="C13214" s="295">
        <v>0.33245989999999997</v>
      </c>
      <c r="D13214" s="295"/>
    </row>
    <row r="13215" spans="1:4" x14ac:dyDescent="0.2">
      <c r="A13215" s="295">
        <v>0.25160519999999997</v>
      </c>
      <c r="B13215" s="295"/>
      <c r="C13215" s="295">
        <v>0.3324356</v>
      </c>
      <c r="D13215" s="295"/>
    </row>
    <row r="13216" spans="1:4" x14ac:dyDescent="0.2">
      <c r="A13216" s="295">
        <v>0.25160519999999997</v>
      </c>
      <c r="B13216" s="295"/>
      <c r="C13216" s="295">
        <v>0.33241130000000002</v>
      </c>
      <c r="D13216" s="295"/>
    </row>
    <row r="13217" spans="1:4" x14ac:dyDescent="0.2">
      <c r="A13217" s="295">
        <v>0.25160519999999997</v>
      </c>
      <c r="B13217" s="295"/>
      <c r="C13217" s="295">
        <v>0.33238420000000002</v>
      </c>
      <c r="D13217" s="295"/>
    </row>
    <row r="13218" spans="1:4" x14ac:dyDescent="0.2">
      <c r="A13218" s="295">
        <v>0.25156640000000002</v>
      </c>
      <c r="B13218" s="295"/>
      <c r="C13218" s="295">
        <v>0.33237220000000001</v>
      </c>
      <c r="D13218" s="295"/>
    </row>
    <row r="13219" spans="1:4" x14ac:dyDescent="0.2">
      <c r="A13219" s="295">
        <v>0.25156640000000002</v>
      </c>
      <c r="B13219" s="295"/>
      <c r="C13219" s="295">
        <v>0.33234789999999997</v>
      </c>
      <c r="D13219" s="295"/>
    </row>
    <row r="13220" spans="1:4" x14ac:dyDescent="0.2">
      <c r="A13220" s="295">
        <v>0.25156640000000002</v>
      </c>
      <c r="B13220" s="295"/>
      <c r="C13220" s="295">
        <v>0.33232080000000003</v>
      </c>
      <c r="D13220" s="295"/>
    </row>
    <row r="13221" spans="1:4" x14ac:dyDescent="0.2">
      <c r="A13221" s="295">
        <v>0.25153920000000002</v>
      </c>
      <c r="B13221" s="295"/>
      <c r="C13221" s="295">
        <v>0.33232080000000003</v>
      </c>
      <c r="D13221" s="295"/>
    </row>
    <row r="13222" spans="1:4" x14ac:dyDescent="0.2">
      <c r="A13222" s="295">
        <v>0.25152560000000002</v>
      </c>
      <c r="B13222" s="295"/>
      <c r="C13222" s="295">
        <v>0.3323062</v>
      </c>
      <c r="D13222" s="295"/>
    </row>
    <row r="13223" spans="1:4" x14ac:dyDescent="0.2">
      <c r="A13223" s="295">
        <v>0.25149969999999999</v>
      </c>
      <c r="B13223" s="295"/>
      <c r="C13223" s="295">
        <v>0.33226840000000002</v>
      </c>
      <c r="D13223" s="295"/>
    </row>
    <row r="13224" spans="1:4" x14ac:dyDescent="0.2">
      <c r="A13224" s="295">
        <v>0.25149969999999999</v>
      </c>
      <c r="B13224" s="295"/>
      <c r="C13224" s="295">
        <v>0.33224039999999999</v>
      </c>
      <c r="D13224" s="295"/>
    </row>
    <row r="13225" spans="1:4" x14ac:dyDescent="0.2">
      <c r="A13225" s="295">
        <v>0.2514846</v>
      </c>
      <c r="B13225" s="295"/>
      <c r="C13225" s="295">
        <v>0.33220280000000002</v>
      </c>
      <c r="D13225" s="295"/>
    </row>
    <row r="13226" spans="1:4" x14ac:dyDescent="0.2">
      <c r="A13226" s="295">
        <v>0.25147249999999999</v>
      </c>
      <c r="B13226" s="295"/>
      <c r="C13226" s="295">
        <v>0.33218809999999999</v>
      </c>
      <c r="D13226" s="295"/>
    </row>
    <row r="13227" spans="1:4" x14ac:dyDescent="0.2">
      <c r="A13227" s="295">
        <v>0.2514594</v>
      </c>
      <c r="B13227" s="295"/>
      <c r="C13227" s="295">
        <v>0.33218809999999999</v>
      </c>
      <c r="D13227" s="295"/>
    </row>
    <row r="13228" spans="1:4" x14ac:dyDescent="0.2">
      <c r="A13228" s="295">
        <v>0.2514458</v>
      </c>
      <c r="B13228" s="295"/>
      <c r="C13228" s="295">
        <v>0.33216269999999998</v>
      </c>
      <c r="D13228" s="295"/>
    </row>
    <row r="13229" spans="1:4" x14ac:dyDescent="0.2">
      <c r="A13229" s="295">
        <v>0.25143300000000002</v>
      </c>
      <c r="B13229" s="295"/>
      <c r="C13229" s="295">
        <v>0.3321481</v>
      </c>
      <c r="D13229" s="295"/>
    </row>
    <row r="13230" spans="1:4" x14ac:dyDescent="0.2">
      <c r="A13230" s="295">
        <v>0.25143300000000002</v>
      </c>
      <c r="B13230" s="295"/>
      <c r="C13230" s="295">
        <v>0.3321344</v>
      </c>
      <c r="D13230" s="295"/>
    </row>
    <row r="13231" spans="1:4" x14ac:dyDescent="0.2">
      <c r="A13231" s="295">
        <v>0.25140790000000002</v>
      </c>
      <c r="B13231" s="295"/>
      <c r="C13231" s="295">
        <v>0.332121</v>
      </c>
      <c r="D13231" s="295"/>
    </row>
    <row r="13232" spans="1:4" x14ac:dyDescent="0.2">
      <c r="A13232" s="295">
        <v>0.25140790000000002</v>
      </c>
      <c r="B13232" s="295"/>
      <c r="C13232" s="295">
        <v>0.33209440000000001</v>
      </c>
      <c r="D13232" s="295"/>
    </row>
    <row r="13233" spans="1:4" x14ac:dyDescent="0.2">
      <c r="A13233" s="295">
        <v>0.25139420000000001</v>
      </c>
      <c r="B13233" s="295"/>
      <c r="C13233" s="295">
        <v>0.3320806</v>
      </c>
      <c r="D13233" s="295"/>
    </row>
    <row r="13234" spans="1:4" x14ac:dyDescent="0.2">
      <c r="A13234" s="295">
        <v>0.25138149999999998</v>
      </c>
      <c r="B13234" s="295"/>
      <c r="C13234" s="295">
        <v>0.3320806</v>
      </c>
      <c r="D13234" s="295"/>
    </row>
    <row r="13235" spans="1:4" x14ac:dyDescent="0.2">
      <c r="A13235" s="295">
        <v>0.25136839999999999</v>
      </c>
      <c r="B13235" s="295"/>
      <c r="C13235" s="295">
        <v>0.33206839999999999</v>
      </c>
      <c r="D13235" s="295"/>
    </row>
    <row r="13236" spans="1:4" x14ac:dyDescent="0.2">
      <c r="A13236" s="295">
        <v>0.25134119999999999</v>
      </c>
      <c r="B13236" s="295"/>
      <c r="C13236" s="295">
        <v>0.33206839999999999</v>
      </c>
      <c r="D13236" s="295"/>
    </row>
    <row r="13237" spans="1:4" x14ac:dyDescent="0.2">
      <c r="A13237" s="295">
        <v>0.251328</v>
      </c>
      <c r="B13237" s="295"/>
      <c r="C13237" s="295">
        <v>0.33206839999999999</v>
      </c>
      <c r="D13237" s="295"/>
    </row>
    <row r="13238" spans="1:4" x14ac:dyDescent="0.2">
      <c r="A13238" s="295">
        <v>0.251328</v>
      </c>
      <c r="B13238" s="295"/>
      <c r="C13238" s="295">
        <v>0.33204299999999998</v>
      </c>
      <c r="D13238" s="295"/>
    </row>
    <row r="13239" spans="1:4" x14ac:dyDescent="0.2">
      <c r="A13239" s="295">
        <v>0.251328</v>
      </c>
      <c r="B13239" s="295"/>
      <c r="C13239" s="295">
        <v>0.33201459999999999</v>
      </c>
      <c r="D13239" s="295"/>
    </row>
    <row r="13240" spans="1:4" x14ac:dyDescent="0.2">
      <c r="A13240" s="295">
        <v>0.25130239999999998</v>
      </c>
      <c r="B13240" s="295"/>
      <c r="C13240" s="295">
        <v>0.3319742</v>
      </c>
      <c r="D13240" s="295"/>
    </row>
    <row r="13241" spans="1:4" x14ac:dyDescent="0.2">
      <c r="A13241" s="295">
        <v>0.25130229999999998</v>
      </c>
      <c r="B13241" s="295"/>
      <c r="C13241" s="295">
        <v>0.3319742</v>
      </c>
      <c r="D13241" s="295"/>
    </row>
    <row r="13242" spans="1:4" x14ac:dyDescent="0.2">
      <c r="A13242" s="295">
        <v>0.2512896</v>
      </c>
      <c r="B13242" s="295"/>
      <c r="C13242" s="295">
        <v>0.3319742</v>
      </c>
      <c r="D13242" s="295"/>
    </row>
    <row r="13243" spans="1:4" x14ac:dyDescent="0.2">
      <c r="A13243" s="295">
        <v>0.25126130000000002</v>
      </c>
      <c r="B13243" s="295"/>
      <c r="C13243" s="295">
        <v>0.33194859999999998</v>
      </c>
      <c r="D13243" s="295"/>
    </row>
    <row r="13244" spans="1:4" x14ac:dyDescent="0.2">
      <c r="A13244" s="295">
        <v>0.25126130000000002</v>
      </c>
      <c r="B13244" s="295"/>
      <c r="C13244" s="295">
        <v>0.33193489999999998</v>
      </c>
      <c r="D13244" s="295"/>
    </row>
    <row r="13245" spans="1:4" x14ac:dyDescent="0.2">
      <c r="A13245" s="295">
        <v>0.25124930000000001</v>
      </c>
      <c r="B13245" s="295"/>
      <c r="C13245" s="295">
        <v>0.3318972</v>
      </c>
      <c r="D13245" s="295"/>
    </row>
    <row r="13246" spans="1:4" x14ac:dyDescent="0.2">
      <c r="A13246" s="295">
        <v>0.25124930000000001</v>
      </c>
      <c r="B13246" s="295"/>
      <c r="C13246" s="295">
        <v>0.33187060000000002</v>
      </c>
      <c r="D13246" s="295"/>
    </row>
    <row r="13247" spans="1:4" x14ac:dyDescent="0.2">
      <c r="A13247" s="295">
        <v>0.25123570000000001</v>
      </c>
      <c r="B13247" s="295"/>
      <c r="C13247" s="295">
        <v>0.33187060000000002</v>
      </c>
      <c r="D13247" s="295"/>
    </row>
    <row r="13248" spans="1:4" x14ac:dyDescent="0.2">
      <c r="A13248" s="295">
        <v>0.25122050000000001</v>
      </c>
      <c r="B13248" s="295"/>
      <c r="C13248" s="295">
        <v>0.33185680000000001</v>
      </c>
      <c r="D13248" s="295"/>
    </row>
    <row r="13249" spans="1:4" x14ac:dyDescent="0.2">
      <c r="A13249" s="295">
        <v>0.2512085</v>
      </c>
      <c r="B13249" s="295"/>
      <c r="C13249" s="295">
        <v>0.3318448</v>
      </c>
      <c r="D13249" s="295"/>
    </row>
    <row r="13250" spans="1:4" x14ac:dyDescent="0.2">
      <c r="A13250" s="295">
        <v>0.25119580000000002</v>
      </c>
      <c r="B13250" s="295"/>
      <c r="C13250" s="295">
        <v>0.33180539999999997</v>
      </c>
      <c r="D13250" s="295"/>
    </row>
    <row r="13251" spans="1:4" x14ac:dyDescent="0.2">
      <c r="A13251" s="295">
        <v>0.25118210000000002</v>
      </c>
      <c r="B13251" s="295"/>
      <c r="C13251" s="295">
        <v>0.3317908</v>
      </c>
      <c r="D13251" s="295"/>
    </row>
    <row r="13252" spans="1:4" x14ac:dyDescent="0.2">
      <c r="A13252" s="295">
        <v>0.25115490000000001</v>
      </c>
      <c r="B13252" s="295"/>
      <c r="C13252" s="295">
        <v>0.33176650000000002</v>
      </c>
      <c r="D13252" s="295"/>
    </row>
    <row r="13253" spans="1:4" x14ac:dyDescent="0.2">
      <c r="A13253" s="295">
        <v>0.25115490000000001</v>
      </c>
      <c r="B13253" s="295"/>
      <c r="C13253" s="295">
        <v>0.33175280000000001</v>
      </c>
      <c r="D13253" s="295"/>
    </row>
    <row r="13254" spans="1:4" x14ac:dyDescent="0.2">
      <c r="A13254" s="295">
        <v>0.25114180000000003</v>
      </c>
      <c r="B13254" s="295"/>
      <c r="C13254" s="295">
        <v>0.33173940000000002</v>
      </c>
      <c r="D13254" s="295"/>
    </row>
    <row r="13255" spans="1:4" x14ac:dyDescent="0.2">
      <c r="A13255" s="295">
        <v>0.25114180000000003</v>
      </c>
      <c r="B13255" s="295"/>
      <c r="C13255" s="295">
        <v>0.33171349999999999</v>
      </c>
      <c r="D13255" s="295"/>
    </row>
    <row r="13256" spans="1:4" x14ac:dyDescent="0.2">
      <c r="A13256" s="295">
        <v>0.25110100000000002</v>
      </c>
      <c r="B13256" s="295"/>
      <c r="C13256" s="295">
        <v>0.33168769999999997</v>
      </c>
      <c r="D13256" s="295"/>
    </row>
    <row r="13257" spans="1:4" x14ac:dyDescent="0.2">
      <c r="A13257" s="295">
        <v>0.25108819999999998</v>
      </c>
      <c r="B13257" s="295"/>
      <c r="C13257" s="295">
        <v>0.33168769999999997</v>
      </c>
      <c r="D13257" s="295"/>
    </row>
    <row r="13258" spans="1:4" x14ac:dyDescent="0.2">
      <c r="A13258" s="295">
        <v>0.25108819999999998</v>
      </c>
      <c r="B13258" s="295"/>
      <c r="C13258" s="295">
        <v>0.33166099999999998</v>
      </c>
      <c r="D13258" s="295"/>
    </row>
    <row r="13259" spans="1:4" x14ac:dyDescent="0.2">
      <c r="A13259" s="295">
        <v>0.25108819999999998</v>
      </c>
      <c r="B13259" s="295"/>
      <c r="C13259" s="295">
        <v>0.33162340000000001</v>
      </c>
      <c r="D13259" s="295"/>
    </row>
    <row r="13260" spans="1:4" x14ac:dyDescent="0.2">
      <c r="A13260" s="295">
        <v>0.25108819999999998</v>
      </c>
      <c r="B13260" s="295"/>
      <c r="C13260" s="295">
        <v>0.33162340000000001</v>
      </c>
      <c r="D13260" s="295"/>
    </row>
    <row r="13261" spans="1:4" x14ac:dyDescent="0.2">
      <c r="A13261" s="295">
        <v>0.2510751</v>
      </c>
      <c r="B13261" s="295"/>
      <c r="C13261" s="295">
        <v>0.33162340000000001</v>
      </c>
      <c r="D13261" s="295"/>
    </row>
    <row r="13262" spans="1:4" x14ac:dyDescent="0.2">
      <c r="A13262" s="295">
        <v>0.2510751</v>
      </c>
      <c r="B13262" s="295"/>
      <c r="C13262" s="295">
        <v>0.3316096</v>
      </c>
      <c r="D13262" s="295"/>
    </row>
    <row r="13263" spans="1:4" x14ac:dyDescent="0.2">
      <c r="A13263" s="295">
        <v>0.25103360000000002</v>
      </c>
      <c r="B13263" s="295"/>
      <c r="C13263" s="295">
        <v>0.33155590000000001</v>
      </c>
      <c r="D13263" s="295"/>
    </row>
    <row r="13264" spans="1:4" x14ac:dyDescent="0.2">
      <c r="A13264" s="295">
        <v>0.25099480000000002</v>
      </c>
      <c r="B13264" s="295"/>
      <c r="C13264" s="295">
        <v>0.33151789999999998</v>
      </c>
      <c r="D13264" s="295"/>
    </row>
    <row r="13265" spans="1:4" x14ac:dyDescent="0.2">
      <c r="A13265" s="295">
        <v>0.25099480000000002</v>
      </c>
      <c r="B13265" s="295"/>
      <c r="C13265" s="295">
        <v>0.33151779999999997</v>
      </c>
      <c r="D13265" s="295"/>
    </row>
    <row r="13266" spans="1:4" x14ac:dyDescent="0.2">
      <c r="A13266" s="295">
        <v>0.25099470000000002</v>
      </c>
      <c r="B13266" s="295"/>
      <c r="C13266" s="295">
        <v>0.33150449999999998</v>
      </c>
      <c r="D13266" s="295"/>
    </row>
    <row r="13267" spans="1:4" x14ac:dyDescent="0.2">
      <c r="A13267" s="295">
        <v>0.25096649999999998</v>
      </c>
      <c r="B13267" s="295"/>
      <c r="C13267" s="295">
        <v>0.33150449999999998</v>
      </c>
      <c r="D13267" s="295"/>
    </row>
    <row r="13268" spans="1:4" x14ac:dyDescent="0.2">
      <c r="A13268" s="295">
        <v>0.25096649999999998</v>
      </c>
      <c r="B13268" s="295"/>
      <c r="C13268" s="295">
        <v>0.33149250000000002</v>
      </c>
      <c r="D13268" s="295"/>
    </row>
    <row r="13269" spans="1:4" x14ac:dyDescent="0.2">
      <c r="A13269" s="295">
        <v>0.25095329999999999</v>
      </c>
      <c r="B13269" s="295"/>
      <c r="C13269" s="295">
        <v>0.33146409999999998</v>
      </c>
      <c r="D13269" s="295"/>
    </row>
    <row r="13270" spans="1:4" x14ac:dyDescent="0.2">
      <c r="A13270" s="295">
        <v>0.25093969999999999</v>
      </c>
      <c r="B13270" s="295"/>
      <c r="C13270" s="295">
        <v>0.33145039999999998</v>
      </c>
      <c r="D13270" s="295"/>
    </row>
    <row r="13271" spans="1:4" x14ac:dyDescent="0.2">
      <c r="A13271" s="295">
        <v>0.25091180000000002</v>
      </c>
      <c r="B13271" s="295"/>
      <c r="C13271" s="295">
        <v>0.33143830000000002</v>
      </c>
      <c r="D13271" s="295"/>
    </row>
    <row r="13272" spans="1:4" x14ac:dyDescent="0.2">
      <c r="A13272" s="295">
        <v>0.25091180000000002</v>
      </c>
      <c r="B13272" s="295"/>
      <c r="C13272" s="295">
        <v>0.33140199999999997</v>
      </c>
      <c r="D13272" s="295"/>
    </row>
    <row r="13273" spans="1:4" x14ac:dyDescent="0.2">
      <c r="A13273" s="295">
        <v>0.25088349999999998</v>
      </c>
      <c r="B13273" s="295"/>
      <c r="C13273" s="295">
        <v>0.33137489999999997</v>
      </c>
      <c r="D13273" s="295"/>
    </row>
    <row r="13274" spans="1:4" x14ac:dyDescent="0.2">
      <c r="A13274" s="295">
        <v>0.25087039999999999</v>
      </c>
      <c r="B13274" s="295"/>
      <c r="C13274" s="295">
        <v>0.33137489999999997</v>
      </c>
      <c r="D13274" s="295"/>
    </row>
    <row r="13275" spans="1:4" x14ac:dyDescent="0.2">
      <c r="A13275" s="295">
        <v>0.25084469999999998</v>
      </c>
      <c r="B13275" s="295"/>
      <c r="C13275" s="295">
        <v>0.33136290000000002</v>
      </c>
      <c r="D13275" s="295"/>
    </row>
    <row r="13276" spans="1:4" x14ac:dyDescent="0.2">
      <c r="A13276" s="295">
        <v>0.25082949999999998</v>
      </c>
      <c r="B13276" s="295"/>
      <c r="C13276" s="295">
        <v>0.33134819999999998</v>
      </c>
      <c r="D13276" s="295"/>
    </row>
    <row r="13277" spans="1:4" x14ac:dyDescent="0.2">
      <c r="A13277" s="295">
        <v>0.25082949999999998</v>
      </c>
      <c r="B13277" s="295"/>
      <c r="C13277" s="295">
        <v>0.33131060000000001</v>
      </c>
      <c r="D13277" s="295"/>
    </row>
    <row r="13278" spans="1:4" x14ac:dyDescent="0.2">
      <c r="A13278" s="295">
        <v>0.2508012</v>
      </c>
      <c r="B13278" s="295"/>
      <c r="C13278" s="295">
        <v>0.33128390000000002</v>
      </c>
      <c r="D13278" s="295"/>
    </row>
    <row r="13279" spans="1:4" x14ac:dyDescent="0.2">
      <c r="A13279" s="295">
        <v>0.25078850000000003</v>
      </c>
      <c r="B13279" s="295"/>
      <c r="C13279" s="295">
        <v>0.33127190000000001</v>
      </c>
      <c r="D13279" s="295"/>
    </row>
    <row r="13280" spans="1:4" x14ac:dyDescent="0.2">
      <c r="A13280" s="295">
        <v>0.25078850000000003</v>
      </c>
      <c r="B13280" s="295"/>
      <c r="C13280" s="295">
        <v>0.33123010000000003</v>
      </c>
      <c r="D13280" s="295"/>
    </row>
    <row r="13281" spans="1:4" x14ac:dyDescent="0.2">
      <c r="A13281" s="295">
        <v>0.25077490000000002</v>
      </c>
      <c r="B13281" s="295"/>
      <c r="C13281" s="295">
        <v>0.33121810000000002</v>
      </c>
      <c r="D13281" s="295"/>
    </row>
    <row r="13282" spans="1:4" x14ac:dyDescent="0.2">
      <c r="A13282" s="295">
        <v>0.25074970000000002</v>
      </c>
      <c r="B13282" s="295"/>
      <c r="C13282" s="295">
        <v>0.33119100000000001</v>
      </c>
      <c r="D13282" s="295"/>
    </row>
    <row r="13283" spans="1:4" x14ac:dyDescent="0.2">
      <c r="A13283" s="295">
        <v>0.25073450000000003</v>
      </c>
      <c r="B13283" s="295"/>
      <c r="C13283" s="295">
        <v>0.3311788</v>
      </c>
      <c r="D13283" s="295"/>
    </row>
    <row r="13284" spans="1:4" x14ac:dyDescent="0.2">
      <c r="A13284" s="295">
        <v>0.250693</v>
      </c>
      <c r="B13284" s="295"/>
      <c r="C13284" s="295">
        <v>0.33116499999999999</v>
      </c>
      <c r="D13284" s="295"/>
    </row>
    <row r="13285" spans="1:4" x14ac:dyDescent="0.2">
      <c r="A13285" s="295">
        <v>0.250693</v>
      </c>
      <c r="B13285" s="295"/>
      <c r="C13285" s="295">
        <v>0.33111279999999998</v>
      </c>
      <c r="D13285" s="295"/>
    </row>
    <row r="13286" spans="1:4" x14ac:dyDescent="0.2">
      <c r="A13286" s="295">
        <v>0.250693</v>
      </c>
      <c r="B13286" s="295"/>
      <c r="C13286" s="295">
        <v>0.3310575</v>
      </c>
      <c r="D13286" s="295"/>
    </row>
    <row r="13287" spans="1:4" x14ac:dyDescent="0.2">
      <c r="A13287" s="295">
        <v>0.250693</v>
      </c>
      <c r="B13287" s="295"/>
      <c r="C13287" s="295">
        <v>0.33104549999999999</v>
      </c>
      <c r="D13287" s="295"/>
    </row>
    <row r="13288" spans="1:4" x14ac:dyDescent="0.2">
      <c r="A13288" s="295">
        <v>0.250693</v>
      </c>
      <c r="B13288" s="295"/>
      <c r="C13288" s="295">
        <v>0.33104549999999999</v>
      </c>
      <c r="D13288" s="295"/>
    </row>
    <row r="13289" spans="1:4" x14ac:dyDescent="0.2">
      <c r="A13289" s="295">
        <v>0.2506678</v>
      </c>
      <c r="B13289" s="295"/>
      <c r="C13289" s="295">
        <v>0.33102120000000002</v>
      </c>
      <c r="D13289" s="295"/>
    </row>
    <row r="13290" spans="1:4" x14ac:dyDescent="0.2">
      <c r="A13290" s="295">
        <v>0.25065510000000002</v>
      </c>
      <c r="B13290" s="295"/>
      <c r="C13290" s="295">
        <v>0.33099410000000001</v>
      </c>
      <c r="D13290" s="295"/>
    </row>
    <row r="13291" spans="1:4" x14ac:dyDescent="0.2">
      <c r="A13291" s="295">
        <v>0.25062630000000002</v>
      </c>
      <c r="B13291" s="295"/>
      <c r="C13291" s="295">
        <v>0.33098080000000002</v>
      </c>
      <c r="D13291" s="295"/>
    </row>
    <row r="13292" spans="1:4" x14ac:dyDescent="0.2">
      <c r="A13292" s="295">
        <v>0.25062630000000002</v>
      </c>
      <c r="B13292" s="295"/>
      <c r="C13292" s="295">
        <v>0.33095239999999998</v>
      </c>
      <c r="D13292" s="295"/>
    </row>
    <row r="13293" spans="1:4" x14ac:dyDescent="0.2">
      <c r="A13293" s="295">
        <v>0.25061359999999999</v>
      </c>
      <c r="B13293" s="295"/>
      <c r="C13293" s="295">
        <v>0.3309281</v>
      </c>
      <c r="D13293" s="295"/>
    </row>
    <row r="13294" spans="1:4" x14ac:dyDescent="0.2">
      <c r="A13294" s="295">
        <v>0.25057370000000001</v>
      </c>
      <c r="B13294" s="295"/>
      <c r="C13294" s="295">
        <v>0.3309281</v>
      </c>
      <c r="D13294" s="295"/>
    </row>
    <row r="13295" spans="1:4" x14ac:dyDescent="0.2">
      <c r="A13295" s="295">
        <v>0.25054729999999997</v>
      </c>
      <c r="B13295" s="295"/>
      <c r="C13295" s="295">
        <v>0.330901</v>
      </c>
      <c r="D13295" s="295"/>
    </row>
    <row r="13296" spans="1:4" x14ac:dyDescent="0.2">
      <c r="A13296" s="295">
        <v>0.25054729999999997</v>
      </c>
      <c r="B13296" s="295"/>
      <c r="C13296" s="295">
        <v>0.33087519999999998</v>
      </c>
      <c r="D13296" s="295"/>
    </row>
    <row r="13297" spans="1:4" x14ac:dyDescent="0.2">
      <c r="A13297" s="295">
        <v>0.25053419999999998</v>
      </c>
      <c r="B13297" s="295"/>
      <c r="C13297" s="295">
        <v>0.33087519999999998</v>
      </c>
      <c r="D13297" s="295"/>
    </row>
    <row r="13298" spans="1:4" x14ac:dyDescent="0.2">
      <c r="A13298" s="295">
        <v>0.25050699999999998</v>
      </c>
      <c r="B13298" s="295"/>
      <c r="C13298" s="295">
        <v>0.3308335</v>
      </c>
      <c r="D13298" s="295"/>
    </row>
    <row r="13299" spans="1:4" x14ac:dyDescent="0.2">
      <c r="A13299" s="295">
        <v>0.25049339999999998</v>
      </c>
      <c r="B13299" s="295"/>
      <c r="C13299" s="295">
        <v>0.33080759999999998</v>
      </c>
      <c r="D13299" s="295"/>
    </row>
    <row r="13300" spans="1:4" x14ac:dyDescent="0.2">
      <c r="A13300" s="295">
        <v>0.25049339999999998</v>
      </c>
      <c r="B13300" s="295"/>
      <c r="C13300" s="295">
        <v>0.33080749999999998</v>
      </c>
      <c r="D13300" s="295"/>
    </row>
    <row r="13301" spans="1:4" x14ac:dyDescent="0.2">
      <c r="A13301" s="295">
        <v>0.25047819999999998</v>
      </c>
      <c r="B13301" s="295"/>
      <c r="C13301" s="295">
        <v>0.33079550000000002</v>
      </c>
      <c r="D13301" s="295"/>
    </row>
    <row r="13302" spans="1:4" x14ac:dyDescent="0.2">
      <c r="A13302" s="295">
        <v>0.25045299999999998</v>
      </c>
      <c r="B13302" s="295"/>
      <c r="C13302" s="295">
        <v>0.33079550000000002</v>
      </c>
      <c r="D13302" s="295"/>
    </row>
    <row r="13303" spans="1:4" x14ac:dyDescent="0.2">
      <c r="A13303" s="295">
        <v>0.25043789999999999</v>
      </c>
      <c r="B13303" s="295"/>
      <c r="C13303" s="295">
        <v>0.33077119999999999</v>
      </c>
      <c r="D13303" s="295"/>
    </row>
    <row r="13304" spans="1:4" x14ac:dyDescent="0.2">
      <c r="A13304" s="295">
        <v>0.25042520000000001</v>
      </c>
      <c r="B13304" s="295"/>
      <c r="C13304" s="295">
        <v>0.3307445</v>
      </c>
      <c r="D13304" s="295"/>
    </row>
    <row r="13305" spans="1:4" x14ac:dyDescent="0.2">
      <c r="A13305" s="295">
        <v>0.25041150000000001</v>
      </c>
      <c r="B13305" s="295"/>
      <c r="C13305" s="295">
        <v>0.33071739999999999</v>
      </c>
      <c r="D13305" s="295"/>
    </row>
    <row r="13306" spans="1:4" x14ac:dyDescent="0.2">
      <c r="A13306" s="295">
        <v>0.2503995</v>
      </c>
      <c r="B13306" s="295"/>
      <c r="C13306" s="295">
        <v>0.33070519999999998</v>
      </c>
      <c r="D13306" s="295"/>
    </row>
    <row r="13307" spans="1:4" x14ac:dyDescent="0.2">
      <c r="A13307" s="295">
        <v>0.2503995</v>
      </c>
      <c r="B13307" s="295"/>
      <c r="C13307" s="295">
        <v>0.3306905</v>
      </c>
      <c r="D13307" s="295"/>
    </row>
    <row r="13308" spans="1:4" x14ac:dyDescent="0.2">
      <c r="A13308" s="295">
        <v>0.25038630000000001</v>
      </c>
      <c r="B13308" s="295"/>
      <c r="C13308" s="295">
        <v>0.33067829999999998</v>
      </c>
      <c r="D13308" s="295"/>
    </row>
    <row r="13309" spans="1:4" x14ac:dyDescent="0.2">
      <c r="A13309" s="295">
        <v>0.25038630000000001</v>
      </c>
      <c r="B13309" s="295"/>
      <c r="C13309" s="295">
        <v>0.33063920000000002</v>
      </c>
      <c r="D13309" s="295"/>
    </row>
    <row r="13310" spans="1:4" x14ac:dyDescent="0.2">
      <c r="A13310" s="295">
        <v>0.25036000000000003</v>
      </c>
      <c r="B13310" s="295"/>
      <c r="C13310" s="295">
        <v>0.33063920000000002</v>
      </c>
      <c r="D13310" s="295"/>
    </row>
    <row r="13311" spans="1:4" x14ac:dyDescent="0.2">
      <c r="A13311" s="295">
        <v>0.25034790000000001</v>
      </c>
      <c r="B13311" s="295"/>
      <c r="C13311" s="295">
        <v>0.33062540000000001</v>
      </c>
      <c r="D13311" s="295"/>
    </row>
    <row r="13312" spans="1:4" x14ac:dyDescent="0.2">
      <c r="A13312" s="295">
        <v>0.25033280000000002</v>
      </c>
      <c r="B13312" s="295"/>
      <c r="C13312" s="295">
        <v>0.33058539999999997</v>
      </c>
      <c r="D13312" s="295"/>
    </row>
    <row r="13313" spans="1:4" x14ac:dyDescent="0.2">
      <c r="A13313" s="295">
        <v>0.25032009999999999</v>
      </c>
      <c r="B13313" s="295"/>
      <c r="C13313" s="295">
        <v>0.33057340000000002</v>
      </c>
      <c r="D13313" s="295"/>
    </row>
    <row r="13314" spans="1:4" x14ac:dyDescent="0.2">
      <c r="A13314" s="295">
        <v>0.25029489999999999</v>
      </c>
      <c r="B13314" s="295"/>
      <c r="C13314" s="295">
        <v>0.33056010000000002</v>
      </c>
      <c r="D13314" s="295"/>
    </row>
    <row r="13315" spans="1:4" x14ac:dyDescent="0.2">
      <c r="A13315" s="295">
        <v>0.25028119999999998</v>
      </c>
      <c r="B13315" s="295"/>
      <c r="C13315" s="295">
        <v>0.33054630000000002</v>
      </c>
      <c r="D13315" s="295"/>
    </row>
    <row r="13316" spans="1:4" x14ac:dyDescent="0.2">
      <c r="A13316" s="295">
        <v>0.2502685</v>
      </c>
      <c r="B13316" s="295"/>
      <c r="C13316" s="295">
        <v>0.33050760000000001</v>
      </c>
      <c r="D13316" s="295"/>
    </row>
    <row r="13317" spans="1:4" x14ac:dyDescent="0.2">
      <c r="A13317" s="295">
        <v>0.2502685</v>
      </c>
      <c r="B13317" s="295"/>
      <c r="C13317" s="295">
        <v>0.33049529999999999</v>
      </c>
      <c r="D13317" s="295"/>
    </row>
    <row r="13318" spans="1:4" x14ac:dyDescent="0.2">
      <c r="A13318" s="295">
        <v>0.25022660000000002</v>
      </c>
      <c r="B13318" s="295"/>
      <c r="C13318" s="295">
        <v>0.33048159999999999</v>
      </c>
      <c r="D13318" s="295"/>
    </row>
    <row r="13319" spans="1:4" x14ac:dyDescent="0.2">
      <c r="A13319" s="295">
        <v>0.25022660000000002</v>
      </c>
      <c r="B13319" s="295"/>
      <c r="C13319" s="295">
        <v>0.33046959999999997</v>
      </c>
      <c r="D13319" s="295"/>
    </row>
    <row r="13320" spans="1:4" x14ac:dyDescent="0.2">
      <c r="A13320" s="295">
        <v>0.25022660000000002</v>
      </c>
      <c r="B13320" s="295"/>
      <c r="C13320" s="295">
        <v>0.33045619999999998</v>
      </c>
      <c r="D13320" s="295"/>
    </row>
    <row r="13321" spans="1:4" x14ac:dyDescent="0.2">
      <c r="A13321" s="295">
        <v>0.25021460000000001</v>
      </c>
      <c r="B13321" s="295"/>
      <c r="C13321" s="295">
        <v>0.33044249999999997</v>
      </c>
      <c r="D13321" s="295"/>
    </row>
    <row r="13322" spans="1:4" x14ac:dyDescent="0.2">
      <c r="A13322" s="295">
        <v>0.25018869999999999</v>
      </c>
      <c r="B13322" s="295"/>
      <c r="C13322" s="295">
        <v>0.33041559999999998</v>
      </c>
      <c r="D13322" s="295"/>
    </row>
    <row r="13323" spans="1:4" x14ac:dyDescent="0.2">
      <c r="A13323" s="295">
        <v>0.25018869999999999</v>
      </c>
      <c r="B13323" s="295"/>
      <c r="C13323" s="295">
        <v>0.33037650000000002</v>
      </c>
      <c r="D13323" s="295"/>
    </row>
    <row r="13324" spans="1:4" x14ac:dyDescent="0.2">
      <c r="A13324" s="295">
        <v>0.25014789999999998</v>
      </c>
      <c r="B13324" s="295"/>
      <c r="C13324" s="295">
        <v>0.33033990000000002</v>
      </c>
      <c r="D13324" s="295"/>
    </row>
    <row r="13325" spans="1:4" x14ac:dyDescent="0.2">
      <c r="A13325" s="295">
        <v>0.25013580000000002</v>
      </c>
      <c r="B13325" s="295"/>
      <c r="C13325" s="295">
        <v>0.33033990000000002</v>
      </c>
      <c r="D13325" s="295"/>
    </row>
    <row r="13326" spans="1:4" x14ac:dyDescent="0.2">
      <c r="A13326" s="295">
        <v>0.25012309999999999</v>
      </c>
      <c r="B13326" s="295"/>
      <c r="C13326" s="295">
        <v>0.33031199999999999</v>
      </c>
      <c r="D13326" s="295"/>
    </row>
    <row r="13327" spans="1:4" x14ac:dyDescent="0.2">
      <c r="A13327" s="295">
        <v>0.25009789999999998</v>
      </c>
      <c r="B13327" s="295"/>
      <c r="C13327" s="295">
        <v>0.33029989999999998</v>
      </c>
      <c r="D13327" s="295"/>
    </row>
    <row r="13328" spans="1:4" x14ac:dyDescent="0.2">
      <c r="A13328" s="295">
        <v>0.25009789999999998</v>
      </c>
      <c r="B13328" s="295"/>
      <c r="C13328" s="295">
        <v>0.33027410000000001</v>
      </c>
      <c r="D13328" s="295"/>
    </row>
    <row r="13329" spans="1:4" x14ac:dyDescent="0.2">
      <c r="A13329" s="295">
        <v>0.25005709999999998</v>
      </c>
      <c r="B13329" s="295"/>
      <c r="C13329" s="295">
        <v>0.33027410000000001</v>
      </c>
      <c r="D13329" s="295"/>
    </row>
    <row r="13330" spans="1:4" x14ac:dyDescent="0.2">
      <c r="A13330" s="295">
        <v>0.2500444</v>
      </c>
      <c r="B13330" s="295"/>
      <c r="C13330" s="295">
        <v>0.33026080000000002</v>
      </c>
      <c r="D13330" s="295"/>
    </row>
    <row r="13331" spans="1:4" x14ac:dyDescent="0.2">
      <c r="A13331" s="295">
        <v>0.25003130000000001</v>
      </c>
      <c r="B13331" s="295"/>
      <c r="C13331" s="295">
        <v>0.330235</v>
      </c>
      <c r="D13331" s="295"/>
    </row>
    <row r="13332" spans="1:4" x14ac:dyDescent="0.2">
      <c r="A13332" s="295">
        <v>0.25003130000000001</v>
      </c>
      <c r="B13332" s="295"/>
      <c r="C13332" s="295">
        <v>0.33019589999999999</v>
      </c>
      <c r="D13332" s="295"/>
    </row>
    <row r="13333" spans="1:4" x14ac:dyDescent="0.2">
      <c r="A13333" s="295">
        <v>0.25003130000000001</v>
      </c>
      <c r="B13333" s="295"/>
      <c r="C13333" s="295">
        <v>0.33018360000000002</v>
      </c>
      <c r="D13333" s="295"/>
    </row>
    <row r="13334" spans="1:4" x14ac:dyDescent="0.2">
      <c r="A13334" s="295">
        <v>0.25003130000000001</v>
      </c>
      <c r="B13334" s="295"/>
      <c r="C13334" s="295">
        <v>0.33016899999999999</v>
      </c>
      <c r="D13334" s="295"/>
    </row>
    <row r="13335" spans="1:4" x14ac:dyDescent="0.2">
      <c r="A13335" s="295">
        <v>0.25003120000000001</v>
      </c>
      <c r="B13335" s="295"/>
      <c r="C13335" s="295">
        <v>0.33016899999999999</v>
      </c>
      <c r="D13335" s="295"/>
    </row>
    <row r="13336" spans="1:4" x14ac:dyDescent="0.2">
      <c r="A13336" s="295">
        <v>0.25001610000000002</v>
      </c>
      <c r="B13336" s="295"/>
      <c r="C13336" s="295">
        <v>0.33013009999999998</v>
      </c>
      <c r="D13336" s="295"/>
    </row>
    <row r="13337" spans="1:4" x14ac:dyDescent="0.2">
      <c r="A13337" s="295">
        <v>0.24997620000000001</v>
      </c>
      <c r="B13337" s="295"/>
      <c r="C13337" s="295">
        <v>0.33011669999999999</v>
      </c>
      <c r="D13337" s="295"/>
    </row>
    <row r="13338" spans="1:4" x14ac:dyDescent="0.2">
      <c r="A13338" s="295">
        <v>0.24996409999999999</v>
      </c>
      <c r="B13338" s="295"/>
      <c r="C13338" s="295">
        <v>0.33010450000000002</v>
      </c>
      <c r="D13338" s="295"/>
    </row>
    <row r="13339" spans="1:4" x14ac:dyDescent="0.2">
      <c r="A13339" s="295">
        <v>0.24996409999999999</v>
      </c>
      <c r="B13339" s="295"/>
      <c r="C13339" s="295">
        <v>0.33009070000000001</v>
      </c>
      <c r="D13339" s="295"/>
    </row>
    <row r="13340" spans="1:4" x14ac:dyDescent="0.2">
      <c r="A13340" s="295">
        <v>0.24995139999999999</v>
      </c>
      <c r="B13340" s="295"/>
      <c r="C13340" s="295">
        <v>0.33007609999999998</v>
      </c>
      <c r="D13340" s="295"/>
    </row>
    <row r="13341" spans="1:4" x14ac:dyDescent="0.2">
      <c r="A13341" s="295">
        <v>0.24992619999999999</v>
      </c>
      <c r="B13341" s="295"/>
      <c r="C13341" s="295">
        <v>0.33005180000000001</v>
      </c>
      <c r="D13341" s="295"/>
    </row>
    <row r="13342" spans="1:4" x14ac:dyDescent="0.2">
      <c r="A13342" s="295">
        <v>0.2499111</v>
      </c>
      <c r="B13342" s="295"/>
      <c r="C13342" s="295">
        <v>0.33002749999999997</v>
      </c>
      <c r="D13342" s="295"/>
    </row>
    <row r="13343" spans="1:4" x14ac:dyDescent="0.2">
      <c r="A13343" s="295">
        <v>0.2498843</v>
      </c>
      <c r="B13343" s="295"/>
      <c r="C13343" s="295">
        <v>0.33000040000000003</v>
      </c>
      <c r="D13343" s="295"/>
    </row>
    <row r="13344" spans="1:4" x14ac:dyDescent="0.2">
      <c r="A13344" s="295">
        <v>0.2498843</v>
      </c>
      <c r="B13344" s="295"/>
      <c r="C13344" s="295">
        <v>0.33000040000000003</v>
      </c>
      <c r="D13344" s="295"/>
    </row>
    <row r="13345" spans="1:4" x14ac:dyDescent="0.2">
      <c r="A13345" s="295">
        <v>0.2498843</v>
      </c>
      <c r="B13345" s="295"/>
      <c r="C13345" s="295">
        <v>0.3299745</v>
      </c>
      <c r="D13345" s="295"/>
    </row>
    <row r="13346" spans="1:4" x14ac:dyDescent="0.2">
      <c r="A13346" s="295">
        <v>0.2498843</v>
      </c>
      <c r="B13346" s="295"/>
      <c r="C13346" s="295">
        <v>0.32994780000000001</v>
      </c>
      <c r="D13346" s="295"/>
    </row>
    <row r="13347" spans="1:4" x14ac:dyDescent="0.2">
      <c r="A13347" s="295">
        <v>0.2498716</v>
      </c>
      <c r="B13347" s="295"/>
      <c r="C13347" s="295">
        <v>0.32993440000000002</v>
      </c>
      <c r="D13347" s="295"/>
    </row>
    <row r="13348" spans="1:4" x14ac:dyDescent="0.2">
      <c r="A13348" s="295">
        <v>0.2498716</v>
      </c>
      <c r="B13348" s="295"/>
      <c r="C13348" s="295">
        <v>0.32991009999999998</v>
      </c>
      <c r="D13348" s="295"/>
    </row>
    <row r="13349" spans="1:4" x14ac:dyDescent="0.2">
      <c r="A13349" s="295">
        <v>0.2498464</v>
      </c>
      <c r="B13349" s="295"/>
      <c r="C13349" s="295">
        <v>0.32989679999999999</v>
      </c>
      <c r="D13349" s="295"/>
    </row>
    <row r="13350" spans="1:4" x14ac:dyDescent="0.2">
      <c r="A13350" s="295">
        <v>0.24980250000000001</v>
      </c>
      <c r="B13350" s="295"/>
      <c r="C13350" s="295">
        <v>0.32988450000000002</v>
      </c>
      <c r="D13350" s="295"/>
    </row>
    <row r="13351" spans="1:4" x14ac:dyDescent="0.2">
      <c r="A13351" s="295">
        <v>0.24980250000000001</v>
      </c>
      <c r="B13351" s="295"/>
      <c r="C13351" s="295">
        <v>0.32988450000000002</v>
      </c>
      <c r="D13351" s="295"/>
    </row>
    <row r="13352" spans="1:4" x14ac:dyDescent="0.2">
      <c r="A13352" s="295">
        <v>0.2497897</v>
      </c>
      <c r="B13352" s="295"/>
      <c r="C13352" s="295">
        <v>0.32984279999999999</v>
      </c>
      <c r="D13352" s="295"/>
    </row>
    <row r="13353" spans="1:4" x14ac:dyDescent="0.2">
      <c r="A13353" s="295">
        <v>0.24977460000000001</v>
      </c>
      <c r="B13353" s="295"/>
      <c r="C13353" s="295">
        <v>0.3298161</v>
      </c>
      <c r="D13353" s="295"/>
    </row>
    <row r="13354" spans="1:4" x14ac:dyDescent="0.2">
      <c r="A13354" s="295">
        <v>0.2497626</v>
      </c>
      <c r="B13354" s="295"/>
      <c r="C13354" s="295">
        <v>0.3297891</v>
      </c>
      <c r="D13354" s="295"/>
    </row>
    <row r="13355" spans="1:4" x14ac:dyDescent="0.2">
      <c r="A13355" s="295">
        <v>0.24973690000000001</v>
      </c>
      <c r="B13355" s="295"/>
      <c r="C13355" s="295">
        <v>0.32976240000000001</v>
      </c>
      <c r="D13355" s="295"/>
    </row>
    <row r="13356" spans="1:4" x14ac:dyDescent="0.2">
      <c r="A13356" s="295">
        <v>0.24972369999999999</v>
      </c>
      <c r="B13356" s="295"/>
      <c r="C13356" s="295">
        <v>0.32973789999999997</v>
      </c>
      <c r="D13356" s="295"/>
    </row>
    <row r="13357" spans="1:4" x14ac:dyDescent="0.2">
      <c r="A13357" s="295">
        <v>0.24972369999999999</v>
      </c>
      <c r="B13357" s="295"/>
      <c r="C13357" s="295">
        <v>0.32972410000000002</v>
      </c>
      <c r="D13357" s="295"/>
    </row>
    <row r="13358" spans="1:4" x14ac:dyDescent="0.2">
      <c r="A13358" s="295">
        <v>0.24972369999999999</v>
      </c>
      <c r="B13358" s="295"/>
      <c r="C13358" s="295">
        <v>0.32972410000000002</v>
      </c>
      <c r="D13358" s="295"/>
    </row>
    <row r="13359" spans="1:4" x14ac:dyDescent="0.2">
      <c r="A13359" s="295">
        <v>0.24972369999999999</v>
      </c>
      <c r="B13359" s="295"/>
      <c r="C13359" s="295">
        <v>0.32968500000000001</v>
      </c>
      <c r="D13359" s="295"/>
    </row>
    <row r="13360" spans="1:4" x14ac:dyDescent="0.2">
      <c r="A13360" s="295">
        <v>0.2496979</v>
      </c>
      <c r="B13360" s="295"/>
      <c r="C13360" s="295">
        <v>0.32965939999999999</v>
      </c>
      <c r="D13360" s="295"/>
    </row>
    <row r="13361" spans="1:4" x14ac:dyDescent="0.2">
      <c r="A13361" s="295">
        <v>0.24968580000000001</v>
      </c>
      <c r="B13361" s="295"/>
      <c r="C13361" s="295">
        <v>0.32965939999999999</v>
      </c>
      <c r="D13361" s="295"/>
    </row>
    <row r="13362" spans="1:4" x14ac:dyDescent="0.2">
      <c r="A13362" s="295">
        <v>0.24965699999999999</v>
      </c>
      <c r="B13362" s="295"/>
      <c r="C13362" s="295">
        <v>0.32963510000000001</v>
      </c>
      <c r="D13362" s="295"/>
    </row>
    <row r="13363" spans="1:4" x14ac:dyDescent="0.2">
      <c r="A13363" s="295">
        <v>0.24965699999999999</v>
      </c>
      <c r="B13363" s="295"/>
      <c r="C13363" s="295">
        <v>0.32962140000000001</v>
      </c>
      <c r="D13363" s="295"/>
    </row>
    <row r="13364" spans="1:4" x14ac:dyDescent="0.2">
      <c r="A13364" s="295">
        <v>0.24965699999999999</v>
      </c>
      <c r="B13364" s="295"/>
      <c r="C13364" s="295">
        <v>0.3296094</v>
      </c>
      <c r="D13364" s="295"/>
    </row>
    <row r="13365" spans="1:4" x14ac:dyDescent="0.2">
      <c r="A13365" s="295">
        <v>0.2496439</v>
      </c>
      <c r="B13365" s="295"/>
      <c r="C13365" s="295">
        <v>0.32959709999999998</v>
      </c>
      <c r="D13365" s="295"/>
    </row>
    <row r="13366" spans="1:4" x14ac:dyDescent="0.2">
      <c r="A13366" s="295">
        <v>0.24961510000000001</v>
      </c>
      <c r="B13366" s="295"/>
      <c r="C13366" s="295">
        <v>0.32955709999999999</v>
      </c>
      <c r="D13366" s="295"/>
    </row>
    <row r="13367" spans="1:4" x14ac:dyDescent="0.2">
      <c r="A13367" s="295">
        <v>0.2496024</v>
      </c>
      <c r="B13367" s="295"/>
      <c r="C13367" s="295">
        <v>0.32954339999999999</v>
      </c>
      <c r="D13367" s="295"/>
    </row>
    <row r="13368" spans="1:4" x14ac:dyDescent="0.2">
      <c r="A13368" s="295">
        <v>0.24959029999999999</v>
      </c>
      <c r="B13368" s="295"/>
      <c r="C13368" s="295">
        <v>0.32953110000000002</v>
      </c>
      <c r="D13368" s="295"/>
    </row>
    <row r="13369" spans="1:4" x14ac:dyDescent="0.2">
      <c r="A13369" s="295">
        <v>0.24959029999999999</v>
      </c>
      <c r="B13369" s="295"/>
      <c r="C13369" s="295">
        <v>0.32953110000000002</v>
      </c>
      <c r="D13369" s="295"/>
    </row>
    <row r="13370" spans="1:4" x14ac:dyDescent="0.2">
      <c r="A13370" s="295">
        <v>0.24959029999999999</v>
      </c>
      <c r="B13370" s="295"/>
      <c r="C13370" s="295">
        <v>0.32951780000000003</v>
      </c>
      <c r="D13370" s="295"/>
    </row>
    <row r="13371" spans="1:4" x14ac:dyDescent="0.2">
      <c r="A13371" s="295">
        <v>0.2495636</v>
      </c>
      <c r="B13371" s="295"/>
      <c r="C13371" s="295">
        <v>0.32947989999999999</v>
      </c>
      <c r="D13371" s="295"/>
    </row>
    <row r="13372" spans="1:4" x14ac:dyDescent="0.2">
      <c r="A13372" s="295">
        <v>0.2495636</v>
      </c>
      <c r="B13372" s="295"/>
      <c r="C13372" s="295">
        <v>0.32947989999999999</v>
      </c>
      <c r="D13372" s="295"/>
    </row>
    <row r="13373" spans="1:4" x14ac:dyDescent="0.2">
      <c r="A13373" s="295">
        <v>0.24953639999999999</v>
      </c>
      <c r="B13373" s="295"/>
      <c r="C13373" s="295">
        <v>0.32947989999999999</v>
      </c>
      <c r="D13373" s="295"/>
    </row>
    <row r="13374" spans="1:4" x14ac:dyDescent="0.2">
      <c r="A13374" s="295">
        <v>0.2495232</v>
      </c>
      <c r="B13374" s="295"/>
      <c r="C13374" s="295">
        <v>0.32946619999999999</v>
      </c>
      <c r="D13374" s="295"/>
    </row>
    <row r="13375" spans="1:4" x14ac:dyDescent="0.2">
      <c r="A13375" s="295">
        <v>0.24950810000000001</v>
      </c>
      <c r="B13375" s="295"/>
      <c r="C13375" s="295">
        <v>0.32943820000000001</v>
      </c>
      <c r="D13375" s="295"/>
    </row>
    <row r="13376" spans="1:4" x14ac:dyDescent="0.2">
      <c r="A13376" s="295">
        <v>0.24946860000000001</v>
      </c>
      <c r="B13376" s="295"/>
      <c r="C13376" s="295">
        <v>0.329426</v>
      </c>
      <c r="D13376" s="295"/>
    </row>
    <row r="13377" spans="1:4" x14ac:dyDescent="0.2">
      <c r="A13377" s="295">
        <v>0.24946860000000001</v>
      </c>
      <c r="B13377" s="295"/>
      <c r="C13377" s="295">
        <v>0.32939889999999999</v>
      </c>
      <c r="D13377" s="295"/>
    </row>
    <row r="13378" spans="1:4" x14ac:dyDescent="0.2">
      <c r="A13378" s="295">
        <v>0.2494565</v>
      </c>
      <c r="B13378" s="295"/>
      <c r="C13378" s="295">
        <v>0.32938689999999998</v>
      </c>
      <c r="D13378" s="295"/>
    </row>
    <row r="13379" spans="1:4" x14ac:dyDescent="0.2">
      <c r="A13379" s="295">
        <v>0.2494565</v>
      </c>
      <c r="B13379" s="295"/>
      <c r="C13379" s="295">
        <v>0.3293452</v>
      </c>
      <c r="D13379" s="295"/>
    </row>
    <row r="13380" spans="1:4" x14ac:dyDescent="0.2">
      <c r="A13380" s="295">
        <v>0.2494287</v>
      </c>
      <c r="B13380" s="295"/>
      <c r="C13380" s="295">
        <v>0.3293452</v>
      </c>
      <c r="D13380" s="295"/>
    </row>
    <row r="13381" spans="1:4" x14ac:dyDescent="0.2">
      <c r="A13381" s="295">
        <v>0.2494287</v>
      </c>
      <c r="B13381" s="295"/>
      <c r="C13381" s="295">
        <v>0.32931830000000001</v>
      </c>
      <c r="D13381" s="295"/>
    </row>
    <row r="13382" spans="1:4" x14ac:dyDescent="0.2">
      <c r="A13382" s="295">
        <v>0.249415</v>
      </c>
      <c r="B13382" s="295"/>
      <c r="C13382" s="295">
        <v>0.32930490000000001</v>
      </c>
      <c r="D13382" s="295"/>
    </row>
    <row r="13383" spans="1:4" x14ac:dyDescent="0.2">
      <c r="A13383" s="295">
        <v>0.2493882</v>
      </c>
      <c r="B13383" s="295"/>
      <c r="C13383" s="295">
        <v>0.32929029999999998</v>
      </c>
      <c r="D13383" s="295"/>
    </row>
    <row r="13384" spans="1:4" x14ac:dyDescent="0.2">
      <c r="A13384" s="295">
        <v>0.24937619999999999</v>
      </c>
      <c r="B13384" s="295"/>
      <c r="C13384" s="295">
        <v>0.32926490000000003</v>
      </c>
      <c r="D13384" s="295"/>
    </row>
    <row r="13385" spans="1:4" x14ac:dyDescent="0.2">
      <c r="A13385" s="295">
        <v>0.24937619999999999</v>
      </c>
      <c r="B13385" s="295"/>
      <c r="C13385" s="295">
        <v>0.32925260000000001</v>
      </c>
      <c r="D13385" s="295"/>
    </row>
    <row r="13386" spans="1:4" x14ac:dyDescent="0.2">
      <c r="A13386" s="295">
        <v>0.24936249999999999</v>
      </c>
      <c r="B13386" s="295"/>
      <c r="C13386" s="295">
        <v>0.32922699999999999</v>
      </c>
      <c r="D13386" s="295"/>
    </row>
    <row r="13387" spans="1:4" x14ac:dyDescent="0.2">
      <c r="A13387" s="295">
        <v>0.24933469999999999</v>
      </c>
      <c r="B13387" s="295"/>
      <c r="C13387" s="295">
        <v>0.32919870000000001</v>
      </c>
      <c r="D13387" s="295"/>
    </row>
    <row r="13388" spans="1:4" x14ac:dyDescent="0.2">
      <c r="A13388" s="295">
        <v>0.24933469999999999</v>
      </c>
      <c r="B13388" s="295"/>
      <c r="C13388" s="295">
        <v>0.3291866</v>
      </c>
      <c r="D13388" s="295"/>
    </row>
    <row r="13389" spans="1:4" x14ac:dyDescent="0.2">
      <c r="A13389" s="295">
        <v>0.24932199999999999</v>
      </c>
      <c r="B13389" s="295"/>
      <c r="C13389" s="295">
        <v>0.32916099999999998</v>
      </c>
      <c r="D13389" s="295"/>
    </row>
    <row r="13390" spans="1:4" x14ac:dyDescent="0.2">
      <c r="A13390" s="295">
        <v>0.2492963</v>
      </c>
      <c r="B13390" s="295"/>
      <c r="C13390" s="295">
        <v>0.32913510000000001</v>
      </c>
      <c r="D13390" s="295"/>
    </row>
    <row r="13391" spans="1:4" x14ac:dyDescent="0.2">
      <c r="A13391" s="295">
        <v>0.2492963</v>
      </c>
      <c r="B13391" s="295"/>
      <c r="C13391" s="295">
        <v>0.32913500000000001</v>
      </c>
      <c r="D13391" s="295"/>
    </row>
    <row r="13392" spans="1:4" x14ac:dyDescent="0.2">
      <c r="A13392" s="295">
        <v>0.24928310000000001</v>
      </c>
      <c r="B13392" s="295"/>
      <c r="C13392" s="295">
        <v>0.32910840000000002</v>
      </c>
      <c r="D13392" s="295"/>
    </row>
    <row r="13393" spans="1:4" x14ac:dyDescent="0.2">
      <c r="A13393" s="295">
        <v>0.24925600000000001</v>
      </c>
      <c r="B13393" s="295"/>
      <c r="C13393" s="295">
        <v>0.32910840000000002</v>
      </c>
      <c r="D13393" s="295"/>
    </row>
    <row r="13394" spans="1:4" x14ac:dyDescent="0.2">
      <c r="A13394" s="295">
        <v>0.24925600000000001</v>
      </c>
      <c r="B13394" s="295"/>
      <c r="C13394" s="295">
        <v>0.32908130000000002</v>
      </c>
      <c r="D13394" s="295"/>
    </row>
    <row r="13395" spans="1:4" x14ac:dyDescent="0.2">
      <c r="A13395" s="295">
        <v>0.2492432</v>
      </c>
      <c r="B13395" s="295"/>
      <c r="C13395" s="295">
        <v>0.32905699999999999</v>
      </c>
      <c r="D13395" s="295"/>
    </row>
    <row r="13396" spans="1:4" x14ac:dyDescent="0.2">
      <c r="A13396" s="295">
        <v>0.2492432</v>
      </c>
      <c r="B13396" s="295"/>
      <c r="C13396" s="295">
        <v>0.32905699999999999</v>
      </c>
      <c r="D13396" s="295"/>
    </row>
    <row r="13397" spans="1:4" x14ac:dyDescent="0.2">
      <c r="A13397" s="295">
        <v>0.2492432</v>
      </c>
      <c r="B13397" s="295"/>
      <c r="C13397" s="295">
        <v>0.32904489999999997</v>
      </c>
      <c r="D13397" s="295"/>
    </row>
    <row r="13398" spans="1:4" x14ac:dyDescent="0.2">
      <c r="A13398" s="295">
        <v>0.24923010000000001</v>
      </c>
      <c r="B13398" s="295"/>
      <c r="C13398" s="295">
        <v>0.32901829999999999</v>
      </c>
      <c r="D13398" s="295"/>
    </row>
    <row r="13399" spans="1:4" x14ac:dyDescent="0.2">
      <c r="A13399" s="295">
        <v>0.2492164</v>
      </c>
      <c r="B13399" s="295"/>
      <c r="C13399" s="295">
        <v>0.32900459999999998</v>
      </c>
      <c r="D13399" s="295"/>
    </row>
    <row r="13400" spans="1:4" x14ac:dyDescent="0.2">
      <c r="A13400" s="295">
        <v>0.24918860000000001</v>
      </c>
      <c r="B13400" s="295"/>
      <c r="C13400" s="295">
        <v>0.3289762</v>
      </c>
      <c r="D13400" s="295"/>
    </row>
    <row r="13401" spans="1:4" x14ac:dyDescent="0.2">
      <c r="A13401" s="295">
        <v>0.2491765</v>
      </c>
      <c r="B13401" s="295"/>
      <c r="C13401" s="295">
        <v>0.32893850000000002</v>
      </c>
      <c r="D13401" s="295"/>
    </row>
    <row r="13402" spans="1:4" x14ac:dyDescent="0.2">
      <c r="A13402" s="295">
        <v>0.24916450000000001</v>
      </c>
      <c r="B13402" s="295"/>
      <c r="C13402" s="295">
        <v>0.32893850000000002</v>
      </c>
      <c r="D13402" s="295"/>
    </row>
    <row r="13403" spans="1:4" x14ac:dyDescent="0.2">
      <c r="A13403" s="295">
        <v>0.24916450000000001</v>
      </c>
      <c r="B13403" s="295"/>
      <c r="C13403" s="295">
        <v>0.32893850000000002</v>
      </c>
      <c r="D13403" s="295"/>
    </row>
    <row r="13404" spans="1:4" x14ac:dyDescent="0.2">
      <c r="A13404" s="295">
        <v>0.24915090000000001</v>
      </c>
      <c r="B13404" s="295"/>
      <c r="C13404" s="295">
        <v>0.32891419999999999</v>
      </c>
      <c r="D13404" s="295"/>
    </row>
    <row r="13405" spans="1:4" x14ac:dyDescent="0.2">
      <c r="A13405" s="295">
        <v>0.2491099</v>
      </c>
      <c r="B13405" s="295"/>
      <c r="C13405" s="295">
        <v>0.32888590000000001</v>
      </c>
      <c r="D13405" s="295"/>
    </row>
    <row r="13406" spans="1:4" x14ac:dyDescent="0.2">
      <c r="A13406" s="295">
        <v>0.2491099</v>
      </c>
      <c r="B13406" s="295"/>
      <c r="C13406" s="295">
        <v>0.32888590000000001</v>
      </c>
      <c r="D13406" s="295"/>
    </row>
    <row r="13407" spans="1:4" x14ac:dyDescent="0.2">
      <c r="A13407" s="295">
        <v>0.24909619999999999</v>
      </c>
      <c r="B13407" s="295"/>
      <c r="C13407" s="295">
        <v>0.32885750000000002</v>
      </c>
      <c r="D13407" s="295"/>
    </row>
    <row r="13408" spans="1:4" x14ac:dyDescent="0.2">
      <c r="A13408" s="295">
        <v>0.24909619999999999</v>
      </c>
      <c r="B13408" s="295"/>
      <c r="C13408" s="295">
        <v>0.32885750000000002</v>
      </c>
      <c r="D13408" s="295"/>
    </row>
    <row r="13409" spans="1:4" x14ac:dyDescent="0.2">
      <c r="A13409" s="295">
        <v>0.2490715</v>
      </c>
      <c r="B13409" s="295"/>
      <c r="C13409" s="295">
        <v>0.32880520000000002</v>
      </c>
      <c r="D13409" s="295"/>
    </row>
    <row r="13410" spans="1:4" x14ac:dyDescent="0.2">
      <c r="A13410" s="295">
        <v>0.2490715</v>
      </c>
      <c r="B13410" s="295"/>
      <c r="C13410" s="295">
        <v>0.32877689999999998</v>
      </c>
      <c r="D13410" s="295"/>
    </row>
    <row r="13411" spans="1:4" x14ac:dyDescent="0.2">
      <c r="A13411" s="295">
        <v>0.24903110000000001</v>
      </c>
      <c r="B13411" s="295"/>
      <c r="C13411" s="295">
        <v>0.32877689999999998</v>
      </c>
      <c r="D13411" s="295"/>
    </row>
    <row r="13412" spans="1:4" x14ac:dyDescent="0.2">
      <c r="A13412" s="295">
        <v>0.24901599999999999</v>
      </c>
      <c r="B13412" s="295"/>
      <c r="C13412" s="295">
        <v>0.32874979999999998</v>
      </c>
      <c r="D13412" s="295"/>
    </row>
    <row r="13413" spans="1:4" x14ac:dyDescent="0.2">
      <c r="A13413" s="295">
        <v>0.24901599999999999</v>
      </c>
      <c r="B13413" s="295"/>
      <c r="C13413" s="295">
        <v>0.32873750000000002</v>
      </c>
      <c r="D13413" s="295"/>
    </row>
    <row r="13414" spans="1:4" x14ac:dyDescent="0.2">
      <c r="A13414" s="295">
        <v>0.2490028</v>
      </c>
      <c r="B13414" s="295"/>
      <c r="C13414" s="295">
        <v>0.32873750000000002</v>
      </c>
      <c r="D13414" s="295"/>
    </row>
    <row r="13415" spans="1:4" x14ac:dyDescent="0.2">
      <c r="A13415" s="295">
        <v>0.248975</v>
      </c>
      <c r="B13415" s="295"/>
      <c r="C13415" s="295">
        <v>0.32869989999999999</v>
      </c>
      <c r="D13415" s="295"/>
    </row>
    <row r="13416" spans="1:4" x14ac:dyDescent="0.2">
      <c r="A13416" s="295">
        <v>0.24896289999999999</v>
      </c>
      <c r="B13416" s="295"/>
      <c r="C13416" s="295">
        <v>0.32868609999999998</v>
      </c>
      <c r="D13416" s="295"/>
    </row>
    <row r="13417" spans="1:4" x14ac:dyDescent="0.2">
      <c r="A13417" s="295">
        <v>0.24894930000000001</v>
      </c>
      <c r="B13417" s="295"/>
      <c r="C13417" s="295">
        <v>0.32867410000000002</v>
      </c>
      <c r="D13417" s="295"/>
    </row>
    <row r="13418" spans="1:4" x14ac:dyDescent="0.2">
      <c r="A13418" s="295">
        <v>0.24894930000000001</v>
      </c>
      <c r="B13418" s="295"/>
      <c r="C13418" s="295">
        <v>0.32867410000000002</v>
      </c>
      <c r="D13418" s="295"/>
    </row>
    <row r="13419" spans="1:4" x14ac:dyDescent="0.2">
      <c r="A13419" s="295">
        <v>0.248921</v>
      </c>
      <c r="B13419" s="295"/>
      <c r="C13419" s="295">
        <v>0.32863409999999998</v>
      </c>
      <c r="D13419" s="295"/>
    </row>
    <row r="13420" spans="1:4" x14ac:dyDescent="0.2">
      <c r="A13420" s="295">
        <v>0.2489083</v>
      </c>
      <c r="B13420" s="295"/>
      <c r="C13420" s="295">
        <v>0.32860030000000001</v>
      </c>
      <c r="D13420" s="295"/>
    </row>
    <row r="13421" spans="1:4" x14ac:dyDescent="0.2">
      <c r="A13421" s="295">
        <v>0.24889310000000001</v>
      </c>
      <c r="B13421" s="295"/>
      <c r="C13421" s="295">
        <v>0.32859349999999998</v>
      </c>
      <c r="D13421" s="295"/>
    </row>
    <row r="13422" spans="1:4" x14ac:dyDescent="0.2">
      <c r="A13422" s="295">
        <v>0.2488679</v>
      </c>
      <c r="B13422" s="295"/>
      <c r="C13422" s="295">
        <v>0.32858140000000002</v>
      </c>
      <c r="D13422" s="295"/>
    </row>
    <row r="13423" spans="1:4" x14ac:dyDescent="0.2">
      <c r="A13423" s="295">
        <v>0.2488679</v>
      </c>
      <c r="B13423" s="295"/>
      <c r="C13423" s="295">
        <v>0.32855709999999999</v>
      </c>
      <c r="D13423" s="295"/>
    </row>
    <row r="13424" spans="1:4" x14ac:dyDescent="0.2">
      <c r="A13424" s="295">
        <v>0.2488679</v>
      </c>
      <c r="B13424" s="295"/>
      <c r="C13424" s="295">
        <v>0.32854250000000002</v>
      </c>
      <c r="D13424" s="295"/>
    </row>
    <row r="13425" spans="1:4" x14ac:dyDescent="0.2">
      <c r="A13425" s="295">
        <v>0.2488679</v>
      </c>
      <c r="B13425" s="295"/>
      <c r="C13425" s="295">
        <v>0.3285034</v>
      </c>
      <c r="D13425" s="295"/>
    </row>
    <row r="13426" spans="1:4" x14ac:dyDescent="0.2">
      <c r="A13426" s="295">
        <v>0.24885479999999999</v>
      </c>
      <c r="B13426" s="295"/>
      <c r="C13426" s="295">
        <v>0.32847779999999999</v>
      </c>
      <c r="D13426" s="295"/>
    </row>
    <row r="13427" spans="1:4" x14ac:dyDescent="0.2">
      <c r="A13427" s="295">
        <v>0.24882689999999999</v>
      </c>
      <c r="B13427" s="295"/>
      <c r="C13427" s="295">
        <v>0.32845350000000001</v>
      </c>
      <c r="D13427" s="295"/>
    </row>
    <row r="13428" spans="1:4" x14ac:dyDescent="0.2">
      <c r="A13428" s="295">
        <v>0.24882689999999999</v>
      </c>
      <c r="B13428" s="295"/>
      <c r="C13428" s="295">
        <v>0.32845350000000001</v>
      </c>
      <c r="D13428" s="295"/>
    </row>
    <row r="13429" spans="1:4" x14ac:dyDescent="0.2">
      <c r="A13429" s="295">
        <v>0.24881329999999999</v>
      </c>
      <c r="B13429" s="295"/>
      <c r="C13429" s="295">
        <v>0.32844139999999999</v>
      </c>
      <c r="D13429" s="295"/>
    </row>
    <row r="13430" spans="1:4" x14ac:dyDescent="0.2">
      <c r="A13430" s="295">
        <v>0.24878610000000001</v>
      </c>
      <c r="B13430" s="295"/>
      <c r="C13430" s="295">
        <v>0.32841350000000002</v>
      </c>
      <c r="D13430" s="295"/>
    </row>
    <row r="13431" spans="1:4" x14ac:dyDescent="0.2">
      <c r="A13431" s="295">
        <v>0.24878610000000001</v>
      </c>
      <c r="B13431" s="295"/>
      <c r="C13431" s="295">
        <v>0.32839879999999999</v>
      </c>
      <c r="D13431" s="295"/>
    </row>
    <row r="13432" spans="1:4" x14ac:dyDescent="0.2">
      <c r="A13432" s="295">
        <v>0.24878610000000001</v>
      </c>
      <c r="B13432" s="295"/>
      <c r="C13432" s="295">
        <v>0.32838509999999999</v>
      </c>
      <c r="D13432" s="295"/>
    </row>
    <row r="13433" spans="1:4" x14ac:dyDescent="0.2">
      <c r="A13433" s="295">
        <v>0.24877340000000001</v>
      </c>
      <c r="B13433" s="295"/>
      <c r="C13433" s="295">
        <v>0.32837280000000002</v>
      </c>
      <c r="D13433" s="295"/>
    </row>
    <row r="13434" spans="1:4" x14ac:dyDescent="0.2">
      <c r="A13434" s="295">
        <v>0.24876019999999999</v>
      </c>
      <c r="B13434" s="295"/>
      <c r="C13434" s="295">
        <v>0.32834679999999999</v>
      </c>
      <c r="D13434" s="295"/>
    </row>
    <row r="13435" spans="1:4" x14ac:dyDescent="0.2">
      <c r="A13435" s="295">
        <v>0.24873310000000001</v>
      </c>
      <c r="B13435" s="295"/>
      <c r="C13435" s="295">
        <v>0.32833479999999998</v>
      </c>
      <c r="D13435" s="295"/>
    </row>
    <row r="13436" spans="1:4" x14ac:dyDescent="0.2">
      <c r="A13436" s="295">
        <v>0.24872030000000001</v>
      </c>
      <c r="B13436" s="295"/>
      <c r="C13436" s="295">
        <v>0.32832250000000002</v>
      </c>
      <c r="D13436" s="295"/>
    </row>
    <row r="13437" spans="1:4" x14ac:dyDescent="0.2">
      <c r="A13437" s="295">
        <v>0.24872030000000001</v>
      </c>
      <c r="B13437" s="295"/>
      <c r="C13437" s="295">
        <v>0.32829419999999998</v>
      </c>
      <c r="D13437" s="295"/>
    </row>
    <row r="13438" spans="1:4" x14ac:dyDescent="0.2">
      <c r="A13438" s="295">
        <v>0.24870719999999999</v>
      </c>
      <c r="B13438" s="295"/>
      <c r="C13438" s="295">
        <v>0.3282699</v>
      </c>
      <c r="D13438" s="295"/>
    </row>
    <row r="13439" spans="1:4" x14ac:dyDescent="0.2">
      <c r="A13439" s="295">
        <v>0.24869350000000001</v>
      </c>
      <c r="B13439" s="295"/>
      <c r="C13439" s="295">
        <v>0.32824429999999999</v>
      </c>
      <c r="D13439" s="295"/>
    </row>
    <row r="13440" spans="1:4" x14ac:dyDescent="0.2">
      <c r="A13440" s="295">
        <v>0.24867839999999999</v>
      </c>
      <c r="B13440" s="295"/>
      <c r="C13440" s="295">
        <v>0.32824429999999999</v>
      </c>
      <c r="D13440" s="295"/>
    </row>
    <row r="13441" spans="1:4" x14ac:dyDescent="0.2">
      <c r="A13441" s="295">
        <v>0.24867839999999999</v>
      </c>
      <c r="B13441" s="295"/>
      <c r="C13441" s="295">
        <v>0.32822000000000001</v>
      </c>
      <c r="D13441" s="295"/>
    </row>
    <row r="13442" spans="1:4" x14ac:dyDescent="0.2">
      <c r="A13442" s="295">
        <v>0.2486536</v>
      </c>
      <c r="B13442" s="295"/>
      <c r="C13442" s="295">
        <v>0.32820529999999998</v>
      </c>
      <c r="D13442" s="295"/>
    </row>
    <row r="13443" spans="1:4" x14ac:dyDescent="0.2">
      <c r="A13443" s="295">
        <v>0.2486536</v>
      </c>
      <c r="B13443" s="295"/>
      <c r="C13443" s="295">
        <v>0.3281907</v>
      </c>
      <c r="D13443" s="295"/>
    </row>
    <row r="13444" spans="1:4" x14ac:dyDescent="0.2">
      <c r="A13444" s="295">
        <v>0.2486285</v>
      </c>
      <c r="B13444" s="295"/>
      <c r="C13444" s="295">
        <v>0.32815139999999998</v>
      </c>
      <c r="D13444" s="295"/>
    </row>
    <row r="13445" spans="1:4" x14ac:dyDescent="0.2">
      <c r="A13445" s="295">
        <v>0.24859970000000001</v>
      </c>
      <c r="B13445" s="295"/>
      <c r="C13445" s="295">
        <v>0.32812560000000002</v>
      </c>
      <c r="D13445" s="295"/>
    </row>
    <row r="13446" spans="1:4" x14ac:dyDescent="0.2">
      <c r="A13446" s="295">
        <v>0.24858649999999999</v>
      </c>
      <c r="B13446" s="295"/>
      <c r="C13446" s="295">
        <v>0.32810129999999998</v>
      </c>
      <c r="D13446" s="295"/>
    </row>
    <row r="13447" spans="1:4" x14ac:dyDescent="0.2">
      <c r="A13447" s="295">
        <v>0.24856020000000001</v>
      </c>
      <c r="B13447" s="295"/>
      <c r="C13447" s="295">
        <v>0.32806370000000001</v>
      </c>
      <c r="D13447" s="295"/>
    </row>
    <row r="13448" spans="1:4" x14ac:dyDescent="0.2">
      <c r="A13448" s="295">
        <v>0.24854809999999999</v>
      </c>
      <c r="B13448" s="295"/>
      <c r="C13448" s="295">
        <v>0.32803789999999999</v>
      </c>
      <c r="D13448" s="295"/>
    </row>
    <row r="13449" spans="1:4" x14ac:dyDescent="0.2">
      <c r="A13449" s="295">
        <v>0.248533</v>
      </c>
      <c r="B13449" s="295"/>
      <c r="C13449" s="295">
        <v>0.32802320000000001</v>
      </c>
      <c r="D13449" s="295"/>
    </row>
    <row r="13450" spans="1:4" x14ac:dyDescent="0.2">
      <c r="A13450" s="295">
        <v>0.2485203</v>
      </c>
      <c r="B13450" s="295"/>
      <c r="C13450" s="295">
        <v>0.32798559999999999</v>
      </c>
      <c r="D13450" s="295"/>
    </row>
    <row r="13451" spans="1:4" x14ac:dyDescent="0.2">
      <c r="A13451" s="295">
        <v>0.24850710000000001</v>
      </c>
      <c r="B13451" s="295"/>
      <c r="C13451" s="295">
        <v>0.32797189999999998</v>
      </c>
      <c r="D13451" s="295"/>
    </row>
    <row r="13452" spans="1:4" x14ac:dyDescent="0.2">
      <c r="A13452" s="295">
        <v>0.2484799</v>
      </c>
      <c r="B13452" s="295"/>
      <c r="C13452" s="295">
        <v>0.32797189999999998</v>
      </c>
      <c r="D13452" s="295"/>
    </row>
    <row r="13453" spans="1:4" x14ac:dyDescent="0.2">
      <c r="A13453" s="295">
        <v>0.24845429999999999</v>
      </c>
      <c r="B13453" s="295"/>
      <c r="C13453" s="295">
        <v>0.32797189999999998</v>
      </c>
      <c r="D13453" s="295"/>
    </row>
    <row r="13454" spans="1:4" x14ac:dyDescent="0.2">
      <c r="A13454" s="295">
        <v>0.24842910000000001</v>
      </c>
      <c r="B13454" s="295"/>
      <c r="C13454" s="295">
        <v>0.32790609999999998</v>
      </c>
      <c r="D13454" s="295"/>
    </row>
    <row r="13455" spans="1:4" x14ac:dyDescent="0.2">
      <c r="A13455" s="295">
        <v>0.24842910000000001</v>
      </c>
      <c r="B13455" s="295"/>
      <c r="C13455" s="295">
        <v>0.32790609999999998</v>
      </c>
      <c r="D13455" s="295"/>
    </row>
    <row r="13456" spans="1:4" x14ac:dyDescent="0.2">
      <c r="A13456" s="295">
        <v>0.24842910000000001</v>
      </c>
      <c r="B13456" s="295"/>
      <c r="C13456" s="295">
        <v>0.32790609999999998</v>
      </c>
      <c r="D13456" s="295"/>
    </row>
    <row r="13457" spans="1:4" x14ac:dyDescent="0.2">
      <c r="A13457" s="295">
        <v>0.24842910000000001</v>
      </c>
      <c r="B13457" s="295"/>
      <c r="C13457" s="295">
        <v>0.32788010000000001</v>
      </c>
      <c r="D13457" s="295"/>
    </row>
    <row r="13458" spans="1:4" x14ac:dyDescent="0.2">
      <c r="A13458" s="295">
        <v>0.24841389999999999</v>
      </c>
      <c r="B13458" s="295"/>
      <c r="C13458" s="295">
        <v>0.32785320000000001</v>
      </c>
      <c r="D13458" s="295"/>
    </row>
    <row r="13459" spans="1:4" x14ac:dyDescent="0.2">
      <c r="A13459" s="295">
        <v>0.24838759999999999</v>
      </c>
      <c r="B13459" s="295"/>
      <c r="C13459" s="295">
        <v>0.32785320000000001</v>
      </c>
      <c r="D13459" s="295"/>
    </row>
    <row r="13460" spans="1:4" x14ac:dyDescent="0.2">
      <c r="A13460" s="295">
        <v>0.2483744</v>
      </c>
      <c r="B13460" s="295"/>
      <c r="C13460" s="295">
        <v>0.3278278</v>
      </c>
      <c r="D13460" s="295"/>
    </row>
    <row r="13461" spans="1:4" x14ac:dyDescent="0.2">
      <c r="A13461" s="295">
        <v>0.24835930000000001</v>
      </c>
      <c r="B13461" s="295"/>
      <c r="C13461" s="295">
        <v>0.3278278</v>
      </c>
      <c r="D13461" s="295"/>
    </row>
    <row r="13462" spans="1:4" x14ac:dyDescent="0.2">
      <c r="A13462" s="295">
        <v>0.24835930000000001</v>
      </c>
      <c r="B13462" s="295"/>
      <c r="C13462" s="295">
        <v>0.32779940000000002</v>
      </c>
      <c r="D13462" s="295"/>
    </row>
    <row r="13463" spans="1:4" x14ac:dyDescent="0.2">
      <c r="A13463" s="295">
        <v>0.24833359999999999</v>
      </c>
      <c r="B13463" s="295"/>
      <c r="C13463" s="295">
        <v>0.32779940000000002</v>
      </c>
      <c r="D13463" s="295"/>
    </row>
    <row r="13464" spans="1:4" x14ac:dyDescent="0.2">
      <c r="A13464" s="295">
        <v>0.24832090000000001</v>
      </c>
      <c r="B13464" s="295"/>
      <c r="C13464" s="295">
        <v>0.32777269999999997</v>
      </c>
      <c r="D13464" s="295"/>
    </row>
    <row r="13465" spans="1:4" x14ac:dyDescent="0.2">
      <c r="A13465" s="295">
        <v>0.24832090000000001</v>
      </c>
      <c r="B13465" s="295"/>
      <c r="C13465" s="295">
        <v>0.32773249999999998</v>
      </c>
      <c r="D13465" s="295"/>
    </row>
    <row r="13466" spans="1:4" x14ac:dyDescent="0.2">
      <c r="A13466" s="295">
        <v>0.24832090000000001</v>
      </c>
      <c r="B13466" s="295"/>
      <c r="C13466" s="295">
        <v>0.32770680000000002</v>
      </c>
      <c r="D13466" s="295"/>
    </row>
    <row r="13467" spans="1:4" x14ac:dyDescent="0.2">
      <c r="A13467" s="295">
        <v>0.24832090000000001</v>
      </c>
      <c r="B13467" s="295"/>
      <c r="C13467" s="295">
        <v>0.32770670000000002</v>
      </c>
      <c r="D13467" s="295"/>
    </row>
    <row r="13468" spans="1:4" x14ac:dyDescent="0.2">
      <c r="A13468" s="295">
        <v>0.2482926</v>
      </c>
      <c r="B13468" s="295"/>
      <c r="C13468" s="295">
        <v>0.32766650000000003</v>
      </c>
      <c r="D13468" s="295"/>
    </row>
    <row r="13469" spans="1:4" x14ac:dyDescent="0.2">
      <c r="A13469" s="295">
        <v>0.2482799</v>
      </c>
      <c r="B13469" s="295"/>
      <c r="C13469" s="295">
        <v>0.32762740000000001</v>
      </c>
      <c r="D13469" s="295"/>
    </row>
    <row r="13470" spans="1:4" x14ac:dyDescent="0.2">
      <c r="A13470" s="295">
        <v>0.24826619999999999</v>
      </c>
      <c r="B13470" s="295"/>
      <c r="C13470" s="295">
        <v>0.32762740000000001</v>
      </c>
      <c r="D13470" s="295"/>
    </row>
    <row r="13471" spans="1:4" x14ac:dyDescent="0.2">
      <c r="A13471" s="295">
        <v>0.24823790000000001</v>
      </c>
      <c r="B13471" s="295"/>
      <c r="C13471" s="295">
        <v>0.3276018</v>
      </c>
      <c r="D13471" s="295"/>
    </row>
    <row r="13472" spans="1:4" x14ac:dyDescent="0.2">
      <c r="A13472" s="295">
        <v>0.24823790000000001</v>
      </c>
      <c r="B13472" s="295"/>
      <c r="C13472" s="295">
        <v>0.3276018</v>
      </c>
      <c r="D13472" s="295"/>
    </row>
    <row r="13473" spans="1:4" x14ac:dyDescent="0.2">
      <c r="A13473" s="295">
        <v>0.24822430000000001</v>
      </c>
      <c r="B13473" s="295"/>
      <c r="C13473" s="295">
        <v>0.32756420000000003</v>
      </c>
      <c r="D13473" s="295"/>
    </row>
    <row r="13474" spans="1:4" x14ac:dyDescent="0.2">
      <c r="A13474" s="295">
        <v>0.24821219999999999</v>
      </c>
      <c r="B13474" s="295"/>
      <c r="C13474" s="295">
        <v>0.32756420000000003</v>
      </c>
      <c r="D13474" s="295"/>
    </row>
    <row r="13475" spans="1:4" x14ac:dyDescent="0.2">
      <c r="A13475" s="295">
        <v>0.24821219999999999</v>
      </c>
      <c r="B13475" s="295"/>
      <c r="C13475" s="295">
        <v>0.32752350000000002</v>
      </c>
      <c r="D13475" s="295"/>
    </row>
    <row r="13476" spans="1:4" x14ac:dyDescent="0.2">
      <c r="A13476" s="295">
        <v>0.24819949999999999</v>
      </c>
      <c r="B13476" s="295"/>
      <c r="C13476" s="295">
        <v>0.32751150000000001</v>
      </c>
      <c r="D13476" s="295"/>
    </row>
    <row r="13477" spans="1:4" x14ac:dyDescent="0.2">
      <c r="A13477" s="295">
        <v>0.24819949999999999</v>
      </c>
      <c r="B13477" s="295"/>
      <c r="C13477" s="295">
        <v>0.32749689999999998</v>
      </c>
      <c r="D13477" s="295"/>
    </row>
    <row r="13478" spans="1:4" x14ac:dyDescent="0.2">
      <c r="A13478" s="295">
        <v>0.2481727</v>
      </c>
      <c r="B13478" s="295"/>
      <c r="C13478" s="295">
        <v>0.32748349999999998</v>
      </c>
      <c r="D13478" s="295"/>
    </row>
    <row r="13479" spans="1:4" x14ac:dyDescent="0.2">
      <c r="A13479" s="295">
        <v>0.2481324</v>
      </c>
      <c r="B13479" s="295"/>
      <c r="C13479" s="295">
        <v>0.32748349999999998</v>
      </c>
      <c r="D13479" s="295"/>
    </row>
    <row r="13480" spans="1:4" x14ac:dyDescent="0.2">
      <c r="A13480" s="295">
        <v>0.2481197</v>
      </c>
      <c r="B13480" s="295"/>
      <c r="C13480" s="295">
        <v>0.32748349999999998</v>
      </c>
      <c r="D13480" s="295"/>
    </row>
    <row r="13481" spans="1:4" x14ac:dyDescent="0.2">
      <c r="A13481" s="295">
        <v>0.2480945</v>
      </c>
      <c r="B13481" s="295"/>
      <c r="C13481" s="295">
        <v>0.32743220000000001</v>
      </c>
      <c r="D13481" s="295"/>
    </row>
    <row r="13482" spans="1:4" x14ac:dyDescent="0.2">
      <c r="A13482" s="295">
        <v>0.2480945</v>
      </c>
      <c r="B13482" s="295"/>
      <c r="C13482" s="295">
        <v>0.3274321</v>
      </c>
      <c r="D13482" s="295"/>
    </row>
    <row r="13483" spans="1:4" x14ac:dyDescent="0.2">
      <c r="A13483" s="295">
        <v>0.24808179999999999</v>
      </c>
      <c r="B13483" s="295"/>
      <c r="C13483" s="295">
        <v>0.3274321</v>
      </c>
      <c r="D13483" s="295"/>
    </row>
    <row r="13484" spans="1:4" x14ac:dyDescent="0.2">
      <c r="A13484" s="295">
        <v>0.2480687</v>
      </c>
      <c r="B13484" s="295"/>
      <c r="C13484" s="295">
        <v>0.3274068</v>
      </c>
      <c r="D13484" s="295"/>
    </row>
    <row r="13485" spans="1:4" x14ac:dyDescent="0.2">
      <c r="A13485" s="295">
        <v>0.24805350000000001</v>
      </c>
      <c r="B13485" s="295"/>
      <c r="C13485" s="295">
        <v>0.32736609999999999</v>
      </c>
      <c r="D13485" s="295"/>
    </row>
    <row r="13486" spans="1:4" x14ac:dyDescent="0.2">
      <c r="A13486" s="295">
        <v>0.2480415</v>
      </c>
      <c r="B13486" s="295"/>
      <c r="C13486" s="295">
        <v>0.32736609999999999</v>
      </c>
      <c r="D13486" s="295"/>
    </row>
    <row r="13487" spans="1:4" x14ac:dyDescent="0.2">
      <c r="A13487" s="295">
        <v>0.24802779999999999</v>
      </c>
      <c r="B13487" s="295"/>
      <c r="C13487" s="295">
        <v>0.32733780000000001</v>
      </c>
      <c r="D13487" s="295"/>
    </row>
    <row r="13488" spans="1:4" x14ac:dyDescent="0.2">
      <c r="A13488" s="295">
        <v>0.24802779999999999</v>
      </c>
      <c r="B13488" s="295"/>
      <c r="C13488" s="295">
        <v>0.32733780000000001</v>
      </c>
      <c r="D13488" s="295"/>
    </row>
    <row r="13489" spans="1:4" x14ac:dyDescent="0.2">
      <c r="A13489" s="295">
        <v>0.2480147</v>
      </c>
      <c r="B13489" s="295"/>
      <c r="C13489" s="295">
        <v>0.32728699999999999</v>
      </c>
      <c r="D13489" s="295"/>
    </row>
    <row r="13490" spans="1:4" x14ac:dyDescent="0.2">
      <c r="A13490" s="295">
        <v>0.2480147</v>
      </c>
      <c r="B13490" s="295"/>
      <c r="C13490" s="295">
        <v>0.32727329999999999</v>
      </c>
      <c r="D13490" s="295"/>
    </row>
    <row r="13491" spans="1:4" x14ac:dyDescent="0.2">
      <c r="A13491" s="295">
        <v>0.24800259999999999</v>
      </c>
      <c r="B13491" s="295"/>
      <c r="C13491" s="295">
        <v>0.327233</v>
      </c>
      <c r="D13491" s="295"/>
    </row>
    <row r="13492" spans="1:4" x14ac:dyDescent="0.2">
      <c r="A13492" s="295">
        <v>0.24796070000000001</v>
      </c>
      <c r="B13492" s="295"/>
      <c r="C13492" s="295">
        <v>0.32722079999999998</v>
      </c>
      <c r="D13492" s="295"/>
    </row>
    <row r="13493" spans="1:4" x14ac:dyDescent="0.2">
      <c r="A13493" s="295">
        <v>0.24796070000000001</v>
      </c>
      <c r="B13493" s="295"/>
      <c r="C13493" s="295">
        <v>0.32722079999999998</v>
      </c>
      <c r="D13493" s="295"/>
    </row>
    <row r="13494" spans="1:4" x14ac:dyDescent="0.2">
      <c r="A13494" s="295">
        <v>0.247948</v>
      </c>
      <c r="B13494" s="295"/>
      <c r="C13494" s="295">
        <v>0.32722079999999998</v>
      </c>
      <c r="D13494" s="295"/>
    </row>
    <row r="13495" spans="1:4" x14ac:dyDescent="0.2">
      <c r="A13495" s="295">
        <v>0.2479343</v>
      </c>
      <c r="B13495" s="295"/>
      <c r="C13495" s="295">
        <v>0.32720870000000002</v>
      </c>
      <c r="D13495" s="295"/>
    </row>
    <row r="13496" spans="1:4" x14ac:dyDescent="0.2">
      <c r="A13496" s="295">
        <v>0.2479343</v>
      </c>
      <c r="B13496" s="295"/>
      <c r="C13496" s="295">
        <v>0.3271694</v>
      </c>
      <c r="D13496" s="295"/>
    </row>
    <row r="13497" spans="1:4" x14ac:dyDescent="0.2">
      <c r="A13497" s="295">
        <v>0.2479343</v>
      </c>
      <c r="B13497" s="295"/>
      <c r="C13497" s="295">
        <v>0.32714270000000001</v>
      </c>
      <c r="D13497" s="295"/>
    </row>
    <row r="13498" spans="1:4" x14ac:dyDescent="0.2">
      <c r="A13498" s="295">
        <v>0.24791920000000001</v>
      </c>
      <c r="B13498" s="295"/>
      <c r="C13498" s="295">
        <v>0.32712940000000001</v>
      </c>
      <c r="D13498" s="295"/>
    </row>
    <row r="13499" spans="1:4" x14ac:dyDescent="0.2">
      <c r="A13499" s="295">
        <v>0.2478813</v>
      </c>
      <c r="B13499" s="295"/>
      <c r="C13499" s="295">
        <v>0.3271173</v>
      </c>
      <c r="D13499" s="295"/>
    </row>
    <row r="13500" spans="1:4" x14ac:dyDescent="0.2">
      <c r="A13500" s="295">
        <v>0.24786759999999999</v>
      </c>
      <c r="B13500" s="295"/>
      <c r="C13500" s="295">
        <v>0.32709139999999998</v>
      </c>
      <c r="D13500" s="295"/>
    </row>
    <row r="13501" spans="1:4" x14ac:dyDescent="0.2">
      <c r="A13501" s="295">
        <v>0.24785450000000001</v>
      </c>
      <c r="B13501" s="295"/>
      <c r="C13501" s="295">
        <v>0.32709139999999998</v>
      </c>
      <c r="D13501" s="295"/>
    </row>
    <row r="13502" spans="1:4" x14ac:dyDescent="0.2">
      <c r="A13502" s="295">
        <v>0.24783930000000001</v>
      </c>
      <c r="B13502" s="295"/>
      <c r="C13502" s="295">
        <v>0.32705129999999999</v>
      </c>
      <c r="D13502" s="295"/>
    </row>
    <row r="13503" spans="1:4" x14ac:dyDescent="0.2">
      <c r="A13503" s="295">
        <v>0.24781259999999999</v>
      </c>
      <c r="B13503" s="295"/>
      <c r="C13503" s="295">
        <v>0.32705129999999999</v>
      </c>
      <c r="D13503" s="295"/>
    </row>
    <row r="13504" spans="1:4" x14ac:dyDescent="0.2">
      <c r="A13504" s="295">
        <v>0.2477878</v>
      </c>
      <c r="B13504" s="295"/>
      <c r="C13504" s="295">
        <v>0.327038</v>
      </c>
      <c r="D13504" s="295"/>
    </row>
    <row r="13505" spans="1:4" x14ac:dyDescent="0.2">
      <c r="A13505" s="295">
        <v>0.2477878</v>
      </c>
      <c r="B13505" s="295"/>
      <c r="C13505" s="295">
        <v>0.32699869999999998</v>
      </c>
      <c r="D13505" s="295"/>
    </row>
    <row r="13506" spans="1:4" x14ac:dyDescent="0.2">
      <c r="A13506" s="295">
        <v>0.24777270000000001</v>
      </c>
      <c r="B13506" s="295"/>
      <c r="C13506" s="295">
        <v>0.32697290000000001</v>
      </c>
      <c r="D13506" s="295"/>
    </row>
    <row r="13507" spans="1:4" x14ac:dyDescent="0.2">
      <c r="A13507" s="295">
        <v>0.24774589999999999</v>
      </c>
      <c r="B13507" s="295"/>
      <c r="C13507" s="295">
        <v>0.32694620000000002</v>
      </c>
      <c r="D13507" s="295"/>
    </row>
    <row r="13508" spans="1:4" x14ac:dyDescent="0.2">
      <c r="A13508" s="295">
        <v>0.24774589999999999</v>
      </c>
      <c r="B13508" s="295"/>
      <c r="C13508" s="295">
        <v>0.3269205</v>
      </c>
      <c r="D13508" s="295"/>
    </row>
    <row r="13509" spans="1:4" x14ac:dyDescent="0.2">
      <c r="A13509" s="295">
        <v>0.24773310000000001</v>
      </c>
      <c r="B13509" s="295"/>
      <c r="C13509" s="295">
        <v>0.3269204</v>
      </c>
      <c r="D13509" s="295"/>
    </row>
    <row r="13510" spans="1:4" x14ac:dyDescent="0.2">
      <c r="A13510" s="295">
        <v>0.24772</v>
      </c>
      <c r="B13510" s="295"/>
      <c r="C13510" s="295">
        <v>0.32689489999999999</v>
      </c>
      <c r="D13510" s="295"/>
    </row>
    <row r="13511" spans="1:4" x14ac:dyDescent="0.2">
      <c r="A13511" s="295">
        <v>0.24772</v>
      </c>
      <c r="B13511" s="295"/>
      <c r="C13511" s="295">
        <v>0.32688279999999997</v>
      </c>
      <c r="D13511" s="295"/>
    </row>
    <row r="13512" spans="1:4" x14ac:dyDescent="0.2">
      <c r="A13512" s="295">
        <v>0.247666</v>
      </c>
      <c r="B13512" s="295"/>
      <c r="C13512" s="295">
        <v>0.3268682</v>
      </c>
      <c r="D13512" s="295"/>
    </row>
    <row r="13513" spans="1:4" x14ac:dyDescent="0.2">
      <c r="A13513" s="295">
        <v>0.24765290000000001</v>
      </c>
      <c r="B13513" s="295"/>
      <c r="C13513" s="295">
        <v>0.3268682</v>
      </c>
      <c r="D13513" s="295"/>
    </row>
    <row r="13514" spans="1:4" x14ac:dyDescent="0.2">
      <c r="A13514" s="295">
        <v>0.24765290000000001</v>
      </c>
      <c r="B13514" s="295"/>
      <c r="C13514" s="295">
        <v>0.3268548</v>
      </c>
      <c r="D13514" s="295"/>
    </row>
    <row r="13515" spans="1:4" x14ac:dyDescent="0.2">
      <c r="A13515" s="295">
        <v>0.24765290000000001</v>
      </c>
      <c r="B13515" s="295"/>
      <c r="C13515" s="295">
        <v>0.32684279999999999</v>
      </c>
      <c r="D13515" s="295"/>
    </row>
    <row r="13516" spans="1:4" x14ac:dyDescent="0.2">
      <c r="A13516" s="295">
        <v>0.24763969999999999</v>
      </c>
      <c r="B13516" s="295"/>
      <c r="C13516" s="295">
        <v>0.32680110000000001</v>
      </c>
      <c r="D13516" s="295"/>
    </row>
    <row r="13517" spans="1:4" x14ac:dyDescent="0.2">
      <c r="A13517" s="295">
        <v>0.2476266</v>
      </c>
      <c r="B13517" s="295"/>
      <c r="C13517" s="295">
        <v>0.32678879999999999</v>
      </c>
      <c r="D13517" s="295"/>
    </row>
    <row r="13518" spans="1:4" x14ac:dyDescent="0.2">
      <c r="A13518" s="295">
        <v>0.24761459999999999</v>
      </c>
      <c r="B13518" s="295"/>
      <c r="C13518" s="295">
        <v>0.32677420000000001</v>
      </c>
      <c r="D13518" s="295"/>
    </row>
    <row r="13519" spans="1:4" x14ac:dyDescent="0.2">
      <c r="A13519" s="295">
        <v>0.24760090000000001</v>
      </c>
      <c r="B13519" s="295"/>
      <c r="C13519" s="295">
        <v>0.3267621</v>
      </c>
      <c r="D13519" s="295"/>
    </row>
    <row r="13520" spans="1:4" x14ac:dyDescent="0.2">
      <c r="A13520" s="295">
        <v>0.24758579999999999</v>
      </c>
      <c r="B13520" s="295"/>
      <c r="C13520" s="295">
        <v>0.32673780000000002</v>
      </c>
      <c r="D13520" s="295"/>
    </row>
    <row r="13521" spans="1:4" x14ac:dyDescent="0.2">
      <c r="A13521" s="295">
        <v>0.24757309999999999</v>
      </c>
      <c r="B13521" s="295"/>
      <c r="C13521" s="295">
        <v>0.32671080000000002</v>
      </c>
      <c r="D13521" s="295"/>
    </row>
    <row r="13522" spans="1:4" x14ac:dyDescent="0.2">
      <c r="A13522" s="295">
        <v>0.24757309999999999</v>
      </c>
      <c r="B13522" s="295"/>
      <c r="C13522" s="295">
        <v>0.32669870000000001</v>
      </c>
      <c r="D13522" s="295"/>
    </row>
    <row r="13523" spans="1:4" x14ac:dyDescent="0.2">
      <c r="A13523" s="295">
        <v>0.2475463</v>
      </c>
      <c r="B13523" s="295"/>
      <c r="C13523" s="295">
        <v>0.32665660000000002</v>
      </c>
      <c r="D13523" s="295"/>
    </row>
    <row r="13524" spans="1:4" x14ac:dyDescent="0.2">
      <c r="A13524" s="295">
        <v>0.2475463</v>
      </c>
      <c r="B13524" s="295"/>
      <c r="C13524" s="295">
        <v>0.32665660000000002</v>
      </c>
      <c r="D13524" s="295"/>
    </row>
    <row r="13525" spans="1:4" x14ac:dyDescent="0.2">
      <c r="A13525" s="295">
        <v>0.2475079</v>
      </c>
      <c r="B13525" s="295"/>
      <c r="C13525" s="295">
        <v>0.32665660000000002</v>
      </c>
      <c r="D13525" s="295"/>
    </row>
    <row r="13526" spans="1:4" x14ac:dyDescent="0.2">
      <c r="A13526" s="295">
        <v>0.2475079</v>
      </c>
      <c r="B13526" s="295"/>
      <c r="C13526" s="295">
        <v>0.326631</v>
      </c>
      <c r="D13526" s="295"/>
    </row>
    <row r="13527" spans="1:4" x14ac:dyDescent="0.2">
      <c r="A13527" s="295">
        <v>0.2475079</v>
      </c>
      <c r="B13527" s="295"/>
      <c r="C13527" s="295">
        <v>0.32661899999999999</v>
      </c>
      <c r="D13527" s="295"/>
    </row>
    <row r="13528" spans="1:4" x14ac:dyDescent="0.2">
      <c r="A13528" s="295">
        <v>0.24749270000000001</v>
      </c>
      <c r="B13528" s="295"/>
      <c r="C13528" s="295">
        <v>0.32661899999999999</v>
      </c>
      <c r="D13528" s="295"/>
    </row>
    <row r="13529" spans="1:4" x14ac:dyDescent="0.2">
      <c r="A13529" s="295">
        <v>0.24747959999999999</v>
      </c>
      <c r="B13529" s="295"/>
      <c r="C13529" s="295">
        <v>0.32661899999999999</v>
      </c>
      <c r="D13529" s="295"/>
    </row>
    <row r="13530" spans="1:4" x14ac:dyDescent="0.2">
      <c r="A13530" s="295">
        <v>0.24746589999999999</v>
      </c>
      <c r="B13530" s="295"/>
      <c r="C13530" s="295">
        <v>0.32656259999999998</v>
      </c>
      <c r="D13530" s="295"/>
    </row>
    <row r="13531" spans="1:4" x14ac:dyDescent="0.2">
      <c r="A13531" s="295">
        <v>0.2474539</v>
      </c>
      <c r="B13531" s="295"/>
      <c r="C13531" s="295">
        <v>0.32656259999999998</v>
      </c>
      <c r="D13531" s="295"/>
    </row>
    <row r="13532" spans="1:4" x14ac:dyDescent="0.2">
      <c r="A13532" s="295">
        <v>0.2474539</v>
      </c>
      <c r="B13532" s="295"/>
      <c r="C13532" s="295">
        <v>0.32655060000000002</v>
      </c>
      <c r="D13532" s="295"/>
    </row>
    <row r="13533" spans="1:4" x14ac:dyDescent="0.2">
      <c r="A13533" s="295">
        <v>0.2474256</v>
      </c>
      <c r="B13533" s="295"/>
      <c r="C13533" s="295">
        <v>0.32651000000000002</v>
      </c>
      <c r="D13533" s="295"/>
    </row>
    <row r="13534" spans="1:4" x14ac:dyDescent="0.2">
      <c r="A13534" s="295">
        <v>0.24741289999999999</v>
      </c>
      <c r="B13534" s="295"/>
      <c r="C13534" s="295">
        <v>0.32651000000000002</v>
      </c>
      <c r="D13534" s="295"/>
    </row>
    <row r="13535" spans="1:4" x14ac:dyDescent="0.2">
      <c r="A13535" s="295">
        <v>0.24740090000000001</v>
      </c>
      <c r="B13535" s="295"/>
      <c r="C13535" s="295">
        <v>0.32651000000000002</v>
      </c>
      <c r="D13535" s="295"/>
    </row>
    <row r="13536" spans="1:4" x14ac:dyDescent="0.2">
      <c r="A13536" s="295">
        <v>0.2474008</v>
      </c>
      <c r="B13536" s="295"/>
      <c r="C13536" s="295">
        <v>0.32648440000000001</v>
      </c>
      <c r="D13536" s="295"/>
    </row>
    <row r="13537" spans="1:4" x14ac:dyDescent="0.2">
      <c r="A13537" s="295">
        <v>0.24738569999999999</v>
      </c>
      <c r="B13537" s="295"/>
      <c r="C13537" s="295">
        <v>0.3264476</v>
      </c>
      <c r="D13537" s="295"/>
    </row>
    <row r="13538" spans="1:4" x14ac:dyDescent="0.2">
      <c r="A13538" s="295">
        <v>0.24737200000000001</v>
      </c>
      <c r="B13538" s="295"/>
      <c r="C13538" s="295">
        <v>0.32639289999999999</v>
      </c>
      <c r="D13538" s="295"/>
    </row>
    <row r="13539" spans="1:4" x14ac:dyDescent="0.2">
      <c r="A13539" s="295">
        <v>0.24735889999999999</v>
      </c>
      <c r="B13539" s="295"/>
      <c r="C13539" s="295">
        <v>0.32637919999999998</v>
      </c>
      <c r="D13539" s="295"/>
    </row>
    <row r="13540" spans="1:4" x14ac:dyDescent="0.2">
      <c r="A13540" s="295">
        <v>0.24733369999999999</v>
      </c>
      <c r="B13540" s="295"/>
      <c r="C13540" s="295">
        <v>0.32636589999999999</v>
      </c>
      <c r="D13540" s="295"/>
    </row>
    <row r="13541" spans="1:4" x14ac:dyDescent="0.2">
      <c r="A13541" s="295">
        <v>0.2473059</v>
      </c>
      <c r="B13541" s="295"/>
      <c r="C13541" s="295">
        <v>0.32635380000000003</v>
      </c>
      <c r="D13541" s="295"/>
    </row>
    <row r="13542" spans="1:4" x14ac:dyDescent="0.2">
      <c r="A13542" s="295">
        <v>0.24727869999999999</v>
      </c>
      <c r="B13542" s="295"/>
      <c r="C13542" s="295">
        <v>0.32631450000000001</v>
      </c>
      <c r="D13542" s="295"/>
    </row>
    <row r="13543" spans="1:4" x14ac:dyDescent="0.2">
      <c r="A13543" s="295">
        <v>0.24727869999999999</v>
      </c>
      <c r="B13543" s="295"/>
      <c r="C13543" s="295">
        <v>0.3263008</v>
      </c>
      <c r="D13543" s="295"/>
    </row>
    <row r="13544" spans="1:4" x14ac:dyDescent="0.2">
      <c r="A13544" s="295">
        <v>0.24727869999999999</v>
      </c>
      <c r="B13544" s="295"/>
      <c r="C13544" s="295">
        <v>0.32628869999999999</v>
      </c>
      <c r="D13544" s="295"/>
    </row>
    <row r="13545" spans="1:4" x14ac:dyDescent="0.2">
      <c r="A13545" s="295">
        <v>0.24727869999999999</v>
      </c>
      <c r="B13545" s="295"/>
      <c r="C13545" s="295">
        <v>0.32623649999999998</v>
      </c>
      <c r="D13545" s="295"/>
    </row>
    <row r="13546" spans="1:4" x14ac:dyDescent="0.2">
      <c r="A13546" s="295">
        <v>0.247253</v>
      </c>
      <c r="B13546" s="295"/>
      <c r="C13546" s="295">
        <v>0.32622269999999998</v>
      </c>
      <c r="D13546" s="295"/>
    </row>
    <row r="13547" spans="1:4" x14ac:dyDescent="0.2">
      <c r="A13547" s="295">
        <v>0.247253</v>
      </c>
      <c r="B13547" s="295"/>
      <c r="C13547" s="295">
        <v>0.32621070000000002</v>
      </c>
      <c r="D13547" s="295"/>
    </row>
    <row r="13548" spans="1:4" x14ac:dyDescent="0.2">
      <c r="A13548" s="295">
        <v>0.24722469999999999</v>
      </c>
      <c r="B13548" s="295"/>
      <c r="C13548" s="295">
        <v>0.32621070000000002</v>
      </c>
      <c r="D13548" s="295"/>
    </row>
    <row r="13549" spans="1:4" x14ac:dyDescent="0.2">
      <c r="A13549" s="295">
        <v>0.24721270000000001</v>
      </c>
      <c r="B13549" s="295"/>
      <c r="C13549" s="295">
        <v>0.32619730000000002</v>
      </c>
      <c r="D13549" s="295"/>
    </row>
    <row r="13550" spans="1:4" x14ac:dyDescent="0.2">
      <c r="A13550" s="295">
        <v>0.2472</v>
      </c>
      <c r="B13550" s="295"/>
      <c r="C13550" s="295">
        <v>0.32618360000000002</v>
      </c>
      <c r="D13550" s="295"/>
    </row>
    <row r="13551" spans="1:4" x14ac:dyDescent="0.2">
      <c r="A13551" s="295">
        <v>0.24717430000000001</v>
      </c>
      <c r="B13551" s="295"/>
      <c r="C13551" s="295">
        <v>0.3261713</v>
      </c>
      <c r="D13551" s="295"/>
    </row>
    <row r="13552" spans="1:4" x14ac:dyDescent="0.2">
      <c r="A13552" s="295">
        <v>0.24717430000000001</v>
      </c>
      <c r="B13552" s="295"/>
      <c r="C13552" s="295">
        <v>0.32614300000000002</v>
      </c>
      <c r="D13552" s="295"/>
    </row>
    <row r="13553" spans="1:4" x14ac:dyDescent="0.2">
      <c r="A13553" s="295">
        <v>0.24717430000000001</v>
      </c>
      <c r="B13553" s="295"/>
      <c r="C13553" s="295">
        <v>0.32612960000000002</v>
      </c>
      <c r="D13553" s="295"/>
    </row>
    <row r="13554" spans="1:4" x14ac:dyDescent="0.2">
      <c r="A13554" s="295">
        <v>0.24717430000000001</v>
      </c>
      <c r="B13554" s="295"/>
      <c r="C13554" s="295">
        <v>0.32611760000000001</v>
      </c>
      <c r="D13554" s="295"/>
    </row>
    <row r="13555" spans="1:4" x14ac:dyDescent="0.2">
      <c r="A13555" s="295">
        <v>0.24716060000000001</v>
      </c>
      <c r="B13555" s="295"/>
      <c r="C13555" s="295">
        <v>0.32611760000000001</v>
      </c>
      <c r="D13555" s="295"/>
    </row>
    <row r="13556" spans="1:4" x14ac:dyDescent="0.2">
      <c r="A13556" s="295">
        <v>0.24711959999999999</v>
      </c>
      <c r="B13556" s="295"/>
      <c r="C13556" s="295">
        <v>0.3261039</v>
      </c>
      <c r="D13556" s="295"/>
    </row>
    <row r="13557" spans="1:4" x14ac:dyDescent="0.2">
      <c r="A13557" s="295">
        <v>0.24711959999999999</v>
      </c>
      <c r="B13557" s="295"/>
      <c r="C13557" s="295">
        <v>0.32606619999999997</v>
      </c>
      <c r="D13557" s="295"/>
    </row>
    <row r="13558" spans="1:4" x14ac:dyDescent="0.2">
      <c r="A13558" s="295">
        <v>0.24710760000000001</v>
      </c>
      <c r="B13558" s="295"/>
      <c r="C13558" s="295">
        <v>0.3260516</v>
      </c>
      <c r="D13558" s="295"/>
    </row>
    <row r="13559" spans="1:4" x14ac:dyDescent="0.2">
      <c r="A13559" s="295">
        <v>0.24710760000000001</v>
      </c>
      <c r="B13559" s="295"/>
      <c r="C13559" s="295">
        <v>0.32603789999999999</v>
      </c>
      <c r="D13559" s="295"/>
    </row>
    <row r="13560" spans="1:4" x14ac:dyDescent="0.2">
      <c r="A13560" s="295">
        <v>0.24709490000000001</v>
      </c>
      <c r="B13560" s="295"/>
      <c r="C13560" s="295">
        <v>0.32603789999999999</v>
      </c>
      <c r="D13560" s="295"/>
    </row>
    <row r="13561" spans="1:4" x14ac:dyDescent="0.2">
      <c r="A13561" s="295">
        <v>0.24708169999999999</v>
      </c>
      <c r="B13561" s="295"/>
      <c r="C13561" s="295">
        <v>0.32601249999999998</v>
      </c>
      <c r="D13561" s="295"/>
    </row>
    <row r="13562" spans="1:4" x14ac:dyDescent="0.2">
      <c r="A13562" s="295">
        <v>0.24706810000000001</v>
      </c>
      <c r="B13562" s="295"/>
      <c r="C13562" s="295">
        <v>0.32601249999999998</v>
      </c>
      <c r="D13562" s="295"/>
    </row>
    <row r="13563" spans="1:4" x14ac:dyDescent="0.2">
      <c r="A13563" s="295">
        <v>0.24705289999999999</v>
      </c>
      <c r="B13563" s="295"/>
      <c r="C13563" s="295">
        <v>0.32596219999999998</v>
      </c>
      <c r="D13563" s="295"/>
    </row>
    <row r="13564" spans="1:4" x14ac:dyDescent="0.2">
      <c r="A13564" s="295">
        <v>0.24704090000000001</v>
      </c>
      <c r="B13564" s="295"/>
      <c r="C13564" s="295">
        <v>0.32594889999999999</v>
      </c>
      <c r="D13564" s="295"/>
    </row>
    <row r="13565" spans="1:4" x14ac:dyDescent="0.2">
      <c r="A13565" s="295">
        <v>0.2470282</v>
      </c>
      <c r="B13565" s="295"/>
      <c r="C13565" s="295">
        <v>0.32594879999999998</v>
      </c>
      <c r="D13565" s="295"/>
    </row>
    <row r="13566" spans="1:4" x14ac:dyDescent="0.2">
      <c r="A13566" s="295">
        <v>0.24701609999999999</v>
      </c>
      <c r="B13566" s="295"/>
      <c r="C13566" s="295">
        <v>0.32592199999999999</v>
      </c>
      <c r="D13566" s="295"/>
    </row>
    <row r="13567" spans="1:4" x14ac:dyDescent="0.2">
      <c r="A13567" s="295">
        <v>0.24701609999999999</v>
      </c>
      <c r="B13567" s="295"/>
      <c r="C13567" s="295">
        <v>0.32589620000000002</v>
      </c>
      <c r="D13567" s="295"/>
    </row>
    <row r="13568" spans="1:4" x14ac:dyDescent="0.2">
      <c r="A13568" s="295">
        <v>0.24698780000000001</v>
      </c>
      <c r="B13568" s="295"/>
      <c r="C13568" s="295">
        <v>0.32587080000000002</v>
      </c>
      <c r="D13568" s="295"/>
    </row>
    <row r="13569" spans="1:4" x14ac:dyDescent="0.2">
      <c r="A13569" s="295">
        <v>0.24698780000000001</v>
      </c>
      <c r="B13569" s="295"/>
      <c r="C13569" s="295">
        <v>0.325845</v>
      </c>
      <c r="D13569" s="295"/>
    </row>
    <row r="13570" spans="1:4" x14ac:dyDescent="0.2">
      <c r="A13570" s="295">
        <v>0.2469758</v>
      </c>
      <c r="B13570" s="295"/>
      <c r="C13570" s="295">
        <v>0.325793</v>
      </c>
      <c r="D13570" s="295"/>
    </row>
    <row r="13571" spans="1:4" x14ac:dyDescent="0.2">
      <c r="A13571" s="295">
        <v>0.2469343</v>
      </c>
      <c r="B13571" s="295"/>
      <c r="C13571" s="295">
        <v>0.32578069999999998</v>
      </c>
      <c r="D13571" s="295"/>
    </row>
    <row r="13572" spans="1:4" x14ac:dyDescent="0.2">
      <c r="A13572" s="295">
        <v>0.2469343</v>
      </c>
      <c r="B13572" s="295"/>
      <c r="C13572" s="295">
        <v>0.32576699999999997</v>
      </c>
      <c r="D13572" s="295"/>
    </row>
    <row r="13573" spans="1:4" x14ac:dyDescent="0.2">
      <c r="A13573" s="295">
        <v>0.2469343</v>
      </c>
      <c r="B13573" s="295"/>
      <c r="C13573" s="295">
        <v>0.32576699999999997</v>
      </c>
      <c r="D13573" s="295"/>
    </row>
    <row r="13574" spans="1:4" x14ac:dyDescent="0.2">
      <c r="A13574" s="295">
        <v>0.2468796</v>
      </c>
      <c r="B13574" s="295"/>
      <c r="C13574" s="295">
        <v>0.32575229999999999</v>
      </c>
      <c r="D13574" s="295"/>
    </row>
    <row r="13575" spans="1:4" x14ac:dyDescent="0.2">
      <c r="A13575" s="295">
        <v>0.2468796</v>
      </c>
      <c r="B13575" s="295"/>
      <c r="C13575" s="295">
        <v>0.32571060000000002</v>
      </c>
      <c r="D13575" s="295"/>
    </row>
    <row r="13576" spans="1:4" x14ac:dyDescent="0.2">
      <c r="A13576" s="295">
        <v>0.2468796</v>
      </c>
      <c r="B13576" s="295"/>
      <c r="C13576" s="295">
        <v>0.3256986</v>
      </c>
      <c r="D13576" s="295"/>
    </row>
    <row r="13577" spans="1:4" x14ac:dyDescent="0.2">
      <c r="A13577" s="295">
        <v>0.24685560000000001</v>
      </c>
      <c r="B13577" s="295"/>
      <c r="C13577" s="295">
        <v>0.32567020000000002</v>
      </c>
      <c r="D13577" s="295"/>
    </row>
    <row r="13578" spans="1:4" x14ac:dyDescent="0.2">
      <c r="A13578" s="295">
        <v>0.24684239999999999</v>
      </c>
      <c r="B13578" s="295"/>
      <c r="C13578" s="295">
        <v>0.32564480000000001</v>
      </c>
      <c r="D13578" s="295"/>
    </row>
    <row r="13579" spans="1:4" x14ac:dyDescent="0.2">
      <c r="A13579" s="295">
        <v>0.24684239999999999</v>
      </c>
      <c r="B13579" s="295"/>
      <c r="C13579" s="295">
        <v>0.32563110000000001</v>
      </c>
      <c r="D13579" s="295"/>
    </row>
    <row r="13580" spans="1:4" x14ac:dyDescent="0.2">
      <c r="A13580" s="295">
        <v>0.2468146</v>
      </c>
      <c r="B13580" s="295"/>
      <c r="C13580" s="295">
        <v>0.325604</v>
      </c>
      <c r="D13580" s="295"/>
    </row>
    <row r="13581" spans="1:4" x14ac:dyDescent="0.2">
      <c r="A13581" s="295">
        <v>0.24677569999999999</v>
      </c>
      <c r="B13581" s="295"/>
      <c r="C13581" s="295">
        <v>0.32557970000000003</v>
      </c>
      <c r="D13581" s="295"/>
    </row>
    <row r="13582" spans="1:4" x14ac:dyDescent="0.2">
      <c r="A13582" s="295">
        <v>0.24677569999999999</v>
      </c>
      <c r="B13582" s="295"/>
      <c r="C13582" s="295">
        <v>0.32557970000000003</v>
      </c>
      <c r="D13582" s="295"/>
    </row>
    <row r="13583" spans="1:4" x14ac:dyDescent="0.2">
      <c r="A13583" s="295">
        <v>0.24677569999999999</v>
      </c>
      <c r="B13583" s="295"/>
      <c r="C13583" s="295">
        <v>0.32556770000000002</v>
      </c>
      <c r="D13583" s="295"/>
    </row>
    <row r="13584" spans="1:4" x14ac:dyDescent="0.2">
      <c r="A13584" s="295">
        <v>0.24677569999999999</v>
      </c>
      <c r="B13584" s="295"/>
      <c r="C13584" s="295">
        <v>0.3255556</v>
      </c>
      <c r="D13584" s="295"/>
    </row>
    <row r="13585" spans="1:4" x14ac:dyDescent="0.2">
      <c r="A13585" s="295">
        <v>0.24674940000000001</v>
      </c>
      <c r="B13585" s="295"/>
      <c r="C13585" s="295">
        <v>0.32551390000000002</v>
      </c>
      <c r="D13585" s="295"/>
    </row>
    <row r="13586" spans="1:4" x14ac:dyDescent="0.2">
      <c r="A13586" s="295">
        <v>0.24674940000000001</v>
      </c>
      <c r="B13586" s="295"/>
      <c r="C13586" s="295">
        <v>0.32548959999999999</v>
      </c>
      <c r="D13586" s="295"/>
    </row>
    <row r="13587" spans="1:4" x14ac:dyDescent="0.2">
      <c r="A13587" s="295">
        <v>0.24674940000000001</v>
      </c>
      <c r="B13587" s="295"/>
      <c r="C13587" s="295">
        <v>0.32548959999999999</v>
      </c>
      <c r="D13587" s="295"/>
    </row>
    <row r="13588" spans="1:4" x14ac:dyDescent="0.2">
      <c r="A13588" s="295">
        <v>0.24673729999999999</v>
      </c>
      <c r="B13588" s="295"/>
      <c r="C13588" s="295">
        <v>0.32545030000000003</v>
      </c>
      <c r="D13588" s="295"/>
    </row>
    <row r="13589" spans="1:4" x14ac:dyDescent="0.2">
      <c r="A13589" s="295">
        <v>0.24670900000000001</v>
      </c>
      <c r="B13589" s="295"/>
      <c r="C13589" s="295">
        <v>0.32542359999999998</v>
      </c>
      <c r="D13589" s="295"/>
    </row>
    <row r="13590" spans="1:4" x14ac:dyDescent="0.2">
      <c r="A13590" s="295">
        <v>0.24670900000000001</v>
      </c>
      <c r="B13590" s="295"/>
      <c r="C13590" s="295">
        <v>0.32541140000000002</v>
      </c>
      <c r="D13590" s="295"/>
    </row>
    <row r="13591" spans="1:4" x14ac:dyDescent="0.2">
      <c r="A13591" s="295">
        <v>0.24670900000000001</v>
      </c>
      <c r="B13591" s="295"/>
      <c r="C13591" s="295">
        <v>0.32541140000000002</v>
      </c>
      <c r="D13591" s="295"/>
    </row>
    <row r="13592" spans="1:4" x14ac:dyDescent="0.2">
      <c r="A13592" s="295">
        <v>0.246697</v>
      </c>
      <c r="B13592" s="295"/>
      <c r="C13592" s="295">
        <v>0.32537199999999999</v>
      </c>
      <c r="D13592" s="295"/>
    </row>
    <row r="13593" spans="1:4" x14ac:dyDescent="0.2">
      <c r="A13593" s="295">
        <v>0.246697</v>
      </c>
      <c r="B13593" s="295"/>
      <c r="C13593" s="295">
        <v>0.32534540000000001</v>
      </c>
      <c r="D13593" s="295"/>
    </row>
    <row r="13594" spans="1:4" x14ac:dyDescent="0.2">
      <c r="A13594" s="295">
        <v>0.2466843</v>
      </c>
      <c r="B13594" s="295"/>
      <c r="C13594" s="295">
        <v>0.3253316</v>
      </c>
      <c r="D13594" s="295"/>
    </row>
    <row r="13595" spans="1:4" x14ac:dyDescent="0.2">
      <c r="A13595" s="295">
        <v>0.24667120000000001</v>
      </c>
      <c r="B13595" s="295"/>
      <c r="C13595" s="295">
        <v>0.32530589999999998</v>
      </c>
      <c r="D13595" s="295"/>
    </row>
    <row r="13596" spans="1:4" x14ac:dyDescent="0.2">
      <c r="A13596" s="295">
        <v>0.2466303</v>
      </c>
      <c r="B13596" s="295"/>
      <c r="C13596" s="295">
        <v>0.32527879999999998</v>
      </c>
      <c r="D13596" s="295"/>
    </row>
    <row r="13597" spans="1:4" x14ac:dyDescent="0.2">
      <c r="A13597" s="295">
        <v>0.24661759999999999</v>
      </c>
      <c r="B13597" s="295"/>
      <c r="C13597" s="295">
        <v>0.32526650000000001</v>
      </c>
      <c r="D13597" s="295"/>
    </row>
    <row r="13598" spans="1:4" x14ac:dyDescent="0.2">
      <c r="A13598" s="295">
        <v>0.24661759999999999</v>
      </c>
      <c r="B13598" s="295"/>
      <c r="C13598" s="295">
        <v>0.32525320000000002</v>
      </c>
      <c r="D13598" s="295"/>
    </row>
    <row r="13599" spans="1:4" x14ac:dyDescent="0.2">
      <c r="A13599" s="295">
        <v>0.2466045</v>
      </c>
      <c r="B13599" s="295"/>
      <c r="C13599" s="295">
        <v>0.3252274</v>
      </c>
      <c r="D13599" s="295"/>
    </row>
    <row r="13600" spans="1:4" x14ac:dyDescent="0.2">
      <c r="A13600" s="295">
        <v>0.2465773</v>
      </c>
      <c r="B13600" s="295"/>
      <c r="C13600" s="295">
        <v>0.32520070000000001</v>
      </c>
      <c r="D13600" s="295"/>
    </row>
    <row r="13601" spans="1:4" x14ac:dyDescent="0.2">
      <c r="A13601" s="295">
        <v>0.24656520000000001</v>
      </c>
      <c r="B13601" s="295"/>
      <c r="C13601" s="295">
        <v>0.32517509999999999</v>
      </c>
      <c r="D13601" s="295"/>
    </row>
    <row r="13602" spans="1:4" x14ac:dyDescent="0.2">
      <c r="A13602" s="295">
        <v>0.24656520000000001</v>
      </c>
      <c r="B13602" s="295"/>
      <c r="C13602" s="295">
        <v>0.32516309999999998</v>
      </c>
      <c r="D13602" s="295"/>
    </row>
    <row r="13603" spans="1:4" x14ac:dyDescent="0.2">
      <c r="A13603" s="295">
        <v>0.24653849999999999</v>
      </c>
      <c r="B13603" s="295"/>
      <c r="C13603" s="295">
        <v>0.32512249999999998</v>
      </c>
      <c r="D13603" s="295"/>
    </row>
    <row r="13604" spans="1:4" x14ac:dyDescent="0.2">
      <c r="A13604" s="295">
        <v>0.2465106</v>
      </c>
      <c r="B13604" s="295"/>
      <c r="C13604" s="295">
        <v>0.325098</v>
      </c>
      <c r="D13604" s="295"/>
    </row>
    <row r="13605" spans="1:4" x14ac:dyDescent="0.2">
      <c r="A13605" s="295">
        <v>0.24649689999999999</v>
      </c>
      <c r="B13605" s="295"/>
      <c r="C13605" s="295">
        <v>0.32506960000000001</v>
      </c>
      <c r="D13605" s="295"/>
    </row>
    <row r="13606" spans="1:4" x14ac:dyDescent="0.2">
      <c r="A13606" s="295">
        <v>0.24649689999999999</v>
      </c>
      <c r="B13606" s="295"/>
      <c r="C13606" s="295">
        <v>0.32506960000000001</v>
      </c>
      <c r="D13606" s="295"/>
    </row>
    <row r="13607" spans="1:4" x14ac:dyDescent="0.2">
      <c r="A13607" s="295">
        <v>0.24649689999999999</v>
      </c>
      <c r="B13607" s="295"/>
      <c r="C13607" s="295">
        <v>0.3250575</v>
      </c>
      <c r="D13607" s="295"/>
    </row>
    <row r="13608" spans="1:4" x14ac:dyDescent="0.2">
      <c r="A13608" s="295">
        <v>0.24649689999999999</v>
      </c>
      <c r="B13608" s="295"/>
      <c r="C13608" s="295">
        <v>0.32501730000000001</v>
      </c>
      <c r="D13608" s="295"/>
    </row>
    <row r="13609" spans="1:4" x14ac:dyDescent="0.2">
      <c r="A13609" s="295">
        <v>0.24648490000000001</v>
      </c>
      <c r="B13609" s="295"/>
      <c r="C13609" s="295">
        <v>0.3250053</v>
      </c>
      <c r="D13609" s="295"/>
    </row>
    <row r="13610" spans="1:4" x14ac:dyDescent="0.2">
      <c r="A13610" s="295">
        <v>0.24644460000000001</v>
      </c>
      <c r="B13610" s="295"/>
      <c r="C13610" s="295">
        <v>0.32499299999999998</v>
      </c>
      <c r="D13610" s="295"/>
    </row>
    <row r="13611" spans="1:4" x14ac:dyDescent="0.2">
      <c r="A13611" s="295">
        <v>0.2464182</v>
      </c>
      <c r="B13611" s="295"/>
      <c r="C13611" s="295">
        <v>0.32499299999999998</v>
      </c>
      <c r="D13611" s="295"/>
    </row>
    <row r="13612" spans="1:4" x14ac:dyDescent="0.2">
      <c r="A13612" s="295">
        <v>0.2464182</v>
      </c>
      <c r="B13612" s="295"/>
      <c r="C13612" s="295">
        <v>0.32497930000000003</v>
      </c>
      <c r="D13612" s="295"/>
    </row>
    <row r="13613" spans="1:4" x14ac:dyDescent="0.2">
      <c r="A13613" s="295">
        <v>0.24640310000000001</v>
      </c>
      <c r="B13613" s="295"/>
      <c r="C13613" s="295">
        <v>0.32495390000000002</v>
      </c>
      <c r="D13613" s="295"/>
    </row>
    <row r="13614" spans="1:4" x14ac:dyDescent="0.2">
      <c r="A13614" s="295">
        <v>0.24640310000000001</v>
      </c>
      <c r="B13614" s="295"/>
      <c r="C13614" s="295">
        <v>0.32492959999999999</v>
      </c>
      <c r="D13614" s="295"/>
    </row>
    <row r="13615" spans="1:4" x14ac:dyDescent="0.2">
      <c r="A13615" s="295">
        <v>0.246391</v>
      </c>
      <c r="B13615" s="295"/>
      <c r="C13615" s="295">
        <v>0.3249012</v>
      </c>
      <c r="D13615" s="295"/>
    </row>
    <row r="13616" spans="1:4" x14ac:dyDescent="0.2">
      <c r="A13616" s="295">
        <v>0.246391</v>
      </c>
      <c r="B13616" s="295"/>
      <c r="C13616" s="295">
        <v>0.32488919999999999</v>
      </c>
      <c r="D13616" s="295"/>
    </row>
    <row r="13617" spans="1:4" x14ac:dyDescent="0.2">
      <c r="A13617" s="295">
        <v>0.2463774</v>
      </c>
      <c r="B13617" s="295"/>
      <c r="C13617" s="295">
        <v>0.32488919999999999</v>
      </c>
      <c r="D13617" s="295"/>
    </row>
    <row r="13618" spans="1:4" x14ac:dyDescent="0.2">
      <c r="A13618" s="295">
        <v>0.2463774</v>
      </c>
      <c r="B13618" s="295"/>
      <c r="C13618" s="295">
        <v>0.32487579999999999</v>
      </c>
      <c r="D13618" s="295"/>
    </row>
    <row r="13619" spans="1:4" x14ac:dyDescent="0.2">
      <c r="A13619" s="295">
        <v>0.2463234</v>
      </c>
      <c r="B13619" s="295"/>
      <c r="C13619" s="295">
        <v>0.32486120000000002</v>
      </c>
      <c r="D13619" s="295"/>
    </row>
    <row r="13620" spans="1:4" x14ac:dyDescent="0.2">
      <c r="A13620" s="295">
        <v>0.24631069999999999</v>
      </c>
      <c r="B13620" s="295"/>
      <c r="C13620" s="295">
        <v>0.32486120000000002</v>
      </c>
      <c r="D13620" s="295"/>
    </row>
    <row r="13621" spans="1:4" x14ac:dyDescent="0.2">
      <c r="A13621" s="295">
        <v>0.2462975</v>
      </c>
      <c r="B13621" s="295"/>
      <c r="C13621" s="295">
        <v>0.32484790000000002</v>
      </c>
      <c r="D13621" s="295"/>
    </row>
    <row r="13622" spans="1:4" x14ac:dyDescent="0.2">
      <c r="A13622" s="295">
        <v>0.2462975</v>
      </c>
      <c r="B13622" s="295"/>
      <c r="C13622" s="295">
        <v>0.32480999999999999</v>
      </c>
      <c r="D13622" s="295"/>
    </row>
    <row r="13623" spans="1:4" x14ac:dyDescent="0.2">
      <c r="A13623" s="295">
        <v>0.24628549999999999</v>
      </c>
      <c r="B13623" s="295"/>
      <c r="C13623" s="295">
        <v>0.32478319999999999</v>
      </c>
      <c r="D13623" s="295"/>
    </row>
    <row r="13624" spans="1:4" x14ac:dyDescent="0.2">
      <c r="A13624" s="295">
        <v>0.2462587</v>
      </c>
      <c r="B13624" s="295"/>
      <c r="C13624" s="295">
        <v>0.3247698</v>
      </c>
      <c r="D13624" s="295"/>
    </row>
    <row r="13625" spans="1:4" x14ac:dyDescent="0.2">
      <c r="A13625" s="295">
        <v>0.2462587</v>
      </c>
      <c r="B13625" s="295"/>
      <c r="C13625" s="295">
        <v>0.32474239999999999</v>
      </c>
      <c r="D13625" s="295"/>
    </row>
    <row r="13626" spans="1:4" x14ac:dyDescent="0.2">
      <c r="A13626" s="295">
        <v>0.2462329</v>
      </c>
      <c r="B13626" s="295"/>
      <c r="C13626" s="295">
        <v>0.32470490000000002</v>
      </c>
      <c r="D13626" s="295"/>
    </row>
    <row r="13627" spans="1:4" x14ac:dyDescent="0.2">
      <c r="A13627" s="295">
        <v>0.2462329</v>
      </c>
      <c r="B13627" s="295"/>
      <c r="C13627" s="295">
        <v>0.32467800000000002</v>
      </c>
      <c r="D13627" s="295"/>
    </row>
    <row r="13628" spans="1:4" x14ac:dyDescent="0.2">
      <c r="A13628" s="295">
        <v>0.2462057</v>
      </c>
      <c r="B13628" s="295"/>
      <c r="C13628" s="295">
        <v>0.32467800000000002</v>
      </c>
      <c r="D13628" s="295"/>
    </row>
    <row r="13629" spans="1:4" x14ac:dyDescent="0.2">
      <c r="A13629" s="295">
        <v>0.2462057</v>
      </c>
      <c r="B13629" s="295"/>
      <c r="C13629" s="295">
        <v>0.32467800000000002</v>
      </c>
      <c r="D13629" s="295"/>
    </row>
    <row r="13630" spans="1:4" x14ac:dyDescent="0.2">
      <c r="A13630" s="295">
        <v>0.24616370000000001</v>
      </c>
      <c r="B13630" s="295"/>
      <c r="C13630" s="295">
        <v>0.32466430000000002</v>
      </c>
      <c r="D13630" s="295"/>
    </row>
    <row r="13631" spans="1:4" x14ac:dyDescent="0.2">
      <c r="A13631" s="295">
        <v>0.24616370000000001</v>
      </c>
      <c r="B13631" s="295"/>
      <c r="C13631" s="295">
        <v>0.324652</v>
      </c>
      <c r="D13631" s="295"/>
    </row>
    <row r="13632" spans="1:4" x14ac:dyDescent="0.2">
      <c r="A13632" s="295">
        <v>0.246139</v>
      </c>
      <c r="B13632" s="295"/>
      <c r="C13632" s="295">
        <v>0.3246387</v>
      </c>
      <c r="D13632" s="295"/>
    </row>
    <row r="13633" spans="1:4" x14ac:dyDescent="0.2">
      <c r="A13633" s="295">
        <v>0.246139</v>
      </c>
      <c r="B13633" s="295"/>
      <c r="C13633" s="295">
        <v>0.32462669999999999</v>
      </c>
      <c r="D13633" s="295"/>
    </row>
    <row r="13634" spans="1:4" x14ac:dyDescent="0.2">
      <c r="A13634" s="295">
        <v>0.24612700000000001</v>
      </c>
      <c r="B13634" s="295"/>
      <c r="C13634" s="295">
        <v>0.32461440000000003</v>
      </c>
      <c r="D13634" s="295"/>
    </row>
    <row r="13635" spans="1:4" x14ac:dyDescent="0.2">
      <c r="A13635" s="295">
        <v>0.24611379999999999</v>
      </c>
      <c r="B13635" s="295"/>
      <c r="C13635" s="295">
        <v>0.32458769999999998</v>
      </c>
      <c r="D13635" s="295"/>
    </row>
    <row r="13636" spans="1:4" x14ac:dyDescent="0.2">
      <c r="A13636" s="295">
        <v>0.24611379999999999</v>
      </c>
      <c r="B13636" s="295"/>
      <c r="C13636" s="295">
        <v>0.3245731</v>
      </c>
      <c r="D13636" s="295"/>
    </row>
    <row r="13637" spans="1:4" x14ac:dyDescent="0.2">
      <c r="A13637" s="295">
        <v>0.246085</v>
      </c>
      <c r="B13637" s="295"/>
      <c r="C13637" s="295">
        <v>0.32456099999999999</v>
      </c>
      <c r="D13637" s="295"/>
    </row>
    <row r="13638" spans="1:4" x14ac:dyDescent="0.2">
      <c r="A13638" s="295">
        <v>0.246085</v>
      </c>
      <c r="B13638" s="295"/>
      <c r="C13638" s="295">
        <v>0.32453500000000002</v>
      </c>
      <c r="D13638" s="295"/>
    </row>
    <row r="13639" spans="1:4" x14ac:dyDescent="0.2">
      <c r="A13639" s="295">
        <v>0.24607190000000001</v>
      </c>
      <c r="B13639" s="295"/>
      <c r="C13639" s="295">
        <v>0.32449499999999998</v>
      </c>
      <c r="D13639" s="295"/>
    </row>
    <row r="13640" spans="1:4" x14ac:dyDescent="0.2">
      <c r="A13640" s="295">
        <v>0.24607190000000001</v>
      </c>
      <c r="B13640" s="295"/>
      <c r="C13640" s="295">
        <v>0.32448129999999997</v>
      </c>
      <c r="D13640" s="295"/>
    </row>
    <row r="13641" spans="1:4" x14ac:dyDescent="0.2">
      <c r="A13641" s="295">
        <v>0.24601790000000001</v>
      </c>
      <c r="B13641" s="295"/>
      <c r="C13641" s="295">
        <v>0.32446659999999999</v>
      </c>
      <c r="D13641" s="295"/>
    </row>
    <row r="13642" spans="1:4" x14ac:dyDescent="0.2">
      <c r="A13642" s="295">
        <v>0.24600520000000001</v>
      </c>
      <c r="B13642" s="295"/>
      <c r="C13642" s="295">
        <v>0.32445439999999998</v>
      </c>
      <c r="D13642" s="295"/>
    </row>
    <row r="13643" spans="1:4" x14ac:dyDescent="0.2">
      <c r="A13643" s="295">
        <v>0.24600520000000001</v>
      </c>
      <c r="B13643" s="295"/>
      <c r="C13643" s="295">
        <v>0.32442900000000002</v>
      </c>
      <c r="D13643" s="295"/>
    </row>
    <row r="13644" spans="1:4" x14ac:dyDescent="0.2">
      <c r="A13644" s="295">
        <v>0.24600520000000001</v>
      </c>
      <c r="B13644" s="295"/>
      <c r="C13644" s="295">
        <v>0.32441439999999999</v>
      </c>
      <c r="D13644" s="295"/>
    </row>
    <row r="13645" spans="1:4" x14ac:dyDescent="0.2">
      <c r="A13645" s="295">
        <v>0.24599309999999999</v>
      </c>
      <c r="B13645" s="295"/>
      <c r="C13645" s="295">
        <v>0.32437270000000001</v>
      </c>
      <c r="D13645" s="295"/>
    </row>
    <row r="13646" spans="1:4" x14ac:dyDescent="0.2">
      <c r="A13646" s="295">
        <v>0.24596480000000001</v>
      </c>
      <c r="B13646" s="295"/>
      <c r="C13646" s="295">
        <v>0.32435930000000002</v>
      </c>
      <c r="D13646" s="295"/>
    </row>
    <row r="13647" spans="1:4" x14ac:dyDescent="0.2">
      <c r="A13647" s="295">
        <v>0.24595120000000001</v>
      </c>
      <c r="B13647" s="295"/>
      <c r="C13647" s="295">
        <v>0.32434560000000001</v>
      </c>
      <c r="D13647" s="295"/>
    </row>
    <row r="13648" spans="1:4" x14ac:dyDescent="0.2">
      <c r="A13648" s="295">
        <v>0.2459385</v>
      </c>
      <c r="B13648" s="295"/>
      <c r="C13648" s="295">
        <v>0.32433329999999999</v>
      </c>
      <c r="D13648" s="295"/>
    </row>
    <row r="13649" spans="1:4" x14ac:dyDescent="0.2">
      <c r="A13649" s="295">
        <v>0.24591170000000001</v>
      </c>
      <c r="B13649" s="295"/>
      <c r="C13649" s="295">
        <v>0.32433329999999999</v>
      </c>
      <c r="D13649" s="295"/>
    </row>
    <row r="13650" spans="1:4" x14ac:dyDescent="0.2">
      <c r="A13650" s="295">
        <v>0.24589649999999999</v>
      </c>
      <c r="B13650" s="295"/>
      <c r="C13650" s="295">
        <v>0.32430930000000002</v>
      </c>
      <c r="D13650" s="295"/>
    </row>
    <row r="13651" spans="1:4" x14ac:dyDescent="0.2">
      <c r="A13651" s="295">
        <v>0.24589649999999999</v>
      </c>
      <c r="B13651" s="295"/>
      <c r="C13651" s="295">
        <v>0.32429459999999999</v>
      </c>
      <c r="D13651" s="295"/>
    </row>
    <row r="13652" spans="1:4" x14ac:dyDescent="0.2">
      <c r="A13652" s="295">
        <v>0.24588450000000001</v>
      </c>
      <c r="B13652" s="295"/>
      <c r="C13652" s="295">
        <v>0.32426880000000002</v>
      </c>
      <c r="D13652" s="295"/>
    </row>
    <row r="13653" spans="1:4" x14ac:dyDescent="0.2">
      <c r="A13653" s="295">
        <v>0.24588450000000001</v>
      </c>
      <c r="B13653" s="295"/>
      <c r="C13653" s="295">
        <v>0.32423099999999999</v>
      </c>
      <c r="D13653" s="295"/>
    </row>
    <row r="13654" spans="1:4" x14ac:dyDescent="0.2">
      <c r="A13654" s="295">
        <v>0.2458709</v>
      </c>
      <c r="B13654" s="295"/>
      <c r="C13654" s="295">
        <v>0.32420539999999998</v>
      </c>
      <c r="D13654" s="295"/>
    </row>
    <row r="13655" spans="1:4" x14ac:dyDescent="0.2">
      <c r="A13655" s="295">
        <v>0.2458581</v>
      </c>
      <c r="B13655" s="295"/>
      <c r="C13655" s="295">
        <v>0.32419170000000003</v>
      </c>
      <c r="D13655" s="295"/>
    </row>
    <row r="13656" spans="1:4" x14ac:dyDescent="0.2">
      <c r="A13656" s="295">
        <v>0.2458178</v>
      </c>
      <c r="B13656" s="295"/>
      <c r="C13656" s="295">
        <v>0.3241676</v>
      </c>
      <c r="D13656" s="295"/>
    </row>
    <row r="13657" spans="1:4" x14ac:dyDescent="0.2">
      <c r="A13657" s="295">
        <v>0.2458178</v>
      </c>
      <c r="B13657" s="295"/>
      <c r="C13657" s="295">
        <v>0.32415290000000002</v>
      </c>
      <c r="D13657" s="295"/>
    </row>
    <row r="13658" spans="1:4" x14ac:dyDescent="0.2">
      <c r="A13658" s="295">
        <v>0.24580469999999999</v>
      </c>
      <c r="B13658" s="295"/>
      <c r="C13658" s="295">
        <v>0.32413960000000003</v>
      </c>
      <c r="D13658" s="295"/>
    </row>
    <row r="13659" spans="1:4" x14ac:dyDescent="0.2">
      <c r="A13659" s="295">
        <v>0.24579100000000001</v>
      </c>
      <c r="B13659" s="295"/>
      <c r="C13659" s="295">
        <v>0.3241153</v>
      </c>
      <c r="D13659" s="295"/>
    </row>
    <row r="13660" spans="1:4" x14ac:dyDescent="0.2">
      <c r="A13660" s="295">
        <v>0.24577589999999999</v>
      </c>
      <c r="B13660" s="295"/>
      <c r="C13660" s="295">
        <v>0.32410159999999999</v>
      </c>
      <c r="D13660" s="295"/>
    </row>
    <row r="13661" spans="1:4" x14ac:dyDescent="0.2">
      <c r="A13661" s="295">
        <v>0.24576319999999999</v>
      </c>
      <c r="B13661" s="295"/>
      <c r="C13661" s="295">
        <v>0.32408819999999999</v>
      </c>
      <c r="D13661" s="295"/>
    </row>
    <row r="13662" spans="1:4" x14ac:dyDescent="0.2">
      <c r="A13662" s="295">
        <v>0.2457511</v>
      </c>
      <c r="B13662" s="295"/>
      <c r="C13662" s="295">
        <v>0.32407599999999998</v>
      </c>
      <c r="D13662" s="295"/>
    </row>
    <row r="13663" spans="1:4" x14ac:dyDescent="0.2">
      <c r="A13663" s="295">
        <v>0.2457511</v>
      </c>
      <c r="B13663" s="295"/>
      <c r="C13663" s="295">
        <v>0.32406390000000002</v>
      </c>
      <c r="D13663" s="295"/>
    </row>
    <row r="13664" spans="1:4" x14ac:dyDescent="0.2">
      <c r="A13664" s="295">
        <v>0.24572430000000001</v>
      </c>
      <c r="B13664" s="295"/>
      <c r="C13664" s="295">
        <v>0.32403729999999997</v>
      </c>
      <c r="D13664" s="295"/>
    </row>
    <row r="13665" spans="1:4" x14ac:dyDescent="0.2">
      <c r="A13665" s="295">
        <v>0.24572430000000001</v>
      </c>
      <c r="B13665" s="295"/>
      <c r="C13665" s="295">
        <v>0.32403720000000003</v>
      </c>
      <c r="D13665" s="295"/>
    </row>
    <row r="13666" spans="1:4" x14ac:dyDescent="0.2">
      <c r="A13666" s="295">
        <v>0.24571119999999999</v>
      </c>
      <c r="B13666" s="295"/>
      <c r="C13666" s="295">
        <v>0.32401020000000003</v>
      </c>
      <c r="D13666" s="295"/>
    </row>
    <row r="13667" spans="1:4" x14ac:dyDescent="0.2">
      <c r="A13667" s="295">
        <v>0.24569920000000001</v>
      </c>
      <c r="B13667" s="295"/>
      <c r="C13667" s="295">
        <v>0.32401020000000003</v>
      </c>
      <c r="D13667" s="295"/>
    </row>
    <row r="13668" spans="1:4" x14ac:dyDescent="0.2">
      <c r="A13668" s="295">
        <v>0.24567130000000001</v>
      </c>
      <c r="B13668" s="295"/>
      <c r="C13668" s="295">
        <v>0.32399810000000001</v>
      </c>
      <c r="D13668" s="295"/>
    </row>
    <row r="13669" spans="1:4" x14ac:dyDescent="0.2">
      <c r="A13669" s="295">
        <v>0.24567130000000001</v>
      </c>
      <c r="B13669" s="295"/>
      <c r="C13669" s="295">
        <v>0.32397120000000001</v>
      </c>
      <c r="D13669" s="295"/>
    </row>
    <row r="13670" spans="1:4" x14ac:dyDescent="0.2">
      <c r="A13670" s="295">
        <v>0.24564559999999999</v>
      </c>
      <c r="B13670" s="295"/>
      <c r="C13670" s="295">
        <v>0.32394420000000002</v>
      </c>
      <c r="D13670" s="295"/>
    </row>
    <row r="13671" spans="1:4" x14ac:dyDescent="0.2">
      <c r="A13671" s="295">
        <v>0.24563289999999999</v>
      </c>
      <c r="B13671" s="295"/>
      <c r="C13671" s="295">
        <v>0.32394420000000002</v>
      </c>
      <c r="D13671" s="295"/>
    </row>
    <row r="13672" spans="1:4" x14ac:dyDescent="0.2">
      <c r="A13672" s="295">
        <v>0.24560460000000001</v>
      </c>
      <c r="B13672" s="295"/>
      <c r="C13672" s="295">
        <v>0.32391989999999998</v>
      </c>
      <c r="D13672" s="295"/>
    </row>
    <row r="13673" spans="1:4" x14ac:dyDescent="0.2">
      <c r="A13673" s="295">
        <v>0.24560460000000001</v>
      </c>
      <c r="B13673" s="295"/>
      <c r="C13673" s="295">
        <v>0.32391989999999998</v>
      </c>
      <c r="D13673" s="295"/>
    </row>
    <row r="13674" spans="1:4" x14ac:dyDescent="0.2">
      <c r="A13674" s="295">
        <v>0.2455919</v>
      </c>
      <c r="B13674" s="295"/>
      <c r="C13674" s="295">
        <v>0.32390609999999997</v>
      </c>
      <c r="D13674" s="295"/>
    </row>
    <row r="13675" spans="1:4" x14ac:dyDescent="0.2">
      <c r="A13675" s="295">
        <v>0.2455919</v>
      </c>
      <c r="B13675" s="295"/>
      <c r="C13675" s="295">
        <v>0.3238644</v>
      </c>
      <c r="D13675" s="295"/>
    </row>
    <row r="13676" spans="1:4" x14ac:dyDescent="0.2">
      <c r="A13676" s="295">
        <v>0.24557670000000001</v>
      </c>
      <c r="B13676" s="295"/>
      <c r="C13676" s="295">
        <v>0.32385239999999998</v>
      </c>
      <c r="D13676" s="295"/>
    </row>
    <row r="13677" spans="1:4" x14ac:dyDescent="0.2">
      <c r="A13677" s="295">
        <v>0.24553829999999999</v>
      </c>
      <c r="B13677" s="295"/>
      <c r="C13677" s="295">
        <v>0.32382549999999999</v>
      </c>
      <c r="D13677" s="295"/>
    </row>
    <row r="13678" spans="1:4" x14ac:dyDescent="0.2">
      <c r="A13678" s="295">
        <v>0.24551210000000001</v>
      </c>
      <c r="B13678" s="295"/>
      <c r="C13678" s="295">
        <v>0.32382549999999999</v>
      </c>
      <c r="D13678" s="295"/>
    </row>
    <row r="13679" spans="1:4" x14ac:dyDescent="0.2">
      <c r="A13679" s="295">
        <v>0.24551200000000001</v>
      </c>
      <c r="B13679" s="295"/>
      <c r="C13679" s="295">
        <v>0.3237971</v>
      </c>
      <c r="D13679" s="295"/>
    </row>
    <row r="13680" spans="1:4" x14ac:dyDescent="0.2">
      <c r="A13680" s="295">
        <v>0.24549689999999999</v>
      </c>
      <c r="B13680" s="295"/>
      <c r="C13680" s="295">
        <v>0.32378509999999999</v>
      </c>
      <c r="D13680" s="295"/>
    </row>
    <row r="13681" spans="1:4" x14ac:dyDescent="0.2">
      <c r="A13681" s="295">
        <v>0.24546899999999999</v>
      </c>
      <c r="B13681" s="295"/>
      <c r="C13681" s="295">
        <v>0.32378509999999999</v>
      </c>
      <c r="D13681" s="295"/>
    </row>
    <row r="13682" spans="1:4" x14ac:dyDescent="0.2">
      <c r="A13682" s="295">
        <v>0.24546899999999999</v>
      </c>
      <c r="B13682" s="295"/>
      <c r="C13682" s="295">
        <v>0.32375949999999998</v>
      </c>
      <c r="D13682" s="295"/>
    </row>
    <row r="13683" spans="1:4" x14ac:dyDescent="0.2">
      <c r="A13683" s="295">
        <v>0.2454559</v>
      </c>
      <c r="B13683" s="295"/>
      <c r="C13683" s="295">
        <v>0.32374609999999998</v>
      </c>
      <c r="D13683" s="295"/>
    </row>
    <row r="13684" spans="1:4" x14ac:dyDescent="0.2">
      <c r="A13684" s="295">
        <v>0.2454287</v>
      </c>
      <c r="B13684" s="295"/>
      <c r="C13684" s="295">
        <v>0.32374609999999998</v>
      </c>
      <c r="D13684" s="295"/>
    </row>
    <row r="13685" spans="1:4" x14ac:dyDescent="0.2">
      <c r="A13685" s="295">
        <v>0.24541499999999999</v>
      </c>
      <c r="B13685" s="295"/>
      <c r="C13685" s="295">
        <v>0.32373390000000002</v>
      </c>
      <c r="D13685" s="295"/>
    </row>
    <row r="13686" spans="1:4" x14ac:dyDescent="0.2">
      <c r="A13686" s="295">
        <v>0.24540190000000001</v>
      </c>
      <c r="B13686" s="295"/>
      <c r="C13686" s="295">
        <v>0.32370719999999997</v>
      </c>
      <c r="D13686" s="295"/>
    </row>
    <row r="13687" spans="1:4" x14ac:dyDescent="0.2">
      <c r="A13687" s="295">
        <v>0.2453892</v>
      </c>
      <c r="B13687" s="295"/>
      <c r="C13687" s="295">
        <v>0.32368010000000003</v>
      </c>
      <c r="D13687" s="295"/>
    </row>
    <row r="13688" spans="1:4" x14ac:dyDescent="0.2">
      <c r="A13688" s="295">
        <v>0.24537600000000001</v>
      </c>
      <c r="B13688" s="295"/>
      <c r="C13688" s="295">
        <v>0.32366810000000001</v>
      </c>
      <c r="D13688" s="295"/>
    </row>
    <row r="13689" spans="1:4" x14ac:dyDescent="0.2">
      <c r="A13689" s="295">
        <v>0.245364</v>
      </c>
      <c r="B13689" s="295"/>
      <c r="C13689" s="295">
        <v>0.32364140000000002</v>
      </c>
      <c r="D13689" s="295"/>
    </row>
    <row r="13690" spans="1:4" x14ac:dyDescent="0.2">
      <c r="A13690" s="295">
        <v>0.245364</v>
      </c>
      <c r="B13690" s="295"/>
      <c r="C13690" s="295">
        <v>0.3236156</v>
      </c>
      <c r="D13690" s="295"/>
    </row>
    <row r="13691" spans="1:4" x14ac:dyDescent="0.2">
      <c r="A13691" s="295">
        <v>0.2453352</v>
      </c>
      <c r="B13691" s="295"/>
      <c r="C13691" s="295">
        <v>0.32358999999999999</v>
      </c>
      <c r="D13691" s="295"/>
    </row>
    <row r="13692" spans="1:4" x14ac:dyDescent="0.2">
      <c r="A13692" s="295">
        <v>0.24531049999999999</v>
      </c>
      <c r="B13692" s="295"/>
      <c r="C13692" s="295">
        <v>0.32357799999999998</v>
      </c>
      <c r="D13692" s="295"/>
    </row>
    <row r="13693" spans="1:4" x14ac:dyDescent="0.2">
      <c r="A13693" s="295">
        <v>0.24531049999999999</v>
      </c>
      <c r="B13693" s="295"/>
      <c r="C13693" s="295">
        <v>0.3235634</v>
      </c>
      <c r="D13693" s="295"/>
    </row>
    <row r="13694" spans="1:4" x14ac:dyDescent="0.2">
      <c r="A13694" s="295">
        <v>0.24528259999999999</v>
      </c>
      <c r="B13694" s="295"/>
      <c r="C13694" s="295">
        <v>0.32353500000000002</v>
      </c>
      <c r="D13694" s="295"/>
    </row>
    <row r="13695" spans="1:4" x14ac:dyDescent="0.2">
      <c r="A13695" s="295">
        <v>0.24528259999999999</v>
      </c>
      <c r="B13695" s="295"/>
      <c r="C13695" s="295">
        <v>0.32353500000000002</v>
      </c>
      <c r="D13695" s="295"/>
    </row>
    <row r="13696" spans="1:4" x14ac:dyDescent="0.2">
      <c r="A13696" s="295">
        <v>0.2452695</v>
      </c>
      <c r="B13696" s="295"/>
      <c r="C13696" s="295">
        <v>0.32352160000000002</v>
      </c>
      <c r="D13696" s="295"/>
    </row>
    <row r="13697" spans="1:4" x14ac:dyDescent="0.2">
      <c r="A13697" s="295">
        <v>0.2452695</v>
      </c>
      <c r="B13697" s="295"/>
      <c r="C13697" s="295">
        <v>0.32348120000000002</v>
      </c>
      <c r="D13697" s="295"/>
    </row>
    <row r="13698" spans="1:4" x14ac:dyDescent="0.2">
      <c r="A13698" s="295">
        <v>0.24525739999999999</v>
      </c>
      <c r="B13698" s="295"/>
      <c r="C13698" s="295">
        <v>0.3234419</v>
      </c>
      <c r="D13698" s="295"/>
    </row>
    <row r="13699" spans="1:4" x14ac:dyDescent="0.2">
      <c r="A13699" s="295">
        <v>0.24525739999999999</v>
      </c>
      <c r="B13699" s="295"/>
      <c r="C13699" s="295">
        <v>0.3234419</v>
      </c>
      <c r="D13699" s="295"/>
    </row>
    <row r="13700" spans="1:4" x14ac:dyDescent="0.2">
      <c r="A13700" s="295">
        <v>0.2452423</v>
      </c>
      <c r="B13700" s="295"/>
      <c r="C13700" s="295">
        <v>0.32342989999999999</v>
      </c>
      <c r="D13700" s="295"/>
    </row>
    <row r="13701" spans="1:4" x14ac:dyDescent="0.2">
      <c r="A13701" s="295">
        <v>0.2452135</v>
      </c>
      <c r="B13701" s="295"/>
      <c r="C13701" s="295">
        <v>0.32338919999999999</v>
      </c>
      <c r="D13701" s="295"/>
    </row>
    <row r="13702" spans="1:4" x14ac:dyDescent="0.2">
      <c r="A13702" s="295">
        <v>0.2452135</v>
      </c>
      <c r="B13702" s="295"/>
      <c r="C13702" s="295">
        <v>0.32337719999999998</v>
      </c>
      <c r="D13702" s="295"/>
    </row>
    <row r="13703" spans="1:4" x14ac:dyDescent="0.2">
      <c r="A13703" s="295">
        <v>0.24518760000000001</v>
      </c>
      <c r="B13703" s="295"/>
      <c r="C13703" s="295">
        <v>0.32337719999999998</v>
      </c>
      <c r="D13703" s="295"/>
    </row>
    <row r="13704" spans="1:4" x14ac:dyDescent="0.2">
      <c r="A13704" s="295">
        <v>0.24515880000000001</v>
      </c>
      <c r="B13704" s="295"/>
      <c r="C13704" s="295">
        <v>0.3233492</v>
      </c>
      <c r="D13704" s="295"/>
    </row>
    <row r="13705" spans="1:4" x14ac:dyDescent="0.2">
      <c r="A13705" s="295">
        <v>0.24513360000000001</v>
      </c>
      <c r="B13705" s="295"/>
      <c r="C13705" s="295">
        <v>0.32333719999999999</v>
      </c>
      <c r="D13705" s="295"/>
    </row>
    <row r="13706" spans="1:4" x14ac:dyDescent="0.2">
      <c r="A13706" s="295">
        <v>0.24513360000000001</v>
      </c>
      <c r="B13706" s="295"/>
      <c r="C13706" s="295">
        <v>0.32333719999999999</v>
      </c>
      <c r="D13706" s="295"/>
    </row>
    <row r="13707" spans="1:4" x14ac:dyDescent="0.2">
      <c r="A13707" s="295">
        <v>0.24512</v>
      </c>
      <c r="B13707" s="295"/>
      <c r="C13707" s="295">
        <v>0.32331029999999999</v>
      </c>
      <c r="D13707" s="295"/>
    </row>
    <row r="13708" spans="1:4" x14ac:dyDescent="0.2">
      <c r="A13708" s="295">
        <v>0.24510480000000001</v>
      </c>
      <c r="B13708" s="295"/>
      <c r="C13708" s="295">
        <v>0.32328449999999997</v>
      </c>
      <c r="D13708" s="295"/>
    </row>
    <row r="13709" spans="1:4" x14ac:dyDescent="0.2">
      <c r="A13709" s="295">
        <v>0.24510480000000001</v>
      </c>
      <c r="B13709" s="295"/>
      <c r="C13709" s="295">
        <v>0.32327220000000001</v>
      </c>
      <c r="D13709" s="295"/>
    </row>
    <row r="13710" spans="1:4" x14ac:dyDescent="0.2">
      <c r="A13710" s="295">
        <v>0.2450928</v>
      </c>
      <c r="B13710" s="295"/>
      <c r="C13710" s="295">
        <v>0.32324629999999999</v>
      </c>
      <c r="D13710" s="295"/>
    </row>
    <row r="13711" spans="1:4" x14ac:dyDescent="0.2">
      <c r="A13711" s="295">
        <v>0.2450669</v>
      </c>
      <c r="B13711" s="295"/>
      <c r="C13711" s="295">
        <v>0.32323249999999998</v>
      </c>
      <c r="D13711" s="295"/>
    </row>
    <row r="13712" spans="1:4" x14ac:dyDescent="0.2">
      <c r="A13712" s="295">
        <v>0.2450669</v>
      </c>
      <c r="B13712" s="295"/>
      <c r="C13712" s="295">
        <v>0.32319249999999999</v>
      </c>
      <c r="D13712" s="295"/>
    </row>
    <row r="13713" spans="1:4" x14ac:dyDescent="0.2">
      <c r="A13713" s="295">
        <v>0.2450669</v>
      </c>
      <c r="B13713" s="295"/>
      <c r="C13713" s="295">
        <v>0.32316820000000002</v>
      </c>
      <c r="D13713" s="295"/>
    </row>
    <row r="13714" spans="1:4" x14ac:dyDescent="0.2">
      <c r="A13714" s="295">
        <v>0.2450406</v>
      </c>
      <c r="B13714" s="295"/>
      <c r="C13714" s="295">
        <v>0.32312869999999999</v>
      </c>
      <c r="D13714" s="295"/>
    </row>
    <row r="13715" spans="1:4" x14ac:dyDescent="0.2">
      <c r="A13715" s="295">
        <v>0.2450254</v>
      </c>
      <c r="B13715" s="295"/>
      <c r="C13715" s="295">
        <v>0.32312869999999999</v>
      </c>
      <c r="D13715" s="295"/>
    </row>
    <row r="13716" spans="1:4" x14ac:dyDescent="0.2">
      <c r="A13716" s="295">
        <v>0.2450254</v>
      </c>
      <c r="B13716" s="295"/>
      <c r="C13716" s="295">
        <v>0.32312869999999999</v>
      </c>
      <c r="D13716" s="295"/>
    </row>
    <row r="13717" spans="1:4" x14ac:dyDescent="0.2">
      <c r="A13717" s="295">
        <v>0.24501339999999999</v>
      </c>
      <c r="B13717" s="295"/>
      <c r="C13717" s="295">
        <v>0.32308870000000001</v>
      </c>
      <c r="D13717" s="295"/>
    </row>
    <row r="13718" spans="1:4" x14ac:dyDescent="0.2">
      <c r="A13718" s="295">
        <v>0.24501339999999999</v>
      </c>
      <c r="B13718" s="295"/>
      <c r="C13718" s="295">
        <v>0.3230749</v>
      </c>
      <c r="D13718" s="295"/>
    </row>
    <row r="13719" spans="1:4" x14ac:dyDescent="0.2">
      <c r="A13719" s="295">
        <v>0.2450002</v>
      </c>
      <c r="B13719" s="295"/>
      <c r="C13719" s="295">
        <v>0.32305070000000002</v>
      </c>
      <c r="D13719" s="295"/>
    </row>
    <row r="13720" spans="1:4" x14ac:dyDescent="0.2">
      <c r="A13720" s="295">
        <v>0.24497140000000001</v>
      </c>
      <c r="B13720" s="295"/>
      <c r="C13720" s="295">
        <v>0.32302360000000002</v>
      </c>
      <c r="D13720" s="295"/>
    </row>
    <row r="13721" spans="1:4" x14ac:dyDescent="0.2">
      <c r="A13721" s="295">
        <v>0.24494630000000001</v>
      </c>
      <c r="B13721" s="295"/>
      <c r="C13721" s="295">
        <v>0.32301150000000001</v>
      </c>
      <c r="D13721" s="295"/>
    </row>
    <row r="13722" spans="1:4" x14ac:dyDescent="0.2">
      <c r="A13722" s="295">
        <v>0.2449336</v>
      </c>
      <c r="B13722" s="295"/>
      <c r="C13722" s="295">
        <v>0.32298320000000003</v>
      </c>
      <c r="D13722" s="295"/>
    </row>
    <row r="13723" spans="1:4" x14ac:dyDescent="0.2">
      <c r="A13723" s="295">
        <v>0.2449336</v>
      </c>
      <c r="B13723" s="295"/>
      <c r="C13723" s="295">
        <v>0.32297110000000001</v>
      </c>
      <c r="D13723" s="295"/>
    </row>
    <row r="13724" spans="1:4" x14ac:dyDescent="0.2">
      <c r="A13724" s="295">
        <v>0.2449084</v>
      </c>
      <c r="B13724" s="295"/>
      <c r="C13724" s="295">
        <v>0.32294319999999999</v>
      </c>
      <c r="D13724" s="295"/>
    </row>
    <row r="13725" spans="1:4" x14ac:dyDescent="0.2">
      <c r="A13725" s="295">
        <v>0.2449084</v>
      </c>
      <c r="B13725" s="295"/>
      <c r="C13725" s="295">
        <v>0.32293090000000002</v>
      </c>
      <c r="D13725" s="295"/>
    </row>
    <row r="13726" spans="1:4" x14ac:dyDescent="0.2">
      <c r="A13726" s="295">
        <v>0.24489520000000001</v>
      </c>
      <c r="B13726" s="295"/>
      <c r="C13726" s="295">
        <v>0.32291720000000002</v>
      </c>
      <c r="D13726" s="295"/>
    </row>
    <row r="13727" spans="1:4" x14ac:dyDescent="0.2">
      <c r="A13727" s="295">
        <v>0.24488009999999999</v>
      </c>
      <c r="B13727" s="295"/>
      <c r="C13727" s="295">
        <v>0.32287949999999999</v>
      </c>
      <c r="D13727" s="295"/>
    </row>
    <row r="13728" spans="1:4" x14ac:dyDescent="0.2">
      <c r="A13728" s="295">
        <v>0.24485370000000001</v>
      </c>
      <c r="B13728" s="295"/>
      <c r="C13728" s="295">
        <v>0.32287949999999999</v>
      </c>
      <c r="D13728" s="295"/>
    </row>
    <row r="13729" spans="1:4" x14ac:dyDescent="0.2">
      <c r="A13729" s="295">
        <v>0.2448417</v>
      </c>
      <c r="B13729" s="295"/>
      <c r="C13729" s="295">
        <v>0.3228512</v>
      </c>
      <c r="D13729" s="295"/>
    </row>
    <row r="13730" spans="1:4" x14ac:dyDescent="0.2">
      <c r="A13730" s="295">
        <v>0.24482799999999999</v>
      </c>
      <c r="B13730" s="295"/>
      <c r="C13730" s="295">
        <v>0.32283889999999998</v>
      </c>
      <c r="D13730" s="295"/>
    </row>
    <row r="13731" spans="1:4" x14ac:dyDescent="0.2">
      <c r="A13731" s="295">
        <v>0.24482799999999999</v>
      </c>
      <c r="B13731" s="295"/>
      <c r="C13731" s="295">
        <v>0.32279869999999999</v>
      </c>
      <c r="D13731" s="295"/>
    </row>
    <row r="13732" spans="1:4" x14ac:dyDescent="0.2">
      <c r="A13732" s="295">
        <v>0.24481530000000001</v>
      </c>
      <c r="B13732" s="295"/>
      <c r="C13732" s="295">
        <v>0.32278659999999998</v>
      </c>
      <c r="D13732" s="295"/>
    </row>
    <row r="13733" spans="1:4" x14ac:dyDescent="0.2">
      <c r="A13733" s="295">
        <v>0.24481530000000001</v>
      </c>
      <c r="B13733" s="295"/>
      <c r="C13733" s="295">
        <v>0.32278659999999998</v>
      </c>
      <c r="D13733" s="295"/>
    </row>
    <row r="13734" spans="1:4" x14ac:dyDescent="0.2">
      <c r="A13734" s="295">
        <v>0.24481530000000001</v>
      </c>
      <c r="B13734" s="295"/>
      <c r="C13734" s="295">
        <v>0.3227486</v>
      </c>
      <c r="D13734" s="295"/>
    </row>
    <row r="13735" spans="1:4" x14ac:dyDescent="0.2">
      <c r="A13735" s="295">
        <v>0.2448002</v>
      </c>
      <c r="B13735" s="295"/>
      <c r="C13735" s="295">
        <v>0.3227352</v>
      </c>
      <c r="D13735" s="295"/>
    </row>
    <row r="13736" spans="1:4" x14ac:dyDescent="0.2">
      <c r="A13736" s="295">
        <v>0.24477499999999999</v>
      </c>
      <c r="B13736" s="295"/>
      <c r="C13736" s="295">
        <v>0.32269350000000002</v>
      </c>
      <c r="D13736" s="295"/>
    </row>
    <row r="13737" spans="1:4" x14ac:dyDescent="0.2">
      <c r="A13737" s="295">
        <v>0.24477499999999999</v>
      </c>
      <c r="B13737" s="295"/>
      <c r="C13737" s="295">
        <v>0.32269350000000002</v>
      </c>
      <c r="D13737" s="295"/>
    </row>
    <row r="13738" spans="1:4" x14ac:dyDescent="0.2">
      <c r="A13738" s="295">
        <v>0.24477499999999999</v>
      </c>
      <c r="B13738" s="295"/>
      <c r="C13738" s="295">
        <v>0.32268150000000001</v>
      </c>
      <c r="D13738" s="295"/>
    </row>
    <row r="13739" spans="1:4" x14ac:dyDescent="0.2">
      <c r="A13739" s="295">
        <v>0.2447493</v>
      </c>
      <c r="B13739" s="295"/>
      <c r="C13739" s="295">
        <v>0.32268150000000001</v>
      </c>
      <c r="D13739" s="295"/>
    </row>
    <row r="13740" spans="1:4" x14ac:dyDescent="0.2">
      <c r="A13740" s="295">
        <v>0.24473729999999999</v>
      </c>
      <c r="B13740" s="295"/>
      <c r="C13740" s="295">
        <v>0.32265440000000001</v>
      </c>
      <c r="D13740" s="295"/>
    </row>
    <row r="13741" spans="1:4" x14ac:dyDescent="0.2">
      <c r="A13741" s="295">
        <v>0.24472459999999999</v>
      </c>
      <c r="B13741" s="295"/>
      <c r="C13741" s="295">
        <v>0.32264219999999999</v>
      </c>
      <c r="D13741" s="295"/>
    </row>
    <row r="13742" spans="1:4" x14ac:dyDescent="0.2">
      <c r="A13742" s="295">
        <v>0.24469779999999999</v>
      </c>
      <c r="B13742" s="295"/>
      <c r="C13742" s="295">
        <v>0.32262750000000001</v>
      </c>
      <c r="D13742" s="295"/>
    </row>
    <row r="13743" spans="1:4" x14ac:dyDescent="0.2">
      <c r="A13743" s="295">
        <v>0.2446826</v>
      </c>
      <c r="B13743" s="295"/>
      <c r="C13743" s="295">
        <v>0.32260149999999999</v>
      </c>
      <c r="D13743" s="295"/>
    </row>
    <row r="13744" spans="1:4" x14ac:dyDescent="0.2">
      <c r="A13744" s="295">
        <v>0.2446826</v>
      </c>
      <c r="B13744" s="295"/>
      <c r="C13744" s="295">
        <v>0.32257449999999999</v>
      </c>
      <c r="D13744" s="295"/>
    </row>
    <row r="13745" spans="1:4" x14ac:dyDescent="0.2">
      <c r="A13745" s="295">
        <v>0.24467059999999999</v>
      </c>
      <c r="B13745" s="295"/>
      <c r="C13745" s="295">
        <v>0.32255020000000001</v>
      </c>
      <c r="D13745" s="295"/>
    </row>
    <row r="13746" spans="1:4" x14ac:dyDescent="0.2">
      <c r="A13746" s="295">
        <v>0.24467059999999999</v>
      </c>
      <c r="B13746" s="295"/>
      <c r="C13746" s="295">
        <v>0.32255020000000001</v>
      </c>
      <c r="D13746" s="295"/>
    </row>
    <row r="13747" spans="1:4" x14ac:dyDescent="0.2">
      <c r="A13747" s="295">
        <v>0.24465690000000001</v>
      </c>
      <c r="B13747" s="295"/>
      <c r="C13747" s="295">
        <v>0.32255020000000001</v>
      </c>
      <c r="D13747" s="295"/>
    </row>
    <row r="13748" spans="1:4" x14ac:dyDescent="0.2">
      <c r="A13748" s="295">
        <v>0.24465690000000001</v>
      </c>
      <c r="B13748" s="295"/>
      <c r="C13748" s="295">
        <v>0.32252589999999998</v>
      </c>
      <c r="D13748" s="295"/>
    </row>
    <row r="13749" spans="1:4" x14ac:dyDescent="0.2">
      <c r="A13749" s="295">
        <v>0.24464179999999999</v>
      </c>
      <c r="B13749" s="295"/>
      <c r="C13749" s="295">
        <v>0.3224842</v>
      </c>
      <c r="D13749" s="295"/>
    </row>
    <row r="13750" spans="1:4" x14ac:dyDescent="0.2">
      <c r="A13750" s="295">
        <v>0.24461659999999999</v>
      </c>
      <c r="B13750" s="295"/>
      <c r="C13750" s="295">
        <v>0.32247209999999998</v>
      </c>
      <c r="D13750" s="295"/>
    </row>
    <row r="13751" spans="1:4" x14ac:dyDescent="0.2">
      <c r="A13751" s="295">
        <v>0.24461659999999999</v>
      </c>
      <c r="B13751" s="295"/>
      <c r="C13751" s="295">
        <v>0.32244650000000002</v>
      </c>
      <c r="D13751" s="295"/>
    </row>
    <row r="13752" spans="1:4" x14ac:dyDescent="0.2">
      <c r="A13752" s="295">
        <v>0.24459030000000001</v>
      </c>
      <c r="B13752" s="295"/>
      <c r="C13752" s="295">
        <v>0.32240609999999997</v>
      </c>
      <c r="D13752" s="295"/>
    </row>
    <row r="13753" spans="1:4" x14ac:dyDescent="0.2">
      <c r="A13753" s="295">
        <v>0.24459030000000001</v>
      </c>
      <c r="B13753" s="295"/>
      <c r="C13753" s="295">
        <v>0.32239240000000002</v>
      </c>
      <c r="D13753" s="295"/>
    </row>
    <row r="13754" spans="1:4" x14ac:dyDescent="0.2">
      <c r="A13754" s="295">
        <v>0.24459030000000001</v>
      </c>
      <c r="B13754" s="295"/>
      <c r="C13754" s="295">
        <v>0.32238030000000001</v>
      </c>
      <c r="D13754" s="295"/>
    </row>
    <row r="13755" spans="1:4" x14ac:dyDescent="0.2">
      <c r="A13755" s="295">
        <v>0.2445782</v>
      </c>
      <c r="B13755" s="295"/>
      <c r="C13755" s="295">
        <v>0.32236700000000001</v>
      </c>
      <c r="D13755" s="295"/>
    </row>
    <row r="13756" spans="1:4" x14ac:dyDescent="0.2">
      <c r="A13756" s="295">
        <v>0.24456510000000001</v>
      </c>
      <c r="B13756" s="295"/>
      <c r="C13756" s="295">
        <v>0.32234249999999998</v>
      </c>
      <c r="D13756" s="295"/>
    </row>
    <row r="13757" spans="1:4" x14ac:dyDescent="0.2">
      <c r="A13757" s="295">
        <v>0.24453630000000001</v>
      </c>
      <c r="B13757" s="295"/>
      <c r="C13757" s="295">
        <v>0.32230209999999998</v>
      </c>
      <c r="D13757" s="295"/>
    </row>
    <row r="13758" spans="1:4" x14ac:dyDescent="0.2">
      <c r="A13758" s="295">
        <v>0.24452309999999999</v>
      </c>
      <c r="B13758" s="295"/>
      <c r="C13758" s="295">
        <v>0.32228869999999998</v>
      </c>
      <c r="D13758" s="295"/>
    </row>
    <row r="13759" spans="1:4" x14ac:dyDescent="0.2">
      <c r="A13759" s="295">
        <v>0.24452309999999999</v>
      </c>
      <c r="B13759" s="295"/>
      <c r="C13759" s="295">
        <v>0.32226270000000001</v>
      </c>
      <c r="D13759" s="295"/>
    </row>
    <row r="13760" spans="1:4" x14ac:dyDescent="0.2">
      <c r="A13760" s="295">
        <v>0.24451110000000001</v>
      </c>
      <c r="B13760" s="295"/>
      <c r="C13760" s="295">
        <v>0.32223839999999998</v>
      </c>
      <c r="D13760" s="295"/>
    </row>
    <row r="13761" spans="1:4" x14ac:dyDescent="0.2">
      <c r="A13761" s="295">
        <v>0.2444984</v>
      </c>
      <c r="B13761" s="295"/>
      <c r="C13761" s="295">
        <v>0.32222509999999999</v>
      </c>
      <c r="D13761" s="295"/>
    </row>
    <row r="13762" spans="1:4" x14ac:dyDescent="0.2">
      <c r="A13762" s="295">
        <v>0.2444847</v>
      </c>
      <c r="B13762" s="295"/>
      <c r="C13762" s="295">
        <v>0.32218639999999998</v>
      </c>
      <c r="D13762" s="295"/>
    </row>
    <row r="13763" spans="1:4" x14ac:dyDescent="0.2">
      <c r="A13763" s="295">
        <v>0.2444847</v>
      </c>
      <c r="B13763" s="295"/>
      <c r="C13763" s="295">
        <v>0.32218639999999998</v>
      </c>
      <c r="D13763" s="295"/>
    </row>
    <row r="13764" spans="1:4" x14ac:dyDescent="0.2">
      <c r="A13764" s="295">
        <v>0.24447160000000001</v>
      </c>
      <c r="B13764" s="295"/>
      <c r="C13764" s="295">
        <v>0.322158</v>
      </c>
      <c r="D13764" s="295"/>
    </row>
    <row r="13765" spans="1:4" x14ac:dyDescent="0.2">
      <c r="A13765" s="295">
        <v>0.24447160000000001</v>
      </c>
      <c r="B13765" s="295"/>
      <c r="C13765" s="295">
        <v>0.32212039999999997</v>
      </c>
      <c r="D13765" s="295"/>
    </row>
    <row r="13766" spans="1:4" x14ac:dyDescent="0.2">
      <c r="A13766" s="295">
        <v>0.2444596</v>
      </c>
      <c r="B13766" s="295"/>
      <c r="C13766" s="295">
        <v>0.32210670000000002</v>
      </c>
      <c r="D13766" s="295"/>
    </row>
    <row r="13767" spans="1:4" x14ac:dyDescent="0.2">
      <c r="A13767" s="295">
        <v>0.2444317</v>
      </c>
      <c r="B13767" s="295"/>
      <c r="C13767" s="295">
        <v>0.32209290000000002</v>
      </c>
      <c r="D13767" s="295"/>
    </row>
    <row r="13768" spans="1:4" x14ac:dyDescent="0.2">
      <c r="A13768" s="295">
        <v>0.24440490000000001</v>
      </c>
      <c r="B13768" s="295"/>
      <c r="C13768" s="295">
        <v>0.32207920000000001</v>
      </c>
      <c r="D13768" s="295"/>
    </row>
    <row r="13769" spans="1:4" x14ac:dyDescent="0.2">
      <c r="A13769" s="295">
        <v>0.2443777</v>
      </c>
      <c r="B13769" s="295"/>
      <c r="C13769" s="295">
        <v>0.3220538</v>
      </c>
      <c r="D13769" s="295"/>
    </row>
    <row r="13770" spans="1:4" x14ac:dyDescent="0.2">
      <c r="A13770" s="295">
        <v>0.2443777</v>
      </c>
      <c r="B13770" s="295"/>
      <c r="C13770" s="295">
        <v>0.3220538</v>
      </c>
      <c r="D13770" s="295"/>
    </row>
    <row r="13771" spans="1:4" x14ac:dyDescent="0.2">
      <c r="A13771" s="295">
        <v>0.24436459999999999</v>
      </c>
      <c r="B13771" s="295"/>
      <c r="C13771" s="295">
        <v>0.32203920000000003</v>
      </c>
      <c r="D13771" s="295"/>
    </row>
    <row r="13772" spans="1:4" x14ac:dyDescent="0.2">
      <c r="A13772" s="295">
        <v>0.2443525</v>
      </c>
      <c r="B13772" s="295"/>
      <c r="C13772" s="295">
        <v>0.3220015</v>
      </c>
      <c r="D13772" s="295"/>
    </row>
    <row r="13773" spans="1:4" x14ac:dyDescent="0.2">
      <c r="A13773" s="295">
        <v>0.2443525</v>
      </c>
      <c r="B13773" s="295"/>
      <c r="C13773" s="295">
        <v>0.32198949999999998</v>
      </c>
      <c r="D13773" s="295"/>
    </row>
    <row r="13774" spans="1:4" x14ac:dyDescent="0.2">
      <c r="A13774" s="295">
        <v>0.2443389</v>
      </c>
      <c r="B13774" s="295"/>
      <c r="C13774" s="295">
        <v>0.32197579999999998</v>
      </c>
      <c r="D13774" s="295"/>
    </row>
    <row r="13775" spans="1:4" x14ac:dyDescent="0.2">
      <c r="A13775" s="295">
        <v>0.2442859</v>
      </c>
      <c r="B13775" s="295"/>
      <c r="C13775" s="295">
        <v>0.32197579999999998</v>
      </c>
      <c r="D13775" s="295"/>
    </row>
    <row r="13776" spans="1:4" x14ac:dyDescent="0.2">
      <c r="A13776" s="295">
        <v>0.2442859</v>
      </c>
      <c r="B13776" s="295"/>
      <c r="C13776" s="295">
        <v>0.32196370000000002</v>
      </c>
      <c r="D13776" s="295"/>
    </row>
    <row r="13777" spans="1:4" x14ac:dyDescent="0.2">
      <c r="A13777" s="295">
        <v>0.2442859</v>
      </c>
      <c r="B13777" s="295"/>
      <c r="C13777" s="295">
        <v>0.3219514</v>
      </c>
      <c r="D13777" s="295"/>
    </row>
    <row r="13778" spans="1:4" x14ac:dyDescent="0.2">
      <c r="A13778" s="295">
        <v>0.24427270000000001</v>
      </c>
      <c r="B13778" s="295"/>
      <c r="C13778" s="295">
        <v>0.32189810000000002</v>
      </c>
      <c r="D13778" s="295"/>
    </row>
    <row r="13779" spans="1:4" x14ac:dyDescent="0.2">
      <c r="A13779" s="295">
        <v>0.24424699999999999</v>
      </c>
      <c r="B13779" s="295"/>
      <c r="C13779" s="295">
        <v>0.32187209999999999</v>
      </c>
      <c r="D13779" s="295"/>
    </row>
    <row r="13780" spans="1:4" x14ac:dyDescent="0.2">
      <c r="A13780" s="295">
        <v>0.24420710000000001</v>
      </c>
      <c r="B13780" s="295"/>
      <c r="C13780" s="295">
        <v>0.32187209999999999</v>
      </c>
      <c r="D13780" s="295"/>
    </row>
    <row r="13781" spans="1:4" x14ac:dyDescent="0.2">
      <c r="A13781" s="295">
        <v>0.24420710000000001</v>
      </c>
      <c r="B13781" s="295"/>
      <c r="C13781" s="295">
        <v>0.32186009999999998</v>
      </c>
      <c r="D13781" s="295"/>
    </row>
    <row r="13782" spans="1:4" x14ac:dyDescent="0.2">
      <c r="A13782" s="295">
        <v>0.24420710000000001</v>
      </c>
      <c r="B13782" s="295"/>
      <c r="C13782" s="295">
        <v>0.32184669999999999</v>
      </c>
      <c r="D13782" s="295"/>
    </row>
    <row r="13783" spans="1:4" x14ac:dyDescent="0.2">
      <c r="A13783" s="295">
        <v>0.24419350000000001</v>
      </c>
      <c r="B13783" s="295"/>
      <c r="C13783" s="295">
        <v>0.32182070000000002</v>
      </c>
      <c r="D13783" s="295"/>
    </row>
    <row r="13784" spans="1:4" x14ac:dyDescent="0.2">
      <c r="A13784" s="295">
        <v>0.24417829999999999</v>
      </c>
      <c r="B13784" s="295"/>
      <c r="C13784" s="295">
        <v>0.3218087</v>
      </c>
      <c r="D13784" s="295"/>
    </row>
    <row r="13785" spans="1:4" x14ac:dyDescent="0.2">
      <c r="A13785" s="295">
        <v>0.24417829999999999</v>
      </c>
      <c r="B13785" s="295"/>
      <c r="C13785" s="295">
        <v>0.32179639999999998</v>
      </c>
      <c r="D13785" s="295"/>
    </row>
    <row r="13786" spans="1:4" x14ac:dyDescent="0.2">
      <c r="A13786" s="295">
        <v>0.2441652</v>
      </c>
      <c r="B13786" s="295"/>
      <c r="C13786" s="295">
        <v>0.32175730000000002</v>
      </c>
      <c r="D13786" s="295"/>
    </row>
    <row r="13787" spans="1:4" x14ac:dyDescent="0.2">
      <c r="A13787" s="295">
        <v>0.2441373</v>
      </c>
      <c r="B13787" s="295"/>
      <c r="C13787" s="295">
        <v>0.32174269999999999</v>
      </c>
      <c r="D13787" s="295"/>
    </row>
    <row r="13788" spans="1:4" x14ac:dyDescent="0.2">
      <c r="A13788" s="295">
        <v>0.24412220000000001</v>
      </c>
      <c r="B13788" s="295"/>
      <c r="C13788" s="295">
        <v>0.32171430000000001</v>
      </c>
      <c r="D13788" s="295"/>
    </row>
    <row r="13789" spans="1:4" x14ac:dyDescent="0.2">
      <c r="A13789" s="295">
        <v>0.24410899999999999</v>
      </c>
      <c r="B13789" s="295"/>
      <c r="C13789" s="295">
        <v>0.32171430000000001</v>
      </c>
      <c r="D13789" s="295"/>
    </row>
    <row r="13790" spans="1:4" x14ac:dyDescent="0.2">
      <c r="A13790" s="295">
        <v>0.24409700000000001</v>
      </c>
      <c r="B13790" s="295"/>
      <c r="C13790" s="295">
        <v>0.32168740000000001</v>
      </c>
      <c r="D13790" s="295"/>
    </row>
    <row r="13791" spans="1:4" x14ac:dyDescent="0.2">
      <c r="A13791" s="295">
        <v>0.2440833</v>
      </c>
      <c r="B13791" s="295"/>
      <c r="C13791" s="295">
        <v>0.321662</v>
      </c>
      <c r="D13791" s="295"/>
    </row>
    <row r="13792" spans="1:4" x14ac:dyDescent="0.2">
      <c r="A13792" s="295">
        <v>0.2440833</v>
      </c>
      <c r="B13792" s="295"/>
      <c r="C13792" s="295">
        <v>0.321662</v>
      </c>
      <c r="D13792" s="295"/>
    </row>
    <row r="13793" spans="1:4" x14ac:dyDescent="0.2">
      <c r="A13793" s="295">
        <v>0.24406820000000001</v>
      </c>
      <c r="B13793" s="295"/>
      <c r="C13793" s="295">
        <v>0.321662</v>
      </c>
      <c r="D13793" s="295"/>
    </row>
    <row r="13794" spans="1:4" x14ac:dyDescent="0.2">
      <c r="A13794" s="295">
        <v>0.24404339999999999</v>
      </c>
      <c r="B13794" s="295"/>
      <c r="C13794" s="295">
        <v>0.321662</v>
      </c>
      <c r="D13794" s="295"/>
    </row>
    <row r="13795" spans="1:4" x14ac:dyDescent="0.2">
      <c r="A13795" s="295">
        <v>0.24404339999999999</v>
      </c>
      <c r="B13795" s="295"/>
      <c r="C13795" s="295">
        <v>0.3216483</v>
      </c>
      <c r="D13795" s="295"/>
    </row>
    <row r="13796" spans="1:4" x14ac:dyDescent="0.2">
      <c r="A13796" s="295">
        <v>0.24404339999999999</v>
      </c>
      <c r="B13796" s="295"/>
      <c r="C13796" s="295">
        <v>0.3215943</v>
      </c>
      <c r="D13796" s="295"/>
    </row>
    <row r="13797" spans="1:4" x14ac:dyDescent="0.2">
      <c r="A13797" s="295">
        <v>0.24400150000000001</v>
      </c>
      <c r="B13797" s="295"/>
      <c r="C13797" s="295">
        <v>0.32158229999999999</v>
      </c>
      <c r="D13797" s="295"/>
    </row>
    <row r="13798" spans="1:4" x14ac:dyDescent="0.2">
      <c r="A13798" s="295">
        <v>0.24400150000000001</v>
      </c>
      <c r="B13798" s="295"/>
      <c r="C13798" s="295">
        <v>0.32158229999999999</v>
      </c>
      <c r="D13798" s="295"/>
    </row>
    <row r="13799" spans="1:4" x14ac:dyDescent="0.2">
      <c r="A13799" s="295">
        <v>0.24400150000000001</v>
      </c>
      <c r="B13799" s="295"/>
      <c r="C13799" s="295">
        <v>0.32158229999999999</v>
      </c>
      <c r="D13799" s="295"/>
    </row>
    <row r="13800" spans="1:4" x14ac:dyDescent="0.2">
      <c r="A13800" s="295">
        <v>0.2439895</v>
      </c>
      <c r="B13800" s="295"/>
      <c r="C13800" s="295">
        <v>0.32152700000000001</v>
      </c>
      <c r="D13800" s="295"/>
    </row>
    <row r="13801" spans="1:4" x14ac:dyDescent="0.2">
      <c r="A13801" s="295">
        <v>0.2439895</v>
      </c>
      <c r="B13801" s="295"/>
      <c r="C13801" s="295">
        <v>0.32152700000000001</v>
      </c>
      <c r="D13801" s="295"/>
    </row>
    <row r="13802" spans="1:4" x14ac:dyDescent="0.2">
      <c r="A13802" s="295">
        <v>0.24397669999999999</v>
      </c>
      <c r="B13802" s="295"/>
      <c r="C13802" s="295">
        <v>0.321515</v>
      </c>
      <c r="D13802" s="295"/>
    </row>
    <row r="13803" spans="1:4" x14ac:dyDescent="0.2">
      <c r="A13803" s="295">
        <v>0.24397669999999999</v>
      </c>
      <c r="B13803" s="295"/>
      <c r="C13803" s="295">
        <v>0.32148789999999999</v>
      </c>
      <c r="D13803" s="295"/>
    </row>
    <row r="13804" spans="1:4" x14ac:dyDescent="0.2">
      <c r="A13804" s="295">
        <v>0.24396309999999999</v>
      </c>
      <c r="B13804" s="295"/>
      <c r="C13804" s="295">
        <v>0.32146249999999998</v>
      </c>
      <c r="D13804" s="295"/>
    </row>
    <row r="13805" spans="1:4" x14ac:dyDescent="0.2">
      <c r="A13805" s="295">
        <v>0.2439228</v>
      </c>
      <c r="B13805" s="295"/>
      <c r="C13805" s="295">
        <v>0.32143820000000001</v>
      </c>
      <c r="D13805" s="295"/>
    </row>
    <row r="13806" spans="1:4" x14ac:dyDescent="0.2">
      <c r="A13806" s="295">
        <v>0.2439228</v>
      </c>
      <c r="B13806" s="295"/>
      <c r="C13806" s="295">
        <v>0.32141029999999998</v>
      </c>
      <c r="D13806" s="295"/>
    </row>
    <row r="13807" spans="1:4" x14ac:dyDescent="0.2">
      <c r="A13807" s="295">
        <v>0.2439228</v>
      </c>
      <c r="B13807" s="295"/>
      <c r="C13807" s="295">
        <v>0.32139800000000002</v>
      </c>
      <c r="D13807" s="295"/>
    </row>
    <row r="13808" spans="1:4" x14ac:dyDescent="0.2">
      <c r="A13808" s="295">
        <v>0.24389559999999999</v>
      </c>
      <c r="B13808" s="295"/>
      <c r="C13808" s="295">
        <v>0.32138430000000001</v>
      </c>
      <c r="D13808" s="295"/>
    </row>
    <row r="13809" spans="1:4" x14ac:dyDescent="0.2">
      <c r="A13809" s="295">
        <v>0.24386920000000001</v>
      </c>
      <c r="B13809" s="295"/>
      <c r="C13809" s="295">
        <v>0.3213589</v>
      </c>
      <c r="D13809" s="295"/>
    </row>
    <row r="13810" spans="1:4" x14ac:dyDescent="0.2">
      <c r="A13810" s="295">
        <v>0.24385409999999999</v>
      </c>
      <c r="B13810" s="295"/>
      <c r="C13810" s="295">
        <v>0.3213589</v>
      </c>
      <c r="D13810" s="295"/>
    </row>
    <row r="13811" spans="1:4" x14ac:dyDescent="0.2">
      <c r="A13811" s="295">
        <v>0.24385409999999999</v>
      </c>
      <c r="B13811" s="295"/>
      <c r="C13811" s="295">
        <v>0.32133220000000001</v>
      </c>
      <c r="D13811" s="295"/>
    </row>
    <row r="13812" spans="1:4" x14ac:dyDescent="0.2">
      <c r="A13812" s="295">
        <v>0.2438409</v>
      </c>
      <c r="B13812" s="295"/>
      <c r="C13812" s="295">
        <v>0.32131989999999999</v>
      </c>
      <c r="D13812" s="295"/>
    </row>
    <row r="13813" spans="1:4" x14ac:dyDescent="0.2">
      <c r="A13813" s="295">
        <v>0.2438409</v>
      </c>
      <c r="B13813" s="295"/>
      <c r="C13813" s="295">
        <v>0.3212933</v>
      </c>
      <c r="D13813" s="295"/>
    </row>
    <row r="13814" spans="1:4" x14ac:dyDescent="0.2">
      <c r="A13814" s="295">
        <v>0.24381520000000001</v>
      </c>
      <c r="B13814" s="295"/>
      <c r="C13814" s="295">
        <v>0.32127990000000001</v>
      </c>
      <c r="D13814" s="295"/>
    </row>
    <row r="13815" spans="1:4" x14ac:dyDescent="0.2">
      <c r="A13815" s="295">
        <v>0.24378810000000001</v>
      </c>
      <c r="B13815" s="295"/>
      <c r="C13815" s="295">
        <v>0.3212679</v>
      </c>
      <c r="D13815" s="295"/>
    </row>
    <row r="13816" spans="1:4" x14ac:dyDescent="0.2">
      <c r="A13816" s="295">
        <v>0.24377489999999999</v>
      </c>
      <c r="B13816" s="295"/>
      <c r="C13816" s="295">
        <v>0.32124190000000002</v>
      </c>
      <c r="D13816" s="295"/>
    </row>
    <row r="13817" spans="1:4" x14ac:dyDescent="0.2">
      <c r="A13817" s="295">
        <v>0.24377489999999999</v>
      </c>
      <c r="B13817" s="295"/>
      <c r="C13817" s="295">
        <v>0.32122859999999998</v>
      </c>
      <c r="D13817" s="295"/>
    </row>
    <row r="13818" spans="1:4" x14ac:dyDescent="0.2">
      <c r="A13818" s="295">
        <v>0.24376129999999999</v>
      </c>
      <c r="B13818" s="295"/>
      <c r="C13818" s="295">
        <v>0.3212043</v>
      </c>
      <c r="D13818" s="295"/>
    </row>
    <row r="13819" spans="1:4" x14ac:dyDescent="0.2">
      <c r="A13819" s="295">
        <v>0.2437492</v>
      </c>
      <c r="B13819" s="295"/>
      <c r="C13819" s="295">
        <v>0.32118960000000002</v>
      </c>
      <c r="D13819" s="295"/>
    </row>
    <row r="13820" spans="1:4" x14ac:dyDescent="0.2">
      <c r="A13820" s="295">
        <v>0.24373610000000001</v>
      </c>
      <c r="B13820" s="295"/>
      <c r="C13820" s="295">
        <v>0.32117590000000001</v>
      </c>
      <c r="D13820" s="295"/>
    </row>
    <row r="13821" spans="1:4" x14ac:dyDescent="0.2">
      <c r="A13821" s="295">
        <v>0.24372340000000001</v>
      </c>
      <c r="B13821" s="295"/>
      <c r="C13821" s="295">
        <v>0.32115050000000001</v>
      </c>
      <c r="D13821" s="295"/>
    </row>
    <row r="13822" spans="1:4" x14ac:dyDescent="0.2">
      <c r="A13822" s="295">
        <v>0.24371129999999999</v>
      </c>
      <c r="B13822" s="295"/>
      <c r="C13822" s="295">
        <v>0.32112360000000001</v>
      </c>
      <c r="D13822" s="295"/>
    </row>
    <row r="13823" spans="1:4" x14ac:dyDescent="0.2">
      <c r="A13823" s="295">
        <v>0.24371129999999999</v>
      </c>
      <c r="B13823" s="295"/>
      <c r="C13823" s="295">
        <v>0.32112360000000001</v>
      </c>
      <c r="D13823" s="295"/>
    </row>
    <row r="13824" spans="1:4" x14ac:dyDescent="0.2">
      <c r="A13824" s="295">
        <v>0.24368300000000001</v>
      </c>
      <c r="B13824" s="295"/>
      <c r="C13824" s="295">
        <v>0.32110899999999998</v>
      </c>
      <c r="D13824" s="295"/>
    </row>
    <row r="13825" spans="1:4" x14ac:dyDescent="0.2">
      <c r="A13825" s="295">
        <v>0.24366940000000001</v>
      </c>
      <c r="B13825" s="295"/>
      <c r="C13825" s="295">
        <v>0.32107089999999999</v>
      </c>
      <c r="D13825" s="295"/>
    </row>
    <row r="13826" spans="1:4" x14ac:dyDescent="0.2">
      <c r="A13826" s="295">
        <v>0.24366940000000001</v>
      </c>
      <c r="B13826" s="295"/>
      <c r="C13826" s="295">
        <v>0.32104389999999999</v>
      </c>
      <c r="D13826" s="295"/>
    </row>
    <row r="13827" spans="1:4" x14ac:dyDescent="0.2">
      <c r="A13827" s="295">
        <v>0.2436574</v>
      </c>
      <c r="B13827" s="295"/>
      <c r="C13827" s="295">
        <v>0.32103159999999997</v>
      </c>
      <c r="D13827" s="295"/>
    </row>
    <row r="13828" spans="1:4" x14ac:dyDescent="0.2">
      <c r="A13828" s="295">
        <v>0.24364420000000001</v>
      </c>
      <c r="B13828" s="295"/>
      <c r="C13828" s="295">
        <v>0.32100620000000002</v>
      </c>
      <c r="D13828" s="295"/>
    </row>
    <row r="13829" spans="1:4" x14ac:dyDescent="0.2">
      <c r="A13829" s="295">
        <v>0.2436043</v>
      </c>
      <c r="B13829" s="295"/>
      <c r="C13829" s="295">
        <v>0.32099250000000001</v>
      </c>
      <c r="D13829" s="295"/>
    </row>
    <row r="13830" spans="1:4" x14ac:dyDescent="0.2">
      <c r="A13830" s="295">
        <v>0.24359069999999999</v>
      </c>
      <c r="B13830" s="295"/>
      <c r="C13830" s="295">
        <v>0.3209805</v>
      </c>
      <c r="D13830" s="295"/>
    </row>
    <row r="13831" spans="1:4" x14ac:dyDescent="0.2">
      <c r="A13831" s="295">
        <v>0.2435755</v>
      </c>
      <c r="B13831" s="295"/>
      <c r="C13831" s="295">
        <v>0.32096819999999998</v>
      </c>
      <c r="D13831" s="295"/>
    </row>
    <row r="13832" spans="1:4" x14ac:dyDescent="0.2">
      <c r="A13832" s="295">
        <v>0.24354980000000001</v>
      </c>
      <c r="B13832" s="295"/>
      <c r="C13832" s="295">
        <v>0.32095360000000001</v>
      </c>
      <c r="D13832" s="295"/>
    </row>
    <row r="13833" spans="1:4" x14ac:dyDescent="0.2">
      <c r="A13833" s="295">
        <v>0.24353669999999999</v>
      </c>
      <c r="B13833" s="295"/>
      <c r="C13833" s="295">
        <v>0.32091459999999999</v>
      </c>
      <c r="D13833" s="295"/>
    </row>
    <row r="13834" spans="1:4" x14ac:dyDescent="0.2">
      <c r="A13834" s="295">
        <v>0.24353669999999999</v>
      </c>
      <c r="B13834" s="295"/>
      <c r="C13834" s="295">
        <v>0.32090089999999999</v>
      </c>
      <c r="D13834" s="295"/>
    </row>
    <row r="13835" spans="1:4" x14ac:dyDescent="0.2">
      <c r="A13835" s="295">
        <v>0.2435215</v>
      </c>
      <c r="B13835" s="295"/>
      <c r="C13835" s="295">
        <v>0.3208876</v>
      </c>
      <c r="D13835" s="295"/>
    </row>
    <row r="13836" spans="1:4" x14ac:dyDescent="0.2">
      <c r="A13836" s="295">
        <v>0.2435215</v>
      </c>
      <c r="B13836" s="295"/>
      <c r="C13836" s="295">
        <v>0.3208609</v>
      </c>
      <c r="D13836" s="295"/>
    </row>
    <row r="13837" spans="1:4" x14ac:dyDescent="0.2">
      <c r="A13837" s="295">
        <v>0.2434944</v>
      </c>
      <c r="B13837" s="295"/>
      <c r="C13837" s="295">
        <v>0.3208609</v>
      </c>
      <c r="D13837" s="295"/>
    </row>
    <row r="13838" spans="1:4" x14ac:dyDescent="0.2">
      <c r="A13838" s="295">
        <v>0.24346799999999999</v>
      </c>
      <c r="B13838" s="295"/>
      <c r="C13838" s="295">
        <v>0.32084750000000001</v>
      </c>
      <c r="D13838" s="295"/>
    </row>
    <row r="13839" spans="1:4" x14ac:dyDescent="0.2">
      <c r="A13839" s="295">
        <v>0.24346799999999999</v>
      </c>
      <c r="B13839" s="295"/>
      <c r="C13839" s="295">
        <v>0.32082179999999999</v>
      </c>
      <c r="D13839" s="295"/>
    </row>
    <row r="13840" spans="1:4" x14ac:dyDescent="0.2">
      <c r="A13840" s="295">
        <v>0.24346799999999999</v>
      </c>
      <c r="B13840" s="295"/>
      <c r="C13840" s="295">
        <v>0.32078410000000002</v>
      </c>
      <c r="D13840" s="295"/>
    </row>
    <row r="13841" spans="1:4" x14ac:dyDescent="0.2">
      <c r="A13841" s="295">
        <v>0.24346799999999999</v>
      </c>
      <c r="B13841" s="295"/>
      <c r="C13841" s="295">
        <v>0.3207721</v>
      </c>
      <c r="D13841" s="295"/>
    </row>
    <row r="13842" spans="1:4" x14ac:dyDescent="0.2">
      <c r="A13842" s="295">
        <v>0.24342920000000001</v>
      </c>
      <c r="B13842" s="295"/>
      <c r="C13842" s="295">
        <v>0.32074370000000002</v>
      </c>
      <c r="D13842" s="295"/>
    </row>
    <row r="13843" spans="1:4" x14ac:dyDescent="0.2">
      <c r="A13843" s="295">
        <v>0.24340200000000001</v>
      </c>
      <c r="B13843" s="295"/>
      <c r="C13843" s="295">
        <v>0.32071939999999999</v>
      </c>
      <c r="D13843" s="295"/>
    </row>
    <row r="13844" spans="1:4" x14ac:dyDescent="0.2">
      <c r="A13844" s="295">
        <v>0.24340200000000001</v>
      </c>
      <c r="B13844" s="295"/>
      <c r="C13844" s="295">
        <v>0.32069140000000002</v>
      </c>
      <c r="D13844" s="295"/>
    </row>
    <row r="13845" spans="1:4" x14ac:dyDescent="0.2">
      <c r="A13845" s="295">
        <v>0.24338879999999999</v>
      </c>
      <c r="B13845" s="295"/>
      <c r="C13845" s="295">
        <v>0.32069140000000002</v>
      </c>
      <c r="D13845" s="295"/>
    </row>
    <row r="13846" spans="1:4" x14ac:dyDescent="0.2">
      <c r="A13846" s="295">
        <v>0.24337610000000001</v>
      </c>
      <c r="B13846" s="295"/>
      <c r="C13846" s="295">
        <v>0.32067770000000001</v>
      </c>
      <c r="D13846" s="295"/>
    </row>
    <row r="13847" spans="1:4" x14ac:dyDescent="0.2">
      <c r="A13847" s="295">
        <v>0.24336250000000001</v>
      </c>
      <c r="B13847" s="295"/>
      <c r="C13847" s="295">
        <v>0.32067770000000001</v>
      </c>
      <c r="D13847" s="295"/>
    </row>
    <row r="13848" spans="1:4" x14ac:dyDescent="0.2">
      <c r="A13848" s="295">
        <v>0.24334729999999999</v>
      </c>
      <c r="B13848" s="295"/>
      <c r="C13848" s="295">
        <v>0.32064930000000003</v>
      </c>
      <c r="D13848" s="295"/>
    </row>
    <row r="13849" spans="1:4" x14ac:dyDescent="0.2">
      <c r="A13849" s="295">
        <v>0.2433353</v>
      </c>
      <c r="B13849" s="295"/>
      <c r="C13849" s="295">
        <v>0.32061000000000001</v>
      </c>
      <c r="D13849" s="295"/>
    </row>
    <row r="13850" spans="1:4" x14ac:dyDescent="0.2">
      <c r="A13850" s="295">
        <v>0.24332219999999999</v>
      </c>
      <c r="B13850" s="295"/>
      <c r="C13850" s="295">
        <v>0.32058330000000002</v>
      </c>
      <c r="D13850" s="295"/>
    </row>
    <row r="13851" spans="1:4" x14ac:dyDescent="0.2">
      <c r="A13851" s="295">
        <v>0.24332219999999999</v>
      </c>
      <c r="B13851" s="295"/>
      <c r="C13851" s="295">
        <v>0.3205711</v>
      </c>
      <c r="D13851" s="295"/>
    </row>
    <row r="13852" spans="1:4" x14ac:dyDescent="0.2">
      <c r="A13852" s="295">
        <v>0.243307</v>
      </c>
      <c r="B13852" s="295"/>
      <c r="C13852" s="295">
        <v>0.32055729999999999</v>
      </c>
      <c r="D13852" s="295"/>
    </row>
    <row r="13853" spans="1:4" x14ac:dyDescent="0.2">
      <c r="A13853" s="295">
        <v>0.2432822</v>
      </c>
      <c r="B13853" s="295"/>
      <c r="C13853" s="295">
        <v>0.3205306</v>
      </c>
      <c r="D13853" s="295"/>
    </row>
    <row r="13854" spans="1:4" x14ac:dyDescent="0.2">
      <c r="A13854" s="295">
        <v>0.24326709999999999</v>
      </c>
      <c r="B13854" s="295"/>
      <c r="C13854" s="295">
        <v>0.32051839999999998</v>
      </c>
      <c r="D13854" s="295"/>
    </row>
    <row r="13855" spans="1:4" x14ac:dyDescent="0.2">
      <c r="A13855" s="295">
        <v>0.24326709999999999</v>
      </c>
      <c r="B13855" s="295"/>
      <c r="C13855" s="295">
        <v>0.32049430000000001</v>
      </c>
      <c r="D13855" s="295"/>
    </row>
    <row r="13856" spans="1:4" x14ac:dyDescent="0.2">
      <c r="A13856" s="295">
        <v>0.24322830000000001</v>
      </c>
      <c r="B13856" s="295"/>
      <c r="C13856" s="295">
        <v>0.3204804</v>
      </c>
      <c r="D13856" s="295"/>
    </row>
    <row r="13857" spans="1:4" x14ac:dyDescent="0.2">
      <c r="A13857" s="295">
        <v>0.24322830000000001</v>
      </c>
      <c r="B13857" s="295"/>
      <c r="C13857" s="295">
        <v>0.3204687</v>
      </c>
      <c r="D13857" s="295"/>
    </row>
    <row r="13858" spans="1:4" x14ac:dyDescent="0.2">
      <c r="A13858" s="295">
        <v>0.2432156</v>
      </c>
      <c r="B13858" s="295"/>
      <c r="C13858" s="295">
        <v>0.320442</v>
      </c>
      <c r="D13858" s="295"/>
    </row>
    <row r="13859" spans="1:4" x14ac:dyDescent="0.2">
      <c r="A13859" s="295">
        <v>0.24318680000000001</v>
      </c>
      <c r="B13859" s="295"/>
      <c r="C13859" s="295">
        <v>0.320442</v>
      </c>
      <c r="D13859" s="295"/>
    </row>
    <row r="13860" spans="1:4" x14ac:dyDescent="0.2">
      <c r="A13860" s="295">
        <v>0.24317469999999999</v>
      </c>
      <c r="B13860" s="295"/>
      <c r="C13860" s="295">
        <v>0.32042870000000001</v>
      </c>
      <c r="D13860" s="295"/>
    </row>
    <row r="13861" spans="1:4" x14ac:dyDescent="0.2">
      <c r="A13861" s="295">
        <v>0.24316109999999999</v>
      </c>
      <c r="B13861" s="295"/>
      <c r="C13861" s="295">
        <v>0.32042870000000001</v>
      </c>
      <c r="D13861" s="295"/>
    </row>
    <row r="13862" spans="1:4" x14ac:dyDescent="0.2">
      <c r="A13862" s="295">
        <v>0.2431352</v>
      </c>
      <c r="B13862" s="295"/>
      <c r="C13862" s="295">
        <v>0.32038699999999998</v>
      </c>
      <c r="D13862" s="295"/>
    </row>
    <row r="13863" spans="1:4" x14ac:dyDescent="0.2">
      <c r="A13863" s="295">
        <v>0.2431352</v>
      </c>
      <c r="B13863" s="295"/>
      <c r="C13863" s="295">
        <v>0.32037470000000001</v>
      </c>
      <c r="D13863" s="295"/>
    </row>
    <row r="13864" spans="1:4" x14ac:dyDescent="0.2">
      <c r="A13864" s="295">
        <v>0.24311050000000001</v>
      </c>
      <c r="B13864" s="295"/>
      <c r="C13864" s="295">
        <v>0.32034899999999999</v>
      </c>
      <c r="D13864" s="295"/>
    </row>
    <row r="13865" spans="1:4" x14ac:dyDescent="0.2">
      <c r="A13865" s="295">
        <v>0.24311050000000001</v>
      </c>
      <c r="B13865" s="295"/>
      <c r="C13865" s="295">
        <v>0.32034889999999999</v>
      </c>
      <c r="D13865" s="295"/>
    </row>
    <row r="13866" spans="1:4" x14ac:dyDescent="0.2">
      <c r="A13866" s="295">
        <v>0.24309529999999999</v>
      </c>
      <c r="B13866" s="295"/>
      <c r="C13866" s="295">
        <v>0.32034889999999999</v>
      </c>
      <c r="D13866" s="295"/>
    </row>
    <row r="13867" spans="1:4" x14ac:dyDescent="0.2">
      <c r="A13867" s="295">
        <v>0.2430696</v>
      </c>
      <c r="B13867" s="295"/>
      <c r="C13867" s="295">
        <v>0.3203085</v>
      </c>
      <c r="D13867" s="295"/>
    </row>
    <row r="13868" spans="1:4" x14ac:dyDescent="0.2">
      <c r="A13868" s="295">
        <v>0.24305650000000001</v>
      </c>
      <c r="B13868" s="295"/>
      <c r="C13868" s="295">
        <v>0.32028289999999998</v>
      </c>
      <c r="D13868" s="295"/>
    </row>
    <row r="13869" spans="1:4" x14ac:dyDescent="0.2">
      <c r="A13869" s="295">
        <v>0.24305650000000001</v>
      </c>
      <c r="B13869" s="295"/>
      <c r="C13869" s="295">
        <v>0.32026959999999999</v>
      </c>
      <c r="D13869" s="295"/>
    </row>
    <row r="13870" spans="1:4" x14ac:dyDescent="0.2">
      <c r="A13870" s="295">
        <v>0.24305650000000001</v>
      </c>
      <c r="B13870" s="295"/>
      <c r="C13870" s="295">
        <v>0.3202412</v>
      </c>
      <c r="D13870" s="295"/>
    </row>
    <row r="13871" spans="1:4" x14ac:dyDescent="0.2">
      <c r="A13871" s="295">
        <v>0.24302860000000001</v>
      </c>
      <c r="B13871" s="295"/>
      <c r="C13871" s="295">
        <v>0.32020189999999998</v>
      </c>
      <c r="D13871" s="295"/>
    </row>
    <row r="13872" spans="1:4" x14ac:dyDescent="0.2">
      <c r="A13872" s="295">
        <v>0.24301500000000001</v>
      </c>
      <c r="B13872" s="295"/>
      <c r="C13872" s="295">
        <v>0.32016149999999999</v>
      </c>
      <c r="D13872" s="295"/>
    </row>
    <row r="13873" spans="1:4" x14ac:dyDescent="0.2">
      <c r="A13873" s="295">
        <v>0.2430023</v>
      </c>
      <c r="B13873" s="295"/>
      <c r="C13873" s="295">
        <v>0.32014920000000002</v>
      </c>
      <c r="D13873" s="295"/>
    </row>
    <row r="13874" spans="1:4" x14ac:dyDescent="0.2">
      <c r="A13874" s="295">
        <v>0.2429771</v>
      </c>
      <c r="B13874" s="295"/>
      <c r="C13874" s="295">
        <v>0.32013720000000001</v>
      </c>
      <c r="D13874" s="295"/>
    </row>
    <row r="13875" spans="1:4" x14ac:dyDescent="0.2">
      <c r="A13875" s="295">
        <v>0.2429771</v>
      </c>
      <c r="B13875" s="295"/>
      <c r="C13875" s="295">
        <v>0.32009660000000001</v>
      </c>
      <c r="D13875" s="295"/>
    </row>
    <row r="13876" spans="1:4" x14ac:dyDescent="0.2">
      <c r="A13876" s="295">
        <v>0.2429771</v>
      </c>
      <c r="B13876" s="295"/>
      <c r="C13876" s="295">
        <v>0.32009660000000001</v>
      </c>
      <c r="D13876" s="295"/>
    </row>
    <row r="13877" spans="1:4" x14ac:dyDescent="0.2">
      <c r="A13877" s="295">
        <v>0.2429634</v>
      </c>
      <c r="B13877" s="295"/>
      <c r="C13877" s="295">
        <v>0.32008189999999997</v>
      </c>
      <c r="D13877" s="295"/>
    </row>
    <row r="13878" spans="1:4" x14ac:dyDescent="0.2">
      <c r="A13878" s="295">
        <v>0.24293509999999999</v>
      </c>
      <c r="B13878" s="295"/>
      <c r="C13878" s="295">
        <v>0.32006859999999998</v>
      </c>
      <c r="D13878" s="295"/>
    </row>
    <row r="13879" spans="1:4" x14ac:dyDescent="0.2">
      <c r="A13879" s="295">
        <v>0.24293509999999999</v>
      </c>
      <c r="B13879" s="295"/>
      <c r="C13879" s="295">
        <v>0.3200443</v>
      </c>
      <c r="D13879" s="295"/>
    </row>
    <row r="13880" spans="1:4" x14ac:dyDescent="0.2">
      <c r="A13880" s="295">
        <v>0.24290999999999999</v>
      </c>
      <c r="B13880" s="295"/>
      <c r="C13880" s="295">
        <v>0.32003090000000001</v>
      </c>
      <c r="D13880" s="295"/>
    </row>
    <row r="13881" spans="1:4" x14ac:dyDescent="0.2">
      <c r="A13881" s="295">
        <v>0.24287159999999999</v>
      </c>
      <c r="B13881" s="295"/>
      <c r="C13881" s="295">
        <v>0.3200189</v>
      </c>
      <c r="D13881" s="295"/>
    </row>
    <row r="13882" spans="1:4" x14ac:dyDescent="0.2">
      <c r="A13882" s="295">
        <v>0.2428312</v>
      </c>
      <c r="B13882" s="295"/>
      <c r="C13882" s="295">
        <v>0.319992</v>
      </c>
      <c r="D13882" s="295"/>
    </row>
    <row r="13883" spans="1:4" x14ac:dyDescent="0.2">
      <c r="A13883" s="295">
        <v>0.24281920000000001</v>
      </c>
      <c r="B13883" s="295"/>
      <c r="C13883" s="295">
        <v>0.3199787</v>
      </c>
      <c r="D13883" s="295"/>
    </row>
    <row r="13884" spans="1:4" x14ac:dyDescent="0.2">
      <c r="A13884" s="295">
        <v>0.2428061</v>
      </c>
      <c r="B13884" s="295"/>
      <c r="C13884" s="295">
        <v>0.31993830000000001</v>
      </c>
      <c r="D13884" s="295"/>
    </row>
    <row r="13885" spans="1:4" x14ac:dyDescent="0.2">
      <c r="A13885" s="295">
        <v>0.2428061</v>
      </c>
      <c r="B13885" s="295"/>
      <c r="C13885" s="295">
        <v>0.3199245</v>
      </c>
      <c r="D13885" s="295"/>
    </row>
    <row r="13886" spans="1:4" x14ac:dyDescent="0.2">
      <c r="A13886" s="295">
        <v>0.2428061</v>
      </c>
      <c r="B13886" s="295"/>
      <c r="C13886" s="295">
        <v>0.31991229999999998</v>
      </c>
      <c r="D13886" s="295"/>
    </row>
    <row r="13887" spans="1:4" x14ac:dyDescent="0.2">
      <c r="A13887" s="295">
        <v>0.24279290000000001</v>
      </c>
      <c r="B13887" s="295"/>
      <c r="C13887" s="295">
        <v>0.31991229999999998</v>
      </c>
      <c r="D13887" s="295"/>
    </row>
    <row r="13888" spans="1:4" x14ac:dyDescent="0.2">
      <c r="A13888" s="295">
        <v>0.2427657</v>
      </c>
      <c r="B13888" s="295"/>
      <c r="C13888" s="295">
        <v>0.31990020000000002</v>
      </c>
      <c r="D13888" s="295"/>
    </row>
    <row r="13889" spans="1:4" x14ac:dyDescent="0.2">
      <c r="A13889" s="295">
        <v>0.2427657</v>
      </c>
      <c r="B13889" s="295"/>
      <c r="C13889" s="295">
        <v>0.3198742</v>
      </c>
      <c r="D13889" s="295"/>
    </row>
    <row r="13890" spans="1:4" x14ac:dyDescent="0.2">
      <c r="A13890" s="295">
        <v>0.242753</v>
      </c>
      <c r="B13890" s="295"/>
      <c r="C13890" s="295">
        <v>0.31983420000000001</v>
      </c>
      <c r="D13890" s="295"/>
    </row>
    <row r="13891" spans="1:4" x14ac:dyDescent="0.2">
      <c r="A13891" s="295">
        <v>0.242753</v>
      </c>
      <c r="B13891" s="295"/>
      <c r="C13891" s="295">
        <v>0.319822</v>
      </c>
      <c r="D13891" s="295"/>
    </row>
    <row r="13892" spans="1:4" x14ac:dyDescent="0.2">
      <c r="A13892" s="295">
        <v>0.24271419999999999</v>
      </c>
      <c r="B13892" s="295"/>
      <c r="C13892" s="295">
        <v>0.319822</v>
      </c>
      <c r="D13892" s="295"/>
    </row>
    <row r="13893" spans="1:4" x14ac:dyDescent="0.2">
      <c r="A13893" s="295">
        <v>0.24271419999999999</v>
      </c>
      <c r="B13893" s="295"/>
      <c r="C13893" s="295">
        <v>0.31978279999999998</v>
      </c>
      <c r="D13893" s="295"/>
    </row>
    <row r="13894" spans="1:4" x14ac:dyDescent="0.2">
      <c r="A13894" s="295">
        <v>0.24271419999999999</v>
      </c>
      <c r="B13894" s="295"/>
      <c r="C13894" s="295">
        <v>0.31978279999999998</v>
      </c>
      <c r="D13894" s="295"/>
    </row>
    <row r="13895" spans="1:4" x14ac:dyDescent="0.2">
      <c r="A13895" s="295">
        <v>0.24271419999999999</v>
      </c>
      <c r="B13895" s="295"/>
      <c r="C13895" s="295">
        <v>0.31977060000000002</v>
      </c>
      <c r="D13895" s="295"/>
    </row>
    <row r="13896" spans="1:4" x14ac:dyDescent="0.2">
      <c r="A13896" s="295">
        <v>0.24267269999999999</v>
      </c>
      <c r="B13896" s="295"/>
      <c r="C13896" s="295">
        <v>0.3197585</v>
      </c>
      <c r="D13896" s="295"/>
    </row>
    <row r="13897" spans="1:4" x14ac:dyDescent="0.2">
      <c r="A13897" s="295">
        <v>0.24265900000000001</v>
      </c>
      <c r="B13897" s="295"/>
      <c r="C13897" s="295">
        <v>0.3197448</v>
      </c>
      <c r="D13897" s="295"/>
    </row>
    <row r="13898" spans="1:4" x14ac:dyDescent="0.2">
      <c r="A13898" s="295">
        <v>0.24265900000000001</v>
      </c>
      <c r="B13898" s="295"/>
      <c r="C13898" s="295">
        <v>0.31970589999999999</v>
      </c>
      <c r="D13898" s="295"/>
    </row>
    <row r="13899" spans="1:4" x14ac:dyDescent="0.2">
      <c r="A13899" s="295">
        <v>0.24263190000000001</v>
      </c>
      <c r="B13899" s="295"/>
      <c r="C13899" s="295">
        <v>0.31969249999999999</v>
      </c>
      <c r="D13899" s="295"/>
    </row>
    <row r="13900" spans="1:4" x14ac:dyDescent="0.2">
      <c r="A13900" s="295">
        <v>0.24260670000000001</v>
      </c>
      <c r="B13900" s="295"/>
      <c r="C13900" s="295">
        <v>0.31966650000000002</v>
      </c>
      <c r="D13900" s="295"/>
    </row>
    <row r="13901" spans="1:4" x14ac:dyDescent="0.2">
      <c r="A13901" s="295">
        <v>0.24260670000000001</v>
      </c>
      <c r="B13901" s="295"/>
      <c r="C13901" s="295">
        <v>0.31965320000000003</v>
      </c>
      <c r="D13901" s="295"/>
    </row>
    <row r="13902" spans="1:4" x14ac:dyDescent="0.2">
      <c r="A13902" s="295">
        <v>0.24260670000000001</v>
      </c>
      <c r="B13902" s="295"/>
      <c r="C13902" s="295">
        <v>0.31962740000000001</v>
      </c>
      <c r="D13902" s="295"/>
    </row>
    <row r="13903" spans="1:4" x14ac:dyDescent="0.2">
      <c r="A13903" s="295">
        <v>0.24260670000000001</v>
      </c>
      <c r="B13903" s="295"/>
      <c r="C13903" s="295">
        <v>0.31960050000000001</v>
      </c>
      <c r="D13903" s="295"/>
    </row>
    <row r="13904" spans="1:4" x14ac:dyDescent="0.2">
      <c r="A13904" s="295">
        <v>0.24258189999999999</v>
      </c>
      <c r="B13904" s="295"/>
      <c r="C13904" s="295">
        <v>0.3195885</v>
      </c>
      <c r="D13904" s="295"/>
    </row>
    <row r="13905" spans="1:4" x14ac:dyDescent="0.2">
      <c r="A13905" s="295">
        <v>0.2425668</v>
      </c>
      <c r="B13905" s="295"/>
      <c r="C13905" s="295">
        <v>0.3195614</v>
      </c>
      <c r="D13905" s="295"/>
    </row>
    <row r="13906" spans="1:4" x14ac:dyDescent="0.2">
      <c r="A13906" s="295">
        <v>0.24255309999999999</v>
      </c>
      <c r="B13906" s="295"/>
      <c r="C13906" s="295">
        <v>0.3195614</v>
      </c>
      <c r="D13906" s="295"/>
    </row>
    <row r="13907" spans="1:4" x14ac:dyDescent="0.2">
      <c r="A13907" s="295">
        <v>0.24252799999999999</v>
      </c>
      <c r="B13907" s="295"/>
      <c r="C13907" s="295">
        <v>0.31951180000000001</v>
      </c>
      <c r="D13907" s="295"/>
    </row>
    <row r="13908" spans="1:4" x14ac:dyDescent="0.2">
      <c r="A13908" s="295">
        <v>0.24251519999999999</v>
      </c>
      <c r="B13908" s="295"/>
      <c r="C13908" s="295">
        <v>0.31951170000000001</v>
      </c>
      <c r="D13908" s="295"/>
    </row>
    <row r="13909" spans="1:4" x14ac:dyDescent="0.2">
      <c r="A13909" s="295">
        <v>0.2425021</v>
      </c>
      <c r="B13909" s="295"/>
      <c r="C13909" s="295">
        <v>0.31949949999999999</v>
      </c>
      <c r="D13909" s="295"/>
    </row>
    <row r="13910" spans="1:4" x14ac:dyDescent="0.2">
      <c r="A13910" s="295">
        <v>0.24248690000000001</v>
      </c>
      <c r="B13910" s="295"/>
      <c r="C13910" s="295">
        <v>0.31949949999999999</v>
      </c>
      <c r="D13910" s="295"/>
    </row>
    <row r="13911" spans="1:4" x14ac:dyDescent="0.2">
      <c r="A13911" s="295">
        <v>0.24246019999999999</v>
      </c>
      <c r="B13911" s="295"/>
      <c r="C13911" s="295">
        <v>0.3194861</v>
      </c>
      <c r="D13911" s="295"/>
    </row>
    <row r="13912" spans="1:4" x14ac:dyDescent="0.2">
      <c r="A13912" s="295">
        <v>0.24246019999999999</v>
      </c>
      <c r="B13912" s="295"/>
      <c r="C13912" s="295">
        <v>0.31946039999999998</v>
      </c>
      <c r="D13912" s="295"/>
    </row>
    <row r="13913" spans="1:4" x14ac:dyDescent="0.2">
      <c r="A13913" s="295">
        <v>0.24246019999999999</v>
      </c>
      <c r="B13913" s="295"/>
      <c r="C13913" s="295">
        <v>0.31943349999999998</v>
      </c>
      <c r="D13913" s="295"/>
    </row>
    <row r="13914" spans="1:4" x14ac:dyDescent="0.2">
      <c r="A13914" s="295">
        <v>0.2424481</v>
      </c>
      <c r="B13914" s="295"/>
      <c r="C13914" s="295">
        <v>0.31943349999999998</v>
      </c>
      <c r="D13914" s="295"/>
    </row>
    <row r="13915" spans="1:4" x14ac:dyDescent="0.2">
      <c r="A13915" s="295">
        <v>0.24243500000000001</v>
      </c>
      <c r="B13915" s="295"/>
      <c r="C13915" s="295">
        <v>0.3194188</v>
      </c>
      <c r="D13915" s="295"/>
    </row>
    <row r="13916" spans="1:4" x14ac:dyDescent="0.2">
      <c r="A13916" s="295">
        <v>0.24239350000000001</v>
      </c>
      <c r="B13916" s="295"/>
      <c r="C13916" s="295">
        <v>0.31940659999999998</v>
      </c>
      <c r="D13916" s="295"/>
    </row>
    <row r="13917" spans="1:4" x14ac:dyDescent="0.2">
      <c r="A13917" s="295">
        <v>0.24237829999999999</v>
      </c>
      <c r="B13917" s="295"/>
      <c r="C13917" s="295">
        <v>0.31938119999999998</v>
      </c>
      <c r="D13917" s="295"/>
    </row>
    <row r="13918" spans="1:4" x14ac:dyDescent="0.2">
      <c r="A13918" s="295">
        <v>0.24237829999999999</v>
      </c>
      <c r="B13918" s="295"/>
      <c r="C13918" s="295">
        <v>0.3193569</v>
      </c>
      <c r="D13918" s="295"/>
    </row>
    <row r="13919" spans="1:4" x14ac:dyDescent="0.2">
      <c r="A13919" s="295">
        <v>0.2423652</v>
      </c>
      <c r="B13919" s="295"/>
      <c r="C13919" s="295">
        <v>0.31934319999999999</v>
      </c>
      <c r="D13919" s="295"/>
    </row>
    <row r="13920" spans="1:4" x14ac:dyDescent="0.2">
      <c r="A13920" s="295">
        <v>0.242338</v>
      </c>
      <c r="B13920" s="295"/>
      <c r="C13920" s="295">
        <v>0.31933109999999998</v>
      </c>
      <c r="D13920" s="295"/>
    </row>
    <row r="13921" spans="1:4" x14ac:dyDescent="0.2">
      <c r="A13921" s="295">
        <v>0.2423228</v>
      </c>
      <c r="B13921" s="295"/>
      <c r="C13921" s="295">
        <v>0.31933109999999998</v>
      </c>
      <c r="D13921" s="295"/>
    </row>
    <row r="13922" spans="1:4" x14ac:dyDescent="0.2">
      <c r="A13922" s="295">
        <v>0.24229709999999999</v>
      </c>
      <c r="B13922" s="295"/>
      <c r="C13922" s="295">
        <v>0.31931890000000002</v>
      </c>
      <c r="D13922" s="295"/>
    </row>
    <row r="13923" spans="1:4" x14ac:dyDescent="0.2">
      <c r="A13923" s="295">
        <v>0.24227129999999999</v>
      </c>
      <c r="B13923" s="295"/>
      <c r="C13923" s="295">
        <v>0.31927889999999998</v>
      </c>
      <c r="D13923" s="295"/>
    </row>
    <row r="13924" spans="1:4" x14ac:dyDescent="0.2">
      <c r="A13924" s="295">
        <v>0.24227129999999999</v>
      </c>
      <c r="B13924" s="295"/>
      <c r="C13924" s="295">
        <v>0.31927879999999997</v>
      </c>
      <c r="D13924" s="295"/>
    </row>
    <row r="13925" spans="1:4" x14ac:dyDescent="0.2">
      <c r="A13925" s="295">
        <v>0.24227129999999999</v>
      </c>
      <c r="B13925" s="295"/>
      <c r="C13925" s="295">
        <v>0.31926680000000002</v>
      </c>
      <c r="D13925" s="295"/>
    </row>
    <row r="13926" spans="1:4" x14ac:dyDescent="0.2">
      <c r="A13926" s="295">
        <v>0.242231</v>
      </c>
      <c r="B13926" s="295"/>
      <c r="C13926" s="295">
        <v>0.31923839999999998</v>
      </c>
      <c r="D13926" s="295"/>
    </row>
    <row r="13927" spans="1:4" x14ac:dyDescent="0.2">
      <c r="A13927" s="295">
        <v>0.2422173</v>
      </c>
      <c r="B13927" s="295"/>
      <c r="C13927" s="295">
        <v>0.31922469999999997</v>
      </c>
      <c r="D13927" s="295"/>
    </row>
    <row r="13928" spans="1:4" x14ac:dyDescent="0.2">
      <c r="A13928" s="295">
        <v>0.2422173</v>
      </c>
      <c r="B13928" s="295"/>
      <c r="C13928" s="295">
        <v>0.31921139999999998</v>
      </c>
      <c r="D13928" s="295"/>
    </row>
    <row r="13929" spans="1:4" x14ac:dyDescent="0.2">
      <c r="A13929" s="295">
        <v>0.24220459999999999</v>
      </c>
      <c r="B13929" s="295"/>
      <c r="C13929" s="295">
        <v>0.31918449999999998</v>
      </c>
      <c r="D13929" s="295"/>
    </row>
    <row r="13930" spans="1:4" x14ac:dyDescent="0.2">
      <c r="A13930" s="295">
        <v>0.24216579999999999</v>
      </c>
      <c r="B13930" s="295"/>
      <c r="C13930" s="295">
        <v>0.3191698</v>
      </c>
      <c r="D13930" s="295"/>
    </row>
    <row r="13931" spans="1:4" x14ac:dyDescent="0.2">
      <c r="A13931" s="295">
        <v>0.24216579999999999</v>
      </c>
      <c r="B13931" s="295"/>
      <c r="C13931" s="295">
        <v>0.3191445</v>
      </c>
      <c r="D13931" s="295"/>
    </row>
    <row r="13932" spans="1:4" x14ac:dyDescent="0.2">
      <c r="A13932" s="295">
        <v>0.24216579999999999</v>
      </c>
      <c r="B13932" s="295"/>
      <c r="C13932" s="295">
        <v>0.31913069999999999</v>
      </c>
      <c r="D13932" s="295"/>
    </row>
    <row r="13933" spans="1:4" x14ac:dyDescent="0.2">
      <c r="A13933" s="295">
        <v>0.24213860000000001</v>
      </c>
      <c r="B13933" s="295"/>
      <c r="C13933" s="295">
        <v>0.31911699999999998</v>
      </c>
      <c r="D13933" s="295"/>
    </row>
    <row r="13934" spans="1:4" x14ac:dyDescent="0.2">
      <c r="A13934" s="295">
        <v>0.24213860000000001</v>
      </c>
      <c r="B13934" s="295"/>
      <c r="C13934" s="295">
        <v>0.31909029999999999</v>
      </c>
      <c r="D13934" s="295"/>
    </row>
    <row r="13935" spans="1:4" x14ac:dyDescent="0.2">
      <c r="A13935" s="295">
        <v>0.24212590000000001</v>
      </c>
      <c r="B13935" s="295"/>
      <c r="C13935" s="295">
        <v>0.31905139999999999</v>
      </c>
      <c r="D13935" s="295"/>
    </row>
    <row r="13936" spans="1:4" x14ac:dyDescent="0.2">
      <c r="A13936" s="295">
        <v>0.2421122</v>
      </c>
      <c r="B13936" s="295"/>
      <c r="C13936" s="295">
        <v>0.31905139999999999</v>
      </c>
      <c r="D13936" s="295"/>
    </row>
    <row r="13937" spans="1:4" x14ac:dyDescent="0.2">
      <c r="A13937" s="295">
        <v>0.2421122</v>
      </c>
      <c r="B13937" s="295"/>
      <c r="C13937" s="295">
        <v>0.31902710000000001</v>
      </c>
      <c r="D13937" s="295"/>
    </row>
    <row r="13938" spans="1:4" x14ac:dyDescent="0.2">
      <c r="A13938" s="295">
        <v>0.2421122</v>
      </c>
      <c r="B13938" s="295"/>
      <c r="C13938" s="295">
        <v>0.31900000000000001</v>
      </c>
      <c r="D13938" s="295"/>
    </row>
    <row r="13939" spans="1:4" x14ac:dyDescent="0.2">
      <c r="A13939" s="295">
        <v>0.2421122</v>
      </c>
      <c r="B13939" s="295"/>
      <c r="C13939" s="295">
        <v>0.31900000000000001</v>
      </c>
      <c r="D13939" s="295"/>
    </row>
    <row r="13940" spans="1:4" x14ac:dyDescent="0.2">
      <c r="A13940" s="295">
        <v>0.24208640000000001</v>
      </c>
      <c r="B13940" s="295"/>
      <c r="C13940" s="295">
        <v>0.31897330000000002</v>
      </c>
      <c r="D13940" s="295"/>
    </row>
    <row r="13941" spans="1:4" x14ac:dyDescent="0.2">
      <c r="A13941" s="295">
        <v>0.24205760000000001</v>
      </c>
      <c r="B13941" s="295"/>
      <c r="C13941" s="295">
        <v>0.3189477</v>
      </c>
      <c r="D13941" s="295"/>
    </row>
    <row r="13942" spans="1:4" x14ac:dyDescent="0.2">
      <c r="A13942" s="295">
        <v>0.24205760000000001</v>
      </c>
      <c r="B13942" s="295"/>
      <c r="C13942" s="295">
        <v>0.318934</v>
      </c>
      <c r="D13942" s="295"/>
    </row>
    <row r="13943" spans="1:4" x14ac:dyDescent="0.2">
      <c r="A13943" s="295">
        <v>0.2420455</v>
      </c>
      <c r="B13943" s="295"/>
      <c r="C13943" s="295">
        <v>0.318934</v>
      </c>
      <c r="D13943" s="295"/>
    </row>
    <row r="13944" spans="1:4" x14ac:dyDescent="0.2">
      <c r="A13944" s="295">
        <v>0.2420455</v>
      </c>
      <c r="B13944" s="295"/>
      <c r="C13944" s="295">
        <v>0.31890689999999999</v>
      </c>
      <c r="D13944" s="295"/>
    </row>
    <row r="13945" spans="1:4" x14ac:dyDescent="0.2">
      <c r="A13945" s="295">
        <v>0.24203350000000001</v>
      </c>
      <c r="B13945" s="295"/>
      <c r="C13945" s="295">
        <v>0.31890689999999999</v>
      </c>
      <c r="D13945" s="295"/>
    </row>
    <row r="13946" spans="1:4" x14ac:dyDescent="0.2">
      <c r="A13946" s="295">
        <v>0.24201980000000001</v>
      </c>
      <c r="B13946" s="295"/>
      <c r="C13946" s="295">
        <v>0.31888</v>
      </c>
      <c r="D13946" s="295"/>
    </row>
    <row r="13947" spans="1:4" x14ac:dyDescent="0.2">
      <c r="A13947" s="295">
        <v>0.24200669999999999</v>
      </c>
      <c r="B13947" s="295"/>
      <c r="C13947" s="295">
        <v>0.31888</v>
      </c>
      <c r="D13947" s="295"/>
    </row>
    <row r="13948" spans="1:4" x14ac:dyDescent="0.2">
      <c r="A13948" s="295">
        <v>0.24199399999999999</v>
      </c>
      <c r="B13948" s="295"/>
      <c r="C13948" s="295">
        <v>0.31885419999999998</v>
      </c>
      <c r="D13948" s="295"/>
    </row>
    <row r="13949" spans="1:4" x14ac:dyDescent="0.2">
      <c r="A13949" s="295">
        <v>0.24199399999999999</v>
      </c>
      <c r="B13949" s="295"/>
      <c r="C13949" s="295">
        <v>0.31882630000000001</v>
      </c>
      <c r="D13949" s="295"/>
    </row>
    <row r="13950" spans="1:4" x14ac:dyDescent="0.2">
      <c r="A13950" s="295">
        <v>0.24199399999999999</v>
      </c>
      <c r="B13950" s="295"/>
      <c r="C13950" s="295">
        <v>0.31880029999999998</v>
      </c>
      <c r="D13950" s="295"/>
    </row>
    <row r="13951" spans="1:4" x14ac:dyDescent="0.2">
      <c r="A13951" s="295">
        <v>0.24199399999999999</v>
      </c>
      <c r="B13951" s="295"/>
      <c r="C13951" s="295">
        <v>0.31878820000000002</v>
      </c>
      <c r="D13951" s="295"/>
    </row>
    <row r="13952" spans="1:4" x14ac:dyDescent="0.2">
      <c r="A13952" s="295">
        <v>0.24196880000000001</v>
      </c>
      <c r="B13952" s="295"/>
      <c r="C13952" s="295">
        <v>0.31878820000000002</v>
      </c>
      <c r="D13952" s="295"/>
    </row>
    <row r="13953" spans="1:4" x14ac:dyDescent="0.2">
      <c r="A13953" s="295">
        <v>0.24196880000000001</v>
      </c>
      <c r="B13953" s="295"/>
      <c r="C13953" s="295">
        <v>0.31877490000000003</v>
      </c>
      <c r="D13953" s="295"/>
    </row>
    <row r="13954" spans="1:4" x14ac:dyDescent="0.2">
      <c r="A13954" s="295">
        <v>0.24195520000000001</v>
      </c>
      <c r="B13954" s="295"/>
      <c r="C13954" s="295">
        <v>0.31877490000000003</v>
      </c>
      <c r="D13954" s="295"/>
    </row>
    <row r="13955" spans="1:4" x14ac:dyDescent="0.2">
      <c r="A13955" s="295">
        <v>0.24192730000000001</v>
      </c>
      <c r="B13955" s="295"/>
      <c r="C13955" s="295">
        <v>0.31874819999999998</v>
      </c>
      <c r="D13955" s="295"/>
    </row>
    <row r="13956" spans="1:4" x14ac:dyDescent="0.2">
      <c r="A13956" s="295">
        <v>0.2419142</v>
      </c>
      <c r="B13956" s="295"/>
      <c r="C13956" s="295">
        <v>0.31873449999999998</v>
      </c>
      <c r="D13956" s="295"/>
    </row>
    <row r="13957" spans="1:4" x14ac:dyDescent="0.2">
      <c r="A13957" s="295">
        <v>0.2419142</v>
      </c>
      <c r="B13957" s="295"/>
      <c r="C13957" s="295">
        <v>0.3187102</v>
      </c>
      <c r="D13957" s="295"/>
    </row>
    <row r="13958" spans="1:4" x14ac:dyDescent="0.2">
      <c r="A13958" s="295">
        <v>0.241901</v>
      </c>
      <c r="B13958" s="295"/>
      <c r="C13958" s="295">
        <v>0.3187102</v>
      </c>
      <c r="D13958" s="295"/>
    </row>
    <row r="13959" spans="1:4" x14ac:dyDescent="0.2">
      <c r="A13959" s="295">
        <v>0.24187529999999999</v>
      </c>
      <c r="B13959" s="295"/>
      <c r="C13959" s="295">
        <v>0.31868220000000003</v>
      </c>
      <c r="D13959" s="295"/>
    </row>
    <row r="13960" spans="1:4" x14ac:dyDescent="0.2">
      <c r="A13960" s="295">
        <v>0.2418622</v>
      </c>
      <c r="B13960" s="295"/>
      <c r="C13960" s="295">
        <v>0.31866850000000002</v>
      </c>
      <c r="D13960" s="295"/>
    </row>
    <row r="13961" spans="1:4" x14ac:dyDescent="0.2">
      <c r="A13961" s="295">
        <v>0.2418622</v>
      </c>
      <c r="B13961" s="295"/>
      <c r="C13961" s="295">
        <v>0.31864290000000001</v>
      </c>
      <c r="D13961" s="295"/>
    </row>
    <row r="13962" spans="1:4" x14ac:dyDescent="0.2">
      <c r="A13962" s="295">
        <v>0.24184700000000001</v>
      </c>
      <c r="B13962" s="295"/>
      <c r="C13962" s="295">
        <v>0.31861879999999998</v>
      </c>
      <c r="D13962" s="295"/>
    </row>
    <row r="13963" spans="1:4" x14ac:dyDescent="0.2">
      <c r="A13963" s="295">
        <v>0.24182119999999999</v>
      </c>
      <c r="B13963" s="295"/>
      <c r="C13963" s="295">
        <v>0.31859169999999998</v>
      </c>
      <c r="D13963" s="295"/>
    </row>
    <row r="13964" spans="1:4" x14ac:dyDescent="0.2">
      <c r="A13964" s="295">
        <v>0.24180750000000001</v>
      </c>
      <c r="B13964" s="295"/>
      <c r="C13964" s="295">
        <v>0.31857839999999998</v>
      </c>
      <c r="D13964" s="295"/>
    </row>
    <row r="13965" spans="1:4" x14ac:dyDescent="0.2">
      <c r="A13965" s="295">
        <v>0.24178189999999999</v>
      </c>
      <c r="B13965" s="295"/>
      <c r="C13965" s="295">
        <v>0.31857839999999998</v>
      </c>
      <c r="D13965" s="295"/>
    </row>
    <row r="13966" spans="1:4" x14ac:dyDescent="0.2">
      <c r="A13966" s="295">
        <v>0.2417667</v>
      </c>
      <c r="B13966" s="295"/>
      <c r="C13966" s="295">
        <v>0.31855240000000001</v>
      </c>
      <c r="D13966" s="295"/>
    </row>
    <row r="13967" spans="1:4" x14ac:dyDescent="0.2">
      <c r="A13967" s="295">
        <v>0.2417667</v>
      </c>
      <c r="B13967" s="295"/>
      <c r="C13967" s="295">
        <v>0.31852659999999999</v>
      </c>
      <c r="D13967" s="295"/>
    </row>
    <row r="13968" spans="1:4" x14ac:dyDescent="0.2">
      <c r="A13968" s="295">
        <v>0.24175360000000001</v>
      </c>
      <c r="B13968" s="295"/>
      <c r="C13968" s="295">
        <v>0.31851200000000002</v>
      </c>
      <c r="D13968" s="295"/>
    </row>
    <row r="13969" spans="1:4" x14ac:dyDescent="0.2">
      <c r="A13969" s="295">
        <v>0.24175360000000001</v>
      </c>
      <c r="B13969" s="295"/>
      <c r="C13969" s="295">
        <v>0.31847439999999999</v>
      </c>
      <c r="D13969" s="295"/>
    </row>
    <row r="13970" spans="1:4" x14ac:dyDescent="0.2">
      <c r="A13970" s="295">
        <v>0.24172679999999999</v>
      </c>
      <c r="B13970" s="295"/>
      <c r="C13970" s="295">
        <v>0.31847439999999999</v>
      </c>
      <c r="D13970" s="295"/>
    </row>
    <row r="13971" spans="1:4" x14ac:dyDescent="0.2">
      <c r="A13971" s="295">
        <v>0.241702</v>
      </c>
      <c r="B13971" s="295"/>
      <c r="C13971" s="295">
        <v>0.31843519999999997</v>
      </c>
      <c r="D13971" s="295"/>
    </row>
    <row r="13972" spans="1:4" x14ac:dyDescent="0.2">
      <c r="A13972" s="295">
        <v>0.24168890000000001</v>
      </c>
      <c r="B13972" s="295"/>
      <c r="C13972" s="295">
        <v>0.31843519999999997</v>
      </c>
      <c r="D13972" s="295"/>
    </row>
    <row r="13973" spans="1:4" x14ac:dyDescent="0.2">
      <c r="A13973" s="295">
        <v>0.24168890000000001</v>
      </c>
      <c r="B13973" s="295"/>
      <c r="C13973" s="295">
        <v>0.31840970000000002</v>
      </c>
      <c r="D13973" s="295"/>
    </row>
    <row r="13974" spans="1:4" x14ac:dyDescent="0.2">
      <c r="A13974" s="295">
        <v>0.2416768</v>
      </c>
      <c r="B13974" s="295"/>
      <c r="C13974" s="295">
        <v>0.31836959999999997</v>
      </c>
      <c r="D13974" s="295"/>
    </row>
    <row r="13975" spans="1:4" x14ac:dyDescent="0.2">
      <c r="A13975" s="295">
        <v>0.241648</v>
      </c>
      <c r="B13975" s="295"/>
      <c r="C13975" s="295">
        <v>0.31836959999999997</v>
      </c>
      <c r="D13975" s="295"/>
    </row>
    <row r="13976" spans="1:4" x14ac:dyDescent="0.2">
      <c r="A13976" s="295">
        <v>0.24163599999999999</v>
      </c>
      <c r="B13976" s="295"/>
      <c r="C13976" s="295">
        <v>0.31833050000000002</v>
      </c>
      <c r="D13976" s="295"/>
    </row>
    <row r="13977" spans="1:4" x14ac:dyDescent="0.2">
      <c r="A13977" s="295">
        <v>0.24162330000000001</v>
      </c>
      <c r="B13977" s="295"/>
      <c r="C13977" s="295">
        <v>0.31833050000000002</v>
      </c>
      <c r="D13977" s="295"/>
    </row>
    <row r="13978" spans="1:4" x14ac:dyDescent="0.2">
      <c r="A13978" s="295">
        <v>0.24158299999999999</v>
      </c>
      <c r="B13978" s="295"/>
      <c r="C13978" s="295">
        <v>0.31830360000000002</v>
      </c>
      <c r="D13978" s="295"/>
    </row>
    <row r="13979" spans="1:4" x14ac:dyDescent="0.2">
      <c r="A13979" s="295">
        <v>0.24157090000000001</v>
      </c>
      <c r="B13979" s="295"/>
      <c r="C13979" s="295">
        <v>0.31827929999999999</v>
      </c>
      <c r="D13979" s="295"/>
    </row>
    <row r="13980" spans="1:4" x14ac:dyDescent="0.2">
      <c r="A13980" s="295">
        <v>0.2415573</v>
      </c>
      <c r="B13980" s="295"/>
      <c r="C13980" s="295">
        <v>0.3182526</v>
      </c>
      <c r="D13980" s="295"/>
    </row>
    <row r="13981" spans="1:4" x14ac:dyDescent="0.2">
      <c r="A13981" s="295">
        <v>0.2415573</v>
      </c>
      <c r="B13981" s="295"/>
      <c r="C13981" s="295">
        <v>0.31822669999999997</v>
      </c>
      <c r="D13981" s="295"/>
    </row>
    <row r="13982" spans="1:4" x14ac:dyDescent="0.2">
      <c r="A13982" s="295">
        <v>0.2415573</v>
      </c>
      <c r="B13982" s="295"/>
      <c r="C13982" s="295">
        <v>0.31822660000000003</v>
      </c>
      <c r="D13982" s="295"/>
    </row>
    <row r="13983" spans="1:4" x14ac:dyDescent="0.2">
      <c r="A13983" s="295">
        <v>0.24154210000000001</v>
      </c>
      <c r="B13983" s="295"/>
      <c r="C13983" s="295">
        <v>0.31820130000000002</v>
      </c>
      <c r="D13983" s="295"/>
    </row>
    <row r="13984" spans="1:4" x14ac:dyDescent="0.2">
      <c r="A13984" s="295">
        <v>0.24152899999999999</v>
      </c>
      <c r="B13984" s="295"/>
      <c r="C13984" s="295">
        <v>0.31818750000000001</v>
      </c>
      <c r="D13984" s="295"/>
    </row>
    <row r="13985" spans="1:4" x14ac:dyDescent="0.2">
      <c r="A13985" s="295">
        <v>0.2415011</v>
      </c>
      <c r="B13985" s="295"/>
      <c r="C13985" s="295">
        <v>0.31814540000000002</v>
      </c>
      <c r="D13985" s="295"/>
    </row>
    <row r="13986" spans="1:4" x14ac:dyDescent="0.2">
      <c r="A13986" s="295">
        <v>0.24145920000000001</v>
      </c>
      <c r="B13986" s="295"/>
      <c r="C13986" s="295">
        <v>0.31812109999999999</v>
      </c>
      <c r="D13986" s="295"/>
    </row>
    <row r="13987" spans="1:4" x14ac:dyDescent="0.2">
      <c r="A13987" s="295">
        <v>0.2414309</v>
      </c>
      <c r="B13987" s="295"/>
      <c r="C13987" s="295">
        <v>0.31812109999999999</v>
      </c>
      <c r="D13987" s="295"/>
    </row>
    <row r="13988" spans="1:4" x14ac:dyDescent="0.2">
      <c r="A13988" s="295">
        <v>0.24140610000000001</v>
      </c>
      <c r="B13988" s="295"/>
      <c r="C13988" s="295">
        <v>0.31809320000000002</v>
      </c>
      <c r="D13988" s="295"/>
    </row>
    <row r="13989" spans="1:4" x14ac:dyDescent="0.2">
      <c r="A13989" s="295">
        <v>0.24140610000000001</v>
      </c>
      <c r="B13989" s="295"/>
      <c r="C13989" s="295">
        <v>0.31807940000000001</v>
      </c>
      <c r="D13989" s="295"/>
    </row>
    <row r="13990" spans="1:4" x14ac:dyDescent="0.2">
      <c r="A13990" s="295">
        <v>0.24137829999999999</v>
      </c>
      <c r="B13990" s="295"/>
      <c r="C13990" s="295">
        <v>0.3180674</v>
      </c>
      <c r="D13990" s="295"/>
    </row>
    <row r="13991" spans="1:4" x14ac:dyDescent="0.2">
      <c r="A13991" s="295">
        <v>0.24135309999999999</v>
      </c>
      <c r="B13991" s="295"/>
      <c r="C13991" s="295">
        <v>0.3180674</v>
      </c>
      <c r="D13991" s="295"/>
    </row>
    <row r="13992" spans="1:4" x14ac:dyDescent="0.2">
      <c r="A13992" s="295">
        <v>0.24134040000000001</v>
      </c>
      <c r="B13992" s="295"/>
      <c r="C13992" s="295">
        <v>0.31805359999999999</v>
      </c>
      <c r="D13992" s="295"/>
    </row>
    <row r="13993" spans="1:4" x14ac:dyDescent="0.2">
      <c r="A13993" s="295">
        <v>0.24131159999999999</v>
      </c>
      <c r="B13993" s="295"/>
      <c r="C13993" s="295">
        <v>0.31801299999999999</v>
      </c>
      <c r="D13993" s="295"/>
    </row>
    <row r="13994" spans="1:4" x14ac:dyDescent="0.2">
      <c r="A13994" s="295">
        <v>0.24128440000000001</v>
      </c>
      <c r="B13994" s="295"/>
      <c r="C13994" s="295">
        <v>0.31800099999999998</v>
      </c>
      <c r="D13994" s="295"/>
    </row>
    <row r="13995" spans="1:4" x14ac:dyDescent="0.2">
      <c r="A13995" s="295">
        <v>0.24128440000000001</v>
      </c>
      <c r="B13995" s="295"/>
      <c r="C13995" s="295">
        <v>0.31797300000000001</v>
      </c>
      <c r="D13995" s="295"/>
    </row>
    <row r="13996" spans="1:4" x14ac:dyDescent="0.2">
      <c r="A13996" s="295">
        <v>0.24125849999999999</v>
      </c>
      <c r="B13996" s="295"/>
      <c r="C13996" s="295">
        <v>0.31797300000000001</v>
      </c>
      <c r="D13996" s="295"/>
    </row>
    <row r="13997" spans="1:4" x14ac:dyDescent="0.2">
      <c r="A13997" s="295">
        <v>0.24125849999999999</v>
      </c>
      <c r="B13997" s="295"/>
      <c r="C13997" s="295">
        <v>0.31794610000000001</v>
      </c>
      <c r="D13997" s="295"/>
    </row>
    <row r="13998" spans="1:4" x14ac:dyDescent="0.2">
      <c r="A13998" s="295">
        <v>0.24124490000000001</v>
      </c>
      <c r="B13998" s="295"/>
      <c r="C13998" s="295">
        <v>0.3179341</v>
      </c>
      <c r="D13998" s="295"/>
    </row>
    <row r="13999" spans="1:4" x14ac:dyDescent="0.2">
      <c r="A13999" s="295">
        <v>0.2412166</v>
      </c>
      <c r="B13999" s="295"/>
      <c r="C13999" s="295">
        <v>0.31789600000000001</v>
      </c>
      <c r="D13999" s="295"/>
    </row>
    <row r="14000" spans="1:4" x14ac:dyDescent="0.2">
      <c r="A14000" s="295">
        <v>0.2412166</v>
      </c>
      <c r="B14000" s="295"/>
      <c r="C14000" s="295">
        <v>0.3178704</v>
      </c>
      <c r="D14000" s="295"/>
    </row>
    <row r="14001" spans="1:4" x14ac:dyDescent="0.2">
      <c r="A14001" s="295">
        <v>0.24119180000000001</v>
      </c>
      <c r="B14001" s="295"/>
      <c r="C14001" s="295">
        <v>0.3178704</v>
      </c>
      <c r="D14001" s="295"/>
    </row>
    <row r="14002" spans="1:4" x14ac:dyDescent="0.2">
      <c r="A14002" s="295">
        <v>0.24119180000000001</v>
      </c>
      <c r="B14002" s="295"/>
      <c r="C14002" s="295">
        <v>0.31785839999999999</v>
      </c>
      <c r="D14002" s="295"/>
    </row>
    <row r="14003" spans="1:4" x14ac:dyDescent="0.2">
      <c r="A14003" s="295">
        <v>0.24116499999999999</v>
      </c>
      <c r="B14003" s="295"/>
      <c r="C14003" s="295">
        <v>0.31784630000000003</v>
      </c>
      <c r="D14003" s="295"/>
    </row>
    <row r="14004" spans="1:4" x14ac:dyDescent="0.2">
      <c r="A14004" s="295">
        <v>0.24116499999999999</v>
      </c>
      <c r="B14004" s="295"/>
      <c r="C14004" s="295">
        <v>0.3178204</v>
      </c>
      <c r="D14004" s="295"/>
    </row>
    <row r="14005" spans="1:4" x14ac:dyDescent="0.2">
      <c r="A14005" s="295">
        <v>0.2411403</v>
      </c>
      <c r="B14005" s="295"/>
      <c r="C14005" s="295">
        <v>0.31780700000000001</v>
      </c>
      <c r="D14005" s="295"/>
    </row>
    <row r="14006" spans="1:4" x14ac:dyDescent="0.2">
      <c r="A14006" s="295">
        <v>0.24112510000000001</v>
      </c>
      <c r="B14006" s="295"/>
      <c r="C14006" s="295">
        <v>0.31777870000000003</v>
      </c>
      <c r="D14006" s="295"/>
    </row>
    <row r="14007" spans="1:4" x14ac:dyDescent="0.2">
      <c r="A14007" s="295">
        <v>0.24111199999999999</v>
      </c>
      <c r="B14007" s="295"/>
      <c r="C14007" s="295">
        <v>0.31776490000000002</v>
      </c>
      <c r="D14007" s="295"/>
    </row>
    <row r="14008" spans="1:4" x14ac:dyDescent="0.2">
      <c r="A14008" s="295">
        <v>0.2410968</v>
      </c>
      <c r="B14008" s="295"/>
      <c r="C14008" s="295">
        <v>0.31772729999999999</v>
      </c>
      <c r="D14008" s="295"/>
    </row>
    <row r="14009" spans="1:4" x14ac:dyDescent="0.2">
      <c r="A14009" s="295">
        <v>0.2410697</v>
      </c>
      <c r="B14009" s="295"/>
      <c r="C14009" s="295">
        <v>0.31771349999999998</v>
      </c>
      <c r="D14009" s="295"/>
    </row>
    <row r="14010" spans="1:4" x14ac:dyDescent="0.2">
      <c r="A14010" s="295">
        <v>0.24106279999999999</v>
      </c>
      <c r="B14010" s="295"/>
      <c r="C14010" s="295">
        <v>0.31768669999999999</v>
      </c>
      <c r="D14010" s="295"/>
    </row>
    <row r="14011" spans="1:4" x14ac:dyDescent="0.2">
      <c r="A14011" s="295">
        <v>0.2410409</v>
      </c>
      <c r="B14011" s="295"/>
      <c r="C14011" s="295">
        <v>0.31767459999999997</v>
      </c>
      <c r="D14011" s="295"/>
    </row>
    <row r="14012" spans="1:4" x14ac:dyDescent="0.2">
      <c r="A14012" s="295">
        <v>0.24102770000000001</v>
      </c>
      <c r="B14012" s="295"/>
      <c r="C14012" s="295">
        <v>0.31763530000000001</v>
      </c>
      <c r="D14012" s="295"/>
    </row>
    <row r="14013" spans="1:4" x14ac:dyDescent="0.2">
      <c r="A14013" s="295">
        <v>0.24102770000000001</v>
      </c>
      <c r="B14013" s="295"/>
      <c r="C14013" s="295">
        <v>0.31762200000000002</v>
      </c>
      <c r="D14013" s="295"/>
    </row>
    <row r="14014" spans="1:4" x14ac:dyDescent="0.2">
      <c r="A14014" s="295">
        <v>0.2410014</v>
      </c>
      <c r="B14014" s="295"/>
      <c r="C14014" s="295">
        <v>0.31759270000000001</v>
      </c>
      <c r="D14014" s="295"/>
    </row>
    <row r="14015" spans="1:4" x14ac:dyDescent="0.2">
      <c r="A14015" s="295">
        <v>0.24098929999999999</v>
      </c>
      <c r="B14015" s="295"/>
      <c r="C14015" s="295">
        <v>0.31753959999999998</v>
      </c>
      <c r="D14015" s="295"/>
    </row>
    <row r="14016" spans="1:4" x14ac:dyDescent="0.2">
      <c r="A14016" s="295">
        <v>0.2409742</v>
      </c>
      <c r="B14016" s="295"/>
      <c r="C14016" s="295">
        <v>0.31753959999999998</v>
      </c>
      <c r="D14016" s="295"/>
    </row>
    <row r="14017" spans="1:4" x14ac:dyDescent="0.2">
      <c r="A14017" s="295">
        <v>0.24096210000000001</v>
      </c>
      <c r="B14017" s="295"/>
      <c r="C14017" s="295">
        <v>0.31752760000000002</v>
      </c>
      <c r="D14017" s="295"/>
    </row>
    <row r="14018" spans="1:4" x14ac:dyDescent="0.2">
      <c r="A14018" s="295">
        <v>0.24094850000000001</v>
      </c>
      <c r="B14018" s="295"/>
      <c r="C14018" s="295">
        <v>0.31752760000000002</v>
      </c>
      <c r="D14018" s="295"/>
    </row>
    <row r="14019" spans="1:4" x14ac:dyDescent="0.2">
      <c r="A14019" s="295">
        <v>0.24094850000000001</v>
      </c>
      <c r="B14019" s="295"/>
      <c r="C14019" s="295">
        <v>0.31752760000000002</v>
      </c>
      <c r="D14019" s="295"/>
    </row>
    <row r="14020" spans="1:4" x14ac:dyDescent="0.2">
      <c r="A14020" s="295">
        <v>0.24093529999999999</v>
      </c>
      <c r="B14020" s="295"/>
      <c r="C14020" s="295">
        <v>0.31747360000000002</v>
      </c>
      <c r="D14020" s="295"/>
    </row>
    <row r="14021" spans="1:4" x14ac:dyDescent="0.2">
      <c r="A14021" s="295">
        <v>0.24093529999999999</v>
      </c>
      <c r="B14021" s="295"/>
      <c r="C14021" s="295">
        <v>0.31746160000000001</v>
      </c>
      <c r="D14021" s="295"/>
    </row>
    <row r="14022" spans="1:4" x14ac:dyDescent="0.2">
      <c r="A14022" s="295">
        <v>0.24090900000000001</v>
      </c>
      <c r="B14022" s="295"/>
      <c r="C14022" s="295">
        <v>0.31744929999999999</v>
      </c>
      <c r="D14022" s="295"/>
    </row>
    <row r="14023" spans="1:4" x14ac:dyDescent="0.2">
      <c r="A14023" s="295">
        <v>0.24090900000000001</v>
      </c>
      <c r="B14023" s="295"/>
      <c r="C14023" s="295">
        <v>0.31744929999999999</v>
      </c>
      <c r="D14023" s="295"/>
    </row>
    <row r="14024" spans="1:4" x14ac:dyDescent="0.2">
      <c r="A14024" s="295">
        <v>0.24090900000000001</v>
      </c>
      <c r="B14024" s="295"/>
      <c r="C14024" s="295">
        <v>0.31742130000000002</v>
      </c>
      <c r="D14024" s="295"/>
    </row>
    <row r="14025" spans="1:4" x14ac:dyDescent="0.2">
      <c r="A14025" s="295">
        <v>0.24088180000000001</v>
      </c>
      <c r="B14025" s="295"/>
      <c r="C14025" s="295">
        <v>0.31739299999999998</v>
      </c>
      <c r="D14025" s="295"/>
    </row>
    <row r="14026" spans="1:4" x14ac:dyDescent="0.2">
      <c r="A14026" s="295">
        <v>0.2408691</v>
      </c>
      <c r="B14026" s="295"/>
      <c r="C14026" s="295">
        <v>0.3173783</v>
      </c>
      <c r="D14026" s="295"/>
    </row>
    <row r="14027" spans="1:4" x14ac:dyDescent="0.2">
      <c r="A14027" s="295">
        <v>0.24084230000000001</v>
      </c>
      <c r="B14027" s="295"/>
      <c r="C14027" s="295">
        <v>0.31735400000000002</v>
      </c>
      <c r="D14027" s="295"/>
    </row>
    <row r="14028" spans="1:4" x14ac:dyDescent="0.2">
      <c r="A14028" s="295">
        <v>0.2408303</v>
      </c>
      <c r="B14028" s="295"/>
      <c r="C14028" s="295">
        <v>0.317326</v>
      </c>
      <c r="D14028" s="295"/>
    </row>
    <row r="14029" spans="1:4" x14ac:dyDescent="0.2">
      <c r="A14029" s="295">
        <v>0.24080199999999999</v>
      </c>
      <c r="B14029" s="295"/>
      <c r="C14029" s="295">
        <v>0.31731140000000002</v>
      </c>
      <c r="D14029" s="295"/>
    </row>
    <row r="14030" spans="1:4" x14ac:dyDescent="0.2">
      <c r="A14030" s="295">
        <v>0.24078830000000001</v>
      </c>
      <c r="B14030" s="295"/>
      <c r="C14030" s="295">
        <v>0.3172991</v>
      </c>
      <c r="D14030" s="295"/>
    </row>
    <row r="14031" spans="1:4" x14ac:dyDescent="0.2">
      <c r="A14031" s="295">
        <v>0.24077560000000001</v>
      </c>
      <c r="B14031" s="295"/>
      <c r="C14031" s="295">
        <v>0.31728580000000001</v>
      </c>
      <c r="D14031" s="295"/>
    </row>
    <row r="14032" spans="1:4" x14ac:dyDescent="0.2">
      <c r="A14032" s="295">
        <v>0.24077560000000001</v>
      </c>
      <c r="B14032" s="295"/>
      <c r="C14032" s="295">
        <v>0.31728580000000001</v>
      </c>
      <c r="D14032" s="295"/>
    </row>
    <row r="14033" spans="1:4" x14ac:dyDescent="0.2">
      <c r="A14033" s="295">
        <v>0.2407619</v>
      </c>
      <c r="B14033" s="295"/>
      <c r="C14033" s="295">
        <v>0.31725740000000002</v>
      </c>
      <c r="D14033" s="295"/>
    </row>
    <row r="14034" spans="1:4" x14ac:dyDescent="0.2">
      <c r="A14034" s="295">
        <v>0.2407619</v>
      </c>
      <c r="B14034" s="295"/>
      <c r="C14034" s="295">
        <v>0.31723050000000003</v>
      </c>
      <c r="D14034" s="295"/>
    </row>
    <row r="14035" spans="1:4" x14ac:dyDescent="0.2">
      <c r="A14035" s="295">
        <v>0.2407368</v>
      </c>
      <c r="B14035" s="295"/>
      <c r="C14035" s="295">
        <v>0.31720510000000002</v>
      </c>
      <c r="D14035" s="295"/>
    </row>
    <row r="14036" spans="1:4" x14ac:dyDescent="0.2">
      <c r="A14036" s="295">
        <v>0.2407241</v>
      </c>
      <c r="B14036" s="295"/>
      <c r="C14036" s="295">
        <v>0.31717810000000002</v>
      </c>
      <c r="D14036" s="295"/>
    </row>
    <row r="14037" spans="1:4" x14ac:dyDescent="0.2">
      <c r="A14037" s="295">
        <v>0.24071039999999999</v>
      </c>
      <c r="B14037" s="295"/>
      <c r="C14037" s="295">
        <v>0.31716339999999998</v>
      </c>
      <c r="D14037" s="295"/>
    </row>
    <row r="14038" spans="1:4" x14ac:dyDescent="0.2">
      <c r="A14038" s="295">
        <v>0.24068320000000001</v>
      </c>
      <c r="B14038" s="295"/>
      <c r="C14038" s="295">
        <v>0.31715120000000002</v>
      </c>
      <c r="D14038" s="295"/>
    </row>
    <row r="14039" spans="1:4" x14ac:dyDescent="0.2">
      <c r="A14039" s="295">
        <v>0.2406701</v>
      </c>
      <c r="B14039" s="295"/>
      <c r="C14039" s="295">
        <v>0.3171254</v>
      </c>
      <c r="D14039" s="295"/>
    </row>
    <row r="14040" spans="1:4" x14ac:dyDescent="0.2">
      <c r="A14040" s="295">
        <v>0.2406701</v>
      </c>
      <c r="B14040" s="295"/>
      <c r="C14040" s="295">
        <v>0.31711210000000001</v>
      </c>
      <c r="D14040" s="295"/>
    </row>
    <row r="14041" spans="1:4" x14ac:dyDescent="0.2">
      <c r="A14041" s="295">
        <v>0.2406549</v>
      </c>
      <c r="B14041" s="295"/>
      <c r="C14041" s="295">
        <v>0.31709999999999999</v>
      </c>
      <c r="D14041" s="295"/>
    </row>
    <row r="14042" spans="1:4" x14ac:dyDescent="0.2">
      <c r="A14042" s="295">
        <v>0.2406549</v>
      </c>
      <c r="B14042" s="295"/>
      <c r="C14042" s="295">
        <v>0.31707210000000002</v>
      </c>
      <c r="D14042" s="295"/>
    </row>
    <row r="14043" spans="1:4" x14ac:dyDescent="0.2">
      <c r="A14043" s="295">
        <v>0.2406161</v>
      </c>
      <c r="B14043" s="295"/>
      <c r="C14043" s="295">
        <v>0.31707210000000002</v>
      </c>
      <c r="D14043" s="295"/>
    </row>
    <row r="14044" spans="1:4" x14ac:dyDescent="0.2">
      <c r="A14044" s="295">
        <v>0.2406034</v>
      </c>
      <c r="B14044" s="295"/>
      <c r="C14044" s="295">
        <v>0.31707210000000002</v>
      </c>
      <c r="D14044" s="295"/>
    </row>
    <row r="14045" spans="1:4" x14ac:dyDescent="0.2">
      <c r="A14045" s="295">
        <v>0.2406034</v>
      </c>
      <c r="B14045" s="295"/>
      <c r="C14045" s="295">
        <v>0.31704650000000001</v>
      </c>
      <c r="D14045" s="295"/>
    </row>
    <row r="14046" spans="1:4" x14ac:dyDescent="0.2">
      <c r="A14046" s="295">
        <v>0.2405882</v>
      </c>
      <c r="B14046" s="295"/>
      <c r="C14046" s="295">
        <v>0.31704640000000001</v>
      </c>
      <c r="D14046" s="295"/>
    </row>
    <row r="14047" spans="1:4" x14ac:dyDescent="0.2">
      <c r="A14047" s="295">
        <v>0.2405882</v>
      </c>
      <c r="B14047" s="295"/>
      <c r="C14047" s="295">
        <v>0.31702069999999999</v>
      </c>
      <c r="D14047" s="295"/>
    </row>
    <row r="14048" spans="1:4" x14ac:dyDescent="0.2">
      <c r="A14048" s="295">
        <v>0.2405746</v>
      </c>
      <c r="B14048" s="295"/>
      <c r="C14048" s="295">
        <v>0.31702069999999999</v>
      </c>
      <c r="D14048" s="295"/>
    </row>
    <row r="14049" spans="1:4" x14ac:dyDescent="0.2">
      <c r="A14049" s="295">
        <v>0.2405746</v>
      </c>
      <c r="B14049" s="295"/>
      <c r="C14049" s="295">
        <v>0.31699470000000002</v>
      </c>
      <c r="D14049" s="295"/>
    </row>
    <row r="14050" spans="1:4" x14ac:dyDescent="0.2">
      <c r="A14050" s="295">
        <v>0.24054980000000001</v>
      </c>
      <c r="B14050" s="295"/>
      <c r="C14050" s="295">
        <v>0.31699470000000002</v>
      </c>
      <c r="D14050" s="295"/>
    </row>
    <row r="14051" spans="1:4" x14ac:dyDescent="0.2">
      <c r="A14051" s="295">
        <v>0.2405079</v>
      </c>
      <c r="B14051" s="295"/>
      <c r="C14051" s="295">
        <v>0.31696760000000002</v>
      </c>
      <c r="D14051" s="295"/>
    </row>
    <row r="14052" spans="1:4" x14ac:dyDescent="0.2">
      <c r="A14052" s="295">
        <v>0.2405079</v>
      </c>
      <c r="B14052" s="295"/>
      <c r="C14052" s="295">
        <v>0.31693130000000003</v>
      </c>
      <c r="D14052" s="295"/>
    </row>
    <row r="14053" spans="1:4" x14ac:dyDescent="0.2">
      <c r="A14053" s="295">
        <v>0.2405079</v>
      </c>
      <c r="B14053" s="295"/>
      <c r="C14053" s="295">
        <v>0.31690459999999998</v>
      </c>
      <c r="D14053" s="295"/>
    </row>
    <row r="14054" spans="1:4" x14ac:dyDescent="0.2">
      <c r="A14054" s="295">
        <v>0.24049480000000001</v>
      </c>
      <c r="B14054" s="295"/>
      <c r="C14054" s="295">
        <v>0.31687860000000001</v>
      </c>
      <c r="D14054" s="295"/>
    </row>
    <row r="14055" spans="1:4" x14ac:dyDescent="0.2">
      <c r="A14055" s="295">
        <v>0.24048269999999999</v>
      </c>
      <c r="B14055" s="295"/>
      <c r="C14055" s="295">
        <v>0.31687860000000001</v>
      </c>
      <c r="D14055" s="295"/>
    </row>
    <row r="14056" spans="1:4" x14ac:dyDescent="0.2">
      <c r="A14056" s="295">
        <v>0.24046960000000001</v>
      </c>
      <c r="B14056" s="295"/>
      <c r="C14056" s="295">
        <v>0.31685429999999998</v>
      </c>
      <c r="D14056" s="295"/>
    </row>
    <row r="14057" spans="1:4" x14ac:dyDescent="0.2">
      <c r="A14057" s="295">
        <v>0.24044170000000001</v>
      </c>
      <c r="B14057" s="295"/>
      <c r="C14057" s="295">
        <v>0.31684099999999998</v>
      </c>
      <c r="D14057" s="295"/>
    </row>
    <row r="14058" spans="1:4" x14ac:dyDescent="0.2">
      <c r="A14058" s="295">
        <v>0.24042810000000001</v>
      </c>
      <c r="B14058" s="295"/>
      <c r="C14058" s="295">
        <v>0.31682630000000001</v>
      </c>
      <c r="D14058" s="295"/>
    </row>
    <row r="14059" spans="1:4" x14ac:dyDescent="0.2">
      <c r="A14059" s="295">
        <v>0.24041599999999999</v>
      </c>
      <c r="B14059" s="295"/>
      <c r="C14059" s="295">
        <v>0.31680199999999997</v>
      </c>
      <c r="D14059" s="295"/>
    </row>
    <row r="14060" spans="1:4" x14ac:dyDescent="0.2">
      <c r="A14060" s="295">
        <v>0.24041599999999999</v>
      </c>
      <c r="B14060" s="295"/>
      <c r="C14060" s="295">
        <v>0.31678830000000002</v>
      </c>
      <c r="D14060" s="295"/>
    </row>
    <row r="14061" spans="1:4" x14ac:dyDescent="0.2">
      <c r="A14061" s="295">
        <v>0.2404029</v>
      </c>
      <c r="B14061" s="295"/>
      <c r="C14061" s="295">
        <v>0.31674940000000001</v>
      </c>
      <c r="D14061" s="295"/>
    </row>
    <row r="14062" spans="1:4" x14ac:dyDescent="0.2">
      <c r="A14062" s="295">
        <v>0.2404029</v>
      </c>
      <c r="B14062" s="295"/>
      <c r="C14062" s="295">
        <v>0.31671169999999998</v>
      </c>
      <c r="D14062" s="295"/>
    </row>
    <row r="14063" spans="1:4" x14ac:dyDescent="0.2">
      <c r="A14063" s="295">
        <v>0.24037720000000001</v>
      </c>
      <c r="B14063" s="295"/>
      <c r="C14063" s="295">
        <v>0.31671169999999998</v>
      </c>
      <c r="D14063" s="295"/>
    </row>
    <row r="14064" spans="1:4" x14ac:dyDescent="0.2">
      <c r="A14064" s="295">
        <v>0.2403621</v>
      </c>
      <c r="B14064" s="295"/>
      <c r="C14064" s="295">
        <v>0.31668370000000001</v>
      </c>
      <c r="D14064" s="295"/>
    </row>
    <row r="14065" spans="1:4" x14ac:dyDescent="0.2">
      <c r="A14065" s="295">
        <v>0.24034929999999999</v>
      </c>
      <c r="B14065" s="295"/>
      <c r="C14065" s="295">
        <v>0.31665670000000001</v>
      </c>
      <c r="D14065" s="295"/>
    </row>
    <row r="14066" spans="1:4" x14ac:dyDescent="0.2">
      <c r="A14066" s="295">
        <v>0.24034929999999999</v>
      </c>
      <c r="B14066" s="295"/>
      <c r="C14066" s="295">
        <v>0.3166446</v>
      </c>
      <c r="D14066" s="295"/>
    </row>
    <row r="14067" spans="1:4" x14ac:dyDescent="0.2">
      <c r="A14067" s="295">
        <v>0.24034929999999999</v>
      </c>
      <c r="B14067" s="295"/>
      <c r="C14067" s="295">
        <v>0.31663259999999999</v>
      </c>
      <c r="D14067" s="295"/>
    </row>
    <row r="14068" spans="1:4" x14ac:dyDescent="0.2">
      <c r="A14068" s="295">
        <v>0.2403373</v>
      </c>
      <c r="B14068" s="295"/>
      <c r="C14068" s="295">
        <v>0.31662030000000002</v>
      </c>
      <c r="D14068" s="295"/>
    </row>
    <row r="14069" spans="1:4" x14ac:dyDescent="0.2">
      <c r="A14069" s="295">
        <v>0.2403373</v>
      </c>
      <c r="B14069" s="295"/>
      <c r="C14069" s="295">
        <v>0.31660700000000003</v>
      </c>
      <c r="D14069" s="295"/>
    </row>
    <row r="14070" spans="1:4" x14ac:dyDescent="0.2">
      <c r="A14070" s="295">
        <v>0.2403373</v>
      </c>
      <c r="B14070" s="295"/>
      <c r="C14070" s="295">
        <v>0.31656640000000003</v>
      </c>
      <c r="D14070" s="295"/>
    </row>
    <row r="14071" spans="1:4" x14ac:dyDescent="0.2">
      <c r="A14071" s="295">
        <v>0.24032419999999999</v>
      </c>
      <c r="B14071" s="295"/>
      <c r="C14071" s="295">
        <v>0.31656640000000003</v>
      </c>
      <c r="D14071" s="295"/>
    </row>
    <row r="14072" spans="1:4" x14ac:dyDescent="0.2">
      <c r="A14072" s="295">
        <v>0.24029700000000001</v>
      </c>
      <c r="B14072" s="295"/>
      <c r="C14072" s="295">
        <v>0.3165541</v>
      </c>
      <c r="D14072" s="295"/>
    </row>
    <row r="14073" spans="1:4" x14ac:dyDescent="0.2">
      <c r="A14073" s="295">
        <v>0.24028330000000001</v>
      </c>
      <c r="B14073" s="295"/>
      <c r="C14073" s="295">
        <v>0.31651499999999999</v>
      </c>
      <c r="D14073" s="295"/>
    </row>
    <row r="14074" spans="1:4" x14ac:dyDescent="0.2">
      <c r="A14074" s="295">
        <v>0.2402697</v>
      </c>
      <c r="B14074" s="295"/>
      <c r="C14074" s="295">
        <v>0.31650270000000003</v>
      </c>
      <c r="D14074" s="295"/>
    </row>
    <row r="14075" spans="1:4" x14ac:dyDescent="0.2">
      <c r="A14075" s="295">
        <v>0.2402697</v>
      </c>
      <c r="B14075" s="295"/>
      <c r="C14075" s="295">
        <v>0.31650270000000003</v>
      </c>
      <c r="D14075" s="295"/>
    </row>
    <row r="14076" spans="1:4" x14ac:dyDescent="0.2">
      <c r="A14076" s="295">
        <v>0.24025650000000001</v>
      </c>
      <c r="B14076" s="295"/>
      <c r="C14076" s="295">
        <v>0.31648939999999998</v>
      </c>
      <c r="D14076" s="295"/>
    </row>
    <row r="14077" spans="1:4" x14ac:dyDescent="0.2">
      <c r="A14077" s="295">
        <v>0.24022869999999999</v>
      </c>
      <c r="B14077" s="295"/>
      <c r="C14077" s="295">
        <v>0.31648939999999998</v>
      </c>
      <c r="D14077" s="295"/>
    </row>
    <row r="14078" spans="1:4" x14ac:dyDescent="0.2">
      <c r="A14078" s="295">
        <v>0.24022869999999999</v>
      </c>
      <c r="B14078" s="295"/>
      <c r="C14078" s="295">
        <v>0.31646099999999999</v>
      </c>
      <c r="D14078" s="295"/>
    </row>
    <row r="14079" spans="1:4" x14ac:dyDescent="0.2">
      <c r="A14079" s="295">
        <v>0.24022869999999999</v>
      </c>
      <c r="B14079" s="295"/>
      <c r="C14079" s="295">
        <v>0.31642300000000001</v>
      </c>
      <c r="D14079" s="295"/>
    </row>
    <row r="14080" spans="1:4" x14ac:dyDescent="0.2">
      <c r="A14080" s="295">
        <v>0.24021500000000001</v>
      </c>
      <c r="B14080" s="295"/>
      <c r="C14080" s="295">
        <v>0.316411</v>
      </c>
      <c r="D14080" s="295"/>
    </row>
    <row r="14081" spans="1:4" x14ac:dyDescent="0.2">
      <c r="A14081" s="295">
        <v>0.24021500000000001</v>
      </c>
      <c r="B14081" s="295"/>
      <c r="C14081" s="295">
        <v>0.3163841</v>
      </c>
      <c r="D14081" s="295"/>
    </row>
    <row r="14082" spans="1:4" x14ac:dyDescent="0.2">
      <c r="A14082" s="295">
        <v>0.24021500000000001</v>
      </c>
      <c r="B14082" s="295"/>
      <c r="C14082" s="295">
        <v>0.316357</v>
      </c>
      <c r="D14082" s="295"/>
    </row>
    <row r="14083" spans="1:4" x14ac:dyDescent="0.2">
      <c r="A14083" s="295">
        <v>0.24018709999999999</v>
      </c>
      <c r="B14083" s="295"/>
      <c r="C14083" s="295">
        <v>0.31634499999999999</v>
      </c>
      <c r="D14083" s="295"/>
    </row>
    <row r="14084" spans="1:4" x14ac:dyDescent="0.2">
      <c r="A14084" s="295">
        <v>0.2401751</v>
      </c>
      <c r="B14084" s="295"/>
      <c r="C14084" s="295">
        <v>0.31634489999999998</v>
      </c>
      <c r="D14084" s="295"/>
    </row>
    <row r="14085" spans="1:4" x14ac:dyDescent="0.2">
      <c r="A14085" s="295">
        <v>0.24016199999999999</v>
      </c>
      <c r="B14085" s="295"/>
      <c r="C14085" s="295">
        <v>0.3163166</v>
      </c>
      <c r="D14085" s="295"/>
    </row>
    <row r="14086" spans="1:4" x14ac:dyDescent="0.2">
      <c r="A14086" s="295">
        <v>0.24016199999999999</v>
      </c>
      <c r="B14086" s="295"/>
      <c r="C14086" s="295">
        <v>0.31629059999999998</v>
      </c>
      <c r="D14086" s="295"/>
    </row>
    <row r="14087" spans="1:4" x14ac:dyDescent="0.2">
      <c r="A14087" s="295">
        <v>0.24014830000000001</v>
      </c>
      <c r="B14087" s="295"/>
      <c r="C14087" s="295">
        <v>0.31629059999999998</v>
      </c>
      <c r="D14087" s="295"/>
    </row>
    <row r="14088" spans="1:4" x14ac:dyDescent="0.2">
      <c r="A14088" s="295">
        <v>0.24014830000000001</v>
      </c>
      <c r="B14088" s="295"/>
      <c r="C14088" s="295">
        <v>0.31623830000000003</v>
      </c>
      <c r="D14088" s="295"/>
    </row>
    <row r="14089" spans="1:4" x14ac:dyDescent="0.2">
      <c r="A14089" s="295">
        <v>0.24009530000000001</v>
      </c>
      <c r="B14089" s="295"/>
      <c r="C14089" s="295">
        <v>0.31622499999999998</v>
      </c>
      <c r="D14089" s="295"/>
    </row>
    <row r="14090" spans="1:4" x14ac:dyDescent="0.2">
      <c r="A14090" s="295">
        <v>0.24009530000000001</v>
      </c>
      <c r="B14090" s="295"/>
      <c r="C14090" s="295">
        <v>0.31621159999999998</v>
      </c>
      <c r="D14090" s="295"/>
    </row>
    <row r="14091" spans="1:4" x14ac:dyDescent="0.2">
      <c r="A14091" s="295">
        <v>0.24009530000000001</v>
      </c>
      <c r="B14091" s="295"/>
      <c r="C14091" s="295">
        <v>0.31619960000000003</v>
      </c>
      <c r="D14091" s="295"/>
    </row>
    <row r="14092" spans="1:4" x14ac:dyDescent="0.2">
      <c r="A14092" s="295">
        <v>0.24006649999999999</v>
      </c>
      <c r="B14092" s="295"/>
      <c r="C14092" s="295">
        <v>0.31619960000000003</v>
      </c>
      <c r="D14092" s="295"/>
    </row>
    <row r="14093" spans="1:4" x14ac:dyDescent="0.2">
      <c r="A14093" s="295">
        <v>0.24004059999999999</v>
      </c>
      <c r="B14093" s="295"/>
      <c r="C14093" s="295">
        <v>0.31619960000000003</v>
      </c>
      <c r="D14093" s="295"/>
    </row>
    <row r="14094" spans="1:4" x14ac:dyDescent="0.2">
      <c r="A14094" s="295">
        <v>0.24004059999999999</v>
      </c>
      <c r="B14094" s="295"/>
      <c r="C14094" s="295">
        <v>0.31617420000000002</v>
      </c>
      <c r="D14094" s="295"/>
    </row>
    <row r="14095" spans="1:4" x14ac:dyDescent="0.2">
      <c r="A14095" s="295">
        <v>0.24004059999999999</v>
      </c>
      <c r="B14095" s="295"/>
      <c r="C14095" s="295">
        <v>0.31613360000000001</v>
      </c>
      <c r="D14095" s="295"/>
    </row>
    <row r="14096" spans="1:4" x14ac:dyDescent="0.2">
      <c r="A14096" s="295">
        <v>0.24002860000000001</v>
      </c>
      <c r="B14096" s="295"/>
      <c r="C14096" s="295">
        <v>0.31613360000000001</v>
      </c>
      <c r="D14096" s="295"/>
    </row>
    <row r="14097" spans="1:4" x14ac:dyDescent="0.2">
      <c r="A14097" s="295">
        <v>0.24002860000000001</v>
      </c>
      <c r="B14097" s="295"/>
      <c r="C14097" s="295">
        <v>0.316108</v>
      </c>
      <c r="D14097" s="295"/>
    </row>
    <row r="14098" spans="1:4" x14ac:dyDescent="0.2">
      <c r="A14098" s="295">
        <v>0.24002860000000001</v>
      </c>
      <c r="B14098" s="295"/>
      <c r="C14098" s="295">
        <v>0.31609589999999999</v>
      </c>
      <c r="D14098" s="295"/>
    </row>
    <row r="14099" spans="1:4" x14ac:dyDescent="0.2">
      <c r="A14099" s="295">
        <v>0.2400149</v>
      </c>
      <c r="B14099" s="295"/>
      <c r="C14099" s="295">
        <v>0.31608389999999997</v>
      </c>
      <c r="D14099" s="295"/>
    </row>
    <row r="14100" spans="1:4" x14ac:dyDescent="0.2">
      <c r="A14100" s="295">
        <v>0.23998710000000001</v>
      </c>
      <c r="B14100" s="295"/>
      <c r="C14100" s="295">
        <v>0.31608389999999997</v>
      </c>
      <c r="D14100" s="295"/>
    </row>
    <row r="14101" spans="1:4" x14ac:dyDescent="0.2">
      <c r="A14101" s="295">
        <v>0.23997389999999999</v>
      </c>
      <c r="B14101" s="295"/>
      <c r="C14101" s="295">
        <v>0.31607059999999998</v>
      </c>
      <c r="D14101" s="295"/>
    </row>
    <row r="14102" spans="1:4" x14ac:dyDescent="0.2">
      <c r="A14102" s="295">
        <v>0.23996029999999999</v>
      </c>
      <c r="B14102" s="295"/>
      <c r="C14102" s="295">
        <v>0.31603150000000002</v>
      </c>
      <c r="D14102" s="295"/>
    </row>
    <row r="14103" spans="1:4" x14ac:dyDescent="0.2">
      <c r="A14103" s="295">
        <v>0.2399482</v>
      </c>
      <c r="B14103" s="295"/>
      <c r="C14103" s="295">
        <v>0.3159632</v>
      </c>
      <c r="D14103" s="295"/>
    </row>
    <row r="14104" spans="1:4" x14ac:dyDescent="0.2">
      <c r="A14104" s="295">
        <v>0.23993510000000001</v>
      </c>
      <c r="B14104" s="295"/>
      <c r="C14104" s="295">
        <v>0.3159632</v>
      </c>
      <c r="D14104" s="295"/>
    </row>
    <row r="14105" spans="1:4" x14ac:dyDescent="0.2">
      <c r="A14105" s="295">
        <v>0.23993510000000001</v>
      </c>
      <c r="B14105" s="295"/>
      <c r="C14105" s="295">
        <v>0.31593650000000001</v>
      </c>
      <c r="D14105" s="295"/>
    </row>
    <row r="14106" spans="1:4" x14ac:dyDescent="0.2">
      <c r="A14106" s="295">
        <v>0.23990790000000001</v>
      </c>
      <c r="B14106" s="295"/>
      <c r="C14106" s="295">
        <v>0.31589719999999999</v>
      </c>
      <c r="D14106" s="295"/>
    </row>
    <row r="14107" spans="1:4" x14ac:dyDescent="0.2">
      <c r="A14107" s="295">
        <v>0.2398816</v>
      </c>
      <c r="B14107" s="295"/>
      <c r="C14107" s="295">
        <v>0.31589719999999999</v>
      </c>
      <c r="D14107" s="295"/>
    </row>
    <row r="14108" spans="1:4" x14ac:dyDescent="0.2">
      <c r="A14108" s="295">
        <v>0.2398816</v>
      </c>
      <c r="B14108" s="295"/>
      <c r="C14108" s="295">
        <v>0.31587120000000002</v>
      </c>
      <c r="D14108" s="295"/>
    </row>
    <row r="14109" spans="1:4" x14ac:dyDescent="0.2">
      <c r="A14109" s="295">
        <v>0.2398816</v>
      </c>
      <c r="B14109" s="295"/>
      <c r="C14109" s="295">
        <v>0.31585659999999999</v>
      </c>
      <c r="D14109" s="295"/>
    </row>
    <row r="14110" spans="1:4" x14ac:dyDescent="0.2">
      <c r="A14110" s="295">
        <v>0.2398564</v>
      </c>
      <c r="B14110" s="295"/>
      <c r="C14110" s="295">
        <v>0.31583099999999997</v>
      </c>
      <c r="D14110" s="295"/>
    </row>
    <row r="14111" spans="1:4" x14ac:dyDescent="0.2">
      <c r="A14111" s="295">
        <v>0.2398564</v>
      </c>
      <c r="B14111" s="295"/>
      <c r="C14111" s="295">
        <v>0.31579190000000001</v>
      </c>
      <c r="D14111" s="295"/>
    </row>
    <row r="14112" spans="1:4" x14ac:dyDescent="0.2">
      <c r="A14112" s="295">
        <v>0.2398412</v>
      </c>
      <c r="B14112" s="295"/>
      <c r="C14112" s="295">
        <v>0.31579190000000001</v>
      </c>
      <c r="D14112" s="295"/>
    </row>
    <row r="14113" spans="1:4" x14ac:dyDescent="0.2">
      <c r="A14113" s="295">
        <v>0.2398276</v>
      </c>
      <c r="B14113" s="295"/>
      <c r="C14113" s="295">
        <v>0.31576500000000002</v>
      </c>
      <c r="D14113" s="295"/>
    </row>
    <row r="14114" spans="1:4" x14ac:dyDescent="0.2">
      <c r="A14114" s="295">
        <v>0.23978969999999999</v>
      </c>
      <c r="B14114" s="295"/>
      <c r="C14114" s="295">
        <v>0.31576500000000002</v>
      </c>
      <c r="D14114" s="295"/>
    </row>
    <row r="14115" spans="1:4" x14ac:dyDescent="0.2">
      <c r="A14115" s="295">
        <v>0.23978969999999999</v>
      </c>
      <c r="B14115" s="295"/>
      <c r="C14115" s="295">
        <v>0.31572739999999999</v>
      </c>
      <c r="D14115" s="295"/>
    </row>
    <row r="14116" spans="1:4" x14ac:dyDescent="0.2">
      <c r="A14116" s="295">
        <v>0.2397745</v>
      </c>
      <c r="B14116" s="295"/>
      <c r="C14116" s="295">
        <v>0.31571359999999998</v>
      </c>
      <c r="D14116" s="295"/>
    </row>
    <row r="14117" spans="1:4" x14ac:dyDescent="0.2">
      <c r="A14117" s="295">
        <v>0.2397609</v>
      </c>
      <c r="B14117" s="295"/>
      <c r="C14117" s="295">
        <v>0.31571359999999998</v>
      </c>
      <c r="D14117" s="295"/>
    </row>
    <row r="14118" spans="1:4" x14ac:dyDescent="0.2">
      <c r="A14118" s="295">
        <v>0.23974770000000001</v>
      </c>
      <c r="B14118" s="295"/>
      <c r="C14118" s="295">
        <v>0.31571359999999998</v>
      </c>
      <c r="D14118" s="295"/>
    </row>
    <row r="14119" spans="1:4" x14ac:dyDescent="0.2">
      <c r="A14119" s="295">
        <v>0.23973259999999999</v>
      </c>
      <c r="B14119" s="295"/>
      <c r="C14119" s="295">
        <v>0.31568570000000001</v>
      </c>
      <c r="D14119" s="295"/>
    </row>
    <row r="14120" spans="1:4" x14ac:dyDescent="0.2">
      <c r="A14120" s="295">
        <v>0.23972060000000001</v>
      </c>
      <c r="B14120" s="295"/>
      <c r="C14120" s="295">
        <v>0.31565989999999999</v>
      </c>
      <c r="D14120" s="295"/>
    </row>
    <row r="14121" spans="1:4" x14ac:dyDescent="0.2">
      <c r="A14121" s="295">
        <v>0.23972060000000001</v>
      </c>
      <c r="B14121" s="295"/>
      <c r="C14121" s="295">
        <v>0.31564759999999997</v>
      </c>
      <c r="D14121" s="295"/>
    </row>
    <row r="14122" spans="1:4" x14ac:dyDescent="0.2">
      <c r="A14122" s="295">
        <v>0.23972060000000001</v>
      </c>
      <c r="B14122" s="295"/>
      <c r="C14122" s="295">
        <v>0.31560830000000001</v>
      </c>
      <c r="D14122" s="295"/>
    </row>
    <row r="14123" spans="1:4" x14ac:dyDescent="0.2">
      <c r="A14123" s="295">
        <v>0.23969380000000001</v>
      </c>
      <c r="B14123" s="295"/>
      <c r="C14123" s="295">
        <v>0.31558160000000002</v>
      </c>
      <c r="D14123" s="295"/>
    </row>
    <row r="14124" spans="1:4" x14ac:dyDescent="0.2">
      <c r="A14124" s="295">
        <v>0.23967859999999999</v>
      </c>
      <c r="B14124" s="295"/>
      <c r="C14124" s="295">
        <v>0.3155694</v>
      </c>
      <c r="D14124" s="295"/>
    </row>
    <row r="14125" spans="1:4" x14ac:dyDescent="0.2">
      <c r="A14125" s="295">
        <v>0.23967859999999999</v>
      </c>
      <c r="B14125" s="295"/>
      <c r="C14125" s="295">
        <v>0.3155693</v>
      </c>
      <c r="D14125" s="295"/>
    </row>
    <row r="14126" spans="1:4" x14ac:dyDescent="0.2">
      <c r="A14126" s="295">
        <v>0.2396529</v>
      </c>
      <c r="B14126" s="295"/>
      <c r="C14126" s="295">
        <v>0.3155693</v>
      </c>
      <c r="D14126" s="295"/>
    </row>
    <row r="14127" spans="1:4" x14ac:dyDescent="0.2">
      <c r="A14127" s="295">
        <v>0.2396402</v>
      </c>
      <c r="B14127" s="295"/>
      <c r="C14127" s="295">
        <v>0.31550329999999999</v>
      </c>
      <c r="D14127" s="295"/>
    </row>
    <row r="14128" spans="1:4" x14ac:dyDescent="0.2">
      <c r="A14128" s="295">
        <v>0.2396402</v>
      </c>
      <c r="B14128" s="295"/>
      <c r="C14128" s="295">
        <v>0.31550329999999999</v>
      </c>
      <c r="D14128" s="295"/>
    </row>
    <row r="14129" spans="1:4" x14ac:dyDescent="0.2">
      <c r="A14129" s="295">
        <v>0.2395999</v>
      </c>
      <c r="B14129" s="295"/>
      <c r="C14129" s="295">
        <v>0.31550329999999999</v>
      </c>
      <c r="D14129" s="295"/>
    </row>
    <row r="14130" spans="1:4" x14ac:dyDescent="0.2">
      <c r="A14130" s="295">
        <v>0.2395999</v>
      </c>
      <c r="B14130" s="295"/>
      <c r="C14130" s="295">
        <v>0.31546419999999997</v>
      </c>
      <c r="D14130" s="295"/>
    </row>
    <row r="14131" spans="1:4" x14ac:dyDescent="0.2">
      <c r="A14131" s="295">
        <v>0.23957419999999999</v>
      </c>
      <c r="B14131" s="295"/>
      <c r="C14131" s="295">
        <v>0.31546419999999997</v>
      </c>
      <c r="D14131" s="295"/>
    </row>
    <row r="14132" spans="1:4" x14ac:dyDescent="0.2">
      <c r="A14132" s="295">
        <v>0.23957419999999999</v>
      </c>
      <c r="B14132" s="295"/>
      <c r="C14132" s="295">
        <v>0.3154496</v>
      </c>
      <c r="D14132" s="295"/>
    </row>
    <row r="14133" spans="1:4" x14ac:dyDescent="0.2">
      <c r="A14133" s="295">
        <v>0.23954839999999999</v>
      </c>
      <c r="B14133" s="295"/>
      <c r="C14133" s="295">
        <v>0.31543589999999999</v>
      </c>
      <c r="D14133" s="295"/>
    </row>
    <row r="14134" spans="1:4" x14ac:dyDescent="0.2">
      <c r="A14134" s="295">
        <v>0.2395332</v>
      </c>
      <c r="B14134" s="295"/>
      <c r="C14134" s="295">
        <v>0.31541029999999998</v>
      </c>
      <c r="D14134" s="295"/>
    </row>
    <row r="14135" spans="1:4" x14ac:dyDescent="0.2">
      <c r="A14135" s="295">
        <v>0.2395332</v>
      </c>
      <c r="B14135" s="295"/>
      <c r="C14135" s="295">
        <v>0.31541029999999998</v>
      </c>
      <c r="D14135" s="295"/>
    </row>
    <row r="14136" spans="1:4" x14ac:dyDescent="0.2">
      <c r="A14136" s="295">
        <v>0.239506</v>
      </c>
      <c r="B14136" s="295"/>
      <c r="C14136" s="295">
        <v>0.31536979999999998</v>
      </c>
      <c r="D14136" s="295"/>
    </row>
    <row r="14137" spans="1:4" x14ac:dyDescent="0.2">
      <c r="A14137" s="295">
        <v>0.2394802</v>
      </c>
      <c r="B14137" s="295"/>
      <c r="C14137" s="295">
        <v>0.31534430000000002</v>
      </c>
      <c r="D14137" s="295"/>
    </row>
    <row r="14138" spans="1:4" x14ac:dyDescent="0.2">
      <c r="A14138" s="295">
        <v>0.2394802</v>
      </c>
      <c r="B14138" s="295"/>
      <c r="C14138" s="295">
        <v>0.31533220000000001</v>
      </c>
      <c r="D14138" s="295"/>
    </row>
    <row r="14139" spans="1:4" x14ac:dyDescent="0.2">
      <c r="A14139" s="295">
        <v>0.2394802</v>
      </c>
      <c r="B14139" s="295"/>
      <c r="C14139" s="295">
        <v>0.31531759999999998</v>
      </c>
      <c r="D14139" s="295"/>
    </row>
    <row r="14140" spans="1:4" x14ac:dyDescent="0.2">
      <c r="A14140" s="295">
        <v>0.2394674</v>
      </c>
      <c r="B14140" s="295"/>
      <c r="C14140" s="295">
        <v>0.31530550000000002</v>
      </c>
      <c r="D14140" s="295"/>
    </row>
    <row r="14141" spans="1:4" x14ac:dyDescent="0.2">
      <c r="A14141" s="295">
        <v>0.23945430000000001</v>
      </c>
      <c r="B14141" s="295"/>
      <c r="C14141" s="295">
        <v>0.31526510000000002</v>
      </c>
      <c r="D14141" s="295"/>
    </row>
    <row r="14142" spans="1:4" x14ac:dyDescent="0.2">
      <c r="A14142" s="295">
        <v>0.2394135</v>
      </c>
      <c r="B14142" s="295"/>
      <c r="C14142" s="295">
        <v>0.31526510000000002</v>
      </c>
      <c r="D14142" s="295"/>
    </row>
    <row r="14143" spans="1:4" x14ac:dyDescent="0.2">
      <c r="A14143" s="295">
        <v>0.2394135</v>
      </c>
      <c r="B14143" s="295"/>
      <c r="C14143" s="295">
        <v>0.31523909999999999</v>
      </c>
      <c r="D14143" s="295"/>
    </row>
    <row r="14144" spans="1:4" x14ac:dyDescent="0.2">
      <c r="A14144" s="295">
        <v>0.2394135</v>
      </c>
      <c r="B14144" s="295"/>
      <c r="C14144" s="295">
        <v>0.31521379999999999</v>
      </c>
      <c r="D14144" s="295"/>
    </row>
    <row r="14145" spans="1:4" x14ac:dyDescent="0.2">
      <c r="A14145" s="295">
        <v>0.2394135</v>
      </c>
      <c r="B14145" s="295"/>
      <c r="C14145" s="295">
        <v>0.31519910000000001</v>
      </c>
      <c r="D14145" s="295"/>
    </row>
    <row r="14146" spans="1:4" x14ac:dyDescent="0.2">
      <c r="A14146" s="295">
        <v>0.23937149999999999</v>
      </c>
      <c r="B14146" s="295"/>
      <c r="C14146" s="295">
        <v>0.3151854</v>
      </c>
      <c r="D14146" s="295"/>
    </row>
    <row r="14147" spans="1:4" x14ac:dyDescent="0.2">
      <c r="A14147" s="295">
        <v>0.23937149999999999</v>
      </c>
      <c r="B14147" s="295"/>
      <c r="C14147" s="295">
        <v>0.3151854</v>
      </c>
      <c r="D14147" s="295"/>
    </row>
    <row r="14148" spans="1:4" x14ac:dyDescent="0.2">
      <c r="A14148" s="295">
        <v>0.2393595</v>
      </c>
      <c r="B14148" s="295"/>
      <c r="C14148" s="295">
        <v>0.31517309999999998</v>
      </c>
      <c r="D14148" s="295"/>
    </row>
    <row r="14149" spans="1:4" x14ac:dyDescent="0.2">
      <c r="A14149" s="295">
        <v>0.2393468</v>
      </c>
      <c r="B14149" s="295"/>
      <c r="C14149" s="295">
        <v>0.3151331</v>
      </c>
      <c r="D14149" s="295"/>
    </row>
    <row r="14150" spans="1:4" x14ac:dyDescent="0.2">
      <c r="A14150" s="295">
        <v>0.2393468</v>
      </c>
      <c r="B14150" s="295"/>
      <c r="C14150" s="295">
        <v>0.3151331</v>
      </c>
      <c r="D14150" s="295"/>
    </row>
    <row r="14151" spans="1:4" x14ac:dyDescent="0.2">
      <c r="A14151" s="295">
        <v>0.2393216</v>
      </c>
      <c r="B14151" s="295"/>
      <c r="C14151" s="295">
        <v>0.31509510000000002</v>
      </c>
      <c r="D14151" s="295"/>
    </row>
    <row r="14152" spans="1:4" x14ac:dyDescent="0.2">
      <c r="A14152" s="295">
        <v>0.2393064</v>
      </c>
      <c r="B14152" s="295"/>
      <c r="C14152" s="295">
        <v>0.31506840000000003</v>
      </c>
      <c r="D14152" s="295"/>
    </row>
    <row r="14153" spans="1:4" x14ac:dyDescent="0.2">
      <c r="A14153" s="295">
        <v>0.23928079999999999</v>
      </c>
      <c r="B14153" s="295"/>
      <c r="C14153" s="295">
        <v>0.31505470000000002</v>
      </c>
      <c r="D14153" s="295"/>
    </row>
    <row r="14154" spans="1:4" x14ac:dyDescent="0.2">
      <c r="A14154" s="295">
        <v>0.2392676</v>
      </c>
      <c r="B14154" s="295"/>
      <c r="C14154" s="295">
        <v>0.31505460000000002</v>
      </c>
      <c r="D14154" s="295"/>
    </row>
    <row r="14155" spans="1:4" x14ac:dyDescent="0.2">
      <c r="A14155" s="295">
        <v>0.2392418</v>
      </c>
      <c r="B14155" s="295"/>
      <c r="C14155" s="295">
        <v>0.31504260000000001</v>
      </c>
      <c r="D14155" s="295"/>
    </row>
    <row r="14156" spans="1:4" x14ac:dyDescent="0.2">
      <c r="A14156" s="295">
        <v>0.2392418</v>
      </c>
      <c r="B14156" s="295"/>
      <c r="C14156" s="295">
        <v>0.31500240000000002</v>
      </c>
      <c r="D14156" s="295"/>
    </row>
    <row r="14157" spans="1:4" x14ac:dyDescent="0.2">
      <c r="A14157" s="295">
        <v>0.2392418</v>
      </c>
      <c r="B14157" s="295"/>
      <c r="C14157" s="295">
        <v>0.31496580000000002</v>
      </c>
      <c r="D14157" s="295"/>
    </row>
    <row r="14158" spans="1:4" x14ac:dyDescent="0.2">
      <c r="A14158" s="295">
        <v>0.2392135</v>
      </c>
      <c r="B14158" s="295"/>
      <c r="C14158" s="295">
        <v>0.31495210000000001</v>
      </c>
      <c r="D14158" s="295"/>
    </row>
    <row r="14159" spans="1:4" x14ac:dyDescent="0.2">
      <c r="A14159" s="295">
        <v>0.23920140000000001</v>
      </c>
      <c r="B14159" s="295"/>
      <c r="C14159" s="295">
        <v>0.31493739999999998</v>
      </c>
      <c r="D14159" s="295"/>
    </row>
    <row r="14160" spans="1:4" x14ac:dyDescent="0.2">
      <c r="A14160" s="295">
        <v>0.2391731</v>
      </c>
      <c r="B14160" s="295"/>
      <c r="C14160" s="295">
        <v>0.31491209999999997</v>
      </c>
      <c r="D14160" s="295"/>
    </row>
    <row r="14161" spans="1:4" x14ac:dyDescent="0.2">
      <c r="A14161" s="295">
        <v>0.2391731</v>
      </c>
      <c r="B14161" s="295"/>
      <c r="C14161" s="295">
        <v>0.31489980000000001</v>
      </c>
      <c r="D14161" s="295"/>
    </row>
    <row r="14162" spans="1:4" x14ac:dyDescent="0.2">
      <c r="A14162" s="295">
        <v>0.23914679999999999</v>
      </c>
      <c r="B14162" s="295"/>
      <c r="C14162" s="295">
        <v>0.31488519999999998</v>
      </c>
      <c r="D14162" s="295"/>
    </row>
    <row r="14163" spans="1:4" x14ac:dyDescent="0.2">
      <c r="A14163" s="295">
        <v>0.2391336</v>
      </c>
      <c r="B14163" s="295"/>
      <c r="C14163" s="295">
        <v>0.31487140000000002</v>
      </c>
      <c r="D14163" s="295"/>
    </row>
    <row r="14164" spans="1:4" x14ac:dyDescent="0.2">
      <c r="A14164" s="295">
        <v>0.23912159999999999</v>
      </c>
      <c r="B14164" s="295"/>
      <c r="C14164" s="295">
        <v>0.31484440000000002</v>
      </c>
      <c r="D14164" s="295"/>
    </row>
    <row r="14165" spans="1:4" x14ac:dyDescent="0.2">
      <c r="A14165" s="295">
        <v>0.23912159999999999</v>
      </c>
      <c r="B14165" s="295"/>
      <c r="C14165" s="295">
        <v>0.3148321</v>
      </c>
      <c r="D14165" s="295"/>
    </row>
    <row r="14166" spans="1:4" x14ac:dyDescent="0.2">
      <c r="A14166" s="295">
        <v>0.23910890000000001</v>
      </c>
      <c r="B14166" s="295"/>
      <c r="C14166" s="295">
        <v>0.3148184</v>
      </c>
      <c r="D14166" s="295"/>
    </row>
    <row r="14167" spans="1:4" x14ac:dyDescent="0.2">
      <c r="A14167" s="295">
        <v>0.23908209999999999</v>
      </c>
      <c r="B14167" s="295"/>
      <c r="C14167" s="295">
        <v>0.31480629999999998</v>
      </c>
      <c r="D14167" s="295"/>
    </row>
    <row r="14168" spans="1:4" x14ac:dyDescent="0.2">
      <c r="A14168" s="295">
        <v>0.23908209999999999</v>
      </c>
      <c r="B14168" s="295"/>
      <c r="C14168" s="295">
        <v>0.31480629999999998</v>
      </c>
      <c r="D14168" s="295"/>
    </row>
    <row r="14169" spans="1:4" x14ac:dyDescent="0.2">
      <c r="A14169" s="295">
        <v>0.2390669</v>
      </c>
      <c r="B14169" s="295"/>
      <c r="C14169" s="295">
        <v>0.31476720000000002</v>
      </c>
      <c r="D14169" s="295"/>
    </row>
    <row r="14170" spans="1:4" x14ac:dyDescent="0.2">
      <c r="A14170" s="295">
        <v>0.23905419999999999</v>
      </c>
      <c r="B14170" s="295"/>
      <c r="C14170" s="295">
        <v>0.31474029999999997</v>
      </c>
      <c r="D14170" s="295"/>
    </row>
    <row r="14171" spans="1:4" x14ac:dyDescent="0.2">
      <c r="A14171" s="295">
        <v>0.23904059999999999</v>
      </c>
      <c r="B14171" s="295"/>
      <c r="C14171" s="295">
        <v>0.31472830000000002</v>
      </c>
      <c r="D14171" s="295"/>
    </row>
    <row r="14172" spans="1:4" x14ac:dyDescent="0.2">
      <c r="A14172" s="295">
        <v>0.2390285</v>
      </c>
      <c r="B14172" s="295"/>
      <c r="C14172" s="295">
        <v>0.31472830000000002</v>
      </c>
      <c r="D14172" s="295"/>
    </row>
    <row r="14173" spans="1:4" x14ac:dyDescent="0.2">
      <c r="A14173" s="295">
        <v>0.2390149</v>
      </c>
      <c r="B14173" s="295"/>
      <c r="C14173" s="295">
        <v>0.31469029999999998</v>
      </c>
      <c r="D14173" s="295"/>
    </row>
    <row r="14174" spans="1:4" x14ac:dyDescent="0.2">
      <c r="A14174" s="295">
        <v>0.2389897</v>
      </c>
      <c r="B14174" s="295"/>
      <c r="C14174" s="295">
        <v>0.31469019999999998</v>
      </c>
      <c r="D14174" s="295"/>
    </row>
    <row r="14175" spans="1:4" x14ac:dyDescent="0.2">
      <c r="A14175" s="295">
        <v>0.23897460000000001</v>
      </c>
      <c r="B14175" s="295"/>
      <c r="C14175" s="295">
        <v>0.31469019999999998</v>
      </c>
      <c r="D14175" s="295"/>
    </row>
    <row r="14176" spans="1:4" x14ac:dyDescent="0.2">
      <c r="A14176" s="295">
        <v>0.23896249999999999</v>
      </c>
      <c r="B14176" s="295"/>
      <c r="C14176" s="295">
        <v>0.31463649999999999</v>
      </c>
      <c r="D14176" s="295"/>
    </row>
    <row r="14177" spans="1:4" x14ac:dyDescent="0.2">
      <c r="A14177" s="295">
        <v>0.23893619999999999</v>
      </c>
      <c r="B14177" s="295"/>
      <c r="C14177" s="295">
        <v>0.31461109999999998</v>
      </c>
      <c r="D14177" s="295"/>
    </row>
    <row r="14178" spans="1:4" x14ac:dyDescent="0.2">
      <c r="A14178" s="295">
        <v>0.238923</v>
      </c>
      <c r="B14178" s="295"/>
      <c r="C14178" s="295">
        <v>0.31458419999999998</v>
      </c>
      <c r="D14178" s="295"/>
    </row>
    <row r="14179" spans="1:4" x14ac:dyDescent="0.2">
      <c r="A14179" s="295">
        <v>0.238923</v>
      </c>
      <c r="B14179" s="295"/>
      <c r="C14179" s="295">
        <v>0.31457049999999998</v>
      </c>
      <c r="D14179" s="295"/>
    </row>
    <row r="14180" spans="1:4" x14ac:dyDescent="0.2">
      <c r="A14180" s="295">
        <v>0.23889589999999999</v>
      </c>
      <c r="B14180" s="295"/>
      <c r="C14180" s="295">
        <v>0.31455719999999998</v>
      </c>
      <c r="D14180" s="295"/>
    </row>
    <row r="14181" spans="1:4" x14ac:dyDescent="0.2">
      <c r="A14181" s="295">
        <v>0.23889579999999999</v>
      </c>
      <c r="B14181" s="295"/>
      <c r="C14181" s="295">
        <v>0.31455709999999998</v>
      </c>
      <c r="D14181" s="295"/>
    </row>
    <row r="14182" spans="1:4" x14ac:dyDescent="0.2">
      <c r="A14182" s="295">
        <v>0.23885799999999999</v>
      </c>
      <c r="B14182" s="295"/>
      <c r="C14182" s="295">
        <v>0.3145191</v>
      </c>
      <c r="D14182" s="295"/>
    </row>
    <row r="14183" spans="1:4" x14ac:dyDescent="0.2">
      <c r="A14183" s="295">
        <v>0.23884430000000001</v>
      </c>
      <c r="B14183" s="295"/>
      <c r="C14183" s="295">
        <v>0.3145058</v>
      </c>
      <c r="D14183" s="295"/>
    </row>
    <row r="14184" spans="1:4" x14ac:dyDescent="0.2">
      <c r="A14184" s="295">
        <v>0.23883160000000001</v>
      </c>
      <c r="B14184" s="295"/>
      <c r="C14184" s="295">
        <v>0.31447979999999998</v>
      </c>
      <c r="D14184" s="295"/>
    </row>
    <row r="14185" spans="1:4" x14ac:dyDescent="0.2">
      <c r="A14185" s="295">
        <v>0.23881849999999999</v>
      </c>
      <c r="B14185" s="295"/>
      <c r="C14185" s="295">
        <v>0.31442609999999999</v>
      </c>
      <c r="D14185" s="295"/>
    </row>
    <row r="14186" spans="1:4" x14ac:dyDescent="0.2">
      <c r="A14186" s="295">
        <v>0.2387928</v>
      </c>
      <c r="B14186" s="295"/>
      <c r="C14186" s="295">
        <v>0.31442599999999998</v>
      </c>
      <c r="D14186" s="295"/>
    </row>
    <row r="14187" spans="1:4" x14ac:dyDescent="0.2">
      <c r="A14187" s="295">
        <v>0.23877760000000001</v>
      </c>
      <c r="B14187" s="295"/>
      <c r="C14187" s="295">
        <v>0.31441229999999998</v>
      </c>
      <c r="D14187" s="295"/>
    </row>
    <row r="14188" spans="1:4" x14ac:dyDescent="0.2">
      <c r="A14188" s="295">
        <v>0.23876449999999999</v>
      </c>
      <c r="B14188" s="295"/>
      <c r="C14188" s="295">
        <v>0.31441229999999998</v>
      </c>
      <c r="D14188" s="295"/>
    </row>
    <row r="14189" spans="1:4" x14ac:dyDescent="0.2">
      <c r="A14189" s="295">
        <v>0.23875179999999999</v>
      </c>
      <c r="B14189" s="295"/>
      <c r="C14189" s="295">
        <v>0.31437229999999999</v>
      </c>
      <c r="D14189" s="295"/>
    </row>
    <row r="14190" spans="1:4" x14ac:dyDescent="0.2">
      <c r="A14190" s="295">
        <v>0.23875179999999999</v>
      </c>
      <c r="B14190" s="295"/>
      <c r="C14190" s="295">
        <v>0.31435859999999999</v>
      </c>
      <c r="D14190" s="295"/>
    </row>
    <row r="14191" spans="1:4" x14ac:dyDescent="0.2">
      <c r="A14191" s="295">
        <v>0.23875179999999999</v>
      </c>
      <c r="B14191" s="295"/>
      <c r="C14191" s="295">
        <v>0.31434630000000002</v>
      </c>
      <c r="D14191" s="295"/>
    </row>
    <row r="14192" spans="1:4" x14ac:dyDescent="0.2">
      <c r="A14192" s="295">
        <v>0.23875179999999999</v>
      </c>
      <c r="B14192" s="295"/>
      <c r="C14192" s="295">
        <v>0.31433260000000002</v>
      </c>
      <c r="D14192" s="295"/>
    </row>
    <row r="14193" spans="1:4" x14ac:dyDescent="0.2">
      <c r="A14193" s="295">
        <v>0.23872460000000001</v>
      </c>
      <c r="B14193" s="295"/>
      <c r="C14193" s="295">
        <v>0.3143205</v>
      </c>
      <c r="D14193" s="295"/>
    </row>
    <row r="14194" spans="1:4" x14ac:dyDescent="0.2">
      <c r="A14194" s="295">
        <v>0.2387109</v>
      </c>
      <c r="B14194" s="295"/>
      <c r="C14194" s="295">
        <v>0.3143205</v>
      </c>
      <c r="D14194" s="295"/>
    </row>
    <row r="14195" spans="1:4" x14ac:dyDescent="0.2">
      <c r="A14195" s="295">
        <v>0.23869779999999999</v>
      </c>
      <c r="B14195" s="295"/>
      <c r="C14195" s="295">
        <v>0.31429249999999997</v>
      </c>
      <c r="D14195" s="295"/>
    </row>
    <row r="14196" spans="1:4" x14ac:dyDescent="0.2">
      <c r="A14196" s="295">
        <v>0.23867140000000001</v>
      </c>
      <c r="B14196" s="295"/>
      <c r="C14196" s="295">
        <v>0.31426559999999998</v>
      </c>
      <c r="D14196" s="295"/>
    </row>
    <row r="14197" spans="1:4" x14ac:dyDescent="0.2">
      <c r="A14197" s="295">
        <v>0.23865629999999999</v>
      </c>
      <c r="B14197" s="295"/>
      <c r="C14197" s="295">
        <v>0.31423990000000002</v>
      </c>
      <c r="D14197" s="295"/>
    </row>
    <row r="14198" spans="1:4" x14ac:dyDescent="0.2">
      <c r="A14198" s="295">
        <v>0.23865629999999999</v>
      </c>
      <c r="B14198" s="295"/>
      <c r="C14198" s="295">
        <v>0.3142276</v>
      </c>
      <c r="D14198" s="295"/>
    </row>
    <row r="14199" spans="1:4" x14ac:dyDescent="0.2">
      <c r="A14199" s="295">
        <v>0.2386431</v>
      </c>
      <c r="B14199" s="295"/>
      <c r="C14199" s="295">
        <v>0.31421539999999998</v>
      </c>
      <c r="D14199" s="295"/>
    </row>
    <row r="14200" spans="1:4" x14ac:dyDescent="0.2">
      <c r="A14200" s="295">
        <v>0.23861740000000001</v>
      </c>
      <c r="B14200" s="295"/>
      <c r="C14200" s="295">
        <v>0.31419000000000002</v>
      </c>
      <c r="D14200" s="295"/>
    </row>
    <row r="14201" spans="1:4" x14ac:dyDescent="0.2">
      <c r="A14201" s="295">
        <v>0.23861740000000001</v>
      </c>
      <c r="B14201" s="295"/>
      <c r="C14201" s="295">
        <v>0.31417529999999999</v>
      </c>
      <c r="D14201" s="295"/>
    </row>
    <row r="14202" spans="1:4" x14ac:dyDescent="0.2">
      <c r="A14202" s="295">
        <v>0.23859069999999999</v>
      </c>
      <c r="B14202" s="295"/>
      <c r="C14202" s="295">
        <v>0.3141351</v>
      </c>
      <c r="D14202" s="295"/>
    </row>
    <row r="14203" spans="1:4" x14ac:dyDescent="0.2">
      <c r="A14203" s="295">
        <v>0.23857790000000001</v>
      </c>
      <c r="B14203" s="295"/>
      <c r="C14203" s="295">
        <v>0.3141351</v>
      </c>
      <c r="D14203" s="295"/>
    </row>
    <row r="14204" spans="1:4" x14ac:dyDescent="0.2">
      <c r="A14204" s="295">
        <v>0.2385507</v>
      </c>
      <c r="B14204" s="295"/>
      <c r="C14204" s="295">
        <v>0.31409749999999997</v>
      </c>
      <c r="D14204" s="295"/>
    </row>
    <row r="14205" spans="1:4" x14ac:dyDescent="0.2">
      <c r="A14205" s="295">
        <v>0.23852400000000001</v>
      </c>
      <c r="B14205" s="295"/>
      <c r="C14205" s="295">
        <v>0.31408370000000002</v>
      </c>
      <c r="D14205" s="295"/>
    </row>
    <row r="14206" spans="1:4" x14ac:dyDescent="0.2">
      <c r="A14206" s="295">
        <v>0.23852400000000001</v>
      </c>
      <c r="B14206" s="295"/>
      <c r="C14206" s="295">
        <v>0.31407000000000002</v>
      </c>
      <c r="D14206" s="295"/>
    </row>
    <row r="14207" spans="1:4" x14ac:dyDescent="0.2">
      <c r="A14207" s="295">
        <v>0.2384976</v>
      </c>
      <c r="B14207" s="295"/>
      <c r="C14207" s="295">
        <v>0.31401630000000003</v>
      </c>
      <c r="D14207" s="295"/>
    </row>
    <row r="14208" spans="1:4" x14ac:dyDescent="0.2">
      <c r="A14208" s="295">
        <v>0.2384704</v>
      </c>
      <c r="B14208" s="295"/>
      <c r="C14208" s="295">
        <v>0.31401630000000003</v>
      </c>
      <c r="D14208" s="295"/>
    </row>
    <row r="14209" spans="1:4" x14ac:dyDescent="0.2">
      <c r="A14209" s="295">
        <v>0.23844209999999999</v>
      </c>
      <c r="B14209" s="295"/>
      <c r="C14209" s="295">
        <v>0.31400289999999997</v>
      </c>
      <c r="D14209" s="295"/>
    </row>
    <row r="14210" spans="1:4" x14ac:dyDescent="0.2">
      <c r="A14210" s="295">
        <v>0.23844209999999999</v>
      </c>
      <c r="B14210" s="295"/>
      <c r="C14210" s="295">
        <v>0.3139883</v>
      </c>
      <c r="D14210" s="295"/>
    </row>
    <row r="14211" spans="1:4" x14ac:dyDescent="0.2">
      <c r="A14211" s="295">
        <v>0.23843010000000001</v>
      </c>
      <c r="B14211" s="295"/>
      <c r="C14211" s="295">
        <v>0.31397599999999998</v>
      </c>
      <c r="D14211" s="295"/>
    </row>
    <row r="14212" spans="1:4" x14ac:dyDescent="0.2">
      <c r="A14212" s="295">
        <v>0.2384174</v>
      </c>
      <c r="B14212" s="295"/>
      <c r="C14212" s="295">
        <v>0.31396400000000002</v>
      </c>
      <c r="D14212" s="295"/>
    </row>
    <row r="14213" spans="1:4" x14ac:dyDescent="0.2">
      <c r="A14213" s="295">
        <v>0.2384174</v>
      </c>
      <c r="B14213" s="295"/>
      <c r="C14213" s="295">
        <v>0.31396400000000002</v>
      </c>
      <c r="D14213" s="295"/>
    </row>
    <row r="14214" spans="1:4" x14ac:dyDescent="0.2">
      <c r="A14214" s="295">
        <v>0.23838860000000001</v>
      </c>
      <c r="B14214" s="295"/>
      <c r="C14214" s="295">
        <v>0.3139517</v>
      </c>
      <c r="D14214" s="295"/>
    </row>
    <row r="14215" spans="1:4" x14ac:dyDescent="0.2">
      <c r="A14215" s="295">
        <v>0.2383507</v>
      </c>
      <c r="B14215" s="295"/>
      <c r="C14215" s="295">
        <v>0.31393710000000002</v>
      </c>
      <c r="D14215" s="295"/>
    </row>
    <row r="14216" spans="1:4" x14ac:dyDescent="0.2">
      <c r="A14216" s="295">
        <v>0.2383507</v>
      </c>
      <c r="B14216" s="295"/>
      <c r="C14216" s="295">
        <v>0.31389800000000001</v>
      </c>
      <c r="D14216" s="295"/>
    </row>
    <row r="14217" spans="1:4" x14ac:dyDescent="0.2">
      <c r="A14217" s="295">
        <v>0.2383507</v>
      </c>
      <c r="B14217" s="295"/>
      <c r="C14217" s="295">
        <v>0.31389800000000001</v>
      </c>
      <c r="D14217" s="295"/>
    </row>
    <row r="14218" spans="1:4" x14ac:dyDescent="0.2">
      <c r="A14218" s="295">
        <v>0.2383507</v>
      </c>
      <c r="B14218" s="295"/>
      <c r="C14218" s="295">
        <v>0.31388569999999999</v>
      </c>
      <c r="D14218" s="295"/>
    </row>
    <row r="14219" spans="1:4" x14ac:dyDescent="0.2">
      <c r="A14219" s="295">
        <v>0.2383507</v>
      </c>
      <c r="B14219" s="295"/>
      <c r="C14219" s="295">
        <v>0.31388569999999999</v>
      </c>
      <c r="D14219" s="295"/>
    </row>
    <row r="14220" spans="1:4" x14ac:dyDescent="0.2">
      <c r="A14220" s="295">
        <v>0.23831189999999999</v>
      </c>
      <c r="B14220" s="295"/>
      <c r="C14220" s="295">
        <v>0.313832</v>
      </c>
      <c r="D14220" s="295"/>
    </row>
    <row r="14221" spans="1:4" x14ac:dyDescent="0.2">
      <c r="A14221" s="295">
        <v>0.23829910000000001</v>
      </c>
      <c r="B14221" s="295"/>
      <c r="C14221" s="295">
        <v>0.313832</v>
      </c>
      <c r="D14221" s="295"/>
    </row>
    <row r="14222" spans="1:4" x14ac:dyDescent="0.2">
      <c r="A14222" s="295">
        <v>0.238284</v>
      </c>
      <c r="B14222" s="295"/>
      <c r="C14222" s="295">
        <v>0.31380740000000001</v>
      </c>
      <c r="D14222" s="295"/>
    </row>
    <row r="14223" spans="1:4" x14ac:dyDescent="0.2">
      <c r="A14223" s="295">
        <v>0.238284</v>
      </c>
      <c r="B14223" s="295"/>
      <c r="C14223" s="295">
        <v>0.31379370000000001</v>
      </c>
      <c r="D14223" s="295"/>
    </row>
    <row r="14224" spans="1:4" x14ac:dyDescent="0.2">
      <c r="A14224" s="295">
        <v>0.23825879999999999</v>
      </c>
      <c r="B14224" s="295"/>
      <c r="C14224" s="295">
        <v>0.31379370000000001</v>
      </c>
      <c r="D14224" s="295"/>
    </row>
    <row r="14225" spans="1:4" x14ac:dyDescent="0.2">
      <c r="A14225" s="295">
        <v>0.23824519999999999</v>
      </c>
      <c r="B14225" s="295"/>
      <c r="C14225" s="295">
        <v>0.31378149999999999</v>
      </c>
      <c r="D14225" s="295"/>
    </row>
    <row r="14226" spans="1:4" x14ac:dyDescent="0.2">
      <c r="A14226" s="295">
        <v>0.23821729999999999</v>
      </c>
      <c r="B14226" s="295"/>
      <c r="C14226" s="295">
        <v>0.31374229999999997</v>
      </c>
      <c r="D14226" s="295"/>
    </row>
    <row r="14227" spans="1:4" x14ac:dyDescent="0.2">
      <c r="A14227" s="295">
        <v>0.23820530000000001</v>
      </c>
      <c r="B14227" s="295"/>
      <c r="C14227" s="295">
        <v>0.31373010000000001</v>
      </c>
      <c r="D14227" s="295"/>
    </row>
    <row r="14228" spans="1:4" x14ac:dyDescent="0.2">
      <c r="A14228" s="295">
        <v>0.23820530000000001</v>
      </c>
      <c r="B14228" s="295"/>
      <c r="C14228" s="295">
        <v>0.31373010000000001</v>
      </c>
      <c r="D14228" s="295"/>
    </row>
    <row r="14229" spans="1:4" x14ac:dyDescent="0.2">
      <c r="A14229" s="295">
        <v>0.23818010000000001</v>
      </c>
      <c r="B14229" s="295"/>
      <c r="C14229" s="295">
        <v>0.31371779999999999</v>
      </c>
      <c r="D14229" s="295"/>
    </row>
    <row r="14230" spans="1:4" x14ac:dyDescent="0.2">
      <c r="A14230" s="295">
        <v>0.2381664</v>
      </c>
      <c r="B14230" s="295"/>
      <c r="C14230" s="295">
        <v>0.31367719999999999</v>
      </c>
      <c r="D14230" s="295"/>
    </row>
    <row r="14231" spans="1:4" x14ac:dyDescent="0.2">
      <c r="A14231" s="295">
        <v>0.23813809999999999</v>
      </c>
      <c r="B14231" s="295"/>
      <c r="C14231" s="295">
        <v>0.31365290000000001</v>
      </c>
      <c r="D14231" s="295"/>
    </row>
    <row r="14232" spans="1:4" x14ac:dyDescent="0.2">
      <c r="A14232" s="295">
        <v>0.23812610000000001</v>
      </c>
      <c r="B14232" s="295"/>
      <c r="C14232" s="295">
        <v>0.31364059999999999</v>
      </c>
      <c r="D14232" s="295"/>
    </row>
    <row r="14233" spans="1:4" x14ac:dyDescent="0.2">
      <c r="A14233" s="295">
        <v>0.2381134</v>
      </c>
      <c r="B14233" s="295"/>
      <c r="C14233" s="295">
        <v>0.31360060000000001</v>
      </c>
      <c r="D14233" s="295"/>
    </row>
    <row r="14234" spans="1:4" x14ac:dyDescent="0.2">
      <c r="A14234" s="295">
        <v>0.23809820000000001</v>
      </c>
      <c r="B14234" s="295"/>
      <c r="C14234" s="295">
        <v>0.31357459999999998</v>
      </c>
      <c r="D14234" s="295"/>
    </row>
    <row r="14235" spans="1:4" x14ac:dyDescent="0.2">
      <c r="A14235" s="295">
        <v>0.23809820000000001</v>
      </c>
      <c r="B14235" s="295"/>
      <c r="C14235" s="295">
        <v>0.31356129999999999</v>
      </c>
      <c r="D14235" s="295"/>
    </row>
    <row r="14236" spans="1:4" x14ac:dyDescent="0.2">
      <c r="A14236" s="295">
        <v>0.23807310000000001</v>
      </c>
      <c r="B14236" s="295"/>
      <c r="C14236" s="295">
        <v>0.31352089999999999</v>
      </c>
      <c r="D14236" s="295"/>
    </row>
    <row r="14237" spans="1:4" x14ac:dyDescent="0.2">
      <c r="A14237" s="295">
        <v>0.23807310000000001</v>
      </c>
      <c r="B14237" s="295"/>
      <c r="C14237" s="295">
        <v>0.31352089999999999</v>
      </c>
      <c r="D14237" s="295"/>
    </row>
    <row r="14238" spans="1:4" x14ac:dyDescent="0.2">
      <c r="A14238" s="295">
        <v>0.23804429999999999</v>
      </c>
      <c r="B14238" s="295"/>
      <c r="C14238" s="295">
        <v>0.31352089999999999</v>
      </c>
      <c r="D14238" s="295"/>
    </row>
    <row r="14239" spans="1:4" x14ac:dyDescent="0.2">
      <c r="A14239" s="295">
        <v>0.2380322</v>
      </c>
      <c r="B14239" s="295"/>
      <c r="C14239" s="295">
        <v>0.31352089999999999</v>
      </c>
      <c r="D14239" s="295"/>
    </row>
    <row r="14240" spans="1:4" x14ac:dyDescent="0.2">
      <c r="A14240" s="295">
        <v>0.23801949999999999</v>
      </c>
      <c r="B14240" s="295"/>
      <c r="C14240" s="295">
        <v>0.31349529999999998</v>
      </c>
      <c r="D14240" s="295"/>
    </row>
    <row r="14241" spans="1:4" x14ac:dyDescent="0.2">
      <c r="A14241" s="295">
        <v>0.23799120000000001</v>
      </c>
      <c r="B14241" s="295"/>
      <c r="C14241" s="295">
        <v>0.31348320000000002</v>
      </c>
      <c r="D14241" s="295"/>
    </row>
    <row r="14242" spans="1:4" x14ac:dyDescent="0.2">
      <c r="A14242" s="295">
        <v>0.23799120000000001</v>
      </c>
      <c r="B14242" s="295"/>
      <c r="C14242" s="295">
        <v>0.31346950000000001</v>
      </c>
      <c r="D14242" s="295"/>
    </row>
    <row r="14243" spans="1:4" x14ac:dyDescent="0.2">
      <c r="A14243" s="295">
        <v>0.23799120000000001</v>
      </c>
      <c r="B14243" s="295"/>
      <c r="C14243" s="295">
        <v>0.31345489999999998</v>
      </c>
      <c r="D14243" s="295"/>
    </row>
    <row r="14244" spans="1:4" x14ac:dyDescent="0.2">
      <c r="A14244" s="295">
        <v>0.23799120000000001</v>
      </c>
      <c r="B14244" s="295"/>
      <c r="C14244" s="295">
        <v>0.3134306</v>
      </c>
      <c r="D14244" s="295"/>
    </row>
    <row r="14245" spans="1:4" x14ac:dyDescent="0.2">
      <c r="A14245" s="295">
        <v>0.23793719999999999</v>
      </c>
      <c r="B14245" s="295"/>
      <c r="C14245" s="295">
        <v>0.31340519999999999</v>
      </c>
      <c r="D14245" s="295"/>
    </row>
    <row r="14246" spans="1:4" x14ac:dyDescent="0.2">
      <c r="A14246" s="295">
        <v>0.23792450000000001</v>
      </c>
      <c r="B14246" s="295"/>
      <c r="C14246" s="295">
        <v>0.3133785</v>
      </c>
      <c r="D14246" s="295"/>
    </row>
    <row r="14247" spans="1:4" x14ac:dyDescent="0.2">
      <c r="A14247" s="295">
        <v>0.23792450000000001</v>
      </c>
      <c r="B14247" s="295"/>
      <c r="C14247" s="295">
        <v>0.3133785</v>
      </c>
      <c r="D14247" s="295"/>
    </row>
    <row r="14248" spans="1:4" x14ac:dyDescent="0.2">
      <c r="A14248" s="295">
        <v>0.23789879999999999</v>
      </c>
      <c r="B14248" s="295"/>
      <c r="C14248" s="295">
        <v>0.3133514</v>
      </c>
      <c r="D14248" s="295"/>
    </row>
    <row r="14249" spans="1:4" x14ac:dyDescent="0.2">
      <c r="A14249" s="295">
        <v>0.23789879999999999</v>
      </c>
      <c r="B14249" s="295"/>
      <c r="C14249" s="295">
        <v>0.3133514</v>
      </c>
      <c r="D14249" s="295"/>
    </row>
    <row r="14250" spans="1:4" x14ac:dyDescent="0.2">
      <c r="A14250" s="295">
        <v>0.23789879999999999</v>
      </c>
      <c r="B14250" s="295"/>
      <c r="C14250" s="295">
        <v>0.31331249999999999</v>
      </c>
      <c r="D14250" s="295"/>
    </row>
    <row r="14251" spans="1:4" x14ac:dyDescent="0.2">
      <c r="A14251" s="295">
        <v>0.2378741</v>
      </c>
      <c r="B14251" s="295"/>
      <c r="C14251" s="295">
        <v>0.31329879999999999</v>
      </c>
      <c r="D14251" s="295"/>
    </row>
    <row r="14252" spans="1:4" x14ac:dyDescent="0.2">
      <c r="A14252" s="295">
        <v>0.23785890000000001</v>
      </c>
      <c r="B14252" s="295"/>
      <c r="C14252" s="295">
        <v>0.31329879999999999</v>
      </c>
      <c r="D14252" s="295"/>
    </row>
    <row r="14253" spans="1:4" x14ac:dyDescent="0.2">
      <c r="A14253" s="295">
        <v>0.23783380000000001</v>
      </c>
      <c r="B14253" s="295"/>
      <c r="C14253" s="295">
        <v>0.31328539999999999</v>
      </c>
      <c r="D14253" s="295"/>
    </row>
    <row r="14254" spans="1:4" x14ac:dyDescent="0.2">
      <c r="A14254" s="295">
        <v>0.23781859999999999</v>
      </c>
      <c r="B14254" s="295"/>
      <c r="C14254" s="295">
        <v>0.3132489</v>
      </c>
      <c r="D14254" s="295"/>
    </row>
    <row r="14255" spans="1:4" x14ac:dyDescent="0.2">
      <c r="A14255" s="295">
        <v>0.23780499999999999</v>
      </c>
      <c r="B14255" s="295"/>
      <c r="C14255" s="295">
        <v>0.31323659999999998</v>
      </c>
      <c r="D14255" s="295"/>
    </row>
    <row r="14256" spans="1:4" x14ac:dyDescent="0.2">
      <c r="A14256" s="295">
        <v>0.2377918</v>
      </c>
      <c r="B14256" s="295"/>
      <c r="C14256" s="295">
        <v>0.31322440000000001</v>
      </c>
      <c r="D14256" s="295"/>
    </row>
    <row r="14257" spans="1:4" x14ac:dyDescent="0.2">
      <c r="A14257" s="295">
        <v>0.23776710000000001</v>
      </c>
      <c r="B14257" s="295"/>
      <c r="C14257" s="295">
        <v>0.31321100000000002</v>
      </c>
      <c r="D14257" s="295"/>
    </row>
    <row r="14258" spans="1:4" x14ac:dyDescent="0.2">
      <c r="A14258" s="295">
        <v>0.23776710000000001</v>
      </c>
      <c r="B14258" s="295"/>
      <c r="C14258" s="295">
        <v>0.31321100000000002</v>
      </c>
      <c r="D14258" s="295"/>
    </row>
    <row r="14259" spans="1:4" x14ac:dyDescent="0.2">
      <c r="A14259" s="295">
        <v>0.2377388</v>
      </c>
      <c r="B14259" s="295"/>
      <c r="C14259" s="295">
        <v>0.31316929999999998</v>
      </c>
      <c r="D14259" s="295"/>
    </row>
    <row r="14260" spans="1:4" x14ac:dyDescent="0.2">
      <c r="A14260" s="295">
        <v>0.2377388</v>
      </c>
      <c r="B14260" s="295"/>
      <c r="C14260" s="295">
        <v>0.31315730000000003</v>
      </c>
      <c r="D14260" s="295"/>
    </row>
    <row r="14261" spans="1:4" x14ac:dyDescent="0.2">
      <c r="A14261" s="295">
        <v>0.2377388</v>
      </c>
      <c r="B14261" s="295"/>
      <c r="C14261" s="295">
        <v>0.31315730000000003</v>
      </c>
      <c r="D14261" s="295"/>
    </row>
    <row r="14262" spans="1:4" x14ac:dyDescent="0.2">
      <c r="A14262" s="295">
        <v>0.2377388</v>
      </c>
      <c r="B14262" s="295"/>
      <c r="C14262" s="295">
        <v>0.31311670000000003</v>
      </c>
      <c r="D14262" s="295"/>
    </row>
    <row r="14263" spans="1:4" x14ac:dyDescent="0.2">
      <c r="A14263" s="295">
        <v>0.23768729999999999</v>
      </c>
      <c r="B14263" s="295"/>
      <c r="C14263" s="295">
        <v>0.31311660000000002</v>
      </c>
      <c r="D14263" s="295"/>
    </row>
    <row r="14264" spans="1:4" x14ac:dyDescent="0.2">
      <c r="A14264" s="295">
        <v>0.23768719999999999</v>
      </c>
      <c r="B14264" s="295"/>
      <c r="C14264" s="295">
        <v>0.31307639999999998</v>
      </c>
      <c r="D14264" s="295"/>
    </row>
    <row r="14265" spans="1:4" x14ac:dyDescent="0.2">
      <c r="A14265" s="295">
        <v>0.2376721</v>
      </c>
      <c r="B14265" s="295"/>
      <c r="C14265" s="295">
        <v>0.31304969999999999</v>
      </c>
      <c r="D14265" s="295"/>
    </row>
    <row r="14266" spans="1:4" x14ac:dyDescent="0.2">
      <c r="A14266" s="295">
        <v>0.2376721</v>
      </c>
      <c r="B14266" s="295"/>
      <c r="C14266" s="295">
        <v>0.31303599999999998</v>
      </c>
      <c r="D14266" s="295"/>
    </row>
    <row r="14267" spans="1:4" x14ac:dyDescent="0.2">
      <c r="A14267" s="295">
        <v>0.23766010000000001</v>
      </c>
      <c r="B14267" s="295"/>
      <c r="C14267" s="295">
        <v>0.31303599999999998</v>
      </c>
      <c r="D14267" s="295"/>
    </row>
    <row r="14268" spans="1:4" x14ac:dyDescent="0.2">
      <c r="A14268" s="295">
        <v>0.23764689999999999</v>
      </c>
      <c r="B14268" s="295"/>
      <c r="C14268" s="295">
        <v>0.31299840000000001</v>
      </c>
      <c r="D14268" s="295"/>
    </row>
    <row r="14269" spans="1:4" x14ac:dyDescent="0.2">
      <c r="A14269" s="295">
        <v>0.23764689999999999</v>
      </c>
      <c r="B14269" s="295"/>
      <c r="C14269" s="295">
        <v>0.31297000000000003</v>
      </c>
      <c r="D14269" s="295"/>
    </row>
    <row r="14270" spans="1:4" x14ac:dyDescent="0.2">
      <c r="A14270" s="295">
        <v>0.23764689999999999</v>
      </c>
      <c r="B14270" s="295"/>
      <c r="C14270" s="295">
        <v>0.31297000000000003</v>
      </c>
      <c r="D14270" s="295"/>
    </row>
    <row r="14271" spans="1:4" x14ac:dyDescent="0.2">
      <c r="A14271" s="295">
        <v>0.23763329999999999</v>
      </c>
      <c r="B14271" s="295"/>
      <c r="C14271" s="295">
        <v>0.31295790000000001</v>
      </c>
      <c r="D14271" s="295"/>
    </row>
    <row r="14272" spans="1:4" x14ac:dyDescent="0.2">
      <c r="A14272" s="295">
        <v>0.2376181</v>
      </c>
      <c r="B14272" s="295"/>
      <c r="C14272" s="295">
        <v>0.31293389999999999</v>
      </c>
      <c r="D14272" s="295"/>
    </row>
    <row r="14273" spans="1:4" x14ac:dyDescent="0.2">
      <c r="A14273" s="295">
        <v>0.2376181</v>
      </c>
      <c r="B14273" s="295"/>
      <c r="C14273" s="295">
        <v>0.31290699999999999</v>
      </c>
      <c r="D14273" s="295"/>
    </row>
    <row r="14274" spans="1:4" x14ac:dyDescent="0.2">
      <c r="A14274" s="295">
        <v>0.2376045</v>
      </c>
      <c r="B14274" s="295"/>
      <c r="C14274" s="295">
        <v>0.31288120000000003</v>
      </c>
      <c r="D14274" s="295"/>
    </row>
    <row r="14275" spans="1:4" x14ac:dyDescent="0.2">
      <c r="A14275" s="295">
        <v>0.23757929999999999</v>
      </c>
      <c r="B14275" s="295"/>
      <c r="C14275" s="295">
        <v>0.31286789999999998</v>
      </c>
      <c r="D14275" s="295"/>
    </row>
    <row r="14276" spans="1:4" x14ac:dyDescent="0.2">
      <c r="A14276" s="295">
        <v>0.23757929999999999</v>
      </c>
      <c r="B14276" s="295"/>
      <c r="C14276" s="295">
        <v>0.31286779999999997</v>
      </c>
      <c r="D14276" s="295"/>
    </row>
    <row r="14277" spans="1:4" x14ac:dyDescent="0.2">
      <c r="A14277" s="295">
        <v>0.23756620000000001</v>
      </c>
      <c r="B14277" s="295"/>
      <c r="C14277" s="295">
        <v>0.31284230000000002</v>
      </c>
      <c r="D14277" s="295"/>
    </row>
    <row r="14278" spans="1:4" x14ac:dyDescent="0.2">
      <c r="A14278" s="295">
        <v>0.2375263</v>
      </c>
      <c r="B14278" s="295"/>
      <c r="C14278" s="295">
        <v>0.31280459999999999</v>
      </c>
      <c r="D14278" s="295"/>
    </row>
    <row r="14279" spans="1:4" x14ac:dyDescent="0.2">
      <c r="A14279" s="295">
        <v>0.2375263</v>
      </c>
      <c r="B14279" s="295"/>
      <c r="C14279" s="295">
        <v>0.31277630000000001</v>
      </c>
      <c r="D14279" s="295"/>
    </row>
    <row r="14280" spans="1:4" x14ac:dyDescent="0.2">
      <c r="A14280" s="295">
        <v>0.2375111</v>
      </c>
      <c r="B14280" s="295"/>
      <c r="C14280" s="295">
        <v>0.3127762</v>
      </c>
      <c r="D14280" s="295"/>
    </row>
    <row r="14281" spans="1:4" x14ac:dyDescent="0.2">
      <c r="A14281" s="295">
        <v>0.2374974</v>
      </c>
      <c r="B14281" s="295"/>
      <c r="C14281" s="295">
        <v>0.31275049999999999</v>
      </c>
      <c r="D14281" s="295"/>
    </row>
    <row r="14282" spans="1:4" x14ac:dyDescent="0.2">
      <c r="A14282" s="295">
        <v>0.23748430000000001</v>
      </c>
      <c r="B14282" s="295"/>
      <c r="C14282" s="295">
        <v>0.31275049999999999</v>
      </c>
      <c r="D14282" s="295"/>
    </row>
    <row r="14283" spans="1:4" x14ac:dyDescent="0.2">
      <c r="A14283" s="295">
        <v>0.2374571</v>
      </c>
      <c r="B14283" s="295"/>
      <c r="C14283" s="295">
        <v>0.31271019999999999</v>
      </c>
      <c r="D14283" s="295"/>
    </row>
    <row r="14284" spans="1:4" x14ac:dyDescent="0.2">
      <c r="A14284" s="295">
        <v>0.2374444</v>
      </c>
      <c r="B14284" s="295"/>
      <c r="C14284" s="295">
        <v>0.31271019999999999</v>
      </c>
      <c r="D14284" s="295"/>
    </row>
    <row r="14285" spans="1:4" x14ac:dyDescent="0.2">
      <c r="A14285" s="295">
        <v>0.2374444</v>
      </c>
      <c r="B14285" s="295"/>
      <c r="C14285" s="295">
        <v>0.3126698</v>
      </c>
      <c r="D14285" s="295"/>
    </row>
    <row r="14286" spans="1:4" x14ac:dyDescent="0.2">
      <c r="A14286" s="295">
        <v>0.2374444</v>
      </c>
      <c r="B14286" s="295"/>
      <c r="C14286" s="295">
        <v>0.31263220000000003</v>
      </c>
      <c r="D14286" s="295"/>
    </row>
    <row r="14287" spans="1:4" x14ac:dyDescent="0.2">
      <c r="A14287" s="295">
        <v>0.23740410000000001</v>
      </c>
      <c r="B14287" s="295"/>
      <c r="C14287" s="295">
        <v>0.31262010000000001</v>
      </c>
      <c r="D14287" s="295"/>
    </row>
    <row r="14288" spans="1:4" x14ac:dyDescent="0.2">
      <c r="A14288" s="295">
        <v>0.23737839999999999</v>
      </c>
      <c r="B14288" s="295"/>
      <c r="C14288" s="295">
        <v>0.31258249999999999</v>
      </c>
      <c r="D14288" s="295"/>
    </row>
    <row r="14289" spans="1:4" x14ac:dyDescent="0.2">
      <c r="A14289" s="295">
        <v>0.23737839999999999</v>
      </c>
      <c r="B14289" s="295"/>
      <c r="C14289" s="295">
        <v>0.31255650000000001</v>
      </c>
      <c r="D14289" s="295"/>
    </row>
    <row r="14290" spans="1:4" x14ac:dyDescent="0.2">
      <c r="A14290" s="295">
        <v>0.23736570000000001</v>
      </c>
      <c r="B14290" s="295"/>
      <c r="C14290" s="295">
        <v>0.31254189999999998</v>
      </c>
      <c r="D14290" s="295"/>
    </row>
    <row r="14291" spans="1:4" x14ac:dyDescent="0.2">
      <c r="A14291" s="295">
        <v>0.23736570000000001</v>
      </c>
      <c r="B14291" s="295"/>
      <c r="C14291" s="295">
        <v>0.31252980000000002</v>
      </c>
      <c r="D14291" s="295"/>
    </row>
    <row r="14292" spans="1:4" x14ac:dyDescent="0.2">
      <c r="A14292" s="295">
        <v>0.23733889999999999</v>
      </c>
      <c r="B14292" s="295"/>
      <c r="C14292" s="295">
        <v>0.3125038</v>
      </c>
      <c r="D14292" s="295"/>
    </row>
    <row r="14293" spans="1:4" x14ac:dyDescent="0.2">
      <c r="A14293" s="295">
        <v>0.23731169999999999</v>
      </c>
      <c r="B14293" s="295"/>
      <c r="C14293" s="295">
        <v>0.31247589999999997</v>
      </c>
      <c r="D14293" s="295"/>
    </row>
    <row r="14294" spans="1:4" x14ac:dyDescent="0.2">
      <c r="A14294" s="295">
        <v>0.2372986</v>
      </c>
      <c r="B14294" s="295"/>
      <c r="C14294" s="295">
        <v>0.31245050000000002</v>
      </c>
      <c r="D14294" s="295"/>
    </row>
    <row r="14295" spans="1:4" x14ac:dyDescent="0.2">
      <c r="A14295" s="295">
        <v>0.2372986</v>
      </c>
      <c r="B14295" s="295"/>
      <c r="C14295" s="295">
        <v>0.31245050000000002</v>
      </c>
      <c r="D14295" s="295"/>
    </row>
    <row r="14296" spans="1:4" x14ac:dyDescent="0.2">
      <c r="A14296" s="295">
        <v>0.2372727</v>
      </c>
      <c r="B14296" s="295"/>
      <c r="C14296" s="295">
        <v>0.31245050000000002</v>
      </c>
      <c r="D14296" s="295"/>
    </row>
    <row r="14297" spans="1:4" x14ac:dyDescent="0.2">
      <c r="A14297" s="295">
        <v>0.23726069999999999</v>
      </c>
      <c r="B14297" s="295"/>
      <c r="C14297" s="295">
        <v>0.31243710000000002</v>
      </c>
      <c r="D14297" s="295"/>
    </row>
    <row r="14298" spans="1:4" x14ac:dyDescent="0.2">
      <c r="A14298" s="295">
        <v>0.2372455</v>
      </c>
      <c r="B14298" s="295"/>
      <c r="C14298" s="295">
        <v>0.31242510000000001</v>
      </c>
      <c r="D14298" s="295"/>
    </row>
    <row r="14299" spans="1:4" x14ac:dyDescent="0.2">
      <c r="A14299" s="295">
        <v>0.2372455</v>
      </c>
      <c r="B14299" s="295"/>
      <c r="C14299" s="295">
        <v>0.31242510000000001</v>
      </c>
      <c r="D14299" s="295"/>
    </row>
    <row r="14300" spans="1:4" x14ac:dyDescent="0.2">
      <c r="A14300" s="295">
        <v>0.2372319</v>
      </c>
      <c r="B14300" s="295"/>
      <c r="C14300" s="295">
        <v>0.31239909999999999</v>
      </c>
      <c r="D14300" s="295"/>
    </row>
    <row r="14301" spans="1:4" x14ac:dyDescent="0.2">
      <c r="A14301" s="295">
        <v>0.2372051</v>
      </c>
      <c r="B14301" s="295"/>
      <c r="C14301" s="295">
        <v>0.3123591</v>
      </c>
      <c r="D14301" s="295"/>
    </row>
    <row r="14302" spans="1:4" x14ac:dyDescent="0.2">
      <c r="A14302" s="295">
        <v>0.2371772</v>
      </c>
      <c r="B14302" s="295"/>
      <c r="C14302" s="295">
        <v>0.3123454</v>
      </c>
      <c r="D14302" s="295"/>
    </row>
    <row r="14303" spans="1:4" x14ac:dyDescent="0.2">
      <c r="A14303" s="295">
        <v>0.23716409999999999</v>
      </c>
      <c r="B14303" s="295"/>
      <c r="C14303" s="295">
        <v>0.31233309999999997</v>
      </c>
      <c r="D14303" s="295"/>
    </row>
    <row r="14304" spans="1:4" x14ac:dyDescent="0.2">
      <c r="A14304" s="295">
        <v>0.237152</v>
      </c>
      <c r="B14304" s="295"/>
      <c r="C14304" s="295">
        <v>0.31231979999999998</v>
      </c>
      <c r="D14304" s="295"/>
    </row>
    <row r="14305" spans="1:4" x14ac:dyDescent="0.2">
      <c r="A14305" s="295">
        <v>0.2371384</v>
      </c>
      <c r="B14305" s="295"/>
      <c r="C14305" s="295">
        <v>0.31229380000000001</v>
      </c>
      <c r="D14305" s="295"/>
    </row>
    <row r="14306" spans="1:4" x14ac:dyDescent="0.2">
      <c r="A14306" s="295">
        <v>0.2371384</v>
      </c>
      <c r="B14306" s="295"/>
      <c r="C14306" s="295">
        <v>0.31225380000000003</v>
      </c>
      <c r="D14306" s="295"/>
    </row>
    <row r="14307" spans="1:4" x14ac:dyDescent="0.2">
      <c r="A14307" s="295">
        <v>0.2371384</v>
      </c>
      <c r="B14307" s="295"/>
      <c r="C14307" s="295">
        <v>0.31225380000000003</v>
      </c>
      <c r="D14307" s="295"/>
    </row>
    <row r="14308" spans="1:4" x14ac:dyDescent="0.2">
      <c r="A14308" s="295">
        <v>0.2371096</v>
      </c>
      <c r="B14308" s="295"/>
      <c r="C14308" s="295">
        <v>0.31222820000000001</v>
      </c>
      <c r="D14308" s="295"/>
    </row>
    <row r="14309" spans="1:4" x14ac:dyDescent="0.2">
      <c r="A14309" s="295">
        <v>0.23706930000000001</v>
      </c>
      <c r="B14309" s="295"/>
      <c r="C14309" s="295">
        <v>0.3122144</v>
      </c>
      <c r="D14309" s="295"/>
    </row>
    <row r="14310" spans="1:4" x14ac:dyDescent="0.2">
      <c r="A14310" s="295">
        <v>0.23705609999999999</v>
      </c>
      <c r="B14310" s="295"/>
      <c r="C14310" s="295">
        <v>0.31219010000000003</v>
      </c>
      <c r="D14310" s="295"/>
    </row>
    <row r="14311" spans="1:4" x14ac:dyDescent="0.2">
      <c r="A14311" s="295">
        <v>0.23705609999999999</v>
      </c>
      <c r="B14311" s="295"/>
      <c r="C14311" s="295">
        <v>0.31216310000000003</v>
      </c>
      <c r="D14311" s="295"/>
    </row>
    <row r="14312" spans="1:4" x14ac:dyDescent="0.2">
      <c r="A14312" s="295">
        <v>0.23704249999999999</v>
      </c>
      <c r="B14312" s="295"/>
      <c r="C14312" s="295">
        <v>0.31213619999999997</v>
      </c>
      <c r="D14312" s="295"/>
    </row>
    <row r="14313" spans="1:4" x14ac:dyDescent="0.2">
      <c r="A14313" s="295">
        <v>0.23702980000000001</v>
      </c>
      <c r="B14313" s="295"/>
      <c r="C14313" s="295">
        <v>0.31213619999999997</v>
      </c>
      <c r="D14313" s="295"/>
    </row>
    <row r="14314" spans="1:4" x14ac:dyDescent="0.2">
      <c r="A14314" s="295">
        <v>0.2370177</v>
      </c>
      <c r="B14314" s="295"/>
      <c r="C14314" s="295">
        <v>0.31212390000000001</v>
      </c>
      <c r="D14314" s="295"/>
    </row>
    <row r="14315" spans="1:4" x14ac:dyDescent="0.2">
      <c r="A14315" s="295">
        <v>0.23698939999999999</v>
      </c>
      <c r="B14315" s="295"/>
      <c r="C14315" s="295">
        <v>0.31212390000000001</v>
      </c>
      <c r="D14315" s="295"/>
    </row>
    <row r="14316" spans="1:4" x14ac:dyDescent="0.2">
      <c r="A14316" s="295">
        <v>0.23698939999999999</v>
      </c>
      <c r="B14316" s="295"/>
      <c r="C14316" s="295">
        <v>0.3121102</v>
      </c>
      <c r="D14316" s="295"/>
    </row>
    <row r="14317" spans="1:4" x14ac:dyDescent="0.2">
      <c r="A14317" s="295">
        <v>0.2369774</v>
      </c>
      <c r="B14317" s="295"/>
      <c r="C14317" s="295">
        <v>0.31207020000000002</v>
      </c>
      <c r="D14317" s="295"/>
    </row>
    <row r="14318" spans="1:4" x14ac:dyDescent="0.2">
      <c r="A14318" s="295">
        <v>0.2369774</v>
      </c>
      <c r="B14318" s="295"/>
      <c r="C14318" s="295">
        <v>0.31204419999999999</v>
      </c>
      <c r="D14318" s="295"/>
    </row>
    <row r="14319" spans="1:4" x14ac:dyDescent="0.2">
      <c r="A14319" s="295">
        <v>0.2369774</v>
      </c>
      <c r="B14319" s="295"/>
      <c r="C14319" s="295">
        <v>0.31204419999999999</v>
      </c>
      <c r="D14319" s="295"/>
    </row>
    <row r="14320" spans="1:4" x14ac:dyDescent="0.2">
      <c r="A14320" s="295">
        <v>0.23692379999999999</v>
      </c>
      <c r="B14320" s="295"/>
      <c r="C14320" s="295">
        <v>0.31203209999999998</v>
      </c>
      <c r="D14320" s="295"/>
    </row>
    <row r="14321" spans="1:4" x14ac:dyDescent="0.2">
      <c r="A14321" s="295">
        <v>0.23692379999999999</v>
      </c>
      <c r="B14321" s="295"/>
      <c r="C14321" s="295">
        <v>0.31200610000000001</v>
      </c>
      <c r="D14321" s="295"/>
    </row>
    <row r="14322" spans="1:4" x14ac:dyDescent="0.2">
      <c r="A14322" s="295">
        <v>0.23692379999999999</v>
      </c>
      <c r="B14322" s="295"/>
      <c r="C14322" s="295">
        <v>0.3119808</v>
      </c>
      <c r="D14322" s="295"/>
    </row>
    <row r="14323" spans="1:4" x14ac:dyDescent="0.2">
      <c r="A14323" s="295">
        <v>0.2369107</v>
      </c>
      <c r="B14323" s="295"/>
      <c r="C14323" s="295">
        <v>0.31195390000000001</v>
      </c>
      <c r="D14323" s="295"/>
    </row>
    <row r="14324" spans="1:4" x14ac:dyDescent="0.2">
      <c r="A14324" s="295">
        <v>0.23689550000000001</v>
      </c>
      <c r="B14324" s="295"/>
      <c r="C14324" s="295">
        <v>0.31195390000000001</v>
      </c>
      <c r="D14324" s="295"/>
    </row>
    <row r="14325" spans="1:4" x14ac:dyDescent="0.2">
      <c r="A14325" s="295">
        <v>0.23689550000000001</v>
      </c>
      <c r="B14325" s="295"/>
      <c r="C14325" s="295">
        <v>0.31192789999999998</v>
      </c>
      <c r="D14325" s="295"/>
    </row>
    <row r="14326" spans="1:4" x14ac:dyDescent="0.2">
      <c r="A14326" s="295">
        <v>0.23686989999999999</v>
      </c>
      <c r="B14326" s="295"/>
      <c r="C14326" s="295">
        <v>0.31192789999999998</v>
      </c>
      <c r="D14326" s="295"/>
    </row>
    <row r="14327" spans="1:4" x14ac:dyDescent="0.2">
      <c r="A14327" s="295">
        <v>0.23686989999999999</v>
      </c>
      <c r="B14327" s="295"/>
      <c r="C14327" s="295">
        <v>0.3119132</v>
      </c>
      <c r="D14327" s="295"/>
    </row>
    <row r="14328" spans="1:4" x14ac:dyDescent="0.2">
      <c r="A14328" s="295">
        <v>0.23686989999999999</v>
      </c>
      <c r="B14328" s="295"/>
      <c r="C14328" s="295">
        <v>0.3118879</v>
      </c>
      <c r="D14328" s="295"/>
    </row>
    <row r="14329" spans="1:4" x14ac:dyDescent="0.2">
      <c r="A14329" s="295">
        <v>0.23682890000000001</v>
      </c>
      <c r="B14329" s="295"/>
      <c r="C14329" s="295">
        <v>0.31187559999999998</v>
      </c>
      <c r="D14329" s="295"/>
    </row>
    <row r="14330" spans="1:4" x14ac:dyDescent="0.2">
      <c r="A14330" s="295">
        <v>0.23680319999999999</v>
      </c>
      <c r="B14330" s="295"/>
      <c r="C14330" s="295">
        <v>0.311861</v>
      </c>
      <c r="D14330" s="295"/>
    </row>
    <row r="14331" spans="1:4" x14ac:dyDescent="0.2">
      <c r="A14331" s="295">
        <v>0.236788</v>
      </c>
      <c r="B14331" s="295"/>
      <c r="C14331" s="295">
        <v>0.31182189999999999</v>
      </c>
      <c r="D14331" s="295"/>
    </row>
    <row r="14332" spans="1:4" x14ac:dyDescent="0.2">
      <c r="A14332" s="295">
        <v>0.23677490000000001</v>
      </c>
      <c r="B14332" s="295"/>
      <c r="C14332" s="295">
        <v>0.31182179999999998</v>
      </c>
      <c r="D14332" s="295"/>
    </row>
    <row r="14333" spans="1:4" x14ac:dyDescent="0.2">
      <c r="A14333" s="295">
        <v>0.23674770000000001</v>
      </c>
      <c r="B14333" s="295"/>
      <c r="C14333" s="295">
        <v>0.31180720000000001</v>
      </c>
      <c r="D14333" s="295"/>
    </row>
    <row r="14334" spans="1:4" x14ac:dyDescent="0.2">
      <c r="A14334" s="295">
        <v>0.23673459999999999</v>
      </c>
      <c r="B14334" s="295"/>
      <c r="C14334" s="295">
        <v>0.31175540000000002</v>
      </c>
      <c r="D14334" s="295"/>
    </row>
    <row r="14335" spans="1:4" x14ac:dyDescent="0.2">
      <c r="A14335" s="295">
        <v>0.23670579999999999</v>
      </c>
      <c r="B14335" s="295"/>
      <c r="C14335" s="295">
        <v>0.31174210000000002</v>
      </c>
      <c r="D14335" s="295"/>
    </row>
    <row r="14336" spans="1:4" x14ac:dyDescent="0.2">
      <c r="A14336" s="295">
        <v>0.23670569999999999</v>
      </c>
      <c r="B14336" s="295"/>
      <c r="C14336" s="295">
        <v>0.31172749999999999</v>
      </c>
      <c r="D14336" s="295"/>
    </row>
    <row r="14337" spans="1:4" x14ac:dyDescent="0.2">
      <c r="A14337" s="295">
        <v>0.23669299999999999</v>
      </c>
      <c r="B14337" s="295"/>
      <c r="C14337" s="295">
        <v>0.31171520000000003</v>
      </c>
      <c r="D14337" s="295"/>
    </row>
    <row r="14338" spans="1:4" x14ac:dyDescent="0.2">
      <c r="A14338" s="295">
        <v>0.23666619999999999</v>
      </c>
      <c r="B14338" s="295"/>
      <c r="C14338" s="295">
        <v>0.31167519999999999</v>
      </c>
      <c r="D14338" s="295"/>
    </row>
    <row r="14339" spans="1:4" x14ac:dyDescent="0.2">
      <c r="A14339" s="295">
        <v>0.23666619999999999</v>
      </c>
      <c r="B14339" s="295"/>
      <c r="C14339" s="295">
        <v>0.31166149999999998</v>
      </c>
      <c r="D14339" s="295"/>
    </row>
    <row r="14340" spans="1:4" x14ac:dyDescent="0.2">
      <c r="A14340" s="295">
        <v>0.23666619999999999</v>
      </c>
      <c r="B14340" s="295"/>
      <c r="C14340" s="295">
        <v>0.31163350000000001</v>
      </c>
      <c r="D14340" s="295"/>
    </row>
    <row r="14341" spans="1:4" x14ac:dyDescent="0.2">
      <c r="A14341" s="295">
        <v>0.23665259999999999</v>
      </c>
      <c r="B14341" s="295"/>
      <c r="C14341" s="295">
        <v>0.31162139999999999</v>
      </c>
      <c r="D14341" s="295"/>
    </row>
    <row r="14342" spans="1:4" x14ac:dyDescent="0.2">
      <c r="A14342" s="295">
        <v>0.23664060000000001</v>
      </c>
      <c r="B14342" s="295"/>
      <c r="C14342" s="295">
        <v>0.31162139999999999</v>
      </c>
      <c r="D14342" s="295"/>
    </row>
    <row r="14343" spans="1:4" x14ac:dyDescent="0.2">
      <c r="A14343" s="295">
        <v>0.2366123</v>
      </c>
      <c r="B14343" s="295"/>
      <c r="C14343" s="295">
        <v>0.31159439999999999</v>
      </c>
      <c r="D14343" s="295"/>
    </row>
    <row r="14344" spans="1:4" x14ac:dyDescent="0.2">
      <c r="A14344" s="295">
        <v>0.23659959999999999</v>
      </c>
      <c r="B14344" s="295"/>
      <c r="C14344" s="295">
        <v>0.3115677</v>
      </c>
      <c r="D14344" s="295"/>
    </row>
    <row r="14345" spans="1:4" x14ac:dyDescent="0.2">
      <c r="A14345" s="295">
        <v>0.23659949999999999</v>
      </c>
      <c r="B14345" s="295"/>
      <c r="C14345" s="295">
        <v>0.31154229999999999</v>
      </c>
      <c r="D14345" s="295"/>
    </row>
    <row r="14346" spans="1:4" x14ac:dyDescent="0.2">
      <c r="A14346" s="295">
        <v>0.23658750000000001</v>
      </c>
      <c r="B14346" s="295"/>
      <c r="C14346" s="295">
        <v>0.31151430000000002</v>
      </c>
      <c r="D14346" s="295"/>
    </row>
    <row r="14347" spans="1:4" x14ac:dyDescent="0.2">
      <c r="A14347" s="295">
        <v>0.2365467</v>
      </c>
      <c r="B14347" s="295"/>
      <c r="C14347" s="295">
        <v>0.31151430000000002</v>
      </c>
      <c r="D14347" s="295"/>
    </row>
    <row r="14348" spans="1:4" x14ac:dyDescent="0.2">
      <c r="A14348" s="295">
        <v>0.2365467</v>
      </c>
      <c r="B14348" s="295"/>
      <c r="C14348" s="295">
        <v>0.31148999999999999</v>
      </c>
      <c r="D14348" s="295"/>
    </row>
    <row r="14349" spans="1:4" x14ac:dyDescent="0.2">
      <c r="A14349" s="295">
        <v>0.23651839999999999</v>
      </c>
      <c r="B14349" s="295"/>
      <c r="C14349" s="295">
        <v>0.31144830000000001</v>
      </c>
      <c r="D14349" s="295"/>
    </row>
    <row r="14350" spans="1:4" x14ac:dyDescent="0.2">
      <c r="A14350" s="295">
        <v>0.23651839999999999</v>
      </c>
      <c r="B14350" s="295"/>
      <c r="C14350" s="295">
        <v>0.31140830000000003</v>
      </c>
      <c r="D14350" s="295"/>
    </row>
    <row r="14351" spans="1:4" x14ac:dyDescent="0.2">
      <c r="A14351" s="295">
        <v>0.23651839999999999</v>
      </c>
      <c r="B14351" s="295"/>
      <c r="C14351" s="295">
        <v>0.31139630000000001</v>
      </c>
      <c r="D14351" s="295"/>
    </row>
    <row r="14352" spans="1:4" x14ac:dyDescent="0.2">
      <c r="A14352" s="295">
        <v>0.2364927</v>
      </c>
      <c r="B14352" s="295"/>
      <c r="C14352" s="295">
        <v>0.31137199999999998</v>
      </c>
      <c r="D14352" s="295"/>
    </row>
    <row r="14353" spans="1:4" x14ac:dyDescent="0.2">
      <c r="A14353" s="295">
        <v>0.23646439999999999</v>
      </c>
      <c r="B14353" s="295"/>
      <c r="C14353" s="295">
        <v>0.31137199999999998</v>
      </c>
      <c r="D14353" s="295"/>
    </row>
    <row r="14354" spans="1:4" x14ac:dyDescent="0.2">
      <c r="A14354" s="295">
        <v>0.23643649999999999</v>
      </c>
      <c r="B14354" s="295"/>
      <c r="C14354" s="295">
        <v>0.3113573</v>
      </c>
      <c r="D14354" s="295"/>
    </row>
    <row r="14355" spans="1:4" x14ac:dyDescent="0.2">
      <c r="A14355" s="295">
        <v>0.23643649999999999</v>
      </c>
      <c r="B14355" s="295"/>
      <c r="C14355" s="295">
        <v>0.31134509999999999</v>
      </c>
      <c r="D14355" s="295"/>
    </row>
    <row r="14356" spans="1:4" x14ac:dyDescent="0.2">
      <c r="A14356" s="295">
        <v>0.23641139999999999</v>
      </c>
      <c r="B14356" s="295"/>
      <c r="C14356" s="295">
        <v>0.31131969999999998</v>
      </c>
      <c r="D14356" s="295"/>
    </row>
    <row r="14357" spans="1:4" x14ac:dyDescent="0.2">
      <c r="A14357" s="295">
        <v>0.23639769999999999</v>
      </c>
      <c r="B14357" s="295"/>
      <c r="C14357" s="295">
        <v>0.31126920000000002</v>
      </c>
      <c r="D14357" s="295"/>
    </row>
    <row r="14358" spans="1:4" x14ac:dyDescent="0.2">
      <c r="A14358" s="295">
        <v>0.23638410000000001</v>
      </c>
      <c r="B14358" s="295"/>
      <c r="C14358" s="295">
        <v>0.31126920000000002</v>
      </c>
      <c r="D14358" s="295"/>
    </row>
    <row r="14359" spans="1:4" x14ac:dyDescent="0.2">
      <c r="A14359" s="295">
        <v>0.2363538</v>
      </c>
      <c r="B14359" s="295"/>
      <c r="C14359" s="295">
        <v>0.31125540000000002</v>
      </c>
      <c r="D14359" s="295"/>
    </row>
    <row r="14360" spans="1:4" x14ac:dyDescent="0.2">
      <c r="A14360" s="295">
        <v>0.236341</v>
      </c>
      <c r="B14360" s="295"/>
      <c r="C14360" s="295">
        <v>0.31125540000000002</v>
      </c>
      <c r="D14360" s="295"/>
    </row>
    <row r="14361" spans="1:4" x14ac:dyDescent="0.2">
      <c r="A14361" s="295">
        <v>0.23632790000000001</v>
      </c>
      <c r="B14361" s="295"/>
      <c r="C14361" s="295">
        <v>0.31124210000000002</v>
      </c>
      <c r="D14361" s="295"/>
    </row>
    <row r="14362" spans="1:4" x14ac:dyDescent="0.2">
      <c r="A14362" s="295">
        <v>0.2363159</v>
      </c>
      <c r="B14362" s="295"/>
      <c r="C14362" s="295">
        <v>0.31122840000000002</v>
      </c>
      <c r="D14362" s="295"/>
    </row>
    <row r="14363" spans="1:4" x14ac:dyDescent="0.2">
      <c r="A14363" s="295">
        <v>0.2363159</v>
      </c>
      <c r="B14363" s="295"/>
      <c r="C14363" s="295">
        <v>0.31120409999999998</v>
      </c>
      <c r="D14363" s="295"/>
    </row>
    <row r="14364" spans="1:4" x14ac:dyDescent="0.2">
      <c r="A14364" s="295">
        <v>0.2363159</v>
      </c>
      <c r="B14364" s="295"/>
      <c r="C14364" s="295">
        <v>0.31117869999999997</v>
      </c>
      <c r="D14364" s="295"/>
    </row>
    <row r="14365" spans="1:4" x14ac:dyDescent="0.2">
      <c r="A14365" s="295">
        <v>0.2362891</v>
      </c>
      <c r="B14365" s="295"/>
      <c r="C14365" s="295">
        <v>0.3111527</v>
      </c>
      <c r="D14365" s="295"/>
    </row>
    <row r="14366" spans="1:4" x14ac:dyDescent="0.2">
      <c r="A14366" s="295">
        <v>0.2362891</v>
      </c>
      <c r="B14366" s="295"/>
      <c r="C14366" s="295">
        <v>0.31112600000000001</v>
      </c>
      <c r="D14366" s="295"/>
    </row>
    <row r="14367" spans="1:4" x14ac:dyDescent="0.2">
      <c r="A14367" s="295">
        <v>0.23624919999999999</v>
      </c>
      <c r="B14367" s="295"/>
      <c r="C14367" s="295">
        <v>0.31112600000000001</v>
      </c>
      <c r="D14367" s="295"/>
    </row>
    <row r="14368" spans="1:4" x14ac:dyDescent="0.2">
      <c r="A14368" s="295">
        <v>0.23622290000000001</v>
      </c>
      <c r="B14368" s="295"/>
      <c r="C14368" s="295">
        <v>0.31111230000000001</v>
      </c>
      <c r="D14368" s="295"/>
    </row>
    <row r="14369" spans="1:4" x14ac:dyDescent="0.2">
      <c r="A14369" s="295">
        <v>0.23620920000000001</v>
      </c>
      <c r="B14369" s="295"/>
      <c r="C14369" s="295">
        <v>0.31108669999999999</v>
      </c>
      <c r="D14369" s="295"/>
    </row>
    <row r="14370" spans="1:4" x14ac:dyDescent="0.2">
      <c r="A14370" s="295">
        <v>0.23620920000000001</v>
      </c>
      <c r="B14370" s="295"/>
      <c r="C14370" s="295">
        <v>0.31107469999999998</v>
      </c>
      <c r="D14370" s="295"/>
    </row>
    <row r="14371" spans="1:4" x14ac:dyDescent="0.2">
      <c r="A14371" s="295">
        <v>0.2361972</v>
      </c>
      <c r="B14371" s="295"/>
      <c r="C14371" s="295">
        <v>0.31107469999999998</v>
      </c>
      <c r="D14371" s="295"/>
    </row>
    <row r="14372" spans="1:4" x14ac:dyDescent="0.2">
      <c r="A14372" s="295">
        <v>0.2361972</v>
      </c>
      <c r="B14372" s="295"/>
      <c r="C14372" s="295">
        <v>0.31106</v>
      </c>
      <c r="D14372" s="295"/>
    </row>
    <row r="14373" spans="1:4" x14ac:dyDescent="0.2">
      <c r="A14373" s="295">
        <v>0.2361577</v>
      </c>
      <c r="B14373" s="295"/>
      <c r="C14373" s="295">
        <v>0.31106</v>
      </c>
      <c r="D14373" s="295"/>
    </row>
    <row r="14374" spans="1:4" x14ac:dyDescent="0.2">
      <c r="A14374" s="295">
        <v>0.23614260000000001</v>
      </c>
      <c r="B14374" s="295"/>
      <c r="C14374" s="295">
        <v>0.31103399999999998</v>
      </c>
      <c r="D14374" s="295"/>
    </row>
    <row r="14375" spans="1:4" x14ac:dyDescent="0.2">
      <c r="A14375" s="295">
        <v>0.2361289</v>
      </c>
      <c r="B14375" s="295"/>
      <c r="C14375" s="295">
        <v>0.31102200000000002</v>
      </c>
      <c r="D14375" s="295"/>
    </row>
    <row r="14376" spans="1:4" x14ac:dyDescent="0.2">
      <c r="A14376" s="295">
        <v>0.2361289</v>
      </c>
      <c r="B14376" s="295"/>
      <c r="C14376" s="295">
        <v>0.31096800000000002</v>
      </c>
      <c r="D14376" s="295"/>
    </row>
    <row r="14377" spans="1:4" x14ac:dyDescent="0.2">
      <c r="A14377" s="295">
        <v>0.23611689999999999</v>
      </c>
      <c r="B14377" s="295"/>
      <c r="C14377" s="295">
        <v>0.31095430000000002</v>
      </c>
      <c r="D14377" s="295"/>
    </row>
    <row r="14378" spans="1:4" x14ac:dyDescent="0.2">
      <c r="A14378" s="295">
        <v>0.2360881</v>
      </c>
      <c r="B14378" s="295"/>
      <c r="C14378" s="295">
        <v>0.31094090000000002</v>
      </c>
      <c r="D14378" s="295"/>
    </row>
    <row r="14379" spans="1:4" x14ac:dyDescent="0.2">
      <c r="A14379" s="295">
        <v>0.23607539999999999</v>
      </c>
      <c r="B14379" s="295"/>
      <c r="C14379" s="295">
        <v>0.31094090000000002</v>
      </c>
      <c r="D14379" s="295"/>
    </row>
    <row r="14380" spans="1:4" x14ac:dyDescent="0.2">
      <c r="A14380" s="295">
        <v>0.23605019999999999</v>
      </c>
      <c r="B14380" s="295"/>
      <c r="C14380" s="295">
        <v>0.31092760000000003</v>
      </c>
      <c r="D14380" s="295"/>
    </row>
    <row r="14381" spans="1:4" x14ac:dyDescent="0.2">
      <c r="A14381" s="295">
        <v>0.23603499999999999</v>
      </c>
      <c r="B14381" s="295"/>
      <c r="C14381" s="295">
        <v>0.31090069999999997</v>
      </c>
      <c r="D14381" s="295"/>
    </row>
    <row r="14382" spans="1:4" x14ac:dyDescent="0.2">
      <c r="A14382" s="295">
        <v>0.23602139999999999</v>
      </c>
      <c r="B14382" s="295"/>
      <c r="C14382" s="295">
        <v>0.3108629</v>
      </c>
      <c r="D14382" s="295"/>
    </row>
    <row r="14383" spans="1:4" x14ac:dyDescent="0.2">
      <c r="A14383" s="295">
        <v>0.2359966</v>
      </c>
      <c r="B14383" s="295"/>
      <c r="C14383" s="295">
        <v>0.31083709999999998</v>
      </c>
      <c r="D14383" s="295"/>
    </row>
    <row r="14384" spans="1:4" x14ac:dyDescent="0.2">
      <c r="A14384" s="295">
        <v>0.23598350000000001</v>
      </c>
      <c r="B14384" s="295"/>
      <c r="C14384" s="295">
        <v>0.3108224</v>
      </c>
      <c r="D14384" s="295"/>
    </row>
    <row r="14385" spans="1:4" x14ac:dyDescent="0.2">
      <c r="A14385" s="295">
        <v>0.23595830000000001</v>
      </c>
      <c r="B14385" s="295"/>
      <c r="C14385" s="295">
        <v>0.31081019999999998</v>
      </c>
      <c r="D14385" s="295"/>
    </row>
    <row r="14386" spans="1:4" x14ac:dyDescent="0.2">
      <c r="A14386" s="295">
        <v>0.23595830000000001</v>
      </c>
      <c r="B14386" s="295"/>
      <c r="C14386" s="295">
        <v>0.31078480000000003</v>
      </c>
      <c r="D14386" s="295"/>
    </row>
    <row r="14387" spans="1:4" x14ac:dyDescent="0.2">
      <c r="A14387" s="295">
        <v>0.23595830000000001</v>
      </c>
      <c r="B14387" s="295"/>
      <c r="C14387" s="295">
        <v>0.31077110000000002</v>
      </c>
      <c r="D14387" s="295"/>
    </row>
    <row r="14388" spans="1:4" x14ac:dyDescent="0.2">
      <c r="A14388" s="295">
        <v>0.23595830000000001</v>
      </c>
      <c r="B14388" s="295"/>
      <c r="C14388" s="295">
        <v>0.31075639999999999</v>
      </c>
      <c r="D14388" s="295"/>
    </row>
    <row r="14389" spans="1:4" x14ac:dyDescent="0.2">
      <c r="A14389" s="295">
        <v>0.23594470000000001</v>
      </c>
      <c r="B14389" s="295"/>
      <c r="C14389" s="295">
        <v>0.31075639999999999</v>
      </c>
      <c r="D14389" s="295"/>
    </row>
    <row r="14390" spans="1:4" x14ac:dyDescent="0.2">
      <c r="A14390" s="295">
        <v>0.2359048</v>
      </c>
      <c r="B14390" s="295"/>
      <c r="C14390" s="295">
        <v>0.3107298</v>
      </c>
      <c r="D14390" s="295"/>
    </row>
    <row r="14391" spans="1:4" x14ac:dyDescent="0.2">
      <c r="A14391" s="295">
        <v>0.23589160000000001</v>
      </c>
      <c r="B14391" s="295"/>
      <c r="C14391" s="295">
        <v>0.3107164</v>
      </c>
      <c r="D14391" s="295"/>
    </row>
    <row r="14392" spans="1:4" x14ac:dyDescent="0.2">
      <c r="A14392" s="295">
        <v>0.23589160000000001</v>
      </c>
      <c r="B14392" s="295"/>
      <c r="C14392" s="295">
        <v>0.31068950000000001</v>
      </c>
      <c r="D14392" s="295"/>
    </row>
    <row r="14393" spans="1:4" x14ac:dyDescent="0.2">
      <c r="A14393" s="295">
        <v>0.23587959999999999</v>
      </c>
      <c r="B14393" s="295"/>
      <c r="C14393" s="295">
        <v>0.3106775</v>
      </c>
      <c r="D14393" s="295"/>
    </row>
    <row r="14394" spans="1:4" x14ac:dyDescent="0.2">
      <c r="A14394" s="295">
        <v>0.23585130000000001</v>
      </c>
      <c r="B14394" s="295"/>
      <c r="C14394" s="295">
        <v>0.3106372</v>
      </c>
      <c r="D14394" s="295"/>
    </row>
    <row r="14395" spans="1:4" x14ac:dyDescent="0.2">
      <c r="A14395" s="295">
        <v>0.23582610000000001</v>
      </c>
      <c r="B14395" s="295"/>
      <c r="C14395" s="295">
        <v>0.3106372</v>
      </c>
      <c r="D14395" s="295"/>
    </row>
    <row r="14396" spans="1:4" x14ac:dyDescent="0.2">
      <c r="A14396" s="295">
        <v>0.23581099999999999</v>
      </c>
      <c r="B14396" s="295"/>
      <c r="C14396" s="295">
        <v>0.3106235</v>
      </c>
      <c r="D14396" s="295"/>
    </row>
    <row r="14397" spans="1:4" x14ac:dyDescent="0.2">
      <c r="A14397" s="295">
        <v>0.23579729999999999</v>
      </c>
      <c r="B14397" s="295"/>
      <c r="C14397" s="295">
        <v>0.31059920000000002</v>
      </c>
      <c r="D14397" s="295"/>
    </row>
    <row r="14398" spans="1:4" x14ac:dyDescent="0.2">
      <c r="A14398" s="295">
        <v>0.23579729999999999</v>
      </c>
      <c r="B14398" s="295"/>
      <c r="C14398" s="295">
        <v>0.31056030000000001</v>
      </c>
      <c r="D14398" s="295"/>
    </row>
    <row r="14399" spans="1:4" x14ac:dyDescent="0.2">
      <c r="A14399" s="295">
        <v>0.23577149999999999</v>
      </c>
      <c r="B14399" s="295"/>
      <c r="C14399" s="295">
        <v>0.31054690000000001</v>
      </c>
      <c r="D14399" s="295"/>
    </row>
    <row r="14400" spans="1:4" x14ac:dyDescent="0.2">
      <c r="A14400" s="295">
        <v>0.23577149999999999</v>
      </c>
      <c r="B14400" s="295"/>
      <c r="C14400" s="295">
        <v>0.31054690000000001</v>
      </c>
      <c r="D14400" s="295"/>
    </row>
    <row r="14401" spans="1:4" x14ac:dyDescent="0.2">
      <c r="A14401" s="295">
        <v>0.23577149999999999</v>
      </c>
      <c r="B14401" s="295"/>
      <c r="C14401" s="295">
        <v>0.31050759999999999</v>
      </c>
      <c r="D14401" s="295"/>
    </row>
    <row r="14402" spans="1:4" x14ac:dyDescent="0.2">
      <c r="A14402" s="295">
        <v>0.23575940000000001</v>
      </c>
      <c r="B14402" s="295"/>
      <c r="C14402" s="295">
        <v>0.3104943</v>
      </c>
      <c r="D14402" s="295"/>
    </row>
    <row r="14403" spans="1:4" x14ac:dyDescent="0.2">
      <c r="A14403" s="295">
        <v>0.23575940000000001</v>
      </c>
      <c r="B14403" s="295"/>
      <c r="C14403" s="295">
        <v>0.3104809</v>
      </c>
      <c r="D14403" s="295"/>
    </row>
    <row r="14404" spans="1:4" x14ac:dyDescent="0.2">
      <c r="A14404" s="295">
        <v>0.23574429999999999</v>
      </c>
      <c r="B14404" s="295"/>
      <c r="C14404" s="295">
        <v>0.3104403</v>
      </c>
      <c r="D14404" s="295"/>
    </row>
    <row r="14405" spans="1:4" x14ac:dyDescent="0.2">
      <c r="A14405" s="295">
        <v>0.23573060000000001</v>
      </c>
      <c r="B14405" s="295"/>
      <c r="C14405" s="295">
        <v>0.31042700000000001</v>
      </c>
      <c r="D14405" s="295"/>
    </row>
    <row r="14406" spans="1:4" x14ac:dyDescent="0.2">
      <c r="A14406" s="295">
        <v>0.23573060000000001</v>
      </c>
      <c r="B14406" s="295"/>
      <c r="C14406" s="295">
        <v>0.31041489999999999</v>
      </c>
      <c r="D14406" s="295"/>
    </row>
    <row r="14407" spans="1:4" x14ac:dyDescent="0.2">
      <c r="A14407" s="295">
        <v>0.2357175</v>
      </c>
      <c r="B14407" s="295"/>
      <c r="C14407" s="295">
        <v>0.31039060000000002</v>
      </c>
      <c r="D14407" s="295"/>
    </row>
    <row r="14408" spans="1:4" x14ac:dyDescent="0.2">
      <c r="A14408" s="295">
        <v>0.23567959999999999</v>
      </c>
      <c r="B14408" s="295"/>
      <c r="C14408" s="295">
        <v>0.3103784</v>
      </c>
      <c r="D14408" s="295"/>
    </row>
    <row r="14409" spans="1:4" x14ac:dyDescent="0.2">
      <c r="A14409" s="295">
        <v>0.23567959999999999</v>
      </c>
      <c r="B14409" s="295"/>
      <c r="C14409" s="295">
        <v>0.3103513</v>
      </c>
      <c r="D14409" s="295"/>
    </row>
    <row r="14410" spans="1:4" x14ac:dyDescent="0.2">
      <c r="A14410" s="295">
        <v>0.2356644</v>
      </c>
      <c r="B14410" s="295"/>
      <c r="C14410" s="295">
        <v>0.31033929999999998</v>
      </c>
      <c r="D14410" s="295"/>
    </row>
    <row r="14411" spans="1:4" x14ac:dyDescent="0.2">
      <c r="A14411" s="295">
        <v>0.23565130000000001</v>
      </c>
      <c r="B14411" s="295"/>
      <c r="C14411" s="295">
        <v>0.31031239999999999</v>
      </c>
      <c r="D14411" s="295"/>
    </row>
    <row r="14412" spans="1:4" x14ac:dyDescent="0.2">
      <c r="A14412" s="295">
        <v>0.23563619999999999</v>
      </c>
      <c r="B14412" s="295"/>
      <c r="C14412" s="295">
        <v>0.31031239999999999</v>
      </c>
      <c r="D14412" s="295"/>
    </row>
    <row r="14413" spans="1:4" x14ac:dyDescent="0.2">
      <c r="A14413" s="295">
        <v>0.2356105</v>
      </c>
      <c r="B14413" s="295"/>
      <c r="C14413" s="295">
        <v>0.31031239999999999</v>
      </c>
      <c r="D14413" s="295"/>
    </row>
    <row r="14414" spans="1:4" x14ac:dyDescent="0.2">
      <c r="A14414" s="295">
        <v>0.2356105</v>
      </c>
      <c r="B14414" s="295"/>
      <c r="C14414" s="295">
        <v>0.31028660000000002</v>
      </c>
      <c r="D14414" s="295"/>
    </row>
    <row r="14415" spans="1:4" x14ac:dyDescent="0.2">
      <c r="A14415" s="295">
        <v>0.2356105</v>
      </c>
      <c r="B14415" s="295"/>
      <c r="C14415" s="295">
        <v>0.31026100000000001</v>
      </c>
      <c r="D14415" s="295"/>
    </row>
    <row r="14416" spans="1:4" x14ac:dyDescent="0.2">
      <c r="A14416" s="295">
        <v>0.2355978</v>
      </c>
      <c r="B14416" s="295"/>
      <c r="C14416" s="295">
        <v>0.31026100000000001</v>
      </c>
      <c r="D14416" s="295"/>
    </row>
    <row r="14417" spans="1:4" x14ac:dyDescent="0.2">
      <c r="A14417" s="295">
        <v>0.23559769999999999</v>
      </c>
      <c r="B14417" s="295"/>
      <c r="C14417" s="295">
        <v>0.31023390000000001</v>
      </c>
      <c r="D14417" s="295"/>
    </row>
    <row r="14418" spans="1:4" x14ac:dyDescent="0.2">
      <c r="A14418" s="295">
        <v>0.23558570000000001</v>
      </c>
      <c r="B14418" s="295"/>
      <c r="C14418" s="295">
        <v>0.3102202</v>
      </c>
      <c r="D14418" s="295"/>
    </row>
    <row r="14419" spans="1:4" x14ac:dyDescent="0.2">
      <c r="A14419" s="295">
        <v>0.23555989999999999</v>
      </c>
      <c r="B14419" s="295"/>
      <c r="C14419" s="295">
        <v>0.31019350000000001</v>
      </c>
      <c r="D14419" s="295"/>
    </row>
    <row r="14420" spans="1:4" x14ac:dyDescent="0.2">
      <c r="A14420" s="295">
        <v>0.23555989999999999</v>
      </c>
      <c r="B14420" s="295"/>
      <c r="C14420" s="295">
        <v>0.31019350000000001</v>
      </c>
      <c r="D14420" s="295"/>
    </row>
    <row r="14421" spans="1:4" x14ac:dyDescent="0.2">
      <c r="A14421" s="295">
        <v>0.2355447</v>
      </c>
      <c r="B14421" s="295"/>
      <c r="C14421" s="295">
        <v>0.31019350000000001</v>
      </c>
      <c r="D14421" s="295"/>
    </row>
    <row r="14422" spans="1:4" x14ac:dyDescent="0.2">
      <c r="A14422" s="295">
        <v>0.2355447</v>
      </c>
      <c r="B14422" s="295"/>
      <c r="C14422" s="295">
        <v>0.31016919999999998</v>
      </c>
      <c r="D14422" s="295"/>
    </row>
    <row r="14423" spans="1:4" x14ac:dyDescent="0.2">
      <c r="A14423" s="295">
        <v>0.23553270000000001</v>
      </c>
      <c r="B14423" s="295"/>
      <c r="C14423" s="295">
        <v>0.31014380000000003</v>
      </c>
      <c r="D14423" s="295"/>
    </row>
    <row r="14424" spans="1:4" x14ac:dyDescent="0.2">
      <c r="A14424" s="295">
        <v>0.23550589999999999</v>
      </c>
      <c r="B14424" s="295"/>
      <c r="C14424" s="295">
        <v>0.31013010000000002</v>
      </c>
      <c r="D14424" s="295"/>
    </row>
    <row r="14425" spans="1:4" x14ac:dyDescent="0.2">
      <c r="A14425" s="295">
        <v>0.2354907</v>
      </c>
      <c r="B14425" s="295"/>
      <c r="C14425" s="295">
        <v>0.31013010000000002</v>
      </c>
      <c r="D14425" s="295"/>
    </row>
    <row r="14426" spans="1:4" x14ac:dyDescent="0.2">
      <c r="A14426" s="295">
        <v>0.2354907</v>
      </c>
      <c r="B14426" s="295"/>
      <c r="C14426" s="295">
        <v>0.31013010000000002</v>
      </c>
      <c r="D14426" s="295"/>
    </row>
    <row r="14427" spans="1:4" x14ac:dyDescent="0.2">
      <c r="A14427" s="295">
        <v>0.2354649</v>
      </c>
      <c r="B14427" s="295"/>
      <c r="C14427" s="295">
        <v>0.31010320000000002</v>
      </c>
      <c r="D14427" s="295"/>
    </row>
    <row r="14428" spans="1:4" x14ac:dyDescent="0.2">
      <c r="A14428" s="295">
        <v>0.2354649</v>
      </c>
      <c r="B14428" s="295"/>
      <c r="C14428" s="295">
        <v>0.31007610000000002</v>
      </c>
      <c r="D14428" s="295"/>
    </row>
    <row r="14429" spans="1:4" x14ac:dyDescent="0.2">
      <c r="A14429" s="295">
        <v>0.2354649</v>
      </c>
      <c r="B14429" s="295"/>
      <c r="C14429" s="295">
        <v>0.31005070000000001</v>
      </c>
      <c r="D14429" s="295"/>
    </row>
    <row r="14430" spans="1:4" x14ac:dyDescent="0.2">
      <c r="A14430" s="295">
        <v>0.23543610000000001</v>
      </c>
      <c r="B14430" s="295"/>
      <c r="C14430" s="295">
        <v>0.31005070000000001</v>
      </c>
      <c r="D14430" s="295"/>
    </row>
    <row r="14431" spans="1:4" x14ac:dyDescent="0.2">
      <c r="A14431" s="295">
        <v>0.23541090000000001</v>
      </c>
      <c r="B14431" s="295"/>
      <c r="C14431" s="295">
        <v>0.31003849999999999</v>
      </c>
      <c r="D14431" s="295"/>
    </row>
    <row r="14432" spans="1:4" x14ac:dyDescent="0.2">
      <c r="A14432" s="295">
        <v>0.23541090000000001</v>
      </c>
      <c r="B14432" s="295"/>
      <c r="C14432" s="295">
        <v>0.31002380000000002</v>
      </c>
      <c r="D14432" s="295"/>
    </row>
    <row r="14433" spans="1:4" x14ac:dyDescent="0.2">
      <c r="A14433" s="295">
        <v>0.23541090000000001</v>
      </c>
      <c r="B14433" s="295"/>
      <c r="C14433" s="295">
        <v>0.31002380000000002</v>
      </c>
      <c r="D14433" s="295"/>
    </row>
    <row r="14434" spans="1:4" x14ac:dyDescent="0.2">
      <c r="A14434" s="295">
        <v>0.2353826</v>
      </c>
      <c r="B14434" s="295"/>
      <c r="C14434" s="295">
        <v>0.30999850000000001</v>
      </c>
      <c r="D14434" s="295"/>
    </row>
    <row r="14435" spans="1:4" x14ac:dyDescent="0.2">
      <c r="A14435" s="295">
        <v>0.2353826</v>
      </c>
      <c r="B14435" s="295"/>
      <c r="C14435" s="295">
        <v>0.30997249999999998</v>
      </c>
      <c r="D14435" s="295"/>
    </row>
    <row r="14436" spans="1:4" x14ac:dyDescent="0.2">
      <c r="A14436" s="295">
        <v>0.2353826</v>
      </c>
      <c r="B14436" s="295"/>
      <c r="C14436" s="295">
        <v>0.30994709999999998</v>
      </c>
      <c r="D14436" s="295"/>
    </row>
    <row r="14437" spans="1:4" x14ac:dyDescent="0.2">
      <c r="A14437" s="295">
        <v>0.23535619999999999</v>
      </c>
      <c r="B14437" s="295"/>
      <c r="C14437" s="295">
        <v>0.30993340000000003</v>
      </c>
      <c r="D14437" s="295"/>
    </row>
    <row r="14438" spans="1:4" x14ac:dyDescent="0.2">
      <c r="A14438" s="295">
        <v>0.2353431</v>
      </c>
      <c r="B14438" s="295"/>
      <c r="C14438" s="295">
        <v>0.30992130000000001</v>
      </c>
      <c r="D14438" s="295"/>
    </row>
    <row r="14439" spans="1:4" x14ac:dyDescent="0.2">
      <c r="A14439" s="295">
        <v>0.2353431</v>
      </c>
      <c r="B14439" s="295"/>
      <c r="C14439" s="295">
        <v>0.30988110000000002</v>
      </c>
      <c r="D14439" s="295"/>
    </row>
    <row r="14440" spans="1:4" x14ac:dyDescent="0.2">
      <c r="A14440" s="295">
        <v>0.23533109999999999</v>
      </c>
      <c r="B14440" s="295"/>
      <c r="C14440" s="295">
        <v>0.30988110000000002</v>
      </c>
      <c r="D14440" s="295"/>
    </row>
    <row r="14441" spans="1:4" x14ac:dyDescent="0.2">
      <c r="A14441" s="295">
        <v>0.23530519999999999</v>
      </c>
      <c r="B14441" s="295"/>
      <c r="C14441" s="295">
        <v>0.30984200000000001</v>
      </c>
      <c r="D14441" s="295"/>
    </row>
    <row r="14442" spans="1:4" x14ac:dyDescent="0.2">
      <c r="A14442" s="295">
        <v>0.23529159999999999</v>
      </c>
      <c r="B14442" s="295"/>
      <c r="C14442" s="295">
        <v>0.30984200000000001</v>
      </c>
      <c r="D14442" s="295"/>
    </row>
    <row r="14443" spans="1:4" x14ac:dyDescent="0.2">
      <c r="A14443" s="295">
        <v>0.23526330000000001</v>
      </c>
      <c r="B14443" s="295"/>
      <c r="C14443" s="295">
        <v>0.309803</v>
      </c>
      <c r="D14443" s="295"/>
    </row>
    <row r="14444" spans="1:4" x14ac:dyDescent="0.2">
      <c r="A14444" s="295">
        <v>0.2352496</v>
      </c>
      <c r="B14444" s="295"/>
      <c r="C14444" s="295">
        <v>0.30978929999999999</v>
      </c>
      <c r="D14444" s="295"/>
    </row>
    <row r="14445" spans="1:4" x14ac:dyDescent="0.2">
      <c r="A14445" s="295">
        <v>0.23522170000000001</v>
      </c>
      <c r="B14445" s="295"/>
      <c r="C14445" s="295">
        <v>0.30978929999999999</v>
      </c>
      <c r="D14445" s="295"/>
    </row>
    <row r="14446" spans="1:4" x14ac:dyDescent="0.2">
      <c r="A14446" s="295">
        <v>0.23520969999999999</v>
      </c>
      <c r="B14446" s="295"/>
      <c r="C14446" s="295">
        <v>0.30972460000000002</v>
      </c>
      <c r="D14446" s="295"/>
    </row>
    <row r="14447" spans="1:4" x14ac:dyDescent="0.2">
      <c r="A14447" s="295">
        <v>0.2351946</v>
      </c>
      <c r="B14447" s="295"/>
      <c r="C14447" s="295">
        <v>0.30971130000000002</v>
      </c>
      <c r="D14447" s="295"/>
    </row>
    <row r="14448" spans="1:4" x14ac:dyDescent="0.2">
      <c r="A14448" s="295">
        <v>0.23518140000000001</v>
      </c>
      <c r="B14448" s="295"/>
      <c r="C14448" s="295">
        <v>0.30968459999999998</v>
      </c>
      <c r="D14448" s="295"/>
    </row>
    <row r="14449" spans="1:4" x14ac:dyDescent="0.2">
      <c r="A14449" s="295">
        <v>0.23518140000000001</v>
      </c>
      <c r="B14449" s="295"/>
      <c r="C14449" s="295">
        <v>0.30967080000000002</v>
      </c>
      <c r="D14449" s="295"/>
    </row>
    <row r="14450" spans="1:4" x14ac:dyDescent="0.2">
      <c r="A14450" s="295">
        <v>0.23518140000000001</v>
      </c>
      <c r="B14450" s="295"/>
      <c r="C14450" s="295">
        <v>0.30967080000000002</v>
      </c>
      <c r="D14450" s="295"/>
    </row>
    <row r="14451" spans="1:4" x14ac:dyDescent="0.2">
      <c r="A14451" s="295">
        <v>0.23515420000000001</v>
      </c>
      <c r="B14451" s="295"/>
      <c r="C14451" s="295">
        <v>0.30964520000000001</v>
      </c>
      <c r="D14451" s="295"/>
    </row>
    <row r="14452" spans="1:4" x14ac:dyDescent="0.2">
      <c r="A14452" s="295">
        <v>0.23514109999999999</v>
      </c>
      <c r="B14452" s="295"/>
      <c r="C14452" s="295">
        <v>0.30961929999999999</v>
      </c>
      <c r="D14452" s="295"/>
    </row>
    <row r="14453" spans="1:4" x14ac:dyDescent="0.2">
      <c r="A14453" s="295">
        <v>0.23514109999999999</v>
      </c>
      <c r="B14453" s="295"/>
      <c r="C14453" s="295">
        <v>0.30959350000000002</v>
      </c>
      <c r="D14453" s="295"/>
    </row>
    <row r="14454" spans="1:4" x14ac:dyDescent="0.2">
      <c r="A14454" s="295">
        <v>0.2351027</v>
      </c>
      <c r="B14454" s="295"/>
      <c r="C14454" s="295">
        <v>0.30956660000000003</v>
      </c>
      <c r="D14454" s="295"/>
    </row>
    <row r="14455" spans="1:4" x14ac:dyDescent="0.2">
      <c r="A14455" s="295">
        <v>0.23508899999999999</v>
      </c>
      <c r="B14455" s="295"/>
      <c r="C14455" s="295">
        <v>0.30956660000000003</v>
      </c>
      <c r="D14455" s="295"/>
    </row>
    <row r="14456" spans="1:4" x14ac:dyDescent="0.2">
      <c r="A14456" s="295">
        <v>0.2350739</v>
      </c>
      <c r="B14456" s="295"/>
      <c r="C14456" s="295">
        <v>0.30955450000000001</v>
      </c>
      <c r="D14456" s="295"/>
    </row>
    <row r="14457" spans="1:4" x14ac:dyDescent="0.2">
      <c r="A14457" s="295">
        <v>0.23506079999999999</v>
      </c>
      <c r="B14457" s="295"/>
      <c r="C14457" s="295">
        <v>0.30955450000000001</v>
      </c>
      <c r="D14457" s="295"/>
    </row>
    <row r="14458" spans="1:4" x14ac:dyDescent="0.2">
      <c r="A14458" s="295">
        <v>0.2350487</v>
      </c>
      <c r="B14458" s="295"/>
      <c r="C14458" s="295">
        <v>0.30951519999999999</v>
      </c>
      <c r="D14458" s="295"/>
    </row>
    <row r="14459" spans="1:4" x14ac:dyDescent="0.2">
      <c r="A14459" s="295">
        <v>0.2350487</v>
      </c>
      <c r="B14459" s="295"/>
      <c r="C14459" s="295">
        <v>0.30949090000000001</v>
      </c>
      <c r="D14459" s="295"/>
    </row>
    <row r="14460" spans="1:4" x14ac:dyDescent="0.2">
      <c r="A14460" s="295">
        <v>0.2350487</v>
      </c>
      <c r="B14460" s="295"/>
      <c r="C14460" s="295">
        <v>0.3094787</v>
      </c>
      <c r="D14460" s="295"/>
    </row>
    <row r="14461" spans="1:4" x14ac:dyDescent="0.2">
      <c r="A14461" s="295">
        <v>0.23501079999999999</v>
      </c>
      <c r="B14461" s="295"/>
      <c r="C14461" s="295">
        <v>0.30945030000000001</v>
      </c>
      <c r="D14461" s="295"/>
    </row>
    <row r="14462" spans="1:4" x14ac:dyDescent="0.2">
      <c r="A14462" s="295">
        <v>0.2349957</v>
      </c>
      <c r="B14462" s="295"/>
      <c r="C14462" s="295">
        <v>0.30943559999999998</v>
      </c>
      <c r="D14462" s="295"/>
    </row>
    <row r="14463" spans="1:4" x14ac:dyDescent="0.2">
      <c r="A14463" s="295">
        <v>0.23496890000000001</v>
      </c>
      <c r="B14463" s="295"/>
      <c r="C14463" s="295">
        <v>0.30939800000000001</v>
      </c>
      <c r="D14463" s="295"/>
    </row>
    <row r="14464" spans="1:4" x14ac:dyDescent="0.2">
      <c r="A14464" s="295">
        <v>0.23496890000000001</v>
      </c>
      <c r="B14464" s="295"/>
      <c r="C14464" s="295">
        <v>0.30939800000000001</v>
      </c>
      <c r="D14464" s="295"/>
    </row>
    <row r="14465" spans="1:4" x14ac:dyDescent="0.2">
      <c r="A14465" s="295">
        <v>0.23495569999999999</v>
      </c>
      <c r="B14465" s="295"/>
      <c r="C14465" s="295">
        <v>0.30936999999999998</v>
      </c>
      <c r="D14465" s="295"/>
    </row>
    <row r="14466" spans="1:4" x14ac:dyDescent="0.2">
      <c r="A14466" s="295">
        <v>0.23494370000000001</v>
      </c>
      <c r="B14466" s="295"/>
      <c r="C14466" s="295">
        <v>0.30934410000000001</v>
      </c>
      <c r="D14466" s="295"/>
    </row>
    <row r="14467" spans="1:4" x14ac:dyDescent="0.2">
      <c r="A14467" s="295">
        <v>0.23494370000000001</v>
      </c>
      <c r="B14467" s="295"/>
      <c r="C14467" s="295">
        <v>0.309332</v>
      </c>
      <c r="D14467" s="295"/>
    </row>
    <row r="14468" spans="1:4" x14ac:dyDescent="0.2">
      <c r="A14468" s="295">
        <v>0.23493059999999999</v>
      </c>
      <c r="B14468" s="295"/>
      <c r="C14468" s="295">
        <v>0.309332</v>
      </c>
      <c r="D14468" s="295"/>
    </row>
    <row r="14469" spans="1:4" x14ac:dyDescent="0.2">
      <c r="A14469" s="295">
        <v>0.23491690000000001</v>
      </c>
      <c r="B14469" s="295"/>
      <c r="C14469" s="295">
        <v>0.30929200000000001</v>
      </c>
      <c r="D14469" s="295"/>
    </row>
    <row r="14470" spans="1:4" x14ac:dyDescent="0.2">
      <c r="A14470" s="295">
        <v>0.23490179999999999</v>
      </c>
      <c r="B14470" s="295"/>
      <c r="C14470" s="295">
        <v>0.30926599999999999</v>
      </c>
      <c r="D14470" s="295"/>
    </row>
    <row r="14471" spans="1:4" x14ac:dyDescent="0.2">
      <c r="A14471" s="295">
        <v>0.234877</v>
      </c>
      <c r="B14471" s="295"/>
      <c r="C14471" s="295">
        <v>0.30924059999999998</v>
      </c>
      <c r="D14471" s="295"/>
    </row>
    <row r="14472" spans="1:4" x14ac:dyDescent="0.2">
      <c r="A14472" s="295">
        <v>0.23486499999999999</v>
      </c>
      <c r="B14472" s="295"/>
      <c r="C14472" s="295">
        <v>0.30921219999999999</v>
      </c>
      <c r="D14472" s="295"/>
    </row>
    <row r="14473" spans="1:4" x14ac:dyDescent="0.2">
      <c r="A14473" s="295">
        <v>0.2348518</v>
      </c>
      <c r="B14473" s="295"/>
      <c r="C14473" s="295">
        <v>0.30920019999999998</v>
      </c>
      <c r="D14473" s="295"/>
    </row>
    <row r="14474" spans="1:4" x14ac:dyDescent="0.2">
      <c r="A14474" s="295">
        <v>0.23482620000000001</v>
      </c>
      <c r="B14474" s="295"/>
      <c r="C14474" s="295">
        <v>0.30918790000000002</v>
      </c>
      <c r="D14474" s="295"/>
    </row>
    <row r="14475" spans="1:4" x14ac:dyDescent="0.2">
      <c r="A14475" s="295">
        <v>0.23481099999999999</v>
      </c>
      <c r="B14475" s="295"/>
      <c r="C14475" s="295">
        <v>0.30917460000000002</v>
      </c>
      <c r="D14475" s="295"/>
    </row>
    <row r="14476" spans="1:4" x14ac:dyDescent="0.2">
      <c r="A14476" s="295">
        <v>0.2347979</v>
      </c>
      <c r="B14476" s="295"/>
      <c r="C14476" s="295">
        <v>0.30916090000000002</v>
      </c>
      <c r="D14476" s="295"/>
    </row>
    <row r="14477" spans="1:4" x14ac:dyDescent="0.2">
      <c r="A14477" s="295">
        <v>0.2347842</v>
      </c>
      <c r="B14477" s="295"/>
      <c r="C14477" s="295">
        <v>0.30911959999999999</v>
      </c>
      <c r="D14477" s="295"/>
    </row>
    <row r="14478" spans="1:4" x14ac:dyDescent="0.2">
      <c r="A14478" s="295">
        <v>0.2347842</v>
      </c>
      <c r="B14478" s="295"/>
      <c r="C14478" s="295">
        <v>0.30911949999999999</v>
      </c>
      <c r="D14478" s="295"/>
    </row>
    <row r="14479" spans="1:4" x14ac:dyDescent="0.2">
      <c r="A14479" s="295">
        <v>0.23475789999999999</v>
      </c>
      <c r="B14479" s="295"/>
      <c r="C14479" s="295">
        <v>0.3091062</v>
      </c>
      <c r="D14479" s="295"/>
    </row>
    <row r="14480" spans="1:4" x14ac:dyDescent="0.2">
      <c r="A14480" s="295">
        <v>0.23475789999999999</v>
      </c>
      <c r="B14480" s="295"/>
      <c r="C14480" s="295">
        <v>0.30909419999999999</v>
      </c>
      <c r="D14480" s="295"/>
    </row>
    <row r="14481" spans="1:4" x14ac:dyDescent="0.2">
      <c r="A14481" s="295">
        <v>0.2347427</v>
      </c>
      <c r="B14481" s="295"/>
      <c r="C14481" s="295">
        <v>0.30909419999999999</v>
      </c>
      <c r="D14481" s="295"/>
    </row>
    <row r="14482" spans="1:4" x14ac:dyDescent="0.2">
      <c r="A14482" s="295">
        <v>0.23471439999999999</v>
      </c>
      <c r="B14482" s="295"/>
      <c r="C14482" s="295">
        <v>0.30906820000000002</v>
      </c>
      <c r="D14482" s="295"/>
    </row>
    <row r="14483" spans="1:4" x14ac:dyDescent="0.2">
      <c r="A14483" s="295">
        <v>0.23470240000000001</v>
      </c>
      <c r="B14483" s="295"/>
      <c r="C14483" s="295">
        <v>0.30902790000000002</v>
      </c>
      <c r="D14483" s="295"/>
    </row>
    <row r="14484" spans="1:4" x14ac:dyDescent="0.2">
      <c r="A14484" s="295">
        <v>0.23470240000000001</v>
      </c>
      <c r="B14484" s="295"/>
      <c r="C14484" s="295">
        <v>0.30901590000000001</v>
      </c>
      <c r="D14484" s="295"/>
    </row>
    <row r="14485" spans="1:4" x14ac:dyDescent="0.2">
      <c r="A14485" s="295">
        <v>0.23470240000000001</v>
      </c>
      <c r="B14485" s="295"/>
      <c r="C14485" s="295">
        <v>0.30900260000000002</v>
      </c>
      <c r="D14485" s="295"/>
    </row>
    <row r="14486" spans="1:4" x14ac:dyDescent="0.2">
      <c r="A14486" s="295">
        <v>0.23467560000000001</v>
      </c>
      <c r="B14486" s="295"/>
      <c r="C14486" s="295">
        <v>0.30896210000000002</v>
      </c>
      <c r="D14486" s="295"/>
    </row>
    <row r="14487" spans="1:4" x14ac:dyDescent="0.2">
      <c r="A14487" s="295">
        <v>0.23467560000000001</v>
      </c>
      <c r="B14487" s="295"/>
      <c r="C14487" s="295">
        <v>0.3089499</v>
      </c>
      <c r="D14487" s="295"/>
    </row>
    <row r="14488" spans="1:4" x14ac:dyDescent="0.2">
      <c r="A14488" s="295">
        <v>0.23467560000000001</v>
      </c>
      <c r="B14488" s="295"/>
      <c r="C14488" s="295">
        <v>0.30893530000000002</v>
      </c>
      <c r="D14488" s="295"/>
    </row>
    <row r="14489" spans="1:4" x14ac:dyDescent="0.2">
      <c r="A14489" s="295">
        <v>0.2346636</v>
      </c>
      <c r="B14489" s="295"/>
      <c r="C14489" s="295">
        <v>0.30892150000000002</v>
      </c>
      <c r="D14489" s="295"/>
    </row>
    <row r="14490" spans="1:4" x14ac:dyDescent="0.2">
      <c r="A14490" s="295">
        <v>0.23465040000000001</v>
      </c>
      <c r="B14490" s="295"/>
      <c r="C14490" s="295">
        <v>0.30890820000000002</v>
      </c>
      <c r="D14490" s="295"/>
    </row>
    <row r="14491" spans="1:4" x14ac:dyDescent="0.2">
      <c r="A14491" s="295">
        <v>0.23462160000000001</v>
      </c>
      <c r="B14491" s="295"/>
      <c r="C14491" s="295">
        <v>0.3088959</v>
      </c>
      <c r="D14491" s="295"/>
    </row>
    <row r="14492" spans="1:4" x14ac:dyDescent="0.2">
      <c r="A14492" s="295">
        <v>0.23460890000000001</v>
      </c>
      <c r="B14492" s="295"/>
      <c r="C14492" s="295">
        <v>0.30888130000000003</v>
      </c>
      <c r="D14492" s="295"/>
    </row>
    <row r="14493" spans="1:4" x14ac:dyDescent="0.2">
      <c r="A14493" s="295">
        <v>0.23459579999999999</v>
      </c>
      <c r="B14493" s="295"/>
      <c r="C14493" s="295">
        <v>0.30886920000000001</v>
      </c>
      <c r="D14493" s="295"/>
    </row>
    <row r="14494" spans="1:4" x14ac:dyDescent="0.2">
      <c r="A14494" s="295">
        <v>0.23458370000000001</v>
      </c>
      <c r="B14494" s="295"/>
      <c r="C14494" s="295">
        <v>0.3088301</v>
      </c>
      <c r="D14494" s="295"/>
    </row>
    <row r="14495" spans="1:4" x14ac:dyDescent="0.2">
      <c r="A14495" s="295">
        <v>0.23456859999999999</v>
      </c>
      <c r="B14495" s="295"/>
      <c r="C14495" s="295">
        <v>0.30880299999999999</v>
      </c>
      <c r="D14495" s="295"/>
    </row>
    <row r="14496" spans="1:4" x14ac:dyDescent="0.2">
      <c r="A14496" s="295">
        <v>0.23455590000000001</v>
      </c>
      <c r="B14496" s="295"/>
      <c r="C14496" s="295">
        <v>0.30880299999999999</v>
      </c>
      <c r="D14496" s="295"/>
    </row>
    <row r="14497" spans="1:4" x14ac:dyDescent="0.2">
      <c r="A14497" s="295">
        <v>0.23455580000000001</v>
      </c>
      <c r="B14497" s="295"/>
      <c r="C14497" s="295">
        <v>0.30877589999999999</v>
      </c>
      <c r="D14497" s="295"/>
    </row>
    <row r="14498" spans="1:4" x14ac:dyDescent="0.2">
      <c r="A14498" s="295">
        <v>0.23452870000000001</v>
      </c>
      <c r="B14498" s="295"/>
      <c r="C14498" s="295">
        <v>0.30875170000000002</v>
      </c>
      <c r="D14498" s="295"/>
    </row>
    <row r="14499" spans="1:4" x14ac:dyDescent="0.2">
      <c r="A14499" s="295">
        <v>0.23450190000000001</v>
      </c>
      <c r="B14499" s="295"/>
      <c r="C14499" s="295">
        <v>0.3087396</v>
      </c>
      <c r="D14499" s="295"/>
    </row>
    <row r="14500" spans="1:4" x14ac:dyDescent="0.2">
      <c r="A14500" s="295">
        <v>0.23450190000000001</v>
      </c>
      <c r="B14500" s="295"/>
      <c r="C14500" s="295">
        <v>0.30871399999999999</v>
      </c>
      <c r="D14500" s="295"/>
    </row>
    <row r="14501" spans="1:4" x14ac:dyDescent="0.2">
      <c r="A14501" s="295">
        <v>0.23447709999999999</v>
      </c>
      <c r="B14501" s="295"/>
      <c r="C14501" s="295">
        <v>0.30871399999999999</v>
      </c>
      <c r="D14501" s="295"/>
    </row>
    <row r="14502" spans="1:4" x14ac:dyDescent="0.2">
      <c r="A14502" s="295">
        <v>0.23447709999999999</v>
      </c>
      <c r="B14502" s="295"/>
      <c r="C14502" s="295">
        <v>0.30869940000000001</v>
      </c>
      <c r="D14502" s="295"/>
    </row>
    <row r="14503" spans="1:4" x14ac:dyDescent="0.2">
      <c r="A14503" s="295">
        <v>0.23447709999999999</v>
      </c>
      <c r="B14503" s="295"/>
      <c r="C14503" s="295">
        <v>0.30867509999999998</v>
      </c>
      <c r="D14503" s="295"/>
    </row>
    <row r="14504" spans="1:4" x14ac:dyDescent="0.2">
      <c r="A14504" s="295">
        <v>0.23443520000000001</v>
      </c>
      <c r="B14504" s="295"/>
      <c r="C14504" s="295">
        <v>0.30864799999999998</v>
      </c>
      <c r="D14504" s="295"/>
    </row>
    <row r="14505" spans="1:4" x14ac:dyDescent="0.2">
      <c r="A14505" s="295">
        <v>0.23443520000000001</v>
      </c>
      <c r="B14505" s="295"/>
      <c r="C14505" s="295">
        <v>0.30864799999999998</v>
      </c>
      <c r="D14505" s="295"/>
    </row>
    <row r="14506" spans="1:4" x14ac:dyDescent="0.2">
      <c r="A14506" s="295">
        <v>0.2343964</v>
      </c>
      <c r="B14506" s="295"/>
      <c r="C14506" s="295">
        <v>0.30864799999999998</v>
      </c>
      <c r="D14506" s="295"/>
    </row>
    <row r="14507" spans="1:4" x14ac:dyDescent="0.2">
      <c r="A14507" s="295">
        <v>0.2343964</v>
      </c>
      <c r="B14507" s="295"/>
      <c r="C14507" s="295">
        <v>0.3086237</v>
      </c>
      <c r="D14507" s="295"/>
    </row>
    <row r="14508" spans="1:4" x14ac:dyDescent="0.2">
      <c r="A14508" s="295">
        <v>0.2343964</v>
      </c>
      <c r="B14508" s="295"/>
      <c r="C14508" s="295">
        <v>0.30859829999999999</v>
      </c>
      <c r="D14508" s="295"/>
    </row>
    <row r="14509" spans="1:4" x14ac:dyDescent="0.2">
      <c r="A14509" s="295">
        <v>0.2343681</v>
      </c>
      <c r="B14509" s="295"/>
      <c r="C14509" s="295">
        <v>0.3085579</v>
      </c>
      <c r="D14509" s="295"/>
    </row>
    <row r="14510" spans="1:4" x14ac:dyDescent="0.2">
      <c r="A14510" s="295">
        <v>0.23434240000000001</v>
      </c>
      <c r="B14510" s="295"/>
      <c r="C14510" s="295">
        <v>0.3085579</v>
      </c>
      <c r="D14510" s="295"/>
    </row>
    <row r="14511" spans="1:4" x14ac:dyDescent="0.2">
      <c r="A14511" s="295">
        <v>0.2343297</v>
      </c>
      <c r="B14511" s="295"/>
      <c r="C14511" s="295">
        <v>0.30853229999999998</v>
      </c>
      <c r="D14511" s="295"/>
    </row>
    <row r="14512" spans="1:4" x14ac:dyDescent="0.2">
      <c r="A14512" s="295">
        <v>0.23431450000000001</v>
      </c>
      <c r="B14512" s="295"/>
      <c r="C14512" s="295">
        <v>0.30853229999999998</v>
      </c>
      <c r="D14512" s="295"/>
    </row>
    <row r="14513" spans="1:4" x14ac:dyDescent="0.2">
      <c r="A14513" s="295">
        <v>0.23431450000000001</v>
      </c>
      <c r="B14513" s="295"/>
      <c r="C14513" s="295">
        <v>0.30849320000000002</v>
      </c>
      <c r="D14513" s="295"/>
    </row>
    <row r="14514" spans="1:4" x14ac:dyDescent="0.2">
      <c r="A14514" s="295">
        <v>0.23428930000000001</v>
      </c>
      <c r="B14514" s="295"/>
      <c r="C14514" s="295">
        <v>0.30846630000000003</v>
      </c>
      <c r="D14514" s="295"/>
    </row>
    <row r="14515" spans="1:4" x14ac:dyDescent="0.2">
      <c r="A14515" s="295">
        <v>0.23428930000000001</v>
      </c>
      <c r="B14515" s="295"/>
      <c r="C14515" s="295">
        <v>0.30846630000000003</v>
      </c>
      <c r="D14515" s="295"/>
    </row>
    <row r="14516" spans="1:4" x14ac:dyDescent="0.2">
      <c r="A14516" s="295">
        <v>0.234263</v>
      </c>
      <c r="B14516" s="295"/>
      <c r="C14516" s="295">
        <v>0.30846630000000003</v>
      </c>
      <c r="D14516" s="295"/>
    </row>
    <row r="14517" spans="1:4" x14ac:dyDescent="0.2">
      <c r="A14517" s="295">
        <v>0.234263</v>
      </c>
      <c r="B14517" s="295"/>
      <c r="C14517" s="295">
        <v>0.30842829999999999</v>
      </c>
      <c r="D14517" s="295"/>
    </row>
    <row r="14518" spans="1:4" x14ac:dyDescent="0.2">
      <c r="A14518" s="295">
        <v>0.23424780000000001</v>
      </c>
      <c r="B14518" s="295"/>
      <c r="C14518" s="295">
        <v>0.30841360000000001</v>
      </c>
      <c r="D14518" s="295"/>
    </row>
    <row r="14519" spans="1:4" x14ac:dyDescent="0.2">
      <c r="A14519" s="295">
        <v>0.23423579999999999</v>
      </c>
      <c r="B14519" s="295"/>
      <c r="C14519" s="295">
        <v>0.30838929999999998</v>
      </c>
      <c r="D14519" s="295"/>
    </row>
    <row r="14520" spans="1:4" x14ac:dyDescent="0.2">
      <c r="A14520" s="295">
        <v>0.23420940000000001</v>
      </c>
      <c r="B14520" s="295"/>
      <c r="C14520" s="295">
        <v>0.30838929999999998</v>
      </c>
      <c r="D14520" s="295"/>
    </row>
    <row r="14521" spans="1:4" x14ac:dyDescent="0.2">
      <c r="A14521" s="295">
        <v>0.2341963</v>
      </c>
      <c r="B14521" s="295"/>
      <c r="C14521" s="295">
        <v>0.30836140000000001</v>
      </c>
      <c r="D14521" s="295"/>
    </row>
    <row r="14522" spans="1:4" x14ac:dyDescent="0.2">
      <c r="A14522" s="295">
        <v>0.2341963</v>
      </c>
      <c r="B14522" s="295"/>
      <c r="C14522" s="295">
        <v>0.30833559999999999</v>
      </c>
      <c r="D14522" s="295"/>
    </row>
    <row r="14523" spans="1:4" x14ac:dyDescent="0.2">
      <c r="A14523" s="295">
        <v>0.23415430000000001</v>
      </c>
      <c r="B14523" s="295"/>
      <c r="C14523" s="295">
        <v>0.30833559999999999</v>
      </c>
      <c r="D14523" s="295"/>
    </row>
    <row r="14524" spans="1:4" x14ac:dyDescent="0.2">
      <c r="A14524" s="295">
        <v>0.23415430000000001</v>
      </c>
      <c r="B14524" s="295"/>
      <c r="C14524" s="295">
        <v>0.30829790000000001</v>
      </c>
      <c r="D14524" s="295"/>
    </row>
    <row r="14525" spans="1:4" x14ac:dyDescent="0.2">
      <c r="A14525" s="295">
        <v>0.2341423</v>
      </c>
      <c r="B14525" s="295"/>
      <c r="C14525" s="295">
        <v>0.30828420000000001</v>
      </c>
      <c r="D14525" s="295"/>
    </row>
    <row r="14526" spans="1:4" x14ac:dyDescent="0.2">
      <c r="A14526" s="295">
        <v>0.23411650000000001</v>
      </c>
      <c r="B14526" s="295"/>
      <c r="C14526" s="295">
        <v>0.30828420000000001</v>
      </c>
      <c r="D14526" s="295"/>
    </row>
    <row r="14527" spans="1:4" x14ac:dyDescent="0.2">
      <c r="A14527" s="295">
        <v>0.2341164</v>
      </c>
      <c r="B14527" s="295"/>
      <c r="C14527" s="295">
        <v>0.3082317</v>
      </c>
      <c r="D14527" s="295"/>
    </row>
    <row r="14528" spans="1:4" x14ac:dyDescent="0.2">
      <c r="A14528" s="295">
        <v>0.23407810000000001</v>
      </c>
      <c r="B14528" s="295"/>
      <c r="C14528" s="295">
        <v>0.30820340000000002</v>
      </c>
      <c r="D14528" s="295"/>
    </row>
    <row r="14529" spans="1:4" x14ac:dyDescent="0.2">
      <c r="A14529" s="295">
        <v>0.2340498</v>
      </c>
      <c r="B14529" s="295"/>
      <c r="C14529" s="295">
        <v>0.30817899999999998</v>
      </c>
      <c r="D14529" s="295"/>
    </row>
    <row r="14530" spans="1:4" x14ac:dyDescent="0.2">
      <c r="A14530" s="295">
        <v>0.2340498</v>
      </c>
      <c r="B14530" s="295"/>
      <c r="C14530" s="295">
        <v>0.30814029999999998</v>
      </c>
      <c r="D14530" s="295"/>
    </row>
    <row r="14531" spans="1:4" x14ac:dyDescent="0.2">
      <c r="A14531" s="295">
        <v>0.2340361</v>
      </c>
      <c r="B14531" s="295"/>
      <c r="C14531" s="295">
        <v>0.308116</v>
      </c>
      <c r="D14531" s="295"/>
    </row>
    <row r="14532" spans="1:4" x14ac:dyDescent="0.2">
      <c r="A14532" s="295">
        <v>0.2340361</v>
      </c>
      <c r="B14532" s="295"/>
      <c r="C14532" s="295">
        <v>0.308116</v>
      </c>
      <c r="D14532" s="295"/>
    </row>
    <row r="14533" spans="1:4" x14ac:dyDescent="0.2">
      <c r="A14533" s="295">
        <v>0.23400889999999999</v>
      </c>
      <c r="B14533" s="295"/>
      <c r="C14533" s="295">
        <v>0.30809059999999999</v>
      </c>
      <c r="D14533" s="295"/>
    </row>
    <row r="14534" spans="1:4" x14ac:dyDescent="0.2">
      <c r="A14534" s="295">
        <v>0.23400889999999999</v>
      </c>
      <c r="B14534" s="295"/>
      <c r="C14534" s="295">
        <v>0.30805169999999998</v>
      </c>
      <c r="D14534" s="295"/>
    </row>
    <row r="14535" spans="1:4" x14ac:dyDescent="0.2">
      <c r="A14535" s="295">
        <v>0.2339832</v>
      </c>
      <c r="B14535" s="295"/>
      <c r="C14535" s="295">
        <v>0.30803799999999998</v>
      </c>
      <c r="D14535" s="295"/>
    </row>
    <row r="14536" spans="1:4" x14ac:dyDescent="0.2">
      <c r="A14536" s="295">
        <v>0.2339705</v>
      </c>
      <c r="B14536" s="295"/>
      <c r="C14536" s="295">
        <v>0.30802420000000003</v>
      </c>
      <c r="D14536" s="295"/>
    </row>
    <row r="14537" spans="1:4" x14ac:dyDescent="0.2">
      <c r="A14537" s="295">
        <v>0.23395740000000001</v>
      </c>
      <c r="B14537" s="295"/>
      <c r="C14537" s="295">
        <v>0.30799989999999999</v>
      </c>
      <c r="D14537" s="295"/>
    </row>
    <row r="14538" spans="1:4" x14ac:dyDescent="0.2">
      <c r="A14538" s="295">
        <v>0.2339454</v>
      </c>
      <c r="B14538" s="295"/>
      <c r="C14538" s="295">
        <v>0.30798530000000002</v>
      </c>
      <c r="D14538" s="295"/>
    </row>
    <row r="14539" spans="1:4" x14ac:dyDescent="0.2">
      <c r="A14539" s="295">
        <v>0.23393220000000001</v>
      </c>
      <c r="B14539" s="295"/>
      <c r="C14539" s="295">
        <v>0.30795990000000001</v>
      </c>
      <c r="D14539" s="295"/>
    </row>
    <row r="14540" spans="1:4" x14ac:dyDescent="0.2">
      <c r="A14540" s="295">
        <v>0.23393220000000001</v>
      </c>
      <c r="B14540" s="295"/>
      <c r="C14540" s="295">
        <v>0.30793300000000001</v>
      </c>
      <c r="D14540" s="295"/>
    </row>
    <row r="14541" spans="1:4" x14ac:dyDescent="0.2">
      <c r="A14541" s="295">
        <v>0.23390340000000001</v>
      </c>
      <c r="B14541" s="295"/>
      <c r="C14541" s="295">
        <v>0.30791930000000001</v>
      </c>
      <c r="D14541" s="295"/>
    </row>
    <row r="14542" spans="1:4" x14ac:dyDescent="0.2">
      <c r="A14542" s="295">
        <v>0.23387820000000001</v>
      </c>
      <c r="B14542" s="295"/>
      <c r="C14542" s="295">
        <v>0.30787910000000002</v>
      </c>
      <c r="D14542" s="295"/>
    </row>
    <row r="14543" spans="1:4" x14ac:dyDescent="0.2">
      <c r="A14543" s="295">
        <v>0.2338655</v>
      </c>
      <c r="B14543" s="295"/>
      <c r="C14543" s="295">
        <v>0.30786570000000002</v>
      </c>
      <c r="D14543" s="295"/>
    </row>
    <row r="14544" spans="1:4" x14ac:dyDescent="0.2">
      <c r="A14544" s="295">
        <v>0.2338655</v>
      </c>
      <c r="B14544" s="295"/>
      <c r="C14544" s="295">
        <v>0.30786570000000002</v>
      </c>
      <c r="D14544" s="295"/>
    </row>
    <row r="14545" spans="1:4" x14ac:dyDescent="0.2">
      <c r="A14545" s="295">
        <v>0.2338655</v>
      </c>
      <c r="B14545" s="295"/>
      <c r="C14545" s="295">
        <v>0.3078399</v>
      </c>
      <c r="D14545" s="295"/>
    </row>
    <row r="14546" spans="1:4" x14ac:dyDescent="0.2">
      <c r="A14546" s="295">
        <v>0.2338655</v>
      </c>
      <c r="B14546" s="295"/>
      <c r="C14546" s="295">
        <v>0.3078399</v>
      </c>
      <c r="D14546" s="295"/>
    </row>
    <row r="14547" spans="1:4" x14ac:dyDescent="0.2">
      <c r="A14547" s="295">
        <v>0.2338655</v>
      </c>
      <c r="B14547" s="295"/>
      <c r="C14547" s="295">
        <v>0.30781439999999999</v>
      </c>
      <c r="D14547" s="295"/>
    </row>
    <row r="14548" spans="1:4" x14ac:dyDescent="0.2">
      <c r="A14548" s="295">
        <v>0.23381160000000001</v>
      </c>
      <c r="B14548" s="295"/>
      <c r="C14548" s="295">
        <v>0.307786</v>
      </c>
      <c r="D14548" s="295"/>
    </row>
    <row r="14549" spans="1:4" x14ac:dyDescent="0.2">
      <c r="A14549" s="295">
        <v>0.23381150000000001</v>
      </c>
      <c r="B14549" s="295"/>
      <c r="C14549" s="295">
        <v>0.307786</v>
      </c>
      <c r="D14549" s="295"/>
    </row>
    <row r="14550" spans="1:4" x14ac:dyDescent="0.2">
      <c r="A14550" s="295">
        <v>0.23379639999999999</v>
      </c>
      <c r="B14550" s="295"/>
      <c r="C14550" s="295">
        <v>0.30776039999999999</v>
      </c>
      <c r="D14550" s="295"/>
    </row>
    <row r="14551" spans="1:4" x14ac:dyDescent="0.2">
      <c r="A14551" s="295">
        <v>0.23379639999999999</v>
      </c>
      <c r="B14551" s="295"/>
      <c r="C14551" s="295">
        <v>0.30770769999999997</v>
      </c>
      <c r="D14551" s="295"/>
    </row>
    <row r="14552" spans="1:4" x14ac:dyDescent="0.2">
      <c r="A14552" s="295">
        <v>0.2337832</v>
      </c>
      <c r="B14552" s="295"/>
      <c r="C14552" s="295">
        <v>0.30770769999999997</v>
      </c>
      <c r="D14552" s="295"/>
    </row>
    <row r="14553" spans="1:4" x14ac:dyDescent="0.2">
      <c r="A14553" s="295">
        <v>0.23375609999999999</v>
      </c>
      <c r="B14553" s="295"/>
      <c r="C14553" s="295">
        <v>0.30770769999999997</v>
      </c>
      <c r="D14553" s="295"/>
    </row>
    <row r="14554" spans="1:4" x14ac:dyDescent="0.2">
      <c r="A14554" s="295">
        <v>0.23375609999999999</v>
      </c>
      <c r="B14554" s="295"/>
      <c r="C14554" s="295">
        <v>0.30768079999999998</v>
      </c>
      <c r="D14554" s="295"/>
    </row>
    <row r="14555" spans="1:4" x14ac:dyDescent="0.2">
      <c r="A14555" s="295">
        <v>0.23375609999999999</v>
      </c>
      <c r="B14555" s="295"/>
      <c r="C14555" s="295">
        <v>0.30765520000000002</v>
      </c>
      <c r="D14555" s="295"/>
    </row>
    <row r="14556" spans="1:4" x14ac:dyDescent="0.2">
      <c r="A14556" s="295">
        <v>0.23375609999999999</v>
      </c>
      <c r="B14556" s="295"/>
      <c r="C14556" s="295">
        <v>0.30764320000000001</v>
      </c>
      <c r="D14556" s="295"/>
    </row>
    <row r="14557" spans="1:4" x14ac:dyDescent="0.2">
      <c r="A14557" s="295">
        <v>0.23370450000000001</v>
      </c>
      <c r="B14557" s="295"/>
      <c r="C14557" s="295">
        <v>0.3076026</v>
      </c>
      <c r="D14557" s="295"/>
    </row>
    <row r="14558" spans="1:4" x14ac:dyDescent="0.2">
      <c r="A14558" s="295">
        <v>0.23370450000000001</v>
      </c>
      <c r="B14558" s="295"/>
      <c r="C14558" s="295">
        <v>0.3076026</v>
      </c>
      <c r="D14558" s="295"/>
    </row>
    <row r="14559" spans="1:4" x14ac:dyDescent="0.2">
      <c r="A14559" s="295">
        <v>0.23370450000000001</v>
      </c>
      <c r="B14559" s="295"/>
      <c r="C14559" s="295">
        <v>0.3075503</v>
      </c>
      <c r="D14559" s="295"/>
    </row>
    <row r="14560" spans="1:4" x14ac:dyDescent="0.2">
      <c r="A14560" s="295">
        <v>0.23370450000000001</v>
      </c>
      <c r="B14560" s="295"/>
      <c r="C14560" s="295">
        <v>0.3075503</v>
      </c>
      <c r="D14560" s="295"/>
    </row>
    <row r="14561" spans="1:4" x14ac:dyDescent="0.2">
      <c r="A14561" s="295">
        <v>0.23370450000000001</v>
      </c>
      <c r="B14561" s="295"/>
      <c r="C14561" s="295">
        <v>0.30749520000000002</v>
      </c>
      <c r="D14561" s="295"/>
    </row>
    <row r="14562" spans="1:4" x14ac:dyDescent="0.2">
      <c r="A14562" s="295">
        <v>0.23367979999999999</v>
      </c>
      <c r="B14562" s="295"/>
      <c r="C14562" s="295">
        <v>0.30749520000000002</v>
      </c>
      <c r="D14562" s="295"/>
    </row>
    <row r="14563" spans="1:4" x14ac:dyDescent="0.2">
      <c r="A14563" s="295">
        <v>0.2336395</v>
      </c>
      <c r="B14563" s="295"/>
      <c r="C14563" s="295">
        <v>0.30745630000000002</v>
      </c>
      <c r="D14563" s="295"/>
    </row>
    <row r="14564" spans="1:4" x14ac:dyDescent="0.2">
      <c r="A14564" s="295">
        <v>0.2336395</v>
      </c>
      <c r="B14564" s="295"/>
      <c r="C14564" s="295">
        <v>0.30744290000000002</v>
      </c>
      <c r="D14564" s="295"/>
    </row>
    <row r="14565" spans="1:4" x14ac:dyDescent="0.2">
      <c r="A14565" s="295">
        <v>0.23359859999999999</v>
      </c>
      <c r="B14565" s="295"/>
      <c r="C14565" s="295">
        <v>0.30743090000000001</v>
      </c>
      <c r="D14565" s="295"/>
    </row>
    <row r="14566" spans="1:4" x14ac:dyDescent="0.2">
      <c r="A14566" s="295">
        <v>0.23359859999999999</v>
      </c>
      <c r="B14566" s="295"/>
      <c r="C14566" s="295">
        <v>0.3074172</v>
      </c>
      <c r="D14566" s="295"/>
    </row>
    <row r="14567" spans="1:4" x14ac:dyDescent="0.2">
      <c r="A14567" s="295">
        <v>0.23359859999999999</v>
      </c>
      <c r="B14567" s="295"/>
      <c r="C14567" s="295">
        <v>0.30739030000000001</v>
      </c>
      <c r="D14567" s="295"/>
    </row>
    <row r="14568" spans="1:4" x14ac:dyDescent="0.2">
      <c r="A14568" s="295">
        <v>0.23358590000000001</v>
      </c>
      <c r="B14568" s="295"/>
      <c r="C14568" s="295">
        <v>0.3073632</v>
      </c>
      <c r="D14568" s="295"/>
    </row>
    <row r="14569" spans="1:4" x14ac:dyDescent="0.2">
      <c r="A14569" s="295">
        <v>0.23358590000000001</v>
      </c>
      <c r="B14569" s="295"/>
      <c r="C14569" s="295">
        <v>0.30733630000000001</v>
      </c>
      <c r="D14569" s="295"/>
    </row>
    <row r="14570" spans="1:4" x14ac:dyDescent="0.2">
      <c r="A14570" s="295">
        <v>0.23356070000000001</v>
      </c>
      <c r="B14570" s="295"/>
      <c r="C14570" s="295">
        <v>0.30733630000000001</v>
      </c>
      <c r="D14570" s="295"/>
    </row>
    <row r="14571" spans="1:4" x14ac:dyDescent="0.2">
      <c r="A14571" s="295">
        <v>0.23353189999999999</v>
      </c>
      <c r="B14571" s="295"/>
      <c r="C14571" s="295">
        <v>0.3073109</v>
      </c>
      <c r="D14571" s="295"/>
    </row>
    <row r="14572" spans="1:4" x14ac:dyDescent="0.2">
      <c r="A14572" s="295">
        <v>0.23353189999999999</v>
      </c>
      <c r="B14572" s="295"/>
      <c r="C14572" s="295">
        <v>0.3072976</v>
      </c>
      <c r="D14572" s="295"/>
    </row>
    <row r="14573" spans="1:4" x14ac:dyDescent="0.2">
      <c r="A14573" s="295">
        <v>0.2335168</v>
      </c>
      <c r="B14573" s="295"/>
      <c r="C14573" s="295">
        <v>0.3072976</v>
      </c>
      <c r="D14573" s="295"/>
    </row>
    <row r="14574" spans="1:4" x14ac:dyDescent="0.2">
      <c r="A14574" s="295">
        <v>0.23350360000000001</v>
      </c>
      <c r="B14574" s="295"/>
      <c r="C14574" s="295">
        <v>0.30727070000000001</v>
      </c>
      <c r="D14574" s="295"/>
    </row>
    <row r="14575" spans="1:4" x14ac:dyDescent="0.2">
      <c r="A14575" s="295">
        <v>0.2334909</v>
      </c>
      <c r="B14575" s="295"/>
      <c r="C14575" s="295">
        <v>0.3072453</v>
      </c>
      <c r="D14575" s="295"/>
    </row>
    <row r="14576" spans="1:4" x14ac:dyDescent="0.2">
      <c r="A14576" s="295">
        <v>0.23347889999999999</v>
      </c>
      <c r="B14576" s="295"/>
      <c r="C14576" s="295">
        <v>0.30723309999999998</v>
      </c>
      <c r="D14576" s="295"/>
    </row>
    <row r="14577" spans="1:4" x14ac:dyDescent="0.2">
      <c r="A14577" s="295">
        <v>0.23346620000000001</v>
      </c>
      <c r="B14577" s="295"/>
      <c r="C14577" s="295">
        <v>0.30720730000000002</v>
      </c>
      <c r="D14577" s="295"/>
    </row>
    <row r="14578" spans="1:4" x14ac:dyDescent="0.2">
      <c r="A14578" s="295">
        <v>0.23345250000000001</v>
      </c>
      <c r="B14578" s="295"/>
      <c r="C14578" s="295">
        <v>0.30718190000000001</v>
      </c>
      <c r="D14578" s="295"/>
    </row>
    <row r="14579" spans="1:4" x14ac:dyDescent="0.2">
      <c r="A14579" s="295">
        <v>0.2334222</v>
      </c>
      <c r="B14579" s="295"/>
      <c r="C14579" s="295">
        <v>0.30718190000000001</v>
      </c>
      <c r="D14579" s="295"/>
    </row>
    <row r="14580" spans="1:4" x14ac:dyDescent="0.2">
      <c r="A14580" s="295">
        <v>0.23339699999999999</v>
      </c>
      <c r="B14580" s="295"/>
      <c r="C14580" s="295">
        <v>0.30716959999999999</v>
      </c>
      <c r="D14580" s="295"/>
    </row>
    <row r="14581" spans="1:4" x14ac:dyDescent="0.2">
      <c r="A14581" s="295">
        <v>0.23339699999999999</v>
      </c>
      <c r="B14581" s="295"/>
      <c r="C14581" s="295">
        <v>0.30714170000000002</v>
      </c>
      <c r="D14581" s="295"/>
    </row>
    <row r="14582" spans="1:4" x14ac:dyDescent="0.2">
      <c r="A14582" s="295">
        <v>0.23335510000000001</v>
      </c>
      <c r="B14582" s="295"/>
      <c r="C14582" s="295">
        <v>0.30714170000000002</v>
      </c>
      <c r="D14582" s="295"/>
    </row>
    <row r="14583" spans="1:4" x14ac:dyDescent="0.2">
      <c r="A14583" s="295">
        <v>0.2333431</v>
      </c>
      <c r="B14583" s="295"/>
      <c r="C14583" s="295">
        <v>0.30711369999999999</v>
      </c>
      <c r="D14583" s="295"/>
    </row>
    <row r="14584" spans="1:4" x14ac:dyDescent="0.2">
      <c r="A14584" s="295">
        <v>0.23333029999999999</v>
      </c>
      <c r="B14584" s="295"/>
      <c r="C14584" s="295">
        <v>0.30708679999999999</v>
      </c>
      <c r="D14584" s="295"/>
    </row>
    <row r="14585" spans="1:4" x14ac:dyDescent="0.2">
      <c r="A14585" s="295">
        <v>0.23333029999999999</v>
      </c>
      <c r="B14585" s="295"/>
      <c r="C14585" s="295">
        <v>0.30706250000000002</v>
      </c>
      <c r="D14585" s="295"/>
    </row>
    <row r="14586" spans="1:4" x14ac:dyDescent="0.2">
      <c r="A14586" s="295">
        <v>0.2333172</v>
      </c>
      <c r="B14586" s="295"/>
      <c r="C14586" s="295">
        <v>0.3070232</v>
      </c>
      <c r="D14586" s="295"/>
    </row>
    <row r="14587" spans="1:4" x14ac:dyDescent="0.2">
      <c r="A14587" s="295">
        <v>0.23330519999999999</v>
      </c>
      <c r="B14587" s="295"/>
      <c r="C14587" s="295">
        <v>0.30701109999999998</v>
      </c>
      <c r="D14587" s="295"/>
    </row>
    <row r="14588" spans="1:4" x14ac:dyDescent="0.2">
      <c r="A14588" s="295">
        <v>0.23329150000000001</v>
      </c>
      <c r="B14588" s="295"/>
      <c r="C14588" s="295">
        <v>0.30701109999999998</v>
      </c>
      <c r="D14588" s="295"/>
    </row>
    <row r="14589" spans="1:4" x14ac:dyDescent="0.2">
      <c r="A14589" s="295">
        <v>0.23326630000000001</v>
      </c>
      <c r="B14589" s="295"/>
      <c r="C14589" s="295">
        <v>0.3069598</v>
      </c>
      <c r="D14589" s="295"/>
    </row>
    <row r="14590" spans="1:4" x14ac:dyDescent="0.2">
      <c r="A14590" s="295">
        <v>0.23323749999999999</v>
      </c>
      <c r="B14590" s="295"/>
      <c r="C14590" s="295">
        <v>0.30694510000000003</v>
      </c>
      <c r="D14590" s="295"/>
    </row>
    <row r="14591" spans="1:4" x14ac:dyDescent="0.2">
      <c r="A14591" s="295">
        <v>0.23323749999999999</v>
      </c>
      <c r="B14591" s="295"/>
      <c r="C14591" s="295">
        <v>0.30691970000000002</v>
      </c>
      <c r="D14591" s="295"/>
    </row>
    <row r="14592" spans="1:4" x14ac:dyDescent="0.2">
      <c r="A14592" s="295">
        <v>0.23323749999999999</v>
      </c>
      <c r="B14592" s="295"/>
      <c r="C14592" s="295">
        <v>0.30691970000000002</v>
      </c>
      <c r="D14592" s="295"/>
    </row>
    <row r="14593" spans="1:4" x14ac:dyDescent="0.2">
      <c r="A14593" s="295">
        <v>0.23321169999999999</v>
      </c>
      <c r="B14593" s="295"/>
      <c r="C14593" s="295">
        <v>0.30690770000000001</v>
      </c>
      <c r="D14593" s="295"/>
    </row>
    <row r="14594" spans="1:4" x14ac:dyDescent="0.2">
      <c r="A14594" s="295">
        <v>0.23318340000000001</v>
      </c>
      <c r="B14594" s="295"/>
      <c r="C14594" s="295">
        <v>0.30690770000000001</v>
      </c>
      <c r="D14594" s="295"/>
    </row>
    <row r="14595" spans="1:4" x14ac:dyDescent="0.2">
      <c r="A14595" s="295">
        <v>0.23318340000000001</v>
      </c>
      <c r="B14595" s="295"/>
      <c r="C14595" s="295">
        <v>0.3068554</v>
      </c>
      <c r="D14595" s="295"/>
    </row>
    <row r="14596" spans="1:4" x14ac:dyDescent="0.2">
      <c r="A14596" s="295">
        <v>0.23315820000000001</v>
      </c>
      <c r="B14596" s="295"/>
      <c r="C14596" s="295">
        <v>0.3068554</v>
      </c>
      <c r="D14596" s="295"/>
    </row>
    <row r="14597" spans="1:4" x14ac:dyDescent="0.2">
      <c r="A14597" s="295">
        <v>0.2331194</v>
      </c>
      <c r="B14597" s="295"/>
      <c r="C14597" s="295">
        <v>0.30682959999999998</v>
      </c>
      <c r="D14597" s="295"/>
    </row>
    <row r="14598" spans="1:4" x14ac:dyDescent="0.2">
      <c r="A14598" s="295">
        <v>0.23307839999999999</v>
      </c>
      <c r="B14598" s="295"/>
      <c r="C14598" s="295">
        <v>0.30681740000000002</v>
      </c>
      <c r="D14598" s="295"/>
    </row>
    <row r="14599" spans="1:4" x14ac:dyDescent="0.2">
      <c r="A14599" s="295">
        <v>0.23307839999999999</v>
      </c>
      <c r="B14599" s="295"/>
      <c r="C14599" s="295">
        <v>0.30681740000000002</v>
      </c>
      <c r="D14599" s="295"/>
    </row>
    <row r="14600" spans="1:4" x14ac:dyDescent="0.2">
      <c r="A14600" s="295">
        <v>0.23305119999999999</v>
      </c>
      <c r="B14600" s="295"/>
      <c r="C14600" s="295">
        <v>0.30678939999999999</v>
      </c>
      <c r="D14600" s="295"/>
    </row>
    <row r="14601" spans="1:4" x14ac:dyDescent="0.2">
      <c r="A14601" s="295">
        <v>0.2330381</v>
      </c>
      <c r="B14601" s="295"/>
      <c r="C14601" s="295">
        <v>0.30677569999999998</v>
      </c>
      <c r="D14601" s="295"/>
    </row>
    <row r="14602" spans="1:4" x14ac:dyDescent="0.2">
      <c r="A14602" s="295">
        <v>0.23302439999999999</v>
      </c>
      <c r="B14602" s="295"/>
      <c r="C14602" s="295">
        <v>0.30675140000000001</v>
      </c>
      <c r="D14602" s="295"/>
    </row>
    <row r="14603" spans="1:4" x14ac:dyDescent="0.2">
      <c r="A14603" s="295">
        <v>0.23302439999999999</v>
      </c>
      <c r="B14603" s="295"/>
      <c r="C14603" s="295">
        <v>0.30675140000000001</v>
      </c>
      <c r="D14603" s="295"/>
    </row>
    <row r="14604" spans="1:4" x14ac:dyDescent="0.2">
      <c r="A14604" s="295">
        <v>0.2330093</v>
      </c>
      <c r="B14604" s="295"/>
      <c r="C14604" s="295">
        <v>0.30673669999999997</v>
      </c>
      <c r="D14604" s="295"/>
    </row>
    <row r="14605" spans="1:4" x14ac:dyDescent="0.2">
      <c r="A14605" s="295">
        <v>0.2330093</v>
      </c>
      <c r="B14605" s="295"/>
      <c r="C14605" s="295">
        <v>0.30670839999999999</v>
      </c>
      <c r="D14605" s="295"/>
    </row>
    <row r="14606" spans="1:4" x14ac:dyDescent="0.2">
      <c r="A14606" s="295">
        <v>0.2329965</v>
      </c>
      <c r="B14606" s="295"/>
      <c r="C14606" s="295">
        <v>0.30669610000000003</v>
      </c>
      <c r="D14606" s="295"/>
    </row>
    <row r="14607" spans="1:4" x14ac:dyDescent="0.2">
      <c r="A14607" s="295">
        <v>0.23298450000000001</v>
      </c>
      <c r="B14607" s="295"/>
      <c r="C14607" s="295">
        <v>0.30668410000000002</v>
      </c>
      <c r="D14607" s="295"/>
    </row>
    <row r="14608" spans="1:4" x14ac:dyDescent="0.2">
      <c r="A14608" s="295">
        <v>0.23295769999999999</v>
      </c>
      <c r="B14608" s="295"/>
      <c r="C14608" s="295">
        <v>0.30664770000000002</v>
      </c>
      <c r="D14608" s="295"/>
    </row>
    <row r="14609" spans="1:4" x14ac:dyDescent="0.2">
      <c r="A14609" s="295">
        <v>0.23295769999999999</v>
      </c>
      <c r="B14609" s="295"/>
      <c r="C14609" s="295">
        <v>0.30663439999999997</v>
      </c>
      <c r="D14609" s="295"/>
    </row>
    <row r="14610" spans="1:4" x14ac:dyDescent="0.2">
      <c r="A14610" s="295">
        <v>0.23292940000000001</v>
      </c>
      <c r="B14610" s="295"/>
      <c r="C14610" s="295">
        <v>0.30660860000000001</v>
      </c>
      <c r="D14610" s="295"/>
    </row>
    <row r="14611" spans="1:4" x14ac:dyDescent="0.2">
      <c r="A14611" s="295">
        <v>0.23291629999999999</v>
      </c>
      <c r="B14611" s="295"/>
      <c r="C14611" s="295">
        <v>0.30660860000000001</v>
      </c>
      <c r="D14611" s="295"/>
    </row>
    <row r="14612" spans="1:4" x14ac:dyDescent="0.2">
      <c r="A14612" s="295">
        <v>0.23290259999999999</v>
      </c>
      <c r="B14612" s="295"/>
      <c r="C14612" s="295">
        <v>0.30658299999999999</v>
      </c>
      <c r="D14612" s="295"/>
    </row>
    <row r="14613" spans="1:4" x14ac:dyDescent="0.2">
      <c r="A14613" s="295">
        <v>0.2328895</v>
      </c>
      <c r="B14613" s="295"/>
      <c r="C14613" s="295">
        <v>0.30655719999999997</v>
      </c>
      <c r="D14613" s="295"/>
    </row>
    <row r="14614" spans="1:4" x14ac:dyDescent="0.2">
      <c r="A14614" s="295">
        <v>0.23284959999999999</v>
      </c>
      <c r="B14614" s="295"/>
      <c r="C14614" s="295">
        <v>0.30653059999999999</v>
      </c>
      <c r="D14614" s="295"/>
    </row>
    <row r="14615" spans="1:4" x14ac:dyDescent="0.2">
      <c r="A14615" s="295">
        <v>0.23284959999999999</v>
      </c>
      <c r="B14615" s="295"/>
      <c r="C14615" s="295">
        <v>0.30653049999999998</v>
      </c>
      <c r="D14615" s="295"/>
    </row>
    <row r="14616" spans="1:4" x14ac:dyDescent="0.2">
      <c r="A14616" s="295">
        <v>0.23284959999999999</v>
      </c>
      <c r="B14616" s="295"/>
      <c r="C14616" s="295">
        <v>0.30650519999999998</v>
      </c>
      <c r="D14616" s="295"/>
    </row>
    <row r="14617" spans="1:4" x14ac:dyDescent="0.2">
      <c r="A14617" s="295">
        <v>0.23284959999999999</v>
      </c>
      <c r="B14617" s="295"/>
      <c r="C14617" s="295">
        <v>0.30647920000000001</v>
      </c>
      <c r="D14617" s="295"/>
    </row>
    <row r="14618" spans="1:4" x14ac:dyDescent="0.2">
      <c r="A14618" s="295">
        <v>0.23282240000000001</v>
      </c>
      <c r="B14618" s="295"/>
      <c r="C14618" s="295">
        <v>0.30647920000000001</v>
      </c>
      <c r="D14618" s="295"/>
    </row>
    <row r="14619" spans="1:4" x14ac:dyDescent="0.2">
      <c r="A14619" s="295">
        <v>0.23282240000000001</v>
      </c>
      <c r="B14619" s="295"/>
      <c r="C14619" s="295">
        <v>0.30646580000000001</v>
      </c>
      <c r="D14619" s="295"/>
    </row>
    <row r="14620" spans="1:4" x14ac:dyDescent="0.2">
      <c r="A14620" s="295">
        <v>0.23282240000000001</v>
      </c>
      <c r="B14620" s="295"/>
      <c r="C14620" s="295">
        <v>0.30645359999999999</v>
      </c>
      <c r="D14620" s="295"/>
    </row>
    <row r="14621" spans="1:4" x14ac:dyDescent="0.2">
      <c r="A14621" s="295">
        <v>0.2327977</v>
      </c>
      <c r="B14621" s="295"/>
      <c r="C14621" s="295">
        <v>0.30642520000000001</v>
      </c>
      <c r="D14621" s="295"/>
    </row>
    <row r="14622" spans="1:4" x14ac:dyDescent="0.2">
      <c r="A14622" s="295">
        <v>0.2327977</v>
      </c>
      <c r="B14622" s="295"/>
      <c r="C14622" s="295">
        <v>0.30642520000000001</v>
      </c>
      <c r="D14622" s="295"/>
    </row>
    <row r="14623" spans="1:4" x14ac:dyDescent="0.2">
      <c r="A14623" s="295">
        <v>0.2327825</v>
      </c>
      <c r="B14623" s="295"/>
      <c r="C14623" s="295">
        <v>0.3064132</v>
      </c>
      <c r="D14623" s="295"/>
    </row>
    <row r="14624" spans="1:4" x14ac:dyDescent="0.2">
      <c r="A14624" s="295">
        <v>0.2327689</v>
      </c>
      <c r="B14624" s="295"/>
      <c r="C14624" s="295">
        <v>0.30638759999999998</v>
      </c>
      <c r="D14624" s="295"/>
    </row>
    <row r="14625" spans="1:4" x14ac:dyDescent="0.2">
      <c r="A14625" s="295">
        <v>0.23275370000000001</v>
      </c>
      <c r="B14625" s="295"/>
      <c r="C14625" s="295">
        <v>0.30637379999999997</v>
      </c>
      <c r="D14625" s="295"/>
    </row>
    <row r="14626" spans="1:4" x14ac:dyDescent="0.2">
      <c r="A14626" s="295">
        <v>0.23275370000000001</v>
      </c>
      <c r="B14626" s="295"/>
      <c r="C14626" s="295">
        <v>0.30637379999999997</v>
      </c>
      <c r="D14626" s="295"/>
    </row>
    <row r="14627" spans="1:4" x14ac:dyDescent="0.2">
      <c r="A14627" s="295">
        <v>0.23274059999999999</v>
      </c>
      <c r="B14627" s="295"/>
      <c r="C14627" s="295">
        <v>0.30634699999999998</v>
      </c>
      <c r="D14627" s="295"/>
    </row>
    <row r="14628" spans="1:4" x14ac:dyDescent="0.2">
      <c r="A14628" s="295">
        <v>0.23272780000000001</v>
      </c>
      <c r="B14628" s="295"/>
      <c r="C14628" s="295">
        <v>0.30634689999999998</v>
      </c>
      <c r="D14628" s="295"/>
    </row>
    <row r="14629" spans="1:4" x14ac:dyDescent="0.2">
      <c r="A14629" s="295">
        <v>0.2327147</v>
      </c>
      <c r="B14629" s="295"/>
      <c r="C14629" s="295">
        <v>0.30632160000000003</v>
      </c>
      <c r="D14629" s="295"/>
    </row>
    <row r="14630" spans="1:4" x14ac:dyDescent="0.2">
      <c r="A14630" s="295">
        <v>0.23270270000000001</v>
      </c>
      <c r="B14630" s="295"/>
      <c r="C14630" s="295">
        <v>0.30632160000000003</v>
      </c>
      <c r="D14630" s="295"/>
    </row>
    <row r="14631" spans="1:4" x14ac:dyDescent="0.2">
      <c r="A14631" s="295">
        <v>0.23267479999999999</v>
      </c>
      <c r="B14631" s="295"/>
      <c r="C14631" s="295">
        <v>0.30632160000000003</v>
      </c>
      <c r="D14631" s="295"/>
    </row>
    <row r="14632" spans="1:4" x14ac:dyDescent="0.2">
      <c r="A14632" s="295">
        <v>0.23266120000000001</v>
      </c>
      <c r="B14632" s="295"/>
      <c r="C14632" s="295">
        <v>0.30629729999999999</v>
      </c>
      <c r="D14632" s="295"/>
    </row>
    <row r="14633" spans="1:4" x14ac:dyDescent="0.2">
      <c r="A14633" s="295">
        <v>0.23264799999999999</v>
      </c>
      <c r="B14633" s="295"/>
      <c r="C14633" s="295">
        <v>0.30626890000000001</v>
      </c>
      <c r="D14633" s="295"/>
    </row>
    <row r="14634" spans="1:4" x14ac:dyDescent="0.2">
      <c r="A14634" s="295">
        <v>0.23264799999999999</v>
      </c>
      <c r="B14634" s="295"/>
      <c r="C14634" s="295">
        <v>0.30625429999999998</v>
      </c>
      <c r="D14634" s="295"/>
    </row>
    <row r="14635" spans="1:4" x14ac:dyDescent="0.2">
      <c r="A14635" s="295">
        <v>0.23263529999999999</v>
      </c>
      <c r="B14635" s="295"/>
      <c r="C14635" s="295">
        <v>0.30624200000000001</v>
      </c>
      <c r="D14635" s="295"/>
    </row>
    <row r="14636" spans="1:4" x14ac:dyDescent="0.2">
      <c r="A14636" s="295">
        <v>0.23260649999999999</v>
      </c>
      <c r="B14636" s="295"/>
      <c r="C14636" s="295">
        <v>0.30622830000000001</v>
      </c>
      <c r="D14636" s="295"/>
    </row>
    <row r="14637" spans="1:4" x14ac:dyDescent="0.2">
      <c r="A14637" s="295">
        <v>0.23259450000000001</v>
      </c>
      <c r="B14637" s="295"/>
      <c r="C14637" s="295">
        <v>0.30620269999999999</v>
      </c>
      <c r="D14637" s="295"/>
    </row>
    <row r="14638" spans="1:4" x14ac:dyDescent="0.2">
      <c r="A14638" s="295">
        <v>0.2325808</v>
      </c>
      <c r="B14638" s="295"/>
      <c r="C14638" s="295">
        <v>0.30619059999999998</v>
      </c>
      <c r="D14638" s="295"/>
    </row>
    <row r="14639" spans="1:4" x14ac:dyDescent="0.2">
      <c r="A14639" s="295">
        <v>0.2325808</v>
      </c>
      <c r="B14639" s="295"/>
      <c r="C14639" s="295">
        <v>0.30619059999999998</v>
      </c>
      <c r="D14639" s="295"/>
    </row>
    <row r="14640" spans="1:4" x14ac:dyDescent="0.2">
      <c r="A14640" s="295">
        <v>0.2325525</v>
      </c>
      <c r="B14640" s="295"/>
      <c r="C14640" s="295">
        <v>0.30614029999999998</v>
      </c>
      <c r="D14640" s="295"/>
    </row>
    <row r="14641" spans="1:4" x14ac:dyDescent="0.2">
      <c r="A14641" s="295">
        <v>0.23252780000000001</v>
      </c>
      <c r="B14641" s="295"/>
      <c r="C14641" s="295">
        <v>0.3061257</v>
      </c>
      <c r="D14641" s="295"/>
    </row>
    <row r="14642" spans="1:4" x14ac:dyDescent="0.2">
      <c r="A14642" s="295">
        <v>0.23252780000000001</v>
      </c>
      <c r="B14642" s="295"/>
      <c r="C14642" s="295">
        <v>0.30608639999999998</v>
      </c>
      <c r="D14642" s="295"/>
    </row>
    <row r="14643" spans="1:4" x14ac:dyDescent="0.2">
      <c r="A14643" s="295">
        <v>0.23252780000000001</v>
      </c>
      <c r="B14643" s="295"/>
      <c r="C14643" s="295">
        <v>0.30607430000000002</v>
      </c>
      <c r="D14643" s="295"/>
    </row>
    <row r="14644" spans="1:4" x14ac:dyDescent="0.2">
      <c r="A14644" s="295">
        <v>0.2325026</v>
      </c>
      <c r="B14644" s="295"/>
      <c r="C14644" s="295">
        <v>0.30603409999999998</v>
      </c>
      <c r="D14644" s="295"/>
    </row>
    <row r="14645" spans="1:4" x14ac:dyDescent="0.2">
      <c r="A14645" s="295">
        <v>0.2325026</v>
      </c>
      <c r="B14645" s="295"/>
      <c r="C14645" s="295">
        <v>0.30603409999999998</v>
      </c>
      <c r="D14645" s="295"/>
    </row>
    <row r="14646" spans="1:4" x14ac:dyDescent="0.2">
      <c r="A14646" s="295">
        <v>0.2324889</v>
      </c>
      <c r="B14646" s="295"/>
      <c r="C14646" s="295">
        <v>0.30600699999999997</v>
      </c>
      <c r="D14646" s="295"/>
    </row>
    <row r="14647" spans="1:4" x14ac:dyDescent="0.2">
      <c r="A14647" s="295">
        <v>0.23247619999999999</v>
      </c>
      <c r="B14647" s="295"/>
      <c r="C14647" s="295">
        <v>0.3059827</v>
      </c>
      <c r="D14647" s="295"/>
    </row>
    <row r="14648" spans="1:4" x14ac:dyDescent="0.2">
      <c r="A14648" s="295">
        <v>0.23246420000000001</v>
      </c>
      <c r="B14648" s="295"/>
      <c r="C14648" s="295">
        <v>0.3059827</v>
      </c>
      <c r="D14648" s="295"/>
    </row>
    <row r="14649" spans="1:4" x14ac:dyDescent="0.2">
      <c r="A14649" s="295">
        <v>0.2324379</v>
      </c>
      <c r="B14649" s="295"/>
      <c r="C14649" s="295">
        <v>0.30596810000000002</v>
      </c>
      <c r="D14649" s="295"/>
    </row>
    <row r="14650" spans="1:4" x14ac:dyDescent="0.2">
      <c r="A14650" s="295">
        <v>0.23242280000000001</v>
      </c>
      <c r="B14650" s="295"/>
      <c r="C14650" s="295">
        <v>0.30595440000000002</v>
      </c>
      <c r="D14650" s="295"/>
    </row>
    <row r="14651" spans="1:4" x14ac:dyDescent="0.2">
      <c r="A14651" s="295">
        <v>0.23242280000000001</v>
      </c>
      <c r="B14651" s="295"/>
      <c r="C14651" s="295">
        <v>0.3059423</v>
      </c>
      <c r="D14651" s="295"/>
    </row>
    <row r="14652" spans="1:4" x14ac:dyDescent="0.2">
      <c r="A14652" s="295">
        <v>0.23242280000000001</v>
      </c>
      <c r="B14652" s="295"/>
      <c r="C14652" s="295">
        <v>0.30591689999999999</v>
      </c>
      <c r="D14652" s="295"/>
    </row>
    <row r="14653" spans="1:4" x14ac:dyDescent="0.2">
      <c r="A14653" s="295">
        <v>0.23239389999999999</v>
      </c>
      <c r="B14653" s="295"/>
      <c r="C14653" s="295">
        <v>0.30587930000000002</v>
      </c>
      <c r="D14653" s="295"/>
    </row>
    <row r="14654" spans="1:4" x14ac:dyDescent="0.2">
      <c r="A14654" s="295">
        <v>0.23235510000000001</v>
      </c>
      <c r="B14654" s="295"/>
      <c r="C14654" s="295">
        <v>0.30585089999999998</v>
      </c>
      <c r="D14654" s="295"/>
    </row>
    <row r="14655" spans="1:4" x14ac:dyDescent="0.2">
      <c r="A14655" s="295">
        <v>0.2323424</v>
      </c>
      <c r="B14655" s="295"/>
      <c r="C14655" s="295">
        <v>0.30585089999999998</v>
      </c>
      <c r="D14655" s="295"/>
    </row>
    <row r="14656" spans="1:4" x14ac:dyDescent="0.2">
      <c r="A14656" s="295">
        <v>0.23231669999999999</v>
      </c>
      <c r="B14656" s="295"/>
      <c r="C14656" s="295">
        <v>0.3058109</v>
      </c>
      <c r="D14656" s="295"/>
    </row>
    <row r="14657" spans="1:4" x14ac:dyDescent="0.2">
      <c r="A14657" s="295">
        <v>0.23231669999999999</v>
      </c>
      <c r="B14657" s="295"/>
      <c r="C14657" s="295">
        <v>0.3058109</v>
      </c>
      <c r="D14657" s="295"/>
    </row>
    <row r="14658" spans="1:4" x14ac:dyDescent="0.2">
      <c r="A14658" s="295">
        <v>0.23230310000000001</v>
      </c>
      <c r="B14658" s="295"/>
      <c r="C14658" s="295">
        <v>0.30578660000000002</v>
      </c>
      <c r="D14658" s="295"/>
    </row>
    <row r="14659" spans="1:4" x14ac:dyDescent="0.2">
      <c r="A14659" s="295">
        <v>0.23227519999999999</v>
      </c>
      <c r="B14659" s="295"/>
      <c r="C14659" s="295">
        <v>0.30574750000000001</v>
      </c>
      <c r="D14659" s="295"/>
    </row>
    <row r="14660" spans="1:4" x14ac:dyDescent="0.2">
      <c r="A14660" s="295">
        <v>0.2322621</v>
      </c>
      <c r="B14660" s="295"/>
      <c r="C14660" s="295">
        <v>0.30574750000000001</v>
      </c>
      <c r="D14660" s="295"/>
    </row>
    <row r="14661" spans="1:4" x14ac:dyDescent="0.2">
      <c r="A14661" s="295">
        <v>0.23225000000000001</v>
      </c>
      <c r="B14661" s="295"/>
      <c r="C14661" s="295">
        <v>0.30572169999999999</v>
      </c>
      <c r="D14661" s="295"/>
    </row>
    <row r="14662" spans="1:4" x14ac:dyDescent="0.2">
      <c r="A14662" s="295">
        <v>0.23223640000000001</v>
      </c>
      <c r="B14662" s="295"/>
      <c r="C14662" s="295">
        <v>0.30570969999999997</v>
      </c>
      <c r="D14662" s="295"/>
    </row>
    <row r="14663" spans="1:4" x14ac:dyDescent="0.2">
      <c r="A14663" s="295">
        <v>0.23221</v>
      </c>
      <c r="B14663" s="295"/>
      <c r="C14663" s="295">
        <v>0.30569590000000002</v>
      </c>
      <c r="D14663" s="295"/>
    </row>
    <row r="14664" spans="1:4" x14ac:dyDescent="0.2">
      <c r="A14664" s="295">
        <v>0.23219690000000001</v>
      </c>
      <c r="B14664" s="295"/>
      <c r="C14664" s="295">
        <v>0.30565569999999997</v>
      </c>
      <c r="D14664" s="295"/>
    </row>
    <row r="14665" spans="1:4" x14ac:dyDescent="0.2">
      <c r="A14665" s="295">
        <v>0.23218169999999999</v>
      </c>
      <c r="B14665" s="295"/>
      <c r="C14665" s="295">
        <v>0.30565569999999997</v>
      </c>
      <c r="D14665" s="295"/>
    </row>
    <row r="14666" spans="1:4" x14ac:dyDescent="0.2">
      <c r="A14666" s="295">
        <v>0.23216809999999999</v>
      </c>
      <c r="B14666" s="295"/>
      <c r="C14666" s="295">
        <v>0.30562729999999999</v>
      </c>
      <c r="D14666" s="295"/>
    </row>
    <row r="14667" spans="1:4" x14ac:dyDescent="0.2">
      <c r="A14667" s="295">
        <v>0.23214090000000001</v>
      </c>
      <c r="B14667" s="295"/>
      <c r="C14667" s="295">
        <v>0.30561509999999997</v>
      </c>
      <c r="D14667" s="295"/>
    </row>
    <row r="14668" spans="1:4" x14ac:dyDescent="0.2">
      <c r="A14668" s="295">
        <v>0.2321278</v>
      </c>
      <c r="B14668" s="295"/>
      <c r="C14668" s="295">
        <v>0.30561509999999997</v>
      </c>
      <c r="D14668" s="295"/>
    </row>
    <row r="14669" spans="1:4" x14ac:dyDescent="0.2">
      <c r="A14669" s="295">
        <v>0.23210140000000001</v>
      </c>
      <c r="B14669" s="295"/>
      <c r="C14669" s="295">
        <v>0.30556220000000001</v>
      </c>
      <c r="D14669" s="295"/>
    </row>
    <row r="14670" spans="1:4" x14ac:dyDescent="0.2">
      <c r="A14670" s="295">
        <v>0.2320894</v>
      </c>
      <c r="B14670" s="295"/>
      <c r="C14670" s="295">
        <v>0.30553530000000001</v>
      </c>
      <c r="D14670" s="295"/>
    </row>
    <row r="14671" spans="1:4" x14ac:dyDescent="0.2">
      <c r="A14671" s="295">
        <v>0.23207620000000001</v>
      </c>
      <c r="B14671" s="295"/>
      <c r="C14671" s="295">
        <v>0.30553530000000001</v>
      </c>
      <c r="D14671" s="295"/>
    </row>
    <row r="14672" spans="1:4" x14ac:dyDescent="0.2">
      <c r="A14672" s="295">
        <v>0.23204900000000001</v>
      </c>
      <c r="B14672" s="295"/>
      <c r="C14672" s="295">
        <v>0.30550959999999999</v>
      </c>
      <c r="D14672" s="295"/>
    </row>
    <row r="14673" spans="1:4" x14ac:dyDescent="0.2">
      <c r="A14673" s="295">
        <v>0.23204900000000001</v>
      </c>
      <c r="B14673" s="295"/>
      <c r="C14673" s="295">
        <v>0.3054827</v>
      </c>
      <c r="D14673" s="295"/>
    </row>
    <row r="14674" spans="1:4" x14ac:dyDescent="0.2">
      <c r="A14674" s="295">
        <v>0.23204900000000001</v>
      </c>
      <c r="B14674" s="295"/>
      <c r="C14674" s="295">
        <v>0.30544359999999998</v>
      </c>
      <c r="D14674" s="295"/>
    </row>
    <row r="14675" spans="1:4" x14ac:dyDescent="0.2">
      <c r="A14675" s="295">
        <v>0.23204900000000001</v>
      </c>
      <c r="B14675" s="295"/>
      <c r="C14675" s="295">
        <v>0.30544359999999998</v>
      </c>
      <c r="D14675" s="295"/>
    </row>
    <row r="14676" spans="1:4" x14ac:dyDescent="0.2">
      <c r="A14676" s="295">
        <v>0.23203699999999999</v>
      </c>
      <c r="B14676" s="295"/>
      <c r="C14676" s="295">
        <v>0.30541760000000001</v>
      </c>
      <c r="D14676" s="295"/>
    </row>
    <row r="14677" spans="1:4" x14ac:dyDescent="0.2">
      <c r="A14677" s="295">
        <v>0.23202390000000001</v>
      </c>
      <c r="B14677" s="295"/>
      <c r="C14677" s="295">
        <v>0.30540420000000001</v>
      </c>
      <c r="D14677" s="295"/>
    </row>
    <row r="14678" spans="1:4" x14ac:dyDescent="0.2">
      <c r="A14678" s="295">
        <v>0.23199600000000001</v>
      </c>
      <c r="B14678" s="295"/>
      <c r="C14678" s="295">
        <v>0.3053922</v>
      </c>
      <c r="D14678" s="295"/>
    </row>
    <row r="14679" spans="1:4" x14ac:dyDescent="0.2">
      <c r="A14679" s="295">
        <v>0.2319823</v>
      </c>
      <c r="B14679" s="295"/>
      <c r="C14679" s="295">
        <v>0.30537760000000003</v>
      </c>
      <c r="D14679" s="295"/>
    </row>
    <row r="14680" spans="1:4" x14ac:dyDescent="0.2">
      <c r="A14680" s="295">
        <v>0.2319823</v>
      </c>
      <c r="B14680" s="295"/>
      <c r="C14680" s="295">
        <v>0.30536419999999997</v>
      </c>
      <c r="D14680" s="295"/>
    </row>
    <row r="14681" spans="1:4" x14ac:dyDescent="0.2">
      <c r="A14681" s="295">
        <v>0.2319823</v>
      </c>
      <c r="B14681" s="295"/>
      <c r="C14681" s="295">
        <v>0.3053382</v>
      </c>
      <c r="D14681" s="295"/>
    </row>
    <row r="14682" spans="1:4" x14ac:dyDescent="0.2">
      <c r="A14682" s="295">
        <v>0.2319687</v>
      </c>
      <c r="B14682" s="295"/>
      <c r="C14682" s="295">
        <v>0.30532619999999999</v>
      </c>
      <c r="D14682" s="295"/>
    </row>
    <row r="14683" spans="1:4" x14ac:dyDescent="0.2">
      <c r="A14683" s="295">
        <v>0.23195560000000001</v>
      </c>
      <c r="B14683" s="295"/>
      <c r="C14683" s="295">
        <v>0.30532619999999999</v>
      </c>
      <c r="D14683" s="295"/>
    </row>
    <row r="14684" spans="1:4" x14ac:dyDescent="0.2">
      <c r="A14684" s="295">
        <v>0.23192840000000001</v>
      </c>
      <c r="B14684" s="295"/>
      <c r="C14684" s="295">
        <v>0.30528450000000001</v>
      </c>
      <c r="D14684" s="295"/>
    </row>
    <row r="14685" spans="1:4" x14ac:dyDescent="0.2">
      <c r="A14685" s="295">
        <v>0.2319157</v>
      </c>
      <c r="B14685" s="295"/>
      <c r="C14685" s="295">
        <v>0.30527219999999999</v>
      </c>
      <c r="D14685" s="295"/>
    </row>
    <row r="14686" spans="1:4" x14ac:dyDescent="0.2">
      <c r="A14686" s="295">
        <v>0.2319156</v>
      </c>
      <c r="B14686" s="295"/>
      <c r="C14686" s="295">
        <v>0.30526019999999998</v>
      </c>
      <c r="D14686" s="295"/>
    </row>
    <row r="14687" spans="1:4" x14ac:dyDescent="0.2">
      <c r="A14687" s="295">
        <v>0.23190359999999999</v>
      </c>
      <c r="B14687" s="295"/>
      <c r="C14687" s="295">
        <v>0.30526019999999998</v>
      </c>
      <c r="D14687" s="295"/>
    </row>
    <row r="14688" spans="1:4" x14ac:dyDescent="0.2">
      <c r="A14688" s="295">
        <v>0.23190359999999999</v>
      </c>
      <c r="B14688" s="295"/>
      <c r="C14688" s="295">
        <v>0.30523309999999998</v>
      </c>
      <c r="D14688" s="295"/>
    </row>
    <row r="14689" spans="1:4" x14ac:dyDescent="0.2">
      <c r="A14689" s="295">
        <v>0.23189090000000001</v>
      </c>
      <c r="B14689" s="295"/>
      <c r="C14689" s="295">
        <v>0.30520639999999999</v>
      </c>
      <c r="D14689" s="295"/>
    </row>
    <row r="14690" spans="1:4" x14ac:dyDescent="0.2">
      <c r="A14690" s="295">
        <v>0.2318778</v>
      </c>
      <c r="B14690" s="295"/>
      <c r="C14690" s="295">
        <v>0.30520639999999999</v>
      </c>
      <c r="D14690" s="295"/>
    </row>
    <row r="14691" spans="1:4" x14ac:dyDescent="0.2">
      <c r="A14691" s="295">
        <v>0.23182729999999999</v>
      </c>
      <c r="B14691" s="295"/>
      <c r="C14691" s="295">
        <v>0.30520639999999999</v>
      </c>
      <c r="D14691" s="295"/>
    </row>
    <row r="14692" spans="1:4" x14ac:dyDescent="0.2">
      <c r="A14692" s="295">
        <v>0.23182729999999999</v>
      </c>
      <c r="B14692" s="295"/>
      <c r="C14692" s="295">
        <v>0.30518099999999998</v>
      </c>
      <c r="D14692" s="295"/>
    </row>
    <row r="14693" spans="1:4" x14ac:dyDescent="0.2">
      <c r="A14693" s="295">
        <v>0.23179849999999999</v>
      </c>
      <c r="B14693" s="295"/>
      <c r="C14693" s="295">
        <v>0.30518099999999998</v>
      </c>
      <c r="D14693" s="295"/>
    </row>
    <row r="14694" spans="1:4" x14ac:dyDescent="0.2">
      <c r="A14694" s="295">
        <v>0.23179849999999999</v>
      </c>
      <c r="B14694" s="295"/>
      <c r="C14694" s="295">
        <v>0.30516769999999999</v>
      </c>
      <c r="D14694" s="295"/>
    </row>
    <row r="14695" spans="1:4" x14ac:dyDescent="0.2">
      <c r="A14695" s="295">
        <v>0.23179849999999999</v>
      </c>
      <c r="B14695" s="295"/>
      <c r="C14695" s="295">
        <v>0.30512800000000001</v>
      </c>
      <c r="D14695" s="295"/>
    </row>
    <row r="14696" spans="1:4" x14ac:dyDescent="0.2">
      <c r="A14696" s="295">
        <v>0.23177339999999999</v>
      </c>
      <c r="B14696" s="295"/>
      <c r="C14696" s="295">
        <v>0.30510130000000002</v>
      </c>
      <c r="D14696" s="295"/>
    </row>
    <row r="14697" spans="1:4" x14ac:dyDescent="0.2">
      <c r="A14697" s="295">
        <v>0.2317446</v>
      </c>
      <c r="B14697" s="295"/>
      <c r="C14697" s="295">
        <v>0.30510130000000002</v>
      </c>
      <c r="D14697" s="295"/>
    </row>
    <row r="14698" spans="1:4" x14ac:dyDescent="0.2">
      <c r="A14698" s="295">
        <v>0.2317446</v>
      </c>
      <c r="B14698" s="295"/>
      <c r="C14698" s="295">
        <v>0.30508800000000003</v>
      </c>
      <c r="D14698" s="295"/>
    </row>
    <row r="14699" spans="1:4" x14ac:dyDescent="0.2">
      <c r="A14699" s="295">
        <v>0.23170669999999999</v>
      </c>
      <c r="B14699" s="295"/>
      <c r="C14699" s="295">
        <v>0.30507329999999999</v>
      </c>
      <c r="D14699" s="295"/>
    </row>
    <row r="14700" spans="1:4" x14ac:dyDescent="0.2">
      <c r="A14700" s="295">
        <v>0.23170669999999999</v>
      </c>
      <c r="B14700" s="295"/>
      <c r="C14700" s="295">
        <v>0.30504730000000002</v>
      </c>
      <c r="D14700" s="295"/>
    </row>
    <row r="14701" spans="1:4" x14ac:dyDescent="0.2">
      <c r="A14701" s="295">
        <v>0.23169149999999999</v>
      </c>
      <c r="B14701" s="295"/>
      <c r="C14701" s="295">
        <v>0.30500729999999998</v>
      </c>
      <c r="D14701" s="295"/>
    </row>
    <row r="14702" spans="1:4" x14ac:dyDescent="0.2">
      <c r="A14702" s="295">
        <v>0.23167950000000001</v>
      </c>
      <c r="B14702" s="295"/>
      <c r="C14702" s="295">
        <v>0.30500729999999998</v>
      </c>
      <c r="D14702" s="295"/>
    </row>
    <row r="14703" spans="1:4" x14ac:dyDescent="0.2">
      <c r="A14703" s="295">
        <v>0.23166629999999999</v>
      </c>
      <c r="B14703" s="295"/>
      <c r="C14703" s="295">
        <v>0.30498130000000001</v>
      </c>
      <c r="D14703" s="295"/>
    </row>
    <row r="14704" spans="1:4" x14ac:dyDescent="0.2">
      <c r="A14704" s="295">
        <v>0.23165269999999999</v>
      </c>
      <c r="B14704" s="295"/>
      <c r="C14704" s="295">
        <v>0.30496800000000002</v>
      </c>
      <c r="D14704" s="295"/>
    </row>
    <row r="14705" spans="1:4" x14ac:dyDescent="0.2">
      <c r="A14705" s="295">
        <v>0.23162479999999999</v>
      </c>
      <c r="B14705" s="295"/>
      <c r="C14705" s="295">
        <v>0.3049559</v>
      </c>
      <c r="D14705" s="295"/>
    </row>
    <row r="14706" spans="1:4" x14ac:dyDescent="0.2">
      <c r="A14706" s="295">
        <v>0.23161280000000001</v>
      </c>
      <c r="B14706" s="295"/>
      <c r="C14706" s="295">
        <v>0.30494369999999998</v>
      </c>
      <c r="D14706" s="295"/>
    </row>
    <row r="14707" spans="1:4" x14ac:dyDescent="0.2">
      <c r="A14707" s="295">
        <v>0.23161280000000001</v>
      </c>
      <c r="B14707" s="295"/>
      <c r="C14707" s="295">
        <v>0.3049153</v>
      </c>
      <c r="D14707" s="295"/>
    </row>
    <row r="14708" spans="1:4" x14ac:dyDescent="0.2">
      <c r="A14708" s="295">
        <v>0.23161280000000001</v>
      </c>
      <c r="B14708" s="295"/>
      <c r="C14708" s="295">
        <v>0.30489100000000002</v>
      </c>
      <c r="D14708" s="295"/>
    </row>
    <row r="14709" spans="1:4" x14ac:dyDescent="0.2">
      <c r="A14709" s="295">
        <v>0.2316008</v>
      </c>
      <c r="B14709" s="295"/>
      <c r="C14709" s="295">
        <v>0.304863</v>
      </c>
      <c r="D14709" s="295"/>
    </row>
    <row r="14710" spans="1:4" x14ac:dyDescent="0.2">
      <c r="A14710" s="295">
        <v>0.23157249999999999</v>
      </c>
      <c r="B14710" s="295"/>
      <c r="C14710" s="295">
        <v>0.30485099999999998</v>
      </c>
      <c r="D14710" s="295"/>
    </row>
    <row r="14711" spans="1:4" x14ac:dyDescent="0.2">
      <c r="A14711" s="295">
        <v>0.23157249999999999</v>
      </c>
      <c r="B14711" s="295"/>
      <c r="C14711" s="295">
        <v>0.30482670000000001</v>
      </c>
      <c r="D14711" s="295"/>
    </row>
    <row r="14712" spans="1:4" x14ac:dyDescent="0.2">
      <c r="A14712" s="295">
        <v>0.23155880000000001</v>
      </c>
      <c r="B14712" s="295"/>
      <c r="C14712" s="295">
        <v>0.304813</v>
      </c>
      <c r="D14712" s="295"/>
    </row>
    <row r="14713" spans="1:4" x14ac:dyDescent="0.2">
      <c r="A14713" s="295">
        <v>0.23153299999999999</v>
      </c>
      <c r="B14713" s="295"/>
      <c r="C14713" s="295">
        <v>0.304813</v>
      </c>
      <c r="D14713" s="295"/>
    </row>
    <row r="14714" spans="1:4" x14ac:dyDescent="0.2">
      <c r="A14714" s="295">
        <v>0.2315209</v>
      </c>
      <c r="B14714" s="295"/>
      <c r="C14714" s="295">
        <v>0.30480089999999999</v>
      </c>
      <c r="D14714" s="295"/>
    </row>
    <row r="14715" spans="1:4" x14ac:dyDescent="0.2">
      <c r="A14715" s="295">
        <v>0.23150580000000001</v>
      </c>
      <c r="B14715" s="295"/>
      <c r="C14715" s="295">
        <v>0.3047629</v>
      </c>
      <c r="D14715" s="295"/>
    </row>
    <row r="14716" spans="1:4" x14ac:dyDescent="0.2">
      <c r="A14716" s="295">
        <v>0.23150580000000001</v>
      </c>
      <c r="B14716" s="295"/>
      <c r="C14716" s="295">
        <v>0.30473489999999998</v>
      </c>
      <c r="D14716" s="295"/>
    </row>
    <row r="14717" spans="1:4" x14ac:dyDescent="0.2">
      <c r="A14717" s="295">
        <v>0.23147899999999999</v>
      </c>
      <c r="B14717" s="295"/>
      <c r="C14717" s="295">
        <v>0.30472290000000002</v>
      </c>
      <c r="D14717" s="295"/>
    </row>
    <row r="14718" spans="1:4" x14ac:dyDescent="0.2">
      <c r="A14718" s="295">
        <v>0.23147899999999999</v>
      </c>
      <c r="B14718" s="295"/>
      <c r="C14718" s="295">
        <v>0.30472290000000002</v>
      </c>
      <c r="D14718" s="295"/>
    </row>
    <row r="14719" spans="1:4" x14ac:dyDescent="0.2">
      <c r="A14719" s="295">
        <v>0.23147899999999999</v>
      </c>
      <c r="B14719" s="295"/>
      <c r="C14719" s="295">
        <v>0.30472290000000002</v>
      </c>
      <c r="D14719" s="295"/>
    </row>
    <row r="14720" spans="1:4" x14ac:dyDescent="0.2">
      <c r="A14720" s="295">
        <v>0.2314669</v>
      </c>
      <c r="B14720" s="295"/>
      <c r="C14720" s="295">
        <v>0.30468479999999998</v>
      </c>
      <c r="D14720" s="295"/>
    </row>
    <row r="14721" spans="1:4" x14ac:dyDescent="0.2">
      <c r="A14721" s="295">
        <v>0.23145180000000001</v>
      </c>
      <c r="B14721" s="295"/>
      <c r="C14721" s="295">
        <v>0.30465690000000001</v>
      </c>
      <c r="D14721" s="295"/>
    </row>
    <row r="14722" spans="1:4" x14ac:dyDescent="0.2">
      <c r="A14722" s="295">
        <v>0.23142660000000001</v>
      </c>
      <c r="B14722" s="295"/>
      <c r="C14722" s="295">
        <v>0.30461919999999998</v>
      </c>
      <c r="D14722" s="295"/>
    </row>
    <row r="14723" spans="1:4" x14ac:dyDescent="0.2">
      <c r="A14723" s="295">
        <v>0.23142660000000001</v>
      </c>
      <c r="B14723" s="295"/>
      <c r="C14723" s="295">
        <v>0.30460549999999997</v>
      </c>
      <c r="D14723" s="295"/>
    </row>
    <row r="14724" spans="1:4" x14ac:dyDescent="0.2">
      <c r="A14724" s="295">
        <v>0.23138710000000001</v>
      </c>
      <c r="B14724" s="295"/>
      <c r="C14724" s="295">
        <v>0.30458010000000002</v>
      </c>
      <c r="D14724" s="295"/>
    </row>
    <row r="14725" spans="1:4" x14ac:dyDescent="0.2">
      <c r="A14725" s="295">
        <v>0.23137199999999999</v>
      </c>
      <c r="B14725" s="295"/>
      <c r="C14725" s="295">
        <v>0.30458010000000002</v>
      </c>
      <c r="D14725" s="295"/>
    </row>
    <row r="14726" spans="1:4" x14ac:dyDescent="0.2">
      <c r="A14726" s="295">
        <v>0.23135990000000001</v>
      </c>
      <c r="B14726" s="295"/>
      <c r="C14726" s="295">
        <v>0.30455209999999999</v>
      </c>
      <c r="D14726" s="295"/>
    </row>
    <row r="14727" spans="1:4" x14ac:dyDescent="0.2">
      <c r="A14727" s="295">
        <v>0.23134679999999999</v>
      </c>
      <c r="B14727" s="295"/>
      <c r="C14727" s="295">
        <v>0.30452610000000002</v>
      </c>
      <c r="D14727" s="295"/>
    </row>
    <row r="14728" spans="1:4" x14ac:dyDescent="0.2">
      <c r="A14728" s="295">
        <v>0.23134679999999999</v>
      </c>
      <c r="B14728" s="295"/>
      <c r="C14728" s="295">
        <v>0.30451410000000001</v>
      </c>
      <c r="D14728" s="295"/>
    </row>
    <row r="14729" spans="1:4" x14ac:dyDescent="0.2">
      <c r="A14729" s="295">
        <v>0.23134679999999999</v>
      </c>
      <c r="B14729" s="295"/>
      <c r="C14729" s="295">
        <v>0.3044885</v>
      </c>
      <c r="D14729" s="295"/>
    </row>
    <row r="14730" spans="1:4" x14ac:dyDescent="0.2">
      <c r="A14730" s="295">
        <v>0.231318</v>
      </c>
      <c r="B14730" s="295"/>
      <c r="C14730" s="295">
        <v>0.3044618</v>
      </c>
      <c r="D14730" s="295"/>
    </row>
    <row r="14731" spans="1:4" x14ac:dyDescent="0.2">
      <c r="A14731" s="295">
        <v>0.23130600000000001</v>
      </c>
      <c r="B14731" s="295"/>
      <c r="C14731" s="295">
        <v>0.30444850000000001</v>
      </c>
      <c r="D14731" s="295"/>
    </row>
    <row r="14732" spans="1:4" x14ac:dyDescent="0.2">
      <c r="A14732" s="295">
        <v>0.23130590000000001</v>
      </c>
      <c r="B14732" s="295"/>
      <c r="C14732" s="295">
        <v>0.30443619999999999</v>
      </c>
      <c r="D14732" s="295"/>
    </row>
    <row r="14733" spans="1:4" x14ac:dyDescent="0.2">
      <c r="A14733" s="295">
        <v>0.2312932</v>
      </c>
      <c r="B14733" s="295"/>
      <c r="C14733" s="295">
        <v>0.30443619999999999</v>
      </c>
      <c r="D14733" s="295"/>
    </row>
    <row r="14734" spans="1:4" x14ac:dyDescent="0.2">
      <c r="A14734" s="295">
        <v>0.2312544</v>
      </c>
      <c r="B14734" s="295"/>
      <c r="C14734" s="295">
        <v>0.30440919999999999</v>
      </c>
      <c r="D14734" s="295"/>
    </row>
    <row r="14735" spans="1:4" x14ac:dyDescent="0.2">
      <c r="A14735" s="295">
        <v>0.23124239999999999</v>
      </c>
      <c r="B14735" s="295"/>
      <c r="C14735" s="295">
        <v>0.3043825</v>
      </c>
      <c r="D14735" s="295"/>
    </row>
    <row r="14736" spans="1:4" x14ac:dyDescent="0.2">
      <c r="A14736" s="295">
        <v>0.23124239999999999</v>
      </c>
      <c r="B14736" s="295"/>
      <c r="C14736" s="295">
        <v>0.30434440000000001</v>
      </c>
      <c r="D14736" s="295"/>
    </row>
    <row r="14737" spans="1:4" x14ac:dyDescent="0.2">
      <c r="A14737" s="295">
        <v>0.2312303</v>
      </c>
      <c r="B14737" s="295"/>
      <c r="C14737" s="295">
        <v>0.30431649999999999</v>
      </c>
      <c r="D14737" s="295"/>
    </row>
    <row r="14738" spans="1:4" x14ac:dyDescent="0.2">
      <c r="A14738" s="295">
        <v>0.23121720000000001</v>
      </c>
      <c r="B14738" s="295"/>
      <c r="C14738" s="295">
        <v>0.30430439999999997</v>
      </c>
      <c r="D14738" s="295"/>
    </row>
    <row r="14739" spans="1:4" x14ac:dyDescent="0.2">
      <c r="A14739" s="295">
        <v>0.2311908</v>
      </c>
      <c r="B14739" s="295"/>
      <c r="C14739" s="295">
        <v>0.30430439999999997</v>
      </c>
      <c r="D14739" s="295"/>
    </row>
    <row r="14740" spans="1:4" x14ac:dyDescent="0.2">
      <c r="A14740" s="295">
        <v>0.23116200000000001</v>
      </c>
      <c r="B14740" s="295"/>
      <c r="C14740" s="295">
        <v>0.30425219999999997</v>
      </c>
      <c r="D14740" s="295"/>
    </row>
    <row r="14741" spans="1:4" x14ac:dyDescent="0.2">
      <c r="A14741" s="295">
        <v>0.2311484</v>
      </c>
      <c r="B14741" s="295"/>
      <c r="C14741" s="295">
        <v>0.30423840000000002</v>
      </c>
      <c r="D14741" s="295"/>
    </row>
    <row r="14742" spans="1:4" x14ac:dyDescent="0.2">
      <c r="A14742" s="295">
        <v>0.2311232</v>
      </c>
      <c r="B14742" s="295"/>
      <c r="C14742" s="295">
        <v>0.30421140000000002</v>
      </c>
      <c r="D14742" s="295"/>
    </row>
    <row r="14743" spans="1:4" x14ac:dyDescent="0.2">
      <c r="A14743" s="295">
        <v>0.2311096</v>
      </c>
      <c r="B14743" s="295"/>
      <c r="C14743" s="295">
        <v>0.30421140000000002</v>
      </c>
      <c r="D14743" s="295"/>
    </row>
    <row r="14744" spans="1:4" x14ac:dyDescent="0.2">
      <c r="A14744" s="295">
        <v>0.23109440000000001</v>
      </c>
      <c r="B14744" s="295"/>
      <c r="C14744" s="295">
        <v>0.30419930000000001</v>
      </c>
      <c r="D14744" s="295"/>
    </row>
    <row r="14745" spans="1:4" x14ac:dyDescent="0.2">
      <c r="A14745" s="295">
        <v>0.23108129999999999</v>
      </c>
      <c r="B14745" s="295"/>
      <c r="C14745" s="295">
        <v>0.3041856</v>
      </c>
      <c r="D14745" s="295"/>
    </row>
    <row r="14746" spans="1:4" x14ac:dyDescent="0.2">
      <c r="A14746" s="295">
        <v>0.23105539999999999</v>
      </c>
      <c r="B14746" s="295"/>
      <c r="C14746" s="295">
        <v>0.3041722</v>
      </c>
      <c r="D14746" s="295"/>
    </row>
    <row r="14747" spans="1:4" x14ac:dyDescent="0.2">
      <c r="A14747" s="295">
        <v>0.2310403</v>
      </c>
      <c r="B14747" s="295"/>
      <c r="C14747" s="295">
        <v>0.30415999999999999</v>
      </c>
      <c r="D14747" s="295"/>
    </row>
    <row r="14748" spans="1:4" x14ac:dyDescent="0.2">
      <c r="A14748" s="295">
        <v>0.23102819999999999</v>
      </c>
      <c r="B14748" s="295"/>
      <c r="C14748" s="295">
        <v>0.30415999999999999</v>
      </c>
      <c r="D14748" s="295"/>
    </row>
    <row r="14749" spans="1:4" x14ac:dyDescent="0.2">
      <c r="A14749" s="295">
        <v>0.23102819999999999</v>
      </c>
      <c r="B14749" s="295"/>
      <c r="C14749" s="295">
        <v>0.30414530000000001</v>
      </c>
      <c r="D14749" s="295"/>
    </row>
    <row r="14750" spans="1:4" x14ac:dyDescent="0.2">
      <c r="A14750" s="295">
        <v>0.2310014</v>
      </c>
      <c r="B14750" s="295"/>
      <c r="C14750" s="295">
        <v>0.30413200000000001</v>
      </c>
      <c r="D14750" s="295"/>
    </row>
    <row r="14751" spans="1:4" x14ac:dyDescent="0.2">
      <c r="A14751" s="295">
        <v>0.2310014</v>
      </c>
      <c r="B14751" s="295"/>
      <c r="C14751" s="295">
        <v>0.30410599999999999</v>
      </c>
      <c r="D14751" s="295"/>
    </row>
    <row r="14752" spans="1:4" x14ac:dyDescent="0.2">
      <c r="A14752" s="295">
        <v>0.23098779999999999</v>
      </c>
      <c r="B14752" s="295"/>
      <c r="C14752" s="295">
        <v>0.30408190000000002</v>
      </c>
      <c r="D14752" s="295"/>
    </row>
    <row r="14753" spans="1:4" x14ac:dyDescent="0.2">
      <c r="A14753" s="295">
        <v>0.23094680000000001</v>
      </c>
      <c r="B14753" s="295"/>
      <c r="C14753" s="295">
        <v>0.30408190000000002</v>
      </c>
      <c r="D14753" s="295"/>
    </row>
    <row r="14754" spans="1:4" x14ac:dyDescent="0.2">
      <c r="A14754" s="295">
        <v>0.2309216</v>
      </c>
      <c r="B14754" s="295"/>
      <c r="C14754" s="295">
        <v>0.30405490000000002</v>
      </c>
      <c r="D14754" s="295"/>
    </row>
    <row r="14755" spans="1:4" x14ac:dyDescent="0.2">
      <c r="A14755" s="295">
        <v>0.2309216</v>
      </c>
      <c r="B14755" s="295"/>
      <c r="C14755" s="295">
        <v>0.30404019999999998</v>
      </c>
      <c r="D14755" s="295"/>
    </row>
    <row r="14756" spans="1:4" x14ac:dyDescent="0.2">
      <c r="A14756" s="295">
        <v>0.23090959999999999</v>
      </c>
      <c r="B14756" s="295"/>
      <c r="C14756" s="295">
        <v>0.30400260000000001</v>
      </c>
      <c r="D14756" s="295"/>
    </row>
    <row r="14757" spans="1:4" x14ac:dyDescent="0.2">
      <c r="A14757" s="295">
        <v>0.23088130000000001</v>
      </c>
      <c r="B14757" s="295"/>
      <c r="C14757" s="295">
        <v>0.30400260000000001</v>
      </c>
      <c r="D14757" s="295"/>
    </row>
    <row r="14758" spans="1:4" x14ac:dyDescent="0.2">
      <c r="A14758" s="295">
        <v>0.23086760000000001</v>
      </c>
      <c r="B14758" s="295"/>
      <c r="C14758" s="295">
        <v>0.30397550000000001</v>
      </c>
      <c r="D14758" s="295"/>
    </row>
    <row r="14759" spans="1:4" x14ac:dyDescent="0.2">
      <c r="A14759" s="295">
        <v>0.23086760000000001</v>
      </c>
      <c r="B14759" s="295"/>
      <c r="C14759" s="295">
        <v>0.30394949999999998</v>
      </c>
      <c r="D14759" s="295"/>
    </row>
    <row r="14760" spans="1:4" x14ac:dyDescent="0.2">
      <c r="A14760" s="295">
        <v>0.2308549</v>
      </c>
      <c r="B14760" s="295"/>
      <c r="C14760" s="295">
        <v>0.30394949999999998</v>
      </c>
      <c r="D14760" s="295"/>
    </row>
    <row r="14761" spans="1:4" x14ac:dyDescent="0.2">
      <c r="A14761" s="295">
        <v>0.23084289999999999</v>
      </c>
      <c r="B14761" s="295"/>
      <c r="C14761" s="295">
        <v>0.30390780000000001</v>
      </c>
      <c r="D14761" s="295"/>
    </row>
    <row r="14762" spans="1:4" x14ac:dyDescent="0.2">
      <c r="A14762" s="295">
        <v>0.2308277</v>
      </c>
      <c r="B14762" s="295"/>
      <c r="C14762" s="295">
        <v>0.30386980000000002</v>
      </c>
      <c r="D14762" s="295"/>
    </row>
    <row r="14763" spans="1:4" x14ac:dyDescent="0.2">
      <c r="A14763" s="295">
        <v>0.2308277</v>
      </c>
      <c r="B14763" s="295"/>
      <c r="C14763" s="295">
        <v>0.30386980000000002</v>
      </c>
      <c r="D14763" s="295"/>
    </row>
    <row r="14764" spans="1:4" x14ac:dyDescent="0.2">
      <c r="A14764" s="295">
        <v>0.23081570000000001</v>
      </c>
      <c r="B14764" s="295"/>
      <c r="C14764" s="295">
        <v>0.30386980000000002</v>
      </c>
      <c r="D14764" s="295"/>
    </row>
    <row r="14765" spans="1:4" x14ac:dyDescent="0.2">
      <c r="A14765" s="295">
        <v>0.23081570000000001</v>
      </c>
      <c r="B14765" s="295"/>
      <c r="C14765" s="295">
        <v>0.30385770000000001</v>
      </c>
      <c r="D14765" s="295"/>
    </row>
    <row r="14766" spans="1:4" x14ac:dyDescent="0.2">
      <c r="A14766" s="295">
        <v>0.23079</v>
      </c>
      <c r="B14766" s="295"/>
      <c r="C14766" s="295">
        <v>0.30383320000000003</v>
      </c>
      <c r="D14766" s="295"/>
    </row>
    <row r="14767" spans="1:4" x14ac:dyDescent="0.2">
      <c r="A14767" s="295">
        <v>0.23076479999999999</v>
      </c>
      <c r="B14767" s="295"/>
      <c r="C14767" s="295">
        <v>0.30380790000000002</v>
      </c>
      <c r="D14767" s="295"/>
    </row>
    <row r="14768" spans="1:4" x14ac:dyDescent="0.2">
      <c r="A14768" s="295">
        <v>0.23072529999999999</v>
      </c>
      <c r="B14768" s="295"/>
      <c r="C14768" s="295">
        <v>0.30379410000000001</v>
      </c>
      <c r="D14768" s="295"/>
    </row>
    <row r="14769" spans="1:4" x14ac:dyDescent="0.2">
      <c r="A14769" s="295">
        <v>0.2307102</v>
      </c>
      <c r="B14769" s="295"/>
      <c r="C14769" s="295">
        <v>0.30377949999999998</v>
      </c>
      <c r="D14769" s="295"/>
    </row>
    <row r="14770" spans="1:4" x14ac:dyDescent="0.2">
      <c r="A14770" s="295">
        <v>0.23069500000000001</v>
      </c>
      <c r="B14770" s="295"/>
      <c r="C14770" s="295">
        <v>0.30375390000000002</v>
      </c>
      <c r="D14770" s="295"/>
    </row>
    <row r="14771" spans="1:4" x14ac:dyDescent="0.2">
      <c r="A14771" s="295">
        <v>0.230683</v>
      </c>
      <c r="B14771" s="295"/>
      <c r="C14771" s="295">
        <v>0.30375390000000002</v>
      </c>
      <c r="D14771" s="295"/>
    </row>
    <row r="14772" spans="1:4" x14ac:dyDescent="0.2">
      <c r="A14772" s="295">
        <v>0.23064509999999999</v>
      </c>
      <c r="B14772" s="295"/>
      <c r="C14772" s="295">
        <v>0.3037281</v>
      </c>
      <c r="D14772" s="295"/>
    </row>
    <row r="14773" spans="1:4" x14ac:dyDescent="0.2">
      <c r="A14773" s="295">
        <v>0.23064509999999999</v>
      </c>
      <c r="B14773" s="295"/>
      <c r="C14773" s="295">
        <v>0.30371350000000003</v>
      </c>
      <c r="D14773" s="295"/>
    </row>
    <row r="14774" spans="1:4" x14ac:dyDescent="0.2">
      <c r="A14774" s="295">
        <v>0.2306163</v>
      </c>
      <c r="B14774" s="295"/>
      <c r="C14774" s="295">
        <v>0.3036758</v>
      </c>
      <c r="D14774" s="295"/>
    </row>
    <row r="14775" spans="1:4" x14ac:dyDescent="0.2">
      <c r="A14775" s="295">
        <v>0.2306163</v>
      </c>
      <c r="B14775" s="295"/>
      <c r="C14775" s="295">
        <v>0.3036758</v>
      </c>
      <c r="D14775" s="295"/>
    </row>
    <row r="14776" spans="1:4" x14ac:dyDescent="0.2">
      <c r="A14776" s="295">
        <v>0.2306163</v>
      </c>
      <c r="B14776" s="295"/>
      <c r="C14776" s="295">
        <v>0.30364750000000001</v>
      </c>
      <c r="D14776" s="295"/>
    </row>
    <row r="14777" spans="1:4" x14ac:dyDescent="0.2">
      <c r="A14777" s="295">
        <v>0.23060359999999999</v>
      </c>
      <c r="B14777" s="295"/>
      <c r="C14777" s="295">
        <v>0.3036354</v>
      </c>
      <c r="D14777" s="295"/>
    </row>
    <row r="14778" spans="1:4" x14ac:dyDescent="0.2">
      <c r="A14778" s="295">
        <v>0.23060359999999999</v>
      </c>
      <c r="B14778" s="295"/>
      <c r="C14778" s="295">
        <v>0.30362210000000001</v>
      </c>
      <c r="D14778" s="295"/>
    </row>
    <row r="14779" spans="1:4" x14ac:dyDescent="0.2">
      <c r="A14779" s="295">
        <v>0.23059160000000001</v>
      </c>
      <c r="B14779" s="295"/>
      <c r="C14779" s="295">
        <v>0.30359609999999998</v>
      </c>
      <c r="D14779" s="295"/>
    </row>
    <row r="14780" spans="1:4" x14ac:dyDescent="0.2">
      <c r="A14780" s="295">
        <v>0.2305633</v>
      </c>
      <c r="B14780" s="295"/>
      <c r="C14780" s="295">
        <v>0.30359609999999998</v>
      </c>
      <c r="D14780" s="295"/>
    </row>
    <row r="14781" spans="1:4" x14ac:dyDescent="0.2">
      <c r="A14781" s="295">
        <v>0.23053760000000001</v>
      </c>
      <c r="B14781" s="295"/>
      <c r="C14781" s="295">
        <v>0.3035814</v>
      </c>
      <c r="D14781" s="295"/>
    </row>
    <row r="14782" spans="1:4" x14ac:dyDescent="0.2">
      <c r="A14782" s="295">
        <v>0.23052239999999999</v>
      </c>
      <c r="B14782" s="295"/>
      <c r="C14782" s="295">
        <v>0.30355710000000002</v>
      </c>
      <c r="D14782" s="295"/>
    </row>
    <row r="14783" spans="1:4" x14ac:dyDescent="0.2">
      <c r="A14783" s="295">
        <v>0.23049610000000001</v>
      </c>
      <c r="B14783" s="295"/>
      <c r="C14783" s="295">
        <v>0.30354379999999997</v>
      </c>
      <c r="D14783" s="295"/>
    </row>
    <row r="14784" spans="1:4" x14ac:dyDescent="0.2">
      <c r="A14784" s="295">
        <v>0.23049610000000001</v>
      </c>
      <c r="B14784" s="295"/>
      <c r="C14784" s="295">
        <v>0.30351669999999997</v>
      </c>
      <c r="D14784" s="295"/>
    </row>
    <row r="14785" spans="1:4" x14ac:dyDescent="0.2">
      <c r="A14785" s="295">
        <v>0.23049610000000001</v>
      </c>
      <c r="B14785" s="295"/>
      <c r="C14785" s="295">
        <v>0.30350339999999998</v>
      </c>
      <c r="D14785" s="295"/>
    </row>
    <row r="14786" spans="1:4" x14ac:dyDescent="0.2">
      <c r="A14786" s="295">
        <v>0.2304541</v>
      </c>
      <c r="B14786" s="295"/>
      <c r="C14786" s="295">
        <v>0.30347669999999999</v>
      </c>
      <c r="D14786" s="295"/>
    </row>
    <row r="14787" spans="1:4" x14ac:dyDescent="0.2">
      <c r="A14787" s="295">
        <v>0.23044210000000001</v>
      </c>
      <c r="B14787" s="295"/>
      <c r="C14787" s="295">
        <v>0.30345109999999997</v>
      </c>
      <c r="D14787" s="295"/>
    </row>
    <row r="14788" spans="1:4" x14ac:dyDescent="0.2">
      <c r="A14788" s="295">
        <v>0.23044210000000001</v>
      </c>
      <c r="B14788" s="295"/>
      <c r="C14788" s="295">
        <v>0.30342540000000001</v>
      </c>
      <c r="D14788" s="295"/>
    </row>
    <row r="14789" spans="1:4" x14ac:dyDescent="0.2">
      <c r="A14789" s="295">
        <v>0.23042940000000001</v>
      </c>
      <c r="B14789" s="295"/>
      <c r="C14789" s="295">
        <v>0.3034133</v>
      </c>
      <c r="D14789" s="295"/>
    </row>
    <row r="14790" spans="1:4" x14ac:dyDescent="0.2">
      <c r="A14790" s="295">
        <v>0.23042940000000001</v>
      </c>
      <c r="B14790" s="295"/>
      <c r="C14790" s="295">
        <v>0.30337330000000001</v>
      </c>
      <c r="D14790" s="295"/>
    </row>
    <row r="14791" spans="1:4" x14ac:dyDescent="0.2">
      <c r="A14791" s="295">
        <v>0.23042940000000001</v>
      </c>
      <c r="B14791" s="295"/>
      <c r="C14791" s="295">
        <v>0.30335960000000001</v>
      </c>
      <c r="D14791" s="295"/>
    </row>
    <row r="14792" spans="1:4" x14ac:dyDescent="0.2">
      <c r="A14792" s="295">
        <v>0.23042940000000001</v>
      </c>
      <c r="B14792" s="295"/>
      <c r="C14792" s="295">
        <v>0.30334729999999999</v>
      </c>
      <c r="D14792" s="295"/>
    </row>
    <row r="14793" spans="1:4" x14ac:dyDescent="0.2">
      <c r="A14793" s="295">
        <v>0.23041729999999999</v>
      </c>
      <c r="B14793" s="295"/>
      <c r="C14793" s="295">
        <v>0.30332189999999998</v>
      </c>
      <c r="D14793" s="295"/>
    </row>
    <row r="14794" spans="1:4" x14ac:dyDescent="0.2">
      <c r="A14794" s="295">
        <v>0.2304042</v>
      </c>
      <c r="B14794" s="295"/>
      <c r="C14794" s="295">
        <v>0.3033073</v>
      </c>
      <c r="D14794" s="295"/>
    </row>
    <row r="14795" spans="1:4" x14ac:dyDescent="0.2">
      <c r="A14795" s="295">
        <v>0.23038900000000001</v>
      </c>
      <c r="B14795" s="295"/>
      <c r="C14795" s="295">
        <v>0.3032667</v>
      </c>
      <c r="D14795" s="295"/>
    </row>
    <row r="14796" spans="1:4" x14ac:dyDescent="0.2">
      <c r="A14796" s="295">
        <v>0.23037630000000001</v>
      </c>
      <c r="B14796" s="295"/>
      <c r="C14796" s="295">
        <v>0.30325459999999999</v>
      </c>
      <c r="D14796" s="295"/>
    </row>
    <row r="14797" spans="1:4" x14ac:dyDescent="0.2">
      <c r="A14797" s="295">
        <v>0.2303627</v>
      </c>
      <c r="B14797" s="295"/>
      <c r="C14797" s="295">
        <v>0.30324000000000001</v>
      </c>
      <c r="D14797" s="295"/>
    </row>
    <row r="14798" spans="1:4" x14ac:dyDescent="0.2">
      <c r="A14798" s="295">
        <v>0.2303375</v>
      </c>
      <c r="B14798" s="295"/>
      <c r="C14798" s="295">
        <v>0.30322660000000001</v>
      </c>
      <c r="D14798" s="295"/>
    </row>
    <row r="14799" spans="1:4" x14ac:dyDescent="0.2">
      <c r="A14799" s="295">
        <v>0.2303239</v>
      </c>
      <c r="B14799" s="295"/>
      <c r="C14799" s="295">
        <v>0.30321290000000001</v>
      </c>
      <c r="D14799" s="295"/>
    </row>
    <row r="14800" spans="1:4" x14ac:dyDescent="0.2">
      <c r="A14800" s="295">
        <v>0.23031070000000001</v>
      </c>
      <c r="B14800" s="295"/>
      <c r="C14800" s="295">
        <v>0.30321290000000001</v>
      </c>
      <c r="D14800" s="295"/>
    </row>
    <row r="14801" spans="1:4" x14ac:dyDescent="0.2">
      <c r="A14801" s="295">
        <v>0.2302835</v>
      </c>
      <c r="B14801" s="295"/>
      <c r="C14801" s="295">
        <v>0.30314600000000003</v>
      </c>
      <c r="D14801" s="295"/>
    </row>
    <row r="14802" spans="1:4" x14ac:dyDescent="0.2">
      <c r="A14802" s="295">
        <v>0.2302835</v>
      </c>
      <c r="B14802" s="295"/>
      <c r="C14802" s="295">
        <v>0.30312020000000001</v>
      </c>
      <c r="D14802" s="295"/>
    </row>
    <row r="14803" spans="1:4" x14ac:dyDescent="0.2">
      <c r="A14803" s="295">
        <v>0.2302835</v>
      </c>
      <c r="B14803" s="295"/>
      <c r="C14803" s="295">
        <v>0.30312020000000001</v>
      </c>
      <c r="D14803" s="295"/>
    </row>
    <row r="14804" spans="1:4" x14ac:dyDescent="0.2">
      <c r="A14804" s="295">
        <v>0.23025880000000001</v>
      </c>
      <c r="B14804" s="295"/>
      <c r="C14804" s="295">
        <v>0.30310789999999999</v>
      </c>
      <c r="D14804" s="295"/>
    </row>
    <row r="14805" spans="1:4" x14ac:dyDescent="0.2">
      <c r="A14805" s="295">
        <v>0.23024510000000001</v>
      </c>
      <c r="B14805" s="295"/>
      <c r="C14805" s="295">
        <v>0.3030677</v>
      </c>
      <c r="D14805" s="295"/>
    </row>
    <row r="14806" spans="1:4" x14ac:dyDescent="0.2">
      <c r="A14806" s="295">
        <v>0.23022999999999999</v>
      </c>
      <c r="B14806" s="295"/>
      <c r="C14806" s="295">
        <v>0.30305569999999998</v>
      </c>
      <c r="D14806" s="295"/>
    </row>
    <row r="14807" spans="1:4" x14ac:dyDescent="0.2">
      <c r="A14807" s="295">
        <v>0.23019210000000001</v>
      </c>
      <c r="B14807" s="295"/>
      <c r="C14807" s="295">
        <v>0.303041</v>
      </c>
      <c r="D14807" s="295"/>
    </row>
    <row r="14808" spans="1:4" x14ac:dyDescent="0.2">
      <c r="A14808" s="295">
        <v>0.23019210000000001</v>
      </c>
      <c r="B14808" s="295"/>
      <c r="C14808" s="295">
        <v>0.30300339999999998</v>
      </c>
      <c r="D14808" s="295"/>
    </row>
    <row r="14809" spans="1:4" x14ac:dyDescent="0.2">
      <c r="A14809" s="295">
        <v>0.23019210000000001</v>
      </c>
      <c r="B14809" s="295"/>
      <c r="C14809" s="295">
        <v>0.30298969999999997</v>
      </c>
      <c r="D14809" s="295"/>
    </row>
    <row r="14810" spans="1:4" x14ac:dyDescent="0.2">
      <c r="A14810" s="295">
        <v>0.23019210000000001</v>
      </c>
      <c r="B14810" s="295"/>
      <c r="C14810" s="295">
        <v>0.30297629999999998</v>
      </c>
      <c r="D14810" s="295"/>
    </row>
    <row r="14811" spans="1:4" x14ac:dyDescent="0.2">
      <c r="A14811" s="295">
        <v>0.23016639999999999</v>
      </c>
      <c r="B14811" s="295"/>
      <c r="C14811" s="295">
        <v>0.302952</v>
      </c>
      <c r="D14811" s="295"/>
    </row>
    <row r="14812" spans="1:4" x14ac:dyDescent="0.2">
      <c r="A14812" s="295">
        <v>0.23012450000000001</v>
      </c>
      <c r="B14812" s="295"/>
      <c r="C14812" s="295">
        <v>0.30292659999999999</v>
      </c>
      <c r="D14812" s="295"/>
    </row>
    <row r="14813" spans="1:4" x14ac:dyDescent="0.2">
      <c r="A14813" s="295">
        <v>0.23012450000000001</v>
      </c>
      <c r="B14813" s="295"/>
      <c r="C14813" s="295">
        <v>0.30290089999999997</v>
      </c>
      <c r="D14813" s="295"/>
    </row>
    <row r="14814" spans="1:4" x14ac:dyDescent="0.2">
      <c r="A14814" s="295">
        <v>0.2300729</v>
      </c>
      <c r="B14814" s="295"/>
      <c r="C14814" s="295">
        <v>0.30288619999999999</v>
      </c>
      <c r="D14814" s="295"/>
    </row>
    <row r="14815" spans="1:4" x14ac:dyDescent="0.2">
      <c r="A14815" s="295">
        <v>0.23005980000000001</v>
      </c>
      <c r="B14815" s="295"/>
      <c r="C14815" s="295">
        <v>0.3028729</v>
      </c>
      <c r="D14815" s="295"/>
    </row>
    <row r="14816" spans="1:4" x14ac:dyDescent="0.2">
      <c r="A14816" s="295">
        <v>0.23005980000000001</v>
      </c>
      <c r="B14816" s="295"/>
      <c r="C14816" s="295">
        <v>0.3028729</v>
      </c>
      <c r="D14816" s="295"/>
    </row>
    <row r="14817" spans="1:4" x14ac:dyDescent="0.2">
      <c r="A14817" s="295">
        <v>0.23005980000000001</v>
      </c>
      <c r="B14817" s="295"/>
      <c r="C14817" s="295">
        <v>0.30284860000000002</v>
      </c>
      <c r="D14817" s="295"/>
    </row>
    <row r="14818" spans="1:4" x14ac:dyDescent="0.2">
      <c r="A14818" s="295">
        <v>0.2300335</v>
      </c>
      <c r="B14818" s="295"/>
      <c r="C14818" s="295">
        <v>0.30283399999999999</v>
      </c>
      <c r="D14818" s="295"/>
    </row>
    <row r="14819" spans="1:4" x14ac:dyDescent="0.2">
      <c r="A14819" s="295">
        <v>0.2300208</v>
      </c>
      <c r="B14819" s="295"/>
      <c r="C14819" s="295">
        <v>0.30282019999999998</v>
      </c>
      <c r="D14819" s="295"/>
    </row>
    <row r="14820" spans="1:4" x14ac:dyDescent="0.2">
      <c r="A14820" s="295">
        <v>0.22999510000000001</v>
      </c>
      <c r="B14820" s="295"/>
      <c r="C14820" s="295">
        <v>0.30280800000000002</v>
      </c>
      <c r="D14820" s="295"/>
    </row>
    <row r="14821" spans="1:4" x14ac:dyDescent="0.2">
      <c r="A14821" s="295">
        <v>0.22996920000000001</v>
      </c>
      <c r="B14821" s="295"/>
      <c r="C14821" s="295">
        <v>0.30279460000000002</v>
      </c>
      <c r="D14821" s="295"/>
    </row>
    <row r="14822" spans="1:4" x14ac:dyDescent="0.2">
      <c r="A14822" s="295">
        <v>0.22995409999999999</v>
      </c>
      <c r="B14822" s="295"/>
      <c r="C14822" s="295">
        <v>0.30276789999999998</v>
      </c>
      <c r="D14822" s="295"/>
    </row>
    <row r="14823" spans="1:4" x14ac:dyDescent="0.2">
      <c r="A14823" s="295">
        <v>0.22995409999999999</v>
      </c>
      <c r="B14823" s="295"/>
      <c r="C14823" s="295">
        <v>0.30276789999999998</v>
      </c>
      <c r="D14823" s="295"/>
    </row>
    <row r="14824" spans="1:4" x14ac:dyDescent="0.2">
      <c r="A14824" s="295">
        <v>0.22991420000000001</v>
      </c>
      <c r="B14824" s="295"/>
      <c r="C14824" s="295">
        <v>0.30274230000000002</v>
      </c>
      <c r="D14824" s="295"/>
    </row>
    <row r="14825" spans="1:4" x14ac:dyDescent="0.2">
      <c r="A14825" s="295">
        <v>0.22990050000000001</v>
      </c>
      <c r="B14825" s="295"/>
      <c r="C14825" s="295">
        <v>0.3027301</v>
      </c>
      <c r="D14825" s="295"/>
    </row>
    <row r="14826" spans="1:4" x14ac:dyDescent="0.2">
      <c r="A14826" s="295">
        <v>0.22988739999999999</v>
      </c>
      <c r="B14826" s="295"/>
      <c r="C14826" s="295">
        <v>0.3027164</v>
      </c>
      <c r="D14826" s="295"/>
    </row>
    <row r="14827" spans="1:4" x14ac:dyDescent="0.2">
      <c r="A14827" s="295">
        <v>0.22988739999999999</v>
      </c>
      <c r="B14827" s="295"/>
      <c r="C14827" s="295">
        <v>0.3026759</v>
      </c>
      <c r="D14827" s="295"/>
    </row>
    <row r="14828" spans="1:4" x14ac:dyDescent="0.2">
      <c r="A14828" s="295">
        <v>0.2298743</v>
      </c>
      <c r="B14828" s="295"/>
      <c r="C14828" s="295">
        <v>0.30266369999999998</v>
      </c>
      <c r="D14828" s="295"/>
    </row>
    <row r="14829" spans="1:4" x14ac:dyDescent="0.2">
      <c r="A14829" s="295">
        <v>0.22984640000000001</v>
      </c>
      <c r="B14829" s="295"/>
      <c r="C14829" s="295">
        <v>0.30266369999999998</v>
      </c>
      <c r="D14829" s="295"/>
    </row>
    <row r="14830" spans="1:4" x14ac:dyDescent="0.2">
      <c r="A14830" s="295">
        <v>0.22981960000000001</v>
      </c>
      <c r="B14830" s="295"/>
      <c r="C14830" s="295">
        <v>0.30263699999999999</v>
      </c>
      <c r="D14830" s="295"/>
    </row>
    <row r="14831" spans="1:4" x14ac:dyDescent="0.2">
      <c r="A14831" s="295">
        <v>0.22981960000000001</v>
      </c>
      <c r="B14831" s="295"/>
      <c r="C14831" s="295">
        <v>0.3026103</v>
      </c>
      <c r="D14831" s="295"/>
    </row>
    <row r="14832" spans="1:4" x14ac:dyDescent="0.2">
      <c r="A14832" s="295">
        <v>0.2298076</v>
      </c>
      <c r="B14832" s="295"/>
      <c r="C14832" s="295">
        <v>0.3025699</v>
      </c>
      <c r="D14832" s="295"/>
    </row>
    <row r="14833" spans="1:4" x14ac:dyDescent="0.2">
      <c r="A14833" s="295">
        <v>0.22976559999999999</v>
      </c>
      <c r="B14833" s="295"/>
      <c r="C14833" s="295">
        <v>0.30255769999999998</v>
      </c>
      <c r="D14833" s="295"/>
    </row>
    <row r="14834" spans="1:4" x14ac:dyDescent="0.2">
      <c r="A14834" s="295">
        <v>0.22975290000000001</v>
      </c>
      <c r="B14834" s="295"/>
      <c r="C14834" s="295">
        <v>0.30253079999999999</v>
      </c>
      <c r="D14834" s="295"/>
    </row>
    <row r="14835" spans="1:4" x14ac:dyDescent="0.2">
      <c r="A14835" s="295">
        <v>0.22975290000000001</v>
      </c>
      <c r="B14835" s="295"/>
      <c r="C14835" s="295">
        <v>0.30253079999999999</v>
      </c>
      <c r="D14835" s="295"/>
    </row>
    <row r="14836" spans="1:4" x14ac:dyDescent="0.2">
      <c r="A14836" s="295">
        <v>0.229711</v>
      </c>
      <c r="B14836" s="295"/>
      <c r="C14836" s="295">
        <v>0.30251869999999997</v>
      </c>
      <c r="D14836" s="295"/>
    </row>
    <row r="14837" spans="1:4" x14ac:dyDescent="0.2">
      <c r="A14837" s="295">
        <v>0.229711</v>
      </c>
      <c r="B14837" s="295"/>
      <c r="C14837" s="295">
        <v>0.30249179999999998</v>
      </c>
      <c r="D14837" s="295"/>
    </row>
    <row r="14838" spans="1:4" x14ac:dyDescent="0.2">
      <c r="A14838" s="295">
        <v>0.22969890000000001</v>
      </c>
      <c r="B14838" s="295"/>
      <c r="C14838" s="295">
        <v>0.30249179999999998</v>
      </c>
      <c r="D14838" s="295"/>
    </row>
    <row r="14839" spans="1:4" x14ac:dyDescent="0.2">
      <c r="A14839" s="295">
        <v>0.22969890000000001</v>
      </c>
      <c r="B14839" s="295"/>
      <c r="C14839" s="295">
        <v>0.30246610000000002</v>
      </c>
      <c r="D14839" s="295"/>
    </row>
    <row r="14840" spans="1:4" x14ac:dyDescent="0.2">
      <c r="A14840" s="295">
        <v>0.2296858</v>
      </c>
      <c r="B14840" s="295"/>
      <c r="C14840" s="295">
        <v>0.30245270000000002</v>
      </c>
      <c r="D14840" s="295"/>
    </row>
    <row r="14841" spans="1:4" x14ac:dyDescent="0.2">
      <c r="A14841" s="295">
        <v>0.22965940000000001</v>
      </c>
      <c r="B14841" s="295"/>
      <c r="C14841" s="295">
        <v>0.30243900000000001</v>
      </c>
      <c r="D14841" s="295"/>
    </row>
    <row r="14842" spans="1:4" x14ac:dyDescent="0.2">
      <c r="A14842" s="295">
        <v>0.2296474</v>
      </c>
      <c r="B14842" s="295"/>
      <c r="C14842" s="295">
        <v>0.30242560000000002</v>
      </c>
      <c r="D14842" s="295"/>
    </row>
    <row r="14843" spans="1:4" x14ac:dyDescent="0.2">
      <c r="A14843" s="295">
        <v>0.22963220000000001</v>
      </c>
      <c r="B14843" s="295"/>
      <c r="C14843" s="295">
        <v>0.30239969999999999</v>
      </c>
      <c r="D14843" s="295"/>
    </row>
    <row r="14844" spans="1:4" x14ac:dyDescent="0.2">
      <c r="A14844" s="295">
        <v>0.22963220000000001</v>
      </c>
      <c r="B14844" s="295"/>
      <c r="C14844" s="295">
        <v>0.30239969999999999</v>
      </c>
      <c r="D14844" s="295"/>
    </row>
    <row r="14845" spans="1:4" x14ac:dyDescent="0.2">
      <c r="A14845" s="295">
        <v>0.2296202</v>
      </c>
      <c r="B14845" s="295"/>
      <c r="C14845" s="295">
        <v>0.30235960000000001</v>
      </c>
      <c r="D14845" s="295"/>
    </row>
    <row r="14846" spans="1:4" x14ac:dyDescent="0.2">
      <c r="A14846" s="295">
        <v>0.22959389999999999</v>
      </c>
      <c r="B14846" s="295"/>
      <c r="C14846" s="295">
        <v>0.3023459</v>
      </c>
      <c r="D14846" s="295"/>
    </row>
    <row r="14847" spans="1:4" x14ac:dyDescent="0.2">
      <c r="A14847" s="295">
        <v>0.22959389999999999</v>
      </c>
      <c r="B14847" s="295"/>
      <c r="C14847" s="295">
        <v>0.3023459</v>
      </c>
      <c r="D14847" s="295"/>
    </row>
    <row r="14848" spans="1:4" x14ac:dyDescent="0.2">
      <c r="A14848" s="295">
        <v>0.22958120000000001</v>
      </c>
      <c r="B14848" s="295"/>
      <c r="C14848" s="295">
        <v>0.302319</v>
      </c>
      <c r="D14848" s="295"/>
    </row>
    <row r="14849" spans="1:4" x14ac:dyDescent="0.2">
      <c r="A14849" s="295">
        <v>0.22958120000000001</v>
      </c>
      <c r="B14849" s="295"/>
      <c r="C14849" s="295">
        <v>0.30230699999999999</v>
      </c>
      <c r="D14849" s="295"/>
    </row>
    <row r="14850" spans="1:4" x14ac:dyDescent="0.2">
      <c r="A14850" s="295">
        <v>0.22956760000000001</v>
      </c>
      <c r="B14850" s="295"/>
      <c r="C14850" s="295">
        <v>0.30228159999999998</v>
      </c>
      <c r="D14850" s="295"/>
    </row>
    <row r="14851" spans="1:4" x14ac:dyDescent="0.2">
      <c r="A14851" s="295">
        <v>0.2295548</v>
      </c>
      <c r="B14851" s="295"/>
      <c r="C14851" s="295">
        <v>0.30226789999999998</v>
      </c>
      <c r="D14851" s="295"/>
    </row>
    <row r="14852" spans="1:4" x14ac:dyDescent="0.2">
      <c r="A14852" s="295">
        <v>0.2295297</v>
      </c>
      <c r="B14852" s="295"/>
      <c r="C14852" s="295">
        <v>0.30223990000000001</v>
      </c>
      <c r="D14852" s="295"/>
    </row>
    <row r="14853" spans="1:4" x14ac:dyDescent="0.2">
      <c r="A14853" s="295">
        <v>0.22951759999999999</v>
      </c>
      <c r="B14853" s="295"/>
      <c r="C14853" s="295">
        <v>0.30221429999999999</v>
      </c>
      <c r="D14853" s="295"/>
    </row>
    <row r="14854" spans="1:4" x14ac:dyDescent="0.2">
      <c r="A14854" s="295">
        <v>0.2295045</v>
      </c>
      <c r="B14854" s="295"/>
      <c r="C14854" s="295">
        <v>0.30221429999999999</v>
      </c>
      <c r="D14854" s="295"/>
    </row>
    <row r="14855" spans="1:4" x14ac:dyDescent="0.2">
      <c r="A14855" s="295">
        <v>0.2295045</v>
      </c>
      <c r="B14855" s="295"/>
      <c r="C14855" s="295">
        <v>0.30219000000000001</v>
      </c>
      <c r="D14855" s="295"/>
    </row>
    <row r="14856" spans="1:4" x14ac:dyDescent="0.2">
      <c r="A14856" s="295">
        <v>0.22948930000000001</v>
      </c>
      <c r="B14856" s="295"/>
      <c r="C14856" s="295">
        <v>0.30214829999999998</v>
      </c>
      <c r="D14856" s="295"/>
    </row>
    <row r="14857" spans="1:4" x14ac:dyDescent="0.2">
      <c r="A14857" s="295">
        <v>0.2294757</v>
      </c>
      <c r="B14857" s="295"/>
      <c r="C14857" s="295">
        <v>0.30214829999999998</v>
      </c>
      <c r="D14857" s="295"/>
    </row>
    <row r="14858" spans="1:4" x14ac:dyDescent="0.2">
      <c r="A14858" s="295">
        <v>0.2294378</v>
      </c>
      <c r="B14858" s="295"/>
      <c r="C14858" s="295">
        <v>0.30213489999999998</v>
      </c>
      <c r="D14858" s="295"/>
    </row>
    <row r="14859" spans="1:4" x14ac:dyDescent="0.2">
      <c r="A14859" s="295">
        <v>0.22942270000000001</v>
      </c>
      <c r="B14859" s="295"/>
      <c r="C14859" s="295">
        <v>0.30209599999999998</v>
      </c>
      <c r="D14859" s="295"/>
    </row>
    <row r="14860" spans="1:4" x14ac:dyDescent="0.2">
      <c r="A14860" s="295">
        <v>0.22941059999999999</v>
      </c>
      <c r="B14860" s="295"/>
      <c r="C14860" s="295">
        <v>0.30209599999999998</v>
      </c>
      <c r="D14860" s="295"/>
    </row>
    <row r="14861" spans="1:4" x14ac:dyDescent="0.2">
      <c r="A14861" s="295">
        <v>0.22941059999999999</v>
      </c>
      <c r="B14861" s="295"/>
      <c r="C14861" s="295">
        <v>0.30208230000000003</v>
      </c>
      <c r="D14861" s="295"/>
    </row>
    <row r="14862" spans="1:4" x14ac:dyDescent="0.2">
      <c r="A14862" s="295">
        <v>0.22941059999999999</v>
      </c>
      <c r="B14862" s="295"/>
      <c r="C14862" s="295">
        <v>0.30207000000000001</v>
      </c>
      <c r="D14862" s="295"/>
    </row>
    <row r="14863" spans="1:4" x14ac:dyDescent="0.2">
      <c r="A14863" s="295">
        <v>0.22936980000000001</v>
      </c>
      <c r="B14863" s="295"/>
      <c r="C14863" s="295">
        <v>0.30207000000000001</v>
      </c>
      <c r="D14863" s="295"/>
    </row>
    <row r="14864" spans="1:4" x14ac:dyDescent="0.2">
      <c r="A14864" s="295">
        <v>0.22935659999999999</v>
      </c>
      <c r="B14864" s="295"/>
      <c r="C14864" s="295">
        <v>0.30205799999999999</v>
      </c>
      <c r="D14864" s="295"/>
    </row>
    <row r="14865" spans="1:4" x14ac:dyDescent="0.2">
      <c r="A14865" s="295">
        <v>0.2293308</v>
      </c>
      <c r="B14865" s="295"/>
      <c r="C14865" s="295">
        <v>0.30203089999999999</v>
      </c>
      <c r="D14865" s="295"/>
    </row>
    <row r="14866" spans="1:4" x14ac:dyDescent="0.2">
      <c r="A14866" s="295">
        <v>0.2293308</v>
      </c>
      <c r="B14866" s="295"/>
      <c r="C14866" s="295">
        <v>0.3019907</v>
      </c>
      <c r="D14866" s="295"/>
    </row>
    <row r="14867" spans="1:4" x14ac:dyDescent="0.2">
      <c r="A14867" s="295">
        <v>0.2293171</v>
      </c>
      <c r="B14867" s="295"/>
      <c r="C14867" s="295">
        <v>0.30196529999999999</v>
      </c>
      <c r="D14867" s="295"/>
    </row>
    <row r="14868" spans="1:4" x14ac:dyDescent="0.2">
      <c r="A14868" s="295">
        <v>0.22930510000000001</v>
      </c>
      <c r="B14868" s="295"/>
      <c r="C14868" s="295">
        <v>0.30195300000000003</v>
      </c>
      <c r="D14868" s="295"/>
    </row>
    <row r="14869" spans="1:4" x14ac:dyDescent="0.2">
      <c r="A14869" s="295">
        <v>0.22928999999999999</v>
      </c>
      <c r="B14869" s="295"/>
      <c r="C14869" s="295">
        <v>0.30192469999999999</v>
      </c>
      <c r="D14869" s="295"/>
    </row>
    <row r="14870" spans="1:4" x14ac:dyDescent="0.2">
      <c r="A14870" s="295">
        <v>0.22928999999999999</v>
      </c>
      <c r="B14870" s="295"/>
      <c r="C14870" s="295">
        <v>0.30188700000000002</v>
      </c>
      <c r="D14870" s="295"/>
    </row>
    <row r="14871" spans="1:4" x14ac:dyDescent="0.2">
      <c r="A14871" s="295">
        <v>0.2292768</v>
      </c>
      <c r="B14871" s="295"/>
      <c r="C14871" s="295">
        <v>0.30186030000000003</v>
      </c>
      <c r="D14871" s="295"/>
    </row>
    <row r="14872" spans="1:4" x14ac:dyDescent="0.2">
      <c r="A14872" s="295">
        <v>0.22926479999999999</v>
      </c>
      <c r="B14872" s="295"/>
      <c r="C14872" s="295">
        <v>0.30184660000000002</v>
      </c>
      <c r="D14872" s="295"/>
    </row>
    <row r="14873" spans="1:4" x14ac:dyDescent="0.2">
      <c r="A14873" s="295">
        <v>0.22925110000000001</v>
      </c>
      <c r="B14873" s="295"/>
      <c r="C14873" s="295">
        <v>0.30183330000000003</v>
      </c>
      <c r="D14873" s="295"/>
    </row>
    <row r="14874" spans="1:4" x14ac:dyDescent="0.2">
      <c r="A14874" s="295">
        <v>0.22925110000000001</v>
      </c>
      <c r="B14874" s="295"/>
      <c r="C14874" s="295">
        <v>0.30182120000000001</v>
      </c>
      <c r="D14874" s="295"/>
    </row>
    <row r="14875" spans="1:4" x14ac:dyDescent="0.2">
      <c r="A14875" s="295">
        <v>0.22925110000000001</v>
      </c>
      <c r="B14875" s="295"/>
      <c r="C14875" s="295">
        <v>0.30179319999999998</v>
      </c>
      <c r="D14875" s="295"/>
    </row>
    <row r="14876" spans="1:4" x14ac:dyDescent="0.2">
      <c r="A14876" s="295">
        <v>0.2292264</v>
      </c>
      <c r="B14876" s="295"/>
      <c r="C14876" s="295">
        <v>0.30177949999999998</v>
      </c>
      <c r="D14876" s="295"/>
    </row>
    <row r="14877" spans="1:4" x14ac:dyDescent="0.2">
      <c r="A14877" s="295">
        <v>0.2291976</v>
      </c>
      <c r="B14877" s="295"/>
      <c r="C14877" s="295">
        <v>0.30176730000000002</v>
      </c>
      <c r="D14877" s="295"/>
    </row>
    <row r="14878" spans="1:4" x14ac:dyDescent="0.2">
      <c r="A14878" s="295">
        <v>0.22918440000000001</v>
      </c>
      <c r="B14878" s="295"/>
      <c r="C14878" s="295">
        <v>0.30174060000000003</v>
      </c>
      <c r="D14878" s="295"/>
    </row>
    <row r="14879" spans="1:4" x14ac:dyDescent="0.2">
      <c r="A14879" s="295">
        <v>0.22918440000000001</v>
      </c>
      <c r="B14879" s="295"/>
      <c r="C14879" s="295">
        <v>0.30172719999999997</v>
      </c>
      <c r="D14879" s="295"/>
    </row>
    <row r="14880" spans="1:4" x14ac:dyDescent="0.2">
      <c r="A14880" s="295">
        <v>0.22918440000000001</v>
      </c>
      <c r="B14880" s="295"/>
      <c r="C14880" s="295">
        <v>0.30169889999999999</v>
      </c>
      <c r="D14880" s="295"/>
    </row>
    <row r="14881" spans="1:4" x14ac:dyDescent="0.2">
      <c r="A14881" s="295">
        <v>0.22917129999999999</v>
      </c>
      <c r="B14881" s="295"/>
      <c r="C14881" s="295">
        <v>0.30168660000000003</v>
      </c>
      <c r="D14881" s="295"/>
    </row>
    <row r="14882" spans="1:4" x14ac:dyDescent="0.2">
      <c r="A14882" s="295">
        <v>0.22915759999999999</v>
      </c>
      <c r="B14882" s="295"/>
      <c r="C14882" s="295">
        <v>0.30167329999999998</v>
      </c>
      <c r="D14882" s="295"/>
    </row>
    <row r="14883" spans="1:4" x14ac:dyDescent="0.2">
      <c r="A14883" s="295">
        <v>0.2291329</v>
      </c>
      <c r="B14883" s="295"/>
      <c r="C14883" s="295">
        <v>0.30164659999999999</v>
      </c>
      <c r="D14883" s="295"/>
    </row>
    <row r="14884" spans="1:4" x14ac:dyDescent="0.2">
      <c r="A14884" s="295">
        <v>0.2291041</v>
      </c>
      <c r="B14884" s="295"/>
      <c r="C14884" s="295">
        <v>0.30164659999999999</v>
      </c>
      <c r="D14884" s="295"/>
    </row>
    <row r="14885" spans="1:4" x14ac:dyDescent="0.2">
      <c r="A14885" s="295">
        <v>0.2290758</v>
      </c>
      <c r="B14885" s="295"/>
      <c r="C14885" s="295">
        <v>0.30158299999999999</v>
      </c>
      <c r="D14885" s="295"/>
    </row>
    <row r="14886" spans="1:4" x14ac:dyDescent="0.2">
      <c r="A14886" s="295">
        <v>0.22906380000000001</v>
      </c>
      <c r="B14886" s="295"/>
      <c r="C14886" s="295">
        <v>0.30158299999999999</v>
      </c>
      <c r="D14886" s="295"/>
    </row>
    <row r="14887" spans="1:4" x14ac:dyDescent="0.2">
      <c r="A14887" s="295">
        <v>0.22905110000000001</v>
      </c>
      <c r="B14887" s="295"/>
      <c r="C14887" s="295">
        <v>0.30155609999999999</v>
      </c>
      <c r="D14887" s="295"/>
    </row>
    <row r="14888" spans="1:4" x14ac:dyDescent="0.2">
      <c r="A14888" s="295">
        <v>0.22905110000000001</v>
      </c>
      <c r="B14888" s="295"/>
      <c r="C14888" s="295">
        <v>0.30151699999999998</v>
      </c>
      <c r="D14888" s="295"/>
    </row>
    <row r="14889" spans="1:4" x14ac:dyDescent="0.2">
      <c r="A14889" s="295">
        <v>0.22903789999999999</v>
      </c>
      <c r="B14889" s="295"/>
      <c r="C14889" s="295">
        <v>0.30150470000000001</v>
      </c>
      <c r="D14889" s="295"/>
    </row>
    <row r="14890" spans="1:4" x14ac:dyDescent="0.2">
      <c r="A14890" s="295">
        <v>0.2290248</v>
      </c>
      <c r="B14890" s="295"/>
      <c r="C14890" s="295">
        <v>0.30150470000000001</v>
      </c>
      <c r="D14890" s="295"/>
    </row>
    <row r="14891" spans="1:4" x14ac:dyDescent="0.2">
      <c r="A14891" s="295">
        <v>0.2289976</v>
      </c>
      <c r="B14891" s="295"/>
      <c r="C14891" s="295">
        <v>0.30147930000000001</v>
      </c>
      <c r="D14891" s="295"/>
    </row>
    <row r="14892" spans="1:4" x14ac:dyDescent="0.2">
      <c r="A14892" s="295">
        <v>0.22897039999999999</v>
      </c>
      <c r="B14892" s="295"/>
      <c r="C14892" s="295">
        <v>0.30146709999999999</v>
      </c>
      <c r="D14892" s="295"/>
    </row>
    <row r="14893" spans="1:4" x14ac:dyDescent="0.2">
      <c r="A14893" s="295">
        <v>0.22895670000000001</v>
      </c>
      <c r="B14893" s="295"/>
      <c r="C14893" s="295">
        <v>0.3014387</v>
      </c>
      <c r="D14893" s="295"/>
    </row>
    <row r="14894" spans="1:4" x14ac:dyDescent="0.2">
      <c r="A14894" s="295">
        <v>0.22892889999999999</v>
      </c>
      <c r="B14894" s="295"/>
      <c r="C14894" s="295">
        <v>0.30141309999999999</v>
      </c>
      <c r="D14894" s="295"/>
    </row>
    <row r="14895" spans="1:4" x14ac:dyDescent="0.2">
      <c r="A14895" s="295">
        <v>0.22892889999999999</v>
      </c>
      <c r="B14895" s="295"/>
      <c r="C14895" s="295">
        <v>0.30141309999999999</v>
      </c>
      <c r="D14895" s="295"/>
    </row>
    <row r="14896" spans="1:4" x14ac:dyDescent="0.2">
      <c r="A14896" s="295">
        <v>0.22892889999999999</v>
      </c>
      <c r="B14896" s="295"/>
      <c r="C14896" s="295">
        <v>0.30140080000000002</v>
      </c>
      <c r="D14896" s="295"/>
    </row>
    <row r="14897" spans="1:4" x14ac:dyDescent="0.2">
      <c r="A14897" s="295">
        <v>0.2289032</v>
      </c>
      <c r="B14897" s="295"/>
      <c r="C14897" s="295">
        <v>0.30136170000000001</v>
      </c>
      <c r="D14897" s="295"/>
    </row>
    <row r="14898" spans="1:4" x14ac:dyDescent="0.2">
      <c r="A14898" s="295">
        <v>0.22888800000000001</v>
      </c>
      <c r="B14898" s="295"/>
      <c r="C14898" s="295">
        <v>0.30134949999999999</v>
      </c>
      <c r="D14898" s="295"/>
    </row>
    <row r="14899" spans="1:4" x14ac:dyDescent="0.2">
      <c r="A14899" s="295">
        <v>0.22888800000000001</v>
      </c>
      <c r="B14899" s="295"/>
      <c r="C14899" s="295">
        <v>0.30133480000000001</v>
      </c>
      <c r="D14899" s="295"/>
    </row>
    <row r="14900" spans="1:4" x14ac:dyDescent="0.2">
      <c r="A14900" s="295">
        <v>0.22888800000000001</v>
      </c>
      <c r="B14900" s="295"/>
      <c r="C14900" s="295">
        <v>0.30133480000000001</v>
      </c>
      <c r="D14900" s="295"/>
    </row>
    <row r="14901" spans="1:4" x14ac:dyDescent="0.2">
      <c r="A14901" s="295">
        <v>0.22887489999999999</v>
      </c>
      <c r="B14901" s="295"/>
      <c r="C14901" s="295">
        <v>0.30132019999999998</v>
      </c>
      <c r="D14901" s="295"/>
    </row>
    <row r="14902" spans="1:4" x14ac:dyDescent="0.2">
      <c r="A14902" s="295">
        <v>0.2288365</v>
      </c>
      <c r="B14902" s="295"/>
      <c r="C14902" s="295">
        <v>0.30128149999999998</v>
      </c>
      <c r="D14902" s="295"/>
    </row>
    <row r="14903" spans="1:4" x14ac:dyDescent="0.2">
      <c r="A14903" s="295">
        <v>0.2288365</v>
      </c>
      <c r="B14903" s="295"/>
      <c r="C14903" s="295">
        <v>0.30125570000000002</v>
      </c>
      <c r="D14903" s="295"/>
    </row>
    <row r="14904" spans="1:4" x14ac:dyDescent="0.2">
      <c r="A14904" s="295">
        <v>0.2288365</v>
      </c>
      <c r="B14904" s="295"/>
      <c r="C14904" s="295">
        <v>0.30123119999999998</v>
      </c>
      <c r="D14904" s="295"/>
    </row>
    <row r="14905" spans="1:4" x14ac:dyDescent="0.2">
      <c r="A14905" s="295">
        <v>0.2288365</v>
      </c>
      <c r="B14905" s="295"/>
      <c r="C14905" s="295">
        <v>0.30121740000000002</v>
      </c>
      <c r="D14905" s="295"/>
    </row>
    <row r="14906" spans="1:4" x14ac:dyDescent="0.2">
      <c r="A14906" s="295">
        <v>0.2288113</v>
      </c>
      <c r="B14906" s="295"/>
      <c r="C14906" s="295">
        <v>0.30117680000000002</v>
      </c>
      <c r="D14906" s="295"/>
    </row>
    <row r="14907" spans="1:4" x14ac:dyDescent="0.2">
      <c r="A14907" s="295">
        <v>0.22879620000000001</v>
      </c>
      <c r="B14907" s="295"/>
      <c r="C14907" s="295">
        <v>0.30113770000000001</v>
      </c>
      <c r="D14907" s="295"/>
    </row>
    <row r="14908" spans="1:4" x14ac:dyDescent="0.2">
      <c r="A14908" s="295">
        <v>0.2287698</v>
      </c>
      <c r="B14908" s="295"/>
      <c r="C14908" s="295">
        <v>0.30112440000000001</v>
      </c>
      <c r="D14908" s="295"/>
    </row>
    <row r="14909" spans="1:4" x14ac:dyDescent="0.2">
      <c r="A14909" s="295">
        <v>0.2287315</v>
      </c>
      <c r="B14909" s="295"/>
      <c r="C14909" s="295">
        <v>0.30110009999999998</v>
      </c>
      <c r="D14909" s="295"/>
    </row>
    <row r="14910" spans="1:4" x14ac:dyDescent="0.2">
      <c r="A14910" s="295">
        <v>0.2287315</v>
      </c>
      <c r="B14910" s="295"/>
      <c r="C14910" s="295">
        <v>0.30107210000000001</v>
      </c>
      <c r="D14910" s="295"/>
    </row>
    <row r="14911" spans="1:4" x14ac:dyDescent="0.2">
      <c r="A14911" s="295">
        <v>0.2287315</v>
      </c>
      <c r="B14911" s="295"/>
      <c r="C14911" s="295">
        <v>0.30107210000000001</v>
      </c>
      <c r="D14911" s="295"/>
    </row>
    <row r="14912" spans="1:4" x14ac:dyDescent="0.2">
      <c r="A14912" s="295">
        <v>0.22871839999999999</v>
      </c>
      <c r="B14912" s="295"/>
      <c r="C14912" s="295">
        <v>0.3010467</v>
      </c>
      <c r="D14912" s="295"/>
    </row>
    <row r="14913" spans="1:4" x14ac:dyDescent="0.2">
      <c r="A14913" s="295">
        <v>0.2287063</v>
      </c>
      <c r="B14913" s="295"/>
      <c r="C14913" s="295">
        <v>0.30102000000000001</v>
      </c>
      <c r="D14913" s="295"/>
    </row>
    <row r="14914" spans="1:4" x14ac:dyDescent="0.2">
      <c r="A14914" s="295">
        <v>0.22867999999999999</v>
      </c>
      <c r="B14914" s="295"/>
      <c r="C14914" s="295">
        <v>0.30102000000000001</v>
      </c>
      <c r="D14914" s="295"/>
    </row>
    <row r="14915" spans="1:4" x14ac:dyDescent="0.2">
      <c r="A14915" s="295">
        <v>0.2286648</v>
      </c>
      <c r="B14915" s="295"/>
      <c r="C14915" s="295">
        <v>0.3009946</v>
      </c>
      <c r="D14915" s="295"/>
    </row>
    <row r="14916" spans="1:4" x14ac:dyDescent="0.2">
      <c r="A14916" s="295">
        <v>0.22865170000000001</v>
      </c>
      <c r="B14916" s="295"/>
      <c r="C14916" s="295">
        <v>0.30096869999999998</v>
      </c>
      <c r="D14916" s="295"/>
    </row>
    <row r="14917" spans="1:4" x14ac:dyDescent="0.2">
      <c r="A14917" s="295">
        <v>0.22865170000000001</v>
      </c>
      <c r="B14917" s="295"/>
      <c r="C14917" s="295">
        <v>0.30095529999999998</v>
      </c>
      <c r="D14917" s="295"/>
    </row>
    <row r="14918" spans="1:4" x14ac:dyDescent="0.2">
      <c r="A14918" s="295">
        <v>0.22865170000000001</v>
      </c>
      <c r="B14918" s="295"/>
      <c r="C14918" s="295">
        <v>0.30094070000000001</v>
      </c>
      <c r="D14918" s="295"/>
    </row>
    <row r="14919" spans="1:4" x14ac:dyDescent="0.2">
      <c r="A14919" s="295">
        <v>0.2286396</v>
      </c>
      <c r="B14919" s="295"/>
      <c r="C14919" s="295">
        <v>0.30091380000000001</v>
      </c>
      <c r="D14919" s="295"/>
    </row>
    <row r="14920" spans="1:4" x14ac:dyDescent="0.2">
      <c r="A14920" s="295">
        <v>0.2286108</v>
      </c>
      <c r="B14920" s="295"/>
      <c r="C14920" s="295">
        <v>0.30091380000000001</v>
      </c>
      <c r="D14920" s="295"/>
    </row>
    <row r="14921" spans="1:4" x14ac:dyDescent="0.2">
      <c r="A14921" s="295">
        <v>0.22859769999999999</v>
      </c>
      <c r="B14921" s="295"/>
      <c r="C14921" s="295">
        <v>0.30088670000000001</v>
      </c>
      <c r="D14921" s="295"/>
    </row>
    <row r="14922" spans="1:4" x14ac:dyDescent="0.2">
      <c r="A14922" s="295">
        <v>0.22855929999999999</v>
      </c>
      <c r="B14922" s="295"/>
      <c r="C14922" s="295">
        <v>0.30086239999999997</v>
      </c>
      <c r="D14922" s="295"/>
    </row>
    <row r="14923" spans="1:4" x14ac:dyDescent="0.2">
      <c r="A14923" s="295">
        <v>0.2285441</v>
      </c>
      <c r="B14923" s="295"/>
      <c r="C14923" s="295">
        <v>0.30086239999999997</v>
      </c>
      <c r="D14923" s="295"/>
    </row>
    <row r="14924" spans="1:4" x14ac:dyDescent="0.2">
      <c r="A14924" s="295">
        <v>0.2285441</v>
      </c>
      <c r="B14924" s="295"/>
      <c r="C14924" s="295">
        <v>0.30086239999999997</v>
      </c>
      <c r="D14924" s="295"/>
    </row>
    <row r="14925" spans="1:4" x14ac:dyDescent="0.2">
      <c r="A14925" s="295">
        <v>0.2285153</v>
      </c>
      <c r="B14925" s="295"/>
      <c r="C14925" s="295">
        <v>0.30080780000000001</v>
      </c>
      <c r="D14925" s="295"/>
    </row>
    <row r="14926" spans="1:4" x14ac:dyDescent="0.2">
      <c r="A14926" s="295">
        <v>0.2285153</v>
      </c>
      <c r="B14926" s="295"/>
      <c r="C14926" s="295">
        <v>0.30079400000000001</v>
      </c>
      <c r="D14926" s="295"/>
    </row>
    <row r="14927" spans="1:4" x14ac:dyDescent="0.2">
      <c r="A14927" s="295">
        <v>0.2285153</v>
      </c>
      <c r="B14927" s="295"/>
      <c r="C14927" s="295">
        <v>0.30075400000000002</v>
      </c>
      <c r="D14927" s="295"/>
    </row>
    <row r="14928" spans="1:4" x14ac:dyDescent="0.2">
      <c r="A14928" s="295">
        <v>0.2285153</v>
      </c>
      <c r="B14928" s="295"/>
      <c r="C14928" s="295">
        <v>0.3007417</v>
      </c>
      <c r="D14928" s="295"/>
    </row>
    <row r="14929" spans="1:4" x14ac:dyDescent="0.2">
      <c r="A14929" s="295">
        <v>0.22850219999999999</v>
      </c>
      <c r="B14929" s="295"/>
      <c r="C14929" s="295">
        <v>0.30069210000000002</v>
      </c>
      <c r="D14929" s="295"/>
    </row>
    <row r="14930" spans="1:4" x14ac:dyDescent="0.2">
      <c r="A14930" s="295">
        <v>0.22847390000000001</v>
      </c>
      <c r="B14930" s="295"/>
      <c r="C14930" s="295">
        <v>0.30066779999999999</v>
      </c>
      <c r="D14930" s="295"/>
    </row>
    <row r="14931" spans="1:4" x14ac:dyDescent="0.2">
      <c r="A14931" s="295">
        <v>0.2284619</v>
      </c>
      <c r="B14931" s="295"/>
      <c r="C14931" s="295">
        <v>0.30064239999999998</v>
      </c>
      <c r="D14931" s="295"/>
    </row>
    <row r="14932" spans="1:4" x14ac:dyDescent="0.2">
      <c r="A14932" s="295">
        <v>0.2284619</v>
      </c>
      <c r="B14932" s="295"/>
      <c r="C14932" s="295">
        <v>0.30062860000000002</v>
      </c>
      <c r="D14932" s="295"/>
    </row>
    <row r="14933" spans="1:4" x14ac:dyDescent="0.2">
      <c r="A14933" s="295">
        <v>0.2284467</v>
      </c>
      <c r="B14933" s="295"/>
      <c r="C14933" s="295">
        <v>0.30060029999999999</v>
      </c>
      <c r="D14933" s="295"/>
    </row>
    <row r="14934" spans="1:4" x14ac:dyDescent="0.2">
      <c r="A14934" s="295">
        <v>0.2284072</v>
      </c>
      <c r="B14934" s="295"/>
      <c r="C14934" s="295">
        <v>0.30060029999999999</v>
      </c>
      <c r="D14934" s="295"/>
    </row>
    <row r="14935" spans="1:4" x14ac:dyDescent="0.2">
      <c r="A14935" s="295">
        <v>0.2284072</v>
      </c>
      <c r="B14935" s="295"/>
      <c r="C14935" s="295">
        <v>0.30058689999999999</v>
      </c>
      <c r="D14935" s="295"/>
    </row>
    <row r="14936" spans="1:4" x14ac:dyDescent="0.2">
      <c r="A14936" s="295">
        <v>0.2284072</v>
      </c>
      <c r="B14936" s="295"/>
      <c r="C14936" s="295">
        <v>0.30056260000000001</v>
      </c>
      <c r="D14936" s="295"/>
    </row>
    <row r="14937" spans="1:4" x14ac:dyDescent="0.2">
      <c r="A14937" s="295">
        <v>0.2284072</v>
      </c>
      <c r="B14937" s="295"/>
      <c r="C14937" s="295">
        <v>0.30052200000000001</v>
      </c>
      <c r="D14937" s="295"/>
    </row>
    <row r="14938" spans="1:4" x14ac:dyDescent="0.2">
      <c r="A14938" s="295">
        <v>0.2284072</v>
      </c>
      <c r="B14938" s="295"/>
      <c r="C14938" s="295">
        <v>0.30052200000000001</v>
      </c>
      <c r="D14938" s="295"/>
    </row>
    <row r="14939" spans="1:4" x14ac:dyDescent="0.2">
      <c r="A14939" s="295">
        <v>0.22838</v>
      </c>
      <c r="B14939" s="295"/>
      <c r="C14939" s="295">
        <v>0.30050870000000002</v>
      </c>
      <c r="D14939" s="295"/>
    </row>
    <row r="14940" spans="1:4" x14ac:dyDescent="0.2">
      <c r="A14940" s="295">
        <v>0.22838</v>
      </c>
      <c r="B14940" s="295"/>
      <c r="C14940" s="295">
        <v>0.30049490000000001</v>
      </c>
      <c r="D14940" s="295"/>
    </row>
    <row r="14941" spans="1:4" x14ac:dyDescent="0.2">
      <c r="A14941" s="295">
        <v>0.22836690000000001</v>
      </c>
      <c r="B14941" s="295"/>
      <c r="C14941" s="295">
        <v>0.30049490000000001</v>
      </c>
      <c r="D14941" s="295"/>
    </row>
    <row r="14942" spans="1:4" x14ac:dyDescent="0.2">
      <c r="A14942" s="295">
        <v>0.22835320000000001</v>
      </c>
      <c r="B14942" s="295"/>
      <c r="C14942" s="295">
        <v>0.30045690000000003</v>
      </c>
      <c r="D14942" s="295"/>
    </row>
    <row r="14943" spans="1:4" x14ac:dyDescent="0.2">
      <c r="A14943" s="295">
        <v>0.22832540000000001</v>
      </c>
      <c r="B14943" s="295"/>
      <c r="C14943" s="295">
        <v>0.3004423</v>
      </c>
      <c r="D14943" s="295"/>
    </row>
    <row r="14944" spans="1:4" x14ac:dyDescent="0.2">
      <c r="A14944" s="295">
        <v>0.22832540000000001</v>
      </c>
      <c r="B14944" s="295"/>
      <c r="C14944" s="295">
        <v>0.3004156</v>
      </c>
      <c r="D14944" s="295"/>
    </row>
    <row r="14945" spans="1:4" x14ac:dyDescent="0.2">
      <c r="A14945" s="295">
        <v>0.2283133</v>
      </c>
      <c r="B14945" s="295"/>
      <c r="C14945" s="295">
        <v>0.30038870000000001</v>
      </c>
      <c r="D14945" s="295"/>
    </row>
    <row r="14946" spans="1:4" x14ac:dyDescent="0.2">
      <c r="A14946" s="295">
        <v>0.2282875</v>
      </c>
      <c r="B14946" s="295"/>
      <c r="C14946" s="295">
        <v>0.3003767</v>
      </c>
      <c r="D14946" s="295"/>
    </row>
    <row r="14947" spans="1:4" x14ac:dyDescent="0.2">
      <c r="A14947" s="295">
        <v>0.2282875</v>
      </c>
      <c r="B14947" s="295"/>
      <c r="C14947" s="295">
        <v>0.3003633</v>
      </c>
      <c r="D14947" s="295"/>
    </row>
    <row r="14948" spans="1:4" x14ac:dyDescent="0.2">
      <c r="A14948" s="295">
        <v>0.22827430000000001</v>
      </c>
      <c r="B14948" s="295"/>
      <c r="C14948" s="295">
        <v>0.30033749999999998</v>
      </c>
      <c r="D14948" s="295"/>
    </row>
    <row r="14949" spans="1:4" x14ac:dyDescent="0.2">
      <c r="A14949" s="295">
        <v>0.2282623</v>
      </c>
      <c r="B14949" s="295"/>
      <c r="C14949" s="295">
        <v>0.30031160000000001</v>
      </c>
      <c r="D14949" s="295"/>
    </row>
    <row r="14950" spans="1:4" x14ac:dyDescent="0.2">
      <c r="A14950" s="295">
        <v>0.22824710000000001</v>
      </c>
      <c r="B14950" s="295"/>
      <c r="C14950" s="295">
        <v>0.30026039999999998</v>
      </c>
      <c r="D14950" s="295"/>
    </row>
    <row r="14951" spans="1:4" x14ac:dyDescent="0.2">
      <c r="A14951" s="295">
        <v>0.22824710000000001</v>
      </c>
      <c r="B14951" s="295"/>
      <c r="C14951" s="295">
        <v>0.30026039999999998</v>
      </c>
      <c r="D14951" s="295"/>
    </row>
    <row r="14952" spans="1:4" x14ac:dyDescent="0.2">
      <c r="A14952" s="295">
        <v>0.22822129999999999</v>
      </c>
      <c r="B14952" s="295"/>
      <c r="C14952" s="295">
        <v>0.30026039999999998</v>
      </c>
      <c r="D14952" s="295"/>
    </row>
    <row r="14953" spans="1:4" x14ac:dyDescent="0.2">
      <c r="A14953" s="295">
        <v>0.22822129999999999</v>
      </c>
      <c r="B14953" s="295"/>
      <c r="C14953" s="295">
        <v>0.30023499999999997</v>
      </c>
      <c r="D14953" s="295"/>
    </row>
    <row r="14954" spans="1:4" x14ac:dyDescent="0.2">
      <c r="A14954" s="295">
        <v>0.22822129999999999</v>
      </c>
      <c r="B14954" s="295"/>
      <c r="C14954" s="295">
        <v>0.30020809999999998</v>
      </c>
      <c r="D14954" s="295"/>
    </row>
    <row r="14955" spans="1:4" x14ac:dyDescent="0.2">
      <c r="A14955" s="295">
        <v>0.22822129999999999</v>
      </c>
      <c r="B14955" s="295"/>
      <c r="C14955" s="295">
        <v>0.30020809999999998</v>
      </c>
      <c r="D14955" s="295"/>
    </row>
    <row r="14956" spans="1:4" x14ac:dyDescent="0.2">
      <c r="A14956" s="295">
        <v>0.2281956</v>
      </c>
      <c r="B14956" s="295"/>
      <c r="C14956" s="295">
        <v>0.30019439999999997</v>
      </c>
      <c r="D14956" s="295"/>
    </row>
    <row r="14957" spans="1:4" x14ac:dyDescent="0.2">
      <c r="A14957" s="295">
        <v>0.22818250000000001</v>
      </c>
      <c r="B14957" s="295"/>
      <c r="C14957" s="295">
        <v>0.3001568</v>
      </c>
      <c r="D14957" s="295"/>
    </row>
    <row r="14958" spans="1:4" x14ac:dyDescent="0.2">
      <c r="A14958" s="295">
        <v>0.22815530000000001</v>
      </c>
      <c r="B14958" s="295"/>
      <c r="C14958" s="295">
        <v>0.30014210000000002</v>
      </c>
      <c r="D14958" s="295"/>
    </row>
    <row r="14959" spans="1:4" x14ac:dyDescent="0.2">
      <c r="A14959" s="295">
        <v>0.22815530000000001</v>
      </c>
      <c r="B14959" s="295"/>
      <c r="C14959" s="295">
        <v>0.30011779999999999</v>
      </c>
      <c r="D14959" s="295"/>
    </row>
    <row r="14960" spans="1:4" x14ac:dyDescent="0.2">
      <c r="A14960" s="295">
        <v>0.22815530000000001</v>
      </c>
      <c r="B14960" s="295"/>
      <c r="C14960" s="295">
        <v>0.3001045</v>
      </c>
      <c r="D14960" s="295"/>
    </row>
    <row r="14961" spans="1:4" x14ac:dyDescent="0.2">
      <c r="A14961" s="295">
        <v>0.22815530000000001</v>
      </c>
      <c r="B14961" s="295"/>
      <c r="C14961" s="295">
        <v>0.30007869999999998</v>
      </c>
      <c r="D14961" s="295"/>
    </row>
    <row r="14962" spans="1:4" x14ac:dyDescent="0.2">
      <c r="A14962" s="295">
        <v>0.22812940000000001</v>
      </c>
      <c r="B14962" s="295"/>
      <c r="C14962" s="295">
        <v>0.3000641</v>
      </c>
      <c r="D14962" s="295"/>
    </row>
    <row r="14963" spans="1:4" x14ac:dyDescent="0.2">
      <c r="A14963" s="295">
        <v>0.22812940000000001</v>
      </c>
      <c r="B14963" s="295"/>
      <c r="C14963" s="295">
        <v>0.30003980000000002</v>
      </c>
      <c r="D14963" s="295"/>
    </row>
    <row r="14964" spans="1:4" x14ac:dyDescent="0.2">
      <c r="A14964" s="295">
        <v>0.22811580000000001</v>
      </c>
      <c r="B14964" s="295"/>
      <c r="C14964" s="295">
        <v>0.30002509999999999</v>
      </c>
      <c r="D14964" s="295"/>
    </row>
    <row r="14965" spans="1:4" x14ac:dyDescent="0.2">
      <c r="A14965" s="295">
        <v>0.22810369999999999</v>
      </c>
      <c r="B14965" s="295"/>
      <c r="C14965" s="295">
        <v>0.30000080000000001</v>
      </c>
      <c r="D14965" s="295"/>
    </row>
    <row r="14966" spans="1:4" x14ac:dyDescent="0.2">
      <c r="A14966" s="295">
        <v>0.2280886</v>
      </c>
      <c r="B14966" s="295"/>
      <c r="C14966" s="295">
        <v>0.2999484</v>
      </c>
      <c r="D14966" s="295"/>
    </row>
    <row r="14967" spans="1:4" x14ac:dyDescent="0.2">
      <c r="A14967" s="295">
        <v>0.2280886</v>
      </c>
      <c r="B14967" s="295"/>
      <c r="C14967" s="295">
        <v>0.2999484</v>
      </c>
      <c r="D14967" s="295"/>
    </row>
    <row r="14968" spans="1:4" x14ac:dyDescent="0.2">
      <c r="A14968" s="295">
        <v>0.2280886</v>
      </c>
      <c r="B14968" s="295"/>
      <c r="C14968" s="295">
        <v>0.299923</v>
      </c>
      <c r="D14968" s="295"/>
    </row>
    <row r="14969" spans="1:4" x14ac:dyDescent="0.2">
      <c r="A14969" s="295">
        <v>0.22806270000000001</v>
      </c>
      <c r="B14969" s="295"/>
      <c r="C14969" s="295">
        <v>0.29991089999999998</v>
      </c>
      <c r="D14969" s="295"/>
    </row>
    <row r="14970" spans="1:4" x14ac:dyDescent="0.2">
      <c r="A14970" s="295">
        <v>0.2280355</v>
      </c>
      <c r="B14970" s="295"/>
      <c r="C14970" s="295">
        <v>0.29988409999999999</v>
      </c>
      <c r="D14970" s="295"/>
    </row>
    <row r="14971" spans="1:4" x14ac:dyDescent="0.2">
      <c r="A14971" s="295">
        <v>0.2280092</v>
      </c>
      <c r="B14971" s="295"/>
      <c r="C14971" s="295">
        <v>0.29988399999999998</v>
      </c>
      <c r="D14971" s="295"/>
    </row>
    <row r="14972" spans="1:4" x14ac:dyDescent="0.2">
      <c r="A14972" s="295">
        <v>0.22798199999999999</v>
      </c>
      <c r="B14972" s="295"/>
      <c r="C14972" s="295">
        <v>0.29985699999999998</v>
      </c>
      <c r="D14972" s="295"/>
    </row>
    <row r="14973" spans="1:4" x14ac:dyDescent="0.2">
      <c r="A14973" s="295">
        <v>0.2279689</v>
      </c>
      <c r="B14973" s="295"/>
      <c r="C14973" s="295">
        <v>0.29984470000000002</v>
      </c>
      <c r="D14973" s="295"/>
    </row>
    <row r="14974" spans="1:4" x14ac:dyDescent="0.2">
      <c r="A14974" s="295">
        <v>0.2279689</v>
      </c>
      <c r="B14974" s="295"/>
      <c r="C14974" s="295">
        <v>0.29983140000000003</v>
      </c>
      <c r="D14974" s="295"/>
    </row>
    <row r="14975" spans="1:4" x14ac:dyDescent="0.2">
      <c r="A14975" s="295">
        <v>0.2279688</v>
      </c>
      <c r="B14975" s="295"/>
      <c r="C14975" s="295">
        <v>0.29980709999999999</v>
      </c>
      <c r="D14975" s="295"/>
    </row>
    <row r="14976" spans="1:4" x14ac:dyDescent="0.2">
      <c r="A14976" s="295">
        <v>0.2279437</v>
      </c>
      <c r="B14976" s="295"/>
      <c r="C14976" s="295">
        <v>0.2997937</v>
      </c>
      <c r="D14976" s="295"/>
    </row>
    <row r="14977" spans="1:4" x14ac:dyDescent="0.2">
      <c r="A14977" s="295">
        <v>0.22792850000000001</v>
      </c>
      <c r="B14977" s="295"/>
      <c r="C14977" s="295">
        <v>0.29975479999999999</v>
      </c>
      <c r="D14977" s="295"/>
    </row>
    <row r="14978" spans="1:4" x14ac:dyDescent="0.2">
      <c r="A14978" s="295">
        <v>0.2279013</v>
      </c>
      <c r="B14978" s="295"/>
      <c r="C14978" s="295">
        <v>0.29974109999999998</v>
      </c>
      <c r="D14978" s="295"/>
    </row>
    <row r="14979" spans="1:4" x14ac:dyDescent="0.2">
      <c r="A14979" s="295">
        <v>0.2278598</v>
      </c>
      <c r="B14979" s="295"/>
      <c r="C14979" s="295">
        <v>0.29974109999999998</v>
      </c>
      <c r="D14979" s="295"/>
    </row>
    <row r="14980" spans="1:4" x14ac:dyDescent="0.2">
      <c r="A14980" s="295">
        <v>0.22784670000000001</v>
      </c>
      <c r="B14980" s="295"/>
      <c r="C14980" s="295">
        <v>0.29971530000000002</v>
      </c>
      <c r="D14980" s="295"/>
    </row>
    <row r="14981" spans="1:4" x14ac:dyDescent="0.2">
      <c r="A14981" s="295">
        <v>0.22784670000000001</v>
      </c>
      <c r="B14981" s="295"/>
      <c r="C14981" s="295">
        <v>0.29969099999999999</v>
      </c>
      <c r="D14981" s="295"/>
    </row>
    <row r="14982" spans="1:4" x14ac:dyDescent="0.2">
      <c r="A14982" s="295">
        <v>0.22784670000000001</v>
      </c>
      <c r="B14982" s="295"/>
      <c r="C14982" s="295">
        <v>0.29966300000000001</v>
      </c>
      <c r="D14982" s="295"/>
    </row>
    <row r="14983" spans="1:4" x14ac:dyDescent="0.2">
      <c r="A14983" s="295">
        <v>0.22784670000000001</v>
      </c>
      <c r="B14983" s="295"/>
      <c r="C14983" s="295">
        <v>0.29966300000000001</v>
      </c>
      <c r="D14983" s="295"/>
    </row>
    <row r="14984" spans="1:4" x14ac:dyDescent="0.2">
      <c r="A14984" s="295">
        <v>0.22783349999999999</v>
      </c>
      <c r="B14984" s="295"/>
      <c r="C14984" s="295">
        <v>0.29962499999999997</v>
      </c>
      <c r="D14984" s="295"/>
    </row>
    <row r="14985" spans="1:4" x14ac:dyDescent="0.2">
      <c r="A14985" s="295">
        <v>0.22783349999999999</v>
      </c>
      <c r="B14985" s="295"/>
      <c r="C14985" s="295">
        <v>0.29962499999999997</v>
      </c>
      <c r="D14985" s="295"/>
    </row>
    <row r="14986" spans="1:4" x14ac:dyDescent="0.2">
      <c r="A14986" s="295">
        <v>0.22779360000000001</v>
      </c>
      <c r="B14986" s="295"/>
      <c r="C14986" s="295">
        <v>0.2996007</v>
      </c>
      <c r="D14986" s="295"/>
    </row>
    <row r="14987" spans="1:4" x14ac:dyDescent="0.2">
      <c r="A14987" s="295">
        <v>0.22779360000000001</v>
      </c>
      <c r="B14987" s="295"/>
      <c r="C14987" s="295">
        <v>0.29955900000000002</v>
      </c>
      <c r="D14987" s="295"/>
    </row>
    <row r="14988" spans="1:4" x14ac:dyDescent="0.2">
      <c r="A14988" s="295">
        <v>0.22779360000000001</v>
      </c>
      <c r="B14988" s="295"/>
      <c r="C14988" s="295">
        <v>0.2995467</v>
      </c>
      <c r="D14988" s="295"/>
    </row>
    <row r="14989" spans="1:4" x14ac:dyDescent="0.2">
      <c r="A14989" s="295">
        <v>0.22778000000000001</v>
      </c>
      <c r="B14989" s="295"/>
      <c r="C14989" s="295">
        <v>0.2995198</v>
      </c>
      <c r="D14989" s="295"/>
    </row>
    <row r="14990" spans="1:4" x14ac:dyDescent="0.2">
      <c r="A14990" s="295">
        <v>0.227768</v>
      </c>
      <c r="B14990" s="295"/>
      <c r="C14990" s="295">
        <v>0.29949409999999999</v>
      </c>
      <c r="D14990" s="295"/>
    </row>
    <row r="14991" spans="1:4" x14ac:dyDescent="0.2">
      <c r="A14991" s="295">
        <v>0.2277412</v>
      </c>
      <c r="B14991" s="295"/>
      <c r="C14991" s="295">
        <v>0.29948069999999999</v>
      </c>
      <c r="D14991" s="295"/>
    </row>
    <row r="14992" spans="1:4" x14ac:dyDescent="0.2">
      <c r="A14992" s="295">
        <v>0.22772600000000001</v>
      </c>
      <c r="B14992" s="295"/>
      <c r="C14992" s="295">
        <v>0.2994523</v>
      </c>
      <c r="D14992" s="295"/>
    </row>
    <row r="14993" spans="1:4" x14ac:dyDescent="0.2">
      <c r="A14993" s="295">
        <v>0.22770029999999999</v>
      </c>
      <c r="B14993" s="295"/>
      <c r="C14993" s="295">
        <v>0.29944029999999999</v>
      </c>
      <c r="D14993" s="295"/>
    </row>
    <row r="14994" spans="1:4" x14ac:dyDescent="0.2">
      <c r="A14994" s="295">
        <v>0.2276745</v>
      </c>
      <c r="B14994" s="295"/>
      <c r="C14994" s="295">
        <v>0.29938629999999999</v>
      </c>
      <c r="D14994" s="295"/>
    </row>
    <row r="14995" spans="1:4" x14ac:dyDescent="0.2">
      <c r="A14995" s="295">
        <v>0.2276745</v>
      </c>
      <c r="B14995" s="295"/>
      <c r="C14995" s="295">
        <v>0.29938629999999999</v>
      </c>
      <c r="D14995" s="295"/>
    </row>
    <row r="14996" spans="1:4" x14ac:dyDescent="0.2">
      <c r="A14996" s="295">
        <v>0.2276745</v>
      </c>
      <c r="B14996" s="295"/>
      <c r="C14996" s="295">
        <v>0.29934870000000002</v>
      </c>
      <c r="D14996" s="295"/>
    </row>
    <row r="14997" spans="1:4" x14ac:dyDescent="0.2">
      <c r="A14997" s="295">
        <v>0.22766239999999999</v>
      </c>
      <c r="B14997" s="295"/>
      <c r="C14997" s="295">
        <v>0.29934870000000002</v>
      </c>
      <c r="D14997" s="295"/>
    </row>
    <row r="14998" spans="1:4" x14ac:dyDescent="0.2">
      <c r="A14998" s="295">
        <v>0.22763410000000001</v>
      </c>
      <c r="B14998" s="295"/>
      <c r="C14998" s="295">
        <v>0.29933539999999997</v>
      </c>
      <c r="D14998" s="295"/>
    </row>
    <row r="14999" spans="1:4" x14ac:dyDescent="0.2">
      <c r="A14999" s="295">
        <v>0.22763410000000001</v>
      </c>
      <c r="B14999" s="295"/>
      <c r="C14999" s="295">
        <v>0.29928399999999999</v>
      </c>
      <c r="D14999" s="295"/>
    </row>
    <row r="15000" spans="1:4" x14ac:dyDescent="0.2">
      <c r="A15000" s="295">
        <v>0.22763410000000001</v>
      </c>
      <c r="B15000" s="295"/>
      <c r="C15000" s="295">
        <v>0.2992707</v>
      </c>
      <c r="D15000" s="295"/>
    </row>
    <row r="15001" spans="1:4" x14ac:dyDescent="0.2">
      <c r="A15001" s="295">
        <v>0.22760739999999999</v>
      </c>
      <c r="B15001" s="295"/>
      <c r="C15001" s="295">
        <v>0.29923040000000001</v>
      </c>
      <c r="D15001" s="295"/>
    </row>
    <row r="15002" spans="1:4" x14ac:dyDescent="0.2">
      <c r="A15002" s="295">
        <v>0.22757949999999999</v>
      </c>
      <c r="B15002" s="295"/>
      <c r="C15002" s="295">
        <v>0.29923040000000001</v>
      </c>
      <c r="D15002" s="295"/>
    </row>
    <row r="15003" spans="1:4" x14ac:dyDescent="0.2">
      <c r="A15003" s="295">
        <v>0.22756750000000001</v>
      </c>
      <c r="B15003" s="295"/>
      <c r="C15003" s="295">
        <v>0.29917909999999998</v>
      </c>
      <c r="D15003" s="295"/>
    </row>
    <row r="15004" spans="1:4" x14ac:dyDescent="0.2">
      <c r="A15004" s="295">
        <v>0.22756750000000001</v>
      </c>
      <c r="B15004" s="295"/>
      <c r="C15004" s="295">
        <v>0.2991644</v>
      </c>
      <c r="D15004" s="295"/>
    </row>
    <row r="15005" spans="1:4" x14ac:dyDescent="0.2">
      <c r="A15005" s="295">
        <v>0.22753870000000001</v>
      </c>
      <c r="B15005" s="295"/>
      <c r="C15005" s="295">
        <v>0.29914010000000002</v>
      </c>
      <c r="D15005" s="295"/>
    </row>
    <row r="15006" spans="1:4" x14ac:dyDescent="0.2">
      <c r="A15006" s="295">
        <v>0.22752549999999999</v>
      </c>
      <c r="B15006" s="295"/>
      <c r="C15006" s="295">
        <v>0.29912640000000001</v>
      </c>
      <c r="D15006" s="295"/>
    </row>
    <row r="15007" spans="1:4" x14ac:dyDescent="0.2">
      <c r="A15007" s="295">
        <v>0.22752549999999999</v>
      </c>
      <c r="B15007" s="295"/>
      <c r="C15007" s="295">
        <v>0.29912640000000001</v>
      </c>
      <c r="D15007" s="295"/>
    </row>
    <row r="15008" spans="1:4" x14ac:dyDescent="0.2">
      <c r="A15008" s="295">
        <v>0.2275008</v>
      </c>
      <c r="B15008" s="295"/>
      <c r="C15008" s="295">
        <v>0.29912640000000001</v>
      </c>
      <c r="D15008" s="295"/>
    </row>
    <row r="15009" spans="1:4" x14ac:dyDescent="0.2">
      <c r="A15009" s="295">
        <v>0.2275008</v>
      </c>
      <c r="B15009" s="295"/>
      <c r="C15009" s="295">
        <v>0.29908899999999999</v>
      </c>
      <c r="D15009" s="295"/>
    </row>
    <row r="15010" spans="1:4" x14ac:dyDescent="0.2">
      <c r="A15010" s="295">
        <v>0.2275008</v>
      </c>
      <c r="B15010" s="295"/>
      <c r="C15010" s="295">
        <v>0.29905090000000001</v>
      </c>
      <c r="D15010" s="295"/>
    </row>
    <row r="15011" spans="1:4" x14ac:dyDescent="0.2">
      <c r="A15011" s="295">
        <v>0.2275008</v>
      </c>
      <c r="B15011" s="295"/>
      <c r="C15011" s="295">
        <v>0.29903629999999998</v>
      </c>
      <c r="D15011" s="295"/>
    </row>
    <row r="15012" spans="1:4" x14ac:dyDescent="0.2">
      <c r="A15012" s="295">
        <v>0.22747510000000001</v>
      </c>
      <c r="B15012" s="295"/>
      <c r="C15012" s="295">
        <v>0.29900919999999998</v>
      </c>
      <c r="D15012" s="295"/>
    </row>
    <row r="15013" spans="1:4" x14ac:dyDescent="0.2">
      <c r="A15013" s="295">
        <v>0.22746189999999999</v>
      </c>
      <c r="B15013" s="295"/>
      <c r="C15013" s="295">
        <v>0.29900919999999998</v>
      </c>
      <c r="D15013" s="295"/>
    </row>
    <row r="15014" spans="1:4" x14ac:dyDescent="0.2">
      <c r="A15014" s="295">
        <v>0.2274468</v>
      </c>
      <c r="B15014" s="295"/>
      <c r="C15014" s="295">
        <v>0.29899700000000001</v>
      </c>
      <c r="D15014" s="295"/>
    </row>
    <row r="15015" spans="1:4" x14ac:dyDescent="0.2">
      <c r="A15015" s="295">
        <v>0.2274341</v>
      </c>
      <c r="B15015" s="295"/>
      <c r="C15015" s="295">
        <v>0.29897030000000002</v>
      </c>
      <c r="D15015" s="295"/>
    </row>
    <row r="15016" spans="1:4" x14ac:dyDescent="0.2">
      <c r="A15016" s="295">
        <v>0.2274341</v>
      </c>
      <c r="B15016" s="295"/>
      <c r="C15016" s="295">
        <v>0.29897030000000002</v>
      </c>
      <c r="D15016" s="295"/>
    </row>
    <row r="15017" spans="1:4" x14ac:dyDescent="0.2">
      <c r="A15017" s="295">
        <v>0.22742200000000001</v>
      </c>
      <c r="B15017" s="295"/>
      <c r="C15017" s="295">
        <v>0.29897030000000002</v>
      </c>
      <c r="D15017" s="295"/>
    </row>
    <row r="15018" spans="1:4" x14ac:dyDescent="0.2">
      <c r="A15018" s="295">
        <v>0.2274089</v>
      </c>
      <c r="B15018" s="295"/>
      <c r="C15018" s="295">
        <v>0.29893120000000001</v>
      </c>
      <c r="D15018" s="295"/>
    </row>
    <row r="15019" spans="1:4" x14ac:dyDescent="0.2">
      <c r="A15019" s="295">
        <v>0.2273937</v>
      </c>
      <c r="B15019" s="295"/>
      <c r="C15019" s="295">
        <v>0.29893120000000001</v>
      </c>
      <c r="D15019" s="295"/>
    </row>
    <row r="15020" spans="1:4" x14ac:dyDescent="0.2">
      <c r="A15020" s="295">
        <v>0.2273937</v>
      </c>
      <c r="B15020" s="295"/>
      <c r="C15020" s="295">
        <v>0.29889080000000001</v>
      </c>
      <c r="D15020" s="295"/>
    </row>
    <row r="15021" spans="1:4" x14ac:dyDescent="0.2">
      <c r="A15021" s="295">
        <v>0.22736590000000001</v>
      </c>
      <c r="B15021" s="295"/>
      <c r="C15021" s="295">
        <v>0.29887609999999998</v>
      </c>
      <c r="D15021" s="295"/>
    </row>
    <row r="15022" spans="1:4" x14ac:dyDescent="0.2">
      <c r="A15022" s="295">
        <v>0.2273134</v>
      </c>
      <c r="B15022" s="295"/>
      <c r="C15022" s="295">
        <v>0.29887609999999998</v>
      </c>
      <c r="D15022" s="295"/>
    </row>
    <row r="15023" spans="1:4" x14ac:dyDescent="0.2">
      <c r="A15023" s="295">
        <v>0.2273134</v>
      </c>
      <c r="B15023" s="295"/>
      <c r="C15023" s="295">
        <v>0.29885050000000002</v>
      </c>
      <c r="D15023" s="295"/>
    </row>
    <row r="15024" spans="1:4" x14ac:dyDescent="0.2">
      <c r="A15024" s="295">
        <v>0.2273134</v>
      </c>
      <c r="B15024" s="295"/>
      <c r="C15024" s="295">
        <v>0.29885050000000002</v>
      </c>
      <c r="D15024" s="295"/>
    </row>
    <row r="15025" spans="1:4" x14ac:dyDescent="0.2">
      <c r="A15025" s="295">
        <v>0.227275</v>
      </c>
      <c r="B15025" s="295"/>
      <c r="C15025" s="295">
        <v>0.29885050000000002</v>
      </c>
      <c r="D15025" s="295"/>
    </row>
    <row r="15026" spans="1:4" x14ac:dyDescent="0.2">
      <c r="A15026" s="295">
        <v>0.2272467</v>
      </c>
      <c r="B15026" s="295"/>
      <c r="C15026" s="295">
        <v>0.29882340000000002</v>
      </c>
      <c r="D15026" s="295"/>
    </row>
    <row r="15027" spans="1:4" x14ac:dyDescent="0.2">
      <c r="A15027" s="295">
        <v>0.22723470000000001</v>
      </c>
      <c r="B15027" s="295"/>
      <c r="C15027" s="295">
        <v>0.2988114</v>
      </c>
      <c r="D15027" s="295"/>
    </row>
    <row r="15028" spans="1:4" x14ac:dyDescent="0.2">
      <c r="A15028" s="295">
        <v>0.22723470000000001</v>
      </c>
      <c r="B15028" s="295"/>
      <c r="C15028" s="295">
        <v>0.2988114</v>
      </c>
      <c r="D15028" s="295"/>
    </row>
    <row r="15029" spans="1:4" x14ac:dyDescent="0.2">
      <c r="A15029" s="295">
        <v>0.2271927</v>
      </c>
      <c r="B15029" s="295"/>
      <c r="C15029" s="295">
        <v>0.29875649999999998</v>
      </c>
      <c r="D15029" s="295"/>
    </row>
    <row r="15030" spans="1:4" x14ac:dyDescent="0.2">
      <c r="A15030" s="295">
        <v>0.2271927</v>
      </c>
      <c r="B15030" s="295"/>
      <c r="C15030" s="295">
        <v>0.29874279999999998</v>
      </c>
      <c r="D15030" s="295"/>
    </row>
    <row r="15031" spans="1:4" x14ac:dyDescent="0.2">
      <c r="A15031" s="295">
        <v>0.2271927</v>
      </c>
      <c r="B15031" s="295"/>
      <c r="C15031" s="295">
        <v>0.29873080000000002</v>
      </c>
      <c r="D15031" s="295"/>
    </row>
    <row r="15032" spans="1:4" x14ac:dyDescent="0.2">
      <c r="A15032" s="295">
        <v>0.2271927</v>
      </c>
      <c r="B15032" s="295"/>
      <c r="C15032" s="295">
        <v>0.29870479999999999</v>
      </c>
      <c r="D15032" s="295"/>
    </row>
    <row r="15033" spans="1:4" x14ac:dyDescent="0.2">
      <c r="A15033" s="295">
        <v>0.2271927</v>
      </c>
      <c r="B15033" s="295"/>
      <c r="C15033" s="295">
        <v>0.29869099999999998</v>
      </c>
      <c r="D15033" s="295"/>
    </row>
    <row r="15034" spans="1:4" x14ac:dyDescent="0.2">
      <c r="A15034" s="295">
        <v>0.22718070000000001</v>
      </c>
      <c r="B15034" s="295"/>
      <c r="C15034" s="295">
        <v>0.29867769999999999</v>
      </c>
      <c r="D15034" s="295"/>
    </row>
    <row r="15035" spans="1:4" x14ac:dyDescent="0.2">
      <c r="A15035" s="295">
        <v>0.22713920000000001</v>
      </c>
      <c r="B15035" s="295"/>
      <c r="C15035" s="295">
        <v>0.298651</v>
      </c>
      <c r="D15035" s="295"/>
    </row>
    <row r="15036" spans="1:4" x14ac:dyDescent="0.2">
      <c r="A15036" s="295">
        <v>0.2271272</v>
      </c>
      <c r="B15036" s="295"/>
      <c r="C15036" s="295">
        <v>0.29863770000000001</v>
      </c>
      <c r="D15036" s="295"/>
    </row>
    <row r="15037" spans="1:4" x14ac:dyDescent="0.2">
      <c r="A15037" s="295">
        <v>0.2271271</v>
      </c>
      <c r="B15037" s="295"/>
      <c r="C15037" s="295">
        <v>0.2985971</v>
      </c>
      <c r="D15037" s="295"/>
    </row>
    <row r="15038" spans="1:4" x14ac:dyDescent="0.2">
      <c r="A15038" s="295">
        <v>0.22711400000000001</v>
      </c>
      <c r="B15038" s="295"/>
      <c r="C15038" s="295">
        <v>0.29857040000000001</v>
      </c>
      <c r="D15038" s="295"/>
    </row>
    <row r="15039" spans="1:4" x14ac:dyDescent="0.2">
      <c r="A15039" s="295">
        <v>0.22708829999999999</v>
      </c>
      <c r="B15039" s="295"/>
      <c r="C15039" s="295">
        <v>0.29854439999999999</v>
      </c>
      <c r="D15039" s="295"/>
    </row>
    <row r="15040" spans="1:4" x14ac:dyDescent="0.2">
      <c r="A15040" s="295">
        <v>0.22708829999999999</v>
      </c>
      <c r="B15040" s="295"/>
      <c r="C15040" s="295">
        <v>0.29853229999999997</v>
      </c>
      <c r="D15040" s="295"/>
    </row>
    <row r="15041" spans="1:4" x14ac:dyDescent="0.2">
      <c r="A15041" s="295">
        <v>0.22706109999999999</v>
      </c>
      <c r="B15041" s="295"/>
      <c r="C15041" s="295">
        <v>0.29850529999999997</v>
      </c>
      <c r="D15041" s="295"/>
    </row>
    <row r="15042" spans="1:4" x14ac:dyDescent="0.2">
      <c r="A15042" s="295">
        <v>0.22706109999999999</v>
      </c>
      <c r="B15042" s="295"/>
      <c r="C15042" s="295">
        <v>0.29850529999999997</v>
      </c>
      <c r="D15042" s="295"/>
    </row>
    <row r="15043" spans="1:4" x14ac:dyDescent="0.2">
      <c r="A15043" s="295">
        <v>0.22706109999999999</v>
      </c>
      <c r="B15043" s="295"/>
      <c r="C15043" s="295">
        <v>0.29850529999999997</v>
      </c>
      <c r="D15043" s="295"/>
    </row>
    <row r="15044" spans="1:4" x14ac:dyDescent="0.2">
      <c r="A15044" s="295">
        <v>0.22703400000000001</v>
      </c>
      <c r="B15044" s="295"/>
      <c r="C15044" s="295">
        <v>0.29847859999999998</v>
      </c>
      <c r="D15044" s="295"/>
    </row>
    <row r="15045" spans="1:4" x14ac:dyDescent="0.2">
      <c r="A15045" s="295">
        <v>0.22702079999999999</v>
      </c>
      <c r="B15045" s="295"/>
      <c r="C15045" s="295">
        <v>0.29845260000000001</v>
      </c>
      <c r="D15045" s="295"/>
    </row>
    <row r="15046" spans="1:4" x14ac:dyDescent="0.2">
      <c r="A15046" s="295">
        <v>0.22700809999999999</v>
      </c>
      <c r="B15046" s="295"/>
      <c r="C15046" s="295">
        <v>0.29841499999999999</v>
      </c>
      <c r="D15046" s="295"/>
    </row>
    <row r="15047" spans="1:4" x14ac:dyDescent="0.2">
      <c r="A15047" s="295">
        <v>0.22697929999999999</v>
      </c>
      <c r="B15047" s="295"/>
      <c r="C15047" s="295">
        <v>0.29840030000000001</v>
      </c>
      <c r="D15047" s="295"/>
    </row>
    <row r="15048" spans="1:4" x14ac:dyDescent="0.2">
      <c r="A15048" s="295">
        <v>0.22697929999999999</v>
      </c>
      <c r="B15048" s="295"/>
      <c r="C15048" s="295">
        <v>0.29837599999999997</v>
      </c>
      <c r="D15048" s="295"/>
    </row>
    <row r="15049" spans="1:4" x14ac:dyDescent="0.2">
      <c r="A15049" s="295">
        <v>0.22697929999999999</v>
      </c>
      <c r="B15049" s="295"/>
      <c r="C15049" s="295">
        <v>0.29837599999999997</v>
      </c>
      <c r="D15049" s="295"/>
    </row>
    <row r="15050" spans="1:4" x14ac:dyDescent="0.2">
      <c r="A15050" s="295">
        <v>0.22696620000000001</v>
      </c>
      <c r="B15050" s="295"/>
      <c r="C15050" s="295">
        <v>0.29835</v>
      </c>
      <c r="D15050" s="295"/>
    </row>
    <row r="15051" spans="1:4" x14ac:dyDescent="0.2">
      <c r="A15051" s="295">
        <v>0.22696620000000001</v>
      </c>
      <c r="B15051" s="295"/>
      <c r="C15051" s="295">
        <v>0.29831089999999999</v>
      </c>
      <c r="D15051" s="295"/>
    </row>
    <row r="15052" spans="1:4" x14ac:dyDescent="0.2">
      <c r="A15052" s="295">
        <v>0.22696620000000001</v>
      </c>
      <c r="B15052" s="295"/>
      <c r="C15052" s="295">
        <v>0.29829630000000001</v>
      </c>
      <c r="D15052" s="295"/>
    </row>
    <row r="15053" spans="1:4" x14ac:dyDescent="0.2">
      <c r="A15053" s="295">
        <v>0.22695409999999999</v>
      </c>
      <c r="B15053" s="295"/>
      <c r="C15053" s="295">
        <v>0.29828399999999999</v>
      </c>
      <c r="D15053" s="295"/>
    </row>
    <row r="15054" spans="1:4" x14ac:dyDescent="0.2">
      <c r="A15054" s="295">
        <v>0.22694210000000001</v>
      </c>
      <c r="B15054" s="295"/>
      <c r="C15054" s="295">
        <v>0.29827199999999998</v>
      </c>
      <c r="D15054" s="295"/>
    </row>
    <row r="15055" spans="1:4" x14ac:dyDescent="0.2">
      <c r="A15055" s="295">
        <v>0.22690260000000001</v>
      </c>
      <c r="B15055" s="295"/>
      <c r="C15055" s="295">
        <v>0.29824400000000001</v>
      </c>
      <c r="D15055" s="295"/>
    </row>
    <row r="15056" spans="1:4" x14ac:dyDescent="0.2">
      <c r="A15056" s="295">
        <v>0.22690260000000001</v>
      </c>
      <c r="B15056" s="295"/>
      <c r="C15056" s="295">
        <v>0.29824400000000001</v>
      </c>
      <c r="D15056" s="295"/>
    </row>
    <row r="15057" spans="1:4" x14ac:dyDescent="0.2">
      <c r="A15057" s="295">
        <v>0.22690260000000001</v>
      </c>
      <c r="B15057" s="295"/>
      <c r="C15057" s="295">
        <v>0.29821730000000002</v>
      </c>
      <c r="D15057" s="295"/>
    </row>
    <row r="15058" spans="1:4" x14ac:dyDescent="0.2">
      <c r="A15058" s="295">
        <v>0.2268754</v>
      </c>
      <c r="B15058" s="295"/>
      <c r="C15058" s="295">
        <v>0.29821730000000002</v>
      </c>
      <c r="D15058" s="295"/>
    </row>
    <row r="15059" spans="1:4" x14ac:dyDescent="0.2">
      <c r="A15059" s="295">
        <v>0.22686229999999999</v>
      </c>
      <c r="B15059" s="295"/>
      <c r="C15059" s="295">
        <v>0.29819030000000002</v>
      </c>
      <c r="D15059" s="295"/>
    </row>
    <row r="15060" spans="1:4" x14ac:dyDescent="0.2">
      <c r="A15060" s="295">
        <v>0.22684860000000001</v>
      </c>
      <c r="B15060" s="295"/>
      <c r="C15060" s="295">
        <v>0.298178</v>
      </c>
      <c r="D15060" s="295"/>
    </row>
    <row r="15061" spans="1:4" x14ac:dyDescent="0.2">
      <c r="A15061" s="295">
        <v>0.22683349999999999</v>
      </c>
      <c r="B15061" s="295"/>
      <c r="C15061" s="295">
        <v>0.2981647</v>
      </c>
      <c r="D15061" s="295"/>
    </row>
    <row r="15062" spans="1:4" x14ac:dyDescent="0.2">
      <c r="A15062" s="295">
        <v>0.22681979999999999</v>
      </c>
      <c r="B15062" s="295"/>
      <c r="C15062" s="295">
        <v>0.2981509</v>
      </c>
      <c r="D15062" s="295"/>
    </row>
    <row r="15063" spans="1:4" x14ac:dyDescent="0.2">
      <c r="A15063" s="295">
        <v>0.22681979999999999</v>
      </c>
      <c r="B15063" s="295"/>
      <c r="C15063" s="295">
        <v>0.29813630000000002</v>
      </c>
      <c r="D15063" s="295"/>
    </row>
    <row r="15064" spans="1:4" x14ac:dyDescent="0.2">
      <c r="A15064" s="295">
        <v>0.22679460000000001</v>
      </c>
      <c r="B15064" s="295"/>
      <c r="C15064" s="295">
        <v>0.29812420000000001</v>
      </c>
      <c r="D15064" s="295"/>
    </row>
    <row r="15065" spans="1:4" x14ac:dyDescent="0.2">
      <c r="A15065" s="295">
        <v>0.22677949999999999</v>
      </c>
      <c r="B15065" s="295"/>
      <c r="C15065" s="295">
        <v>0.29812420000000001</v>
      </c>
      <c r="D15065" s="295"/>
    </row>
    <row r="15066" spans="1:4" x14ac:dyDescent="0.2">
      <c r="A15066" s="295">
        <v>0.22676579999999999</v>
      </c>
      <c r="B15066" s="295"/>
      <c r="C15066" s="295">
        <v>0.29809720000000001</v>
      </c>
      <c r="D15066" s="295"/>
    </row>
    <row r="15067" spans="1:4" x14ac:dyDescent="0.2">
      <c r="A15067" s="295">
        <v>0.22675310000000001</v>
      </c>
      <c r="B15067" s="295"/>
      <c r="C15067" s="295">
        <v>0.29805910000000002</v>
      </c>
      <c r="D15067" s="295"/>
    </row>
    <row r="15068" spans="1:4" x14ac:dyDescent="0.2">
      <c r="A15068" s="295">
        <v>0.22674</v>
      </c>
      <c r="B15068" s="295"/>
      <c r="C15068" s="295">
        <v>0.29805910000000002</v>
      </c>
      <c r="D15068" s="295"/>
    </row>
    <row r="15069" spans="1:4" x14ac:dyDescent="0.2">
      <c r="A15069" s="295">
        <v>0.22672629999999999</v>
      </c>
      <c r="B15069" s="295"/>
      <c r="C15069" s="295">
        <v>0.29801909999999998</v>
      </c>
      <c r="D15069" s="295"/>
    </row>
    <row r="15070" spans="1:4" x14ac:dyDescent="0.2">
      <c r="A15070" s="295">
        <v>0.22671430000000001</v>
      </c>
      <c r="B15070" s="295"/>
      <c r="C15070" s="295">
        <v>0.29800539999999998</v>
      </c>
      <c r="D15070" s="295"/>
    </row>
    <row r="15071" spans="1:4" x14ac:dyDescent="0.2">
      <c r="A15071" s="295">
        <v>0.22671430000000001</v>
      </c>
      <c r="B15071" s="295"/>
      <c r="C15071" s="295">
        <v>0.29796630000000002</v>
      </c>
      <c r="D15071" s="295"/>
    </row>
    <row r="15072" spans="1:4" x14ac:dyDescent="0.2">
      <c r="A15072" s="295">
        <v>0.22671430000000001</v>
      </c>
      <c r="B15072" s="295"/>
      <c r="C15072" s="295">
        <v>0.29796630000000002</v>
      </c>
      <c r="D15072" s="295"/>
    </row>
    <row r="15073" spans="1:4" x14ac:dyDescent="0.2">
      <c r="A15073" s="295">
        <v>0.22668550000000001</v>
      </c>
      <c r="B15073" s="295"/>
      <c r="C15073" s="295">
        <v>0.29796630000000002</v>
      </c>
      <c r="D15073" s="295"/>
    </row>
    <row r="15074" spans="1:4" x14ac:dyDescent="0.2">
      <c r="A15074" s="295">
        <v>0.22668550000000001</v>
      </c>
      <c r="B15074" s="295"/>
      <c r="C15074" s="295">
        <v>0.29792730000000001</v>
      </c>
      <c r="D15074" s="295"/>
    </row>
    <row r="15075" spans="1:4" x14ac:dyDescent="0.2">
      <c r="A15075" s="295">
        <v>0.22667229999999999</v>
      </c>
      <c r="B15075" s="295"/>
      <c r="C15075" s="295">
        <v>0.29790030000000001</v>
      </c>
      <c r="D15075" s="295"/>
    </row>
    <row r="15076" spans="1:4" x14ac:dyDescent="0.2">
      <c r="A15076" s="295">
        <v>0.2266299</v>
      </c>
      <c r="B15076" s="295"/>
      <c r="C15076" s="295">
        <v>0.29788819999999999</v>
      </c>
      <c r="D15076" s="295"/>
    </row>
    <row r="15077" spans="1:4" x14ac:dyDescent="0.2">
      <c r="A15077" s="295">
        <v>0.22661790000000001</v>
      </c>
      <c r="B15077" s="295"/>
      <c r="C15077" s="295">
        <v>0.2978613</v>
      </c>
      <c r="D15077" s="295"/>
    </row>
    <row r="15078" spans="1:4" x14ac:dyDescent="0.2">
      <c r="A15078" s="295">
        <v>0.22661790000000001</v>
      </c>
      <c r="B15078" s="295"/>
      <c r="C15078" s="295">
        <v>0.29782219999999998</v>
      </c>
      <c r="D15078" s="295"/>
    </row>
    <row r="15079" spans="1:4" x14ac:dyDescent="0.2">
      <c r="A15079" s="295">
        <v>0.22657840000000001</v>
      </c>
      <c r="B15079" s="295"/>
      <c r="C15079" s="295">
        <v>0.29782219999999998</v>
      </c>
      <c r="D15079" s="295"/>
    </row>
    <row r="15080" spans="1:4" x14ac:dyDescent="0.2">
      <c r="A15080" s="295">
        <v>0.22656470000000001</v>
      </c>
      <c r="B15080" s="295"/>
      <c r="C15080" s="295">
        <v>0.29778139999999997</v>
      </c>
      <c r="D15080" s="295"/>
    </row>
    <row r="15081" spans="1:4" x14ac:dyDescent="0.2">
      <c r="A15081" s="295">
        <v>0.22656470000000001</v>
      </c>
      <c r="B15081" s="295"/>
      <c r="C15081" s="295">
        <v>0.29776770000000002</v>
      </c>
      <c r="D15081" s="295"/>
    </row>
    <row r="15082" spans="1:4" x14ac:dyDescent="0.2">
      <c r="A15082" s="295">
        <v>0.22654959999999999</v>
      </c>
      <c r="B15082" s="295"/>
      <c r="C15082" s="295">
        <v>0.2977397</v>
      </c>
      <c r="D15082" s="295"/>
    </row>
    <row r="15083" spans="1:4" x14ac:dyDescent="0.2">
      <c r="A15083" s="295">
        <v>0.2265375</v>
      </c>
      <c r="B15083" s="295"/>
      <c r="C15083" s="295">
        <v>0.29772739999999998</v>
      </c>
      <c r="D15083" s="295"/>
    </row>
    <row r="15084" spans="1:4" x14ac:dyDescent="0.2">
      <c r="A15084" s="295">
        <v>0.2265239</v>
      </c>
      <c r="B15084" s="295"/>
      <c r="C15084" s="295">
        <v>0.29771540000000002</v>
      </c>
      <c r="D15084" s="295"/>
    </row>
    <row r="15085" spans="1:4" x14ac:dyDescent="0.2">
      <c r="A15085" s="295">
        <v>0.2264987</v>
      </c>
      <c r="B15085" s="295"/>
      <c r="C15085" s="295">
        <v>0.29766140000000002</v>
      </c>
      <c r="D15085" s="295"/>
    </row>
    <row r="15086" spans="1:4" x14ac:dyDescent="0.2">
      <c r="A15086" s="295">
        <v>0.2264987</v>
      </c>
      <c r="B15086" s="295"/>
      <c r="C15086" s="295">
        <v>0.29764770000000002</v>
      </c>
      <c r="D15086" s="295"/>
    </row>
    <row r="15087" spans="1:4" x14ac:dyDescent="0.2">
      <c r="A15087" s="295">
        <v>0.22647039999999999</v>
      </c>
      <c r="B15087" s="295"/>
      <c r="C15087" s="295">
        <v>0.29762100000000002</v>
      </c>
      <c r="D15087" s="295"/>
    </row>
    <row r="15088" spans="1:4" x14ac:dyDescent="0.2">
      <c r="A15088" s="295">
        <v>0.22647039999999999</v>
      </c>
      <c r="B15088" s="295"/>
      <c r="C15088" s="295">
        <v>0.29760880000000001</v>
      </c>
      <c r="D15088" s="295"/>
    </row>
    <row r="15089" spans="1:4" x14ac:dyDescent="0.2">
      <c r="A15089" s="295">
        <v>0.22644400000000001</v>
      </c>
      <c r="B15089" s="295"/>
      <c r="C15089" s="295">
        <v>0.29758299999999999</v>
      </c>
      <c r="D15089" s="295"/>
    </row>
    <row r="15090" spans="1:4" x14ac:dyDescent="0.2">
      <c r="A15090" s="295">
        <v>0.22643089999999999</v>
      </c>
      <c r="B15090" s="295"/>
      <c r="C15090" s="295">
        <v>0.29755500000000001</v>
      </c>
      <c r="D15090" s="295"/>
    </row>
    <row r="15091" spans="1:4" x14ac:dyDescent="0.2">
      <c r="A15091" s="295">
        <v>0.22640569999999999</v>
      </c>
      <c r="B15091" s="295"/>
      <c r="C15091" s="295">
        <v>0.29754130000000001</v>
      </c>
      <c r="D15091" s="295"/>
    </row>
    <row r="15092" spans="1:4" x14ac:dyDescent="0.2">
      <c r="A15092" s="295">
        <v>0.2263657</v>
      </c>
      <c r="B15092" s="295"/>
      <c r="C15092" s="295">
        <v>0.29752919999999999</v>
      </c>
      <c r="D15092" s="295"/>
    </row>
    <row r="15093" spans="1:4" x14ac:dyDescent="0.2">
      <c r="A15093" s="295">
        <v>0.2263657</v>
      </c>
      <c r="B15093" s="295"/>
      <c r="C15093" s="295">
        <v>0.29752919999999999</v>
      </c>
      <c r="D15093" s="295"/>
    </row>
    <row r="15094" spans="1:4" x14ac:dyDescent="0.2">
      <c r="A15094" s="295">
        <v>0.2263657</v>
      </c>
      <c r="B15094" s="295"/>
      <c r="C15094" s="295">
        <v>0.29750490000000002</v>
      </c>
      <c r="D15094" s="295"/>
    </row>
    <row r="15095" spans="1:4" x14ac:dyDescent="0.2">
      <c r="A15095" s="295">
        <v>0.2263657</v>
      </c>
      <c r="B15095" s="295"/>
      <c r="C15095" s="295">
        <v>0.29750490000000002</v>
      </c>
      <c r="D15095" s="295"/>
    </row>
    <row r="15096" spans="1:4" x14ac:dyDescent="0.2">
      <c r="A15096" s="295">
        <v>0.22633780000000001</v>
      </c>
      <c r="B15096" s="295"/>
      <c r="C15096" s="295">
        <v>0.29747699999999999</v>
      </c>
      <c r="D15096" s="295"/>
    </row>
    <row r="15097" spans="1:4" x14ac:dyDescent="0.2">
      <c r="A15097" s="295">
        <v>0.22632469999999999</v>
      </c>
      <c r="B15097" s="295"/>
      <c r="C15097" s="295">
        <v>0.29745270000000001</v>
      </c>
      <c r="D15097" s="295"/>
    </row>
    <row r="15098" spans="1:4" x14ac:dyDescent="0.2">
      <c r="A15098" s="295">
        <v>0.226299</v>
      </c>
      <c r="B15098" s="295"/>
      <c r="C15098" s="295">
        <v>0.29743930000000002</v>
      </c>
      <c r="D15098" s="295"/>
    </row>
    <row r="15099" spans="1:4" x14ac:dyDescent="0.2">
      <c r="A15099" s="295">
        <v>0.226299</v>
      </c>
      <c r="B15099" s="295"/>
      <c r="C15099" s="295">
        <v>0.29740129999999998</v>
      </c>
      <c r="D15099" s="295"/>
    </row>
    <row r="15100" spans="1:4" x14ac:dyDescent="0.2">
      <c r="A15100" s="295">
        <v>0.2262738</v>
      </c>
      <c r="B15100" s="295"/>
      <c r="C15100" s="295">
        <v>0.29737330000000001</v>
      </c>
      <c r="D15100" s="295"/>
    </row>
    <row r="15101" spans="1:4" x14ac:dyDescent="0.2">
      <c r="A15101" s="295">
        <v>0.22625870000000001</v>
      </c>
      <c r="B15101" s="295"/>
      <c r="C15101" s="295">
        <v>0.29734749999999999</v>
      </c>
      <c r="D15101" s="295"/>
    </row>
    <row r="15102" spans="1:4" x14ac:dyDescent="0.2">
      <c r="A15102" s="295">
        <v>0.22625870000000001</v>
      </c>
      <c r="B15102" s="295"/>
      <c r="C15102" s="295">
        <v>0.29731960000000002</v>
      </c>
      <c r="D15102" s="295"/>
    </row>
    <row r="15103" spans="1:4" x14ac:dyDescent="0.2">
      <c r="A15103" s="295">
        <v>0.2262467</v>
      </c>
      <c r="B15103" s="295"/>
      <c r="C15103" s="295">
        <v>0.2972938</v>
      </c>
      <c r="D15103" s="295"/>
    </row>
    <row r="15104" spans="1:4" x14ac:dyDescent="0.2">
      <c r="A15104" s="295">
        <v>0.22623299999999999</v>
      </c>
      <c r="B15104" s="295"/>
      <c r="C15104" s="295">
        <v>0.29728149999999998</v>
      </c>
      <c r="D15104" s="295"/>
    </row>
    <row r="15105" spans="1:4" x14ac:dyDescent="0.2">
      <c r="A15105" s="295">
        <v>0.2262199</v>
      </c>
      <c r="B15105" s="295"/>
      <c r="C15105" s="295">
        <v>0.2972669</v>
      </c>
      <c r="D15105" s="295"/>
    </row>
    <row r="15106" spans="1:4" x14ac:dyDescent="0.2">
      <c r="A15106" s="295">
        <v>0.22620470000000001</v>
      </c>
      <c r="B15106" s="295"/>
      <c r="C15106" s="295">
        <v>0.29725360000000001</v>
      </c>
      <c r="D15106" s="295"/>
    </row>
    <row r="15107" spans="1:4" x14ac:dyDescent="0.2">
      <c r="A15107" s="295">
        <v>0.22617999999999999</v>
      </c>
      <c r="B15107" s="295"/>
      <c r="C15107" s="295">
        <v>0.2972398</v>
      </c>
      <c r="D15107" s="295"/>
    </row>
    <row r="15108" spans="1:4" x14ac:dyDescent="0.2">
      <c r="A15108" s="295">
        <v>0.22616629999999999</v>
      </c>
      <c r="B15108" s="295"/>
      <c r="C15108" s="295">
        <v>0.29721550000000002</v>
      </c>
      <c r="D15108" s="295"/>
    </row>
    <row r="15109" spans="1:4" x14ac:dyDescent="0.2">
      <c r="A15109" s="295">
        <v>0.22616629999999999</v>
      </c>
      <c r="B15109" s="295"/>
      <c r="C15109" s="295">
        <v>0.2971895</v>
      </c>
      <c r="D15109" s="295"/>
    </row>
    <row r="15110" spans="1:4" x14ac:dyDescent="0.2">
      <c r="A15110" s="295">
        <v>0.2261532</v>
      </c>
      <c r="B15110" s="295"/>
      <c r="C15110" s="295">
        <v>0.2971895</v>
      </c>
      <c r="D15110" s="295"/>
    </row>
    <row r="15111" spans="1:4" x14ac:dyDescent="0.2">
      <c r="A15111" s="295">
        <v>0.22612750000000001</v>
      </c>
      <c r="B15111" s="295"/>
      <c r="C15111" s="295">
        <v>0.29713580000000001</v>
      </c>
      <c r="D15111" s="295"/>
    </row>
    <row r="15112" spans="1:4" x14ac:dyDescent="0.2">
      <c r="A15112" s="295">
        <v>0.22612750000000001</v>
      </c>
      <c r="B15112" s="295"/>
      <c r="C15112" s="295">
        <v>0.29711149999999997</v>
      </c>
      <c r="D15112" s="295"/>
    </row>
    <row r="15113" spans="1:4" x14ac:dyDescent="0.2">
      <c r="A15113" s="295">
        <v>0.22612750000000001</v>
      </c>
      <c r="B15113" s="295"/>
      <c r="C15113" s="295">
        <v>0.29709920000000001</v>
      </c>
      <c r="D15113" s="295"/>
    </row>
    <row r="15114" spans="1:4" x14ac:dyDescent="0.2">
      <c r="A15114" s="295">
        <v>0.22612750000000001</v>
      </c>
      <c r="B15114" s="295"/>
      <c r="C15114" s="295">
        <v>0.29708699999999999</v>
      </c>
      <c r="D15114" s="295"/>
    </row>
    <row r="15115" spans="1:4" x14ac:dyDescent="0.2">
      <c r="A15115" s="295">
        <v>0.2260992</v>
      </c>
      <c r="B15115" s="295"/>
      <c r="C15115" s="295">
        <v>0.29707230000000001</v>
      </c>
      <c r="D15115" s="295"/>
    </row>
    <row r="15116" spans="1:4" x14ac:dyDescent="0.2">
      <c r="A15116" s="295">
        <v>0.2260992</v>
      </c>
      <c r="B15116" s="295"/>
      <c r="C15116" s="295">
        <v>0.29704659999999999</v>
      </c>
      <c r="D15116" s="295"/>
    </row>
    <row r="15117" spans="1:4" x14ac:dyDescent="0.2">
      <c r="A15117" s="295">
        <v>0.22606080000000001</v>
      </c>
      <c r="B15117" s="295"/>
      <c r="C15117" s="295">
        <v>0.2970332</v>
      </c>
      <c r="D15117" s="295"/>
    </row>
    <row r="15118" spans="1:4" x14ac:dyDescent="0.2">
      <c r="A15118" s="295">
        <v>0.22604569999999999</v>
      </c>
      <c r="B15118" s="295"/>
      <c r="C15118" s="295">
        <v>0.29702119999999999</v>
      </c>
      <c r="D15118" s="295"/>
    </row>
    <row r="15119" spans="1:4" x14ac:dyDescent="0.2">
      <c r="A15119" s="295">
        <v>0.22604569999999999</v>
      </c>
      <c r="B15119" s="295"/>
      <c r="C15119" s="295">
        <v>0.29700890000000002</v>
      </c>
      <c r="D15119" s="295"/>
    </row>
    <row r="15120" spans="1:4" x14ac:dyDescent="0.2">
      <c r="A15120" s="295">
        <v>0.22604560000000001</v>
      </c>
      <c r="B15120" s="295"/>
      <c r="C15120" s="295">
        <v>0.2969696</v>
      </c>
      <c r="D15120" s="295"/>
    </row>
    <row r="15121" spans="1:4" x14ac:dyDescent="0.2">
      <c r="A15121" s="295">
        <v>0.2260325</v>
      </c>
      <c r="B15121" s="295"/>
      <c r="C15121" s="295">
        <v>0.29695500000000002</v>
      </c>
      <c r="D15121" s="295"/>
    </row>
    <row r="15122" spans="1:4" x14ac:dyDescent="0.2">
      <c r="A15122" s="295">
        <v>0.22602050000000001</v>
      </c>
      <c r="B15122" s="295"/>
      <c r="C15122" s="295">
        <v>0.29694160000000003</v>
      </c>
      <c r="D15122" s="295"/>
    </row>
    <row r="15123" spans="1:4" x14ac:dyDescent="0.2">
      <c r="A15123" s="295">
        <v>0.2259922</v>
      </c>
      <c r="B15123" s="295"/>
      <c r="C15123" s="295">
        <v>0.29691620000000002</v>
      </c>
      <c r="D15123" s="295"/>
    </row>
    <row r="15124" spans="1:4" x14ac:dyDescent="0.2">
      <c r="A15124" s="295">
        <v>0.22596740000000001</v>
      </c>
      <c r="B15124" s="295"/>
      <c r="C15124" s="295">
        <v>0.29691620000000002</v>
      </c>
      <c r="D15124" s="295"/>
    </row>
    <row r="15125" spans="1:4" x14ac:dyDescent="0.2">
      <c r="A15125" s="295">
        <v>0.22596740000000001</v>
      </c>
      <c r="B15125" s="295"/>
      <c r="C15125" s="295">
        <v>0.29690420000000001</v>
      </c>
      <c r="D15125" s="295"/>
    </row>
    <row r="15126" spans="1:4" x14ac:dyDescent="0.2">
      <c r="A15126" s="295">
        <v>0.22596740000000001</v>
      </c>
      <c r="B15126" s="295"/>
      <c r="C15126" s="295">
        <v>0.29689189999999999</v>
      </c>
      <c r="D15126" s="295"/>
    </row>
    <row r="15127" spans="1:4" x14ac:dyDescent="0.2">
      <c r="A15127" s="295">
        <v>0.22596740000000001</v>
      </c>
      <c r="B15127" s="295"/>
      <c r="C15127" s="295">
        <v>0.29689189999999999</v>
      </c>
      <c r="D15127" s="295"/>
    </row>
    <row r="15128" spans="1:4" x14ac:dyDescent="0.2">
      <c r="A15128" s="295">
        <v>0.2259118</v>
      </c>
      <c r="B15128" s="295"/>
      <c r="C15128" s="295">
        <v>0.29685020000000001</v>
      </c>
      <c r="D15128" s="295"/>
    </row>
    <row r="15129" spans="1:4" x14ac:dyDescent="0.2">
      <c r="A15129" s="295">
        <v>0.22589980000000001</v>
      </c>
      <c r="B15129" s="295"/>
      <c r="C15129" s="295">
        <v>0.29681390000000002</v>
      </c>
      <c r="D15129" s="295"/>
    </row>
    <row r="15130" spans="1:4" x14ac:dyDescent="0.2">
      <c r="A15130" s="295">
        <v>0.22589980000000001</v>
      </c>
      <c r="B15130" s="295"/>
      <c r="C15130" s="295">
        <v>0.29681390000000002</v>
      </c>
      <c r="D15130" s="295"/>
    </row>
    <row r="15131" spans="1:4" x14ac:dyDescent="0.2">
      <c r="A15131" s="295">
        <v>0.22588469999999999</v>
      </c>
      <c r="B15131" s="295"/>
      <c r="C15131" s="295">
        <v>0.29678850000000001</v>
      </c>
      <c r="D15131" s="295"/>
    </row>
    <row r="15132" spans="1:4" x14ac:dyDescent="0.2">
      <c r="A15132" s="295">
        <v>0.22587099999999999</v>
      </c>
      <c r="B15132" s="295"/>
      <c r="C15132" s="295">
        <v>0.29676049999999998</v>
      </c>
      <c r="D15132" s="295"/>
    </row>
    <row r="15133" spans="1:4" x14ac:dyDescent="0.2">
      <c r="A15133" s="295">
        <v>0.2258579</v>
      </c>
      <c r="B15133" s="295"/>
      <c r="C15133" s="295">
        <v>0.29673480000000002</v>
      </c>
      <c r="D15133" s="295"/>
    </row>
    <row r="15134" spans="1:4" x14ac:dyDescent="0.2">
      <c r="A15134" s="295">
        <v>0.2258579</v>
      </c>
      <c r="B15134" s="295"/>
      <c r="C15134" s="295">
        <v>0.29673470000000002</v>
      </c>
      <c r="D15134" s="295"/>
    </row>
    <row r="15135" spans="1:4" x14ac:dyDescent="0.2">
      <c r="A15135" s="295">
        <v>0.22583</v>
      </c>
      <c r="B15135" s="295"/>
      <c r="C15135" s="295">
        <v>0.29673470000000002</v>
      </c>
      <c r="D15135" s="295"/>
    </row>
    <row r="15136" spans="1:4" x14ac:dyDescent="0.2">
      <c r="A15136" s="295">
        <v>0.22580410000000001</v>
      </c>
      <c r="B15136" s="295"/>
      <c r="C15136" s="295">
        <v>0.29670940000000001</v>
      </c>
      <c r="D15136" s="295"/>
    </row>
    <row r="15137" spans="1:4" x14ac:dyDescent="0.2">
      <c r="A15137" s="295">
        <v>0.22578899999999999</v>
      </c>
      <c r="B15137" s="295"/>
      <c r="C15137" s="295">
        <v>0.29668099999999997</v>
      </c>
      <c r="D15137" s="295"/>
    </row>
    <row r="15138" spans="1:4" x14ac:dyDescent="0.2">
      <c r="A15138" s="295">
        <v>0.22577700000000001</v>
      </c>
      <c r="B15138" s="295"/>
      <c r="C15138" s="295">
        <v>0.29665540000000001</v>
      </c>
      <c r="D15138" s="295"/>
    </row>
    <row r="15139" spans="1:4" x14ac:dyDescent="0.2">
      <c r="A15139" s="295">
        <v>0.2257769</v>
      </c>
      <c r="B15139" s="295"/>
      <c r="C15139" s="295">
        <v>0.29662850000000002</v>
      </c>
      <c r="D15139" s="295"/>
    </row>
    <row r="15140" spans="1:4" x14ac:dyDescent="0.2">
      <c r="A15140" s="295">
        <v>0.2257769</v>
      </c>
      <c r="B15140" s="295"/>
      <c r="C15140" s="295">
        <v>0.29661650000000001</v>
      </c>
      <c r="D15140" s="295"/>
    </row>
    <row r="15141" spans="1:4" x14ac:dyDescent="0.2">
      <c r="A15141" s="295">
        <v>0.22576180000000001</v>
      </c>
      <c r="B15141" s="295"/>
      <c r="C15141" s="295">
        <v>0.29656399999999999</v>
      </c>
      <c r="D15141" s="295"/>
    </row>
    <row r="15142" spans="1:4" x14ac:dyDescent="0.2">
      <c r="A15142" s="295">
        <v>0.22574810000000001</v>
      </c>
      <c r="B15142" s="295"/>
      <c r="C15142" s="295">
        <v>0.29653970000000002</v>
      </c>
      <c r="D15142" s="295"/>
    </row>
    <row r="15143" spans="1:4" x14ac:dyDescent="0.2">
      <c r="A15143" s="295">
        <v>0.22572339999999999</v>
      </c>
      <c r="B15143" s="295"/>
      <c r="C15143" s="295">
        <v>0.29653970000000002</v>
      </c>
      <c r="D15143" s="295"/>
    </row>
    <row r="15144" spans="1:4" x14ac:dyDescent="0.2">
      <c r="A15144" s="295">
        <v>0.2257082</v>
      </c>
      <c r="B15144" s="295"/>
      <c r="C15144" s="295">
        <v>0.29649799999999998</v>
      </c>
      <c r="D15144" s="295"/>
    </row>
    <row r="15145" spans="1:4" x14ac:dyDescent="0.2">
      <c r="A15145" s="295">
        <v>0.22569510000000001</v>
      </c>
      <c r="B15145" s="295"/>
      <c r="C15145" s="295">
        <v>0.29649799999999998</v>
      </c>
      <c r="D15145" s="295"/>
    </row>
    <row r="15146" spans="1:4" x14ac:dyDescent="0.2">
      <c r="A15146" s="295">
        <v>0.22568199999999999</v>
      </c>
      <c r="B15146" s="295"/>
      <c r="C15146" s="295">
        <v>0.29648570000000002</v>
      </c>
      <c r="D15146" s="295"/>
    </row>
    <row r="15147" spans="1:4" x14ac:dyDescent="0.2">
      <c r="A15147" s="295">
        <v>0.2256563</v>
      </c>
      <c r="B15147" s="295"/>
      <c r="C15147" s="295">
        <v>0.29644530000000002</v>
      </c>
      <c r="D15147" s="295"/>
    </row>
    <row r="15148" spans="1:4" x14ac:dyDescent="0.2">
      <c r="A15148" s="295">
        <v>0.2256563</v>
      </c>
      <c r="B15148" s="295"/>
      <c r="C15148" s="295">
        <v>0.29643330000000001</v>
      </c>
      <c r="D15148" s="295"/>
    </row>
    <row r="15149" spans="1:4" x14ac:dyDescent="0.2">
      <c r="A15149" s="295">
        <v>0.22564110000000001</v>
      </c>
      <c r="B15149" s="295"/>
      <c r="C15149" s="295">
        <v>0.29640640000000001</v>
      </c>
      <c r="D15149" s="295"/>
    </row>
    <row r="15150" spans="1:4" x14ac:dyDescent="0.2">
      <c r="A15150" s="295">
        <v>0.22561600000000001</v>
      </c>
      <c r="B15150" s="295"/>
      <c r="C15150" s="295">
        <v>0.29638100000000001</v>
      </c>
      <c r="D15150" s="295"/>
    </row>
    <row r="15151" spans="1:4" x14ac:dyDescent="0.2">
      <c r="A15151" s="295">
        <v>0.22560230000000001</v>
      </c>
      <c r="B15151" s="295"/>
      <c r="C15151" s="295">
        <v>0.29638100000000001</v>
      </c>
      <c r="D15151" s="295"/>
    </row>
    <row r="15152" spans="1:4" x14ac:dyDescent="0.2">
      <c r="A15152" s="295">
        <v>0.22560230000000001</v>
      </c>
      <c r="B15152" s="295"/>
      <c r="C15152" s="295">
        <v>0.29636639999999997</v>
      </c>
      <c r="D15152" s="295"/>
    </row>
    <row r="15153" spans="1:4" x14ac:dyDescent="0.2">
      <c r="A15153" s="295">
        <v>0.2255887</v>
      </c>
      <c r="B15153" s="295"/>
      <c r="C15153" s="295">
        <v>0.29636639999999997</v>
      </c>
      <c r="D15153" s="295"/>
    </row>
    <row r="15154" spans="1:4" x14ac:dyDescent="0.2">
      <c r="A15154" s="295">
        <v>0.2255356</v>
      </c>
      <c r="B15154" s="295"/>
      <c r="C15154" s="295">
        <v>0.2963404</v>
      </c>
      <c r="D15154" s="295"/>
    </row>
    <row r="15155" spans="1:4" x14ac:dyDescent="0.2">
      <c r="A15155" s="295">
        <v>0.2255356</v>
      </c>
      <c r="B15155" s="295"/>
      <c r="C15155" s="295">
        <v>0.29632170000000002</v>
      </c>
      <c r="D15155" s="295"/>
    </row>
    <row r="15156" spans="1:4" x14ac:dyDescent="0.2">
      <c r="A15156" s="295">
        <v>0.22552050000000001</v>
      </c>
      <c r="B15156" s="295"/>
      <c r="C15156" s="295">
        <v>0.2962746</v>
      </c>
      <c r="D15156" s="295"/>
    </row>
    <row r="15157" spans="1:4" x14ac:dyDescent="0.2">
      <c r="A15157" s="295">
        <v>0.2255084</v>
      </c>
      <c r="B15157" s="295"/>
      <c r="C15157" s="295">
        <v>0.2962746</v>
      </c>
      <c r="D15157" s="295"/>
    </row>
    <row r="15158" spans="1:4" x14ac:dyDescent="0.2">
      <c r="A15158" s="295">
        <v>0.2254796</v>
      </c>
      <c r="B15158" s="295"/>
      <c r="C15158" s="295">
        <v>0.2962746</v>
      </c>
      <c r="D15158" s="295"/>
    </row>
    <row r="15159" spans="1:4" x14ac:dyDescent="0.2">
      <c r="A15159" s="295">
        <v>0.2254796</v>
      </c>
      <c r="B15159" s="295"/>
      <c r="C15159" s="295">
        <v>0.29623699999999997</v>
      </c>
      <c r="D15159" s="295"/>
    </row>
    <row r="15160" spans="1:4" x14ac:dyDescent="0.2">
      <c r="A15160" s="295">
        <v>0.2254796</v>
      </c>
      <c r="B15160" s="295"/>
      <c r="C15160" s="295">
        <v>0.29622359999999998</v>
      </c>
      <c r="D15160" s="295"/>
    </row>
    <row r="15161" spans="1:4" x14ac:dyDescent="0.2">
      <c r="A15161" s="295">
        <v>0.22546649999999999</v>
      </c>
      <c r="B15161" s="295"/>
      <c r="C15161" s="295">
        <v>0.29620990000000003</v>
      </c>
      <c r="D15161" s="295"/>
    </row>
    <row r="15162" spans="1:4" x14ac:dyDescent="0.2">
      <c r="A15162" s="295">
        <v>0.22545380000000001</v>
      </c>
      <c r="B15162" s="295"/>
      <c r="C15162" s="295">
        <v>0.29619780000000001</v>
      </c>
      <c r="D15162" s="295"/>
    </row>
    <row r="15163" spans="1:4" x14ac:dyDescent="0.2">
      <c r="A15163" s="295">
        <v>0.22544169999999999</v>
      </c>
      <c r="B15163" s="295"/>
      <c r="C15163" s="295">
        <v>0.29618450000000002</v>
      </c>
      <c r="D15163" s="295"/>
    </row>
    <row r="15164" spans="1:4" x14ac:dyDescent="0.2">
      <c r="A15164" s="295">
        <v>0.2254149</v>
      </c>
      <c r="B15164" s="295"/>
      <c r="C15164" s="295">
        <v>0.2961722</v>
      </c>
      <c r="D15164" s="295"/>
    </row>
    <row r="15165" spans="1:4" x14ac:dyDescent="0.2">
      <c r="A15165" s="295">
        <v>0.2254149</v>
      </c>
      <c r="B15165" s="295"/>
      <c r="C15165" s="295">
        <v>0.29614430000000003</v>
      </c>
      <c r="D15165" s="295"/>
    </row>
    <row r="15166" spans="1:4" x14ac:dyDescent="0.2">
      <c r="A15166" s="295">
        <v>0.22539980000000001</v>
      </c>
      <c r="B15166" s="295"/>
      <c r="C15166" s="295">
        <v>0.29613220000000001</v>
      </c>
      <c r="D15166" s="295"/>
    </row>
    <row r="15167" spans="1:4" x14ac:dyDescent="0.2">
      <c r="A15167" s="295">
        <v>0.22537389999999999</v>
      </c>
      <c r="B15167" s="295"/>
      <c r="C15167" s="295">
        <v>0.29608220000000002</v>
      </c>
      <c r="D15167" s="295"/>
    </row>
    <row r="15168" spans="1:4" x14ac:dyDescent="0.2">
      <c r="A15168" s="295">
        <v>0.22537389999999999</v>
      </c>
      <c r="B15168" s="295"/>
      <c r="C15168" s="295">
        <v>0.29606749999999998</v>
      </c>
      <c r="D15168" s="295"/>
    </row>
    <row r="15169" spans="1:4" x14ac:dyDescent="0.2">
      <c r="A15169" s="295">
        <v>0.22537389999999999</v>
      </c>
      <c r="B15169" s="295"/>
      <c r="C15169" s="295">
        <v>0.29603950000000001</v>
      </c>
      <c r="D15169" s="295"/>
    </row>
    <row r="15170" spans="1:4" x14ac:dyDescent="0.2">
      <c r="A15170" s="295">
        <v>0.22534670000000001</v>
      </c>
      <c r="B15170" s="295"/>
      <c r="C15170" s="295">
        <v>0.2960275</v>
      </c>
      <c r="D15170" s="295"/>
    </row>
    <row r="15171" spans="1:4" x14ac:dyDescent="0.2">
      <c r="A15171" s="295">
        <v>0.22531999999999999</v>
      </c>
      <c r="B15171" s="295"/>
      <c r="C15171" s="295">
        <v>0.29600320000000002</v>
      </c>
      <c r="D15171" s="295"/>
    </row>
    <row r="15172" spans="1:4" x14ac:dyDescent="0.2">
      <c r="A15172" s="295">
        <v>0.22530720000000001</v>
      </c>
      <c r="B15172" s="295"/>
      <c r="C15172" s="295">
        <v>0.29597479999999998</v>
      </c>
      <c r="D15172" s="295"/>
    </row>
    <row r="15173" spans="1:4" x14ac:dyDescent="0.2">
      <c r="A15173" s="295">
        <v>0.22530720000000001</v>
      </c>
      <c r="B15173" s="295"/>
      <c r="C15173" s="295">
        <v>0.29593720000000001</v>
      </c>
      <c r="D15173" s="295"/>
    </row>
    <row r="15174" spans="1:4" x14ac:dyDescent="0.2">
      <c r="A15174" s="295">
        <v>0.2252952</v>
      </c>
      <c r="B15174" s="295"/>
      <c r="C15174" s="295">
        <v>0.29593720000000001</v>
      </c>
      <c r="D15174" s="295"/>
    </row>
    <row r="15175" spans="1:4" x14ac:dyDescent="0.2">
      <c r="A15175" s="295">
        <v>0.2252952</v>
      </c>
      <c r="B15175" s="295"/>
      <c r="C15175" s="295">
        <v>0.2959251</v>
      </c>
      <c r="D15175" s="295"/>
    </row>
    <row r="15176" spans="1:4" x14ac:dyDescent="0.2">
      <c r="A15176" s="295">
        <v>0.22528210000000001</v>
      </c>
      <c r="B15176" s="295"/>
      <c r="C15176" s="295">
        <v>0.29588730000000002</v>
      </c>
      <c r="D15176" s="295"/>
    </row>
    <row r="15177" spans="1:4" x14ac:dyDescent="0.2">
      <c r="A15177" s="295">
        <v>0.22526930000000001</v>
      </c>
      <c r="B15177" s="295"/>
      <c r="C15177" s="295">
        <v>0.29587400000000003</v>
      </c>
      <c r="D15177" s="295"/>
    </row>
    <row r="15178" spans="1:4" x14ac:dyDescent="0.2">
      <c r="A15178" s="295">
        <v>0.22525729999999999</v>
      </c>
      <c r="B15178" s="295"/>
      <c r="C15178" s="295">
        <v>0.29582000000000003</v>
      </c>
      <c r="D15178" s="295"/>
    </row>
    <row r="15179" spans="1:4" x14ac:dyDescent="0.2">
      <c r="A15179" s="295">
        <v>0.22522010000000001</v>
      </c>
      <c r="B15179" s="295"/>
      <c r="C15179" s="295">
        <v>0.29578650000000001</v>
      </c>
      <c r="D15179" s="295"/>
    </row>
    <row r="15180" spans="1:4" x14ac:dyDescent="0.2">
      <c r="A15180" s="295">
        <v>0.22519330000000001</v>
      </c>
      <c r="B15180" s="295"/>
      <c r="C15180" s="295">
        <v>0.29577979999999998</v>
      </c>
      <c r="D15180" s="295"/>
    </row>
    <row r="15181" spans="1:4" x14ac:dyDescent="0.2">
      <c r="A15181" s="295">
        <v>0.2251523</v>
      </c>
      <c r="B15181" s="295"/>
      <c r="C15181" s="295">
        <v>0.29576770000000002</v>
      </c>
      <c r="D15181" s="295"/>
    </row>
    <row r="15182" spans="1:4" x14ac:dyDescent="0.2">
      <c r="A15182" s="295">
        <v>0.2251523</v>
      </c>
      <c r="B15182" s="295"/>
      <c r="C15182" s="295">
        <v>0.29572880000000001</v>
      </c>
      <c r="D15182" s="295"/>
    </row>
    <row r="15183" spans="1:4" x14ac:dyDescent="0.2">
      <c r="A15183" s="295">
        <v>0.2251387</v>
      </c>
      <c r="B15183" s="295"/>
      <c r="C15183" s="295">
        <v>0.2957032</v>
      </c>
      <c r="D15183" s="295"/>
    </row>
    <row r="15184" spans="1:4" x14ac:dyDescent="0.2">
      <c r="A15184" s="295">
        <v>0.22512550000000001</v>
      </c>
      <c r="B15184" s="295"/>
      <c r="C15184" s="295">
        <v>0.29567650000000001</v>
      </c>
      <c r="D15184" s="295"/>
    </row>
    <row r="15185" spans="1:4" x14ac:dyDescent="0.2">
      <c r="A15185" s="295">
        <v>0.22509979999999999</v>
      </c>
      <c r="B15185" s="295"/>
      <c r="C15185" s="295">
        <v>0.2956239</v>
      </c>
      <c r="D15185" s="295"/>
    </row>
    <row r="15186" spans="1:4" x14ac:dyDescent="0.2">
      <c r="A15186" s="295">
        <v>0.22509979999999999</v>
      </c>
      <c r="B15186" s="295"/>
      <c r="C15186" s="295">
        <v>0.2956239</v>
      </c>
      <c r="D15186" s="295"/>
    </row>
    <row r="15187" spans="1:4" x14ac:dyDescent="0.2">
      <c r="A15187" s="295">
        <v>0.22508710000000001</v>
      </c>
      <c r="B15187" s="295"/>
      <c r="C15187" s="295">
        <v>0.295597</v>
      </c>
      <c r="D15187" s="295"/>
    </row>
    <row r="15188" spans="1:4" x14ac:dyDescent="0.2">
      <c r="A15188" s="295">
        <v>0.22507199999999999</v>
      </c>
      <c r="B15188" s="295"/>
      <c r="C15188" s="295">
        <v>0.29557159999999999</v>
      </c>
      <c r="D15188" s="295"/>
    </row>
    <row r="15189" spans="1:4" x14ac:dyDescent="0.2">
      <c r="A15189" s="295">
        <v>0.22505990000000001</v>
      </c>
      <c r="B15189" s="295"/>
      <c r="C15189" s="295">
        <v>0.29554619999999998</v>
      </c>
      <c r="D15189" s="295"/>
    </row>
    <row r="15190" spans="1:4" x14ac:dyDescent="0.2">
      <c r="A15190" s="295">
        <v>0.22504679999999999</v>
      </c>
      <c r="B15190" s="295"/>
      <c r="C15190" s="295">
        <v>0.29553160000000001</v>
      </c>
      <c r="D15190" s="295"/>
    </row>
    <row r="15191" spans="1:4" x14ac:dyDescent="0.2">
      <c r="A15191" s="295">
        <v>0.22503409999999999</v>
      </c>
      <c r="B15191" s="295"/>
      <c r="C15191" s="295">
        <v>0.2955045</v>
      </c>
      <c r="D15191" s="295"/>
    </row>
    <row r="15192" spans="1:4" x14ac:dyDescent="0.2">
      <c r="A15192" s="295">
        <v>0.22500690000000001</v>
      </c>
      <c r="B15192" s="295"/>
      <c r="C15192" s="295">
        <v>0.29547610000000002</v>
      </c>
      <c r="D15192" s="295"/>
    </row>
    <row r="15193" spans="1:4" x14ac:dyDescent="0.2">
      <c r="A15193" s="295">
        <v>0.22498009999999999</v>
      </c>
      <c r="B15193" s="295"/>
      <c r="C15193" s="295">
        <v>0.29547610000000002</v>
      </c>
      <c r="D15193" s="295"/>
    </row>
    <row r="15194" spans="1:4" x14ac:dyDescent="0.2">
      <c r="A15194" s="295">
        <v>0.22498009999999999</v>
      </c>
      <c r="B15194" s="295"/>
      <c r="C15194" s="295">
        <v>0.2954639</v>
      </c>
      <c r="D15194" s="295"/>
    </row>
    <row r="15195" spans="1:4" x14ac:dyDescent="0.2">
      <c r="A15195" s="295">
        <v>0.22498009999999999</v>
      </c>
      <c r="B15195" s="295"/>
      <c r="C15195" s="295">
        <v>0.2954505</v>
      </c>
      <c r="D15195" s="295"/>
    </row>
    <row r="15196" spans="1:4" x14ac:dyDescent="0.2">
      <c r="A15196" s="295">
        <v>0.22496650000000001</v>
      </c>
      <c r="B15196" s="295"/>
      <c r="C15196" s="295">
        <v>0.2954505</v>
      </c>
      <c r="D15196" s="295"/>
    </row>
    <row r="15197" spans="1:4" x14ac:dyDescent="0.2">
      <c r="A15197" s="295">
        <v>0.22494130000000001</v>
      </c>
      <c r="B15197" s="295"/>
      <c r="C15197" s="295">
        <v>0.29543589999999997</v>
      </c>
      <c r="D15197" s="295"/>
    </row>
    <row r="15198" spans="1:4" x14ac:dyDescent="0.2">
      <c r="A15198" s="295">
        <v>0.22494130000000001</v>
      </c>
      <c r="B15198" s="295"/>
      <c r="C15198" s="295">
        <v>0.29539660000000001</v>
      </c>
      <c r="D15198" s="295"/>
    </row>
    <row r="15199" spans="1:4" x14ac:dyDescent="0.2">
      <c r="A15199" s="295">
        <v>0.22492809999999999</v>
      </c>
      <c r="B15199" s="295"/>
      <c r="C15199" s="295">
        <v>0.29538449999999999</v>
      </c>
      <c r="D15199" s="295"/>
    </row>
    <row r="15200" spans="1:4" x14ac:dyDescent="0.2">
      <c r="A15200" s="295">
        <v>0.2249003</v>
      </c>
      <c r="B15200" s="295"/>
      <c r="C15200" s="295">
        <v>0.2953441</v>
      </c>
      <c r="D15200" s="295"/>
    </row>
    <row r="15201" spans="1:4" x14ac:dyDescent="0.2">
      <c r="A15201" s="295">
        <v>0.2249003</v>
      </c>
      <c r="B15201" s="295"/>
      <c r="C15201" s="295">
        <v>0.29532950000000002</v>
      </c>
      <c r="D15201" s="295"/>
    </row>
    <row r="15202" spans="1:4" x14ac:dyDescent="0.2">
      <c r="A15202" s="295">
        <v>0.2249003</v>
      </c>
      <c r="B15202" s="295"/>
      <c r="C15202" s="295">
        <v>0.29532950000000002</v>
      </c>
      <c r="D15202" s="295"/>
    </row>
    <row r="15203" spans="1:4" x14ac:dyDescent="0.2">
      <c r="A15203" s="295">
        <v>0.2249003</v>
      </c>
      <c r="B15203" s="295"/>
      <c r="C15203" s="295">
        <v>0.29531740000000001</v>
      </c>
      <c r="D15203" s="295"/>
    </row>
    <row r="15204" spans="1:4" x14ac:dyDescent="0.2">
      <c r="A15204" s="295">
        <v>0.2249003</v>
      </c>
      <c r="B15204" s="295"/>
      <c r="C15204" s="295">
        <v>0.29529139999999998</v>
      </c>
      <c r="D15204" s="295"/>
    </row>
    <row r="15205" spans="1:4" x14ac:dyDescent="0.2">
      <c r="A15205" s="295">
        <v>0.22488820000000001</v>
      </c>
      <c r="B15205" s="295"/>
      <c r="C15205" s="295">
        <v>0.29529139999999998</v>
      </c>
      <c r="D15205" s="295"/>
    </row>
    <row r="15206" spans="1:4" x14ac:dyDescent="0.2">
      <c r="A15206" s="295">
        <v>0.22487309999999999</v>
      </c>
      <c r="B15206" s="295"/>
      <c r="C15206" s="295">
        <v>0.29524149999999999</v>
      </c>
      <c r="D15206" s="295"/>
    </row>
    <row r="15207" spans="1:4" x14ac:dyDescent="0.2">
      <c r="A15207" s="295">
        <v>0.22483359999999999</v>
      </c>
      <c r="B15207" s="295"/>
      <c r="C15207" s="295">
        <v>0.29524149999999999</v>
      </c>
      <c r="D15207" s="295"/>
    </row>
    <row r="15208" spans="1:4" x14ac:dyDescent="0.2">
      <c r="A15208" s="295">
        <v>0.2248204</v>
      </c>
      <c r="B15208" s="295"/>
      <c r="C15208" s="295">
        <v>0.29521320000000001</v>
      </c>
      <c r="D15208" s="295"/>
    </row>
    <row r="15209" spans="1:4" x14ac:dyDescent="0.2">
      <c r="A15209" s="295">
        <v>0.2248204</v>
      </c>
      <c r="B15209" s="295"/>
      <c r="C15209" s="295">
        <v>0.29518889999999998</v>
      </c>
      <c r="D15209" s="295"/>
    </row>
    <row r="15210" spans="1:4" x14ac:dyDescent="0.2">
      <c r="A15210" s="295">
        <v>0.22480530000000001</v>
      </c>
      <c r="B15210" s="295"/>
      <c r="C15210" s="295">
        <v>0.29517510000000002</v>
      </c>
      <c r="D15210" s="295"/>
    </row>
    <row r="15211" spans="1:4" x14ac:dyDescent="0.2">
      <c r="A15211" s="295">
        <v>0.22479009999999999</v>
      </c>
      <c r="B15211" s="295"/>
      <c r="C15211" s="295">
        <v>0.29514950000000001</v>
      </c>
      <c r="D15211" s="295"/>
    </row>
    <row r="15212" spans="1:4" x14ac:dyDescent="0.2">
      <c r="A15212" s="295">
        <v>0.22479009999999999</v>
      </c>
      <c r="B15212" s="295"/>
      <c r="C15212" s="295">
        <v>0.29513489999999998</v>
      </c>
      <c r="D15212" s="295"/>
    </row>
    <row r="15213" spans="1:4" x14ac:dyDescent="0.2">
      <c r="A15213" s="295">
        <v>0.22475220000000001</v>
      </c>
      <c r="B15213" s="295"/>
      <c r="C15213" s="295">
        <v>0.2951106</v>
      </c>
      <c r="D15213" s="295"/>
    </row>
    <row r="15214" spans="1:4" x14ac:dyDescent="0.2">
      <c r="A15214" s="295">
        <v>0.22473860000000001</v>
      </c>
      <c r="B15214" s="295"/>
      <c r="C15214" s="295">
        <v>0.2951106</v>
      </c>
      <c r="D15214" s="295"/>
    </row>
    <row r="15215" spans="1:4" x14ac:dyDescent="0.2">
      <c r="A15215" s="295">
        <v>0.22473860000000001</v>
      </c>
      <c r="B15215" s="295"/>
      <c r="C15215" s="295">
        <v>0.29508519999999999</v>
      </c>
      <c r="D15215" s="295"/>
    </row>
    <row r="15216" spans="1:4" x14ac:dyDescent="0.2">
      <c r="A15216" s="295">
        <v>0.22471140000000001</v>
      </c>
      <c r="B15216" s="295"/>
      <c r="C15216" s="295">
        <v>0.29508519999999999</v>
      </c>
      <c r="D15216" s="295"/>
    </row>
    <row r="15217" spans="1:4" x14ac:dyDescent="0.2">
      <c r="A15217" s="295">
        <v>0.22471140000000001</v>
      </c>
      <c r="B15217" s="295"/>
      <c r="C15217" s="295">
        <v>0.29504350000000001</v>
      </c>
      <c r="D15217" s="295"/>
    </row>
    <row r="15218" spans="1:4" x14ac:dyDescent="0.2">
      <c r="A15218" s="295">
        <v>0.2246987</v>
      </c>
      <c r="B15218" s="295"/>
      <c r="C15218" s="295">
        <v>0.29500589999999999</v>
      </c>
      <c r="D15218" s="295"/>
    </row>
    <row r="15219" spans="1:4" x14ac:dyDescent="0.2">
      <c r="A15219" s="295">
        <v>0.22468560000000001</v>
      </c>
      <c r="B15219" s="295"/>
      <c r="C15219" s="295">
        <v>0.29497879999999999</v>
      </c>
      <c r="D15219" s="295"/>
    </row>
    <row r="15220" spans="1:4" x14ac:dyDescent="0.2">
      <c r="A15220" s="295">
        <v>0.22467190000000001</v>
      </c>
      <c r="B15220" s="295"/>
      <c r="C15220" s="295">
        <v>0.29497879999999999</v>
      </c>
      <c r="D15220" s="295"/>
    </row>
    <row r="15221" spans="1:4" x14ac:dyDescent="0.2">
      <c r="A15221" s="295">
        <v>0.2246447</v>
      </c>
      <c r="B15221" s="295"/>
      <c r="C15221" s="295">
        <v>0.29495209999999999</v>
      </c>
      <c r="D15221" s="295"/>
    </row>
    <row r="15222" spans="1:4" x14ac:dyDescent="0.2">
      <c r="A15222" s="295">
        <v>0.2246447</v>
      </c>
      <c r="B15222" s="295"/>
      <c r="C15222" s="295">
        <v>0.29492610000000002</v>
      </c>
      <c r="D15222" s="295"/>
    </row>
    <row r="15223" spans="1:4" x14ac:dyDescent="0.2">
      <c r="A15223" s="295">
        <v>0.22463159999999999</v>
      </c>
      <c r="B15223" s="295"/>
      <c r="C15223" s="295">
        <v>0.29491279999999997</v>
      </c>
      <c r="D15223" s="295"/>
    </row>
    <row r="15224" spans="1:4" x14ac:dyDescent="0.2">
      <c r="A15224" s="295">
        <v>0.22463159999999999</v>
      </c>
      <c r="B15224" s="295"/>
      <c r="C15224" s="295">
        <v>0.29488700000000001</v>
      </c>
      <c r="D15224" s="295"/>
    </row>
    <row r="15225" spans="1:4" x14ac:dyDescent="0.2">
      <c r="A15225" s="295">
        <v>0.2246184</v>
      </c>
      <c r="B15225" s="295"/>
      <c r="C15225" s="295">
        <v>0.2948614</v>
      </c>
      <c r="D15225" s="295"/>
    </row>
    <row r="15226" spans="1:4" x14ac:dyDescent="0.2">
      <c r="A15226" s="295">
        <v>0.22459280000000001</v>
      </c>
      <c r="B15226" s="295"/>
      <c r="C15226" s="295">
        <v>0.2948344</v>
      </c>
      <c r="D15226" s="295"/>
    </row>
    <row r="15227" spans="1:4" x14ac:dyDescent="0.2">
      <c r="A15227" s="295">
        <v>0.22456490000000001</v>
      </c>
      <c r="B15227" s="295"/>
      <c r="C15227" s="295">
        <v>0.29481970000000002</v>
      </c>
      <c r="D15227" s="295"/>
    </row>
    <row r="15228" spans="1:4" x14ac:dyDescent="0.2">
      <c r="A15228" s="295">
        <v>0.22455169999999999</v>
      </c>
      <c r="B15228" s="295"/>
      <c r="C15228" s="295">
        <v>0.29480509999999999</v>
      </c>
      <c r="D15228" s="295"/>
    </row>
    <row r="15229" spans="1:4" x14ac:dyDescent="0.2">
      <c r="A15229" s="295">
        <v>0.22452459999999999</v>
      </c>
      <c r="B15229" s="295"/>
      <c r="C15229" s="295">
        <v>0.29479300000000003</v>
      </c>
      <c r="D15229" s="295"/>
    </row>
    <row r="15230" spans="1:4" x14ac:dyDescent="0.2">
      <c r="A15230" s="295">
        <v>0.22452459999999999</v>
      </c>
      <c r="B15230" s="295"/>
      <c r="C15230" s="295">
        <v>0.29475390000000001</v>
      </c>
      <c r="D15230" s="295"/>
    </row>
    <row r="15231" spans="1:4" x14ac:dyDescent="0.2">
      <c r="A15231" s="295">
        <v>0.2245114</v>
      </c>
      <c r="B15231" s="295"/>
      <c r="C15231" s="295">
        <v>0.29473929999999998</v>
      </c>
      <c r="D15231" s="295"/>
    </row>
    <row r="15232" spans="1:4" x14ac:dyDescent="0.2">
      <c r="A15232" s="295">
        <v>0.22449630000000001</v>
      </c>
      <c r="B15232" s="295"/>
      <c r="C15232" s="295">
        <v>0.2947148</v>
      </c>
      <c r="D15232" s="295"/>
    </row>
    <row r="15233" spans="1:4" x14ac:dyDescent="0.2">
      <c r="A15233" s="295">
        <v>0.22448419999999999</v>
      </c>
      <c r="B15233" s="295"/>
      <c r="C15233" s="295">
        <v>0.29468680000000003</v>
      </c>
      <c r="D15233" s="295"/>
    </row>
    <row r="15234" spans="1:4" x14ac:dyDescent="0.2">
      <c r="A15234" s="295">
        <v>0.22447059999999999</v>
      </c>
      <c r="B15234" s="295"/>
      <c r="C15234" s="295">
        <v>0.29467480000000001</v>
      </c>
      <c r="D15234" s="295"/>
    </row>
    <row r="15235" spans="1:4" x14ac:dyDescent="0.2">
      <c r="A15235" s="295">
        <v>0.2244574</v>
      </c>
      <c r="B15235" s="295"/>
      <c r="C15235" s="295">
        <v>0.29467480000000001</v>
      </c>
      <c r="D15235" s="295"/>
    </row>
    <row r="15236" spans="1:4" x14ac:dyDescent="0.2">
      <c r="A15236" s="295">
        <v>0.22443270000000001</v>
      </c>
      <c r="B15236" s="295"/>
      <c r="C15236" s="295">
        <v>0.2946356</v>
      </c>
      <c r="D15236" s="295"/>
    </row>
    <row r="15237" spans="1:4" x14ac:dyDescent="0.2">
      <c r="A15237" s="295">
        <v>0.22441749999999999</v>
      </c>
      <c r="B15237" s="295"/>
      <c r="C15237" s="295">
        <v>0.29460969999999997</v>
      </c>
      <c r="D15237" s="295"/>
    </row>
    <row r="15238" spans="1:4" x14ac:dyDescent="0.2">
      <c r="A15238" s="295">
        <v>0.2244044</v>
      </c>
      <c r="B15238" s="295"/>
      <c r="C15238" s="295">
        <v>0.29460969999999997</v>
      </c>
      <c r="D15238" s="295"/>
    </row>
    <row r="15239" spans="1:4" x14ac:dyDescent="0.2">
      <c r="A15239" s="295">
        <v>0.22437869999999999</v>
      </c>
      <c r="B15239" s="295"/>
      <c r="C15239" s="295">
        <v>0.29457070000000002</v>
      </c>
      <c r="D15239" s="295"/>
    </row>
    <row r="15240" spans="1:4" x14ac:dyDescent="0.2">
      <c r="A15240" s="295">
        <v>0.22437869999999999</v>
      </c>
      <c r="B15240" s="295"/>
      <c r="C15240" s="295">
        <v>0.29455700000000001</v>
      </c>
      <c r="D15240" s="295"/>
    </row>
    <row r="15241" spans="1:4" x14ac:dyDescent="0.2">
      <c r="A15241" s="295">
        <v>0.2243636</v>
      </c>
      <c r="B15241" s="295"/>
      <c r="C15241" s="295">
        <v>0.29454360000000002</v>
      </c>
      <c r="D15241" s="295"/>
    </row>
    <row r="15242" spans="1:4" x14ac:dyDescent="0.2">
      <c r="A15242" s="295">
        <v>0.2243636</v>
      </c>
      <c r="B15242" s="295"/>
      <c r="C15242" s="295">
        <v>0.2945316</v>
      </c>
      <c r="D15242" s="295"/>
    </row>
    <row r="15243" spans="1:4" x14ac:dyDescent="0.2">
      <c r="A15243" s="295">
        <v>0.22431000000000001</v>
      </c>
      <c r="B15243" s="295"/>
      <c r="C15243" s="295">
        <v>0.29450359999999998</v>
      </c>
      <c r="D15243" s="295"/>
    </row>
    <row r="15244" spans="1:4" x14ac:dyDescent="0.2">
      <c r="A15244" s="295">
        <v>0.22429689999999999</v>
      </c>
      <c r="B15244" s="295"/>
      <c r="C15244" s="295">
        <v>0.29450359999999998</v>
      </c>
      <c r="D15244" s="295"/>
    </row>
    <row r="15245" spans="1:4" x14ac:dyDescent="0.2">
      <c r="A15245" s="295">
        <v>0.22429689999999999</v>
      </c>
      <c r="B15245" s="295"/>
      <c r="C15245" s="295">
        <v>0.29448990000000003</v>
      </c>
      <c r="D15245" s="295"/>
    </row>
    <row r="15246" spans="1:4" x14ac:dyDescent="0.2">
      <c r="A15246" s="295">
        <v>0.22427169999999999</v>
      </c>
      <c r="B15246" s="295"/>
      <c r="C15246" s="295">
        <v>0.29447780000000001</v>
      </c>
      <c r="D15246" s="295"/>
    </row>
    <row r="15247" spans="1:4" x14ac:dyDescent="0.2">
      <c r="A15247" s="295">
        <v>0.224247</v>
      </c>
      <c r="B15247" s="295"/>
      <c r="C15247" s="295">
        <v>0.29447780000000001</v>
      </c>
      <c r="D15247" s="295"/>
    </row>
    <row r="15248" spans="1:4" x14ac:dyDescent="0.2">
      <c r="A15248" s="295">
        <v>0.22423180000000001</v>
      </c>
      <c r="B15248" s="295"/>
      <c r="C15248" s="295">
        <v>0.2944252</v>
      </c>
      <c r="D15248" s="295"/>
    </row>
    <row r="15249" spans="1:4" x14ac:dyDescent="0.2">
      <c r="A15249" s="295">
        <v>0.22423180000000001</v>
      </c>
      <c r="B15249" s="295"/>
      <c r="C15249" s="295">
        <v>0.2944252</v>
      </c>
      <c r="D15249" s="295"/>
    </row>
    <row r="15250" spans="1:4" x14ac:dyDescent="0.2">
      <c r="A15250" s="295">
        <v>0.22423180000000001</v>
      </c>
      <c r="B15250" s="295"/>
      <c r="C15250" s="295">
        <v>0.29438589999999998</v>
      </c>
      <c r="D15250" s="295"/>
    </row>
    <row r="15251" spans="1:4" x14ac:dyDescent="0.2">
      <c r="A15251" s="295">
        <v>0.22420499999999999</v>
      </c>
      <c r="B15251" s="295"/>
      <c r="C15251" s="295">
        <v>0.29435919999999999</v>
      </c>
      <c r="D15251" s="295"/>
    </row>
    <row r="15252" spans="1:4" x14ac:dyDescent="0.2">
      <c r="A15252" s="295">
        <v>0.2241803</v>
      </c>
      <c r="B15252" s="295"/>
      <c r="C15252" s="295">
        <v>0.2943325</v>
      </c>
      <c r="D15252" s="295"/>
    </row>
    <row r="15253" spans="1:4" x14ac:dyDescent="0.2">
      <c r="A15253" s="295">
        <v>0.2241803</v>
      </c>
      <c r="B15253" s="295"/>
      <c r="C15253" s="295">
        <v>0.29430539999999999</v>
      </c>
      <c r="D15253" s="295"/>
    </row>
    <row r="15254" spans="1:4" x14ac:dyDescent="0.2">
      <c r="A15254" s="295">
        <v>0.2241803</v>
      </c>
      <c r="B15254" s="295"/>
      <c r="C15254" s="295">
        <v>0.29429319999999998</v>
      </c>
      <c r="D15254" s="295"/>
    </row>
    <row r="15255" spans="1:4" x14ac:dyDescent="0.2">
      <c r="A15255" s="295">
        <v>0.22416510000000001</v>
      </c>
      <c r="B15255" s="295"/>
      <c r="C15255" s="295">
        <v>0.29426479999999999</v>
      </c>
      <c r="D15255" s="295"/>
    </row>
    <row r="15256" spans="1:4" x14ac:dyDescent="0.2">
      <c r="A15256" s="295">
        <v>0.22416510000000001</v>
      </c>
      <c r="B15256" s="295"/>
      <c r="C15256" s="295">
        <v>0.29425279999999998</v>
      </c>
      <c r="D15256" s="295"/>
    </row>
    <row r="15257" spans="1:4" x14ac:dyDescent="0.2">
      <c r="A15257" s="295">
        <v>0.22415199999999999</v>
      </c>
      <c r="B15257" s="295"/>
      <c r="C15257" s="295">
        <v>0.29422720000000002</v>
      </c>
      <c r="D15257" s="295"/>
    </row>
    <row r="15258" spans="1:4" x14ac:dyDescent="0.2">
      <c r="A15258" s="295">
        <v>0.2241399</v>
      </c>
      <c r="B15258" s="295"/>
      <c r="C15258" s="295">
        <v>0.29422720000000002</v>
      </c>
      <c r="D15258" s="295"/>
    </row>
    <row r="15259" spans="1:4" x14ac:dyDescent="0.2">
      <c r="A15259" s="295">
        <v>0.22412480000000001</v>
      </c>
      <c r="B15259" s="295"/>
      <c r="C15259" s="295">
        <v>0.29422720000000002</v>
      </c>
      <c r="D15259" s="295"/>
    </row>
    <row r="15260" spans="1:4" x14ac:dyDescent="0.2">
      <c r="A15260" s="295">
        <v>0.22411210000000001</v>
      </c>
      <c r="B15260" s="295"/>
      <c r="C15260" s="295">
        <v>0.29418650000000002</v>
      </c>
      <c r="D15260" s="295"/>
    </row>
    <row r="15261" spans="1:4" x14ac:dyDescent="0.2">
      <c r="A15261" s="295">
        <v>0.22411210000000001</v>
      </c>
      <c r="B15261" s="295"/>
      <c r="C15261" s="295">
        <v>0.29417320000000002</v>
      </c>
      <c r="D15261" s="295"/>
    </row>
    <row r="15262" spans="1:4" x14ac:dyDescent="0.2">
      <c r="A15262" s="295">
        <v>0.2240984</v>
      </c>
      <c r="B15262" s="295"/>
      <c r="C15262" s="295">
        <v>0.29413410000000001</v>
      </c>
      <c r="D15262" s="295"/>
    </row>
    <row r="15263" spans="1:4" x14ac:dyDescent="0.2">
      <c r="A15263" s="295">
        <v>0.22408639999999999</v>
      </c>
      <c r="B15263" s="295"/>
      <c r="C15263" s="295">
        <v>0.2941204</v>
      </c>
      <c r="D15263" s="295"/>
    </row>
    <row r="15264" spans="1:4" x14ac:dyDescent="0.2">
      <c r="A15264" s="295">
        <v>0.2240732</v>
      </c>
      <c r="B15264" s="295"/>
      <c r="C15264" s="295">
        <v>0.29410700000000001</v>
      </c>
      <c r="D15264" s="295"/>
    </row>
    <row r="15265" spans="1:4" x14ac:dyDescent="0.2">
      <c r="A15265" s="295">
        <v>0.2240732</v>
      </c>
      <c r="B15265" s="295"/>
      <c r="C15265" s="295">
        <v>0.29408269999999997</v>
      </c>
      <c r="D15265" s="295"/>
    </row>
    <row r="15266" spans="1:4" x14ac:dyDescent="0.2">
      <c r="A15266" s="295">
        <v>0.22406119999999999</v>
      </c>
      <c r="B15266" s="295"/>
      <c r="C15266" s="295">
        <v>0.29405730000000002</v>
      </c>
      <c r="D15266" s="295"/>
    </row>
    <row r="15267" spans="1:4" x14ac:dyDescent="0.2">
      <c r="A15267" s="295">
        <v>0.22406119999999999</v>
      </c>
      <c r="B15267" s="295"/>
      <c r="C15267" s="295">
        <v>0.2940451</v>
      </c>
      <c r="D15267" s="295"/>
    </row>
    <row r="15268" spans="1:4" x14ac:dyDescent="0.2">
      <c r="A15268" s="295">
        <v>0.2240202</v>
      </c>
      <c r="B15268" s="295"/>
      <c r="C15268" s="295">
        <v>0.29399130000000001</v>
      </c>
      <c r="D15268" s="295"/>
    </row>
    <row r="15269" spans="1:4" x14ac:dyDescent="0.2">
      <c r="A15269" s="295">
        <v>0.22399450000000001</v>
      </c>
      <c r="B15269" s="295"/>
      <c r="C15269" s="295">
        <v>0.29399130000000001</v>
      </c>
      <c r="D15269" s="295"/>
    </row>
    <row r="15270" spans="1:4" x14ac:dyDescent="0.2">
      <c r="A15270" s="295">
        <v>0.22399450000000001</v>
      </c>
      <c r="B15270" s="295"/>
      <c r="C15270" s="295">
        <v>0.29397669999999998</v>
      </c>
      <c r="D15270" s="295"/>
    </row>
    <row r="15271" spans="1:4" x14ac:dyDescent="0.2">
      <c r="A15271" s="295">
        <v>0.22399450000000001</v>
      </c>
      <c r="B15271" s="295"/>
      <c r="C15271" s="295">
        <v>0.2939387</v>
      </c>
      <c r="D15271" s="295"/>
    </row>
    <row r="15272" spans="1:4" x14ac:dyDescent="0.2">
      <c r="A15272" s="295">
        <v>0.22398090000000001</v>
      </c>
      <c r="B15272" s="295"/>
      <c r="C15272" s="295">
        <v>0.2939253</v>
      </c>
      <c r="D15272" s="295"/>
    </row>
    <row r="15273" spans="1:4" x14ac:dyDescent="0.2">
      <c r="A15273" s="295">
        <v>0.2239526</v>
      </c>
      <c r="B15273" s="295"/>
      <c r="C15273" s="295">
        <v>0.29388730000000002</v>
      </c>
      <c r="D15273" s="295"/>
    </row>
    <row r="15274" spans="1:4" x14ac:dyDescent="0.2">
      <c r="A15274" s="295">
        <v>0.22394049999999999</v>
      </c>
      <c r="B15274" s="295"/>
      <c r="C15274" s="295">
        <v>0.29387259999999998</v>
      </c>
      <c r="D15274" s="295"/>
    </row>
    <row r="15275" spans="1:4" x14ac:dyDescent="0.2">
      <c r="A15275" s="295">
        <v>0.2239274</v>
      </c>
      <c r="B15275" s="295"/>
      <c r="C15275" s="295">
        <v>0.29385929999999999</v>
      </c>
      <c r="D15275" s="295"/>
    </row>
    <row r="15276" spans="1:4" x14ac:dyDescent="0.2">
      <c r="A15276" s="295">
        <v>0.2239274</v>
      </c>
      <c r="B15276" s="295"/>
      <c r="C15276" s="295">
        <v>0.29384470000000001</v>
      </c>
      <c r="D15276" s="295"/>
    </row>
    <row r="15277" spans="1:4" x14ac:dyDescent="0.2">
      <c r="A15277" s="295">
        <v>0.22390099999999999</v>
      </c>
      <c r="B15277" s="295"/>
      <c r="C15277" s="295">
        <v>0.29381930000000001</v>
      </c>
      <c r="D15277" s="295"/>
    </row>
    <row r="15278" spans="1:4" x14ac:dyDescent="0.2">
      <c r="A15278" s="295">
        <v>0.2238859</v>
      </c>
      <c r="B15278" s="295"/>
      <c r="C15278" s="295">
        <v>0.29381930000000001</v>
      </c>
      <c r="D15278" s="295"/>
    </row>
    <row r="15279" spans="1:4" x14ac:dyDescent="0.2">
      <c r="A15279" s="295">
        <v>0.22387380000000001</v>
      </c>
      <c r="B15279" s="295"/>
      <c r="C15279" s="295">
        <v>0.29380719999999999</v>
      </c>
      <c r="D15279" s="295"/>
    </row>
    <row r="15280" spans="1:4" x14ac:dyDescent="0.2">
      <c r="A15280" s="295">
        <v>0.22387380000000001</v>
      </c>
      <c r="B15280" s="295"/>
      <c r="C15280" s="295">
        <v>0.29378130000000002</v>
      </c>
      <c r="D15280" s="295"/>
    </row>
    <row r="15281" spans="1:4" x14ac:dyDescent="0.2">
      <c r="A15281" s="295">
        <v>0.22387380000000001</v>
      </c>
      <c r="B15281" s="295"/>
      <c r="C15281" s="295">
        <v>0.29376659999999999</v>
      </c>
      <c r="D15281" s="295"/>
    </row>
    <row r="15282" spans="1:4" x14ac:dyDescent="0.2">
      <c r="A15282" s="295">
        <v>0.22386110000000001</v>
      </c>
      <c r="B15282" s="295"/>
      <c r="C15282" s="295">
        <v>0.29375289999999998</v>
      </c>
      <c r="D15282" s="295"/>
    </row>
    <row r="15283" spans="1:4" x14ac:dyDescent="0.2">
      <c r="A15283" s="295">
        <v>0.2238491</v>
      </c>
      <c r="B15283" s="295"/>
      <c r="C15283" s="295">
        <v>0.29367589999999999</v>
      </c>
      <c r="D15283" s="295"/>
    </row>
    <row r="15284" spans="1:4" x14ac:dyDescent="0.2">
      <c r="A15284" s="295">
        <v>0.22383539999999999</v>
      </c>
      <c r="B15284" s="295"/>
      <c r="C15284" s="295">
        <v>0.29363660000000003</v>
      </c>
      <c r="D15284" s="295"/>
    </row>
    <row r="15285" spans="1:4" x14ac:dyDescent="0.2">
      <c r="A15285" s="295">
        <v>0.22380720000000001</v>
      </c>
      <c r="B15285" s="295"/>
      <c r="C15285" s="295">
        <v>0.29362199999999999</v>
      </c>
      <c r="D15285" s="295"/>
    </row>
    <row r="15286" spans="1:4" x14ac:dyDescent="0.2">
      <c r="A15286" s="295">
        <v>0.22379399999999999</v>
      </c>
      <c r="B15286" s="295"/>
      <c r="C15286" s="295">
        <v>0.29360989999999998</v>
      </c>
      <c r="D15286" s="295"/>
    </row>
    <row r="15287" spans="1:4" x14ac:dyDescent="0.2">
      <c r="A15287" s="295">
        <v>0.22379399999999999</v>
      </c>
      <c r="B15287" s="295"/>
      <c r="C15287" s="295">
        <v>0.2935815</v>
      </c>
      <c r="D15287" s="295"/>
    </row>
    <row r="15288" spans="1:4" x14ac:dyDescent="0.2">
      <c r="A15288" s="295">
        <v>0.22378200000000001</v>
      </c>
      <c r="B15288" s="295"/>
      <c r="C15288" s="295">
        <v>0.2935815</v>
      </c>
      <c r="D15288" s="295"/>
    </row>
    <row r="15289" spans="1:4" x14ac:dyDescent="0.2">
      <c r="A15289" s="295">
        <v>0.22378200000000001</v>
      </c>
      <c r="B15289" s="295"/>
      <c r="C15289" s="295">
        <v>0.29354259999999999</v>
      </c>
      <c r="D15289" s="295"/>
    </row>
    <row r="15290" spans="1:4" x14ac:dyDescent="0.2">
      <c r="A15290" s="295">
        <v>0.2237556</v>
      </c>
      <c r="B15290" s="295"/>
      <c r="C15290" s="295">
        <v>0.29352929999999999</v>
      </c>
      <c r="D15290" s="295"/>
    </row>
    <row r="15291" spans="1:4" x14ac:dyDescent="0.2">
      <c r="A15291" s="295">
        <v>0.22374250000000001</v>
      </c>
      <c r="B15291" s="295"/>
      <c r="C15291" s="295">
        <v>0.29351719999999998</v>
      </c>
      <c r="D15291" s="295"/>
    </row>
    <row r="15292" spans="1:4" x14ac:dyDescent="0.2">
      <c r="A15292" s="295">
        <v>0.22374250000000001</v>
      </c>
      <c r="B15292" s="295"/>
      <c r="C15292" s="295">
        <v>0.29349120000000001</v>
      </c>
      <c r="D15292" s="295"/>
    </row>
    <row r="15293" spans="1:4" x14ac:dyDescent="0.2">
      <c r="A15293" s="295">
        <v>0.22374250000000001</v>
      </c>
      <c r="B15293" s="295"/>
      <c r="C15293" s="295">
        <v>0.29348459999999998</v>
      </c>
      <c r="D15293" s="295"/>
    </row>
    <row r="15294" spans="1:4" x14ac:dyDescent="0.2">
      <c r="A15294" s="295">
        <v>0.2237016</v>
      </c>
      <c r="B15294" s="295"/>
      <c r="C15294" s="295">
        <v>0.29347790000000001</v>
      </c>
      <c r="D15294" s="295"/>
    </row>
    <row r="15295" spans="1:4" x14ac:dyDescent="0.2">
      <c r="A15295" s="295">
        <v>0.2236889</v>
      </c>
      <c r="B15295" s="295"/>
      <c r="C15295" s="295">
        <v>0.29344949999999997</v>
      </c>
      <c r="D15295" s="295"/>
    </row>
    <row r="15296" spans="1:4" x14ac:dyDescent="0.2">
      <c r="A15296" s="295">
        <v>0.22367580000000001</v>
      </c>
      <c r="B15296" s="295"/>
      <c r="C15296" s="295">
        <v>0.2934252</v>
      </c>
      <c r="D15296" s="295"/>
    </row>
    <row r="15297" spans="1:4" x14ac:dyDescent="0.2">
      <c r="A15297" s="295">
        <v>0.22364899999999999</v>
      </c>
      <c r="B15297" s="295"/>
      <c r="C15297" s="295">
        <v>0.29340090000000002</v>
      </c>
      <c r="D15297" s="295"/>
    </row>
    <row r="15298" spans="1:4" x14ac:dyDescent="0.2">
      <c r="A15298" s="295">
        <v>0.22364899999999999</v>
      </c>
      <c r="B15298" s="295"/>
      <c r="C15298" s="295">
        <v>0.29337390000000002</v>
      </c>
      <c r="D15298" s="295"/>
    </row>
    <row r="15299" spans="1:4" x14ac:dyDescent="0.2">
      <c r="A15299" s="295">
        <v>0.22363379999999999</v>
      </c>
      <c r="B15299" s="295"/>
      <c r="C15299" s="295">
        <v>0.29337390000000002</v>
      </c>
      <c r="D15299" s="295"/>
    </row>
    <row r="15300" spans="1:4" x14ac:dyDescent="0.2">
      <c r="A15300" s="295">
        <v>0.22363379999999999</v>
      </c>
      <c r="B15300" s="295"/>
      <c r="C15300" s="295">
        <v>0.29336010000000001</v>
      </c>
      <c r="D15300" s="295"/>
    </row>
    <row r="15301" spans="1:4" x14ac:dyDescent="0.2">
      <c r="A15301" s="295">
        <v>0.22360659999999999</v>
      </c>
      <c r="B15301" s="295"/>
      <c r="C15301" s="295">
        <v>0.29334789999999999</v>
      </c>
      <c r="D15301" s="295"/>
    </row>
    <row r="15302" spans="1:4" x14ac:dyDescent="0.2">
      <c r="A15302" s="295">
        <v>0.22359299999999999</v>
      </c>
      <c r="B15302" s="295"/>
      <c r="C15302" s="295">
        <v>0.29330620000000002</v>
      </c>
      <c r="D15302" s="295"/>
    </row>
    <row r="15303" spans="1:4" x14ac:dyDescent="0.2">
      <c r="A15303" s="295">
        <v>0.22358030000000001</v>
      </c>
      <c r="B15303" s="295"/>
      <c r="C15303" s="295">
        <v>0.29330610000000001</v>
      </c>
      <c r="D15303" s="295"/>
    </row>
    <row r="15304" spans="1:4" x14ac:dyDescent="0.2">
      <c r="A15304" s="295">
        <v>0.22358030000000001</v>
      </c>
      <c r="B15304" s="295"/>
      <c r="C15304" s="295">
        <v>0.29325499999999999</v>
      </c>
      <c r="D15304" s="295"/>
    </row>
    <row r="15305" spans="1:4" x14ac:dyDescent="0.2">
      <c r="A15305" s="295">
        <v>0.22353999999999999</v>
      </c>
      <c r="B15305" s="295"/>
      <c r="C15305" s="295">
        <v>0.29322789999999999</v>
      </c>
      <c r="D15305" s="295"/>
    </row>
    <row r="15306" spans="1:4" x14ac:dyDescent="0.2">
      <c r="A15306" s="295">
        <v>0.22353999999999999</v>
      </c>
      <c r="B15306" s="295"/>
      <c r="C15306" s="295">
        <v>0.29320099999999999</v>
      </c>
      <c r="D15306" s="295"/>
    </row>
    <row r="15307" spans="1:4" x14ac:dyDescent="0.2">
      <c r="A15307" s="295">
        <v>0.2235279</v>
      </c>
      <c r="B15307" s="295"/>
      <c r="C15307" s="295">
        <v>0.293161</v>
      </c>
      <c r="D15307" s="295"/>
    </row>
    <row r="15308" spans="1:4" x14ac:dyDescent="0.2">
      <c r="A15308" s="295">
        <v>0.2235279</v>
      </c>
      <c r="B15308" s="295"/>
      <c r="C15308" s="295">
        <v>0.29310809999999998</v>
      </c>
      <c r="D15308" s="295"/>
    </row>
    <row r="15309" spans="1:4" x14ac:dyDescent="0.2">
      <c r="A15309" s="295">
        <v>0.22351589999999999</v>
      </c>
      <c r="B15309" s="295"/>
      <c r="C15309" s="295">
        <v>0.29310809999999998</v>
      </c>
      <c r="D15309" s="295"/>
    </row>
    <row r="15310" spans="1:4" x14ac:dyDescent="0.2">
      <c r="A15310" s="295">
        <v>0.2234749</v>
      </c>
      <c r="B15310" s="295"/>
      <c r="C15310" s="295">
        <v>0.2930681</v>
      </c>
      <c r="D15310" s="295"/>
    </row>
    <row r="15311" spans="1:4" x14ac:dyDescent="0.2">
      <c r="A15311" s="295">
        <v>0.2234612</v>
      </c>
      <c r="B15311" s="295"/>
      <c r="C15311" s="295">
        <v>0.29304210000000003</v>
      </c>
      <c r="D15311" s="295"/>
    </row>
    <row r="15312" spans="1:4" x14ac:dyDescent="0.2">
      <c r="A15312" s="295">
        <v>0.2234612</v>
      </c>
      <c r="B15312" s="295"/>
      <c r="C15312" s="295">
        <v>0.29301539999999998</v>
      </c>
      <c r="D15312" s="295"/>
    </row>
    <row r="15313" spans="1:4" x14ac:dyDescent="0.2">
      <c r="A15313" s="295">
        <v>0.22343650000000001</v>
      </c>
      <c r="B15313" s="295"/>
      <c r="C15313" s="295">
        <v>0.29297519999999999</v>
      </c>
      <c r="D15313" s="295"/>
    </row>
    <row r="15314" spans="1:4" x14ac:dyDescent="0.2">
      <c r="A15314" s="295">
        <v>0.22342129999999999</v>
      </c>
      <c r="B15314" s="295"/>
      <c r="C15314" s="295">
        <v>0.29296179999999999</v>
      </c>
      <c r="D15314" s="295"/>
    </row>
    <row r="15315" spans="1:4" x14ac:dyDescent="0.2">
      <c r="A15315" s="295">
        <v>0.22342129999999999</v>
      </c>
      <c r="B15315" s="295"/>
      <c r="C15315" s="295">
        <v>0.29292230000000002</v>
      </c>
      <c r="D15315" s="295"/>
    </row>
    <row r="15316" spans="1:4" x14ac:dyDescent="0.2">
      <c r="A15316" s="295">
        <v>0.22340930000000001</v>
      </c>
      <c r="B15316" s="295"/>
      <c r="C15316" s="295">
        <v>0.29292230000000002</v>
      </c>
      <c r="D15316" s="295"/>
    </row>
    <row r="15317" spans="1:4" x14ac:dyDescent="0.2">
      <c r="A15317" s="295">
        <v>0.22340930000000001</v>
      </c>
      <c r="B15317" s="295"/>
      <c r="C15317" s="295">
        <v>0.29289539999999997</v>
      </c>
      <c r="D15317" s="295"/>
    </row>
    <row r="15318" spans="1:4" x14ac:dyDescent="0.2">
      <c r="A15318" s="295">
        <v>0.22336980000000001</v>
      </c>
      <c r="B15318" s="295"/>
      <c r="C15318" s="295">
        <v>0.29288170000000002</v>
      </c>
      <c r="D15318" s="295"/>
    </row>
    <row r="15319" spans="1:4" x14ac:dyDescent="0.2">
      <c r="A15319" s="295">
        <v>0.22336980000000001</v>
      </c>
      <c r="B15319" s="295"/>
      <c r="C15319" s="295">
        <v>0.2928694</v>
      </c>
      <c r="D15319" s="295"/>
    </row>
    <row r="15320" spans="1:4" x14ac:dyDescent="0.2">
      <c r="A15320" s="295">
        <v>0.2233578</v>
      </c>
      <c r="B15320" s="295"/>
      <c r="C15320" s="295">
        <v>0.29284280000000001</v>
      </c>
      <c r="D15320" s="295"/>
    </row>
    <row r="15321" spans="1:4" x14ac:dyDescent="0.2">
      <c r="A15321" s="295">
        <v>0.22332949999999999</v>
      </c>
      <c r="B15321" s="295"/>
      <c r="C15321" s="295">
        <v>0.29281849999999998</v>
      </c>
      <c r="D15321" s="295"/>
    </row>
    <row r="15322" spans="1:4" x14ac:dyDescent="0.2">
      <c r="A15322" s="295">
        <v>0.2233038</v>
      </c>
      <c r="B15322" s="295"/>
      <c r="C15322" s="295">
        <v>0.29280469999999997</v>
      </c>
      <c r="D15322" s="295"/>
    </row>
    <row r="15323" spans="1:4" x14ac:dyDescent="0.2">
      <c r="A15323" s="295">
        <v>0.2233038</v>
      </c>
      <c r="B15323" s="295"/>
      <c r="C15323" s="295">
        <v>0.2927768</v>
      </c>
      <c r="D15323" s="295"/>
    </row>
    <row r="15324" spans="1:4" x14ac:dyDescent="0.2">
      <c r="A15324" s="295">
        <v>0.22327659999999999</v>
      </c>
      <c r="B15324" s="295"/>
      <c r="C15324" s="295">
        <v>0.29276449999999998</v>
      </c>
      <c r="D15324" s="295"/>
    </row>
    <row r="15325" spans="1:4" x14ac:dyDescent="0.2">
      <c r="A15325" s="295">
        <v>0.22326389999999999</v>
      </c>
      <c r="B15325" s="295"/>
      <c r="C15325" s="295">
        <v>0.29276449999999998</v>
      </c>
      <c r="D15325" s="295"/>
    </row>
    <row r="15326" spans="1:4" x14ac:dyDescent="0.2">
      <c r="A15326" s="295">
        <v>0.22324869999999999</v>
      </c>
      <c r="B15326" s="295"/>
      <c r="C15326" s="295">
        <v>0.29275220000000002</v>
      </c>
      <c r="D15326" s="295"/>
    </row>
    <row r="15327" spans="1:4" x14ac:dyDescent="0.2">
      <c r="A15327" s="295">
        <v>0.22324869999999999</v>
      </c>
      <c r="B15327" s="295"/>
      <c r="C15327" s="295">
        <v>0.29271219999999998</v>
      </c>
      <c r="D15327" s="295"/>
    </row>
    <row r="15328" spans="1:4" x14ac:dyDescent="0.2">
      <c r="A15328" s="295">
        <v>0.22323560000000001</v>
      </c>
      <c r="B15328" s="295"/>
      <c r="C15328" s="295">
        <v>0.29269849999999997</v>
      </c>
      <c r="D15328" s="295"/>
    </row>
    <row r="15329" spans="1:4" x14ac:dyDescent="0.2">
      <c r="A15329" s="295">
        <v>0.22323560000000001</v>
      </c>
      <c r="B15329" s="295"/>
      <c r="C15329" s="295">
        <v>0.29267159999999998</v>
      </c>
      <c r="D15329" s="295"/>
    </row>
    <row r="15330" spans="1:4" x14ac:dyDescent="0.2">
      <c r="A15330" s="295">
        <v>0.22322040000000001</v>
      </c>
      <c r="B15330" s="295"/>
      <c r="C15330" s="295">
        <v>0.29267159999999998</v>
      </c>
      <c r="D15330" s="295"/>
    </row>
    <row r="15331" spans="1:4" x14ac:dyDescent="0.2">
      <c r="A15331" s="295">
        <v>0.22320680000000001</v>
      </c>
      <c r="B15331" s="295"/>
      <c r="C15331" s="295">
        <v>0.29261520000000002</v>
      </c>
      <c r="D15331" s="295"/>
    </row>
    <row r="15332" spans="1:4" x14ac:dyDescent="0.2">
      <c r="A15332" s="295">
        <v>0.22318089999999999</v>
      </c>
      <c r="B15332" s="295"/>
      <c r="C15332" s="295">
        <v>0.29261520000000002</v>
      </c>
      <c r="D15332" s="295"/>
    </row>
    <row r="15333" spans="1:4" x14ac:dyDescent="0.2">
      <c r="A15333" s="295">
        <v>0.2231689</v>
      </c>
      <c r="B15333" s="295"/>
      <c r="C15333" s="295">
        <v>0.29259089999999999</v>
      </c>
      <c r="D15333" s="295"/>
    </row>
    <row r="15334" spans="1:4" x14ac:dyDescent="0.2">
      <c r="A15334" s="295">
        <v>0.2231689</v>
      </c>
      <c r="B15334" s="295"/>
      <c r="C15334" s="295">
        <v>0.29255219999999998</v>
      </c>
      <c r="D15334" s="295"/>
    </row>
    <row r="15335" spans="1:4" x14ac:dyDescent="0.2">
      <c r="A15335" s="295">
        <v>0.2231689</v>
      </c>
      <c r="B15335" s="295"/>
      <c r="C15335" s="295">
        <v>0.29254000000000002</v>
      </c>
      <c r="D15335" s="295"/>
    </row>
    <row r="15336" spans="1:4" x14ac:dyDescent="0.2">
      <c r="A15336" s="295">
        <v>0.2231689</v>
      </c>
      <c r="B15336" s="295"/>
      <c r="C15336" s="295">
        <v>0.29254000000000002</v>
      </c>
      <c r="D15336" s="295"/>
    </row>
    <row r="15337" spans="1:4" x14ac:dyDescent="0.2">
      <c r="A15337" s="295">
        <v>0.2231552</v>
      </c>
      <c r="B15337" s="295"/>
      <c r="C15337" s="295">
        <v>0.29249969999999997</v>
      </c>
      <c r="D15337" s="295"/>
    </row>
    <row r="15338" spans="1:4" x14ac:dyDescent="0.2">
      <c r="A15338" s="295">
        <v>0.2231281</v>
      </c>
      <c r="B15338" s="295"/>
      <c r="C15338" s="295">
        <v>0.29248600000000002</v>
      </c>
      <c r="D15338" s="295"/>
    </row>
    <row r="15339" spans="1:4" x14ac:dyDescent="0.2">
      <c r="A15339" s="295">
        <v>0.2231022</v>
      </c>
      <c r="B15339" s="295"/>
      <c r="C15339" s="295">
        <v>0.292435</v>
      </c>
      <c r="D15339" s="295"/>
    </row>
    <row r="15340" spans="1:4" x14ac:dyDescent="0.2">
      <c r="A15340" s="295">
        <v>0.22309019999999999</v>
      </c>
      <c r="B15340" s="295"/>
      <c r="C15340" s="295">
        <v>0.29242040000000002</v>
      </c>
      <c r="D15340" s="295"/>
    </row>
    <row r="15341" spans="1:4" x14ac:dyDescent="0.2">
      <c r="A15341" s="295">
        <v>0.22309019999999999</v>
      </c>
      <c r="B15341" s="295"/>
      <c r="C15341" s="295">
        <v>0.2923827</v>
      </c>
      <c r="D15341" s="295"/>
    </row>
    <row r="15342" spans="1:4" x14ac:dyDescent="0.2">
      <c r="A15342" s="295">
        <v>0.22309019999999999</v>
      </c>
      <c r="B15342" s="295"/>
      <c r="C15342" s="295">
        <v>0.29235670000000002</v>
      </c>
      <c r="D15342" s="295"/>
    </row>
    <row r="15343" spans="1:4" x14ac:dyDescent="0.2">
      <c r="A15343" s="295">
        <v>0.2230471</v>
      </c>
      <c r="B15343" s="295"/>
      <c r="C15343" s="295">
        <v>0.29235670000000002</v>
      </c>
      <c r="D15343" s="295"/>
    </row>
    <row r="15344" spans="1:4" x14ac:dyDescent="0.2">
      <c r="A15344" s="295">
        <v>0.2230471</v>
      </c>
      <c r="B15344" s="295"/>
      <c r="C15344" s="295">
        <v>0.29233009999999998</v>
      </c>
      <c r="D15344" s="295"/>
    </row>
    <row r="15345" spans="1:4" x14ac:dyDescent="0.2">
      <c r="A15345" s="295">
        <v>0.2230335</v>
      </c>
      <c r="B15345" s="295"/>
      <c r="C15345" s="295">
        <v>0.29229070000000001</v>
      </c>
      <c r="D15345" s="295"/>
    </row>
    <row r="15346" spans="1:4" x14ac:dyDescent="0.2">
      <c r="A15346" s="295">
        <v>0.22302040000000001</v>
      </c>
      <c r="B15346" s="295"/>
      <c r="C15346" s="295">
        <v>0.29227700000000001</v>
      </c>
      <c r="D15346" s="295"/>
    </row>
    <row r="15347" spans="1:4" x14ac:dyDescent="0.2">
      <c r="A15347" s="295">
        <v>0.22302040000000001</v>
      </c>
      <c r="B15347" s="295"/>
      <c r="C15347" s="295">
        <v>0.29227700000000001</v>
      </c>
      <c r="D15347" s="295"/>
    </row>
    <row r="15348" spans="1:4" x14ac:dyDescent="0.2">
      <c r="A15348" s="295">
        <v>0.22300519999999999</v>
      </c>
      <c r="B15348" s="295"/>
      <c r="C15348" s="295">
        <v>0.292265</v>
      </c>
      <c r="D15348" s="295"/>
    </row>
    <row r="15349" spans="1:4" x14ac:dyDescent="0.2">
      <c r="A15349" s="295">
        <v>0.22296530000000001</v>
      </c>
      <c r="B15349" s="295"/>
      <c r="C15349" s="295">
        <v>0.29223939999999998</v>
      </c>
      <c r="D15349" s="295"/>
    </row>
    <row r="15350" spans="1:4" x14ac:dyDescent="0.2">
      <c r="A15350" s="295">
        <v>0.22296530000000001</v>
      </c>
      <c r="B15350" s="295"/>
      <c r="C15350" s="295">
        <v>0.2921993</v>
      </c>
      <c r="D15350" s="295"/>
    </row>
    <row r="15351" spans="1:4" x14ac:dyDescent="0.2">
      <c r="A15351" s="295">
        <v>0.22292500000000001</v>
      </c>
      <c r="B15351" s="295"/>
      <c r="C15351" s="295">
        <v>0.29218729999999998</v>
      </c>
      <c r="D15351" s="295"/>
    </row>
    <row r="15352" spans="1:4" x14ac:dyDescent="0.2">
      <c r="A15352" s="295">
        <v>0.22292500000000001</v>
      </c>
      <c r="B15352" s="295"/>
      <c r="C15352" s="295">
        <v>0.2921589</v>
      </c>
      <c r="D15352" s="295"/>
    </row>
    <row r="15353" spans="1:4" x14ac:dyDescent="0.2">
      <c r="A15353" s="295">
        <v>0.22292500000000001</v>
      </c>
      <c r="B15353" s="295"/>
      <c r="C15353" s="295">
        <v>0.29213329999999998</v>
      </c>
      <c r="D15353" s="295"/>
    </row>
    <row r="15354" spans="1:4" x14ac:dyDescent="0.2">
      <c r="A15354" s="295">
        <v>0.22291230000000001</v>
      </c>
      <c r="B15354" s="295"/>
      <c r="C15354" s="295">
        <v>0.29210799999999998</v>
      </c>
      <c r="D15354" s="295"/>
    </row>
    <row r="15355" spans="1:4" x14ac:dyDescent="0.2">
      <c r="A15355" s="295">
        <v>0.22290019999999999</v>
      </c>
      <c r="B15355" s="295"/>
      <c r="C15355" s="295">
        <v>0.2920933</v>
      </c>
      <c r="D15355" s="295"/>
    </row>
    <row r="15356" spans="1:4" x14ac:dyDescent="0.2">
      <c r="A15356" s="295">
        <v>0.22287190000000001</v>
      </c>
      <c r="B15356" s="295"/>
      <c r="C15356" s="295">
        <v>0.29208000000000001</v>
      </c>
      <c r="D15356" s="295"/>
    </row>
    <row r="15357" spans="1:4" x14ac:dyDescent="0.2">
      <c r="A15357" s="295">
        <v>0.22287190000000001</v>
      </c>
      <c r="B15357" s="295"/>
      <c r="C15357" s="295">
        <v>0.29204200000000002</v>
      </c>
      <c r="D15357" s="295"/>
    </row>
    <row r="15358" spans="1:4" x14ac:dyDescent="0.2">
      <c r="A15358" s="295">
        <v>0.22287190000000001</v>
      </c>
      <c r="B15358" s="295"/>
      <c r="C15358" s="295">
        <v>0.2920297</v>
      </c>
      <c r="D15358" s="295"/>
    </row>
    <row r="15359" spans="1:4" x14ac:dyDescent="0.2">
      <c r="A15359" s="295">
        <v>0.22285679999999999</v>
      </c>
      <c r="B15359" s="295"/>
      <c r="C15359" s="295">
        <v>0.2920297</v>
      </c>
      <c r="D15359" s="295"/>
    </row>
    <row r="15360" spans="1:4" x14ac:dyDescent="0.2">
      <c r="A15360" s="295">
        <v>0.22283159999999999</v>
      </c>
      <c r="B15360" s="295"/>
      <c r="C15360" s="295">
        <v>0.29200130000000002</v>
      </c>
      <c r="D15360" s="295"/>
    </row>
    <row r="15361" spans="1:4" x14ac:dyDescent="0.2">
      <c r="A15361" s="295">
        <v>0.22283159999999999</v>
      </c>
      <c r="B15361" s="295"/>
      <c r="C15361" s="295">
        <v>0.29197420000000002</v>
      </c>
      <c r="D15361" s="295"/>
    </row>
    <row r="15362" spans="1:4" x14ac:dyDescent="0.2">
      <c r="A15362" s="295">
        <v>0.22281799999999999</v>
      </c>
      <c r="B15362" s="295"/>
      <c r="C15362" s="295">
        <v>0.2919233</v>
      </c>
      <c r="D15362" s="295"/>
    </row>
    <row r="15363" spans="1:4" x14ac:dyDescent="0.2">
      <c r="A15363" s="295">
        <v>0.22280520000000001</v>
      </c>
      <c r="B15363" s="295"/>
      <c r="C15363" s="295">
        <v>0.29188249999999999</v>
      </c>
      <c r="D15363" s="295"/>
    </row>
    <row r="15364" spans="1:4" x14ac:dyDescent="0.2">
      <c r="A15364" s="295">
        <v>0.22280520000000001</v>
      </c>
      <c r="B15364" s="295"/>
      <c r="C15364" s="295">
        <v>0.29184349999999998</v>
      </c>
      <c r="D15364" s="295"/>
    </row>
    <row r="15365" spans="1:4" x14ac:dyDescent="0.2">
      <c r="A15365" s="295">
        <v>0.2227932</v>
      </c>
      <c r="B15365" s="295"/>
      <c r="C15365" s="295">
        <v>0.2918289</v>
      </c>
      <c r="D15365" s="295"/>
    </row>
    <row r="15366" spans="1:4" x14ac:dyDescent="0.2">
      <c r="A15366" s="295">
        <v>0.2227932</v>
      </c>
      <c r="B15366" s="295"/>
      <c r="C15366" s="295">
        <v>0.29176289999999999</v>
      </c>
      <c r="D15366" s="295"/>
    </row>
    <row r="15367" spans="1:4" x14ac:dyDescent="0.2">
      <c r="A15367" s="295">
        <v>0.22275239999999999</v>
      </c>
      <c r="B15367" s="295"/>
      <c r="C15367" s="295">
        <v>0.29173710000000003</v>
      </c>
      <c r="D15367" s="295"/>
    </row>
    <row r="15368" spans="1:4" x14ac:dyDescent="0.2">
      <c r="A15368" s="295">
        <v>0.22275239999999999</v>
      </c>
      <c r="B15368" s="295"/>
      <c r="C15368" s="295">
        <v>0.29173710000000003</v>
      </c>
      <c r="D15368" s="295"/>
    </row>
    <row r="15369" spans="1:4" x14ac:dyDescent="0.2">
      <c r="A15369" s="295">
        <v>0.2227392</v>
      </c>
      <c r="B15369" s="295"/>
      <c r="C15369" s="295">
        <v>0.29172379999999998</v>
      </c>
      <c r="D15369" s="295"/>
    </row>
    <row r="15370" spans="1:4" x14ac:dyDescent="0.2">
      <c r="A15370" s="295">
        <v>0.2227392</v>
      </c>
      <c r="B15370" s="295"/>
      <c r="C15370" s="295">
        <v>0.29171039999999998</v>
      </c>
      <c r="D15370" s="295"/>
    </row>
    <row r="15371" spans="1:4" x14ac:dyDescent="0.2">
      <c r="A15371" s="295">
        <v>0.22272410000000001</v>
      </c>
      <c r="B15371" s="295"/>
      <c r="C15371" s="295">
        <v>0.29169820000000002</v>
      </c>
      <c r="D15371" s="295"/>
    </row>
    <row r="15372" spans="1:4" x14ac:dyDescent="0.2">
      <c r="A15372" s="295">
        <v>0.22269839999999999</v>
      </c>
      <c r="B15372" s="295"/>
      <c r="C15372" s="295">
        <v>0.29165649999999999</v>
      </c>
      <c r="D15372" s="295"/>
    </row>
    <row r="15373" spans="1:4" x14ac:dyDescent="0.2">
      <c r="A15373" s="295">
        <v>0.22268569999999999</v>
      </c>
      <c r="B15373" s="295"/>
      <c r="C15373" s="295">
        <v>0.29163070000000002</v>
      </c>
      <c r="D15373" s="295"/>
    </row>
    <row r="15374" spans="1:4" x14ac:dyDescent="0.2">
      <c r="A15374" s="295">
        <v>0.22267049999999999</v>
      </c>
      <c r="B15374" s="295"/>
      <c r="C15374" s="295">
        <v>0.2916184</v>
      </c>
      <c r="D15374" s="295"/>
    </row>
    <row r="15375" spans="1:4" x14ac:dyDescent="0.2">
      <c r="A15375" s="295">
        <v>0.22267049999999999</v>
      </c>
      <c r="B15375" s="295"/>
      <c r="C15375" s="295">
        <v>0.2916184</v>
      </c>
      <c r="D15375" s="295"/>
    </row>
    <row r="15376" spans="1:4" x14ac:dyDescent="0.2">
      <c r="A15376" s="295">
        <v>0.22264539999999999</v>
      </c>
      <c r="B15376" s="295"/>
      <c r="C15376" s="295">
        <v>0.291578</v>
      </c>
      <c r="D15376" s="295"/>
    </row>
    <row r="15377" spans="1:4" x14ac:dyDescent="0.2">
      <c r="A15377" s="295">
        <v>0.22263260000000001</v>
      </c>
      <c r="B15377" s="295"/>
      <c r="C15377" s="295">
        <v>0.2915643</v>
      </c>
      <c r="D15377" s="295"/>
    </row>
    <row r="15378" spans="1:4" x14ac:dyDescent="0.2">
      <c r="A15378" s="295">
        <v>0.22263260000000001</v>
      </c>
      <c r="B15378" s="295"/>
      <c r="C15378" s="295">
        <v>0.29155199999999998</v>
      </c>
      <c r="D15378" s="295"/>
    </row>
    <row r="15379" spans="1:4" x14ac:dyDescent="0.2">
      <c r="A15379" s="295">
        <v>0.22260750000000001</v>
      </c>
      <c r="B15379" s="295"/>
      <c r="C15379" s="295">
        <v>0.29152410000000001</v>
      </c>
      <c r="D15379" s="295"/>
    </row>
    <row r="15380" spans="1:4" x14ac:dyDescent="0.2">
      <c r="A15380" s="295">
        <v>0.22259229999999999</v>
      </c>
      <c r="B15380" s="295"/>
      <c r="C15380" s="295">
        <v>0.2914987</v>
      </c>
      <c r="D15380" s="295"/>
    </row>
    <row r="15381" spans="1:4" x14ac:dyDescent="0.2">
      <c r="A15381" s="295">
        <v>0.22257869999999999</v>
      </c>
      <c r="B15381" s="295"/>
      <c r="C15381" s="295">
        <v>0.29148489999999999</v>
      </c>
      <c r="D15381" s="295"/>
    </row>
    <row r="15382" spans="1:4" x14ac:dyDescent="0.2">
      <c r="A15382" s="295">
        <v>0.22255349999999999</v>
      </c>
      <c r="B15382" s="295"/>
      <c r="C15382" s="295">
        <v>0.29145700000000002</v>
      </c>
      <c r="D15382" s="295"/>
    </row>
    <row r="15383" spans="1:4" x14ac:dyDescent="0.2">
      <c r="A15383" s="295">
        <v>0.22255349999999999</v>
      </c>
      <c r="B15383" s="295"/>
      <c r="C15383" s="295">
        <v>0.2914043</v>
      </c>
      <c r="D15383" s="295"/>
    </row>
    <row r="15384" spans="1:4" x14ac:dyDescent="0.2">
      <c r="A15384" s="295">
        <v>0.2225415</v>
      </c>
      <c r="B15384" s="295"/>
      <c r="C15384" s="295">
        <v>0.29137760000000001</v>
      </c>
      <c r="D15384" s="295"/>
    </row>
    <row r="15385" spans="1:4" x14ac:dyDescent="0.2">
      <c r="A15385" s="295">
        <v>0.2225415</v>
      </c>
      <c r="B15385" s="295"/>
      <c r="C15385" s="295">
        <v>0.29136430000000002</v>
      </c>
      <c r="D15385" s="295"/>
    </row>
    <row r="15386" spans="1:4" x14ac:dyDescent="0.2">
      <c r="A15386" s="295">
        <v>0.2225414</v>
      </c>
      <c r="B15386" s="295"/>
      <c r="C15386" s="295">
        <v>0.29135220000000001</v>
      </c>
      <c r="D15386" s="295"/>
    </row>
    <row r="15387" spans="1:4" x14ac:dyDescent="0.2">
      <c r="A15387" s="295">
        <v>0.2225163</v>
      </c>
      <c r="B15387" s="295"/>
      <c r="C15387" s="295">
        <v>0.29131289999999999</v>
      </c>
      <c r="D15387" s="295"/>
    </row>
    <row r="15388" spans="1:4" x14ac:dyDescent="0.2">
      <c r="A15388" s="295">
        <v>0.2225036</v>
      </c>
      <c r="B15388" s="295"/>
      <c r="C15388" s="295">
        <v>0.2912749</v>
      </c>
      <c r="D15388" s="295"/>
    </row>
    <row r="15389" spans="1:4" x14ac:dyDescent="0.2">
      <c r="A15389" s="295">
        <v>0.2224748</v>
      </c>
      <c r="B15389" s="295"/>
      <c r="C15389" s="295">
        <v>0.29126020000000002</v>
      </c>
      <c r="D15389" s="295"/>
    </row>
    <row r="15390" spans="1:4" x14ac:dyDescent="0.2">
      <c r="A15390" s="295">
        <v>0.22246199999999999</v>
      </c>
      <c r="B15390" s="295"/>
      <c r="C15390" s="295">
        <v>0.29126020000000002</v>
      </c>
      <c r="D15390" s="295"/>
    </row>
    <row r="15391" spans="1:4" x14ac:dyDescent="0.2">
      <c r="A15391" s="295">
        <v>0.22242319999999999</v>
      </c>
      <c r="B15391" s="295"/>
      <c r="C15391" s="295">
        <v>0.29120849999999998</v>
      </c>
      <c r="D15391" s="295"/>
    </row>
    <row r="15392" spans="1:4" x14ac:dyDescent="0.2">
      <c r="A15392" s="295">
        <v>0.22242319999999999</v>
      </c>
      <c r="B15392" s="295"/>
      <c r="C15392" s="295">
        <v>0.29119509999999998</v>
      </c>
      <c r="D15392" s="295"/>
    </row>
    <row r="15393" spans="1:4" x14ac:dyDescent="0.2">
      <c r="A15393" s="295">
        <v>0.22242319999999999</v>
      </c>
      <c r="B15393" s="295"/>
      <c r="C15393" s="295">
        <v>0.29116769999999997</v>
      </c>
      <c r="D15393" s="295"/>
    </row>
    <row r="15394" spans="1:4" x14ac:dyDescent="0.2">
      <c r="A15394" s="295">
        <v>0.22239600000000001</v>
      </c>
      <c r="B15394" s="295"/>
      <c r="C15394" s="295">
        <v>0.2911299</v>
      </c>
      <c r="D15394" s="295"/>
    </row>
    <row r="15395" spans="1:4" x14ac:dyDescent="0.2">
      <c r="A15395" s="295">
        <v>0.22238289999999999</v>
      </c>
      <c r="B15395" s="295"/>
      <c r="C15395" s="295">
        <v>0.2910896</v>
      </c>
      <c r="D15395" s="295"/>
    </row>
    <row r="15396" spans="1:4" x14ac:dyDescent="0.2">
      <c r="A15396" s="295">
        <v>0.22236929999999999</v>
      </c>
      <c r="B15396" s="295"/>
      <c r="C15396" s="295">
        <v>0.2910896</v>
      </c>
      <c r="D15396" s="295"/>
    </row>
    <row r="15397" spans="1:4" x14ac:dyDescent="0.2">
      <c r="A15397" s="295">
        <v>0.22236919999999999</v>
      </c>
      <c r="B15397" s="295"/>
      <c r="C15397" s="295">
        <v>0.29107499999999997</v>
      </c>
      <c r="D15397" s="295"/>
    </row>
    <row r="15398" spans="1:4" x14ac:dyDescent="0.2">
      <c r="A15398" s="295">
        <v>0.22234139999999999</v>
      </c>
      <c r="B15398" s="295"/>
      <c r="C15398" s="295">
        <v>0.29106169999999998</v>
      </c>
      <c r="D15398" s="295"/>
    </row>
    <row r="15399" spans="1:4" x14ac:dyDescent="0.2">
      <c r="A15399" s="295">
        <v>0.22232930000000001</v>
      </c>
      <c r="B15399" s="295"/>
      <c r="C15399" s="295">
        <v>0.29103499999999999</v>
      </c>
      <c r="D15399" s="295"/>
    </row>
    <row r="15400" spans="1:4" x14ac:dyDescent="0.2">
      <c r="A15400" s="295">
        <v>0.22231619999999999</v>
      </c>
      <c r="B15400" s="295"/>
      <c r="C15400" s="295">
        <v>0.29102159999999999</v>
      </c>
      <c r="D15400" s="295"/>
    </row>
    <row r="15401" spans="1:4" x14ac:dyDescent="0.2">
      <c r="A15401" s="295">
        <v>0.22231619999999999</v>
      </c>
      <c r="B15401" s="295"/>
      <c r="C15401" s="295">
        <v>0.29098160000000001</v>
      </c>
      <c r="D15401" s="295"/>
    </row>
    <row r="15402" spans="1:4" x14ac:dyDescent="0.2">
      <c r="A15402" s="295">
        <v>0.22230349999999999</v>
      </c>
      <c r="B15402" s="295"/>
      <c r="C15402" s="295">
        <v>0.29096929999999999</v>
      </c>
      <c r="D15402" s="295"/>
    </row>
    <row r="15403" spans="1:4" x14ac:dyDescent="0.2">
      <c r="A15403" s="295">
        <v>0.2222732</v>
      </c>
      <c r="B15403" s="295"/>
      <c r="C15403" s="295">
        <v>0.29094229999999999</v>
      </c>
      <c r="D15403" s="295"/>
    </row>
    <row r="15404" spans="1:4" x14ac:dyDescent="0.2">
      <c r="A15404" s="295">
        <v>0.22226109999999999</v>
      </c>
      <c r="B15404" s="295"/>
      <c r="C15404" s="295">
        <v>0.29094229999999999</v>
      </c>
      <c r="D15404" s="295"/>
    </row>
    <row r="15405" spans="1:4" x14ac:dyDescent="0.2">
      <c r="A15405" s="295">
        <v>0.22224840000000001</v>
      </c>
      <c r="B15405" s="295"/>
      <c r="C15405" s="295">
        <v>0.29091800000000001</v>
      </c>
      <c r="D15405" s="295"/>
    </row>
    <row r="15406" spans="1:4" x14ac:dyDescent="0.2">
      <c r="A15406" s="295">
        <v>0.2222065</v>
      </c>
      <c r="B15406" s="295"/>
      <c r="C15406" s="295">
        <v>0.29089110000000001</v>
      </c>
      <c r="D15406" s="295"/>
    </row>
    <row r="15407" spans="1:4" x14ac:dyDescent="0.2">
      <c r="A15407" s="295">
        <v>0.22219449999999999</v>
      </c>
      <c r="B15407" s="295"/>
      <c r="C15407" s="295">
        <v>0.2908655</v>
      </c>
      <c r="D15407" s="295"/>
    </row>
    <row r="15408" spans="1:4" x14ac:dyDescent="0.2">
      <c r="A15408" s="295">
        <v>0.22219449999999999</v>
      </c>
      <c r="B15408" s="295"/>
      <c r="C15408" s="295">
        <v>0.29082750000000002</v>
      </c>
      <c r="D15408" s="295"/>
    </row>
    <row r="15409" spans="1:4" x14ac:dyDescent="0.2">
      <c r="A15409" s="295">
        <v>0.2221793</v>
      </c>
      <c r="B15409" s="295"/>
      <c r="C15409" s="295">
        <v>0.2908152</v>
      </c>
      <c r="D15409" s="295"/>
    </row>
    <row r="15410" spans="1:4" x14ac:dyDescent="0.2">
      <c r="A15410" s="295">
        <v>0.22216620000000001</v>
      </c>
      <c r="B15410" s="295"/>
      <c r="C15410" s="295">
        <v>0.29080319999999998</v>
      </c>
      <c r="D15410" s="295"/>
    </row>
    <row r="15411" spans="1:4" x14ac:dyDescent="0.2">
      <c r="A15411" s="295">
        <v>0.2221525</v>
      </c>
      <c r="B15411" s="295"/>
      <c r="C15411" s="295">
        <v>0.29074830000000002</v>
      </c>
      <c r="D15411" s="295"/>
    </row>
    <row r="15412" spans="1:4" x14ac:dyDescent="0.2">
      <c r="A15412" s="295">
        <v>0.2221525</v>
      </c>
      <c r="B15412" s="295"/>
      <c r="C15412" s="295">
        <v>0.29073500000000002</v>
      </c>
      <c r="D15412" s="295"/>
    </row>
    <row r="15413" spans="1:4" x14ac:dyDescent="0.2">
      <c r="A15413" s="295">
        <v>0.2221525</v>
      </c>
      <c r="B15413" s="295"/>
      <c r="C15413" s="295">
        <v>0.29073490000000002</v>
      </c>
      <c r="D15413" s="295"/>
    </row>
    <row r="15414" spans="1:4" x14ac:dyDescent="0.2">
      <c r="A15414" s="295">
        <v>0.22212609999999999</v>
      </c>
      <c r="B15414" s="295"/>
      <c r="C15414" s="295">
        <v>0.29070790000000002</v>
      </c>
      <c r="D15414" s="295"/>
    </row>
    <row r="15415" spans="1:4" x14ac:dyDescent="0.2">
      <c r="A15415" s="295">
        <v>0.22211410000000001</v>
      </c>
      <c r="B15415" s="295"/>
      <c r="C15415" s="295">
        <v>0.29070790000000002</v>
      </c>
      <c r="D15415" s="295"/>
    </row>
    <row r="15416" spans="1:4" x14ac:dyDescent="0.2">
      <c r="A15416" s="295">
        <v>0.2220858</v>
      </c>
      <c r="B15416" s="295"/>
      <c r="C15416" s="295">
        <v>0.29068250000000001</v>
      </c>
      <c r="D15416" s="295"/>
    </row>
    <row r="15417" spans="1:4" x14ac:dyDescent="0.2">
      <c r="A15417" s="295">
        <v>0.2220858</v>
      </c>
      <c r="B15417" s="295"/>
      <c r="C15417" s="295">
        <v>0.29066789999999998</v>
      </c>
      <c r="D15417" s="295"/>
    </row>
    <row r="15418" spans="1:4" x14ac:dyDescent="0.2">
      <c r="A15418" s="295">
        <v>0.2220858</v>
      </c>
      <c r="B15418" s="295"/>
      <c r="C15418" s="295">
        <v>0.29065560000000001</v>
      </c>
      <c r="D15418" s="295"/>
    </row>
    <row r="15419" spans="1:4" x14ac:dyDescent="0.2">
      <c r="A15419" s="295">
        <v>0.2220858</v>
      </c>
      <c r="B15419" s="295"/>
      <c r="C15419" s="295">
        <v>0.29064099999999998</v>
      </c>
      <c r="D15419" s="295"/>
    </row>
    <row r="15420" spans="1:4" x14ac:dyDescent="0.2">
      <c r="A15420" s="295">
        <v>0.22207379999999999</v>
      </c>
      <c r="B15420" s="295"/>
      <c r="C15420" s="295">
        <v>0.29061429999999999</v>
      </c>
      <c r="D15420" s="295"/>
    </row>
    <row r="15421" spans="1:4" x14ac:dyDescent="0.2">
      <c r="A15421" s="295">
        <v>0.22203390000000001</v>
      </c>
      <c r="B15421" s="295"/>
      <c r="C15421" s="295">
        <v>0.29060049999999998</v>
      </c>
      <c r="D15421" s="295"/>
    </row>
    <row r="15422" spans="1:4" x14ac:dyDescent="0.2">
      <c r="A15422" s="295">
        <v>0.22203390000000001</v>
      </c>
      <c r="B15422" s="295"/>
      <c r="C15422" s="295">
        <v>0.2905354</v>
      </c>
      <c r="D15422" s="295"/>
    </row>
    <row r="15423" spans="1:4" x14ac:dyDescent="0.2">
      <c r="A15423" s="295">
        <v>0.2220211</v>
      </c>
      <c r="B15423" s="295"/>
      <c r="C15423" s="295">
        <v>0.29047909999999999</v>
      </c>
      <c r="D15423" s="295"/>
    </row>
    <row r="15424" spans="1:4" x14ac:dyDescent="0.2">
      <c r="A15424" s="295">
        <v>0.2220211</v>
      </c>
      <c r="B15424" s="295"/>
      <c r="C15424" s="295">
        <v>0.29047909999999999</v>
      </c>
      <c r="D15424" s="295"/>
    </row>
    <row r="15425" spans="1:4" x14ac:dyDescent="0.2">
      <c r="A15425" s="295">
        <v>0.22200600000000001</v>
      </c>
      <c r="B15425" s="295"/>
      <c r="C15425" s="295">
        <v>0.29045349999999998</v>
      </c>
      <c r="D15425" s="295"/>
    </row>
    <row r="15426" spans="1:4" x14ac:dyDescent="0.2">
      <c r="A15426" s="295">
        <v>0.221994</v>
      </c>
      <c r="B15426" s="295"/>
      <c r="C15426" s="295">
        <v>0.29042679999999998</v>
      </c>
      <c r="D15426" s="295"/>
    </row>
    <row r="15427" spans="1:4" x14ac:dyDescent="0.2">
      <c r="A15427" s="295">
        <v>0.22198119999999999</v>
      </c>
      <c r="B15427" s="295"/>
      <c r="C15427" s="295">
        <v>0.29041460000000002</v>
      </c>
      <c r="D15427" s="295"/>
    </row>
    <row r="15428" spans="1:4" x14ac:dyDescent="0.2">
      <c r="A15428" s="295">
        <v>0.22198119999999999</v>
      </c>
      <c r="B15428" s="295"/>
      <c r="C15428" s="295">
        <v>0.29040250000000001</v>
      </c>
      <c r="D15428" s="295"/>
    </row>
    <row r="15429" spans="1:4" x14ac:dyDescent="0.2">
      <c r="A15429" s="295">
        <v>0.22198119999999999</v>
      </c>
      <c r="B15429" s="295"/>
      <c r="C15429" s="295">
        <v>0.29036469999999998</v>
      </c>
      <c r="D15429" s="295"/>
    </row>
    <row r="15430" spans="1:4" x14ac:dyDescent="0.2">
      <c r="A15430" s="295">
        <v>0.2219556</v>
      </c>
      <c r="B15430" s="295"/>
      <c r="C15430" s="295">
        <v>0.29031109999999999</v>
      </c>
      <c r="D15430" s="295"/>
    </row>
    <row r="15431" spans="1:4" x14ac:dyDescent="0.2">
      <c r="A15431" s="295">
        <v>0.22194040000000001</v>
      </c>
      <c r="B15431" s="295"/>
      <c r="C15431" s="295">
        <v>0.29027239999999999</v>
      </c>
      <c r="D15431" s="295"/>
    </row>
    <row r="15432" spans="1:4" x14ac:dyDescent="0.2">
      <c r="A15432" s="295">
        <v>0.22191459999999999</v>
      </c>
      <c r="B15432" s="295"/>
      <c r="C15432" s="295">
        <v>0.29023199999999999</v>
      </c>
      <c r="D15432" s="295"/>
    </row>
    <row r="15433" spans="1:4" x14ac:dyDescent="0.2">
      <c r="A15433" s="295">
        <v>0.22190090000000001</v>
      </c>
      <c r="B15433" s="295"/>
      <c r="C15433" s="295">
        <v>0.29021740000000001</v>
      </c>
      <c r="D15433" s="295"/>
    </row>
    <row r="15434" spans="1:4" x14ac:dyDescent="0.2">
      <c r="A15434" s="295">
        <v>0.22188569999999999</v>
      </c>
      <c r="B15434" s="295"/>
      <c r="C15434" s="295">
        <v>0.29017799999999999</v>
      </c>
      <c r="D15434" s="295"/>
    </row>
    <row r="15435" spans="1:4" x14ac:dyDescent="0.2">
      <c r="A15435" s="295">
        <v>0.2218726</v>
      </c>
      <c r="B15435" s="295"/>
      <c r="C15435" s="295">
        <v>0.29016579999999997</v>
      </c>
      <c r="D15435" s="295"/>
    </row>
    <row r="15436" spans="1:4" x14ac:dyDescent="0.2">
      <c r="A15436" s="295">
        <v>0.221859</v>
      </c>
      <c r="B15436" s="295"/>
      <c r="C15436" s="295">
        <v>0.29016579999999997</v>
      </c>
      <c r="D15436" s="295"/>
    </row>
    <row r="15437" spans="1:4" x14ac:dyDescent="0.2">
      <c r="A15437" s="295">
        <v>0.22184690000000001</v>
      </c>
      <c r="B15437" s="295"/>
      <c r="C15437" s="295">
        <v>0.29015370000000001</v>
      </c>
      <c r="D15437" s="295"/>
    </row>
    <row r="15438" spans="1:4" x14ac:dyDescent="0.2">
      <c r="A15438" s="295">
        <v>0.22182170000000001</v>
      </c>
      <c r="B15438" s="295"/>
      <c r="C15438" s="295">
        <v>0.2901281</v>
      </c>
      <c r="D15438" s="295"/>
    </row>
    <row r="15439" spans="1:4" x14ac:dyDescent="0.2">
      <c r="A15439" s="295">
        <v>0.22180900000000001</v>
      </c>
      <c r="B15439" s="295"/>
      <c r="C15439" s="295">
        <v>0.2900742</v>
      </c>
      <c r="D15439" s="295"/>
    </row>
    <row r="15440" spans="1:4" x14ac:dyDescent="0.2">
      <c r="A15440" s="295">
        <v>0.2217807</v>
      </c>
      <c r="B15440" s="295"/>
      <c r="C15440" s="295">
        <v>0.2900742</v>
      </c>
      <c r="D15440" s="295"/>
    </row>
    <row r="15441" spans="1:4" x14ac:dyDescent="0.2">
      <c r="A15441" s="295">
        <v>0.2217807</v>
      </c>
      <c r="B15441" s="295"/>
      <c r="C15441" s="295">
        <v>0.29004990000000003</v>
      </c>
      <c r="D15441" s="295"/>
    </row>
    <row r="15442" spans="1:4" x14ac:dyDescent="0.2">
      <c r="A15442" s="295">
        <v>0.2217807</v>
      </c>
      <c r="B15442" s="295"/>
      <c r="C15442" s="295">
        <v>0.29003760000000001</v>
      </c>
      <c r="D15442" s="295"/>
    </row>
    <row r="15443" spans="1:4" x14ac:dyDescent="0.2">
      <c r="A15443" s="295">
        <v>0.22175510000000001</v>
      </c>
      <c r="B15443" s="295"/>
      <c r="C15443" s="295">
        <v>0.2900122</v>
      </c>
      <c r="D15443" s="295"/>
    </row>
    <row r="15444" spans="1:4" x14ac:dyDescent="0.2">
      <c r="A15444" s="295">
        <v>0.22172720000000001</v>
      </c>
      <c r="B15444" s="295"/>
      <c r="C15444" s="295">
        <v>0.28997309999999998</v>
      </c>
      <c r="D15444" s="295"/>
    </row>
    <row r="15445" spans="1:4" x14ac:dyDescent="0.2">
      <c r="A15445" s="295">
        <v>0.22172720000000001</v>
      </c>
      <c r="B15445" s="295"/>
      <c r="C15445" s="295">
        <v>0.28992079999999998</v>
      </c>
      <c r="D15445" s="295"/>
    </row>
    <row r="15446" spans="1:4" x14ac:dyDescent="0.2">
      <c r="A15446" s="295">
        <v>0.22172720000000001</v>
      </c>
      <c r="B15446" s="295"/>
      <c r="C15446" s="295">
        <v>0.28992079999999998</v>
      </c>
      <c r="D15446" s="295"/>
    </row>
    <row r="15447" spans="1:4" x14ac:dyDescent="0.2">
      <c r="A15447" s="295">
        <v>0.22169839999999999</v>
      </c>
      <c r="B15447" s="295"/>
      <c r="C15447" s="295">
        <v>0.28989540000000003</v>
      </c>
      <c r="D15447" s="295"/>
    </row>
    <row r="15448" spans="1:4" x14ac:dyDescent="0.2">
      <c r="A15448" s="295">
        <v>0.22168640000000001</v>
      </c>
      <c r="B15448" s="295"/>
      <c r="C15448" s="295">
        <v>0.28986849999999997</v>
      </c>
      <c r="D15448" s="295"/>
    </row>
    <row r="15449" spans="1:4" x14ac:dyDescent="0.2">
      <c r="A15449" s="295">
        <v>0.2216863</v>
      </c>
      <c r="B15449" s="295"/>
      <c r="C15449" s="295">
        <v>0.28985480000000002</v>
      </c>
      <c r="D15449" s="295"/>
    </row>
    <row r="15450" spans="1:4" x14ac:dyDescent="0.2">
      <c r="A15450" s="295">
        <v>0.22167319999999999</v>
      </c>
      <c r="B15450" s="295"/>
      <c r="C15450" s="295">
        <v>0.28984280000000001</v>
      </c>
      <c r="D15450" s="295"/>
    </row>
    <row r="15451" spans="1:4" x14ac:dyDescent="0.2">
      <c r="A15451" s="295">
        <v>0.22164600000000001</v>
      </c>
      <c r="B15451" s="295"/>
      <c r="C15451" s="295">
        <v>0.28984270000000001</v>
      </c>
      <c r="D15451" s="295"/>
    </row>
    <row r="15452" spans="1:4" x14ac:dyDescent="0.2">
      <c r="A15452" s="295">
        <v>0.22164600000000001</v>
      </c>
      <c r="B15452" s="295"/>
      <c r="C15452" s="295">
        <v>0.2898172</v>
      </c>
      <c r="D15452" s="295"/>
    </row>
    <row r="15453" spans="1:4" x14ac:dyDescent="0.2">
      <c r="A15453" s="295">
        <v>0.22163289999999999</v>
      </c>
      <c r="B15453" s="295"/>
      <c r="C15453" s="295">
        <v>0.28979179999999999</v>
      </c>
      <c r="D15453" s="295"/>
    </row>
    <row r="15454" spans="1:4" x14ac:dyDescent="0.2">
      <c r="A15454" s="295">
        <v>0.2216072</v>
      </c>
      <c r="B15454" s="295"/>
      <c r="C15454" s="295">
        <v>0.28976380000000002</v>
      </c>
      <c r="D15454" s="295"/>
    </row>
    <row r="15455" spans="1:4" x14ac:dyDescent="0.2">
      <c r="A15455" s="295">
        <v>0.2215945</v>
      </c>
      <c r="B15455" s="295"/>
      <c r="C15455" s="295">
        <v>0.28973779999999999</v>
      </c>
      <c r="D15455" s="295"/>
    </row>
    <row r="15456" spans="1:4" x14ac:dyDescent="0.2">
      <c r="A15456" s="295">
        <v>0.22158130000000001</v>
      </c>
      <c r="B15456" s="295"/>
      <c r="C15456" s="295">
        <v>0.28973779999999999</v>
      </c>
      <c r="D15456" s="295"/>
    </row>
    <row r="15457" spans="1:4" x14ac:dyDescent="0.2">
      <c r="A15457" s="295">
        <v>0.22156619999999999</v>
      </c>
      <c r="B15457" s="295"/>
      <c r="C15457" s="295">
        <v>0.28973779999999999</v>
      </c>
      <c r="D15457" s="295"/>
    </row>
    <row r="15458" spans="1:4" x14ac:dyDescent="0.2">
      <c r="A15458" s="295">
        <v>0.22156619999999999</v>
      </c>
      <c r="B15458" s="295"/>
      <c r="C15458" s="295">
        <v>0.28967090000000001</v>
      </c>
      <c r="D15458" s="295"/>
    </row>
    <row r="15459" spans="1:4" x14ac:dyDescent="0.2">
      <c r="A15459" s="295">
        <v>0.221553</v>
      </c>
      <c r="B15459" s="295"/>
      <c r="C15459" s="295">
        <v>0.2896572</v>
      </c>
      <c r="D15459" s="295"/>
    </row>
    <row r="15460" spans="1:4" x14ac:dyDescent="0.2">
      <c r="A15460" s="295">
        <v>0.221553</v>
      </c>
      <c r="B15460" s="295"/>
      <c r="C15460" s="295">
        <v>0.2896572</v>
      </c>
      <c r="D15460" s="295"/>
    </row>
    <row r="15461" spans="1:4" x14ac:dyDescent="0.2">
      <c r="A15461" s="295">
        <v>0.2215394</v>
      </c>
      <c r="B15461" s="295"/>
      <c r="C15461" s="295">
        <v>0.28964250000000002</v>
      </c>
      <c r="D15461" s="295"/>
    </row>
    <row r="15462" spans="1:4" x14ac:dyDescent="0.2">
      <c r="A15462" s="295">
        <v>0.2215394</v>
      </c>
      <c r="B15462" s="295"/>
      <c r="C15462" s="295">
        <v>0.28960599999999997</v>
      </c>
      <c r="D15462" s="295"/>
    </row>
    <row r="15463" spans="1:4" x14ac:dyDescent="0.2">
      <c r="A15463" s="295">
        <v>0.22151419999999999</v>
      </c>
      <c r="B15463" s="295"/>
      <c r="C15463" s="295">
        <v>0.28959259999999998</v>
      </c>
      <c r="D15463" s="295"/>
    </row>
    <row r="15464" spans="1:4" x14ac:dyDescent="0.2">
      <c r="A15464" s="295">
        <v>0.22148390000000001</v>
      </c>
      <c r="B15464" s="295"/>
      <c r="C15464" s="295">
        <v>0.28959259999999998</v>
      </c>
      <c r="D15464" s="295"/>
    </row>
    <row r="15465" spans="1:4" x14ac:dyDescent="0.2">
      <c r="A15465" s="295">
        <v>0.2214576</v>
      </c>
      <c r="B15465" s="295"/>
      <c r="C15465" s="295">
        <v>0.28952660000000002</v>
      </c>
      <c r="D15465" s="295"/>
    </row>
    <row r="15466" spans="1:4" x14ac:dyDescent="0.2">
      <c r="A15466" s="295">
        <v>0.22144440000000001</v>
      </c>
      <c r="B15466" s="295"/>
      <c r="C15466" s="295">
        <v>0.28952660000000002</v>
      </c>
      <c r="D15466" s="295"/>
    </row>
    <row r="15467" spans="1:4" x14ac:dyDescent="0.2">
      <c r="A15467" s="295">
        <v>0.2214293</v>
      </c>
      <c r="B15467" s="295"/>
      <c r="C15467" s="295">
        <v>0.28952660000000002</v>
      </c>
      <c r="D15467" s="295"/>
    </row>
    <row r="15468" spans="1:4" x14ac:dyDescent="0.2">
      <c r="A15468" s="295">
        <v>0.22141720000000001</v>
      </c>
      <c r="B15468" s="295"/>
      <c r="C15468" s="295">
        <v>0.28951329999999997</v>
      </c>
      <c r="D15468" s="295"/>
    </row>
    <row r="15469" spans="1:4" x14ac:dyDescent="0.2">
      <c r="A15469" s="295">
        <v>0.22141720000000001</v>
      </c>
      <c r="B15469" s="295"/>
      <c r="C15469" s="295">
        <v>0.28947289999999998</v>
      </c>
      <c r="D15469" s="295"/>
    </row>
    <row r="15470" spans="1:4" x14ac:dyDescent="0.2">
      <c r="A15470" s="295">
        <v>0.22141720000000001</v>
      </c>
      <c r="B15470" s="295"/>
      <c r="C15470" s="295">
        <v>0.28946060000000001</v>
      </c>
      <c r="D15470" s="295"/>
    </row>
    <row r="15471" spans="1:4" x14ac:dyDescent="0.2">
      <c r="A15471" s="295">
        <v>0.22138939999999999</v>
      </c>
      <c r="B15471" s="295"/>
      <c r="C15471" s="295">
        <v>0.28944599999999998</v>
      </c>
      <c r="D15471" s="295"/>
    </row>
    <row r="15472" spans="1:4" x14ac:dyDescent="0.2">
      <c r="A15472" s="295">
        <v>0.22136420000000001</v>
      </c>
      <c r="B15472" s="295"/>
      <c r="C15472" s="295">
        <v>0.28938960000000002</v>
      </c>
      <c r="D15472" s="295"/>
    </row>
    <row r="15473" spans="1:4" x14ac:dyDescent="0.2">
      <c r="A15473" s="295">
        <v>0.22136420000000001</v>
      </c>
      <c r="B15473" s="295"/>
      <c r="C15473" s="295">
        <v>0.28935050000000001</v>
      </c>
      <c r="D15473" s="295"/>
    </row>
    <row r="15474" spans="1:4" x14ac:dyDescent="0.2">
      <c r="A15474" s="295">
        <v>0.22135050000000001</v>
      </c>
      <c r="B15474" s="295"/>
      <c r="C15474" s="295">
        <v>0.28932639999999998</v>
      </c>
      <c r="D15474" s="295"/>
    </row>
    <row r="15475" spans="1:4" x14ac:dyDescent="0.2">
      <c r="A15475" s="295">
        <v>0.22135050000000001</v>
      </c>
      <c r="B15475" s="295"/>
      <c r="C15475" s="295">
        <v>0.28930040000000001</v>
      </c>
      <c r="D15475" s="295"/>
    </row>
    <row r="15476" spans="1:4" x14ac:dyDescent="0.2">
      <c r="A15476" s="295">
        <v>0.22133849999999999</v>
      </c>
      <c r="B15476" s="295"/>
      <c r="C15476" s="295">
        <v>0.28928579999999998</v>
      </c>
      <c r="D15476" s="295"/>
    </row>
    <row r="15477" spans="1:4" x14ac:dyDescent="0.2">
      <c r="A15477" s="295">
        <v>0.2213106</v>
      </c>
      <c r="B15477" s="295"/>
      <c r="C15477" s="295">
        <v>0.28927380000000003</v>
      </c>
      <c r="D15477" s="295"/>
    </row>
    <row r="15478" spans="1:4" x14ac:dyDescent="0.2">
      <c r="A15478" s="295">
        <v>0.2213106</v>
      </c>
      <c r="B15478" s="295"/>
      <c r="C15478" s="295">
        <v>0.28926170000000001</v>
      </c>
      <c r="D15478" s="295"/>
    </row>
    <row r="15479" spans="1:4" x14ac:dyDescent="0.2">
      <c r="A15479" s="295">
        <v>0.22128229999999999</v>
      </c>
      <c r="B15479" s="295"/>
      <c r="C15479" s="295">
        <v>0.28923369999999998</v>
      </c>
      <c r="D15479" s="295"/>
    </row>
    <row r="15480" spans="1:4" x14ac:dyDescent="0.2">
      <c r="A15480" s="295">
        <v>0.22125549999999999</v>
      </c>
      <c r="B15480" s="295"/>
      <c r="C15480" s="295">
        <v>0.28920940000000001</v>
      </c>
      <c r="D15480" s="295"/>
    </row>
    <row r="15481" spans="1:4" x14ac:dyDescent="0.2">
      <c r="A15481" s="295">
        <v>0.22124350000000001</v>
      </c>
      <c r="B15481" s="295"/>
      <c r="C15481" s="295">
        <v>0.28920940000000001</v>
      </c>
      <c r="D15481" s="295"/>
    </row>
    <row r="15482" spans="1:4" x14ac:dyDescent="0.2">
      <c r="A15482" s="295">
        <v>0.22124350000000001</v>
      </c>
      <c r="B15482" s="295"/>
      <c r="C15482" s="295">
        <v>0.28920940000000001</v>
      </c>
      <c r="D15482" s="295"/>
    </row>
    <row r="15483" spans="1:4" x14ac:dyDescent="0.2">
      <c r="A15483" s="295">
        <v>0.22118889999999999</v>
      </c>
      <c r="B15483" s="295"/>
      <c r="C15483" s="295">
        <v>0.2891572</v>
      </c>
      <c r="D15483" s="295"/>
    </row>
    <row r="15484" spans="1:4" x14ac:dyDescent="0.2">
      <c r="A15484" s="295">
        <v>0.22118889999999999</v>
      </c>
      <c r="B15484" s="295"/>
      <c r="C15484" s="295">
        <v>0.28911910000000002</v>
      </c>
      <c r="D15484" s="295"/>
    </row>
    <row r="15485" spans="1:4" x14ac:dyDescent="0.2">
      <c r="A15485" s="295">
        <v>0.2211737</v>
      </c>
      <c r="B15485" s="295"/>
      <c r="C15485" s="295">
        <v>0.28909119999999999</v>
      </c>
      <c r="D15485" s="295"/>
    </row>
    <row r="15486" spans="1:4" x14ac:dyDescent="0.2">
      <c r="A15486" s="295">
        <v>0.22116169999999999</v>
      </c>
      <c r="B15486" s="295"/>
      <c r="C15486" s="295">
        <v>0.28906680000000001</v>
      </c>
      <c r="D15486" s="295"/>
    </row>
    <row r="15487" spans="1:4" x14ac:dyDescent="0.2">
      <c r="A15487" s="295">
        <v>0.2211417</v>
      </c>
      <c r="B15487" s="295"/>
      <c r="C15487" s="295">
        <v>0.28904150000000001</v>
      </c>
      <c r="D15487" s="295"/>
    </row>
    <row r="15488" spans="1:4" x14ac:dyDescent="0.2">
      <c r="A15488" s="295">
        <v>0.2211197</v>
      </c>
      <c r="B15488" s="295"/>
      <c r="C15488" s="295">
        <v>0.28901460000000001</v>
      </c>
      <c r="D15488" s="295"/>
    </row>
    <row r="15489" spans="1:4" x14ac:dyDescent="0.2">
      <c r="A15489" s="295">
        <v>0.22110659999999999</v>
      </c>
      <c r="B15489" s="295"/>
      <c r="C15489" s="295">
        <v>0.2890025</v>
      </c>
      <c r="D15489" s="295"/>
    </row>
    <row r="15490" spans="1:4" x14ac:dyDescent="0.2">
      <c r="A15490" s="295">
        <v>0.22110659999999999</v>
      </c>
      <c r="B15490" s="295"/>
      <c r="C15490" s="295">
        <v>0.28893649999999999</v>
      </c>
      <c r="D15490" s="295"/>
    </row>
    <row r="15491" spans="1:4" x14ac:dyDescent="0.2">
      <c r="A15491" s="295">
        <v>0.2210809</v>
      </c>
      <c r="B15491" s="295"/>
      <c r="C15491" s="295">
        <v>0.28892430000000002</v>
      </c>
      <c r="D15491" s="295"/>
    </row>
    <row r="15492" spans="1:4" x14ac:dyDescent="0.2">
      <c r="A15492" s="295">
        <v>0.2210809</v>
      </c>
      <c r="B15492" s="295"/>
      <c r="C15492" s="295">
        <v>0.28891090000000003</v>
      </c>
      <c r="D15492" s="295"/>
    </row>
    <row r="15493" spans="1:4" x14ac:dyDescent="0.2">
      <c r="A15493" s="295">
        <v>0.2210809</v>
      </c>
      <c r="B15493" s="295"/>
      <c r="C15493" s="295">
        <v>0.28885699999999997</v>
      </c>
      <c r="D15493" s="295"/>
    </row>
    <row r="15494" spans="1:4" x14ac:dyDescent="0.2">
      <c r="A15494" s="295">
        <v>0.2210809</v>
      </c>
      <c r="B15494" s="295"/>
      <c r="C15494" s="295">
        <v>0.2888423</v>
      </c>
      <c r="D15494" s="295"/>
    </row>
    <row r="15495" spans="1:4" x14ac:dyDescent="0.2">
      <c r="A15495" s="295">
        <v>0.22106819999999999</v>
      </c>
      <c r="B15495" s="295"/>
      <c r="C15495" s="295">
        <v>0.2888019</v>
      </c>
      <c r="D15495" s="295"/>
    </row>
    <row r="15496" spans="1:4" x14ac:dyDescent="0.2">
      <c r="A15496" s="295">
        <v>0.22104299999999999</v>
      </c>
      <c r="B15496" s="295"/>
      <c r="C15496" s="295">
        <v>0.28878860000000001</v>
      </c>
      <c r="D15496" s="295"/>
    </row>
    <row r="15497" spans="1:4" x14ac:dyDescent="0.2">
      <c r="A15497" s="295">
        <v>0.2210279</v>
      </c>
      <c r="B15497" s="295"/>
      <c r="C15497" s="295">
        <v>0.28877520000000001</v>
      </c>
      <c r="D15497" s="295"/>
    </row>
    <row r="15498" spans="1:4" x14ac:dyDescent="0.2">
      <c r="A15498" s="295">
        <v>0.22101580000000001</v>
      </c>
      <c r="B15498" s="295"/>
      <c r="C15498" s="295">
        <v>0.28874729999999998</v>
      </c>
      <c r="D15498" s="295"/>
    </row>
    <row r="15499" spans="1:4" x14ac:dyDescent="0.2">
      <c r="A15499" s="295">
        <v>0.22101580000000001</v>
      </c>
      <c r="B15499" s="295"/>
      <c r="C15499" s="295">
        <v>0.28873389999999999</v>
      </c>
      <c r="D15499" s="295"/>
    </row>
    <row r="15500" spans="1:4" x14ac:dyDescent="0.2">
      <c r="A15500" s="295">
        <v>0.22097629999999999</v>
      </c>
      <c r="B15500" s="295"/>
      <c r="C15500" s="295">
        <v>0.28871930000000001</v>
      </c>
      <c r="D15500" s="295"/>
    </row>
    <row r="15501" spans="1:4" x14ac:dyDescent="0.2">
      <c r="A15501" s="295">
        <v>0.2209612</v>
      </c>
      <c r="B15501" s="295"/>
      <c r="C15501" s="295">
        <v>0.2886939</v>
      </c>
      <c r="D15501" s="295"/>
    </row>
    <row r="15502" spans="1:4" x14ac:dyDescent="0.2">
      <c r="A15502" s="295">
        <v>0.2209612</v>
      </c>
      <c r="B15502" s="295"/>
      <c r="C15502" s="295">
        <v>0.28866789999999998</v>
      </c>
      <c r="D15502" s="295"/>
    </row>
    <row r="15503" spans="1:4" x14ac:dyDescent="0.2">
      <c r="A15503" s="295">
        <v>0.22094910000000001</v>
      </c>
      <c r="B15503" s="295"/>
      <c r="C15503" s="295">
        <v>0.28862789999999999</v>
      </c>
      <c r="D15503" s="295"/>
    </row>
    <row r="15504" spans="1:4" x14ac:dyDescent="0.2">
      <c r="A15504" s="295">
        <v>0.22093399999999999</v>
      </c>
      <c r="B15504" s="295"/>
      <c r="C15504" s="295">
        <v>0.28859950000000001</v>
      </c>
      <c r="D15504" s="295"/>
    </row>
    <row r="15505" spans="1:4" x14ac:dyDescent="0.2">
      <c r="A15505" s="295">
        <v>0.2209083</v>
      </c>
      <c r="B15505" s="295"/>
      <c r="C15505" s="295">
        <v>0.28857389999999999</v>
      </c>
      <c r="D15505" s="295"/>
    </row>
    <row r="15506" spans="1:4" x14ac:dyDescent="0.2">
      <c r="A15506" s="295">
        <v>0.2209083</v>
      </c>
      <c r="B15506" s="295"/>
      <c r="C15506" s="295">
        <v>0.28853259999999997</v>
      </c>
      <c r="D15506" s="295"/>
    </row>
    <row r="15507" spans="1:4" x14ac:dyDescent="0.2">
      <c r="A15507" s="295">
        <v>0.22088240000000001</v>
      </c>
      <c r="B15507" s="295"/>
      <c r="C15507" s="295">
        <v>0.28849330000000001</v>
      </c>
      <c r="D15507" s="295"/>
    </row>
    <row r="15508" spans="1:4" x14ac:dyDescent="0.2">
      <c r="A15508" s="295">
        <v>0.22087039999999999</v>
      </c>
      <c r="B15508" s="295"/>
      <c r="C15508" s="295">
        <v>0.28846529999999998</v>
      </c>
      <c r="D15508" s="295"/>
    </row>
    <row r="15509" spans="1:4" x14ac:dyDescent="0.2">
      <c r="A15509" s="295">
        <v>0.2208553</v>
      </c>
      <c r="B15509" s="295"/>
      <c r="C15509" s="295">
        <v>0.28845159999999997</v>
      </c>
      <c r="D15509" s="295"/>
    </row>
    <row r="15510" spans="1:4" x14ac:dyDescent="0.2">
      <c r="A15510" s="295">
        <v>0.2208137</v>
      </c>
      <c r="B15510" s="295"/>
      <c r="C15510" s="295">
        <v>0.2884273</v>
      </c>
      <c r="D15510" s="295"/>
    </row>
    <row r="15511" spans="1:4" x14ac:dyDescent="0.2">
      <c r="A15511" s="295">
        <v>0.22080060000000001</v>
      </c>
      <c r="B15511" s="295"/>
      <c r="C15511" s="295">
        <v>0.288387</v>
      </c>
      <c r="D15511" s="295"/>
    </row>
    <row r="15512" spans="1:4" x14ac:dyDescent="0.2">
      <c r="A15512" s="295">
        <v>0.2207742</v>
      </c>
      <c r="B15512" s="295"/>
      <c r="C15512" s="295">
        <v>0.288387</v>
      </c>
      <c r="D15512" s="295"/>
    </row>
    <row r="15513" spans="1:4" x14ac:dyDescent="0.2">
      <c r="A15513" s="295">
        <v>0.2207742</v>
      </c>
      <c r="B15513" s="295"/>
      <c r="C15513" s="295">
        <v>0.28836099999999998</v>
      </c>
      <c r="D15513" s="295"/>
    </row>
    <row r="15514" spans="1:4" x14ac:dyDescent="0.2">
      <c r="A15514" s="295">
        <v>0.2207742</v>
      </c>
      <c r="B15514" s="295"/>
      <c r="C15514" s="295">
        <v>0.2883193</v>
      </c>
      <c r="D15514" s="295"/>
    </row>
    <row r="15515" spans="1:4" x14ac:dyDescent="0.2">
      <c r="A15515" s="295">
        <v>0.2207742</v>
      </c>
      <c r="B15515" s="295"/>
      <c r="C15515" s="295">
        <v>0.28829260000000001</v>
      </c>
      <c r="D15515" s="295"/>
    </row>
    <row r="15516" spans="1:4" x14ac:dyDescent="0.2">
      <c r="A15516" s="295">
        <v>0.22072030000000001</v>
      </c>
      <c r="B15516" s="295"/>
      <c r="C15516" s="295">
        <v>0.28829260000000001</v>
      </c>
      <c r="D15516" s="295"/>
    </row>
    <row r="15517" spans="1:4" x14ac:dyDescent="0.2">
      <c r="A15517" s="295">
        <v>0.22072030000000001</v>
      </c>
      <c r="B15517" s="295"/>
      <c r="C15517" s="295">
        <v>0.28825129999999999</v>
      </c>
      <c r="D15517" s="295"/>
    </row>
    <row r="15518" spans="1:4" x14ac:dyDescent="0.2">
      <c r="A15518" s="295">
        <v>0.2207075</v>
      </c>
      <c r="B15518" s="295"/>
      <c r="C15518" s="295">
        <v>0.28821239999999998</v>
      </c>
      <c r="D15518" s="295"/>
    </row>
    <row r="15519" spans="1:4" x14ac:dyDescent="0.2">
      <c r="A15519" s="295">
        <v>0.2207075</v>
      </c>
      <c r="B15519" s="295"/>
      <c r="C15519" s="295">
        <v>0.28818569999999999</v>
      </c>
      <c r="D15519" s="295"/>
    </row>
    <row r="15520" spans="1:4" x14ac:dyDescent="0.2">
      <c r="A15520" s="295">
        <v>0.2207075</v>
      </c>
      <c r="B15520" s="295"/>
      <c r="C15520" s="295">
        <v>0.28814529999999999</v>
      </c>
      <c r="D15520" s="295"/>
    </row>
    <row r="15521" spans="1:4" x14ac:dyDescent="0.2">
      <c r="A15521" s="295">
        <v>0.2207075</v>
      </c>
      <c r="B15521" s="295"/>
      <c r="C15521" s="295">
        <v>0.2881184</v>
      </c>
      <c r="D15521" s="295"/>
    </row>
    <row r="15522" spans="1:4" x14ac:dyDescent="0.2">
      <c r="A15522" s="295">
        <v>0.2206803</v>
      </c>
      <c r="B15522" s="295"/>
      <c r="C15522" s="295">
        <v>0.28809299999999999</v>
      </c>
      <c r="D15522" s="295"/>
    </row>
    <row r="15523" spans="1:4" x14ac:dyDescent="0.2">
      <c r="A15523" s="295">
        <v>0.2206803</v>
      </c>
      <c r="B15523" s="295"/>
      <c r="C15523" s="295">
        <v>0.28806730000000003</v>
      </c>
      <c r="D15523" s="295"/>
    </row>
    <row r="15524" spans="1:4" x14ac:dyDescent="0.2">
      <c r="A15524" s="295">
        <v>0.2206408</v>
      </c>
      <c r="B15524" s="295"/>
      <c r="C15524" s="295">
        <v>0.28804299999999999</v>
      </c>
      <c r="D15524" s="295"/>
    </row>
    <row r="15525" spans="1:4" x14ac:dyDescent="0.2">
      <c r="A15525" s="295">
        <v>0.2206408</v>
      </c>
      <c r="B15525" s="295"/>
      <c r="C15525" s="295">
        <v>0.28799069999999999</v>
      </c>
      <c r="D15525" s="295"/>
    </row>
    <row r="15526" spans="1:4" x14ac:dyDescent="0.2">
      <c r="A15526" s="295">
        <v>0.2206408</v>
      </c>
      <c r="B15526" s="295"/>
      <c r="C15526" s="295">
        <v>0.28799069999999999</v>
      </c>
      <c r="D15526" s="295"/>
    </row>
    <row r="15527" spans="1:4" x14ac:dyDescent="0.2">
      <c r="A15527" s="295">
        <v>0.22062570000000001</v>
      </c>
      <c r="B15527" s="295"/>
      <c r="C15527" s="295">
        <v>0.28796529999999998</v>
      </c>
      <c r="D15527" s="295"/>
    </row>
    <row r="15528" spans="1:4" x14ac:dyDescent="0.2">
      <c r="A15528" s="295">
        <v>0.22061249999999999</v>
      </c>
      <c r="B15528" s="295"/>
      <c r="C15528" s="295">
        <v>0.28793859999999999</v>
      </c>
      <c r="D15528" s="295"/>
    </row>
    <row r="15529" spans="1:4" x14ac:dyDescent="0.2">
      <c r="A15529" s="295">
        <v>0.22061249999999999</v>
      </c>
      <c r="B15529" s="295"/>
      <c r="C15529" s="295">
        <v>0.28789799999999999</v>
      </c>
      <c r="D15529" s="295"/>
    </row>
    <row r="15530" spans="1:4" x14ac:dyDescent="0.2">
      <c r="A15530" s="295">
        <v>0.2205974</v>
      </c>
      <c r="B15530" s="295"/>
      <c r="C15530" s="295">
        <v>0.28788469999999999</v>
      </c>
      <c r="D15530" s="295"/>
    </row>
    <row r="15531" spans="1:4" x14ac:dyDescent="0.2">
      <c r="A15531" s="295">
        <v>0.22055659999999999</v>
      </c>
      <c r="B15531" s="295"/>
      <c r="C15531" s="295">
        <v>0.28781869999999998</v>
      </c>
      <c r="D15531" s="295"/>
    </row>
    <row r="15532" spans="1:4" x14ac:dyDescent="0.2">
      <c r="A15532" s="295">
        <v>0.2205298</v>
      </c>
      <c r="B15532" s="295"/>
      <c r="C15532" s="295">
        <v>0.28779440000000001</v>
      </c>
      <c r="D15532" s="295"/>
    </row>
    <row r="15533" spans="1:4" x14ac:dyDescent="0.2">
      <c r="A15533" s="295">
        <v>0.2205298</v>
      </c>
      <c r="B15533" s="295"/>
      <c r="C15533" s="295">
        <v>0.28777970000000003</v>
      </c>
      <c r="D15533" s="295"/>
    </row>
    <row r="15534" spans="1:4" x14ac:dyDescent="0.2">
      <c r="A15534" s="295">
        <v>0.2205019</v>
      </c>
      <c r="B15534" s="295"/>
      <c r="C15534" s="295">
        <v>0.28777970000000003</v>
      </c>
      <c r="D15534" s="295"/>
    </row>
    <row r="15535" spans="1:4" x14ac:dyDescent="0.2">
      <c r="A15535" s="295">
        <v>0.22048989999999999</v>
      </c>
      <c r="B15535" s="295"/>
      <c r="C15535" s="295">
        <v>0.28776639999999998</v>
      </c>
      <c r="D15535" s="295"/>
    </row>
    <row r="15536" spans="1:4" x14ac:dyDescent="0.2">
      <c r="A15536" s="295">
        <v>0.22048989999999999</v>
      </c>
      <c r="B15536" s="295"/>
      <c r="C15536" s="295">
        <v>0.28776639999999998</v>
      </c>
      <c r="D15536" s="295"/>
    </row>
    <row r="15537" spans="1:4" x14ac:dyDescent="0.2">
      <c r="A15537" s="295">
        <v>0.2204767</v>
      </c>
      <c r="B15537" s="295"/>
      <c r="C15537" s="295">
        <v>0.28771390000000002</v>
      </c>
      <c r="D15537" s="295"/>
    </row>
    <row r="15538" spans="1:4" x14ac:dyDescent="0.2">
      <c r="A15538" s="295">
        <v>0.22045039999999999</v>
      </c>
      <c r="B15538" s="295"/>
      <c r="C15538" s="295">
        <v>0.2877017</v>
      </c>
      <c r="D15538" s="295"/>
    </row>
    <row r="15539" spans="1:4" x14ac:dyDescent="0.2">
      <c r="A15539" s="295">
        <v>0.2204352</v>
      </c>
      <c r="B15539" s="295"/>
      <c r="C15539" s="295">
        <v>0.28768700000000003</v>
      </c>
      <c r="D15539" s="295"/>
    </row>
    <row r="15540" spans="1:4" x14ac:dyDescent="0.2">
      <c r="A15540" s="295">
        <v>0.22040999999999999</v>
      </c>
      <c r="B15540" s="295"/>
      <c r="C15540" s="295">
        <v>0.287659</v>
      </c>
      <c r="D15540" s="295"/>
    </row>
    <row r="15541" spans="1:4" x14ac:dyDescent="0.2">
      <c r="A15541" s="295">
        <v>0.22038170000000001</v>
      </c>
      <c r="B15541" s="295"/>
      <c r="C15541" s="295">
        <v>0.28761900000000001</v>
      </c>
      <c r="D15541" s="295"/>
    </row>
    <row r="15542" spans="1:4" x14ac:dyDescent="0.2">
      <c r="A15542" s="295">
        <v>0.220357</v>
      </c>
      <c r="B15542" s="295"/>
      <c r="C15542" s="295">
        <v>0.2876068</v>
      </c>
      <c r="D15542" s="295"/>
    </row>
    <row r="15543" spans="1:4" x14ac:dyDescent="0.2">
      <c r="A15543" s="295">
        <v>0.22034390000000001</v>
      </c>
      <c r="B15543" s="295"/>
      <c r="C15543" s="295">
        <v>0.28758010000000001</v>
      </c>
      <c r="D15543" s="295"/>
    </row>
    <row r="15544" spans="1:4" x14ac:dyDescent="0.2">
      <c r="A15544" s="295">
        <v>0.22032869999999999</v>
      </c>
      <c r="B15544" s="295"/>
      <c r="C15544" s="295">
        <v>0.287553</v>
      </c>
      <c r="D15544" s="295"/>
    </row>
    <row r="15545" spans="1:4" x14ac:dyDescent="0.2">
      <c r="A15545" s="295">
        <v>0.22031500000000001</v>
      </c>
      <c r="B15545" s="295"/>
      <c r="C15545" s="295">
        <v>0.28752699999999998</v>
      </c>
      <c r="D15545" s="295"/>
    </row>
    <row r="15546" spans="1:4" x14ac:dyDescent="0.2">
      <c r="A15546" s="295">
        <v>0.22028990000000001</v>
      </c>
      <c r="B15546" s="295"/>
      <c r="C15546" s="295">
        <v>0.28748810000000002</v>
      </c>
      <c r="D15546" s="295"/>
    </row>
    <row r="15547" spans="1:4" x14ac:dyDescent="0.2">
      <c r="A15547" s="295">
        <v>0.22027720000000001</v>
      </c>
      <c r="B15547" s="295"/>
      <c r="C15547" s="295">
        <v>0.2874601</v>
      </c>
      <c r="D15547" s="295"/>
    </row>
    <row r="15548" spans="1:4" x14ac:dyDescent="0.2">
      <c r="A15548" s="295">
        <v>0.2202635</v>
      </c>
      <c r="B15548" s="295"/>
      <c r="C15548" s="295">
        <v>0.2874468</v>
      </c>
      <c r="D15548" s="295"/>
    </row>
    <row r="15549" spans="1:4" x14ac:dyDescent="0.2">
      <c r="A15549" s="295">
        <v>0.2202635</v>
      </c>
      <c r="B15549" s="295"/>
      <c r="C15549" s="295">
        <v>0.28740779999999999</v>
      </c>
      <c r="D15549" s="295"/>
    </row>
    <row r="15550" spans="1:4" x14ac:dyDescent="0.2">
      <c r="A15550" s="295">
        <v>0.2202499</v>
      </c>
      <c r="B15550" s="295"/>
      <c r="C15550" s="295">
        <v>0.28740779999999999</v>
      </c>
      <c r="D15550" s="295"/>
    </row>
    <row r="15551" spans="1:4" x14ac:dyDescent="0.2">
      <c r="A15551" s="295">
        <v>0.22023780000000001</v>
      </c>
      <c r="B15551" s="295"/>
      <c r="C15551" s="295">
        <v>0.28738219999999998</v>
      </c>
      <c r="D15551" s="295"/>
    </row>
    <row r="15552" spans="1:4" x14ac:dyDescent="0.2">
      <c r="A15552" s="295">
        <v>0.22022269999999999</v>
      </c>
      <c r="B15552" s="295"/>
      <c r="C15552" s="295">
        <v>0.28731620000000002</v>
      </c>
      <c r="D15552" s="295"/>
    </row>
    <row r="15553" spans="1:4" x14ac:dyDescent="0.2">
      <c r="A15553" s="295">
        <v>0.2202095</v>
      </c>
      <c r="B15553" s="295"/>
      <c r="C15553" s="295">
        <v>0.28730290000000003</v>
      </c>
      <c r="D15553" s="295"/>
    </row>
    <row r="15554" spans="1:4" x14ac:dyDescent="0.2">
      <c r="A15554" s="295">
        <v>0.22019749999999999</v>
      </c>
      <c r="B15554" s="295"/>
      <c r="C15554" s="295">
        <v>0.28727730000000001</v>
      </c>
      <c r="D15554" s="295"/>
    </row>
    <row r="15555" spans="1:4" x14ac:dyDescent="0.2">
      <c r="A15555" s="295">
        <v>0.22019749999999999</v>
      </c>
      <c r="B15555" s="295"/>
      <c r="C15555" s="295">
        <v>0.28726360000000001</v>
      </c>
      <c r="D15555" s="295"/>
    </row>
    <row r="15556" spans="1:4" x14ac:dyDescent="0.2">
      <c r="A15556" s="295">
        <v>0.22019749999999999</v>
      </c>
      <c r="B15556" s="295"/>
      <c r="C15556" s="295">
        <v>0.28726360000000001</v>
      </c>
      <c r="D15556" s="295"/>
    </row>
    <row r="15557" spans="1:4" x14ac:dyDescent="0.2">
      <c r="A15557" s="295">
        <v>0.2201823</v>
      </c>
      <c r="B15557" s="295"/>
      <c r="C15557" s="295">
        <v>0.28726360000000001</v>
      </c>
      <c r="D15557" s="295"/>
    </row>
    <row r="15558" spans="1:4" x14ac:dyDescent="0.2">
      <c r="A15558" s="295">
        <v>0.22016959999999999</v>
      </c>
      <c r="B15558" s="295"/>
      <c r="C15558" s="295">
        <v>0.28722330000000001</v>
      </c>
      <c r="D15558" s="295"/>
    </row>
    <row r="15559" spans="1:4" x14ac:dyDescent="0.2">
      <c r="A15559" s="295">
        <v>0.22016959999999999</v>
      </c>
      <c r="B15559" s="295"/>
      <c r="C15559" s="295">
        <v>0.2872113</v>
      </c>
      <c r="D15559" s="295"/>
    </row>
    <row r="15560" spans="1:4" x14ac:dyDescent="0.2">
      <c r="A15560" s="295">
        <v>0.22014239999999999</v>
      </c>
      <c r="B15560" s="295"/>
      <c r="C15560" s="295">
        <v>0.2871707</v>
      </c>
      <c r="D15560" s="295"/>
    </row>
    <row r="15561" spans="1:4" x14ac:dyDescent="0.2">
      <c r="A15561" s="295">
        <v>0.22012880000000001</v>
      </c>
      <c r="B15561" s="295"/>
      <c r="C15561" s="295">
        <v>0.28715859999999999</v>
      </c>
      <c r="D15561" s="295"/>
    </row>
    <row r="15562" spans="1:4" x14ac:dyDescent="0.2">
      <c r="A15562" s="295">
        <v>0.22011559999999999</v>
      </c>
      <c r="B15562" s="295"/>
      <c r="C15562" s="295">
        <v>0.28713260000000002</v>
      </c>
      <c r="D15562" s="295"/>
    </row>
    <row r="15563" spans="1:4" x14ac:dyDescent="0.2">
      <c r="A15563" s="295">
        <v>0.2201005</v>
      </c>
      <c r="B15563" s="295"/>
      <c r="C15563" s="295">
        <v>0.28711890000000001</v>
      </c>
      <c r="D15563" s="295"/>
    </row>
    <row r="15564" spans="1:4" x14ac:dyDescent="0.2">
      <c r="A15564" s="295">
        <v>0.22008849999999999</v>
      </c>
      <c r="B15564" s="295"/>
      <c r="C15564" s="295">
        <v>0.28709089999999998</v>
      </c>
      <c r="D15564" s="295"/>
    </row>
    <row r="15565" spans="1:4" x14ac:dyDescent="0.2">
      <c r="A15565" s="295">
        <v>0.2200626</v>
      </c>
      <c r="B15565" s="295"/>
      <c r="C15565" s="295">
        <v>0.28706549999999997</v>
      </c>
      <c r="D15565" s="295"/>
    </row>
    <row r="15566" spans="1:4" x14ac:dyDescent="0.2">
      <c r="A15566" s="295">
        <v>0.2200626</v>
      </c>
      <c r="B15566" s="295"/>
      <c r="C15566" s="295">
        <v>0.28706549999999997</v>
      </c>
      <c r="D15566" s="295"/>
    </row>
    <row r="15567" spans="1:4" x14ac:dyDescent="0.2">
      <c r="A15567" s="295">
        <v>0.2200626</v>
      </c>
      <c r="B15567" s="295"/>
      <c r="C15567" s="295">
        <v>0.28703859999999998</v>
      </c>
      <c r="D15567" s="295"/>
    </row>
    <row r="15568" spans="1:4" x14ac:dyDescent="0.2">
      <c r="A15568" s="295">
        <v>0.22004950000000001</v>
      </c>
      <c r="B15568" s="295"/>
      <c r="C15568" s="295">
        <v>0.28701199999999999</v>
      </c>
      <c r="D15568" s="295"/>
    </row>
    <row r="15569" spans="1:4" x14ac:dyDescent="0.2">
      <c r="A15569" s="295">
        <v>0.22002070000000001</v>
      </c>
      <c r="B15569" s="295"/>
      <c r="C15569" s="295">
        <v>0.28699859999999999</v>
      </c>
      <c r="D15569" s="295"/>
    </row>
    <row r="15570" spans="1:4" x14ac:dyDescent="0.2">
      <c r="A15570" s="295">
        <v>0.2200086</v>
      </c>
      <c r="B15570" s="295"/>
      <c r="C15570" s="295">
        <v>0.28698639999999997</v>
      </c>
      <c r="D15570" s="295"/>
    </row>
    <row r="15571" spans="1:4" x14ac:dyDescent="0.2">
      <c r="A15571" s="295">
        <v>0.21999659999999999</v>
      </c>
      <c r="B15571" s="295"/>
      <c r="C15571" s="295">
        <v>0.28695969999999998</v>
      </c>
      <c r="D15571" s="295"/>
    </row>
    <row r="15572" spans="1:4" x14ac:dyDescent="0.2">
      <c r="A15572" s="295">
        <v>0.21998390000000001</v>
      </c>
      <c r="B15572" s="295"/>
      <c r="C15572" s="295">
        <v>0.28694599999999998</v>
      </c>
      <c r="D15572" s="295"/>
    </row>
    <row r="15573" spans="1:4" x14ac:dyDescent="0.2">
      <c r="A15573" s="295">
        <v>0.21998390000000001</v>
      </c>
      <c r="B15573" s="295"/>
      <c r="C15573" s="295">
        <v>0.28691800000000001</v>
      </c>
      <c r="D15573" s="295"/>
    </row>
    <row r="15574" spans="1:4" x14ac:dyDescent="0.2">
      <c r="A15574" s="295">
        <v>0.2199702</v>
      </c>
      <c r="B15574" s="295"/>
      <c r="C15574" s="295">
        <v>0.28689369999999997</v>
      </c>
      <c r="D15574" s="295"/>
    </row>
    <row r="15575" spans="1:4" x14ac:dyDescent="0.2">
      <c r="A15575" s="295">
        <v>0.2199702</v>
      </c>
      <c r="B15575" s="295"/>
      <c r="C15575" s="295">
        <v>0.28686679999999998</v>
      </c>
      <c r="D15575" s="295"/>
    </row>
    <row r="15576" spans="1:4" x14ac:dyDescent="0.2">
      <c r="A15576" s="295">
        <v>0.21995709999999999</v>
      </c>
      <c r="B15576" s="295"/>
      <c r="C15576" s="295">
        <v>0.28683839999999999</v>
      </c>
      <c r="D15576" s="295"/>
    </row>
    <row r="15577" spans="1:4" x14ac:dyDescent="0.2">
      <c r="A15577" s="295">
        <v>0.21995709999999999</v>
      </c>
      <c r="B15577" s="295"/>
      <c r="C15577" s="295">
        <v>0.28683839999999999</v>
      </c>
      <c r="D15577" s="295"/>
    </row>
    <row r="15578" spans="1:4" x14ac:dyDescent="0.2">
      <c r="A15578" s="295">
        <v>0.21991720000000001</v>
      </c>
      <c r="B15578" s="295"/>
      <c r="C15578" s="295">
        <v>0.2868117</v>
      </c>
      <c r="D15578" s="295"/>
    </row>
    <row r="15579" spans="1:4" x14ac:dyDescent="0.2">
      <c r="A15579" s="295">
        <v>0.21991720000000001</v>
      </c>
      <c r="B15579" s="295"/>
      <c r="C15579" s="295">
        <v>0.28679969999999999</v>
      </c>
      <c r="D15579" s="295"/>
    </row>
    <row r="15580" spans="1:4" x14ac:dyDescent="0.2">
      <c r="A15580" s="295">
        <v>0.21989040000000001</v>
      </c>
      <c r="B15580" s="295"/>
      <c r="C15580" s="295">
        <v>0.28675909999999999</v>
      </c>
      <c r="D15580" s="295"/>
    </row>
    <row r="15581" spans="1:4" x14ac:dyDescent="0.2">
      <c r="A15581" s="295">
        <v>0.2198784</v>
      </c>
      <c r="B15581" s="295"/>
      <c r="C15581" s="295">
        <v>0.28673070000000001</v>
      </c>
      <c r="D15581" s="295"/>
    </row>
    <row r="15582" spans="1:4" x14ac:dyDescent="0.2">
      <c r="A15582" s="295">
        <v>0.21986320000000001</v>
      </c>
      <c r="B15582" s="295"/>
      <c r="C15582" s="295">
        <v>0.28671740000000001</v>
      </c>
      <c r="D15582" s="295"/>
    </row>
    <row r="15583" spans="1:4" x14ac:dyDescent="0.2">
      <c r="A15583" s="295">
        <v>0.2198512</v>
      </c>
      <c r="B15583" s="295"/>
      <c r="C15583" s="295">
        <v>0.28669139999999999</v>
      </c>
      <c r="D15583" s="295"/>
    </row>
    <row r="15584" spans="1:4" x14ac:dyDescent="0.2">
      <c r="A15584" s="295">
        <v>0.21982550000000001</v>
      </c>
      <c r="B15584" s="295"/>
      <c r="C15584" s="295">
        <v>0.28666560000000002</v>
      </c>
      <c r="D15584" s="295"/>
    </row>
    <row r="15585" spans="1:4" x14ac:dyDescent="0.2">
      <c r="A15585" s="295">
        <v>0.21981239999999999</v>
      </c>
      <c r="B15585" s="295"/>
      <c r="C15585" s="295">
        <v>0.28665190000000002</v>
      </c>
      <c r="D15585" s="295"/>
    </row>
    <row r="15586" spans="1:4" x14ac:dyDescent="0.2">
      <c r="A15586" s="295">
        <v>0.2197992</v>
      </c>
      <c r="B15586" s="295"/>
      <c r="C15586" s="295">
        <v>0.28661530000000002</v>
      </c>
      <c r="D15586" s="295"/>
    </row>
    <row r="15587" spans="1:4" x14ac:dyDescent="0.2">
      <c r="A15587" s="295">
        <v>0.2197865</v>
      </c>
      <c r="B15587" s="295"/>
      <c r="C15587" s="295">
        <v>0.28660069999999999</v>
      </c>
      <c r="D15587" s="295"/>
    </row>
    <row r="15588" spans="1:4" x14ac:dyDescent="0.2">
      <c r="A15588" s="295">
        <v>0.2197865</v>
      </c>
      <c r="B15588" s="295"/>
      <c r="C15588" s="295">
        <v>0.28657359999999998</v>
      </c>
      <c r="D15588" s="295"/>
    </row>
    <row r="15589" spans="1:4" x14ac:dyDescent="0.2">
      <c r="A15589" s="295">
        <v>0.21975819999999999</v>
      </c>
      <c r="B15589" s="295"/>
      <c r="C15589" s="295">
        <v>0.28654930000000001</v>
      </c>
      <c r="D15589" s="295"/>
    </row>
    <row r="15590" spans="1:4" x14ac:dyDescent="0.2">
      <c r="A15590" s="295">
        <v>0.2197462</v>
      </c>
      <c r="B15590" s="295"/>
      <c r="C15590" s="295">
        <v>0.28650910000000002</v>
      </c>
      <c r="D15590" s="295"/>
    </row>
    <row r="15591" spans="1:4" x14ac:dyDescent="0.2">
      <c r="A15591" s="295">
        <v>0.2197462</v>
      </c>
      <c r="B15591" s="295"/>
      <c r="C15591" s="295">
        <v>0.28650910000000002</v>
      </c>
      <c r="D15591" s="295"/>
    </row>
    <row r="15592" spans="1:4" x14ac:dyDescent="0.2">
      <c r="A15592" s="295">
        <v>0.21971789999999999</v>
      </c>
      <c r="B15592" s="295"/>
      <c r="C15592" s="295">
        <v>0.28648200000000001</v>
      </c>
      <c r="D15592" s="295"/>
    </row>
    <row r="15593" spans="1:4" x14ac:dyDescent="0.2">
      <c r="A15593" s="295">
        <v>0.21970519999999999</v>
      </c>
      <c r="B15593" s="295"/>
      <c r="C15593" s="295">
        <v>0.28642990000000002</v>
      </c>
      <c r="D15593" s="295"/>
    </row>
    <row r="15594" spans="1:4" x14ac:dyDescent="0.2">
      <c r="A15594" s="295">
        <v>0.219692</v>
      </c>
      <c r="B15594" s="295"/>
      <c r="C15594" s="295">
        <v>0.2864179</v>
      </c>
      <c r="D15594" s="295"/>
    </row>
    <row r="15595" spans="1:4" x14ac:dyDescent="0.2">
      <c r="A15595" s="295">
        <v>0.21965119999999999</v>
      </c>
      <c r="B15595" s="295"/>
      <c r="C15595" s="295">
        <v>0.28639100000000001</v>
      </c>
      <c r="D15595" s="295"/>
    </row>
    <row r="15596" spans="1:4" x14ac:dyDescent="0.2">
      <c r="A15596" s="295">
        <v>0.21963920000000001</v>
      </c>
      <c r="B15596" s="295"/>
      <c r="C15596" s="295">
        <v>0.28636430000000002</v>
      </c>
      <c r="D15596" s="295"/>
    </row>
    <row r="15597" spans="1:4" x14ac:dyDescent="0.2">
      <c r="A15597" s="295">
        <v>0.21963920000000001</v>
      </c>
      <c r="B15597" s="295"/>
      <c r="C15597" s="295">
        <v>0.28633829999999999</v>
      </c>
      <c r="D15597" s="295"/>
    </row>
    <row r="15598" spans="1:4" x14ac:dyDescent="0.2">
      <c r="A15598" s="295">
        <v>0.2196264</v>
      </c>
      <c r="B15598" s="295"/>
      <c r="C15598" s="295">
        <v>0.28629939999999998</v>
      </c>
      <c r="D15598" s="295"/>
    </row>
    <row r="15599" spans="1:4" x14ac:dyDescent="0.2">
      <c r="A15599" s="295">
        <v>0.21961130000000001</v>
      </c>
      <c r="B15599" s="295"/>
      <c r="C15599" s="295">
        <v>0.2862847</v>
      </c>
      <c r="D15599" s="295"/>
    </row>
    <row r="15600" spans="1:4" x14ac:dyDescent="0.2">
      <c r="A15600" s="295">
        <v>0.21961130000000001</v>
      </c>
      <c r="B15600" s="295"/>
      <c r="C15600" s="295">
        <v>0.2862847</v>
      </c>
      <c r="D15600" s="295"/>
    </row>
    <row r="15601" spans="1:4" x14ac:dyDescent="0.2">
      <c r="A15601" s="295">
        <v>0.21961130000000001</v>
      </c>
      <c r="B15601" s="295"/>
      <c r="C15601" s="295">
        <v>0.28624430000000001</v>
      </c>
      <c r="D15601" s="295"/>
    </row>
    <row r="15602" spans="1:4" x14ac:dyDescent="0.2">
      <c r="A15602" s="295">
        <v>0.21958449999999999</v>
      </c>
      <c r="B15602" s="295"/>
      <c r="C15602" s="295">
        <v>0.28623100000000001</v>
      </c>
      <c r="D15602" s="295"/>
    </row>
    <row r="15603" spans="1:4" x14ac:dyDescent="0.2">
      <c r="A15603" s="295">
        <v>0.21958449999999999</v>
      </c>
      <c r="B15603" s="295"/>
      <c r="C15603" s="295">
        <v>0.28619339999999999</v>
      </c>
      <c r="D15603" s="295"/>
    </row>
    <row r="15604" spans="1:4" x14ac:dyDescent="0.2">
      <c r="A15604" s="295">
        <v>0.21954460000000001</v>
      </c>
      <c r="B15604" s="295"/>
      <c r="C15604" s="295">
        <v>0.28614000000000001</v>
      </c>
      <c r="D15604" s="295"/>
    </row>
    <row r="15605" spans="1:4" x14ac:dyDescent="0.2">
      <c r="A15605" s="295">
        <v>0.21954460000000001</v>
      </c>
      <c r="B15605" s="295"/>
      <c r="C15605" s="295">
        <v>0.28614000000000001</v>
      </c>
      <c r="D15605" s="295"/>
    </row>
    <row r="15606" spans="1:4" x14ac:dyDescent="0.2">
      <c r="A15606" s="295">
        <v>0.21954460000000001</v>
      </c>
      <c r="B15606" s="295"/>
      <c r="C15606" s="295">
        <v>0.28609980000000002</v>
      </c>
      <c r="D15606" s="295"/>
    </row>
    <row r="15607" spans="1:4" x14ac:dyDescent="0.2">
      <c r="A15607" s="295">
        <v>0.2195182</v>
      </c>
      <c r="B15607" s="295"/>
      <c r="C15607" s="295">
        <v>0.28609980000000002</v>
      </c>
      <c r="D15607" s="295"/>
    </row>
    <row r="15608" spans="1:4" x14ac:dyDescent="0.2">
      <c r="A15608" s="295">
        <v>0.2195182</v>
      </c>
      <c r="B15608" s="295"/>
      <c r="C15608" s="295">
        <v>0.28607440000000001</v>
      </c>
      <c r="D15608" s="295"/>
    </row>
    <row r="15609" spans="1:4" x14ac:dyDescent="0.2">
      <c r="A15609" s="295">
        <v>0.21948989999999999</v>
      </c>
      <c r="B15609" s="295"/>
      <c r="C15609" s="295">
        <v>0.28603509999999999</v>
      </c>
      <c r="D15609" s="295"/>
    </row>
    <row r="15610" spans="1:4" x14ac:dyDescent="0.2">
      <c r="A15610" s="295">
        <v>0.2194779</v>
      </c>
      <c r="B15610" s="295"/>
      <c r="C15610" s="295">
        <v>0.28603509999999999</v>
      </c>
      <c r="D15610" s="295"/>
    </row>
    <row r="15611" spans="1:4" x14ac:dyDescent="0.2">
      <c r="A15611" s="295">
        <v>0.2194779</v>
      </c>
      <c r="B15611" s="295"/>
      <c r="C15611" s="295">
        <v>0.28602169999999999</v>
      </c>
      <c r="D15611" s="295"/>
    </row>
    <row r="15612" spans="1:4" x14ac:dyDescent="0.2">
      <c r="A15612" s="295">
        <v>0.2194779</v>
      </c>
      <c r="B15612" s="295"/>
      <c r="C15612" s="295">
        <v>0.28598299999999999</v>
      </c>
      <c r="D15612" s="295"/>
    </row>
    <row r="15613" spans="1:4" x14ac:dyDescent="0.2">
      <c r="A15613" s="295">
        <v>0.2194652</v>
      </c>
      <c r="B15613" s="295"/>
      <c r="C15613" s="295">
        <v>0.28596929999999998</v>
      </c>
      <c r="D15613" s="295"/>
    </row>
    <row r="15614" spans="1:4" x14ac:dyDescent="0.2">
      <c r="A15614" s="295">
        <v>0.21943950000000001</v>
      </c>
      <c r="B15614" s="295"/>
      <c r="C15614" s="295">
        <v>0.28595589999999999</v>
      </c>
      <c r="D15614" s="295"/>
    </row>
    <row r="15615" spans="1:4" x14ac:dyDescent="0.2">
      <c r="A15615" s="295">
        <v>0.21942439999999999</v>
      </c>
      <c r="B15615" s="295"/>
      <c r="C15615" s="295">
        <v>0.28594130000000001</v>
      </c>
      <c r="D15615" s="295"/>
    </row>
    <row r="15616" spans="1:4" x14ac:dyDescent="0.2">
      <c r="A15616" s="295">
        <v>0.21939610000000001</v>
      </c>
      <c r="B15616" s="295"/>
      <c r="C15616" s="295">
        <v>0.28584769999999998</v>
      </c>
      <c r="D15616" s="295"/>
    </row>
    <row r="15617" spans="1:4" x14ac:dyDescent="0.2">
      <c r="A15617" s="295">
        <v>0.21938240000000001</v>
      </c>
      <c r="B15617" s="295"/>
      <c r="C15617" s="295">
        <v>0.28582059999999998</v>
      </c>
      <c r="D15617" s="295"/>
    </row>
    <row r="15618" spans="1:4" x14ac:dyDescent="0.2">
      <c r="A15618" s="295">
        <v>0.2193697</v>
      </c>
      <c r="B15618" s="295"/>
      <c r="C15618" s="295">
        <v>0.28580860000000002</v>
      </c>
      <c r="D15618" s="295"/>
    </row>
    <row r="15619" spans="1:4" x14ac:dyDescent="0.2">
      <c r="A15619" s="295">
        <v>0.21935450000000001</v>
      </c>
      <c r="B15619" s="295"/>
      <c r="C15619" s="295">
        <v>0.28578300000000001</v>
      </c>
      <c r="D15619" s="295"/>
    </row>
    <row r="15620" spans="1:4" x14ac:dyDescent="0.2">
      <c r="A15620" s="295">
        <v>0.21935450000000001</v>
      </c>
      <c r="B15620" s="295"/>
      <c r="C15620" s="295">
        <v>0.28575610000000001</v>
      </c>
      <c r="D15620" s="295"/>
    </row>
    <row r="15621" spans="1:4" x14ac:dyDescent="0.2">
      <c r="A15621" s="295">
        <v>0.21932979999999999</v>
      </c>
      <c r="B15621" s="295"/>
      <c r="C15621" s="295">
        <v>0.28574139999999998</v>
      </c>
      <c r="D15621" s="295"/>
    </row>
    <row r="15622" spans="1:4" x14ac:dyDescent="0.2">
      <c r="A15622" s="295">
        <v>0.21931610000000001</v>
      </c>
      <c r="B15622" s="295"/>
      <c r="C15622" s="295">
        <v>0.28571609999999997</v>
      </c>
      <c r="D15622" s="295"/>
    </row>
    <row r="15623" spans="1:4" x14ac:dyDescent="0.2">
      <c r="A15623" s="295">
        <v>0.21931610000000001</v>
      </c>
      <c r="B15623" s="295"/>
      <c r="C15623" s="295">
        <v>0.28568769999999999</v>
      </c>
      <c r="D15623" s="295"/>
    </row>
    <row r="15624" spans="1:4" x14ac:dyDescent="0.2">
      <c r="A15624" s="295">
        <v>0.21927579999999999</v>
      </c>
      <c r="B15624" s="295"/>
      <c r="C15624" s="295">
        <v>0.28566209999999997</v>
      </c>
      <c r="D15624" s="295"/>
    </row>
    <row r="15625" spans="1:4" x14ac:dyDescent="0.2">
      <c r="A15625" s="295">
        <v>0.21927579999999999</v>
      </c>
      <c r="B15625" s="295"/>
      <c r="C15625" s="295">
        <v>0.28562209999999999</v>
      </c>
      <c r="D15625" s="295"/>
    </row>
    <row r="15626" spans="1:4" x14ac:dyDescent="0.2">
      <c r="A15626" s="295">
        <v>0.21926380000000001</v>
      </c>
      <c r="B15626" s="295"/>
      <c r="C15626" s="295">
        <v>0.28559519999999999</v>
      </c>
      <c r="D15626" s="295"/>
    </row>
    <row r="15627" spans="1:4" x14ac:dyDescent="0.2">
      <c r="A15627" s="295">
        <v>0.21926380000000001</v>
      </c>
      <c r="B15627" s="295"/>
      <c r="C15627" s="295">
        <v>0.28557110000000002</v>
      </c>
      <c r="D15627" s="295"/>
    </row>
    <row r="15628" spans="1:4" x14ac:dyDescent="0.2">
      <c r="A15628" s="295">
        <v>0.21925059999999999</v>
      </c>
      <c r="B15628" s="295"/>
      <c r="C15628" s="295">
        <v>0.28553240000000002</v>
      </c>
      <c r="D15628" s="295"/>
    </row>
    <row r="15629" spans="1:4" x14ac:dyDescent="0.2">
      <c r="A15629" s="295">
        <v>0.2192239</v>
      </c>
      <c r="B15629" s="295"/>
      <c r="C15629" s="295">
        <v>0.2855201</v>
      </c>
      <c r="D15629" s="295"/>
    </row>
    <row r="15630" spans="1:4" x14ac:dyDescent="0.2">
      <c r="A15630" s="295">
        <v>0.21919669999999999</v>
      </c>
      <c r="B15630" s="295"/>
      <c r="C15630" s="295">
        <v>0.2854932</v>
      </c>
      <c r="D15630" s="295"/>
    </row>
    <row r="15631" spans="1:4" x14ac:dyDescent="0.2">
      <c r="A15631" s="295">
        <v>0.21919669999999999</v>
      </c>
      <c r="B15631" s="295"/>
      <c r="C15631" s="295">
        <v>0.28546779999999999</v>
      </c>
      <c r="D15631" s="295"/>
    </row>
    <row r="15632" spans="1:4" x14ac:dyDescent="0.2">
      <c r="A15632" s="295">
        <v>0.2191835</v>
      </c>
      <c r="B15632" s="295"/>
      <c r="C15632" s="295">
        <v>0.28542719999999999</v>
      </c>
      <c r="D15632" s="295"/>
    </row>
    <row r="15633" spans="1:4" x14ac:dyDescent="0.2">
      <c r="A15633" s="295">
        <v>0.2191572</v>
      </c>
      <c r="B15633" s="295"/>
      <c r="C15633" s="295">
        <v>0.2854003</v>
      </c>
      <c r="D15633" s="295"/>
    </row>
    <row r="15634" spans="1:4" x14ac:dyDescent="0.2">
      <c r="A15634" s="295">
        <v>0.219142</v>
      </c>
      <c r="B15634" s="295"/>
      <c r="C15634" s="295">
        <v>0.2853733</v>
      </c>
      <c r="D15634" s="295"/>
    </row>
    <row r="15635" spans="1:4" x14ac:dyDescent="0.2">
      <c r="A15635" s="295">
        <v>0.21912889999999999</v>
      </c>
      <c r="B15635" s="295"/>
      <c r="C15635" s="295">
        <v>0.2853733</v>
      </c>
      <c r="D15635" s="295"/>
    </row>
    <row r="15636" spans="1:4" x14ac:dyDescent="0.2">
      <c r="A15636" s="295">
        <v>0.21912889999999999</v>
      </c>
      <c r="B15636" s="295"/>
      <c r="C15636" s="295">
        <v>0.2853464</v>
      </c>
      <c r="D15636" s="295"/>
    </row>
    <row r="15637" spans="1:4" x14ac:dyDescent="0.2">
      <c r="A15637" s="295">
        <v>0.21911369999999999</v>
      </c>
      <c r="B15637" s="295"/>
      <c r="C15637" s="295">
        <v>0.2853464</v>
      </c>
      <c r="D15637" s="295"/>
    </row>
    <row r="15638" spans="1:4" x14ac:dyDescent="0.2">
      <c r="A15638" s="295">
        <v>0.21910009999999999</v>
      </c>
      <c r="B15638" s="295"/>
      <c r="C15638" s="295">
        <v>0.28533429999999999</v>
      </c>
      <c r="D15638" s="295"/>
    </row>
    <row r="15639" spans="1:4" x14ac:dyDescent="0.2">
      <c r="A15639" s="295">
        <v>0.219088</v>
      </c>
      <c r="B15639" s="295"/>
      <c r="C15639" s="295">
        <v>0.28530889999999998</v>
      </c>
      <c r="D15639" s="295"/>
    </row>
    <row r="15640" spans="1:4" x14ac:dyDescent="0.2">
      <c r="A15640" s="295">
        <v>0.21907489999999999</v>
      </c>
      <c r="B15640" s="295"/>
      <c r="C15640" s="295">
        <v>0.2852806</v>
      </c>
      <c r="D15640" s="295"/>
    </row>
    <row r="15641" spans="1:4" x14ac:dyDescent="0.2">
      <c r="A15641" s="295">
        <v>0.21906220000000001</v>
      </c>
      <c r="B15641" s="295"/>
      <c r="C15641" s="295">
        <v>0.28526829999999997</v>
      </c>
      <c r="D15641" s="295"/>
    </row>
    <row r="15642" spans="1:4" x14ac:dyDescent="0.2">
      <c r="A15642" s="295">
        <v>0.21906220000000001</v>
      </c>
      <c r="B15642" s="295"/>
      <c r="C15642" s="295">
        <v>0.28525499999999998</v>
      </c>
      <c r="D15642" s="295"/>
    </row>
    <row r="15643" spans="1:4" x14ac:dyDescent="0.2">
      <c r="A15643" s="295">
        <v>0.21906220000000001</v>
      </c>
      <c r="B15643" s="295"/>
      <c r="C15643" s="295">
        <v>0.28522700000000001</v>
      </c>
      <c r="D15643" s="295"/>
    </row>
    <row r="15644" spans="1:4" x14ac:dyDescent="0.2">
      <c r="A15644" s="295">
        <v>0.21903500000000001</v>
      </c>
      <c r="B15644" s="295"/>
      <c r="C15644" s="295">
        <v>0.28521469999999999</v>
      </c>
      <c r="D15644" s="295"/>
    </row>
    <row r="15645" spans="1:4" x14ac:dyDescent="0.2">
      <c r="A15645" s="295">
        <v>0.21902189999999999</v>
      </c>
      <c r="B15645" s="295"/>
      <c r="C15645" s="295">
        <v>0.28520099999999998</v>
      </c>
      <c r="D15645" s="295"/>
    </row>
    <row r="15646" spans="1:4" x14ac:dyDescent="0.2">
      <c r="A15646" s="295">
        <v>0.21902179999999999</v>
      </c>
      <c r="B15646" s="295"/>
      <c r="C15646" s="295">
        <v>0.28515000000000001</v>
      </c>
      <c r="D15646" s="295"/>
    </row>
    <row r="15647" spans="1:4" x14ac:dyDescent="0.2">
      <c r="A15647" s="295">
        <v>0.21902179999999999</v>
      </c>
      <c r="B15647" s="295"/>
      <c r="C15647" s="295">
        <v>0.28515000000000001</v>
      </c>
      <c r="D15647" s="295"/>
    </row>
    <row r="15648" spans="1:4" x14ac:dyDescent="0.2">
      <c r="A15648" s="295">
        <v>0.21900819999999999</v>
      </c>
      <c r="B15648" s="295"/>
      <c r="C15648" s="295">
        <v>0.28513670000000002</v>
      </c>
      <c r="D15648" s="295"/>
    </row>
    <row r="15649" spans="1:4" x14ac:dyDescent="0.2">
      <c r="A15649" s="295">
        <v>0.2189951</v>
      </c>
      <c r="B15649" s="295"/>
      <c r="C15649" s="295">
        <v>0.28509780000000001</v>
      </c>
      <c r="D15649" s="295"/>
    </row>
    <row r="15650" spans="1:4" x14ac:dyDescent="0.2">
      <c r="A15650" s="295">
        <v>0.21898139999999999</v>
      </c>
      <c r="B15650" s="295"/>
      <c r="C15650" s="295">
        <v>0.28509770000000001</v>
      </c>
      <c r="D15650" s="295"/>
    </row>
    <row r="15651" spans="1:4" x14ac:dyDescent="0.2">
      <c r="A15651" s="295">
        <v>0.2189663</v>
      </c>
      <c r="B15651" s="295"/>
      <c r="C15651" s="295">
        <v>0.2850724</v>
      </c>
      <c r="D15651" s="295"/>
    </row>
    <row r="15652" spans="1:4" x14ac:dyDescent="0.2">
      <c r="A15652" s="295">
        <v>0.2189284</v>
      </c>
      <c r="B15652" s="295"/>
      <c r="C15652" s="295">
        <v>0.2850586</v>
      </c>
      <c r="D15652" s="295"/>
    </row>
    <row r="15653" spans="1:4" x14ac:dyDescent="0.2">
      <c r="A15653" s="295">
        <v>0.2189284</v>
      </c>
      <c r="B15653" s="295"/>
      <c r="C15653" s="295">
        <v>0.2850316</v>
      </c>
      <c r="D15653" s="295"/>
    </row>
    <row r="15654" spans="1:4" x14ac:dyDescent="0.2">
      <c r="A15654" s="295">
        <v>0.2189284</v>
      </c>
      <c r="B15654" s="295"/>
      <c r="C15654" s="295">
        <v>0.28499160000000001</v>
      </c>
      <c r="D15654" s="295"/>
    </row>
    <row r="15655" spans="1:4" x14ac:dyDescent="0.2">
      <c r="A15655" s="295">
        <v>0.2189284</v>
      </c>
      <c r="B15655" s="295"/>
      <c r="C15655" s="295">
        <v>0.2849795</v>
      </c>
      <c r="D15655" s="295"/>
    </row>
    <row r="15656" spans="1:4" x14ac:dyDescent="0.2">
      <c r="A15656" s="295">
        <v>0.2189284</v>
      </c>
      <c r="B15656" s="295"/>
      <c r="C15656" s="295">
        <v>0.28496719999999998</v>
      </c>
      <c r="D15656" s="295"/>
    </row>
    <row r="15657" spans="1:4" x14ac:dyDescent="0.2">
      <c r="A15657" s="295">
        <v>0.2189284</v>
      </c>
      <c r="B15657" s="295"/>
      <c r="C15657" s="295">
        <v>0.28492960000000001</v>
      </c>
      <c r="D15657" s="295"/>
    </row>
    <row r="15658" spans="1:4" x14ac:dyDescent="0.2">
      <c r="A15658" s="295">
        <v>0.21890119999999999</v>
      </c>
      <c r="B15658" s="295"/>
      <c r="C15658" s="295">
        <v>0.28487709999999999</v>
      </c>
      <c r="D15658" s="295"/>
    </row>
    <row r="15659" spans="1:4" x14ac:dyDescent="0.2">
      <c r="A15659" s="295">
        <v>0.21890119999999999</v>
      </c>
      <c r="B15659" s="295"/>
      <c r="C15659" s="295">
        <v>0.28487709999999999</v>
      </c>
      <c r="D15659" s="295"/>
    </row>
    <row r="15660" spans="1:4" x14ac:dyDescent="0.2">
      <c r="A15660" s="295">
        <v>0.2188891</v>
      </c>
      <c r="B15660" s="295"/>
      <c r="C15660" s="295">
        <v>0.28483910000000001</v>
      </c>
      <c r="D15660" s="295"/>
    </row>
    <row r="15661" spans="1:4" x14ac:dyDescent="0.2">
      <c r="A15661" s="295">
        <v>0.21886330000000001</v>
      </c>
      <c r="B15661" s="295"/>
      <c r="C15661" s="295">
        <v>0.2848135</v>
      </c>
      <c r="D15661" s="295"/>
    </row>
    <row r="15662" spans="1:4" x14ac:dyDescent="0.2">
      <c r="A15662" s="295">
        <v>0.21884809999999999</v>
      </c>
      <c r="B15662" s="295"/>
      <c r="C15662" s="295">
        <v>0.28479880000000002</v>
      </c>
      <c r="D15662" s="295"/>
    </row>
    <row r="15663" spans="1:4" x14ac:dyDescent="0.2">
      <c r="A15663" s="295">
        <v>0.21883449999999999</v>
      </c>
      <c r="B15663" s="295"/>
      <c r="C15663" s="295">
        <v>0.2847597</v>
      </c>
      <c r="D15663" s="295"/>
    </row>
    <row r="15664" spans="1:4" x14ac:dyDescent="0.2">
      <c r="A15664" s="295">
        <v>0.21882180000000001</v>
      </c>
      <c r="B15664" s="295"/>
      <c r="C15664" s="295">
        <v>0.28473179999999998</v>
      </c>
      <c r="D15664" s="295"/>
    </row>
    <row r="15665" spans="1:4" x14ac:dyDescent="0.2">
      <c r="A15665" s="295">
        <v>0.21882180000000001</v>
      </c>
      <c r="B15665" s="295"/>
      <c r="C15665" s="295">
        <v>0.28471839999999998</v>
      </c>
      <c r="D15665" s="295"/>
    </row>
    <row r="15666" spans="1:4" x14ac:dyDescent="0.2">
      <c r="A15666" s="295">
        <v>0.21882180000000001</v>
      </c>
      <c r="B15666" s="295"/>
      <c r="C15666" s="295">
        <v>0.28469299999999997</v>
      </c>
      <c r="D15666" s="295"/>
    </row>
    <row r="15667" spans="1:4" x14ac:dyDescent="0.2">
      <c r="A15667" s="295">
        <v>0.2187828</v>
      </c>
      <c r="B15667" s="295"/>
      <c r="C15667" s="295">
        <v>0.2846784</v>
      </c>
      <c r="D15667" s="295"/>
    </row>
    <row r="15668" spans="1:4" x14ac:dyDescent="0.2">
      <c r="A15668" s="295">
        <v>0.21876760000000001</v>
      </c>
      <c r="B15668" s="295"/>
      <c r="C15668" s="295">
        <v>0.2846784</v>
      </c>
      <c r="D15668" s="295"/>
    </row>
    <row r="15669" spans="1:4" x14ac:dyDescent="0.2">
      <c r="A15669" s="295">
        <v>0.21875559999999999</v>
      </c>
      <c r="B15669" s="295"/>
      <c r="C15669" s="295">
        <v>0.28462480000000001</v>
      </c>
      <c r="D15669" s="295"/>
    </row>
    <row r="15670" spans="1:4" x14ac:dyDescent="0.2">
      <c r="A15670" s="295">
        <v>0.21875559999999999</v>
      </c>
      <c r="B15670" s="295"/>
      <c r="C15670" s="295">
        <v>0.28459909999999999</v>
      </c>
      <c r="D15670" s="295"/>
    </row>
    <row r="15671" spans="1:4" x14ac:dyDescent="0.2">
      <c r="A15671" s="295">
        <v>0.21874189999999999</v>
      </c>
      <c r="B15671" s="295"/>
      <c r="C15671" s="295">
        <v>0.2845453</v>
      </c>
      <c r="D15671" s="295"/>
    </row>
    <row r="15672" spans="1:4" x14ac:dyDescent="0.2">
      <c r="A15672" s="295">
        <v>0.21874189999999999</v>
      </c>
      <c r="B15672" s="295"/>
      <c r="C15672" s="295">
        <v>0.28451969999999999</v>
      </c>
      <c r="D15672" s="295"/>
    </row>
    <row r="15673" spans="1:4" x14ac:dyDescent="0.2">
      <c r="A15673" s="295">
        <v>0.21874189999999999</v>
      </c>
      <c r="B15673" s="295"/>
      <c r="C15673" s="295">
        <v>0.28450510000000001</v>
      </c>
      <c r="D15673" s="295"/>
    </row>
    <row r="15674" spans="1:4" x14ac:dyDescent="0.2">
      <c r="A15674" s="295">
        <v>0.21871409999999999</v>
      </c>
      <c r="B15674" s="295"/>
      <c r="C15674" s="295">
        <v>0.284493</v>
      </c>
      <c r="D15674" s="295"/>
    </row>
    <row r="15675" spans="1:4" x14ac:dyDescent="0.2">
      <c r="A15675" s="295">
        <v>0.21870200000000001</v>
      </c>
      <c r="B15675" s="295"/>
      <c r="C15675" s="295">
        <v>0.2844391</v>
      </c>
      <c r="D15675" s="295"/>
    </row>
    <row r="15676" spans="1:4" x14ac:dyDescent="0.2">
      <c r="A15676" s="295">
        <v>0.21870200000000001</v>
      </c>
      <c r="B15676" s="295"/>
      <c r="C15676" s="295">
        <v>0.284412</v>
      </c>
      <c r="D15676" s="295"/>
    </row>
    <row r="15677" spans="1:4" x14ac:dyDescent="0.2">
      <c r="A15677" s="295">
        <v>0.21868889999999999</v>
      </c>
      <c r="B15677" s="295"/>
      <c r="C15677" s="295">
        <v>0.28437180000000001</v>
      </c>
      <c r="D15677" s="295"/>
    </row>
    <row r="15678" spans="1:4" x14ac:dyDescent="0.2">
      <c r="A15678" s="295">
        <v>0.21868889999999999</v>
      </c>
      <c r="B15678" s="295"/>
      <c r="C15678" s="295">
        <v>0.28434749999999998</v>
      </c>
      <c r="D15678" s="295"/>
    </row>
    <row r="15679" spans="1:4" x14ac:dyDescent="0.2">
      <c r="A15679" s="295">
        <v>0.21867519999999999</v>
      </c>
      <c r="B15679" s="295"/>
      <c r="C15679" s="295">
        <v>0.28432039999999997</v>
      </c>
      <c r="D15679" s="295"/>
    </row>
    <row r="15680" spans="1:4" x14ac:dyDescent="0.2">
      <c r="A15680" s="295">
        <v>0.21867519999999999</v>
      </c>
      <c r="B15680" s="295"/>
      <c r="C15680" s="295">
        <v>0.28428140000000002</v>
      </c>
      <c r="D15680" s="295"/>
    </row>
    <row r="15681" spans="1:4" x14ac:dyDescent="0.2">
      <c r="A15681" s="295">
        <v>0.2186632</v>
      </c>
      <c r="B15681" s="295"/>
      <c r="C15681" s="295">
        <v>0.28428140000000002</v>
      </c>
      <c r="D15681" s="295"/>
    </row>
    <row r="15682" spans="1:4" x14ac:dyDescent="0.2">
      <c r="A15682" s="295">
        <v>0.2186353</v>
      </c>
      <c r="B15682" s="295"/>
      <c r="C15682" s="295">
        <v>0.28425549999999999</v>
      </c>
      <c r="D15682" s="295"/>
    </row>
    <row r="15683" spans="1:4" x14ac:dyDescent="0.2">
      <c r="A15683" s="295">
        <v>0.21862219999999999</v>
      </c>
      <c r="B15683" s="295"/>
      <c r="C15683" s="295">
        <v>0.28425549999999999</v>
      </c>
      <c r="D15683" s="295"/>
    </row>
    <row r="15684" spans="1:4" x14ac:dyDescent="0.2">
      <c r="A15684" s="295">
        <v>0.21862219999999999</v>
      </c>
      <c r="B15684" s="295"/>
      <c r="C15684" s="295">
        <v>0.28421370000000001</v>
      </c>
      <c r="D15684" s="295"/>
    </row>
    <row r="15685" spans="1:4" x14ac:dyDescent="0.2">
      <c r="A15685" s="295">
        <v>0.2186102</v>
      </c>
      <c r="B15685" s="295"/>
      <c r="C15685" s="295">
        <v>0.28418939999999998</v>
      </c>
      <c r="D15685" s="295"/>
    </row>
    <row r="15686" spans="1:4" x14ac:dyDescent="0.2">
      <c r="A15686" s="295">
        <v>0.2186102</v>
      </c>
      <c r="B15686" s="295"/>
      <c r="C15686" s="295">
        <v>0.28416380000000002</v>
      </c>
      <c r="D15686" s="295"/>
    </row>
    <row r="15687" spans="1:4" x14ac:dyDescent="0.2">
      <c r="A15687" s="295">
        <v>0.2186102</v>
      </c>
      <c r="B15687" s="295"/>
      <c r="C15687" s="295">
        <v>0.28413549999999999</v>
      </c>
      <c r="D15687" s="295"/>
    </row>
    <row r="15688" spans="1:4" x14ac:dyDescent="0.2">
      <c r="A15688" s="295">
        <v>0.21858340000000001</v>
      </c>
      <c r="B15688" s="295"/>
      <c r="C15688" s="295">
        <v>0.28413549999999999</v>
      </c>
      <c r="D15688" s="295"/>
    </row>
    <row r="15689" spans="1:4" x14ac:dyDescent="0.2">
      <c r="A15689" s="295">
        <v>0.21856819999999999</v>
      </c>
      <c r="B15689" s="295"/>
      <c r="C15689" s="295">
        <v>0.28410970000000002</v>
      </c>
      <c r="D15689" s="295"/>
    </row>
    <row r="15690" spans="1:4" x14ac:dyDescent="0.2">
      <c r="A15690" s="295">
        <v>0.2185435</v>
      </c>
      <c r="B15690" s="295"/>
      <c r="C15690" s="295">
        <v>0.28409640000000003</v>
      </c>
      <c r="D15690" s="295"/>
    </row>
    <row r="15691" spans="1:4" x14ac:dyDescent="0.2">
      <c r="A15691" s="295">
        <v>0.2185435</v>
      </c>
      <c r="B15691" s="295"/>
      <c r="C15691" s="295">
        <v>0.28408169999999999</v>
      </c>
      <c r="D15691" s="295"/>
    </row>
    <row r="15692" spans="1:4" x14ac:dyDescent="0.2">
      <c r="A15692" s="295">
        <v>0.21852830000000001</v>
      </c>
      <c r="B15692" s="295"/>
      <c r="C15692" s="295">
        <v>0.28405570000000002</v>
      </c>
      <c r="D15692" s="295"/>
    </row>
    <row r="15693" spans="1:4" x14ac:dyDescent="0.2">
      <c r="A15693" s="295">
        <v>0.2184895</v>
      </c>
      <c r="B15693" s="295"/>
      <c r="C15693" s="295">
        <v>0.28404370000000001</v>
      </c>
      <c r="D15693" s="295"/>
    </row>
    <row r="15694" spans="1:4" x14ac:dyDescent="0.2">
      <c r="A15694" s="295">
        <v>0.2184895</v>
      </c>
      <c r="B15694" s="295"/>
      <c r="C15694" s="295">
        <v>0.28403040000000002</v>
      </c>
      <c r="D15694" s="295"/>
    </row>
    <row r="15695" spans="1:4" x14ac:dyDescent="0.2">
      <c r="A15695" s="295">
        <v>0.2184759</v>
      </c>
      <c r="B15695" s="295"/>
      <c r="C15695" s="295">
        <v>0.28400239999999999</v>
      </c>
      <c r="D15695" s="295"/>
    </row>
    <row r="15696" spans="1:4" x14ac:dyDescent="0.2">
      <c r="A15696" s="295">
        <v>0.2184758</v>
      </c>
      <c r="B15696" s="295"/>
      <c r="C15696" s="295">
        <v>0.28397640000000002</v>
      </c>
      <c r="D15696" s="295"/>
    </row>
    <row r="15697" spans="1:4" x14ac:dyDescent="0.2">
      <c r="A15697" s="295">
        <v>0.21845000000000001</v>
      </c>
      <c r="B15697" s="295"/>
      <c r="C15697" s="295">
        <v>0.28397640000000002</v>
      </c>
      <c r="D15697" s="295"/>
    </row>
    <row r="15698" spans="1:4" x14ac:dyDescent="0.2">
      <c r="A15698" s="295">
        <v>0.21843480000000001</v>
      </c>
      <c r="B15698" s="295"/>
      <c r="C15698" s="295">
        <v>0.28394970000000003</v>
      </c>
      <c r="D15698" s="295"/>
    </row>
    <row r="15699" spans="1:4" x14ac:dyDescent="0.2">
      <c r="A15699" s="295">
        <v>0.21843480000000001</v>
      </c>
      <c r="B15699" s="295"/>
      <c r="C15699" s="295">
        <v>0.28392410000000001</v>
      </c>
      <c r="D15699" s="295"/>
    </row>
    <row r="15700" spans="1:4" x14ac:dyDescent="0.2">
      <c r="A15700" s="295">
        <v>0.2184228</v>
      </c>
      <c r="B15700" s="295"/>
      <c r="C15700" s="295">
        <v>0.2839121</v>
      </c>
      <c r="D15700" s="295"/>
    </row>
    <row r="15701" spans="1:4" x14ac:dyDescent="0.2">
      <c r="A15701" s="295">
        <v>0.21839639999999999</v>
      </c>
      <c r="B15701" s="295"/>
      <c r="C15701" s="295">
        <v>0.28389740000000002</v>
      </c>
      <c r="D15701" s="295"/>
    </row>
    <row r="15702" spans="1:4" x14ac:dyDescent="0.2">
      <c r="A15702" s="295">
        <v>0.2183833</v>
      </c>
      <c r="B15702" s="295"/>
      <c r="C15702" s="295">
        <v>0.28383130000000001</v>
      </c>
      <c r="D15702" s="295"/>
    </row>
    <row r="15703" spans="1:4" x14ac:dyDescent="0.2">
      <c r="A15703" s="295">
        <v>0.21836810000000001</v>
      </c>
      <c r="B15703" s="295"/>
      <c r="C15703" s="295">
        <v>0.28381790000000001</v>
      </c>
      <c r="D15703" s="295"/>
    </row>
    <row r="15704" spans="1:4" x14ac:dyDescent="0.2">
      <c r="A15704" s="295">
        <v>0.21835499999999999</v>
      </c>
      <c r="B15704" s="295"/>
      <c r="C15704" s="295">
        <v>0.28381790000000001</v>
      </c>
      <c r="D15704" s="295"/>
    </row>
    <row r="15705" spans="1:4" x14ac:dyDescent="0.2">
      <c r="A15705" s="295">
        <v>0.21834300000000001</v>
      </c>
      <c r="B15705" s="295"/>
      <c r="C15705" s="295">
        <v>0.28379359999999998</v>
      </c>
      <c r="D15705" s="295"/>
    </row>
    <row r="15706" spans="1:4" x14ac:dyDescent="0.2">
      <c r="A15706" s="295">
        <v>0.21831420000000001</v>
      </c>
      <c r="B15706" s="295"/>
      <c r="C15706" s="295">
        <v>0.2837384</v>
      </c>
      <c r="D15706" s="295"/>
    </row>
    <row r="15707" spans="1:4" x14ac:dyDescent="0.2">
      <c r="A15707" s="295">
        <v>0.21831420000000001</v>
      </c>
      <c r="B15707" s="295"/>
      <c r="C15707" s="295">
        <v>0.28372629999999999</v>
      </c>
      <c r="D15707" s="295"/>
    </row>
    <row r="15708" spans="1:4" x14ac:dyDescent="0.2">
      <c r="A15708" s="295">
        <v>0.21831420000000001</v>
      </c>
      <c r="B15708" s="295"/>
      <c r="C15708" s="295">
        <v>0.2836996</v>
      </c>
      <c r="D15708" s="295"/>
    </row>
    <row r="15709" spans="1:4" x14ac:dyDescent="0.2">
      <c r="A15709" s="295">
        <v>0.21831420000000001</v>
      </c>
      <c r="B15709" s="295"/>
      <c r="C15709" s="295">
        <v>0.2836996</v>
      </c>
      <c r="D15709" s="295"/>
    </row>
    <row r="15710" spans="1:4" x14ac:dyDescent="0.2">
      <c r="A15710" s="295">
        <v>0.21828900000000001</v>
      </c>
      <c r="B15710" s="295"/>
      <c r="C15710" s="295">
        <v>0.28364729999999999</v>
      </c>
      <c r="D15710" s="295"/>
    </row>
    <row r="15711" spans="1:4" x14ac:dyDescent="0.2">
      <c r="A15711" s="295">
        <v>0.21826110000000001</v>
      </c>
      <c r="B15711" s="295"/>
      <c r="C15711" s="295">
        <v>0.28362179999999998</v>
      </c>
      <c r="D15711" s="295"/>
    </row>
    <row r="15712" spans="1:4" x14ac:dyDescent="0.2">
      <c r="A15712" s="295">
        <v>0.21826110000000001</v>
      </c>
      <c r="B15712" s="295"/>
      <c r="C15712" s="295">
        <v>0.2835934</v>
      </c>
      <c r="D15712" s="295"/>
    </row>
    <row r="15713" spans="1:4" x14ac:dyDescent="0.2">
      <c r="A15713" s="295">
        <v>0.21826110000000001</v>
      </c>
      <c r="B15713" s="295"/>
      <c r="C15713" s="295">
        <v>0.28358109999999997</v>
      </c>
      <c r="D15713" s="295"/>
    </row>
    <row r="15714" spans="1:4" x14ac:dyDescent="0.2">
      <c r="A15714" s="295">
        <v>0.21826110000000001</v>
      </c>
      <c r="B15714" s="295"/>
      <c r="C15714" s="295">
        <v>0.28356910000000002</v>
      </c>
      <c r="D15714" s="295"/>
    </row>
    <row r="15715" spans="1:4" x14ac:dyDescent="0.2">
      <c r="A15715" s="295">
        <v>0.21823429999999999</v>
      </c>
      <c r="B15715" s="295"/>
      <c r="C15715" s="295">
        <v>0.28353139999999999</v>
      </c>
      <c r="D15715" s="295"/>
    </row>
    <row r="15716" spans="1:4" x14ac:dyDescent="0.2">
      <c r="A15716" s="295">
        <v>0.21822230000000001</v>
      </c>
      <c r="B15716" s="295"/>
      <c r="C15716" s="295">
        <v>0.28350449999999999</v>
      </c>
      <c r="D15716" s="295"/>
    </row>
    <row r="15717" spans="1:4" x14ac:dyDescent="0.2">
      <c r="A15717" s="295">
        <v>0.218194</v>
      </c>
      <c r="B15717" s="295"/>
      <c r="C15717" s="295">
        <v>0.28345429999999999</v>
      </c>
      <c r="D15717" s="295"/>
    </row>
    <row r="15718" spans="1:4" x14ac:dyDescent="0.2">
      <c r="A15718" s="295">
        <v>0.218194</v>
      </c>
      <c r="B15718" s="295"/>
      <c r="C15718" s="295">
        <v>0.283414</v>
      </c>
      <c r="D15718" s="295"/>
    </row>
    <row r="15719" spans="1:4" x14ac:dyDescent="0.2">
      <c r="A15719" s="295">
        <v>0.2181804</v>
      </c>
      <c r="B15719" s="295"/>
      <c r="C15719" s="295">
        <v>0.283414</v>
      </c>
      <c r="D15719" s="295"/>
    </row>
    <row r="15720" spans="1:4" x14ac:dyDescent="0.2">
      <c r="A15720" s="295">
        <v>0.21816759999999999</v>
      </c>
      <c r="B15720" s="295"/>
      <c r="C15720" s="295">
        <v>0.28340179999999998</v>
      </c>
      <c r="D15720" s="295"/>
    </row>
    <row r="15721" spans="1:4" x14ac:dyDescent="0.2">
      <c r="A15721" s="295">
        <v>0.21816759999999999</v>
      </c>
      <c r="B15721" s="295"/>
      <c r="C15721" s="295">
        <v>0.28340179999999998</v>
      </c>
      <c r="D15721" s="295"/>
    </row>
    <row r="15722" spans="1:4" x14ac:dyDescent="0.2">
      <c r="A15722" s="295">
        <v>0.21814049999999999</v>
      </c>
      <c r="B15722" s="295"/>
      <c r="C15722" s="295">
        <v>0.2833601</v>
      </c>
      <c r="D15722" s="295"/>
    </row>
    <row r="15723" spans="1:4" x14ac:dyDescent="0.2">
      <c r="A15723" s="295">
        <v>0.21814049999999999</v>
      </c>
      <c r="B15723" s="295"/>
      <c r="C15723" s="295">
        <v>0.28333340000000001</v>
      </c>
      <c r="D15723" s="295"/>
    </row>
    <row r="15724" spans="1:4" x14ac:dyDescent="0.2">
      <c r="A15724" s="295">
        <v>0.21814049999999999</v>
      </c>
      <c r="B15724" s="295"/>
      <c r="C15724" s="295">
        <v>0.28329569999999998</v>
      </c>
      <c r="D15724" s="295"/>
    </row>
    <row r="15725" spans="1:4" x14ac:dyDescent="0.2">
      <c r="A15725" s="295">
        <v>0.21812529999999999</v>
      </c>
      <c r="B15725" s="295"/>
      <c r="C15725" s="295">
        <v>0.28324329999999998</v>
      </c>
      <c r="D15725" s="295"/>
    </row>
    <row r="15726" spans="1:4" x14ac:dyDescent="0.2">
      <c r="A15726" s="295">
        <v>0.21811220000000001</v>
      </c>
      <c r="B15726" s="295"/>
      <c r="C15726" s="295">
        <v>0.283219</v>
      </c>
      <c r="D15726" s="295"/>
    </row>
    <row r="15727" spans="1:4" x14ac:dyDescent="0.2">
      <c r="A15727" s="295">
        <v>0.21806909999999999</v>
      </c>
      <c r="B15727" s="295"/>
      <c r="C15727" s="295">
        <v>0.28319100000000003</v>
      </c>
      <c r="D15727" s="295"/>
    </row>
    <row r="15728" spans="1:4" x14ac:dyDescent="0.2">
      <c r="A15728" s="295">
        <v>0.21805550000000001</v>
      </c>
      <c r="B15728" s="295"/>
      <c r="C15728" s="295">
        <v>0.28315170000000001</v>
      </c>
      <c r="D15728" s="295"/>
    </row>
    <row r="15729" spans="1:4" x14ac:dyDescent="0.2">
      <c r="A15729" s="295">
        <v>0.21801519999999999</v>
      </c>
      <c r="B15729" s="295"/>
      <c r="C15729" s="295">
        <v>0.2831516</v>
      </c>
      <c r="D15729" s="295"/>
    </row>
    <row r="15730" spans="1:4" x14ac:dyDescent="0.2">
      <c r="A15730" s="295">
        <v>0.21801519999999999</v>
      </c>
      <c r="B15730" s="295"/>
      <c r="C15730" s="295">
        <v>0.28313700000000003</v>
      </c>
      <c r="D15730" s="295"/>
    </row>
    <row r="15731" spans="1:4" x14ac:dyDescent="0.2">
      <c r="A15731" s="295">
        <v>0.21801519999999999</v>
      </c>
      <c r="B15731" s="295"/>
      <c r="C15731" s="295">
        <v>0.28309770000000001</v>
      </c>
      <c r="D15731" s="295"/>
    </row>
    <row r="15732" spans="1:4" x14ac:dyDescent="0.2">
      <c r="A15732" s="295">
        <v>0.21800310000000001</v>
      </c>
      <c r="B15732" s="295"/>
      <c r="C15732" s="295">
        <v>0.28308559999999999</v>
      </c>
      <c r="D15732" s="295"/>
    </row>
    <row r="15733" spans="1:4" x14ac:dyDescent="0.2">
      <c r="A15733" s="295">
        <v>0.2179623</v>
      </c>
      <c r="B15733" s="295"/>
      <c r="C15733" s="295">
        <v>0.28307100000000002</v>
      </c>
      <c r="D15733" s="295"/>
    </row>
    <row r="15734" spans="1:4" x14ac:dyDescent="0.2">
      <c r="A15734" s="295">
        <v>0.21794959999999999</v>
      </c>
      <c r="B15734" s="295"/>
      <c r="C15734" s="295">
        <v>0.2830183</v>
      </c>
      <c r="D15734" s="295"/>
    </row>
    <row r="15735" spans="1:4" x14ac:dyDescent="0.2">
      <c r="A15735" s="295">
        <v>0.21794959999999999</v>
      </c>
      <c r="B15735" s="295"/>
      <c r="C15735" s="295">
        <v>0.2829642</v>
      </c>
      <c r="D15735" s="295"/>
    </row>
    <row r="15736" spans="1:4" x14ac:dyDescent="0.2">
      <c r="A15736" s="295">
        <v>0.21792239999999999</v>
      </c>
      <c r="B15736" s="295"/>
      <c r="C15736" s="295">
        <v>0.28295189999999998</v>
      </c>
      <c r="D15736" s="295"/>
    </row>
    <row r="15737" spans="1:4" x14ac:dyDescent="0.2">
      <c r="A15737" s="295">
        <v>0.21790970000000001</v>
      </c>
      <c r="B15737" s="295"/>
      <c r="C15737" s="295">
        <v>0.28295189999999998</v>
      </c>
      <c r="D15737" s="295"/>
    </row>
    <row r="15738" spans="1:4" x14ac:dyDescent="0.2">
      <c r="A15738" s="295">
        <v>0.21788450000000001</v>
      </c>
      <c r="B15738" s="295"/>
      <c r="C15738" s="295">
        <v>0.28289989999999998</v>
      </c>
      <c r="D15738" s="295"/>
    </row>
    <row r="15739" spans="1:4" x14ac:dyDescent="0.2">
      <c r="A15739" s="295">
        <v>0.21787090000000001</v>
      </c>
      <c r="B15739" s="295"/>
      <c r="C15739" s="295">
        <v>0.28285929999999998</v>
      </c>
      <c r="D15739" s="295"/>
    </row>
    <row r="15740" spans="1:4" x14ac:dyDescent="0.2">
      <c r="A15740" s="295">
        <v>0.21787090000000001</v>
      </c>
      <c r="B15740" s="295"/>
      <c r="C15740" s="295">
        <v>0.28284720000000002</v>
      </c>
      <c r="D15740" s="295"/>
    </row>
    <row r="15741" spans="1:4" x14ac:dyDescent="0.2">
      <c r="A15741" s="295">
        <v>0.21785570000000001</v>
      </c>
      <c r="B15741" s="295"/>
      <c r="C15741" s="295">
        <v>0.28282160000000001</v>
      </c>
      <c r="D15741" s="295"/>
    </row>
    <row r="15742" spans="1:4" x14ac:dyDescent="0.2">
      <c r="A15742" s="295">
        <v>0.21785570000000001</v>
      </c>
      <c r="B15742" s="295"/>
      <c r="C15742" s="295">
        <v>0.2827962</v>
      </c>
      <c r="D15742" s="295"/>
    </row>
    <row r="15743" spans="1:4" x14ac:dyDescent="0.2">
      <c r="A15743" s="295">
        <v>0.21784049999999999</v>
      </c>
      <c r="B15743" s="295"/>
      <c r="C15743" s="295">
        <v>0.2827962</v>
      </c>
      <c r="D15743" s="295"/>
    </row>
    <row r="15744" spans="1:4" x14ac:dyDescent="0.2">
      <c r="A15744" s="295">
        <v>0.21782850000000001</v>
      </c>
      <c r="B15744" s="295"/>
      <c r="C15744" s="295">
        <v>0.2827829</v>
      </c>
      <c r="D15744" s="295"/>
    </row>
    <row r="15745" spans="1:4" x14ac:dyDescent="0.2">
      <c r="A15745" s="295">
        <v>0.21782850000000001</v>
      </c>
      <c r="B15745" s="295"/>
      <c r="C15745" s="295">
        <v>0.28275450000000002</v>
      </c>
      <c r="D15745" s="295"/>
    </row>
    <row r="15746" spans="1:4" x14ac:dyDescent="0.2">
      <c r="A15746" s="295">
        <v>0.2178158</v>
      </c>
      <c r="B15746" s="295"/>
      <c r="C15746" s="295">
        <v>0.28272849999999999</v>
      </c>
      <c r="D15746" s="295"/>
    </row>
    <row r="15747" spans="1:4" x14ac:dyDescent="0.2">
      <c r="A15747" s="295">
        <v>0.21780269999999999</v>
      </c>
      <c r="B15747" s="295"/>
      <c r="C15747" s="295">
        <v>0.28270060000000002</v>
      </c>
      <c r="D15747" s="295"/>
    </row>
    <row r="15748" spans="1:4" x14ac:dyDescent="0.2">
      <c r="A15748" s="295">
        <v>0.217777</v>
      </c>
      <c r="B15748" s="295"/>
      <c r="C15748" s="295">
        <v>0.28267389999999998</v>
      </c>
      <c r="D15748" s="295"/>
    </row>
    <row r="15749" spans="1:4" x14ac:dyDescent="0.2">
      <c r="A15749" s="295">
        <v>0.2177511</v>
      </c>
      <c r="B15749" s="295"/>
      <c r="C15749" s="295">
        <v>0.2826592</v>
      </c>
      <c r="D15749" s="295"/>
    </row>
    <row r="15750" spans="1:4" x14ac:dyDescent="0.2">
      <c r="A15750" s="295">
        <v>0.2177511</v>
      </c>
      <c r="B15750" s="295"/>
      <c r="C15750" s="295">
        <v>0.28259060000000003</v>
      </c>
      <c r="D15750" s="295"/>
    </row>
    <row r="15751" spans="1:4" x14ac:dyDescent="0.2">
      <c r="A15751" s="295">
        <v>0.2177239</v>
      </c>
      <c r="B15751" s="295"/>
      <c r="C15751" s="295">
        <v>0.28253729999999999</v>
      </c>
      <c r="D15751" s="295"/>
    </row>
    <row r="15752" spans="1:4" x14ac:dyDescent="0.2">
      <c r="A15752" s="295">
        <v>0.2177239</v>
      </c>
      <c r="B15752" s="295"/>
      <c r="C15752" s="295">
        <v>0.28251300000000001</v>
      </c>
      <c r="D15752" s="295"/>
    </row>
    <row r="15753" spans="1:4" x14ac:dyDescent="0.2">
      <c r="A15753" s="295">
        <v>0.2177239</v>
      </c>
      <c r="B15753" s="295"/>
      <c r="C15753" s="295">
        <v>0.28251300000000001</v>
      </c>
      <c r="D15753" s="295"/>
    </row>
    <row r="15754" spans="1:4" x14ac:dyDescent="0.2">
      <c r="A15754" s="295">
        <v>0.21769669999999999</v>
      </c>
      <c r="B15754" s="295"/>
      <c r="C15754" s="295">
        <v>0.28249960000000002</v>
      </c>
      <c r="D15754" s="295"/>
    </row>
    <row r="15755" spans="1:4" x14ac:dyDescent="0.2">
      <c r="A15755" s="295">
        <v>0.2176836</v>
      </c>
      <c r="B15755" s="295"/>
      <c r="C15755" s="295">
        <v>0.28247270000000002</v>
      </c>
      <c r="D15755" s="295"/>
    </row>
    <row r="15756" spans="1:4" x14ac:dyDescent="0.2">
      <c r="A15756" s="295">
        <v>0.21767</v>
      </c>
      <c r="B15756" s="295"/>
      <c r="C15756" s="295">
        <v>0.2824605</v>
      </c>
      <c r="D15756" s="295"/>
    </row>
    <row r="15757" spans="1:4" x14ac:dyDescent="0.2">
      <c r="A15757" s="295">
        <v>0.21765480000000001</v>
      </c>
      <c r="B15757" s="295"/>
      <c r="C15757" s="295">
        <v>0.2824605</v>
      </c>
      <c r="D15757" s="295"/>
    </row>
    <row r="15758" spans="1:4" x14ac:dyDescent="0.2">
      <c r="A15758" s="295">
        <v>0.21764210000000001</v>
      </c>
      <c r="B15758" s="295"/>
      <c r="C15758" s="295">
        <v>0.28243449999999998</v>
      </c>
      <c r="D15758" s="295"/>
    </row>
    <row r="15759" spans="1:4" x14ac:dyDescent="0.2">
      <c r="A15759" s="295">
        <v>0.21764210000000001</v>
      </c>
      <c r="B15759" s="295"/>
      <c r="C15759" s="295">
        <v>0.28238220000000003</v>
      </c>
      <c r="D15759" s="295"/>
    </row>
    <row r="15760" spans="1:4" x14ac:dyDescent="0.2">
      <c r="A15760" s="295">
        <v>0.21761639999999999</v>
      </c>
      <c r="B15760" s="295"/>
      <c r="C15760" s="295">
        <v>0.28237020000000002</v>
      </c>
      <c r="D15760" s="295"/>
    </row>
    <row r="15761" spans="1:4" x14ac:dyDescent="0.2">
      <c r="A15761" s="295">
        <v>0.21761639999999999</v>
      </c>
      <c r="B15761" s="295"/>
      <c r="C15761" s="295">
        <v>0.28232980000000002</v>
      </c>
      <c r="D15761" s="295"/>
    </row>
    <row r="15762" spans="1:4" x14ac:dyDescent="0.2">
      <c r="A15762" s="295">
        <v>0.21758810000000001</v>
      </c>
      <c r="B15762" s="295"/>
      <c r="C15762" s="295">
        <v>0.28232970000000002</v>
      </c>
      <c r="D15762" s="295"/>
    </row>
    <row r="15763" spans="1:4" x14ac:dyDescent="0.2">
      <c r="A15763" s="295">
        <v>0.21758810000000001</v>
      </c>
      <c r="B15763" s="295"/>
      <c r="C15763" s="295">
        <v>0.28226519999999999</v>
      </c>
      <c r="D15763" s="295"/>
    </row>
    <row r="15764" spans="1:4" x14ac:dyDescent="0.2">
      <c r="A15764" s="295">
        <v>0.2175754</v>
      </c>
      <c r="B15764" s="295"/>
      <c r="C15764" s="295">
        <v>0.28223819999999999</v>
      </c>
      <c r="D15764" s="295"/>
    </row>
    <row r="15765" spans="1:4" x14ac:dyDescent="0.2">
      <c r="A15765" s="295">
        <v>0.21756220000000001</v>
      </c>
      <c r="B15765" s="295"/>
      <c r="C15765" s="295">
        <v>0.28221390000000002</v>
      </c>
      <c r="D15765" s="295"/>
    </row>
    <row r="15766" spans="1:4" x14ac:dyDescent="0.2">
      <c r="A15766" s="295">
        <v>0.21753510000000001</v>
      </c>
      <c r="B15766" s="295"/>
      <c r="C15766" s="295">
        <v>0.28219919999999998</v>
      </c>
      <c r="D15766" s="295"/>
    </row>
    <row r="15767" spans="1:4" x14ac:dyDescent="0.2">
      <c r="A15767" s="295">
        <v>0.21753510000000001</v>
      </c>
      <c r="B15767" s="295"/>
      <c r="C15767" s="295">
        <v>0.28215790000000002</v>
      </c>
      <c r="D15767" s="295"/>
    </row>
    <row r="15768" spans="1:4" x14ac:dyDescent="0.2">
      <c r="A15768" s="295">
        <v>0.2175214</v>
      </c>
      <c r="B15768" s="295"/>
      <c r="C15768" s="295">
        <v>0.2821323</v>
      </c>
      <c r="D15768" s="295"/>
    </row>
    <row r="15769" spans="1:4" x14ac:dyDescent="0.2">
      <c r="A15769" s="295">
        <v>0.21750630000000001</v>
      </c>
      <c r="B15769" s="295"/>
      <c r="C15769" s="295">
        <v>0.28206740000000002</v>
      </c>
      <c r="D15769" s="295"/>
    </row>
    <row r="15770" spans="1:4" x14ac:dyDescent="0.2">
      <c r="A15770" s="295">
        <v>0.21748149999999999</v>
      </c>
      <c r="B15770" s="295"/>
      <c r="C15770" s="295">
        <v>0.28206740000000002</v>
      </c>
      <c r="D15770" s="295"/>
    </row>
    <row r="15771" spans="1:4" x14ac:dyDescent="0.2">
      <c r="A15771" s="295">
        <v>0.21745320000000001</v>
      </c>
      <c r="B15771" s="295"/>
      <c r="C15771" s="295">
        <v>0.2820394</v>
      </c>
      <c r="D15771" s="295"/>
    </row>
    <row r="15772" spans="1:4" x14ac:dyDescent="0.2">
      <c r="A15772" s="295">
        <v>0.21745320000000001</v>
      </c>
      <c r="B15772" s="295"/>
      <c r="C15772" s="295">
        <v>0.28201359999999998</v>
      </c>
      <c r="D15772" s="295"/>
    </row>
    <row r="15773" spans="1:4" x14ac:dyDescent="0.2">
      <c r="A15773" s="295">
        <v>0.21742600000000001</v>
      </c>
      <c r="B15773" s="295"/>
      <c r="C15773" s="295">
        <v>0.28201359999999998</v>
      </c>
      <c r="D15773" s="295"/>
    </row>
    <row r="15774" spans="1:4" x14ac:dyDescent="0.2">
      <c r="A15774" s="295">
        <v>0.21741240000000001</v>
      </c>
      <c r="B15774" s="295"/>
      <c r="C15774" s="295">
        <v>0.2819856</v>
      </c>
      <c r="D15774" s="295"/>
    </row>
    <row r="15775" spans="1:4" x14ac:dyDescent="0.2">
      <c r="A15775" s="295">
        <v>0.21741240000000001</v>
      </c>
      <c r="B15775" s="295"/>
      <c r="C15775" s="295">
        <v>0.2819334</v>
      </c>
      <c r="D15775" s="295"/>
    </row>
    <row r="15776" spans="1:4" x14ac:dyDescent="0.2">
      <c r="A15776" s="295">
        <v>0.2173852</v>
      </c>
      <c r="B15776" s="295"/>
      <c r="C15776" s="295">
        <v>0.2819065</v>
      </c>
      <c r="D15776" s="295"/>
    </row>
    <row r="15777" spans="1:4" x14ac:dyDescent="0.2">
      <c r="A15777" s="295">
        <v>0.2173725</v>
      </c>
      <c r="B15777" s="295"/>
      <c r="C15777" s="295">
        <v>0.28188220000000003</v>
      </c>
      <c r="D15777" s="295"/>
    </row>
    <row r="15778" spans="1:4" x14ac:dyDescent="0.2">
      <c r="A15778" s="295">
        <v>0.2173725</v>
      </c>
      <c r="B15778" s="295"/>
      <c r="C15778" s="295">
        <v>0.28180129999999998</v>
      </c>
      <c r="D15778" s="295"/>
    </row>
    <row r="15779" spans="1:4" x14ac:dyDescent="0.2">
      <c r="A15779" s="295">
        <v>0.21736040000000001</v>
      </c>
      <c r="B15779" s="295"/>
      <c r="C15779" s="295">
        <v>0.28180129999999998</v>
      </c>
      <c r="D15779" s="295"/>
    </row>
    <row r="15780" spans="1:4" x14ac:dyDescent="0.2">
      <c r="A15780" s="295">
        <v>0.21733369999999999</v>
      </c>
      <c r="B15780" s="295"/>
      <c r="C15780" s="295">
        <v>0.28178930000000002</v>
      </c>
      <c r="D15780" s="295"/>
    </row>
    <row r="15781" spans="1:4" x14ac:dyDescent="0.2">
      <c r="A15781" s="295">
        <v>0.21730579999999999</v>
      </c>
      <c r="B15781" s="295"/>
      <c r="C15781" s="295">
        <v>0.28174860000000002</v>
      </c>
      <c r="D15781" s="295"/>
    </row>
    <row r="15782" spans="1:4" x14ac:dyDescent="0.2">
      <c r="A15782" s="295">
        <v>0.21730579999999999</v>
      </c>
      <c r="B15782" s="295"/>
      <c r="C15782" s="295">
        <v>0.28174860000000002</v>
      </c>
      <c r="D15782" s="295"/>
    </row>
    <row r="15783" spans="1:4" x14ac:dyDescent="0.2">
      <c r="A15783" s="295">
        <v>0.21729380000000001</v>
      </c>
      <c r="B15783" s="295"/>
      <c r="C15783" s="295">
        <v>0.2817364</v>
      </c>
      <c r="D15783" s="295"/>
    </row>
    <row r="15784" spans="1:4" x14ac:dyDescent="0.2">
      <c r="A15784" s="295">
        <v>0.21726500000000001</v>
      </c>
      <c r="B15784" s="295"/>
      <c r="C15784" s="295">
        <v>0.281723</v>
      </c>
      <c r="D15784" s="295"/>
    </row>
    <row r="15785" spans="1:4" x14ac:dyDescent="0.2">
      <c r="A15785" s="295">
        <v>0.21725179999999999</v>
      </c>
      <c r="B15785" s="295"/>
      <c r="C15785" s="295">
        <v>0.28171099999999999</v>
      </c>
      <c r="D15785" s="295"/>
    </row>
    <row r="15786" spans="1:4" x14ac:dyDescent="0.2">
      <c r="A15786" s="295">
        <v>0.21725179999999999</v>
      </c>
      <c r="B15786" s="295"/>
      <c r="C15786" s="295">
        <v>0.28169640000000001</v>
      </c>
      <c r="D15786" s="295"/>
    </row>
    <row r="15787" spans="1:4" x14ac:dyDescent="0.2">
      <c r="A15787" s="295">
        <v>0.21725179999999999</v>
      </c>
      <c r="B15787" s="295"/>
      <c r="C15787" s="295">
        <v>0.28168169999999998</v>
      </c>
      <c r="D15787" s="295"/>
    </row>
    <row r="15788" spans="1:4" x14ac:dyDescent="0.2">
      <c r="A15788" s="295">
        <v>0.21723980000000001</v>
      </c>
      <c r="B15788" s="295"/>
      <c r="C15788" s="295">
        <v>0.2816303</v>
      </c>
      <c r="D15788" s="295"/>
    </row>
    <row r="15789" spans="1:4" x14ac:dyDescent="0.2">
      <c r="A15789" s="295">
        <v>0.21721190000000001</v>
      </c>
      <c r="B15789" s="295"/>
      <c r="C15789" s="295">
        <v>0.28161700000000001</v>
      </c>
      <c r="D15789" s="295"/>
    </row>
    <row r="15790" spans="1:4" x14ac:dyDescent="0.2">
      <c r="A15790" s="295">
        <v>0.21721190000000001</v>
      </c>
      <c r="B15790" s="295"/>
      <c r="C15790" s="295">
        <v>0.28157680000000002</v>
      </c>
      <c r="D15790" s="295"/>
    </row>
    <row r="15791" spans="1:4" x14ac:dyDescent="0.2">
      <c r="A15791" s="295">
        <v>0.21719830000000001</v>
      </c>
      <c r="B15791" s="295"/>
      <c r="C15791" s="295">
        <v>0.28154839999999998</v>
      </c>
      <c r="D15791" s="295"/>
    </row>
    <row r="15792" spans="1:4" x14ac:dyDescent="0.2">
      <c r="A15792" s="295">
        <v>0.21718509999999999</v>
      </c>
      <c r="B15792" s="295"/>
      <c r="C15792" s="295">
        <v>0.28153610000000001</v>
      </c>
      <c r="D15792" s="295"/>
    </row>
    <row r="15793" spans="1:4" x14ac:dyDescent="0.2">
      <c r="A15793" s="295">
        <v>0.21717310000000001</v>
      </c>
      <c r="B15793" s="295"/>
      <c r="C15793" s="295">
        <v>0.28145809999999999</v>
      </c>
      <c r="D15793" s="295"/>
    </row>
    <row r="15794" spans="1:4" x14ac:dyDescent="0.2">
      <c r="A15794" s="295">
        <v>0.21717310000000001</v>
      </c>
      <c r="B15794" s="295"/>
      <c r="C15794" s="295">
        <v>0.28144479999999999</v>
      </c>
      <c r="D15794" s="295"/>
    </row>
    <row r="15795" spans="1:4" x14ac:dyDescent="0.2">
      <c r="A15795" s="295">
        <v>0.21715789999999999</v>
      </c>
      <c r="B15795" s="295"/>
      <c r="C15795" s="295">
        <v>0.2814314</v>
      </c>
      <c r="D15795" s="295"/>
    </row>
    <row r="15796" spans="1:4" x14ac:dyDescent="0.2">
      <c r="A15796" s="295">
        <v>0.21713209999999999</v>
      </c>
      <c r="B15796" s="295"/>
      <c r="C15796" s="295">
        <v>0.28140470000000001</v>
      </c>
      <c r="D15796" s="295"/>
    </row>
    <row r="15797" spans="1:4" x14ac:dyDescent="0.2">
      <c r="A15797" s="295">
        <v>0.2171064</v>
      </c>
      <c r="B15797" s="295"/>
      <c r="C15797" s="295">
        <v>0.28136670000000003</v>
      </c>
      <c r="D15797" s="295"/>
    </row>
    <row r="15798" spans="1:4" x14ac:dyDescent="0.2">
      <c r="A15798" s="295">
        <v>0.21709120000000001</v>
      </c>
      <c r="B15798" s="295"/>
      <c r="C15798" s="295">
        <v>0.2813544</v>
      </c>
      <c r="D15798" s="295"/>
    </row>
    <row r="15799" spans="1:4" x14ac:dyDescent="0.2">
      <c r="A15799" s="295">
        <v>0.21707609999999999</v>
      </c>
      <c r="B15799" s="295"/>
      <c r="C15799" s="295">
        <v>0.28131440000000002</v>
      </c>
      <c r="D15799" s="295"/>
    </row>
    <row r="15800" spans="1:4" x14ac:dyDescent="0.2">
      <c r="A15800" s="295">
        <v>0.21707609999999999</v>
      </c>
      <c r="B15800" s="295"/>
      <c r="C15800" s="295">
        <v>0.28131440000000002</v>
      </c>
      <c r="D15800" s="295"/>
    </row>
    <row r="15801" spans="1:4" x14ac:dyDescent="0.2">
      <c r="A15801" s="295">
        <v>0.2170513</v>
      </c>
      <c r="B15801" s="295"/>
      <c r="C15801" s="295">
        <v>0.28128900000000001</v>
      </c>
      <c r="D15801" s="295"/>
    </row>
    <row r="15802" spans="1:4" x14ac:dyDescent="0.2">
      <c r="A15802" s="295">
        <v>0.2170377</v>
      </c>
      <c r="B15802" s="295"/>
      <c r="C15802" s="295">
        <v>0.28127439999999998</v>
      </c>
      <c r="D15802" s="295"/>
    </row>
    <row r="15803" spans="1:4" x14ac:dyDescent="0.2">
      <c r="A15803" s="295">
        <v>0.21702450000000001</v>
      </c>
      <c r="B15803" s="295"/>
      <c r="C15803" s="295">
        <v>0.28122970000000003</v>
      </c>
      <c r="D15803" s="295"/>
    </row>
    <row r="15804" spans="1:4" x14ac:dyDescent="0.2">
      <c r="A15804" s="295">
        <v>0.21699740000000001</v>
      </c>
      <c r="B15804" s="295"/>
      <c r="C15804" s="295">
        <v>0.281223</v>
      </c>
      <c r="D15804" s="295"/>
    </row>
    <row r="15805" spans="1:4" x14ac:dyDescent="0.2">
      <c r="A15805" s="295">
        <v>0.21699740000000001</v>
      </c>
      <c r="B15805" s="295"/>
      <c r="C15805" s="295">
        <v>0.281196</v>
      </c>
      <c r="D15805" s="295"/>
    </row>
    <row r="15806" spans="1:4" x14ac:dyDescent="0.2">
      <c r="A15806" s="295">
        <v>0.21699740000000001</v>
      </c>
      <c r="B15806" s="295"/>
      <c r="C15806" s="295">
        <v>0.28118389999999999</v>
      </c>
      <c r="D15806" s="295"/>
    </row>
    <row r="15807" spans="1:4" x14ac:dyDescent="0.2">
      <c r="A15807" s="295">
        <v>0.21697150000000001</v>
      </c>
      <c r="B15807" s="295"/>
      <c r="C15807" s="295">
        <v>0.28113139999999998</v>
      </c>
      <c r="D15807" s="295"/>
    </row>
    <row r="15808" spans="1:4" x14ac:dyDescent="0.2">
      <c r="A15808" s="295">
        <v>0.21697150000000001</v>
      </c>
      <c r="B15808" s="295"/>
      <c r="C15808" s="295">
        <v>0.28113139999999998</v>
      </c>
      <c r="D15808" s="295"/>
    </row>
    <row r="15809" spans="1:4" x14ac:dyDescent="0.2">
      <c r="A15809" s="295">
        <v>0.21697150000000001</v>
      </c>
      <c r="B15809" s="295"/>
      <c r="C15809" s="295">
        <v>0.28113139999999998</v>
      </c>
      <c r="D15809" s="295"/>
    </row>
    <row r="15810" spans="1:4" x14ac:dyDescent="0.2">
      <c r="A15810" s="295">
        <v>0.21697150000000001</v>
      </c>
      <c r="B15810" s="295"/>
      <c r="C15810" s="295">
        <v>0.28111940000000002</v>
      </c>
      <c r="D15810" s="295"/>
    </row>
    <row r="15811" spans="1:4" x14ac:dyDescent="0.2">
      <c r="A15811" s="295">
        <v>0.21697150000000001</v>
      </c>
      <c r="B15811" s="295"/>
      <c r="C15811" s="295">
        <v>0.28110570000000001</v>
      </c>
      <c r="D15811" s="295"/>
    </row>
    <row r="15812" spans="1:4" x14ac:dyDescent="0.2">
      <c r="A15812" s="295">
        <v>0.2169451</v>
      </c>
      <c r="B15812" s="295"/>
      <c r="C15812" s="295">
        <v>0.28106540000000002</v>
      </c>
      <c r="D15812" s="295"/>
    </row>
    <row r="15813" spans="1:4" x14ac:dyDescent="0.2">
      <c r="A15813" s="295">
        <v>0.21691679999999999</v>
      </c>
      <c r="B15813" s="295"/>
      <c r="C15813" s="295">
        <v>0.28105210000000003</v>
      </c>
      <c r="D15813" s="295"/>
    </row>
    <row r="15814" spans="1:4" x14ac:dyDescent="0.2">
      <c r="A15814" s="295">
        <v>0.21688969999999999</v>
      </c>
      <c r="B15814" s="295"/>
      <c r="C15814" s="295">
        <v>0.28101150000000003</v>
      </c>
      <c r="D15814" s="295"/>
    </row>
    <row r="15815" spans="1:4" x14ac:dyDescent="0.2">
      <c r="A15815" s="295">
        <v>0.21688969999999999</v>
      </c>
      <c r="B15815" s="295"/>
      <c r="C15815" s="295">
        <v>0.28098610000000002</v>
      </c>
      <c r="D15815" s="295"/>
    </row>
    <row r="15816" spans="1:4" x14ac:dyDescent="0.2">
      <c r="A15816" s="295">
        <v>0.21688969999999999</v>
      </c>
      <c r="B15816" s="295"/>
      <c r="C15816" s="295">
        <v>0.28095809999999999</v>
      </c>
      <c r="D15816" s="295"/>
    </row>
    <row r="15817" spans="1:4" x14ac:dyDescent="0.2">
      <c r="A15817" s="295">
        <v>0.21687600000000001</v>
      </c>
      <c r="B15817" s="295"/>
      <c r="C15817" s="295">
        <v>0.28091890000000003</v>
      </c>
      <c r="D15817" s="295"/>
    </row>
    <row r="15818" spans="1:4" x14ac:dyDescent="0.2">
      <c r="A15818" s="295">
        <v>0.216835</v>
      </c>
      <c r="B15818" s="295"/>
      <c r="C15818" s="295">
        <v>0.28089320000000001</v>
      </c>
      <c r="D15818" s="295"/>
    </row>
    <row r="15819" spans="1:4" x14ac:dyDescent="0.2">
      <c r="A15819" s="295">
        <v>0.21682190000000001</v>
      </c>
      <c r="B15819" s="295"/>
      <c r="C15819" s="295">
        <v>0.2808272</v>
      </c>
      <c r="D15819" s="295"/>
    </row>
    <row r="15820" spans="1:4" x14ac:dyDescent="0.2">
      <c r="A15820" s="295">
        <v>0.21682190000000001</v>
      </c>
      <c r="B15820" s="295"/>
      <c r="C15820" s="295">
        <v>0.28079920000000003</v>
      </c>
      <c r="D15820" s="295"/>
    </row>
    <row r="15821" spans="1:4" x14ac:dyDescent="0.2">
      <c r="A15821" s="295">
        <v>0.21682190000000001</v>
      </c>
      <c r="B15821" s="295"/>
      <c r="C15821" s="295">
        <v>0.28078579999999997</v>
      </c>
      <c r="D15821" s="295"/>
    </row>
    <row r="15822" spans="1:4" x14ac:dyDescent="0.2">
      <c r="A15822" s="295">
        <v>0.2168098</v>
      </c>
      <c r="B15822" s="295"/>
      <c r="C15822" s="295">
        <v>0.28075919999999999</v>
      </c>
      <c r="D15822" s="295"/>
    </row>
    <row r="15823" spans="1:4" x14ac:dyDescent="0.2">
      <c r="A15823" s="295">
        <v>0.21679619999999999</v>
      </c>
      <c r="B15823" s="295"/>
      <c r="C15823" s="295">
        <v>0.28074539999999998</v>
      </c>
      <c r="D15823" s="295"/>
    </row>
    <row r="15824" spans="1:4" x14ac:dyDescent="0.2">
      <c r="A15824" s="295">
        <v>0.21678349999999999</v>
      </c>
      <c r="B15824" s="295"/>
      <c r="C15824" s="295">
        <v>0.28070650000000003</v>
      </c>
      <c r="D15824" s="295"/>
    </row>
    <row r="15825" spans="1:4" x14ac:dyDescent="0.2">
      <c r="A15825" s="295">
        <v>0.21675520000000001</v>
      </c>
      <c r="B15825" s="295"/>
      <c r="C15825" s="295">
        <v>0.28068110000000002</v>
      </c>
      <c r="D15825" s="295"/>
    </row>
    <row r="15826" spans="1:4" x14ac:dyDescent="0.2">
      <c r="A15826" s="295">
        <v>0.21675520000000001</v>
      </c>
      <c r="B15826" s="295"/>
      <c r="C15826" s="295">
        <v>0.28065400000000001</v>
      </c>
      <c r="D15826" s="295"/>
    </row>
    <row r="15827" spans="1:4" x14ac:dyDescent="0.2">
      <c r="A15827" s="295">
        <v>0.21675520000000001</v>
      </c>
      <c r="B15827" s="295"/>
      <c r="C15827" s="295">
        <v>0.2806418</v>
      </c>
      <c r="D15827" s="295"/>
    </row>
    <row r="15828" spans="1:4" x14ac:dyDescent="0.2">
      <c r="A15828" s="295">
        <v>0.2167424</v>
      </c>
      <c r="B15828" s="295"/>
      <c r="C15828" s="295">
        <v>0.28062969999999998</v>
      </c>
      <c r="D15828" s="295"/>
    </row>
    <row r="15829" spans="1:4" x14ac:dyDescent="0.2">
      <c r="A15829" s="295">
        <v>0.2167424</v>
      </c>
      <c r="B15829" s="295"/>
      <c r="C15829" s="295">
        <v>0.28060180000000001</v>
      </c>
      <c r="D15829" s="295"/>
    </row>
    <row r="15830" spans="1:4" x14ac:dyDescent="0.2">
      <c r="A15830" s="295">
        <v>0.21673039999999999</v>
      </c>
      <c r="B15830" s="295"/>
      <c r="C15830" s="295">
        <v>0.280588</v>
      </c>
      <c r="D15830" s="295"/>
    </row>
    <row r="15831" spans="1:4" x14ac:dyDescent="0.2">
      <c r="A15831" s="295">
        <v>0.21671679999999999</v>
      </c>
      <c r="B15831" s="295"/>
      <c r="C15831" s="295">
        <v>0.28054669999999998</v>
      </c>
      <c r="D15831" s="295"/>
    </row>
    <row r="15832" spans="1:4" x14ac:dyDescent="0.2">
      <c r="A15832" s="295">
        <v>0.2167036</v>
      </c>
      <c r="B15832" s="295"/>
      <c r="C15832" s="295">
        <v>0.28052070000000001</v>
      </c>
      <c r="D15832" s="295"/>
    </row>
    <row r="15833" spans="1:4" x14ac:dyDescent="0.2">
      <c r="A15833" s="295">
        <v>0.21669050000000001</v>
      </c>
      <c r="B15833" s="295"/>
      <c r="C15833" s="295">
        <v>0.28050740000000002</v>
      </c>
      <c r="D15833" s="295"/>
    </row>
    <row r="15834" spans="1:4" x14ac:dyDescent="0.2">
      <c r="A15834" s="295">
        <v>0.21669050000000001</v>
      </c>
      <c r="B15834" s="295"/>
      <c r="C15834" s="295">
        <v>0.2804816</v>
      </c>
      <c r="D15834" s="295"/>
    </row>
    <row r="15835" spans="1:4" x14ac:dyDescent="0.2">
      <c r="A15835" s="295">
        <v>0.2166497</v>
      </c>
      <c r="B15835" s="295"/>
      <c r="C15835" s="295">
        <v>0.28046939999999998</v>
      </c>
      <c r="D15835" s="295"/>
    </row>
    <row r="15836" spans="1:4" x14ac:dyDescent="0.2">
      <c r="A15836" s="295">
        <v>0.21663689999999999</v>
      </c>
      <c r="B15836" s="295"/>
      <c r="C15836" s="295">
        <v>0.2804547</v>
      </c>
      <c r="D15836" s="295"/>
    </row>
    <row r="15837" spans="1:4" x14ac:dyDescent="0.2">
      <c r="A15837" s="295">
        <v>0.21663689999999999</v>
      </c>
      <c r="B15837" s="295"/>
      <c r="C15837" s="295">
        <v>0.28044269999999999</v>
      </c>
      <c r="D15837" s="295"/>
    </row>
    <row r="15838" spans="1:4" x14ac:dyDescent="0.2">
      <c r="A15838" s="295">
        <v>0.21663689999999999</v>
      </c>
      <c r="B15838" s="295"/>
      <c r="C15838" s="295">
        <v>0.28038760000000001</v>
      </c>
      <c r="D15838" s="295"/>
    </row>
    <row r="15839" spans="1:4" x14ac:dyDescent="0.2">
      <c r="A15839" s="295">
        <v>0.2166081</v>
      </c>
      <c r="B15839" s="295"/>
      <c r="C15839" s="295">
        <v>0.2803756</v>
      </c>
      <c r="D15839" s="295"/>
    </row>
    <row r="15840" spans="1:4" x14ac:dyDescent="0.2">
      <c r="A15840" s="295">
        <v>0.2166081</v>
      </c>
      <c r="B15840" s="295"/>
      <c r="C15840" s="295">
        <v>0.28036100000000003</v>
      </c>
      <c r="D15840" s="295"/>
    </row>
    <row r="15841" spans="1:4" x14ac:dyDescent="0.2">
      <c r="A15841" s="295">
        <v>0.2166081</v>
      </c>
      <c r="B15841" s="295"/>
      <c r="C15841" s="295">
        <v>0.28033659999999999</v>
      </c>
      <c r="D15841" s="295"/>
    </row>
    <row r="15842" spans="1:4" x14ac:dyDescent="0.2">
      <c r="A15842" s="295">
        <v>0.2166081</v>
      </c>
      <c r="B15842" s="295"/>
      <c r="C15842" s="295">
        <v>0.28030959999999999</v>
      </c>
      <c r="D15842" s="295"/>
    </row>
    <row r="15843" spans="1:4" x14ac:dyDescent="0.2">
      <c r="A15843" s="295">
        <v>0.2166081</v>
      </c>
      <c r="B15843" s="295"/>
      <c r="C15843" s="295">
        <v>0.28026800000000002</v>
      </c>
      <c r="D15843" s="295"/>
    </row>
    <row r="15844" spans="1:4" x14ac:dyDescent="0.2">
      <c r="A15844" s="295">
        <v>0.216583</v>
      </c>
      <c r="B15844" s="295"/>
      <c r="C15844" s="295">
        <v>0.28025470000000002</v>
      </c>
      <c r="D15844" s="295"/>
    </row>
    <row r="15845" spans="1:4" x14ac:dyDescent="0.2">
      <c r="A15845" s="295">
        <v>0.2165551</v>
      </c>
      <c r="B15845" s="295"/>
      <c r="C15845" s="295">
        <v>0.28024009999999999</v>
      </c>
      <c r="D15845" s="295"/>
    </row>
    <row r="15846" spans="1:4" x14ac:dyDescent="0.2">
      <c r="A15846" s="295">
        <v>0.2165551</v>
      </c>
      <c r="B15846" s="295"/>
      <c r="C15846" s="295">
        <v>0.28021410000000002</v>
      </c>
      <c r="D15846" s="295"/>
    </row>
    <row r="15847" spans="1:4" x14ac:dyDescent="0.2">
      <c r="A15847" s="295">
        <v>0.2165551</v>
      </c>
      <c r="B15847" s="295"/>
      <c r="C15847" s="295">
        <v>0.28017639999999999</v>
      </c>
      <c r="D15847" s="295"/>
    </row>
    <row r="15848" spans="1:4" x14ac:dyDescent="0.2">
      <c r="A15848" s="295">
        <v>0.21654139999999999</v>
      </c>
      <c r="B15848" s="295"/>
      <c r="C15848" s="295">
        <v>0.28017639999999999</v>
      </c>
      <c r="D15848" s="295"/>
    </row>
    <row r="15849" spans="1:4" x14ac:dyDescent="0.2">
      <c r="A15849" s="295">
        <v>0.21652869999999999</v>
      </c>
      <c r="B15849" s="295"/>
      <c r="C15849" s="295">
        <v>0.2801227</v>
      </c>
      <c r="D15849" s="295"/>
    </row>
    <row r="15850" spans="1:4" x14ac:dyDescent="0.2">
      <c r="A15850" s="295">
        <v>0.21651670000000001</v>
      </c>
      <c r="B15850" s="295"/>
      <c r="C15850" s="295">
        <v>0.28010930000000001</v>
      </c>
      <c r="D15850" s="295"/>
    </row>
    <row r="15851" spans="1:4" x14ac:dyDescent="0.2">
      <c r="A15851" s="295">
        <v>0.21651670000000001</v>
      </c>
      <c r="B15851" s="295"/>
      <c r="C15851" s="295">
        <v>0.28008379999999999</v>
      </c>
      <c r="D15851" s="295"/>
    </row>
    <row r="15852" spans="1:4" x14ac:dyDescent="0.2">
      <c r="A15852" s="295">
        <v>0.21649080000000001</v>
      </c>
      <c r="B15852" s="295"/>
      <c r="C15852" s="295">
        <v>0.28007169999999998</v>
      </c>
      <c r="D15852" s="295"/>
    </row>
    <row r="15853" spans="1:4" x14ac:dyDescent="0.2">
      <c r="A15853" s="295">
        <v>0.21649080000000001</v>
      </c>
      <c r="B15853" s="295"/>
      <c r="C15853" s="295">
        <v>0.28003410000000001</v>
      </c>
      <c r="D15853" s="295"/>
    </row>
    <row r="15854" spans="1:4" x14ac:dyDescent="0.2">
      <c r="A15854" s="295">
        <v>0.21649080000000001</v>
      </c>
      <c r="B15854" s="295"/>
      <c r="C15854" s="295">
        <v>0.27999239999999997</v>
      </c>
      <c r="D15854" s="295"/>
    </row>
    <row r="15855" spans="1:4" x14ac:dyDescent="0.2">
      <c r="A15855" s="295">
        <v>0.2164777</v>
      </c>
      <c r="B15855" s="295"/>
      <c r="C15855" s="295">
        <v>0.2799547</v>
      </c>
      <c r="D15855" s="295"/>
    </row>
    <row r="15856" spans="1:4" x14ac:dyDescent="0.2">
      <c r="A15856" s="295">
        <v>0.21645130000000001</v>
      </c>
      <c r="B15856" s="295"/>
      <c r="C15856" s="295">
        <v>0.27992929999999999</v>
      </c>
      <c r="D15856" s="295"/>
    </row>
    <row r="15857" spans="1:4" x14ac:dyDescent="0.2">
      <c r="A15857" s="295">
        <v>0.2164393</v>
      </c>
      <c r="B15857" s="295"/>
      <c r="C15857" s="295">
        <v>0.27989039999999998</v>
      </c>
      <c r="D15857" s="295"/>
    </row>
    <row r="15858" spans="1:4" x14ac:dyDescent="0.2">
      <c r="A15858" s="295">
        <v>0.2164393</v>
      </c>
      <c r="B15858" s="295"/>
      <c r="C15858" s="295">
        <v>0.27987669999999998</v>
      </c>
      <c r="D15858" s="295"/>
    </row>
    <row r="15859" spans="1:4" x14ac:dyDescent="0.2">
      <c r="A15859" s="295">
        <v>0.2164393</v>
      </c>
      <c r="B15859" s="295"/>
      <c r="C15859" s="295">
        <v>0.27982439999999997</v>
      </c>
      <c r="D15859" s="295"/>
    </row>
    <row r="15860" spans="1:4" x14ac:dyDescent="0.2">
      <c r="A15860" s="295">
        <v>0.2164141</v>
      </c>
      <c r="B15860" s="295"/>
      <c r="C15860" s="295">
        <v>0.27979599999999999</v>
      </c>
      <c r="D15860" s="295"/>
    </row>
    <row r="15861" spans="1:4" x14ac:dyDescent="0.2">
      <c r="A15861" s="295">
        <v>0.21639900000000001</v>
      </c>
      <c r="B15861" s="295"/>
      <c r="C15861" s="295">
        <v>0.27978399999999998</v>
      </c>
      <c r="D15861" s="295"/>
    </row>
    <row r="15862" spans="1:4" x14ac:dyDescent="0.2">
      <c r="A15862" s="295">
        <v>0.2163863</v>
      </c>
      <c r="B15862" s="295"/>
      <c r="C15862" s="295">
        <v>0.27974339999999998</v>
      </c>
      <c r="D15862" s="295"/>
    </row>
    <row r="15863" spans="1:4" x14ac:dyDescent="0.2">
      <c r="A15863" s="295">
        <v>0.2163862</v>
      </c>
      <c r="B15863" s="295"/>
      <c r="C15863" s="295">
        <v>0.27971800000000002</v>
      </c>
      <c r="D15863" s="295"/>
    </row>
    <row r="15864" spans="1:4" x14ac:dyDescent="0.2">
      <c r="A15864" s="295">
        <v>0.21637310000000001</v>
      </c>
      <c r="B15864" s="295"/>
      <c r="C15864" s="295">
        <v>0.27966400000000002</v>
      </c>
      <c r="D15864" s="295"/>
    </row>
    <row r="15865" spans="1:4" x14ac:dyDescent="0.2">
      <c r="A15865" s="295">
        <v>0.21633230000000001</v>
      </c>
      <c r="B15865" s="295"/>
      <c r="C15865" s="295">
        <v>0.27966400000000002</v>
      </c>
      <c r="D15865" s="295"/>
    </row>
    <row r="15866" spans="1:4" x14ac:dyDescent="0.2">
      <c r="A15866" s="295">
        <v>0.21633230000000001</v>
      </c>
      <c r="B15866" s="295"/>
      <c r="C15866" s="295">
        <v>0.27959780000000001</v>
      </c>
      <c r="D15866" s="295"/>
    </row>
    <row r="15867" spans="1:4" x14ac:dyDescent="0.2">
      <c r="A15867" s="295">
        <v>0.21633230000000001</v>
      </c>
      <c r="B15867" s="295"/>
      <c r="C15867" s="295">
        <v>0.27957349999999997</v>
      </c>
      <c r="D15867" s="295"/>
    </row>
    <row r="15868" spans="1:4" x14ac:dyDescent="0.2">
      <c r="A15868" s="295">
        <v>0.21633230000000001</v>
      </c>
      <c r="B15868" s="295"/>
      <c r="C15868" s="295">
        <v>0.2795588</v>
      </c>
      <c r="D15868" s="295"/>
    </row>
    <row r="15869" spans="1:4" x14ac:dyDescent="0.2">
      <c r="A15869" s="295">
        <v>0.21633230000000001</v>
      </c>
      <c r="B15869" s="295"/>
      <c r="C15869" s="295">
        <v>0.27954509999999999</v>
      </c>
      <c r="D15869" s="295"/>
    </row>
    <row r="15870" spans="1:4" x14ac:dyDescent="0.2">
      <c r="A15870" s="295">
        <v>0.21630640000000001</v>
      </c>
      <c r="B15870" s="295"/>
      <c r="C15870" s="295">
        <v>0.27951710000000002</v>
      </c>
      <c r="D15870" s="295"/>
    </row>
    <row r="15871" spans="1:4" x14ac:dyDescent="0.2">
      <c r="A15871" s="295">
        <v>0.21629129999999999</v>
      </c>
      <c r="B15871" s="295"/>
      <c r="C15871" s="295">
        <v>0.27947650000000002</v>
      </c>
      <c r="D15871" s="295"/>
    </row>
    <row r="15872" spans="1:4" x14ac:dyDescent="0.2">
      <c r="A15872" s="295">
        <v>0.21627759999999999</v>
      </c>
      <c r="B15872" s="295"/>
      <c r="C15872" s="295">
        <v>0.27947650000000002</v>
      </c>
      <c r="D15872" s="295"/>
    </row>
    <row r="15873" spans="1:4" x14ac:dyDescent="0.2">
      <c r="A15873" s="295">
        <v>0.21627759999999999</v>
      </c>
      <c r="B15873" s="295"/>
      <c r="C15873" s="295">
        <v>0.27944980000000003</v>
      </c>
      <c r="D15873" s="295"/>
    </row>
    <row r="15874" spans="1:4" x14ac:dyDescent="0.2">
      <c r="A15874" s="295">
        <v>0.21627759999999999</v>
      </c>
      <c r="B15874" s="295"/>
      <c r="C15874" s="295">
        <v>0.27943760000000001</v>
      </c>
      <c r="D15874" s="295"/>
    </row>
    <row r="15875" spans="1:4" x14ac:dyDescent="0.2">
      <c r="A15875" s="295">
        <v>0.2162404</v>
      </c>
      <c r="B15875" s="295"/>
      <c r="C15875" s="295">
        <v>0.27938360000000001</v>
      </c>
      <c r="D15875" s="295"/>
    </row>
    <row r="15876" spans="1:4" x14ac:dyDescent="0.2">
      <c r="A15876" s="295">
        <v>0.21621209999999999</v>
      </c>
      <c r="B15876" s="295"/>
      <c r="C15876" s="295">
        <v>0.27934619999999999</v>
      </c>
      <c r="D15876" s="295"/>
    </row>
    <row r="15877" spans="1:4" x14ac:dyDescent="0.2">
      <c r="A15877" s="295">
        <v>0.21621209999999999</v>
      </c>
      <c r="B15877" s="295"/>
      <c r="C15877" s="295">
        <v>0.27934619999999999</v>
      </c>
      <c r="D15877" s="295"/>
    </row>
    <row r="15878" spans="1:4" x14ac:dyDescent="0.2">
      <c r="A15878" s="295">
        <v>0.21621209999999999</v>
      </c>
      <c r="B15878" s="295"/>
      <c r="C15878" s="295">
        <v>0.27930559999999999</v>
      </c>
      <c r="D15878" s="295"/>
    </row>
    <row r="15879" spans="1:4" x14ac:dyDescent="0.2">
      <c r="A15879" s="295">
        <v>0.21618580000000001</v>
      </c>
      <c r="B15879" s="295"/>
      <c r="C15879" s="295">
        <v>0.27927999999999997</v>
      </c>
      <c r="D15879" s="295"/>
    </row>
    <row r="15880" spans="1:4" x14ac:dyDescent="0.2">
      <c r="A15880" s="295">
        <v>0.21615860000000001</v>
      </c>
      <c r="B15880" s="295"/>
      <c r="C15880" s="295">
        <v>0.27926529999999999</v>
      </c>
      <c r="D15880" s="295"/>
    </row>
    <row r="15881" spans="1:4" x14ac:dyDescent="0.2">
      <c r="A15881" s="295">
        <v>0.21614539999999999</v>
      </c>
      <c r="B15881" s="295"/>
      <c r="C15881" s="295">
        <v>0.27923989999999999</v>
      </c>
      <c r="D15881" s="295"/>
    </row>
    <row r="15882" spans="1:4" x14ac:dyDescent="0.2">
      <c r="A15882" s="295">
        <v>0.21614539999999999</v>
      </c>
      <c r="B15882" s="295"/>
      <c r="C15882" s="295">
        <v>0.27922770000000002</v>
      </c>
      <c r="D15882" s="295"/>
    </row>
    <row r="15883" spans="1:4" x14ac:dyDescent="0.2">
      <c r="A15883" s="295">
        <v>0.21613270000000001</v>
      </c>
      <c r="B15883" s="295"/>
      <c r="C15883" s="295">
        <v>0.27918959999999998</v>
      </c>
      <c r="D15883" s="295"/>
    </row>
    <row r="15884" spans="1:4" x14ac:dyDescent="0.2">
      <c r="A15884" s="295">
        <v>0.21613270000000001</v>
      </c>
      <c r="B15884" s="295"/>
      <c r="C15884" s="295">
        <v>0.27916170000000001</v>
      </c>
      <c r="D15884" s="295"/>
    </row>
    <row r="15885" spans="1:4" x14ac:dyDescent="0.2">
      <c r="A15885" s="295">
        <v>0.2161044</v>
      </c>
      <c r="B15885" s="295"/>
      <c r="C15885" s="295">
        <v>0.2791479</v>
      </c>
      <c r="D15885" s="295"/>
    </row>
    <row r="15886" spans="1:4" x14ac:dyDescent="0.2">
      <c r="A15886" s="295">
        <v>0.2161044</v>
      </c>
      <c r="B15886" s="295"/>
      <c r="C15886" s="295">
        <v>0.27913589999999999</v>
      </c>
      <c r="D15886" s="295"/>
    </row>
    <row r="15887" spans="1:4" x14ac:dyDescent="0.2">
      <c r="A15887" s="295">
        <v>0.2161044</v>
      </c>
      <c r="B15887" s="295"/>
      <c r="C15887" s="295">
        <v>0.27912219999999999</v>
      </c>
      <c r="D15887" s="295"/>
    </row>
    <row r="15888" spans="1:4" x14ac:dyDescent="0.2">
      <c r="A15888" s="295">
        <v>0.2160908</v>
      </c>
      <c r="B15888" s="295"/>
      <c r="C15888" s="295">
        <v>0.27910750000000001</v>
      </c>
      <c r="D15888" s="295"/>
    </row>
    <row r="15889" spans="1:4" x14ac:dyDescent="0.2">
      <c r="A15889" s="295">
        <v>0.21607870000000001</v>
      </c>
      <c r="B15889" s="295"/>
      <c r="C15889" s="295">
        <v>0.27906989999999998</v>
      </c>
      <c r="D15889" s="295"/>
    </row>
    <row r="15890" spans="1:4" x14ac:dyDescent="0.2">
      <c r="A15890" s="295">
        <v>0.21607870000000001</v>
      </c>
      <c r="B15890" s="295"/>
      <c r="C15890" s="295">
        <v>0.27905619999999998</v>
      </c>
      <c r="D15890" s="295"/>
    </row>
    <row r="15891" spans="1:4" x14ac:dyDescent="0.2">
      <c r="A15891" s="295">
        <v>0.2160504</v>
      </c>
      <c r="B15891" s="295"/>
      <c r="C15891" s="295">
        <v>0.27905619999999998</v>
      </c>
      <c r="D15891" s="295"/>
    </row>
    <row r="15892" spans="1:4" x14ac:dyDescent="0.2">
      <c r="A15892" s="295">
        <v>0.21602460000000001</v>
      </c>
      <c r="B15892" s="295"/>
      <c r="C15892" s="295">
        <v>0.2790319</v>
      </c>
      <c r="D15892" s="295"/>
    </row>
    <row r="15893" spans="1:4" x14ac:dyDescent="0.2">
      <c r="A15893" s="295">
        <v>0.21602460000000001</v>
      </c>
      <c r="B15893" s="295"/>
      <c r="C15893" s="295">
        <v>0.27900629999999998</v>
      </c>
      <c r="D15893" s="295"/>
    </row>
    <row r="15894" spans="1:4" x14ac:dyDescent="0.2">
      <c r="A15894" s="295">
        <v>0.21602460000000001</v>
      </c>
      <c r="B15894" s="295"/>
      <c r="C15894" s="295">
        <v>0.2789817</v>
      </c>
      <c r="D15894" s="295"/>
    </row>
    <row r="15895" spans="1:4" x14ac:dyDescent="0.2">
      <c r="A15895" s="295">
        <v>0.21600939999999999</v>
      </c>
      <c r="B15895" s="295"/>
      <c r="C15895" s="295">
        <v>0.27894170000000001</v>
      </c>
      <c r="D15895" s="295"/>
    </row>
    <row r="15896" spans="1:4" x14ac:dyDescent="0.2">
      <c r="A15896" s="295">
        <v>0.21599740000000001</v>
      </c>
      <c r="B15896" s="295"/>
      <c r="C15896" s="295">
        <v>0.2789295</v>
      </c>
      <c r="D15896" s="295"/>
    </row>
    <row r="15897" spans="1:4" x14ac:dyDescent="0.2">
      <c r="A15897" s="295">
        <v>0.2159837</v>
      </c>
      <c r="B15897" s="295"/>
      <c r="C15897" s="295">
        <v>0.27888879999999999</v>
      </c>
      <c r="D15897" s="295"/>
    </row>
    <row r="15898" spans="1:4" x14ac:dyDescent="0.2">
      <c r="A15898" s="295">
        <v>0.2159837</v>
      </c>
      <c r="B15898" s="295"/>
      <c r="C15898" s="295">
        <v>0.27888879999999999</v>
      </c>
      <c r="D15898" s="295"/>
    </row>
    <row r="15899" spans="1:4" x14ac:dyDescent="0.2">
      <c r="A15899" s="295">
        <v>0.215971</v>
      </c>
      <c r="B15899" s="295"/>
      <c r="C15899" s="295">
        <v>0.27886349999999999</v>
      </c>
      <c r="D15899" s="295"/>
    </row>
    <row r="15900" spans="1:4" x14ac:dyDescent="0.2">
      <c r="A15900" s="295">
        <v>0.215971</v>
      </c>
      <c r="B15900" s="295"/>
      <c r="C15900" s="295">
        <v>0.27884880000000001</v>
      </c>
      <c r="D15900" s="295"/>
    </row>
    <row r="15901" spans="1:4" x14ac:dyDescent="0.2">
      <c r="A15901" s="295">
        <v>0.21595790000000001</v>
      </c>
      <c r="B15901" s="295"/>
      <c r="C15901" s="295">
        <v>0.27882210000000002</v>
      </c>
      <c r="D15901" s="295"/>
    </row>
    <row r="15902" spans="1:4" x14ac:dyDescent="0.2">
      <c r="A15902" s="295">
        <v>0.21594269999999999</v>
      </c>
      <c r="B15902" s="295"/>
      <c r="C15902" s="295">
        <v>0.2787828</v>
      </c>
      <c r="D15902" s="295"/>
    </row>
    <row r="15903" spans="1:4" x14ac:dyDescent="0.2">
      <c r="A15903" s="295">
        <v>0.2159307</v>
      </c>
      <c r="B15903" s="295"/>
      <c r="C15903" s="295">
        <v>0.27874520000000003</v>
      </c>
      <c r="D15903" s="295"/>
    </row>
    <row r="15904" spans="1:4" x14ac:dyDescent="0.2">
      <c r="A15904" s="295">
        <v>0.2159307</v>
      </c>
      <c r="B15904" s="295"/>
      <c r="C15904" s="295">
        <v>0.27870489999999998</v>
      </c>
      <c r="D15904" s="295"/>
    </row>
    <row r="15905" spans="1:4" x14ac:dyDescent="0.2">
      <c r="A15905" s="295">
        <v>0.215917</v>
      </c>
      <c r="B15905" s="295"/>
      <c r="C15905" s="295">
        <v>0.27867900000000001</v>
      </c>
      <c r="D15905" s="295"/>
    </row>
    <row r="15906" spans="1:4" x14ac:dyDescent="0.2">
      <c r="A15906" s="295">
        <v>0.21590390000000001</v>
      </c>
      <c r="B15906" s="295"/>
      <c r="C15906" s="295">
        <v>0.27867890000000001</v>
      </c>
      <c r="D15906" s="295"/>
    </row>
    <row r="15907" spans="1:4" x14ac:dyDescent="0.2">
      <c r="A15907" s="295">
        <v>0.21589120000000001</v>
      </c>
      <c r="B15907" s="295"/>
      <c r="C15907" s="295">
        <v>0.27863890000000002</v>
      </c>
      <c r="D15907" s="295"/>
    </row>
    <row r="15908" spans="1:4" x14ac:dyDescent="0.2">
      <c r="A15908" s="295">
        <v>0.21589120000000001</v>
      </c>
      <c r="B15908" s="295"/>
      <c r="C15908" s="295">
        <v>0.27862429999999999</v>
      </c>
      <c r="D15908" s="295"/>
    </row>
    <row r="15909" spans="1:4" x14ac:dyDescent="0.2">
      <c r="A15909" s="295">
        <v>0.21587600000000001</v>
      </c>
      <c r="B15909" s="295"/>
      <c r="C15909" s="295">
        <v>0.2785974</v>
      </c>
      <c r="D15909" s="295"/>
    </row>
    <row r="15910" spans="1:4" x14ac:dyDescent="0.2">
      <c r="A15910" s="295">
        <v>0.2158504</v>
      </c>
      <c r="B15910" s="295"/>
      <c r="C15910" s="295">
        <v>0.27858529999999998</v>
      </c>
      <c r="D15910" s="295"/>
    </row>
    <row r="15911" spans="1:4" x14ac:dyDescent="0.2">
      <c r="A15911" s="295">
        <v>0.2158504</v>
      </c>
      <c r="B15911" s="295"/>
      <c r="C15911" s="295">
        <v>0.27855829999999998</v>
      </c>
      <c r="D15911" s="295"/>
    </row>
    <row r="15912" spans="1:4" x14ac:dyDescent="0.2">
      <c r="A15912" s="295">
        <v>0.2158504</v>
      </c>
      <c r="B15912" s="295"/>
      <c r="C15912" s="295">
        <v>0.27854489999999998</v>
      </c>
      <c r="D15912" s="295"/>
    </row>
    <row r="15913" spans="1:4" x14ac:dyDescent="0.2">
      <c r="A15913" s="295">
        <v>0.2158504</v>
      </c>
      <c r="B15913" s="295"/>
      <c r="C15913" s="295">
        <v>0.2784779</v>
      </c>
      <c r="D15913" s="295"/>
    </row>
    <row r="15914" spans="1:4" x14ac:dyDescent="0.2">
      <c r="A15914" s="295">
        <v>0.2158504</v>
      </c>
      <c r="B15914" s="295"/>
      <c r="C15914" s="295">
        <v>0.27846409999999999</v>
      </c>
      <c r="D15914" s="295"/>
    </row>
    <row r="15915" spans="1:4" x14ac:dyDescent="0.2">
      <c r="A15915" s="295">
        <v>0.2158215</v>
      </c>
      <c r="B15915" s="295"/>
      <c r="C15915" s="295">
        <v>0.27845189999999997</v>
      </c>
      <c r="D15915" s="295"/>
    </row>
    <row r="15916" spans="1:4" x14ac:dyDescent="0.2">
      <c r="A15916" s="295">
        <v>0.21579570000000001</v>
      </c>
      <c r="B15916" s="295"/>
      <c r="C15916" s="295">
        <v>0.27845189999999997</v>
      </c>
      <c r="D15916" s="295"/>
    </row>
    <row r="15917" spans="1:4" x14ac:dyDescent="0.2">
      <c r="A15917" s="295">
        <v>0.2157685</v>
      </c>
      <c r="B15917" s="295"/>
      <c r="C15917" s="295">
        <v>0.27841179999999999</v>
      </c>
      <c r="D15917" s="295"/>
    </row>
    <row r="15918" spans="1:4" x14ac:dyDescent="0.2">
      <c r="A15918" s="295">
        <v>0.2157685</v>
      </c>
      <c r="B15918" s="295"/>
      <c r="C15918" s="295">
        <v>0.27838610000000003</v>
      </c>
      <c r="D15918" s="295"/>
    </row>
    <row r="15919" spans="1:4" x14ac:dyDescent="0.2">
      <c r="A15919" s="295">
        <v>0.2157685</v>
      </c>
      <c r="B15919" s="295"/>
      <c r="C15919" s="295">
        <v>0.27830539999999998</v>
      </c>
      <c r="D15919" s="295"/>
    </row>
    <row r="15920" spans="1:4" x14ac:dyDescent="0.2">
      <c r="A15920" s="295">
        <v>0.21574170000000001</v>
      </c>
      <c r="B15920" s="295"/>
      <c r="C15920" s="295">
        <v>0.27830539999999998</v>
      </c>
      <c r="D15920" s="295"/>
    </row>
    <row r="15921" spans="1:4" x14ac:dyDescent="0.2">
      <c r="A15921" s="295">
        <v>0.21574170000000001</v>
      </c>
      <c r="B15921" s="295"/>
      <c r="C15921" s="295">
        <v>0.27828000000000003</v>
      </c>
      <c r="D15921" s="295"/>
    </row>
    <row r="15922" spans="1:4" x14ac:dyDescent="0.2">
      <c r="A15922" s="295">
        <v>0.21574170000000001</v>
      </c>
      <c r="B15922" s="295"/>
      <c r="C15922" s="295">
        <v>0.27826780000000001</v>
      </c>
      <c r="D15922" s="295"/>
    </row>
    <row r="15923" spans="1:4" x14ac:dyDescent="0.2">
      <c r="A15923" s="295">
        <v>0.2157297</v>
      </c>
      <c r="B15923" s="295"/>
      <c r="C15923" s="295">
        <v>0.2782541</v>
      </c>
      <c r="D15923" s="295"/>
    </row>
    <row r="15924" spans="1:4" x14ac:dyDescent="0.2">
      <c r="A15924" s="295">
        <v>0.21570139999999999</v>
      </c>
      <c r="B15924" s="295"/>
      <c r="C15924" s="295">
        <v>0.27822609999999998</v>
      </c>
      <c r="D15924" s="295"/>
    </row>
    <row r="15925" spans="1:4" x14ac:dyDescent="0.2">
      <c r="A15925" s="295">
        <v>0.21568870000000001</v>
      </c>
      <c r="B15925" s="295"/>
      <c r="C15925" s="295">
        <v>0.27822609999999998</v>
      </c>
      <c r="D15925" s="295"/>
    </row>
    <row r="15926" spans="1:4" x14ac:dyDescent="0.2">
      <c r="A15926" s="295">
        <v>0.21568870000000001</v>
      </c>
      <c r="B15926" s="295"/>
      <c r="C15926" s="295">
        <v>0.278202</v>
      </c>
      <c r="D15926" s="295"/>
    </row>
    <row r="15927" spans="1:4" x14ac:dyDescent="0.2">
      <c r="A15927" s="295">
        <v>0.21568870000000001</v>
      </c>
      <c r="B15927" s="295"/>
      <c r="C15927" s="295">
        <v>0.2781749</v>
      </c>
      <c r="D15927" s="295"/>
    </row>
    <row r="15928" spans="1:4" x14ac:dyDescent="0.2">
      <c r="A15928" s="295">
        <v>0.21564720000000001</v>
      </c>
      <c r="B15928" s="295"/>
      <c r="C15928" s="295">
        <v>0.27812110000000001</v>
      </c>
      <c r="D15928" s="295"/>
    </row>
    <row r="15929" spans="1:4" x14ac:dyDescent="0.2">
      <c r="A15929" s="295">
        <v>0.21563399999999999</v>
      </c>
      <c r="B15929" s="295"/>
      <c r="C15929" s="295">
        <v>0.27812110000000001</v>
      </c>
      <c r="D15929" s="295"/>
    </row>
    <row r="15930" spans="1:4" x14ac:dyDescent="0.2">
      <c r="A15930" s="295">
        <v>0.21563399999999999</v>
      </c>
      <c r="B15930" s="295"/>
      <c r="C15930" s="295">
        <v>0.27812110000000001</v>
      </c>
      <c r="D15930" s="295"/>
    </row>
    <row r="15931" spans="1:4" x14ac:dyDescent="0.2">
      <c r="A15931" s="295">
        <v>0.21563399999999999</v>
      </c>
      <c r="B15931" s="295"/>
      <c r="C15931" s="295">
        <v>0.27808349999999998</v>
      </c>
      <c r="D15931" s="295"/>
    </row>
    <row r="15932" spans="1:4" x14ac:dyDescent="0.2">
      <c r="A15932" s="295">
        <v>0.21562129999999999</v>
      </c>
      <c r="B15932" s="295"/>
      <c r="C15932" s="295">
        <v>0.2780551</v>
      </c>
      <c r="D15932" s="295"/>
    </row>
    <row r="15933" spans="1:4" x14ac:dyDescent="0.2">
      <c r="A15933" s="295">
        <v>0.2156093</v>
      </c>
      <c r="B15933" s="295"/>
      <c r="C15933" s="295">
        <v>0.27802949999999998</v>
      </c>
      <c r="D15933" s="295"/>
    </row>
    <row r="15934" spans="1:4" x14ac:dyDescent="0.2">
      <c r="A15934" s="295">
        <v>0.21558050000000001</v>
      </c>
      <c r="B15934" s="295"/>
      <c r="C15934" s="295">
        <v>0.27802949999999998</v>
      </c>
      <c r="D15934" s="295"/>
    </row>
    <row r="15935" spans="1:4" x14ac:dyDescent="0.2">
      <c r="A15935" s="295">
        <v>0.21558050000000001</v>
      </c>
      <c r="B15935" s="295"/>
      <c r="C15935" s="295">
        <v>0.27796179999999998</v>
      </c>
      <c r="D15935" s="295"/>
    </row>
    <row r="15936" spans="1:4" x14ac:dyDescent="0.2">
      <c r="A15936" s="295">
        <v>0.21558050000000001</v>
      </c>
      <c r="B15936" s="295"/>
      <c r="C15936" s="295">
        <v>0.27794980000000002</v>
      </c>
      <c r="D15936" s="295"/>
    </row>
    <row r="15937" spans="1:4" x14ac:dyDescent="0.2">
      <c r="A15937" s="295">
        <v>0.21558050000000001</v>
      </c>
      <c r="B15937" s="295"/>
      <c r="C15937" s="295">
        <v>0.27794980000000002</v>
      </c>
      <c r="D15937" s="295"/>
    </row>
    <row r="15938" spans="1:4" x14ac:dyDescent="0.2">
      <c r="A15938" s="295">
        <v>0.21556839999999999</v>
      </c>
      <c r="B15938" s="295"/>
      <c r="C15938" s="295">
        <v>0.27792440000000002</v>
      </c>
      <c r="D15938" s="295"/>
    </row>
    <row r="15939" spans="1:4" x14ac:dyDescent="0.2">
      <c r="A15939" s="295">
        <v>0.21552650000000001</v>
      </c>
      <c r="B15939" s="295"/>
      <c r="C15939" s="295">
        <v>0.27789639999999999</v>
      </c>
      <c r="D15939" s="295"/>
    </row>
    <row r="15940" spans="1:4" x14ac:dyDescent="0.2">
      <c r="A15940" s="295">
        <v>0.21551380000000001</v>
      </c>
      <c r="B15940" s="295"/>
      <c r="C15940" s="295">
        <v>0.27788269999999998</v>
      </c>
      <c r="D15940" s="295"/>
    </row>
    <row r="15941" spans="1:4" x14ac:dyDescent="0.2">
      <c r="A15941" s="295">
        <v>0.21550059999999999</v>
      </c>
      <c r="B15941" s="295"/>
      <c r="C15941" s="295">
        <v>0.27784510000000001</v>
      </c>
      <c r="D15941" s="295"/>
    </row>
    <row r="15942" spans="1:4" x14ac:dyDescent="0.2">
      <c r="A15942" s="295">
        <v>0.2154886</v>
      </c>
      <c r="B15942" s="295"/>
      <c r="C15942" s="295">
        <v>0.27780339999999998</v>
      </c>
      <c r="D15942" s="295"/>
    </row>
    <row r="15943" spans="1:4" x14ac:dyDescent="0.2">
      <c r="A15943" s="295">
        <v>0.2154886</v>
      </c>
      <c r="B15943" s="295"/>
      <c r="C15943" s="295">
        <v>0.27775070000000002</v>
      </c>
      <c r="D15943" s="295"/>
    </row>
    <row r="15944" spans="1:4" x14ac:dyDescent="0.2">
      <c r="A15944" s="295">
        <v>0.21547340000000001</v>
      </c>
      <c r="B15944" s="295"/>
      <c r="C15944" s="295">
        <v>0.27771000000000001</v>
      </c>
      <c r="D15944" s="295"/>
    </row>
    <row r="15945" spans="1:4" x14ac:dyDescent="0.2">
      <c r="A15945" s="295">
        <v>0.21545980000000001</v>
      </c>
      <c r="B15945" s="295"/>
      <c r="C15945" s="295">
        <v>0.27769539999999998</v>
      </c>
      <c r="D15945" s="295"/>
    </row>
    <row r="15946" spans="1:4" x14ac:dyDescent="0.2">
      <c r="A15946" s="295">
        <v>0.21545980000000001</v>
      </c>
      <c r="B15946" s="295"/>
      <c r="C15946" s="295">
        <v>0.277644</v>
      </c>
      <c r="D15946" s="295"/>
    </row>
    <row r="15947" spans="1:4" x14ac:dyDescent="0.2">
      <c r="A15947" s="295">
        <v>0.2154346</v>
      </c>
      <c r="B15947" s="295"/>
      <c r="C15947" s="295">
        <v>0.27762940000000003</v>
      </c>
      <c r="D15947" s="295"/>
    </row>
    <row r="15948" spans="1:4" x14ac:dyDescent="0.2">
      <c r="A15948" s="295">
        <v>0.2154219</v>
      </c>
      <c r="B15948" s="295"/>
      <c r="C15948" s="295">
        <v>0.27761740000000001</v>
      </c>
      <c r="D15948" s="295"/>
    </row>
    <row r="15949" spans="1:4" x14ac:dyDescent="0.2">
      <c r="A15949" s="295">
        <v>0.21540680000000001</v>
      </c>
      <c r="B15949" s="295"/>
      <c r="C15949" s="295">
        <v>0.27758939999999999</v>
      </c>
      <c r="D15949" s="295"/>
    </row>
    <row r="15950" spans="1:4" x14ac:dyDescent="0.2">
      <c r="A15950" s="295">
        <v>0.21540680000000001</v>
      </c>
      <c r="B15950" s="295"/>
      <c r="C15950" s="295">
        <v>0.27756140000000001</v>
      </c>
      <c r="D15950" s="295"/>
    </row>
    <row r="15951" spans="1:4" x14ac:dyDescent="0.2">
      <c r="A15951" s="295">
        <v>0.2153931</v>
      </c>
      <c r="B15951" s="295"/>
      <c r="C15951" s="295">
        <v>0.27754909999999999</v>
      </c>
      <c r="D15951" s="295"/>
    </row>
    <row r="15952" spans="1:4" x14ac:dyDescent="0.2">
      <c r="A15952" s="295">
        <v>0.21536720000000001</v>
      </c>
      <c r="B15952" s="295"/>
      <c r="C15952" s="295">
        <v>0.27749649999999998</v>
      </c>
      <c r="D15952" s="295"/>
    </row>
    <row r="15953" spans="1:4" x14ac:dyDescent="0.2">
      <c r="A15953" s="295">
        <v>0.21536720000000001</v>
      </c>
      <c r="B15953" s="295"/>
      <c r="C15953" s="295">
        <v>0.27748309999999998</v>
      </c>
      <c r="D15953" s="295"/>
    </row>
    <row r="15954" spans="1:4" x14ac:dyDescent="0.2">
      <c r="A15954" s="295">
        <v>0.21534010000000001</v>
      </c>
      <c r="B15954" s="295"/>
      <c r="C15954" s="295">
        <v>0.27745619999999999</v>
      </c>
      <c r="D15954" s="295"/>
    </row>
    <row r="15955" spans="1:4" x14ac:dyDescent="0.2">
      <c r="A15955" s="295">
        <v>0.21534010000000001</v>
      </c>
      <c r="B15955" s="295"/>
      <c r="C15955" s="295">
        <v>0.27743050000000002</v>
      </c>
      <c r="D15955" s="295"/>
    </row>
    <row r="15956" spans="1:4" x14ac:dyDescent="0.2">
      <c r="A15956" s="295">
        <v>0.21531220000000001</v>
      </c>
      <c r="B15956" s="295"/>
      <c r="C15956" s="295">
        <v>0.27741710000000003</v>
      </c>
      <c r="D15956" s="295"/>
    </row>
    <row r="15957" spans="1:4" x14ac:dyDescent="0.2">
      <c r="A15957" s="295">
        <v>0.21531220000000001</v>
      </c>
      <c r="B15957" s="295"/>
      <c r="C15957" s="295">
        <v>0.27735219999999999</v>
      </c>
      <c r="D15957" s="295"/>
    </row>
    <row r="15958" spans="1:4" x14ac:dyDescent="0.2">
      <c r="A15958" s="295">
        <v>0.21528649999999999</v>
      </c>
      <c r="B15958" s="295"/>
      <c r="C15958" s="295">
        <v>0.27732380000000001</v>
      </c>
      <c r="D15958" s="295"/>
    </row>
    <row r="15959" spans="1:4" x14ac:dyDescent="0.2">
      <c r="A15959" s="295">
        <v>0.21527379999999999</v>
      </c>
      <c r="B15959" s="295"/>
      <c r="C15959" s="295">
        <v>0.2772985</v>
      </c>
      <c r="D15959" s="295"/>
    </row>
    <row r="15960" spans="1:4" x14ac:dyDescent="0.2">
      <c r="A15960" s="295">
        <v>0.2152607</v>
      </c>
      <c r="B15960" s="295"/>
      <c r="C15960" s="295">
        <v>0.2772847</v>
      </c>
      <c r="D15960" s="295"/>
    </row>
    <row r="15961" spans="1:4" x14ac:dyDescent="0.2">
      <c r="A15961" s="295">
        <v>0.21524860000000001</v>
      </c>
      <c r="B15961" s="295"/>
      <c r="C15961" s="295">
        <v>0.27724339999999997</v>
      </c>
      <c r="D15961" s="295"/>
    </row>
    <row r="15962" spans="1:4" x14ac:dyDescent="0.2">
      <c r="A15962" s="295">
        <v>0.21523349999999999</v>
      </c>
      <c r="B15962" s="295"/>
      <c r="C15962" s="295">
        <v>0.2772288</v>
      </c>
      <c r="D15962" s="295"/>
    </row>
    <row r="15963" spans="1:4" x14ac:dyDescent="0.2">
      <c r="A15963" s="295">
        <v>0.21523349999999999</v>
      </c>
      <c r="B15963" s="295"/>
      <c r="C15963" s="295">
        <v>0.27718900000000002</v>
      </c>
      <c r="D15963" s="295"/>
    </row>
    <row r="15964" spans="1:4" x14ac:dyDescent="0.2">
      <c r="A15964" s="295">
        <v>0.2152203</v>
      </c>
      <c r="B15964" s="295"/>
      <c r="C15964" s="295">
        <v>0.27715980000000001</v>
      </c>
      <c r="D15964" s="295"/>
    </row>
    <row r="15965" spans="1:4" x14ac:dyDescent="0.2">
      <c r="A15965" s="295">
        <v>0.2152076</v>
      </c>
      <c r="B15965" s="295"/>
      <c r="C15965" s="295">
        <v>0.27714640000000001</v>
      </c>
      <c r="D15965" s="295"/>
    </row>
    <row r="15966" spans="1:4" x14ac:dyDescent="0.2">
      <c r="A15966" s="295">
        <v>0.215194</v>
      </c>
      <c r="B15966" s="295"/>
      <c r="C15966" s="295">
        <v>0.27710509999999999</v>
      </c>
      <c r="D15966" s="295"/>
    </row>
    <row r="15967" spans="1:4" x14ac:dyDescent="0.2">
      <c r="A15967" s="295">
        <v>0.21518080000000001</v>
      </c>
      <c r="B15967" s="295"/>
      <c r="C15967" s="295">
        <v>0.27706730000000002</v>
      </c>
      <c r="D15967" s="295"/>
    </row>
    <row r="15968" spans="1:4" x14ac:dyDescent="0.2">
      <c r="A15968" s="295">
        <v>0.21518080000000001</v>
      </c>
      <c r="B15968" s="295"/>
      <c r="C15968" s="295">
        <v>0.27704299999999998</v>
      </c>
      <c r="D15968" s="295"/>
    </row>
    <row r="15969" spans="1:4" x14ac:dyDescent="0.2">
      <c r="A15969" s="295">
        <v>0.21518080000000001</v>
      </c>
      <c r="B15969" s="295"/>
      <c r="C15969" s="295">
        <v>0.27701720000000002</v>
      </c>
      <c r="D15969" s="295"/>
    </row>
    <row r="15970" spans="1:4" x14ac:dyDescent="0.2">
      <c r="A15970" s="295">
        <v>0.2151556</v>
      </c>
      <c r="B15970" s="295"/>
      <c r="C15970" s="295">
        <v>0.27697840000000001</v>
      </c>
      <c r="D15970" s="295"/>
    </row>
    <row r="15971" spans="1:4" x14ac:dyDescent="0.2">
      <c r="A15971" s="295">
        <v>0.21514050000000001</v>
      </c>
      <c r="B15971" s="295"/>
      <c r="C15971" s="295">
        <v>0.27693950000000001</v>
      </c>
      <c r="D15971" s="295"/>
    </row>
    <row r="15972" spans="1:4" x14ac:dyDescent="0.2">
      <c r="A15972" s="295">
        <v>0.21510209999999999</v>
      </c>
      <c r="B15972" s="295"/>
      <c r="C15972" s="295">
        <v>0.27689780000000003</v>
      </c>
      <c r="D15972" s="295"/>
    </row>
    <row r="15973" spans="1:4" x14ac:dyDescent="0.2">
      <c r="A15973" s="295">
        <v>0.21510209999999999</v>
      </c>
      <c r="B15973" s="295"/>
      <c r="C15973" s="295">
        <v>0.27684550000000002</v>
      </c>
      <c r="D15973" s="295"/>
    </row>
    <row r="15974" spans="1:4" x14ac:dyDescent="0.2">
      <c r="A15974" s="295">
        <v>0.21510209999999999</v>
      </c>
      <c r="B15974" s="295"/>
      <c r="C15974" s="295">
        <v>0.27682010000000001</v>
      </c>
      <c r="D15974" s="295"/>
    </row>
    <row r="15975" spans="1:4" x14ac:dyDescent="0.2">
      <c r="A15975" s="295">
        <v>0.2150733</v>
      </c>
      <c r="B15975" s="295"/>
      <c r="C15975" s="295">
        <v>0.27679179999999998</v>
      </c>
      <c r="D15975" s="295"/>
    </row>
    <row r="15976" spans="1:4" x14ac:dyDescent="0.2">
      <c r="A15976" s="295">
        <v>0.21506059999999999</v>
      </c>
      <c r="B15976" s="295"/>
      <c r="C15976" s="295">
        <v>0.27677839999999998</v>
      </c>
      <c r="D15976" s="295"/>
    </row>
    <row r="15977" spans="1:4" x14ac:dyDescent="0.2">
      <c r="A15977" s="295">
        <v>0.21506059999999999</v>
      </c>
      <c r="B15977" s="295"/>
      <c r="C15977" s="295">
        <v>0.2767541</v>
      </c>
      <c r="D15977" s="295"/>
    </row>
    <row r="15978" spans="1:4" x14ac:dyDescent="0.2">
      <c r="A15978" s="295">
        <v>0.2150474</v>
      </c>
      <c r="B15978" s="295"/>
      <c r="C15978" s="295">
        <v>0.2767288</v>
      </c>
      <c r="D15978" s="295"/>
    </row>
    <row r="15979" spans="1:4" x14ac:dyDescent="0.2">
      <c r="A15979" s="295">
        <v>0.21503539999999999</v>
      </c>
      <c r="B15979" s="295"/>
      <c r="C15979" s="295">
        <v>0.2767019</v>
      </c>
      <c r="D15979" s="295"/>
    </row>
    <row r="15980" spans="1:4" x14ac:dyDescent="0.2">
      <c r="A15980" s="295">
        <v>0.21500749999999999</v>
      </c>
      <c r="B15980" s="295"/>
      <c r="C15980" s="295">
        <v>0.2766885</v>
      </c>
      <c r="D15980" s="295"/>
    </row>
    <row r="15981" spans="1:4" x14ac:dyDescent="0.2">
      <c r="A15981" s="295">
        <v>0.21499550000000001</v>
      </c>
      <c r="B15981" s="295"/>
      <c r="C15981" s="295">
        <v>0.27662140000000002</v>
      </c>
      <c r="D15981" s="295"/>
    </row>
    <row r="15982" spans="1:4" x14ac:dyDescent="0.2">
      <c r="A15982" s="295">
        <v>0.21496670000000001</v>
      </c>
      <c r="B15982" s="295"/>
      <c r="C15982" s="295">
        <v>0.27660810000000002</v>
      </c>
      <c r="D15982" s="295"/>
    </row>
    <row r="15983" spans="1:4" x14ac:dyDescent="0.2">
      <c r="A15983" s="295">
        <v>0.21495359999999999</v>
      </c>
      <c r="B15983" s="295"/>
      <c r="C15983" s="295">
        <v>0.27659479999999997</v>
      </c>
      <c r="D15983" s="295"/>
    </row>
    <row r="15984" spans="1:4" x14ac:dyDescent="0.2">
      <c r="A15984" s="295">
        <v>0.21495359999999999</v>
      </c>
      <c r="B15984" s="295"/>
      <c r="C15984" s="295">
        <v>0.27658250000000001</v>
      </c>
      <c r="D15984" s="295"/>
    </row>
    <row r="15985" spans="1:4" x14ac:dyDescent="0.2">
      <c r="A15985" s="295">
        <v>0.2149384</v>
      </c>
      <c r="B15985" s="295"/>
      <c r="C15985" s="295">
        <v>0.27654380000000001</v>
      </c>
      <c r="D15985" s="295"/>
    </row>
    <row r="15986" spans="1:4" x14ac:dyDescent="0.2">
      <c r="A15986" s="295">
        <v>0.21492639999999999</v>
      </c>
      <c r="B15986" s="295"/>
      <c r="C15986" s="295">
        <v>0.27650340000000001</v>
      </c>
      <c r="D15986" s="295"/>
    </row>
    <row r="15987" spans="1:4" x14ac:dyDescent="0.2">
      <c r="A15987" s="295">
        <v>0.21492639999999999</v>
      </c>
      <c r="B15987" s="295"/>
      <c r="C15987" s="295">
        <v>0.2764896</v>
      </c>
      <c r="D15987" s="295"/>
    </row>
    <row r="15988" spans="1:4" x14ac:dyDescent="0.2">
      <c r="A15988" s="295">
        <v>0.21492639999999999</v>
      </c>
      <c r="B15988" s="295"/>
      <c r="C15988" s="295">
        <v>0.27644940000000001</v>
      </c>
      <c r="D15988" s="295"/>
    </row>
    <row r="15989" spans="1:4" x14ac:dyDescent="0.2">
      <c r="A15989" s="295">
        <v>0.21492639999999999</v>
      </c>
      <c r="B15989" s="295"/>
      <c r="C15989" s="295">
        <v>0.27644940000000001</v>
      </c>
      <c r="D15989" s="295"/>
    </row>
    <row r="15990" spans="1:4" x14ac:dyDescent="0.2">
      <c r="A15990" s="295">
        <v>0.21491370000000001</v>
      </c>
      <c r="B15990" s="295"/>
      <c r="C15990" s="295">
        <v>0.27643610000000002</v>
      </c>
      <c r="D15990" s="295"/>
    </row>
    <row r="15991" spans="1:4" x14ac:dyDescent="0.2">
      <c r="A15991" s="295">
        <v>0.21490000000000001</v>
      </c>
      <c r="B15991" s="295"/>
      <c r="C15991" s="295">
        <v>0.2764238</v>
      </c>
      <c r="D15991" s="295"/>
    </row>
    <row r="15992" spans="1:4" x14ac:dyDescent="0.2">
      <c r="A15992" s="295">
        <v>0.21490000000000001</v>
      </c>
      <c r="B15992" s="295"/>
      <c r="C15992" s="295">
        <v>0.27639710000000001</v>
      </c>
      <c r="D15992" s="295"/>
    </row>
    <row r="15993" spans="1:4" x14ac:dyDescent="0.2">
      <c r="A15993" s="295">
        <v>0.2148717</v>
      </c>
      <c r="B15993" s="295"/>
      <c r="C15993" s="295">
        <v>0.27635539999999997</v>
      </c>
      <c r="D15993" s="295"/>
    </row>
    <row r="15994" spans="1:4" x14ac:dyDescent="0.2">
      <c r="A15994" s="295">
        <v>0.21485860000000001</v>
      </c>
      <c r="B15994" s="295"/>
      <c r="C15994" s="295">
        <v>0.27634340000000002</v>
      </c>
      <c r="D15994" s="295"/>
    </row>
    <row r="15995" spans="1:4" x14ac:dyDescent="0.2">
      <c r="A15995" s="295">
        <v>0.21485860000000001</v>
      </c>
      <c r="B15995" s="295"/>
      <c r="C15995" s="295">
        <v>0.27634340000000002</v>
      </c>
      <c r="D15995" s="295"/>
    </row>
    <row r="15996" spans="1:4" x14ac:dyDescent="0.2">
      <c r="A15996" s="295">
        <v>0.21485860000000001</v>
      </c>
      <c r="B15996" s="295"/>
      <c r="C15996" s="295">
        <v>0.27630339999999998</v>
      </c>
      <c r="D15996" s="295"/>
    </row>
    <row r="15997" spans="1:4" x14ac:dyDescent="0.2">
      <c r="A15997" s="295">
        <v>0.2148465</v>
      </c>
      <c r="B15997" s="295"/>
      <c r="C15997" s="295">
        <v>0.27630329999999997</v>
      </c>
      <c r="D15997" s="295"/>
    </row>
    <row r="15998" spans="1:4" x14ac:dyDescent="0.2">
      <c r="A15998" s="295">
        <v>0.21483340000000001</v>
      </c>
      <c r="B15998" s="295"/>
      <c r="C15998" s="295">
        <v>0.27626309999999998</v>
      </c>
      <c r="D15998" s="295"/>
    </row>
    <row r="15999" spans="1:4" x14ac:dyDescent="0.2">
      <c r="A15999" s="295">
        <v>0.21481819999999999</v>
      </c>
      <c r="B15999" s="295"/>
      <c r="C15999" s="295">
        <v>0.27624939999999998</v>
      </c>
      <c r="D15999" s="295"/>
    </row>
    <row r="16000" spans="1:4" x14ac:dyDescent="0.2">
      <c r="A16000" s="295">
        <v>0.21477979999999999</v>
      </c>
      <c r="B16000" s="295"/>
      <c r="C16000" s="295">
        <v>0.27622380000000002</v>
      </c>
      <c r="D16000" s="295"/>
    </row>
    <row r="16001" spans="1:4" x14ac:dyDescent="0.2">
      <c r="A16001" s="295">
        <v>0.2147667</v>
      </c>
      <c r="B16001" s="295"/>
      <c r="C16001" s="295">
        <v>0.27621040000000002</v>
      </c>
      <c r="D16001" s="295"/>
    </row>
    <row r="16002" spans="1:4" x14ac:dyDescent="0.2">
      <c r="A16002" s="295">
        <v>0.2147667</v>
      </c>
      <c r="B16002" s="295"/>
      <c r="C16002" s="295">
        <v>0.27619840000000001</v>
      </c>
      <c r="D16002" s="295"/>
    </row>
    <row r="16003" spans="1:4" x14ac:dyDescent="0.2">
      <c r="A16003" s="295">
        <v>0.2147667</v>
      </c>
      <c r="B16003" s="295"/>
      <c r="C16003" s="295">
        <v>0.27614440000000001</v>
      </c>
      <c r="D16003" s="295"/>
    </row>
    <row r="16004" spans="1:4" x14ac:dyDescent="0.2">
      <c r="A16004" s="295">
        <v>0.2147531</v>
      </c>
      <c r="B16004" s="295"/>
      <c r="C16004" s="295">
        <v>0.27613110000000002</v>
      </c>
      <c r="D16004" s="295"/>
    </row>
    <row r="16005" spans="1:4" x14ac:dyDescent="0.2">
      <c r="A16005" s="295">
        <v>0.21473790000000001</v>
      </c>
      <c r="B16005" s="295"/>
      <c r="C16005" s="295">
        <v>0.27613110000000002</v>
      </c>
      <c r="D16005" s="295"/>
    </row>
    <row r="16006" spans="1:4" x14ac:dyDescent="0.2">
      <c r="A16006" s="295">
        <v>0.2147252</v>
      </c>
      <c r="B16006" s="295"/>
      <c r="C16006" s="295">
        <v>0.27610570000000001</v>
      </c>
      <c r="D16006" s="295"/>
    </row>
    <row r="16007" spans="1:4" x14ac:dyDescent="0.2">
      <c r="A16007" s="295">
        <v>0.21471319999999999</v>
      </c>
      <c r="B16007" s="295"/>
      <c r="C16007" s="295">
        <v>0.2760803</v>
      </c>
      <c r="D16007" s="295"/>
    </row>
    <row r="16008" spans="1:4" x14ac:dyDescent="0.2">
      <c r="A16008" s="295">
        <v>0.21471309999999999</v>
      </c>
      <c r="B16008" s="295"/>
      <c r="C16008" s="295">
        <v>0.27603030000000001</v>
      </c>
      <c r="D16008" s="295"/>
    </row>
    <row r="16009" spans="1:4" x14ac:dyDescent="0.2">
      <c r="A16009" s="295">
        <v>0.21471309999999999</v>
      </c>
      <c r="B16009" s="295"/>
      <c r="C16009" s="295">
        <v>0.27599030000000002</v>
      </c>
      <c r="D16009" s="295"/>
    </row>
    <row r="16010" spans="1:4" x14ac:dyDescent="0.2">
      <c r="A16010" s="295">
        <v>0.2146864</v>
      </c>
      <c r="B16010" s="295"/>
      <c r="C16010" s="295">
        <v>0.27599030000000002</v>
      </c>
      <c r="D16010" s="295"/>
    </row>
    <row r="16011" spans="1:4" x14ac:dyDescent="0.2">
      <c r="A16011" s="295">
        <v>0.21465919999999999</v>
      </c>
      <c r="B16011" s="295"/>
      <c r="C16011" s="295">
        <v>0.2759374</v>
      </c>
      <c r="D16011" s="295"/>
    </row>
    <row r="16012" spans="1:4" x14ac:dyDescent="0.2">
      <c r="A16012" s="295">
        <v>0.21464649999999999</v>
      </c>
      <c r="B16012" s="295"/>
      <c r="C16012" s="295">
        <v>0.27589970000000003</v>
      </c>
      <c r="D16012" s="295"/>
    </row>
    <row r="16013" spans="1:4" x14ac:dyDescent="0.2">
      <c r="A16013" s="295">
        <v>0.21464649999999999</v>
      </c>
      <c r="B16013" s="295"/>
      <c r="C16013" s="295">
        <v>0.27588639999999998</v>
      </c>
      <c r="D16013" s="295"/>
    </row>
    <row r="16014" spans="1:4" x14ac:dyDescent="0.2">
      <c r="A16014" s="295">
        <v>0.21464649999999999</v>
      </c>
      <c r="B16014" s="295"/>
      <c r="C16014" s="295">
        <v>0.27584599999999998</v>
      </c>
      <c r="D16014" s="295"/>
    </row>
    <row r="16015" spans="1:4" x14ac:dyDescent="0.2">
      <c r="A16015" s="295">
        <v>0.21461820000000001</v>
      </c>
      <c r="B16015" s="295"/>
      <c r="C16015" s="295">
        <v>0.27583259999999998</v>
      </c>
      <c r="D16015" s="295"/>
    </row>
    <row r="16016" spans="1:4" x14ac:dyDescent="0.2">
      <c r="A16016" s="295">
        <v>0.2146045</v>
      </c>
      <c r="B16016" s="295"/>
      <c r="C16016" s="295">
        <v>0.27579369999999997</v>
      </c>
      <c r="D16016" s="295"/>
    </row>
    <row r="16017" spans="1:4" x14ac:dyDescent="0.2">
      <c r="A16017" s="295">
        <v>0.21457979999999999</v>
      </c>
      <c r="B16017" s="295"/>
      <c r="C16017" s="295">
        <v>0.27575460000000002</v>
      </c>
      <c r="D16017" s="295"/>
    </row>
    <row r="16018" spans="1:4" x14ac:dyDescent="0.2">
      <c r="A16018" s="295">
        <v>0.21457979999999999</v>
      </c>
      <c r="B16018" s="295"/>
      <c r="C16018" s="295">
        <v>0.27575460000000002</v>
      </c>
      <c r="D16018" s="295"/>
    </row>
    <row r="16019" spans="1:4" x14ac:dyDescent="0.2">
      <c r="A16019" s="295">
        <v>0.21457979999999999</v>
      </c>
      <c r="B16019" s="295"/>
      <c r="C16019" s="295">
        <v>0.2756999</v>
      </c>
      <c r="D16019" s="295"/>
    </row>
    <row r="16020" spans="1:4" x14ac:dyDescent="0.2">
      <c r="A16020" s="295">
        <v>0.21457979999999999</v>
      </c>
      <c r="B16020" s="295"/>
      <c r="C16020" s="295">
        <v>0.27567390000000003</v>
      </c>
      <c r="D16020" s="295"/>
    </row>
    <row r="16021" spans="1:4" x14ac:dyDescent="0.2">
      <c r="A16021" s="295">
        <v>0.21453820000000001</v>
      </c>
      <c r="B16021" s="295"/>
      <c r="C16021" s="295">
        <v>0.27564860000000002</v>
      </c>
      <c r="D16021" s="295"/>
    </row>
    <row r="16022" spans="1:4" x14ac:dyDescent="0.2">
      <c r="A16022" s="295">
        <v>0.2145251</v>
      </c>
      <c r="B16022" s="295"/>
      <c r="C16022" s="295">
        <v>0.27564860000000002</v>
      </c>
      <c r="D16022" s="295"/>
    </row>
    <row r="16023" spans="1:4" x14ac:dyDescent="0.2">
      <c r="A16023" s="295">
        <v>0.21451310000000001</v>
      </c>
      <c r="B16023" s="295"/>
      <c r="C16023" s="295">
        <v>0.27559739999999999</v>
      </c>
      <c r="D16023" s="295"/>
    </row>
    <row r="16024" spans="1:4" x14ac:dyDescent="0.2">
      <c r="A16024" s="295">
        <v>0.21451310000000001</v>
      </c>
      <c r="B16024" s="295"/>
      <c r="C16024" s="295">
        <v>0.27558270000000001</v>
      </c>
      <c r="D16024" s="295"/>
    </row>
    <row r="16025" spans="1:4" x14ac:dyDescent="0.2">
      <c r="A16025" s="295">
        <v>0.21448790000000001</v>
      </c>
      <c r="B16025" s="295"/>
      <c r="C16025" s="295">
        <v>0.2755436</v>
      </c>
      <c r="D16025" s="295"/>
    </row>
    <row r="16026" spans="1:4" x14ac:dyDescent="0.2">
      <c r="A16026" s="295">
        <v>0.21448790000000001</v>
      </c>
      <c r="B16026" s="295"/>
      <c r="C16026" s="295">
        <v>0.27551759999999997</v>
      </c>
      <c r="D16026" s="295"/>
    </row>
    <row r="16027" spans="1:4" x14ac:dyDescent="0.2">
      <c r="A16027" s="295">
        <v>0.21447269999999999</v>
      </c>
      <c r="B16027" s="295"/>
      <c r="C16027" s="295">
        <v>0.275503</v>
      </c>
      <c r="D16027" s="295"/>
    </row>
    <row r="16028" spans="1:4" x14ac:dyDescent="0.2">
      <c r="A16028" s="295">
        <v>0.21446000000000001</v>
      </c>
      <c r="B16028" s="295"/>
      <c r="C16028" s="295">
        <v>0.27547759999999999</v>
      </c>
      <c r="D16028" s="295"/>
    </row>
    <row r="16029" spans="1:4" x14ac:dyDescent="0.2">
      <c r="A16029" s="295">
        <v>0.2144344</v>
      </c>
      <c r="B16029" s="295"/>
      <c r="C16029" s="295">
        <v>0.27546300000000001</v>
      </c>
      <c r="D16029" s="295"/>
    </row>
    <row r="16030" spans="1:4" x14ac:dyDescent="0.2">
      <c r="A16030" s="295">
        <v>0.2144344</v>
      </c>
      <c r="B16030" s="295"/>
      <c r="C16030" s="295">
        <v>0.27544829999999998</v>
      </c>
      <c r="D16030" s="295"/>
    </row>
    <row r="16031" spans="1:4" x14ac:dyDescent="0.2">
      <c r="A16031" s="295">
        <v>0.21442120000000001</v>
      </c>
      <c r="B16031" s="295"/>
      <c r="C16031" s="295">
        <v>0.2754103</v>
      </c>
      <c r="D16031" s="295"/>
    </row>
    <row r="16032" spans="1:4" x14ac:dyDescent="0.2">
      <c r="A16032" s="295">
        <v>0.21442120000000001</v>
      </c>
      <c r="B16032" s="295"/>
      <c r="C16032" s="295">
        <v>0.275397</v>
      </c>
      <c r="D16032" s="295"/>
    </row>
    <row r="16033" spans="1:4" x14ac:dyDescent="0.2">
      <c r="A16033" s="295">
        <v>0.2144076</v>
      </c>
      <c r="B16033" s="295"/>
      <c r="C16033" s="295">
        <v>0.27536769999999999</v>
      </c>
      <c r="D16033" s="295"/>
    </row>
    <row r="16034" spans="1:4" x14ac:dyDescent="0.2">
      <c r="A16034" s="295">
        <v>0.21439440000000001</v>
      </c>
      <c r="B16034" s="295"/>
      <c r="C16034" s="295">
        <v>0.27531369999999999</v>
      </c>
      <c r="D16034" s="295"/>
    </row>
    <row r="16035" spans="1:4" x14ac:dyDescent="0.2">
      <c r="A16035" s="295">
        <v>0.21437929999999999</v>
      </c>
      <c r="B16035" s="295"/>
      <c r="C16035" s="295">
        <v>0.27528570000000002</v>
      </c>
      <c r="D16035" s="295"/>
    </row>
    <row r="16036" spans="1:4" x14ac:dyDescent="0.2">
      <c r="A16036" s="295">
        <v>0.21437929999999999</v>
      </c>
      <c r="B16036" s="295"/>
      <c r="C16036" s="295">
        <v>0.27523310000000001</v>
      </c>
      <c r="D16036" s="295"/>
    </row>
    <row r="16037" spans="1:4" x14ac:dyDescent="0.2">
      <c r="A16037" s="295">
        <v>0.21434139999999999</v>
      </c>
      <c r="B16037" s="295"/>
      <c r="C16037" s="295">
        <v>0.27521970000000001</v>
      </c>
      <c r="D16037" s="295"/>
    </row>
    <row r="16038" spans="1:4" x14ac:dyDescent="0.2">
      <c r="A16038" s="295">
        <v>0.21434139999999999</v>
      </c>
      <c r="B16038" s="295"/>
      <c r="C16038" s="295">
        <v>0.27519280000000002</v>
      </c>
      <c r="D16038" s="295"/>
    </row>
    <row r="16039" spans="1:4" x14ac:dyDescent="0.2">
      <c r="A16039" s="295">
        <v>0.21432619999999999</v>
      </c>
      <c r="B16039" s="295"/>
      <c r="C16039" s="295">
        <v>0.27517950000000002</v>
      </c>
      <c r="D16039" s="295"/>
    </row>
    <row r="16040" spans="1:4" x14ac:dyDescent="0.2">
      <c r="A16040" s="295">
        <v>0.21432619999999999</v>
      </c>
      <c r="B16040" s="295"/>
      <c r="C16040" s="295">
        <v>0.27516479999999999</v>
      </c>
      <c r="D16040" s="295"/>
    </row>
    <row r="16041" spans="1:4" x14ac:dyDescent="0.2">
      <c r="A16041" s="295">
        <v>0.21429989999999999</v>
      </c>
      <c r="B16041" s="295"/>
      <c r="C16041" s="295">
        <v>0.27513880000000002</v>
      </c>
      <c r="D16041" s="295"/>
    </row>
    <row r="16042" spans="1:4" x14ac:dyDescent="0.2">
      <c r="A16042" s="295">
        <v>0.21429989999999999</v>
      </c>
      <c r="B16042" s="295"/>
      <c r="C16042" s="295">
        <v>0.27511459999999999</v>
      </c>
      <c r="D16042" s="295"/>
    </row>
    <row r="16043" spans="1:4" x14ac:dyDescent="0.2">
      <c r="A16043" s="295">
        <v>0.2142878</v>
      </c>
      <c r="B16043" s="295"/>
      <c r="C16043" s="295">
        <v>0.2750476</v>
      </c>
      <c r="D16043" s="295"/>
    </row>
    <row r="16044" spans="1:4" x14ac:dyDescent="0.2">
      <c r="A16044" s="295">
        <v>0.2142878</v>
      </c>
      <c r="B16044" s="295"/>
      <c r="C16044" s="295">
        <v>0.27500999999999998</v>
      </c>
      <c r="D16044" s="295"/>
    </row>
    <row r="16045" spans="1:4" x14ac:dyDescent="0.2">
      <c r="A16045" s="295">
        <v>0.2142751</v>
      </c>
      <c r="B16045" s="295"/>
      <c r="C16045" s="295">
        <v>0.27496939999999997</v>
      </c>
      <c r="D16045" s="295"/>
    </row>
    <row r="16046" spans="1:4" x14ac:dyDescent="0.2">
      <c r="A16046" s="295">
        <v>0.2142492</v>
      </c>
      <c r="B16046" s="295"/>
      <c r="C16046" s="295">
        <v>0.27494400000000002</v>
      </c>
      <c r="D16046" s="295"/>
    </row>
    <row r="16047" spans="1:4" x14ac:dyDescent="0.2">
      <c r="A16047" s="295">
        <v>0.2142492</v>
      </c>
      <c r="B16047" s="295"/>
      <c r="C16047" s="295">
        <v>0.27491840000000001</v>
      </c>
      <c r="D16047" s="295"/>
    </row>
    <row r="16048" spans="1:4" x14ac:dyDescent="0.2">
      <c r="A16048" s="295">
        <v>0.21422040000000001</v>
      </c>
      <c r="B16048" s="295"/>
      <c r="C16048" s="295">
        <v>0.27490629999999999</v>
      </c>
      <c r="D16048" s="295"/>
    </row>
    <row r="16049" spans="1:4" x14ac:dyDescent="0.2">
      <c r="A16049" s="295">
        <v>0.21422040000000001</v>
      </c>
      <c r="B16049" s="295"/>
      <c r="C16049" s="295">
        <v>0.27485369999999998</v>
      </c>
      <c r="D16049" s="295"/>
    </row>
    <row r="16050" spans="1:4" x14ac:dyDescent="0.2">
      <c r="A16050" s="295">
        <v>0.21420839999999999</v>
      </c>
      <c r="B16050" s="295"/>
      <c r="C16050" s="295">
        <v>0.27485369999999998</v>
      </c>
      <c r="D16050" s="295"/>
    </row>
    <row r="16051" spans="1:4" x14ac:dyDescent="0.2">
      <c r="A16051" s="295">
        <v>0.21419569999999999</v>
      </c>
      <c r="B16051" s="295"/>
      <c r="C16051" s="295">
        <v>0.274816</v>
      </c>
      <c r="D16051" s="295"/>
    </row>
    <row r="16052" spans="1:4" x14ac:dyDescent="0.2">
      <c r="A16052" s="295">
        <v>0.2141826</v>
      </c>
      <c r="B16052" s="295"/>
      <c r="C16052" s="295">
        <v>0.27478770000000002</v>
      </c>
      <c r="D16052" s="295"/>
    </row>
    <row r="16053" spans="1:4" x14ac:dyDescent="0.2">
      <c r="A16053" s="295">
        <v>0.2141826</v>
      </c>
      <c r="B16053" s="295"/>
      <c r="C16053" s="295">
        <v>0.27477430000000003</v>
      </c>
      <c r="D16053" s="295"/>
    </row>
    <row r="16054" spans="1:4" x14ac:dyDescent="0.2">
      <c r="A16054" s="295">
        <v>0.21416740000000001</v>
      </c>
      <c r="B16054" s="295"/>
      <c r="C16054" s="295">
        <v>0.27476230000000001</v>
      </c>
      <c r="D16054" s="295"/>
    </row>
    <row r="16055" spans="1:4" x14ac:dyDescent="0.2">
      <c r="A16055" s="295">
        <v>0.21414059999999999</v>
      </c>
      <c r="B16055" s="295"/>
      <c r="C16055" s="295">
        <v>0.27473520000000001</v>
      </c>
      <c r="D16055" s="295"/>
    </row>
    <row r="16056" spans="1:4" x14ac:dyDescent="0.2">
      <c r="A16056" s="295">
        <v>0.2141286</v>
      </c>
      <c r="B16056" s="295"/>
      <c r="C16056" s="295">
        <v>0.27470830000000002</v>
      </c>
      <c r="D16056" s="295"/>
    </row>
    <row r="16057" spans="1:4" x14ac:dyDescent="0.2">
      <c r="A16057" s="295">
        <v>0.21411659999999999</v>
      </c>
      <c r="B16057" s="295"/>
      <c r="C16057" s="295">
        <v>0.2746963</v>
      </c>
      <c r="D16057" s="295"/>
    </row>
    <row r="16058" spans="1:4" x14ac:dyDescent="0.2">
      <c r="A16058" s="295">
        <v>0.21410380000000001</v>
      </c>
      <c r="B16058" s="295"/>
      <c r="C16058" s="295">
        <v>0.27468419999999999</v>
      </c>
      <c r="D16058" s="295"/>
    </row>
    <row r="16059" spans="1:4" x14ac:dyDescent="0.2">
      <c r="A16059" s="295">
        <v>0.21410380000000001</v>
      </c>
      <c r="B16059" s="295"/>
      <c r="C16059" s="295">
        <v>0.2746442</v>
      </c>
      <c r="D16059" s="295"/>
    </row>
    <row r="16060" spans="1:4" x14ac:dyDescent="0.2">
      <c r="A16060" s="295">
        <v>0.21410380000000001</v>
      </c>
      <c r="B16060" s="295"/>
      <c r="C16060" s="295">
        <v>0.27461750000000001</v>
      </c>
      <c r="D16060" s="295"/>
    </row>
    <row r="16061" spans="1:4" x14ac:dyDescent="0.2">
      <c r="A16061" s="295">
        <v>0.21410380000000001</v>
      </c>
      <c r="B16061" s="295"/>
      <c r="C16061" s="295">
        <v>0.27457579999999998</v>
      </c>
      <c r="D16061" s="295"/>
    </row>
    <row r="16062" spans="1:4" x14ac:dyDescent="0.2">
      <c r="A16062" s="295">
        <v>0.21407870000000001</v>
      </c>
      <c r="B16062" s="295"/>
      <c r="C16062" s="295">
        <v>0.27448400000000001</v>
      </c>
      <c r="D16062" s="295"/>
    </row>
    <row r="16063" spans="1:4" x14ac:dyDescent="0.2">
      <c r="A16063" s="295">
        <v>0.21406349999999999</v>
      </c>
      <c r="B16063" s="295"/>
      <c r="C16063" s="295">
        <v>0.27447169999999999</v>
      </c>
      <c r="D16063" s="295"/>
    </row>
    <row r="16064" spans="1:4" x14ac:dyDescent="0.2">
      <c r="A16064" s="295">
        <v>0.21402470000000001</v>
      </c>
      <c r="B16064" s="295"/>
      <c r="C16064" s="295">
        <v>0.27444380000000002</v>
      </c>
      <c r="D16064" s="295"/>
    </row>
    <row r="16065" spans="1:4" x14ac:dyDescent="0.2">
      <c r="A16065" s="295">
        <v>0.21402470000000001</v>
      </c>
      <c r="B16065" s="295"/>
      <c r="C16065" s="295">
        <v>0.27441670000000001</v>
      </c>
      <c r="D16065" s="295"/>
    </row>
    <row r="16066" spans="1:4" x14ac:dyDescent="0.2">
      <c r="A16066" s="295">
        <v>0.21399989999999999</v>
      </c>
      <c r="B16066" s="295"/>
      <c r="C16066" s="295">
        <v>0.2743776</v>
      </c>
      <c r="D16066" s="295"/>
    </row>
    <row r="16067" spans="1:4" x14ac:dyDescent="0.2">
      <c r="A16067" s="295">
        <v>0.21399989999999999</v>
      </c>
      <c r="B16067" s="295"/>
      <c r="C16067" s="295">
        <v>0.27433760000000001</v>
      </c>
      <c r="D16067" s="295"/>
    </row>
    <row r="16068" spans="1:4" x14ac:dyDescent="0.2">
      <c r="A16068" s="295">
        <v>0.21396270000000001</v>
      </c>
      <c r="B16068" s="295"/>
      <c r="C16068" s="295">
        <v>0.27433760000000001</v>
      </c>
      <c r="D16068" s="295"/>
    </row>
    <row r="16069" spans="1:4" x14ac:dyDescent="0.2">
      <c r="A16069" s="295">
        <v>0.21396270000000001</v>
      </c>
      <c r="B16069" s="295"/>
      <c r="C16069" s="295">
        <v>0.2742849</v>
      </c>
      <c r="D16069" s="295"/>
    </row>
    <row r="16070" spans="1:4" x14ac:dyDescent="0.2">
      <c r="A16070" s="295">
        <v>0.21393390000000001</v>
      </c>
      <c r="B16070" s="295"/>
      <c r="C16070" s="295">
        <v>0.2742849</v>
      </c>
      <c r="D16070" s="295"/>
    </row>
    <row r="16071" spans="1:4" x14ac:dyDescent="0.2">
      <c r="A16071" s="295">
        <v>0.21392079999999999</v>
      </c>
      <c r="B16071" s="295"/>
      <c r="C16071" s="295">
        <v>0.2742715</v>
      </c>
      <c r="D16071" s="295"/>
    </row>
    <row r="16072" spans="1:4" x14ac:dyDescent="0.2">
      <c r="A16072" s="295">
        <v>0.21390809999999999</v>
      </c>
      <c r="B16072" s="295"/>
      <c r="C16072" s="295">
        <v>0.27422980000000002</v>
      </c>
      <c r="D16072" s="295"/>
    </row>
    <row r="16073" spans="1:4" x14ac:dyDescent="0.2">
      <c r="A16073" s="295">
        <v>0.21390809999999999</v>
      </c>
      <c r="B16073" s="295"/>
      <c r="C16073" s="295">
        <v>0.2742058</v>
      </c>
      <c r="D16073" s="295"/>
    </row>
    <row r="16074" spans="1:4" x14ac:dyDescent="0.2">
      <c r="A16074" s="295">
        <v>0.21390809999999999</v>
      </c>
      <c r="B16074" s="295"/>
      <c r="C16074" s="295">
        <v>0.27416439999999997</v>
      </c>
      <c r="D16074" s="295"/>
    </row>
    <row r="16075" spans="1:4" x14ac:dyDescent="0.2">
      <c r="A16075" s="295">
        <v>0.21389540000000001</v>
      </c>
      <c r="B16075" s="295"/>
      <c r="C16075" s="295">
        <v>0.27413880000000002</v>
      </c>
      <c r="D16075" s="295"/>
    </row>
    <row r="16076" spans="1:4" x14ac:dyDescent="0.2">
      <c r="A16076" s="295">
        <v>0.21385499999999999</v>
      </c>
      <c r="B16076" s="295"/>
      <c r="C16076" s="295">
        <v>0.27411049999999998</v>
      </c>
      <c r="D16076" s="295"/>
    </row>
    <row r="16077" spans="1:4" x14ac:dyDescent="0.2">
      <c r="A16077" s="295">
        <v>0.21384300000000001</v>
      </c>
      <c r="B16077" s="295"/>
      <c r="C16077" s="295">
        <v>0.27408339999999998</v>
      </c>
      <c r="D16077" s="295"/>
    </row>
    <row r="16078" spans="1:4" x14ac:dyDescent="0.2">
      <c r="A16078" s="295">
        <v>0.2138166</v>
      </c>
      <c r="B16078" s="295"/>
      <c r="C16078" s="295">
        <v>0.2740688</v>
      </c>
      <c r="D16078" s="295"/>
    </row>
    <row r="16079" spans="1:4" x14ac:dyDescent="0.2">
      <c r="A16079" s="295">
        <v>0.2138166</v>
      </c>
      <c r="B16079" s="295"/>
      <c r="C16079" s="295">
        <v>0.27401740000000002</v>
      </c>
      <c r="D16079" s="295"/>
    </row>
    <row r="16080" spans="1:4" x14ac:dyDescent="0.2">
      <c r="A16080" s="295">
        <v>0.2138166</v>
      </c>
      <c r="B16080" s="295"/>
      <c r="C16080" s="295">
        <v>0.27400409999999997</v>
      </c>
      <c r="D16080" s="295"/>
    </row>
    <row r="16081" spans="1:4" x14ac:dyDescent="0.2">
      <c r="A16081" s="295">
        <v>0.2137888</v>
      </c>
      <c r="B16081" s="295"/>
      <c r="C16081" s="295">
        <v>0.27397870000000002</v>
      </c>
      <c r="D16081" s="295"/>
    </row>
    <row r="16082" spans="1:4" x14ac:dyDescent="0.2">
      <c r="A16082" s="295">
        <v>0.2137636</v>
      </c>
      <c r="B16082" s="295"/>
      <c r="C16082" s="295">
        <v>0.27397870000000002</v>
      </c>
      <c r="D16082" s="295"/>
    </row>
    <row r="16083" spans="1:4" x14ac:dyDescent="0.2">
      <c r="A16083" s="295">
        <v>0.2137636</v>
      </c>
      <c r="B16083" s="295"/>
      <c r="C16083" s="295">
        <v>0.27395029999999998</v>
      </c>
      <c r="D16083" s="295"/>
    </row>
    <row r="16084" spans="1:4" x14ac:dyDescent="0.2">
      <c r="A16084" s="295">
        <v>0.21375050000000001</v>
      </c>
      <c r="B16084" s="295"/>
      <c r="C16084" s="295">
        <v>0.27392230000000001</v>
      </c>
      <c r="D16084" s="295"/>
    </row>
    <row r="16085" spans="1:4" x14ac:dyDescent="0.2">
      <c r="A16085" s="295">
        <v>0.2137241</v>
      </c>
      <c r="B16085" s="295"/>
      <c r="C16085" s="295">
        <v>0.27389629999999998</v>
      </c>
      <c r="D16085" s="295"/>
    </row>
    <row r="16086" spans="1:4" x14ac:dyDescent="0.2">
      <c r="A16086" s="295">
        <v>0.21370890000000001</v>
      </c>
      <c r="B16086" s="295"/>
      <c r="C16086" s="295">
        <v>0.27388430000000002</v>
      </c>
      <c r="D16086" s="295"/>
    </row>
    <row r="16087" spans="1:4" x14ac:dyDescent="0.2">
      <c r="A16087" s="295">
        <v>0.21370890000000001</v>
      </c>
      <c r="B16087" s="295"/>
      <c r="C16087" s="295">
        <v>0.27384429999999998</v>
      </c>
      <c r="D16087" s="295"/>
    </row>
    <row r="16088" spans="1:4" x14ac:dyDescent="0.2">
      <c r="A16088" s="295">
        <v>0.21370890000000001</v>
      </c>
      <c r="B16088" s="295"/>
      <c r="C16088" s="295">
        <v>0.27383049999999998</v>
      </c>
      <c r="D16088" s="295"/>
    </row>
    <row r="16089" spans="1:4" x14ac:dyDescent="0.2">
      <c r="A16089" s="295">
        <v>0.21370890000000001</v>
      </c>
      <c r="B16089" s="295"/>
      <c r="C16089" s="295">
        <v>0.27380460000000001</v>
      </c>
      <c r="D16089" s="295"/>
    </row>
    <row r="16090" spans="1:4" x14ac:dyDescent="0.2">
      <c r="A16090" s="295">
        <v>0.2136817</v>
      </c>
      <c r="B16090" s="295"/>
      <c r="C16090" s="295">
        <v>0.27376450000000002</v>
      </c>
      <c r="D16090" s="295"/>
    </row>
    <row r="16091" spans="1:4" x14ac:dyDescent="0.2">
      <c r="A16091" s="295">
        <v>0.2136422</v>
      </c>
      <c r="B16091" s="295"/>
      <c r="C16091" s="295">
        <v>0.27371509999999999</v>
      </c>
      <c r="D16091" s="295"/>
    </row>
    <row r="16092" spans="1:4" x14ac:dyDescent="0.2">
      <c r="A16092" s="295">
        <v>0.21362709999999999</v>
      </c>
      <c r="B16092" s="295"/>
      <c r="C16092" s="295">
        <v>0.27365040000000002</v>
      </c>
      <c r="D16092" s="295"/>
    </row>
    <row r="16093" spans="1:4" x14ac:dyDescent="0.2">
      <c r="A16093" s="295">
        <v>0.21362709999999999</v>
      </c>
      <c r="B16093" s="295"/>
      <c r="C16093" s="295">
        <v>0.27365040000000002</v>
      </c>
      <c r="D16093" s="295"/>
    </row>
    <row r="16094" spans="1:4" x14ac:dyDescent="0.2">
      <c r="A16094" s="295">
        <v>0.21362709999999999</v>
      </c>
      <c r="B16094" s="295"/>
      <c r="C16094" s="295">
        <v>0.27363569999999998</v>
      </c>
      <c r="D16094" s="295"/>
    </row>
    <row r="16095" spans="1:4" x14ac:dyDescent="0.2">
      <c r="A16095" s="295">
        <v>0.213615</v>
      </c>
      <c r="B16095" s="295"/>
      <c r="C16095" s="295">
        <v>0.27358329999999997</v>
      </c>
      <c r="D16095" s="295"/>
    </row>
    <row r="16096" spans="1:4" x14ac:dyDescent="0.2">
      <c r="A16096" s="295">
        <v>0.21358630000000001</v>
      </c>
      <c r="B16096" s="295"/>
      <c r="C16096" s="295">
        <v>0.27354260000000002</v>
      </c>
      <c r="D16096" s="295"/>
    </row>
    <row r="16097" spans="1:4" x14ac:dyDescent="0.2">
      <c r="A16097" s="295">
        <v>0.2135862</v>
      </c>
      <c r="B16097" s="295"/>
      <c r="C16097" s="295">
        <v>0.2735052</v>
      </c>
      <c r="D16097" s="295"/>
    </row>
    <row r="16098" spans="1:4" x14ac:dyDescent="0.2">
      <c r="A16098" s="295">
        <v>0.21356040000000001</v>
      </c>
      <c r="B16098" s="295"/>
      <c r="C16098" s="295">
        <v>0.27347719999999998</v>
      </c>
      <c r="D16098" s="295"/>
    </row>
    <row r="16099" spans="1:4" x14ac:dyDescent="0.2">
      <c r="A16099" s="295">
        <v>0.21356040000000001</v>
      </c>
      <c r="B16099" s="295"/>
      <c r="C16099" s="295">
        <v>0.27344930000000001</v>
      </c>
      <c r="D16099" s="295"/>
    </row>
    <row r="16100" spans="1:4" x14ac:dyDescent="0.2">
      <c r="A16100" s="295">
        <v>0.2135484</v>
      </c>
      <c r="B16100" s="295"/>
      <c r="C16100" s="295">
        <v>0.27343719999999999</v>
      </c>
      <c r="D16100" s="295"/>
    </row>
    <row r="16101" spans="1:4" x14ac:dyDescent="0.2">
      <c r="A16101" s="295">
        <v>0.21353320000000001</v>
      </c>
      <c r="B16101" s="295"/>
      <c r="C16101" s="295">
        <v>0.2734239</v>
      </c>
      <c r="D16101" s="295"/>
    </row>
    <row r="16102" spans="1:4" x14ac:dyDescent="0.2">
      <c r="A16102" s="295">
        <v>0.21352119999999999</v>
      </c>
      <c r="B16102" s="295"/>
      <c r="C16102" s="295">
        <v>0.2733699</v>
      </c>
      <c r="D16102" s="295"/>
    </row>
    <row r="16103" spans="1:4" x14ac:dyDescent="0.2">
      <c r="A16103" s="295">
        <v>0.21352119999999999</v>
      </c>
      <c r="B16103" s="295"/>
      <c r="C16103" s="295">
        <v>0.27335530000000002</v>
      </c>
      <c r="D16103" s="295"/>
    </row>
    <row r="16104" spans="1:4" x14ac:dyDescent="0.2">
      <c r="A16104" s="295">
        <v>0.21352119999999999</v>
      </c>
      <c r="B16104" s="295"/>
      <c r="C16104" s="295">
        <v>0.27328819999999998</v>
      </c>
      <c r="D16104" s="295"/>
    </row>
    <row r="16105" spans="1:4" x14ac:dyDescent="0.2">
      <c r="A16105" s="295">
        <v>0.21349480000000001</v>
      </c>
      <c r="B16105" s="295"/>
      <c r="C16105" s="295">
        <v>0.27322259999999998</v>
      </c>
      <c r="D16105" s="295"/>
    </row>
    <row r="16106" spans="1:4" x14ac:dyDescent="0.2">
      <c r="A16106" s="295">
        <v>0.21347969999999999</v>
      </c>
      <c r="B16106" s="295"/>
      <c r="C16106" s="295">
        <v>0.27321050000000002</v>
      </c>
      <c r="D16106" s="295"/>
    </row>
    <row r="16107" spans="1:4" x14ac:dyDescent="0.2">
      <c r="A16107" s="295">
        <v>0.2134665</v>
      </c>
      <c r="B16107" s="295"/>
      <c r="C16107" s="295">
        <v>0.27315790000000001</v>
      </c>
      <c r="D16107" s="295"/>
    </row>
    <row r="16108" spans="1:4" x14ac:dyDescent="0.2">
      <c r="A16108" s="295">
        <v>0.21345449999999999</v>
      </c>
      <c r="B16108" s="295"/>
      <c r="C16108" s="295">
        <v>0.27311780000000002</v>
      </c>
      <c r="D16108" s="295"/>
    </row>
    <row r="16109" spans="1:4" x14ac:dyDescent="0.2">
      <c r="A16109" s="295">
        <v>0.2134413</v>
      </c>
      <c r="B16109" s="295"/>
      <c r="C16109" s="295">
        <v>0.27310580000000001</v>
      </c>
      <c r="D16109" s="295"/>
    </row>
    <row r="16110" spans="1:4" x14ac:dyDescent="0.2">
      <c r="A16110" s="295">
        <v>0.2134277</v>
      </c>
      <c r="B16110" s="295"/>
      <c r="C16110" s="295">
        <v>0.27308149999999998</v>
      </c>
      <c r="D16110" s="295"/>
    </row>
    <row r="16111" spans="1:4" x14ac:dyDescent="0.2">
      <c r="A16111" s="295">
        <v>0.21341499999999999</v>
      </c>
      <c r="B16111" s="295"/>
      <c r="C16111" s="295">
        <v>0.2730398</v>
      </c>
      <c r="D16111" s="295"/>
    </row>
    <row r="16112" spans="1:4" x14ac:dyDescent="0.2">
      <c r="A16112" s="295">
        <v>0.21340290000000001</v>
      </c>
      <c r="B16112" s="295"/>
      <c r="C16112" s="295">
        <v>0.27301419999999998</v>
      </c>
      <c r="D16112" s="295"/>
    </row>
    <row r="16113" spans="1:4" x14ac:dyDescent="0.2">
      <c r="A16113" s="295">
        <v>0.21338779999999999</v>
      </c>
      <c r="B16113" s="295"/>
      <c r="C16113" s="295">
        <v>0.27300219999999997</v>
      </c>
      <c r="D16113" s="295"/>
    </row>
    <row r="16114" spans="1:4" x14ac:dyDescent="0.2">
      <c r="A16114" s="295">
        <v>0.2133746</v>
      </c>
      <c r="B16114" s="295"/>
      <c r="C16114" s="295">
        <v>0.27298749999999999</v>
      </c>
      <c r="D16114" s="295"/>
    </row>
    <row r="16115" spans="1:4" x14ac:dyDescent="0.2">
      <c r="A16115" s="295">
        <v>0.2133746</v>
      </c>
      <c r="B16115" s="295"/>
      <c r="C16115" s="295">
        <v>0.27294580000000002</v>
      </c>
      <c r="D16115" s="295"/>
    </row>
    <row r="16116" spans="1:4" x14ac:dyDescent="0.2">
      <c r="A16116" s="295">
        <v>0.2133746</v>
      </c>
      <c r="B16116" s="295"/>
      <c r="C16116" s="295">
        <v>0.27291910000000003</v>
      </c>
      <c r="D16116" s="295"/>
    </row>
    <row r="16117" spans="1:4" x14ac:dyDescent="0.2">
      <c r="A16117" s="295">
        <v>0.21334639999999999</v>
      </c>
      <c r="B16117" s="295"/>
      <c r="C16117" s="295">
        <v>0.27289210000000003</v>
      </c>
      <c r="D16117" s="295"/>
    </row>
    <row r="16118" spans="1:4" x14ac:dyDescent="0.2">
      <c r="A16118" s="295">
        <v>0.21334639999999999</v>
      </c>
      <c r="B16118" s="295"/>
      <c r="C16118" s="295">
        <v>0.2728372</v>
      </c>
      <c r="D16118" s="295"/>
    </row>
    <row r="16119" spans="1:4" x14ac:dyDescent="0.2">
      <c r="A16119" s="295">
        <v>0.2133216</v>
      </c>
      <c r="B16119" s="295"/>
      <c r="C16119" s="295">
        <v>0.27281030000000001</v>
      </c>
      <c r="D16119" s="295"/>
    </row>
    <row r="16120" spans="1:4" x14ac:dyDescent="0.2">
      <c r="A16120" s="295">
        <v>0.2133216</v>
      </c>
      <c r="B16120" s="295"/>
      <c r="C16120" s="295">
        <v>0.27278429999999998</v>
      </c>
      <c r="D16120" s="295"/>
    </row>
    <row r="16121" spans="1:4" x14ac:dyDescent="0.2">
      <c r="A16121" s="295">
        <v>0.2132676</v>
      </c>
      <c r="B16121" s="295"/>
      <c r="C16121" s="295">
        <v>0.27273049999999999</v>
      </c>
      <c r="D16121" s="295"/>
    </row>
    <row r="16122" spans="1:4" x14ac:dyDescent="0.2">
      <c r="A16122" s="295">
        <v>0.2132676</v>
      </c>
      <c r="B16122" s="295"/>
      <c r="C16122" s="295">
        <v>0.27268920000000002</v>
      </c>
      <c r="D16122" s="295"/>
    </row>
    <row r="16123" spans="1:4" x14ac:dyDescent="0.2">
      <c r="A16123" s="295">
        <v>0.21325559999999999</v>
      </c>
      <c r="B16123" s="295"/>
      <c r="C16123" s="295">
        <v>0.272677</v>
      </c>
      <c r="D16123" s="295"/>
    </row>
    <row r="16124" spans="1:4" x14ac:dyDescent="0.2">
      <c r="A16124" s="295">
        <v>0.21325559999999999</v>
      </c>
      <c r="B16124" s="295"/>
      <c r="C16124" s="295">
        <v>0.2726499</v>
      </c>
      <c r="D16124" s="295"/>
    </row>
    <row r="16125" spans="1:4" x14ac:dyDescent="0.2">
      <c r="A16125" s="295">
        <v>0.21325559999999999</v>
      </c>
      <c r="B16125" s="295"/>
      <c r="C16125" s="295">
        <v>0.27260990000000002</v>
      </c>
      <c r="D16125" s="295"/>
    </row>
    <row r="16126" spans="1:4" x14ac:dyDescent="0.2">
      <c r="A16126" s="295">
        <v>0.2132037</v>
      </c>
      <c r="B16126" s="295"/>
      <c r="C16126" s="295">
        <v>0.2725706</v>
      </c>
      <c r="D16126" s="295"/>
    </row>
    <row r="16127" spans="1:4" x14ac:dyDescent="0.2">
      <c r="A16127" s="295">
        <v>0.21319160000000001</v>
      </c>
      <c r="B16127" s="295"/>
      <c r="C16127" s="295">
        <v>0.27254390000000001</v>
      </c>
      <c r="D16127" s="295"/>
    </row>
    <row r="16128" spans="1:4" x14ac:dyDescent="0.2">
      <c r="A16128" s="295">
        <v>0.21317849999999999</v>
      </c>
      <c r="B16128" s="295"/>
      <c r="C16128" s="295">
        <v>0.27249119999999999</v>
      </c>
      <c r="D16128" s="295"/>
    </row>
    <row r="16129" spans="1:4" x14ac:dyDescent="0.2">
      <c r="A16129" s="295">
        <v>0.21316579999999999</v>
      </c>
      <c r="B16129" s="295"/>
      <c r="C16129" s="295">
        <v>0.27249119999999999</v>
      </c>
      <c r="D16129" s="295"/>
    </row>
    <row r="16130" spans="1:4" x14ac:dyDescent="0.2">
      <c r="A16130" s="295">
        <v>0.21315210000000001</v>
      </c>
      <c r="B16130" s="295"/>
      <c r="C16130" s="295">
        <v>0.2724645</v>
      </c>
      <c r="D16130" s="295"/>
    </row>
    <row r="16131" spans="1:4" x14ac:dyDescent="0.2">
      <c r="A16131" s="295">
        <v>0.21313699999999999</v>
      </c>
      <c r="B16131" s="295"/>
      <c r="C16131" s="295">
        <v>0.27242559999999999</v>
      </c>
      <c r="D16131" s="295"/>
    </row>
    <row r="16132" spans="1:4" x14ac:dyDescent="0.2">
      <c r="A16132" s="295">
        <v>0.2131238</v>
      </c>
      <c r="B16132" s="295"/>
      <c r="C16132" s="295">
        <v>0.27241219999999999</v>
      </c>
      <c r="D16132" s="295"/>
    </row>
    <row r="16133" spans="1:4" x14ac:dyDescent="0.2">
      <c r="A16133" s="295">
        <v>0.2131238</v>
      </c>
      <c r="B16133" s="295"/>
      <c r="C16133" s="295">
        <v>0.27240019999999998</v>
      </c>
      <c r="D16133" s="295"/>
    </row>
    <row r="16134" spans="1:4" x14ac:dyDescent="0.2">
      <c r="A16134" s="295">
        <v>0.21311179999999999</v>
      </c>
      <c r="B16134" s="295"/>
      <c r="C16134" s="295">
        <v>0.2723718</v>
      </c>
      <c r="D16134" s="295"/>
    </row>
    <row r="16135" spans="1:4" x14ac:dyDescent="0.2">
      <c r="A16135" s="295">
        <v>0.21311179999999999</v>
      </c>
      <c r="B16135" s="295"/>
      <c r="C16135" s="295">
        <v>0.27234750000000002</v>
      </c>
      <c r="D16135" s="295"/>
    </row>
    <row r="16136" spans="1:4" x14ac:dyDescent="0.2">
      <c r="A16136" s="295">
        <v>0.213085</v>
      </c>
      <c r="B16136" s="295"/>
      <c r="C16136" s="295">
        <v>0.2723062</v>
      </c>
      <c r="D16136" s="295"/>
    </row>
    <row r="16137" spans="1:4" x14ac:dyDescent="0.2">
      <c r="A16137" s="295">
        <v>0.21306030000000001</v>
      </c>
      <c r="B16137" s="295"/>
      <c r="C16137" s="295">
        <v>0.27226689999999998</v>
      </c>
      <c r="D16137" s="295"/>
    </row>
    <row r="16138" spans="1:4" x14ac:dyDescent="0.2">
      <c r="A16138" s="295">
        <v>0.21306030000000001</v>
      </c>
      <c r="B16138" s="295"/>
      <c r="C16138" s="295">
        <v>0.27222629999999998</v>
      </c>
      <c r="D16138" s="295"/>
    </row>
    <row r="16139" spans="1:4" x14ac:dyDescent="0.2">
      <c r="A16139" s="295">
        <v>0.21304509999999999</v>
      </c>
      <c r="B16139" s="295"/>
      <c r="C16139" s="295">
        <v>0.27222629999999998</v>
      </c>
      <c r="D16139" s="295"/>
    </row>
    <row r="16140" spans="1:4" x14ac:dyDescent="0.2">
      <c r="A16140" s="295">
        <v>0.21304509999999999</v>
      </c>
      <c r="B16140" s="295"/>
      <c r="C16140" s="295">
        <v>0.27217530000000001</v>
      </c>
      <c r="D16140" s="295"/>
    </row>
    <row r="16141" spans="1:4" x14ac:dyDescent="0.2">
      <c r="A16141" s="295">
        <v>0.213032</v>
      </c>
      <c r="B16141" s="295"/>
      <c r="C16141" s="295">
        <v>0.27214729999999998</v>
      </c>
      <c r="D16141" s="295"/>
    </row>
    <row r="16142" spans="1:4" x14ac:dyDescent="0.2">
      <c r="A16142" s="295">
        <v>0.213032</v>
      </c>
      <c r="B16142" s="295"/>
      <c r="C16142" s="295">
        <v>0.27213500000000002</v>
      </c>
      <c r="D16142" s="295"/>
    </row>
    <row r="16143" spans="1:4" x14ac:dyDescent="0.2">
      <c r="A16143" s="295">
        <v>0.21300720000000001</v>
      </c>
      <c r="B16143" s="295"/>
      <c r="C16143" s="295">
        <v>0.2720959</v>
      </c>
      <c r="D16143" s="295"/>
    </row>
    <row r="16144" spans="1:4" x14ac:dyDescent="0.2">
      <c r="A16144" s="295">
        <v>0.21300720000000001</v>
      </c>
      <c r="B16144" s="295"/>
      <c r="C16144" s="295">
        <v>0.27207029999999999</v>
      </c>
      <c r="D16144" s="295"/>
    </row>
    <row r="16145" spans="1:4" x14ac:dyDescent="0.2">
      <c r="A16145" s="295">
        <v>0.21300720000000001</v>
      </c>
      <c r="B16145" s="295"/>
      <c r="C16145" s="295">
        <v>0.2720437</v>
      </c>
      <c r="D16145" s="295"/>
    </row>
    <row r="16146" spans="1:4" x14ac:dyDescent="0.2">
      <c r="A16146" s="295">
        <v>0.21299209999999999</v>
      </c>
      <c r="B16146" s="295"/>
      <c r="C16146" s="295">
        <v>0.27200360000000001</v>
      </c>
      <c r="D16146" s="295"/>
    </row>
    <row r="16147" spans="1:4" x14ac:dyDescent="0.2">
      <c r="A16147" s="295">
        <v>0.21295330000000001</v>
      </c>
      <c r="B16147" s="295"/>
      <c r="C16147" s="295">
        <v>0.27195370000000002</v>
      </c>
      <c r="D16147" s="295"/>
    </row>
    <row r="16148" spans="1:4" x14ac:dyDescent="0.2">
      <c r="A16148" s="295">
        <v>0.21295320000000001</v>
      </c>
      <c r="B16148" s="295"/>
      <c r="C16148" s="295">
        <v>0.27189869999999999</v>
      </c>
      <c r="D16148" s="295"/>
    </row>
    <row r="16149" spans="1:4" x14ac:dyDescent="0.2">
      <c r="A16149" s="295">
        <v>0.21295320000000001</v>
      </c>
      <c r="B16149" s="295"/>
      <c r="C16149" s="295">
        <v>0.2718854</v>
      </c>
      <c r="D16149" s="295"/>
    </row>
    <row r="16150" spans="1:4" x14ac:dyDescent="0.2">
      <c r="A16150" s="295">
        <v>0.2129249</v>
      </c>
      <c r="B16150" s="295"/>
      <c r="C16150" s="295">
        <v>0.27184380000000002</v>
      </c>
      <c r="D16150" s="295"/>
    </row>
    <row r="16151" spans="1:4" x14ac:dyDescent="0.2">
      <c r="A16151" s="295">
        <v>0.21290020000000001</v>
      </c>
      <c r="B16151" s="295"/>
      <c r="C16151" s="295">
        <v>0.27179120000000001</v>
      </c>
      <c r="D16151" s="295"/>
    </row>
    <row r="16152" spans="1:4" x14ac:dyDescent="0.2">
      <c r="A16152" s="295">
        <v>0.21288660000000001</v>
      </c>
      <c r="B16152" s="295"/>
      <c r="C16152" s="295">
        <v>0.27177780000000001</v>
      </c>
      <c r="D16152" s="295"/>
    </row>
    <row r="16153" spans="1:4" x14ac:dyDescent="0.2">
      <c r="A16153" s="295">
        <v>0.21288650000000001</v>
      </c>
      <c r="B16153" s="295"/>
      <c r="C16153" s="295">
        <v>0.27174979999999999</v>
      </c>
      <c r="D16153" s="295"/>
    </row>
    <row r="16154" spans="1:4" x14ac:dyDescent="0.2">
      <c r="A16154" s="295">
        <v>0.21288650000000001</v>
      </c>
      <c r="B16154" s="295"/>
      <c r="C16154" s="295">
        <v>0.27174979999999999</v>
      </c>
      <c r="D16154" s="295"/>
    </row>
    <row r="16155" spans="1:4" x14ac:dyDescent="0.2">
      <c r="A16155" s="295">
        <v>0.21287449999999999</v>
      </c>
      <c r="B16155" s="295"/>
      <c r="C16155" s="295">
        <v>0.27172380000000002</v>
      </c>
      <c r="D16155" s="295"/>
    </row>
    <row r="16156" spans="1:4" x14ac:dyDescent="0.2">
      <c r="A16156" s="295">
        <v>0.21286179999999999</v>
      </c>
      <c r="B16156" s="295"/>
      <c r="C16156" s="295">
        <v>0.27167439999999998</v>
      </c>
      <c r="D16156" s="295"/>
    </row>
    <row r="16157" spans="1:4" x14ac:dyDescent="0.2">
      <c r="A16157" s="295">
        <v>0.21283350000000001</v>
      </c>
      <c r="B16157" s="295"/>
      <c r="C16157" s="295">
        <v>0.27164769999999999</v>
      </c>
      <c r="D16157" s="295"/>
    </row>
    <row r="16158" spans="1:4" x14ac:dyDescent="0.2">
      <c r="A16158" s="295">
        <v>0.21283350000000001</v>
      </c>
      <c r="B16158" s="295"/>
      <c r="C16158" s="295">
        <v>0.27159230000000001</v>
      </c>
      <c r="D16158" s="295"/>
    </row>
    <row r="16159" spans="1:4" x14ac:dyDescent="0.2">
      <c r="A16159" s="295">
        <v>0.21283350000000001</v>
      </c>
      <c r="B16159" s="295"/>
      <c r="C16159" s="295">
        <v>0.27157999999999999</v>
      </c>
      <c r="D16159" s="295"/>
    </row>
    <row r="16160" spans="1:4" x14ac:dyDescent="0.2">
      <c r="A16160" s="295">
        <v>0.2128215</v>
      </c>
      <c r="B16160" s="295"/>
      <c r="C16160" s="295">
        <v>0.27155200000000002</v>
      </c>
      <c r="D16160" s="295"/>
    </row>
    <row r="16161" spans="1:4" x14ac:dyDescent="0.2">
      <c r="A16161" s="295">
        <v>0.21280779999999999</v>
      </c>
      <c r="B16161" s="295"/>
      <c r="C16161" s="295">
        <v>0.27150340000000001</v>
      </c>
      <c r="D16161" s="295"/>
    </row>
    <row r="16162" spans="1:4" x14ac:dyDescent="0.2">
      <c r="A16162" s="295">
        <v>0.21276990000000001</v>
      </c>
      <c r="B16162" s="295"/>
      <c r="C16162" s="295">
        <v>0.27147739999999998</v>
      </c>
      <c r="D16162" s="295"/>
    </row>
    <row r="16163" spans="1:4" x14ac:dyDescent="0.2">
      <c r="A16163" s="295">
        <v>0.21276990000000001</v>
      </c>
      <c r="B16163" s="295"/>
      <c r="C16163" s="295">
        <v>0.2714628</v>
      </c>
      <c r="D16163" s="295"/>
    </row>
    <row r="16164" spans="1:4" x14ac:dyDescent="0.2">
      <c r="A16164" s="295">
        <v>0.21276990000000001</v>
      </c>
      <c r="B16164" s="295"/>
      <c r="C16164" s="295">
        <v>0.27143479999999998</v>
      </c>
      <c r="D16164" s="295"/>
    </row>
    <row r="16165" spans="1:4" x14ac:dyDescent="0.2">
      <c r="A16165" s="295">
        <v>0.21274280000000001</v>
      </c>
      <c r="B16165" s="295"/>
      <c r="C16165" s="295">
        <v>0.27139570000000002</v>
      </c>
      <c r="D16165" s="295"/>
    </row>
    <row r="16166" spans="1:4" x14ac:dyDescent="0.2">
      <c r="A16166" s="295">
        <v>0.2127291</v>
      </c>
      <c r="B16166" s="295"/>
      <c r="C16166" s="295">
        <v>0.2713834</v>
      </c>
      <c r="D16166" s="295"/>
    </row>
    <row r="16167" spans="1:4" x14ac:dyDescent="0.2">
      <c r="A16167" s="295">
        <v>0.2127291</v>
      </c>
      <c r="B16167" s="295"/>
      <c r="C16167" s="295">
        <v>0.27137139999999998</v>
      </c>
      <c r="D16167" s="295"/>
    </row>
    <row r="16168" spans="1:4" x14ac:dyDescent="0.2">
      <c r="A16168" s="295">
        <v>0.2127164</v>
      </c>
      <c r="B16168" s="295"/>
      <c r="C16168" s="295">
        <v>0.27132879999999998</v>
      </c>
      <c r="D16168" s="295"/>
    </row>
    <row r="16169" spans="1:4" x14ac:dyDescent="0.2">
      <c r="A16169" s="295">
        <v>0.2127164</v>
      </c>
      <c r="B16169" s="295"/>
      <c r="C16169" s="295">
        <v>0.27130169999999998</v>
      </c>
      <c r="D16169" s="295"/>
    </row>
    <row r="16170" spans="1:4" x14ac:dyDescent="0.2">
      <c r="A16170" s="295">
        <v>0.21270439999999999</v>
      </c>
      <c r="B16170" s="295"/>
      <c r="C16170" s="295">
        <v>0.27126519999999998</v>
      </c>
      <c r="D16170" s="295"/>
    </row>
    <row r="16171" spans="1:4" x14ac:dyDescent="0.2">
      <c r="A16171" s="295">
        <v>0.21267610000000001</v>
      </c>
      <c r="B16171" s="295"/>
      <c r="C16171" s="295">
        <v>0.27122580000000002</v>
      </c>
      <c r="D16171" s="295"/>
    </row>
    <row r="16172" spans="1:4" x14ac:dyDescent="0.2">
      <c r="A16172" s="295">
        <v>0.2126633</v>
      </c>
      <c r="B16172" s="295"/>
      <c r="C16172" s="295">
        <v>0.27118579999999998</v>
      </c>
      <c r="D16172" s="295"/>
    </row>
    <row r="16173" spans="1:4" x14ac:dyDescent="0.2">
      <c r="A16173" s="295">
        <v>0.2126633</v>
      </c>
      <c r="B16173" s="295"/>
      <c r="C16173" s="295">
        <v>0.27116170000000001</v>
      </c>
      <c r="D16173" s="295"/>
    </row>
    <row r="16174" spans="1:4" x14ac:dyDescent="0.2">
      <c r="A16174" s="295">
        <v>0.2126497</v>
      </c>
      <c r="B16174" s="295"/>
      <c r="C16174" s="295">
        <v>0.27110780000000001</v>
      </c>
      <c r="D16174" s="295"/>
    </row>
    <row r="16175" spans="1:4" x14ac:dyDescent="0.2">
      <c r="A16175" s="295">
        <v>0.2126497</v>
      </c>
      <c r="B16175" s="295"/>
      <c r="C16175" s="295">
        <v>0.2710688</v>
      </c>
      <c r="D16175" s="295"/>
    </row>
    <row r="16176" spans="1:4" x14ac:dyDescent="0.2">
      <c r="A16176" s="295">
        <v>0.21262449999999999</v>
      </c>
      <c r="B16176" s="295"/>
      <c r="C16176" s="295">
        <v>0.27103139999999998</v>
      </c>
      <c r="D16176" s="295"/>
    </row>
    <row r="16177" spans="1:4" x14ac:dyDescent="0.2">
      <c r="A16177" s="295">
        <v>0.21262449999999999</v>
      </c>
      <c r="B16177" s="295"/>
      <c r="C16177" s="295">
        <v>0.27099010000000001</v>
      </c>
      <c r="D16177" s="295"/>
    </row>
    <row r="16178" spans="1:4" x14ac:dyDescent="0.2">
      <c r="A16178" s="295">
        <v>0.21261179999999999</v>
      </c>
      <c r="B16178" s="295"/>
      <c r="C16178" s="295">
        <v>0.27097539999999998</v>
      </c>
      <c r="D16178" s="295"/>
    </row>
    <row r="16179" spans="1:4" x14ac:dyDescent="0.2">
      <c r="A16179" s="295">
        <v>0.2125987</v>
      </c>
      <c r="B16179" s="295"/>
      <c r="C16179" s="295">
        <v>0.27096320000000002</v>
      </c>
      <c r="D16179" s="295"/>
    </row>
    <row r="16180" spans="1:4" x14ac:dyDescent="0.2">
      <c r="A16180" s="295">
        <v>0.2125715</v>
      </c>
      <c r="B16180" s="295"/>
      <c r="C16180" s="295">
        <v>0.27093479999999998</v>
      </c>
      <c r="D16180" s="295"/>
    </row>
    <row r="16181" spans="1:4" x14ac:dyDescent="0.2">
      <c r="A16181" s="295">
        <v>0.2125447</v>
      </c>
      <c r="B16181" s="295"/>
      <c r="C16181" s="295">
        <v>0.2709105</v>
      </c>
      <c r="D16181" s="295"/>
    </row>
    <row r="16182" spans="1:4" x14ac:dyDescent="0.2">
      <c r="A16182" s="295">
        <v>0.2125447</v>
      </c>
      <c r="B16182" s="295"/>
      <c r="C16182" s="295">
        <v>0.27085779999999998</v>
      </c>
      <c r="D16182" s="295"/>
    </row>
    <row r="16183" spans="1:4" x14ac:dyDescent="0.2">
      <c r="A16183" s="295">
        <v>0.2125447</v>
      </c>
      <c r="B16183" s="295"/>
      <c r="C16183" s="295">
        <v>0.27084320000000001</v>
      </c>
      <c r="D16183" s="295"/>
    </row>
    <row r="16184" spans="1:4" x14ac:dyDescent="0.2">
      <c r="A16184" s="295">
        <v>0.21252950000000001</v>
      </c>
      <c r="B16184" s="295"/>
      <c r="C16184" s="295">
        <v>0.2708045</v>
      </c>
      <c r="D16184" s="295"/>
    </row>
    <row r="16185" spans="1:4" x14ac:dyDescent="0.2">
      <c r="A16185" s="295">
        <v>0.21250479999999999</v>
      </c>
      <c r="B16185" s="295"/>
      <c r="C16185" s="295">
        <v>0.27077760000000001</v>
      </c>
      <c r="D16185" s="295"/>
    </row>
    <row r="16186" spans="1:4" x14ac:dyDescent="0.2">
      <c r="A16186" s="295">
        <v>0.2124916</v>
      </c>
      <c r="B16186" s="295"/>
      <c r="C16186" s="295">
        <v>0.27076299999999998</v>
      </c>
      <c r="D16186" s="295"/>
    </row>
    <row r="16187" spans="1:4" x14ac:dyDescent="0.2">
      <c r="A16187" s="295">
        <v>0.2124916</v>
      </c>
      <c r="B16187" s="295"/>
      <c r="C16187" s="295">
        <v>0.2707251</v>
      </c>
      <c r="D16187" s="295"/>
    </row>
    <row r="16188" spans="1:4" x14ac:dyDescent="0.2">
      <c r="A16188" s="295">
        <v>0.2124916</v>
      </c>
      <c r="B16188" s="295"/>
      <c r="C16188" s="295">
        <v>0.2707118</v>
      </c>
      <c r="D16188" s="295"/>
    </row>
    <row r="16189" spans="1:4" x14ac:dyDescent="0.2">
      <c r="A16189" s="295">
        <v>0.21246599999999999</v>
      </c>
      <c r="B16189" s="295"/>
      <c r="C16189" s="295">
        <v>0.27069850000000001</v>
      </c>
      <c r="D16189" s="295"/>
    </row>
    <row r="16190" spans="1:4" x14ac:dyDescent="0.2">
      <c r="A16190" s="295">
        <v>0.21246599999999999</v>
      </c>
      <c r="B16190" s="295"/>
      <c r="C16190" s="295">
        <v>0.27067289999999999</v>
      </c>
      <c r="D16190" s="295"/>
    </row>
    <row r="16191" spans="1:4" x14ac:dyDescent="0.2">
      <c r="A16191" s="295">
        <v>0.21245320000000001</v>
      </c>
      <c r="B16191" s="295"/>
      <c r="C16191" s="295">
        <v>0.27064579999999999</v>
      </c>
      <c r="D16191" s="295"/>
    </row>
    <row r="16192" spans="1:4" x14ac:dyDescent="0.2">
      <c r="A16192" s="295">
        <v>0.21245320000000001</v>
      </c>
      <c r="B16192" s="295"/>
      <c r="C16192" s="295">
        <v>0.27058019999999999</v>
      </c>
      <c r="D16192" s="295"/>
    </row>
    <row r="16193" spans="1:4" x14ac:dyDescent="0.2">
      <c r="A16193" s="295">
        <v>0.21242810000000001</v>
      </c>
      <c r="B16193" s="295"/>
      <c r="C16193" s="295">
        <v>0.27053850000000002</v>
      </c>
      <c r="D16193" s="295"/>
    </row>
    <row r="16194" spans="1:4" x14ac:dyDescent="0.2">
      <c r="A16194" s="295">
        <v>0.21242810000000001</v>
      </c>
      <c r="B16194" s="295"/>
      <c r="C16194" s="295">
        <v>0.27052510000000002</v>
      </c>
      <c r="D16194" s="295"/>
    </row>
    <row r="16195" spans="1:4" x14ac:dyDescent="0.2">
      <c r="A16195" s="295">
        <v>0.21239930000000001</v>
      </c>
      <c r="B16195" s="295"/>
      <c r="C16195" s="295">
        <v>0.27047549999999998</v>
      </c>
      <c r="D16195" s="295"/>
    </row>
    <row r="16196" spans="1:4" x14ac:dyDescent="0.2">
      <c r="A16196" s="295">
        <v>0.21239930000000001</v>
      </c>
      <c r="B16196" s="295"/>
      <c r="C16196" s="295">
        <v>0.27044750000000001</v>
      </c>
      <c r="D16196" s="295"/>
    </row>
    <row r="16197" spans="1:4" x14ac:dyDescent="0.2">
      <c r="A16197" s="295">
        <v>0.21238609999999999</v>
      </c>
      <c r="B16197" s="295"/>
      <c r="C16197" s="295">
        <v>0.2704337</v>
      </c>
      <c r="D16197" s="295"/>
    </row>
    <row r="16198" spans="1:4" x14ac:dyDescent="0.2">
      <c r="A16198" s="295">
        <v>0.21238609999999999</v>
      </c>
      <c r="B16198" s="295"/>
      <c r="C16198" s="295">
        <v>0.27042149999999998</v>
      </c>
      <c r="D16198" s="295"/>
    </row>
    <row r="16199" spans="1:4" x14ac:dyDescent="0.2">
      <c r="A16199" s="295">
        <v>0.21236140000000001</v>
      </c>
      <c r="B16199" s="295"/>
      <c r="C16199" s="295">
        <v>0.2703815</v>
      </c>
      <c r="D16199" s="295"/>
    </row>
    <row r="16200" spans="1:4" x14ac:dyDescent="0.2">
      <c r="A16200" s="295">
        <v>0.21233460000000001</v>
      </c>
      <c r="B16200" s="295"/>
      <c r="C16200" s="295">
        <v>0.27032620000000002</v>
      </c>
      <c r="D16200" s="295"/>
    </row>
    <row r="16201" spans="1:4" x14ac:dyDescent="0.2">
      <c r="A16201" s="295">
        <v>0.21233460000000001</v>
      </c>
      <c r="B16201" s="295"/>
      <c r="C16201" s="295">
        <v>0.27028410000000003</v>
      </c>
      <c r="D16201" s="295"/>
    </row>
    <row r="16202" spans="1:4" x14ac:dyDescent="0.2">
      <c r="A16202" s="295">
        <v>0.2123226</v>
      </c>
      <c r="B16202" s="295"/>
      <c r="C16202" s="295">
        <v>0.27025870000000002</v>
      </c>
      <c r="D16202" s="295"/>
    </row>
    <row r="16203" spans="1:4" x14ac:dyDescent="0.2">
      <c r="A16203" s="295">
        <v>0.2123226</v>
      </c>
      <c r="B16203" s="295"/>
      <c r="C16203" s="295">
        <v>0.2702194</v>
      </c>
      <c r="D16203" s="295"/>
    </row>
    <row r="16204" spans="1:4" x14ac:dyDescent="0.2">
      <c r="A16204" s="295">
        <v>0.21230940000000001</v>
      </c>
      <c r="B16204" s="295"/>
      <c r="C16204" s="295">
        <v>0.270206</v>
      </c>
      <c r="D16204" s="295"/>
    </row>
    <row r="16205" spans="1:4" x14ac:dyDescent="0.2">
      <c r="A16205" s="295">
        <v>0.21230940000000001</v>
      </c>
      <c r="B16205" s="295"/>
      <c r="C16205" s="295">
        <v>0.27017809999999998</v>
      </c>
      <c r="D16205" s="295"/>
    </row>
    <row r="16206" spans="1:4" x14ac:dyDescent="0.2">
      <c r="A16206" s="295">
        <v>0.21229429999999999</v>
      </c>
      <c r="B16206" s="295"/>
      <c r="C16206" s="295">
        <v>0.27014169999999998</v>
      </c>
      <c r="D16206" s="295"/>
    </row>
    <row r="16207" spans="1:4" x14ac:dyDescent="0.2">
      <c r="A16207" s="295">
        <v>0.21226790000000001</v>
      </c>
      <c r="B16207" s="295"/>
      <c r="C16207" s="295">
        <v>0.27011469999999999</v>
      </c>
      <c r="D16207" s="295"/>
    </row>
    <row r="16208" spans="1:4" x14ac:dyDescent="0.2">
      <c r="A16208" s="295">
        <v>0.21226790000000001</v>
      </c>
      <c r="B16208" s="295"/>
      <c r="C16208" s="295">
        <v>0.27011469999999999</v>
      </c>
      <c r="D16208" s="295"/>
    </row>
    <row r="16209" spans="1:4" x14ac:dyDescent="0.2">
      <c r="A16209" s="295">
        <v>0.21225479999999999</v>
      </c>
      <c r="B16209" s="295"/>
      <c r="C16209" s="295">
        <v>0.27010260000000003</v>
      </c>
      <c r="D16209" s="295"/>
    </row>
    <row r="16210" spans="1:4" x14ac:dyDescent="0.2">
      <c r="A16210" s="295">
        <v>0.21224270000000001</v>
      </c>
      <c r="B16210" s="295"/>
      <c r="C16210" s="295">
        <v>0.27006200000000002</v>
      </c>
      <c r="D16210" s="295"/>
    </row>
    <row r="16211" spans="1:4" x14ac:dyDescent="0.2">
      <c r="A16211" s="295">
        <v>0.21223</v>
      </c>
      <c r="B16211" s="295"/>
      <c r="C16211" s="295">
        <v>0.27004869999999997</v>
      </c>
      <c r="D16211" s="295"/>
    </row>
    <row r="16212" spans="1:4" x14ac:dyDescent="0.2">
      <c r="A16212" s="295">
        <v>0.2122164</v>
      </c>
      <c r="B16212" s="295"/>
      <c r="C16212" s="295">
        <v>0.2700246</v>
      </c>
      <c r="D16212" s="295"/>
    </row>
    <row r="16213" spans="1:4" x14ac:dyDescent="0.2">
      <c r="A16213" s="295">
        <v>0.21220430000000001</v>
      </c>
      <c r="B16213" s="295"/>
      <c r="C16213" s="295">
        <v>0.26998519999999998</v>
      </c>
      <c r="D16213" s="295"/>
    </row>
    <row r="16214" spans="1:4" x14ac:dyDescent="0.2">
      <c r="A16214" s="295">
        <v>0.2121912</v>
      </c>
      <c r="B16214" s="295"/>
      <c r="C16214" s="295">
        <v>0.26994889999999999</v>
      </c>
      <c r="D16214" s="295"/>
    </row>
    <row r="16215" spans="1:4" x14ac:dyDescent="0.2">
      <c r="A16215" s="295">
        <v>0.212176</v>
      </c>
      <c r="B16215" s="295"/>
      <c r="C16215" s="295">
        <v>0.26990720000000001</v>
      </c>
      <c r="D16215" s="295"/>
    </row>
    <row r="16216" spans="1:4" x14ac:dyDescent="0.2">
      <c r="A16216" s="295">
        <v>0.212176</v>
      </c>
      <c r="B16216" s="295"/>
      <c r="C16216" s="295">
        <v>0.26989390000000002</v>
      </c>
      <c r="D16216" s="295"/>
    </row>
    <row r="16217" spans="1:4" x14ac:dyDescent="0.2">
      <c r="A16217" s="295">
        <v>0.21216399999999999</v>
      </c>
      <c r="B16217" s="295"/>
      <c r="C16217" s="295">
        <v>0.2698816</v>
      </c>
      <c r="D16217" s="295"/>
    </row>
    <row r="16218" spans="1:4" x14ac:dyDescent="0.2">
      <c r="A16218" s="295">
        <v>0.21215039999999999</v>
      </c>
      <c r="B16218" s="295"/>
      <c r="C16218" s="295">
        <v>0.26986700000000002</v>
      </c>
      <c r="D16218" s="295"/>
    </row>
    <row r="16219" spans="1:4" x14ac:dyDescent="0.2">
      <c r="A16219" s="295">
        <v>0.21212449999999999</v>
      </c>
      <c r="B16219" s="295"/>
      <c r="C16219" s="295">
        <v>0.26982689999999998</v>
      </c>
      <c r="D16219" s="295"/>
    </row>
    <row r="16220" spans="1:4" x14ac:dyDescent="0.2">
      <c r="A16220" s="295">
        <v>0.21211179999999999</v>
      </c>
      <c r="B16220" s="295"/>
      <c r="C16220" s="295">
        <v>0.26979989999999998</v>
      </c>
      <c r="D16220" s="295"/>
    </row>
    <row r="16221" spans="1:4" x14ac:dyDescent="0.2">
      <c r="A16221" s="295">
        <v>0.2120966</v>
      </c>
      <c r="B16221" s="295"/>
      <c r="C16221" s="295">
        <v>0.26978760000000002</v>
      </c>
      <c r="D16221" s="295"/>
    </row>
    <row r="16222" spans="1:4" x14ac:dyDescent="0.2">
      <c r="A16222" s="295">
        <v>0.2120966</v>
      </c>
      <c r="B16222" s="295"/>
      <c r="C16222" s="295">
        <v>0.2697756</v>
      </c>
      <c r="D16222" s="295"/>
    </row>
    <row r="16223" spans="1:4" x14ac:dyDescent="0.2">
      <c r="A16223" s="295">
        <v>0.21208389999999999</v>
      </c>
      <c r="B16223" s="295"/>
      <c r="C16223" s="295">
        <v>0.26973900000000001</v>
      </c>
      <c r="D16223" s="295"/>
    </row>
    <row r="16224" spans="1:4" x14ac:dyDescent="0.2">
      <c r="A16224" s="295">
        <v>0.21207190000000001</v>
      </c>
      <c r="B16224" s="295"/>
      <c r="C16224" s="295">
        <v>0.26968439999999999</v>
      </c>
      <c r="D16224" s="295"/>
    </row>
    <row r="16225" spans="1:4" x14ac:dyDescent="0.2">
      <c r="A16225" s="295">
        <v>0.21205669999999999</v>
      </c>
      <c r="B16225" s="295"/>
      <c r="C16225" s="295">
        <v>0.26967059999999998</v>
      </c>
      <c r="D16225" s="295"/>
    </row>
    <row r="16226" spans="1:4" x14ac:dyDescent="0.2">
      <c r="A16226" s="295">
        <v>0.2120436</v>
      </c>
      <c r="B16226" s="295"/>
      <c r="C16226" s="295">
        <v>0.26964260000000001</v>
      </c>
      <c r="D16226" s="295"/>
    </row>
    <row r="16227" spans="1:4" x14ac:dyDescent="0.2">
      <c r="A16227" s="295">
        <v>0.2120436</v>
      </c>
      <c r="B16227" s="295"/>
      <c r="C16227" s="295">
        <v>0.2696306</v>
      </c>
      <c r="D16227" s="295"/>
    </row>
    <row r="16228" spans="1:4" x14ac:dyDescent="0.2">
      <c r="A16228" s="295">
        <v>0.21200279999999999</v>
      </c>
      <c r="B16228" s="295"/>
      <c r="C16228" s="295">
        <v>0.26959129999999998</v>
      </c>
      <c r="D16228" s="295"/>
    </row>
    <row r="16229" spans="1:4" x14ac:dyDescent="0.2">
      <c r="A16229" s="295">
        <v>0.21199000000000001</v>
      </c>
      <c r="B16229" s="295"/>
      <c r="C16229" s="295">
        <v>0.26957789999999998</v>
      </c>
      <c r="D16229" s="295"/>
    </row>
    <row r="16230" spans="1:4" x14ac:dyDescent="0.2">
      <c r="A16230" s="295">
        <v>0.2119769</v>
      </c>
      <c r="B16230" s="295"/>
      <c r="C16230" s="295">
        <v>0.26956570000000002</v>
      </c>
      <c r="D16230" s="295"/>
    </row>
    <row r="16231" spans="1:4" x14ac:dyDescent="0.2">
      <c r="A16231" s="295">
        <v>0.2119617</v>
      </c>
      <c r="B16231" s="295"/>
      <c r="C16231" s="295">
        <v>0.26952399999999999</v>
      </c>
      <c r="D16231" s="295"/>
    </row>
    <row r="16232" spans="1:4" x14ac:dyDescent="0.2">
      <c r="A16232" s="295">
        <v>0.21194969999999999</v>
      </c>
      <c r="B16232" s="295"/>
      <c r="C16232" s="295">
        <v>0.26948480000000002</v>
      </c>
      <c r="D16232" s="295"/>
    </row>
    <row r="16233" spans="1:4" x14ac:dyDescent="0.2">
      <c r="A16233" s="295">
        <v>0.21193609999999999</v>
      </c>
      <c r="B16233" s="295"/>
      <c r="C16233" s="295">
        <v>0.26944570000000001</v>
      </c>
      <c r="D16233" s="295"/>
    </row>
    <row r="16234" spans="1:4" x14ac:dyDescent="0.2">
      <c r="A16234" s="295">
        <v>0.2119229</v>
      </c>
      <c r="B16234" s="295"/>
      <c r="C16234" s="295">
        <v>0.26943240000000002</v>
      </c>
      <c r="D16234" s="295"/>
    </row>
    <row r="16235" spans="1:4" x14ac:dyDescent="0.2">
      <c r="A16235" s="295">
        <v>0.2119229</v>
      </c>
      <c r="B16235" s="295"/>
      <c r="C16235" s="295">
        <v>0.26940570000000003</v>
      </c>
      <c r="D16235" s="295"/>
    </row>
    <row r="16236" spans="1:4" x14ac:dyDescent="0.2">
      <c r="A16236" s="295">
        <v>0.21188299999999999</v>
      </c>
      <c r="B16236" s="295"/>
      <c r="C16236" s="295">
        <v>0.26935170000000003</v>
      </c>
      <c r="D16236" s="295"/>
    </row>
    <row r="16237" spans="1:4" x14ac:dyDescent="0.2">
      <c r="A16237" s="295">
        <v>0.21188299999999999</v>
      </c>
      <c r="B16237" s="295"/>
      <c r="C16237" s="295">
        <v>0.2693371</v>
      </c>
      <c r="D16237" s="295"/>
    </row>
    <row r="16238" spans="1:4" x14ac:dyDescent="0.2">
      <c r="A16238" s="295">
        <v>0.21188299999999999</v>
      </c>
      <c r="B16238" s="295"/>
      <c r="C16238" s="295">
        <v>0.2693371</v>
      </c>
      <c r="D16238" s="295"/>
    </row>
    <row r="16239" spans="1:4" x14ac:dyDescent="0.2">
      <c r="A16239" s="295">
        <v>0.21187220000000001</v>
      </c>
      <c r="B16239" s="295"/>
      <c r="C16239" s="295">
        <v>0.26929940000000002</v>
      </c>
      <c r="D16239" s="295"/>
    </row>
    <row r="16240" spans="1:4" x14ac:dyDescent="0.2">
      <c r="A16240" s="295">
        <v>0.2118573</v>
      </c>
      <c r="B16240" s="295"/>
      <c r="C16240" s="295">
        <v>0.2692734</v>
      </c>
      <c r="D16240" s="295"/>
    </row>
    <row r="16241" spans="1:4" x14ac:dyDescent="0.2">
      <c r="A16241" s="295">
        <v>0.2118563</v>
      </c>
      <c r="B16241" s="295"/>
      <c r="C16241" s="295">
        <v>0.26926139999999998</v>
      </c>
      <c r="D16241" s="295"/>
    </row>
    <row r="16242" spans="1:4" x14ac:dyDescent="0.2">
      <c r="A16242" s="295">
        <v>0.21184220000000001</v>
      </c>
      <c r="B16242" s="295"/>
      <c r="C16242" s="295">
        <v>0.26923599999999998</v>
      </c>
      <c r="D16242" s="295"/>
    </row>
    <row r="16243" spans="1:4" x14ac:dyDescent="0.2">
      <c r="A16243" s="295">
        <v>0.21184220000000001</v>
      </c>
      <c r="B16243" s="295"/>
      <c r="C16243" s="295">
        <v>0.269208</v>
      </c>
      <c r="D16243" s="295"/>
    </row>
    <row r="16244" spans="1:4" x14ac:dyDescent="0.2">
      <c r="A16244" s="295">
        <v>0.21183009999999999</v>
      </c>
      <c r="B16244" s="295"/>
      <c r="C16244" s="295">
        <v>0.26918009999999998</v>
      </c>
      <c r="D16244" s="295"/>
    </row>
    <row r="16245" spans="1:4" x14ac:dyDescent="0.2">
      <c r="A16245" s="295">
        <v>0.2118215</v>
      </c>
      <c r="B16245" s="295"/>
      <c r="C16245" s="295">
        <v>0.26916780000000001</v>
      </c>
      <c r="D16245" s="295"/>
    </row>
    <row r="16246" spans="1:4" x14ac:dyDescent="0.2">
      <c r="A16246" s="295">
        <v>0.2118054</v>
      </c>
      <c r="B16246" s="295"/>
      <c r="C16246" s="295">
        <v>0.26914199999999999</v>
      </c>
      <c r="D16246" s="295"/>
    </row>
    <row r="16247" spans="1:4" x14ac:dyDescent="0.2">
      <c r="A16247" s="295">
        <v>0.21177950000000001</v>
      </c>
      <c r="B16247" s="295"/>
      <c r="C16247" s="295">
        <v>0.26909939999999999</v>
      </c>
      <c r="D16247" s="295"/>
    </row>
    <row r="16248" spans="1:4" x14ac:dyDescent="0.2">
      <c r="A16248" s="295">
        <v>0.21177950000000001</v>
      </c>
      <c r="B16248" s="295"/>
      <c r="C16248" s="295">
        <v>0.26906140000000001</v>
      </c>
      <c r="D16248" s="295"/>
    </row>
    <row r="16249" spans="1:4" x14ac:dyDescent="0.2">
      <c r="A16249" s="295">
        <v>0.21177209999999999</v>
      </c>
      <c r="B16249" s="295"/>
      <c r="C16249" s="295">
        <v>0.26904810000000001</v>
      </c>
      <c r="D16249" s="295"/>
    </row>
    <row r="16250" spans="1:4" x14ac:dyDescent="0.2">
      <c r="A16250" s="295">
        <v>0.21175479999999999</v>
      </c>
      <c r="B16250" s="295"/>
      <c r="C16250" s="295">
        <v>0.26900629999999998</v>
      </c>
      <c r="D16250" s="295"/>
    </row>
    <row r="16251" spans="1:4" x14ac:dyDescent="0.2">
      <c r="A16251" s="295">
        <v>0.21174029999999999</v>
      </c>
      <c r="B16251" s="295"/>
      <c r="C16251" s="295">
        <v>0.268982</v>
      </c>
      <c r="D16251" s="295"/>
    </row>
    <row r="16252" spans="1:4" x14ac:dyDescent="0.2">
      <c r="A16252" s="295">
        <v>0.21172759999999999</v>
      </c>
      <c r="B16252" s="295"/>
      <c r="C16252" s="295">
        <v>0.26896870000000001</v>
      </c>
      <c r="D16252" s="295"/>
    </row>
    <row r="16253" spans="1:4" x14ac:dyDescent="0.2">
      <c r="A16253" s="295">
        <v>0.21170549999999999</v>
      </c>
      <c r="B16253" s="295"/>
      <c r="C16253" s="295">
        <v>0.26894200000000001</v>
      </c>
      <c r="D16253" s="295"/>
    </row>
    <row r="16254" spans="1:4" x14ac:dyDescent="0.2">
      <c r="A16254" s="295">
        <v>0.21170549999999999</v>
      </c>
      <c r="B16254" s="295"/>
      <c r="C16254" s="295">
        <v>0.2688874</v>
      </c>
      <c r="D16254" s="295"/>
    </row>
    <row r="16255" spans="1:4" x14ac:dyDescent="0.2">
      <c r="A16255" s="295">
        <v>0.2117019</v>
      </c>
      <c r="B16255" s="295"/>
      <c r="C16255" s="295">
        <v>0.268874</v>
      </c>
      <c r="D16255" s="295"/>
    </row>
    <row r="16256" spans="1:4" x14ac:dyDescent="0.2">
      <c r="A16256" s="295">
        <v>0.2117019</v>
      </c>
      <c r="B16256" s="295"/>
      <c r="C16256" s="295">
        <v>0.26880409999999999</v>
      </c>
      <c r="D16256" s="295"/>
    </row>
    <row r="16257" spans="1:4" x14ac:dyDescent="0.2">
      <c r="A16257" s="295">
        <v>0.2117019</v>
      </c>
      <c r="B16257" s="295"/>
      <c r="C16257" s="295">
        <v>0.2687774</v>
      </c>
      <c r="D16257" s="295"/>
    </row>
    <row r="16258" spans="1:4" x14ac:dyDescent="0.2">
      <c r="A16258" s="295">
        <v>0.21168919999999999</v>
      </c>
      <c r="B16258" s="295"/>
      <c r="C16258" s="295">
        <v>0.26876280000000002</v>
      </c>
      <c r="D16258" s="295"/>
    </row>
    <row r="16259" spans="1:4" x14ac:dyDescent="0.2">
      <c r="A16259" s="295">
        <v>0.21168919999999999</v>
      </c>
      <c r="B16259" s="295"/>
      <c r="C16259" s="295">
        <v>0.26871289999999998</v>
      </c>
      <c r="D16259" s="295"/>
    </row>
    <row r="16260" spans="1:4" x14ac:dyDescent="0.2">
      <c r="A16260" s="295">
        <v>0.21167610000000001</v>
      </c>
      <c r="B16260" s="295"/>
      <c r="C16260" s="295">
        <v>0.26868449999999999</v>
      </c>
      <c r="D16260" s="295"/>
    </row>
    <row r="16261" spans="1:4" x14ac:dyDescent="0.2">
      <c r="A16261" s="295">
        <v>0.21167610000000001</v>
      </c>
      <c r="B16261" s="295"/>
      <c r="C16261" s="295">
        <v>0.26867229999999998</v>
      </c>
      <c r="D16261" s="295"/>
    </row>
    <row r="16262" spans="1:4" x14ac:dyDescent="0.2">
      <c r="A16262" s="295">
        <v>0.21167610000000001</v>
      </c>
      <c r="B16262" s="295"/>
      <c r="C16262" s="295">
        <v>0.26864519999999997</v>
      </c>
      <c r="D16262" s="295"/>
    </row>
    <row r="16263" spans="1:4" x14ac:dyDescent="0.2">
      <c r="A16263" s="295">
        <v>0.2116731</v>
      </c>
      <c r="B16263" s="295"/>
      <c r="C16263" s="295">
        <v>0.26861849999999998</v>
      </c>
      <c r="D16263" s="295"/>
    </row>
    <row r="16264" spans="1:4" x14ac:dyDescent="0.2">
      <c r="A16264" s="295">
        <v>0.2116731</v>
      </c>
      <c r="B16264" s="295"/>
      <c r="C16264" s="295">
        <v>0.26857829999999999</v>
      </c>
      <c r="D16264" s="295"/>
    </row>
    <row r="16265" spans="1:4" x14ac:dyDescent="0.2">
      <c r="A16265" s="295">
        <v>0.21163779999999999</v>
      </c>
      <c r="B16265" s="295"/>
      <c r="C16265" s="295">
        <v>0.268565</v>
      </c>
      <c r="D16265" s="295"/>
    </row>
    <row r="16266" spans="1:4" x14ac:dyDescent="0.2">
      <c r="A16266" s="295">
        <v>0.21162449999999999</v>
      </c>
      <c r="B16266" s="295"/>
      <c r="C16266" s="295">
        <v>0.26852330000000002</v>
      </c>
      <c r="D16266" s="295"/>
    </row>
    <row r="16267" spans="1:4" x14ac:dyDescent="0.2">
      <c r="A16267" s="295">
        <v>0.21162449999999999</v>
      </c>
      <c r="B16267" s="295"/>
      <c r="C16267" s="295">
        <v>0.268511</v>
      </c>
      <c r="D16267" s="295"/>
    </row>
    <row r="16268" spans="1:4" x14ac:dyDescent="0.2">
      <c r="A16268" s="295">
        <v>0.21162449999999999</v>
      </c>
      <c r="B16268" s="295"/>
      <c r="C16268" s="295">
        <v>0.26849770000000001</v>
      </c>
      <c r="D16268" s="295"/>
    </row>
    <row r="16269" spans="1:4" x14ac:dyDescent="0.2">
      <c r="A16269" s="295">
        <v>0.21162069999999999</v>
      </c>
      <c r="B16269" s="295"/>
      <c r="C16269" s="295">
        <v>0.26847330000000003</v>
      </c>
      <c r="D16269" s="295"/>
    </row>
    <row r="16270" spans="1:4" x14ac:dyDescent="0.2">
      <c r="A16270" s="295">
        <v>0.2116094</v>
      </c>
      <c r="B16270" s="295"/>
      <c r="C16270" s="295">
        <v>0.26843159999999999</v>
      </c>
      <c r="D16270" s="295"/>
    </row>
    <row r="16271" spans="1:4" x14ac:dyDescent="0.2">
      <c r="A16271" s="295">
        <v>0.2116094</v>
      </c>
      <c r="B16271" s="295"/>
      <c r="C16271" s="295">
        <v>0.26839269999999998</v>
      </c>
      <c r="D16271" s="295"/>
    </row>
    <row r="16272" spans="1:4" x14ac:dyDescent="0.2">
      <c r="A16272" s="295">
        <v>0.21160480000000001</v>
      </c>
      <c r="B16272" s="295"/>
      <c r="C16272" s="295">
        <v>0.26839269999999998</v>
      </c>
      <c r="D16272" s="295"/>
    </row>
    <row r="16273" spans="1:4" x14ac:dyDescent="0.2">
      <c r="A16273" s="295">
        <v>0.21160480000000001</v>
      </c>
      <c r="B16273" s="295"/>
      <c r="C16273" s="295">
        <v>0.26839269999999998</v>
      </c>
      <c r="D16273" s="295"/>
    </row>
    <row r="16274" spans="1:4" x14ac:dyDescent="0.2">
      <c r="A16274" s="295">
        <v>0.21159729999999999</v>
      </c>
      <c r="B16274" s="295"/>
      <c r="C16274" s="295">
        <v>0.26833800000000002</v>
      </c>
      <c r="D16274" s="295"/>
    </row>
    <row r="16275" spans="1:4" x14ac:dyDescent="0.2">
      <c r="A16275" s="295">
        <v>0.2115842</v>
      </c>
      <c r="B16275" s="295"/>
      <c r="C16275" s="295">
        <v>0.26825979999999999</v>
      </c>
      <c r="D16275" s="295"/>
    </row>
    <row r="16276" spans="1:4" x14ac:dyDescent="0.2">
      <c r="A16276" s="295">
        <v>0.2115842</v>
      </c>
      <c r="B16276" s="295"/>
      <c r="C16276" s="295">
        <v>0.26824510000000001</v>
      </c>
      <c r="D16276" s="295"/>
    </row>
    <row r="16277" spans="1:4" x14ac:dyDescent="0.2">
      <c r="A16277" s="295">
        <v>0.2115725</v>
      </c>
      <c r="B16277" s="295"/>
      <c r="C16277" s="295">
        <v>0.26821980000000001</v>
      </c>
      <c r="D16277" s="295"/>
    </row>
    <row r="16278" spans="1:4" x14ac:dyDescent="0.2">
      <c r="A16278" s="295">
        <v>0.21157219999999999</v>
      </c>
      <c r="B16278" s="295"/>
      <c r="C16278" s="295">
        <v>0.268206</v>
      </c>
      <c r="D16278" s="295"/>
    </row>
    <row r="16279" spans="1:4" x14ac:dyDescent="0.2">
      <c r="A16279" s="295">
        <v>0.21157219999999999</v>
      </c>
      <c r="B16279" s="295"/>
      <c r="C16279" s="295">
        <v>0.26812560000000002</v>
      </c>
      <c r="D16279" s="295"/>
    </row>
    <row r="16280" spans="1:4" x14ac:dyDescent="0.2">
      <c r="A16280" s="295">
        <v>0.21157219999999999</v>
      </c>
      <c r="B16280" s="295"/>
      <c r="C16280" s="295">
        <v>0.26808799999999999</v>
      </c>
      <c r="D16280" s="295"/>
    </row>
    <row r="16281" spans="1:4" x14ac:dyDescent="0.2">
      <c r="A16281" s="295">
        <v>0.21155360000000001</v>
      </c>
      <c r="B16281" s="295"/>
      <c r="C16281" s="295">
        <v>0.26806200000000002</v>
      </c>
      <c r="D16281" s="295"/>
    </row>
    <row r="16282" spans="1:4" x14ac:dyDescent="0.2">
      <c r="A16282" s="295">
        <v>0.21154390000000001</v>
      </c>
      <c r="B16282" s="295"/>
      <c r="C16282" s="295">
        <v>0.26806200000000002</v>
      </c>
      <c r="D16282" s="295"/>
    </row>
    <row r="16283" spans="1:4" x14ac:dyDescent="0.2">
      <c r="A16283" s="295">
        <v>0.2115377</v>
      </c>
      <c r="B16283" s="295"/>
      <c r="C16283" s="295">
        <v>0.26803399999999999</v>
      </c>
      <c r="D16283" s="295"/>
    </row>
    <row r="16284" spans="1:4" x14ac:dyDescent="0.2">
      <c r="A16284" s="295">
        <v>0.2115377</v>
      </c>
      <c r="B16284" s="295"/>
      <c r="C16284" s="295">
        <v>0.26799640000000002</v>
      </c>
      <c r="D16284" s="295"/>
    </row>
    <row r="16285" spans="1:4" x14ac:dyDescent="0.2">
      <c r="A16285" s="295">
        <v>0.21151909999999999</v>
      </c>
      <c r="B16285" s="295"/>
      <c r="C16285" s="295">
        <v>0.26794000000000001</v>
      </c>
      <c r="D16285" s="295"/>
    </row>
    <row r="16286" spans="1:4" x14ac:dyDescent="0.2">
      <c r="A16286" s="295">
        <v>0.21150550000000001</v>
      </c>
      <c r="B16286" s="295"/>
      <c r="C16286" s="295">
        <v>0.26790370000000002</v>
      </c>
      <c r="D16286" s="295"/>
    </row>
    <row r="16287" spans="1:4" x14ac:dyDescent="0.2">
      <c r="A16287" s="295">
        <v>0.21150550000000001</v>
      </c>
      <c r="B16287" s="295"/>
      <c r="C16287" s="295">
        <v>0.26788899999999999</v>
      </c>
      <c r="D16287" s="295"/>
    </row>
    <row r="16288" spans="1:4" x14ac:dyDescent="0.2">
      <c r="A16288" s="295">
        <v>0.21150469999999999</v>
      </c>
      <c r="B16288" s="295"/>
      <c r="C16288" s="295">
        <v>0.26783790000000002</v>
      </c>
      <c r="D16288" s="295"/>
    </row>
    <row r="16289" spans="1:4" x14ac:dyDescent="0.2">
      <c r="A16289" s="295">
        <v>0.2114934</v>
      </c>
      <c r="B16289" s="295"/>
      <c r="C16289" s="295">
        <v>0.26781189999999999</v>
      </c>
      <c r="D16289" s="295"/>
    </row>
    <row r="16290" spans="1:4" x14ac:dyDescent="0.2">
      <c r="A16290" s="295">
        <v>0.2114934</v>
      </c>
      <c r="B16290" s="295"/>
      <c r="C16290" s="295">
        <v>0.26775959999999999</v>
      </c>
      <c r="D16290" s="295"/>
    </row>
    <row r="16291" spans="1:4" x14ac:dyDescent="0.2">
      <c r="A16291" s="295">
        <v>0.21147289999999999</v>
      </c>
      <c r="B16291" s="295"/>
      <c r="C16291" s="295">
        <v>0.26775959999999999</v>
      </c>
      <c r="D16291" s="295"/>
    </row>
    <row r="16292" spans="1:4" x14ac:dyDescent="0.2">
      <c r="A16292" s="295">
        <v>0.21145649999999999</v>
      </c>
      <c r="B16292" s="295"/>
      <c r="C16292" s="295">
        <v>0.26769490000000001</v>
      </c>
      <c r="D16292" s="295"/>
    </row>
    <row r="16293" spans="1:4" x14ac:dyDescent="0.2">
      <c r="A16293" s="295">
        <v>0.21145240000000001</v>
      </c>
      <c r="B16293" s="295"/>
      <c r="C16293" s="295">
        <v>0.26768029999999998</v>
      </c>
      <c r="D16293" s="295"/>
    </row>
    <row r="16294" spans="1:4" x14ac:dyDescent="0.2">
      <c r="A16294" s="295">
        <v>0.21145240000000001</v>
      </c>
      <c r="B16294" s="295"/>
      <c r="C16294" s="295">
        <v>0.26766820000000002</v>
      </c>
      <c r="D16294" s="295"/>
    </row>
    <row r="16295" spans="1:4" x14ac:dyDescent="0.2">
      <c r="A16295" s="295">
        <v>0.21144060000000001</v>
      </c>
      <c r="B16295" s="295"/>
      <c r="C16295" s="295">
        <v>0.26762930000000001</v>
      </c>
      <c r="D16295" s="295"/>
    </row>
    <row r="16296" spans="1:4" x14ac:dyDescent="0.2">
      <c r="A16296" s="295">
        <v>0.21144060000000001</v>
      </c>
      <c r="B16296" s="295"/>
      <c r="C16296" s="295">
        <v>0.26760329999999999</v>
      </c>
      <c r="D16296" s="295"/>
    </row>
    <row r="16297" spans="1:4" x14ac:dyDescent="0.2">
      <c r="A16297" s="295">
        <v>0.2114404</v>
      </c>
      <c r="B16297" s="295"/>
      <c r="C16297" s="295">
        <v>0.26760329999999999</v>
      </c>
      <c r="D16297" s="295"/>
    </row>
    <row r="16298" spans="1:4" x14ac:dyDescent="0.2">
      <c r="A16298" s="295">
        <v>0.2114268</v>
      </c>
      <c r="B16298" s="295"/>
      <c r="C16298" s="295">
        <v>0.26757530000000002</v>
      </c>
      <c r="D16298" s="295"/>
    </row>
    <row r="16299" spans="1:4" x14ac:dyDescent="0.2">
      <c r="A16299" s="295">
        <v>0.21141399999999999</v>
      </c>
      <c r="B16299" s="295"/>
      <c r="C16299" s="295">
        <v>0.26752389999999998</v>
      </c>
      <c r="D16299" s="295"/>
    </row>
    <row r="16300" spans="1:4" x14ac:dyDescent="0.2">
      <c r="A16300" s="295">
        <v>0.2114046</v>
      </c>
      <c r="B16300" s="295"/>
      <c r="C16300" s="295">
        <v>0.26751059999999999</v>
      </c>
      <c r="D16300" s="295"/>
    </row>
    <row r="16301" spans="1:4" x14ac:dyDescent="0.2">
      <c r="A16301" s="295">
        <v>0.21140039999999999</v>
      </c>
      <c r="B16301" s="295"/>
      <c r="C16301" s="295">
        <v>0.26745570000000002</v>
      </c>
      <c r="D16301" s="295"/>
    </row>
    <row r="16302" spans="1:4" x14ac:dyDescent="0.2">
      <c r="A16302" s="295">
        <v>0.21140039999999999</v>
      </c>
      <c r="B16302" s="295"/>
      <c r="C16302" s="295">
        <v>0.26743159999999999</v>
      </c>
      <c r="D16302" s="295"/>
    </row>
    <row r="16303" spans="1:4" x14ac:dyDescent="0.2">
      <c r="A16303" s="295">
        <v>0.21138870000000001</v>
      </c>
      <c r="B16303" s="295"/>
      <c r="C16303" s="295">
        <v>0.26741789999999999</v>
      </c>
      <c r="D16303" s="295"/>
    </row>
    <row r="16304" spans="1:4" x14ac:dyDescent="0.2">
      <c r="A16304" s="295">
        <v>0.2113884</v>
      </c>
      <c r="B16304" s="295"/>
      <c r="C16304" s="295">
        <v>0.26736559999999998</v>
      </c>
      <c r="D16304" s="295"/>
    </row>
    <row r="16305" spans="1:4" x14ac:dyDescent="0.2">
      <c r="A16305" s="295">
        <v>0.2113884</v>
      </c>
      <c r="B16305" s="295"/>
      <c r="C16305" s="295">
        <v>0.26735100000000001</v>
      </c>
      <c r="D16305" s="295"/>
    </row>
    <row r="16306" spans="1:4" x14ac:dyDescent="0.2">
      <c r="A16306" s="295">
        <v>0.21137320000000001</v>
      </c>
      <c r="B16306" s="295"/>
      <c r="C16306" s="295">
        <v>0.2673239</v>
      </c>
      <c r="D16306" s="295"/>
    </row>
    <row r="16307" spans="1:4" x14ac:dyDescent="0.2">
      <c r="A16307" s="295">
        <v>0.21133979999999999</v>
      </c>
      <c r="B16307" s="295"/>
      <c r="C16307" s="295">
        <v>0.26728629999999998</v>
      </c>
      <c r="D16307" s="295"/>
    </row>
    <row r="16308" spans="1:4" x14ac:dyDescent="0.2">
      <c r="A16308" s="295">
        <v>0.21133370000000001</v>
      </c>
      <c r="B16308" s="295"/>
      <c r="C16308" s="295">
        <v>0.26728629999999998</v>
      </c>
      <c r="D16308" s="295"/>
    </row>
    <row r="16309" spans="1:4" x14ac:dyDescent="0.2">
      <c r="A16309" s="295">
        <v>0.21133370000000001</v>
      </c>
      <c r="B16309" s="295"/>
      <c r="C16309" s="295">
        <v>0.26723249999999998</v>
      </c>
      <c r="D16309" s="295"/>
    </row>
    <row r="16310" spans="1:4" x14ac:dyDescent="0.2">
      <c r="A16310" s="295">
        <v>0.211309</v>
      </c>
      <c r="B16310" s="295"/>
      <c r="C16310" s="295">
        <v>0.26721879999999998</v>
      </c>
      <c r="D16310" s="295"/>
    </row>
    <row r="16311" spans="1:4" x14ac:dyDescent="0.2">
      <c r="A16311" s="295">
        <v>0.21130499999999999</v>
      </c>
      <c r="B16311" s="295"/>
      <c r="C16311" s="295">
        <v>0.26721879999999998</v>
      </c>
      <c r="D16311" s="295"/>
    </row>
    <row r="16312" spans="1:4" x14ac:dyDescent="0.2">
      <c r="A16312" s="295">
        <v>0.2112811</v>
      </c>
      <c r="B16312" s="295"/>
      <c r="C16312" s="295">
        <v>0.26715450000000002</v>
      </c>
      <c r="D16312" s="295"/>
    </row>
    <row r="16313" spans="1:4" x14ac:dyDescent="0.2">
      <c r="A16313" s="295">
        <v>0.2112811</v>
      </c>
      <c r="B16313" s="295"/>
      <c r="C16313" s="295">
        <v>0.2671425</v>
      </c>
      <c r="D16313" s="295"/>
    </row>
    <row r="16314" spans="1:4" x14ac:dyDescent="0.2">
      <c r="A16314" s="295">
        <v>0.21127270000000001</v>
      </c>
      <c r="B16314" s="295"/>
      <c r="C16314" s="295">
        <v>0.26710080000000003</v>
      </c>
      <c r="D16314" s="295"/>
    </row>
    <row r="16315" spans="1:4" x14ac:dyDescent="0.2">
      <c r="A16315" s="295">
        <v>0.21125679999999999</v>
      </c>
      <c r="B16315" s="295"/>
      <c r="C16315" s="295">
        <v>0.26706200000000002</v>
      </c>
      <c r="D16315" s="295"/>
    </row>
    <row r="16316" spans="1:4" x14ac:dyDescent="0.2">
      <c r="A16316" s="295">
        <v>0.21124229999999999</v>
      </c>
      <c r="B16316" s="295"/>
      <c r="C16316" s="295">
        <v>0.26704870000000003</v>
      </c>
      <c r="D16316" s="295"/>
    </row>
    <row r="16317" spans="1:4" x14ac:dyDescent="0.2">
      <c r="A16317" s="295">
        <v>0.21124229999999999</v>
      </c>
      <c r="B16317" s="295"/>
      <c r="C16317" s="295">
        <v>0.26699600000000001</v>
      </c>
      <c r="D16317" s="295"/>
    </row>
    <row r="16318" spans="1:4" x14ac:dyDescent="0.2">
      <c r="A16318" s="295">
        <v>0.21124229999999999</v>
      </c>
      <c r="B16318" s="295"/>
      <c r="C16318" s="295">
        <v>0.26696930000000002</v>
      </c>
      <c r="D16318" s="295"/>
    </row>
    <row r="16319" spans="1:4" x14ac:dyDescent="0.2">
      <c r="A16319" s="295">
        <v>0.2112397</v>
      </c>
      <c r="B16319" s="295"/>
      <c r="C16319" s="295">
        <v>0.26694269999999998</v>
      </c>
      <c r="D16319" s="295"/>
    </row>
    <row r="16320" spans="1:4" x14ac:dyDescent="0.2">
      <c r="A16320" s="295">
        <v>0.2112397</v>
      </c>
      <c r="B16320" s="295"/>
      <c r="C16320" s="295">
        <v>0.2668624</v>
      </c>
      <c r="D16320" s="295"/>
    </row>
    <row r="16321" spans="1:4" x14ac:dyDescent="0.2">
      <c r="A16321" s="295">
        <v>0.21123020000000001</v>
      </c>
      <c r="B16321" s="295"/>
      <c r="C16321" s="295">
        <v>0.26685019999999998</v>
      </c>
      <c r="D16321" s="295"/>
    </row>
    <row r="16322" spans="1:4" x14ac:dyDescent="0.2">
      <c r="A16322" s="295">
        <v>0.21121509999999999</v>
      </c>
      <c r="B16322" s="295"/>
      <c r="C16322" s="295">
        <v>0.26682420000000001</v>
      </c>
      <c r="D16322" s="295"/>
    </row>
    <row r="16323" spans="1:4" x14ac:dyDescent="0.2">
      <c r="A16323" s="295">
        <v>0.21120739999999999</v>
      </c>
      <c r="B16323" s="295"/>
      <c r="C16323" s="295">
        <v>0.26678279999999999</v>
      </c>
      <c r="D16323" s="295"/>
    </row>
    <row r="16324" spans="1:4" x14ac:dyDescent="0.2">
      <c r="A16324" s="295">
        <v>0.21120739999999999</v>
      </c>
      <c r="B16324" s="295"/>
      <c r="C16324" s="295">
        <v>0.26673079999999999</v>
      </c>
      <c r="D16324" s="295"/>
    </row>
    <row r="16325" spans="1:4" x14ac:dyDescent="0.2">
      <c r="A16325" s="295">
        <v>0.21120140000000001</v>
      </c>
      <c r="B16325" s="295"/>
      <c r="C16325" s="295">
        <v>0.26667849999999999</v>
      </c>
      <c r="D16325" s="295"/>
    </row>
    <row r="16326" spans="1:4" x14ac:dyDescent="0.2">
      <c r="A16326" s="295">
        <v>0.21117420000000001</v>
      </c>
      <c r="B16326" s="295"/>
      <c r="C16326" s="295">
        <v>0.2666018</v>
      </c>
      <c r="D16326" s="295"/>
    </row>
    <row r="16327" spans="1:4" x14ac:dyDescent="0.2">
      <c r="A16327" s="295">
        <v>0.21117420000000001</v>
      </c>
      <c r="B16327" s="295"/>
      <c r="C16327" s="295">
        <v>0.26658710000000002</v>
      </c>
      <c r="D16327" s="295"/>
    </row>
    <row r="16328" spans="1:4" x14ac:dyDescent="0.2">
      <c r="A16328" s="295">
        <v>0.21117420000000001</v>
      </c>
      <c r="B16328" s="295"/>
      <c r="C16328" s="295">
        <v>0.26657340000000002</v>
      </c>
      <c r="D16328" s="295"/>
    </row>
    <row r="16329" spans="1:4" x14ac:dyDescent="0.2">
      <c r="A16329" s="295">
        <v>0.21117259999999999</v>
      </c>
      <c r="B16329" s="295"/>
      <c r="C16329" s="295">
        <v>0.26650740000000001</v>
      </c>
      <c r="D16329" s="295"/>
    </row>
    <row r="16330" spans="1:4" x14ac:dyDescent="0.2">
      <c r="A16330" s="295">
        <v>0.21117259999999999</v>
      </c>
      <c r="B16330" s="295"/>
      <c r="C16330" s="295">
        <v>0.26646700000000001</v>
      </c>
      <c r="D16330" s="295"/>
    </row>
    <row r="16331" spans="1:4" x14ac:dyDescent="0.2">
      <c r="A16331" s="295">
        <v>0.2111615</v>
      </c>
      <c r="B16331" s="295"/>
      <c r="C16331" s="295">
        <v>0.26642670000000002</v>
      </c>
      <c r="D16331" s="295"/>
    </row>
    <row r="16332" spans="1:4" x14ac:dyDescent="0.2">
      <c r="A16332" s="295">
        <v>0.2111402</v>
      </c>
      <c r="B16332" s="295"/>
      <c r="C16332" s="295">
        <v>0.26638869999999998</v>
      </c>
      <c r="D16332" s="295"/>
    </row>
    <row r="16333" spans="1:4" x14ac:dyDescent="0.2">
      <c r="A16333" s="295">
        <v>0.21112429999999999</v>
      </c>
      <c r="B16333" s="295"/>
      <c r="C16333" s="295">
        <v>0.26634869999999999</v>
      </c>
      <c r="D16333" s="295"/>
    </row>
    <row r="16334" spans="1:4" x14ac:dyDescent="0.2">
      <c r="A16334" s="295">
        <v>0.21112429999999999</v>
      </c>
      <c r="B16334" s="295"/>
      <c r="C16334" s="295">
        <v>0.2663083</v>
      </c>
      <c r="D16334" s="295"/>
    </row>
    <row r="16335" spans="1:4" x14ac:dyDescent="0.2">
      <c r="A16335" s="295">
        <v>0.21112429999999999</v>
      </c>
      <c r="B16335" s="295"/>
      <c r="C16335" s="295">
        <v>0.26628269999999998</v>
      </c>
      <c r="D16335" s="295"/>
    </row>
    <row r="16336" spans="1:4" x14ac:dyDescent="0.2">
      <c r="A16336" s="295">
        <v>0.21112320000000001</v>
      </c>
      <c r="B16336" s="295"/>
      <c r="C16336" s="295">
        <v>0.26624379999999997</v>
      </c>
      <c r="D16336" s="295"/>
    </row>
    <row r="16337" spans="1:4" x14ac:dyDescent="0.2">
      <c r="A16337" s="295">
        <v>0.21109549999999999</v>
      </c>
      <c r="B16337" s="295"/>
      <c r="C16337" s="295">
        <v>0.26624370000000003</v>
      </c>
      <c r="D16337" s="295"/>
    </row>
    <row r="16338" spans="1:4" x14ac:dyDescent="0.2">
      <c r="A16338" s="295">
        <v>0.21109549999999999</v>
      </c>
      <c r="B16338" s="295"/>
      <c r="C16338" s="295">
        <v>0.26620369999999999</v>
      </c>
      <c r="D16338" s="295"/>
    </row>
    <row r="16339" spans="1:4" x14ac:dyDescent="0.2">
      <c r="A16339" s="295">
        <v>0.21109549999999999</v>
      </c>
      <c r="B16339" s="295"/>
      <c r="C16339" s="295">
        <v>0.26612049999999998</v>
      </c>
      <c r="D16339" s="295"/>
    </row>
    <row r="16340" spans="1:4" x14ac:dyDescent="0.2">
      <c r="A16340" s="295">
        <v>0.2110824</v>
      </c>
      <c r="B16340" s="295"/>
      <c r="C16340" s="295">
        <v>0.26610840000000002</v>
      </c>
      <c r="D16340" s="295"/>
    </row>
    <row r="16341" spans="1:4" x14ac:dyDescent="0.2">
      <c r="A16341" s="295">
        <v>0.21107129999999999</v>
      </c>
      <c r="B16341" s="295"/>
      <c r="C16341" s="295">
        <v>0.2660304</v>
      </c>
      <c r="D16341" s="295"/>
    </row>
    <row r="16342" spans="1:4" x14ac:dyDescent="0.2">
      <c r="A16342" s="295">
        <v>0.21107129999999999</v>
      </c>
      <c r="B16342" s="295"/>
      <c r="C16342" s="295">
        <v>0.26599089999999997</v>
      </c>
      <c r="D16342" s="295"/>
    </row>
    <row r="16343" spans="1:4" x14ac:dyDescent="0.2">
      <c r="A16343" s="295">
        <v>0.21106720000000001</v>
      </c>
      <c r="B16343" s="295"/>
      <c r="C16343" s="295">
        <v>0.2659242</v>
      </c>
      <c r="D16343" s="295"/>
    </row>
    <row r="16344" spans="1:4" x14ac:dyDescent="0.2">
      <c r="A16344" s="295">
        <v>0.2110554</v>
      </c>
      <c r="B16344" s="295"/>
      <c r="C16344" s="295">
        <v>0.26589859999999998</v>
      </c>
      <c r="D16344" s="295"/>
    </row>
    <row r="16345" spans="1:4" x14ac:dyDescent="0.2">
      <c r="A16345" s="295">
        <v>0.21105450000000001</v>
      </c>
      <c r="B16345" s="295"/>
      <c r="C16345" s="295">
        <v>0.26588630000000002</v>
      </c>
      <c r="D16345" s="295"/>
    </row>
    <row r="16346" spans="1:4" x14ac:dyDescent="0.2">
      <c r="A16346" s="295">
        <v>0.21105450000000001</v>
      </c>
      <c r="B16346" s="295"/>
      <c r="C16346" s="295">
        <v>0.26585930000000002</v>
      </c>
      <c r="D16346" s="295"/>
    </row>
    <row r="16347" spans="1:4" x14ac:dyDescent="0.2">
      <c r="A16347" s="295">
        <v>0.21103949999999999</v>
      </c>
      <c r="B16347" s="295"/>
      <c r="C16347" s="295">
        <v>0.26584590000000002</v>
      </c>
      <c r="D16347" s="295"/>
    </row>
    <row r="16348" spans="1:4" x14ac:dyDescent="0.2">
      <c r="A16348" s="295">
        <v>0.2110293</v>
      </c>
      <c r="B16348" s="295"/>
      <c r="C16348" s="295">
        <v>0.2658083</v>
      </c>
      <c r="D16348" s="295"/>
    </row>
    <row r="16349" spans="1:4" x14ac:dyDescent="0.2">
      <c r="A16349" s="295">
        <v>0.2110205</v>
      </c>
      <c r="B16349" s="295"/>
      <c r="C16349" s="295">
        <v>0.2657812</v>
      </c>
      <c r="D16349" s="295"/>
    </row>
    <row r="16350" spans="1:4" x14ac:dyDescent="0.2">
      <c r="A16350" s="295">
        <v>0.2110157</v>
      </c>
      <c r="B16350" s="295"/>
      <c r="C16350" s="295">
        <v>0.26573989999999997</v>
      </c>
      <c r="D16350" s="295"/>
    </row>
    <row r="16351" spans="1:4" x14ac:dyDescent="0.2">
      <c r="A16351" s="295">
        <v>0.2110041</v>
      </c>
      <c r="B16351" s="295"/>
      <c r="C16351" s="295">
        <v>0.26570090000000002</v>
      </c>
      <c r="D16351" s="295"/>
    </row>
    <row r="16352" spans="1:4" x14ac:dyDescent="0.2">
      <c r="A16352" s="295">
        <v>0.21100050000000001</v>
      </c>
      <c r="B16352" s="295"/>
      <c r="C16352" s="295">
        <v>0.26564700000000002</v>
      </c>
      <c r="D16352" s="295"/>
    </row>
    <row r="16353" spans="1:4" x14ac:dyDescent="0.2">
      <c r="A16353" s="295">
        <v>0.2109878</v>
      </c>
      <c r="B16353" s="295"/>
      <c r="C16353" s="295">
        <v>0.26563490000000001</v>
      </c>
      <c r="D16353" s="295"/>
    </row>
    <row r="16354" spans="1:4" x14ac:dyDescent="0.2">
      <c r="A16354" s="295">
        <v>0.21097469999999999</v>
      </c>
      <c r="B16354" s="295"/>
      <c r="C16354" s="295">
        <v>0.26563490000000001</v>
      </c>
      <c r="D16354" s="295"/>
    </row>
    <row r="16355" spans="1:4" x14ac:dyDescent="0.2">
      <c r="A16355" s="295">
        <v>0.21097469999999999</v>
      </c>
      <c r="B16355" s="295"/>
      <c r="C16355" s="295">
        <v>0.26560699999999998</v>
      </c>
      <c r="D16355" s="295"/>
    </row>
    <row r="16356" spans="1:4" x14ac:dyDescent="0.2">
      <c r="A16356" s="295">
        <v>0.2109712</v>
      </c>
      <c r="B16356" s="295"/>
      <c r="C16356" s="295">
        <v>0.26559319999999997</v>
      </c>
      <c r="D16356" s="295"/>
    </row>
    <row r="16357" spans="1:4" x14ac:dyDescent="0.2">
      <c r="A16357" s="295">
        <v>0.2109626</v>
      </c>
      <c r="B16357" s="295"/>
      <c r="C16357" s="295">
        <v>0.26556629999999998</v>
      </c>
      <c r="D16357" s="295"/>
    </row>
    <row r="16358" spans="1:4" x14ac:dyDescent="0.2">
      <c r="A16358" s="295">
        <v>0.2109626</v>
      </c>
      <c r="B16358" s="295"/>
      <c r="C16358" s="295">
        <v>0.26552890000000001</v>
      </c>
      <c r="D16358" s="295"/>
    </row>
    <row r="16359" spans="1:4" x14ac:dyDescent="0.2">
      <c r="A16359" s="295">
        <v>0.2109626</v>
      </c>
      <c r="B16359" s="295"/>
      <c r="C16359" s="295">
        <v>0.2654898</v>
      </c>
      <c r="D16359" s="295"/>
    </row>
    <row r="16360" spans="1:4" x14ac:dyDescent="0.2">
      <c r="A16360" s="295">
        <v>0.2109499</v>
      </c>
      <c r="B16360" s="295"/>
      <c r="C16360" s="295">
        <v>0.2654898</v>
      </c>
      <c r="D16360" s="295"/>
    </row>
    <row r="16361" spans="1:4" x14ac:dyDescent="0.2">
      <c r="A16361" s="295">
        <v>0.2109499</v>
      </c>
      <c r="B16361" s="295"/>
      <c r="C16361" s="295">
        <v>0.26547520000000002</v>
      </c>
      <c r="D16361" s="295"/>
    </row>
    <row r="16362" spans="1:4" x14ac:dyDescent="0.2">
      <c r="A16362" s="295">
        <v>0.21093819999999999</v>
      </c>
      <c r="B16362" s="295"/>
      <c r="C16362" s="295">
        <v>0.26543489999999997</v>
      </c>
      <c r="D16362" s="295"/>
    </row>
    <row r="16363" spans="1:4" x14ac:dyDescent="0.2">
      <c r="A16363" s="295">
        <v>0.21092269999999999</v>
      </c>
      <c r="B16363" s="295"/>
      <c r="C16363" s="295">
        <v>0.26542120000000002</v>
      </c>
      <c r="D16363" s="295"/>
    </row>
    <row r="16364" spans="1:4" x14ac:dyDescent="0.2">
      <c r="A16364" s="295">
        <v>0.21092269999999999</v>
      </c>
      <c r="B16364" s="295"/>
      <c r="C16364" s="295">
        <v>0.2653932</v>
      </c>
      <c r="D16364" s="295"/>
    </row>
    <row r="16365" spans="1:4" x14ac:dyDescent="0.2">
      <c r="A16365" s="295">
        <v>0.2109193</v>
      </c>
      <c r="B16365" s="295"/>
      <c r="C16365" s="295">
        <v>0.26534180000000002</v>
      </c>
      <c r="D16365" s="295"/>
    </row>
    <row r="16366" spans="1:4" x14ac:dyDescent="0.2">
      <c r="A16366" s="295">
        <v>0.2109028</v>
      </c>
      <c r="B16366" s="295"/>
      <c r="C16366" s="295">
        <v>0.26531349999999998</v>
      </c>
      <c r="D16366" s="295"/>
    </row>
    <row r="16367" spans="1:4" x14ac:dyDescent="0.2">
      <c r="A16367" s="295">
        <v>0.21089640000000001</v>
      </c>
      <c r="B16367" s="295"/>
      <c r="C16367" s="295">
        <v>0.26527400000000001</v>
      </c>
      <c r="D16367" s="295"/>
    </row>
    <row r="16368" spans="1:4" x14ac:dyDescent="0.2">
      <c r="A16368" s="295">
        <v>0.21088580000000001</v>
      </c>
      <c r="B16368" s="295"/>
      <c r="C16368" s="295">
        <v>0.26524599999999998</v>
      </c>
      <c r="D16368" s="295"/>
    </row>
    <row r="16369" spans="1:4" x14ac:dyDescent="0.2">
      <c r="A16369" s="295">
        <v>0.21088580000000001</v>
      </c>
      <c r="B16369" s="295"/>
      <c r="C16369" s="295">
        <v>0.2652217</v>
      </c>
      <c r="D16369" s="295"/>
    </row>
    <row r="16370" spans="1:4" x14ac:dyDescent="0.2">
      <c r="A16370" s="295">
        <v>0.21088580000000001</v>
      </c>
      <c r="B16370" s="295"/>
      <c r="C16370" s="295">
        <v>0.26519500000000001</v>
      </c>
      <c r="D16370" s="295"/>
    </row>
    <row r="16371" spans="1:4" x14ac:dyDescent="0.2">
      <c r="A16371" s="295">
        <v>0.21088319999999999</v>
      </c>
      <c r="B16371" s="295"/>
      <c r="C16371" s="295">
        <v>0.26516960000000001</v>
      </c>
      <c r="D16371" s="295"/>
    </row>
    <row r="16372" spans="1:4" x14ac:dyDescent="0.2">
      <c r="A16372" s="295">
        <v>0.21086930000000001</v>
      </c>
      <c r="B16372" s="295"/>
      <c r="C16372" s="295">
        <v>0.26514359999999998</v>
      </c>
      <c r="D16372" s="295"/>
    </row>
    <row r="16373" spans="1:4" x14ac:dyDescent="0.2">
      <c r="A16373" s="295">
        <v>0.21086930000000001</v>
      </c>
      <c r="B16373" s="295"/>
      <c r="C16373" s="295">
        <v>0.26514359999999998</v>
      </c>
      <c r="D16373" s="295"/>
    </row>
    <row r="16374" spans="1:4" x14ac:dyDescent="0.2">
      <c r="A16374" s="295">
        <v>0.21085599999999999</v>
      </c>
      <c r="B16374" s="295"/>
      <c r="C16374" s="295">
        <v>0.26510470000000003</v>
      </c>
      <c r="D16374" s="295"/>
    </row>
    <row r="16375" spans="1:4" x14ac:dyDescent="0.2">
      <c r="A16375" s="295">
        <v>0.21085599999999999</v>
      </c>
      <c r="B16375" s="295"/>
      <c r="C16375" s="295">
        <v>0.2650767</v>
      </c>
      <c r="D16375" s="295"/>
    </row>
    <row r="16376" spans="1:4" x14ac:dyDescent="0.2">
      <c r="A16376" s="295">
        <v>0.21085039999999999</v>
      </c>
      <c r="B16376" s="295"/>
      <c r="C16376" s="295">
        <v>0.2650363</v>
      </c>
      <c r="D16376" s="295"/>
    </row>
    <row r="16377" spans="1:4" x14ac:dyDescent="0.2">
      <c r="A16377" s="295">
        <v>0.210844</v>
      </c>
      <c r="B16377" s="295"/>
      <c r="C16377" s="295">
        <v>0.26502170000000003</v>
      </c>
      <c r="D16377" s="295"/>
    </row>
    <row r="16378" spans="1:4" x14ac:dyDescent="0.2">
      <c r="A16378" s="295">
        <v>0.21083399999999999</v>
      </c>
      <c r="B16378" s="295"/>
      <c r="C16378" s="295">
        <v>0.26499610000000001</v>
      </c>
      <c r="D16378" s="295"/>
    </row>
    <row r="16379" spans="1:4" x14ac:dyDescent="0.2">
      <c r="A16379" s="295">
        <v>0.21081759999999999</v>
      </c>
      <c r="B16379" s="295"/>
      <c r="C16379" s="295">
        <v>0.26493030000000001</v>
      </c>
      <c r="D16379" s="295"/>
    </row>
    <row r="16380" spans="1:4" x14ac:dyDescent="0.2">
      <c r="A16380" s="295">
        <v>0.21080099999999999</v>
      </c>
      <c r="B16380" s="295"/>
      <c r="C16380" s="295">
        <v>0.264901</v>
      </c>
      <c r="D16380" s="295"/>
    </row>
    <row r="16381" spans="1:4" x14ac:dyDescent="0.2">
      <c r="A16381" s="295">
        <v>0.21079200000000001</v>
      </c>
      <c r="B16381" s="295"/>
      <c r="C16381" s="295">
        <v>0.26487559999999999</v>
      </c>
      <c r="D16381" s="295"/>
    </row>
    <row r="16382" spans="1:4" x14ac:dyDescent="0.2">
      <c r="A16382" s="295">
        <v>0.21079200000000001</v>
      </c>
      <c r="B16382" s="295"/>
      <c r="C16382" s="295">
        <v>0.26483800000000002</v>
      </c>
      <c r="D16382" s="295"/>
    </row>
    <row r="16383" spans="1:4" x14ac:dyDescent="0.2">
      <c r="A16383" s="295">
        <v>0.2107851</v>
      </c>
      <c r="B16383" s="295"/>
      <c r="C16383" s="295">
        <v>0.26481260000000001</v>
      </c>
      <c r="D16383" s="295"/>
    </row>
    <row r="16384" spans="1:4" x14ac:dyDescent="0.2">
      <c r="A16384" s="295">
        <v>0.2107851</v>
      </c>
      <c r="B16384" s="295"/>
      <c r="C16384" s="295">
        <v>0.26474399999999998</v>
      </c>
      <c r="D16384" s="295"/>
    </row>
    <row r="16385" spans="1:4" x14ac:dyDescent="0.2">
      <c r="A16385" s="295">
        <v>0.21077879999999999</v>
      </c>
      <c r="B16385" s="295"/>
      <c r="C16385" s="295">
        <v>0.26473170000000001</v>
      </c>
      <c r="D16385" s="295"/>
    </row>
    <row r="16386" spans="1:4" x14ac:dyDescent="0.2">
      <c r="A16386" s="295">
        <v>0.21076619999999999</v>
      </c>
      <c r="B16386" s="295"/>
      <c r="C16386" s="295">
        <v>0.2647197</v>
      </c>
      <c r="D16386" s="295"/>
    </row>
    <row r="16387" spans="1:4" x14ac:dyDescent="0.2">
      <c r="A16387" s="295">
        <v>0.2107637</v>
      </c>
      <c r="B16387" s="295"/>
      <c r="C16387" s="295">
        <v>0.26466600000000001</v>
      </c>
      <c r="D16387" s="295"/>
    </row>
    <row r="16388" spans="1:4" x14ac:dyDescent="0.2">
      <c r="A16388" s="295">
        <v>0.2107503</v>
      </c>
      <c r="B16388" s="295"/>
      <c r="C16388" s="295">
        <v>0.26465369999999999</v>
      </c>
      <c r="D16388" s="295"/>
    </row>
    <row r="16389" spans="1:4" x14ac:dyDescent="0.2">
      <c r="A16389" s="295">
        <v>0.2107503</v>
      </c>
      <c r="B16389" s="295"/>
      <c r="C16389" s="295">
        <v>0.26462659999999999</v>
      </c>
      <c r="D16389" s="295"/>
    </row>
    <row r="16390" spans="1:4" x14ac:dyDescent="0.2">
      <c r="A16390" s="295">
        <v>0.21074999999999999</v>
      </c>
      <c r="B16390" s="295"/>
      <c r="C16390" s="295">
        <v>0.26462659999999999</v>
      </c>
      <c r="D16390" s="295"/>
    </row>
    <row r="16391" spans="1:4" x14ac:dyDescent="0.2">
      <c r="A16391" s="295">
        <v>0.2107253</v>
      </c>
      <c r="B16391" s="295"/>
      <c r="C16391" s="295">
        <v>0.2645593</v>
      </c>
      <c r="D16391" s="295"/>
    </row>
    <row r="16392" spans="1:4" x14ac:dyDescent="0.2">
      <c r="A16392" s="295">
        <v>0.21071799999999999</v>
      </c>
      <c r="B16392" s="295"/>
      <c r="C16392" s="295">
        <v>0.2645593</v>
      </c>
      <c r="D16392" s="295"/>
    </row>
    <row r="16393" spans="1:4" x14ac:dyDescent="0.2">
      <c r="A16393" s="295">
        <v>0.210697</v>
      </c>
      <c r="B16393" s="295"/>
      <c r="C16393" s="295">
        <v>0.26454729999999999</v>
      </c>
      <c r="D16393" s="295"/>
    </row>
    <row r="16394" spans="1:4" x14ac:dyDescent="0.2">
      <c r="A16394" s="295">
        <v>0.210697</v>
      </c>
      <c r="B16394" s="295"/>
      <c r="C16394" s="295">
        <v>0.26450790000000002</v>
      </c>
      <c r="D16394" s="295"/>
    </row>
    <row r="16395" spans="1:4" x14ac:dyDescent="0.2">
      <c r="A16395" s="295">
        <v>0.210697</v>
      </c>
      <c r="B16395" s="295"/>
      <c r="C16395" s="295">
        <v>0.26449329999999999</v>
      </c>
      <c r="D16395" s="295"/>
    </row>
    <row r="16396" spans="1:4" x14ac:dyDescent="0.2">
      <c r="A16396" s="295">
        <v>0.210697</v>
      </c>
      <c r="B16396" s="295"/>
      <c r="C16396" s="295">
        <v>0.26447959999999998</v>
      </c>
      <c r="D16396" s="295"/>
    </row>
    <row r="16397" spans="1:4" x14ac:dyDescent="0.2">
      <c r="A16397" s="295">
        <v>0.21068200000000001</v>
      </c>
      <c r="B16397" s="295"/>
      <c r="C16397" s="295">
        <v>0.2644649</v>
      </c>
      <c r="D16397" s="295"/>
    </row>
    <row r="16398" spans="1:4" x14ac:dyDescent="0.2">
      <c r="A16398" s="295">
        <v>0.21066550000000001</v>
      </c>
      <c r="B16398" s="295"/>
      <c r="C16398" s="295">
        <v>0.26439750000000001</v>
      </c>
      <c r="D16398" s="295"/>
    </row>
    <row r="16399" spans="1:4" x14ac:dyDescent="0.2">
      <c r="A16399" s="295">
        <v>0.21066550000000001</v>
      </c>
      <c r="B16399" s="295"/>
      <c r="C16399" s="295">
        <v>0.26438519999999999</v>
      </c>
      <c r="D16399" s="295"/>
    </row>
    <row r="16400" spans="1:4" x14ac:dyDescent="0.2">
      <c r="A16400" s="295">
        <v>0.21065610000000001</v>
      </c>
      <c r="B16400" s="295"/>
      <c r="C16400" s="295">
        <v>0.26434590000000002</v>
      </c>
      <c r="D16400" s="295"/>
    </row>
    <row r="16401" spans="1:4" x14ac:dyDescent="0.2">
      <c r="A16401" s="295">
        <v>0.21065610000000001</v>
      </c>
      <c r="B16401" s="295"/>
      <c r="C16401" s="295">
        <v>0.26430550000000003</v>
      </c>
      <c r="D16401" s="295"/>
    </row>
    <row r="16402" spans="1:4" x14ac:dyDescent="0.2">
      <c r="A16402" s="295">
        <v>0.21064959999999999</v>
      </c>
      <c r="B16402" s="295"/>
      <c r="C16402" s="295">
        <v>0.2642506</v>
      </c>
      <c r="D16402" s="295"/>
    </row>
    <row r="16403" spans="1:4" x14ac:dyDescent="0.2">
      <c r="A16403" s="295">
        <v>0.21064340000000001</v>
      </c>
      <c r="B16403" s="295"/>
      <c r="C16403" s="295">
        <v>0.26422259999999997</v>
      </c>
      <c r="D16403" s="295"/>
    </row>
    <row r="16404" spans="1:4" x14ac:dyDescent="0.2">
      <c r="A16404" s="295">
        <v>0.21064340000000001</v>
      </c>
      <c r="B16404" s="295"/>
      <c r="C16404" s="295">
        <v>0.26418350000000002</v>
      </c>
      <c r="D16404" s="295"/>
    </row>
    <row r="16405" spans="1:4" x14ac:dyDescent="0.2">
      <c r="A16405" s="295">
        <v>0.2106179</v>
      </c>
      <c r="B16405" s="295"/>
      <c r="C16405" s="295">
        <v>0.26411770000000001</v>
      </c>
      <c r="D16405" s="295"/>
    </row>
    <row r="16406" spans="1:4" x14ac:dyDescent="0.2">
      <c r="A16406" s="295">
        <v>0.2106046</v>
      </c>
      <c r="B16406" s="295"/>
      <c r="C16406" s="295">
        <v>0.2641056</v>
      </c>
      <c r="D16406" s="295"/>
    </row>
    <row r="16407" spans="1:4" x14ac:dyDescent="0.2">
      <c r="A16407" s="295">
        <v>0.2106046</v>
      </c>
      <c r="B16407" s="295"/>
      <c r="C16407" s="295">
        <v>0.26407890000000001</v>
      </c>
      <c r="D16407" s="295"/>
    </row>
    <row r="16408" spans="1:4" x14ac:dyDescent="0.2">
      <c r="A16408" s="295">
        <v>0.21059259999999999</v>
      </c>
      <c r="B16408" s="295"/>
      <c r="C16408" s="295">
        <v>0.26404</v>
      </c>
      <c r="D16408" s="295"/>
    </row>
    <row r="16409" spans="1:4" x14ac:dyDescent="0.2">
      <c r="A16409" s="295">
        <v>0.2105805</v>
      </c>
      <c r="B16409" s="295"/>
      <c r="C16409" s="295">
        <v>0.26398860000000002</v>
      </c>
      <c r="D16409" s="295"/>
    </row>
    <row r="16410" spans="1:4" x14ac:dyDescent="0.2">
      <c r="A16410" s="295">
        <v>0.2105805</v>
      </c>
      <c r="B16410" s="295"/>
      <c r="C16410" s="295">
        <v>0.26398860000000002</v>
      </c>
      <c r="D16410" s="295"/>
    </row>
    <row r="16411" spans="1:4" x14ac:dyDescent="0.2">
      <c r="A16411" s="295">
        <v>0.21056849999999999</v>
      </c>
      <c r="B16411" s="295"/>
      <c r="C16411" s="295">
        <v>0.26391229999999999</v>
      </c>
      <c r="D16411" s="295"/>
    </row>
    <row r="16412" spans="1:4" x14ac:dyDescent="0.2">
      <c r="A16412" s="295">
        <v>0.21055170000000001</v>
      </c>
      <c r="B16412" s="295"/>
      <c r="C16412" s="295">
        <v>0.26388479999999997</v>
      </c>
      <c r="D16412" s="295"/>
    </row>
    <row r="16413" spans="1:4" x14ac:dyDescent="0.2">
      <c r="A16413" s="295">
        <v>0.21053859999999999</v>
      </c>
      <c r="B16413" s="295"/>
      <c r="C16413" s="295">
        <v>0.2638334</v>
      </c>
      <c r="D16413" s="295"/>
    </row>
    <row r="16414" spans="1:4" x14ac:dyDescent="0.2">
      <c r="A16414" s="295">
        <v>0.21052660000000001</v>
      </c>
      <c r="B16414" s="295"/>
      <c r="C16414" s="295">
        <v>0.26377879999999998</v>
      </c>
      <c r="D16414" s="295"/>
    </row>
    <row r="16415" spans="1:4" x14ac:dyDescent="0.2">
      <c r="A16415" s="295">
        <v>0.21052080000000001</v>
      </c>
      <c r="B16415" s="295"/>
      <c r="C16415" s="295">
        <v>0.26375320000000002</v>
      </c>
      <c r="D16415" s="295"/>
    </row>
    <row r="16416" spans="1:4" x14ac:dyDescent="0.2">
      <c r="A16416" s="295">
        <v>0.21051139999999999</v>
      </c>
      <c r="B16416" s="295"/>
      <c r="C16416" s="295">
        <v>0.26369959999999998</v>
      </c>
      <c r="D16416" s="295"/>
    </row>
    <row r="16417" spans="1:4" x14ac:dyDescent="0.2">
      <c r="A16417" s="295">
        <v>0.21050489999999999</v>
      </c>
      <c r="B16417" s="295"/>
      <c r="C16417" s="295">
        <v>0.26367420000000003</v>
      </c>
      <c r="D16417" s="295"/>
    </row>
    <row r="16418" spans="1:4" x14ac:dyDescent="0.2">
      <c r="A16418" s="295">
        <v>0.21049870000000001</v>
      </c>
      <c r="B16418" s="295"/>
      <c r="C16418" s="295">
        <v>0.26364710000000002</v>
      </c>
      <c r="D16418" s="295"/>
    </row>
    <row r="16419" spans="1:4" x14ac:dyDescent="0.2">
      <c r="A16419" s="295">
        <v>0.2104867</v>
      </c>
      <c r="B16419" s="295"/>
      <c r="C16419" s="295">
        <v>0.26356819999999997</v>
      </c>
      <c r="D16419" s="295"/>
    </row>
    <row r="16420" spans="1:4" x14ac:dyDescent="0.2">
      <c r="A16420" s="295">
        <v>0.2104731</v>
      </c>
      <c r="B16420" s="295"/>
      <c r="C16420" s="295">
        <v>0.26352890000000001</v>
      </c>
      <c r="D16420" s="295"/>
    </row>
    <row r="16421" spans="1:4" x14ac:dyDescent="0.2">
      <c r="A16421" s="295">
        <v>0.2104579</v>
      </c>
      <c r="B16421" s="295"/>
      <c r="C16421" s="295">
        <v>0.2635035</v>
      </c>
      <c r="D16421" s="295"/>
    </row>
    <row r="16422" spans="1:4" x14ac:dyDescent="0.2">
      <c r="A16422" s="295">
        <v>0.21044579999999999</v>
      </c>
      <c r="B16422" s="295"/>
      <c r="C16422" s="295">
        <v>0.26347510000000002</v>
      </c>
      <c r="D16422" s="295"/>
    </row>
    <row r="16423" spans="1:4" x14ac:dyDescent="0.2">
      <c r="A16423" s="295">
        <v>0.21044579999999999</v>
      </c>
      <c r="B16423" s="295"/>
      <c r="C16423" s="295">
        <v>0.2634495</v>
      </c>
      <c r="D16423" s="295"/>
    </row>
    <row r="16424" spans="1:4" x14ac:dyDescent="0.2">
      <c r="A16424" s="295">
        <v>0.2104413</v>
      </c>
      <c r="B16424" s="295"/>
      <c r="C16424" s="295">
        <v>0.26340950000000002</v>
      </c>
      <c r="D16424" s="295"/>
    </row>
    <row r="16425" spans="1:4" x14ac:dyDescent="0.2">
      <c r="A16425" s="295">
        <v>0.2104327</v>
      </c>
      <c r="B16425" s="295"/>
      <c r="C16425" s="295">
        <v>0.26338410000000001</v>
      </c>
      <c r="D16425" s="295"/>
    </row>
    <row r="16426" spans="1:4" x14ac:dyDescent="0.2">
      <c r="A16426" s="295">
        <v>0.21040790000000001</v>
      </c>
      <c r="B16426" s="295"/>
      <c r="C16426" s="295">
        <v>0.2633585</v>
      </c>
      <c r="D16426" s="295"/>
    </row>
    <row r="16427" spans="1:4" x14ac:dyDescent="0.2">
      <c r="A16427" s="295">
        <v>0.21040529999999999</v>
      </c>
      <c r="B16427" s="295"/>
      <c r="C16427" s="295">
        <v>0.2633181</v>
      </c>
      <c r="D16427" s="295"/>
    </row>
    <row r="16428" spans="1:4" x14ac:dyDescent="0.2">
      <c r="A16428" s="295">
        <v>0.21039279999999999</v>
      </c>
      <c r="B16428" s="295"/>
      <c r="C16428" s="295">
        <v>0.2633181</v>
      </c>
      <c r="D16428" s="295"/>
    </row>
    <row r="16429" spans="1:4" x14ac:dyDescent="0.2">
      <c r="A16429" s="295">
        <v>0.21039279999999999</v>
      </c>
      <c r="B16429" s="295"/>
      <c r="C16429" s="295">
        <v>0.26329249999999998</v>
      </c>
      <c r="D16429" s="295"/>
    </row>
    <row r="16430" spans="1:4" x14ac:dyDescent="0.2">
      <c r="A16430" s="295">
        <v>0.21038889999999999</v>
      </c>
      <c r="B16430" s="295"/>
      <c r="C16430" s="295">
        <v>0.26326319999999998</v>
      </c>
      <c r="D16430" s="295"/>
    </row>
    <row r="16431" spans="1:4" x14ac:dyDescent="0.2">
      <c r="A16431" s="295">
        <v>0.21038889999999999</v>
      </c>
      <c r="B16431" s="295"/>
      <c r="C16431" s="295">
        <v>0.26322279999999998</v>
      </c>
      <c r="D16431" s="295"/>
    </row>
    <row r="16432" spans="1:4" x14ac:dyDescent="0.2">
      <c r="A16432" s="295">
        <v>0.21038080000000001</v>
      </c>
      <c r="B16432" s="295"/>
      <c r="C16432" s="295">
        <v>0.26318409999999998</v>
      </c>
      <c r="D16432" s="295"/>
    </row>
    <row r="16433" spans="1:4" x14ac:dyDescent="0.2">
      <c r="A16433" s="295">
        <v>0.21036869999999999</v>
      </c>
      <c r="B16433" s="295"/>
      <c r="C16433" s="295">
        <v>0.26314389999999999</v>
      </c>
      <c r="D16433" s="295"/>
    </row>
    <row r="16434" spans="1:4" x14ac:dyDescent="0.2">
      <c r="A16434" s="295">
        <v>0.21036869999999999</v>
      </c>
      <c r="B16434" s="295"/>
      <c r="C16434" s="295">
        <v>0.26310220000000001</v>
      </c>
      <c r="D16434" s="295"/>
    </row>
    <row r="16435" spans="1:4" x14ac:dyDescent="0.2">
      <c r="A16435" s="295">
        <v>0.2103556</v>
      </c>
      <c r="B16435" s="295"/>
      <c r="C16435" s="295">
        <v>0.2630632</v>
      </c>
      <c r="D16435" s="295"/>
    </row>
    <row r="16436" spans="1:4" x14ac:dyDescent="0.2">
      <c r="A16436" s="295">
        <v>0.21033950000000001</v>
      </c>
      <c r="B16436" s="295"/>
      <c r="C16436" s="295">
        <v>0.2630499</v>
      </c>
      <c r="D16436" s="295"/>
    </row>
    <row r="16437" spans="1:4" x14ac:dyDescent="0.2">
      <c r="A16437" s="295">
        <v>0.21032770000000001</v>
      </c>
      <c r="B16437" s="295"/>
      <c r="C16437" s="295">
        <v>0.26299650000000002</v>
      </c>
      <c r="D16437" s="295"/>
    </row>
    <row r="16438" spans="1:4" x14ac:dyDescent="0.2">
      <c r="A16438" s="295">
        <v>0.2103236</v>
      </c>
      <c r="B16438" s="295"/>
      <c r="C16438" s="295">
        <v>0.26296960000000003</v>
      </c>
      <c r="D16438" s="295"/>
    </row>
    <row r="16439" spans="1:4" x14ac:dyDescent="0.2">
      <c r="A16439" s="295">
        <v>0.21031569999999999</v>
      </c>
      <c r="B16439" s="295"/>
      <c r="C16439" s="295">
        <v>0.26292919999999997</v>
      </c>
      <c r="D16439" s="295"/>
    </row>
    <row r="16440" spans="1:4" x14ac:dyDescent="0.2">
      <c r="A16440" s="295">
        <v>0.21030470000000001</v>
      </c>
      <c r="B16440" s="295"/>
      <c r="C16440" s="295">
        <v>0.26290340000000001</v>
      </c>
      <c r="D16440" s="295"/>
    </row>
    <row r="16441" spans="1:4" x14ac:dyDescent="0.2">
      <c r="A16441" s="295">
        <v>0.21030470000000001</v>
      </c>
      <c r="B16441" s="295"/>
      <c r="C16441" s="295">
        <v>0.26286599999999999</v>
      </c>
      <c r="D16441" s="295"/>
    </row>
    <row r="16442" spans="1:4" x14ac:dyDescent="0.2">
      <c r="A16442" s="295">
        <v>0.2102888</v>
      </c>
      <c r="B16442" s="295"/>
      <c r="C16442" s="295">
        <v>0.2628258</v>
      </c>
      <c r="D16442" s="295"/>
    </row>
    <row r="16443" spans="1:4" x14ac:dyDescent="0.2">
      <c r="A16443" s="295">
        <v>0.2102869</v>
      </c>
      <c r="B16443" s="295"/>
      <c r="C16443" s="295">
        <v>0.26278449999999998</v>
      </c>
      <c r="D16443" s="295"/>
    </row>
    <row r="16444" spans="1:4" x14ac:dyDescent="0.2">
      <c r="A16444" s="295">
        <v>0.2102869</v>
      </c>
      <c r="B16444" s="295"/>
      <c r="C16444" s="295">
        <v>0.26273400000000002</v>
      </c>
      <c r="D16444" s="295"/>
    </row>
    <row r="16445" spans="1:4" x14ac:dyDescent="0.2">
      <c r="A16445" s="295">
        <v>0.2102869</v>
      </c>
      <c r="B16445" s="295"/>
      <c r="C16445" s="295">
        <v>0.26269500000000001</v>
      </c>
      <c r="D16445" s="295"/>
    </row>
    <row r="16446" spans="1:4" x14ac:dyDescent="0.2">
      <c r="A16446" s="295">
        <v>0.21025389999999999</v>
      </c>
      <c r="B16446" s="295"/>
      <c r="C16446" s="295">
        <v>0.26266800000000001</v>
      </c>
      <c r="D16446" s="295"/>
    </row>
    <row r="16447" spans="1:4" x14ac:dyDescent="0.2">
      <c r="A16447" s="295">
        <v>0.21025389999999999</v>
      </c>
      <c r="B16447" s="295"/>
      <c r="C16447" s="295">
        <v>0.26265329999999998</v>
      </c>
      <c r="D16447" s="295"/>
    </row>
    <row r="16448" spans="1:4" x14ac:dyDescent="0.2">
      <c r="A16448" s="295">
        <v>0.21025389999999999</v>
      </c>
      <c r="B16448" s="295"/>
      <c r="C16448" s="295">
        <v>0.26260080000000002</v>
      </c>
      <c r="D16448" s="295"/>
    </row>
    <row r="16449" spans="1:4" x14ac:dyDescent="0.2">
      <c r="A16449" s="295">
        <v>0.21024599999999999</v>
      </c>
      <c r="B16449" s="295"/>
      <c r="C16449" s="295">
        <v>0.26256079999999998</v>
      </c>
      <c r="D16449" s="295"/>
    </row>
    <row r="16450" spans="1:4" x14ac:dyDescent="0.2">
      <c r="A16450" s="295">
        <v>0.2102329</v>
      </c>
      <c r="B16450" s="295"/>
      <c r="C16450" s="295">
        <v>0.26252039999999999</v>
      </c>
      <c r="D16450" s="295"/>
    </row>
    <row r="16451" spans="1:4" x14ac:dyDescent="0.2">
      <c r="A16451" s="295">
        <v>0.2102204</v>
      </c>
      <c r="B16451" s="295"/>
      <c r="C16451" s="295">
        <v>0.26249349999999999</v>
      </c>
      <c r="D16451" s="295"/>
    </row>
    <row r="16452" spans="1:4" x14ac:dyDescent="0.2">
      <c r="A16452" s="295">
        <v>0.21021770000000001</v>
      </c>
      <c r="B16452" s="295"/>
      <c r="C16452" s="295">
        <v>0.26246510000000001</v>
      </c>
      <c r="D16452" s="295"/>
    </row>
    <row r="16453" spans="1:4" x14ac:dyDescent="0.2">
      <c r="A16453" s="295">
        <v>0.2102057</v>
      </c>
      <c r="B16453" s="295"/>
      <c r="C16453" s="295">
        <v>0.26241049999999999</v>
      </c>
      <c r="D16453" s="295"/>
    </row>
    <row r="16454" spans="1:4" x14ac:dyDescent="0.2">
      <c r="A16454" s="295">
        <v>0.2102057</v>
      </c>
      <c r="B16454" s="295"/>
      <c r="C16454" s="295">
        <v>0.26236779999999998</v>
      </c>
      <c r="D16454" s="295"/>
    </row>
    <row r="16455" spans="1:4" x14ac:dyDescent="0.2">
      <c r="A16455" s="295">
        <v>0.21019299999999999</v>
      </c>
      <c r="B16455" s="295"/>
      <c r="C16455" s="295">
        <v>0.26234099999999999</v>
      </c>
      <c r="D16455" s="295"/>
    </row>
    <row r="16456" spans="1:4" x14ac:dyDescent="0.2">
      <c r="A16456" s="295">
        <v>0.2101856</v>
      </c>
      <c r="B16456" s="295"/>
      <c r="C16456" s="295">
        <v>0.26231260000000001</v>
      </c>
      <c r="D16456" s="295"/>
    </row>
    <row r="16457" spans="1:4" x14ac:dyDescent="0.2">
      <c r="A16457" s="295">
        <v>0.21016779999999999</v>
      </c>
      <c r="B16457" s="295"/>
      <c r="C16457" s="295">
        <v>0.26225860000000001</v>
      </c>
      <c r="D16457" s="295"/>
    </row>
    <row r="16458" spans="1:4" x14ac:dyDescent="0.2">
      <c r="A16458" s="295">
        <v>0.21016779999999999</v>
      </c>
      <c r="B16458" s="295"/>
      <c r="C16458" s="295">
        <v>0.2622449</v>
      </c>
      <c r="D16458" s="295"/>
    </row>
    <row r="16459" spans="1:4" x14ac:dyDescent="0.2">
      <c r="A16459" s="295">
        <v>0.21015329999999999</v>
      </c>
      <c r="B16459" s="295"/>
      <c r="C16459" s="295">
        <v>0.2621926</v>
      </c>
      <c r="D16459" s="295"/>
    </row>
    <row r="16460" spans="1:4" x14ac:dyDescent="0.2">
      <c r="A16460" s="295">
        <v>0.2101527</v>
      </c>
      <c r="B16460" s="295"/>
      <c r="C16460" s="295">
        <v>0.26215090000000002</v>
      </c>
      <c r="D16460" s="295"/>
    </row>
    <row r="16461" spans="1:4" x14ac:dyDescent="0.2">
      <c r="A16461" s="295">
        <v>0.2101527</v>
      </c>
      <c r="B16461" s="295"/>
      <c r="C16461" s="295">
        <v>0.26213760000000003</v>
      </c>
      <c r="D16461" s="295"/>
    </row>
    <row r="16462" spans="1:4" x14ac:dyDescent="0.2">
      <c r="A16462" s="295">
        <v>0.2101527</v>
      </c>
      <c r="B16462" s="295"/>
      <c r="C16462" s="295">
        <v>0.26209840000000001</v>
      </c>
      <c r="D16462" s="295"/>
    </row>
    <row r="16463" spans="1:4" x14ac:dyDescent="0.2">
      <c r="A16463" s="295">
        <v>0.2101362</v>
      </c>
      <c r="B16463" s="295"/>
      <c r="C16463" s="295">
        <v>0.26207279999999999</v>
      </c>
      <c r="D16463" s="295"/>
    </row>
    <row r="16464" spans="1:4" x14ac:dyDescent="0.2">
      <c r="A16464" s="295">
        <v>0.2101362</v>
      </c>
      <c r="B16464" s="295"/>
      <c r="C16464" s="295">
        <v>0.26205820000000002</v>
      </c>
      <c r="D16464" s="295"/>
    </row>
    <row r="16465" spans="1:4" x14ac:dyDescent="0.2">
      <c r="A16465" s="295">
        <v>0.21012700000000001</v>
      </c>
      <c r="B16465" s="295"/>
      <c r="C16465" s="295">
        <v>0.26202209999999998</v>
      </c>
      <c r="D16465" s="295"/>
    </row>
    <row r="16466" spans="1:4" x14ac:dyDescent="0.2">
      <c r="A16466" s="295">
        <v>0.21012030000000001</v>
      </c>
      <c r="B16466" s="295"/>
      <c r="C16466" s="295">
        <v>0.26196960000000002</v>
      </c>
      <c r="D16466" s="295"/>
    </row>
    <row r="16467" spans="1:4" x14ac:dyDescent="0.2">
      <c r="A16467" s="295">
        <v>0.21011389999999999</v>
      </c>
      <c r="B16467" s="295"/>
      <c r="C16467" s="295">
        <v>0.26194269999999997</v>
      </c>
      <c r="D16467" s="295"/>
    </row>
    <row r="16468" spans="1:4" x14ac:dyDescent="0.2">
      <c r="A16468" s="295">
        <v>0.21011379999999999</v>
      </c>
      <c r="B16468" s="295"/>
      <c r="C16468" s="295">
        <v>0.2618916</v>
      </c>
      <c r="D16468" s="295"/>
    </row>
    <row r="16469" spans="1:4" x14ac:dyDescent="0.2">
      <c r="A16469" s="295">
        <v>0.21008499999999999</v>
      </c>
      <c r="B16469" s="295"/>
      <c r="C16469" s="295">
        <v>0.26186599999999999</v>
      </c>
      <c r="D16469" s="295"/>
    </row>
    <row r="16470" spans="1:4" x14ac:dyDescent="0.2">
      <c r="A16470" s="295">
        <v>0.21007390000000001</v>
      </c>
      <c r="B16470" s="295"/>
      <c r="C16470" s="295">
        <v>0.26185389999999997</v>
      </c>
      <c r="D16470" s="295"/>
    </row>
    <row r="16471" spans="1:4" x14ac:dyDescent="0.2">
      <c r="A16471" s="295">
        <v>0.21007390000000001</v>
      </c>
      <c r="B16471" s="295"/>
      <c r="C16471" s="295">
        <v>0.2617892</v>
      </c>
      <c r="D16471" s="295"/>
    </row>
    <row r="16472" spans="1:4" x14ac:dyDescent="0.2">
      <c r="A16472" s="295">
        <v>0.21007390000000001</v>
      </c>
      <c r="B16472" s="295"/>
      <c r="C16472" s="295">
        <v>0.26173669999999999</v>
      </c>
      <c r="D16472" s="295"/>
    </row>
    <row r="16473" spans="1:4" x14ac:dyDescent="0.2">
      <c r="A16473" s="295">
        <v>0.21006910000000001</v>
      </c>
      <c r="B16473" s="295"/>
      <c r="C16473" s="295">
        <v>0.26170969999999999</v>
      </c>
      <c r="D16473" s="295"/>
    </row>
    <row r="16474" spans="1:4" x14ac:dyDescent="0.2">
      <c r="A16474" s="295">
        <v>0.21004880000000001</v>
      </c>
      <c r="B16474" s="295"/>
      <c r="C16474" s="295">
        <v>0.26167069999999998</v>
      </c>
      <c r="D16474" s="295"/>
    </row>
    <row r="16475" spans="1:4" x14ac:dyDescent="0.2">
      <c r="A16475" s="295">
        <v>0.21003559999999999</v>
      </c>
      <c r="B16475" s="295"/>
      <c r="C16475" s="295">
        <v>0.26167069999999998</v>
      </c>
      <c r="D16475" s="295"/>
    </row>
    <row r="16476" spans="1:4" x14ac:dyDescent="0.2">
      <c r="A16476" s="295">
        <v>0.21003559999999999</v>
      </c>
      <c r="B16476" s="295"/>
      <c r="C16476" s="295">
        <v>0.26163330000000001</v>
      </c>
      <c r="D16476" s="295"/>
    </row>
    <row r="16477" spans="1:4" x14ac:dyDescent="0.2">
      <c r="A16477" s="295">
        <v>0.2100351</v>
      </c>
      <c r="B16477" s="295"/>
      <c r="C16477" s="295">
        <v>0.26159290000000002</v>
      </c>
      <c r="D16477" s="295"/>
    </row>
    <row r="16478" spans="1:4" x14ac:dyDescent="0.2">
      <c r="A16478" s="295">
        <v>0.2100351</v>
      </c>
      <c r="B16478" s="295"/>
      <c r="C16478" s="295">
        <v>0.26156489999999999</v>
      </c>
      <c r="D16478" s="295"/>
    </row>
    <row r="16479" spans="1:4" x14ac:dyDescent="0.2">
      <c r="A16479" s="295">
        <v>0.21002309999999999</v>
      </c>
      <c r="B16479" s="295"/>
      <c r="C16479" s="295">
        <v>0.26151279999999999</v>
      </c>
      <c r="D16479" s="295"/>
    </row>
    <row r="16480" spans="1:4" x14ac:dyDescent="0.2">
      <c r="A16480" s="295">
        <v>0.20999519999999999</v>
      </c>
      <c r="B16480" s="295"/>
      <c r="C16480" s="295">
        <v>0.261486</v>
      </c>
      <c r="D16480" s="295"/>
    </row>
    <row r="16481" spans="1:4" x14ac:dyDescent="0.2">
      <c r="A16481" s="295">
        <v>0.2099837</v>
      </c>
      <c r="B16481" s="295"/>
      <c r="C16481" s="295">
        <v>0.26147369999999998</v>
      </c>
      <c r="D16481" s="295"/>
    </row>
    <row r="16482" spans="1:4" x14ac:dyDescent="0.2">
      <c r="A16482" s="295">
        <v>0.2099837</v>
      </c>
      <c r="B16482" s="295"/>
      <c r="C16482" s="295">
        <v>0.26139499999999999</v>
      </c>
      <c r="D16482" s="295"/>
    </row>
    <row r="16483" spans="1:4" x14ac:dyDescent="0.2">
      <c r="A16483" s="295">
        <v>0.2099837</v>
      </c>
      <c r="B16483" s="295"/>
      <c r="C16483" s="295">
        <v>0.2613569</v>
      </c>
      <c r="D16483" s="295"/>
    </row>
    <row r="16484" spans="1:4" x14ac:dyDescent="0.2">
      <c r="A16484" s="295">
        <v>0.20998320000000001</v>
      </c>
      <c r="B16484" s="295"/>
      <c r="C16484" s="295">
        <v>0.2613182</v>
      </c>
      <c r="D16484" s="295"/>
    </row>
    <row r="16485" spans="1:4" x14ac:dyDescent="0.2">
      <c r="A16485" s="295">
        <v>0.20998320000000001</v>
      </c>
      <c r="B16485" s="295"/>
      <c r="C16485" s="295">
        <v>0.26126709999999997</v>
      </c>
      <c r="D16485" s="295"/>
    </row>
    <row r="16486" spans="1:4" x14ac:dyDescent="0.2">
      <c r="A16486" s="295">
        <v>0.20996780000000001</v>
      </c>
      <c r="B16486" s="295"/>
      <c r="C16486" s="295">
        <v>0.26125369999999998</v>
      </c>
      <c r="D16486" s="295"/>
    </row>
    <row r="16487" spans="1:4" x14ac:dyDescent="0.2">
      <c r="A16487" s="295">
        <v>0.20995130000000001</v>
      </c>
      <c r="B16487" s="295"/>
      <c r="C16487" s="295">
        <v>0.26122659999999998</v>
      </c>
      <c r="D16487" s="295"/>
    </row>
    <row r="16488" spans="1:4" x14ac:dyDescent="0.2">
      <c r="A16488" s="295">
        <v>0.20994119999999999</v>
      </c>
      <c r="B16488" s="295"/>
      <c r="C16488" s="295">
        <v>0.26116230000000001</v>
      </c>
      <c r="D16488" s="295"/>
    </row>
    <row r="16489" spans="1:4" x14ac:dyDescent="0.2">
      <c r="A16489" s="295">
        <v>0.20994119999999999</v>
      </c>
      <c r="B16489" s="295"/>
      <c r="C16489" s="295">
        <v>0.26113439999999999</v>
      </c>
      <c r="D16489" s="295"/>
    </row>
    <row r="16490" spans="1:4" x14ac:dyDescent="0.2">
      <c r="A16490" s="295">
        <v>0.2099355</v>
      </c>
      <c r="B16490" s="295"/>
      <c r="C16490" s="295">
        <v>0.26109670000000001</v>
      </c>
      <c r="D16490" s="295"/>
    </row>
    <row r="16491" spans="1:4" x14ac:dyDescent="0.2">
      <c r="A16491" s="295">
        <v>0.20991899999999999</v>
      </c>
      <c r="B16491" s="295"/>
      <c r="C16491" s="295">
        <v>0.2610537</v>
      </c>
      <c r="D16491" s="295"/>
    </row>
    <row r="16492" spans="1:4" x14ac:dyDescent="0.2">
      <c r="A16492" s="295">
        <v>0.2099029</v>
      </c>
      <c r="B16492" s="295"/>
      <c r="C16492" s="295">
        <v>0.26097599999999999</v>
      </c>
      <c r="D16492" s="295"/>
    </row>
    <row r="16493" spans="1:4" x14ac:dyDescent="0.2">
      <c r="A16493" s="295">
        <v>0.2099028</v>
      </c>
      <c r="B16493" s="295"/>
      <c r="C16493" s="295">
        <v>0.26092009999999999</v>
      </c>
      <c r="D16493" s="295"/>
    </row>
    <row r="16494" spans="1:4" x14ac:dyDescent="0.2">
      <c r="A16494" s="295">
        <v>0.20990200000000001</v>
      </c>
      <c r="B16494" s="295"/>
      <c r="C16494" s="295">
        <v>0.26089299999999999</v>
      </c>
      <c r="D16494" s="295"/>
    </row>
    <row r="16495" spans="1:4" x14ac:dyDescent="0.2">
      <c r="A16495" s="295">
        <v>0.20990200000000001</v>
      </c>
      <c r="B16495" s="295"/>
      <c r="C16495" s="295">
        <v>0.260853</v>
      </c>
      <c r="D16495" s="295"/>
    </row>
    <row r="16496" spans="1:4" x14ac:dyDescent="0.2">
      <c r="A16496" s="295">
        <v>0.20988770000000001</v>
      </c>
      <c r="B16496" s="295"/>
      <c r="C16496" s="295">
        <v>0.26081149999999997</v>
      </c>
      <c r="D16496" s="295"/>
    </row>
    <row r="16497" spans="1:4" x14ac:dyDescent="0.2">
      <c r="A16497" s="295">
        <v>0.20988770000000001</v>
      </c>
      <c r="B16497" s="295"/>
      <c r="C16497" s="295">
        <v>0.26078459999999998</v>
      </c>
      <c r="D16497" s="295"/>
    </row>
    <row r="16498" spans="1:4" x14ac:dyDescent="0.2">
      <c r="A16498" s="295">
        <v>0.2098757</v>
      </c>
      <c r="B16498" s="295"/>
      <c r="C16498" s="295">
        <v>0.2607429</v>
      </c>
      <c r="D16498" s="295"/>
    </row>
    <row r="16499" spans="1:4" x14ac:dyDescent="0.2">
      <c r="A16499" s="295">
        <v>0.2098757</v>
      </c>
      <c r="B16499" s="295"/>
      <c r="C16499" s="295">
        <v>0.26071620000000001</v>
      </c>
      <c r="D16499" s="295"/>
    </row>
    <row r="16500" spans="1:4" x14ac:dyDescent="0.2">
      <c r="A16500" s="295">
        <v>0.209866</v>
      </c>
      <c r="B16500" s="295"/>
      <c r="C16500" s="295">
        <v>0.26068950000000002</v>
      </c>
      <c r="D16500" s="295"/>
    </row>
    <row r="16501" spans="1:4" x14ac:dyDescent="0.2">
      <c r="A16501" s="295">
        <v>0.20985010000000001</v>
      </c>
      <c r="B16501" s="295"/>
      <c r="C16501" s="295">
        <v>0.2606774</v>
      </c>
      <c r="D16501" s="295"/>
    </row>
    <row r="16502" spans="1:4" x14ac:dyDescent="0.2">
      <c r="A16502" s="295">
        <v>0.2098362</v>
      </c>
      <c r="B16502" s="295"/>
      <c r="C16502" s="295">
        <v>0.26061139999999999</v>
      </c>
      <c r="D16502" s="295"/>
    </row>
    <row r="16503" spans="1:4" x14ac:dyDescent="0.2">
      <c r="A16503" s="295">
        <v>0.2098362</v>
      </c>
      <c r="B16503" s="295"/>
      <c r="C16503" s="295">
        <v>0.26053229999999999</v>
      </c>
      <c r="D16503" s="295"/>
    </row>
    <row r="16504" spans="1:4" x14ac:dyDescent="0.2">
      <c r="A16504" s="295">
        <v>0.20983360000000001</v>
      </c>
      <c r="B16504" s="295"/>
      <c r="C16504" s="295">
        <v>0.26050669999999998</v>
      </c>
      <c r="D16504" s="295"/>
    </row>
    <row r="16505" spans="1:4" x14ac:dyDescent="0.2">
      <c r="A16505" s="295">
        <v>0.20983360000000001</v>
      </c>
      <c r="B16505" s="295"/>
      <c r="C16505" s="295">
        <v>0.26046540000000001</v>
      </c>
      <c r="D16505" s="295"/>
    </row>
    <row r="16506" spans="1:4" x14ac:dyDescent="0.2">
      <c r="A16506" s="295">
        <v>0.20982410000000001</v>
      </c>
      <c r="B16506" s="295"/>
      <c r="C16506" s="295">
        <v>0.2604127</v>
      </c>
      <c r="D16506" s="295"/>
    </row>
    <row r="16507" spans="1:4" x14ac:dyDescent="0.2">
      <c r="A16507" s="295">
        <v>0.20982410000000001</v>
      </c>
      <c r="B16507" s="295"/>
      <c r="C16507" s="295">
        <v>0.26035900000000001</v>
      </c>
      <c r="D16507" s="295"/>
    </row>
    <row r="16508" spans="1:4" x14ac:dyDescent="0.2">
      <c r="A16508" s="295">
        <v>0.20979829999999999</v>
      </c>
      <c r="B16508" s="295"/>
      <c r="C16508" s="295">
        <v>0.2603452</v>
      </c>
      <c r="D16508" s="295"/>
    </row>
    <row r="16509" spans="1:4" x14ac:dyDescent="0.2">
      <c r="A16509" s="295">
        <v>0.20979829999999999</v>
      </c>
      <c r="B16509" s="295"/>
      <c r="C16509" s="295">
        <v>0.26030629999999999</v>
      </c>
      <c r="D16509" s="295"/>
    </row>
    <row r="16510" spans="1:4" x14ac:dyDescent="0.2">
      <c r="A16510" s="295">
        <v>0.20979829999999999</v>
      </c>
      <c r="B16510" s="295"/>
      <c r="C16510" s="295">
        <v>0.26025510000000002</v>
      </c>
      <c r="D16510" s="295"/>
    </row>
    <row r="16511" spans="1:4" x14ac:dyDescent="0.2">
      <c r="A16511" s="295">
        <v>0.2097831</v>
      </c>
      <c r="B16511" s="295"/>
      <c r="C16511" s="295">
        <v>0.26018580000000002</v>
      </c>
      <c r="D16511" s="295"/>
    </row>
    <row r="16512" spans="1:4" x14ac:dyDescent="0.2">
      <c r="A16512" s="295">
        <v>0.2097695</v>
      </c>
      <c r="B16512" s="295"/>
      <c r="C16512" s="295">
        <v>0.26014280000000001</v>
      </c>
      <c r="D16512" s="295"/>
    </row>
    <row r="16513" spans="1:4" x14ac:dyDescent="0.2">
      <c r="A16513" s="295">
        <v>0.2097695</v>
      </c>
      <c r="B16513" s="295"/>
      <c r="C16513" s="295">
        <v>0.26010280000000002</v>
      </c>
      <c r="D16513" s="295"/>
    </row>
    <row r="16514" spans="1:4" x14ac:dyDescent="0.2">
      <c r="A16514" s="295">
        <v>0.20976529999999999</v>
      </c>
      <c r="B16514" s="295"/>
      <c r="C16514" s="295">
        <v>0.2600479</v>
      </c>
      <c r="D16514" s="295"/>
    </row>
    <row r="16515" spans="1:4" x14ac:dyDescent="0.2">
      <c r="A16515" s="295">
        <v>0.20975630000000001</v>
      </c>
      <c r="B16515" s="295"/>
      <c r="C16515" s="295">
        <v>0.26002259999999999</v>
      </c>
      <c r="D16515" s="295"/>
    </row>
    <row r="16516" spans="1:4" x14ac:dyDescent="0.2">
      <c r="A16516" s="295">
        <v>0.2097494</v>
      </c>
      <c r="B16516" s="295"/>
      <c r="C16516" s="295">
        <v>0.2599591</v>
      </c>
      <c r="D16516" s="295"/>
    </row>
    <row r="16517" spans="1:4" x14ac:dyDescent="0.2">
      <c r="A16517" s="295">
        <v>0.209733</v>
      </c>
      <c r="B16517" s="295"/>
      <c r="C16517" s="295">
        <v>0.2599591</v>
      </c>
      <c r="D16517" s="295"/>
    </row>
    <row r="16518" spans="1:4" x14ac:dyDescent="0.2">
      <c r="A16518" s="295">
        <v>0.209733</v>
      </c>
      <c r="B16518" s="295"/>
      <c r="C16518" s="295">
        <v>0.25993250000000001</v>
      </c>
      <c r="D16518" s="295"/>
    </row>
    <row r="16519" spans="1:4" x14ac:dyDescent="0.2">
      <c r="A16519" s="295">
        <v>0.20973159999999999</v>
      </c>
      <c r="B16519" s="295"/>
      <c r="C16519" s="295">
        <v>0.25987850000000001</v>
      </c>
      <c r="D16519" s="295"/>
    </row>
    <row r="16520" spans="1:4" x14ac:dyDescent="0.2">
      <c r="A16520" s="295">
        <v>0.2097164</v>
      </c>
      <c r="B16520" s="295"/>
      <c r="C16520" s="295">
        <v>0.25985269999999999</v>
      </c>
      <c r="D16520" s="295"/>
    </row>
    <row r="16521" spans="1:4" x14ac:dyDescent="0.2">
      <c r="A16521" s="295">
        <v>0.20971400000000001</v>
      </c>
      <c r="B16521" s="295"/>
      <c r="C16521" s="295">
        <v>0.2598125</v>
      </c>
      <c r="D16521" s="295"/>
    </row>
    <row r="16522" spans="1:4" x14ac:dyDescent="0.2">
      <c r="A16522" s="295">
        <v>0.20971400000000001</v>
      </c>
      <c r="B16522" s="295"/>
      <c r="C16522" s="295">
        <v>0.25978580000000001</v>
      </c>
      <c r="D16522" s="295"/>
    </row>
    <row r="16523" spans="1:4" x14ac:dyDescent="0.2">
      <c r="A16523" s="295">
        <v>0.20970330000000001</v>
      </c>
      <c r="B16523" s="295"/>
      <c r="C16523" s="295">
        <v>0.25970539999999998</v>
      </c>
      <c r="D16523" s="295"/>
    </row>
    <row r="16524" spans="1:4" x14ac:dyDescent="0.2">
      <c r="A16524" s="295">
        <v>0.2096769</v>
      </c>
      <c r="B16524" s="295"/>
      <c r="C16524" s="295">
        <v>0.2596251</v>
      </c>
      <c r="D16524" s="295"/>
    </row>
    <row r="16525" spans="1:4" x14ac:dyDescent="0.2">
      <c r="A16525" s="295">
        <v>0.2096769</v>
      </c>
      <c r="B16525" s="295"/>
      <c r="C16525" s="295">
        <v>0.2596251</v>
      </c>
      <c r="D16525" s="295"/>
    </row>
    <row r="16526" spans="1:4" x14ac:dyDescent="0.2">
      <c r="A16526" s="295">
        <v>0.20966489999999999</v>
      </c>
      <c r="B16526" s="295"/>
      <c r="C16526" s="295">
        <v>0.2595847</v>
      </c>
      <c r="D16526" s="295"/>
    </row>
    <row r="16527" spans="1:4" x14ac:dyDescent="0.2">
      <c r="A16527" s="295">
        <v>0.20966470000000001</v>
      </c>
      <c r="B16527" s="295"/>
      <c r="C16527" s="295">
        <v>0.25955669999999997</v>
      </c>
      <c r="D16527" s="295"/>
    </row>
    <row r="16528" spans="1:4" x14ac:dyDescent="0.2">
      <c r="A16528" s="295">
        <v>0.20966470000000001</v>
      </c>
      <c r="B16528" s="295"/>
      <c r="C16528" s="295">
        <v>0.25953100000000001</v>
      </c>
      <c r="D16528" s="295"/>
    </row>
    <row r="16529" spans="1:4" x14ac:dyDescent="0.2">
      <c r="A16529" s="295">
        <v>0.20966470000000001</v>
      </c>
      <c r="B16529" s="295"/>
      <c r="C16529" s="295">
        <v>0.2594688</v>
      </c>
      <c r="D16529" s="295"/>
    </row>
    <row r="16530" spans="1:4" x14ac:dyDescent="0.2">
      <c r="A16530" s="295">
        <v>0.2096488</v>
      </c>
      <c r="B16530" s="295"/>
      <c r="C16530" s="295">
        <v>0.25945509999999999</v>
      </c>
      <c r="D16530" s="295"/>
    </row>
    <row r="16531" spans="1:4" x14ac:dyDescent="0.2">
      <c r="A16531" s="295">
        <v>0.20963699999999999</v>
      </c>
      <c r="B16531" s="295"/>
      <c r="C16531" s="295">
        <v>0.2594284</v>
      </c>
      <c r="D16531" s="295"/>
    </row>
    <row r="16532" spans="1:4" x14ac:dyDescent="0.2">
      <c r="A16532" s="295">
        <v>0.2096239</v>
      </c>
      <c r="B16532" s="295"/>
      <c r="C16532" s="295">
        <v>0.25940299999999999</v>
      </c>
      <c r="D16532" s="295"/>
    </row>
    <row r="16533" spans="1:4" x14ac:dyDescent="0.2">
      <c r="A16533" s="295">
        <v>0.2096239</v>
      </c>
      <c r="B16533" s="295"/>
      <c r="C16533" s="295">
        <v>0.25935059999999999</v>
      </c>
      <c r="D16533" s="295"/>
    </row>
    <row r="16534" spans="1:4" x14ac:dyDescent="0.2">
      <c r="A16534" s="295">
        <v>0.2096102</v>
      </c>
      <c r="B16534" s="295"/>
      <c r="C16534" s="295">
        <v>0.25932260000000001</v>
      </c>
      <c r="D16534" s="295"/>
    </row>
    <row r="16535" spans="1:4" x14ac:dyDescent="0.2">
      <c r="A16535" s="295">
        <v>0.20959749999999999</v>
      </c>
      <c r="B16535" s="295"/>
      <c r="C16535" s="295">
        <v>0.25929570000000002</v>
      </c>
      <c r="D16535" s="295"/>
    </row>
    <row r="16536" spans="1:4" x14ac:dyDescent="0.2">
      <c r="A16536" s="295">
        <v>0.2095969</v>
      </c>
      <c r="B16536" s="295"/>
      <c r="C16536" s="295">
        <v>0.25928370000000001</v>
      </c>
      <c r="D16536" s="295"/>
    </row>
    <row r="16537" spans="1:4" x14ac:dyDescent="0.2">
      <c r="A16537" s="295">
        <v>0.2095823</v>
      </c>
      <c r="B16537" s="295"/>
      <c r="C16537" s="295">
        <v>0.259191</v>
      </c>
      <c r="D16537" s="295"/>
    </row>
    <row r="16538" spans="1:4" x14ac:dyDescent="0.2">
      <c r="A16538" s="295">
        <v>0.2095804</v>
      </c>
      <c r="B16538" s="295"/>
      <c r="C16538" s="295">
        <v>0.25917630000000003</v>
      </c>
      <c r="D16538" s="295"/>
    </row>
    <row r="16539" spans="1:4" x14ac:dyDescent="0.2">
      <c r="A16539" s="295">
        <v>0.2095804</v>
      </c>
      <c r="B16539" s="295"/>
      <c r="C16539" s="295">
        <v>0.25913829999999999</v>
      </c>
      <c r="D16539" s="295"/>
    </row>
    <row r="16540" spans="1:4" x14ac:dyDescent="0.2">
      <c r="A16540" s="295">
        <v>0.20957029999999999</v>
      </c>
      <c r="B16540" s="295"/>
      <c r="C16540" s="295">
        <v>0.25911030000000002</v>
      </c>
      <c r="D16540" s="295"/>
    </row>
    <row r="16541" spans="1:4" x14ac:dyDescent="0.2">
      <c r="A16541" s="295">
        <v>0.20956340000000001</v>
      </c>
      <c r="B16541" s="295"/>
      <c r="C16541" s="295">
        <v>0.25906970000000001</v>
      </c>
      <c r="D16541" s="295"/>
    </row>
    <row r="16542" spans="1:4" x14ac:dyDescent="0.2">
      <c r="A16542" s="295">
        <v>0.2095475</v>
      </c>
      <c r="B16542" s="295"/>
      <c r="C16542" s="295">
        <v>0.25905640000000002</v>
      </c>
      <c r="D16542" s="295"/>
    </row>
    <row r="16543" spans="1:4" x14ac:dyDescent="0.2">
      <c r="A16543" s="295">
        <v>0.20953079999999999</v>
      </c>
      <c r="B16543" s="295"/>
      <c r="C16543" s="295">
        <v>0.25900390000000001</v>
      </c>
      <c r="D16543" s="295"/>
    </row>
    <row r="16544" spans="1:4" x14ac:dyDescent="0.2">
      <c r="A16544" s="295">
        <v>0.20953079999999999</v>
      </c>
      <c r="B16544" s="295"/>
      <c r="C16544" s="295">
        <v>0.25895170000000001</v>
      </c>
      <c r="D16544" s="295"/>
    </row>
    <row r="16545" spans="1:4" x14ac:dyDescent="0.2">
      <c r="A16545" s="295">
        <v>0.20953079999999999</v>
      </c>
      <c r="B16545" s="295"/>
      <c r="C16545" s="295">
        <v>0.2589129</v>
      </c>
      <c r="D16545" s="295"/>
    </row>
    <row r="16546" spans="1:4" x14ac:dyDescent="0.2">
      <c r="A16546" s="295">
        <v>0.20951810000000001</v>
      </c>
      <c r="B16546" s="295"/>
      <c r="C16546" s="295">
        <v>0.25888489999999997</v>
      </c>
      <c r="D16546" s="295"/>
    </row>
    <row r="16547" spans="1:4" x14ac:dyDescent="0.2">
      <c r="A16547" s="295">
        <v>0.20949619999999999</v>
      </c>
      <c r="B16547" s="295"/>
      <c r="C16547" s="295">
        <v>0.25884689999999999</v>
      </c>
      <c r="D16547" s="295"/>
    </row>
    <row r="16548" spans="1:4" x14ac:dyDescent="0.2">
      <c r="A16548" s="295">
        <v>0.20948929999999999</v>
      </c>
      <c r="B16548" s="295"/>
      <c r="C16548" s="295">
        <v>0.25883230000000002</v>
      </c>
      <c r="D16548" s="295"/>
    </row>
    <row r="16549" spans="1:4" x14ac:dyDescent="0.2">
      <c r="A16549" s="295">
        <v>0.20948929999999999</v>
      </c>
      <c r="B16549" s="295"/>
      <c r="C16549" s="295">
        <v>0.25879190000000002</v>
      </c>
      <c r="D16549" s="295"/>
    </row>
    <row r="16550" spans="1:4" x14ac:dyDescent="0.2">
      <c r="A16550" s="295">
        <v>0.20948030000000001</v>
      </c>
      <c r="B16550" s="295"/>
      <c r="C16550" s="295">
        <v>0.25872329999999999</v>
      </c>
      <c r="D16550" s="295"/>
    </row>
    <row r="16551" spans="1:4" x14ac:dyDescent="0.2">
      <c r="A16551" s="295">
        <v>0.20947660000000001</v>
      </c>
      <c r="B16551" s="295"/>
      <c r="C16551" s="295">
        <v>0.2586966</v>
      </c>
      <c r="D16551" s="295"/>
    </row>
    <row r="16552" spans="1:4" x14ac:dyDescent="0.2">
      <c r="A16552" s="295">
        <v>0.20946339999999999</v>
      </c>
      <c r="B16552" s="295"/>
      <c r="C16552" s="295">
        <v>0.25864169999999997</v>
      </c>
      <c r="D16552" s="295"/>
    </row>
    <row r="16553" spans="1:4" x14ac:dyDescent="0.2">
      <c r="A16553" s="295">
        <v>0.20945069999999999</v>
      </c>
      <c r="B16553" s="295"/>
      <c r="C16553" s="295">
        <v>0.25862970000000002</v>
      </c>
      <c r="D16553" s="295"/>
    </row>
    <row r="16554" spans="1:4" x14ac:dyDescent="0.2">
      <c r="A16554" s="295">
        <v>0.20945069999999999</v>
      </c>
      <c r="B16554" s="295"/>
      <c r="C16554" s="295">
        <v>0.25856129999999999</v>
      </c>
      <c r="D16554" s="295"/>
    </row>
    <row r="16555" spans="1:4" x14ac:dyDescent="0.2">
      <c r="A16555" s="295">
        <v>0.20944850000000001</v>
      </c>
      <c r="B16555" s="295"/>
      <c r="C16555" s="295">
        <v>0.25853589999999999</v>
      </c>
      <c r="D16555" s="295"/>
    </row>
    <row r="16556" spans="1:4" x14ac:dyDescent="0.2">
      <c r="A16556" s="295">
        <v>0.209425</v>
      </c>
      <c r="B16556" s="295"/>
      <c r="C16556" s="295">
        <v>0.25848359999999998</v>
      </c>
      <c r="D16556" s="295"/>
    </row>
    <row r="16557" spans="1:4" x14ac:dyDescent="0.2">
      <c r="A16557" s="295">
        <v>0.209425</v>
      </c>
      <c r="B16557" s="295"/>
      <c r="C16557" s="295">
        <v>0.25844600000000001</v>
      </c>
      <c r="D16557" s="295"/>
    </row>
    <row r="16558" spans="1:4" x14ac:dyDescent="0.2">
      <c r="A16558" s="295">
        <v>0.2094162</v>
      </c>
      <c r="B16558" s="295"/>
      <c r="C16558" s="295">
        <v>0.25841890000000001</v>
      </c>
      <c r="D16558" s="295"/>
    </row>
    <row r="16559" spans="1:4" x14ac:dyDescent="0.2">
      <c r="A16559" s="295">
        <v>0.20940990000000001</v>
      </c>
      <c r="B16559" s="295"/>
      <c r="C16559" s="295">
        <v>0.25840429999999998</v>
      </c>
      <c r="D16559" s="295"/>
    </row>
    <row r="16560" spans="1:4" x14ac:dyDescent="0.2">
      <c r="A16560" s="295">
        <v>0.2093979</v>
      </c>
      <c r="B16560" s="295"/>
      <c r="C16560" s="295">
        <v>0.25835160000000001</v>
      </c>
      <c r="D16560" s="295"/>
    </row>
    <row r="16561" spans="1:4" x14ac:dyDescent="0.2">
      <c r="A16561" s="295">
        <v>0.20938470000000001</v>
      </c>
      <c r="B16561" s="295"/>
      <c r="C16561" s="295">
        <v>0.25831229999999999</v>
      </c>
      <c r="D16561" s="295"/>
    </row>
    <row r="16562" spans="1:4" x14ac:dyDescent="0.2">
      <c r="A16562" s="295">
        <v>0.20938470000000001</v>
      </c>
      <c r="B16562" s="295"/>
      <c r="C16562" s="295">
        <v>0.25829760000000002</v>
      </c>
      <c r="D16562" s="295"/>
    </row>
    <row r="16563" spans="1:4" x14ac:dyDescent="0.2">
      <c r="A16563" s="295">
        <v>0.2093515</v>
      </c>
      <c r="B16563" s="295"/>
      <c r="C16563" s="295">
        <v>0.25820470000000001</v>
      </c>
      <c r="D16563" s="295"/>
    </row>
    <row r="16564" spans="1:4" x14ac:dyDescent="0.2">
      <c r="A16564" s="295">
        <v>0.20934630000000001</v>
      </c>
      <c r="B16564" s="295"/>
      <c r="C16564" s="295">
        <v>0.25815139999999998</v>
      </c>
      <c r="D16564" s="295"/>
    </row>
    <row r="16565" spans="1:4" x14ac:dyDescent="0.2">
      <c r="A16565" s="295">
        <v>0.20934630000000001</v>
      </c>
      <c r="B16565" s="295"/>
      <c r="C16565" s="295">
        <v>0.25806109999999999</v>
      </c>
      <c r="D16565" s="295"/>
    </row>
    <row r="16566" spans="1:4" x14ac:dyDescent="0.2">
      <c r="A16566" s="295">
        <v>0.2093344</v>
      </c>
      <c r="B16566" s="295"/>
      <c r="C16566" s="295">
        <v>0.25806109999999999</v>
      </c>
      <c r="D16566" s="295"/>
    </row>
    <row r="16567" spans="1:4" x14ac:dyDescent="0.2">
      <c r="A16567" s="295">
        <v>0.20931910000000001</v>
      </c>
      <c r="B16567" s="295"/>
      <c r="C16567" s="295">
        <v>0.25803310000000002</v>
      </c>
      <c r="D16567" s="295"/>
    </row>
    <row r="16568" spans="1:4" x14ac:dyDescent="0.2">
      <c r="A16568" s="295">
        <v>0.2092996</v>
      </c>
      <c r="B16568" s="295"/>
      <c r="C16568" s="295">
        <v>0.25798209999999999</v>
      </c>
      <c r="D16568" s="295"/>
    </row>
    <row r="16569" spans="1:4" x14ac:dyDescent="0.2">
      <c r="A16569" s="295">
        <v>0.20929229999999999</v>
      </c>
      <c r="B16569" s="295"/>
      <c r="C16569" s="295">
        <v>0.25798209999999999</v>
      </c>
      <c r="D16569" s="295"/>
    </row>
    <row r="16570" spans="1:4" x14ac:dyDescent="0.2">
      <c r="A16570" s="295">
        <v>0.2092803</v>
      </c>
      <c r="B16570" s="295"/>
      <c r="C16570" s="295">
        <v>0.25798209999999999</v>
      </c>
      <c r="D16570" s="295"/>
    </row>
    <row r="16571" spans="1:4" x14ac:dyDescent="0.2">
      <c r="A16571" s="295">
        <v>0.2092803</v>
      </c>
      <c r="B16571" s="295"/>
      <c r="C16571" s="295">
        <v>0.25791609999999998</v>
      </c>
      <c r="D16571" s="295"/>
    </row>
    <row r="16572" spans="1:4" x14ac:dyDescent="0.2">
      <c r="A16572" s="295">
        <v>0.20926719999999999</v>
      </c>
      <c r="B16572" s="295"/>
      <c r="C16572" s="295">
        <v>0.25790279999999999</v>
      </c>
      <c r="D16572" s="295"/>
    </row>
    <row r="16573" spans="1:4" x14ac:dyDescent="0.2">
      <c r="A16573" s="295">
        <v>0.2092667</v>
      </c>
      <c r="B16573" s="295"/>
      <c r="C16573" s="295">
        <v>0.25789069999999997</v>
      </c>
      <c r="D16573" s="295"/>
    </row>
    <row r="16574" spans="1:4" x14ac:dyDescent="0.2">
      <c r="A16574" s="295">
        <v>0.20925460000000001</v>
      </c>
      <c r="B16574" s="295"/>
      <c r="C16574" s="295">
        <v>0.25783679999999998</v>
      </c>
      <c r="D16574" s="295"/>
    </row>
    <row r="16575" spans="1:4" x14ac:dyDescent="0.2">
      <c r="A16575" s="295">
        <v>0.20922679999999999</v>
      </c>
      <c r="B16575" s="295"/>
      <c r="C16575" s="295">
        <v>0.2578221</v>
      </c>
      <c r="D16575" s="295"/>
    </row>
    <row r="16576" spans="1:4" x14ac:dyDescent="0.2">
      <c r="A16576" s="295">
        <v>0.20922679999999999</v>
      </c>
      <c r="B16576" s="295"/>
      <c r="C16576" s="295">
        <v>0.25776749999999998</v>
      </c>
      <c r="D16576" s="295"/>
    </row>
    <row r="16577" spans="1:4" x14ac:dyDescent="0.2">
      <c r="A16577" s="295">
        <v>0.20921960000000001</v>
      </c>
      <c r="B16577" s="295"/>
      <c r="C16577" s="295">
        <v>0.25774150000000001</v>
      </c>
      <c r="D16577" s="295"/>
    </row>
    <row r="16578" spans="1:4" x14ac:dyDescent="0.2">
      <c r="A16578" s="295">
        <v>0.2092136</v>
      </c>
      <c r="B16578" s="295"/>
      <c r="C16578" s="295">
        <v>0.2577161</v>
      </c>
      <c r="D16578" s="295"/>
    </row>
    <row r="16579" spans="1:4" x14ac:dyDescent="0.2">
      <c r="A16579" s="295">
        <v>0.2092</v>
      </c>
      <c r="B16579" s="295"/>
      <c r="C16579" s="295">
        <v>0.25767610000000002</v>
      </c>
      <c r="D16579" s="295"/>
    </row>
    <row r="16580" spans="1:4" x14ac:dyDescent="0.2">
      <c r="A16580" s="295">
        <v>0.2091848</v>
      </c>
      <c r="B16580" s="295"/>
      <c r="C16580" s="295">
        <v>0.2576638</v>
      </c>
      <c r="D16580" s="295"/>
    </row>
    <row r="16581" spans="1:4" x14ac:dyDescent="0.2">
      <c r="A16581" s="295">
        <v>0.20917279999999999</v>
      </c>
      <c r="B16581" s="295"/>
      <c r="C16581" s="295">
        <v>0.2576367</v>
      </c>
      <c r="D16581" s="295"/>
    </row>
    <row r="16582" spans="1:4" x14ac:dyDescent="0.2">
      <c r="A16582" s="295">
        <v>0.20916770000000001</v>
      </c>
      <c r="B16582" s="295"/>
      <c r="C16582" s="295">
        <v>0.25759759999999998</v>
      </c>
      <c r="D16582" s="295"/>
    </row>
    <row r="16583" spans="1:4" x14ac:dyDescent="0.2">
      <c r="A16583" s="295">
        <v>0.2091576</v>
      </c>
      <c r="B16583" s="295"/>
      <c r="C16583" s="295">
        <v>0.25758429999999999</v>
      </c>
      <c r="D16583" s="295"/>
    </row>
    <row r="16584" spans="1:4" x14ac:dyDescent="0.2">
      <c r="A16584" s="295">
        <v>0.2091576</v>
      </c>
      <c r="B16584" s="295"/>
      <c r="C16584" s="295">
        <v>0.2575443</v>
      </c>
      <c r="D16584" s="295"/>
    </row>
    <row r="16585" spans="1:4" x14ac:dyDescent="0.2">
      <c r="A16585" s="295">
        <v>0.20914559999999999</v>
      </c>
      <c r="B16585" s="295"/>
      <c r="C16585" s="295">
        <v>0.2575305</v>
      </c>
      <c r="D16585" s="295"/>
    </row>
    <row r="16586" spans="1:4" x14ac:dyDescent="0.2">
      <c r="A16586" s="295">
        <v>0.2091335</v>
      </c>
      <c r="B16586" s="295"/>
      <c r="C16586" s="295">
        <v>0.25750390000000001</v>
      </c>
      <c r="D16586" s="295"/>
    </row>
    <row r="16587" spans="1:4" x14ac:dyDescent="0.2">
      <c r="A16587" s="295">
        <v>0.2091171</v>
      </c>
      <c r="B16587" s="295"/>
      <c r="C16587" s="295">
        <v>0.25747680000000001</v>
      </c>
      <c r="D16587" s="295"/>
    </row>
    <row r="16588" spans="1:4" x14ac:dyDescent="0.2">
      <c r="A16588" s="295">
        <v>0.2091037</v>
      </c>
      <c r="B16588" s="295"/>
      <c r="C16588" s="295">
        <v>0.25741219999999998</v>
      </c>
      <c r="D16588" s="295"/>
    </row>
    <row r="16589" spans="1:4" x14ac:dyDescent="0.2">
      <c r="A16589" s="295">
        <v>0.20910119999999999</v>
      </c>
      <c r="B16589" s="295"/>
      <c r="C16589" s="295">
        <v>0.2573413</v>
      </c>
      <c r="D16589" s="295"/>
    </row>
    <row r="16590" spans="1:4" x14ac:dyDescent="0.2">
      <c r="A16590" s="295">
        <v>0.20907780000000001</v>
      </c>
      <c r="B16590" s="295"/>
      <c r="C16590" s="295">
        <v>0.25729049999999998</v>
      </c>
      <c r="D16590" s="295"/>
    </row>
    <row r="16591" spans="1:4" x14ac:dyDescent="0.2">
      <c r="A16591" s="295">
        <v>0.20906640000000001</v>
      </c>
      <c r="B16591" s="295"/>
      <c r="C16591" s="295">
        <v>0.25727840000000002</v>
      </c>
      <c r="D16591" s="295"/>
    </row>
    <row r="16592" spans="1:4" x14ac:dyDescent="0.2">
      <c r="A16592" s="295">
        <v>0.2090658</v>
      </c>
      <c r="B16592" s="295"/>
      <c r="C16592" s="295">
        <v>0.25725419999999999</v>
      </c>
      <c r="D16592" s="295"/>
    </row>
    <row r="16593" spans="1:4" x14ac:dyDescent="0.2">
      <c r="A16593" s="295">
        <v>0.20905299999999999</v>
      </c>
      <c r="B16593" s="295"/>
      <c r="C16593" s="295">
        <v>0.25724039999999998</v>
      </c>
      <c r="D16593" s="295"/>
    </row>
    <row r="16594" spans="1:4" x14ac:dyDescent="0.2">
      <c r="A16594" s="295">
        <v>0.209041</v>
      </c>
      <c r="B16594" s="295"/>
      <c r="C16594" s="295">
        <v>0.25720280000000001</v>
      </c>
      <c r="D16594" s="295"/>
    </row>
    <row r="16595" spans="1:4" x14ac:dyDescent="0.2">
      <c r="A16595" s="295">
        <v>0.209041</v>
      </c>
      <c r="B16595" s="295"/>
      <c r="C16595" s="295">
        <v>0.2571503</v>
      </c>
      <c r="D16595" s="295"/>
    </row>
    <row r="16596" spans="1:4" x14ac:dyDescent="0.2">
      <c r="A16596" s="295">
        <v>0.20903459999999999</v>
      </c>
      <c r="B16596" s="295"/>
      <c r="C16596" s="295">
        <v>0.25712230000000003</v>
      </c>
      <c r="D16596" s="295"/>
    </row>
    <row r="16597" spans="1:4" x14ac:dyDescent="0.2">
      <c r="A16597" s="295">
        <v>0.2090274</v>
      </c>
      <c r="B16597" s="295"/>
      <c r="C16597" s="295">
        <v>0.25709680000000001</v>
      </c>
      <c r="D16597" s="295"/>
    </row>
    <row r="16598" spans="1:4" x14ac:dyDescent="0.2">
      <c r="A16598" s="295">
        <v>0.2090187</v>
      </c>
      <c r="B16598" s="295"/>
      <c r="C16598" s="295">
        <v>0.2570847</v>
      </c>
      <c r="D16598" s="295"/>
    </row>
    <row r="16599" spans="1:4" x14ac:dyDescent="0.2">
      <c r="A16599" s="295">
        <v>0.20901529999999999</v>
      </c>
      <c r="B16599" s="295"/>
      <c r="C16599" s="295">
        <v>0.25702970000000003</v>
      </c>
      <c r="D16599" s="295"/>
    </row>
    <row r="16600" spans="1:4" x14ac:dyDescent="0.2">
      <c r="A16600" s="295">
        <v>0.20898749999999999</v>
      </c>
      <c r="B16600" s="295"/>
      <c r="C16600" s="295">
        <v>0.25698700000000002</v>
      </c>
      <c r="D16600" s="295"/>
    </row>
    <row r="16601" spans="1:4" x14ac:dyDescent="0.2">
      <c r="A16601" s="295">
        <v>0.20898749999999999</v>
      </c>
      <c r="B16601" s="295"/>
      <c r="C16601" s="295">
        <v>0.25697370000000003</v>
      </c>
      <c r="D16601" s="295"/>
    </row>
    <row r="16602" spans="1:4" x14ac:dyDescent="0.2">
      <c r="A16602" s="295">
        <v>0.20898749999999999</v>
      </c>
      <c r="B16602" s="295"/>
      <c r="C16602" s="295">
        <v>0.25693460000000001</v>
      </c>
      <c r="D16602" s="295"/>
    </row>
    <row r="16603" spans="1:4" x14ac:dyDescent="0.2">
      <c r="A16603" s="295">
        <v>0.20895150000000001</v>
      </c>
      <c r="B16603" s="295"/>
      <c r="C16603" s="295">
        <v>0.25688359999999999</v>
      </c>
      <c r="D16603" s="295"/>
    </row>
    <row r="16604" spans="1:4" x14ac:dyDescent="0.2">
      <c r="A16604" s="295">
        <v>0.20893510000000001</v>
      </c>
      <c r="B16604" s="295"/>
      <c r="C16604" s="295">
        <v>0.25685520000000001</v>
      </c>
      <c r="D16604" s="295"/>
    </row>
    <row r="16605" spans="1:4" x14ac:dyDescent="0.2">
      <c r="A16605" s="295">
        <v>0.20893510000000001</v>
      </c>
      <c r="B16605" s="295"/>
      <c r="C16605" s="295">
        <v>0.25680150000000002</v>
      </c>
      <c r="D16605" s="295"/>
    </row>
    <row r="16606" spans="1:4" x14ac:dyDescent="0.2">
      <c r="A16606" s="295">
        <v>0.2089345</v>
      </c>
      <c r="B16606" s="295"/>
      <c r="C16606" s="295">
        <v>0.25680150000000002</v>
      </c>
      <c r="D16606" s="295"/>
    </row>
    <row r="16607" spans="1:4" x14ac:dyDescent="0.2">
      <c r="A16607" s="295">
        <v>0.20891799999999999</v>
      </c>
      <c r="B16607" s="295"/>
      <c r="C16607" s="295">
        <v>0.25670880000000001</v>
      </c>
      <c r="D16607" s="295"/>
    </row>
    <row r="16608" spans="1:4" x14ac:dyDescent="0.2">
      <c r="A16608" s="295">
        <v>0.20891799999999999</v>
      </c>
      <c r="B16608" s="295"/>
      <c r="C16608" s="295">
        <v>0.25668190000000002</v>
      </c>
      <c r="D16608" s="295"/>
    </row>
    <row r="16609" spans="1:4" x14ac:dyDescent="0.2">
      <c r="A16609" s="295">
        <v>0.2089087</v>
      </c>
      <c r="B16609" s="295"/>
      <c r="C16609" s="295">
        <v>0.25658789999999998</v>
      </c>
      <c r="D16609" s="295"/>
    </row>
    <row r="16610" spans="1:4" x14ac:dyDescent="0.2">
      <c r="A16610" s="295">
        <v>0.20890220000000001</v>
      </c>
      <c r="B16610" s="295"/>
      <c r="C16610" s="295">
        <v>0.2565346</v>
      </c>
      <c r="D16610" s="295"/>
    </row>
    <row r="16611" spans="1:4" x14ac:dyDescent="0.2">
      <c r="A16611" s="295">
        <v>0.20889669999999999</v>
      </c>
      <c r="B16611" s="295"/>
      <c r="C16611" s="295">
        <v>0.25652079999999999</v>
      </c>
      <c r="D16611" s="295"/>
    </row>
    <row r="16612" spans="1:4" x14ac:dyDescent="0.2">
      <c r="A16612" s="295">
        <v>0.20888470000000001</v>
      </c>
      <c r="B16612" s="295"/>
      <c r="C16612" s="295">
        <v>0.2564535</v>
      </c>
      <c r="D16612" s="295"/>
    </row>
    <row r="16613" spans="1:4" x14ac:dyDescent="0.2">
      <c r="A16613" s="295">
        <v>0.208871</v>
      </c>
      <c r="B16613" s="295"/>
      <c r="C16613" s="295">
        <v>0.25642809999999999</v>
      </c>
      <c r="D16613" s="295"/>
    </row>
    <row r="16614" spans="1:4" x14ac:dyDescent="0.2">
      <c r="A16614" s="295">
        <v>0.20885329999999999</v>
      </c>
      <c r="B16614" s="295"/>
      <c r="C16614" s="295">
        <v>0.25638939999999999</v>
      </c>
      <c r="D16614" s="295"/>
    </row>
    <row r="16615" spans="1:4" x14ac:dyDescent="0.2">
      <c r="A16615" s="295">
        <v>0.20885329999999999</v>
      </c>
      <c r="B16615" s="295"/>
      <c r="C16615" s="295">
        <v>0.2563107</v>
      </c>
      <c r="D16615" s="295"/>
    </row>
    <row r="16616" spans="1:4" x14ac:dyDescent="0.2">
      <c r="A16616" s="295">
        <v>0.20885329999999999</v>
      </c>
      <c r="B16616" s="295"/>
      <c r="C16616" s="295">
        <v>0.25627159999999999</v>
      </c>
      <c r="D16616" s="295"/>
    </row>
    <row r="16617" spans="1:4" x14ac:dyDescent="0.2">
      <c r="A16617" s="295">
        <v>0.2088438</v>
      </c>
      <c r="B16617" s="295"/>
      <c r="C16617" s="295">
        <v>0.2562314</v>
      </c>
      <c r="D16617" s="295"/>
    </row>
    <row r="16618" spans="1:4" x14ac:dyDescent="0.2">
      <c r="A16618" s="295">
        <v>0.20883180000000001</v>
      </c>
      <c r="B16618" s="295"/>
      <c r="C16618" s="295">
        <v>0.25616899999999998</v>
      </c>
      <c r="D16618" s="295"/>
    </row>
    <row r="16619" spans="1:4" x14ac:dyDescent="0.2">
      <c r="A16619" s="295">
        <v>0.20883180000000001</v>
      </c>
      <c r="B16619" s="295"/>
      <c r="C16619" s="295">
        <v>0.25612750000000001</v>
      </c>
      <c r="D16619" s="295"/>
    </row>
    <row r="16620" spans="1:4" x14ac:dyDescent="0.2">
      <c r="A16620" s="295">
        <v>0.20882029999999999</v>
      </c>
      <c r="B16620" s="295"/>
      <c r="C16620" s="295">
        <v>0.25609949999999998</v>
      </c>
      <c r="D16620" s="295"/>
    </row>
    <row r="16621" spans="1:4" x14ac:dyDescent="0.2">
      <c r="A16621" s="295">
        <v>0.2088071</v>
      </c>
      <c r="B16621" s="295"/>
      <c r="C16621" s="295">
        <v>0.25604680000000002</v>
      </c>
      <c r="D16621" s="295"/>
    </row>
    <row r="16622" spans="1:4" x14ac:dyDescent="0.2">
      <c r="A16622" s="295">
        <v>0.2088071</v>
      </c>
      <c r="B16622" s="295"/>
      <c r="C16622" s="295">
        <v>0.2560211</v>
      </c>
      <c r="D16622" s="295"/>
    </row>
    <row r="16623" spans="1:4" x14ac:dyDescent="0.2">
      <c r="A16623" s="295">
        <v>0.2088071</v>
      </c>
      <c r="B16623" s="295"/>
      <c r="C16623" s="295">
        <v>0.25599309999999997</v>
      </c>
      <c r="D16623" s="295"/>
    </row>
    <row r="16624" spans="1:4" x14ac:dyDescent="0.2">
      <c r="A16624" s="295">
        <v>0.20880389999999999</v>
      </c>
      <c r="B16624" s="295"/>
      <c r="C16624" s="295">
        <v>0.25598100000000001</v>
      </c>
      <c r="D16624" s="295"/>
    </row>
    <row r="16625" spans="1:4" x14ac:dyDescent="0.2">
      <c r="A16625" s="295">
        <v>0.20880389999999999</v>
      </c>
      <c r="B16625" s="295"/>
      <c r="C16625" s="295">
        <v>0.25595669999999998</v>
      </c>
      <c r="D16625" s="295"/>
    </row>
    <row r="16626" spans="1:4" x14ac:dyDescent="0.2">
      <c r="A16626" s="295">
        <v>0.2087939</v>
      </c>
      <c r="B16626" s="295"/>
      <c r="C16626" s="295">
        <v>0.25593100000000002</v>
      </c>
      <c r="D16626" s="295"/>
    </row>
    <row r="16627" spans="1:4" x14ac:dyDescent="0.2">
      <c r="A16627" s="295">
        <v>0.2087524</v>
      </c>
      <c r="B16627" s="295"/>
      <c r="C16627" s="295">
        <v>0.25591720000000001</v>
      </c>
      <c r="D16627" s="295"/>
    </row>
    <row r="16628" spans="1:4" x14ac:dyDescent="0.2">
      <c r="A16628" s="295">
        <v>0.20874039999999999</v>
      </c>
      <c r="B16628" s="295"/>
      <c r="C16628" s="295">
        <v>0.25588929999999999</v>
      </c>
      <c r="D16628" s="295"/>
    </row>
    <row r="16629" spans="1:4" x14ac:dyDescent="0.2">
      <c r="A16629" s="295">
        <v>0.20874039999999999</v>
      </c>
      <c r="B16629" s="295"/>
      <c r="C16629" s="295">
        <v>0.25586219999999998</v>
      </c>
      <c r="D16629" s="295"/>
    </row>
    <row r="16630" spans="1:4" x14ac:dyDescent="0.2">
      <c r="A16630" s="295">
        <v>0.20872769999999999</v>
      </c>
      <c r="B16630" s="295"/>
      <c r="C16630" s="295">
        <v>0.2558261</v>
      </c>
      <c r="D16630" s="295"/>
    </row>
    <row r="16631" spans="1:4" x14ac:dyDescent="0.2">
      <c r="A16631" s="295">
        <v>0.2087233</v>
      </c>
      <c r="B16631" s="295"/>
      <c r="C16631" s="295">
        <v>0.25577640000000001</v>
      </c>
      <c r="D16631" s="295"/>
    </row>
    <row r="16632" spans="1:4" x14ac:dyDescent="0.2">
      <c r="A16632" s="295">
        <v>0.2087125</v>
      </c>
      <c r="B16632" s="295"/>
      <c r="C16632" s="295">
        <v>0.25573639999999997</v>
      </c>
      <c r="D16632" s="295"/>
    </row>
    <row r="16633" spans="1:4" x14ac:dyDescent="0.2">
      <c r="A16633" s="295">
        <v>0.20870430000000001</v>
      </c>
      <c r="B16633" s="295"/>
      <c r="C16633" s="295">
        <v>0.25569730000000002</v>
      </c>
      <c r="D16633" s="295"/>
    </row>
    <row r="16634" spans="1:4" x14ac:dyDescent="0.2">
      <c r="A16634" s="295">
        <v>0.20870430000000001</v>
      </c>
      <c r="B16634" s="295"/>
      <c r="C16634" s="295">
        <v>0.25564389999999998</v>
      </c>
      <c r="D16634" s="295"/>
    </row>
    <row r="16635" spans="1:4" x14ac:dyDescent="0.2">
      <c r="A16635" s="295">
        <v>0.20870050000000001</v>
      </c>
      <c r="B16635" s="295"/>
      <c r="C16635" s="295">
        <v>0.25564389999999998</v>
      </c>
      <c r="D16635" s="295"/>
    </row>
    <row r="16636" spans="1:4" x14ac:dyDescent="0.2">
      <c r="A16636" s="295">
        <v>0.20870050000000001</v>
      </c>
      <c r="B16636" s="295"/>
      <c r="C16636" s="295">
        <v>0.25559290000000001</v>
      </c>
      <c r="D16636" s="295"/>
    </row>
    <row r="16637" spans="1:4" x14ac:dyDescent="0.2">
      <c r="A16637" s="295">
        <v>0.20870050000000001</v>
      </c>
      <c r="B16637" s="295"/>
      <c r="C16637" s="295">
        <v>0.25558069999999999</v>
      </c>
      <c r="D16637" s="295"/>
    </row>
    <row r="16638" spans="1:4" x14ac:dyDescent="0.2">
      <c r="A16638" s="295">
        <v>0.20867140000000001</v>
      </c>
      <c r="B16638" s="295"/>
      <c r="C16638" s="295">
        <v>0.25558069999999999</v>
      </c>
      <c r="D16638" s="295"/>
    </row>
    <row r="16639" spans="1:4" x14ac:dyDescent="0.2">
      <c r="A16639" s="295">
        <v>0.2086585</v>
      </c>
      <c r="B16639" s="295"/>
      <c r="C16639" s="295">
        <v>0.25549929999999998</v>
      </c>
      <c r="D16639" s="295"/>
    </row>
    <row r="16640" spans="1:4" x14ac:dyDescent="0.2">
      <c r="A16640" s="295">
        <v>0.2086585</v>
      </c>
      <c r="B16640" s="295"/>
      <c r="C16640" s="295">
        <v>0.25547229999999999</v>
      </c>
      <c r="D16640" s="295"/>
    </row>
    <row r="16641" spans="1:4" x14ac:dyDescent="0.2">
      <c r="A16641" s="295">
        <v>0.2086384</v>
      </c>
      <c r="B16641" s="295"/>
      <c r="C16641" s="295">
        <v>0.25546000000000002</v>
      </c>
      <c r="D16641" s="295"/>
    </row>
    <row r="16642" spans="1:4" x14ac:dyDescent="0.2">
      <c r="A16642" s="295">
        <v>0.20863380000000001</v>
      </c>
      <c r="B16642" s="295"/>
      <c r="C16642" s="295">
        <v>0.25544630000000002</v>
      </c>
      <c r="D16642" s="295"/>
    </row>
    <row r="16643" spans="1:4" x14ac:dyDescent="0.2">
      <c r="A16643" s="295">
        <v>0.20863380000000001</v>
      </c>
      <c r="B16643" s="295"/>
      <c r="C16643" s="295">
        <v>0.25541960000000002</v>
      </c>
      <c r="D16643" s="295"/>
    </row>
    <row r="16644" spans="1:4" x14ac:dyDescent="0.2">
      <c r="A16644" s="295">
        <v>0.20863380000000001</v>
      </c>
      <c r="B16644" s="295"/>
      <c r="C16644" s="295">
        <v>0.25541960000000002</v>
      </c>
      <c r="D16644" s="295"/>
    </row>
    <row r="16645" spans="1:4" x14ac:dyDescent="0.2">
      <c r="A16645" s="295">
        <v>0.2086201</v>
      </c>
      <c r="B16645" s="295"/>
      <c r="C16645" s="295">
        <v>0.2553803</v>
      </c>
      <c r="D16645" s="295"/>
    </row>
    <row r="16646" spans="1:4" x14ac:dyDescent="0.2">
      <c r="A16646" s="295">
        <v>0.20858019999999999</v>
      </c>
      <c r="B16646" s="295"/>
      <c r="C16646" s="295">
        <v>0.25532670000000002</v>
      </c>
      <c r="D16646" s="295"/>
    </row>
    <row r="16647" spans="1:4" x14ac:dyDescent="0.2">
      <c r="A16647" s="295">
        <v>0.20857129999999999</v>
      </c>
      <c r="B16647" s="295"/>
      <c r="C16647" s="295">
        <v>0.25527440000000001</v>
      </c>
      <c r="D16647" s="295"/>
    </row>
    <row r="16648" spans="1:4" x14ac:dyDescent="0.2">
      <c r="A16648" s="295">
        <v>0.20856710000000001</v>
      </c>
      <c r="B16648" s="295"/>
      <c r="C16648" s="295">
        <v>0.25521939999999999</v>
      </c>
      <c r="D16648" s="295"/>
    </row>
    <row r="16649" spans="1:4" x14ac:dyDescent="0.2">
      <c r="A16649" s="295">
        <v>0.20856710000000001</v>
      </c>
      <c r="B16649" s="295"/>
      <c r="C16649" s="295">
        <v>0.25520599999999999</v>
      </c>
      <c r="D16649" s="295"/>
    </row>
    <row r="16650" spans="1:4" x14ac:dyDescent="0.2">
      <c r="A16650" s="295">
        <v>0.20856710000000001</v>
      </c>
      <c r="B16650" s="295"/>
      <c r="C16650" s="295">
        <v>0.25517669999999998</v>
      </c>
      <c r="D16650" s="295"/>
    </row>
    <row r="16651" spans="1:4" x14ac:dyDescent="0.2">
      <c r="A16651" s="295">
        <v>0.2085554</v>
      </c>
      <c r="B16651" s="295"/>
      <c r="C16651" s="295">
        <v>0.25513910000000001</v>
      </c>
      <c r="D16651" s="295"/>
    </row>
    <row r="16652" spans="1:4" x14ac:dyDescent="0.2">
      <c r="A16652" s="295">
        <v>0.20853830000000001</v>
      </c>
      <c r="B16652" s="295"/>
      <c r="C16652" s="295">
        <v>0.25510149999999998</v>
      </c>
      <c r="D16652" s="295"/>
    </row>
    <row r="16653" spans="1:4" x14ac:dyDescent="0.2">
      <c r="A16653" s="295">
        <v>0.20853830000000001</v>
      </c>
      <c r="B16653" s="295"/>
      <c r="C16653" s="295">
        <v>0.25508940000000002</v>
      </c>
      <c r="D16653" s="295"/>
    </row>
    <row r="16654" spans="1:4" x14ac:dyDescent="0.2">
      <c r="A16654" s="295">
        <v>0.2085224</v>
      </c>
      <c r="B16654" s="295"/>
      <c r="C16654" s="295">
        <v>0.254998</v>
      </c>
      <c r="D16654" s="295"/>
    </row>
    <row r="16655" spans="1:4" x14ac:dyDescent="0.2">
      <c r="A16655" s="295">
        <v>0.20851349999999999</v>
      </c>
      <c r="B16655" s="295"/>
      <c r="C16655" s="295">
        <v>0.25498470000000001</v>
      </c>
      <c r="D16655" s="295"/>
    </row>
    <row r="16656" spans="1:4" x14ac:dyDescent="0.2">
      <c r="A16656" s="295">
        <v>0.20851349999999999</v>
      </c>
      <c r="B16656" s="295"/>
      <c r="C16656" s="295">
        <v>0.2549189</v>
      </c>
      <c r="D16656" s="295"/>
    </row>
    <row r="16657" spans="1:4" x14ac:dyDescent="0.2">
      <c r="A16657" s="295">
        <v>0.20850079999999999</v>
      </c>
      <c r="B16657" s="295"/>
      <c r="C16657" s="295">
        <v>0.25488129999999998</v>
      </c>
      <c r="D16657" s="295"/>
    </row>
    <row r="16658" spans="1:4" x14ac:dyDescent="0.2">
      <c r="A16658" s="295">
        <v>0.2084877</v>
      </c>
      <c r="B16658" s="295"/>
      <c r="C16658" s="295">
        <v>0.25484210000000002</v>
      </c>
      <c r="D16658" s="295"/>
    </row>
    <row r="16659" spans="1:4" x14ac:dyDescent="0.2">
      <c r="A16659" s="295">
        <v>0.2084877</v>
      </c>
      <c r="B16659" s="295"/>
      <c r="C16659" s="295">
        <v>0.25477870000000002</v>
      </c>
      <c r="D16659" s="295"/>
    </row>
    <row r="16660" spans="1:4" x14ac:dyDescent="0.2">
      <c r="A16660" s="295">
        <v>0.20848700000000001</v>
      </c>
      <c r="B16660" s="295"/>
      <c r="C16660" s="295">
        <v>0.25476670000000001</v>
      </c>
      <c r="D16660" s="295"/>
    </row>
    <row r="16661" spans="1:4" x14ac:dyDescent="0.2">
      <c r="A16661" s="295">
        <v>0.20847560000000001</v>
      </c>
      <c r="B16661" s="295"/>
      <c r="C16661" s="295">
        <v>0.2547103</v>
      </c>
      <c r="D16661" s="295"/>
    </row>
    <row r="16662" spans="1:4" x14ac:dyDescent="0.2">
      <c r="A16662" s="295">
        <v>0.20847109999999999</v>
      </c>
      <c r="B16662" s="295"/>
      <c r="C16662" s="295">
        <v>0.25464520000000002</v>
      </c>
      <c r="D16662" s="295"/>
    </row>
    <row r="16663" spans="1:4" x14ac:dyDescent="0.2">
      <c r="A16663" s="295">
        <v>0.20847109999999999</v>
      </c>
      <c r="B16663" s="295"/>
      <c r="C16663" s="295">
        <v>0.2546196</v>
      </c>
      <c r="D16663" s="295"/>
    </row>
    <row r="16664" spans="1:4" x14ac:dyDescent="0.2">
      <c r="A16664" s="295">
        <v>0.20846290000000001</v>
      </c>
      <c r="B16664" s="295"/>
      <c r="C16664" s="295">
        <v>0.25457920000000001</v>
      </c>
      <c r="D16664" s="295"/>
    </row>
    <row r="16665" spans="1:4" x14ac:dyDescent="0.2">
      <c r="A16665" s="295">
        <v>0.20844779999999999</v>
      </c>
      <c r="B16665" s="295"/>
      <c r="C16665" s="295">
        <v>0.2545405</v>
      </c>
      <c r="D16665" s="295"/>
    </row>
    <row r="16666" spans="1:4" x14ac:dyDescent="0.2">
      <c r="A16666" s="295">
        <v>0.20844779999999999</v>
      </c>
      <c r="B16666" s="295"/>
      <c r="C16666" s="295">
        <v>0.25450430000000002</v>
      </c>
      <c r="D16666" s="295"/>
    </row>
    <row r="16667" spans="1:4" x14ac:dyDescent="0.2">
      <c r="A16667" s="295">
        <v>0.20844779999999999</v>
      </c>
      <c r="B16667" s="295"/>
      <c r="C16667" s="295">
        <v>0.25446390000000002</v>
      </c>
      <c r="D16667" s="295"/>
    </row>
    <row r="16668" spans="1:4" x14ac:dyDescent="0.2">
      <c r="A16668" s="295">
        <v>0.20843819999999999</v>
      </c>
      <c r="B16668" s="295"/>
      <c r="C16668" s="295">
        <v>0.25445060000000003</v>
      </c>
      <c r="D16668" s="295"/>
    </row>
    <row r="16669" spans="1:4" x14ac:dyDescent="0.2">
      <c r="A16669" s="295">
        <v>0.2084346</v>
      </c>
      <c r="B16669" s="295"/>
      <c r="C16669" s="295">
        <v>0.25439830000000002</v>
      </c>
      <c r="D16669" s="295"/>
    </row>
    <row r="16670" spans="1:4" x14ac:dyDescent="0.2">
      <c r="A16670" s="295">
        <v>0.20842189999999999</v>
      </c>
      <c r="B16670" s="295"/>
      <c r="C16670" s="295">
        <v>0.25432090000000002</v>
      </c>
      <c r="D16670" s="295"/>
    </row>
    <row r="16671" spans="1:4" x14ac:dyDescent="0.2">
      <c r="A16671" s="295">
        <v>0.20840639999999999</v>
      </c>
      <c r="B16671" s="295"/>
      <c r="C16671" s="295">
        <v>0.25428319999999999</v>
      </c>
      <c r="D16671" s="295"/>
    </row>
    <row r="16672" spans="1:4" x14ac:dyDescent="0.2">
      <c r="A16672" s="295">
        <v>0.2083962</v>
      </c>
      <c r="B16672" s="295"/>
      <c r="C16672" s="295">
        <v>0.25424279999999999</v>
      </c>
      <c r="D16672" s="295"/>
    </row>
    <row r="16673" spans="1:4" x14ac:dyDescent="0.2">
      <c r="A16673" s="295">
        <v>0.2083875</v>
      </c>
      <c r="B16673" s="295"/>
      <c r="C16673" s="295">
        <v>0.25421490000000002</v>
      </c>
      <c r="D16673" s="295"/>
    </row>
    <row r="16674" spans="1:4" x14ac:dyDescent="0.2">
      <c r="A16674" s="295">
        <v>0.20838110000000001</v>
      </c>
      <c r="B16674" s="295"/>
      <c r="C16674" s="295">
        <v>0.25418819999999998</v>
      </c>
      <c r="D16674" s="295"/>
    </row>
    <row r="16675" spans="1:4" x14ac:dyDescent="0.2">
      <c r="A16675" s="295">
        <v>0.20836789999999999</v>
      </c>
      <c r="B16675" s="295"/>
      <c r="C16675" s="295">
        <v>0.25417590000000001</v>
      </c>
      <c r="D16675" s="295"/>
    </row>
    <row r="16676" spans="1:4" x14ac:dyDescent="0.2">
      <c r="A16676" s="295">
        <v>0.20835590000000001</v>
      </c>
      <c r="B16676" s="295"/>
      <c r="C16676" s="295">
        <v>0.25416260000000002</v>
      </c>
      <c r="D16676" s="295"/>
    </row>
    <row r="16677" spans="1:4" x14ac:dyDescent="0.2">
      <c r="A16677" s="295">
        <v>0.20834320000000001</v>
      </c>
      <c r="B16677" s="295"/>
      <c r="C16677" s="295">
        <v>0.25409809999999999</v>
      </c>
      <c r="D16677" s="295"/>
    </row>
    <row r="16678" spans="1:4" x14ac:dyDescent="0.2">
      <c r="A16678" s="295">
        <v>0.20834320000000001</v>
      </c>
      <c r="B16678" s="295"/>
      <c r="C16678" s="295">
        <v>0.25404189999999999</v>
      </c>
      <c r="D16678" s="295"/>
    </row>
    <row r="16679" spans="1:4" x14ac:dyDescent="0.2">
      <c r="A16679" s="295">
        <v>0.20833740000000001</v>
      </c>
      <c r="B16679" s="295"/>
      <c r="C16679" s="295">
        <v>0.2540152</v>
      </c>
      <c r="D16679" s="295"/>
    </row>
    <row r="16680" spans="1:4" x14ac:dyDescent="0.2">
      <c r="A16680" s="295">
        <v>0.20833119999999999</v>
      </c>
      <c r="B16680" s="295"/>
      <c r="C16680" s="295">
        <v>0.25398939999999998</v>
      </c>
      <c r="D16680" s="295"/>
    </row>
    <row r="16681" spans="1:4" x14ac:dyDescent="0.2">
      <c r="A16681" s="295">
        <v>0.20833119999999999</v>
      </c>
      <c r="B16681" s="295"/>
      <c r="C16681" s="295">
        <v>0.25396410000000003</v>
      </c>
      <c r="D16681" s="295"/>
    </row>
    <row r="16682" spans="1:4" x14ac:dyDescent="0.2">
      <c r="A16682" s="295">
        <v>0.20831749999999999</v>
      </c>
      <c r="B16682" s="295"/>
      <c r="C16682" s="295">
        <v>0.25390970000000002</v>
      </c>
      <c r="D16682" s="295"/>
    </row>
    <row r="16683" spans="1:4" x14ac:dyDescent="0.2">
      <c r="A16683" s="295">
        <v>0.20831749999999999</v>
      </c>
      <c r="B16683" s="295"/>
      <c r="C16683" s="295">
        <v>0.25388300000000003</v>
      </c>
      <c r="D16683" s="295"/>
    </row>
    <row r="16684" spans="1:4" x14ac:dyDescent="0.2">
      <c r="A16684" s="295">
        <v>0.20830509999999999</v>
      </c>
      <c r="B16684" s="295"/>
      <c r="C16684" s="295">
        <v>0.25382929999999998</v>
      </c>
      <c r="D16684" s="295"/>
    </row>
    <row r="16685" spans="1:4" x14ac:dyDescent="0.2">
      <c r="A16685" s="295">
        <v>0.20829230000000001</v>
      </c>
      <c r="B16685" s="295"/>
      <c r="C16685" s="295">
        <v>0.25381589999999998</v>
      </c>
      <c r="D16685" s="295"/>
    </row>
    <row r="16686" spans="1:4" x14ac:dyDescent="0.2">
      <c r="A16686" s="295">
        <v>0.20828869999999999</v>
      </c>
      <c r="B16686" s="295"/>
      <c r="C16686" s="295">
        <v>0.25367139999999999</v>
      </c>
      <c r="D16686" s="295"/>
    </row>
    <row r="16687" spans="1:4" x14ac:dyDescent="0.2">
      <c r="A16687" s="295">
        <v>0.2082697</v>
      </c>
      <c r="B16687" s="295"/>
      <c r="C16687" s="295">
        <v>0.25367139999999999</v>
      </c>
      <c r="D16687" s="295"/>
    </row>
    <row r="16688" spans="1:4" x14ac:dyDescent="0.2">
      <c r="A16688" s="295">
        <v>0.20826449999999999</v>
      </c>
      <c r="B16688" s="295"/>
      <c r="C16688" s="295">
        <v>0.25363229999999998</v>
      </c>
      <c r="D16688" s="295"/>
    </row>
    <row r="16689" spans="1:4" x14ac:dyDescent="0.2">
      <c r="A16689" s="295">
        <v>0.20825379999999999</v>
      </c>
      <c r="B16689" s="295"/>
      <c r="C16689" s="295">
        <v>0.25359199999999998</v>
      </c>
      <c r="D16689" s="295"/>
    </row>
    <row r="16690" spans="1:4" x14ac:dyDescent="0.2">
      <c r="A16690" s="295">
        <v>0.20825179999999999</v>
      </c>
      <c r="B16690" s="295"/>
      <c r="C16690" s="295">
        <v>0.25358000000000003</v>
      </c>
      <c r="D16690" s="295"/>
    </row>
    <row r="16691" spans="1:4" x14ac:dyDescent="0.2">
      <c r="A16691" s="295">
        <v>0.2082368</v>
      </c>
      <c r="B16691" s="295"/>
      <c r="C16691" s="295">
        <v>0.25355420000000001</v>
      </c>
      <c r="D16691" s="295"/>
    </row>
    <row r="16692" spans="1:4" x14ac:dyDescent="0.2">
      <c r="A16692" s="295">
        <v>0.20823659999999999</v>
      </c>
      <c r="B16692" s="295"/>
      <c r="C16692" s="295">
        <v>0.25348320000000002</v>
      </c>
      <c r="D16692" s="295"/>
    </row>
    <row r="16693" spans="1:4" x14ac:dyDescent="0.2">
      <c r="A16693" s="295">
        <v>0.20823659999999999</v>
      </c>
      <c r="B16693" s="295"/>
      <c r="C16693" s="295">
        <v>0.25344299999999997</v>
      </c>
      <c r="D16693" s="295"/>
    </row>
    <row r="16694" spans="1:4" x14ac:dyDescent="0.2">
      <c r="A16694" s="295">
        <v>0.20820449999999999</v>
      </c>
      <c r="B16694" s="295"/>
      <c r="C16694" s="295">
        <v>0.25340390000000002</v>
      </c>
      <c r="D16694" s="295"/>
    </row>
    <row r="16695" spans="1:4" x14ac:dyDescent="0.2">
      <c r="A16695" s="295">
        <v>0.20820449999999999</v>
      </c>
      <c r="B16695" s="295"/>
      <c r="C16695" s="295">
        <v>0.25340390000000002</v>
      </c>
      <c r="D16695" s="295"/>
    </row>
    <row r="16696" spans="1:4" x14ac:dyDescent="0.2">
      <c r="A16696" s="295">
        <v>0.20820449999999999</v>
      </c>
      <c r="B16696" s="295"/>
      <c r="C16696" s="295">
        <v>0.25337700000000002</v>
      </c>
      <c r="D16696" s="295"/>
    </row>
    <row r="16697" spans="1:4" x14ac:dyDescent="0.2">
      <c r="A16697" s="295">
        <v>0.2081982</v>
      </c>
      <c r="B16697" s="295"/>
      <c r="C16697" s="295">
        <v>0.25333820000000001</v>
      </c>
      <c r="D16697" s="295"/>
    </row>
    <row r="16698" spans="1:4" x14ac:dyDescent="0.2">
      <c r="A16698" s="295">
        <v>0.2081982</v>
      </c>
      <c r="B16698" s="295"/>
      <c r="C16698" s="295">
        <v>0.25330019999999998</v>
      </c>
      <c r="D16698" s="295"/>
    </row>
    <row r="16699" spans="1:4" x14ac:dyDescent="0.2">
      <c r="A16699" s="295">
        <v>0.2081721</v>
      </c>
      <c r="B16699" s="295"/>
      <c r="C16699" s="295">
        <v>0.25322519999999998</v>
      </c>
      <c r="D16699" s="295"/>
    </row>
    <row r="16700" spans="1:4" x14ac:dyDescent="0.2">
      <c r="A16700" s="295">
        <v>0.2081452</v>
      </c>
      <c r="B16700" s="295"/>
      <c r="C16700" s="295">
        <v>0.25321310000000002</v>
      </c>
      <c r="D16700" s="295"/>
    </row>
    <row r="16701" spans="1:4" x14ac:dyDescent="0.2">
      <c r="A16701" s="295">
        <v>0.2081452</v>
      </c>
      <c r="B16701" s="295"/>
      <c r="C16701" s="295">
        <v>0.25317250000000002</v>
      </c>
      <c r="D16701" s="295"/>
    </row>
    <row r="16702" spans="1:4" x14ac:dyDescent="0.2">
      <c r="A16702" s="295">
        <v>0.2081451</v>
      </c>
      <c r="B16702" s="295"/>
      <c r="C16702" s="295">
        <v>0.25314710000000001</v>
      </c>
      <c r="D16702" s="295"/>
    </row>
    <row r="16703" spans="1:4" x14ac:dyDescent="0.2">
      <c r="A16703" s="295">
        <v>0.2081373</v>
      </c>
      <c r="B16703" s="295"/>
      <c r="C16703" s="295">
        <v>0.25308130000000001</v>
      </c>
      <c r="D16703" s="295"/>
    </row>
    <row r="16704" spans="1:4" x14ac:dyDescent="0.2">
      <c r="A16704" s="295">
        <v>0.20813000000000001</v>
      </c>
      <c r="B16704" s="295"/>
      <c r="C16704" s="295">
        <v>0.25303979999999998</v>
      </c>
      <c r="D16704" s="295"/>
    </row>
    <row r="16705" spans="1:4" x14ac:dyDescent="0.2">
      <c r="A16705" s="295">
        <v>0.20810380000000001</v>
      </c>
      <c r="B16705" s="295"/>
      <c r="C16705" s="295">
        <v>0.25302639999999998</v>
      </c>
      <c r="D16705" s="295"/>
    </row>
    <row r="16706" spans="1:4" x14ac:dyDescent="0.2">
      <c r="A16706" s="295">
        <v>0.2080912</v>
      </c>
      <c r="B16706" s="295"/>
      <c r="C16706" s="295">
        <v>0.25294430000000001</v>
      </c>
      <c r="D16706" s="295"/>
    </row>
    <row r="16707" spans="1:4" x14ac:dyDescent="0.2">
      <c r="A16707" s="295">
        <v>0.20808789999999999</v>
      </c>
      <c r="B16707" s="295"/>
      <c r="C16707" s="295">
        <v>0.25289309999999998</v>
      </c>
      <c r="D16707" s="295"/>
    </row>
    <row r="16708" spans="1:4" x14ac:dyDescent="0.2">
      <c r="A16708" s="295">
        <v>0.20808789999999999</v>
      </c>
      <c r="B16708" s="295"/>
      <c r="C16708" s="295">
        <v>0.2527991</v>
      </c>
      <c r="D16708" s="295"/>
    </row>
    <row r="16709" spans="1:4" x14ac:dyDescent="0.2">
      <c r="A16709" s="295">
        <v>0.20806640000000001</v>
      </c>
      <c r="B16709" s="295"/>
      <c r="C16709" s="295">
        <v>0.25277110000000003</v>
      </c>
      <c r="D16709" s="295"/>
    </row>
    <row r="16710" spans="1:4" x14ac:dyDescent="0.2">
      <c r="A16710" s="295">
        <v>0.2080544</v>
      </c>
      <c r="B16710" s="295"/>
      <c r="C16710" s="295">
        <v>0.25274410000000003</v>
      </c>
      <c r="D16710" s="295"/>
    </row>
    <row r="16711" spans="1:4" x14ac:dyDescent="0.2">
      <c r="A16711" s="295">
        <v>0.20805309999999999</v>
      </c>
      <c r="B16711" s="295"/>
      <c r="C16711" s="295">
        <v>0.25270280000000001</v>
      </c>
      <c r="D16711" s="295"/>
    </row>
    <row r="16712" spans="1:4" x14ac:dyDescent="0.2">
      <c r="A16712" s="295">
        <v>0.2080417</v>
      </c>
      <c r="B16712" s="295"/>
      <c r="C16712" s="295">
        <v>0.25265140000000003</v>
      </c>
      <c r="D16712" s="295"/>
    </row>
    <row r="16713" spans="1:4" x14ac:dyDescent="0.2">
      <c r="A16713" s="295">
        <v>0.20802850000000001</v>
      </c>
      <c r="B16713" s="295"/>
      <c r="C16713" s="295">
        <v>0.2525985</v>
      </c>
      <c r="D16713" s="295"/>
    </row>
    <row r="16714" spans="1:4" x14ac:dyDescent="0.2">
      <c r="A16714" s="295">
        <v>0.20802080000000001</v>
      </c>
      <c r="B16714" s="295"/>
      <c r="C16714" s="295">
        <v>0.25258649999999999</v>
      </c>
      <c r="D16714" s="295"/>
    </row>
    <row r="16715" spans="1:4" x14ac:dyDescent="0.2">
      <c r="A16715" s="295">
        <v>0.20800489999999999</v>
      </c>
      <c r="B16715" s="295"/>
      <c r="C16715" s="295">
        <v>0.25257180000000001</v>
      </c>
      <c r="D16715" s="295"/>
    </row>
    <row r="16716" spans="1:4" x14ac:dyDescent="0.2">
      <c r="A16716" s="295">
        <v>0.20800379999999999</v>
      </c>
      <c r="B16716" s="295"/>
      <c r="C16716" s="295">
        <v>0.2525327</v>
      </c>
      <c r="D16716" s="295"/>
    </row>
    <row r="16717" spans="1:4" x14ac:dyDescent="0.2">
      <c r="A16717" s="295">
        <v>0.20799010000000001</v>
      </c>
      <c r="B16717" s="295"/>
      <c r="C16717" s="295">
        <v>0.25251810000000002</v>
      </c>
      <c r="D16717" s="295"/>
    </row>
    <row r="16718" spans="1:4" x14ac:dyDescent="0.2">
      <c r="A16718" s="295">
        <v>0.20797499999999999</v>
      </c>
      <c r="B16718" s="295"/>
      <c r="C16718" s="295">
        <v>0.25248039999999999</v>
      </c>
      <c r="D16718" s="295"/>
    </row>
    <row r="16719" spans="1:4" x14ac:dyDescent="0.2">
      <c r="A16719" s="295">
        <v>0.20796999999999999</v>
      </c>
      <c r="B16719" s="295"/>
      <c r="C16719" s="295">
        <v>0.25245499999999998</v>
      </c>
      <c r="D16719" s="295"/>
    </row>
    <row r="16720" spans="1:4" x14ac:dyDescent="0.2">
      <c r="A16720" s="295">
        <v>0.20796300000000001</v>
      </c>
      <c r="B16720" s="295"/>
      <c r="C16720" s="295">
        <v>0.252417</v>
      </c>
      <c r="D16720" s="295"/>
    </row>
    <row r="16721" spans="1:4" x14ac:dyDescent="0.2">
      <c r="A16721" s="295">
        <v>0.20794779999999999</v>
      </c>
      <c r="B16721" s="295"/>
      <c r="C16721" s="295">
        <v>0.25237809999999999</v>
      </c>
      <c r="D16721" s="295"/>
    </row>
    <row r="16722" spans="1:4" x14ac:dyDescent="0.2">
      <c r="A16722" s="295">
        <v>0.20793819999999999</v>
      </c>
      <c r="B16722" s="295"/>
      <c r="C16722" s="295">
        <v>0.25235269999999999</v>
      </c>
      <c r="D16722" s="295"/>
    </row>
    <row r="16723" spans="1:4" x14ac:dyDescent="0.2">
      <c r="A16723" s="295">
        <v>0.2079347</v>
      </c>
      <c r="B16723" s="295"/>
      <c r="C16723" s="295">
        <v>0.25235269999999999</v>
      </c>
      <c r="D16723" s="295"/>
    </row>
    <row r="16724" spans="1:4" x14ac:dyDescent="0.2">
      <c r="A16724" s="295">
        <v>0.2079347</v>
      </c>
      <c r="B16724" s="295"/>
      <c r="C16724" s="295">
        <v>0.2523127</v>
      </c>
      <c r="D16724" s="295"/>
    </row>
    <row r="16725" spans="1:4" x14ac:dyDescent="0.2">
      <c r="A16725" s="295">
        <v>0.20792179999999999</v>
      </c>
      <c r="B16725" s="295"/>
      <c r="C16725" s="295">
        <v>0.25229800000000002</v>
      </c>
      <c r="D16725" s="295"/>
    </row>
    <row r="16726" spans="1:4" x14ac:dyDescent="0.2">
      <c r="A16726" s="295">
        <v>0.2079075</v>
      </c>
      <c r="B16726" s="295"/>
      <c r="C16726" s="295">
        <v>0.25225890000000001</v>
      </c>
      <c r="D16726" s="295"/>
    </row>
    <row r="16727" spans="1:4" x14ac:dyDescent="0.2">
      <c r="A16727" s="295">
        <v>0.2079048</v>
      </c>
      <c r="B16727" s="295"/>
      <c r="C16727" s="295">
        <v>0.25219589999999997</v>
      </c>
      <c r="D16727" s="295"/>
    </row>
    <row r="16728" spans="1:4" x14ac:dyDescent="0.2">
      <c r="A16728" s="295">
        <v>0.20788889999999999</v>
      </c>
      <c r="B16728" s="295"/>
      <c r="C16728" s="295">
        <v>0.25219589999999997</v>
      </c>
      <c r="D16728" s="295"/>
    </row>
    <row r="16729" spans="1:4" x14ac:dyDescent="0.2">
      <c r="A16729" s="295">
        <v>0.2078827</v>
      </c>
      <c r="B16729" s="295"/>
      <c r="C16729" s="295">
        <v>0.25214059999999999</v>
      </c>
      <c r="D16729" s="295"/>
    </row>
    <row r="16730" spans="1:4" x14ac:dyDescent="0.2">
      <c r="A16730" s="295">
        <v>0.2078827</v>
      </c>
      <c r="B16730" s="295"/>
      <c r="C16730" s="295">
        <v>0.25210189999999999</v>
      </c>
      <c r="D16730" s="295"/>
    </row>
    <row r="16731" spans="1:4" x14ac:dyDescent="0.2">
      <c r="A16731" s="295">
        <v>0.20787069999999999</v>
      </c>
      <c r="B16731" s="295"/>
      <c r="C16731" s="295">
        <v>0.25206279999999998</v>
      </c>
      <c r="D16731" s="295"/>
    </row>
    <row r="16732" spans="1:4" x14ac:dyDescent="0.2">
      <c r="A16732" s="295">
        <v>0.20785699999999999</v>
      </c>
      <c r="B16732" s="295"/>
      <c r="C16732" s="295">
        <v>0.25203720000000002</v>
      </c>
      <c r="D16732" s="295"/>
    </row>
    <row r="16733" spans="1:4" x14ac:dyDescent="0.2">
      <c r="A16733" s="295">
        <v>0.20785699999999999</v>
      </c>
      <c r="B16733" s="295"/>
      <c r="C16733" s="295">
        <v>0.25203720000000002</v>
      </c>
      <c r="D16733" s="295"/>
    </row>
    <row r="16734" spans="1:4" x14ac:dyDescent="0.2">
      <c r="A16734" s="295">
        <v>0.2078419</v>
      </c>
      <c r="B16734" s="295"/>
      <c r="C16734" s="295">
        <v>0.25195679999999998</v>
      </c>
      <c r="D16734" s="295"/>
    </row>
    <row r="16735" spans="1:4" x14ac:dyDescent="0.2">
      <c r="A16735" s="295">
        <v>0.20783699999999999</v>
      </c>
      <c r="B16735" s="295"/>
      <c r="C16735" s="295">
        <v>0.2519421</v>
      </c>
      <c r="D16735" s="295"/>
    </row>
    <row r="16736" spans="1:4" x14ac:dyDescent="0.2">
      <c r="A16736" s="295">
        <v>0.2078267</v>
      </c>
      <c r="B16736" s="295"/>
      <c r="C16736" s="295">
        <v>0.25189210000000001</v>
      </c>
      <c r="D16736" s="295"/>
    </row>
    <row r="16737" spans="1:4" x14ac:dyDescent="0.2">
      <c r="A16737" s="295">
        <v>0.207818</v>
      </c>
      <c r="B16737" s="295"/>
      <c r="C16737" s="295">
        <v>0.25186409999999998</v>
      </c>
      <c r="D16737" s="295"/>
    </row>
    <row r="16738" spans="1:4" x14ac:dyDescent="0.2">
      <c r="A16738" s="295">
        <v>0.207814</v>
      </c>
      <c r="B16738" s="295"/>
      <c r="C16738" s="295">
        <v>0.25181379999999998</v>
      </c>
      <c r="D16738" s="295"/>
    </row>
    <row r="16739" spans="1:4" x14ac:dyDescent="0.2">
      <c r="A16739" s="295">
        <v>0.2077889</v>
      </c>
      <c r="B16739" s="295"/>
      <c r="C16739" s="295">
        <v>0.25176169999999998</v>
      </c>
      <c r="D16739" s="295"/>
    </row>
    <row r="16740" spans="1:4" x14ac:dyDescent="0.2">
      <c r="A16740" s="295">
        <v>0.2077888</v>
      </c>
      <c r="B16740" s="295"/>
      <c r="C16740" s="295">
        <v>0.25174970000000002</v>
      </c>
      <c r="D16740" s="295"/>
    </row>
    <row r="16741" spans="1:4" x14ac:dyDescent="0.2">
      <c r="A16741" s="295">
        <v>0.2077862</v>
      </c>
      <c r="B16741" s="295"/>
      <c r="C16741" s="295">
        <v>0.25171339999999998</v>
      </c>
      <c r="D16741" s="295"/>
    </row>
    <row r="16742" spans="1:4" x14ac:dyDescent="0.2">
      <c r="A16742" s="295">
        <v>0.20776410000000001</v>
      </c>
      <c r="B16742" s="295"/>
      <c r="C16742" s="295">
        <v>0.25167420000000001</v>
      </c>
      <c r="D16742" s="295"/>
    </row>
    <row r="16743" spans="1:4" x14ac:dyDescent="0.2">
      <c r="A16743" s="295">
        <v>0.20775270000000001</v>
      </c>
      <c r="B16743" s="295"/>
      <c r="C16743" s="295">
        <v>0.25163360000000001</v>
      </c>
      <c r="D16743" s="295"/>
    </row>
    <row r="16744" spans="1:4" x14ac:dyDescent="0.2">
      <c r="A16744" s="295">
        <v>0.20775099999999999</v>
      </c>
      <c r="B16744" s="295"/>
      <c r="C16744" s="295">
        <v>0.25156539999999999</v>
      </c>
      <c r="D16744" s="295"/>
    </row>
    <row r="16745" spans="1:4" x14ac:dyDescent="0.2">
      <c r="A16745" s="295">
        <v>0.2077222</v>
      </c>
      <c r="B16745" s="295"/>
      <c r="C16745" s="295">
        <v>0.2515117</v>
      </c>
      <c r="D16745" s="295"/>
    </row>
    <row r="16746" spans="1:4" x14ac:dyDescent="0.2">
      <c r="A16746" s="295">
        <v>0.20772090000000001</v>
      </c>
      <c r="B16746" s="295"/>
      <c r="C16746" s="295">
        <v>0.2515117</v>
      </c>
      <c r="D16746" s="295"/>
    </row>
    <row r="16747" spans="1:4" x14ac:dyDescent="0.2">
      <c r="A16747" s="295">
        <v>0.2076974</v>
      </c>
      <c r="B16747" s="295"/>
      <c r="C16747" s="295">
        <v>0.25148369999999998</v>
      </c>
      <c r="D16747" s="295"/>
    </row>
    <row r="16748" spans="1:4" x14ac:dyDescent="0.2">
      <c r="A16748" s="295">
        <v>0.2076974</v>
      </c>
      <c r="B16748" s="295"/>
      <c r="C16748" s="295">
        <v>0.251446</v>
      </c>
      <c r="D16748" s="295"/>
    </row>
    <row r="16749" spans="1:4" x14ac:dyDescent="0.2">
      <c r="A16749" s="295">
        <v>0.20768429999999999</v>
      </c>
      <c r="B16749" s="295"/>
      <c r="C16749" s="295">
        <v>0.25140560000000001</v>
      </c>
      <c r="D16749" s="295"/>
    </row>
    <row r="16750" spans="1:4" x14ac:dyDescent="0.2">
      <c r="A16750" s="295">
        <v>0.2076722</v>
      </c>
      <c r="B16750" s="295"/>
      <c r="C16750" s="295">
        <v>0.25135099999999999</v>
      </c>
      <c r="D16750" s="295"/>
    </row>
    <row r="16751" spans="1:4" x14ac:dyDescent="0.2">
      <c r="A16751" s="295">
        <v>0.20765320000000001</v>
      </c>
      <c r="B16751" s="295"/>
      <c r="C16751" s="295">
        <v>0.25132260000000001</v>
      </c>
      <c r="D16751" s="295"/>
    </row>
    <row r="16752" spans="1:4" x14ac:dyDescent="0.2">
      <c r="A16752" s="295">
        <v>0.20764340000000001</v>
      </c>
      <c r="B16752" s="295"/>
      <c r="C16752" s="295">
        <v>0.25129699999999999</v>
      </c>
      <c r="D16752" s="295"/>
    </row>
    <row r="16753" spans="1:4" x14ac:dyDescent="0.2">
      <c r="A16753" s="295">
        <v>0.20764340000000001</v>
      </c>
      <c r="B16753" s="295"/>
      <c r="C16753" s="295">
        <v>0.25125940000000002</v>
      </c>
      <c r="D16753" s="295"/>
    </row>
    <row r="16754" spans="1:4" x14ac:dyDescent="0.2">
      <c r="A16754" s="295">
        <v>0.20763419999999999</v>
      </c>
      <c r="B16754" s="295"/>
      <c r="C16754" s="295">
        <v>0.25123269999999998</v>
      </c>
      <c r="D16754" s="295"/>
    </row>
    <row r="16755" spans="1:4" x14ac:dyDescent="0.2">
      <c r="A16755" s="295">
        <v>0.2076307</v>
      </c>
      <c r="B16755" s="295"/>
      <c r="C16755" s="295">
        <v>0.25122040000000001</v>
      </c>
      <c r="D16755" s="295"/>
    </row>
    <row r="16756" spans="1:4" x14ac:dyDescent="0.2">
      <c r="A16756" s="295">
        <v>0.20761830000000001</v>
      </c>
      <c r="B16756" s="295"/>
      <c r="C16756" s="295">
        <v>0.25118000000000001</v>
      </c>
      <c r="D16756" s="295"/>
    </row>
    <row r="16757" spans="1:4" x14ac:dyDescent="0.2">
      <c r="A16757" s="295">
        <v>0.2076055</v>
      </c>
      <c r="B16757" s="295"/>
      <c r="C16757" s="295">
        <v>0.25113740000000001</v>
      </c>
      <c r="D16757" s="295"/>
    </row>
    <row r="16758" spans="1:4" x14ac:dyDescent="0.2">
      <c r="A16758" s="295">
        <v>0.2076055</v>
      </c>
      <c r="B16758" s="295"/>
      <c r="C16758" s="295">
        <v>0.2510983</v>
      </c>
      <c r="D16758" s="295"/>
    </row>
    <row r="16759" spans="1:4" x14ac:dyDescent="0.2">
      <c r="A16759" s="295">
        <v>0.2076055</v>
      </c>
      <c r="B16759" s="295"/>
      <c r="C16759" s="295">
        <v>0.25105959999999999</v>
      </c>
      <c r="D16759" s="295"/>
    </row>
    <row r="16760" spans="1:4" x14ac:dyDescent="0.2">
      <c r="A16760" s="295">
        <v>0.20760190000000001</v>
      </c>
      <c r="B16760" s="295"/>
      <c r="C16760" s="295">
        <v>0.25103399999999998</v>
      </c>
      <c r="D16760" s="295"/>
    </row>
    <row r="16761" spans="1:4" x14ac:dyDescent="0.2">
      <c r="A16761" s="295">
        <v>0.20758480000000001</v>
      </c>
      <c r="B16761" s="295"/>
      <c r="C16761" s="295">
        <v>0.2509923</v>
      </c>
      <c r="D16761" s="295"/>
    </row>
    <row r="16762" spans="1:4" x14ac:dyDescent="0.2">
      <c r="A16762" s="295">
        <v>0.2075777</v>
      </c>
      <c r="B16762" s="295"/>
      <c r="C16762" s="295">
        <v>0.25095309999999998</v>
      </c>
      <c r="D16762" s="295"/>
    </row>
    <row r="16763" spans="1:4" x14ac:dyDescent="0.2">
      <c r="A16763" s="295">
        <v>0.2075659</v>
      </c>
      <c r="B16763" s="295"/>
      <c r="C16763" s="295">
        <v>0.25091180000000002</v>
      </c>
      <c r="D16763" s="295"/>
    </row>
    <row r="16764" spans="1:4" x14ac:dyDescent="0.2">
      <c r="A16764" s="295">
        <v>0.20755290000000001</v>
      </c>
      <c r="B16764" s="295"/>
      <c r="C16764" s="295">
        <v>0.25088749999999999</v>
      </c>
      <c r="D16764" s="295"/>
    </row>
    <row r="16765" spans="1:4" x14ac:dyDescent="0.2">
      <c r="A16765" s="295">
        <v>0.20755290000000001</v>
      </c>
      <c r="B16765" s="295"/>
      <c r="C16765" s="295">
        <v>0.2508378</v>
      </c>
      <c r="D16765" s="295"/>
    </row>
    <row r="16766" spans="1:4" x14ac:dyDescent="0.2">
      <c r="A16766" s="295">
        <v>0.2075495</v>
      </c>
      <c r="B16766" s="295"/>
      <c r="C16766" s="295">
        <v>0.25075769999999997</v>
      </c>
      <c r="D16766" s="295"/>
    </row>
    <row r="16767" spans="1:4" x14ac:dyDescent="0.2">
      <c r="A16767" s="295">
        <v>0.2075495</v>
      </c>
      <c r="B16767" s="295"/>
      <c r="C16767" s="295">
        <v>0.2507337</v>
      </c>
      <c r="D16767" s="295"/>
    </row>
    <row r="16768" spans="1:4" x14ac:dyDescent="0.2">
      <c r="A16768" s="295">
        <v>0.20752780000000001</v>
      </c>
      <c r="B16768" s="295"/>
      <c r="C16768" s="295">
        <v>0.25070769999999998</v>
      </c>
      <c r="D16768" s="295"/>
    </row>
    <row r="16769" spans="1:4" x14ac:dyDescent="0.2">
      <c r="A16769" s="295">
        <v>0.20751600000000001</v>
      </c>
      <c r="B16769" s="295"/>
      <c r="C16769" s="295">
        <v>0.25066899999999998</v>
      </c>
      <c r="D16769" s="295"/>
    </row>
    <row r="16770" spans="1:4" x14ac:dyDescent="0.2">
      <c r="A16770" s="295">
        <v>0.20751410000000001</v>
      </c>
      <c r="B16770" s="295"/>
      <c r="C16770" s="295">
        <v>0.25064189999999997</v>
      </c>
      <c r="D16770" s="295"/>
    </row>
    <row r="16771" spans="1:4" x14ac:dyDescent="0.2">
      <c r="A16771" s="295">
        <v>0.20751410000000001</v>
      </c>
      <c r="B16771" s="295"/>
      <c r="C16771" s="295">
        <v>0.25052200000000002</v>
      </c>
      <c r="D16771" s="295"/>
    </row>
    <row r="16772" spans="1:4" x14ac:dyDescent="0.2">
      <c r="A16772" s="295">
        <v>0.20748820000000001</v>
      </c>
      <c r="B16772" s="295"/>
      <c r="C16772" s="295">
        <v>0.25048029999999999</v>
      </c>
      <c r="D16772" s="295"/>
    </row>
    <row r="16773" spans="1:4" x14ac:dyDescent="0.2">
      <c r="A16773" s="295">
        <v>0.2074635</v>
      </c>
      <c r="B16773" s="295"/>
      <c r="C16773" s="295">
        <v>0.2504536</v>
      </c>
      <c r="D16773" s="295"/>
    </row>
    <row r="16774" spans="1:4" x14ac:dyDescent="0.2">
      <c r="A16774" s="295">
        <v>0.2074493</v>
      </c>
      <c r="B16774" s="295"/>
      <c r="C16774" s="295">
        <v>0.25040099999999998</v>
      </c>
      <c r="D16774" s="295"/>
    </row>
    <row r="16775" spans="1:4" x14ac:dyDescent="0.2">
      <c r="A16775" s="295">
        <v>0.2074493</v>
      </c>
      <c r="B16775" s="295"/>
      <c r="C16775" s="295">
        <v>0.25037409999999999</v>
      </c>
      <c r="D16775" s="295"/>
    </row>
    <row r="16776" spans="1:4" x14ac:dyDescent="0.2">
      <c r="A16776" s="295">
        <v>0.20742360000000001</v>
      </c>
      <c r="B16776" s="295"/>
      <c r="C16776" s="295">
        <v>0.25029509999999999</v>
      </c>
      <c r="D16776" s="295"/>
    </row>
    <row r="16777" spans="1:4" x14ac:dyDescent="0.2">
      <c r="A16777" s="295">
        <v>0.20742360000000001</v>
      </c>
      <c r="B16777" s="295"/>
      <c r="C16777" s="295">
        <v>0.25017859999999997</v>
      </c>
      <c r="D16777" s="295"/>
    </row>
    <row r="16778" spans="1:4" x14ac:dyDescent="0.2">
      <c r="A16778" s="295">
        <v>0.20741699999999999</v>
      </c>
      <c r="B16778" s="295"/>
      <c r="C16778" s="295">
        <v>0.25013829999999998</v>
      </c>
      <c r="D16778" s="295"/>
    </row>
    <row r="16779" spans="1:4" x14ac:dyDescent="0.2">
      <c r="A16779" s="295">
        <v>0.20740839999999999</v>
      </c>
      <c r="B16779" s="295"/>
      <c r="C16779" s="295">
        <v>0.25009769999999998</v>
      </c>
      <c r="D16779" s="295"/>
    </row>
    <row r="16780" spans="1:4" x14ac:dyDescent="0.2">
      <c r="A16780" s="295">
        <v>0.2074011</v>
      </c>
      <c r="B16780" s="295"/>
      <c r="C16780" s="295">
        <v>0.25004409999999999</v>
      </c>
      <c r="D16780" s="295"/>
    </row>
    <row r="16781" spans="1:4" x14ac:dyDescent="0.2">
      <c r="A16781" s="295">
        <v>0.20739569999999999</v>
      </c>
      <c r="B16781" s="295"/>
      <c r="C16781" s="295">
        <v>0.25000240000000001</v>
      </c>
      <c r="D16781" s="295"/>
    </row>
    <row r="16782" spans="1:4" x14ac:dyDescent="0.2">
      <c r="A16782" s="295">
        <v>0.20737059999999999</v>
      </c>
      <c r="B16782" s="295"/>
      <c r="C16782" s="295">
        <v>0.24997810000000001</v>
      </c>
      <c r="D16782" s="295"/>
    </row>
    <row r="16783" spans="1:4" x14ac:dyDescent="0.2">
      <c r="A16783" s="295">
        <v>0.20734920000000001</v>
      </c>
      <c r="B16783" s="295"/>
      <c r="C16783" s="295">
        <v>0.24993599999999999</v>
      </c>
      <c r="D16783" s="295"/>
    </row>
    <row r="16784" spans="1:4" x14ac:dyDescent="0.2">
      <c r="A16784" s="295">
        <v>0.2073449</v>
      </c>
      <c r="B16784" s="295"/>
      <c r="C16784" s="295">
        <v>0.249833</v>
      </c>
      <c r="D16784" s="295"/>
    </row>
    <row r="16785" spans="1:4" x14ac:dyDescent="0.2">
      <c r="A16785" s="295">
        <v>0.20733219999999999</v>
      </c>
      <c r="B16785" s="295"/>
      <c r="C16785" s="295">
        <v>0.2497933</v>
      </c>
      <c r="D16785" s="295"/>
    </row>
    <row r="16786" spans="1:4" x14ac:dyDescent="0.2">
      <c r="A16786" s="295">
        <v>0.207319</v>
      </c>
      <c r="B16786" s="295"/>
      <c r="C16786" s="295">
        <v>0.2497653</v>
      </c>
      <c r="D16786" s="295"/>
    </row>
    <row r="16787" spans="1:4" x14ac:dyDescent="0.2">
      <c r="A16787" s="295">
        <v>0.2073004</v>
      </c>
      <c r="B16787" s="295"/>
      <c r="C16787" s="295">
        <v>0.24972730000000001</v>
      </c>
      <c r="D16787" s="295"/>
    </row>
    <row r="16788" spans="1:4" x14ac:dyDescent="0.2">
      <c r="A16788" s="295">
        <v>0.2073004</v>
      </c>
      <c r="B16788" s="295"/>
      <c r="C16788" s="295">
        <v>0.24966179999999999</v>
      </c>
      <c r="D16788" s="295"/>
    </row>
    <row r="16789" spans="1:4" x14ac:dyDescent="0.2">
      <c r="A16789" s="295">
        <v>0.2072918</v>
      </c>
      <c r="B16789" s="295"/>
      <c r="C16789" s="295">
        <v>0.24958549999999999</v>
      </c>
      <c r="D16789" s="295"/>
    </row>
    <row r="16790" spans="1:4" x14ac:dyDescent="0.2">
      <c r="A16790" s="295">
        <v>0.20727979999999999</v>
      </c>
      <c r="B16790" s="295"/>
      <c r="C16790" s="295">
        <v>0.24950849999999999</v>
      </c>
      <c r="D16790" s="295"/>
    </row>
    <row r="16791" spans="1:4" x14ac:dyDescent="0.2">
      <c r="A16791" s="295">
        <v>0.2072534</v>
      </c>
      <c r="B16791" s="295"/>
      <c r="C16791" s="295">
        <v>0.2494672</v>
      </c>
      <c r="D16791" s="295"/>
    </row>
    <row r="16792" spans="1:4" x14ac:dyDescent="0.2">
      <c r="A16792" s="295">
        <v>0.2072534</v>
      </c>
      <c r="B16792" s="295"/>
      <c r="C16792" s="295">
        <v>0.24943879999999999</v>
      </c>
      <c r="D16792" s="295"/>
    </row>
    <row r="16793" spans="1:4" x14ac:dyDescent="0.2">
      <c r="A16793" s="295">
        <v>0.20724960000000001</v>
      </c>
      <c r="B16793" s="295"/>
      <c r="C16793" s="295">
        <v>0.24935199999999999</v>
      </c>
      <c r="D16793" s="295"/>
    </row>
    <row r="16794" spans="1:4" x14ac:dyDescent="0.2">
      <c r="A16794" s="295">
        <v>0.20724029999999999</v>
      </c>
      <c r="B16794" s="295"/>
      <c r="C16794" s="295">
        <v>0.2493253</v>
      </c>
      <c r="D16794" s="295"/>
    </row>
    <row r="16795" spans="1:4" x14ac:dyDescent="0.2">
      <c r="A16795" s="295">
        <v>0.2072283</v>
      </c>
      <c r="B16795" s="295"/>
      <c r="C16795" s="295">
        <v>0.24927170000000001</v>
      </c>
      <c r="D16795" s="295"/>
    </row>
    <row r="16796" spans="1:4" x14ac:dyDescent="0.2">
      <c r="A16796" s="295">
        <v>0.20721729999999999</v>
      </c>
      <c r="B16796" s="295"/>
      <c r="C16796" s="295">
        <v>0.2492219</v>
      </c>
      <c r="D16796" s="295"/>
    </row>
    <row r="16797" spans="1:4" x14ac:dyDescent="0.2">
      <c r="A16797" s="295">
        <v>0.2072155</v>
      </c>
      <c r="B16797" s="295"/>
      <c r="C16797" s="295">
        <v>0.2492085</v>
      </c>
      <c r="D16797" s="295"/>
    </row>
    <row r="16798" spans="1:4" x14ac:dyDescent="0.2">
      <c r="A16798" s="295">
        <v>0.2071904</v>
      </c>
      <c r="B16798" s="295"/>
      <c r="C16798" s="295">
        <v>0.24916830000000001</v>
      </c>
      <c r="D16798" s="295"/>
    </row>
    <row r="16799" spans="1:4" x14ac:dyDescent="0.2">
      <c r="A16799" s="295">
        <v>0.20718439999999999</v>
      </c>
      <c r="B16799" s="295"/>
      <c r="C16799" s="295">
        <v>0.24915499999999999</v>
      </c>
      <c r="D16799" s="295"/>
    </row>
    <row r="16800" spans="1:4" x14ac:dyDescent="0.2">
      <c r="A16800" s="295">
        <v>0.2071752</v>
      </c>
      <c r="B16800" s="295"/>
      <c r="C16800" s="295">
        <v>0.2491158</v>
      </c>
      <c r="D16800" s="295"/>
    </row>
    <row r="16801" spans="1:4" x14ac:dyDescent="0.2">
      <c r="A16801" s="295">
        <v>0.2071752</v>
      </c>
      <c r="B16801" s="295"/>
      <c r="C16801" s="295">
        <v>0.24906249999999999</v>
      </c>
      <c r="D16801" s="295"/>
    </row>
    <row r="16802" spans="1:4" x14ac:dyDescent="0.2">
      <c r="A16802" s="295">
        <v>0.207152</v>
      </c>
      <c r="B16802" s="295"/>
      <c r="C16802" s="295">
        <v>0.24897150000000001</v>
      </c>
      <c r="D16802" s="295"/>
    </row>
    <row r="16803" spans="1:4" x14ac:dyDescent="0.2">
      <c r="A16803" s="295">
        <v>0.20714949999999999</v>
      </c>
      <c r="B16803" s="295"/>
      <c r="C16803" s="295">
        <v>0.2489188</v>
      </c>
      <c r="D16803" s="295"/>
    </row>
    <row r="16804" spans="1:4" x14ac:dyDescent="0.2">
      <c r="A16804" s="295">
        <v>0.20713680000000001</v>
      </c>
      <c r="B16804" s="295"/>
      <c r="C16804" s="295">
        <v>0.24885579999999999</v>
      </c>
      <c r="D16804" s="295"/>
    </row>
    <row r="16805" spans="1:4" x14ac:dyDescent="0.2">
      <c r="A16805" s="295">
        <v>0.20713309999999999</v>
      </c>
      <c r="B16805" s="295"/>
      <c r="C16805" s="295">
        <v>0.2488436</v>
      </c>
      <c r="D16805" s="295"/>
    </row>
    <row r="16806" spans="1:4" x14ac:dyDescent="0.2">
      <c r="A16806" s="295">
        <v>0.2071172</v>
      </c>
      <c r="B16806" s="295"/>
      <c r="C16806" s="295">
        <v>0.24880350000000001</v>
      </c>
      <c r="D16806" s="295"/>
    </row>
    <row r="16807" spans="1:4" x14ac:dyDescent="0.2">
      <c r="A16807" s="295">
        <v>0.2071096</v>
      </c>
      <c r="B16807" s="295"/>
      <c r="C16807" s="295">
        <v>0.2487394</v>
      </c>
      <c r="D16807" s="295"/>
    </row>
    <row r="16808" spans="1:4" x14ac:dyDescent="0.2">
      <c r="A16808" s="295">
        <v>0.20709649999999999</v>
      </c>
      <c r="B16808" s="295"/>
      <c r="C16808" s="295">
        <v>0.2487134</v>
      </c>
      <c r="D16808" s="295"/>
    </row>
    <row r="16809" spans="1:4" x14ac:dyDescent="0.2">
      <c r="A16809" s="295">
        <v>0.20709649999999999</v>
      </c>
      <c r="B16809" s="295"/>
      <c r="C16809" s="295">
        <v>0.24867339999999999</v>
      </c>
      <c r="D16809" s="295"/>
    </row>
    <row r="16810" spans="1:4" x14ac:dyDescent="0.2">
      <c r="A16810" s="295">
        <v>0.2070843</v>
      </c>
      <c r="B16810" s="295"/>
      <c r="C16810" s="295">
        <v>0.24863579999999999</v>
      </c>
      <c r="D16810" s="295"/>
    </row>
    <row r="16811" spans="1:4" x14ac:dyDescent="0.2">
      <c r="A16811" s="295">
        <v>0.20706730000000001</v>
      </c>
      <c r="B16811" s="295"/>
      <c r="C16811" s="295">
        <v>0.24860869999999999</v>
      </c>
      <c r="D16811" s="295"/>
    </row>
    <row r="16812" spans="1:4" x14ac:dyDescent="0.2">
      <c r="A16812" s="295">
        <v>0.20705809999999999</v>
      </c>
      <c r="B16812" s="295"/>
      <c r="C16812" s="295">
        <v>0.24853239999999999</v>
      </c>
      <c r="D16812" s="295"/>
    </row>
    <row r="16813" spans="1:4" x14ac:dyDescent="0.2">
      <c r="A16813" s="295">
        <v>0.20705809999999999</v>
      </c>
      <c r="B16813" s="295"/>
      <c r="C16813" s="295">
        <v>0.2485057</v>
      </c>
      <c r="D16813" s="295"/>
    </row>
    <row r="16814" spans="1:4" x14ac:dyDescent="0.2">
      <c r="A16814" s="295">
        <v>0.2070429</v>
      </c>
      <c r="B16814" s="295"/>
      <c r="C16814" s="295">
        <v>0.2484412</v>
      </c>
      <c r="D16814" s="295"/>
    </row>
    <row r="16815" spans="1:4" x14ac:dyDescent="0.2">
      <c r="A16815" s="295">
        <v>0.2070429</v>
      </c>
      <c r="B16815" s="295"/>
      <c r="C16815" s="295">
        <v>0.2483861</v>
      </c>
      <c r="D16815" s="295"/>
    </row>
    <row r="16816" spans="1:4" x14ac:dyDescent="0.2">
      <c r="A16816" s="295">
        <v>0.20703550000000001</v>
      </c>
      <c r="B16816" s="295"/>
      <c r="C16816" s="295">
        <v>0.24829180000000001</v>
      </c>
      <c r="D16816" s="295"/>
    </row>
    <row r="16817" spans="1:4" x14ac:dyDescent="0.2">
      <c r="A16817" s="295">
        <v>0.20703089999999999</v>
      </c>
      <c r="B16817" s="295"/>
      <c r="C16817" s="295">
        <v>0.24827840000000001</v>
      </c>
      <c r="D16817" s="295"/>
    </row>
    <row r="16818" spans="1:4" x14ac:dyDescent="0.2">
      <c r="A16818" s="295">
        <v>0.20701890000000001</v>
      </c>
      <c r="B16818" s="295"/>
      <c r="C16818" s="295">
        <v>0.2482258</v>
      </c>
      <c r="D16818" s="295"/>
    </row>
    <row r="16819" spans="1:4" x14ac:dyDescent="0.2">
      <c r="A16819" s="295">
        <v>0.2069937</v>
      </c>
      <c r="B16819" s="295"/>
      <c r="C16819" s="295">
        <v>0.24819910000000001</v>
      </c>
      <c r="D16819" s="295"/>
    </row>
    <row r="16820" spans="1:4" x14ac:dyDescent="0.2">
      <c r="A16820" s="295">
        <v>0.20698420000000001</v>
      </c>
      <c r="B16820" s="295"/>
      <c r="C16820" s="295">
        <v>0.2481014</v>
      </c>
      <c r="D16820" s="295"/>
    </row>
    <row r="16821" spans="1:4" x14ac:dyDescent="0.2">
      <c r="A16821" s="295">
        <v>0.20698420000000001</v>
      </c>
      <c r="B16821" s="295"/>
      <c r="C16821" s="295">
        <v>0.24803839999999999</v>
      </c>
      <c r="D16821" s="295"/>
    </row>
    <row r="16822" spans="1:4" x14ac:dyDescent="0.2">
      <c r="A16822" s="295">
        <v>0.20696829999999999</v>
      </c>
      <c r="B16822" s="295"/>
      <c r="C16822" s="295">
        <v>0.24797259999999999</v>
      </c>
      <c r="D16822" s="295"/>
    </row>
    <row r="16823" spans="1:4" x14ac:dyDescent="0.2">
      <c r="A16823" s="295">
        <v>0.20696490000000001</v>
      </c>
      <c r="B16823" s="295"/>
      <c r="C16823" s="295">
        <v>0.24794569999999999</v>
      </c>
      <c r="D16823" s="295"/>
    </row>
    <row r="16824" spans="1:4" x14ac:dyDescent="0.2">
      <c r="A16824" s="295">
        <v>0.20696490000000001</v>
      </c>
      <c r="B16824" s="295"/>
      <c r="C16824" s="295">
        <v>0.24794569999999999</v>
      </c>
      <c r="D16824" s="295"/>
    </row>
    <row r="16825" spans="1:4" x14ac:dyDescent="0.2">
      <c r="A16825" s="295">
        <v>0.20696490000000001</v>
      </c>
      <c r="B16825" s="295"/>
      <c r="C16825" s="295">
        <v>0.2479199</v>
      </c>
      <c r="D16825" s="295"/>
    </row>
    <row r="16826" spans="1:4" x14ac:dyDescent="0.2">
      <c r="A16826" s="295">
        <v>0.206925</v>
      </c>
      <c r="B16826" s="295"/>
      <c r="C16826" s="295">
        <v>0.24782199999999999</v>
      </c>
      <c r="D16826" s="295"/>
    </row>
    <row r="16827" spans="1:4" x14ac:dyDescent="0.2">
      <c r="A16827" s="295">
        <v>0.2069164</v>
      </c>
      <c r="B16827" s="295"/>
      <c r="C16827" s="295">
        <v>0.24780869999999999</v>
      </c>
      <c r="D16827" s="295"/>
    </row>
    <row r="16828" spans="1:4" x14ac:dyDescent="0.2">
      <c r="A16828" s="295">
        <v>0.20691190000000001</v>
      </c>
      <c r="B16828" s="295"/>
      <c r="C16828" s="295">
        <v>0.247726</v>
      </c>
      <c r="D16828" s="295"/>
    </row>
    <row r="16829" spans="1:4" x14ac:dyDescent="0.2">
      <c r="A16829" s="295">
        <v>0.20691190000000001</v>
      </c>
      <c r="B16829" s="295"/>
      <c r="C16829" s="295">
        <v>0.24765999999999999</v>
      </c>
      <c r="D16829" s="295"/>
    </row>
    <row r="16830" spans="1:4" x14ac:dyDescent="0.2">
      <c r="A16830" s="295">
        <v>0.20687510000000001</v>
      </c>
      <c r="B16830" s="295"/>
      <c r="C16830" s="295">
        <v>0.24759700000000001</v>
      </c>
      <c r="D16830" s="295"/>
    </row>
    <row r="16831" spans="1:4" x14ac:dyDescent="0.2">
      <c r="A16831" s="295">
        <v>0.2068517</v>
      </c>
      <c r="B16831" s="295"/>
      <c r="C16831" s="295">
        <v>0.24755830000000001</v>
      </c>
      <c r="D16831" s="295"/>
    </row>
    <row r="16832" spans="1:4" x14ac:dyDescent="0.2">
      <c r="A16832" s="295">
        <v>0.2068487</v>
      </c>
      <c r="B16832" s="295"/>
      <c r="C16832" s="295">
        <v>0.2475299</v>
      </c>
      <c r="D16832" s="295"/>
    </row>
    <row r="16833" spans="1:4" x14ac:dyDescent="0.2">
      <c r="A16833" s="295">
        <v>0.2068487</v>
      </c>
      <c r="B16833" s="295"/>
      <c r="C16833" s="295">
        <v>0.24750559999999999</v>
      </c>
      <c r="D16833" s="295"/>
    </row>
    <row r="16834" spans="1:4" x14ac:dyDescent="0.2">
      <c r="A16834" s="295">
        <v>0.20683579999999999</v>
      </c>
      <c r="B16834" s="295"/>
      <c r="C16834" s="295">
        <v>0.24745200000000001</v>
      </c>
      <c r="D16834" s="295"/>
    </row>
    <row r="16835" spans="1:4" x14ac:dyDescent="0.2">
      <c r="A16835" s="295">
        <v>0.20681150000000001</v>
      </c>
      <c r="B16835" s="295"/>
      <c r="C16835" s="295">
        <v>0.24739700000000001</v>
      </c>
      <c r="D16835" s="295"/>
    </row>
    <row r="16836" spans="1:4" x14ac:dyDescent="0.2">
      <c r="A16836" s="295">
        <v>0.20680229999999999</v>
      </c>
      <c r="B16836" s="295"/>
      <c r="C16836" s="295">
        <v>0.2473832</v>
      </c>
      <c r="D16836" s="295"/>
    </row>
    <row r="16837" spans="1:4" x14ac:dyDescent="0.2">
      <c r="A16837" s="295">
        <v>0.2067995</v>
      </c>
      <c r="B16837" s="295"/>
      <c r="C16837" s="295">
        <v>0.24732950000000001</v>
      </c>
      <c r="D16837" s="295"/>
    </row>
    <row r="16838" spans="1:4" x14ac:dyDescent="0.2">
      <c r="A16838" s="295">
        <v>0.20678740000000001</v>
      </c>
      <c r="B16838" s="295"/>
      <c r="C16838" s="295">
        <v>0.24729209999999999</v>
      </c>
      <c r="D16838" s="295"/>
    </row>
    <row r="16839" spans="1:4" x14ac:dyDescent="0.2">
      <c r="A16839" s="295">
        <v>0.20678740000000001</v>
      </c>
      <c r="B16839" s="295"/>
      <c r="C16839" s="295">
        <v>0.2472531</v>
      </c>
      <c r="D16839" s="295"/>
    </row>
    <row r="16840" spans="1:4" x14ac:dyDescent="0.2">
      <c r="A16840" s="295">
        <v>0.2067705</v>
      </c>
      <c r="B16840" s="295"/>
      <c r="C16840" s="295">
        <v>0.24720200000000001</v>
      </c>
      <c r="D16840" s="295"/>
    </row>
    <row r="16841" spans="1:4" x14ac:dyDescent="0.2">
      <c r="A16841" s="295">
        <v>0.20674819999999999</v>
      </c>
      <c r="B16841" s="295"/>
      <c r="C16841" s="295">
        <v>0.24718970000000001</v>
      </c>
      <c r="D16841" s="295"/>
    </row>
    <row r="16842" spans="1:4" x14ac:dyDescent="0.2">
      <c r="A16842" s="295">
        <v>0.2067387</v>
      </c>
      <c r="B16842" s="295"/>
      <c r="C16842" s="295">
        <v>0.2471334</v>
      </c>
      <c r="D16842" s="295"/>
    </row>
    <row r="16843" spans="1:4" x14ac:dyDescent="0.2">
      <c r="A16843" s="295">
        <v>0.20673549999999999</v>
      </c>
      <c r="B16843" s="295"/>
      <c r="C16843" s="295">
        <v>0.24712129999999999</v>
      </c>
      <c r="D16843" s="295"/>
    </row>
    <row r="16844" spans="1:4" x14ac:dyDescent="0.2">
      <c r="A16844" s="295">
        <v>0.20672189999999999</v>
      </c>
      <c r="B16844" s="295"/>
      <c r="C16844" s="295">
        <v>0.24705530000000001</v>
      </c>
      <c r="D16844" s="295"/>
    </row>
    <row r="16845" spans="1:4" x14ac:dyDescent="0.2">
      <c r="A16845" s="295">
        <v>0.2067098</v>
      </c>
      <c r="B16845" s="295"/>
      <c r="C16845" s="295">
        <v>0.2470407</v>
      </c>
      <c r="D16845" s="295"/>
    </row>
    <row r="16846" spans="1:4" x14ac:dyDescent="0.2">
      <c r="A16846" s="295">
        <v>0.20670520000000001</v>
      </c>
      <c r="B16846" s="295"/>
      <c r="C16846" s="295">
        <v>0.24702840000000001</v>
      </c>
      <c r="D16846" s="295"/>
    </row>
    <row r="16847" spans="1:4" x14ac:dyDescent="0.2">
      <c r="A16847" s="295">
        <v>0.2066962</v>
      </c>
      <c r="B16847" s="295"/>
      <c r="C16847" s="295">
        <v>0.2469751</v>
      </c>
      <c r="D16847" s="295"/>
    </row>
    <row r="16848" spans="1:4" x14ac:dyDescent="0.2">
      <c r="A16848" s="295">
        <v>0.2066704</v>
      </c>
      <c r="B16848" s="295"/>
      <c r="C16848" s="295">
        <v>0.2469604</v>
      </c>
      <c r="D16848" s="295"/>
    </row>
    <row r="16849" spans="1:4" x14ac:dyDescent="0.2">
      <c r="A16849" s="295">
        <v>0.2066704</v>
      </c>
      <c r="B16849" s="295"/>
      <c r="C16849" s="295">
        <v>0.24692149999999999</v>
      </c>
      <c r="D16849" s="295"/>
    </row>
    <row r="16850" spans="1:4" x14ac:dyDescent="0.2">
      <c r="A16850" s="295">
        <v>0.20666899999999999</v>
      </c>
      <c r="B16850" s="295"/>
      <c r="C16850" s="295">
        <v>0.24689610000000001</v>
      </c>
      <c r="D16850" s="295"/>
    </row>
    <row r="16851" spans="1:4" x14ac:dyDescent="0.2">
      <c r="A16851" s="295">
        <v>0.20665149999999999</v>
      </c>
      <c r="B16851" s="295"/>
      <c r="C16851" s="295">
        <v>0.24685309999999999</v>
      </c>
      <c r="D16851" s="295"/>
    </row>
    <row r="16852" spans="1:4" x14ac:dyDescent="0.2">
      <c r="A16852" s="295">
        <v>0.2066431</v>
      </c>
      <c r="B16852" s="295"/>
      <c r="C16852" s="295">
        <v>0.24680150000000001</v>
      </c>
      <c r="D16852" s="295"/>
    </row>
    <row r="16853" spans="1:4" x14ac:dyDescent="0.2">
      <c r="A16853" s="295">
        <v>0.2066431</v>
      </c>
      <c r="B16853" s="295"/>
      <c r="C16853" s="295">
        <v>0.24678820000000001</v>
      </c>
      <c r="D16853" s="295"/>
    </row>
    <row r="16854" spans="1:4" x14ac:dyDescent="0.2">
      <c r="A16854" s="295">
        <v>0.20663500000000001</v>
      </c>
      <c r="B16854" s="295"/>
      <c r="C16854" s="295">
        <v>0.2467626</v>
      </c>
      <c r="D16854" s="295"/>
    </row>
    <row r="16855" spans="1:4" x14ac:dyDescent="0.2">
      <c r="A16855" s="295">
        <v>0.20661640000000001</v>
      </c>
      <c r="B16855" s="295"/>
      <c r="C16855" s="295">
        <v>0.24672089999999999</v>
      </c>
      <c r="D16855" s="295"/>
    </row>
    <row r="16856" spans="1:4" x14ac:dyDescent="0.2">
      <c r="A16856" s="295">
        <v>0.2065892</v>
      </c>
      <c r="B16856" s="295"/>
      <c r="C16856" s="295">
        <v>0.2466566</v>
      </c>
      <c r="D16856" s="295"/>
    </row>
    <row r="16857" spans="1:4" x14ac:dyDescent="0.2">
      <c r="A16857" s="295">
        <v>0.2065892</v>
      </c>
      <c r="B16857" s="295"/>
      <c r="C16857" s="295">
        <v>0.2465639</v>
      </c>
      <c r="D16857" s="295"/>
    </row>
    <row r="16858" spans="1:4" x14ac:dyDescent="0.2">
      <c r="A16858" s="295">
        <v>0.20656910000000001</v>
      </c>
      <c r="B16858" s="295"/>
      <c r="C16858" s="295">
        <v>0.2465368</v>
      </c>
      <c r="D16858" s="295"/>
    </row>
    <row r="16859" spans="1:4" x14ac:dyDescent="0.2">
      <c r="A16859" s="295">
        <v>0.20656440000000001</v>
      </c>
      <c r="B16859" s="295"/>
      <c r="C16859" s="295">
        <v>0.24651120000000001</v>
      </c>
      <c r="D16859" s="295"/>
    </row>
    <row r="16860" spans="1:4" x14ac:dyDescent="0.2">
      <c r="A16860" s="295">
        <v>0.20655319999999999</v>
      </c>
      <c r="B16860" s="295"/>
      <c r="C16860" s="295">
        <v>0.2464845</v>
      </c>
      <c r="D16860" s="295"/>
    </row>
    <row r="16861" spans="1:4" x14ac:dyDescent="0.2">
      <c r="A16861" s="295">
        <v>0.20655319999999999</v>
      </c>
      <c r="B16861" s="295"/>
      <c r="C16861" s="295">
        <v>0.24646019999999999</v>
      </c>
      <c r="D16861" s="295"/>
    </row>
    <row r="16862" spans="1:4" x14ac:dyDescent="0.2">
      <c r="A16862" s="295">
        <v>0.20655129999999999</v>
      </c>
      <c r="B16862" s="295"/>
      <c r="C16862" s="295">
        <v>0.24637020000000001</v>
      </c>
      <c r="D16862" s="295"/>
    </row>
    <row r="16863" spans="1:4" x14ac:dyDescent="0.2">
      <c r="A16863" s="295">
        <v>0.20655129999999999</v>
      </c>
      <c r="B16863" s="295"/>
      <c r="C16863" s="295">
        <v>0.2463129</v>
      </c>
      <c r="D16863" s="295"/>
    </row>
    <row r="16864" spans="1:4" x14ac:dyDescent="0.2">
      <c r="A16864" s="295">
        <v>0.20653730000000001</v>
      </c>
      <c r="B16864" s="295"/>
      <c r="C16864" s="295">
        <v>0.2462752</v>
      </c>
      <c r="D16864" s="295"/>
    </row>
    <row r="16865" spans="1:4" x14ac:dyDescent="0.2">
      <c r="A16865" s="295">
        <v>0.2065256</v>
      </c>
      <c r="B16865" s="295"/>
      <c r="C16865" s="295">
        <v>0.24626190000000001</v>
      </c>
      <c r="D16865" s="295"/>
    </row>
    <row r="16866" spans="1:4" x14ac:dyDescent="0.2">
      <c r="A16866" s="295">
        <v>0.20649970000000001</v>
      </c>
      <c r="B16866" s="295"/>
      <c r="C16866" s="295">
        <v>0.24620819999999999</v>
      </c>
      <c r="D16866" s="295"/>
    </row>
    <row r="16867" spans="1:4" x14ac:dyDescent="0.2">
      <c r="A16867" s="295">
        <v>0.20647260000000001</v>
      </c>
      <c r="B16867" s="295"/>
      <c r="C16867" s="295">
        <v>0.2461798</v>
      </c>
      <c r="D16867" s="295"/>
    </row>
    <row r="16868" spans="1:4" x14ac:dyDescent="0.2">
      <c r="A16868" s="295">
        <v>0.20647019999999999</v>
      </c>
      <c r="B16868" s="295"/>
      <c r="C16868" s="295">
        <v>0.2460987</v>
      </c>
      <c r="D16868" s="295"/>
    </row>
    <row r="16869" spans="1:4" x14ac:dyDescent="0.2">
      <c r="A16869" s="295">
        <v>0.2064512</v>
      </c>
      <c r="B16869" s="295"/>
      <c r="C16869" s="295">
        <v>0.24608540000000001</v>
      </c>
      <c r="D16869" s="295"/>
    </row>
    <row r="16870" spans="1:4" x14ac:dyDescent="0.2">
      <c r="A16870" s="295">
        <v>0.20644850000000001</v>
      </c>
      <c r="B16870" s="295"/>
      <c r="C16870" s="295">
        <v>0.24601439999999999</v>
      </c>
      <c r="D16870" s="295"/>
    </row>
    <row r="16871" spans="1:4" x14ac:dyDescent="0.2">
      <c r="A16871" s="295">
        <v>0.2064358</v>
      </c>
      <c r="B16871" s="295"/>
      <c r="C16871" s="295">
        <v>0.2459731</v>
      </c>
      <c r="D16871" s="295"/>
    </row>
    <row r="16872" spans="1:4" x14ac:dyDescent="0.2">
      <c r="A16872" s="295">
        <v>0.2064358</v>
      </c>
      <c r="B16872" s="295"/>
      <c r="C16872" s="295">
        <v>0.24594559999999999</v>
      </c>
      <c r="D16872" s="295"/>
    </row>
    <row r="16873" spans="1:4" x14ac:dyDescent="0.2">
      <c r="A16873" s="295">
        <v>0.20643420000000001</v>
      </c>
      <c r="B16873" s="295"/>
      <c r="C16873" s="295">
        <v>0.24588370000000001</v>
      </c>
      <c r="D16873" s="295"/>
    </row>
    <row r="16874" spans="1:4" x14ac:dyDescent="0.2">
      <c r="A16874" s="295">
        <v>0.20640990000000001</v>
      </c>
      <c r="B16874" s="295"/>
      <c r="C16874" s="295">
        <v>0.24583160000000001</v>
      </c>
      <c r="D16874" s="295"/>
    </row>
    <row r="16875" spans="1:4" x14ac:dyDescent="0.2">
      <c r="A16875" s="295">
        <v>0.20640990000000001</v>
      </c>
      <c r="B16875" s="295"/>
      <c r="C16875" s="295">
        <v>0.2457626</v>
      </c>
      <c r="D16875" s="295"/>
    </row>
    <row r="16876" spans="1:4" x14ac:dyDescent="0.2">
      <c r="A16876" s="295">
        <v>0.2064018</v>
      </c>
      <c r="B16876" s="295"/>
      <c r="C16876" s="295">
        <v>0.24571129999999999</v>
      </c>
      <c r="D16876" s="295"/>
    </row>
    <row r="16877" spans="1:4" x14ac:dyDescent="0.2">
      <c r="A16877" s="295">
        <v>0.2063979</v>
      </c>
      <c r="B16877" s="295"/>
      <c r="C16877" s="295">
        <v>0.2456979</v>
      </c>
      <c r="D16877" s="295"/>
    </row>
    <row r="16878" spans="1:4" x14ac:dyDescent="0.2">
      <c r="A16878" s="295">
        <v>0.20637150000000001</v>
      </c>
      <c r="B16878" s="295"/>
      <c r="C16878" s="295">
        <v>0.24565770000000001</v>
      </c>
      <c r="D16878" s="295"/>
    </row>
    <row r="16879" spans="1:4" x14ac:dyDescent="0.2">
      <c r="A16879" s="295">
        <v>0.20636650000000001</v>
      </c>
      <c r="B16879" s="295"/>
      <c r="C16879" s="295">
        <v>0.24563209999999999</v>
      </c>
      <c r="D16879" s="295"/>
    </row>
    <row r="16880" spans="1:4" x14ac:dyDescent="0.2">
      <c r="A16880" s="295">
        <v>0.2063432</v>
      </c>
      <c r="B16880" s="295"/>
      <c r="C16880" s="295">
        <v>0.2455164</v>
      </c>
      <c r="D16880" s="295"/>
    </row>
    <row r="16881" spans="1:4" x14ac:dyDescent="0.2">
      <c r="A16881" s="295">
        <v>0.2063335</v>
      </c>
      <c r="B16881" s="295"/>
      <c r="C16881" s="295">
        <v>0.24550440000000001</v>
      </c>
      <c r="D16881" s="295"/>
    </row>
    <row r="16882" spans="1:4" x14ac:dyDescent="0.2">
      <c r="A16882" s="295">
        <v>0.20633009999999999</v>
      </c>
      <c r="B16882" s="295"/>
      <c r="C16882" s="295">
        <v>0.2454654</v>
      </c>
      <c r="D16882" s="295"/>
    </row>
    <row r="16883" spans="1:4" x14ac:dyDescent="0.2">
      <c r="A16883" s="295">
        <v>0.2063181</v>
      </c>
      <c r="B16883" s="295"/>
      <c r="C16883" s="295">
        <v>0.24540200000000001</v>
      </c>
      <c r="D16883" s="295"/>
    </row>
    <row r="16884" spans="1:4" x14ac:dyDescent="0.2">
      <c r="A16884" s="295">
        <v>0.20631459999999999</v>
      </c>
      <c r="B16884" s="295"/>
      <c r="C16884" s="295">
        <v>0.2453766</v>
      </c>
      <c r="D16884" s="295"/>
    </row>
    <row r="16885" spans="1:4" x14ac:dyDescent="0.2">
      <c r="A16885" s="295">
        <v>0.20630599999999999</v>
      </c>
      <c r="B16885" s="295"/>
      <c r="C16885" s="295">
        <v>0.2453214</v>
      </c>
      <c r="D16885" s="295"/>
    </row>
    <row r="16886" spans="1:4" x14ac:dyDescent="0.2">
      <c r="A16886" s="295">
        <v>0.20630599999999999</v>
      </c>
      <c r="B16886" s="295"/>
      <c r="C16886" s="295">
        <v>0.24527299999999999</v>
      </c>
      <c r="D16886" s="295"/>
    </row>
    <row r="16887" spans="1:4" x14ac:dyDescent="0.2">
      <c r="A16887" s="295">
        <v>0.20630599999999999</v>
      </c>
      <c r="B16887" s="295"/>
      <c r="C16887" s="295">
        <v>0.24525920000000001</v>
      </c>
      <c r="D16887" s="295"/>
    </row>
    <row r="16888" spans="1:4" x14ac:dyDescent="0.2">
      <c r="A16888" s="295">
        <v>0.20629749999999999</v>
      </c>
      <c r="B16888" s="295"/>
      <c r="C16888" s="295">
        <v>0.24520420000000001</v>
      </c>
      <c r="D16888" s="295"/>
    </row>
    <row r="16889" spans="1:4" x14ac:dyDescent="0.2">
      <c r="A16889" s="295">
        <v>0.2062813</v>
      </c>
      <c r="B16889" s="295"/>
      <c r="C16889" s="295">
        <v>0.2451642</v>
      </c>
      <c r="D16889" s="295"/>
    </row>
    <row r="16890" spans="1:4" x14ac:dyDescent="0.2">
      <c r="A16890" s="295">
        <v>0.2062813</v>
      </c>
      <c r="B16890" s="295"/>
      <c r="C16890" s="295">
        <v>0.2450986</v>
      </c>
      <c r="D16890" s="295"/>
    </row>
    <row r="16891" spans="1:4" x14ac:dyDescent="0.2">
      <c r="A16891" s="295">
        <v>0.2062493</v>
      </c>
      <c r="B16891" s="295"/>
      <c r="C16891" s="295">
        <v>0.24504570000000001</v>
      </c>
      <c r="D16891" s="295"/>
    </row>
    <row r="16892" spans="1:4" x14ac:dyDescent="0.2">
      <c r="A16892" s="295">
        <v>0.2062493</v>
      </c>
      <c r="B16892" s="295"/>
      <c r="C16892" s="295">
        <v>0.24499109999999999</v>
      </c>
      <c r="D16892" s="295"/>
    </row>
    <row r="16893" spans="1:4" x14ac:dyDescent="0.2">
      <c r="A16893" s="295">
        <v>0.20624210000000001</v>
      </c>
      <c r="B16893" s="295"/>
      <c r="C16893" s="295">
        <v>0.24492269999999999</v>
      </c>
      <c r="D16893" s="295"/>
    </row>
    <row r="16894" spans="1:4" x14ac:dyDescent="0.2">
      <c r="A16894" s="295">
        <v>0.20621629999999999</v>
      </c>
      <c r="B16894" s="295"/>
      <c r="C16894" s="295">
        <v>0.24488499999999999</v>
      </c>
      <c r="D16894" s="295"/>
    </row>
    <row r="16895" spans="1:4" x14ac:dyDescent="0.2">
      <c r="A16895" s="295">
        <v>0.20621629999999999</v>
      </c>
      <c r="B16895" s="295"/>
      <c r="C16895" s="295">
        <v>0.24481639999999999</v>
      </c>
      <c r="D16895" s="295"/>
    </row>
    <row r="16896" spans="1:4" x14ac:dyDescent="0.2">
      <c r="A16896" s="295">
        <v>0.20619989999999999</v>
      </c>
      <c r="B16896" s="295"/>
      <c r="C16896" s="295">
        <v>0.24471019999999999</v>
      </c>
      <c r="D16896" s="295"/>
    </row>
    <row r="16897" spans="1:4" x14ac:dyDescent="0.2">
      <c r="A16897" s="295">
        <v>0.2061914</v>
      </c>
      <c r="B16897" s="295"/>
      <c r="C16897" s="295">
        <v>0.2446845</v>
      </c>
      <c r="D16897" s="295"/>
    </row>
    <row r="16898" spans="1:4" x14ac:dyDescent="0.2">
      <c r="A16898" s="295">
        <v>0.2061914</v>
      </c>
      <c r="B16898" s="295"/>
      <c r="C16898" s="295">
        <v>0.24465780000000001</v>
      </c>
      <c r="D16898" s="295"/>
    </row>
    <row r="16899" spans="1:4" x14ac:dyDescent="0.2">
      <c r="A16899" s="295">
        <v>0.20617830000000001</v>
      </c>
      <c r="B16899" s="295"/>
      <c r="C16899" s="295">
        <v>0.2446064</v>
      </c>
      <c r="D16899" s="295"/>
    </row>
    <row r="16900" spans="1:4" x14ac:dyDescent="0.2">
      <c r="A16900" s="295">
        <v>0.20616809999999999</v>
      </c>
      <c r="B16900" s="295"/>
      <c r="C16900" s="295">
        <v>0.24458099999999999</v>
      </c>
      <c r="D16900" s="295"/>
    </row>
    <row r="16901" spans="1:4" x14ac:dyDescent="0.2">
      <c r="A16901" s="295">
        <v>0.2061268</v>
      </c>
      <c r="B16901" s="295"/>
      <c r="C16901" s="295">
        <v>0.2445677</v>
      </c>
      <c r="D16901" s="295"/>
    </row>
    <row r="16902" spans="1:4" x14ac:dyDescent="0.2">
      <c r="A16902" s="295">
        <v>0.2061162</v>
      </c>
      <c r="B16902" s="295"/>
      <c r="C16902" s="295">
        <v>0.24452560000000001</v>
      </c>
      <c r="D16902" s="295"/>
    </row>
    <row r="16903" spans="1:4" x14ac:dyDescent="0.2">
      <c r="A16903" s="295">
        <v>0.20610029999999999</v>
      </c>
      <c r="B16903" s="295"/>
      <c r="C16903" s="295">
        <v>0.2445</v>
      </c>
      <c r="D16903" s="295"/>
    </row>
    <row r="16904" spans="1:4" x14ac:dyDescent="0.2">
      <c r="A16904" s="295">
        <v>0.206098</v>
      </c>
      <c r="B16904" s="295"/>
      <c r="C16904" s="295">
        <v>0.24446000000000001</v>
      </c>
      <c r="D16904" s="295"/>
    </row>
    <row r="16905" spans="1:4" x14ac:dyDescent="0.2">
      <c r="A16905" s="295">
        <v>0.2060853</v>
      </c>
      <c r="B16905" s="295"/>
      <c r="C16905" s="295">
        <v>0.24440790000000001</v>
      </c>
      <c r="D16905" s="295"/>
    </row>
    <row r="16906" spans="1:4" x14ac:dyDescent="0.2">
      <c r="A16906" s="295">
        <v>0.2060814</v>
      </c>
      <c r="B16906" s="295"/>
      <c r="C16906" s="295">
        <v>0.24435519999999999</v>
      </c>
      <c r="D16906" s="295"/>
    </row>
    <row r="16907" spans="1:4" x14ac:dyDescent="0.2">
      <c r="A16907" s="295">
        <v>0.20607320000000001</v>
      </c>
      <c r="B16907" s="295"/>
      <c r="C16907" s="295">
        <v>0.24428900000000001</v>
      </c>
      <c r="D16907" s="295"/>
    </row>
    <row r="16908" spans="1:4" x14ac:dyDescent="0.2">
      <c r="A16908" s="295">
        <v>0.20606550000000001</v>
      </c>
      <c r="B16908" s="295"/>
      <c r="C16908" s="295">
        <v>0.2442221</v>
      </c>
      <c r="D16908" s="295"/>
    </row>
    <row r="16909" spans="1:4" x14ac:dyDescent="0.2">
      <c r="A16909" s="295">
        <v>0.20605960000000001</v>
      </c>
      <c r="B16909" s="295"/>
      <c r="C16909" s="295">
        <v>0.2442221</v>
      </c>
      <c r="D16909" s="295"/>
    </row>
    <row r="16910" spans="1:4" x14ac:dyDescent="0.2">
      <c r="A16910" s="295">
        <v>0.20603479999999999</v>
      </c>
      <c r="B16910" s="295"/>
      <c r="C16910" s="295">
        <v>0.24416959999999999</v>
      </c>
      <c r="D16910" s="295"/>
    </row>
    <row r="16911" spans="1:4" x14ac:dyDescent="0.2">
      <c r="A16911" s="295">
        <v>0.20602280000000001</v>
      </c>
      <c r="B16911" s="295"/>
      <c r="C16911" s="295">
        <v>0.24402470000000001</v>
      </c>
      <c r="D16911" s="295"/>
    </row>
    <row r="16912" spans="1:4" x14ac:dyDescent="0.2">
      <c r="A16912" s="295">
        <v>0.20602280000000001</v>
      </c>
      <c r="B16912" s="295"/>
      <c r="C16912" s="295">
        <v>0.24399870000000001</v>
      </c>
      <c r="D16912" s="295"/>
    </row>
    <row r="16913" spans="1:4" x14ac:dyDescent="0.2">
      <c r="A16913" s="295">
        <v>0.20601610000000001</v>
      </c>
      <c r="B16913" s="295"/>
      <c r="C16913" s="295">
        <v>0.24393290000000001</v>
      </c>
      <c r="D16913" s="295"/>
    </row>
    <row r="16914" spans="1:4" x14ac:dyDescent="0.2">
      <c r="A16914" s="295">
        <v>0.2059849</v>
      </c>
      <c r="B16914" s="295"/>
      <c r="C16914" s="295">
        <v>0.24389340000000001</v>
      </c>
      <c r="D16914" s="295"/>
    </row>
    <row r="16915" spans="1:4" x14ac:dyDescent="0.2">
      <c r="A16915" s="295">
        <v>0.20596980000000001</v>
      </c>
      <c r="B16915" s="295"/>
      <c r="C16915" s="295">
        <v>0.2438678</v>
      </c>
      <c r="D16915" s="295"/>
    </row>
    <row r="16916" spans="1:4" x14ac:dyDescent="0.2">
      <c r="A16916" s="295">
        <v>0.2059684</v>
      </c>
      <c r="B16916" s="295"/>
      <c r="C16916" s="295">
        <v>0.24382909999999999</v>
      </c>
      <c r="D16916" s="295"/>
    </row>
    <row r="16917" spans="1:4" x14ac:dyDescent="0.2">
      <c r="A16917" s="295">
        <v>0.2059684</v>
      </c>
      <c r="B16917" s="295"/>
      <c r="C16917" s="295">
        <v>0.2438158</v>
      </c>
      <c r="D16917" s="295"/>
    </row>
    <row r="16918" spans="1:4" x14ac:dyDescent="0.2">
      <c r="A16918" s="295">
        <v>0.20595250000000001</v>
      </c>
      <c r="B16918" s="295"/>
      <c r="C16918" s="295">
        <v>0.24377670000000001</v>
      </c>
      <c r="D16918" s="295"/>
    </row>
    <row r="16919" spans="1:4" x14ac:dyDescent="0.2">
      <c r="A16919" s="295">
        <v>0.20595250000000001</v>
      </c>
      <c r="B16919" s="295"/>
      <c r="C16919" s="295">
        <v>0.24374870000000001</v>
      </c>
      <c r="D16919" s="295"/>
    </row>
    <row r="16920" spans="1:4" x14ac:dyDescent="0.2">
      <c r="A16920" s="295">
        <v>0.20594499999999999</v>
      </c>
      <c r="B16920" s="295"/>
      <c r="C16920" s="295">
        <v>0.243699</v>
      </c>
      <c r="D16920" s="295"/>
    </row>
    <row r="16921" spans="1:4" x14ac:dyDescent="0.2">
      <c r="A16921" s="295">
        <v>0.20593139999999999</v>
      </c>
      <c r="B16921" s="295"/>
      <c r="C16921" s="295">
        <v>0.24366969999999999</v>
      </c>
      <c r="D16921" s="295"/>
    </row>
    <row r="16922" spans="1:4" x14ac:dyDescent="0.2">
      <c r="A16922" s="295">
        <v>0.2059193</v>
      </c>
      <c r="B16922" s="295"/>
      <c r="C16922" s="295">
        <v>0.2436304</v>
      </c>
      <c r="D16922" s="295"/>
    </row>
    <row r="16923" spans="1:4" x14ac:dyDescent="0.2">
      <c r="A16923" s="295">
        <v>0.2059057</v>
      </c>
      <c r="B16923" s="295"/>
      <c r="C16923" s="295">
        <v>0.24359130000000001</v>
      </c>
      <c r="D16923" s="295"/>
    </row>
    <row r="16924" spans="1:4" x14ac:dyDescent="0.2">
      <c r="A16924" s="295">
        <v>0.2059037</v>
      </c>
      <c r="B16924" s="295"/>
      <c r="C16924" s="295">
        <v>0.2435629</v>
      </c>
      <c r="D16924" s="295"/>
    </row>
    <row r="16925" spans="1:4" x14ac:dyDescent="0.2">
      <c r="A16925" s="295">
        <v>0.20585329999999999</v>
      </c>
      <c r="B16925" s="295"/>
      <c r="C16925" s="295">
        <v>0.24349670000000001</v>
      </c>
      <c r="D16925" s="295"/>
    </row>
    <row r="16926" spans="1:4" x14ac:dyDescent="0.2">
      <c r="A16926" s="295">
        <v>0.20584060000000001</v>
      </c>
      <c r="B16926" s="295"/>
      <c r="C16926" s="295">
        <v>0.2434846</v>
      </c>
      <c r="D16926" s="295"/>
    </row>
    <row r="16927" spans="1:4" x14ac:dyDescent="0.2">
      <c r="A16927" s="295">
        <v>0.20584060000000001</v>
      </c>
      <c r="B16927" s="295"/>
      <c r="C16927" s="295">
        <v>0.24344589999999999</v>
      </c>
      <c r="D16927" s="295"/>
    </row>
    <row r="16928" spans="1:4" x14ac:dyDescent="0.2">
      <c r="A16928" s="295">
        <v>0.20582790000000001</v>
      </c>
      <c r="B16928" s="295"/>
      <c r="C16928" s="295">
        <v>0.24341879999999999</v>
      </c>
      <c r="D16928" s="295"/>
    </row>
    <row r="16929" spans="1:4" x14ac:dyDescent="0.2">
      <c r="A16929" s="295">
        <v>0.20581940000000001</v>
      </c>
      <c r="B16929" s="295"/>
      <c r="C16929" s="295">
        <v>0.24337990000000001</v>
      </c>
      <c r="D16929" s="295"/>
    </row>
    <row r="16930" spans="1:4" x14ac:dyDescent="0.2">
      <c r="A16930" s="295">
        <v>0.20580270000000001</v>
      </c>
      <c r="B16930" s="295"/>
      <c r="C16930" s="295">
        <v>0.24333930000000001</v>
      </c>
      <c r="D16930" s="295"/>
    </row>
    <row r="16931" spans="1:4" x14ac:dyDescent="0.2">
      <c r="A16931" s="295">
        <v>0.20579069999999999</v>
      </c>
      <c r="B16931" s="295"/>
      <c r="C16931" s="295">
        <v>0.24327499999999999</v>
      </c>
      <c r="D16931" s="295"/>
    </row>
    <row r="16932" spans="1:4" x14ac:dyDescent="0.2">
      <c r="A16932" s="295">
        <v>0.2057659</v>
      </c>
      <c r="B16932" s="295"/>
      <c r="C16932" s="295">
        <v>0.2432212</v>
      </c>
      <c r="D16932" s="295"/>
    </row>
    <row r="16933" spans="1:4" x14ac:dyDescent="0.2">
      <c r="A16933" s="295">
        <v>0.2057657</v>
      </c>
      <c r="B16933" s="295"/>
      <c r="C16933" s="295">
        <v>0.2432079</v>
      </c>
      <c r="D16933" s="295"/>
    </row>
    <row r="16934" spans="1:4" x14ac:dyDescent="0.2">
      <c r="A16934" s="295">
        <v>0.2057657</v>
      </c>
      <c r="B16934" s="295"/>
      <c r="C16934" s="295">
        <v>0.2432079</v>
      </c>
      <c r="D16934" s="295"/>
    </row>
    <row r="16935" spans="1:4" x14ac:dyDescent="0.2">
      <c r="A16935" s="295">
        <v>0.20573910000000001</v>
      </c>
      <c r="B16935" s="295"/>
      <c r="C16935" s="295">
        <v>0.24318190000000001</v>
      </c>
      <c r="D16935" s="295"/>
    </row>
    <row r="16936" spans="1:4" x14ac:dyDescent="0.2">
      <c r="A16936" s="295">
        <v>0.20572399999999999</v>
      </c>
      <c r="B16936" s="295"/>
      <c r="C16936" s="295">
        <v>0.2431296</v>
      </c>
      <c r="D16936" s="295"/>
    </row>
    <row r="16937" spans="1:4" x14ac:dyDescent="0.2">
      <c r="A16937" s="295">
        <v>0.20571680000000001</v>
      </c>
      <c r="B16937" s="295"/>
      <c r="C16937" s="295">
        <v>0.24308940000000001</v>
      </c>
      <c r="D16937" s="295"/>
    </row>
    <row r="16938" spans="1:4" x14ac:dyDescent="0.2">
      <c r="A16938" s="295">
        <v>0.20571030000000001</v>
      </c>
      <c r="B16938" s="295"/>
      <c r="C16938" s="295">
        <v>0.2430747</v>
      </c>
      <c r="D16938" s="295"/>
    </row>
    <row r="16939" spans="1:4" x14ac:dyDescent="0.2">
      <c r="A16939" s="295">
        <v>0.20570089999999999</v>
      </c>
      <c r="B16939" s="295"/>
      <c r="C16939" s="295">
        <v>0.243061</v>
      </c>
      <c r="D16939" s="295"/>
    </row>
    <row r="16940" spans="1:4" x14ac:dyDescent="0.2">
      <c r="A16940" s="295">
        <v>0.20568500000000001</v>
      </c>
      <c r="B16940" s="295"/>
      <c r="C16940" s="295">
        <v>0.2429926</v>
      </c>
      <c r="D16940" s="295"/>
    </row>
    <row r="16941" spans="1:4" x14ac:dyDescent="0.2">
      <c r="A16941" s="295">
        <v>0.20568249999999999</v>
      </c>
      <c r="B16941" s="295"/>
      <c r="C16941" s="295">
        <v>0.24296590000000001</v>
      </c>
      <c r="D16941" s="295"/>
    </row>
    <row r="16942" spans="1:4" x14ac:dyDescent="0.2">
      <c r="A16942" s="295">
        <v>0.2056704</v>
      </c>
      <c r="B16942" s="295"/>
      <c r="C16942" s="295">
        <v>0.2429298</v>
      </c>
      <c r="D16942" s="295"/>
    </row>
    <row r="16943" spans="1:4" x14ac:dyDescent="0.2">
      <c r="A16943" s="295">
        <v>0.20564360000000001</v>
      </c>
      <c r="B16943" s="295"/>
      <c r="C16943" s="295">
        <v>0.24288960000000001</v>
      </c>
      <c r="D16943" s="295"/>
    </row>
    <row r="16944" spans="1:4" x14ac:dyDescent="0.2">
      <c r="A16944" s="295">
        <v>0.20563429999999999</v>
      </c>
      <c r="B16944" s="295"/>
      <c r="C16944" s="295">
        <v>0.24283840000000001</v>
      </c>
      <c r="D16944" s="295"/>
    </row>
    <row r="16945" spans="1:4" x14ac:dyDescent="0.2">
      <c r="A16945" s="295">
        <v>0.20561889999999999</v>
      </c>
      <c r="B16945" s="295"/>
      <c r="C16945" s="295">
        <v>0.24279580000000001</v>
      </c>
      <c r="D16945" s="295"/>
    </row>
    <row r="16946" spans="1:4" x14ac:dyDescent="0.2">
      <c r="A16946" s="295">
        <v>0.20559369999999999</v>
      </c>
      <c r="B16946" s="295"/>
      <c r="C16946" s="295">
        <v>0.24272869999999999</v>
      </c>
      <c r="D16946" s="295"/>
    </row>
    <row r="16947" spans="1:4" x14ac:dyDescent="0.2">
      <c r="A16947" s="295">
        <v>0.20558170000000001</v>
      </c>
      <c r="B16947" s="295"/>
      <c r="C16947" s="295">
        <v>0.242677</v>
      </c>
      <c r="D16947" s="295"/>
    </row>
    <row r="16948" spans="1:4" x14ac:dyDescent="0.2">
      <c r="A16948" s="295">
        <v>0.205569</v>
      </c>
      <c r="B16948" s="295"/>
      <c r="C16948" s="295">
        <v>0.24259259999999999</v>
      </c>
      <c r="D16948" s="295"/>
    </row>
    <row r="16949" spans="1:4" x14ac:dyDescent="0.2">
      <c r="A16949" s="295">
        <v>0.20555580000000001</v>
      </c>
      <c r="B16949" s="295"/>
      <c r="C16949" s="295">
        <v>0.24255260000000001</v>
      </c>
      <c r="D16949" s="295"/>
    </row>
    <row r="16950" spans="1:4" x14ac:dyDescent="0.2">
      <c r="A16950" s="295">
        <v>0.20555309999999999</v>
      </c>
      <c r="B16950" s="295"/>
      <c r="C16950" s="295">
        <v>0.24248639999999999</v>
      </c>
      <c r="D16950" s="295"/>
    </row>
    <row r="16951" spans="1:4" x14ac:dyDescent="0.2">
      <c r="A16951" s="295">
        <v>0.20554069999999999</v>
      </c>
      <c r="B16951" s="295"/>
      <c r="C16951" s="295">
        <v>0.24244640000000001</v>
      </c>
      <c r="D16951" s="295"/>
    </row>
    <row r="16952" spans="1:4" x14ac:dyDescent="0.2">
      <c r="A16952" s="295">
        <v>0.20552129999999999</v>
      </c>
      <c r="B16952" s="295"/>
      <c r="C16952" s="295">
        <v>0.24243410000000001</v>
      </c>
      <c r="D16952" s="295"/>
    </row>
    <row r="16953" spans="1:4" x14ac:dyDescent="0.2">
      <c r="A16953" s="295">
        <v>0.205515</v>
      </c>
      <c r="B16953" s="295"/>
      <c r="C16953" s="295">
        <v>0.2423814</v>
      </c>
      <c r="D16953" s="295"/>
    </row>
    <row r="16954" spans="1:4" x14ac:dyDescent="0.2">
      <c r="A16954" s="295">
        <v>0.20548710000000001</v>
      </c>
      <c r="B16954" s="295"/>
      <c r="C16954" s="295">
        <v>0.2423167</v>
      </c>
      <c r="D16954" s="295"/>
    </row>
    <row r="16955" spans="1:4" x14ac:dyDescent="0.2">
      <c r="A16955" s="295">
        <v>0.2054744</v>
      </c>
      <c r="B16955" s="295"/>
      <c r="C16955" s="295">
        <v>0.24230209999999999</v>
      </c>
      <c r="D16955" s="295"/>
    </row>
    <row r="16956" spans="1:4" x14ac:dyDescent="0.2">
      <c r="A16956" s="295">
        <v>0.20547009999999999</v>
      </c>
      <c r="B16956" s="295"/>
      <c r="C16956" s="295">
        <v>0.2422057</v>
      </c>
      <c r="D16956" s="295"/>
    </row>
    <row r="16957" spans="1:4" x14ac:dyDescent="0.2">
      <c r="A16957" s="295">
        <v>0.2054492</v>
      </c>
      <c r="B16957" s="295"/>
      <c r="C16957" s="295">
        <v>0.2421547</v>
      </c>
      <c r="D16957" s="295"/>
    </row>
    <row r="16958" spans="1:4" x14ac:dyDescent="0.2">
      <c r="A16958" s="295">
        <v>0.20543829999999999</v>
      </c>
      <c r="B16958" s="295"/>
      <c r="C16958" s="295">
        <v>0.24212800000000001</v>
      </c>
      <c r="D16958" s="295"/>
    </row>
    <row r="16959" spans="1:4" x14ac:dyDescent="0.2">
      <c r="A16959" s="295">
        <v>0.2054356</v>
      </c>
      <c r="B16959" s="295"/>
      <c r="C16959" s="295">
        <v>0.24211469999999999</v>
      </c>
      <c r="D16959" s="295"/>
    </row>
    <row r="16960" spans="1:4" x14ac:dyDescent="0.2">
      <c r="A16960" s="295">
        <v>0.2054193</v>
      </c>
      <c r="B16960" s="295"/>
      <c r="C16960" s="295">
        <v>0.242062</v>
      </c>
      <c r="D16960" s="295"/>
    </row>
    <row r="16961" spans="1:4" x14ac:dyDescent="0.2">
      <c r="A16961" s="295">
        <v>0.2054115</v>
      </c>
      <c r="B16961" s="295"/>
      <c r="C16961" s="295">
        <v>0.24203640000000001</v>
      </c>
      <c r="D16961" s="295"/>
    </row>
    <row r="16962" spans="1:4" x14ac:dyDescent="0.2">
      <c r="A16962" s="295">
        <v>0.20540340000000001</v>
      </c>
      <c r="B16962" s="295"/>
      <c r="C16962" s="295">
        <v>0.2419973</v>
      </c>
      <c r="D16962" s="295"/>
    </row>
    <row r="16963" spans="1:4" x14ac:dyDescent="0.2">
      <c r="A16963" s="295">
        <v>0.20537159999999999</v>
      </c>
      <c r="B16963" s="295"/>
      <c r="C16963" s="295">
        <v>0.2419434</v>
      </c>
      <c r="D16963" s="295"/>
    </row>
    <row r="16964" spans="1:4" x14ac:dyDescent="0.2">
      <c r="A16964" s="295">
        <v>0.20537159999999999</v>
      </c>
      <c r="B16964" s="295"/>
      <c r="C16964" s="295">
        <v>0.24181320000000001</v>
      </c>
      <c r="D16964" s="295"/>
    </row>
    <row r="16965" spans="1:4" x14ac:dyDescent="0.2">
      <c r="A16965" s="295">
        <v>0.20535890000000001</v>
      </c>
      <c r="B16965" s="295"/>
      <c r="C16965" s="295">
        <v>0.24177299999999999</v>
      </c>
      <c r="D16965" s="295"/>
    </row>
    <row r="16966" spans="1:4" x14ac:dyDescent="0.2">
      <c r="A16966" s="295">
        <v>0.2053527</v>
      </c>
      <c r="B16966" s="295"/>
      <c r="C16966" s="295">
        <v>0.2417192</v>
      </c>
      <c r="D16966" s="295"/>
    </row>
    <row r="16967" spans="1:4" x14ac:dyDescent="0.2">
      <c r="A16967" s="295">
        <v>0.2053469</v>
      </c>
      <c r="B16967" s="295"/>
      <c r="C16967" s="295">
        <v>0.24170459999999999</v>
      </c>
      <c r="D16967" s="295"/>
    </row>
    <row r="16968" spans="1:4" x14ac:dyDescent="0.2">
      <c r="A16968" s="295">
        <v>0.20532120000000001</v>
      </c>
      <c r="B16968" s="295"/>
      <c r="C16968" s="295">
        <v>0.24169089999999999</v>
      </c>
      <c r="D16968" s="295"/>
    </row>
    <row r="16969" spans="1:4" x14ac:dyDescent="0.2">
      <c r="A16969" s="295">
        <v>0.20530599999999999</v>
      </c>
      <c r="B16969" s="295"/>
      <c r="C16969" s="295">
        <v>0.24160889999999999</v>
      </c>
      <c r="D16969" s="295"/>
    </row>
    <row r="16970" spans="1:4" x14ac:dyDescent="0.2">
      <c r="A16970" s="295">
        <v>0.20528440000000001</v>
      </c>
      <c r="B16970" s="295"/>
      <c r="C16970" s="295">
        <v>0.24159430000000001</v>
      </c>
      <c r="D16970" s="295"/>
    </row>
    <row r="16971" spans="1:4" x14ac:dyDescent="0.2">
      <c r="A16971" s="295">
        <v>0.2052793</v>
      </c>
      <c r="B16971" s="295"/>
      <c r="C16971" s="295">
        <v>0.2414983</v>
      </c>
      <c r="D16971" s="295"/>
    </row>
    <row r="16972" spans="1:4" x14ac:dyDescent="0.2">
      <c r="A16972" s="295">
        <v>0.2052495</v>
      </c>
      <c r="B16972" s="295"/>
      <c r="C16972" s="295">
        <v>0.24143120000000001</v>
      </c>
      <c r="D16972" s="295"/>
    </row>
    <row r="16973" spans="1:4" x14ac:dyDescent="0.2">
      <c r="A16973" s="295">
        <v>0.20523939999999999</v>
      </c>
      <c r="B16973" s="295"/>
      <c r="C16973" s="295">
        <v>0.24138979999999999</v>
      </c>
      <c r="D16973" s="295"/>
    </row>
    <row r="16974" spans="1:4" x14ac:dyDescent="0.2">
      <c r="A16974" s="295">
        <v>0.2052273</v>
      </c>
      <c r="B16974" s="295"/>
      <c r="C16974" s="295">
        <v>0.2413235</v>
      </c>
      <c r="D16974" s="295"/>
    </row>
    <row r="16975" spans="1:4" x14ac:dyDescent="0.2">
      <c r="A16975" s="295">
        <v>0.2052273</v>
      </c>
      <c r="B16975" s="295"/>
      <c r="C16975" s="295">
        <v>0.24127009999999999</v>
      </c>
      <c r="D16975" s="295"/>
    </row>
    <row r="16976" spans="1:4" x14ac:dyDescent="0.2">
      <c r="A16976" s="295">
        <v>0.2052273</v>
      </c>
      <c r="B16976" s="295"/>
      <c r="C16976" s="295">
        <v>0.24121629999999999</v>
      </c>
      <c r="D16976" s="295"/>
    </row>
    <row r="16977" spans="1:4" x14ac:dyDescent="0.2">
      <c r="A16977" s="295">
        <v>0.2052147</v>
      </c>
      <c r="B16977" s="295"/>
      <c r="C16977" s="295">
        <v>0.241203</v>
      </c>
      <c r="D16977" s="295"/>
    </row>
    <row r="16978" spans="1:4" x14ac:dyDescent="0.2">
      <c r="A16978" s="295">
        <v>0.20518739999999999</v>
      </c>
      <c r="B16978" s="295"/>
      <c r="C16978" s="295">
        <v>0.24116370000000001</v>
      </c>
      <c r="D16978" s="295"/>
    </row>
    <row r="16979" spans="1:4" x14ac:dyDescent="0.2">
      <c r="A16979" s="295">
        <v>0.2051375</v>
      </c>
      <c r="B16979" s="295"/>
      <c r="C16979" s="295">
        <v>0.24112239999999999</v>
      </c>
      <c r="D16979" s="295"/>
    </row>
    <row r="16980" spans="1:4" x14ac:dyDescent="0.2">
      <c r="A16980" s="295">
        <v>0.20512440000000001</v>
      </c>
      <c r="B16980" s="295"/>
      <c r="C16980" s="295">
        <v>0.24106949999999999</v>
      </c>
      <c r="D16980" s="295"/>
    </row>
    <row r="16981" spans="1:4" x14ac:dyDescent="0.2">
      <c r="A16981" s="295">
        <v>0.20511160000000001</v>
      </c>
      <c r="B16981" s="295"/>
      <c r="C16981" s="295">
        <v>0.2410426</v>
      </c>
      <c r="D16981" s="295"/>
    </row>
    <row r="16982" spans="1:4" x14ac:dyDescent="0.2">
      <c r="A16982" s="295">
        <v>0.20510339999999999</v>
      </c>
      <c r="B16982" s="295"/>
      <c r="C16982" s="295">
        <v>0.24097569999999999</v>
      </c>
      <c r="D16982" s="295"/>
    </row>
    <row r="16983" spans="1:4" x14ac:dyDescent="0.2">
      <c r="A16983" s="295">
        <v>0.20510339999999999</v>
      </c>
      <c r="B16983" s="295"/>
      <c r="C16983" s="295">
        <v>0.24093529999999999</v>
      </c>
      <c r="D16983" s="295"/>
    </row>
    <row r="16984" spans="1:4" x14ac:dyDescent="0.2">
      <c r="A16984" s="295">
        <v>0.2050845</v>
      </c>
      <c r="B16984" s="295"/>
      <c r="C16984" s="295">
        <v>0.24089769999999999</v>
      </c>
      <c r="D16984" s="295"/>
    </row>
    <row r="16985" spans="1:4" x14ac:dyDescent="0.2">
      <c r="A16985" s="295">
        <v>0.2050845</v>
      </c>
      <c r="B16985" s="295"/>
      <c r="C16985" s="295">
        <v>0.24083399999999999</v>
      </c>
      <c r="D16985" s="295"/>
    </row>
    <row r="16986" spans="1:4" x14ac:dyDescent="0.2">
      <c r="A16986" s="295">
        <v>0.20507239999999999</v>
      </c>
      <c r="B16986" s="295"/>
      <c r="C16986" s="295">
        <v>0.24076819999999999</v>
      </c>
      <c r="D16986" s="295"/>
    </row>
    <row r="16987" spans="1:4" x14ac:dyDescent="0.2">
      <c r="A16987" s="295">
        <v>0.20505290000000001</v>
      </c>
      <c r="B16987" s="295"/>
      <c r="C16987" s="295">
        <v>0.24072869999999999</v>
      </c>
      <c r="D16987" s="295"/>
    </row>
    <row r="16988" spans="1:4" x14ac:dyDescent="0.2">
      <c r="A16988" s="295">
        <v>0.2050467</v>
      </c>
      <c r="B16988" s="295"/>
      <c r="C16988" s="295">
        <v>0.2406652</v>
      </c>
      <c r="D16988" s="295"/>
    </row>
    <row r="16989" spans="1:4" x14ac:dyDescent="0.2">
      <c r="A16989" s="295">
        <v>0.2050206</v>
      </c>
      <c r="B16989" s="295"/>
      <c r="C16989" s="295">
        <v>0.24060889999999999</v>
      </c>
      <c r="D16989" s="295"/>
    </row>
    <row r="16990" spans="1:4" x14ac:dyDescent="0.2">
      <c r="A16990" s="295">
        <v>0.2050189</v>
      </c>
      <c r="B16990" s="295"/>
      <c r="C16990" s="295">
        <v>0.24055679999999999</v>
      </c>
      <c r="D16990" s="295"/>
    </row>
    <row r="16991" spans="1:4" x14ac:dyDescent="0.2">
      <c r="A16991" s="295">
        <v>0.2050189</v>
      </c>
      <c r="B16991" s="295"/>
      <c r="C16991" s="295">
        <v>0.24050669999999999</v>
      </c>
      <c r="D16991" s="295"/>
    </row>
    <row r="16992" spans="1:4" x14ac:dyDescent="0.2">
      <c r="A16992" s="295">
        <v>0.2050062</v>
      </c>
      <c r="B16992" s="295"/>
      <c r="C16992" s="295">
        <v>0.24047869999999999</v>
      </c>
      <c r="D16992" s="295"/>
    </row>
    <row r="16993" spans="1:4" x14ac:dyDescent="0.2">
      <c r="A16993" s="295">
        <v>0.204981</v>
      </c>
      <c r="B16993" s="295"/>
      <c r="C16993" s="295">
        <v>0.2403846</v>
      </c>
      <c r="D16993" s="295"/>
    </row>
    <row r="16994" spans="1:4" x14ac:dyDescent="0.2">
      <c r="A16994" s="295">
        <v>0.20496729999999999</v>
      </c>
      <c r="B16994" s="295"/>
      <c r="C16994" s="295">
        <v>0.24030799999999999</v>
      </c>
      <c r="D16994" s="295"/>
    </row>
    <row r="16995" spans="1:4" x14ac:dyDescent="0.2">
      <c r="A16995" s="295">
        <v>0.20496729999999999</v>
      </c>
      <c r="B16995" s="295"/>
      <c r="C16995" s="295">
        <v>0.2402947</v>
      </c>
      <c r="D16995" s="295"/>
    </row>
    <row r="16996" spans="1:4" x14ac:dyDescent="0.2">
      <c r="A16996" s="295">
        <v>0.2049522</v>
      </c>
      <c r="B16996" s="295"/>
      <c r="C16996" s="295">
        <v>0.2402289</v>
      </c>
      <c r="D16996" s="295"/>
    </row>
    <row r="16997" spans="1:4" x14ac:dyDescent="0.2">
      <c r="A16997" s="295">
        <v>0.20492740000000001</v>
      </c>
      <c r="B16997" s="295"/>
      <c r="C16997" s="295">
        <v>0.24013490000000001</v>
      </c>
      <c r="D16997" s="295"/>
    </row>
    <row r="16998" spans="1:4" x14ac:dyDescent="0.2">
      <c r="A16998" s="295">
        <v>0.20491380000000001</v>
      </c>
      <c r="B16998" s="295"/>
      <c r="C16998" s="295">
        <v>0.24010690000000001</v>
      </c>
      <c r="D16998" s="295"/>
    </row>
    <row r="16999" spans="1:4" x14ac:dyDescent="0.2">
      <c r="A16999" s="295">
        <v>0.20490510000000001</v>
      </c>
      <c r="B16999" s="295"/>
      <c r="C16999" s="295">
        <v>0.24003720000000001</v>
      </c>
      <c r="D16999" s="295"/>
    </row>
    <row r="17000" spans="1:4" x14ac:dyDescent="0.2">
      <c r="A17000" s="295">
        <v>0.2048886</v>
      </c>
      <c r="B17000" s="295"/>
      <c r="C17000" s="295">
        <v>0.23999590000000001</v>
      </c>
      <c r="D17000" s="295"/>
    </row>
    <row r="17001" spans="1:4" x14ac:dyDescent="0.2">
      <c r="A17001" s="295">
        <v>0.2048886</v>
      </c>
      <c r="B17001" s="295"/>
      <c r="C17001" s="295">
        <v>0.239929</v>
      </c>
      <c r="D17001" s="295"/>
    </row>
    <row r="17002" spans="1:4" x14ac:dyDescent="0.2">
      <c r="A17002" s="295">
        <v>0.20486389999999999</v>
      </c>
      <c r="B17002" s="295"/>
      <c r="C17002" s="295">
        <v>0.23988960000000001</v>
      </c>
      <c r="D17002" s="295"/>
    </row>
    <row r="17003" spans="1:4" x14ac:dyDescent="0.2">
      <c r="A17003" s="295">
        <v>0.2048574</v>
      </c>
      <c r="B17003" s="295"/>
      <c r="C17003" s="295">
        <v>0.2398188</v>
      </c>
      <c r="D17003" s="295"/>
    </row>
    <row r="17004" spans="1:4" x14ac:dyDescent="0.2">
      <c r="A17004" s="295">
        <v>0.20484869999999999</v>
      </c>
      <c r="B17004" s="295"/>
      <c r="C17004" s="295">
        <v>0.23979210000000001</v>
      </c>
      <c r="D17004" s="295"/>
    </row>
    <row r="17005" spans="1:4" x14ac:dyDescent="0.2">
      <c r="A17005" s="295">
        <v>0.20484869999999999</v>
      </c>
      <c r="B17005" s="295"/>
      <c r="C17005" s="295">
        <v>0.23973949999999999</v>
      </c>
      <c r="D17005" s="295"/>
    </row>
    <row r="17006" spans="1:4" x14ac:dyDescent="0.2">
      <c r="A17006" s="295">
        <v>0.20482510000000001</v>
      </c>
      <c r="B17006" s="295"/>
      <c r="C17006" s="295">
        <v>0.23971390000000001</v>
      </c>
      <c r="D17006" s="295"/>
    </row>
    <row r="17007" spans="1:4" x14ac:dyDescent="0.2">
      <c r="A17007" s="295">
        <v>0.20482510000000001</v>
      </c>
      <c r="B17007" s="295"/>
      <c r="C17007" s="295">
        <v>0.2396605</v>
      </c>
      <c r="D17007" s="295"/>
    </row>
    <row r="17008" spans="1:4" x14ac:dyDescent="0.2">
      <c r="A17008" s="295">
        <v>0.20482300000000001</v>
      </c>
      <c r="B17008" s="295"/>
      <c r="C17008" s="295">
        <v>0.2396066</v>
      </c>
      <c r="D17008" s="295"/>
    </row>
    <row r="17009" spans="1:4" x14ac:dyDescent="0.2">
      <c r="A17009" s="295">
        <v>0.2047979</v>
      </c>
      <c r="B17009" s="295"/>
      <c r="C17009" s="295">
        <v>0.23957990000000001</v>
      </c>
      <c r="D17009" s="295"/>
    </row>
    <row r="17010" spans="1:4" x14ac:dyDescent="0.2">
      <c r="A17010" s="295">
        <v>0.20479020000000001</v>
      </c>
      <c r="B17010" s="295"/>
      <c r="C17010" s="295">
        <v>0.23956759999999999</v>
      </c>
      <c r="D17010" s="295"/>
    </row>
    <row r="17011" spans="1:4" x14ac:dyDescent="0.2">
      <c r="A17011" s="295">
        <v>0.20477310000000001</v>
      </c>
      <c r="B17011" s="295"/>
      <c r="C17011" s="295">
        <v>0.23951259999999999</v>
      </c>
      <c r="D17011" s="295"/>
    </row>
    <row r="17012" spans="1:4" x14ac:dyDescent="0.2">
      <c r="A17012" s="295">
        <v>0.2047554</v>
      </c>
      <c r="B17012" s="295"/>
      <c r="C17012" s="295">
        <v>0.239426</v>
      </c>
      <c r="D17012" s="295"/>
    </row>
    <row r="17013" spans="1:4" x14ac:dyDescent="0.2">
      <c r="A17013" s="295">
        <v>0.2047098</v>
      </c>
      <c r="B17013" s="295"/>
      <c r="C17013" s="295">
        <v>0.2394017</v>
      </c>
      <c r="D17013" s="295"/>
    </row>
    <row r="17014" spans="1:4" x14ac:dyDescent="0.2">
      <c r="A17014" s="295">
        <v>0.2046742</v>
      </c>
      <c r="B17014" s="295"/>
      <c r="C17014" s="295">
        <v>0.2393237</v>
      </c>
      <c r="D17014" s="295"/>
    </row>
    <row r="17015" spans="1:4" x14ac:dyDescent="0.2">
      <c r="A17015" s="295">
        <v>0.20467260000000001</v>
      </c>
      <c r="B17015" s="295"/>
      <c r="C17015" s="295">
        <v>0.23928199999999999</v>
      </c>
      <c r="D17015" s="295"/>
    </row>
    <row r="17016" spans="1:4" x14ac:dyDescent="0.2">
      <c r="A17016" s="295">
        <v>0.20465829999999999</v>
      </c>
      <c r="B17016" s="295"/>
      <c r="C17016" s="295">
        <v>0.2392164</v>
      </c>
      <c r="D17016" s="295"/>
    </row>
    <row r="17017" spans="1:4" x14ac:dyDescent="0.2">
      <c r="A17017" s="295">
        <v>0.2046463</v>
      </c>
      <c r="B17017" s="295"/>
      <c r="C17017" s="295">
        <v>0.23916129999999999</v>
      </c>
      <c r="D17017" s="295"/>
    </row>
    <row r="17018" spans="1:4" x14ac:dyDescent="0.2">
      <c r="A17018" s="295">
        <v>0.2046222</v>
      </c>
      <c r="B17018" s="295"/>
      <c r="C17018" s="295">
        <v>0.23909659999999999</v>
      </c>
      <c r="D17018" s="295"/>
    </row>
    <row r="17019" spans="1:4" x14ac:dyDescent="0.2">
      <c r="A17019" s="295">
        <v>0.2046095</v>
      </c>
      <c r="B17019" s="295"/>
      <c r="C17019" s="295">
        <v>0.23909659999999999</v>
      </c>
      <c r="D17019" s="295"/>
    </row>
    <row r="17020" spans="1:4" x14ac:dyDescent="0.2">
      <c r="A17020" s="295">
        <v>0.20460890000000001</v>
      </c>
      <c r="B17020" s="295"/>
      <c r="C17020" s="295">
        <v>0.23904130000000001</v>
      </c>
      <c r="D17020" s="295"/>
    </row>
    <row r="17021" spans="1:4" x14ac:dyDescent="0.2">
      <c r="A17021" s="295">
        <v>0.2045843</v>
      </c>
      <c r="B17021" s="295"/>
      <c r="C17021" s="295">
        <v>0.2390159</v>
      </c>
      <c r="D17021" s="295"/>
    </row>
    <row r="17022" spans="1:4" x14ac:dyDescent="0.2">
      <c r="A17022" s="295">
        <v>0.2045582</v>
      </c>
      <c r="B17022" s="295"/>
      <c r="C17022" s="295">
        <v>0.23898759999999999</v>
      </c>
      <c r="D17022" s="295"/>
    </row>
    <row r="17023" spans="1:4" x14ac:dyDescent="0.2">
      <c r="A17023" s="295">
        <v>0.2045582</v>
      </c>
      <c r="B17023" s="295"/>
      <c r="C17023" s="295">
        <v>0.23895959999999999</v>
      </c>
      <c r="D17023" s="295"/>
    </row>
    <row r="17024" spans="1:4" x14ac:dyDescent="0.2">
      <c r="A17024" s="295">
        <v>0.20454330000000001</v>
      </c>
      <c r="B17024" s="295"/>
      <c r="C17024" s="295">
        <v>0.23887990000000001</v>
      </c>
      <c r="D17024" s="295"/>
    </row>
    <row r="17025" spans="1:4" x14ac:dyDescent="0.2">
      <c r="A17025" s="295">
        <v>0.2045313</v>
      </c>
      <c r="B17025" s="295"/>
      <c r="C17025" s="295">
        <v>0.23887990000000001</v>
      </c>
      <c r="D17025" s="295"/>
    </row>
    <row r="17026" spans="1:4" x14ac:dyDescent="0.2">
      <c r="A17026" s="295">
        <v>0.2045313</v>
      </c>
      <c r="B17026" s="295"/>
      <c r="C17026" s="295">
        <v>0.23878849999999999</v>
      </c>
      <c r="D17026" s="295"/>
    </row>
    <row r="17027" spans="1:4" x14ac:dyDescent="0.2">
      <c r="A17027" s="295">
        <v>0.2045264</v>
      </c>
      <c r="B17027" s="295"/>
      <c r="C17027" s="295">
        <v>0.23873449999999999</v>
      </c>
      <c r="D17027" s="295"/>
    </row>
    <row r="17028" spans="1:4" x14ac:dyDescent="0.2">
      <c r="A17028" s="295">
        <v>0.20450650000000001</v>
      </c>
      <c r="B17028" s="295"/>
      <c r="C17028" s="295">
        <v>0.2387087</v>
      </c>
      <c r="D17028" s="295"/>
    </row>
    <row r="17029" spans="1:4" x14ac:dyDescent="0.2">
      <c r="A17029" s="295">
        <v>0.20446619999999999</v>
      </c>
      <c r="B17029" s="295"/>
      <c r="C17029" s="295">
        <v>0.23864270000000001</v>
      </c>
      <c r="D17029" s="295"/>
    </row>
    <row r="17030" spans="1:4" x14ac:dyDescent="0.2">
      <c r="A17030" s="295">
        <v>0.20446619999999999</v>
      </c>
      <c r="B17030" s="295"/>
      <c r="C17030" s="295">
        <v>0.23860229999999999</v>
      </c>
      <c r="D17030" s="295"/>
    </row>
    <row r="17031" spans="1:4" x14ac:dyDescent="0.2">
      <c r="A17031" s="295">
        <v>0.20446110000000001</v>
      </c>
      <c r="B17031" s="295"/>
      <c r="C17031" s="295">
        <v>0.23858770000000001</v>
      </c>
      <c r="D17031" s="295"/>
    </row>
    <row r="17032" spans="1:4" x14ac:dyDescent="0.2">
      <c r="A17032" s="295">
        <v>0.20444519999999999</v>
      </c>
      <c r="B17032" s="295"/>
      <c r="C17032" s="295">
        <v>0.23853540000000001</v>
      </c>
      <c r="D17032" s="295"/>
    </row>
    <row r="17033" spans="1:4" x14ac:dyDescent="0.2">
      <c r="A17033" s="295">
        <v>0.20444209999999999</v>
      </c>
      <c r="B17033" s="295"/>
      <c r="C17033" s="295">
        <v>0.238484</v>
      </c>
      <c r="D17033" s="295"/>
    </row>
    <row r="17034" spans="1:4" x14ac:dyDescent="0.2">
      <c r="A17034" s="295">
        <v>0.20441529999999999</v>
      </c>
      <c r="B17034" s="295"/>
      <c r="C17034" s="295">
        <v>0.2384694</v>
      </c>
      <c r="D17034" s="295"/>
    </row>
    <row r="17035" spans="1:4" x14ac:dyDescent="0.2">
      <c r="A17035" s="295">
        <v>0.20441529999999999</v>
      </c>
      <c r="B17035" s="295"/>
      <c r="C17035" s="295">
        <v>0.23844399999999999</v>
      </c>
      <c r="D17035" s="295"/>
    </row>
    <row r="17036" spans="1:4" x14ac:dyDescent="0.2">
      <c r="A17036" s="295">
        <v>0.20437440000000001</v>
      </c>
      <c r="B17036" s="295"/>
      <c r="C17036" s="295">
        <v>0.2383739</v>
      </c>
      <c r="D17036" s="295"/>
    </row>
    <row r="17037" spans="1:4" x14ac:dyDescent="0.2">
      <c r="A17037" s="295">
        <v>0.20436489999999999</v>
      </c>
      <c r="B17037" s="295"/>
      <c r="C17037" s="295">
        <v>0.2383094</v>
      </c>
      <c r="D17037" s="295"/>
    </row>
    <row r="17038" spans="1:4" x14ac:dyDescent="0.2">
      <c r="A17038" s="295">
        <v>0.2043529</v>
      </c>
      <c r="B17038" s="295"/>
      <c r="C17038" s="295">
        <v>0.2382688</v>
      </c>
      <c r="D17038" s="295"/>
    </row>
    <row r="17039" spans="1:4" x14ac:dyDescent="0.2">
      <c r="A17039" s="295">
        <v>0.2043246</v>
      </c>
      <c r="B17039" s="295"/>
      <c r="C17039" s="295">
        <v>0.23822579999999999</v>
      </c>
      <c r="D17039" s="295"/>
    </row>
    <row r="17040" spans="1:4" x14ac:dyDescent="0.2">
      <c r="A17040" s="295">
        <v>0.20432439999999999</v>
      </c>
      <c r="B17040" s="295"/>
      <c r="C17040" s="295">
        <v>0.23818810000000001</v>
      </c>
      <c r="D17040" s="295"/>
    </row>
    <row r="17041" spans="1:4" x14ac:dyDescent="0.2">
      <c r="A17041" s="295">
        <v>0.20431189999999999</v>
      </c>
      <c r="B17041" s="295"/>
      <c r="C17041" s="295">
        <v>0.23813380000000001</v>
      </c>
      <c r="D17041" s="295"/>
    </row>
    <row r="17042" spans="1:4" x14ac:dyDescent="0.2">
      <c r="A17042" s="295">
        <v>0.2043073</v>
      </c>
      <c r="B17042" s="295"/>
      <c r="C17042" s="295">
        <v>0.2380921</v>
      </c>
      <c r="D17042" s="295"/>
    </row>
    <row r="17043" spans="1:4" x14ac:dyDescent="0.2">
      <c r="A17043" s="295">
        <v>0.20429140000000001</v>
      </c>
      <c r="B17043" s="295"/>
      <c r="C17043" s="295">
        <v>0.23801230000000001</v>
      </c>
      <c r="D17043" s="295"/>
    </row>
    <row r="17044" spans="1:4" x14ac:dyDescent="0.2">
      <c r="A17044" s="295">
        <v>0.20427100000000001</v>
      </c>
      <c r="B17044" s="295"/>
      <c r="C17044" s="295">
        <v>0.23798800000000001</v>
      </c>
      <c r="D17044" s="295"/>
    </row>
    <row r="17045" spans="1:4" x14ac:dyDescent="0.2">
      <c r="A17045" s="295">
        <v>0.2042561</v>
      </c>
      <c r="B17045" s="295"/>
      <c r="C17045" s="295">
        <v>0.23791409999999999</v>
      </c>
      <c r="D17045" s="295"/>
    </row>
    <row r="17046" spans="1:4" x14ac:dyDescent="0.2">
      <c r="A17046" s="295">
        <v>0.20421980000000001</v>
      </c>
      <c r="B17046" s="295"/>
      <c r="C17046" s="295">
        <v>0.23777770000000001</v>
      </c>
      <c r="D17046" s="295"/>
    </row>
    <row r="17047" spans="1:4" x14ac:dyDescent="0.2">
      <c r="A17047" s="295">
        <v>0.20420840000000001</v>
      </c>
      <c r="B17047" s="295"/>
      <c r="C17047" s="295">
        <v>0.23774000000000001</v>
      </c>
      <c r="D17047" s="295"/>
    </row>
    <row r="17048" spans="1:4" x14ac:dyDescent="0.2">
      <c r="A17048" s="295">
        <v>0.20419570000000001</v>
      </c>
      <c r="B17048" s="295"/>
      <c r="C17048" s="295">
        <v>0.23771300000000001</v>
      </c>
      <c r="D17048" s="295"/>
    </row>
    <row r="17049" spans="1:4" x14ac:dyDescent="0.2">
      <c r="A17049" s="295">
        <v>0.20415539999999999</v>
      </c>
      <c r="B17049" s="295"/>
      <c r="C17049" s="295">
        <v>0.23771300000000001</v>
      </c>
      <c r="D17049" s="295"/>
    </row>
    <row r="17050" spans="1:4" x14ac:dyDescent="0.2">
      <c r="A17050" s="295">
        <v>0.20411699999999999</v>
      </c>
      <c r="B17050" s="295"/>
      <c r="C17050" s="295">
        <v>0.23766290000000001</v>
      </c>
      <c r="D17050" s="295"/>
    </row>
    <row r="17051" spans="1:4" x14ac:dyDescent="0.2">
      <c r="A17051" s="295">
        <v>0.20411299999999999</v>
      </c>
      <c r="B17051" s="295"/>
      <c r="C17051" s="295">
        <v>0.237567</v>
      </c>
      <c r="D17051" s="295"/>
    </row>
    <row r="17052" spans="1:4" x14ac:dyDescent="0.2">
      <c r="A17052" s="295">
        <v>0.2040959</v>
      </c>
      <c r="B17052" s="295"/>
      <c r="C17052" s="295">
        <v>0.23748530000000001</v>
      </c>
      <c r="D17052" s="295"/>
    </row>
    <row r="17053" spans="1:4" x14ac:dyDescent="0.2">
      <c r="A17053" s="295">
        <v>0.20409289999999999</v>
      </c>
      <c r="B17053" s="295"/>
      <c r="C17053" s="295">
        <v>0.2374463</v>
      </c>
      <c r="D17053" s="295"/>
    </row>
    <row r="17054" spans="1:4" x14ac:dyDescent="0.2">
      <c r="A17054" s="295">
        <v>0.2040689</v>
      </c>
      <c r="B17054" s="295"/>
      <c r="C17054" s="295">
        <v>0.2374204</v>
      </c>
      <c r="D17054" s="295"/>
    </row>
    <row r="17055" spans="1:4" x14ac:dyDescent="0.2">
      <c r="A17055" s="295">
        <v>0.20404829999999999</v>
      </c>
      <c r="B17055" s="295"/>
      <c r="C17055" s="295">
        <v>0.2373788</v>
      </c>
      <c r="D17055" s="295"/>
    </row>
    <row r="17056" spans="1:4" x14ac:dyDescent="0.2">
      <c r="A17056" s="295">
        <v>0.20404820000000001</v>
      </c>
      <c r="B17056" s="295"/>
      <c r="C17056" s="295">
        <v>0.23729749999999999</v>
      </c>
      <c r="D17056" s="295"/>
    </row>
    <row r="17057" spans="1:4" x14ac:dyDescent="0.2">
      <c r="A17057" s="295">
        <v>0.204041</v>
      </c>
      <c r="B17057" s="295"/>
      <c r="C17057" s="295">
        <v>0.2372611</v>
      </c>
      <c r="D17057" s="295"/>
    </row>
    <row r="17058" spans="1:4" x14ac:dyDescent="0.2">
      <c r="A17058" s="295">
        <v>0.204041</v>
      </c>
      <c r="B17058" s="295"/>
      <c r="C17058" s="295">
        <v>0.2372611</v>
      </c>
      <c r="D17058" s="295"/>
    </row>
    <row r="17059" spans="1:4" x14ac:dyDescent="0.2">
      <c r="A17059" s="295">
        <v>0.20400260000000001</v>
      </c>
      <c r="B17059" s="295"/>
      <c r="C17059" s="295">
        <v>0.2372235</v>
      </c>
      <c r="D17059" s="295"/>
    </row>
    <row r="17060" spans="1:4" x14ac:dyDescent="0.2">
      <c r="A17060" s="295">
        <v>0.20400260000000001</v>
      </c>
      <c r="B17060" s="295"/>
      <c r="C17060" s="295">
        <v>0.2371685</v>
      </c>
      <c r="D17060" s="295"/>
    </row>
    <row r="17061" spans="1:4" x14ac:dyDescent="0.2">
      <c r="A17061" s="295">
        <v>0.2040006</v>
      </c>
      <c r="B17061" s="295"/>
      <c r="C17061" s="295">
        <v>0.23712820000000001</v>
      </c>
      <c r="D17061" s="295"/>
    </row>
    <row r="17062" spans="1:4" x14ac:dyDescent="0.2">
      <c r="A17062" s="295">
        <v>0.20397670000000001</v>
      </c>
      <c r="B17062" s="295"/>
      <c r="C17062" s="295">
        <v>0.2370478</v>
      </c>
      <c r="D17062" s="295"/>
    </row>
    <row r="17063" spans="1:4" x14ac:dyDescent="0.2">
      <c r="A17063" s="295">
        <v>0.20395240000000001</v>
      </c>
      <c r="B17063" s="295"/>
      <c r="C17063" s="295">
        <v>0.23699419999999999</v>
      </c>
      <c r="D17063" s="295"/>
    </row>
    <row r="17064" spans="1:4" x14ac:dyDescent="0.2">
      <c r="A17064" s="295">
        <v>0.2039406</v>
      </c>
      <c r="B17064" s="295"/>
      <c r="C17064" s="295">
        <v>0.2369551</v>
      </c>
      <c r="D17064" s="295"/>
    </row>
    <row r="17065" spans="1:4" x14ac:dyDescent="0.2">
      <c r="A17065" s="295">
        <v>0.20392060000000001</v>
      </c>
      <c r="B17065" s="295"/>
      <c r="C17065" s="295">
        <v>0.23689170000000001</v>
      </c>
      <c r="D17065" s="295"/>
    </row>
    <row r="17066" spans="1:4" x14ac:dyDescent="0.2">
      <c r="A17066" s="295">
        <v>0.20390320000000001</v>
      </c>
      <c r="B17066" s="295"/>
      <c r="C17066" s="295">
        <v>0.2368663</v>
      </c>
      <c r="D17066" s="295"/>
    </row>
    <row r="17067" spans="1:4" x14ac:dyDescent="0.2">
      <c r="A17067" s="295">
        <v>0.20390320000000001</v>
      </c>
      <c r="B17067" s="295"/>
      <c r="C17067" s="295">
        <v>0.23681260000000001</v>
      </c>
      <c r="D17067" s="295"/>
    </row>
    <row r="17068" spans="1:4" x14ac:dyDescent="0.2">
      <c r="A17068" s="295">
        <v>0.203876</v>
      </c>
      <c r="B17068" s="295"/>
      <c r="C17068" s="295">
        <v>0.23677319999999999</v>
      </c>
      <c r="D17068" s="295"/>
    </row>
    <row r="17069" spans="1:4" x14ac:dyDescent="0.2">
      <c r="A17069" s="295">
        <v>0.20383399999999999</v>
      </c>
      <c r="B17069" s="295"/>
      <c r="C17069" s="295">
        <v>0.23670459999999999</v>
      </c>
      <c r="D17069" s="295"/>
    </row>
    <row r="17070" spans="1:4" x14ac:dyDescent="0.2">
      <c r="A17070" s="295">
        <v>0.20382449999999999</v>
      </c>
      <c r="B17070" s="295"/>
      <c r="C17070" s="295">
        <v>0.236652</v>
      </c>
      <c r="D17070" s="295"/>
    </row>
    <row r="17071" spans="1:4" x14ac:dyDescent="0.2">
      <c r="A17071" s="295">
        <v>0.20382449999999999</v>
      </c>
      <c r="B17071" s="295"/>
      <c r="C17071" s="295">
        <v>0.23662639999999999</v>
      </c>
      <c r="D17071" s="295"/>
    </row>
    <row r="17072" spans="1:4" x14ac:dyDescent="0.2">
      <c r="A17072" s="295">
        <v>0.2037863</v>
      </c>
      <c r="B17072" s="295"/>
      <c r="C17072" s="295">
        <v>0.2365863</v>
      </c>
      <c r="D17072" s="295"/>
    </row>
    <row r="17073" spans="1:4" x14ac:dyDescent="0.2">
      <c r="A17073" s="295">
        <v>0.2037725</v>
      </c>
      <c r="B17073" s="295"/>
      <c r="C17073" s="295">
        <v>0.2365594</v>
      </c>
      <c r="D17073" s="295"/>
    </row>
    <row r="17074" spans="1:4" x14ac:dyDescent="0.2">
      <c r="A17074" s="295">
        <v>0.2037503</v>
      </c>
      <c r="B17074" s="295"/>
      <c r="C17074" s="295">
        <v>0.23652290000000001</v>
      </c>
      <c r="D17074" s="295"/>
    </row>
    <row r="17075" spans="1:4" x14ac:dyDescent="0.2">
      <c r="A17075" s="295">
        <v>0.2037457</v>
      </c>
      <c r="B17075" s="295"/>
      <c r="C17075" s="295">
        <v>0.2364829</v>
      </c>
      <c r="D17075" s="295"/>
    </row>
    <row r="17076" spans="1:4" x14ac:dyDescent="0.2">
      <c r="A17076" s="295">
        <v>0.20372029999999999</v>
      </c>
      <c r="B17076" s="295"/>
      <c r="C17076" s="295">
        <v>0.23641580000000001</v>
      </c>
      <c r="D17076" s="295"/>
    </row>
    <row r="17077" spans="1:4" x14ac:dyDescent="0.2">
      <c r="A17077" s="295">
        <v>0.20370260000000001</v>
      </c>
      <c r="B17077" s="295"/>
      <c r="C17077" s="295">
        <v>0.2363915</v>
      </c>
      <c r="D17077" s="295"/>
    </row>
    <row r="17078" spans="1:4" x14ac:dyDescent="0.2">
      <c r="A17078" s="295">
        <v>0.20365330000000001</v>
      </c>
      <c r="B17078" s="295"/>
      <c r="C17078" s="295">
        <v>0.23633770000000001</v>
      </c>
      <c r="D17078" s="295"/>
    </row>
    <row r="17079" spans="1:4" x14ac:dyDescent="0.2">
      <c r="A17079" s="295">
        <v>0.203624</v>
      </c>
      <c r="B17079" s="295"/>
      <c r="C17079" s="295">
        <v>0.2363121</v>
      </c>
      <c r="D17079" s="295"/>
    </row>
    <row r="17080" spans="1:4" x14ac:dyDescent="0.2">
      <c r="A17080" s="295">
        <v>0.20360249999999999</v>
      </c>
      <c r="B17080" s="295"/>
      <c r="C17080" s="295">
        <v>0.23628379999999999</v>
      </c>
      <c r="D17080" s="295"/>
    </row>
    <row r="17081" spans="1:4" x14ac:dyDescent="0.2">
      <c r="A17081" s="295">
        <v>0.2035759</v>
      </c>
      <c r="B17081" s="295"/>
      <c r="C17081" s="295">
        <v>0.23621919999999999</v>
      </c>
      <c r="D17081" s="295"/>
    </row>
    <row r="17082" spans="1:4" x14ac:dyDescent="0.2">
      <c r="A17082" s="295">
        <v>0.2035382</v>
      </c>
      <c r="B17082" s="295"/>
      <c r="C17082" s="295">
        <v>0.2362059</v>
      </c>
      <c r="D17082" s="295"/>
    </row>
    <row r="17083" spans="1:4" x14ac:dyDescent="0.2">
      <c r="A17083" s="295">
        <v>0.20352190000000001</v>
      </c>
      <c r="B17083" s="295"/>
      <c r="C17083" s="295">
        <v>0.2361655</v>
      </c>
      <c r="D17083" s="295"/>
    </row>
    <row r="17084" spans="1:4" x14ac:dyDescent="0.2">
      <c r="A17084" s="295">
        <v>0.20349790000000001</v>
      </c>
      <c r="B17084" s="295"/>
      <c r="C17084" s="295">
        <v>0.2361248</v>
      </c>
      <c r="D17084" s="295"/>
    </row>
    <row r="17085" spans="1:4" x14ac:dyDescent="0.2">
      <c r="A17085" s="295">
        <v>0.20346110000000001</v>
      </c>
      <c r="B17085" s="295"/>
      <c r="C17085" s="295">
        <v>0.2360177</v>
      </c>
      <c r="D17085" s="295"/>
    </row>
    <row r="17086" spans="1:4" x14ac:dyDescent="0.2">
      <c r="A17086" s="295">
        <v>0.20345469999999999</v>
      </c>
      <c r="B17086" s="295"/>
      <c r="C17086" s="295">
        <v>0.235953</v>
      </c>
      <c r="D17086" s="295"/>
    </row>
    <row r="17087" spans="1:4" x14ac:dyDescent="0.2">
      <c r="A17087" s="295">
        <v>0.20345469999999999</v>
      </c>
      <c r="B17087" s="295"/>
      <c r="C17087" s="295">
        <v>0.2359117</v>
      </c>
      <c r="D17087" s="295"/>
    </row>
    <row r="17088" spans="1:4" x14ac:dyDescent="0.2">
      <c r="A17088" s="295">
        <v>0.20341300000000001</v>
      </c>
      <c r="B17088" s="295"/>
      <c r="C17088" s="295">
        <v>0.23584569999999999</v>
      </c>
      <c r="D17088" s="295"/>
    </row>
    <row r="17089" spans="1:4" x14ac:dyDescent="0.2">
      <c r="A17089" s="295">
        <v>0.203407</v>
      </c>
      <c r="B17089" s="295"/>
      <c r="C17089" s="295">
        <v>0.23577490000000001</v>
      </c>
      <c r="D17089" s="295"/>
    </row>
    <row r="17090" spans="1:4" x14ac:dyDescent="0.2">
      <c r="A17090" s="295">
        <v>0.2034009</v>
      </c>
      <c r="B17090" s="295"/>
      <c r="C17090" s="295">
        <v>0.23572309999999999</v>
      </c>
      <c r="D17090" s="295"/>
    </row>
    <row r="17091" spans="1:4" x14ac:dyDescent="0.2">
      <c r="A17091" s="295">
        <v>0.20337520000000001</v>
      </c>
      <c r="B17091" s="295"/>
      <c r="C17091" s="295">
        <v>0.2356521</v>
      </c>
      <c r="D17091" s="295"/>
    </row>
    <row r="17092" spans="1:4" x14ac:dyDescent="0.2">
      <c r="A17092" s="295">
        <v>0.20333989999999999</v>
      </c>
      <c r="B17092" s="295"/>
      <c r="C17092" s="295">
        <v>0.23558889999999999</v>
      </c>
      <c r="D17092" s="295"/>
    </row>
    <row r="17093" spans="1:4" x14ac:dyDescent="0.2">
      <c r="A17093" s="295">
        <v>0.20327509999999999</v>
      </c>
      <c r="B17093" s="295"/>
      <c r="C17093" s="295">
        <v>0.23551059999999999</v>
      </c>
      <c r="D17093" s="295"/>
    </row>
    <row r="17094" spans="1:4" x14ac:dyDescent="0.2">
      <c r="A17094" s="295">
        <v>0.20325660000000001</v>
      </c>
      <c r="B17094" s="295"/>
      <c r="C17094" s="295">
        <v>0.23548140000000001</v>
      </c>
      <c r="D17094" s="295"/>
    </row>
    <row r="17095" spans="1:4" x14ac:dyDescent="0.2">
      <c r="A17095" s="295">
        <v>0.203241</v>
      </c>
      <c r="B17095" s="295"/>
      <c r="C17095" s="295">
        <v>0.23539399999999999</v>
      </c>
      <c r="D17095" s="295"/>
    </row>
    <row r="17096" spans="1:4" x14ac:dyDescent="0.2">
      <c r="A17096" s="295">
        <v>0.20321510000000001</v>
      </c>
      <c r="B17096" s="295"/>
      <c r="C17096" s="295">
        <v>0.235319</v>
      </c>
      <c r="D17096" s="295"/>
    </row>
    <row r="17097" spans="1:4" x14ac:dyDescent="0.2">
      <c r="A17097" s="295">
        <v>0.20321500000000001</v>
      </c>
      <c r="B17097" s="295"/>
      <c r="C17097" s="295">
        <v>0.23529059999999999</v>
      </c>
      <c r="D17097" s="295"/>
    </row>
    <row r="17098" spans="1:4" x14ac:dyDescent="0.2">
      <c r="A17098" s="295">
        <v>0.2031879</v>
      </c>
      <c r="B17098" s="295"/>
      <c r="C17098" s="295">
        <v>0.2352515</v>
      </c>
      <c r="D17098" s="295"/>
    </row>
    <row r="17099" spans="1:4" x14ac:dyDescent="0.2">
      <c r="A17099" s="295">
        <v>0.20317740000000001</v>
      </c>
      <c r="B17099" s="295"/>
      <c r="C17099" s="295">
        <v>0.23523920000000001</v>
      </c>
      <c r="D17099" s="295"/>
    </row>
    <row r="17100" spans="1:4" x14ac:dyDescent="0.2">
      <c r="A17100" s="295">
        <v>0.20316310000000001</v>
      </c>
      <c r="B17100" s="295"/>
      <c r="C17100" s="295">
        <v>0.2351732</v>
      </c>
      <c r="D17100" s="295"/>
    </row>
    <row r="17101" spans="1:4" x14ac:dyDescent="0.2">
      <c r="A17101" s="295">
        <v>0.20316149999999999</v>
      </c>
      <c r="B17101" s="295"/>
      <c r="C17101" s="295">
        <v>0.23513319999999999</v>
      </c>
      <c r="D17101" s="295"/>
    </row>
    <row r="17102" spans="1:4" x14ac:dyDescent="0.2">
      <c r="A17102" s="295">
        <v>0.20315</v>
      </c>
      <c r="B17102" s="295"/>
      <c r="C17102" s="295">
        <v>0.23503789999999999</v>
      </c>
      <c r="D17102" s="295"/>
    </row>
    <row r="17103" spans="1:4" x14ac:dyDescent="0.2">
      <c r="A17103" s="295">
        <v>0.20313790000000001</v>
      </c>
      <c r="B17103" s="295"/>
      <c r="C17103" s="295">
        <v>0.2350003</v>
      </c>
      <c r="D17103" s="295"/>
    </row>
    <row r="17104" spans="1:4" x14ac:dyDescent="0.2">
      <c r="A17104" s="295">
        <v>0.20310909999999999</v>
      </c>
      <c r="B17104" s="295"/>
      <c r="C17104" s="295">
        <v>0.23495640000000001</v>
      </c>
      <c r="D17104" s="295"/>
    </row>
    <row r="17105" spans="1:4" x14ac:dyDescent="0.2">
      <c r="A17105" s="295">
        <v>0.20308670000000001</v>
      </c>
      <c r="B17105" s="295"/>
      <c r="C17105" s="295">
        <v>0.23491999999999999</v>
      </c>
      <c r="D17105" s="295"/>
    </row>
    <row r="17106" spans="1:4" x14ac:dyDescent="0.2">
      <c r="A17106" s="295">
        <v>0.20306080000000001</v>
      </c>
      <c r="B17106" s="295"/>
      <c r="C17106" s="295">
        <v>0.23487830000000001</v>
      </c>
      <c r="D17106" s="295"/>
    </row>
    <row r="17107" spans="1:4" x14ac:dyDescent="0.2">
      <c r="A17107" s="295">
        <v>0.20304249999999999</v>
      </c>
      <c r="B17107" s="295"/>
      <c r="C17107" s="295">
        <v>0.2348527</v>
      </c>
      <c r="D17107" s="295"/>
    </row>
    <row r="17108" spans="1:4" x14ac:dyDescent="0.2">
      <c r="A17108" s="295">
        <v>0.20303679999999999</v>
      </c>
      <c r="B17108" s="295"/>
      <c r="C17108" s="295">
        <v>0.2348114</v>
      </c>
      <c r="D17108" s="295"/>
    </row>
    <row r="17109" spans="1:4" x14ac:dyDescent="0.2">
      <c r="A17109" s="295">
        <v>0.20300460000000001</v>
      </c>
      <c r="B17109" s="295"/>
      <c r="C17109" s="295">
        <v>0.23479910000000001</v>
      </c>
      <c r="D17109" s="295"/>
    </row>
    <row r="17110" spans="1:4" x14ac:dyDescent="0.2">
      <c r="A17110" s="295">
        <v>0.20299529999999999</v>
      </c>
      <c r="B17110" s="295"/>
      <c r="C17110" s="295">
        <v>0.2346907</v>
      </c>
      <c r="D17110" s="295"/>
    </row>
    <row r="17111" spans="1:4" x14ac:dyDescent="0.2">
      <c r="A17111" s="295">
        <v>0.20297119999999999</v>
      </c>
      <c r="B17111" s="295"/>
      <c r="C17111" s="295">
        <v>0.23465069999999999</v>
      </c>
      <c r="D17111" s="295"/>
    </row>
    <row r="17112" spans="1:4" x14ac:dyDescent="0.2">
      <c r="A17112" s="295">
        <v>0.20297119999999999</v>
      </c>
      <c r="B17112" s="295"/>
      <c r="C17112" s="295">
        <v>0.234601</v>
      </c>
      <c r="D17112" s="295"/>
    </row>
    <row r="17113" spans="1:4" x14ac:dyDescent="0.2">
      <c r="A17113" s="295">
        <v>0.20295640000000001</v>
      </c>
      <c r="B17113" s="295"/>
      <c r="C17113" s="295">
        <v>0.23456189999999999</v>
      </c>
      <c r="D17113" s="295"/>
    </row>
    <row r="17114" spans="1:4" x14ac:dyDescent="0.2">
      <c r="A17114" s="295">
        <v>0.2029204</v>
      </c>
      <c r="B17114" s="295"/>
      <c r="C17114" s="295">
        <v>0.23450950000000001</v>
      </c>
      <c r="D17114" s="295"/>
    </row>
    <row r="17115" spans="1:4" x14ac:dyDescent="0.2">
      <c r="A17115" s="295">
        <v>0.20288800000000001</v>
      </c>
      <c r="B17115" s="295"/>
      <c r="C17115" s="295">
        <v>0.23442869999999999</v>
      </c>
      <c r="D17115" s="295"/>
    </row>
    <row r="17116" spans="1:4" x14ac:dyDescent="0.2">
      <c r="A17116" s="295">
        <v>0.2028498</v>
      </c>
      <c r="B17116" s="295"/>
      <c r="C17116" s="295">
        <v>0.23439119999999999</v>
      </c>
      <c r="D17116" s="295"/>
    </row>
    <row r="17117" spans="1:4" x14ac:dyDescent="0.2">
      <c r="A17117" s="295">
        <v>0.2028403</v>
      </c>
      <c r="B17117" s="295"/>
      <c r="C17117" s="295">
        <v>0.23434949999999999</v>
      </c>
      <c r="D17117" s="295"/>
    </row>
    <row r="17118" spans="1:4" x14ac:dyDescent="0.2">
      <c r="A17118" s="295">
        <v>0.20282330000000001</v>
      </c>
      <c r="B17118" s="295"/>
      <c r="C17118" s="295">
        <v>0.23432210000000001</v>
      </c>
      <c r="D17118" s="295"/>
    </row>
    <row r="17119" spans="1:4" x14ac:dyDescent="0.2">
      <c r="A17119" s="295">
        <v>0.2028114</v>
      </c>
      <c r="B17119" s="295"/>
      <c r="C17119" s="295">
        <v>0.2342564</v>
      </c>
      <c r="D17119" s="295"/>
    </row>
    <row r="17120" spans="1:4" x14ac:dyDescent="0.2">
      <c r="A17120" s="295">
        <v>0.20274210000000001</v>
      </c>
      <c r="B17120" s="295"/>
      <c r="C17120" s="295">
        <v>0.23417540000000001</v>
      </c>
      <c r="D17120" s="295"/>
    </row>
    <row r="17121" spans="1:4" x14ac:dyDescent="0.2">
      <c r="A17121" s="295">
        <v>0.20273920000000001</v>
      </c>
      <c r="B17121" s="295"/>
      <c r="C17121" s="295">
        <v>0.23416210000000001</v>
      </c>
      <c r="D17121" s="295"/>
    </row>
    <row r="17122" spans="1:4" x14ac:dyDescent="0.2">
      <c r="A17122" s="295">
        <v>0.20271829999999999</v>
      </c>
      <c r="B17122" s="295"/>
      <c r="C17122" s="295">
        <v>0.23411090000000001</v>
      </c>
      <c r="D17122" s="295"/>
    </row>
    <row r="17123" spans="1:4" x14ac:dyDescent="0.2">
      <c r="A17123" s="295">
        <v>0.2026626</v>
      </c>
      <c r="B17123" s="295"/>
      <c r="C17123" s="295">
        <v>0.23407030000000001</v>
      </c>
      <c r="D17123" s="295"/>
    </row>
    <row r="17124" spans="1:4" x14ac:dyDescent="0.2">
      <c r="A17124" s="295">
        <v>0.20264760000000001</v>
      </c>
      <c r="B17124" s="295"/>
      <c r="C17124" s="295">
        <v>0.2339946</v>
      </c>
      <c r="D17124" s="295"/>
    </row>
    <row r="17125" spans="1:4" x14ac:dyDescent="0.2">
      <c r="A17125" s="295">
        <v>0.2026278</v>
      </c>
      <c r="B17125" s="295"/>
      <c r="C17125" s="295">
        <v>0.23394229999999999</v>
      </c>
      <c r="D17125" s="295"/>
    </row>
    <row r="17126" spans="1:4" x14ac:dyDescent="0.2">
      <c r="A17126" s="295">
        <v>0.20262659999999999</v>
      </c>
      <c r="B17126" s="295"/>
      <c r="C17126" s="295">
        <v>0.23387720000000001</v>
      </c>
      <c r="D17126" s="295"/>
    </row>
    <row r="17127" spans="1:4" x14ac:dyDescent="0.2">
      <c r="A17127" s="295">
        <v>0.20261509999999999</v>
      </c>
      <c r="B17127" s="295"/>
      <c r="C17127" s="295">
        <v>0.23385049999999999</v>
      </c>
      <c r="D17127" s="295"/>
    </row>
    <row r="17128" spans="1:4" x14ac:dyDescent="0.2">
      <c r="A17128" s="295">
        <v>0.2025943</v>
      </c>
      <c r="B17128" s="295"/>
      <c r="C17128" s="295">
        <v>0.23382349999999999</v>
      </c>
      <c r="D17128" s="295"/>
    </row>
    <row r="17129" spans="1:4" x14ac:dyDescent="0.2">
      <c r="A17129" s="295">
        <v>0.20257520000000001</v>
      </c>
      <c r="B17129" s="295"/>
      <c r="C17129" s="295">
        <v>0.23378350000000001</v>
      </c>
      <c r="D17129" s="295"/>
    </row>
    <row r="17130" spans="1:4" x14ac:dyDescent="0.2">
      <c r="A17130" s="295">
        <v>0.2025499</v>
      </c>
      <c r="B17130" s="295"/>
      <c r="C17130" s="295">
        <v>0.23375750000000001</v>
      </c>
      <c r="D17130" s="295"/>
    </row>
    <row r="17131" spans="1:4" x14ac:dyDescent="0.2">
      <c r="A17131" s="295">
        <v>0.20250950000000001</v>
      </c>
      <c r="B17131" s="295"/>
      <c r="C17131" s="295">
        <v>0.23371710000000001</v>
      </c>
      <c r="D17131" s="295"/>
    </row>
    <row r="17132" spans="1:4" x14ac:dyDescent="0.2">
      <c r="A17132" s="295">
        <v>0.2024746</v>
      </c>
      <c r="B17132" s="295"/>
      <c r="C17132" s="295">
        <v>0.23366239999999999</v>
      </c>
      <c r="D17132" s="295"/>
    </row>
    <row r="17133" spans="1:4" x14ac:dyDescent="0.2">
      <c r="A17133" s="295">
        <v>0.20245969999999999</v>
      </c>
      <c r="B17133" s="295"/>
      <c r="C17133" s="295">
        <v>0.23361119999999999</v>
      </c>
      <c r="D17133" s="295"/>
    </row>
    <row r="17134" spans="1:4" x14ac:dyDescent="0.2">
      <c r="A17134" s="295">
        <v>0.2024252</v>
      </c>
      <c r="B17134" s="295"/>
      <c r="C17134" s="295">
        <v>0.2335467</v>
      </c>
      <c r="D17134" s="295"/>
    </row>
    <row r="17135" spans="1:4" x14ac:dyDescent="0.2">
      <c r="A17135" s="295">
        <v>0.20241049999999999</v>
      </c>
      <c r="B17135" s="295"/>
      <c r="C17135" s="295">
        <v>0.2335188</v>
      </c>
      <c r="D17135" s="295"/>
    </row>
    <row r="17136" spans="1:4" x14ac:dyDescent="0.2">
      <c r="A17136" s="295">
        <v>0.20237440000000001</v>
      </c>
      <c r="B17136" s="295"/>
      <c r="C17136" s="295">
        <v>0.2334533</v>
      </c>
      <c r="D17136" s="295"/>
    </row>
    <row r="17137" spans="1:4" x14ac:dyDescent="0.2">
      <c r="A17137" s="295">
        <v>0.20237330000000001</v>
      </c>
      <c r="B17137" s="295"/>
      <c r="C17137" s="295">
        <v>0.23340250000000001</v>
      </c>
      <c r="D17137" s="295"/>
    </row>
    <row r="17138" spans="1:4" x14ac:dyDescent="0.2">
      <c r="A17138" s="295">
        <v>0.20236460000000001</v>
      </c>
      <c r="B17138" s="295"/>
      <c r="C17138" s="295">
        <v>0.2333488</v>
      </c>
      <c r="D17138" s="295"/>
    </row>
    <row r="17139" spans="1:4" x14ac:dyDescent="0.2">
      <c r="A17139" s="295">
        <v>0.2022891</v>
      </c>
      <c r="B17139" s="295"/>
      <c r="C17139" s="295">
        <v>0.2333228</v>
      </c>
      <c r="D17139" s="295"/>
    </row>
    <row r="17140" spans="1:4" x14ac:dyDescent="0.2">
      <c r="A17140" s="295">
        <v>0.20227439999999999</v>
      </c>
      <c r="B17140" s="295"/>
      <c r="C17140" s="295">
        <v>0.23329610000000001</v>
      </c>
      <c r="D17140" s="295"/>
    </row>
    <row r="17141" spans="1:4" x14ac:dyDescent="0.2">
      <c r="A17141" s="295">
        <v>0.2022562</v>
      </c>
      <c r="B17141" s="295"/>
      <c r="C17141" s="295">
        <v>0.23322879999999999</v>
      </c>
      <c r="D17141" s="295"/>
    </row>
    <row r="17142" spans="1:4" x14ac:dyDescent="0.2">
      <c r="A17142" s="295">
        <v>0.20223730000000001</v>
      </c>
      <c r="B17142" s="295"/>
      <c r="C17142" s="295">
        <v>0.23309360000000001</v>
      </c>
      <c r="D17142" s="295"/>
    </row>
    <row r="17143" spans="1:4" x14ac:dyDescent="0.2">
      <c r="A17143" s="295">
        <v>0.20222889999999999</v>
      </c>
      <c r="B17143" s="295"/>
      <c r="C17143" s="295">
        <v>0.2330815</v>
      </c>
      <c r="D17143" s="295"/>
    </row>
    <row r="17144" spans="1:4" x14ac:dyDescent="0.2">
      <c r="A17144" s="295">
        <v>0.20219200000000001</v>
      </c>
      <c r="B17144" s="295"/>
      <c r="C17144" s="295">
        <v>0.23303979999999999</v>
      </c>
      <c r="D17144" s="295"/>
    </row>
    <row r="17145" spans="1:4" x14ac:dyDescent="0.2">
      <c r="A17145" s="295">
        <v>0.2021607</v>
      </c>
      <c r="B17145" s="295"/>
      <c r="C17145" s="295">
        <v>0.23300070000000001</v>
      </c>
      <c r="D17145" s="295"/>
    </row>
    <row r="17146" spans="1:4" x14ac:dyDescent="0.2">
      <c r="A17146" s="295">
        <v>0.2021579</v>
      </c>
      <c r="B17146" s="295"/>
      <c r="C17146" s="295">
        <v>0.2328653</v>
      </c>
      <c r="D17146" s="295"/>
    </row>
    <row r="17147" spans="1:4" x14ac:dyDescent="0.2">
      <c r="A17147" s="295">
        <v>0.2021067</v>
      </c>
      <c r="B17147" s="295"/>
      <c r="C17147" s="295">
        <v>0.2328247</v>
      </c>
      <c r="D17147" s="295"/>
    </row>
    <row r="17148" spans="1:4" x14ac:dyDescent="0.2">
      <c r="A17148" s="295">
        <v>0.20207369999999999</v>
      </c>
      <c r="B17148" s="295"/>
      <c r="C17148" s="295">
        <v>0.23273199999999999</v>
      </c>
      <c r="D17148" s="295"/>
    </row>
    <row r="17149" spans="1:4" x14ac:dyDescent="0.2">
      <c r="A17149" s="295">
        <v>0.2020419</v>
      </c>
      <c r="B17149" s="295"/>
      <c r="C17149" s="295">
        <v>0.23268</v>
      </c>
      <c r="D17149" s="295"/>
    </row>
    <row r="17150" spans="1:4" x14ac:dyDescent="0.2">
      <c r="A17150" s="295">
        <v>0.20203889999999999</v>
      </c>
      <c r="B17150" s="295"/>
      <c r="C17150" s="295">
        <v>0.23262630000000001</v>
      </c>
      <c r="D17150" s="295"/>
    </row>
    <row r="17151" spans="1:4" x14ac:dyDescent="0.2">
      <c r="A17151" s="295">
        <v>0.20200650000000001</v>
      </c>
      <c r="B17151" s="295"/>
      <c r="C17151" s="295">
        <v>0.2326009</v>
      </c>
      <c r="D17151" s="295"/>
    </row>
    <row r="17152" spans="1:4" x14ac:dyDescent="0.2">
      <c r="A17152" s="295">
        <v>0.2019956</v>
      </c>
      <c r="B17152" s="295"/>
      <c r="C17152" s="295">
        <v>0.23253509999999999</v>
      </c>
      <c r="D17152" s="295"/>
    </row>
    <row r="17153" spans="1:4" x14ac:dyDescent="0.2">
      <c r="A17153" s="295">
        <v>0.20197080000000001</v>
      </c>
      <c r="B17153" s="295"/>
      <c r="C17153" s="295">
        <v>0.23244419999999999</v>
      </c>
      <c r="D17153" s="295"/>
    </row>
    <row r="17154" spans="1:4" x14ac:dyDescent="0.2">
      <c r="A17154" s="295">
        <v>0.20187939999999999</v>
      </c>
      <c r="B17154" s="295"/>
      <c r="C17154" s="295">
        <v>0.2324186</v>
      </c>
      <c r="D17154" s="295"/>
    </row>
    <row r="17155" spans="1:4" x14ac:dyDescent="0.2">
      <c r="A17155" s="295">
        <v>0.20174539999999999</v>
      </c>
      <c r="B17155" s="295"/>
      <c r="C17155" s="295">
        <v>0.23237730000000001</v>
      </c>
      <c r="D17155" s="295"/>
    </row>
    <row r="17156" spans="1:4" x14ac:dyDescent="0.2">
      <c r="A17156" s="295">
        <v>0.20171929999999999</v>
      </c>
      <c r="B17156" s="295"/>
      <c r="C17156" s="295">
        <v>0.23231260000000001</v>
      </c>
      <c r="D17156" s="295"/>
    </row>
    <row r="17157" spans="1:4" x14ac:dyDescent="0.2">
      <c r="A17157" s="295">
        <v>0.2016049</v>
      </c>
      <c r="B17157" s="295"/>
      <c r="C17157" s="295">
        <v>0.23228679999999999</v>
      </c>
      <c r="D17157" s="295"/>
    </row>
    <row r="17158" spans="1:4" x14ac:dyDescent="0.2">
      <c r="A17158" s="295">
        <v>0.2015845</v>
      </c>
      <c r="B17158" s="295"/>
      <c r="C17158" s="295">
        <v>0.23221910000000001</v>
      </c>
      <c r="D17158" s="295"/>
    </row>
    <row r="17159" spans="1:4" x14ac:dyDescent="0.2">
      <c r="A17159" s="295">
        <v>0.20155670000000001</v>
      </c>
      <c r="B17159" s="295"/>
      <c r="C17159" s="295">
        <v>0.23220450000000001</v>
      </c>
      <c r="D17159" s="295"/>
    </row>
    <row r="17160" spans="1:4" x14ac:dyDescent="0.2">
      <c r="A17160" s="295">
        <v>0.2015219</v>
      </c>
      <c r="B17160" s="295"/>
      <c r="C17160" s="295">
        <v>0.23215069999999999</v>
      </c>
      <c r="D17160" s="295"/>
    </row>
    <row r="17161" spans="1:4" x14ac:dyDescent="0.2">
      <c r="A17161" s="295">
        <v>0.2014553</v>
      </c>
      <c r="B17161" s="295"/>
      <c r="C17161" s="295">
        <v>0.23204659999999999</v>
      </c>
      <c r="D17161" s="295"/>
    </row>
    <row r="17162" spans="1:4" x14ac:dyDescent="0.2">
      <c r="A17162" s="295">
        <v>0.20142109999999999</v>
      </c>
      <c r="B17162" s="295"/>
      <c r="C17162" s="295">
        <v>0.23200750000000001</v>
      </c>
      <c r="D17162" s="295"/>
    </row>
    <row r="17163" spans="1:4" x14ac:dyDescent="0.2">
      <c r="A17163" s="295">
        <v>0.20139109999999999</v>
      </c>
      <c r="B17163" s="295"/>
      <c r="C17163" s="295">
        <v>0.2319426</v>
      </c>
      <c r="D17163" s="295"/>
    </row>
    <row r="17164" spans="1:4" x14ac:dyDescent="0.2">
      <c r="A17164" s="295">
        <v>0.20137389999999999</v>
      </c>
      <c r="B17164" s="295"/>
      <c r="C17164" s="295">
        <v>0.23188919999999999</v>
      </c>
      <c r="D17164" s="295"/>
    </row>
    <row r="17165" spans="1:4" x14ac:dyDescent="0.2">
      <c r="A17165" s="295">
        <v>0.20135819999999999</v>
      </c>
      <c r="B17165" s="295"/>
      <c r="C17165" s="295">
        <v>0.23182340000000001</v>
      </c>
      <c r="D17165" s="295"/>
    </row>
    <row r="17166" spans="1:4" x14ac:dyDescent="0.2">
      <c r="A17166" s="295">
        <v>0.20125850000000001</v>
      </c>
      <c r="B17166" s="295"/>
      <c r="C17166" s="295">
        <v>0.2317071</v>
      </c>
      <c r="D17166" s="295"/>
    </row>
    <row r="17167" spans="1:4" x14ac:dyDescent="0.2">
      <c r="A17167" s="295">
        <v>0.2011886</v>
      </c>
      <c r="B17167" s="295"/>
      <c r="C17167" s="295">
        <v>0.23164170000000001</v>
      </c>
      <c r="D17167" s="295"/>
    </row>
    <row r="17168" spans="1:4" x14ac:dyDescent="0.2">
      <c r="A17168" s="295">
        <v>0.20116020000000001</v>
      </c>
      <c r="B17168" s="295"/>
      <c r="C17168" s="295">
        <v>0.2315748</v>
      </c>
      <c r="D17168" s="295"/>
    </row>
    <row r="17169" spans="1:4" x14ac:dyDescent="0.2">
      <c r="A17169" s="295">
        <v>0.20109659999999999</v>
      </c>
      <c r="B17169" s="295"/>
      <c r="C17169" s="295">
        <v>0.2314927</v>
      </c>
      <c r="D17169" s="295"/>
    </row>
    <row r="17170" spans="1:4" x14ac:dyDescent="0.2">
      <c r="A17170" s="295">
        <v>0.20109659999999999</v>
      </c>
      <c r="B17170" s="295"/>
      <c r="C17170" s="295">
        <v>0.2314686</v>
      </c>
      <c r="D17170" s="295"/>
    </row>
    <row r="17171" spans="1:4" x14ac:dyDescent="0.2">
      <c r="A17171" s="295">
        <v>0.2010623</v>
      </c>
      <c r="B17171" s="295"/>
      <c r="C17171" s="295">
        <v>0.231403</v>
      </c>
      <c r="D17171" s="295"/>
    </row>
    <row r="17172" spans="1:4" x14ac:dyDescent="0.2">
      <c r="A17172" s="295">
        <v>0.2010325</v>
      </c>
      <c r="B17172" s="295"/>
      <c r="C17172" s="295">
        <v>0.2313376</v>
      </c>
      <c r="D17172" s="295"/>
    </row>
    <row r="17173" spans="1:4" x14ac:dyDescent="0.2">
      <c r="A17173" s="295">
        <v>0.2009958</v>
      </c>
      <c r="B17173" s="295"/>
      <c r="C17173" s="295">
        <v>0.23128489999999999</v>
      </c>
      <c r="D17173" s="295"/>
    </row>
    <row r="17174" spans="1:4" x14ac:dyDescent="0.2">
      <c r="A17174" s="295">
        <v>0.20098060000000001</v>
      </c>
      <c r="B17174" s="295"/>
      <c r="C17174" s="295">
        <v>0.23121559999999999</v>
      </c>
      <c r="D17174" s="295"/>
    </row>
    <row r="17175" spans="1:4" x14ac:dyDescent="0.2">
      <c r="A17175" s="295">
        <v>0.2009647</v>
      </c>
      <c r="B17175" s="295"/>
      <c r="C17175" s="295">
        <v>0.231155</v>
      </c>
      <c r="D17175" s="295"/>
    </row>
    <row r="17176" spans="1:4" x14ac:dyDescent="0.2">
      <c r="A17176" s="295">
        <v>0.20092840000000001</v>
      </c>
      <c r="B17176" s="295"/>
      <c r="C17176" s="295">
        <v>0.2310905</v>
      </c>
      <c r="D17176" s="295"/>
    </row>
    <row r="17177" spans="1:4" x14ac:dyDescent="0.2">
      <c r="A17177" s="295">
        <v>0.20092679999999999</v>
      </c>
      <c r="B17177" s="295"/>
      <c r="C17177" s="295">
        <v>0.23104839999999999</v>
      </c>
      <c r="D17177" s="295"/>
    </row>
    <row r="17178" spans="1:4" x14ac:dyDescent="0.2">
      <c r="A17178" s="295">
        <v>0.2008585</v>
      </c>
      <c r="B17178" s="295"/>
      <c r="C17178" s="295">
        <v>0.23096900000000001</v>
      </c>
      <c r="D17178" s="295"/>
    </row>
    <row r="17179" spans="1:4" x14ac:dyDescent="0.2">
      <c r="A17179" s="295">
        <v>0.20084560000000001</v>
      </c>
      <c r="B17179" s="295"/>
      <c r="C17179" s="295">
        <v>0.2308984</v>
      </c>
      <c r="D17179" s="295"/>
    </row>
    <row r="17180" spans="1:4" x14ac:dyDescent="0.2">
      <c r="A17180" s="295">
        <v>0.20077900000000001</v>
      </c>
      <c r="B17180" s="295"/>
      <c r="C17180" s="295">
        <v>0.23082849999999999</v>
      </c>
      <c r="D17180" s="295"/>
    </row>
    <row r="17181" spans="1:4" x14ac:dyDescent="0.2">
      <c r="A17181" s="295">
        <v>0.2007439</v>
      </c>
      <c r="B17181" s="295"/>
      <c r="C17181" s="295">
        <v>0.2307757</v>
      </c>
      <c r="D17181" s="295"/>
    </row>
    <row r="17182" spans="1:4" x14ac:dyDescent="0.2">
      <c r="A17182" s="295">
        <v>0.20072709999999999</v>
      </c>
      <c r="B17182" s="295"/>
      <c r="C17182" s="295">
        <v>0.23070860000000001</v>
      </c>
      <c r="D17182" s="295"/>
    </row>
    <row r="17183" spans="1:4" x14ac:dyDescent="0.2">
      <c r="A17183" s="295">
        <v>0.20069409999999999</v>
      </c>
      <c r="B17183" s="295"/>
      <c r="C17183" s="295">
        <v>0.230598</v>
      </c>
      <c r="D17183" s="295"/>
    </row>
    <row r="17184" spans="1:4" x14ac:dyDescent="0.2">
      <c r="A17184" s="295">
        <v>0.20056189999999999</v>
      </c>
      <c r="B17184" s="295"/>
      <c r="C17184" s="295">
        <v>0.23053460000000001</v>
      </c>
      <c r="D17184" s="295"/>
    </row>
    <row r="17185" spans="1:4" x14ac:dyDescent="0.2">
      <c r="A17185" s="295">
        <v>0.2005181</v>
      </c>
      <c r="B17185" s="295"/>
      <c r="C17185" s="295">
        <v>0.2304561</v>
      </c>
      <c r="D17185" s="295"/>
    </row>
    <row r="17186" spans="1:4" x14ac:dyDescent="0.2">
      <c r="A17186" s="295">
        <v>0.20049449999999999</v>
      </c>
      <c r="B17186" s="295"/>
      <c r="C17186" s="295">
        <v>0.2303847</v>
      </c>
      <c r="D17186" s="295"/>
    </row>
    <row r="17187" spans="1:4" x14ac:dyDescent="0.2">
      <c r="A17187" s="295">
        <v>0.20045099999999999</v>
      </c>
      <c r="B17187" s="295"/>
      <c r="C17187" s="295">
        <v>0.23028460000000001</v>
      </c>
      <c r="D17187" s="295"/>
    </row>
    <row r="17188" spans="1:4" x14ac:dyDescent="0.2">
      <c r="A17188" s="295">
        <v>0.20041800000000001</v>
      </c>
      <c r="B17188" s="295"/>
      <c r="C17188" s="295">
        <v>0.2301899</v>
      </c>
      <c r="D17188" s="295"/>
    </row>
    <row r="17189" spans="1:4" x14ac:dyDescent="0.2">
      <c r="A17189" s="295">
        <v>0.2004021</v>
      </c>
      <c r="B17189" s="295"/>
      <c r="C17189" s="295">
        <v>0.23016410000000001</v>
      </c>
      <c r="D17189" s="295"/>
    </row>
    <row r="17190" spans="1:4" x14ac:dyDescent="0.2">
      <c r="A17190" s="295">
        <v>0.2003336</v>
      </c>
      <c r="B17190" s="295"/>
      <c r="C17190" s="295">
        <v>0.23011100000000001</v>
      </c>
      <c r="D17190" s="295"/>
    </row>
    <row r="17191" spans="1:4" x14ac:dyDescent="0.2">
      <c r="A17191" s="295">
        <v>0.20031789999999999</v>
      </c>
      <c r="B17191" s="295"/>
      <c r="C17191" s="295">
        <v>0.2300719</v>
      </c>
      <c r="D17191" s="295"/>
    </row>
    <row r="17192" spans="1:4" x14ac:dyDescent="0.2">
      <c r="A17192" s="295">
        <v>0.20031789999999999</v>
      </c>
      <c r="B17192" s="295"/>
      <c r="C17192" s="295">
        <v>0.23001550000000001</v>
      </c>
      <c r="D17192" s="295"/>
    </row>
    <row r="17193" spans="1:4" x14ac:dyDescent="0.2">
      <c r="A17193" s="295">
        <v>0.20025319999999999</v>
      </c>
      <c r="B17193" s="295"/>
      <c r="C17193" s="295">
        <v>0.22996349999999999</v>
      </c>
      <c r="D17193" s="295"/>
    </row>
    <row r="17194" spans="1:4" x14ac:dyDescent="0.2">
      <c r="A17194" s="295">
        <v>0.2001676</v>
      </c>
      <c r="B17194" s="295"/>
      <c r="C17194" s="295">
        <v>0.22989960000000001</v>
      </c>
      <c r="D17194" s="295"/>
    </row>
    <row r="17195" spans="1:4" x14ac:dyDescent="0.2">
      <c r="A17195" s="295">
        <v>0.20009669999999999</v>
      </c>
      <c r="B17195" s="295"/>
      <c r="C17195" s="295">
        <v>0.22987360000000001</v>
      </c>
      <c r="D17195" s="295"/>
    </row>
    <row r="17196" spans="1:4" x14ac:dyDescent="0.2">
      <c r="A17196" s="295">
        <v>0.20008339999999999</v>
      </c>
      <c r="B17196" s="295"/>
      <c r="C17196" s="295">
        <v>0.2298336</v>
      </c>
      <c r="D17196" s="295"/>
    </row>
    <row r="17197" spans="1:4" x14ac:dyDescent="0.2">
      <c r="A17197" s="295">
        <v>0.20004910000000001</v>
      </c>
      <c r="B17197" s="295"/>
      <c r="C17197" s="295">
        <v>0.2298065</v>
      </c>
      <c r="D17197" s="295"/>
    </row>
    <row r="17198" spans="1:4" x14ac:dyDescent="0.2">
      <c r="A17198" s="295">
        <v>0.20001730000000001</v>
      </c>
      <c r="B17198" s="295"/>
      <c r="C17198" s="295">
        <v>0.22976779999999999</v>
      </c>
      <c r="D17198" s="295"/>
    </row>
    <row r="17199" spans="1:4" x14ac:dyDescent="0.2">
      <c r="A17199" s="295">
        <v>0.19998489999999999</v>
      </c>
      <c r="B17199" s="295"/>
      <c r="C17199" s="295">
        <v>0.22969829999999999</v>
      </c>
      <c r="D17199" s="295"/>
    </row>
    <row r="17200" spans="1:4" x14ac:dyDescent="0.2">
      <c r="A17200" s="295">
        <v>0.199792</v>
      </c>
      <c r="B17200" s="295"/>
      <c r="C17200" s="295">
        <v>0.22964290000000001</v>
      </c>
      <c r="D17200" s="295"/>
    </row>
    <row r="17201" spans="1:4" x14ac:dyDescent="0.2">
      <c r="A17201" s="295">
        <v>0.19973959999999999</v>
      </c>
      <c r="B17201" s="295"/>
      <c r="C17201" s="295">
        <v>0.22959019999999999</v>
      </c>
      <c r="D17201" s="295"/>
    </row>
    <row r="17202" spans="1:4" x14ac:dyDescent="0.2">
      <c r="A17202" s="295">
        <v>0.19969239999999999</v>
      </c>
      <c r="B17202" s="295"/>
      <c r="C17202" s="295">
        <v>0.2295642</v>
      </c>
      <c r="D17202" s="295"/>
    </row>
    <row r="17203" spans="1:4" x14ac:dyDescent="0.2">
      <c r="A17203" s="295">
        <v>0.19964699999999999</v>
      </c>
      <c r="B17203" s="295"/>
      <c r="C17203" s="295">
        <v>0.22952620000000001</v>
      </c>
      <c r="D17203" s="295"/>
    </row>
    <row r="17204" spans="1:4" x14ac:dyDescent="0.2">
      <c r="A17204" s="295">
        <v>0.1996117</v>
      </c>
      <c r="B17204" s="295"/>
      <c r="C17204" s="295">
        <v>0.2294872</v>
      </c>
      <c r="D17204" s="295"/>
    </row>
    <row r="17205" spans="1:4" x14ac:dyDescent="0.2">
      <c r="A17205" s="295">
        <v>0.19957759999999999</v>
      </c>
      <c r="B17205" s="295"/>
      <c r="C17205" s="295">
        <v>0.2293943</v>
      </c>
      <c r="D17205" s="295"/>
    </row>
    <row r="17206" spans="1:4" x14ac:dyDescent="0.2">
      <c r="A17206" s="295">
        <v>0.19951289999999999</v>
      </c>
      <c r="B17206" s="295"/>
      <c r="C17206" s="295">
        <v>0.22936899999999999</v>
      </c>
      <c r="D17206" s="295"/>
    </row>
    <row r="17207" spans="1:4" x14ac:dyDescent="0.2">
      <c r="A17207" s="295">
        <v>0.19948060000000001</v>
      </c>
      <c r="B17207" s="295"/>
      <c r="C17207" s="295">
        <v>0.2293289</v>
      </c>
      <c r="D17207" s="295"/>
    </row>
    <row r="17208" spans="1:4" x14ac:dyDescent="0.2">
      <c r="A17208" s="295">
        <v>0.19936509999999999</v>
      </c>
      <c r="B17208" s="295"/>
      <c r="C17208" s="295">
        <v>0.2293289</v>
      </c>
      <c r="D17208" s="295"/>
    </row>
    <row r="17209" spans="1:4" x14ac:dyDescent="0.2">
      <c r="A17209" s="295">
        <v>0.19930239999999999</v>
      </c>
      <c r="B17209" s="295"/>
      <c r="C17209" s="295">
        <v>0.22919819999999999</v>
      </c>
      <c r="D17209" s="295"/>
    </row>
    <row r="17210" spans="1:4" x14ac:dyDescent="0.2">
      <c r="A17210" s="295">
        <v>0.19909489999999999</v>
      </c>
      <c r="B17210" s="295"/>
      <c r="C17210" s="295">
        <v>0.2291272</v>
      </c>
      <c r="D17210" s="295"/>
    </row>
    <row r="17211" spans="1:4" x14ac:dyDescent="0.2">
      <c r="A17211" s="295">
        <v>0.19909489999999999</v>
      </c>
      <c r="B17211" s="295"/>
      <c r="C17211" s="295">
        <v>0.2290566</v>
      </c>
      <c r="D17211" s="295"/>
    </row>
    <row r="17212" spans="1:4" x14ac:dyDescent="0.2">
      <c r="A17212" s="295">
        <v>0.19906309999999999</v>
      </c>
      <c r="B17212" s="295"/>
      <c r="C17212" s="295">
        <v>0.2290171</v>
      </c>
      <c r="D17212" s="295"/>
    </row>
    <row r="17213" spans="1:4" x14ac:dyDescent="0.2">
      <c r="A17213" s="295">
        <v>0.1990307</v>
      </c>
      <c r="B17213" s="295"/>
      <c r="C17213" s="295">
        <v>0.2289755</v>
      </c>
      <c r="D17213" s="295"/>
    </row>
    <row r="17214" spans="1:4" x14ac:dyDescent="0.2">
      <c r="A17214" s="295">
        <v>0.1989929</v>
      </c>
      <c r="B17214" s="295"/>
      <c r="C17214" s="295">
        <v>0.22889490000000001</v>
      </c>
      <c r="D17214" s="295"/>
    </row>
    <row r="17215" spans="1:4" x14ac:dyDescent="0.2">
      <c r="A17215" s="295">
        <v>0.19894400000000001</v>
      </c>
      <c r="B17215" s="295"/>
      <c r="C17215" s="295">
        <v>0.22880010000000001</v>
      </c>
      <c r="D17215" s="295"/>
    </row>
    <row r="17216" spans="1:4" x14ac:dyDescent="0.2">
      <c r="A17216" s="295">
        <v>0.19889129999999999</v>
      </c>
      <c r="B17216" s="295"/>
      <c r="C17216" s="295">
        <v>0.22875019999999999</v>
      </c>
      <c r="D17216" s="295"/>
    </row>
    <row r="17217" spans="1:4" x14ac:dyDescent="0.2">
      <c r="A17217" s="295">
        <v>0.19887869999999999</v>
      </c>
      <c r="B17217" s="295"/>
      <c r="C17217" s="295">
        <v>0.2286956</v>
      </c>
      <c r="D17217" s="295"/>
    </row>
    <row r="17218" spans="1:4" x14ac:dyDescent="0.2">
      <c r="A17218" s="295">
        <v>0.19866220000000001</v>
      </c>
      <c r="B17218" s="295"/>
      <c r="C17218" s="295">
        <v>0.2286261</v>
      </c>
      <c r="D17218" s="295"/>
    </row>
    <row r="17219" spans="1:4" x14ac:dyDescent="0.2">
      <c r="A17219" s="295">
        <v>0.1984612</v>
      </c>
      <c r="B17219" s="295"/>
      <c r="C17219" s="295">
        <v>0.22859860000000001</v>
      </c>
      <c r="D17219" s="295"/>
    </row>
    <row r="17220" spans="1:4" x14ac:dyDescent="0.2">
      <c r="A17220" s="295">
        <v>0.19840940000000001</v>
      </c>
      <c r="B17220" s="295"/>
      <c r="C17220" s="295">
        <v>0.22846069999999999</v>
      </c>
      <c r="D17220" s="295"/>
    </row>
    <row r="17221" spans="1:4" x14ac:dyDescent="0.2">
      <c r="A17221" s="295">
        <v>0.1983965</v>
      </c>
      <c r="B17221" s="295"/>
      <c r="C17221" s="295">
        <v>0.22840579999999999</v>
      </c>
      <c r="D17221" s="295"/>
    </row>
    <row r="17222" spans="1:4" x14ac:dyDescent="0.2">
      <c r="A17222" s="295">
        <v>0.19818279999999999</v>
      </c>
      <c r="B17222" s="295"/>
      <c r="C17222" s="295">
        <v>0.22832859999999999</v>
      </c>
      <c r="D17222" s="295"/>
    </row>
    <row r="17223" spans="1:4" x14ac:dyDescent="0.2">
      <c r="A17223" s="295">
        <v>0.1981087</v>
      </c>
      <c r="B17223" s="295"/>
      <c r="C17223" s="295">
        <v>0.22830429999999999</v>
      </c>
      <c r="D17223" s="295"/>
    </row>
    <row r="17224" spans="1:4" x14ac:dyDescent="0.2">
      <c r="A17224" s="295">
        <v>0.1979938</v>
      </c>
      <c r="B17224" s="295"/>
      <c r="C17224" s="295">
        <v>0.2281579</v>
      </c>
      <c r="D17224" s="295"/>
    </row>
    <row r="17225" spans="1:4" x14ac:dyDescent="0.2">
      <c r="A17225" s="295">
        <v>0.19794</v>
      </c>
      <c r="B17225" s="295"/>
      <c r="C17225" s="295">
        <v>0.2280672</v>
      </c>
      <c r="D17225" s="295"/>
    </row>
    <row r="17226" spans="1:4" x14ac:dyDescent="0.2">
      <c r="A17226" s="295">
        <v>0.19779649999999999</v>
      </c>
      <c r="B17226" s="295"/>
      <c r="C17226" s="295">
        <v>0.22798950000000001</v>
      </c>
      <c r="D17226" s="295"/>
    </row>
    <row r="17227" spans="1:4" x14ac:dyDescent="0.2">
      <c r="A17227" s="295">
        <v>0.19774459999999999</v>
      </c>
      <c r="B17227" s="295"/>
      <c r="C17227" s="295">
        <v>0.22794980000000001</v>
      </c>
      <c r="D17227" s="295"/>
    </row>
    <row r="17228" spans="1:4" x14ac:dyDescent="0.2">
      <c r="A17228" s="295">
        <v>0.19768959999999999</v>
      </c>
      <c r="B17228" s="295"/>
      <c r="C17228" s="295">
        <v>0.22784389999999999</v>
      </c>
      <c r="D17228" s="295"/>
    </row>
    <row r="17229" spans="1:4" x14ac:dyDescent="0.2">
      <c r="A17229" s="295">
        <v>0.19757720000000001</v>
      </c>
      <c r="B17229" s="295"/>
      <c r="C17229" s="295">
        <v>0.2278037</v>
      </c>
      <c r="D17229" s="295"/>
    </row>
    <row r="17230" spans="1:4" x14ac:dyDescent="0.2">
      <c r="A17230" s="295">
        <v>0.1975449</v>
      </c>
      <c r="B17230" s="295"/>
      <c r="C17230" s="295">
        <v>0.2277227</v>
      </c>
      <c r="D17230" s="295"/>
    </row>
    <row r="17231" spans="1:4" x14ac:dyDescent="0.2">
      <c r="A17231" s="295">
        <v>0.19749659999999999</v>
      </c>
      <c r="B17231" s="295"/>
      <c r="C17231" s="295">
        <v>0.2276956</v>
      </c>
      <c r="D17231" s="295"/>
    </row>
    <row r="17232" spans="1:4" x14ac:dyDescent="0.2">
      <c r="A17232" s="295">
        <v>0.19744729999999999</v>
      </c>
      <c r="B17232" s="295"/>
      <c r="C17232" s="295">
        <v>0.2275932</v>
      </c>
      <c r="D17232" s="295"/>
    </row>
    <row r="17233" spans="1:4" x14ac:dyDescent="0.2">
      <c r="A17233" s="295">
        <v>0.1970633</v>
      </c>
      <c r="B17233" s="295"/>
      <c r="C17233" s="295">
        <v>0.22750100000000001</v>
      </c>
      <c r="D17233" s="295"/>
    </row>
    <row r="17234" spans="1:4" x14ac:dyDescent="0.2">
      <c r="A17234" s="295">
        <v>0.19699069999999999</v>
      </c>
      <c r="B17234" s="295"/>
      <c r="C17234" s="295">
        <v>0.22744700000000001</v>
      </c>
      <c r="D17234" s="295"/>
    </row>
    <row r="17235" spans="1:4" x14ac:dyDescent="0.2">
      <c r="A17235" s="295">
        <v>0.19682140000000001</v>
      </c>
      <c r="B17235" s="295"/>
      <c r="C17235" s="295">
        <v>0.2273934</v>
      </c>
      <c r="D17235" s="295"/>
    </row>
    <row r="17236" spans="1:4" x14ac:dyDescent="0.2">
      <c r="A17236" s="295">
        <v>0.19664999999999999</v>
      </c>
      <c r="B17236" s="295"/>
      <c r="C17236" s="295">
        <v>0.22735469999999999</v>
      </c>
      <c r="D17236" s="295"/>
    </row>
    <row r="17237" spans="1:4" x14ac:dyDescent="0.2">
      <c r="A17237" s="295">
        <v>0.1962401</v>
      </c>
      <c r="B17237" s="295"/>
      <c r="C17237" s="295">
        <v>0.22723570000000001</v>
      </c>
      <c r="D17237" s="295"/>
    </row>
    <row r="17238" spans="1:4" x14ac:dyDescent="0.2">
      <c r="A17238" s="295">
        <v>0.1961946</v>
      </c>
      <c r="B17238" s="295"/>
      <c r="C17238" s="295">
        <v>0.22715399999999999</v>
      </c>
      <c r="D17238" s="295"/>
    </row>
    <row r="17239" spans="1:4" x14ac:dyDescent="0.2">
      <c r="A17239" s="295">
        <v>0.19586809999999999</v>
      </c>
      <c r="B17239" s="295"/>
      <c r="C17239" s="295">
        <v>0.22712860000000001</v>
      </c>
      <c r="D17239" s="295"/>
    </row>
    <row r="17240" spans="1:4" x14ac:dyDescent="0.2">
      <c r="A17240" s="295">
        <v>0.1955655</v>
      </c>
      <c r="B17240" s="295"/>
      <c r="C17240" s="295">
        <v>0.22706390000000001</v>
      </c>
      <c r="D17240" s="295"/>
    </row>
    <row r="17241" spans="1:4" x14ac:dyDescent="0.2">
      <c r="A17241" s="295">
        <v>0.1955337</v>
      </c>
      <c r="B17241" s="295"/>
      <c r="C17241" s="295">
        <v>0.22702220000000001</v>
      </c>
      <c r="D17241" s="295"/>
    </row>
    <row r="17242" spans="1:4" x14ac:dyDescent="0.2">
      <c r="A17242" s="295">
        <v>0.1952805</v>
      </c>
      <c r="B17242" s="295"/>
      <c r="C17242" s="295">
        <v>0.22695989999999999</v>
      </c>
      <c r="D17242" s="295"/>
    </row>
    <row r="17243" spans="1:4" x14ac:dyDescent="0.2">
      <c r="A17243" s="295">
        <v>0.1932104</v>
      </c>
      <c r="B17243" s="295"/>
      <c r="C17243" s="295">
        <v>0.2268319</v>
      </c>
      <c r="D17243" s="295"/>
    </row>
    <row r="17244" spans="1:4" x14ac:dyDescent="0.2">
      <c r="A17244" s="295">
        <v>0.19314219999999999</v>
      </c>
      <c r="B17244" s="295"/>
      <c r="C17244" s="295">
        <v>0.2266832</v>
      </c>
      <c r="D17244" s="295"/>
    </row>
    <row r="17245" spans="1:4" x14ac:dyDescent="0.2">
      <c r="A17245" s="295">
        <v>0.19268389999999999</v>
      </c>
      <c r="B17245" s="295"/>
      <c r="C17245" s="295">
        <v>0.22659399999999999</v>
      </c>
      <c r="D17245" s="295"/>
    </row>
    <row r="17246" spans="1:4" x14ac:dyDescent="0.2">
      <c r="A17246" s="295">
        <v>0.1908994</v>
      </c>
      <c r="B17246" s="295"/>
      <c r="C17246" s="295">
        <v>0.2264834</v>
      </c>
      <c r="D17246" s="295"/>
    </row>
    <row r="17247" spans="1:4" x14ac:dyDescent="0.2">
      <c r="A17247" s="295">
        <v>0.1905085</v>
      </c>
      <c r="B17247" s="295"/>
      <c r="C17247" s="295">
        <v>0.2263087</v>
      </c>
      <c r="D17247" s="295"/>
    </row>
    <row r="17248" spans="1:4" x14ac:dyDescent="0.2">
      <c r="A17248" s="295">
        <v>0.1899026</v>
      </c>
      <c r="B17248" s="295"/>
      <c r="C17248" s="295">
        <v>0.2262564</v>
      </c>
      <c r="D17248" s="295"/>
    </row>
    <row r="17249" spans="1:4" x14ac:dyDescent="0.2">
      <c r="A17249" s="295">
        <v>0.18966420000000001</v>
      </c>
      <c r="B17249" s="295"/>
      <c r="C17249" s="295">
        <v>0.22608629999999999</v>
      </c>
      <c r="D17249" s="295"/>
    </row>
    <row r="17250" spans="1:4" x14ac:dyDescent="0.2">
      <c r="A17250" s="295">
        <v>0.18963740000000001</v>
      </c>
      <c r="B17250" s="295"/>
      <c r="C17250" s="295">
        <v>0.22603380000000001</v>
      </c>
      <c r="D17250" s="295"/>
    </row>
    <row r="17251" spans="1:4" x14ac:dyDescent="0.2">
      <c r="A17251" s="295">
        <v>0.1894091</v>
      </c>
      <c r="B17251" s="295"/>
      <c r="C17251" s="295">
        <v>0.22600799999999999</v>
      </c>
      <c r="D17251" s="295"/>
    </row>
    <row r="17252" spans="1:4" x14ac:dyDescent="0.2">
      <c r="A17252" s="295">
        <v>0.18878990000000001</v>
      </c>
      <c r="B17252" s="295"/>
      <c r="C17252" s="295">
        <v>0.2259312</v>
      </c>
      <c r="D17252" s="295"/>
    </row>
    <row r="17253" spans="1:4" x14ac:dyDescent="0.2">
      <c r="A17253" s="295">
        <v>0.18835869999999999</v>
      </c>
      <c r="B17253" s="295"/>
      <c r="C17253" s="295">
        <v>0.22584170000000001</v>
      </c>
      <c r="D17253" s="295"/>
    </row>
    <row r="17254" spans="1:4" x14ac:dyDescent="0.2">
      <c r="A17254" s="295">
        <v>0.1881717</v>
      </c>
      <c r="B17254" s="295"/>
      <c r="C17254" s="295">
        <v>0.2257642</v>
      </c>
      <c r="D17254" s="295"/>
    </row>
    <row r="17255" spans="1:4" x14ac:dyDescent="0.2">
      <c r="A17255" s="295">
        <v>0.1872916</v>
      </c>
      <c r="B17255" s="295"/>
      <c r="C17255" s="295">
        <v>0.22564480000000001</v>
      </c>
      <c r="D17255" s="295"/>
    </row>
    <row r="17256" spans="1:4" x14ac:dyDescent="0.2">
      <c r="A17256" s="295">
        <v>0.1871845</v>
      </c>
      <c r="B17256" s="295"/>
      <c r="C17256" s="295">
        <v>0.22553039999999999</v>
      </c>
      <c r="D17256" s="295"/>
    </row>
    <row r="17257" spans="1:4" x14ac:dyDescent="0.2">
      <c r="A17257" s="295">
        <v>0.1866621</v>
      </c>
      <c r="B17257" s="295"/>
      <c r="C17257" s="295">
        <v>0.2254554</v>
      </c>
      <c r="D17257" s="295"/>
    </row>
    <row r="17258" spans="1:4" x14ac:dyDescent="0.2">
      <c r="A17258" s="295">
        <v>0.18622430000000001</v>
      </c>
      <c r="B17258" s="295"/>
      <c r="C17258" s="295">
        <v>0.22539000000000001</v>
      </c>
      <c r="D17258" s="295"/>
    </row>
    <row r="17259" spans="1:4" x14ac:dyDescent="0.2">
      <c r="A17259" s="295">
        <v>0.18509210000000001</v>
      </c>
      <c r="B17259" s="295"/>
      <c r="C17259" s="295">
        <v>0.22531190000000001</v>
      </c>
      <c r="D17259" s="295"/>
    </row>
    <row r="17260" spans="1:4" x14ac:dyDescent="0.2">
      <c r="A17260" s="295">
        <v>0.18470839999999999</v>
      </c>
      <c r="B17260" s="295"/>
      <c r="C17260" s="295">
        <v>0.2251814</v>
      </c>
      <c r="D17260" s="295"/>
    </row>
    <row r="17261" spans="1:4" x14ac:dyDescent="0.2">
      <c r="A17261" s="295">
        <v>0.18448100000000001</v>
      </c>
      <c r="B17261" s="295"/>
      <c r="C17261" s="295">
        <v>0.22511680000000001</v>
      </c>
      <c r="D17261" s="295"/>
    </row>
    <row r="17262" spans="1:4" x14ac:dyDescent="0.2">
      <c r="A17262" s="295">
        <v>0.18408959999999999</v>
      </c>
      <c r="B17262" s="295"/>
      <c r="C17262" s="295">
        <v>0.225053</v>
      </c>
      <c r="D17262" s="295"/>
    </row>
    <row r="17263" spans="1:4" x14ac:dyDescent="0.2">
      <c r="A17263" s="295">
        <v>0.1837686</v>
      </c>
      <c r="B17263" s="295"/>
      <c r="C17263" s="295">
        <v>0.22497239999999999</v>
      </c>
      <c r="D17263" s="295"/>
    </row>
    <row r="17264" spans="1:4" x14ac:dyDescent="0.2">
      <c r="A17264" s="295">
        <v>0.18283099999999999</v>
      </c>
      <c r="B17264" s="295"/>
      <c r="C17264" s="295">
        <v>0.22491800000000001</v>
      </c>
      <c r="D17264" s="295"/>
    </row>
    <row r="17265" spans="1:4" x14ac:dyDescent="0.2">
      <c r="A17265" s="295">
        <v>0.18277280000000001</v>
      </c>
      <c r="B17265" s="295"/>
      <c r="C17265" s="295">
        <v>0.224852</v>
      </c>
      <c r="D17265" s="295"/>
    </row>
    <row r="17266" spans="1:4" x14ac:dyDescent="0.2">
      <c r="A17266" s="295">
        <v>0.1826496</v>
      </c>
      <c r="B17266" s="295"/>
      <c r="C17266" s="295">
        <v>0.2247112</v>
      </c>
      <c r="D17266" s="295"/>
    </row>
    <row r="17267" spans="1:4" x14ac:dyDescent="0.2">
      <c r="A17267" s="295">
        <v>0.18184549999999999</v>
      </c>
      <c r="B17267" s="295"/>
      <c r="C17267" s="295">
        <v>0.22466620000000001</v>
      </c>
      <c r="D17267" s="295"/>
    </row>
    <row r="17268" spans="1:4" x14ac:dyDescent="0.2">
      <c r="A17268" s="295">
        <v>0.1802966</v>
      </c>
      <c r="B17268" s="295"/>
      <c r="C17268" s="295">
        <v>0.224577</v>
      </c>
      <c r="D17268" s="295"/>
    </row>
    <row r="17269" spans="1:4" x14ac:dyDescent="0.2">
      <c r="A17269" s="295">
        <v>0.17976610000000001</v>
      </c>
      <c r="B17269" s="295"/>
      <c r="C17269" s="295">
        <v>0.22453149999999999</v>
      </c>
      <c r="D17269" s="295"/>
    </row>
    <row r="17270" spans="1:4" x14ac:dyDescent="0.2">
      <c r="A17270" s="295">
        <v>0.17905080000000001</v>
      </c>
      <c r="B17270" s="295"/>
      <c r="C17270" s="295">
        <v>0.2244466</v>
      </c>
      <c r="D17270" s="295"/>
    </row>
    <row r="17271" spans="1:4" x14ac:dyDescent="0.2">
      <c r="A17271" s="295">
        <v>0.17868519999999999</v>
      </c>
      <c r="B17271" s="295"/>
      <c r="C17271" s="295">
        <v>0.22444149999999999</v>
      </c>
      <c r="D17271" s="295"/>
    </row>
    <row r="17272" spans="1:4" x14ac:dyDescent="0.2">
      <c r="A17272" s="295">
        <v>0.17863589999999999</v>
      </c>
      <c r="B17272" s="295"/>
      <c r="C17272" s="295">
        <v>0.22437750000000001</v>
      </c>
      <c r="D17272" s="295"/>
    </row>
    <row r="17273" spans="1:4" x14ac:dyDescent="0.2">
      <c r="A17273" s="295">
        <v>0.1781585</v>
      </c>
      <c r="B17273" s="295"/>
      <c r="C17273" s="295">
        <v>0.22437609999999999</v>
      </c>
      <c r="D17273" s="295"/>
    </row>
    <row r="17274" spans="1:4" x14ac:dyDescent="0.2">
      <c r="A17274" s="295">
        <v>0.17785809999999999</v>
      </c>
      <c r="B17274" s="295"/>
      <c r="C17274" s="295">
        <v>0.2242557</v>
      </c>
      <c r="D17274" s="295"/>
    </row>
    <row r="17275" spans="1:4" x14ac:dyDescent="0.2">
      <c r="A17275" s="295">
        <v>0.17772669999999999</v>
      </c>
      <c r="B17275" s="295"/>
      <c r="C17275" s="295">
        <v>0.22420670000000001</v>
      </c>
      <c r="D17275" s="295"/>
    </row>
    <row r="17276" spans="1:4" x14ac:dyDescent="0.2">
      <c r="A17276" s="295">
        <v>0.1772667</v>
      </c>
      <c r="B17276" s="295"/>
      <c r="C17276" s="295">
        <v>0.22417409999999999</v>
      </c>
      <c r="D17276" s="295"/>
    </row>
    <row r="17277" spans="1:4" x14ac:dyDescent="0.2">
      <c r="A17277" s="295">
        <v>0.17667540000000001</v>
      </c>
      <c r="B17277" s="295"/>
      <c r="C17277" s="295">
        <v>0.22402169999999999</v>
      </c>
      <c r="D17277" s="295"/>
    </row>
    <row r="17278" spans="1:4" x14ac:dyDescent="0.2">
      <c r="A17278" s="295">
        <v>0.17660970000000001</v>
      </c>
      <c r="B17278" s="295"/>
      <c r="C17278" s="295">
        <v>0.22399659999999999</v>
      </c>
      <c r="D17278" s="295"/>
    </row>
    <row r="17279" spans="1:4" x14ac:dyDescent="0.2">
      <c r="A17279" s="295">
        <v>0.1764783</v>
      </c>
      <c r="B17279" s="295"/>
      <c r="C17279" s="295">
        <v>0.2239641</v>
      </c>
      <c r="D17279" s="295"/>
    </row>
    <row r="17280" spans="1:4" x14ac:dyDescent="0.2">
      <c r="A17280" s="295">
        <v>0.17601839999999999</v>
      </c>
      <c r="B17280" s="295"/>
      <c r="C17280" s="295">
        <v>0.22388269999999999</v>
      </c>
      <c r="D17280" s="295"/>
    </row>
    <row r="17281" spans="1:4" x14ac:dyDescent="0.2">
      <c r="A17281" s="295">
        <v>0.17595269999999999</v>
      </c>
      <c r="B17281" s="295"/>
      <c r="C17281" s="295">
        <v>0.22381290000000001</v>
      </c>
      <c r="D17281" s="295"/>
    </row>
    <row r="17282" spans="1:4" x14ac:dyDescent="0.2">
      <c r="A17282" s="295">
        <v>0.17426410000000001</v>
      </c>
      <c r="B17282" s="295"/>
      <c r="C17282" s="295">
        <v>0.22378619999999999</v>
      </c>
      <c r="D17282" s="295"/>
    </row>
    <row r="17283" spans="1:4" x14ac:dyDescent="0.2">
      <c r="A17283" s="295">
        <v>0.17293030000000001</v>
      </c>
      <c r="B17283" s="295"/>
      <c r="C17283" s="295">
        <v>0.22377259999999999</v>
      </c>
      <c r="D17283" s="295"/>
    </row>
    <row r="17284" spans="1:4" x14ac:dyDescent="0.2">
      <c r="A17284" s="295">
        <v>0.17231959999999999</v>
      </c>
      <c r="B17284" s="295"/>
      <c r="C17284" s="295">
        <v>0.22368969999999999</v>
      </c>
      <c r="D17284" s="295"/>
    </row>
    <row r="17285" spans="1:4" x14ac:dyDescent="0.2">
      <c r="A17285" s="295">
        <v>0.17189789999999999</v>
      </c>
      <c r="B17285" s="295"/>
      <c r="C17285" s="295">
        <v>0.22365930000000001</v>
      </c>
      <c r="D17285" s="295"/>
    </row>
    <row r="17286" spans="1:4" x14ac:dyDescent="0.2">
      <c r="A17286" s="295">
        <v>0.1715709</v>
      </c>
      <c r="B17286" s="295"/>
      <c r="C17286" s="295">
        <v>0.22360050000000001</v>
      </c>
      <c r="D17286" s="295"/>
    </row>
    <row r="17287" spans="1:4" x14ac:dyDescent="0.2">
      <c r="A17287" s="295">
        <v>0.17061599999999999</v>
      </c>
      <c r="B17287" s="295"/>
      <c r="C17287" s="295">
        <v>0.22354750000000001</v>
      </c>
      <c r="D17287" s="295"/>
    </row>
    <row r="17288" spans="1:4" x14ac:dyDescent="0.2">
      <c r="A17288" s="295">
        <v>0.17017350000000001</v>
      </c>
      <c r="B17288" s="295"/>
      <c r="C17288" s="295">
        <v>0.22354460000000001</v>
      </c>
      <c r="D17288" s="295"/>
    </row>
    <row r="17289" spans="1:4" x14ac:dyDescent="0.2">
      <c r="A17289" s="295">
        <v>0.1697333</v>
      </c>
      <c r="B17289" s="295"/>
      <c r="C17289" s="295">
        <v>0.2235065</v>
      </c>
      <c r="D17289" s="295"/>
    </row>
    <row r="17290" spans="1:4" x14ac:dyDescent="0.2">
      <c r="A17290" s="295">
        <v>0.16929959999999999</v>
      </c>
      <c r="B17290" s="295"/>
      <c r="C17290" s="295">
        <v>0.22343550000000001</v>
      </c>
      <c r="D17290" s="295"/>
    </row>
    <row r="17291" spans="1:4" x14ac:dyDescent="0.2">
      <c r="A17291" s="295">
        <v>0.1690488</v>
      </c>
      <c r="B17291" s="295"/>
      <c r="C17291" s="295">
        <v>0.22342039999999999</v>
      </c>
      <c r="D17291" s="295"/>
    </row>
    <row r="17292" spans="1:4" x14ac:dyDescent="0.2">
      <c r="A17292" s="295">
        <v>0.1689658</v>
      </c>
      <c r="B17292" s="295"/>
      <c r="C17292" s="295">
        <v>0.2232866</v>
      </c>
      <c r="D17292" s="295"/>
    </row>
    <row r="17293" spans="1:4" x14ac:dyDescent="0.2">
      <c r="A17293" s="295">
        <v>0.16773360000000001</v>
      </c>
      <c r="B17293" s="295"/>
      <c r="C17293" s="295">
        <v>0.22323370000000001</v>
      </c>
      <c r="D17293" s="295"/>
    </row>
    <row r="17294" spans="1:4" x14ac:dyDescent="0.2">
      <c r="A17294" s="295">
        <v>0.1676542</v>
      </c>
      <c r="B17294" s="295"/>
      <c r="C17294" s="295">
        <v>0.22323290000000001</v>
      </c>
      <c r="D17294" s="295"/>
    </row>
    <row r="17295" spans="1:4" x14ac:dyDescent="0.2">
      <c r="A17295" s="295">
        <v>0.16736110000000001</v>
      </c>
      <c r="B17295" s="295"/>
      <c r="C17295" s="295">
        <v>0.2231533</v>
      </c>
      <c r="D17295" s="295"/>
    </row>
    <row r="17296" spans="1:4" x14ac:dyDescent="0.2">
      <c r="A17296" s="295">
        <v>0.1672621</v>
      </c>
      <c r="B17296" s="295"/>
      <c r="C17296" s="295">
        <v>0.22309229999999999</v>
      </c>
      <c r="D17296" s="295"/>
    </row>
    <row r="17297" spans="1:4" x14ac:dyDescent="0.2">
      <c r="A17297" s="295">
        <v>0.16693769999999999</v>
      </c>
      <c r="B17297" s="295"/>
      <c r="C17297" s="295">
        <v>0.2230907</v>
      </c>
      <c r="D17297" s="295"/>
    </row>
    <row r="17298" spans="1:4" x14ac:dyDescent="0.2">
      <c r="A17298" s="295">
        <v>0.1668057</v>
      </c>
      <c r="B17298" s="295"/>
      <c r="C17298" s="295">
        <v>0.22302640000000001</v>
      </c>
      <c r="D17298" s="295"/>
    </row>
    <row r="17299" spans="1:4" x14ac:dyDescent="0.2">
      <c r="A17299" s="295">
        <v>0.16672149999999999</v>
      </c>
      <c r="B17299" s="295"/>
      <c r="C17299" s="295">
        <v>0.22296489999999999</v>
      </c>
      <c r="D17299" s="295"/>
    </row>
    <row r="17300" spans="1:4" x14ac:dyDescent="0.2">
      <c r="A17300" s="295">
        <v>0.16668859999999999</v>
      </c>
      <c r="B17300" s="295"/>
      <c r="C17300" s="295">
        <v>0.22286020000000001</v>
      </c>
      <c r="D17300" s="295"/>
    </row>
    <row r="17301" spans="1:4" x14ac:dyDescent="0.2">
      <c r="A17301" s="295">
        <v>0.16662080000000001</v>
      </c>
      <c r="B17301" s="295"/>
      <c r="C17301" s="295">
        <v>0.22283720000000001</v>
      </c>
      <c r="D17301" s="295"/>
    </row>
    <row r="17302" spans="1:4" x14ac:dyDescent="0.2">
      <c r="A17302" s="295">
        <v>0.1664889</v>
      </c>
      <c r="B17302" s="295"/>
      <c r="C17302" s="295">
        <v>0.2227035</v>
      </c>
      <c r="D17302" s="295"/>
    </row>
    <row r="17303" spans="1:4" x14ac:dyDescent="0.2">
      <c r="A17303" s="295">
        <v>0.1663753</v>
      </c>
      <c r="B17303" s="295"/>
      <c r="C17303" s="295">
        <v>0.2227025</v>
      </c>
      <c r="D17303" s="295"/>
    </row>
    <row r="17304" spans="1:4" x14ac:dyDescent="0.2">
      <c r="A17304" s="295">
        <v>0.16610269999999999</v>
      </c>
      <c r="B17304" s="295"/>
      <c r="C17304" s="295">
        <v>0.22261639999999999</v>
      </c>
      <c r="D17304" s="295"/>
    </row>
    <row r="17305" spans="1:4" x14ac:dyDescent="0.2">
      <c r="A17305" s="295">
        <v>0.16598840000000001</v>
      </c>
      <c r="B17305" s="295"/>
      <c r="C17305" s="295">
        <v>0.22255240000000001</v>
      </c>
      <c r="D17305" s="295"/>
    </row>
    <row r="17306" spans="1:4" x14ac:dyDescent="0.2">
      <c r="A17306" s="295">
        <v>0.16569829999999999</v>
      </c>
      <c r="B17306" s="295"/>
      <c r="C17306" s="295">
        <v>0.2225365</v>
      </c>
      <c r="D17306" s="295"/>
    </row>
    <row r="17307" spans="1:4" x14ac:dyDescent="0.2">
      <c r="A17307" s="295">
        <v>0.16559260000000001</v>
      </c>
      <c r="B17307" s="295"/>
      <c r="C17307" s="295">
        <v>0.22250339999999999</v>
      </c>
      <c r="D17307" s="295"/>
    </row>
    <row r="17308" spans="1:4" x14ac:dyDescent="0.2">
      <c r="A17308" s="295">
        <v>0.16527410000000001</v>
      </c>
      <c r="B17308" s="295"/>
      <c r="C17308" s="295">
        <v>0.2223629</v>
      </c>
      <c r="D17308" s="295"/>
    </row>
    <row r="17309" spans="1:4" x14ac:dyDescent="0.2">
      <c r="A17309" s="295">
        <v>0.16516230000000001</v>
      </c>
      <c r="B17309" s="295"/>
      <c r="C17309" s="295">
        <v>0.22233059999999999</v>
      </c>
      <c r="D17309" s="295"/>
    </row>
    <row r="17310" spans="1:4" x14ac:dyDescent="0.2">
      <c r="A17310" s="295">
        <v>0.16433980000000001</v>
      </c>
      <c r="B17310" s="295"/>
      <c r="C17310" s="295">
        <v>0.2223223</v>
      </c>
      <c r="D17310" s="295"/>
    </row>
    <row r="17311" spans="1:4" x14ac:dyDescent="0.2">
      <c r="A17311" s="295">
        <v>0.1642728</v>
      </c>
      <c r="B17311" s="295"/>
      <c r="C17311" s="295">
        <v>0.22228149999999999</v>
      </c>
      <c r="D17311" s="295"/>
    </row>
    <row r="17312" spans="1:4" x14ac:dyDescent="0.2">
      <c r="A17312" s="295">
        <v>0.16325039999999999</v>
      </c>
      <c r="B17312" s="295"/>
      <c r="C17312" s="295">
        <v>0.22224730000000001</v>
      </c>
      <c r="D17312" s="295"/>
    </row>
    <row r="17313" spans="1:4" x14ac:dyDescent="0.2">
      <c r="A17313" s="295">
        <v>0.1621939</v>
      </c>
      <c r="B17313" s="295"/>
      <c r="C17313" s="295">
        <v>0.22221369999999999</v>
      </c>
      <c r="D17313" s="295"/>
    </row>
    <row r="17314" spans="1:4" x14ac:dyDescent="0.2">
      <c r="A17314" s="295">
        <v>0.16192090000000001</v>
      </c>
      <c r="B17314" s="295"/>
      <c r="C17314" s="295">
        <v>0.22216830000000001</v>
      </c>
      <c r="D17314" s="295"/>
    </row>
    <row r="17315" spans="1:4" x14ac:dyDescent="0.2">
      <c r="A17315" s="295">
        <v>0.16120689999999999</v>
      </c>
      <c r="B17315" s="295"/>
      <c r="C17315" s="295">
        <v>0.22204470000000001</v>
      </c>
      <c r="D17315" s="295"/>
    </row>
    <row r="17316" spans="1:4" x14ac:dyDescent="0.2">
      <c r="A17316" s="295">
        <v>0.1611399</v>
      </c>
      <c r="B17316" s="295"/>
      <c r="C17316" s="295">
        <v>0.22202559999999999</v>
      </c>
      <c r="D17316" s="295"/>
    </row>
    <row r="17317" spans="1:4" x14ac:dyDescent="0.2">
      <c r="A17317" s="295">
        <v>0.16073170000000001</v>
      </c>
      <c r="B17317" s="295"/>
      <c r="C17317" s="295">
        <v>0.22194439999999999</v>
      </c>
      <c r="D17317" s="295"/>
    </row>
    <row r="17318" spans="1:4" x14ac:dyDescent="0.2">
      <c r="A17318" s="295">
        <v>0.16035759999999999</v>
      </c>
      <c r="B17318" s="295"/>
      <c r="C17318" s="295">
        <v>0.22187860000000001</v>
      </c>
      <c r="D17318" s="295"/>
    </row>
    <row r="17319" spans="1:4" x14ac:dyDescent="0.2">
      <c r="A17319" s="295">
        <v>0.16001770000000001</v>
      </c>
      <c r="B17319" s="295"/>
      <c r="C17319" s="295">
        <v>0.2218157</v>
      </c>
      <c r="D17319" s="295"/>
    </row>
    <row r="17320" spans="1:4" x14ac:dyDescent="0.2">
      <c r="A17320" s="295">
        <v>0.15923670000000001</v>
      </c>
      <c r="B17320" s="295"/>
      <c r="C17320" s="295">
        <v>0.2217652</v>
      </c>
      <c r="D17320" s="295"/>
    </row>
    <row r="17321" spans="1:4" x14ac:dyDescent="0.2">
      <c r="A17321" s="295">
        <v>0.15889929999999999</v>
      </c>
      <c r="B17321" s="295"/>
      <c r="C17321" s="295">
        <v>0.2217297</v>
      </c>
      <c r="D17321" s="295"/>
    </row>
    <row r="17322" spans="1:4" x14ac:dyDescent="0.2">
      <c r="A17322" s="295">
        <v>0.15825600000000001</v>
      </c>
      <c r="B17322" s="295"/>
      <c r="C17322" s="295">
        <v>0.22168189999999999</v>
      </c>
      <c r="D17322" s="295"/>
    </row>
    <row r="17323" spans="1:4" x14ac:dyDescent="0.2">
      <c r="A17323" s="295">
        <v>0.15815489999999999</v>
      </c>
      <c r="B17323" s="295"/>
      <c r="C17323" s="295">
        <v>0.22162680000000001</v>
      </c>
      <c r="D17323" s="295"/>
    </row>
    <row r="17324" spans="1:4" x14ac:dyDescent="0.2">
      <c r="A17324" s="295">
        <v>0.15747749999999999</v>
      </c>
      <c r="B17324" s="295"/>
      <c r="C17324" s="295">
        <v>0.22160260000000001</v>
      </c>
      <c r="D17324" s="295"/>
    </row>
    <row r="17325" spans="1:4" x14ac:dyDescent="0.2">
      <c r="A17325" s="295">
        <v>0.15737770000000001</v>
      </c>
      <c r="B17325" s="295"/>
      <c r="C17325" s="295">
        <v>0.22154879999999999</v>
      </c>
      <c r="D17325" s="295"/>
    </row>
    <row r="17326" spans="1:4" x14ac:dyDescent="0.2">
      <c r="A17326" s="295">
        <v>0.15694050000000001</v>
      </c>
      <c r="B17326" s="295"/>
      <c r="C17326" s="295">
        <v>0.2215345</v>
      </c>
      <c r="D17326" s="295"/>
    </row>
    <row r="17327" spans="1:4" x14ac:dyDescent="0.2">
      <c r="A17327" s="295">
        <v>0.15680649999999999</v>
      </c>
      <c r="B17327" s="295"/>
      <c r="C17327" s="295">
        <v>0.2214189</v>
      </c>
      <c r="D17327" s="295"/>
    </row>
    <row r="17328" spans="1:4" x14ac:dyDescent="0.2">
      <c r="A17328" s="295">
        <v>0.1558852</v>
      </c>
      <c r="B17328" s="295"/>
      <c r="C17328" s="295">
        <v>0.2213822</v>
      </c>
      <c r="D17328" s="295"/>
    </row>
    <row r="17329" spans="1:4" x14ac:dyDescent="0.2">
      <c r="A17329" s="295">
        <v>0.15544160000000001</v>
      </c>
      <c r="B17329" s="295"/>
      <c r="C17329" s="295">
        <v>0.22125410000000001</v>
      </c>
      <c r="D17329" s="295"/>
    </row>
    <row r="17330" spans="1:4" x14ac:dyDescent="0.2">
      <c r="A17330" s="295">
        <v>0.1553746</v>
      </c>
      <c r="B17330" s="295"/>
      <c r="C17330" s="295">
        <v>0.22122929999999999</v>
      </c>
      <c r="D17330" s="295"/>
    </row>
    <row r="17331" spans="1:4" x14ac:dyDescent="0.2">
      <c r="A17331" s="295">
        <v>0.15517239999999999</v>
      </c>
      <c r="B17331" s="295"/>
      <c r="C17331" s="295">
        <v>0.22111459999999999</v>
      </c>
      <c r="D17331" s="295"/>
    </row>
    <row r="17332" spans="1:4" x14ac:dyDescent="0.2">
      <c r="A17332" s="295">
        <v>0.15496770000000001</v>
      </c>
      <c r="B17332" s="295"/>
      <c r="C17332" s="295">
        <v>0.2210307</v>
      </c>
      <c r="D17332" s="295"/>
    </row>
    <row r="17333" spans="1:4" x14ac:dyDescent="0.2">
      <c r="A17333" s="295">
        <v>0.15483250000000001</v>
      </c>
      <c r="B17333" s="295"/>
      <c r="C17333" s="295">
        <v>0.22083929999999999</v>
      </c>
      <c r="D17333" s="295"/>
    </row>
    <row r="17334" spans="1:4" x14ac:dyDescent="0.2">
      <c r="A17334" s="295">
        <v>0.15435860000000001</v>
      </c>
      <c r="B17334" s="295"/>
      <c r="C17334" s="295">
        <v>0.22080379999999999</v>
      </c>
      <c r="D17334" s="295"/>
    </row>
    <row r="17335" spans="1:4" x14ac:dyDescent="0.2">
      <c r="A17335" s="295">
        <v>0.1537153</v>
      </c>
      <c r="B17335" s="295"/>
      <c r="C17335" s="295">
        <v>0.22078900000000001</v>
      </c>
      <c r="D17335" s="295"/>
    </row>
    <row r="17336" spans="1:4" x14ac:dyDescent="0.2">
      <c r="A17336" s="295">
        <v>0.14228930000000001</v>
      </c>
      <c r="B17336" s="295"/>
      <c r="C17336" s="295">
        <v>0.22065290000000001</v>
      </c>
      <c r="D17336" s="295"/>
    </row>
    <row r="17337" spans="1:4" x14ac:dyDescent="0.2">
      <c r="A17337" s="295">
        <v>0</v>
      </c>
      <c r="B17337" s="295"/>
      <c r="C17337" s="295">
        <v>0.22062880000000001</v>
      </c>
      <c r="D17337" s="295"/>
    </row>
    <row r="17338" spans="1:4" x14ac:dyDescent="0.2">
      <c r="A17338" s="295">
        <v>0</v>
      </c>
      <c r="B17338" s="295"/>
      <c r="C17338" s="295">
        <v>0.22061929999999999</v>
      </c>
      <c r="D17338" s="295"/>
    </row>
    <row r="17339" spans="1:4" x14ac:dyDescent="0.2">
      <c r="A17339" s="295">
        <v>0</v>
      </c>
      <c r="B17339" s="295"/>
      <c r="C17339" s="295">
        <v>0.22052579999999999</v>
      </c>
      <c r="D17339" s="295"/>
    </row>
    <row r="17340" spans="1:4" x14ac:dyDescent="0.2">
      <c r="A17340" s="295">
        <v>0</v>
      </c>
      <c r="B17340" s="295"/>
      <c r="C17340" s="295">
        <v>0.2204615</v>
      </c>
      <c r="D17340" s="295"/>
    </row>
    <row r="17341" spans="1:4" x14ac:dyDescent="0.2">
      <c r="A17341" s="295">
        <v>0</v>
      </c>
      <c r="B17341" s="295"/>
      <c r="C17341" s="295">
        <v>0.220331</v>
      </c>
      <c r="D17341" s="295"/>
    </row>
    <row r="17342" spans="1:4" x14ac:dyDescent="0.2">
      <c r="A17342" s="295">
        <v>0</v>
      </c>
      <c r="B17342" s="295"/>
      <c r="C17342" s="295">
        <v>0.2202315</v>
      </c>
      <c r="D17342" s="295"/>
    </row>
    <row r="17343" spans="1:4" x14ac:dyDescent="0.2">
      <c r="A17343" s="295">
        <v>0</v>
      </c>
      <c r="B17343" s="295"/>
      <c r="C17343" s="295">
        <v>0.2201302</v>
      </c>
      <c r="D17343" s="295"/>
    </row>
    <row r="17344" spans="1:4" x14ac:dyDescent="0.2">
      <c r="A17344" s="295">
        <v>0</v>
      </c>
      <c r="B17344" s="295"/>
      <c r="C17344" s="295">
        <v>0.22000310000000001</v>
      </c>
      <c r="D17344" s="295"/>
    </row>
    <row r="17345" spans="1:4" x14ac:dyDescent="0.2">
      <c r="A17345" s="295">
        <v>0</v>
      </c>
      <c r="B17345" s="295"/>
      <c r="C17345" s="295">
        <v>0.2199555</v>
      </c>
      <c r="D17345" s="295"/>
    </row>
    <row r="17346" spans="1:4" x14ac:dyDescent="0.2">
      <c r="A17346" s="295">
        <v>0</v>
      </c>
      <c r="B17346" s="295"/>
      <c r="C17346" s="295">
        <v>0.21985440000000001</v>
      </c>
      <c r="D17346" s="295"/>
    </row>
    <row r="17347" spans="1:4" x14ac:dyDescent="0.2">
      <c r="A17347" s="295">
        <v>0</v>
      </c>
      <c r="B17347" s="295"/>
      <c r="C17347" s="295">
        <v>0.21983929999999999</v>
      </c>
      <c r="D17347" s="295"/>
    </row>
    <row r="17348" spans="1:4" x14ac:dyDescent="0.2">
      <c r="A17348" s="295">
        <v>0</v>
      </c>
      <c r="B17348" s="295"/>
      <c r="C17348" s="295">
        <v>0.2198309</v>
      </c>
      <c r="D17348" s="295"/>
    </row>
    <row r="17349" spans="1:4" x14ac:dyDescent="0.2">
      <c r="A17349" s="295">
        <v>0</v>
      </c>
      <c r="B17349" s="295"/>
      <c r="C17349" s="295">
        <v>0.21972430000000001</v>
      </c>
      <c r="D17349" s="295"/>
    </row>
    <row r="17350" spans="1:4" x14ac:dyDescent="0.2">
      <c r="A17350" s="295">
        <v>0</v>
      </c>
      <c r="B17350" s="295"/>
      <c r="C17350" s="295">
        <v>0.21967829999999999</v>
      </c>
      <c r="D17350" s="295"/>
    </row>
    <row r="17351" spans="1:4" x14ac:dyDescent="0.2">
      <c r="A17351" s="295">
        <v>0</v>
      </c>
      <c r="B17351" s="295"/>
      <c r="C17351" s="295">
        <v>0.21953800000000001</v>
      </c>
      <c r="D17351" s="295"/>
    </row>
    <row r="17352" spans="1:4" x14ac:dyDescent="0.2">
      <c r="A17352" s="295">
        <v>0</v>
      </c>
      <c r="B17352" s="295"/>
      <c r="C17352" s="295">
        <v>0.2194748</v>
      </c>
      <c r="D17352" s="295"/>
    </row>
    <row r="17353" spans="1:4" x14ac:dyDescent="0.2">
      <c r="A17353" s="295">
        <v>0</v>
      </c>
      <c r="B17353" s="295"/>
      <c r="C17353" s="295">
        <v>0.21942700000000001</v>
      </c>
      <c r="D17353" s="295"/>
    </row>
    <row r="17354" spans="1:4" x14ac:dyDescent="0.2">
      <c r="A17354" s="295">
        <v>0</v>
      </c>
      <c r="B17354" s="295"/>
      <c r="C17354" s="295">
        <v>0.2192878</v>
      </c>
      <c r="D17354" s="295"/>
    </row>
    <row r="17355" spans="1:4" x14ac:dyDescent="0.2">
      <c r="A17355" s="295">
        <v>0</v>
      </c>
      <c r="B17355" s="295"/>
      <c r="C17355" s="295">
        <v>0.21909619999999999</v>
      </c>
      <c r="D17355" s="295"/>
    </row>
    <row r="17356" spans="1:4" x14ac:dyDescent="0.2">
      <c r="A17356" s="295">
        <v>0</v>
      </c>
      <c r="B17356" s="295"/>
      <c r="C17356" s="295">
        <v>0.2190156</v>
      </c>
      <c r="D17356" s="295"/>
    </row>
    <row r="17357" spans="1:4" x14ac:dyDescent="0.2">
      <c r="A17357" s="295">
        <v>0</v>
      </c>
      <c r="B17357" s="295"/>
      <c r="C17357" s="295">
        <v>0.21896479999999999</v>
      </c>
      <c r="D17357" s="295"/>
    </row>
    <row r="17358" spans="1:4" x14ac:dyDescent="0.2">
      <c r="A17358" s="295">
        <v>0</v>
      </c>
      <c r="B17358" s="295"/>
      <c r="C17358" s="295">
        <v>0.218917</v>
      </c>
      <c r="D17358" s="295"/>
    </row>
    <row r="17359" spans="1:4" x14ac:dyDescent="0.2">
      <c r="A17359" s="295">
        <v>0</v>
      </c>
      <c r="B17359" s="295"/>
      <c r="C17359" s="295">
        <v>0.2188379</v>
      </c>
      <c r="D17359" s="295"/>
    </row>
    <row r="17360" spans="1:4" x14ac:dyDescent="0.2">
      <c r="A17360" s="295">
        <v>0</v>
      </c>
      <c r="B17360" s="295"/>
      <c r="C17360" s="295">
        <v>0.2187423</v>
      </c>
      <c r="D17360" s="295"/>
    </row>
    <row r="17361" spans="1:4" x14ac:dyDescent="0.2">
      <c r="A17361" s="295">
        <v>0</v>
      </c>
      <c r="B17361" s="295"/>
      <c r="C17361" s="295">
        <v>0.21862870000000001</v>
      </c>
      <c r="D17361" s="295"/>
    </row>
    <row r="17362" spans="1:4" x14ac:dyDescent="0.2">
      <c r="A17362" s="295">
        <v>0</v>
      </c>
      <c r="B17362" s="295"/>
      <c r="C17362" s="295">
        <v>0.21857789999999999</v>
      </c>
      <c r="D17362" s="295"/>
    </row>
    <row r="17363" spans="1:4" x14ac:dyDescent="0.2">
      <c r="A17363" s="295">
        <v>0</v>
      </c>
      <c r="B17363" s="295"/>
      <c r="C17363" s="295">
        <v>0.2185445</v>
      </c>
      <c r="D17363" s="295"/>
    </row>
    <row r="17364" spans="1:4" x14ac:dyDescent="0.2">
      <c r="A17364" s="295">
        <v>0</v>
      </c>
      <c r="B17364" s="295"/>
      <c r="C17364" s="295">
        <v>0.21852920000000001</v>
      </c>
      <c r="D17364" s="295"/>
    </row>
    <row r="17365" spans="1:4" x14ac:dyDescent="0.2">
      <c r="A17365" s="295">
        <v>0</v>
      </c>
      <c r="B17365" s="295"/>
      <c r="C17365" s="295">
        <v>0.2183389</v>
      </c>
      <c r="D17365" s="295"/>
    </row>
    <row r="17366" spans="1:4" x14ac:dyDescent="0.2">
      <c r="A17366" s="295">
        <v>0</v>
      </c>
      <c r="B17366" s="295"/>
      <c r="C17366" s="295">
        <v>0.21830459999999999</v>
      </c>
      <c r="D17366" s="295"/>
    </row>
    <row r="17367" spans="1:4" x14ac:dyDescent="0.2">
      <c r="A17367" s="295">
        <v>0</v>
      </c>
      <c r="B17367" s="295"/>
      <c r="C17367" s="295">
        <v>0.21820600000000001</v>
      </c>
      <c r="D17367" s="295"/>
    </row>
    <row r="17368" spans="1:4" x14ac:dyDescent="0.2">
      <c r="A17368" s="295">
        <v>0</v>
      </c>
      <c r="B17368" s="295"/>
      <c r="C17368" s="295">
        <v>0.21810660000000001</v>
      </c>
      <c r="D17368" s="295"/>
    </row>
    <row r="17369" spans="1:4" x14ac:dyDescent="0.2">
      <c r="A17369" s="295">
        <v>0</v>
      </c>
      <c r="B17369" s="295"/>
      <c r="C17369" s="295">
        <v>0.217998</v>
      </c>
      <c r="D17369" s="295"/>
    </row>
    <row r="17370" spans="1:4" x14ac:dyDescent="0.2">
      <c r="A17370" s="295">
        <v>0</v>
      </c>
      <c r="B17370" s="295"/>
      <c r="C17370" s="295">
        <v>0.21791679999999999</v>
      </c>
      <c r="D17370" s="295"/>
    </row>
    <row r="17371" spans="1:4" x14ac:dyDescent="0.2">
      <c r="A17371" s="295">
        <v>0</v>
      </c>
      <c r="B17371" s="295"/>
      <c r="C17371" s="295">
        <v>0.21775240000000001</v>
      </c>
      <c r="D17371" s="295"/>
    </row>
    <row r="17372" spans="1:4" x14ac:dyDescent="0.2">
      <c r="A17372" s="295">
        <v>0</v>
      </c>
      <c r="B17372" s="295"/>
      <c r="C17372" s="295">
        <v>0.2177037</v>
      </c>
      <c r="D17372" s="295"/>
    </row>
    <row r="17373" spans="1:4" x14ac:dyDescent="0.2">
      <c r="A17373" s="295">
        <v>0</v>
      </c>
      <c r="B17373" s="295"/>
      <c r="C17373" s="295">
        <v>0.21759490000000001</v>
      </c>
      <c r="D17373" s="295"/>
    </row>
    <row r="17374" spans="1:4" x14ac:dyDescent="0.2">
      <c r="A17374" s="295">
        <v>0</v>
      </c>
      <c r="B17374" s="295"/>
      <c r="C17374" s="295">
        <v>0.2175908</v>
      </c>
      <c r="D17374" s="295"/>
    </row>
    <row r="17375" spans="1:4" x14ac:dyDescent="0.2">
      <c r="A17375" s="295">
        <v>0</v>
      </c>
      <c r="B17375" s="295"/>
      <c r="C17375" s="295">
        <v>0.21748490000000001</v>
      </c>
      <c r="D17375" s="295"/>
    </row>
    <row r="17376" spans="1:4" x14ac:dyDescent="0.2">
      <c r="A17376" s="295">
        <v>0</v>
      </c>
      <c r="B17376" s="295"/>
      <c r="C17376" s="295">
        <v>0.21740190000000001</v>
      </c>
      <c r="D17376" s="295"/>
    </row>
    <row r="17377" spans="1:4" x14ac:dyDescent="0.2">
      <c r="A17377" s="295">
        <v>0</v>
      </c>
      <c r="B17377" s="295"/>
      <c r="C17377" s="295">
        <v>0.21729039999999999</v>
      </c>
      <c r="D17377" s="295"/>
    </row>
    <row r="17378" spans="1:4" x14ac:dyDescent="0.2">
      <c r="A17378" s="295">
        <v>0</v>
      </c>
      <c r="B17378" s="295"/>
      <c r="C17378" s="295">
        <v>0.2172538</v>
      </c>
      <c r="D17378" s="295"/>
    </row>
    <row r="17379" spans="1:4" x14ac:dyDescent="0.2">
      <c r="A17379" s="295">
        <v>0</v>
      </c>
      <c r="B17379" s="295"/>
      <c r="C17379" s="295">
        <v>0.2171891</v>
      </c>
      <c r="D17379" s="295"/>
    </row>
    <row r="17380" spans="1:4" x14ac:dyDescent="0.2">
      <c r="A17380" s="295">
        <v>0</v>
      </c>
      <c r="B17380" s="295"/>
      <c r="C17380" s="295">
        <v>0.21710769999999999</v>
      </c>
      <c r="D17380" s="295"/>
    </row>
    <row r="17381" spans="1:4" x14ac:dyDescent="0.2">
      <c r="A17381" s="295">
        <v>0</v>
      </c>
      <c r="B17381" s="295"/>
      <c r="C17381" s="295">
        <v>0.21684200000000001</v>
      </c>
      <c r="D17381" s="295"/>
    </row>
    <row r="17382" spans="1:4" x14ac:dyDescent="0.2">
      <c r="A17382" s="295">
        <v>0</v>
      </c>
      <c r="B17382" s="295"/>
      <c r="C17382" s="295">
        <v>0.21671489999999999</v>
      </c>
      <c r="D17382" s="295"/>
    </row>
    <row r="17383" spans="1:4" x14ac:dyDescent="0.2">
      <c r="A17383" s="295">
        <v>0</v>
      </c>
      <c r="B17383" s="295"/>
      <c r="C17383" s="295">
        <v>0.21660370000000001</v>
      </c>
      <c r="D17383" s="295"/>
    </row>
    <row r="17384" spans="1:4" x14ac:dyDescent="0.2">
      <c r="A17384" s="295">
        <v>0</v>
      </c>
      <c r="B17384" s="295"/>
      <c r="C17384" s="295">
        <v>0.21651770000000001</v>
      </c>
      <c r="D17384" s="295"/>
    </row>
    <row r="17385" spans="1:4" x14ac:dyDescent="0.2">
      <c r="A17385" s="295">
        <v>0</v>
      </c>
      <c r="B17385" s="295"/>
      <c r="C17385" s="295">
        <v>0.21645210000000001</v>
      </c>
      <c r="D17385" s="295"/>
    </row>
    <row r="17386" spans="1:4" x14ac:dyDescent="0.2">
      <c r="A17386" s="295">
        <v>0</v>
      </c>
      <c r="B17386" s="295"/>
      <c r="C17386" s="295">
        <v>0.21640129999999999</v>
      </c>
      <c r="D17386" s="295"/>
    </row>
    <row r="17387" spans="1:4" x14ac:dyDescent="0.2">
      <c r="A17387" s="295">
        <v>0</v>
      </c>
      <c r="B17387" s="295"/>
      <c r="C17387" s="295">
        <v>0.2163011</v>
      </c>
      <c r="D17387" s="295"/>
    </row>
    <row r="17388" spans="1:4" x14ac:dyDescent="0.2">
      <c r="A17388" s="295">
        <v>0</v>
      </c>
      <c r="B17388" s="295"/>
      <c r="C17388" s="295">
        <v>0.21621969999999999</v>
      </c>
      <c r="D17388" s="295"/>
    </row>
    <row r="17389" spans="1:4" x14ac:dyDescent="0.2">
      <c r="A17389" s="295">
        <v>0</v>
      </c>
      <c r="B17389" s="295"/>
      <c r="C17389" s="295">
        <v>0.21608959999999999</v>
      </c>
      <c r="D17389" s="295"/>
    </row>
    <row r="17390" spans="1:4" x14ac:dyDescent="0.2">
      <c r="A17390" s="295">
        <v>0</v>
      </c>
      <c r="B17390" s="295"/>
      <c r="C17390" s="295">
        <v>0.21590989999999999</v>
      </c>
      <c r="D17390" s="295"/>
    </row>
    <row r="17391" spans="1:4" x14ac:dyDescent="0.2">
      <c r="A17391" s="295">
        <v>0</v>
      </c>
      <c r="B17391" s="295"/>
      <c r="C17391" s="295">
        <v>0.21583350000000001</v>
      </c>
      <c r="D17391" s="295"/>
    </row>
    <row r="17392" spans="1:4" x14ac:dyDescent="0.2">
      <c r="A17392" s="295">
        <v>0</v>
      </c>
      <c r="B17392" s="295"/>
      <c r="C17392" s="295">
        <v>0.21567839999999999</v>
      </c>
      <c r="D17392" s="295"/>
    </row>
    <row r="17393" spans="1:4" x14ac:dyDescent="0.2">
      <c r="A17393" s="295">
        <v>0</v>
      </c>
      <c r="B17393" s="295"/>
      <c r="C17393" s="295">
        <v>0.21561759999999999</v>
      </c>
      <c r="D17393" s="295"/>
    </row>
    <row r="17394" spans="1:4" x14ac:dyDescent="0.2">
      <c r="A17394" s="295">
        <v>0</v>
      </c>
      <c r="B17394" s="295"/>
      <c r="C17394" s="295">
        <v>0.21535309999999999</v>
      </c>
      <c r="D17394" s="295"/>
    </row>
    <row r="17395" spans="1:4" x14ac:dyDescent="0.2">
      <c r="A17395" s="295">
        <v>0</v>
      </c>
      <c r="B17395" s="295"/>
      <c r="C17395" s="295">
        <v>0.21527489999999999</v>
      </c>
      <c r="D17395" s="295"/>
    </row>
    <row r="17396" spans="1:4" x14ac:dyDescent="0.2">
      <c r="A17396" s="295">
        <v>0</v>
      </c>
      <c r="B17396" s="295"/>
      <c r="C17396" s="295">
        <v>0.21507409999999999</v>
      </c>
      <c r="D17396" s="295"/>
    </row>
    <row r="17397" spans="1:4" x14ac:dyDescent="0.2">
      <c r="A17397" s="295">
        <v>0</v>
      </c>
      <c r="B17397" s="295"/>
      <c r="C17397" s="295">
        <v>0.2150136</v>
      </c>
      <c r="D17397" s="295"/>
    </row>
    <row r="17398" spans="1:4" x14ac:dyDescent="0.2">
      <c r="A17398" s="295">
        <v>0</v>
      </c>
      <c r="B17398" s="295"/>
      <c r="C17398" s="295">
        <v>0.21489469999999999</v>
      </c>
      <c r="D17398" s="295"/>
    </row>
    <row r="17399" spans="1:4" x14ac:dyDescent="0.2">
      <c r="A17399" s="295">
        <v>0</v>
      </c>
      <c r="B17399" s="295"/>
      <c r="C17399" s="295">
        <v>0.21484690000000001</v>
      </c>
      <c r="D17399" s="295"/>
    </row>
    <row r="17400" spans="1:4" x14ac:dyDescent="0.2">
      <c r="A17400" s="295">
        <v>0</v>
      </c>
      <c r="B17400" s="295"/>
      <c r="C17400" s="295">
        <v>0.2147616</v>
      </c>
      <c r="D17400" s="295"/>
    </row>
    <row r="17401" spans="1:4" x14ac:dyDescent="0.2">
      <c r="A17401" s="295">
        <v>0</v>
      </c>
      <c r="B17401" s="295"/>
      <c r="C17401" s="295">
        <v>0.21473120000000001</v>
      </c>
      <c r="D17401" s="295"/>
    </row>
    <row r="17402" spans="1:4" x14ac:dyDescent="0.2">
      <c r="A17402" s="295">
        <v>0</v>
      </c>
      <c r="B17402" s="295"/>
      <c r="C17402" s="295">
        <v>0.21468390000000001</v>
      </c>
      <c r="D17402" s="295"/>
    </row>
    <row r="17403" spans="1:4" x14ac:dyDescent="0.2">
      <c r="A17403" s="295">
        <v>0</v>
      </c>
      <c r="B17403" s="295"/>
      <c r="C17403" s="295">
        <v>0.2145127</v>
      </c>
      <c r="D17403" s="295"/>
    </row>
    <row r="17404" spans="1:4" x14ac:dyDescent="0.2">
      <c r="A17404" s="295">
        <v>0</v>
      </c>
      <c r="B17404" s="295"/>
      <c r="C17404" s="295">
        <v>0.2144307</v>
      </c>
      <c r="D17404" s="295"/>
    </row>
    <row r="17405" spans="1:4" x14ac:dyDescent="0.2">
      <c r="A17405" s="295">
        <v>0</v>
      </c>
      <c r="B17405" s="295"/>
      <c r="C17405" s="295">
        <v>0.214282</v>
      </c>
      <c r="D17405" s="295"/>
    </row>
    <row r="17406" spans="1:4" x14ac:dyDescent="0.2">
      <c r="A17406" s="295">
        <v>0</v>
      </c>
      <c r="B17406" s="295"/>
      <c r="C17406" s="295">
        <v>0.21417520000000001</v>
      </c>
      <c r="D17406" s="295"/>
    </row>
    <row r="17407" spans="1:4" x14ac:dyDescent="0.2">
      <c r="A17407" s="295">
        <v>0</v>
      </c>
      <c r="B17407" s="295"/>
      <c r="C17407" s="295">
        <v>0.21406629999999999</v>
      </c>
      <c r="D17407" s="295"/>
    </row>
    <row r="17408" spans="1:4" x14ac:dyDescent="0.2">
      <c r="A17408" s="295">
        <v>0</v>
      </c>
      <c r="B17408" s="295"/>
      <c r="C17408" s="295">
        <v>0.21398110000000001</v>
      </c>
      <c r="D17408" s="295"/>
    </row>
    <row r="17409" spans="1:4" x14ac:dyDescent="0.2">
      <c r="A17409" s="295">
        <v>0</v>
      </c>
      <c r="B17409" s="295"/>
      <c r="C17409" s="295">
        <v>0.2137946</v>
      </c>
      <c r="D17409" s="295"/>
    </row>
    <row r="17410" spans="1:4" x14ac:dyDescent="0.2">
      <c r="A17410" s="295">
        <v>0</v>
      </c>
      <c r="B17410" s="295"/>
      <c r="C17410" s="295">
        <v>0.2137471</v>
      </c>
      <c r="D17410" s="295"/>
    </row>
    <row r="17411" spans="1:4" x14ac:dyDescent="0.2">
      <c r="A17411" s="295">
        <v>0</v>
      </c>
      <c r="B17411" s="295"/>
      <c r="C17411" s="295">
        <v>0.21357509999999999</v>
      </c>
      <c r="D17411" s="295"/>
    </row>
    <row r="17412" spans="1:4" x14ac:dyDescent="0.2">
      <c r="A17412" s="295">
        <v>0</v>
      </c>
      <c r="B17412" s="295"/>
      <c r="C17412" s="295">
        <v>0.21342910000000001</v>
      </c>
      <c r="D17412" s="295"/>
    </row>
    <row r="17413" spans="1:4" x14ac:dyDescent="0.2">
      <c r="A17413" s="295">
        <v>0</v>
      </c>
      <c r="B17413" s="295"/>
      <c r="C17413" s="295">
        <v>0.21330180000000001</v>
      </c>
      <c r="D17413" s="295"/>
    </row>
    <row r="17414" spans="1:4" x14ac:dyDescent="0.2">
      <c r="A17414" s="295">
        <v>0</v>
      </c>
      <c r="B17414" s="295"/>
      <c r="C17414" s="295">
        <v>0.2132513</v>
      </c>
      <c r="D17414" s="295"/>
    </row>
    <row r="17415" spans="1:4" x14ac:dyDescent="0.2">
      <c r="A17415" s="295">
        <v>0</v>
      </c>
      <c r="B17415" s="295"/>
      <c r="C17415" s="295">
        <v>0.21320230000000001</v>
      </c>
      <c r="D17415" s="295"/>
    </row>
    <row r="17416" spans="1:4" x14ac:dyDescent="0.2">
      <c r="A17416" s="295">
        <v>0</v>
      </c>
      <c r="B17416" s="295"/>
      <c r="C17416" s="295">
        <v>0.2131383</v>
      </c>
      <c r="D17416" s="295"/>
    </row>
    <row r="17417" spans="1:4" x14ac:dyDescent="0.2">
      <c r="A17417" s="295">
        <v>0</v>
      </c>
      <c r="B17417" s="295"/>
      <c r="C17417" s="295">
        <v>0.21294740000000001</v>
      </c>
      <c r="D17417" s="295"/>
    </row>
    <row r="17418" spans="1:4" x14ac:dyDescent="0.2">
      <c r="A17418" s="295">
        <v>0</v>
      </c>
      <c r="B17418" s="295"/>
      <c r="C17418" s="295">
        <v>0.21279310000000001</v>
      </c>
      <c r="D17418" s="295"/>
    </row>
    <row r="17419" spans="1:4" x14ac:dyDescent="0.2">
      <c r="A17419" s="295">
        <v>0</v>
      </c>
      <c r="B17419" s="295"/>
      <c r="C17419" s="295">
        <v>0.21277479999999999</v>
      </c>
      <c r="D17419" s="295"/>
    </row>
    <row r="17420" spans="1:4" x14ac:dyDescent="0.2">
      <c r="A17420" s="295">
        <v>0</v>
      </c>
      <c r="B17420" s="295"/>
      <c r="C17420" s="295">
        <v>0.2126315</v>
      </c>
      <c r="D17420" s="295"/>
    </row>
    <row r="17421" spans="1:4" x14ac:dyDescent="0.2">
      <c r="A17421" s="295">
        <v>0</v>
      </c>
      <c r="B17421" s="295"/>
      <c r="C17421" s="295">
        <v>0.21223040000000001</v>
      </c>
      <c r="D17421" s="295"/>
    </row>
    <row r="17422" spans="1:4" x14ac:dyDescent="0.2">
      <c r="A17422" s="295">
        <v>0</v>
      </c>
      <c r="B17422" s="295"/>
      <c r="C17422" s="295">
        <v>0.2120205</v>
      </c>
      <c r="D17422" s="295"/>
    </row>
    <row r="17423" spans="1:4" x14ac:dyDescent="0.2">
      <c r="A17423" s="295">
        <v>0</v>
      </c>
      <c r="B17423" s="295"/>
      <c r="C17423" s="295">
        <v>0.21191689999999999</v>
      </c>
      <c r="D17423" s="295"/>
    </row>
    <row r="17424" spans="1:4" x14ac:dyDescent="0.2">
      <c r="A17424" s="295">
        <v>0</v>
      </c>
      <c r="B17424" s="295"/>
      <c r="C17424" s="295">
        <v>0.21178079999999999</v>
      </c>
      <c r="D17424" s="295"/>
    </row>
    <row r="17425" spans="1:4" x14ac:dyDescent="0.2">
      <c r="A17425" s="295">
        <v>0</v>
      </c>
      <c r="B17425" s="295"/>
      <c r="C17425" s="295">
        <v>0.2116355</v>
      </c>
      <c r="D17425" s="295"/>
    </row>
    <row r="17426" spans="1:4" x14ac:dyDescent="0.2">
      <c r="A17426" s="295">
        <v>0</v>
      </c>
      <c r="B17426" s="295"/>
      <c r="C17426" s="295">
        <v>0.21132339999999999</v>
      </c>
      <c r="D17426" s="295"/>
    </row>
    <row r="17427" spans="1:4" x14ac:dyDescent="0.2">
      <c r="A17427" s="295">
        <v>0</v>
      </c>
      <c r="B17427" s="295"/>
      <c r="C17427" s="295">
        <v>0.21122659999999999</v>
      </c>
      <c r="D17427" s="295"/>
    </row>
    <row r="17428" spans="1:4" x14ac:dyDescent="0.2">
      <c r="A17428" s="295">
        <v>0</v>
      </c>
      <c r="B17428" s="295"/>
      <c r="C17428" s="295">
        <v>0.21111079999999999</v>
      </c>
      <c r="D17428" s="295"/>
    </row>
    <row r="17429" spans="1:4" x14ac:dyDescent="0.2">
      <c r="A17429" s="295">
        <v>0</v>
      </c>
      <c r="B17429" s="295"/>
      <c r="C17429" s="295">
        <v>0.21107239999999999</v>
      </c>
      <c r="D17429" s="295"/>
    </row>
    <row r="17430" spans="1:4" x14ac:dyDescent="0.2">
      <c r="A17430" s="295">
        <v>0</v>
      </c>
      <c r="B17430" s="295"/>
      <c r="C17430" s="295">
        <v>0.21101980000000001</v>
      </c>
      <c r="D17430" s="295"/>
    </row>
    <row r="17431" spans="1:4" x14ac:dyDescent="0.2">
      <c r="A17431" s="295">
        <v>0</v>
      </c>
      <c r="B17431" s="295"/>
      <c r="C17431" s="295">
        <v>0.21088370000000001</v>
      </c>
      <c r="D17431" s="295"/>
    </row>
    <row r="17432" spans="1:4" x14ac:dyDescent="0.2">
      <c r="A17432" s="295">
        <v>0</v>
      </c>
      <c r="B17432" s="295"/>
      <c r="C17432" s="295">
        <v>0.2108351</v>
      </c>
      <c r="D17432" s="295"/>
    </row>
    <row r="17433" spans="1:4" x14ac:dyDescent="0.2">
      <c r="A17433" s="295">
        <v>0</v>
      </c>
      <c r="B17433" s="295"/>
      <c r="C17433" s="295">
        <v>0.21069260000000001</v>
      </c>
      <c r="D17433" s="295"/>
    </row>
    <row r="17434" spans="1:4" x14ac:dyDescent="0.2">
      <c r="A17434" s="295">
        <v>0</v>
      </c>
      <c r="B17434" s="295"/>
      <c r="C17434" s="295">
        <v>0.21050279999999999</v>
      </c>
      <c r="D17434" s="295"/>
    </row>
    <row r="17435" spans="1:4" x14ac:dyDescent="0.2">
      <c r="A17435" s="295">
        <v>0</v>
      </c>
      <c r="B17435" s="295"/>
      <c r="C17435" s="295">
        <v>0.2093981</v>
      </c>
      <c r="D17435" s="295"/>
    </row>
    <row r="17436" spans="1:4" x14ac:dyDescent="0.2">
      <c r="A17436" s="295">
        <v>0</v>
      </c>
      <c r="B17436" s="295"/>
      <c r="C17436" s="295">
        <v>0.20933750000000001</v>
      </c>
      <c r="D17436" s="295"/>
    </row>
    <row r="17437" spans="1:4" x14ac:dyDescent="0.2">
      <c r="A17437" s="295">
        <v>0</v>
      </c>
      <c r="B17437" s="295"/>
      <c r="C17437" s="295">
        <v>0.2091315</v>
      </c>
      <c r="D17437" s="295"/>
    </row>
    <row r="17438" spans="1:4" x14ac:dyDescent="0.2">
      <c r="A17438" s="295">
        <v>0</v>
      </c>
      <c r="B17438" s="295"/>
      <c r="C17438" s="295">
        <v>0.2091315</v>
      </c>
      <c r="D17438" s="295"/>
    </row>
    <row r="17439" spans="1:4" x14ac:dyDescent="0.2">
      <c r="A17439" s="295">
        <v>0</v>
      </c>
      <c r="B17439" s="295"/>
      <c r="C17439" s="295">
        <v>0.20906279999999999</v>
      </c>
      <c r="D17439" s="295"/>
    </row>
    <row r="17440" spans="1:4" x14ac:dyDescent="0.2">
      <c r="A17440" s="295">
        <v>0</v>
      </c>
      <c r="B17440" s="295"/>
      <c r="C17440" s="295">
        <v>0.20906279999999999</v>
      </c>
      <c r="D17440" s="295"/>
    </row>
    <row r="17441" spans="1:4" x14ac:dyDescent="0.2">
      <c r="A17441" s="295">
        <v>0</v>
      </c>
      <c r="B17441" s="295"/>
      <c r="C17441" s="295">
        <v>0.20906279999999999</v>
      </c>
      <c r="D17441" s="295"/>
    </row>
    <row r="17442" spans="1:4" x14ac:dyDescent="0.2">
      <c r="A17442" s="295">
        <v>0</v>
      </c>
      <c r="B17442" s="295"/>
      <c r="C17442" s="295">
        <v>0.20906279999999999</v>
      </c>
      <c r="D17442" s="295"/>
    </row>
    <row r="17443" spans="1:4" x14ac:dyDescent="0.2">
      <c r="A17443" s="295">
        <v>0</v>
      </c>
      <c r="B17443" s="295"/>
      <c r="C17443" s="295">
        <v>0.20906279999999999</v>
      </c>
      <c r="D17443" s="295"/>
    </row>
    <row r="17444" spans="1:4" x14ac:dyDescent="0.2">
      <c r="A17444" s="295">
        <v>0</v>
      </c>
      <c r="B17444" s="295"/>
      <c r="C17444" s="295">
        <v>0.20892549999999999</v>
      </c>
      <c r="D17444" s="295"/>
    </row>
    <row r="17445" spans="1:4" x14ac:dyDescent="0.2">
      <c r="A17445" s="295">
        <v>0</v>
      </c>
      <c r="B17445" s="295"/>
      <c r="C17445" s="295">
        <v>0.20892549999999999</v>
      </c>
      <c r="D17445" s="295"/>
    </row>
    <row r="17446" spans="1:4" x14ac:dyDescent="0.2">
      <c r="A17446" s="295">
        <v>0</v>
      </c>
      <c r="B17446" s="295"/>
      <c r="C17446" s="295">
        <v>0.20878820000000001</v>
      </c>
      <c r="D17446" s="295"/>
    </row>
    <row r="17447" spans="1:4" x14ac:dyDescent="0.2">
      <c r="A17447" s="295">
        <v>0</v>
      </c>
      <c r="B17447" s="295"/>
      <c r="C17447" s="295">
        <v>0.2087195</v>
      </c>
      <c r="D17447" s="295"/>
    </row>
    <row r="17448" spans="1:4" x14ac:dyDescent="0.2">
      <c r="A17448" s="295">
        <v>0</v>
      </c>
      <c r="B17448" s="295"/>
      <c r="C17448" s="295">
        <v>0.2087195</v>
      </c>
      <c r="D17448" s="295"/>
    </row>
    <row r="17449" spans="1:4" x14ac:dyDescent="0.2">
      <c r="A17449" s="295">
        <v>0</v>
      </c>
      <c r="B17449" s="295"/>
      <c r="C17449" s="295">
        <v>0.20851359999999999</v>
      </c>
      <c r="D17449" s="295"/>
    </row>
    <row r="17450" spans="1:4" x14ac:dyDescent="0.2">
      <c r="A17450" s="295">
        <v>0</v>
      </c>
      <c r="B17450" s="295"/>
      <c r="C17450" s="295">
        <v>0.20851359999999999</v>
      </c>
      <c r="D17450" s="295"/>
    </row>
    <row r="17451" spans="1:4" x14ac:dyDescent="0.2">
      <c r="A17451" s="295">
        <v>0</v>
      </c>
      <c r="B17451" s="295"/>
      <c r="C17451" s="295">
        <v>0.20851359999999999</v>
      </c>
      <c r="D17451" s="295"/>
    </row>
    <row r="17452" spans="1:4" x14ac:dyDescent="0.2">
      <c r="A17452" s="295">
        <v>0</v>
      </c>
      <c r="B17452" s="295"/>
      <c r="C17452" s="295">
        <v>0.20850489999999999</v>
      </c>
      <c r="D17452" s="295"/>
    </row>
    <row r="17453" spans="1:4" x14ac:dyDescent="0.2">
      <c r="A17453" s="295">
        <v>0</v>
      </c>
      <c r="B17453" s="295"/>
      <c r="C17453" s="295">
        <v>0.20844489999999999</v>
      </c>
      <c r="D17453" s="295"/>
    </row>
    <row r="17454" spans="1:4" x14ac:dyDescent="0.2">
      <c r="A17454" s="295">
        <v>0</v>
      </c>
      <c r="B17454" s="295"/>
      <c r="C17454" s="295">
        <v>0.2081016</v>
      </c>
      <c r="D17454" s="295"/>
    </row>
    <row r="17455" spans="1:4" x14ac:dyDescent="0.2">
      <c r="A17455" s="295">
        <v>0</v>
      </c>
      <c r="B17455" s="295"/>
      <c r="C17455" s="295">
        <v>0.20775830000000001</v>
      </c>
      <c r="D17455" s="295"/>
    </row>
    <row r="17456" spans="1:4" x14ac:dyDescent="0.2">
      <c r="A17456" s="295">
        <v>0</v>
      </c>
      <c r="B17456" s="295"/>
      <c r="C17456" s="295">
        <v>0.20775830000000001</v>
      </c>
      <c r="D17456" s="295"/>
    </row>
    <row r="17457" spans="1:4" x14ac:dyDescent="0.2">
      <c r="A17457" s="295">
        <v>0</v>
      </c>
      <c r="B17457" s="295"/>
      <c r="C17457" s="295">
        <v>0.20770060000000001</v>
      </c>
      <c r="D17457" s="295"/>
    </row>
    <row r="17458" spans="1:4" x14ac:dyDescent="0.2">
      <c r="A17458" s="295">
        <v>0</v>
      </c>
      <c r="B17458" s="295"/>
      <c r="C17458" s="295">
        <v>0.207621</v>
      </c>
      <c r="D17458" s="295"/>
    </row>
    <row r="17459" spans="1:4" x14ac:dyDescent="0.2">
      <c r="A17459" s="295">
        <v>0</v>
      </c>
      <c r="B17459" s="295"/>
      <c r="C17459" s="295">
        <v>0.20748369999999999</v>
      </c>
      <c r="D17459" s="295"/>
    </row>
    <row r="17460" spans="1:4" x14ac:dyDescent="0.2">
      <c r="A17460" s="295">
        <v>0</v>
      </c>
      <c r="B17460" s="295"/>
      <c r="C17460" s="295">
        <v>0.20741499999999999</v>
      </c>
      <c r="D17460" s="295"/>
    </row>
    <row r="17461" spans="1:4" x14ac:dyDescent="0.2">
      <c r="A17461" s="295">
        <v>0</v>
      </c>
      <c r="B17461" s="295"/>
      <c r="C17461" s="295">
        <v>0.20734639999999999</v>
      </c>
      <c r="D17461" s="295"/>
    </row>
    <row r="17462" spans="1:4" x14ac:dyDescent="0.2">
      <c r="A17462" s="295">
        <v>0</v>
      </c>
      <c r="B17462" s="295"/>
      <c r="C17462" s="295">
        <v>0.20729529999999999</v>
      </c>
      <c r="D17462" s="295"/>
    </row>
    <row r="17463" spans="1:4" x14ac:dyDescent="0.2">
      <c r="A17463" s="295">
        <v>0</v>
      </c>
      <c r="B17463" s="295"/>
      <c r="C17463" s="295">
        <v>0.20727770000000001</v>
      </c>
      <c r="D17463" s="295"/>
    </row>
    <row r="17464" spans="1:4" x14ac:dyDescent="0.2">
      <c r="A17464" s="295">
        <v>0</v>
      </c>
      <c r="B17464" s="295"/>
      <c r="C17464" s="295">
        <v>0.2071248</v>
      </c>
      <c r="D17464" s="295"/>
    </row>
    <row r="17465" spans="1:4" x14ac:dyDescent="0.2">
      <c r="A17465" s="295">
        <v>0</v>
      </c>
      <c r="B17465" s="295"/>
      <c r="C17465" s="295">
        <v>0.20707600000000001</v>
      </c>
      <c r="D17465" s="295"/>
    </row>
    <row r="17466" spans="1:4" x14ac:dyDescent="0.2">
      <c r="A17466" s="295">
        <v>0</v>
      </c>
      <c r="B17466" s="295"/>
      <c r="C17466" s="295">
        <v>0.2069657</v>
      </c>
      <c r="D17466" s="295"/>
    </row>
    <row r="17467" spans="1:4" x14ac:dyDescent="0.2">
      <c r="A17467" s="295">
        <v>0</v>
      </c>
      <c r="B17467" s="295"/>
      <c r="C17467" s="295">
        <v>0.20686579999999999</v>
      </c>
      <c r="D17467" s="295"/>
    </row>
    <row r="17468" spans="1:4" x14ac:dyDescent="0.2">
      <c r="A17468" s="295">
        <v>0</v>
      </c>
      <c r="B17468" s="295"/>
      <c r="C17468" s="295">
        <v>0.20686579999999999</v>
      </c>
      <c r="D17468" s="295"/>
    </row>
    <row r="17469" spans="1:4" x14ac:dyDescent="0.2">
      <c r="A17469" s="295">
        <v>0</v>
      </c>
      <c r="B17469" s="295"/>
      <c r="C17469" s="295">
        <v>0.2068323</v>
      </c>
      <c r="D17469" s="295"/>
    </row>
    <row r="17470" spans="1:4" x14ac:dyDescent="0.2">
      <c r="A17470" s="295">
        <v>0</v>
      </c>
      <c r="B17470" s="295"/>
      <c r="C17470" s="295">
        <v>0.20663889999999999</v>
      </c>
      <c r="D17470" s="295"/>
    </row>
    <row r="17471" spans="1:4" x14ac:dyDescent="0.2">
      <c r="A17471" s="295">
        <v>0</v>
      </c>
      <c r="B17471" s="295"/>
      <c r="C17471" s="295">
        <v>0.2065911</v>
      </c>
      <c r="D17471" s="295"/>
    </row>
    <row r="17472" spans="1:4" x14ac:dyDescent="0.2">
      <c r="A17472" s="295">
        <v>0</v>
      </c>
      <c r="B17472" s="295"/>
      <c r="C17472" s="295">
        <v>0.2065225</v>
      </c>
      <c r="D17472" s="295"/>
    </row>
    <row r="17473" spans="1:4" x14ac:dyDescent="0.2">
      <c r="A17473" s="295">
        <v>0</v>
      </c>
      <c r="B17473" s="295"/>
      <c r="C17473" s="295">
        <v>0.2065225</v>
      </c>
      <c r="D17473" s="295"/>
    </row>
    <row r="17474" spans="1:4" x14ac:dyDescent="0.2">
      <c r="A17474" s="295">
        <v>0</v>
      </c>
      <c r="B17474" s="295"/>
      <c r="C17474" s="295">
        <v>0.20645379999999999</v>
      </c>
      <c r="D17474" s="295"/>
    </row>
    <row r="17475" spans="1:4" x14ac:dyDescent="0.2">
      <c r="A17475" s="295">
        <v>0</v>
      </c>
      <c r="B17475" s="295"/>
      <c r="C17475" s="295">
        <v>0.20638809999999999</v>
      </c>
      <c r="D17475" s="295"/>
    </row>
    <row r="17476" spans="1:4" x14ac:dyDescent="0.2">
      <c r="A17476" s="295">
        <v>0</v>
      </c>
      <c r="B17476" s="295"/>
      <c r="C17476" s="295">
        <v>0.20638519999999999</v>
      </c>
      <c r="D17476" s="295"/>
    </row>
    <row r="17477" spans="1:4" x14ac:dyDescent="0.2">
      <c r="A17477" s="295">
        <v>0</v>
      </c>
      <c r="B17477" s="295"/>
      <c r="C17477" s="295">
        <v>0.20627770000000001</v>
      </c>
      <c r="D17477" s="295"/>
    </row>
    <row r="17478" spans="1:4" x14ac:dyDescent="0.2">
      <c r="A17478" s="295">
        <v>0</v>
      </c>
      <c r="B17478" s="295"/>
      <c r="C17478" s="295">
        <v>0.2062736</v>
      </c>
      <c r="D17478" s="295"/>
    </row>
    <row r="17479" spans="1:4" x14ac:dyDescent="0.2">
      <c r="A17479" s="295">
        <v>0</v>
      </c>
      <c r="B17479" s="295"/>
      <c r="C17479" s="295">
        <v>0.2061105</v>
      </c>
      <c r="D17479" s="295"/>
    </row>
    <row r="17480" spans="1:4" x14ac:dyDescent="0.2">
      <c r="A17480" s="295">
        <v>0</v>
      </c>
      <c r="B17480" s="295"/>
      <c r="C17480" s="295">
        <v>0.20596680000000001</v>
      </c>
      <c r="D17480" s="295"/>
    </row>
    <row r="17481" spans="1:4" x14ac:dyDescent="0.2">
      <c r="A17481" s="295">
        <v>0</v>
      </c>
      <c r="B17481" s="295"/>
      <c r="C17481" s="295">
        <v>0.20590459999999999</v>
      </c>
      <c r="D17481" s="295"/>
    </row>
    <row r="17482" spans="1:4" x14ac:dyDescent="0.2">
      <c r="A17482" s="295">
        <v>0</v>
      </c>
      <c r="B17482" s="295"/>
      <c r="C17482" s="295">
        <v>0.20585519999999999</v>
      </c>
      <c r="D17482" s="295"/>
    </row>
    <row r="17483" spans="1:4" x14ac:dyDescent="0.2">
      <c r="A17483" s="295">
        <v>0</v>
      </c>
      <c r="B17483" s="295"/>
      <c r="C17483" s="295">
        <v>0.20583589999999999</v>
      </c>
      <c r="D17483" s="295"/>
    </row>
    <row r="17484" spans="1:4" x14ac:dyDescent="0.2">
      <c r="A17484" s="295">
        <v>0</v>
      </c>
      <c r="B17484" s="295"/>
      <c r="C17484" s="295">
        <v>0.20574049999999999</v>
      </c>
      <c r="D17484" s="295"/>
    </row>
    <row r="17485" spans="1:4" x14ac:dyDescent="0.2">
      <c r="A17485" s="295">
        <v>0</v>
      </c>
      <c r="B17485" s="295"/>
      <c r="C17485" s="295">
        <v>0.2054926</v>
      </c>
      <c r="D17485" s="295"/>
    </row>
    <row r="17486" spans="1:4" x14ac:dyDescent="0.2">
      <c r="A17486" s="295">
        <v>0</v>
      </c>
      <c r="B17486" s="295"/>
      <c r="C17486" s="295">
        <v>0.2054926</v>
      </c>
      <c r="D17486" s="295"/>
    </row>
    <row r="17487" spans="1:4" x14ac:dyDescent="0.2">
      <c r="A17487" s="295">
        <v>0</v>
      </c>
      <c r="B17487" s="295"/>
      <c r="C17487" s="295">
        <v>0.2054897</v>
      </c>
      <c r="D17487" s="295"/>
    </row>
    <row r="17488" spans="1:4" x14ac:dyDescent="0.2">
      <c r="A17488" s="295">
        <v>0</v>
      </c>
      <c r="B17488" s="295"/>
      <c r="C17488" s="295">
        <v>0.2054261</v>
      </c>
      <c r="D17488" s="295"/>
    </row>
    <row r="17489" spans="1:4" x14ac:dyDescent="0.2">
      <c r="A17489" s="295">
        <v>0</v>
      </c>
      <c r="B17489" s="295"/>
      <c r="C17489" s="295">
        <v>0.2053046</v>
      </c>
      <c r="D17489" s="295"/>
    </row>
    <row r="17490" spans="1:4" x14ac:dyDescent="0.2">
      <c r="A17490" s="295">
        <v>0</v>
      </c>
      <c r="B17490" s="295"/>
      <c r="C17490" s="295">
        <v>0.20528669999999999</v>
      </c>
      <c r="D17490" s="295"/>
    </row>
    <row r="17491" spans="1:4" x14ac:dyDescent="0.2">
      <c r="A17491" s="295">
        <v>0</v>
      </c>
      <c r="B17491" s="295"/>
      <c r="C17491" s="295">
        <v>0.20528660000000001</v>
      </c>
      <c r="D17491" s="295"/>
    </row>
    <row r="17492" spans="1:4" x14ac:dyDescent="0.2">
      <c r="A17492" s="295">
        <v>0</v>
      </c>
      <c r="B17492" s="295"/>
      <c r="C17492" s="295">
        <v>0.20528660000000001</v>
      </c>
      <c r="D17492" s="295"/>
    </row>
    <row r="17493" spans="1:4" x14ac:dyDescent="0.2">
      <c r="A17493" s="295">
        <v>0</v>
      </c>
      <c r="B17493" s="295"/>
      <c r="C17493" s="295">
        <v>0.20521719999999999</v>
      </c>
      <c r="D17493" s="295"/>
    </row>
    <row r="17494" spans="1:4" x14ac:dyDescent="0.2">
      <c r="A17494" s="295">
        <v>0</v>
      </c>
      <c r="B17494" s="295"/>
      <c r="C17494" s="295">
        <v>0.2051499</v>
      </c>
      <c r="D17494" s="295"/>
    </row>
    <row r="17495" spans="1:4" x14ac:dyDescent="0.2">
      <c r="A17495" s="295">
        <v>0</v>
      </c>
      <c r="B17495" s="295"/>
      <c r="C17495" s="295">
        <v>0.2050807</v>
      </c>
      <c r="D17495" s="295"/>
    </row>
    <row r="17496" spans="1:4" x14ac:dyDescent="0.2">
      <c r="A17496" s="295">
        <v>0</v>
      </c>
      <c r="B17496" s="295"/>
      <c r="C17496" s="295">
        <v>0.2050807</v>
      </c>
      <c r="D17496" s="295"/>
    </row>
    <row r="17497" spans="1:4" x14ac:dyDescent="0.2">
      <c r="A17497" s="295">
        <v>0</v>
      </c>
      <c r="B17497" s="295"/>
      <c r="C17497" s="295">
        <v>0.2050807</v>
      </c>
      <c r="D17497" s="295"/>
    </row>
    <row r="17498" spans="1:4" x14ac:dyDescent="0.2">
      <c r="A17498" s="295">
        <v>0</v>
      </c>
      <c r="B17498" s="295"/>
      <c r="C17498" s="295">
        <v>0.205012</v>
      </c>
      <c r="D17498" s="295"/>
    </row>
    <row r="17499" spans="1:4" x14ac:dyDescent="0.2">
      <c r="A17499" s="295">
        <v>0</v>
      </c>
      <c r="B17499" s="295"/>
      <c r="C17499" s="295">
        <v>0.2049434</v>
      </c>
      <c r="D17499" s="295"/>
    </row>
    <row r="17500" spans="1:4" x14ac:dyDescent="0.2">
      <c r="A17500" s="295">
        <v>0</v>
      </c>
      <c r="B17500" s="295"/>
      <c r="C17500" s="295">
        <v>0.2049232</v>
      </c>
      <c r="D17500" s="295"/>
    </row>
    <row r="17501" spans="1:4" x14ac:dyDescent="0.2">
      <c r="A17501" s="295">
        <v>0</v>
      </c>
      <c r="B17501" s="295"/>
      <c r="C17501" s="295">
        <v>0.20487469999999999</v>
      </c>
      <c r="D17501" s="295"/>
    </row>
    <row r="17502" spans="1:4" x14ac:dyDescent="0.2">
      <c r="A17502" s="295">
        <v>0</v>
      </c>
      <c r="B17502" s="295"/>
      <c r="C17502" s="295">
        <v>0.20480599999999999</v>
      </c>
      <c r="D17502" s="295"/>
    </row>
    <row r="17503" spans="1:4" x14ac:dyDescent="0.2">
      <c r="A17503" s="295">
        <v>0</v>
      </c>
      <c r="B17503" s="295"/>
      <c r="C17503" s="295">
        <v>0.20480599999999999</v>
      </c>
      <c r="D17503" s="295"/>
    </row>
    <row r="17504" spans="1:4" x14ac:dyDescent="0.2">
      <c r="A17504" s="295">
        <v>0</v>
      </c>
      <c r="B17504" s="295"/>
      <c r="C17504" s="295">
        <v>0.2047669</v>
      </c>
      <c r="D17504" s="295"/>
    </row>
    <row r="17505" spans="1:4" x14ac:dyDescent="0.2">
      <c r="A17505" s="295">
        <v>0</v>
      </c>
      <c r="B17505" s="295"/>
      <c r="C17505" s="295">
        <v>0.20472670000000001</v>
      </c>
      <c r="D17505" s="295"/>
    </row>
    <row r="17506" spans="1:4" x14ac:dyDescent="0.2">
      <c r="A17506" s="295">
        <v>0</v>
      </c>
      <c r="B17506" s="295"/>
      <c r="C17506" s="295">
        <v>0.2046393</v>
      </c>
      <c r="D17506" s="295"/>
    </row>
    <row r="17507" spans="1:4" x14ac:dyDescent="0.2">
      <c r="A17507" s="295">
        <v>0</v>
      </c>
      <c r="B17507" s="295"/>
      <c r="C17507" s="295">
        <v>0.20460010000000001</v>
      </c>
      <c r="D17507" s="295"/>
    </row>
    <row r="17508" spans="1:4" x14ac:dyDescent="0.2">
      <c r="A17508" s="295">
        <v>0</v>
      </c>
      <c r="B17508" s="295"/>
      <c r="C17508" s="295">
        <v>0.2045719</v>
      </c>
      <c r="D17508" s="295"/>
    </row>
    <row r="17509" spans="1:4" x14ac:dyDescent="0.2">
      <c r="A17509" s="295">
        <v>0</v>
      </c>
      <c r="B17509" s="295"/>
      <c r="C17509" s="295">
        <v>0.2045314</v>
      </c>
      <c r="D17509" s="295"/>
    </row>
    <row r="17510" spans="1:4" x14ac:dyDescent="0.2">
      <c r="A17510" s="295">
        <v>0</v>
      </c>
      <c r="B17510" s="295"/>
      <c r="C17510" s="295">
        <v>0.20450889999999999</v>
      </c>
      <c r="D17510" s="295"/>
    </row>
    <row r="17511" spans="1:4" x14ac:dyDescent="0.2">
      <c r="A17511" s="295">
        <v>0</v>
      </c>
      <c r="B17511" s="295"/>
      <c r="C17511" s="295">
        <v>0.2044627</v>
      </c>
      <c r="D17511" s="295"/>
    </row>
    <row r="17512" spans="1:4" x14ac:dyDescent="0.2">
      <c r="A17512" s="295">
        <v>0</v>
      </c>
      <c r="B17512" s="295"/>
      <c r="C17512" s="295">
        <v>0.20434830000000001</v>
      </c>
      <c r="D17512" s="295"/>
    </row>
    <row r="17513" spans="1:4" x14ac:dyDescent="0.2">
      <c r="A17513" s="295">
        <v>0</v>
      </c>
      <c r="B17513" s="295"/>
      <c r="C17513" s="295">
        <v>0.20425679999999999</v>
      </c>
      <c r="D17513" s="295"/>
    </row>
    <row r="17514" spans="1:4" x14ac:dyDescent="0.2">
      <c r="A17514" s="295">
        <v>0</v>
      </c>
      <c r="B17514" s="295"/>
      <c r="C17514" s="295">
        <v>0.20425679999999999</v>
      </c>
      <c r="D17514" s="295"/>
    </row>
    <row r="17515" spans="1:4" x14ac:dyDescent="0.2">
      <c r="A17515" s="295">
        <v>0</v>
      </c>
      <c r="B17515" s="295"/>
      <c r="C17515" s="295">
        <v>0.2042136</v>
      </c>
      <c r="D17515" s="295"/>
    </row>
    <row r="17516" spans="1:4" x14ac:dyDescent="0.2">
      <c r="A17516" s="295">
        <v>0</v>
      </c>
      <c r="B17516" s="295"/>
      <c r="C17516" s="295">
        <v>0.20418810000000001</v>
      </c>
      <c r="D17516" s="295"/>
    </row>
    <row r="17517" spans="1:4" x14ac:dyDescent="0.2">
      <c r="A17517" s="295">
        <v>0</v>
      </c>
      <c r="B17517" s="295"/>
      <c r="C17517" s="295">
        <v>0.20411899999999999</v>
      </c>
      <c r="D17517" s="295"/>
    </row>
    <row r="17518" spans="1:4" x14ac:dyDescent="0.2">
      <c r="A17518" s="295">
        <v>0</v>
      </c>
      <c r="B17518" s="295"/>
      <c r="C17518" s="295">
        <v>0.2040508</v>
      </c>
      <c r="D17518" s="295"/>
    </row>
    <row r="17519" spans="1:4" x14ac:dyDescent="0.2">
      <c r="A17519" s="295">
        <v>0</v>
      </c>
      <c r="B17519" s="295"/>
      <c r="C17519" s="295">
        <v>0.20400589999999999</v>
      </c>
      <c r="D17519" s="295"/>
    </row>
    <row r="17520" spans="1:4" x14ac:dyDescent="0.2">
      <c r="A17520" s="295">
        <v>0</v>
      </c>
      <c r="B17520" s="295"/>
      <c r="C17520" s="295">
        <v>0.2039135</v>
      </c>
      <c r="D17520" s="295"/>
    </row>
    <row r="17521" spans="1:4" x14ac:dyDescent="0.2">
      <c r="A17521" s="295">
        <v>0</v>
      </c>
      <c r="B17521" s="295"/>
      <c r="C17521" s="295">
        <v>0.2039135</v>
      </c>
      <c r="D17521" s="295"/>
    </row>
    <row r="17522" spans="1:4" x14ac:dyDescent="0.2">
      <c r="A17522" s="295">
        <v>0</v>
      </c>
      <c r="B17522" s="295"/>
      <c r="C17522" s="295">
        <v>0.2039135</v>
      </c>
      <c r="D17522" s="295"/>
    </row>
    <row r="17523" spans="1:4" x14ac:dyDescent="0.2">
      <c r="A17523" s="295">
        <v>0</v>
      </c>
      <c r="B17523" s="295"/>
      <c r="C17523" s="295">
        <v>0.20384679999999999</v>
      </c>
      <c r="D17523" s="295"/>
    </row>
    <row r="17524" spans="1:4" x14ac:dyDescent="0.2">
      <c r="A17524" s="295">
        <v>0</v>
      </c>
      <c r="B17524" s="295"/>
      <c r="C17524" s="295">
        <v>0.2035787</v>
      </c>
      <c r="D17524" s="295"/>
    </row>
    <row r="17525" spans="1:4" x14ac:dyDescent="0.2">
      <c r="A17525" s="295">
        <v>0</v>
      </c>
      <c r="B17525" s="295"/>
      <c r="C17525" s="295">
        <v>0.2034937</v>
      </c>
      <c r="D17525" s="295"/>
    </row>
    <row r="17526" spans="1:4" x14ac:dyDescent="0.2">
      <c r="A17526" s="295">
        <v>0</v>
      </c>
      <c r="B17526" s="295"/>
      <c r="C17526" s="295">
        <v>0.20334940000000001</v>
      </c>
      <c r="D17526" s="295"/>
    </row>
    <row r="17527" spans="1:4" x14ac:dyDescent="0.2">
      <c r="A17527" s="295">
        <v>0</v>
      </c>
      <c r="B17527" s="295"/>
      <c r="C17527" s="295">
        <v>0.20329559999999999</v>
      </c>
      <c r="D17527" s="295"/>
    </row>
    <row r="17528" spans="1:4" x14ac:dyDescent="0.2">
      <c r="A17528" s="295">
        <v>0</v>
      </c>
      <c r="B17528" s="295"/>
      <c r="C17528" s="295">
        <v>0.20322689999999999</v>
      </c>
      <c r="D17528" s="295"/>
    </row>
    <row r="17529" spans="1:4" x14ac:dyDescent="0.2">
      <c r="A17529" s="295">
        <v>0</v>
      </c>
      <c r="B17529" s="295"/>
      <c r="C17529" s="295">
        <v>0.20315820000000001</v>
      </c>
      <c r="D17529" s="295"/>
    </row>
    <row r="17530" spans="1:4" x14ac:dyDescent="0.2">
      <c r="A17530" s="295">
        <v>0</v>
      </c>
      <c r="B17530" s="295"/>
      <c r="C17530" s="295">
        <v>0.20308960000000001</v>
      </c>
      <c r="D17530" s="295"/>
    </row>
    <row r="17531" spans="1:4" x14ac:dyDescent="0.2">
      <c r="A17531" s="295">
        <v>0</v>
      </c>
      <c r="B17531" s="295"/>
      <c r="C17531" s="295">
        <v>0.20308680000000001</v>
      </c>
      <c r="D17531" s="295"/>
    </row>
    <row r="17532" spans="1:4" x14ac:dyDescent="0.2">
      <c r="A17532" s="295">
        <v>0</v>
      </c>
      <c r="B17532" s="295"/>
      <c r="C17532" s="295">
        <v>0.2030209</v>
      </c>
      <c r="D17532" s="295"/>
    </row>
    <row r="17533" spans="1:4" x14ac:dyDescent="0.2">
      <c r="A17533" s="295">
        <v>0</v>
      </c>
      <c r="B17533" s="295"/>
      <c r="C17533" s="295">
        <v>0.2028836</v>
      </c>
      <c r="D17533" s="295"/>
    </row>
    <row r="17534" spans="1:4" x14ac:dyDescent="0.2">
      <c r="A17534" s="295">
        <v>0</v>
      </c>
      <c r="B17534" s="295"/>
      <c r="C17534" s="295">
        <v>0.20284869999999999</v>
      </c>
      <c r="D17534" s="295"/>
    </row>
    <row r="17535" spans="1:4" x14ac:dyDescent="0.2">
      <c r="A17535" s="295">
        <v>0</v>
      </c>
      <c r="B17535" s="295"/>
      <c r="C17535" s="295">
        <v>0.202815</v>
      </c>
      <c r="D17535" s="295"/>
    </row>
    <row r="17536" spans="1:4" x14ac:dyDescent="0.2">
      <c r="A17536" s="295">
        <v>0</v>
      </c>
      <c r="B17536" s="295"/>
      <c r="C17536" s="295">
        <v>0.20274629999999999</v>
      </c>
      <c r="D17536" s="295"/>
    </row>
    <row r="17537" spans="1:4" x14ac:dyDescent="0.2">
      <c r="A17537" s="295">
        <v>0</v>
      </c>
      <c r="B17537" s="295"/>
      <c r="C17537" s="295">
        <v>0.20274629999999999</v>
      </c>
      <c r="D17537" s="295"/>
    </row>
    <row r="17538" spans="1:4" x14ac:dyDescent="0.2">
      <c r="A17538" s="295">
        <v>0</v>
      </c>
      <c r="B17538" s="295"/>
      <c r="C17538" s="295">
        <v>0.20260520000000001</v>
      </c>
      <c r="D17538" s="295"/>
    </row>
    <row r="17539" spans="1:4" x14ac:dyDescent="0.2">
      <c r="A17539" s="295">
        <v>0</v>
      </c>
      <c r="B17539" s="295"/>
      <c r="C17539" s="295">
        <v>0.20247470000000001</v>
      </c>
      <c r="D17539" s="295"/>
    </row>
    <row r="17540" spans="1:4" x14ac:dyDescent="0.2">
      <c r="A17540" s="295">
        <v>0</v>
      </c>
      <c r="B17540" s="295"/>
      <c r="C17540" s="295">
        <v>0.2024717</v>
      </c>
      <c r="D17540" s="295"/>
    </row>
    <row r="17541" spans="1:4" x14ac:dyDescent="0.2">
      <c r="A17541" s="295">
        <v>0</v>
      </c>
      <c r="B17541" s="295"/>
      <c r="C17541" s="295">
        <v>0.2023742</v>
      </c>
      <c r="D17541" s="295"/>
    </row>
    <row r="17542" spans="1:4" x14ac:dyDescent="0.2">
      <c r="A17542" s="295">
        <v>0</v>
      </c>
      <c r="B17542" s="295"/>
      <c r="C17542" s="295">
        <v>0.20219699999999999</v>
      </c>
      <c r="D17542" s="295"/>
    </row>
    <row r="17543" spans="1:4" x14ac:dyDescent="0.2">
      <c r="A17543" s="295">
        <v>0</v>
      </c>
      <c r="B17543" s="295"/>
      <c r="C17543" s="295">
        <v>0.20219699999999999</v>
      </c>
      <c r="D17543" s="295"/>
    </row>
    <row r="17544" spans="1:4" x14ac:dyDescent="0.2">
      <c r="A17544" s="295">
        <v>0</v>
      </c>
      <c r="B17544" s="295"/>
      <c r="C17544" s="295">
        <v>0.20216300000000001</v>
      </c>
      <c r="D17544" s="295"/>
    </row>
    <row r="17545" spans="1:4" x14ac:dyDescent="0.2">
      <c r="A17545" s="295">
        <v>0</v>
      </c>
      <c r="B17545" s="295"/>
      <c r="C17545" s="295">
        <v>0.2021317</v>
      </c>
      <c r="D17545" s="295"/>
    </row>
    <row r="17546" spans="1:4" x14ac:dyDescent="0.2">
      <c r="A17546" s="295">
        <v>0</v>
      </c>
      <c r="B17546" s="295"/>
      <c r="C17546" s="295">
        <v>0.20192660000000001</v>
      </c>
      <c r="D17546" s="295"/>
    </row>
    <row r="17547" spans="1:4" x14ac:dyDescent="0.2">
      <c r="A17547" s="295">
        <v>0</v>
      </c>
      <c r="B17547" s="295"/>
      <c r="C17547" s="295">
        <v>0.20190649999999999</v>
      </c>
      <c r="D17547" s="295"/>
    </row>
    <row r="17548" spans="1:4" x14ac:dyDescent="0.2">
      <c r="A17548" s="295">
        <v>0</v>
      </c>
      <c r="B17548" s="295"/>
      <c r="C17548" s="295">
        <v>0.20158129999999999</v>
      </c>
      <c r="D17548" s="295"/>
    </row>
    <row r="17549" spans="1:4" x14ac:dyDescent="0.2">
      <c r="A17549" s="295">
        <v>0</v>
      </c>
      <c r="B17549" s="295"/>
      <c r="C17549" s="295">
        <v>0.20157910000000001</v>
      </c>
      <c r="D17549" s="295"/>
    </row>
    <row r="17550" spans="1:4" x14ac:dyDescent="0.2">
      <c r="A17550" s="295">
        <v>0</v>
      </c>
      <c r="B17550" s="295"/>
      <c r="C17550" s="295">
        <v>0.20147229999999999</v>
      </c>
      <c r="D17550" s="295"/>
    </row>
    <row r="17551" spans="1:4" x14ac:dyDescent="0.2">
      <c r="A17551" s="295">
        <v>0</v>
      </c>
      <c r="B17551" s="295"/>
      <c r="C17551" s="295">
        <v>0.20123579999999999</v>
      </c>
      <c r="D17551" s="295"/>
    </row>
    <row r="17552" spans="1:4" x14ac:dyDescent="0.2">
      <c r="A17552" s="295">
        <v>0</v>
      </c>
      <c r="B17552" s="295"/>
      <c r="C17552" s="295">
        <v>0.20123579999999999</v>
      </c>
      <c r="D17552" s="295"/>
    </row>
    <row r="17553" spans="1:4" x14ac:dyDescent="0.2">
      <c r="A17553" s="295">
        <v>0</v>
      </c>
      <c r="B17553" s="295"/>
      <c r="C17553" s="295">
        <v>0.20123289999999999</v>
      </c>
      <c r="D17553" s="295"/>
    </row>
    <row r="17554" spans="1:4" x14ac:dyDescent="0.2">
      <c r="A17554" s="295">
        <v>0</v>
      </c>
      <c r="B17554" s="295"/>
      <c r="C17554" s="295">
        <v>0.20109850000000001</v>
      </c>
      <c r="D17554" s="295"/>
    </row>
    <row r="17555" spans="1:4" x14ac:dyDescent="0.2">
      <c r="A17555" s="295">
        <v>0</v>
      </c>
      <c r="B17555" s="295"/>
      <c r="C17555" s="295">
        <v>0.20106789999999999</v>
      </c>
      <c r="D17555" s="295"/>
    </row>
    <row r="17556" spans="1:4" x14ac:dyDescent="0.2">
      <c r="A17556" s="295">
        <v>0</v>
      </c>
      <c r="B17556" s="295"/>
      <c r="C17556" s="295">
        <v>0.20105319999999999</v>
      </c>
      <c r="D17556" s="295"/>
    </row>
    <row r="17557" spans="1:4" x14ac:dyDescent="0.2">
      <c r="A17557" s="295">
        <v>0</v>
      </c>
      <c r="B17557" s="295"/>
      <c r="C17557" s="295">
        <v>0.2008926</v>
      </c>
      <c r="D17557" s="295"/>
    </row>
    <row r="17558" spans="1:4" x14ac:dyDescent="0.2">
      <c r="A17558" s="295">
        <v>0</v>
      </c>
      <c r="B17558" s="295"/>
      <c r="C17558" s="295">
        <v>0.20083580000000001</v>
      </c>
      <c r="D17558" s="295"/>
    </row>
    <row r="17559" spans="1:4" x14ac:dyDescent="0.2">
      <c r="A17559" s="295">
        <v>0</v>
      </c>
      <c r="B17559" s="295"/>
      <c r="C17559" s="295">
        <v>0.2008239</v>
      </c>
      <c r="D17559" s="295"/>
    </row>
    <row r="17560" spans="1:4" x14ac:dyDescent="0.2">
      <c r="A17560" s="295">
        <v>0</v>
      </c>
      <c r="B17560" s="295"/>
      <c r="C17560" s="295">
        <v>0.20075519999999999</v>
      </c>
      <c r="D17560" s="295"/>
    </row>
    <row r="17561" spans="1:4" x14ac:dyDescent="0.2">
      <c r="A17561" s="295">
        <v>0</v>
      </c>
      <c r="B17561" s="295"/>
      <c r="C17561" s="295">
        <v>0.20068659999999999</v>
      </c>
      <c r="D17561" s="295"/>
    </row>
    <row r="17562" spans="1:4" x14ac:dyDescent="0.2">
      <c r="A17562" s="295">
        <v>0</v>
      </c>
      <c r="B17562" s="295"/>
      <c r="C17562" s="295">
        <v>0.2004686</v>
      </c>
      <c r="D17562" s="295"/>
    </row>
    <row r="17563" spans="1:4" x14ac:dyDescent="0.2">
      <c r="A17563" s="295">
        <v>0</v>
      </c>
      <c r="B17563" s="295"/>
      <c r="C17563" s="295">
        <v>0.20028480000000001</v>
      </c>
      <c r="D17563" s="295"/>
    </row>
    <row r="17564" spans="1:4" x14ac:dyDescent="0.2">
      <c r="A17564" s="295">
        <v>0</v>
      </c>
      <c r="B17564" s="295"/>
      <c r="C17564" s="295">
        <v>0.2002834</v>
      </c>
      <c r="D17564" s="295"/>
    </row>
    <row r="17565" spans="1:4" x14ac:dyDescent="0.2">
      <c r="A17565" s="295">
        <v>0</v>
      </c>
      <c r="B17565" s="295"/>
      <c r="C17565" s="295">
        <v>0.20014090000000001</v>
      </c>
      <c r="D17565" s="295"/>
    </row>
    <row r="17566" spans="1:4" x14ac:dyDescent="0.2">
      <c r="A17566" s="295">
        <v>0</v>
      </c>
      <c r="B17566" s="295"/>
      <c r="C17566" s="295">
        <v>0.20013729999999999</v>
      </c>
      <c r="D17566" s="295"/>
    </row>
    <row r="17567" spans="1:4" x14ac:dyDescent="0.2">
      <c r="A17567" s="295">
        <v>0</v>
      </c>
      <c r="B17567" s="295"/>
      <c r="C17567" s="295">
        <v>0.19998669999999999</v>
      </c>
      <c r="D17567" s="295"/>
    </row>
    <row r="17568" spans="1:4" x14ac:dyDescent="0.2">
      <c r="A17568" s="295">
        <v>0</v>
      </c>
      <c r="B17568" s="295"/>
      <c r="C17568" s="295">
        <v>0.19993130000000001</v>
      </c>
      <c r="D17568" s="295"/>
    </row>
    <row r="17569" spans="1:4" x14ac:dyDescent="0.2">
      <c r="A17569" s="295">
        <v>0</v>
      </c>
      <c r="B17569" s="295"/>
      <c r="C17569" s="295">
        <v>0.1997254</v>
      </c>
      <c r="D17569" s="295"/>
    </row>
    <row r="17570" spans="1:4" x14ac:dyDescent="0.2">
      <c r="A17570" s="295">
        <v>0</v>
      </c>
      <c r="B17570" s="295"/>
      <c r="C17570" s="295">
        <v>0.19967950000000001</v>
      </c>
      <c r="D17570" s="295"/>
    </row>
    <row r="17571" spans="1:4" x14ac:dyDescent="0.2">
      <c r="A17571" s="295">
        <v>0</v>
      </c>
      <c r="B17571" s="295"/>
      <c r="C17571" s="295">
        <v>0.19965669999999999</v>
      </c>
      <c r="D17571" s="295"/>
    </row>
    <row r="17572" spans="1:4" x14ac:dyDescent="0.2">
      <c r="A17572" s="295">
        <v>0</v>
      </c>
      <c r="B17572" s="295"/>
      <c r="C17572" s="295">
        <v>0.19958799999999999</v>
      </c>
      <c r="D17572" s="295"/>
    </row>
    <row r="17573" spans="1:4" x14ac:dyDescent="0.2">
      <c r="A17573" s="295">
        <v>0</v>
      </c>
      <c r="B17573" s="295"/>
      <c r="C17573" s="295">
        <v>0.19945070000000001</v>
      </c>
      <c r="D17573" s="295"/>
    </row>
    <row r="17574" spans="1:4" x14ac:dyDescent="0.2">
      <c r="A17574" s="295">
        <v>0</v>
      </c>
      <c r="B17574" s="295"/>
      <c r="C17574" s="295">
        <v>0.19941120000000001</v>
      </c>
      <c r="D17574" s="295"/>
    </row>
    <row r="17575" spans="1:4" x14ac:dyDescent="0.2">
      <c r="A17575" s="295">
        <v>0</v>
      </c>
      <c r="B17575" s="295"/>
      <c r="C17575" s="295">
        <v>0.19938210000000001</v>
      </c>
      <c r="D17575" s="295"/>
    </row>
    <row r="17576" spans="1:4" x14ac:dyDescent="0.2">
      <c r="A17576" s="295">
        <v>0</v>
      </c>
      <c r="B17576" s="295"/>
      <c r="C17576" s="295">
        <v>0.1993134</v>
      </c>
      <c r="D17576" s="295"/>
    </row>
    <row r="17577" spans="1:4" x14ac:dyDescent="0.2">
      <c r="A17577" s="295">
        <v>0</v>
      </c>
      <c r="B17577" s="295"/>
      <c r="C17577" s="295">
        <v>0.1993134</v>
      </c>
      <c r="D17577" s="295"/>
    </row>
    <row r="17578" spans="1:4" x14ac:dyDescent="0.2">
      <c r="A17578" s="295">
        <v>0</v>
      </c>
      <c r="B17578" s="295"/>
      <c r="C17578" s="295">
        <v>0.19918620000000001</v>
      </c>
      <c r="D17578" s="295"/>
    </row>
    <row r="17579" spans="1:4" x14ac:dyDescent="0.2">
      <c r="A17579" s="295">
        <v>0</v>
      </c>
      <c r="B17579" s="295"/>
      <c r="C17579" s="295">
        <v>0.19910739999999999</v>
      </c>
      <c r="D17579" s="295"/>
    </row>
    <row r="17580" spans="1:4" x14ac:dyDescent="0.2">
      <c r="A17580" s="295">
        <v>0</v>
      </c>
      <c r="B17580" s="295"/>
      <c r="C17580" s="295">
        <v>0.1990856</v>
      </c>
      <c r="D17580" s="295"/>
    </row>
    <row r="17581" spans="1:4" x14ac:dyDescent="0.2">
      <c r="A17581" s="295">
        <v>0</v>
      </c>
      <c r="B17581" s="295"/>
      <c r="C17581" s="295">
        <v>0.19903879999999999</v>
      </c>
      <c r="D17581" s="295"/>
    </row>
    <row r="17582" spans="1:4" x14ac:dyDescent="0.2">
      <c r="A17582" s="295">
        <v>0</v>
      </c>
      <c r="B17582" s="295"/>
      <c r="C17582" s="295">
        <v>0.1990209</v>
      </c>
      <c r="D17582" s="295"/>
    </row>
    <row r="17583" spans="1:4" x14ac:dyDescent="0.2">
      <c r="A17583" s="295">
        <v>0</v>
      </c>
      <c r="B17583" s="295"/>
      <c r="C17583" s="295">
        <v>0.1988472</v>
      </c>
      <c r="D17583" s="295"/>
    </row>
    <row r="17584" spans="1:4" x14ac:dyDescent="0.2">
      <c r="A17584" s="295">
        <v>0</v>
      </c>
      <c r="B17584" s="295"/>
      <c r="C17584" s="295">
        <v>0.1986618</v>
      </c>
      <c r="D17584" s="295"/>
    </row>
    <row r="17585" spans="1:4" x14ac:dyDescent="0.2">
      <c r="A17585" s="295">
        <v>0</v>
      </c>
      <c r="B17585" s="295"/>
      <c r="C17585" s="295">
        <v>0.19860910000000001</v>
      </c>
      <c r="D17585" s="295"/>
    </row>
    <row r="17586" spans="1:4" x14ac:dyDescent="0.2">
      <c r="A17586" s="295">
        <v>0</v>
      </c>
      <c r="B17586" s="295"/>
      <c r="C17586" s="295">
        <v>0.19855819999999999</v>
      </c>
      <c r="D17586" s="295"/>
    </row>
    <row r="17587" spans="1:4" x14ac:dyDescent="0.2">
      <c r="A17587" s="295">
        <v>0</v>
      </c>
      <c r="B17587" s="295"/>
      <c r="C17587" s="295">
        <v>0.1984417</v>
      </c>
      <c r="D17587" s="295"/>
    </row>
    <row r="17588" spans="1:4" x14ac:dyDescent="0.2">
      <c r="A17588" s="295">
        <v>0</v>
      </c>
      <c r="B17588" s="295"/>
      <c r="C17588" s="295">
        <v>0.19842090000000001</v>
      </c>
      <c r="D17588" s="295"/>
    </row>
    <row r="17589" spans="1:4" x14ac:dyDescent="0.2">
      <c r="A17589" s="295">
        <v>0</v>
      </c>
      <c r="B17589" s="295"/>
      <c r="C17589" s="295">
        <v>0.19838239999999999</v>
      </c>
      <c r="D17589" s="295"/>
    </row>
    <row r="17590" spans="1:4" x14ac:dyDescent="0.2">
      <c r="A17590" s="295">
        <v>0</v>
      </c>
      <c r="B17590" s="295"/>
      <c r="C17590" s="295">
        <v>0.19835220000000001</v>
      </c>
      <c r="D17590" s="295"/>
    </row>
    <row r="17591" spans="1:4" x14ac:dyDescent="0.2">
      <c r="A17591" s="295">
        <v>0</v>
      </c>
      <c r="B17591" s="295"/>
      <c r="C17591" s="295">
        <v>0.19832910000000001</v>
      </c>
      <c r="D17591" s="295"/>
    </row>
    <row r="17592" spans="1:4" x14ac:dyDescent="0.2">
      <c r="A17592" s="295">
        <v>0</v>
      </c>
      <c r="B17592" s="295"/>
      <c r="C17592" s="295">
        <v>0.1982836</v>
      </c>
      <c r="D17592" s="295"/>
    </row>
    <row r="17593" spans="1:4" x14ac:dyDescent="0.2">
      <c r="A17593" s="295">
        <v>0</v>
      </c>
      <c r="B17593" s="295"/>
      <c r="C17593" s="295">
        <v>0.19820209999999999</v>
      </c>
      <c r="D17593" s="295"/>
    </row>
    <row r="17594" spans="1:4" x14ac:dyDescent="0.2">
      <c r="A17594" s="295">
        <v>0</v>
      </c>
      <c r="B17594" s="295"/>
      <c r="C17594" s="295">
        <v>0.19807759999999999</v>
      </c>
      <c r="D17594" s="295"/>
    </row>
    <row r="17595" spans="1:4" x14ac:dyDescent="0.2">
      <c r="A17595" s="295">
        <v>0</v>
      </c>
      <c r="B17595" s="295"/>
      <c r="C17595" s="295">
        <v>0.19800889999999999</v>
      </c>
      <c r="D17595" s="295"/>
    </row>
    <row r="17596" spans="1:4" x14ac:dyDescent="0.2">
      <c r="A17596" s="295">
        <v>0</v>
      </c>
      <c r="B17596" s="295"/>
      <c r="C17596" s="295">
        <v>0.19794030000000001</v>
      </c>
      <c r="D17596" s="295"/>
    </row>
    <row r="17597" spans="1:4" x14ac:dyDescent="0.2">
      <c r="A17597" s="295">
        <v>0</v>
      </c>
      <c r="B17597" s="295"/>
      <c r="C17597" s="295">
        <v>0.19784740000000001</v>
      </c>
      <c r="D17597" s="295"/>
    </row>
    <row r="17598" spans="1:4" x14ac:dyDescent="0.2">
      <c r="A17598" s="295">
        <v>0</v>
      </c>
      <c r="B17598" s="295"/>
      <c r="C17598" s="295">
        <v>0.19762840000000001</v>
      </c>
      <c r="D17598" s="295"/>
    </row>
    <row r="17599" spans="1:4" x14ac:dyDescent="0.2">
      <c r="A17599" s="295">
        <v>0</v>
      </c>
      <c r="B17599" s="295"/>
      <c r="C17599" s="295">
        <v>0.19754279999999999</v>
      </c>
      <c r="D17599" s="295"/>
    </row>
    <row r="17600" spans="1:4" x14ac:dyDescent="0.2">
      <c r="A17600" s="295">
        <v>0</v>
      </c>
      <c r="B17600" s="295"/>
      <c r="C17600" s="295">
        <v>0.19752829999999999</v>
      </c>
      <c r="D17600" s="295"/>
    </row>
    <row r="17601" spans="1:4" x14ac:dyDescent="0.2">
      <c r="A17601" s="295">
        <v>0</v>
      </c>
      <c r="B17601" s="295"/>
      <c r="C17601" s="295">
        <v>0.19732230000000001</v>
      </c>
      <c r="D17601" s="295"/>
    </row>
    <row r="17602" spans="1:4" x14ac:dyDescent="0.2">
      <c r="A17602" s="295">
        <v>0</v>
      </c>
      <c r="B17602" s="295"/>
      <c r="C17602" s="295">
        <v>0.19697909999999999</v>
      </c>
      <c r="D17602" s="295"/>
    </row>
    <row r="17603" spans="1:4" x14ac:dyDescent="0.2">
      <c r="A17603" s="295">
        <v>0</v>
      </c>
      <c r="B17603" s="295"/>
      <c r="C17603" s="295">
        <v>0.19677310000000001</v>
      </c>
      <c r="D17603" s="295"/>
    </row>
    <row r="17604" spans="1:4" x14ac:dyDescent="0.2">
      <c r="A17604" s="295">
        <v>0</v>
      </c>
      <c r="B17604" s="295"/>
      <c r="C17604" s="295">
        <v>0.19673840000000001</v>
      </c>
      <c r="D17604" s="295"/>
    </row>
    <row r="17605" spans="1:4" x14ac:dyDescent="0.2">
      <c r="A17605" s="295">
        <v>0</v>
      </c>
      <c r="B17605" s="295"/>
      <c r="C17605" s="295">
        <v>0.19665879999999999</v>
      </c>
      <c r="D17605" s="295"/>
    </row>
    <row r="17606" spans="1:4" x14ac:dyDescent="0.2">
      <c r="A17606" s="295">
        <v>0</v>
      </c>
      <c r="B17606" s="295"/>
      <c r="C17606" s="295">
        <v>0.19642979999999999</v>
      </c>
      <c r="D17606" s="295"/>
    </row>
    <row r="17607" spans="1:4" x14ac:dyDescent="0.2">
      <c r="A17607" s="295">
        <v>0</v>
      </c>
      <c r="B17607" s="295"/>
      <c r="C17607" s="295">
        <v>0.19642979999999999</v>
      </c>
      <c r="D17607" s="295"/>
    </row>
    <row r="17608" spans="1:4" x14ac:dyDescent="0.2">
      <c r="A17608" s="295">
        <v>0</v>
      </c>
      <c r="B17608" s="295"/>
      <c r="C17608" s="295">
        <v>0.1963423</v>
      </c>
      <c r="D17608" s="295"/>
    </row>
    <row r="17609" spans="1:4" x14ac:dyDescent="0.2">
      <c r="A17609" s="295">
        <v>0</v>
      </c>
      <c r="B17609" s="295"/>
      <c r="C17609" s="295">
        <v>0.19629250000000001</v>
      </c>
      <c r="D17609" s="295"/>
    </row>
    <row r="17610" spans="1:4" x14ac:dyDescent="0.2">
      <c r="A17610" s="295">
        <v>0</v>
      </c>
      <c r="B17610" s="295"/>
      <c r="C17610" s="295">
        <v>0.19629250000000001</v>
      </c>
      <c r="D17610" s="295"/>
    </row>
    <row r="17611" spans="1:4" x14ac:dyDescent="0.2">
      <c r="A17611" s="295">
        <v>0</v>
      </c>
      <c r="B17611" s="295"/>
      <c r="C17611" s="295">
        <v>0.19561909999999999</v>
      </c>
      <c r="D17611" s="295"/>
    </row>
    <row r="17612" spans="1:4" x14ac:dyDescent="0.2">
      <c r="A17612" s="295">
        <v>0</v>
      </c>
      <c r="B17612" s="295"/>
      <c r="C17612" s="295">
        <v>0.19545689999999999</v>
      </c>
      <c r="D17612" s="295"/>
    </row>
    <row r="17613" spans="1:4" x14ac:dyDescent="0.2">
      <c r="A17613" s="295">
        <v>0</v>
      </c>
      <c r="B17613" s="295"/>
      <c r="C17613" s="295">
        <v>0.19536100000000001</v>
      </c>
      <c r="D17613" s="295"/>
    </row>
    <row r="17614" spans="1:4" x14ac:dyDescent="0.2">
      <c r="A17614" s="295">
        <v>0</v>
      </c>
      <c r="B17614" s="295"/>
      <c r="C17614" s="295">
        <v>0.19533130000000001</v>
      </c>
      <c r="D17614" s="295"/>
    </row>
    <row r="17615" spans="1:4" x14ac:dyDescent="0.2">
      <c r="A17615" s="295">
        <v>0</v>
      </c>
      <c r="B17615" s="295"/>
      <c r="C17615" s="295">
        <v>0.1952188</v>
      </c>
      <c r="D17615" s="295"/>
    </row>
    <row r="17616" spans="1:4" x14ac:dyDescent="0.2">
      <c r="A17616" s="295">
        <v>0</v>
      </c>
      <c r="B17616" s="295"/>
      <c r="C17616" s="295">
        <v>0.19519400000000001</v>
      </c>
      <c r="D17616" s="295"/>
    </row>
    <row r="17617" spans="1:4" x14ac:dyDescent="0.2">
      <c r="A17617" s="295">
        <v>0</v>
      </c>
      <c r="B17617" s="295"/>
      <c r="C17617" s="295">
        <v>0.1950548</v>
      </c>
      <c r="D17617" s="295"/>
    </row>
    <row r="17618" spans="1:4" x14ac:dyDescent="0.2">
      <c r="A17618" s="295">
        <v>0</v>
      </c>
      <c r="B17618" s="295"/>
      <c r="C17618" s="295">
        <v>0.19495280000000001</v>
      </c>
      <c r="D17618" s="295"/>
    </row>
    <row r="17619" spans="1:4" x14ac:dyDescent="0.2">
      <c r="A17619" s="295">
        <v>0</v>
      </c>
      <c r="B17619" s="295"/>
      <c r="C17619" s="295">
        <v>0.1948579</v>
      </c>
      <c r="D17619" s="295"/>
    </row>
    <row r="17620" spans="1:4" x14ac:dyDescent="0.2">
      <c r="A17620" s="295">
        <v>0</v>
      </c>
      <c r="B17620" s="295"/>
      <c r="C17620" s="295">
        <v>0.194636</v>
      </c>
      <c r="D17620" s="295"/>
    </row>
    <row r="17621" spans="1:4" x14ac:dyDescent="0.2">
      <c r="A17621" s="295">
        <v>0</v>
      </c>
      <c r="B17621" s="295"/>
      <c r="C17621" s="295">
        <v>0.194576</v>
      </c>
      <c r="D17621" s="295"/>
    </row>
    <row r="17622" spans="1:4" x14ac:dyDescent="0.2">
      <c r="A17622" s="295">
        <v>0</v>
      </c>
      <c r="B17622" s="295"/>
      <c r="C17622" s="295">
        <v>0.19454360000000001</v>
      </c>
      <c r="D17622" s="295"/>
    </row>
    <row r="17623" spans="1:4" x14ac:dyDescent="0.2">
      <c r="A17623" s="295">
        <v>0</v>
      </c>
      <c r="B17623" s="295"/>
      <c r="C17623" s="295">
        <v>0.19437009999999999</v>
      </c>
      <c r="D17623" s="295"/>
    </row>
    <row r="17624" spans="1:4" x14ac:dyDescent="0.2">
      <c r="A17624" s="295">
        <v>0</v>
      </c>
      <c r="B17624" s="295"/>
      <c r="C17624" s="295">
        <v>0.19413639999999999</v>
      </c>
      <c r="D17624" s="295"/>
    </row>
    <row r="17625" spans="1:4" x14ac:dyDescent="0.2">
      <c r="A17625" s="295">
        <v>0</v>
      </c>
      <c r="B17625" s="295"/>
      <c r="C17625" s="295">
        <v>0.19395809999999999</v>
      </c>
      <c r="D17625" s="295"/>
    </row>
    <row r="17626" spans="1:4" x14ac:dyDescent="0.2">
      <c r="A17626" s="295">
        <v>0</v>
      </c>
      <c r="B17626" s="295"/>
      <c r="C17626" s="295">
        <v>0.19393360000000001</v>
      </c>
      <c r="D17626" s="295"/>
    </row>
    <row r="17627" spans="1:4" x14ac:dyDescent="0.2">
      <c r="A17627" s="295">
        <v>0</v>
      </c>
      <c r="B17627" s="295"/>
      <c r="C17627" s="295">
        <v>0.19378790000000001</v>
      </c>
      <c r="D17627" s="295"/>
    </row>
    <row r="17628" spans="1:4" x14ac:dyDescent="0.2">
      <c r="A17628" s="295">
        <v>0</v>
      </c>
      <c r="B17628" s="295"/>
      <c r="C17628" s="295">
        <v>0.19375210000000001</v>
      </c>
      <c r="D17628" s="295"/>
    </row>
    <row r="17629" spans="1:4" x14ac:dyDescent="0.2">
      <c r="A17629" s="295">
        <v>0</v>
      </c>
      <c r="B17629" s="295"/>
      <c r="C17629" s="295">
        <v>0.1934775</v>
      </c>
      <c r="D17629" s="295"/>
    </row>
    <row r="17630" spans="1:4" x14ac:dyDescent="0.2">
      <c r="A17630" s="295">
        <v>0</v>
      </c>
      <c r="B17630" s="295"/>
      <c r="C17630" s="295">
        <v>0.19337770000000001</v>
      </c>
      <c r="D17630" s="295"/>
    </row>
    <row r="17631" spans="1:4" x14ac:dyDescent="0.2">
      <c r="A17631" s="295">
        <v>0</v>
      </c>
      <c r="B17631" s="295"/>
      <c r="C17631" s="295">
        <v>0.1932951</v>
      </c>
      <c r="D17631" s="295"/>
    </row>
    <row r="17632" spans="1:4" x14ac:dyDescent="0.2">
      <c r="A17632" s="295">
        <v>0</v>
      </c>
      <c r="B17632" s="295"/>
      <c r="C17632" s="295">
        <v>0.19313420000000001</v>
      </c>
      <c r="D17632" s="295"/>
    </row>
    <row r="17633" spans="1:4" x14ac:dyDescent="0.2">
      <c r="A17633" s="295">
        <v>0</v>
      </c>
      <c r="B17633" s="295"/>
      <c r="C17633" s="295">
        <v>0.19307540000000001</v>
      </c>
      <c r="D17633" s="295"/>
    </row>
    <row r="17634" spans="1:4" x14ac:dyDescent="0.2">
      <c r="A17634" s="295">
        <v>0</v>
      </c>
      <c r="B17634" s="295"/>
      <c r="C17634" s="295">
        <v>0.19272230000000001</v>
      </c>
      <c r="D17634" s="295"/>
    </row>
    <row r="17635" spans="1:4" x14ac:dyDescent="0.2">
      <c r="A17635" s="295">
        <v>0</v>
      </c>
      <c r="B17635" s="295"/>
      <c r="C17635" s="295">
        <v>0.1924477</v>
      </c>
      <c r="D17635" s="295"/>
    </row>
    <row r="17636" spans="1:4" x14ac:dyDescent="0.2">
      <c r="A17636" s="295">
        <v>0</v>
      </c>
      <c r="B17636" s="295"/>
      <c r="C17636" s="295">
        <v>0.1922797</v>
      </c>
      <c r="D17636" s="295"/>
    </row>
    <row r="17637" spans="1:4" x14ac:dyDescent="0.2">
      <c r="A17637" s="295">
        <v>0</v>
      </c>
      <c r="B17637" s="295"/>
      <c r="C17637" s="295">
        <v>0.19224430000000001</v>
      </c>
      <c r="D17637" s="295"/>
    </row>
    <row r="17638" spans="1:4" x14ac:dyDescent="0.2">
      <c r="A17638" s="295">
        <v>0</v>
      </c>
      <c r="B17638" s="295"/>
      <c r="C17638" s="295">
        <v>0.19222710000000001</v>
      </c>
      <c r="D17638" s="295"/>
    </row>
    <row r="17639" spans="1:4" x14ac:dyDescent="0.2">
      <c r="A17639" s="295">
        <v>0</v>
      </c>
      <c r="B17639" s="295"/>
      <c r="C17639" s="295">
        <v>0.1919053</v>
      </c>
      <c r="D17639" s="295"/>
    </row>
    <row r="17640" spans="1:4" x14ac:dyDescent="0.2">
      <c r="A17640" s="295">
        <v>0</v>
      </c>
      <c r="B17640" s="295"/>
      <c r="C17640" s="295">
        <v>0.19164349999999999</v>
      </c>
      <c r="D17640" s="295"/>
    </row>
    <row r="17641" spans="1:4" x14ac:dyDescent="0.2">
      <c r="A17641" s="295">
        <v>0</v>
      </c>
      <c r="B17641" s="295"/>
      <c r="C17641" s="295">
        <v>0.19142029999999999</v>
      </c>
      <c r="D17641" s="295"/>
    </row>
    <row r="17642" spans="1:4" x14ac:dyDescent="0.2">
      <c r="A17642" s="295">
        <v>0</v>
      </c>
      <c r="B17642" s="295"/>
      <c r="C17642" s="295">
        <v>0.19128049999999999</v>
      </c>
      <c r="D17642" s="295"/>
    </row>
    <row r="17643" spans="1:4" x14ac:dyDescent="0.2">
      <c r="A17643" s="295">
        <v>0</v>
      </c>
      <c r="B17643" s="295"/>
      <c r="C17643" s="295">
        <v>0.19123180000000001</v>
      </c>
      <c r="D17643" s="295"/>
    </row>
    <row r="17644" spans="1:4" x14ac:dyDescent="0.2">
      <c r="A17644" s="295">
        <v>0</v>
      </c>
      <c r="B17644" s="295"/>
      <c r="C17644" s="295">
        <v>0.1911795</v>
      </c>
      <c r="D17644" s="295"/>
    </row>
    <row r="17645" spans="1:4" x14ac:dyDescent="0.2">
      <c r="A17645" s="295">
        <v>0</v>
      </c>
      <c r="B17645" s="295"/>
      <c r="C17645" s="295">
        <v>0.19083990000000001</v>
      </c>
      <c r="D17645" s="295"/>
    </row>
    <row r="17646" spans="1:4" x14ac:dyDescent="0.2">
      <c r="A17646" s="295">
        <v>0</v>
      </c>
      <c r="B17646" s="295"/>
      <c r="C17646" s="295">
        <v>0.19074540000000001</v>
      </c>
      <c r="D17646" s="295"/>
    </row>
    <row r="17647" spans="1:4" x14ac:dyDescent="0.2">
      <c r="A17647" s="295">
        <v>0</v>
      </c>
      <c r="B17647" s="295"/>
      <c r="C17647" s="295">
        <v>0.19060820000000001</v>
      </c>
      <c r="D17647" s="295"/>
    </row>
    <row r="17648" spans="1:4" x14ac:dyDescent="0.2">
      <c r="A17648" s="295">
        <v>0</v>
      </c>
      <c r="B17648" s="295"/>
      <c r="C17648" s="295">
        <v>0.19053610000000001</v>
      </c>
      <c r="D17648" s="295"/>
    </row>
    <row r="17649" spans="1:4" x14ac:dyDescent="0.2">
      <c r="A17649" s="295">
        <v>0</v>
      </c>
      <c r="B17649" s="295"/>
      <c r="C17649" s="295">
        <v>0.19031120000000001</v>
      </c>
      <c r="D17649" s="295"/>
    </row>
    <row r="17650" spans="1:4" x14ac:dyDescent="0.2">
      <c r="A17650" s="295">
        <v>0</v>
      </c>
      <c r="B17650" s="295"/>
      <c r="C17650" s="295">
        <v>0.19026080000000001</v>
      </c>
      <c r="D17650" s="295"/>
    </row>
    <row r="17651" spans="1:4" x14ac:dyDescent="0.2">
      <c r="A17651" s="295">
        <v>0</v>
      </c>
      <c r="B17651" s="295"/>
      <c r="C17651" s="295">
        <v>0.19002759999999999</v>
      </c>
      <c r="D17651" s="295"/>
    </row>
    <row r="17652" spans="1:4" x14ac:dyDescent="0.2">
      <c r="A17652" s="295">
        <v>0</v>
      </c>
      <c r="B17652" s="295"/>
      <c r="C17652" s="295">
        <v>0.18997600000000001</v>
      </c>
      <c r="D17652" s="295"/>
    </row>
    <row r="17653" spans="1:4" x14ac:dyDescent="0.2">
      <c r="A17653" s="295">
        <v>0</v>
      </c>
      <c r="B17653" s="295"/>
      <c r="C17653" s="295">
        <v>0.18969140000000001</v>
      </c>
      <c r="D17653" s="295"/>
    </row>
    <row r="17654" spans="1:4" x14ac:dyDescent="0.2">
      <c r="A17654" s="295">
        <v>0</v>
      </c>
      <c r="B17654" s="295"/>
      <c r="C17654" s="295">
        <v>0.18962670000000001</v>
      </c>
      <c r="D17654" s="295"/>
    </row>
    <row r="17655" spans="1:4" x14ac:dyDescent="0.2">
      <c r="A17655" s="295">
        <v>0</v>
      </c>
      <c r="B17655" s="295"/>
      <c r="C17655" s="295">
        <v>0.1894238</v>
      </c>
      <c r="D17655" s="295"/>
    </row>
    <row r="17656" spans="1:4" x14ac:dyDescent="0.2">
      <c r="A17656" s="295">
        <v>0</v>
      </c>
      <c r="B17656" s="295"/>
      <c r="C17656" s="295">
        <v>0.189358</v>
      </c>
      <c r="D17656" s="295"/>
    </row>
    <row r="17657" spans="1:4" x14ac:dyDescent="0.2">
      <c r="A17657" s="295">
        <v>0</v>
      </c>
      <c r="B17657" s="295"/>
      <c r="C17657" s="295">
        <v>0.18921669999999999</v>
      </c>
      <c r="D17657" s="295"/>
    </row>
    <row r="17658" spans="1:4" x14ac:dyDescent="0.2">
      <c r="A17658" s="295">
        <v>0</v>
      </c>
      <c r="B17658" s="295"/>
      <c r="C17658" s="295">
        <v>0.18903780000000001</v>
      </c>
      <c r="D17658" s="295"/>
    </row>
    <row r="17659" spans="1:4" x14ac:dyDescent="0.2">
      <c r="A17659" s="295">
        <v>0</v>
      </c>
      <c r="B17659" s="295"/>
      <c r="C17659" s="295">
        <v>0.18894610000000001</v>
      </c>
      <c r="D17659" s="295"/>
    </row>
    <row r="17660" spans="1:4" x14ac:dyDescent="0.2">
      <c r="A17660" s="295">
        <v>0</v>
      </c>
      <c r="B17660" s="295"/>
      <c r="C17660" s="295">
        <v>0.18892329999999999</v>
      </c>
      <c r="D17660" s="295"/>
    </row>
    <row r="17661" spans="1:4" x14ac:dyDescent="0.2">
      <c r="A17661" s="295">
        <v>0</v>
      </c>
      <c r="B17661" s="295"/>
      <c r="C17661" s="295">
        <v>0.18849160000000001</v>
      </c>
      <c r="D17661" s="295"/>
    </row>
    <row r="17662" spans="1:4" x14ac:dyDescent="0.2">
      <c r="A17662" s="295">
        <v>0</v>
      </c>
      <c r="B17662" s="295"/>
      <c r="C17662" s="295">
        <v>0.1883435</v>
      </c>
      <c r="D17662" s="295"/>
    </row>
    <row r="17663" spans="1:4" x14ac:dyDescent="0.2">
      <c r="A17663" s="295">
        <v>0</v>
      </c>
      <c r="B17663" s="295"/>
      <c r="C17663" s="295">
        <v>0.18772440000000001</v>
      </c>
      <c r="D17663" s="295"/>
    </row>
    <row r="17664" spans="1:4" x14ac:dyDescent="0.2">
      <c r="A17664" s="295">
        <v>0</v>
      </c>
      <c r="B17664" s="295"/>
      <c r="C17664" s="295">
        <v>0.1877103</v>
      </c>
      <c r="D17664" s="295"/>
    </row>
    <row r="17665" spans="1:4" x14ac:dyDescent="0.2">
      <c r="A17665" s="295">
        <v>0</v>
      </c>
      <c r="B17665" s="295"/>
      <c r="C17665" s="295">
        <v>0.18764159999999999</v>
      </c>
      <c r="D17665" s="295"/>
    </row>
    <row r="17666" spans="1:4" x14ac:dyDescent="0.2">
      <c r="A17666" s="295">
        <v>0</v>
      </c>
      <c r="B17666" s="295"/>
      <c r="C17666" s="295">
        <v>0.1874113</v>
      </c>
      <c r="D17666" s="295"/>
    </row>
    <row r="17667" spans="1:4" x14ac:dyDescent="0.2">
      <c r="A17667" s="295">
        <v>0</v>
      </c>
      <c r="B17667" s="295"/>
      <c r="C17667" s="295">
        <v>0.1873167</v>
      </c>
      <c r="D17667" s="295"/>
    </row>
    <row r="17668" spans="1:4" x14ac:dyDescent="0.2">
      <c r="A17668" s="295">
        <v>0</v>
      </c>
      <c r="B17668" s="295"/>
      <c r="C17668" s="295">
        <v>0.1871941</v>
      </c>
      <c r="D17668" s="295"/>
    </row>
    <row r="17669" spans="1:4" x14ac:dyDescent="0.2">
      <c r="A17669" s="295">
        <v>0</v>
      </c>
      <c r="B17669" s="295"/>
      <c r="C17669" s="295">
        <v>0.1870502</v>
      </c>
      <c r="D17669" s="295"/>
    </row>
    <row r="17670" spans="1:4" x14ac:dyDescent="0.2">
      <c r="A17670" s="295">
        <v>0</v>
      </c>
      <c r="B17670" s="295"/>
      <c r="C17670" s="295">
        <v>0.1868707</v>
      </c>
      <c r="D17670" s="295"/>
    </row>
    <row r="17671" spans="1:4" x14ac:dyDescent="0.2">
      <c r="A17671" s="295">
        <v>0</v>
      </c>
      <c r="B17671" s="295"/>
      <c r="C17671" s="295">
        <v>0.18674859999999999</v>
      </c>
      <c r="D17671" s="295"/>
    </row>
    <row r="17672" spans="1:4" x14ac:dyDescent="0.2">
      <c r="A17672" s="295">
        <v>0</v>
      </c>
      <c r="B17672" s="295"/>
      <c r="C17672" s="295">
        <v>0.18646670000000001</v>
      </c>
      <c r="D17672" s="295"/>
    </row>
    <row r="17673" spans="1:4" x14ac:dyDescent="0.2">
      <c r="A17673" s="295">
        <v>0</v>
      </c>
      <c r="B17673" s="295"/>
      <c r="C17673" s="295">
        <v>0.18606210000000001</v>
      </c>
      <c r="D17673" s="295"/>
    </row>
    <row r="17674" spans="1:4" x14ac:dyDescent="0.2">
      <c r="A17674" s="295">
        <v>0</v>
      </c>
      <c r="B17674" s="295"/>
      <c r="C17674" s="295">
        <v>0.18567919999999999</v>
      </c>
      <c r="D17674" s="295"/>
    </row>
    <row r="17675" spans="1:4" x14ac:dyDescent="0.2">
      <c r="A17675" s="295">
        <v>0</v>
      </c>
      <c r="B17675" s="295"/>
      <c r="C17675" s="295">
        <v>0.18544350000000001</v>
      </c>
      <c r="D17675" s="295"/>
    </row>
    <row r="17676" spans="1:4" x14ac:dyDescent="0.2">
      <c r="A17676" s="295">
        <v>0</v>
      </c>
      <c r="B17676" s="295"/>
      <c r="C17676" s="295">
        <v>0.18505079999999999</v>
      </c>
      <c r="D17676" s="295"/>
    </row>
    <row r="17677" spans="1:4" x14ac:dyDescent="0.2">
      <c r="A17677" s="295">
        <v>0</v>
      </c>
      <c r="B17677" s="295"/>
      <c r="C17677" s="295">
        <v>0.18496399999999999</v>
      </c>
      <c r="D17677" s="295"/>
    </row>
    <row r="17678" spans="1:4" x14ac:dyDescent="0.2">
      <c r="A17678" s="295">
        <v>0</v>
      </c>
      <c r="B17678" s="295"/>
      <c r="C17678" s="295">
        <v>0.1849054</v>
      </c>
      <c r="D17678" s="295"/>
    </row>
    <row r="17679" spans="1:4" x14ac:dyDescent="0.2">
      <c r="A17679" s="295">
        <v>0</v>
      </c>
      <c r="B17679" s="295"/>
      <c r="C17679" s="295">
        <v>0.1842249</v>
      </c>
      <c r="D17679" s="295"/>
    </row>
    <row r="17680" spans="1:4" x14ac:dyDescent="0.2">
      <c r="A17680" s="295">
        <v>0</v>
      </c>
      <c r="B17680" s="295"/>
      <c r="C17680" s="295">
        <v>0.18411920000000001</v>
      </c>
      <c r="D17680" s="295"/>
    </row>
    <row r="17681" spans="1:4" x14ac:dyDescent="0.2">
      <c r="A17681" s="295">
        <v>0</v>
      </c>
      <c r="B17681" s="295"/>
      <c r="C17681" s="295">
        <v>0.18343119999999999</v>
      </c>
      <c r="D17681" s="295"/>
    </row>
    <row r="17682" spans="1:4" x14ac:dyDescent="0.2">
      <c r="A17682" s="295">
        <v>0</v>
      </c>
      <c r="B17682" s="295"/>
      <c r="C17682" s="295">
        <v>0.18288409999999999</v>
      </c>
      <c r="D17682" s="295"/>
    </row>
    <row r="17683" spans="1:4" x14ac:dyDescent="0.2">
      <c r="A17683" s="295">
        <v>0</v>
      </c>
      <c r="B17683" s="295"/>
      <c r="C17683" s="295">
        <v>0.1808874</v>
      </c>
      <c r="D17683" s="295"/>
    </row>
    <row r="17684" spans="1:4" x14ac:dyDescent="0.2">
      <c r="A17684" s="295">
        <v>0</v>
      </c>
      <c r="B17684" s="295"/>
      <c r="C17684" s="295">
        <v>0.1766142</v>
      </c>
      <c r="D17684" s="295"/>
    </row>
    <row r="17685" spans="1:4" x14ac:dyDescent="0.2">
      <c r="A17685" s="295">
        <v>0</v>
      </c>
      <c r="B17685" s="295"/>
      <c r="C17685" s="295">
        <v>0.17595849999999999</v>
      </c>
      <c r="D17685" s="295"/>
    </row>
    <row r="17686" spans="1:4" x14ac:dyDescent="0.2">
      <c r="A17686" s="295">
        <v>0</v>
      </c>
      <c r="B17686" s="295"/>
      <c r="C17686" s="295">
        <v>0.17572460000000001</v>
      </c>
      <c r="D17686" s="295"/>
    </row>
    <row r="17687" spans="1:4" x14ac:dyDescent="0.2">
      <c r="A17687" s="295">
        <v>0</v>
      </c>
      <c r="B17687" s="295"/>
      <c r="C17687" s="295">
        <v>0.17535029999999999</v>
      </c>
      <c r="D17687" s="295"/>
    </row>
    <row r="17688" spans="1:4" x14ac:dyDescent="0.2">
      <c r="A17688" s="295">
        <v>0</v>
      </c>
      <c r="B17688" s="295"/>
      <c r="C17688" s="295">
        <v>0.17164170000000001</v>
      </c>
      <c r="D17688" s="295"/>
    </row>
    <row r="17689" spans="1:4" x14ac:dyDescent="0.2">
      <c r="A17689" s="295">
        <v>0</v>
      </c>
      <c r="B17689" s="295"/>
      <c r="C17689" s="295">
        <v>0.17085690000000001</v>
      </c>
      <c r="D17689" s="295"/>
    </row>
    <row r="17690" spans="1:4" x14ac:dyDescent="0.2">
      <c r="A17690" s="295">
        <v>0</v>
      </c>
      <c r="B17690" s="295"/>
      <c r="C17690" s="295">
        <v>0.1691897</v>
      </c>
      <c r="D17690" s="295"/>
    </row>
    <row r="17691" spans="1:4" x14ac:dyDescent="0.2">
      <c r="A17691" s="295">
        <v>0</v>
      </c>
      <c r="B17691" s="295"/>
      <c r="C17691" s="295">
        <v>0.1611475</v>
      </c>
      <c r="D17691" s="295"/>
    </row>
    <row r="17692" spans="1:4" x14ac:dyDescent="0.2">
      <c r="A17692" s="295">
        <v>0</v>
      </c>
      <c r="B17692" s="295"/>
      <c r="C17692" s="295">
        <v>0.15921859999999999</v>
      </c>
      <c r="D17692" s="295"/>
    </row>
    <row r="17693" spans="1:4" x14ac:dyDescent="0.2">
      <c r="A17693" s="295">
        <v>0</v>
      </c>
      <c r="B17693" s="295"/>
      <c r="C17693" s="295">
        <v>0.1560753</v>
      </c>
      <c r="D17693" s="295"/>
    </row>
    <row r="17694" spans="1:4" x14ac:dyDescent="0.2">
      <c r="A17694" s="295">
        <v>0</v>
      </c>
      <c r="B17694" s="295"/>
      <c r="C17694" s="295">
        <v>0.15110499999999999</v>
      </c>
      <c r="D17694" s="295"/>
    </row>
    <row r="17695" spans="1:4" x14ac:dyDescent="0.2">
      <c r="A17695" s="295">
        <v>0</v>
      </c>
      <c r="B17695" s="295"/>
      <c r="C17695" s="295">
        <v>0.14511180000000001</v>
      </c>
      <c r="D17695" s="295"/>
    </row>
    <row r="17696" spans="1:4" x14ac:dyDescent="0.2">
      <c r="A17696" s="295">
        <v>0</v>
      </c>
      <c r="B17696" s="295"/>
      <c r="C17696" s="295">
        <v>0.143737</v>
      </c>
      <c r="D17696" s="295"/>
    </row>
    <row r="17697" spans="1:4" x14ac:dyDescent="0.2">
      <c r="A17697" s="295">
        <v>0</v>
      </c>
      <c r="B17697" s="295"/>
      <c r="C17697" s="295">
        <v>0.1402178</v>
      </c>
      <c r="D17697" s="295"/>
    </row>
    <row r="17698" spans="1:4" x14ac:dyDescent="0.2">
      <c r="A17698" s="295">
        <v>0</v>
      </c>
      <c r="B17698" s="295"/>
      <c r="C17698" s="295">
        <v>0.13920750000000001</v>
      </c>
      <c r="D17698" s="295"/>
    </row>
    <row r="17699" spans="1:4" x14ac:dyDescent="0.2">
      <c r="A17699" s="295">
        <v>0</v>
      </c>
      <c r="B17699" s="295"/>
      <c r="C17699" s="295">
        <v>0.13749120000000001</v>
      </c>
      <c r="D17699" s="295"/>
    </row>
    <row r="17700" spans="1:4" x14ac:dyDescent="0.2">
      <c r="A17700" s="295">
        <v>0</v>
      </c>
      <c r="B17700" s="295"/>
      <c r="C17700" s="295">
        <v>0.134157</v>
      </c>
      <c r="D17700" s="295"/>
    </row>
    <row r="17701" spans="1:4" x14ac:dyDescent="0.2">
      <c r="A17701" s="295">
        <v>0</v>
      </c>
      <c r="B17701" s="295"/>
      <c r="C17701" s="295">
        <v>0.13188929999999999</v>
      </c>
      <c r="D17701" s="295"/>
    </row>
    <row r="17702" spans="1:4" x14ac:dyDescent="0.2">
      <c r="A17702" s="295">
        <v>0</v>
      </c>
      <c r="B17702" s="295"/>
      <c r="C17702" s="295">
        <v>0.1297121</v>
      </c>
      <c r="D17702" s="295"/>
    </row>
    <row r="17703" spans="1:4" x14ac:dyDescent="0.2">
      <c r="A17703" s="295">
        <v>0</v>
      </c>
      <c r="B17703" s="295"/>
      <c r="C17703" s="295">
        <v>0</v>
      </c>
      <c r="D17703" s="295"/>
    </row>
    <row r="17704" spans="1:4" x14ac:dyDescent="0.2">
      <c r="A17704" s="295">
        <v>0</v>
      </c>
      <c r="B17704" s="295"/>
      <c r="C17704" s="295">
        <v>0</v>
      </c>
      <c r="D17704" s="295"/>
    </row>
    <row r="17705" spans="1:4" x14ac:dyDescent="0.2">
      <c r="A17705" s="295">
        <v>0</v>
      </c>
      <c r="B17705" s="295"/>
      <c r="C17705" s="295">
        <v>0</v>
      </c>
      <c r="D17705" s="295"/>
    </row>
    <row r="17706" spans="1:4" x14ac:dyDescent="0.2">
      <c r="A17706" s="295">
        <v>0</v>
      </c>
      <c r="B17706" s="295"/>
      <c r="C17706" s="295">
        <v>0</v>
      </c>
      <c r="D17706" s="295"/>
    </row>
    <row r="17707" spans="1:4" x14ac:dyDescent="0.2">
      <c r="A17707" s="295">
        <v>0</v>
      </c>
      <c r="B17707" s="295"/>
      <c r="C17707" s="295">
        <v>0</v>
      </c>
      <c r="D17707" s="295"/>
    </row>
    <row r="17708" spans="1:4" x14ac:dyDescent="0.2">
      <c r="A17708" s="295">
        <v>0</v>
      </c>
      <c r="B17708" s="295"/>
      <c r="C17708" s="295">
        <v>0</v>
      </c>
      <c r="D17708" s="295"/>
    </row>
    <row r="17709" spans="1:4" x14ac:dyDescent="0.2">
      <c r="A17709" s="295">
        <v>0</v>
      </c>
      <c r="B17709" s="295"/>
      <c r="C17709" s="295">
        <v>0</v>
      </c>
      <c r="D17709" s="295"/>
    </row>
    <row r="17710" spans="1:4" x14ac:dyDescent="0.2">
      <c r="A17710" s="295">
        <v>0</v>
      </c>
      <c r="B17710" s="295"/>
      <c r="C17710" s="295">
        <v>0</v>
      </c>
      <c r="D17710" s="295"/>
    </row>
    <row r="17711" spans="1:4" x14ac:dyDescent="0.2">
      <c r="A17711" s="295">
        <v>0</v>
      </c>
      <c r="B17711" s="295"/>
      <c r="C17711" s="295">
        <v>0</v>
      </c>
      <c r="D17711" s="295"/>
    </row>
    <row r="17712" spans="1:4" x14ac:dyDescent="0.2">
      <c r="A17712" s="295">
        <v>0</v>
      </c>
      <c r="B17712" s="295"/>
      <c r="C17712" s="295">
        <v>0</v>
      </c>
      <c r="D17712" s="295"/>
    </row>
    <row r="17713" spans="1:4" x14ac:dyDescent="0.2">
      <c r="A17713" s="295">
        <v>0</v>
      </c>
      <c r="B17713" s="295"/>
      <c r="C17713" s="295">
        <v>0</v>
      </c>
      <c r="D17713" s="295"/>
    </row>
    <row r="17714" spans="1:4" x14ac:dyDescent="0.2">
      <c r="A17714" s="295">
        <v>0</v>
      </c>
      <c r="B17714" s="295"/>
      <c r="C17714" s="295">
        <v>0</v>
      </c>
      <c r="D17714" s="295"/>
    </row>
    <row r="17715" spans="1:4" x14ac:dyDescent="0.2">
      <c r="A17715" s="295">
        <v>0</v>
      </c>
      <c r="B17715" s="295"/>
      <c r="C17715" s="295">
        <v>0</v>
      </c>
      <c r="D17715" s="295"/>
    </row>
    <row r="17716" spans="1:4" x14ac:dyDescent="0.2">
      <c r="A17716" s="295">
        <v>0</v>
      </c>
      <c r="B17716" s="295"/>
      <c r="C17716" s="295">
        <v>0</v>
      </c>
      <c r="D17716" s="295"/>
    </row>
    <row r="17717" spans="1:4" x14ac:dyDescent="0.2">
      <c r="A17717" s="295">
        <v>0</v>
      </c>
      <c r="B17717" s="295"/>
      <c r="C17717" s="295">
        <v>0</v>
      </c>
      <c r="D17717" s="295"/>
    </row>
    <row r="17718" spans="1:4" x14ac:dyDescent="0.2">
      <c r="A17718" s="295">
        <v>0</v>
      </c>
      <c r="B17718" s="295"/>
      <c r="C17718" s="295">
        <v>0</v>
      </c>
      <c r="D17718" s="295"/>
    </row>
    <row r="17719" spans="1:4" x14ac:dyDescent="0.2">
      <c r="A17719" s="295">
        <v>0</v>
      </c>
      <c r="B17719" s="295"/>
      <c r="C17719" s="295">
        <v>0</v>
      </c>
      <c r="D17719" s="295"/>
    </row>
    <row r="17720" spans="1:4" x14ac:dyDescent="0.2">
      <c r="A17720" s="295">
        <v>0</v>
      </c>
      <c r="B17720" s="295"/>
      <c r="C17720" s="295">
        <v>0</v>
      </c>
      <c r="D17720" s="295"/>
    </row>
    <row r="17721" spans="1:4" x14ac:dyDescent="0.2">
      <c r="A17721" s="295">
        <v>0</v>
      </c>
      <c r="B17721" s="295"/>
      <c r="C17721" s="295">
        <v>0</v>
      </c>
      <c r="D17721" s="295"/>
    </row>
    <row r="17722" spans="1:4" x14ac:dyDescent="0.2">
      <c r="A17722" s="295">
        <v>0</v>
      </c>
      <c r="B17722" s="295"/>
      <c r="C17722" s="295">
        <v>0</v>
      </c>
      <c r="D17722" s="295"/>
    </row>
    <row r="17723" spans="1:4" x14ac:dyDescent="0.2">
      <c r="A17723" s="295">
        <v>0</v>
      </c>
      <c r="B17723" s="295"/>
      <c r="C17723" s="295">
        <v>0</v>
      </c>
      <c r="D17723" s="295"/>
    </row>
    <row r="17724" spans="1:4" x14ac:dyDescent="0.2">
      <c r="A17724" s="295">
        <v>0</v>
      </c>
      <c r="B17724" s="295"/>
      <c r="C17724" s="295">
        <v>0</v>
      </c>
      <c r="D17724" s="295"/>
    </row>
    <row r="17725" spans="1:4" x14ac:dyDescent="0.2">
      <c r="A17725" s="295">
        <v>0</v>
      </c>
      <c r="B17725" s="295"/>
      <c r="C17725" s="295">
        <v>0</v>
      </c>
      <c r="D17725" s="295"/>
    </row>
    <row r="17726" spans="1:4" x14ac:dyDescent="0.2">
      <c r="A17726" s="295">
        <v>0</v>
      </c>
      <c r="B17726" s="295"/>
      <c r="C17726" s="295">
        <v>0</v>
      </c>
      <c r="D17726" s="295"/>
    </row>
    <row r="17727" spans="1:4" x14ac:dyDescent="0.2">
      <c r="A17727" s="295">
        <v>0</v>
      </c>
      <c r="B17727" s="295"/>
      <c r="C17727" s="295">
        <v>0</v>
      </c>
      <c r="D17727" s="295"/>
    </row>
    <row r="17728" spans="1:4" x14ac:dyDescent="0.2">
      <c r="A17728" s="295">
        <v>0</v>
      </c>
      <c r="B17728" s="295"/>
      <c r="C17728" s="295">
        <v>0</v>
      </c>
      <c r="D17728" s="295"/>
    </row>
    <row r="17729" spans="1:4" x14ac:dyDescent="0.2">
      <c r="A17729" s="295">
        <v>0</v>
      </c>
      <c r="B17729" s="295"/>
      <c r="C17729" s="295">
        <v>0</v>
      </c>
      <c r="D17729" s="295"/>
    </row>
    <row r="17730" spans="1:4" x14ac:dyDescent="0.2">
      <c r="A17730" s="295">
        <v>0</v>
      </c>
      <c r="B17730" s="295"/>
      <c r="C17730" s="295">
        <v>0</v>
      </c>
      <c r="D17730" s="295"/>
    </row>
    <row r="17731" spans="1:4" x14ac:dyDescent="0.2">
      <c r="A17731" s="295">
        <v>0</v>
      </c>
      <c r="B17731" s="295"/>
      <c r="C17731" s="295">
        <v>0</v>
      </c>
      <c r="D17731" s="295"/>
    </row>
    <row r="17732" spans="1:4" x14ac:dyDescent="0.2">
      <c r="A17732" s="295">
        <v>0</v>
      </c>
      <c r="B17732" s="295"/>
      <c r="C17732" s="295">
        <v>0</v>
      </c>
      <c r="D17732" s="295"/>
    </row>
    <row r="17733" spans="1:4" x14ac:dyDescent="0.2">
      <c r="A17733" s="295">
        <v>0</v>
      </c>
      <c r="B17733" s="295"/>
      <c r="C17733" s="295">
        <v>0</v>
      </c>
      <c r="D17733" s="295"/>
    </row>
    <row r="17734" spans="1:4" x14ac:dyDescent="0.2">
      <c r="A17734" s="295">
        <v>0</v>
      </c>
      <c r="B17734" s="295"/>
      <c r="C17734" s="295">
        <v>0</v>
      </c>
      <c r="D17734" s="295"/>
    </row>
    <row r="17735" spans="1:4" x14ac:dyDescent="0.2">
      <c r="A17735" s="295">
        <v>0</v>
      </c>
      <c r="B17735" s="295"/>
      <c r="C17735" s="295">
        <v>0</v>
      </c>
      <c r="D17735" s="295"/>
    </row>
    <row r="17736" spans="1:4" x14ac:dyDescent="0.2">
      <c r="A17736" s="295">
        <v>0</v>
      </c>
      <c r="B17736" s="295"/>
      <c r="C17736" s="295">
        <v>0</v>
      </c>
      <c r="D17736" s="295"/>
    </row>
    <row r="17737" spans="1:4" x14ac:dyDescent="0.2">
      <c r="A17737" s="295">
        <v>0</v>
      </c>
      <c r="B17737" s="295"/>
      <c r="C17737" s="295">
        <v>0</v>
      </c>
      <c r="D17737" s="295"/>
    </row>
    <row r="17738" spans="1:4" x14ac:dyDescent="0.2">
      <c r="A17738" s="295">
        <v>0</v>
      </c>
      <c r="B17738" s="295"/>
      <c r="C17738" s="295">
        <v>0</v>
      </c>
      <c r="D17738" s="295"/>
    </row>
    <row r="17739" spans="1:4" x14ac:dyDescent="0.2">
      <c r="A17739" s="295">
        <v>0</v>
      </c>
      <c r="B17739" s="295"/>
      <c r="C17739" s="295">
        <v>0</v>
      </c>
      <c r="D17739" s="295"/>
    </row>
    <row r="17740" spans="1:4" x14ac:dyDescent="0.2">
      <c r="A17740" s="295">
        <v>0</v>
      </c>
      <c r="B17740" s="295"/>
      <c r="C17740" s="295">
        <v>0</v>
      </c>
      <c r="D17740" s="295"/>
    </row>
    <row r="17741" spans="1:4" x14ac:dyDescent="0.2">
      <c r="A17741" s="295">
        <v>0</v>
      </c>
      <c r="B17741" s="295"/>
      <c r="C17741" s="295">
        <v>0</v>
      </c>
      <c r="D17741" s="295"/>
    </row>
    <row r="17742" spans="1:4" x14ac:dyDescent="0.2">
      <c r="A17742" s="295">
        <v>0</v>
      </c>
      <c r="B17742" s="295"/>
      <c r="C17742" s="295">
        <v>0</v>
      </c>
      <c r="D17742" s="295"/>
    </row>
    <row r="17743" spans="1:4" x14ac:dyDescent="0.2">
      <c r="A17743" s="295">
        <v>0</v>
      </c>
      <c r="B17743" s="295"/>
      <c r="C17743" s="295">
        <v>0</v>
      </c>
      <c r="D17743" s="295"/>
    </row>
    <row r="17744" spans="1:4" x14ac:dyDescent="0.2">
      <c r="A17744" s="295">
        <v>0</v>
      </c>
      <c r="B17744" s="295"/>
      <c r="C17744" s="295">
        <v>0</v>
      </c>
      <c r="D17744" s="295"/>
    </row>
    <row r="17745" spans="1:4" x14ac:dyDescent="0.2">
      <c r="A17745" s="295">
        <v>0</v>
      </c>
      <c r="B17745" s="295"/>
      <c r="C17745" s="295">
        <v>0</v>
      </c>
      <c r="D17745" s="295"/>
    </row>
    <row r="17746" spans="1:4" x14ac:dyDescent="0.2">
      <c r="A17746" s="295">
        <v>0</v>
      </c>
      <c r="B17746" s="295"/>
      <c r="C17746" s="295">
        <v>0</v>
      </c>
      <c r="D17746" s="295"/>
    </row>
    <row r="17747" spans="1:4" x14ac:dyDescent="0.2">
      <c r="A17747" s="295">
        <v>0</v>
      </c>
      <c r="B17747" s="295"/>
      <c r="C17747" s="295">
        <v>0</v>
      </c>
      <c r="D17747" s="295"/>
    </row>
    <row r="17748" spans="1:4" x14ac:dyDescent="0.2">
      <c r="A17748" s="295">
        <v>0</v>
      </c>
      <c r="B17748" s="295"/>
      <c r="C17748" s="295">
        <v>0</v>
      </c>
      <c r="D17748" s="295"/>
    </row>
    <row r="17749" spans="1:4" x14ac:dyDescent="0.2">
      <c r="A17749" s="295">
        <v>0</v>
      </c>
      <c r="B17749" s="295"/>
      <c r="C17749" s="295">
        <v>0</v>
      </c>
      <c r="D17749" s="295"/>
    </row>
    <row r="17750" spans="1:4" x14ac:dyDescent="0.2">
      <c r="A17750" s="295">
        <v>0</v>
      </c>
      <c r="B17750" s="295"/>
      <c r="C17750" s="295">
        <v>0</v>
      </c>
      <c r="D17750" s="295"/>
    </row>
    <row r="17751" spans="1:4" x14ac:dyDescent="0.2">
      <c r="A17751" s="295">
        <v>0</v>
      </c>
      <c r="B17751" s="295"/>
      <c r="C17751" s="295">
        <v>0</v>
      </c>
      <c r="D17751" s="295"/>
    </row>
    <row r="17752" spans="1:4" x14ac:dyDescent="0.2">
      <c r="A17752" s="295">
        <v>0</v>
      </c>
      <c r="B17752" s="295"/>
      <c r="C17752" s="295">
        <v>0</v>
      </c>
      <c r="D17752" s="295"/>
    </row>
    <row r="17753" spans="1:4" x14ac:dyDescent="0.2">
      <c r="A17753" s="295">
        <v>0</v>
      </c>
      <c r="B17753" s="295"/>
      <c r="C17753" s="295">
        <v>0</v>
      </c>
      <c r="D17753" s="295"/>
    </row>
    <row r="17754" spans="1:4" x14ac:dyDescent="0.2">
      <c r="A17754" s="295">
        <v>0</v>
      </c>
      <c r="B17754" s="295"/>
      <c r="C17754" s="295">
        <v>0</v>
      </c>
      <c r="D17754" s="295"/>
    </row>
    <row r="17755" spans="1:4" x14ac:dyDescent="0.2">
      <c r="A17755" s="295">
        <v>0</v>
      </c>
      <c r="B17755" s="295"/>
      <c r="C17755" s="295">
        <v>0</v>
      </c>
      <c r="D17755" s="295"/>
    </row>
    <row r="17756" spans="1:4" x14ac:dyDescent="0.2">
      <c r="A17756" s="295">
        <v>0</v>
      </c>
      <c r="B17756" s="295"/>
      <c r="C17756" s="295">
        <v>0</v>
      </c>
      <c r="D17756" s="295"/>
    </row>
    <row r="17757" spans="1:4" x14ac:dyDescent="0.2">
      <c r="A17757" s="295">
        <v>0</v>
      </c>
      <c r="B17757" s="295"/>
      <c r="C17757" s="295">
        <v>0</v>
      </c>
      <c r="D17757" s="295"/>
    </row>
    <row r="17758" spans="1:4" x14ac:dyDescent="0.2">
      <c r="A17758" s="295">
        <v>0</v>
      </c>
      <c r="B17758" s="295"/>
      <c r="C17758" s="295">
        <v>0</v>
      </c>
      <c r="D17758" s="295"/>
    </row>
    <row r="17759" spans="1:4" x14ac:dyDescent="0.2">
      <c r="A17759" s="295">
        <v>0</v>
      </c>
      <c r="B17759" s="295"/>
      <c r="C17759" s="295">
        <v>0</v>
      </c>
      <c r="D17759" s="295"/>
    </row>
    <row r="17760" spans="1:4" x14ac:dyDescent="0.2">
      <c r="A17760" s="295">
        <v>0</v>
      </c>
      <c r="B17760" s="295"/>
      <c r="C17760" s="295">
        <v>0</v>
      </c>
      <c r="D17760" s="295"/>
    </row>
    <row r="17761" spans="1:4" x14ac:dyDescent="0.2">
      <c r="A17761" s="295">
        <v>0</v>
      </c>
      <c r="B17761" s="295"/>
      <c r="C17761" s="295">
        <v>0</v>
      </c>
      <c r="D17761" s="295"/>
    </row>
    <row r="17762" spans="1:4" x14ac:dyDescent="0.2">
      <c r="A17762" s="295">
        <v>0</v>
      </c>
      <c r="B17762" s="295"/>
      <c r="C17762" s="295">
        <v>0</v>
      </c>
      <c r="D17762" s="295"/>
    </row>
    <row r="17763" spans="1:4" x14ac:dyDescent="0.2">
      <c r="A17763" s="295">
        <v>0</v>
      </c>
      <c r="B17763" s="295"/>
      <c r="C17763" s="295">
        <v>0</v>
      </c>
      <c r="D17763" s="295"/>
    </row>
    <row r="17764" spans="1:4" x14ac:dyDescent="0.2">
      <c r="A17764" s="295">
        <v>0</v>
      </c>
      <c r="B17764" s="295"/>
      <c r="C17764" s="295">
        <v>0</v>
      </c>
      <c r="D17764" s="295"/>
    </row>
    <row r="17765" spans="1:4" x14ac:dyDescent="0.2">
      <c r="A17765" s="295">
        <v>0</v>
      </c>
      <c r="B17765" s="295"/>
      <c r="C17765" s="295">
        <v>0</v>
      </c>
      <c r="D17765" s="295"/>
    </row>
    <row r="17766" spans="1:4" x14ac:dyDescent="0.2">
      <c r="A17766" s="295">
        <v>0</v>
      </c>
      <c r="B17766" s="295"/>
      <c r="C17766" s="295">
        <v>0</v>
      </c>
      <c r="D17766" s="295"/>
    </row>
    <row r="17767" spans="1:4" x14ac:dyDescent="0.2">
      <c r="A17767" s="295">
        <v>0</v>
      </c>
      <c r="B17767" s="295"/>
      <c r="C17767" s="295">
        <v>0</v>
      </c>
      <c r="D17767" s="295"/>
    </row>
    <row r="17768" spans="1:4" x14ac:dyDescent="0.2">
      <c r="A17768" s="295">
        <v>0</v>
      </c>
      <c r="B17768" s="295"/>
      <c r="C17768" s="295">
        <v>0</v>
      </c>
      <c r="D17768" s="295"/>
    </row>
    <row r="17769" spans="1:4" x14ac:dyDescent="0.2">
      <c r="A17769" s="295">
        <v>0</v>
      </c>
      <c r="B17769" s="295"/>
      <c r="C17769" s="295">
        <v>0</v>
      </c>
      <c r="D17769" s="295"/>
    </row>
    <row r="17770" spans="1:4" x14ac:dyDescent="0.2">
      <c r="A17770" s="295">
        <v>0</v>
      </c>
      <c r="B17770" s="295"/>
      <c r="C17770" s="295">
        <v>0</v>
      </c>
      <c r="D17770" s="295"/>
    </row>
    <row r="17771" spans="1:4" x14ac:dyDescent="0.2">
      <c r="A17771" s="295">
        <v>0</v>
      </c>
      <c r="B17771" s="295"/>
      <c r="C17771" s="295">
        <v>0</v>
      </c>
      <c r="D17771" s="295"/>
    </row>
    <row r="17772" spans="1:4" x14ac:dyDescent="0.2">
      <c r="A17772" s="295">
        <v>0</v>
      </c>
      <c r="B17772" s="295"/>
      <c r="C17772" s="295">
        <v>0</v>
      </c>
      <c r="D17772" s="295"/>
    </row>
    <row r="17773" spans="1:4" x14ac:dyDescent="0.2">
      <c r="A17773" s="295">
        <v>0</v>
      </c>
      <c r="B17773" s="295"/>
      <c r="C17773" s="295">
        <v>0</v>
      </c>
      <c r="D17773" s="295"/>
    </row>
    <row r="17774" spans="1:4" x14ac:dyDescent="0.2">
      <c r="A17774" s="295">
        <v>0</v>
      </c>
      <c r="B17774" s="295"/>
      <c r="C17774" s="295">
        <v>0</v>
      </c>
      <c r="D17774" s="295"/>
    </row>
    <row r="17775" spans="1:4" x14ac:dyDescent="0.2">
      <c r="A17775" s="295">
        <v>0</v>
      </c>
      <c r="B17775" s="295"/>
      <c r="C17775" s="295">
        <v>0</v>
      </c>
      <c r="D17775" s="295"/>
    </row>
    <row r="17776" spans="1:4" x14ac:dyDescent="0.2">
      <c r="A17776" s="295">
        <v>0</v>
      </c>
      <c r="B17776" s="295"/>
      <c r="C17776" s="295">
        <v>0</v>
      </c>
      <c r="D17776" s="295"/>
    </row>
    <row r="17777" spans="1:4" x14ac:dyDescent="0.2">
      <c r="A17777" s="295">
        <v>0</v>
      </c>
      <c r="B17777" s="295"/>
      <c r="C17777" s="295">
        <v>0</v>
      </c>
      <c r="D17777" s="295"/>
    </row>
    <row r="17778" spans="1:4" x14ac:dyDescent="0.2">
      <c r="A17778" s="295">
        <v>0</v>
      </c>
      <c r="B17778" s="295"/>
      <c r="C17778" s="295">
        <v>0</v>
      </c>
      <c r="D17778" s="295"/>
    </row>
    <row r="17779" spans="1:4" x14ac:dyDescent="0.2">
      <c r="A17779" s="295">
        <v>0</v>
      </c>
      <c r="B17779" s="295"/>
      <c r="C17779" s="295">
        <v>0</v>
      </c>
      <c r="D17779" s="295"/>
    </row>
    <row r="17780" spans="1:4" x14ac:dyDescent="0.2">
      <c r="A17780" s="295">
        <v>0</v>
      </c>
      <c r="B17780" s="295"/>
      <c r="C17780" s="295">
        <v>0</v>
      </c>
      <c r="D17780" s="295"/>
    </row>
    <row r="17781" spans="1:4" x14ac:dyDescent="0.2">
      <c r="A17781" s="295">
        <v>0</v>
      </c>
      <c r="B17781" s="295"/>
      <c r="C17781" s="295">
        <v>0</v>
      </c>
      <c r="D17781" s="295"/>
    </row>
  </sheetData>
  <pageMargins left="0.7" right="0.7" top="0.75" bottom="0.75" header="0.3" footer="0.3"/>
  <pageSetup paperSize="9" orientation="portrait" horizontalDpi="1200" verticalDpi="12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2943E6-915F-4300-B2B2-066B8BFFA796}">
  <sheetPr codeName="Sheet15">
    <tabColor rgb="FFFFFF00"/>
  </sheetPr>
  <dimension ref="A1:H12"/>
  <sheetViews>
    <sheetView showGridLines="0" zoomScale="85" zoomScaleNormal="85" workbookViewId="0">
      <pane xSplit="3" ySplit="5" topLeftCell="D6" activePane="bottomRight" state="frozen"/>
      <selection pane="topRight" activeCell="G6" sqref="G6"/>
      <selection pane="bottomLeft" activeCell="G6" sqref="G6"/>
      <selection pane="bottomRight" activeCell="D6" sqref="D6"/>
    </sheetView>
  </sheetViews>
  <sheetFormatPr defaultColWidth="8" defaultRowHeight="12.75" x14ac:dyDescent="0.2"/>
  <cols>
    <col min="1" max="1" width="2.625" style="1" customWidth="1"/>
    <col min="2" max="2" width="8.625" style="1" customWidth="1"/>
    <col min="3" max="3" width="40.375" style="1" bestFit="1" customWidth="1"/>
    <col min="4" max="4" width="19.375" style="1" customWidth="1"/>
    <col min="5" max="5" width="17" style="1" customWidth="1"/>
    <col min="6" max="6" width="22.625" style="1" customWidth="1"/>
    <col min="7" max="7" width="18.125" style="1" customWidth="1"/>
    <col min="8" max="8" width="16.25" style="1" customWidth="1"/>
    <col min="9" max="9" width="10.75" style="1" customWidth="1"/>
    <col min="10" max="10" width="12.375" style="1" customWidth="1"/>
    <col min="11" max="11" width="13.75" style="1" customWidth="1"/>
    <col min="12" max="24" width="8.625" style="1" customWidth="1"/>
    <col min="25" max="16384" width="8" style="1"/>
  </cols>
  <sheetData>
    <row r="1" spans="1:8" ht="18.75" x14ac:dyDescent="0.3">
      <c r="A1" s="13" t="s">
        <v>0</v>
      </c>
      <c r="B1" s="9"/>
      <c r="C1" s="9"/>
      <c r="D1" s="9"/>
      <c r="E1" s="9"/>
      <c r="F1" s="9"/>
      <c r="G1" s="9"/>
    </row>
    <row r="2" spans="1:8" ht="18.75" x14ac:dyDescent="0.3">
      <c r="A2" s="50" t="str">
        <f>Assumptions!A2</f>
        <v>Armadale feeder: AR010</v>
      </c>
      <c r="B2" s="9"/>
      <c r="C2" s="9"/>
      <c r="D2" s="9"/>
      <c r="E2" s="9"/>
      <c r="F2" s="9"/>
      <c r="G2" s="9"/>
    </row>
    <row r="3" spans="1:8" ht="18.75" x14ac:dyDescent="0.3">
      <c r="A3" s="5" t="s">
        <v>317</v>
      </c>
      <c r="B3" s="31"/>
      <c r="C3" s="5"/>
      <c r="D3" s="5"/>
    </row>
    <row r="5" spans="1:8" ht="15" x14ac:dyDescent="0.2">
      <c r="A5" s="353"/>
      <c r="B5" s="353"/>
      <c r="C5" s="353"/>
      <c r="D5" s="353"/>
      <c r="E5" s="353"/>
      <c r="F5" s="353"/>
      <c r="G5" s="353"/>
    </row>
    <row r="6" spans="1:8" x14ac:dyDescent="0.2">
      <c r="A6" s="3"/>
      <c r="B6" s="354" t="s">
        <v>153</v>
      </c>
      <c r="C6" s="354" t="str">
        <f>Option2!C3</f>
        <v>BC012 upgrade feeder to transfer AR010 load</v>
      </c>
      <c r="D6" s="354"/>
      <c r="E6" s="354"/>
      <c r="F6" s="354"/>
      <c r="G6" s="354"/>
    </row>
    <row r="7" spans="1:8" x14ac:dyDescent="0.2">
      <c r="B7" s="355"/>
      <c r="C7" s="356" t="s">
        <v>318</v>
      </c>
      <c r="D7" s="366" t="s">
        <v>90</v>
      </c>
      <c r="E7" s="366" t="s">
        <v>319</v>
      </c>
      <c r="F7" s="366" t="s">
        <v>327</v>
      </c>
      <c r="G7" s="366" t="s">
        <v>320</v>
      </c>
    </row>
    <row r="8" spans="1:8" x14ac:dyDescent="0.2">
      <c r="B8" s="354"/>
      <c r="C8" s="357" t="s">
        <v>321</v>
      </c>
      <c r="D8" s="358" t="s">
        <v>322</v>
      </c>
      <c r="E8" s="359">
        <v>15</v>
      </c>
      <c r="F8" s="359">
        <v>15230.86</v>
      </c>
      <c r="G8" s="359">
        <f>E8*F8</f>
        <v>228462.90000000002</v>
      </c>
    </row>
    <row r="9" spans="1:8" x14ac:dyDescent="0.2">
      <c r="B9" s="354"/>
      <c r="C9" s="357" t="s">
        <v>323</v>
      </c>
      <c r="D9" s="358" t="s">
        <v>322</v>
      </c>
      <c r="E9" s="359">
        <v>604</v>
      </c>
      <c r="F9" s="359">
        <v>4032.75</v>
      </c>
      <c r="G9" s="359">
        <f t="shared" ref="G9:G11" si="0">E9*F9</f>
        <v>2435781</v>
      </c>
    </row>
    <row r="10" spans="1:8" x14ac:dyDescent="0.2">
      <c r="B10" s="354"/>
      <c r="C10" s="357" t="s">
        <v>324</v>
      </c>
      <c r="D10" s="358" t="s">
        <v>322</v>
      </c>
      <c r="E10" s="358"/>
      <c r="F10" s="359">
        <v>93000</v>
      </c>
      <c r="G10" s="359">
        <f t="shared" si="0"/>
        <v>0</v>
      </c>
      <c r="H10" s="360"/>
    </row>
    <row r="11" spans="1:8" x14ac:dyDescent="0.2">
      <c r="B11" s="354"/>
      <c r="C11" s="357" t="s">
        <v>325</v>
      </c>
      <c r="D11" s="361" t="s">
        <v>326</v>
      </c>
      <c r="E11" s="361">
        <v>381</v>
      </c>
      <c r="F11" s="361">
        <v>64.22</v>
      </c>
      <c r="G11" s="359">
        <f t="shared" si="0"/>
        <v>24467.82</v>
      </c>
    </row>
    <row r="12" spans="1:8" x14ac:dyDescent="0.2">
      <c r="B12" s="354"/>
      <c r="C12" s="362" t="s">
        <v>13</v>
      </c>
      <c r="D12" s="363"/>
      <c r="E12" s="363"/>
      <c r="F12" s="364"/>
      <c r="G12" s="364">
        <f>SUM(G8:G11)</f>
        <v>2688711.7199999997</v>
      </c>
    </row>
  </sheetData>
  <pageMargins left="0.7" right="0.7" top="0.75" bottom="0.75" header="0.3" footer="0.3"/>
  <pageSetup paperSize="9" orientation="portrait" horizontalDpi="1200" verticalDpi="12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1737E-41CF-42A2-A119-76A4B8382B50}">
  <sheetPr codeName="Sheet19">
    <tabColor rgb="FFFFFF00"/>
    <pageSetUpPr fitToPage="1"/>
  </sheetPr>
  <dimension ref="A1:AK1328"/>
  <sheetViews>
    <sheetView showGridLines="0" zoomScale="70" zoomScaleNormal="70" workbookViewId="0">
      <pane xSplit="7" ySplit="10" topLeftCell="H11" activePane="bottomRight" state="frozen"/>
      <selection activeCell="H11" sqref="H11"/>
      <selection pane="topRight" activeCell="H11" sqref="H11"/>
      <selection pane="bottomLeft" activeCell="H11" sqref="H11"/>
      <selection pane="bottomRight" activeCell="H11" sqref="H11"/>
    </sheetView>
  </sheetViews>
  <sheetFormatPr defaultColWidth="0" defaultRowHeight="12.75" zeroHeight="1" outlineLevelRow="1" x14ac:dyDescent="0.2"/>
  <cols>
    <col min="1" max="1" width="8.125" style="8" customWidth="1"/>
    <col min="2" max="2" width="20.75" style="8" customWidth="1"/>
    <col min="3" max="3" width="20.5" style="8" customWidth="1"/>
    <col min="4" max="4" width="16.875" style="8" bestFit="1" customWidth="1"/>
    <col min="5" max="5" width="12.375" style="8" customWidth="1"/>
    <col min="6" max="6" width="14.25" customWidth="1"/>
    <col min="7" max="7" width="11.625" style="8" customWidth="1"/>
    <col min="8" max="8" width="10" style="8" customWidth="1"/>
    <col min="9" max="33" width="11" style="8" customWidth="1"/>
    <col min="34" max="35" width="9" style="8" customWidth="1"/>
    <col min="36" max="37" width="0" style="8" hidden="1" customWidth="1"/>
    <col min="38" max="16384" width="9" style="8" hidden="1"/>
  </cols>
  <sheetData>
    <row r="1" spans="1:33" s="6" customFormat="1" ht="18.75" x14ac:dyDescent="0.3">
      <c r="A1" s="13" t="str">
        <f>bus</f>
        <v>CitiPower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</row>
    <row r="2" spans="1:33" s="6" customFormat="1" ht="18.75" x14ac:dyDescent="0.3">
      <c r="A2" s="50" t="str">
        <f>proj</f>
        <v>Armadale feeder: AR010</v>
      </c>
      <c r="B2" s="50"/>
      <c r="C2" s="50"/>
      <c r="D2" s="50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</row>
    <row r="3" spans="1:33" s="2" customFormat="1" ht="18.75" x14ac:dyDescent="0.3">
      <c r="A3" s="176" t="s">
        <v>152</v>
      </c>
      <c r="B3" s="5"/>
      <c r="D3" s="31"/>
      <c r="E3" s="31"/>
      <c r="F3" s="31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</row>
    <row r="4" spans="1:33" s="2" customFormat="1" ht="6.75" customHeight="1" x14ac:dyDescent="0.2">
      <c r="A4" s="102"/>
      <c r="B4" s="102"/>
      <c r="D4" s="86"/>
      <c r="E4" s="86"/>
      <c r="F4" s="86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</row>
    <row r="5" spans="1:33" s="2" customFormat="1" hidden="1" outlineLevel="1" x14ac:dyDescent="0.2">
      <c r="A5" s="86" t="s">
        <v>146</v>
      </c>
      <c r="B5" s="86"/>
      <c r="D5" s="87"/>
      <c r="E5" s="86"/>
      <c r="F5" s="86"/>
      <c r="G5" s="89"/>
      <c r="H5" s="163">
        <f>Consol!H5</f>
        <v>0</v>
      </c>
      <c r="I5" s="163">
        <f>Consol!I5</f>
        <v>0.98294637436598087</v>
      </c>
      <c r="J5" s="163">
        <f>Consol!J5</f>
        <v>0.94970664189949849</v>
      </c>
      <c r="K5" s="163">
        <f>Consol!K5</f>
        <v>0.91759095835700344</v>
      </c>
      <c r="L5" s="163">
        <f>Consol!L5</f>
        <v>0.88656131242222558</v>
      </c>
      <c r="M5" s="163">
        <f>Consol!M5</f>
        <v>0.85658097818572532</v>
      </c>
      <c r="N5" s="163">
        <f>Consol!N5</f>
        <v>0.8276144716770294</v>
      </c>
      <c r="O5" s="163">
        <f>Consol!O5</f>
        <v>0.79962750886669509</v>
      </c>
      <c r="P5" s="163">
        <f>Consol!P5</f>
        <v>0.77258696508859437</v>
      </c>
      <c r="Q5" s="163">
        <f>Consol!Q5</f>
        <v>0.74646083583439071</v>
      </c>
      <c r="R5" s="163">
        <f>Consol!R5</f>
        <v>0.72121819887380756</v>
      </c>
      <c r="S5" s="163">
        <f>Consol!S5</f>
        <v>0.69682917765585273</v>
      </c>
      <c r="T5" s="163">
        <f>Consol!T5</f>
        <v>0.67326490594768384</v>
      </c>
      <c r="U5" s="163">
        <f>Consol!U5</f>
        <v>0.6504974936692598</v>
      </c>
      <c r="V5" s="163">
        <f>Consol!V5</f>
        <v>0.62849999388334288</v>
      </c>
      <c r="W5" s="163">
        <f>Consol!W5</f>
        <v>0.60724637090178057</v>
      </c>
      <c r="X5" s="163">
        <f>Consol!X5</f>
        <v>0.58671146947031949</v>
      </c>
      <c r="Y5" s="163">
        <f>Consol!Y5</f>
        <v>0.56687098499547783</v>
      </c>
      <c r="Z5" s="163">
        <f>Consol!Z5</f>
        <v>0.54770143477823952</v>
      </c>
      <c r="AA5" s="163">
        <f>Consol!AA5</f>
        <v>0.52918013022052135</v>
      </c>
      <c r="AB5" s="163">
        <f>Consol!AB5</f>
        <v>0.5112851499715183</v>
      </c>
      <c r="AC5" s="163">
        <f>Consol!AC5</f>
        <v>0.4939953139821433</v>
      </c>
      <c r="AD5" s="163">
        <f>Consol!AD5</f>
        <v>0.47729015843685346</v>
      </c>
      <c r="AE5" s="163">
        <f>Consol!AE5</f>
        <v>0.46114991153319179</v>
      </c>
      <c r="AF5" s="163">
        <f>Consol!AF5</f>
        <v>0.4455554700803786</v>
      </c>
      <c r="AG5" s="163">
        <f>Consol!AG5</f>
        <v>0.43048837688925473</v>
      </c>
    </row>
    <row r="6" spans="1:33" s="2" customFormat="1" hidden="1" outlineLevel="1" x14ac:dyDescent="0.2">
      <c r="A6" s="164" t="str">
        <f>'Option1 (base case)'!A6</f>
        <v>Count</v>
      </c>
      <c r="B6" s="86"/>
      <c r="D6" s="87"/>
      <c r="E6" s="86"/>
      <c r="F6" s="86"/>
      <c r="G6" s="89"/>
      <c r="H6" s="164">
        <f>Consol!H6</f>
        <v>0</v>
      </c>
      <c r="I6" s="164">
        <f>Consol!I6</f>
        <v>1</v>
      </c>
      <c r="J6" s="164">
        <f>Consol!J6</f>
        <v>2</v>
      </c>
      <c r="K6" s="164">
        <f>Consol!K6</f>
        <v>3</v>
      </c>
      <c r="L6" s="164">
        <f>Consol!L6</f>
        <v>4</v>
      </c>
      <c r="M6" s="164">
        <f>Consol!M6</f>
        <v>5</v>
      </c>
      <c r="N6" s="164">
        <f>Consol!N6</f>
        <v>6</v>
      </c>
      <c r="O6" s="164">
        <f>Consol!O6</f>
        <v>7</v>
      </c>
      <c r="P6" s="164">
        <f>Consol!P6</f>
        <v>8</v>
      </c>
      <c r="Q6" s="164">
        <f>Consol!Q6</f>
        <v>9</v>
      </c>
      <c r="R6" s="164">
        <f>Consol!R6</f>
        <v>10</v>
      </c>
      <c r="S6" s="164">
        <f>Consol!S6</f>
        <v>11</v>
      </c>
      <c r="T6" s="164">
        <f>Consol!T6</f>
        <v>12</v>
      </c>
      <c r="U6" s="164">
        <f>Consol!U6</f>
        <v>13</v>
      </c>
      <c r="V6" s="164">
        <f>Consol!V6</f>
        <v>14</v>
      </c>
      <c r="W6" s="164">
        <f>Consol!W6</f>
        <v>15</v>
      </c>
      <c r="X6" s="164">
        <f>Consol!X6</f>
        <v>16</v>
      </c>
      <c r="Y6" s="164">
        <f>Consol!Y6</f>
        <v>17</v>
      </c>
      <c r="Z6" s="164">
        <f>Consol!Z6</f>
        <v>18</v>
      </c>
      <c r="AA6" s="164">
        <f>Consol!AA6</f>
        <v>19</v>
      </c>
      <c r="AB6" s="164">
        <f>Consol!AB6</f>
        <v>20</v>
      </c>
      <c r="AC6" s="164">
        <f>Consol!AC6</f>
        <v>21</v>
      </c>
      <c r="AD6" s="164">
        <f>Consol!AD6</f>
        <v>22</v>
      </c>
      <c r="AE6" s="164">
        <f>Consol!AE6</f>
        <v>23</v>
      </c>
      <c r="AF6" s="164">
        <f>Consol!AF6</f>
        <v>24</v>
      </c>
      <c r="AG6" s="164">
        <f>Consol!AG6</f>
        <v>25</v>
      </c>
    </row>
    <row r="7" spans="1:33" s="2" customFormat="1" hidden="1" outlineLevel="1" x14ac:dyDescent="0.2">
      <c r="A7" s="86" t="s">
        <v>147</v>
      </c>
      <c r="B7" s="86"/>
      <c r="D7" s="87"/>
      <c r="E7" s="86"/>
      <c r="F7" s="86"/>
      <c r="G7" s="89"/>
      <c r="H7" s="222" t="b">
        <f>Consol!H7</f>
        <v>1</v>
      </c>
      <c r="I7" s="222" t="b">
        <f>Consol!I7</f>
        <v>1</v>
      </c>
      <c r="J7" s="222" t="b">
        <f>Consol!J7</f>
        <v>1</v>
      </c>
      <c r="K7" s="222" t="b">
        <f>Consol!K7</f>
        <v>1</v>
      </c>
      <c r="L7" s="222" t="b">
        <f>Consol!L7</f>
        <v>1</v>
      </c>
      <c r="M7" s="222" t="b">
        <f>Consol!M7</f>
        <v>1</v>
      </c>
      <c r="N7" s="222" t="b">
        <f>Consol!N7</f>
        <v>1</v>
      </c>
      <c r="O7" s="222" t="b">
        <f>Consol!O7</f>
        <v>1</v>
      </c>
      <c r="P7" s="222" t="b">
        <f>Consol!P7</f>
        <v>1</v>
      </c>
      <c r="Q7" s="222" t="b">
        <f>Consol!Q7</f>
        <v>1</v>
      </c>
      <c r="R7" s="222" t="b">
        <f>Consol!R7</f>
        <v>1</v>
      </c>
      <c r="S7" s="222" t="b">
        <f>Consol!S7</f>
        <v>1</v>
      </c>
      <c r="T7" s="222" t="b">
        <f>Consol!T7</f>
        <v>1</v>
      </c>
      <c r="U7" s="222" t="b">
        <f>Consol!U7</f>
        <v>1</v>
      </c>
      <c r="V7" s="222" t="b">
        <f>Consol!V7</f>
        <v>1</v>
      </c>
      <c r="W7" s="222" t="b">
        <f>Consol!W7</f>
        <v>1</v>
      </c>
      <c r="X7" s="222" t="b">
        <f>Consol!X7</f>
        <v>1</v>
      </c>
      <c r="Y7" s="222" t="b">
        <f>Consol!Y7</f>
        <v>1</v>
      </c>
      <c r="Z7" s="222" t="b">
        <f>Consol!Z7</f>
        <v>1</v>
      </c>
      <c r="AA7" s="222" t="b">
        <f>Consol!AA7</f>
        <v>1</v>
      </c>
      <c r="AB7" s="222" t="b">
        <f>Consol!AB7</f>
        <v>1</v>
      </c>
      <c r="AC7" s="222" t="b">
        <f>Consol!AC7</f>
        <v>1</v>
      </c>
      <c r="AD7" s="222" t="b">
        <f>Consol!AD7</f>
        <v>1</v>
      </c>
      <c r="AE7" s="222" t="b">
        <f>Consol!AE7</f>
        <v>0</v>
      </c>
      <c r="AF7" s="222" t="b">
        <f>Consol!AF7</f>
        <v>0</v>
      </c>
      <c r="AG7" s="222" t="b">
        <f>Consol!AG7</f>
        <v>0</v>
      </c>
    </row>
    <row r="8" spans="1:33" s="2" customFormat="1" ht="4.5" customHeight="1" collapsed="1" x14ac:dyDescent="0.2"/>
    <row r="9" spans="1:33" s="2" customFormat="1" ht="15" x14ac:dyDescent="0.25">
      <c r="A9" s="17"/>
      <c r="B9" s="17"/>
      <c r="C9" s="17"/>
      <c r="D9" s="17"/>
      <c r="E9" s="17"/>
      <c r="F9" s="73"/>
      <c r="G9" s="18"/>
      <c r="H9" s="269">
        <f>'Option1 (base case)'!H9</f>
        <v>46203</v>
      </c>
      <c r="I9" s="18" t="str">
        <f>'Option1 (base case)'!I9</f>
        <v>2026-27</v>
      </c>
      <c r="J9" s="18" t="str">
        <f>'Option1 (base case)'!J9</f>
        <v>2027-28</v>
      </c>
      <c r="K9" s="18" t="str">
        <f>'Option1 (base case)'!K9</f>
        <v>2028-29</v>
      </c>
      <c r="L9" s="18" t="str">
        <f>'Option1 (base case)'!L9</f>
        <v>2029-30</v>
      </c>
      <c r="M9" s="18" t="str">
        <f>'Option1 (base case)'!M9</f>
        <v>2030-31</v>
      </c>
      <c r="N9" s="18" t="str">
        <f>'Option1 (base case)'!N9</f>
        <v>2031-32</v>
      </c>
      <c r="O9" s="18" t="str">
        <f>'Option1 (base case)'!O9</f>
        <v>2032-33</v>
      </c>
      <c r="P9" s="18" t="str">
        <f>'Option1 (base case)'!P9</f>
        <v>2033-34</v>
      </c>
      <c r="Q9" s="18" t="str">
        <f>'Option1 (base case)'!Q9</f>
        <v>2034-35</v>
      </c>
      <c r="R9" s="18" t="str">
        <f>'Option1 (base case)'!R9</f>
        <v>2035-36</v>
      </c>
      <c r="S9" s="18" t="str">
        <f>'Option1 (base case)'!S9</f>
        <v>2036-37</v>
      </c>
      <c r="T9" s="18" t="str">
        <f>'Option1 (base case)'!T9</f>
        <v>2037-38</v>
      </c>
      <c r="U9" s="18" t="str">
        <f>'Option1 (base case)'!U9</f>
        <v>2038-39</v>
      </c>
      <c r="V9" s="18" t="str">
        <f>'Option1 (base case)'!V9</f>
        <v>2039-40</v>
      </c>
      <c r="W9" s="18" t="str">
        <f>'Option1 (base case)'!W9</f>
        <v>2040-41</v>
      </c>
      <c r="X9" s="18" t="str">
        <f>'Option1 (base case)'!X9</f>
        <v>2041-42</v>
      </c>
      <c r="Y9" s="18" t="str">
        <f>'Option1 (base case)'!Y9</f>
        <v>2042-43</v>
      </c>
      <c r="Z9" s="18" t="str">
        <f>'Option1 (base case)'!Z9</f>
        <v>2043-44</v>
      </c>
      <c r="AA9" s="18" t="str">
        <f>'Option1 (base case)'!AA9</f>
        <v>2044-45</v>
      </c>
      <c r="AB9" s="18" t="str">
        <f>'Option1 (base case)'!AB9</f>
        <v>2045-46</v>
      </c>
      <c r="AC9" s="18" t="str">
        <f>'Option1 (base case)'!AC9</f>
        <v>2046-47</v>
      </c>
      <c r="AD9" s="18" t="str">
        <f>'Option1 (base case)'!AD9</f>
        <v>2047-48</v>
      </c>
      <c r="AE9" s="18" t="str">
        <f>'Option1 (base case)'!AE9</f>
        <v>2048-49</v>
      </c>
      <c r="AF9" s="18" t="str">
        <f>'Option1 (base case)'!AF9</f>
        <v>2049-50</v>
      </c>
      <c r="AG9" s="18" t="str">
        <f>'Option1 (base case)'!AG9</f>
        <v>2050-51</v>
      </c>
    </row>
    <row r="10" spans="1:33" s="2" customFormat="1" x14ac:dyDescent="0.2">
      <c r="D10" s="7"/>
      <c r="E10" s="7"/>
      <c r="G10" s="193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</row>
    <row r="11" spans="1:33" s="2" customFormat="1" ht="15" x14ac:dyDescent="0.2">
      <c r="A11" s="78"/>
      <c r="B11" s="78"/>
      <c r="C11" s="78"/>
      <c r="D11" s="79"/>
      <c r="E11" s="79"/>
      <c r="F11" s="63" t="s">
        <v>149</v>
      </c>
      <c r="G11" s="194"/>
      <c r="H11" s="103" t="str" cm="1">
        <f t="array" ref="H11">IF(H6=$D$4,UPPER($A$4),IF(H6=end, "END", ""))</f>
        <v/>
      </c>
      <c r="I11" s="103"/>
      <c r="J11" s="103"/>
      <c r="K11" s="103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  <c r="AC11" s="103"/>
      <c r="AD11" s="103"/>
      <c r="AE11" s="103"/>
      <c r="AF11" s="103"/>
      <c r="AG11" s="103"/>
    </row>
    <row r="12" spans="1:33" s="2" customFormat="1" x14ac:dyDescent="0.2">
      <c r="A12" s="215"/>
      <c r="B12" s="215"/>
      <c r="C12" s="215"/>
      <c r="D12" s="215"/>
      <c r="E12" s="215"/>
      <c r="F12" s="215"/>
      <c r="G12" s="216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>
        <f>Consol!AA36</f>
        <v>12967981.89796073</v>
      </c>
      <c r="AA12" s="28">
        <f>Consol!AB36</f>
        <v>12967981.89796073</v>
      </c>
      <c r="AB12" s="28">
        <f>Consol!AC36</f>
        <v>12967981.89796073</v>
      </c>
      <c r="AC12" s="28">
        <f>Consol!AD36</f>
        <v>12967981.89796073</v>
      </c>
      <c r="AD12" s="28">
        <f>Consol!AE36</f>
        <v>0</v>
      </c>
      <c r="AE12" s="28">
        <f>Consol!AF36</f>
        <v>0</v>
      </c>
      <c r="AF12" s="28">
        <f>Consol!AG36</f>
        <v>0</v>
      </c>
      <c r="AG12" s="216"/>
    </row>
    <row r="13" spans="1:33" s="2" customFormat="1" x14ac:dyDescent="0.2">
      <c r="A13" s="215"/>
      <c r="B13" s="215"/>
      <c r="C13" s="215"/>
      <c r="D13" s="215"/>
      <c r="E13" s="215"/>
      <c r="F13" s="215"/>
      <c r="G13" s="216"/>
      <c r="H13" s="216"/>
      <c r="I13" s="216"/>
      <c r="J13" s="216"/>
      <c r="K13" s="216"/>
      <c r="L13" s="216"/>
      <c r="M13" s="216"/>
      <c r="N13" s="216"/>
      <c r="O13" s="216"/>
      <c r="P13" s="216"/>
      <c r="Q13" s="216"/>
      <c r="R13" s="216"/>
      <c r="S13" s="216"/>
      <c r="T13" s="216"/>
      <c r="U13" s="216"/>
      <c r="V13" s="216"/>
      <c r="W13" s="216"/>
      <c r="X13" s="216"/>
      <c r="Y13" s="216"/>
      <c r="Z13" s="216"/>
      <c r="AA13" s="216"/>
      <c r="AB13" s="216"/>
      <c r="AC13" s="216"/>
      <c r="AD13" s="216"/>
      <c r="AE13" s="216"/>
      <c r="AF13" s="216"/>
      <c r="AG13" s="216"/>
    </row>
    <row r="14" spans="1:33" s="2" customFormat="1" x14ac:dyDescent="0.2">
      <c r="A14" s="221" t="s">
        <v>86</v>
      </c>
      <c r="B14" s="221" t="s">
        <v>7</v>
      </c>
      <c r="C14" s="221" t="s">
        <v>133</v>
      </c>
      <c r="D14" s="221" t="str">
        <f>A14&amp;B14</f>
        <v>OPTION 1 (base case)NPV</v>
      </c>
      <c r="E14" s="213"/>
      <c r="F14" s="28">
        <f>SUMPRODUCT($H14:$AG14, $H$5:$AG$5)</f>
        <v>0</v>
      </c>
      <c r="G14" s="216"/>
      <c r="H14" s="28">
        <f>'Option1 (base case)'!I91*conv_2026</f>
        <v>0</v>
      </c>
      <c r="I14" s="28">
        <f>'Option1 (base case)'!J91*conv_2026</f>
        <v>0</v>
      </c>
      <c r="J14" s="28">
        <f>'Option1 (base case)'!K91*conv_2026</f>
        <v>0</v>
      </c>
      <c r="K14" s="28">
        <f>'Option1 (base case)'!L91*conv_2026</f>
        <v>0</v>
      </c>
      <c r="L14" s="28">
        <f>'Option1 (base case)'!M91*conv_2026</f>
        <v>0</v>
      </c>
      <c r="M14" s="28">
        <f>'Option1 (base case)'!N91*conv_2026</f>
        <v>0</v>
      </c>
      <c r="N14" s="28">
        <f>'Option1 (base case)'!O91*conv_2026</f>
        <v>0</v>
      </c>
      <c r="O14" s="28">
        <f>'Option1 (base case)'!P91*conv_2026</f>
        <v>0</v>
      </c>
      <c r="P14" s="28">
        <f>'Option1 (base case)'!Q91*conv_2026</f>
        <v>0</v>
      </c>
      <c r="Q14" s="28">
        <f>'Option1 (base case)'!R91*conv_2026</f>
        <v>0</v>
      </c>
      <c r="R14" s="28">
        <f>'Option1 (base case)'!S91*conv_2026</f>
        <v>0</v>
      </c>
      <c r="S14" s="28">
        <f>'Option1 (base case)'!T91*conv_2026</f>
        <v>0</v>
      </c>
      <c r="T14" s="28">
        <f>'Option1 (base case)'!U91*conv_2026</f>
        <v>0</v>
      </c>
      <c r="U14" s="28">
        <f>'Option1 (base case)'!V91*conv_2026</f>
        <v>0</v>
      </c>
      <c r="V14" s="28">
        <f>'Option1 (base case)'!W91*conv_2026</f>
        <v>0</v>
      </c>
      <c r="W14" s="28">
        <f>'Option1 (base case)'!X91*conv_2026</f>
        <v>0</v>
      </c>
      <c r="X14" s="28">
        <f>'Option1 (base case)'!Y91*conv_2026</f>
        <v>0</v>
      </c>
      <c r="Y14" s="28">
        <f>'Option1 (base case)'!Z91*conv_2026</f>
        <v>0</v>
      </c>
      <c r="Z14" s="28">
        <f>'Option1 (base case)'!AA91*conv_2026</f>
        <v>0</v>
      </c>
      <c r="AA14" s="28">
        <f>'Option1 (base case)'!AB91*conv_2026</f>
        <v>0</v>
      </c>
      <c r="AB14" s="28">
        <f>'Option1 (base case)'!AC91*conv_2026</f>
        <v>0</v>
      </c>
      <c r="AC14" s="28">
        <f>'Option1 (base case)'!AD91*conv_2026</f>
        <v>0</v>
      </c>
      <c r="AD14" s="28">
        <f>'Option1 (base case)'!AE91*conv_2026</f>
        <v>0</v>
      </c>
      <c r="AE14" s="28">
        <f>'Option1 (base case)'!AF91*conv_2026</f>
        <v>0</v>
      </c>
      <c r="AF14" s="28">
        <f>'Option1 (base case)'!AG91*conv_2026</f>
        <v>0</v>
      </c>
      <c r="AG14" s="28">
        <f>'Option1 (base case)'!AH91*conv_2026</f>
        <v>0</v>
      </c>
    </row>
    <row r="15" spans="1:33" s="2" customFormat="1" x14ac:dyDescent="0.2">
      <c r="A15" s="215"/>
      <c r="B15" s="215"/>
      <c r="C15" s="215"/>
      <c r="D15" s="215"/>
      <c r="E15" s="215"/>
      <c r="F15" s="215"/>
      <c r="G15" s="216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</row>
    <row r="16" spans="1:33" s="2" customFormat="1" x14ac:dyDescent="0.2">
      <c r="A16" s="221" t="s">
        <v>86</v>
      </c>
      <c r="B16" s="221" t="str">
        <f>'Option1 (base case)'!A114</f>
        <v>sens1</v>
      </c>
      <c r="C16" s="221" t="str">
        <f>'Option1 (base case)'!C114</f>
        <v>Capex 10% higher</v>
      </c>
      <c r="D16" s="221" t="str">
        <f t="shared" ref="D16:D23" si="0">A16&amp;B16</f>
        <v>OPTION 1 (base case)sens1</v>
      </c>
      <c r="E16" s="213"/>
      <c r="F16" s="28">
        <f>SUMPRODUCT($H16:$AG16, $H$5:$AG$5)</f>
        <v>0</v>
      </c>
      <c r="G16" s="216"/>
      <c r="H16" s="28">
        <f>(INDEX('Option1 (base case)'!H$110:H$121, MATCH($D16, 'Option1 (base case)'!$G$110:$G$121,0)))*conv_2026*H$7</f>
        <v>0</v>
      </c>
      <c r="I16" s="28">
        <f>(INDEX('Option1 (base case)'!I$110:I$121, MATCH($D16, 'Option1 (base case)'!$G$110:$G$121,0)))*conv_2026*I$7</f>
        <v>0</v>
      </c>
      <c r="J16" s="28">
        <f>(INDEX('Option1 (base case)'!J$110:J$121, MATCH($D16, 'Option1 (base case)'!$G$110:$G$121,0)))*conv_2026*J$7</f>
        <v>0</v>
      </c>
      <c r="K16" s="28">
        <f>(INDEX('Option1 (base case)'!K$110:K$121, MATCH($D16, 'Option1 (base case)'!$G$110:$G$121,0)))*conv_2026*K$7</f>
        <v>0</v>
      </c>
      <c r="L16" s="28">
        <f>(INDEX('Option1 (base case)'!L$110:L$121, MATCH($D16, 'Option1 (base case)'!$G$110:$G$121,0)))*conv_2026*L$7</f>
        <v>0</v>
      </c>
      <c r="M16" s="28">
        <f>(INDEX('Option1 (base case)'!M$110:M$121, MATCH($D16, 'Option1 (base case)'!$G$110:$G$121,0)))*conv_2026*M$7</f>
        <v>0</v>
      </c>
      <c r="N16" s="28">
        <f>(INDEX('Option1 (base case)'!N$110:N$121, MATCH($D16, 'Option1 (base case)'!$G$110:$G$121,0)))*conv_2026*N$7</f>
        <v>0</v>
      </c>
      <c r="O16" s="28">
        <f>(INDEX('Option1 (base case)'!O$110:O$121, MATCH($D16, 'Option1 (base case)'!$G$110:$G$121,0)))*conv_2026*O$7</f>
        <v>0</v>
      </c>
      <c r="P16" s="28">
        <f>(INDEX('Option1 (base case)'!P$110:P$121, MATCH($D16, 'Option1 (base case)'!$G$110:$G$121,0)))*conv_2026*P$7</f>
        <v>0</v>
      </c>
      <c r="Q16" s="28">
        <f>(INDEX('Option1 (base case)'!Q$110:Q$121, MATCH($D16, 'Option1 (base case)'!$G$110:$G$121,0)))*conv_2026*Q$7</f>
        <v>0</v>
      </c>
      <c r="R16" s="28">
        <f>(INDEX('Option1 (base case)'!R$110:R$121, MATCH($D16, 'Option1 (base case)'!$G$110:$G$121,0)))*conv_2026*R$7</f>
        <v>0</v>
      </c>
      <c r="S16" s="28">
        <f>(INDEX('Option1 (base case)'!S$110:S$121, MATCH($D16, 'Option1 (base case)'!$G$110:$G$121,0)))*conv_2026*S$7</f>
        <v>0</v>
      </c>
      <c r="T16" s="28">
        <f>(INDEX('Option1 (base case)'!T$110:T$121, MATCH($D16, 'Option1 (base case)'!$G$110:$G$121,0)))*conv_2026*T$7</f>
        <v>0</v>
      </c>
      <c r="U16" s="28">
        <f>(INDEX('Option1 (base case)'!U$110:U$121, MATCH($D16, 'Option1 (base case)'!$G$110:$G$121,0)))*conv_2026*U$7</f>
        <v>0</v>
      </c>
      <c r="V16" s="28">
        <f>(INDEX('Option1 (base case)'!V$110:V$121, MATCH($D16, 'Option1 (base case)'!$G$110:$G$121,0)))*conv_2026*V$7</f>
        <v>0</v>
      </c>
      <c r="W16" s="28">
        <f>(INDEX('Option1 (base case)'!W$110:W$121, MATCH($D16, 'Option1 (base case)'!$G$110:$G$121,0)))*conv_2026*W$7</f>
        <v>0</v>
      </c>
      <c r="X16" s="28">
        <f>(INDEX('Option1 (base case)'!X$110:X$121, MATCH($D16, 'Option1 (base case)'!$G$110:$G$121,0)))*conv_2026*X$7</f>
        <v>0</v>
      </c>
      <c r="Y16" s="28">
        <f>(INDEX('Option1 (base case)'!Y$110:Y$121, MATCH($D16, 'Option1 (base case)'!$G$110:$G$121,0)))*conv_2026*Y$7</f>
        <v>0</v>
      </c>
      <c r="Z16" s="28">
        <f>(INDEX('Option1 (base case)'!Z$110:Z$121, MATCH($D16, 'Option1 (base case)'!$G$110:$G$121,0)))*conv_2026*Z$7</f>
        <v>0</v>
      </c>
      <c r="AA16" s="28">
        <f>(INDEX('Option1 (base case)'!AA$110:AA$121, MATCH($D16, 'Option1 (base case)'!$G$110:$G$121,0)))*conv_2026*AA$7</f>
        <v>0</v>
      </c>
      <c r="AB16" s="28">
        <f>(INDEX('Option1 (base case)'!AB$110:AB$121, MATCH($D16, 'Option1 (base case)'!$G$110:$G$121,0)))*conv_2026*AB$7</f>
        <v>0</v>
      </c>
      <c r="AC16" s="28">
        <f>(INDEX('Option1 (base case)'!AC$110:AC$121, MATCH($D16, 'Option1 (base case)'!$G$110:$G$121,0)))*conv_2026*AC$7</f>
        <v>0</v>
      </c>
      <c r="AD16" s="28">
        <f>(INDEX('Option1 (base case)'!AD$110:AD$121, MATCH($D16, 'Option1 (base case)'!$G$110:$G$121,0)))*conv_2026*AD$7</f>
        <v>0</v>
      </c>
      <c r="AE16" s="28">
        <f>(INDEX('Option1 (base case)'!AE$110:AE$121, MATCH($D16, 'Option1 (base case)'!$G$110:$G$121,0)))*conv_2026*AE$7</f>
        <v>0</v>
      </c>
      <c r="AF16" s="28">
        <f>(INDEX('Option1 (base case)'!AF$110:AF$121, MATCH($D16, 'Option1 (base case)'!$G$110:$G$121,0)))*conv_2026*AF$7</f>
        <v>0</v>
      </c>
      <c r="AG16" s="28">
        <f>(INDEX('Option1 (base case)'!AG$110:AG$121, MATCH($D16, 'Option1 (base case)'!$G$110:$G$121,0)))*conv_2026*AG$7</f>
        <v>0</v>
      </c>
    </row>
    <row r="17" spans="1:35" s="2" customFormat="1" x14ac:dyDescent="0.2">
      <c r="A17" s="221" t="s">
        <v>86</v>
      </c>
      <c r="B17" s="221" t="str">
        <f>'Option1 (base case)'!A115</f>
        <v>sens2</v>
      </c>
      <c r="C17" s="221" t="str">
        <f>'Option1 (base case)'!C115</f>
        <v>Capex 10% lower</v>
      </c>
      <c r="D17" s="221" t="str">
        <f t="shared" si="0"/>
        <v>OPTION 1 (base case)sens2</v>
      </c>
      <c r="E17" s="213"/>
      <c r="F17" s="28">
        <f t="shared" ref="F17:F23" si="1">SUMPRODUCT($H17:$AG17, $H$5:$AG$5)</f>
        <v>0</v>
      </c>
      <c r="G17" s="221"/>
      <c r="H17" s="28">
        <f>(INDEX('Option1 (base case)'!H$110:H$121, MATCH($D17, 'Option1 (base case)'!$G$110:$G$121,0)))*conv_2026*H$7</f>
        <v>0</v>
      </c>
      <c r="I17" s="28">
        <f>(INDEX('Option1 (base case)'!I$110:I$121, MATCH($D17, 'Option1 (base case)'!$G$110:$G$121,0)))*conv_2026*I$7</f>
        <v>0</v>
      </c>
      <c r="J17" s="28">
        <f>(INDEX('Option1 (base case)'!J$110:J$121, MATCH($D17, 'Option1 (base case)'!$G$110:$G$121,0)))*conv_2026*J$7</f>
        <v>0</v>
      </c>
      <c r="K17" s="28">
        <f>(INDEX('Option1 (base case)'!K$110:K$121, MATCH($D17, 'Option1 (base case)'!$G$110:$G$121,0)))*conv_2026*K$7</f>
        <v>0</v>
      </c>
      <c r="L17" s="28">
        <f>(INDEX('Option1 (base case)'!L$110:L$121, MATCH($D17, 'Option1 (base case)'!$G$110:$G$121,0)))*conv_2026*L$7</f>
        <v>0</v>
      </c>
      <c r="M17" s="28">
        <f>(INDEX('Option1 (base case)'!M$110:M$121, MATCH($D17, 'Option1 (base case)'!$G$110:$G$121,0)))*conv_2026*M$7</f>
        <v>0</v>
      </c>
      <c r="N17" s="28">
        <f>(INDEX('Option1 (base case)'!N$110:N$121, MATCH($D17, 'Option1 (base case)'!$G$110:$G$121,0)))*conv_2026*N$7</f>
        <v>0</v>
      </c>
      <c r="O17" s="28">
        <f>(INDEX('Option1 (base case)'!O$110:O$121, MATCH($D17, 'Option1 (base case)'!$G$110:$G$121,0)))*conv_2026*O$7</f>
        <v>0</v>
      </c>
      <c r="P17" s="28">
        <f>(INDEX('Option1 (base case)'!P$110:P$121, MATCH($D17, 'Option1 (base case)'!$G$110:$G$121,0)))*conv_2026*P$7</f>
        <v>0</v>
      </c>
      <c r="Q17" s="28">
        <f>(INDEX('Option1 (base case)'!Q$110:Q$121, MATCH($D17, 'Option1 (base case)'!$G$110:$G$121,0)))*conv_2026*Q$7</f>
        <v>0</v>
      </c>
      <c r="R17" s="28">
        <f>(INDEX('Option1 (base case)'!R$110:R$121, MATCH($D17, 'Option1 (base case)'!$G$110:$G$121,0)))*conv_2026*R$7</f>
        <v>0</v>
      </c>
      <c r="S17" s="28">
        <f>(INDEX('Option1 (base case)'!S$110:S$121, MATCH($D17, 'Option1 (base case)'!$G$110:$G$121,0)))*conv_2026*S$7</f>
        <v>0</v>
      </c>
      <c r="T17" s="28">
        <f>(INDEX('Option1 (base case)'!T$110:T$121, MATCH($D17, 'Option1 (base case)'!$G$110:$G$121,0)))*conv_2026*T$7</f>
        <v>0</v>
      </c>
      <c r="U17" s="28">
        <f>(INDEX('Option1 (base case)'!U$110:U$121, MATCH($D17, 'Option1 (base case)'!$G$110:$G$121,0)))*conv_2026*U$7</f>
        <v>0</v>
      </c>
      <c r="V17" s="28">
        <f>(INDEX('Option1 (base case)'!V$110:V$121, MATCH($D17, 'Option1 (base case)'!$G$110:$G$121,0)))*conv_2026*V$7</f>
        <v>0</v>
      </c>
      <c r="W17" s="28">
        <f>(INDEX('Option1 (base case)'!W$110:W$121, MATCH($D17, 'Option1 (base case)'!$G$110:$G$121,0)))*conv_2026*W$7</f>
        <v>0</v>
      </c>
      <c r="X17" s="28">
        <f>(INDEX('Option1 (base case)'!X$110:X$121, MATCH($D17, 'Option1 (base case)'!$G$110:$G$121,0)))*conv_2026*X$7</f>
        <v>0</v>
      </c>
      <c r="Y17" s="28">
        <f>(INDEX('Option1 (base case)'!Y$110:Y$121, MATCH($D17, 'Option1 (base case)'!$G$110:$G$121,0)))*conv_2026*Y$7</f>
        <v>0</v>
      </c>
      <c r="Z17" s="28">
        <f>(INDEX('Option1 (base case)'!Z$110:Z$121, MATCH($D17, 'Option1 (base case)'!$G$110:$G$121,0)))*conv_2026*Z$7</f>
        <v>0</v>
      </c>
      <c r="AA17" s="28">
        <f>(INDEX('Option1 (base case)'!AA$110:AA$121, MATCH($D17, 'Option1 (base case)'!$G$110:$G$121,0)))*conv_2026*AA$7</f>
        <v>0</v>
      </c>
      <c r="AB17" s="28">
        <f>(INDEX('Option1 (base case)'!AB$110:AB$121, MATCH($D17, 'Option1 (base case)'!$G$110:$G$121,0)))*conv_2026*AB$7</f>
        <v>0</v>
      </c>
      <c r="AC17" s="28">
        <f>(INDEX('Option1 (base case)'!AC$110:AC$121, MATCH($D17, 'Option1 (base case)'!$G$110:$G$121,0)))*conv_2026*AC$7</f>
        <v>0</v>
      </c>
      <c r="AD17" s="28">
        <f>(INDEX('Option1 (base case)'!AD$110:AD$121, MATCH($D17, 'Option1 (base case)'!$G$110:$G$121,0)))*conv_2026*AD$7</f>
        <v>0</v>
      </c>
      <c r="AE17" s="28">
        <f>(INDEX('Option1 (base case)'!AE$110:AE$121, MATCH($D17, 'Option1 (base case)'!$G$110:$G$121,0)))*conv_2026*AE$7</f>
        <v>0</v>
      </c>
      <c r="AF17" s="28">
        <f>(INDEX('Option1 (base case)'!AF$110:AF$121, MATCH($D17, 'Option1 (base case)'!$G$110:$G$121,0)))*conv_2026*AF$7</f>
        <v>0</v>
      </c>
      <c r="AG17" s="28">
        <f>(INDEX('Option1 (base case)'!AG$110:AG$121, MATCH($D17, 'Option1 (base case)'!$G$110:$G$121,0)))*conv_2026*AG$7</f>
        <v>0</v>
      </c>
      <c r="AH17" s="6"/>
      <c r="AI17" s="6"/>
    </row>
    <row r="18" spans="1:35" s="2" customFormat="1" x14ac:dyDescent="0.2">
      <c r="A18" s="221" t="s">
        <v>86</v>
      </c>
      <c r="B18" s="221" t="str">
        <f>'Option1 (base case)'!A116</f>
        <v>sens3</v>
      </c>
      <c r="C18" s="221" t="str">
        <f>'Option1 (base case)'!C116</f>
        <v>Total benefits 10% higher</v>
      </c>
      <c r="D18" s="221" t="str">
        <f t="shared" si="0"/>
        <v>OPTION 1 (base case)sens3</v>
      </c>
      <c r="E18" s="213"/>
      <c r="F18" s="28">
        <f t="shared" si="1"/>
        <v>0</v>
      </c>
      <c r="G18" s="6"/>
      <c r="H18" s="28">
        <f>(INDEX('Option1 (base case)'!H$110:H$121, MATCH($D18, 'Option1 (base case)'!$G$110:$G$121,0)))*conv_2026*H$7</f>
        <v>0</v>
      </c>
      <c r="I18" s="28">
        <f>(INDEX('Option1 (base case)'!I$110:I$121, MATCH($D18, 'Option1 (base case)'!$G$110:$G$121,0)))*conv_2026*I$7</f>
        <v>0</v>
      </c>
      <c r="J18" s="28">
        <f>(INDEX('Option1 (base case)'!J$110:J$121, MATCH($D18, 'Option1 (base case)'!$G$110:$G$121,0)))*conv_2026*J$7</f>
        <v>0</v>
      </c>
      <c r="K18" s="28">
        <f>(INDEX('Option1 (base case)'!K$110:K$121, MATCH($D18, 'Option1 (base case)'!$G$110:$G$121,0)))*conv_2026*K$7</f>
        <v>0</v>
      </c>
      <c r="L18" s="28">
        <f>(INDEX('Option1 (base case)'!L$110:L$121, MATCH($D18, 'Option1 (base case)'!$G$110:$G$121,0)))*conv_2026*L$7</f>
        <v>0</v>
      </c>
      <c r="M18" s="28">
        <f>(INDEX('Option1 (base case)'!M$110:M$121, MATCH($D18, 'Option1 (base case)'!$G$110:$G$121,0)))*conv_2026*M$7</f>
        <v>0</v>
      </c>
      <c r="N18" s="28">
        <f>(INDEX('Option1 (base case)'!N$110:N$121, MATCH($D18, 'Option1 (base case)'!$G$110:$G$121,0)))*conv_2026*N$7</f>
        <v>0</v>
      </c>
      <c r="O18" s="28">
        <f>(INDEX('Option1 (base case)'!O$110:O$121, MATCH($D18, 'Option1 (base case)'!$G$110:$G$121,0)))*conv_2026*O$7</f>
        <v>0</v>
      </c>
      <c r="P18" s="28">
        <f>(INDEX('Option1 (base case)'!P$110:P$121, MATCH($D18, 'Option1 (base case)'!$G$110:$G$121,0)))*conv_2026*P$7</f>
        <v>0</v>
      </c>
      <c r="Q18" s="28">
        <f>(INDEX('Option1 (base case)'!Q$110:Q$121, MATCH($D18, 'Option1 (base case)'!$G$110:$G$121,0)))*conv_2026*Q$7</f>
        <v>0</v>
      </c>
      <c r="R18" s="28">
        <f>(INDEX('Option1 (base case)'!R$110:R$121, MATCH($D18, 'Option1 (base case)'!$G$110:$G$121,0)))*conv_2026*R$7</f>
        <v>0</v>
      </c>
      <c r="S18" s="28">
        <f>(INDEX('Option1 (base case)'!S$110:S$121, MATCH($D18, 'Option1 (base case)'!$G$110:$G$121,0)))*conv_2026*S$7</f>
        <v>0</v>
      </c>
      <c r="T18" s="28">
        <f>(INDEX('Option1 (base case)'!T$110:T$121, MATCH($D18, 'Option1 (base case)'!$G$110:$G$121,0)))*conv_2026*T$7</f>
        <v>0</v>
      </c>
      <c r="U18" s="28">
        <f>(INDEX('Option1 (base case)'!U$110:U$121, MATCH($D18, 'Option1 (base case)'!$G$110:$G$121,0)))*conv_2026*U$7</f>
        <v>0</v>
      </c>
      <c r="V18" s="28">
        <f>(INDEX('Option1 (base case)'!V$110:V$121, MATCH($D18, 'Option1 (base case)'!$G$110:$G$121,0)))*conv_2026*V$7</f>
        <v>0</v>
      </c>
      <c r="W18" s="28">
        <f>(INDEX('Option1 (base case)'!W$110:W$121, MATCH($D18, 'Option1 (base case)'!$G$110:$G$121,0)))*conv_2026*W$7</f>
        <v>0</v>
      </c>
      <c r="X18" s="28">
        <f>(INDEX('Option1 (base case)'!X$110:X$121, MATCH($D18, 'Option1 (base case)'!$G$110:$G$121,0)))*conv_2026*X$7</f>
        <v>0</v>
      </c>
      <c r="Y18" s="28">
        <f>(INDEX('Option1 (base case)'!Y$110:Y$121, MATCH($D18, 'Option1 (base case)'!$G$110:$G$121,0)))*conv_2026*Y$7</f>
        <v>0</v>
      </c>
      <c r="Z18" s="28">
        <f>(INDEX('Option1 (base case)'!Z$110:Z$121, MATCH($D18, 'Option1 (base case)'!$G$110:$G$121,0)))*conv_2026*Z$7</f>
        <v>0</v>
      </c>
      <c r="AA18" s="28">
        <f>(INDEX('Option1 (base case)'!AA$110:AA$121, MATCH($D18, 'Option1 (base case)'!$G$110:$G$121,0)))*conv_2026*AA$7</f>
        <v>0</v>
      </c>
      <c r="AB18" s="28">
        <f>(INDEX('Option1 (base case)'!AB$110:AB$121, MATCH($D18, 'Option1 (base case)'!$G$110:$G$121,0)))*conv_2026*AB$7</f>
        <v>0</v>
      </c>
      <c r="AC18" s="28">
        <f>(INDEX('Option1 (base case)'!AC$110:AC$121, MATCH($D18, 'Option1 (base case)'!$G$110:$G$121,0)))*conv_2026*AC$7</f>
        <v>0</v>
      </c>
      <c r="AD18" s="28">
        <f>(INDEX('Option1 (base case)'!AD$110:AD$121, MATCH($D18, 'Option1 (base case)'!$G$110:$G$121,0)))*conv_2026*AD$7</f>
        <v>0</v>
      </c>
      <c r="AE18" s="28">
        <f>(INDEX('Option1 (base case)'!AE$110:AE$121, MATCH($D18, 'Option1 (base case)'!$G$110:$G$121,0)))*conv_2026*AE$7</f>
        <v>0</v>
      </c>
      <c r="AF18" s="28">
        <f>(INDEX('Option1 (base case)'!AF$110:AF$121, MATCH($D18, 'Option1 (base case)'!$G$110:$G$121,0)))*conv_2026*AF$7</f>
        <v>0</v>
      </c>
      <c r="AG18" s="28">
        <f>(INDEX('Option1 (base case)'!AG$110:AG$121, MATCH($D18, 'Option1 (base case)'!$G$110:$G$121,0)))*conv_2026*AG$7</f>
        <v>0</v>
      </c>
      <c r="AH18" s="6"/>
      <c r="AI18" s="6"/>
    </row>
    <row r="19" spans="1:35" s="2" customFormat="1" x14ac:dyDescent="0.2">
      <c r="A19" s="221" t="s">
        <v>86</v>
      </c>
      <c r="B19" s="221" t="str">
        <f>'Option1 (base case)'!A117</f>
        <v>sens4</v>
      </c>
      <c r="C19" s="221" t="str">
        <f>'Option1 (base case)'!C117</f>
        <v>Total benefits 10% lower</v>
      </c>
      <c r="D19" s="221" t="str">
        <f t="shared" si="0"/>
        <v>OPTION 1 (base case)sens4</v>
      </c>
      <c r="E19" s="213"/>
      <c r="F19" s="28">
        <f t="shared" si="1"/>
        <v>0</v>
      </c>
      <c r="G19" s="6"/>
      <c r="H19" s="28">
        <f>(INDEX('Option1 (base case)'!H$110:H$121, MATCH($D19, 'Option1 (base case)'!$G$110:$G$121,0)))*conv_2026*H$7</f>
        <v>0</v>
      </c>
      <c r="I19" s="28">
        <f>(INDEX('Option1 (base case)'!I$110:I$121, MATCH($D19, 'Option1 (base case)'!$G$110:$G$121,0)))*conv_2026*I$7</f>
        <v>0</v>
      </c>
      <c r="J19" s="28">
        <f>(INDEX('Option1 (base case)'!J$110:J$121, MATCH($D19, 'Option1 (base case)'!$G$110:$G$121,0)))*conv_2026*J$7</f>
        <v>0</v>
      </c>
      <c r="K19" s="28">
        <f>(INDEX('Option1 (base case)'!K$110:K$121, MATCH($D19, 'Option1 (base case)'!$G$110:$G$121,0)))*conv_2026*K$7</f>
        <v>0</v>
      </c>
      <c r="L19" s="28">
        <f>(INDEX('Option1 (base case)'!L$110:L$121, MATCH($D19, 'Option1 (base case)'!$G$110:$G$121,0)))*conv_2026*L$7</f>
        <v>0</v>
      </c>
      <c r="M19" s="28">
        <f>(INDEX('Option1 (base case)'!M$110:M$121, MATCH($D19, 'Option1 (base case)'!$G$110:$G$121,0)))*conv_2026*M$7</f>
        <v>0</v>
      </c>
      <c r="N19" s="28">
        <f>(INDEX('Option1 (base case)'!N$110:N$121, MATCH($D19, 'Option1 (base case)'!$G$110:$G$121,0)))*conv_2026*N$7</f>
        <v>0</v>
      </c>
      <c r="O19" s="28">
        <f>(INDEX('Option1 (base case)'!O$110:O$121, MATCH($D19, 'Option1 (base case)'!$G$110:$G$121,0)))*conv_2026*O$7</f>
        <v>0</v>
      </c>
      <c r="P19" s="28">
        <f>(INDEX('Option1 (base case)'!P$110:P$121, MATCH($D19, 'Option1 (base case)'!$G$110:$G$121,0)))*conv_2026*P$7</f>
        <v>0</v>
      </c>
      <c r="Q19" s="28">
        <f>(INDEX('Option1 (base case)'!Q$110:Q$121, MATCH($D19, 'Option1 (base case)'!$G$110:$G$121,0)))*conv_2026*Q$7</f>
        <v>0</v>
      </c>
      <c r="R19" s="28">
        <f>(INDEX('Option1 (base case)'!R$110:R$121, MATCH($D19, 'Option1 (base case)'!$G$110:$G$121,0)))*conv_2026*R$7</f>
        <v>0</v>
      </c>
      <c r="S19" s="28">
        <f>(INDEX('Option1 (base case)'!S$110:S$121, MATCH($D19, 'Option1 (base case)'!$G$110:$G$121,0)))*conv_2026*S$7</f>
        <v>0</v>
      </c>
      <c r="T19" s="28">
        <f>(INDEX('Option1 (base case)'!T$110:T$121, MATCH($D19, 'Option1 (base case)'!$G$110:$G$121,0)))*conv_2026*T$7</f>
        <v>0</v>
      </c>
      <c r="U19" s="28">
        <f>(INDEX('Option1 (base case)'!U$110:U$121, MATCH($D19, 'Option1 (base case)'!$G$110:$G$121,0)))*conv_2026*U$7</f>
        <v>0</v>
      </c>
      <c r="V19" s="28">
        <f>(INDEX('Option1 (base case)'!V$110:V$121, MATCH($D19, 'Option1 (base case)'!$G$110:$G$121,0)))*conv_2026*V$7</f>
        <v>0</v>
      </c>
      <c r="W19" s="28">
        <f>(INDEX('Option1 (base case)'!W$110:W$121, MATCH($D19, 'Option1 (base case)'!$G$110:$G$121,0)))*conv_2026*W$7</f>
        <v>0</v>
      </c>
      <c r="X19" s="28">
        <f>(INDEX('Option1 (base case)'!X$110:X$121, MATCH($D19, 'Option1 (base case)'!$G$110:$G$121,0)))*conv_2026*X$7</f>
        <v>0</v>
      </c>
      <c r="Y19" s="28">
        <f>(INDEX('Option1 (base case)'!Y$110:Y$121, MATCH($D19, 'Option1 (base case)'!$G$110:$G$121,0)))*conv_2026*Y$7</f>
        <v>0</v>
      </c>
      <c r="Z19" s="28">
        <f>(INDEX('Option1 (base case)'!Z$110:Z$121, MATCH($D19, 'Option1 (base case)'!$G$110:$G$121,0)))*conv_2026*Z$7</f>
        <v>0</v>
      </c>
      <c r="AA19" s="28">
        <f>(INDEX('Option1 (base case)'!AA$110:AA$121, MATCH($D19, 'Option1 (base case)'!$G$110:$G$121,0)))*conv_2026*AA$7</f>
        <v>0</v>
      </c>
      <c r="AB19" s="28">
        <f>(INDEX('Option1 (base case)'!AB$110:AB$121, MATCH($D19, 'Option1 (base case)'!$G$110:$G$121,0)))*conv_2026*AB$7</f>
        <v>0</v>
      </c>
      <c r="AC19" s="28">
        <f>(INDEX('Option1 (base case)'!AC$110:AC$121, MATCH($D19, 'Option1 (base case)'!$G$110:$G$121,0)))*conv_2026*AC$7</f>
        <v>0</v>
      </c>
      <c r="AD19" s="28">
        <f>(INDEX('Option1 (base case)'!AD$110:AD$121, MATCH($D19, 'Option1 (base case)'!$G$110:$G$121,0)))*conv_2026*AD$7</f>
        <v>0</v>
      </c>
      <c r="AE19" s="28">
        <f>(INDEX('Option1 (base case)'!AE$110:AE$121, MATCH($D19, 'Option1 (base case)'!$G$110:$G$121,0)))*conv_2026*AE$7</f>
        <v>0</v>
      </c>
      <c r="AF19" s="28">
        <f>(INDEX('Option1 (base case)'!AF$110:AF$121, MATCH($D19, 'Option1 (base case)'!$G$110:$G$121,0)))*conv_2026*AF$7</f>
        <v>0</v>
      </c>
      <c r="AG19" s="28">
        <f>(INDEX('Option1 (base case)'!AG$110:AG$121, MATCH($D19, 'Option1 (base case)'!$G$110:$G$121,0)))*conv_2026*AG$7</f>
        <v>0</v>
      </c>
      <c r="AH19" s="6"/>
      <c r="AI19" s="6"/>
    </row>
    <row r="20" spans="1:35" s="2" customFormat="1" x14ac:dyDescent="0.2">
      <c r="A20" s="221" t="s">
        <v>86</v>
      </c>
      <c r="B20" s="221" t="str">
        <f>'Option1 (base case)'!A118</f>
        <v>sens5</v>
      </c>
      <c r="C20" s="221" t="str">
        <f>'Option1 (base case)'!C118</f>
        <v>Capex 10% higher &amp; Total benefits 10% lower</v>
      </c>
      <c r="D20" s="221" t="str">
        <f t="shared" si="0"/>
        <v>OPTION 1 (base case)sens5</v>
      </c>
      <c r="E20" s="213"/>
      <c r="F20" s="28">
        <f t="shared" si="1"/>
        <v>0</v>
      </c>
      <c r="G20" s="6"/>
      <c r="H20" s="28">
        <f>(INDEX('Option1 (base case)'!H$110:H$121, MATCH($D20, 'Option1 (base case)'!$G$110:$G$121,0)))*conv_2026*H$7</f>
        <v>0</v>
      </c>
      <c r="I20" s="28">
        <f>(INDEX('Option1 (base case)'!I$110:I$121, MATCH($D20, 'Option1 (base case)'!$G$110:$G$121,0)))*conv_2026*I$7</f>
        <v>0</v>
      </c>
      <c r="J20" s="28">
        <f>(INDEX('Option1 (base case)'!J$110:J$121, MATCH($D20, 'Option1 (base case)'!$G$110:$G$121,0)))*conv_2026*J$7</f>
        <v>0</v>
      </c>
      <c r="K20" s="28">
        <f>(INDEX('Option1 (base case)'!K$110:K$121, MATCH($D20, 'Option1 (base case)'!$G$110:$G$121,0)))*conv_2026*K$7</f>
        <v>0</v>
      </c>
      <c r="L20" s="28">
        <f>(INDEX('Option1 (base case)'!L$110:L$121, MATCH($D20, 'Option1 (base case)'!$G$110:$G$121,0)))*conv_2026*L$7</f>
        <v>0</v>
      </c>
      <c r="M20" s="28">
        <f>(INDEX('Option1 (base case)'!M$110:M$121, MATCH($D20, 'Option1 (base case)'!$G$110:$G$121,0)))*conv_2026*M$7</f>
        <v>0</v>
      </c>
      <c r="N20" s="28">
        <f>(INDEX('Option1 (base case)'!N$110:N$121, MATCH($D20, 'Option1 (base case)'!$G$110:$G$121,0)))*conv_2026*N$7</f>
        <v>0</v>
      </c>
      <c r="O20" s="28">
        <f>(INDEX('Option1 (base case)'!O$110:O$121, MATCH($D20, 'Option1 (base case)'!$G$110:$G$121,0)))*conv_2026*O$7</f>
        <v>0</v>
      </c>
      <c r="P20" s="28">
        <f>(INDEX('Option1 (base case)'!P$110:P$121, MATCH($D20, 'Option1 (base case)'!$G$110:$G$121,0)))*conv_2026*P$7</f>
        <v>0</v>
      </c>
      <c r="Q20" s="28">
        <f>(INDEX('Option1 (base case)'!Q$110:Q$121, MATCH($D20, 'Option1 (base case)'!$G$110:$G$121,0)))*conv_2026*Q$7</f>
        <v>0</v>
      </c>
      <c r="R20" s="28">
        <f>(INDEX('Option1 (base case)'!R$110:R$121, MATCH($D20, 'Option1 (base case)'!$G$110:$G$121,0)))*conv_2026*R$7</f>
        <v>0</v>
      </c>
      <c r="S20" s="28">
        <f>(INDEX('Option1 (base case)'!S$110:S$121, MATCH($D20, 'Option1 (base case)'!$G$110:$G$121,0)))*conv_2026*S$7</f>
        <v>0</v>
      </c>
      <c r="T20" s="28">
        <f>(INDEX('Option1 (base case)'!T$110:T$121, MATCH($D20, 'Option1 (base case)'!$G$110:$G$121,0)))*conv_2026*T$7</f>
        <v>0</v>
      </c>
      <c r="U20" s="28">
        <f>(INDEX('Option1 (base case)'!U$110:U$121, MATCH($D20, 'Option1 (base case)'!$G$110:$G$121,0)))*conv_2026*U$7</f>
        <v>0</v>
      </c>
      <c r="V20" s="28">
        <f>(INDEX('Option1 (base case)'!V$110:V$121, MATCH($D20, 'Option1 (base case)'!$G$110:$G$121,0)))*conv_2026*V$7</f>
        <v>0</v>
      </c>
      <c r="W20" s="28">
        <f>(INDEX('Option1 (base case)'!W$110:W$121, MATCH($D20, 'Option1 (base case)'!$G$110:$G$121,0)))*conv_2026*W$7</f>
        <v>0</v>
      </c>
      <c r="X20" s="28">
        <f>(INDEX('Option1 (base case)'!X$110:X$121, MATCH($D20, 'Option1 (base case)'!$G$110:$G$121,0)))*conv_2026*X$7</f>
        <v>0</v>
      </c>
      <c r="Y20" s="28">
        <f>(INDEX('Option1 (base case)'!Y$110:Y$121, MATCH($D20, 'Option1 (base case)'!$G$110:$G$121,0)))*conv_2026*Y$7</f>
        <v>0</v>
      </c>
      <c r="Z20" s="28">
        <f>(INDEX('Option1 (base case)'!Z$110:Z$121, MATCH($D20, 'Option1 (base case)'!$G$110:$G$121,0)))*conv_2026*Z$7</f>
        <v>0</v>
      </c>
      <c r="AA20" s="28">
        <f>(INDEX('Option1 (base case)'!AA$110:AA$121, MATCH($D20, 'Option1 (base case)'!$G$110:$G$121,0)))*conv_2026*AA$7</f>
        <v>0</v>
      </c>
      <c r="AB20" s="28">
        <f>(INDEX('Option1 (base case)'!AB$110:AB$121, MATCH($D20, 'Option1 (base case)'!$G$110:$G$121,0)))*conv_2026*AB$7</f>
        <v>0</v>
      </c>
      <c r="AC20" s="28">
        <f>(INDEX('Option1 (base case)'!AC$110:AC$121, MATCH($D20, 'Option1 (base case)'!$G$110:$G$121,0)))*conv_2026*AC$7</f>
        <v>0</v>
      </c>
      <c r="AD20" s="28">
        <f>(INDEX('Option1 (base case)'!AD$110:AD$121, MATCH($D20, 'Option1 (base case)'!$G$110:$G$121,0)))*conv_2026*AD$7</f>
        <v>0</v>
      </c>
      <c r="AE20" s="28">
        <f>(INDEX('Option1 (base case)'!AE$110:AE$121, MATCH($D20, 'Option1 (base case)'!$G$110:$G$121,0)))*conv_2026*AE$7</f>
        <v>0</v>
      </c>
      <c r="AF20" s="28">
        <f>(INDEX('Option1 (base case)'!AF$110:AF$121, MATCH($D20, 'Option1 (base case)'!$G$110:$G$121,0)))*conv_2026*AF$7</f>
        <v>0</v>
      </c>
      <c r="AG20" s="28">
        <f>(INDEX('Option1 (base case)'!AG$110:AG$121, MATCH($D20, 'Option1 (base case)'!$G$110:$G$121,0)))*conv_2026*AG$7</f>
        <v>0</v>
      </c>
      <c r="AH20" s="6"/>
      <c r="AI20" s="6"/>
    </row>
    <row r="21" spans="1:35" s="2" customFormat="1" x14ac:dyDescent="0.2">
      <c r="A21" s="221" t="s">
        <v>86</v>
      </c>
      <c r="B21" s="221" t="str">
        <f>'Option1 (base case)'!A119</f>
        <v>sens</v>
      </c>
      <c r="C21" s="221">
        <f>'Option1 (base case)'!C119</f>
        <v>0</v>
      </c>
      <c r="D21" s="221" t="str">
        <f t="shared" si="0"/>
        <v>OPTION 1 (base case)sens</v>
      </c>
      <c r="E21" s="213"/>
      <c r="F21" s="28">
        <f t="shared" si="1"/>
        <v>0</v>
      </c>
      <c r="G21" s="6"/>
      <c r="H21" s="28">
        <f>(INDEX('Option1 (base case)'!H$110:H$121, MATCH($D21, 'Option1 (base case)'!$G$110:$G$121,0)))*conv_2026*H$7</f>
        <v>0</v>
      </c>
      <c r="I21" s="28">
        <f>(INDEX('Option1 (base case)'!I$110:I$121, MATCH($D21, 'Option1 (base case)'!$G$110:$G$121,0)))*conv_2026*I$7</f>
        <v>0</v>
      </c>
      <c r="J21" s="28">
        <f>(INDEX('Option1 (base case)'!J$110:J$121, MATCH($D21, 'Option1 (base case)'!$G$110:$G$121,0)))*conv_2026*J$7</f>
        <v>0</v>
      </c>
      <c r="K21" s="28">
        <f>(INDEX('Option1 (base case)'!K$110:K$121, MATCH($D21, 'Option1 (base case)'!$G$110:$G$121,0)))*conv_2026*K$7</f>
        <v>0</v>
      </c>
      <c r="L21" s="28">
        <f>(INDEX('Option1 (base case)'!L$110:L$121, MATCH($D21, 'Option1 (base case)'!$G$110:$G$121,0)))*conv_2026*L$7</f>
        <v>0</v>
      </c>
      <c r="M21" s="28">
        <f>(INDEX('Option1 (base case)'!M$110:M$121, MATCH($D21, 'Option1 (base case)'!$G$110:$G$121,0)))*conv_2026*M$7</f>
        <v>0</v>
      </c>
      <c r="N21" s="28">
        <f>(INDEX('Option1 (base case)'!N$110:N$121, MATCH($D21, 'Option1 (base case)'!$G$110:$G$121,0)))*conv_2026*N$7</f>
        <v>0</v>
      </c>
      <c r="O21" s="28">
        <f>(INDEX('Option1 (base case)'!O$110:O$121, MATCH($D21, 'Option1 (base case)'!$G$110:$G$121,0)))*conv_2026*O$7</f>
        <v>0</v>
      </c>
      <c r="P21" s="28">
        <f>(INDEX('Option1 (base case)'!P$110:P$121, MATCH($D21, 'Option1 (base case)'!$G$110:$G$121,0)))*conv_2026*P$7</f>
        <v>0</v>
      </c>
      <c r="Q21" s="28">
        <f>(INDEX('Option1 (base case)'!Q$110:Q$121, MATCH($D21, 'Option1 (base case)'!$G$110:$G$121,0)))*conv_2026*Q$7</f>
        <v>0</v>
      </c>
      <c r="R21" s="28">
        <f>(INDEX('Option1 (base case)'!R$110:R$121, MATCH($D21, 'Option1 (base case)'!$G$110:$G$121,0)))*conv_2026*R$7</f>
        <v>0</v>
      </c>
      <c r="S21" s="28">
        <f>(INDEX('Option1 (base case)'!S$110:S$121, MATCH($D21, 'Option1 (base case)'!$G$110:$G$121,0)))*conv_2026*S$7</f>
        <v>0</v>
      </c>
      <c r="T21" s="28">
        <f>(INDEX('Option1 (base case)'!T$110:T$121, MATCH($D21, 'Option1 (base case)'!$G$110:$G$121,0)))*conv_2026*T$7</f>
        <v>0</v>
      </c>
      <c r="U21" s="28">
        <f>(INDEX('Option1 (base case)'!U$110:U$121, MATCH($D21, 'Option1 (base case)'!$G$110:$G$121,0)))*conv_2026*U$7</f>
        <v>0</v>
      </c>
      <c r="V21" s="28">
        <f>(INDEX('Option1 (base case)'!V$110:V$121, MATCH($D21, 'Option1 (base case)'!$G$110:$G$121,0)))*conv_2026*V$7</f>
        <v>0</v>
      </c>
      <c r="W21" s="28">
        <f>(INDEX('Option1 (base case)'!W$110:W$121, MATCH($D21, 'Option1 (base case)'!$G$110:$G$121,0)))*conv_2026*W$7</f>
        <v>0</v>
      </c>
      <c r="X21" s="28">
        <f>(INDEX('Option1 (base case)'!X$110:X$121, MATCH($D21, 'Option1 (base case)'!$G$110:$G$121,0)))*conv_2026*X$7</f>
        <v>0</v>
      </c>
      <c r="Y21" s="28">
        <f>(INDEX('Option1 (base case)'!Y$110:Y$121, MATCH($D21, 'Option1 (base case)'!$G$110:$G$121,0)))*conv_2026*Y$7</f>
        <v>0</v>
      </c>
      <c r="Z21" s="28">
        <f>(INDEX('Option1 (base case)'!Z$110:Z$121, MATCH($D21, 'Option1 (base case)'!$G$110:$G$121,0)))*conv_2026*Z$7</f>
        <v>0</v>
      </c>
      <c r="AA21" s="28">
        <f>(INDEX('Option1 (base case)'!AA$110:AA$121, MATCH($D21, 'Option1 (base case)'!$G$110:$G$121,0)))*conv_2026*AA$7</f>
        <v>0</v>
      </c>
      <c r="AB21" s="28">
        <f>(INDEX('Option1 (base case)'!AB$110:AB$121, MATCH($D21, 'Option1 (base case)'!$G$110:$G$121,0)))*conv_2026*AB$7</f>
        <v>0</v>
      </c>
      <c r="AC21" s="28">
        <f>(INDEX('Option1 (base case)'!AC$110:AC$121, MATCH($D21, 'Option1 (base case)'!$G$110:$G$121,0)))*conv_2026*AC$7</f>
        <v>0</v>
      </c>
      <c r="AD21" s="28">
        <f>(INDEX('Option1 (base case)'!AD$110:AD$121, MATCH($D21, 'Option1 (base case)'!$G$110:$G$121,0)))*conv_2026*AD$7</f>
        <v>0</v>
      </c>
      <c r="AE21" s="28">
        <f>(INDEX('Option1 (base case)'!AE$110:AE$121, MATCH($D21, 'Option1 (base case)'!$G$110:$G$121,0)))*conv_2026*AE$7</f>
        <v>0</v>
      </c>
      <c r="AF21" s="28">
        <f>(INDEX('Option1 (base case)'!AF$110:AF$121, MATCH($D21, 'Option1 (base case)'!$G$110:$G$121,0)))*conv_2026*AF$7</f>
        <v>0</v>
      </c>
      <c r="AG21" s="28">
        <f>(INDEX('Option1 (base case)'!AG$110:AG$121, MATCH($D21, 'Option1 (base case)'!$G$110:$G$121,0)))*conv_2026*AG$7</f>
        <v>0</v>
      </c>
      <c r="AH21" s="6"/>
      <c r="AI21" s="6"/>
    </row>
    <row r="22" spans="1:35" s="2" customFormat="1" x14ac:dyDescent="0.2">
      <c r="A22" s="221" t="s">
        <v>86</v>
      </c>
      <c r="B22" s="221" t="str">
        <f>'Option1 (base case)'!A120</f>
        <v>sens</v>
      </c>
      <c r="C22" s="221">
        <f>'Option1 (base case)'!C120</f>
        <v>0</v>
      </c>
      <c r="D22" s="221" t="str">
        <f t="shared" si="0"/>
        <v>OPTION 1 (base case)sens</v>
      </c>
      <c r="E22" s="213"/>
      <c r="F22" s="28">
        <f t="shared" si="1"/>
        <v>0</v>
      </c>
      <c r="G22" s="6"/>
      <c r="H22" s="28">
        <f>(INDEX('Option1 (base case)'!H$110:H$121, MATCH($D22, 'Option1 (base case)'!$G$110:$G$121,0)))*conv_2026*H$7</f>
        <v>0</v>
      </c>
      <c r="I22" s="28">
        <f>(INDEX('Option1 (base case)'!I$110:I$121, MATCH($D22, 'Option1 (base case)'!$G$110:$G$121,0)))*conv_2026*I$7</f>
        <v>0</v>
      </c>
      <c r="J22" s="28">
        <f>(INDEX('Option1 (base case)'!J$110:J$121, MATCH($D22, 'Option1 (base case)'!$G$110:$G$121,0)))*conv_2026*J$7</f>
        <v>0</v>
      </c>
      <c r="K22" s="28">
        <f>(INDEX('Option1 (base case)'!K$110:K$121, MATCH($D22, 'Option1 (base case)'!$G$110:$G$121,0)))*conv_2026*K$7</f>
        <v>0</v>
      </c>
      <c r="L22" s="28">
        <f>(INDEX('Option1 (base case)'!L$110:L$121, MATCH($D22, 'Option1 (base case)'!$G$110:$G$121,0)))*conv_2026*L$7</f>
        <v>0</v>
      </c>
      <c r="M22" s="28">
        <f>(INDEX('Option1 (base case)'!M$110:M$121, MATCH($D22, 'Option1 (base case)'!$G$110:$G$121,0)))*conv_2026*M$7</f>
        <v>0</v>
      </c>
      <c r="N22" s="28">
        <f>(INDEX('Option1 (base case)'!N$110:N$121, MATCH($D22, 'Option1 (base case)'!$G$110:$G$121,0)))*conv_2026*N$7</f>
        <v>0</v>
      </c>
      <c r="O22" s="28">
        <f>(INDEX('Option1 (base case)'!O$110:O$121, MATCH($D22, 'Option1 (base case)'!$G$110:$G$121,0)))*conv_2026*O$7</f>
        <v>0</v>
      </c>
      <c r="P22" s="28">
        <f>(INDEX('Option1 (base case)'!P$110:P$121, MATCH($D22, 'Option1 (base case)'!$G$110:$G$121,0)))*conv_2026*P$7</f>
        <v>0</v>
      </c>
      <c r="Q22" s="28">
        <f>(INDEX('Option1 (base case)'!Q$110:Q$121, MATCH($D22, 'Option1 (base case)'!$G$110:$G$121,0)))*conv_2026*Q$7</f>
        <v>0</v>
      </c>
      <c r="R22" s="28">
        <f>(INDEX('Option1 (base case)'!R$110:R$121, MATCH($D22, 'Option1 (base case)'!$G$110:$G$121,0)))*conv_2026*R$7</f>
        <v>0</v>
      </c>
      <c r="S22" s="28">
        <f>(INDEX('Option1 (base case)'!S$110:S$121, MATCH($D22, 'Option1 (base case)'!$G$110:$G$121,0)))*conv_2026*S$7</f>
        <v>0</v>
      </c>
      <c r="T22" s="28">
        <f>(INDEX('Option1 (base case)'!T$110:T$121, MATCH($D22, 'Option1 (base case)'!$G$110:$G$121,0)))*conv_2026*T$7</f>
        <v>0</v>
      </c>
      <c r="U22" s="28">
        <f>(INDEX('Option1 (base case)'!U$110:U$121, MATCH($D22, 'Option1 (base case)'!$G$110:$G$121,0)))*conv_2026*U$7</f>
        <v>0</v>
      </c>
      <c r="V22" s="28">
        <f>(INDEX('Option1 (base case)'!V$110:V$121, MATCH($D22, 'Option1 (base case)'!$G$110:$G$121,0)))*conv_2026*V$7</f>
        <v>0</v>
      </c>
      <c r="W22" s="28">
        <f>(INDEX('Option1 (base case)'!W$110:W$121, MATCH($D22, 'Option1 (base case)'!$G$110:$G$121,0)))*conv_2026*W$7</f>
        <v>0</v>
      </c>
      <c r="X22" s="28">
        <f>(INDEX('Option1 (base case)'!X$110:X$121, MATCH($D22, 'Option1 (base case)'!$G$110:$G$121,0)))*conv_2026*X$7</f>
        <v>0</v>
      </c>
      <c r="Y22" s="28">
        <f>(INDEX('Option1 (base case)'!Y$110:Y$121, MATCH($D22, 'Option1 (base case)'!$G$110:$G$121,0)))*conv_2026*Y$7</f>
        <v>0</v>
      </c>
      <c r="Z22" s="28">
        <f>(INDEX('Option1 (base case)'!Z$110:Z$121, MATCH($D22, 'Option1 (base case)'!$G$110:$G$121,0)))*conv_2026*Z$7</f>
        <v>0</v>
      </c>
      <c r="AA22" s="28">
        <f>(INDEX('Option1 (base case)'!AA$110:AA$121, MATCH($D22, 'Option1 (base case)'!$G$110:$G$121,0)))*conv_2026*AA$7</f>
        <v>0</v>
      </c>
      <c r="AB22" s="28">
        <f>(INDEX('Option1 (base case)'!AB$110:AB$121, MATCH($D22, 'Option1 (base case)'!$G$110:$G$121,0)))*conv_2026*AB$7</f>
        <v>0</v>
      </c>
      <c r="AC22" s="28">
        <f>(INDEX('Option1 (base case)'!AC$110:AC$121, MATCH($D22, 'Option1 (base case)'!$G$110:$G$121,0)))*conv_2026*AC$7</f>
        <v>0</v>
      </c>
      <c r="AD22" s="28">
        <f>(INDEX('Option1 (base case)'!AD$110:AD$121, MATCH($D22, 'Option1 (base case)'!$G$110:$G$121,0)))*conv_2026*AD$7</f>
        <v>0</v>
      </c>
      <c r="AE22" s="28">
        <f>(INDEX('Option1 (base case)'!AE$110:AE$121, MATCH($D22, 'Option1 (base case)'!$G$110:$G$121,0)))*conv_2026*AE$7</f>
        <v>0</v>
      </c>
      <c r="AF22" s="28">
        <f>(INDEX('Option1 (base case)'!AF$110:AF$121, MATCH($D22, 'Option1 (base case)'!$G$110:$G$121,0)))*conv_2026*AF$7</f>
        <v>0</v>
      </c>
      <c r="AG22" s="28">
        <f>(INDEX('Option1 (base case)'!AG$110:AG$121, MATCH($D22, 'Option1 (base case)'!$G$110:$G$121,0)))*conv_2026*AG$7</f>
        <v>0</v>
      </c>
      <c r="AH22" s="6"/>
      <c r="AI22" s="6"/>
    </row>
    <row r="23" spans="1:35" s="2" customFormat="1" x14ac:dyDescent="0.2">
      <c r="A23" s="221" t="s">
        <v>86</v>
      </c>
      <c r="B23" s="221" t="str">
        <f>'Option1 (base case)'!A121</f>
        <v>sens</v>
      </c>
      <c r="C23" s="221">
        <f>'Option1 (base case)'!C121</f>
        <v>0</v>
      </c>
      <c r="D23" s="221" t="str">
        <f t="shared" si="0"/>
        <v>OPTION 1 (base case)sens</v>
      </c>
      <c r="E23" s="213"/>
      <c r="F23" s="28">
        <f t="shared" si="1"/>
        <v>0</v>
      </c>
      <c r="G23" s="6"/>
      <c r="H23" s="28">
        <f>(INDEX('Option1 (base case)'!H$110:H$121, MATCH($D23, 'Option1 (base case)'!$G$110:$G$121,0)))*conv_2026*H$7</f>
        <v>0</v>
      </c>
      <c r="I23" s="28">
        <f>(INDEX('Option1 (base case)'!I$110:I$121, MATCH($D23, 'Option1 (base case)'!$G$110:$G$121,0)))*conv_2026*I$7</f>
        <v>0</v>
      </c>
      <c r="J23" s="28">
        <f>(INDEX('Option1 (base case)'!J$110:J$121, MATCH($D23, 'Option1 (base case)'!$G$110:$G$121,0)))*conv_2026*J$7</f>
        <v>0</v>
      </c>
      <c r="K23" s="28">
        <f>(INDEX('Option1 (base case)'!K$110:K$121, MATCH($D23, 'Option1 (base case)'!$G$110:$G$121,0)))*conv_2026*K$7</f>
        <v>0</v>
      </c>
      <c r="L23" s="28">
        <f>(INDEX('Option1 (base case)'!L$110:L$121, MATCH($D23, 'Option1 (base case)'!$G$110:$G$121,0)))*conv_2026*L$7</f>
        <v>0</v>
      </c>
      <c r="M23" s="28">
        <f>(INDEX('Option1 (base case)'!M$110:M$121, MATCH($D23, 'Option1 (base case)'!$G$110:$G$121,0)))*conv_2026*M$7</f>
        <v>0</v>
      </c>
      <c r="N23" s="28">
        <f>(INDEX('Option1 (base case)'!N$110:N$121, MATCH($D23, 'Option1 (base case)'!$G$110:$G$121,0)))*conv_2026*N$7</f>
        <v>0</v>
      </c>
      <c r="O23" s="28">
        <f>(INDEX('Option1 (base case)'!O$110:O$121, MATCH($D23, 'Option1 (base case)'!$G$110:$G$121,0)))*conv_2026*O$7</f>
        <v>0</v>
      </c>
      <c r="P23" s="28">
        <f>(INDEX('Option1 (base case)'!P$110:P$121, MATCH($D23, 'Option1 (base case)'!$G$110:$G$121,0)))*conv_2026*P$7</f>
        <v>0</v>
      </c>
      <c r="Q23" s="28">
        <f>(INDEX('Option1 (base case)'!Q$110:Q$121, MATCH($D23, 'Option1 (base case)'!$G$110:$G$121,0)))*conv_2026*Q$7</f>
        <v>0</v>
      </c>
      <c r="R23" s="28">
        <f>(INDEX('Option1 (base case)'!R$110:R$121, MATCH($D23, 'Option1 (base case)'!$G$110:$G$121,0)))*conv_2026*R$7</f>
        <v>0</v>
      </c>
      <c r="S23" s="28">
        <f>(INDEX('Option1 (base case)'!S$110:S$121, MATCH($D23, 'Option1 (base case)'!$G$110:$G$121,0)))*conv_2026*S$7</f>
        <v>0</v>
      </c>
      <c r="T23" s="28">
        <f>(INDEX('Option1 (base case)'!T$110:T$121, MATCH($D23, 'Option1 (base case)'!$G$110:$G$121,0)))*conv_2026*T$7</f>
        <v>0</v>
      </c>
      <c r="U23" s="28">
        <f>(INDEX('Option1 (base case)'!U$110:U$121, MATCH($D23, 'Option1 (base case)'!$G$110:$G$121,0)))*conv_2026*U$7</f>
        <v>0</v>
      </c>
      <c r="V23" s="28">
        <f>(INDEX('Option1 (base case)'!V$110:V$121, MATCH($D23, 'Option1 (base case)'!$G$110:$G$121,0)))*conv_2026*V$7</f>
        <v>0</v>
      </c>
      <c r="W23" s="28">
        <f>(INDEX('Option1 (base case)'!W$110:W$121, MATCH($D23, 'Option1 (base case)'!$G$110:$G$121,0)))*conv_2026*W$7</f>
        <v>0</v>
      </c>
      <c r="X23" s="28">
        <f>(INDEX('Option1 (base case)'!X$110:X$121, MATCH($D23, 'Option1 (base case)'!$G$110:$G$121,0)))*conv_2026*X$7</f>
        <v>0</v>
      </c>
      <c r="Y23" s="28">
        <f>(INDEX('Option1 (base case)'!Y$110:Y$121, MATCH($D23, 'Option1 (base case)'!$G$110:$G$121,0)))*conv_2026*Y$7</f>
        <v>0</v>
      </c>
      <c r="Z23" s="28">
        <f>(INDEX('Option1 (base case)'!Z$110:Z$121, MATCH($D23, 'Option1 (base case)'!$G$110:$G$121,0)))*conv_2026*Z$7</f>
        <v>0</v>
      </c>
      <c r="AA23" s="28">
        <f>(INDEX('Option1 (base case)'!AA$110:AA$121, MATCH($D23, 'Option1 (base case)'!$G$110:$G$121,0)))*conv_2026*AA$7</f>
        <v>0</v>
      </c>
      <c r="AB23" s="28">
        <f>(INDEX('Option1 (base case)'!AB$110:AB$121, MATCH($D23, 'Option1 (base case)'!$G$110:$G$121,0)))*conv_2026*AB$7</f>
        <v>0</v>
      </c>
      <c r="AC23" s="28">
        <f>(INDEX('Option1 (base case)'!AC$110:AC$121, MATCH($D23, 'Option1 (base case)'!$G$110:$G$121,0)))*conv_2026*AC$7</f>
        <v>0</v>
      </c>
      <c r="AD23" s="28">
        <f>(INDEX('Option1 (base case)'!AD$110:AD$121, MATCH($D23, 'Option1 (base case)'!$G$110:$G$121,0)))*conv_2026*AD$7</f>
        <v>0</v>
      </c>
      <c r="AE23" s="28">
        <f>(INDEX('Option1 (base case)'!AE$110:AE$121, MATCH($D23, 'Option1 (base case)'!$G$110:$G$121,0)))*conv_2026*AE$7</f>
        <v>0</v>
      </c>
      <c r="AF23" s="28">
        <f>(INDEX('Option1 (base case)'!AF$110:AF$121, MATCH($D23, 'Option1 (base case)'!$G$110:$G$121,0)))*conv_2026*AF$7</f>
        <v>0</v>
      </c>
      <c r="AG23" s="28">
        <f>(INDEX('Option1 (base case)'!AG$110:AG$121, MATCH($D23, 'Option1 (base case)'!$G$110:$G$121,0)))*conv_2026*AG$7</f>
        <v>0</v>
      </c>
      <c r="AH23" s="6"/>
      <c r="AI23" s="6"/>
    </row>
    <row r="24" spans="1:35" s="2" customFormat="1" x14ac:dyDescent="0.2">
      <c r="A24" s="215"/>
      <c r="B24" s="215"/>
      <c r="C24" s="215"/>
      <c r="D24" s="215"/>
      <c r="E24" s="215"/>
      <c r="F24" s="215"/>
      <c r="G24" s="216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</row>
    <row r="25" spans="1:35" s="2" customFormat="1" x14ac:dyDescent="0.2">
      <c r="A25" s="215"/>
      <c r="B25" s="215"/>
      <c r="C25" s="215"/>
      <c r="D25" s="215"/>
      <c r="E25" s="215"/>
      <c r="F25" s="215"/>
      <c r="G25" s="216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</row>
    <row r="26" spans="1:35" s="2" customFormat="1" x14ac:dyDescent="0.2">
      <c r="A26" s="215"/>
      <c r="B26" s="215"/>
      <c r="C26" s="215"/>
      <c r="D26" s="215"/>
      <c r="E26" s="215"/>
      <c r="F26" s="215"/>
      <c r="G26" s="216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</row>
    <row r="27" spans="1:35" s="2" customFormat="1" x14ac:dyDescent="0.2">
      <c r="A27" s="215"/>
      <c r="B27" s="215"/>
      <c r="C27" s="215"/>
      <c r="D27" s="215"/>
      <c r="E27" s="215"/>
      <c r="F27" s="215"/>
      <c r="G27" s="216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</row>
    <row r="28" spans="1:35" s="2" customFormat="1" x14ac:dyDescent="0.2">
      <c r="A28" s="221" t="s">
        <v>153</v>
      </c>
      <c r="B28" s="221" t="s">
        <v>7</v>
      </c>
      <c r="C28" s="221" t="s">
        <v>133</v>
      </c>
      <c r="D28" s="221" t="str">
        <f>A28&amp;B28</f>
        <v>Option 2NPV</v>
      </c>
      <c r="E28" s="213"/>
      <c r="F28" s="28">
        <f>SUMPRODUCT($H28:$AG28, $H$5:$AG$5)</f>
        <v>123094982.72536632</v>
      </c>
      <c r="G28" s="216"/>
      <c r="H28" s="28">
        <f>(INDEX(Option2!H$110:H$121, MATCH($D28, Option2!$G$110:$G$121,0)))*conv_2026*H$7</f>
        <v>0</v>
      </c>
      <c r="I28" s="28">
        <f>(INDEX(Option2!I$110:I$121, MATCH($D28, Option2!$G$110:$G$121,0)))*conv_2026*I$7</f>
        <v>0</v>
      </c>
      <c r="J28" s="28">
        <f>(INDEX(Option2!J$110:J$121, MATCH($D28, Option2!$G$110:$G$121,0)))*conv_2026*J$7</f>
        <v>0</v>
      </c>
      <c r="K28" s="28">
        <f>(INDEX(Option2!K$110:K$121, MATCH($D28, Option2!$G$110:$G$121,0)))*conv_2026*K$7</f>
        <v>0</v>
      </c>
      <c r="L28" s="28">
        <f>(INDEX(Option2!L$110:L$121, MATCH($D28, Option2!$G$110:$G$121,0)))*conv_2026*L$7</f>
        <v>-7581.2588746763713</v>
      </c>
      <c r="M28" s="28">
        <f>(INDEX(Option2!M$110:M$121, MATCH($D28, Option2!$G$110:$G$121,0)))*conv_2026*M$7</f>
        <v>572871.02424291673</v>
      </c>
      <c r="N28" s="28">
        <f>(INDEX(Option2!N$110:N$121, MATCH($D28, Option2!$G$110:$G$121,0)))*conv_2026*N$7</f>
        <v>2287882.7294046734</v>
      </c>
      <c r="O28" s="28">
        <f>(INDEX(Option2!O$110:O$121, MATCH($D28, Option2!$G$110:$G$121,0)))*conv_2026*O$7</f>
        <v>5365324.403105516</v>
      </c>
      <c r="P28" s="28">
        <f>(INDEX(Option2!P$110:P$121, MATCH($D28, Option2!$G$110:$G$121,0)))*conv_2026*P$7</f>
        <v>9080809.495080214</v>
      </c>
      <c r="Q28" s="28">
        <f>(INDEX(Option2!Q$110:Q$121, MATCH($D28, Option2!$G$110:$G$121,0)))*conv_2026*Q$7</f>
        <v>12967981.89796073</v>
      </c>
      <c r="R28" s="28">
        <f>(INDEX(Option2!R$110:R$121, MATCH($D28, Option2!$G$110:$G$121,0)))*conv_2026*R$7</f>
        <v>12967981.89796073</v>
      </c>
      <c r="S28" s="28">
        <f>(INDEX(Option2!S$110:S$121, MATCH($D28, Option2!$G$110:$G$121,0)))*conv_2026*S$7</f>
        <v>12967981.89796073</v>
      </c>
      <c r="T28" s="28">
        <f>(INDEX(Option2!T$110:T$121, MATCH($D28, Option2!$G$110:$G$121,0)))*conv_2026*T$7</f>
        <v>12967981.89796073</v>
      </c>
      <c r="U28" s="28">
        <f>(INDEX(Option2!U$110:U$121, MATCH($D28, Option2!$G$110:$G$121,0)))*conv_2026*U$7</f>
        <v>12967981.89796073</v>
      </c>
      <c r="V28" s="28">
        <f>(INDEX(Option2!V$110:V$121, MATCH($D28, Option2!$G$110:$G$121,0)))*conv_2026*V$7</f>
        <v>12967981.89796073</v>
      </c>
      <c r="W28" s="28">
        <f>(INDEX(Option2!W$110:W$121, MATCH($D28, Option2!$G$110:$G$121,0)))*conv_2026*W$7</f>
        <v>12967981.89796073</v>
      </c>
      <c r="X28" s="28">
        <f>(INDEX(Option2!X$110:X$121, MATCH($D28, Option2!$G$110:$G$121,0)))*conv_2026*X$7</f>
        <v>12967981.89796073</v>
      </c>
      <c r="Y28" s="28">
        <f>(INDEX(Option2!Y$110:Y$121, MATCH($D28, Option2!$G$110:$G$121,0)))*conv_2026*Y$7</f>
        <v>12967981.89796073</v>
      </c>
      <c r="Z28" s="28">
        <f>(INDEX(Option2!Z$110:Z$121, MATCH($D28, Option2!$G$110:$G$121,0)))*conv_2026*Z$7</f>
        <v>12967981.89796073</v>
      </c>
      <c r="AA28" s="28">
        <f>(INDEX(Option2!AA$110:AA$121, MATCH($D28, Option2!$G$110:$G$121,0)))*conv_2026*AA$7</f>
        <v>12967981.89796073</v>
      </c>
      <c r="AB28" s="28">
        <f>(INDEX(Option2!AB$110:AB$121, MATCH($D28, Option2!$G$110:$G$121,0)))*conv_2026*AB$7</f>
        <v>12967981.89796073</v>
      </c>
      <c r="AC28" s="28">
        <f>(INDEX(Option2!AC$110:AC$121, MATCH($D28, Option2!$G$110:$G$121,0)))*conv_2026*AC$7</f>
        <v>12967981.89796073</v>
      </c>
      <c r="AD28" s="28">
        <f>(INDEX(Option2!AD$110:AD$121, MATCH($D28, Option2!$G$110:$G$121,0)))*conv_2026*AD$7</f>
        <v>12967981.89796073</v>
      </c>
      <c r="AE28" s="28">
        <f>(INDEX(Option2!AE$110:AE$121, MATCH($D28, Option2!$G$110:$G$121,0)))*conv_2026*AE$7</f>
        <v>0</v>
      </c>
      <c r="AF28" s="28">
        <f>(INDEX(Option2!AF$110:AF$121, MATCH($D28, Option2!$G$110:$G$121,0)))*conv_2026*AF$7</f>
        <v>0</v>
      </c>
      <c r="AG28" s="28">
        <f>(INDEX(Option2!AG$110:AG$121, MATCH($D28, Option2!$G$110:$G$121,0)))*conv_2026*AG$7</f>
        <v>0</v>
      </c>
    </row>
    <row r="29" spans="1:35" s="2" customFormat="1" x14ac:dyDescent="0.2">
      <c r="A29" s="215"/>
      <c r="B29" s="215"/>
      <c r="C29" s="215"/>
      <c r="D29" s="215"/>
      <c r="E29" s="215"/>
      <c r="F29" s="215"/>
      <c r="G29" s="216"/>
      <c r="H29" s="216"/>
      <c r="I29" s="216"/>
      <c r="J29" s="216"/>
      <c r="K29" s="216"/>
      <c r="L29" s="216"/>
      <c r="M29" s="216"/>
      <c r="N29" s="216"/>
      <c r="O29" s="216"/>
      <c r="P29" s="216"/>
      <c r="Q29" s="216"/>
      <c r="R29" s="216"/>
      <c r="S29" s="216"/>
      <c r="T29" s="216"/>
      <c r="U29" s="216"/>
      <c r="V29" s="216"/>
      <c r="W29" s="216"/>
      <c r="X29" s="216"/>
      <c r="Y29" s="216"/>
      <c r="Z29" s="216"/>
      <c r="AA29" s="216"/>
      <c r="AB29" s="216"/>
      <c r="AC29" s="216"/>
      <c r="AD29" s="216"/>
      <c r="AE29" s="216"/>
      <c r="AF29" s="216"/>
      <c r="AG29" s="216"/>
    </row>
    <row r="30" spans="1:35" s="2" customFormat="1" x14ac:dyDescent="0.2">
      <c r="A30" s="221" t="s">
        <v>153</v>
      </c>
      <c r="B30" s="221" t="str">
        <f>Option2!A114</f>
        <v>sens1</v>
      </c>
      <c r="C30" s="221" t="str">
        <f>Option2!C114</f>
        <v>Capex 10% higher</v>
      </c>
      <c r="D30" s="221" t="str">
        <f t="shared" ref="D30:D37" si="2">A30&amp;B30</f>
        <v>Option 2sens1</v>
      </c>
      <c r="E30" s="213"/>
      <c r="F30" s="28">
        <f>SUMPRODUCT($H30:$AG30, $H$5:$AG$5)</f>
        <v>122935392.13031718</v>
      </c>
      <c r="G30" s="216"/>
      <c r="H30" s="28">
        <f>IF($B30=0,0, (INDEX(Option2!H$110:H$121, MATCH($D30, Option2!$G$110:$G$121,0)))*conv_2026*H$7)</f>
        <v>0</v>
      </c>
      <c r="I30" s="28">
        <f>IF($B30=0,0, (INDEX(Option2!I$110:I$121, MATCH($D30, Option2!$G$110:$G$121,0)))*conv_2026*I$7)</f>
        <v>0</v>
      </c>
      <c r="J30" s="28">
        <f>IF($B30=0,0, (INDEX(Option2!J$110:J$121, MATCH($D30, Option2!$G$110:$G$121,0)))*conv_2026*J$7)</f>
        <v>0</v>
      </c>
      <c r="K30" s="28">
        <f>IF($B30=0,0, (INDEX(Option2!K$110:K$121, MATCH($D30, Option2!$G$110:$G$121,0)))*conv_2026*K$7)</f>
        <v>0</v>
      </c>
      <c r="L30" s="28">
        <f>IF($B30=0,0, (INDEX(Option2!L$110:L$121, MATCH($D30, Option2!$G$110:$G$121,0)))*conv_2026*L$7)</f>
        <v>-20267.292667329046</v>
      </c>
      <c r="M30" s="28">
        <f>IF($B30=0,0, (INDEX(Option2!M$110:M$121, MATCH($D30, Option2!$G$110:$G$121,0)))*conv_2026*M$7)</f>
        <v>560184.99045026407</v>
      </c>
      <c r="N30" s="28">
        <f>IF($B30=0,0, (INDEX(Option2!N$110:N$121, MATCH($D30, Option2!$G$110:$G$121,0)))*conv_2026*N$7)</f>
        <v>2275196.6956120208</v>
      </c>
      <c r="O30" s="28">
        <f>IF($B30=0,0, (INDEX(Option2!O$110:O$121, MATCH($D30, Option2!$G$110:$G$121,0)))*conv_2026*O$7)</f>
        <v>5352638.3693128629</v>
      </c>
      <c r="P30" s="28">
        <f>IF($B30=0,0, (INDEX(Option2!P$110:P$121, MATCH($D30, Option2!$G$110:$G$121,0)))*conv_2026*P$7)</f>
        <v>9068123.4612875618</v>
      </c>
      <c r="Q30" s="28">
        <f>IF($B30=0,0, (INDEX(Option2!Q$110:Q$121, MATCH($D30, Option2!$G$110:$G$121,0)))*conv_2026*Q$7)</f>
        <v>12955295.864168076</v>
      </c>
      <c r="R30" s="28">
        <f>IF($B30=0,0, (INDEX(Option2!R$110:R$121, MATCH($D30, Option2!$G$110:$G$121,0)))*conv_2026*R$7)</f>
        <v>12955295.864168076</v>
      </c>
      <c r="S30" s="28">
        <f>IF($B30=0,0, (INDEX(Option2!S$110:S$121, MATCH($D30, Option2!$G$110:$G$121,0)))*conv_2026*S$7)</f>
        <v>12955295.864168076</v>
      </c>
      <c r="T30" s="28">
        <f>IF($B30=0,0, (INDEX(Option2!T$110:T$121, MATCH($D30, Option2!$G$110:$G$121,0)))*conv_2026*T$7)</f>
        <v>12955295.864168076</v>
      </c>
      <c r="U30" s="28">
        <f>IF($B30=0,0, (INDEX(Option2!U$110:U$121, MATCH($D30, Option2!$G$110:$G$121,0)))*conv_2026*U$7)</f>
        <v>12955295.864168076</v>
      </c>
      <c r="V30" s="28">
        <f>IF($B30=0,0, (INDEX(Option2!V$110:V$121, MATCH($D30, Option2!$G$110:$G$121,0)))*conv_2026*V$7)</f>
        <v>12955295.864168076</v>
      </c>
      <c r="W30" s="28">
        <f>IF($B30=0,0, (INDEX(Option2!W$110:W$121, MATCH($D30, Option2!$G$110:$G$121,0)))*conv_2026*W$7)</f>
        <v>12955295.864168076</v>
      </c>
      <c r="X30" s="28">
        <f>IF($B30=0,0, (INDEX(Option2!X$110:X$121, MATCH($D30, Option2!$G$110:$G$121,0)))*conv_2026*X$7)</f>
        <v>12955295.864168076</v>
      </c>
      <c r="Y30" s="28">
        <f>IF($B30=0,0, (INDEX(Option2!Y$110:Y$121, MATCH($D30, Option2!$G$110:$G$121,0)))*conv_2026*Y$7)</f>
        <v>12955295.864168076</v>
      </c>
      <c r="Z30" s="28">
        <f>IF($B30=0,0, (INDEX(Option2!Z$110:Z$121, MATCH($D30, Option2!$G$110:$G$121,0)))*conv_2026*Z$7)</f>
        <v>12955295.864168076</v>
      </c>
      <c r="AA30" s="28">
        <f>IF($B30=0,0, (INDEX(Option2!AA$110:AA$121, MATCH($D30, Option2!$G$110:$G$121,0)))*conv_2026*AA$7)</f>
        <v>12955295.864168076</v>
      </c>
      <c r="AB30" s="28">
        <f>IF($B30=0,0, (INDEX(Option2!AB$110:AB$121, MATCH($D30, Option2!$G$110:$G$121,0)))*conv_2026*AB$7)</f>
        <v>12955295.864168076</v>
      </c>
      <c r="AC30" s="28">
        <f>IF($B30=0,0, (INDEX(Option2!AC$110:AC$121, MATCH($D30, Option2!$G$110:$G$121,0)))*conv_2026*AC$7)</f>
        <v>12955295.864168076</v>
      </c>
      <c r="AD30" s="28">
        <f>IF($B30=0,0, (INDEX(Option2!AD$110:AD$121, MATCH($D30, Option2!$G$110:$G$121,0)))*conv_2026*AD$7)</f>
        <v>12955295.864168076</v>
      </c>
      <c r="AE30" s="28">
        <f>IF($B30=0,0, (INDEX(Option2!AE$110:AE$121, MATCH($D30, Option2!$G$110:$G$121,0)))*conv_2026*AE$7)</f>
        <v>0</v>
      </c>
      <c r="AF30" s="28">
        <f>IF($B30=0,0, (INDEX(Option2!AF$110:AF$121, MATCH($D30, Option2!$G$110:$G$121,0)))*conv_2026*AF$7)</f>
        <v>0</v>
      </c>
      <c r="AG30" s="28">
        <f>IF($B30=0,0, (INDEX(Option2!AG$110:AG$121, MATCH($D30, Option2!$G$110:$G$121,0)))*conv_2026*AG$7)</f>
        <v>0</v>
      </c>
    </row>
    <row r="31" spans="1:35" s="6" customFormat="1" x14ac:dyDescent="0.2">
      <c r="A31" s="221" t="s">
        <v>153</v>
      </c>
      <c r="B31" s="221" t="str">
        <f>Option2!A115</f>
        <v>sens2</v>
      </c>
      <c r="C31" s="221" t="str">
        <f>Option2!C115</f>
        <v>Capex 10% lower</v>
      </c>
      <c r="D31" s="221" t="str">
        <f t="shared" si="2"/>
        <v>Option 2sens2</v>
      </c>
      <c r="E31" s="213"/>
      <c r="F31" s="28">
        <f t="shared" ref="F31:F37" si="3">SUMPRODUCT($H31:$AG31, $H$5:$AG$5)</f>
        <v>123254573.32041542</v>
      </c>
      <c r="G31" s="221"/>
      <c r="H31" s="28">
        <f>IF($B31=0,0, (INDEX(Option2!H$110:H$121, MATCH($D31, Option2!$G$110:$G$121,0)))*conv_2026*H$7)</f>
        <v>0</v>
      </c>
      <c r="I31" s="28">
        <f>IF($B31=0,0, (INDEX(Option2!I$110:I$121, MATCH($D31, Option2!$G$110:$G$121,0)))*conv_2026*I$7)</f>
        <v>0</v>
      </c>
      <c r="J31" s="28">
        <f>IF($B31=0,0, (INDEX(Option2!J$110:J$121, MATCH($D31, Option2!$G$110:$G$121,0)))*conv_2026*J$7)</f>
        <v>0</v>
      </c>
      <c r="K31" s="28">
        <f>IF($B31=0,0, (INDEX(Option2!K$110:K$121, MATCH($D31, Option2!$G$110:$G$121,0)))*conv_2026*K$7)</f>
        <v>0</v>
      </c>
      <c r="L31" s="28">
        <f>IF($B31=0,0, (INDEX(Option2!L$110:L$121, MATCH($D31, Option2!$G$110:$G$121,0)))*conv_2026*L$7)</f>
        <v>5104.7749179763023</v>
      </c>
      <c r="M31" s="28">
        <f>IF($B31=0,0, (INDEX(Option2!M$110:M$121, MATCH($D31, Option2!$G$110:$G$121,0)))*conv_2026*M$7)</f>
        <v>585557.05803556938</v>
      </c>
      <c r="N31" s="28">
        <f>IF($B31=0,0, (INDEX(Option2!N$110:N$121, MATCH($D31, Option2!$G$110:$G$121,0)))*conv_2026*N$7)</f>
        <v>2300568.7631973261</v>
      </c>
      <c r="O31" s="28">
        <f>IF($B31=0,0, (INDEX(Option2!O$110:O$121, MATCH($D31, Option2!$G$110:$G$121,0)))*conv_2026*O$7)</f>
        <v>5378010.4368981691</v>
      </c>
      <c r="P31" s="28">
        <f>IF($B31=0,0, (INDEX(Option2!P$110:P$121, MATCH($D31, Option2!$G$110:$G$121,0)))*conv_2026*P$7)</f>
        <v>9093495.528872868</v>
      </c>
      <c r="Q31" s="28">
        <f>IF($B31=0,0, (INDEX(Option2!Q$110:Q$121, MATCH($D31, Option2!$G$110:$G$121,0)))*conv_2026*Q$7)</f>
        <v>12980667.931753382</v>
      </c>
      <c r="R31" s="28">
        <f>IF($B31=0,0, (INDEX(Option2!R$110:R$121, MATCH($D31, Option2!$G$110:$G$121,0)))*conv_2026*R$7)</f>
        <v>12980667.931753382</v>
      </c>
      <c r="S31" s="28">
        <f>IF($B31=0,0, (INDEX(Option2!S$110:S$121, MATCH($D31, Option2!$G$110:$G$121,0)))*conv_2026*S$7)</f>
        <v>12980667.931753382</v>
      </c>
      <c r="T31" s="28">
        <f>IF($B31=0,0, (INDEX(Option2!T$110:T$121, MATCH($D31, Option2!$G$110:$G$121,0)))*conv_2026*T$7)</f>
        <v>12980667.931753382</v>
      </c>
      <c r="U31" s="28">
        <f>IF($B31=0,0, (INDEX(Option2!U$110:U$121, MATCH($D31, Option2!$G$110:$G$121,0)))*conv_2026*U$7)</f>
        <v>12980667.931753382</v>
      </c>
      <c r="V31" s="28">
        <f>IF($B31=0,0, (INDEX(Option2!V$110:V$121, MATCH($D31, Option2!$G$110:$G$121,0)))*conv_2026*V$7)</f>
        <v>12980667.931753382</v>
      </c>
      <c r="W31" s="28">
        <f>IF($B31=0,0, (INDEX(Option2!W$110:W$121, MATCH($D31, Option2!$G$110:$G$121,0)))*conv_2026*W$7)</f>
        <v>12980667.931753382</v>
      </c>
      <c r="X31" s="28">
        <f>IF($B31=0,0, (INDEX(Option2!X$110:X$121, MATCH($D31, Option2!$G$110:$G$121,0)))*conv_2026*X$7)</f>
        <v>12980667.931753382</v>
      </c>
      <c r="Y31" s="28">
        <f>IF($B31=0,0, (INDEX(Option2!Y$110:Y$121, MATCH($D31, Option2!$G$110:$G$121,0)))*conv_2026*Y$7)</f>
        <v>12980667.931753382</v>
      </c>
      <c r="Z31" s="28">
        <f>IF($B31=0,0, (INDEX(Option2!Z$110:Z$121, MATCH($D31, Option2!$G$110:$G$121,0)))*conv_2026*Z$7)</f>
        <v>12980667.931753382</v>
      </c>
      <c r="AA31" s="28">
        <f>IF($B31=0,0, (INDEX(Option2!AA$110:AA$121, MATCH($D31, Option2!$G$110:$G$121,0)))*conv_2026*AA$7)</f>
        <v>12980667.931753382</v>
      </c>
      <c r="AB31" s="28">
        <f>IF($B31=0,0, (INDEX(Option2!AB$110:AB$121, MATCH($D31, Option2!$G$110:$G$121,0)))*conv_2026*AB$7)</f>
        <v>12980667.931753382</v>
      </c>
      <c r="AC31" s="28">
        <f>IF($B31=0,0, (INDEX(Option2!AC$110:AC$121, MATCH($D31, Option2!$G$110:$G$121,0)))*conv_2026*AC$7)</f>
        <v>12980667.931753382</v>
      </c>
      <c r="AD31" s="28">
        <f>IF($B31=0,0, (INDEX(Option2!AD$110:AD$121, MATCH($D31, Option2!$G$110:$G$121,0)))*conv_2026*AD$7)</f>
        <v>12980667.931753382</v>
      </c>
      <c r="AE31" s="28">
        <f>IF($B31=0,0, (INDEX(Option2!AE$110:AE$121, MATCH($D31, Option2!$G$110:$G$121,0)))*conv_2026*AE$7)</f>
        <v>0</v>
      </c>
      <c r="AF31" s="28">
        <f>IF($B31=0,0, (INDEX(Option2!AF$110:AF$121, MATCH($D31, Option2!$G$110:$G$121,0)))*conv_2026*AF$7)</f>
        <v>0</v>
      </c>
      <c r="AG31" s="28">
        <f>IF($B31=0,0, (INDEX(Option2!AG$110:AG$121, MATCH($D31, Option2!$G$110:$G$121,0)))*conv_2026*AG$7)</f>
        <v>0</v>
      </c>
    </row>
    <row r="32" spans="1:35" s="6" customFormat="1" x14ac:dyDescent="0.2">
      <c r="A32" s="221" t="s">
        <v>153</v>
      </c>
      <c r="B32" s="221" t="str">
        <f>Option2!A116</f>
        <v>sens3</v>
      </c>
      <c r="C32" s="221" t="str">
        <f>Option2!C116</f>
        <v>Total benefits 10% higher</v>
      </c>
      <c r="D32" s="221" t="str">
        <f t="shared" si="2"/>
        <v>Option 2sens3</v>
      </c>
      <c r="E32" s="213"/>
      <c r="F32" s="28">
        <f t="shared" si="3"/>
        <v>135564071.59295207</v>
      </c>
      <c r="H32" s="28">
        <f>IF($B32=0,0, (INDEX(Option2!H$110:H$121, MATCH($D32, Option2!$G$110:$G$121,0)))*conv_2026*H$7)</f>
        <v>0</v>
      </c>
      <c r="I32" s="28">
        <f>IF($B32=0,0, (INDEX(Option2!I$110:I$121, MATCH($D32, Option2!$G$110:$G$121,0)))*conv_2026*I$7)</f>
        <v>0</v>
      </c>
      <c r="J32" s="28">
        <f>IF($B32=0,0, (INDEX(Option2!J$110:J$121, MATCH($D32, Option2!$G$110:$G$121,0)))*conv_2026*J$7)</f>
        <v>0</v>
      </c>
      <c r="K32" s="28">
        <f>IF($B32=0,0, (INDEX(Option2!K$110:K$121, MATCH($D32, Option2!$G$110:$G$121,0)))*conv_2026*K$7)</f>
        <v>0</v>
      </c>
      <c r="L32" s="28">
        <f>IF($B32=0,0, (INDEX(Option2!L$110:L$121, MATCH($D32, Option2!$G$110:$G$121,0)))*conv_2026*L$7)</f>
        <v>4346.6490305086654</v>
      </c>
      <c r="M32" s="28">
        <f>IF($B32=0,0, (INDEX(Option2!M$110:M$121, MATCH($D32, Option2!$G$110:$G$121,0)))*conv_2026*M$7)</f>
        <v>642844.16045986116</v>
      </c>
      <c r="N32" s="28">
        <f>IF($B32=0,0, (INDEX(Option2!N$110:N$121, MATCH($D32, Option2!$G$110:$G$121,0)))*conv_2026*N$7)</f>
        <v>2529357.0361377937</v>
      </c>
      <c r="O32" s="28">
        <f>IF($B32=0,0, (INDEX(Option2!O$110:O$121, MATCH($D32, Option2!$G$110:$G$121,0)))*conv_2026*O$7)</f>
        <v>5914542.87720872</v>
      </c>
      <c r="P32" s="28">
        <f>IF($B32=0,0, (INDEX(Option2!P$110:P$121, MATCH($D32, Option2!$G$110:$G$121,0)))*conv_2026*P$7)</f>
        <v>10001576.478380889</v>
      </c>
      <c r="Q32" s="28">
        <f>IF($B32=0,0, (INDEX(Option2!Q$110:Q$121, MATCH($D32, Option2!$G$110:$G$121,0)))*conv_2026*Q$7)</f>
        <v>14277466.121549455</v>
      </c>
      <c r="R32" s="28">
        <f>IF($B32=0,0, (INDEX(Option2!R$110:R$121, MATCH($D32, Option2!$G$110:$G$121,0)))*conv_2026*R$7)</f>
        <v>14277466.121549455</v>
      </c>
      <c r="S32" s="28">
        <f>IF($B32=0,0, (INDEX(Option2!S$110:S$121, MATCH($D32, Option2!$G$110:$G$121,0)))*conv_2026*S$7)</f>
        <v>14277466.121549455</v>
      </c>
      <c r="T32" s="28">
        <f>IF($B32=0,0, (INDEX(Option2!T$110:T$121, MATCH($D32, Option2!$G$110:$G$121,0)))*conv_2026*T$7)</f>
        <v>14277466.121549455</v>
      </c>
      <c r="U32" s="28">
        <f>IF($B32=0,0, (INDEX(Option2!U$110:U$121, MATCH($D32, Option2!$G$110:$G$121,0)))*conv_2026*U$7)</f>
        <v>14277466.121549455</v>
      </c>
      <c r="V32" s="28">
        <f>IF($B32=0,0, (INDEX(Option2!V$110:V$121, MATCH($D32, Option2!$G$110:$G$121,0)))*conv_2026*V$7)</f>
        <v>14277466.121549455</v>
      </c>
      <c r="W32" s="28">
        <f>IF($B32=0,0, (INDEX(Option2!W$110:W$121, MATCH($D32, Option2!$G$110:$G$121,0)))*conv_2026*W$7)</f>
        <v>14277466.121549455</v>
      </c>
      <c r="X32" s="28">
        <f>IF($B32=0,0, (INDEX(Option2!X$110:X$121, MATCH($D32, Option2!$G$110:$G$121,0)))*conv_2026*X$7)</f>
        <v>14277466.121549455</v>
      </c>
      <c r="Y32" s="28">
        <f>IF($B32=0,0, (INDEX(Option2!Y$110:Y$121, MATCH($D32, Option2!$G$110:$G$121,0)))*conv_2026*Y$7)</f>
        <v>14277466.121549455</v>
      </c>
      <c r="Z32" s="28">
        <f>IF($B32=0,0, (INDEX(Option2!Z$110:Z$121, MATCH($D32, Option2!$G$110:$G$121,0)))*conv_2026*Z$7)</f>
        <v>14277466.121549455</v>
      </c>
      <c r="AA32" s="28">
        <f>IF($B32=0,0, (INDEX(Option2!AA$110:AA$121, MATCH($D32, Option2!$G$110:$G$121,0)))*conv_2026*AA$7)</f>
        <v>14277466.121549455</v>
      </c>
      <c r="AB32" s="28">
        <f>IF($B32=0,0, (INDEX(Option2!AB$110:AB$121, MATCH($D32, Option2!$G$110:$G$121,0)))*conv_2026*AB$7)</f>
        <v>14277466.121549455</v>
      </c>
      <c r="AC32" s="28">
        <f>IF($B32=0,0, (INDEX(Option2!AC$110:AC$121, MATCH($D32, Option2!$G$110:$G$121,0)))*conv_2026*AC$7)</f>
        <v>14277466.121549455</v>
      </c>
      <c r="AD32" s="28">
        <f>IF($B32=0,0, (INDEX(Option2!AD$110:AD$121, MATCH($D32, Option2!$G$110:$G$121,0)))*conv_2026*AD$7)</f>
        <v>14277466.121549455</v>
      </c>
      <c r="AE32" s="28">
        <f>IF($B32=0,0, (INDEX(Option2!AE$110:AE$121, MATCH($D32, Option2!$G$110:$G$121,0)))*conv_2026*AE$7)</f>
        <v>0</v>
      </c>
      <c r="AF32" s="28">
        <f>IF($B32=0,0, (INDEX(Option2!AF$110:AF$121, MATCH($D32, Option2!$G$110:$G$121,0)))*conv_2026*AF$7)</f>
        <v>0</v>
      </c>
      <c r="AG32" s="28">
        <f>IF($B32=0,0, (INDEX(Option2!AG$110:AG$121, MATCH($D32, Option2!$G$110:$G$121,0)))*conv_2026*AG$7)</f>
        <v>0</v>
      </c>
    </row>
    <row r="33" spans="1:35" s="6" customFormat="1" x14ac:dyDescent="0.2">
      <c r="A33" s="221" t="s">
        <v>153</v>
      </c>
      <c r="B33" s="221" t="str">
        <f>Option2!A117</f>
        <v>sens4</v>
      </c>
      <c r="C33" s="221" t="str">
        <f>Option2!C117</f>
        <v>Total benefits 10% lower</v>
      </c>
      <c r="D33" s="221" t="str">
        <f t="shared" si="2"/>
        <v>Option 2sens4</v>
      </c>
      <c r="E33" s="213"/>
      <c r="F33" s="28">
        <f t="shared" si="3"/>
        <v>110625893.85778055</v>
      </c>
      <c r="H33" s="28">
        <f>IF($B33=0,0, (INDEX(Option2!H$110:H$121, MATCH($D33, Option2!$G$110:$G$121,0)))*conv_2026*H$7)</f>
        <v>0</v>
      </c>
      <c r="I33" s="28">
        <f>IF($B33=0,0, (INDEX(Option2!I$110:I$121, MATCH($D33, Option2!$G$110:$G$121,0)))*conv_2026*I$7)</f>
        <v>0</v>
      </c>
      <c r="J33" s="28">
        <f>IF($B33=0,0, (INDEX(Option2!J$110:J$121, MATCH($D33, Option2!$G$110:$G$121,0)))*conv_2026*J$7)</f>
        <v>0</v>
      </c>
      <c r="K33" s="28">
        <f>IF($B33=0,0, (INDEX(Option2!K$110:K$121, MATCH($D33, Option2!$G$110:$G$121,0)))*conv_2026*K$7)</f>
        <v>0</v>
      </c>
      <c r="L33" s="28">
        <f>IF($B33=0,0, (INDEX(Option2!L$110:L$121, MATCH($D33, Option2!$G$110:$G$121,0)))*conv_2026*L$7)</f>
        <v>-19509.166779861407</v>
      </c>
      <c r="M33" s="28">
        <f>IF($B33=0,0, (INDEX(Option2!M$110:M$121, MATCH($D33, Option2!$G$110:$G$121,0)))*conv_2026*M$7)</f>
        <v>502897.88802597241</v>
      </c>
      <c r="N33" s="28">
        <f>IF($B33=0,0, (INDEX(Option2!N$110:N$121, MATCH($D33, Option2!$G$110:$G$121,0)))*conv_2026*N$7)</f>
        <v>2046408.4226715534</v>
      </c>
      <c r="O33" s="28">
        <f>IF($B33=0,0, (INDEX(Option2!O$110:O$121, MATCH($D33, Option2!$G$110:$G$121,0)))*conv_2026*O$7)</f>
        <v>4816105.9290023111</v>
      </c>
      <c r="P33" s="28">
        <f>IF($B33=0,0, (INDEX(Option2!P$110:P$121, MATCH($D33, Option2!$G$110:$G$121,0)))*conv_2026*P$7)</f>
        <v>8160042.5117795402</v>
      </c>
      <c r="Q33" s="28">
        <f>IF($B33=0,0, (INDEX(Option2!Q$110:Q$121, MATCH($D33, Option2!$G$110:$G$121,0)))*conv_2026*Q$7)</f>
        <v>11658497.674372004</v>
      </c>
      <c r="R33" s="28">
        <f>IF($B33=0,0, (INDEX(Option2!R$110:R$121, MATCH($D33, Option2!$G$110:$G$121,0)))*conv_2026*R$7)</f>
        <v>11658497.674372004</v>
      </c>
      <c r="S33" s="28">
        <f>IF($B33=0,0, (INDEX(Option2!S$110:S$121, MATCH($D33, Option2!$G$110:$G$121,0)))*conv_2026*S$7)</f>
        <v>11658497.674372004</v>
      </c>
      <c r="T33" s="28">
        <f>IF($B33=0,0, (INDEX(Option2!T$110:T$121, MATCH($D33, Option2!$G$110:$G$121,0)))*conv_2026*T$7)</f>
        <v>11658497.674372004</v>
      </c>
      <c r="U33" s="28">
        <f>IF($B33=0,0, (INDEX(Option2!U$110:U$121, MATCH($D33, Option2!$G$110:$G$121,0)))*conv_2026*U$7)</f>
        <v>11658497.674372004</v>
      </c>
      <c r="V33" s="28">
        <f>IF($B33=0,0, (INDEX(Option2!V$110:V$121, MATCH($D33, Option2!$G$110:$G$121,0)))*conv_2026*V$7)</f>
        <v>11658497.674372004</v>
      </c>
      <c r="W33" s="28">
        <f>IF($B33=0,0, (INDEX(Option2!W$110:W$121, MATCH($D33, Option2!$G$110:$G$121,0)))*conv_2026*W$7)</f>
        <v>11658497.674372004</v>
      </c>
      <c r="X33" s="28">
        <f>IF($B33=0,0, (INDEX(Option2!X$110:X$121, MATCH($D33, Option2!$G$110:$G$121,0)))*conv_2026*X$7)</f>
        <v>11658497.674372004</v>
      </c>
      <c r="Y33" s="28">
        <f>IF($B33=0,0, (INDEX(Option2!Y$110:Y$121, MATCH($D33, Option2!$G$110:$G$121,0)))*conv_2026*Y$7)</f>
        <v>11658497.674372004</v>
      </c>
      <c r="Z33" s="28">
        <f>IF($B33=0,0, (INDEX(Option2!Z$110:Z$121, MATCH($D33, Option2!$G$110:$G$121,0)))*conv_2026*Z$7)</f>
        <v>11658497.674372004</v>
      </c>
      <c r="AA33" s="28">
        <f>IF($B33=0,0, (INDEX(Option2!AA$110:AA$121, MATCH($D33, Option2!$G$110:$G$121,0)))*conv_2026*AA$7)</f>
        <v>11658497.674372004</v>
      </c>
      <c r="AB33" s="28">
        <f>IF($B33=0,0, (INDEX(Option2!AB$110:AB$121, MATCH($D33, Option2!$G$110:$G$121,0)))*conv_2026*AB$7)</f>
        <v>11658497.674372004</v>
      </c>
      <c r="AC33" s="28">
        <f>IF($B33=0,0, (INDEX(Option2!AC$110:AC$121, MATCH($D33, Option2!$G$110:$G$121,0)))*conv_2026*AC$7)</f>
        <v>11658497.674372004</v>
      </c>
      <c r="AD33" s="28">
        <f>IF($B33=0,0, (INDEX(Option2!AD$110:AD$121, MATCH($D33, Option2!$G$110:$G$121,0)))*conv_2026*AD$7)</f>
        <v>11658497.674372004</v>
      </c>
      <c r="AE33" s="28">
        <f>IF($B33=0,0, (INDEX(Option2!AE$110:AE$121, MATCH($D33, Option2!$G$110:$G$121,0)))*conv_2026*AE$7)</f>
        <v>0</v>
      </c>
      <c r="AF33" s="28">
        <f>IF($B33=0,0, (INDEX(Option2!AF$110:AF$121, MATCH($D33, Option2!$G$110:$G$121,0)))*conv_2026*AF$7)</f>
        <v>0</v>
      </c>
      <c r="AG33" s="28">
        <f>IF($B33=0,0, (INDEX(Option2!AG$110:AG$121, MATCH($D33, Option2!$G$110:$G$121,0)))*conv_2026*AG$7)</f>
        <v>0</v>
      </c>
    </row>
    <row r="34" spans="1:35" s="6" customFormat="1" x14ac:dyDescent="0.2">
      <c r="A34" s="221" t="s">
        <v>153</v>
      </c>
      <c r="B34" s="221" t="str">
        <f>Option2!A118</f>
        <v>sens5</v>
      </c>
      <c r="C34" s="221" t="str">
        <f>Option2!C118</f>
        <v>Capex 10% higher &amp; Total benefits 10% lower</v>
      </c>
      <c r="D34" s="221" t="str">
        <f t="shared" si="2"/>
        <v>Option 2sens5</v>
      </c>
      <c r="E34" s="213"/>
      <c r="F34" s="28">
        <f t="shared" si="3"/>
        <v>110466303.26273143</v>
      </c>
      <c r="H34" s="28">
        <f>IF($B34=0,0, (INDEX(Option2!H$110:H$121, MATCH($D34, Option2!$G$110:$G$121,0)))*conv_2026*H$7)</f>
        <v>0</v>
      </c>
      <c r="I34" s="28">
        <f>IF($B34=0,0, (INDEX(Option2!I$110:I$121, MATCH($D34, Option2!$G$110:$G$121,0)))*conv_2026*I$7)</f>
        <v>0</v>
      </c>
      <c r="J34" s="28">
        <f>IF($B34=0,0, (INDEX(Option2!J$110:J$121, MATCH($D34, Option2!$G$110:$G$121,0)))*conv_2026*J$7)</f>
        <v>0</v>
      </c>
      <c r="K34" s="28">
        <f>IF($B34=0,0, (INDEX(Option2!K$110:K$121, MATCH($D34, Option2!$G$110:$G$121,0)))*conv_2026*K$7)</f>
        <v>0</v>
      </c>
      <c r="L34" s="28">
        <f>IF($B34=0,0, (INDEX(Option2!L$110:L$121, MATCH($D34, Option2!$G$110:$G$121,0)))*conv_2026*L$7)</f>
        <v>-32195.200572514081</v>
      </c>
      <c r="M34" s="28">
        <f>IF($B34=0,0, (INDEX(Option2!M$110:M$121, MATCH($D34, Option2!$G$110:$G$121,0)))*conv_2026*M$7)</f>
        <v>490211.8542333197</v>
      </c>
      <c r="N34" s="28">
        <f>IF($B34=0,0, (INDEX(Option2!N$110:N$121, MATCH($D34, Option2!$G$110:$G$121,0)))*conv_2026*N$7)</f>
        <v>2033722.388878901</v>
      </c>
      <c r="O34" s="28">
        <f>IF($B34=0,0, (INDEX(Option2!O$110:O$121, MATCH($D34, Option2!$G$110:$G$121,0)))*conv_2026*O$7)</f>
        <v>4803419.895209658</v>
      </c>
      <c r="P34" s="28">
        <f>IF($B34=0,0, (INDEX(Option2!P$110:P$121, MATCH($D34, Option2!$G$110:$G$121,0)))*conv_2026*P$7)</f>
        <v>8147356.4779868871</v>
      </c>
      <c r="Q34" s="28">
        <f>IF($B34=0,0, (INDEX(Option2!Q$110:Q$121, MATCH($D34, Option2!$G$110:$G$121,0)))*conv_2026*Q$7)</f>
        <v>11645811.64057935</v>
      </c>
      <c r="R34" s="28">
        <f>IF($B34=0,0, (INDEX(Option2!R$110:R$121, MATCH($D34, Option2!$G$110:$G$121,0)))*conv_2026*R$7)</f>
        <v>11645811.64057935</v>
      </c>
      <c r="S34" s="28">
        <f>IF($B34=0,0, (INDEX(Option2!S$110:S$121, MATCH($D34, Option2!$G$110:$G$121,0)))*conv_2026*S$7)</f>
        <v>11645811.64057935</v>
      </c>
      <c r="T34" s="28">
        <f>IF($B34=0,0, (INDEX(Option2!T$110:T$121, MATCH($D34, Option2!$G$110:$G$121,0)))*conv_2026*T$7)</f>
        <v>11645811.64057935</v>
      </c>
      <c r="U34" s="28">
        <f>IF($B34=0,0, (INDEX(Option2!U$110:U$121, MATCH($D34, Option2!$G$110:$G$121,0)))*conv_2026*U$7)</f>
        <v>11645811.64057935</v>
      </c>
      <c r="V34" s="28">
        <f>IF($B34=0,0, (INDEX(Option2!V$110:V$121, MATCH($D34, Option2!$G$110:$G$121,0)))*conv_2026*V$7)</f>
        <v>11645811.64057935</v>
      </c>
      <c r="W34" s="28">
        <f>IF($B34=0,0, (INDEX(Option2!W$110:W$121, MATCH($D34, Option2!$G$110:$G$121,0)))*conv_2026*W$7)</f>
        <v>11645811.64057935</v>
      </c>
      <c r="X34" s="28">
        <f>IF($B34=0,0, (INDEX(Option2!X$110:X$121, MATCH($D34, Option2!$G$110:$G$121,0)))*conv_2026*X$7)</f>
        <v>11645811.64057935</v>
      </c>
      <c r="Y34" s="28">
        <f>IF($B34=0,0, (INDEX(Option2!Y$110:Y$121, MATCH($D34, Option2!$G$110:$G$121,0)))*conv_2026*Y$7)</f>
        <v>11645811.64057935</v>
      </c>
      <c r="Z34" s="28">
        <f>IF($B34=0,0, (INDEX(Option2!Z$110:Z$121, MATCH($D34, Option2!$G$110:$G$121,0)))*conv_2026*Z$7)</f>
        <v>11645811.64057935</v>
      </c>
      <c r="AA34" s="28">
        <f>IF($B34=0,0, (INDEX(Option2!AA$110:AA$121, MATCH($D34, Option2!$G$110:$G$121,0)))*conv_2026*AA$7)</f>
        <v>11645811.64057935</v>
      </c>
      <c r="AB34" s="28">
        <f>IF($B34=0,0, (INDEX(Option2!AB$110:AB$121, MATCH($D34, Option2!$G$110:$G$121,0)))*conv_2026*AB$7)</f>
        <v>11645811.64057935</v>
      </c>
      <c r="AC34" s="28">
        <f>IF($B34=0,0, (INDEX(Option2!AC$110:AC$121, MATCH($D34, Option2!$G$110:$G$121,0)))*conv_2026*AC$7)</f>
        <v>11645811.64057935</v>
      </c>
      <c r="AD34" s="28">
        <f>IF($B34=0,0, (INDEX(Option2!AD$110:AD$121, MATCH($D34, Option2!$G$110:$G$121,0)))*conv_2026*AD$7)</f>
        <v>11645811.64057935</v>
      </c>
      <c r="AE34" s="28">
        <f>IF($B34=0,0, (INDEX(Option2!AE$110:AE$121, MATCH($D34, Option2!$G$110:$G$121,0)))*conv_2026*AE$7)</f>
        <v>0</v>
      </c>
      <c r="AF34" s="28">
        <f>IF($B34=0,0, (INDEX(Option2!AF$110:AF$121, MATCH($D34, Option2!$G$110:$G$121,0)))*conv_2026*AF$7)</f>
        <v>0</v>
      </c>
      <c r="AG34" s="28">
        <f>IF($B34=0,0, (INDEX(Option2!AG$110:AG$121, MATCH($D34, Option2!$G$110:$G$121,0)))*conv_2026*AG$7)</f>
        <v>0</v>
      </c>
    </row>
    <row r="35" spans="1:35" s="6" customFormat="1" x14ac:dyDescent="0.2">
      <c r="A35" s="221" t="s">
        <v>153</v>
      </c>
      <c r="B35" s="221" t="str">
        <f>Option2!A119</f>
        <v>sens</v>
      </c>
      <c r="C35" s="221">
        <f>Option2!C119</f>
        <v>0</v>
      </c>
      <c r="D35" s="221" t="str">
        <f t="shared" si="2"/>
        <v>Option 2sens</v>
      </c>
      <c r="E35" s="213"/>
      <c r="F35" s="28">
        <f t="shared" si="3"/>
        <v>123094982.72536632</v>
      </c>
      <c r="H35" s="28">
        <f>IF($B35=0,0, (INDEX(Option2!H$110:H$121, MATCH($D35, Option2!$G$110:$G$121,0)))*conv_2026*H$7)</f>
        <v>0</v>
      </c>
      <c r="I35" s="28">
        <f>IF($B35=0,0, (INDEX(Option2!I$110:I$121, MATCH($D35, Option2!$G$110:$G$121,0)))*conv_2026*I$7)</f>
        <v>0</v>
      </c>
      <c r="J35" s="28">
        <f>IF($B35=0,0, (INDEX(Option2!J$110:J$121, MATCH($D35, Option2!$G$110:$G$121,0)))*conv_2026*J$7)</f>
        <v>0</v>
      </c>
      <c r="K35" s="28">
        <f>IF($B35=0,0, (INDEX(Option2!K$110:K$121, MATCH($D35, Option2!$G$110:$G$121,0)))*conv_2026*K$7)</f>
        <v>0</v>
      </c>
      <c r="L35" s="28">
        <f>IF($B35=0,0, (INDEX(Option2!L$110:L$121, MATCH($D35, Option2!$G$110:$G$121,0)))*conv_2026*L$7)</f>
        <v>-7581.2588746763713</v>
      </c>
      <c r="M35" s="28">
        <f>IF($B35=0,0, (INDEX(Option2!M$110:M$121, MATCH($D35, Option2!$G$110:$G$121,0)))*conv_2026*M$7)</f>
        <v>572871.02424291673</v>
      </c>
      <c r="N35" s="28">
        <f>IF($B35=0,0, (INDEX(Option2!N$110:N$121, MATCH($D35, Option2!$G$110:$G$121,0)))*conv_2026*N$7)</f>
        <v>2287882.7294046734</v>
      </c>
      <c r="O35" s="28">
        <f>IF($B35=0,0, (INDEX(Option2!O$110:O$121, MATCH($D35, Option2!$G$110:$G$121,0)))*conv_2026*O$7)</f>
        <v>5365324.403105516</v>
      </c>
      <c r="P35" s="28">
        <f>IF($B35=0,0, (INDEX(Option2!P$110:P$121, MATCH($D35, Option2!$G$110:$G$121,0)))*conv_2026*P$7)</f>
        <v>9080809.495080214</v>
      </c>
      <c r="Q35" s="28">
        <f>IF($B35=0,0, (INDEX(Option2!Q$110:Q$121, MATCH($D35, Option2!$G$110:$G$121,0)))*conv_2026*Q$7)</f>
        <v>12967981.89796073</v>
      </c>
      <c r="R35" s="28">
        <f>IF($B35=0,0, (INDEX(Option2!R$110:R$121, MATCH($D35, Option2!$G$110:$G$121,0)))*conv_2026*R$7)</f>
        <v>12967981.89796073</v>
      </c>
      <c r="S35" s="28">
        <f>IF($B35=0,0, (INDEX(Option2!S$110:S$121, MATCH($D35, Option2!$G$110:$G$121,0)))*conv_2026*S$7)</f>
        <v>12967981.89796073</v>
      </c>
      <c r="T35" s="28">
        <f>IF($B35=0,0, (INDEX(Option2!T$110:T$121, MATCH($D35, Option2!$G$110:$G$121,0)))*conv_2026*T$7)</f>
        <v>12967981.89796073</v>
      </c>
      <c r="U35" s="28">
        <f>IF($B35=0,0, (INDEX(Option2!U$110:U$121, MATCH($D35, Option2!$G$110:$G$121,0)))*conv_2026*U$7)</f>
        <v>12967981.89796073</v>
      </c>
      <c r="V35" s="28">
        <f>IF($B35=0,0, (INDEX(Option2!V$110:V$121, MATCH($D35, Option2!$G$110:$G$121,0)))*conv_2026*V$7)</f>
        <v>12967981.89796073</v>
      </c>
      <c r="W35" s="28">
        <f>IF($B35=0,0, (INDEX(Option2!W$110:W$121, MATCH($D35, Option2!$G$110:$G$121,0)))*conv_2026*W$7)</f>
        <v>12967981.89796073</v>
      </c>
      <c r="X35" s="28">
        <f>IF($B35=0,0, (INDEX(Option2!X$110:X$121, MATCH($D35, Option2!$G$110:$G$121,0)))*conv_2026*X$7)</f>
        <v>12967981.89796073</v>
      </c>
      <c r="Y35" s="28">
        <f>IF($B35=0,0, (INDEX(Option2!Y$110:Y$121, MATCH($D35, Option2!$G$110:$G$121,0)))*conv_2026*Y$7)</f>
        <v>12967981.89796073</v>
      </c>
      <c r="Z35" s="28">
        <f>IF($B35=0,0, (INDEX(Option2!Z$110:Z$121, MATCH($D35, Option2!$G$110:$G$121,0)))*conv_2026*Z$7)</f>
        <v>12967981.89796073</v>
      </c>
      <c r="AA35" s="28">
        <f>IF($B35=0,0, (INDEX(Option2!AA$110:AA$121, MATCH($D35, Option2!$G$110:$G$121,0)))*conv_2026*AA$7)</f>
        <v>12967981.89796073</v>
      </c>
      <c r="AB35" s="28">
        <f>IF($B35=0,0, (INDEX(Option2!AB$110:AB$121, MATCH($D35, Option2!$G$110:$G$121,0)))*conv_2026*AB$7)</f>
        <v>12967981.89796073</v>
      </c>
      <c r="AC35" s="28">
        <f>IF($B35=0,0, (INDEX(Option2!AC$110:AC$121, MATCH($D35, Option2!$G$110:$G$121,0)))*conv_2026*AC$7)</f>
        <v>12967981.89796073</v>
      </c>
      <c r="AD35" s="28">
        <f>IF($B35=0,0, (INDEX(Option2!AD$110:AD$121, MATCH($D35, Option2!$G$110:$G$121,0)))*conv_2026*AD$7)</f>
        <v>12967981.89796073</v>
      </c>
      <c r="AE35" s="28">
        <f>IF($B35=0,0, (INDEX(Option2!AE$110:AE$121, MATCH($D35, Option2!$G$110:$G$121,0)))*conv_2026*AE$7)</f>
        <v>0</v>
      </c>
      <c r="AF35" s="28">
        <f>IF($B35=0,0, (INDEX(Option2!AF$110:AF$121, MATCH($D35, Option2!$G$110:$G$121,0)))*conv_2026*AF$7)</f>
        <v>0</v>
      </c>
      <c r="AG35" s="28">
        <f>IF($B35=0,0, (INDEX(Option2!AG$110:AG$121, MATCH($D35, Option2!$G$110:$G$121,0)))*conv_2026*AG$7)</f>
        <v>0</v>
      </c>
    </row>
    <row r="36" spans="1:35" s="6" customFormat="1" x14ac:dyDescent="0.2">
      <c r="A36" s="221" t="s">
        <v>153</v>
      </c>
      <c r="B36" s="221" t="str">
        <f>Option2!A120</f>
        <v>sens</v>
      </c>
      <c r="C36" s="221">
        <f>Option2!C120</f>
        <v>0</v>
      </c>
      <c r="D36" s="221" t="str">
        <f t="shared" si="2"/>
        <v>Option 2sens</v>
      </c>
      <c r="E36" s="213"/>
      <c r="F36" s="28">
        <f t="shared" si="3"/>
        <v>123094982.72536632</v>
      </c>
      <c r="H36" s="28">
        <f>IF($B36=0,0, (INDEX(Option2!H$110:H$121, MATCH($D36, Option2!$G$110:$G$121,0)))*conv_2026*H$7)</f>
        <v>0</v>
      </c>
      <c r="I36" s="28">
        <f>IF($B36=0,0, (INDEX(Option2!I$110:I$121, MATCH($D36, Option2!$G$110:$G$121,0)))*conv_2026*I$7)</f>
        <v>0</v>
      </c>
      <c r="J36" s="28">
        <f>IF($B36=0,0, (INDEX(Option2!J$110:J$121, MATCH($D36, Option2!$G$110:$G$121,0)))*conv_2026*J$7)</f>
        <v>0</v>
      </c>
      <c r="K36" s="28">
        <f>IF($B36=0,0, (INDEX(Option2!K$110:K$121, MATCH($D36, Option2!$G$110:$G$121,0)))*conv_2026*K$7)</f>
        <v>0</v>
      </c>
      <c r="L36" s="28">
        <f>IF($B36=0,0, (INDEX(Option2!L$110:L$121, MATCH($D36, Option2!$G$110:$G$121,0)))*conv_2026*L$7)</f>
        <v>-7581.2588746763713</v>
      </c>
      <c r="M36" s="28">
        <f>IF($B36=0,0, (INDEX(Option2!M$110:M$121, MATCH($D36, Option2!$G$110:$G$121,0)))*conv_2026*M$7)</f>
        <v>572871.02424291673</v>
      </c>
      <c r="N36" s="28">
        <f>IF($B36=0,0, (INDEX(Option2!N$110:N$121, MATCH($D36, Option2!$G$110:$G$121,0)))*conv_2026*N$7)</f>
        <v>2287882.7294046734</v>
      </c>
      <c r="O36" s="28">
        <f>IF($B36=0,0, (INDEX(Option2!O$110:O$121, MATCH($D36, Option2!$G$110:$G$121,0)))*conv_2026*O$7)</f>
        <v>5365324.403105516</v>
      </c>
      <c r="P36" s="28">
        <f>IF($B36=0,0, (INDEX(Option2!P$110:P$121, MATCH($D36, Option2!$G$110:$G$121,0)))*conv_2026*P$7)</f>
        <v>9080809.495080214</v>
      </c>
      <c r="Q36" s="28">
        <f>IF($B36=0,0, (INDEX(Option2!Q$110:Q$121, MATCH($D36, Option2!$G$110:$G$121,0)))*conv_2026*Q$7)</f>
        <v>12967981.89796073</v>
      </c>
      <c r="R36" s="28">
        <f>IF($B36=0,0, (INDEX(Option2!R$110:R$121, MATCH($D36, Option2!$G$110:$G$121,0)))*conv_2026*R$7)</f>
        <v>12967981.89796073</v>
      </c>
      <c r="S36" s="28">
        <f>IF($B36=0,0, (INDEX(Option2!S$110:S$121, MATCH($D36, Option2!$G$110:$G$121,0)))*conv_2026*S$7)</f>
        <v>12967981.89796073</v>
      </c>
      <c r="T36" s="28">
        <f>IF($B36=0,0, (INDEX(Option2!T$110:T$121, MATCH($D36, Option2!$G$110:$G$121,0)))*conv_2026*T$7)</f>
        <v>12967981.89796073</v>
      </c>
      <c r="U36" s="28">
        <f>IF($B36=0,0, (INDEX(Option2!U$110:U$121, MATCH($D36, Option2!$G$110:$G$121,0)))*conv_2026*U$7)</f>
        <v>12967981.89796073</v>
      </c>
      <c r="V36" s="28">
        <f>IF($B36=0,0, (INDEX(Option2!V$110:V$121, MATCH($D36, Option2!$G$110:$G$121,0)))*conv_2026*V$7)</f>
        <v>12967981.89796073</v>
      </c>
      <c r="W36" s="28">
        <f>IF($B36=0,0, (INDEX(Option2!W$110:W$121, MATCH($D36, Option2!$G$110:$G$121,0)))*conv_2026*W$7)</f>
        <v>12967981.89796073</v>
      </c>
      <c r="X36" s="28">
        <f>IF($B36=0,0, (INDEX(Option2!X$110:X$121, MATCH($D36, Option2!$G$110:$G$121,0)))*conv_2026*X$7)</f>
        <v>12967981.89796073</v>
      </c>
      <c r="Y36" s="28">
        <f>IF($B36=0,0, (INDEX(Option2!Y$110:Y$121, MATCH($D36, Option2!$G$110:$G$121,0)))*conv_2026*Y$7)</f>
        <v>12967981.89796073</v>
      </c>
      <c r="Z36" s="28">
        <f>IF($B36=0,0, (INDEX(Option2!Z$110:Z$121, MATCH($D36, Option2!$G$110:$G$121,0)))*conv_2026*Z$7)</f>
        <v>12967981.89796073</v>
      </c>
      <c r="AA36" s="28">
        <f>IF($B36=0,0, (INDEX(Option2!AA$110:AA$121, MATCH($D36, Option2!$G$110:$G$121,0)))*conv_2026*AA$7)</f>
        <v>12967981.89796073</v>
      </c>
      <c r="AB36" s="28">
        <f>IF($B36=0,0, (INDEX(Option2!AB$110:AB$121, MATCH($D36, Option2!$G$110:$G$121,0)))*conv_2026*AB$7)</f>
        <v>12967981.89796073</v>
      </c>
      <c r="AC36" s="28">
        <f>IF($B36=0,0, (INDEX(Option2!AC$110:AC$121, MATCH($D36, Option2!$G$110:$G$121,0)))*conv_2026*AC$7)</f>
        <v>12967981.89796073</v>
      </c>
      <c r="AD36" s="28">
        <f>IF($B36=0,0, (INDEX(Option2!AD$110:AD$121, MATCH($D36, Option2!$G$110:$G$121,0)))*conv_2026*AD$7)</f>
        <v>12967981.89796073</v>
      </c>
      <c r="AE36" s="28">
        <f>IF($B36=0,0, (INDEX(Option2!AE$110:AE$121, MATCH($D36, Option2!$G$110:$G$121,0)))*conv_2026*AE$7)</f>
        <v>0</v>
      </c>
      <c r="AF36" s="28">
        <f>IF($B36=0,0, (INDEX(Option2!AF$110:AF$121, MATCH($D36, Option2!$G$110:$G$121,0)))*conv_2026*AF$7)</f>
        <v>0</v>
      </c>
      <c r="AG36" s="28">
        <f>IF($B36=0,0, (INDEX(Option2!AG$110:AG$121, MATCH($D36, Option2!$G$110:$G$121,0)))*conv_2026*AG$7)</f>
        <v>0</v>
      </c>
    </row>
    <row r="37" spans="1:35" s="6" customFormat="1" x14ac:dyDescent="0.2">
      <c r="A37" s="221" t="s">
        <v>153</v>
      </c>
      <c r="B37" s="221" t="str">
        <f>Option2!A121</f>
        <v>sens</v>
      </c>
      <c r="C37" s="221">
        <f>Option2!C121</f>
        <v>0</v>
      </c>
      <c r="D37" s="221" t="str">
        <f t="shared" si="2"/>
        <v>Option 2sens</v>
      </c>
      <c r="E37" s="213"/>
      <c r="F37" s="28">
        <f t="shared" si="3"/>
        <v>123094982.72536632</v>
      </c>
      <c r="H37" s="28">
        <f>IF($B37=0,0, (INDEX(Option2!H$110:H$121, MATCH($D37, Option2!$G$110:$G$121,0)))*conv_2026*H$7)</f>
        <v>0</v>
      </c>
      <c r="I37" s="28">
        <f>IF($B37=0,0, (INDEX(Option2!I$110:I$121, MATCH($D37, Option2!$G$110:$G$121,0)))*conv_2026*I$7)</f>
        <v>0</v>
      </c>
      <c r="J37" s="28">
        <f>IF($B37=0,0, (INDEX(Option2!J$110:J$121, MATCH($D37, Option2!$G$110:$G$121,0)))*conv_2026*J$7)</f>
        <v>0</v>
      </c>
      <c r="K37" s="28">
        <f>IF($B37=0,0, (INDEX(Option2!K$110:K$121, MATCH($D37, Option2!$G$110:$G$121,0)))*conv_2026*K$7)</f>
        <v>0</v>
      </c>
      <c r="L37" s="28">
        <f>IF($B37=0,0, (INDEX(Option2!L$110:L$121, MATCH($D37, Option2!$G$110:$G$121,0)))*conv_2026*L$7)</f>
        <v>-7581.2588746763713</v>
      </c>
      <c r="M37" s="28">
        <f>IF($B37=0,0, (INDEX(Option2!M$110:M$121, MATCH($D37, Option2!$G$110:$G$121,0)))*conv_2026*M$7)</f>
        <v>572871.02424291673</v>
      </c>
      <c r="N37" s="28">
        <f>IF($B37=0,0, (INDEX(Option2!N$110:N$121, MATCH($D37, Option2!$G$110:$G$121,0)))*conv_2026*N$7)</f>
        <v>2287882.7294046734</v>
      </c>
      <c r="O37" s="28">
        <f>IF($B37=0,0, (INDEX(Option2!O$110:O$121, MATCH($D37, Option2!$G$110:$G$121,0)))*conv_2026*O$7)</f>
        <v>5365324.403105516</v>
      </c>
      <c r="P37" s="28">
        <f>IF($B37=0,0, (INDEX(Option2!P$110:P$121, MATCH($D37, Option2!$G$110:$G$121,0)))*conv_2026*P$7)</f>
        <v>9080809.495080214</v>
      </c>
      <c r="Q37" s="28">
        <f>IF($B37=0,0, (INDEX(Option2!Q$110:Q$121, MATCH($D37, Option2!$G$110:$G$121,0)))*conv_2026*Q$7)</f>
        <v>12967981.89796073</v>
      </c>
      <c r="R37" s="28">
        <f>IF($B37=0,0, (INDEX(Option2!R$110:R$121, MATCH($D37, Option2!$G$110:$G$121,0)))*conv_2026*R$7)</f>
        <v>12967981.89796073</v>
      </c>
      <c r="S37" s="28">
        <f>IF($B37=0,0, (INDEX(Option2!S$110:S$121, MATCH($D37, Option2!$G$110:$G$121,0)))*conv_2026*S$7)</f>
        <v>12967981.89796073</v>
      </c>
      <c r="T37" s="28">
        <f>IF($B37=0,0, (INDEX(Option2!T$110:T$121, MATCH($D37, Option2!$G$110:$G$121,0)))*conv_2026*T$7)</f>
        <v>12967981.89796073</v>
      </c>
      <c r="U37" s="28">
        <f>IF($B37=0,0, (INDEX(Option2!U$110:U$121, MATCH($D37, Option2!$G$110:$G$121,0)))*conv_2026*U$7)</f>
        <v>12967981.89796073</v>
      </c>
      <c r="V37" s="28">
        <f>IF($B37=0,0, (INDEX(Option2!V$110:V$121, MATCH($D37, Option2!$G$110:$G$121,0)))*conv_2026*V$7)</f>
        <v>12967981.89796073</v>
      </c>
      <c r="W37" s="28">
        <f>IF($B37=0,0, (INDEX(Option2!W$110:W$121, MATCH($D37, Option2!$G$110:$G$121,0)))*conv_2026*W$7)</f>
        <v>12967981.89796073</v>
      </c>
      <c r="X37" s="28">
        <f>IF($B37=0,0, (INDEX(Option2!X$110:X$121, MATCH($D37, Option2!$G$110:$G$121,0)))*conv_2026*X$7)</f>
        <v>12967981.89796073</v>
      </c>
      <c r="Y37" s="28">
        <f>IF($B37=0,0, (INDEX(Option2!Y$110:Y$121, MATCH($D37, Option2!$G$110:$G$121,0)))*conv_2026*Y$7)</f>
        <v>12967981.89796073</v>
      </c>
      <c r="Z37" s="28">
        <f>IF($B37=0,0, (INDEX(Option2!Z$110:Z$121, MATCH($D37, Option2!$G$110:$G$121,0)))*conv_2026*Z$7)</f>
        <v>12967981.89796073</v>
      </c>
      <c r="AA37" s="28">
        <f>IF($B37=0,0, (INDEX(Option2!AA$110:AA$121, MATCH($D37, Option2!$G$110:$G$121,0)))*conv_2026*AA$7)</f>
        <v>12967981.89796073</v>
      </c>
      <c r="AB37" s="28">
        <f>IF($B37=0,0, (INDEX(Option2!AB$110:AB$121, MATCH($D37, Option2!$G$110:$G$121,0)))*conv_2026*AB$7)</f>
        <v>12967981.89796073</v>
      </c>
      <c r="AC37" s="28">
        <f>IF($B37=0,0, (INDEX(Option2!AC$110:AC$121, MATCH($D37, Option2!$G$110:$G$121,0)))*conv_2026*AC$7)</f>
        <v>12967981.89796073</v>
      </c>
      <c r="AD37" s="28">
        <f>IF($B37=0,0, (INDEX(Option2!AD$110:AD$121, MATCH($D37, Option2!$G$110:$G$121,0)))*conv_2026*AD$7)</f>
        <v>12967981.89796073</v>
      </c>
      <c r="AE37" s="28">
        <f>IF($B37=0,0, (INDEX(Option2!AE$110:AE$121, MATCH($D37, Option2!$G$110:$G$121,0)))*conv_2026*AE$7)</f>
        <v>0</v>
      </c>
      <c r="AF37" s="28">
        <f>IF($B37=0,0, (INDEX(Option2!AF$110:AF$121, MATCH($D37, Option2!$G$110:$G$121,0)))*conv_2026*AF$7)</f>
        <v>0</v>
      </c>
      <c r="AG37" s="28">
        <f>IF($B37=0,0, (INDEX(Option2!AG$110:AG$121, MATCH($D37, Option2!$G$110:$G$121,0)))*conv_2026*AG$7)</f>
        <v>0</v>
      </c>
    </row>
    <row r="38" spans="1:35" s="6" customFormat="1" x14ac:dyDescent="0.2">
      <c r="A38" s="221"/>
      <c r="B38" s="221"/>
      <c r="C38" s="221"/>
      <c r="D38" s="221"/>
      <c r="E38" s="221"/>
      <c r="F38" s="28"/>
      <c r="H38" s="221"/>
      <c r="I38" s="221"/>
      <c r="J38" s="221"/>
      <c r="K38" s="221"/>
      <c r="L38" s="221"/>
      <c r="M38" s="221"/>
      <c r="N38" s="221"/>
      <c r="O38" s="221"/>
      <c r="P38" s="221"/>
      <c r="Q38" s="221"/>
      <c r="R38" s="221"/>
      <c r="S38" s="221"/>
      <c r="T38" s="221"/>
      <c r="U38" s="221"/>
      <c r="V38" s="221"/>
      <c r="W38" s="221"/>
      <c r="X38" s="221"/>
      <c r="Y38" s="221"/>
      <c r="Z38" s="221"/>
      <c r="AA38" s="221"/>
      <c r="AB38" s="221"/>
      <c r="AC38" s="221"/>
      <c r="AD38" s="221"/>
      <c r="AE38" s="221"/>
      <c r="AF38" s="221"/>
      <c r="AG38" s="221"/>
    </row>
    <row r="39" spans="1:35" s="6" customFormat="1" x14ac:dyDescent="0.2">
      <c r="A39" s="221"/>
      <c r="B39" s="221"/>
      <c r="C39" s="221"/>
      <c r="D39" s="221"/>
      <c r="E39" s="221"/>
      <c r="F39" s="28"/>
      <c r="H39" s="221"/>
      <c r="I39" s="221"/>
      <c r="J39" s="221"/>
      <c r="K39" s="221"/>
      <c r="L39" s="221"/>
      <c r="M39" s="221"/>
      <c r="N39" s="221"/>
      <c r="O39" s="221"/>
      <c r="P39" s="221"/>
      <c r="Q39" s="221"/>
      <c r="R39" s="221"/>
      <c r="S39" s="221"/>
      <c r="T39" s="221"/>
      <c r="U39" s="221"/>
      <c r="V39" s="221"/>
      <c r="W39" s="221"/>
      <c r="X39" s="221"/>
      <c r="Y39" s="221"/>
      <c r="Z39" s="221"/>
      <c r="AA39" s="221"/>
      <c r="AB39" s="221"/>
      <c r="AC39" s="221"/>
      <c r="AD39" s="221"/>
      <c r="AE39" s="221"/>
      <c r="AF39" s="221"/>
      <c r="AG39" s="221"/>
    </row>
    <row r="40" spans="1:35" s="6" customFormat="1" x14ac:dyDescent="0.2">
      <c r="A40" s="221"/>
      <c r="B40" s="221"/>
      <c r="C40" s="221"/>
      <c r="D40" s="221"/>
      <c r="E40" s="221"/>
      <c r="F40" s="28"/>
      <c r="H40" s="28">
        <f>Consol!H50</f>
        <v>0</v>
      </c>
      <c r="I40" s="28">
        <f>Consol!I50</f>
        <v>0</v>
      </c>
      <c r="J40" s="28">
        <f>Consol!J50</f>
        <v>0</v>
      </c>
      <c r="K40" s="28">
        <f>Consol!K50</f>
        <v>0</v>
      </c>
      <c r="L40" s="28">
        <f>Consol!L50</f>
        <v>0</v>
      </c>
      <c r="M40" s="28">
        <f>Consol!M50</f>
        <v>572871.02424291684</v>
      </c>
      <c r="N40" s="28">
        <f>Consol!N50</f>
        <v>2309763.505203268</v>
      </c>
      <c r="O40" s="28">
        <f>Consol!O50</f>
        <v>5602689.0691707609</v>
      </c>
      <c r="P40" s="28">
        <f>Consol!P50</f>
        <v>10038970.775732253</v>
      </c>
      <c r="Q40" s="28">
        <f>Consol!Q50</f>
        <v>15333270.912349138</v>
      </c>
      <c r="R40" s="28">
        <f>Consol!R50</f>
        <v>15333270.912349138</v>
      </c>
      <c r="S40" s="28">
        <f>Consol!S50</f>
        <v>15333270.912349138</v>
      </c>
      <c r="T40" s="28">
        <f>Consol!T50</f>
        <v>15333270.912349138</v>
      </c>
      <c r="U40" s="28">
        <f>Consol!U50</f>
        <v>15333270.912349138</v>
      </c>
      <c r="V40" s="28">
        <f>Consol!V50</f>
        <v>15333270.912349138</v>
      </c>
      <c r="W40" s="28">
        <f>Consol!W50</f>
        <v>15333270.912349138</v>
      </c>
      <c r="X40" s="28">
        <f>Consol!X50</f>
        <v>15333270.912349138</v>
      </c>
      <c r="Y40" s="28">
        <f>Consol!Y50</f>
        <v>15333270.912349138</v>
      </c>
      <c r="Z40" s="28">
        <f>Consol!Z50</f>
        <v>15333270.912349138</v>
      </c>
      <c r="AA40" s="28">
        <f>Consol!AA50</f>
        <v>15333270.912349138</v>
      </c>
      <c r="AB40" s="28">
        <f>Consol!AB50</f>
        <v>15333270.912349138</v>
      </c>
      <c r="AC40" s="28">
        <f>Consol!AC50</f>
        <v>15333270.912349138</v>
      </c>
      <c r="AD40" s="28">
        <f>Consol!AD50</f>
        <v>15333270.912349138</v>
      </c>
      <c r="AE40" s="28">
        <f>Consol!AE50</f>
        <v>0</v>
      </c>
      <c r="AF40" s="28">
        <f>Consol!AF50</f>
        <v>0</v>
      </c>
      <c r="AG40" s="28">
        <f>Consol!AG50</f>
        <v>0</v>
      </c>
    </row>
    <row r="41" spans="1:35" s="6" customFormat="1" x14ac:dyDescent="0.2">
      <c r="A41" s="221"/>
      <c r="B41" s="221"/>
      <c r="C41" s="221"/>
      <c r="D41" s="221"/>
      <c r="E41" s="221"/>
      <c r="F41" s="28"/>
      <c r="H41" s="221"/>
      <c r="I41" s="221"/>
      <c r="J41" s="221"/>
      <c r="K41" s="221"/>
      <c r="L41" s="221"/>
      <c r="M41" s="221"/>
      <c r="N41" s="221"/>
      <c r="O41" s="221"/>
      <c r="P41" s="221"/>
      <c r="Q41" s="221"/>
      <c r="R41" s="221"/>
      <c r="S41" s="221"/>
      <c r="T41" s="221"/>
      <c r="U41" s="221"/>
      <c r="V41" s="221"/>
      <c r="W41" s="221"/>
      <c r="X41" s="221"/>
      <c r="Y41" s="221"/>
      <c r="Z41" s="221"/>
      <c r="AA41" s="221"/>
      <c r="AB41" s="221"/>
      <c r="AC41" s="221"/>
      <c r="AD41" s="221"/>
      <c r="AE41" s="221"/>
      <c r="AF41" s="221"/>
      <c r="AG41" s="221"/>
    </row>
    <row r="42" spans="1:35" s="6" customFormat="1" x14ac:dyDescent="0.2">
      <c r="A42" s="221" t="s">
        <v>154</v>
      </c>
      <c r="B42" s="221" t="s">
        <v>7</v>
      </c>
      <c r="C42" s="221" t="s">
        <v>133</v>
      </c>
      <c r="D42" s="221" t="str">
        <f>A42&amp;B42</f>
        <v>Option 3NPV</v>
      </c>
      <c r="E42" s="213"/>
      <c r="F42" s="28">
        <f t="shared" ref="F42:F51" si="4">SUMPRODUCT($H42:$AG42, $H$5:$AG$5)</f>
        <v>144005944.56274226</v>
      </c>
      <c r="G42" s="216"/>
      <c r="H42" s="28">
        <f>(INDEX(Option3!H$110:H$121, MATCH($D42, Option3!$G$110:$G$121,0)))*conv_2026*H$7</f>
        <v>0</v>
      </c>
      <c r="I42" s="28">
        <f>(INDEX(Option3!I$110:I$121, MATCH($D42, Option3!$G$110:$G$121,0)))*conv_2026*I$7</f>
        <v>0</v>
      </c>
      <c r="J42" s="28">
        <f>(INDEX(Option3!J$110:J$121, MATCH($D42, Option3!$G$110:$G$121,0)))*conv_2026*J$7</f>
        <v>0</v>
      </c>
      <c r="K42" s="28">
        <f>(INDEX(Option3!K$110:K$121, MATCH($D42, Option3!$G$110:$G$121,0)))*conv_2026*K$7</f>
        <v>0</v>
      </c>
      <c r="L42" s="28">
        <f>(INDEX(Option3!L$110:L$121, MATCH($D42, Option3!$G$110:$G$121,0)))*conv_2026*L$7</f>
        <v>0</v>
      </c>
      <c r="M42" s="28">
        <f>(INDEX(Option3!M$110:M$121, MATCH($D42, Option3!$G$110:$G$121,0)))*conv_2026*M$7</f>
        <v>572871.02424291673</v>
      </c>
      <c r="N42" s="28">
        <f>(INDEX(Option3!N$110:N$121, MATCH($D42, Option3!$G$110:$G$121,0)))*conv_2026*N$7</f>
        <v>2309763.5052032676</v>
      </c>
      <c r="O42" s="28">
        <f>(INDEX(Option3!O$110:O$121, MATCH($D42, Option3!$G$110:$G$121,0)))*conv_2026*O$7</f>
        <v>5602689.06917076</v>
      </c>
      <c r="P42" s="28">
        <f>(INDEX(Option3!P$110:P$121, MATCH($D42, Option3!$G$110:$G$121,0)))*conv_2026*P$7</f>
        <v>10038970.775732253</v>
      </c>
      <c r="Q42" s="28">
        <f>(INDEX(Option3!Q$110:Q$121, MATCH($D42, Option3!$G$110:$G$121,0)))*conv_2026*Q$7</f>
        <v>15333270.91234914</v>
      </c>
      <c r="R42" s="28">
        <f>(INDEX(Option3!R$110:R$121, MATCH($D42, Option3!$G$110:$G$121,0)))*conv_2026*R$7</f>
        <v>15333270.91234914</v>
      </c>
      <c r="S42" s="28">
        <f>(INDEX(Option3!S$110:S$121, MATCH($D42, Option3!$G$110:$G$121,0)))*conv_2026*S$7</f>
        <v>15333270.91234914</v>
      </c>
      <c r="T42" s="28">
        <f>(INDEX(Option3!T$110:T$121, MATCH($D42, Option3!$G$110:$G$121,0)))*conv_2026*T$7</f>
        <v>15333270.91234914</v>
      </c>
      <c r="U42" s="28">
        <f>(INDEX(Option3!U$110:U$121, MATCH($D42, Option3!$G$110:$G$121,0)))*conv_2026*U$7</f>
        <v>15333270.91234914</v>
      </c>
      <c r="V42" s="28">
        <f>(INDEX(Option3!V$110:V$121, MATCH($D42, Option3!$G$110:$G$121,0)))*conv_2026*V$7</f>
        <v>15333270.91234914</v>
      </c>
      <c r="W42" s="28">
        <f>(INDEX(Option3!W$110:W$121, MATCH($D42, Option3!$G$110:$G$121,0)))*conv_2026*W$7</f>
        <v>15333270.91234914</v>
      </c>
      <c r="X42" s="28">
        <f>(INDEX(Option3!X$110:X$121, MATCH($D42, Option3!$G$110:$G$121,0)))*conv_2026*X$7</f>
        <v>15333270.91234914</v>
      </c>
      <c r="Y42" s="28">
        <f>(INDEX(Option3!Y$110:Y$121, MATCH($D42, Option3!$G$110:$G$121,0)))*conv_2026*Y$7</f>
        <v>15333270.91234914</v>
      </c>
      <c r="Z42" s="28">
        <f>(INDEX(Option3!Z$110:Z$121, MATCH($D42, Option3!$G$110:$G$121,0)))*conv_2026*Z$7</f>
        <v>15333270.91234914</v>
      </c>
      <c r="AA42" s="28">
        <f>(INDEX(Option3!AA$110:AA$121, MATCH($D42, Option3!$G$110:$G$121,0)))*conv_2026*AA$7</f>
        <v>15333270.91234914</v>
      </c>
      <c r="AB42" s="28">
        <f>(INDEX(Option3!AB$110:AB$121, MATCH($D42, Option3!$G$110:$G$121,0)))*conv_2026*AB$7</f>
        <v>15333270.91234914</v>
      </c>
      <c r="AC42" s="28">
        <f>(INDEX(Option3!AC$110:AC$121, MATCH($D42, Option3!$G$110:$G$121,0)))*conv_2026*AC$7</f>
        <v>15333270.91234914</v>
      </c>
      <c r="AD42" s="28">
        <f>(INDEX(Option3!AD$110:AD$121, MATCH($D42, Option3!$G$110:$G$121,0)))*conv_2026*AD$7</f>
        <v>15333270.91234914</v>
      </c>
      <c r="AE42" s="28">
        <f>(INDEX(Option3!AE$110:AE$121, MATCH($D42, Option3!$G$110:$G$121,0)))*conv_2026*AE$7</f>
        <v>0</v>
      </c>
      <c r="AF42" s="28">
        <f>(INDEX(Option3!AF$110:AF$121, MATCH($D42, Option3!$G$110:$G$121,0)))*conv_2026*AF$7</f>
        <v>0</v>
      </c>
      <c r="AG42" s="28">
        <f>(INDEX(Option3!AG$110:AG$121, MATCH($D42, Option3!$G$110:$G$121,0)))*conv_2026*AG$7</f>
        <v>0</v>
      </c>
      <c r="AH42" s="2"/>
      <c r="AI42" s="2"/>
    </row>
    <row r="43" spans="1:35" s="6" customFormat="1" x14ac:dyDescent="0.2">
      <c r="A43" s="215"/>
      <c r="B43" s="215"/>
      <c r="C43" s="215"/>
      <c r="D43" s="215"/>
      <c r="E43" s="215"/>
      <c r="F43" s="215"/>
      <c r="G43" s="216"/>
      <c r="H43" s="216"/>
      <c r="I43" s="216"/>
      <c r="J43" s="216"/>
      <c r="K43" s="216"/>
      <c r="L43" s="216"/>
      <c r="M43" s="216"/>
      <c r="N43" s="216"/>
      <c r="O43" s="216"/>
      <c r="P43" s="216"/>
      <c r="Q43" s="216"/>
      <c r="R43" s="216"/>
      <c r="S43" s="216"/>
      <c r="T43" s="216"/>
      <c r="U43" s="216"/>
      <c r="V43" s="216"/>
      <c r="W43" s="216"/>
      <c r="X43" s="216"/>
      <c r="Y43" s="216"/>
      <c r="Z43" s="216"/>
      <c r="AA43" s="216"/>
      <c r="AB43" s="216"/>
      <c r="AC43" s="216"/>
      <c r="AD43" s="216"/>
      <c r="AE43" s="216"/>
      <c r="AF43" s="216"/>
      <c r="AG43" s="216"/>
      <c r="AH43" s="2"/>
      <c r="AI43" s="2"/>
    </row>
    <row r="44" spans="1:35" s="6" customFormat="1" x14ac:dyDescent="0.2">
      <c r="A44" s="221" t="s">
        <v>154</v>
      </c>
      <c r="B44" s="221" t="str">
        <f>Option3!A114</f>
        <v>sens1</v>
      </c>
      <c r="C44" s="221" t="str">
        <f>Option3!C114</f>
        <v>Capex 10% higher</v>
      </c>
      <c r="D44" s="221" t="str">
        <f t="shared" ref="D44:D51" si="5">A44&amp;B44</f>
        <v>Option 3sens1</v>
      </c>
      <c r="E44" s="213"/>
      <c r="F44" s="28">
        <f t="shared" si="4"/>
        <v>143857600.91446176</v>
      </c>
      <c r="G44" s="216"/>
      <c r="H44" s="28">
        <f>(INDEX(Option3!H$110:H$121, MATCH($D44, Option3!$G$110:$G$121,0)))*conv_2026*H$7</f>
        <v>0</v>
      </c>
      <c r="I44" s="28">
        <f>(INDEX(Option3!I$110:I$121, MATCH($D44, Option3!$G$110:$G$121,0)))*conv_2026*I$7</f>
        <v>0</v>
      </c>
      <c r="J44" s="28">
        <f>(INDEX(Option3!J$110:J$121, MATCH($D44, Option3!$G$110:$G$121,0)))*conv_2026*J$7</f>
        <v>0</v>
      </c>
      <c r="K44" s="28">
        <f>(INDEX(Option3!K$110:K$121, MATCH($D44, Option3!$G$110:$G$121,0)))*conv_2026*K$7</f>
        <v>0</v>
      </c>
      <c r="L44" s="28">
        <f>(INDEX(Option3!L$110:L$121, MATCH($D44, Option3!$G$110:$G$121,0)))*conv_2026*L$7</f>
        <v>0</v>
      </c>
      <c r="M44" s="28">
        <f>(INDEX(Option3!M$110:M$121, MATCH($D44, Option3!$G$110:$G$121,0)))*conv_2026*M$7</f>
        <v>560184.99045026407</v>
      </c>
      <c r="N44" s="28">
        <f>(INDEX(Option3!N$110:N$121, MATCH($D44, Option3!$G$110:$G$121,0)))*conv_2026*N$7</f>
        <v>2297077.4714106149</v>
      </c>
      <c r="O44" s="28">
        <f>(INDEX(Option3!O$110:O$121, MATCH($D44, Option3!$G$110:$G$121,0)))*conv_2026*O$7</f>
        <v>5590003.0353781069</v>
      </c>
      <c r="P44" s="28">
        <f>(INDEX(Option3!P$110:P$121, MATCH($D44, Option3!$G$110:$G$121,0)))*conv_2026*P$7</f>
        <v>10026284.741939601</v>
      </c>
      <c r="Q44" s="28">
        <f>(INDEX(Option3!Q$110:Q$121, MATCH($D44, Option3!$G$110:$G$121,0)))*conv_2026*Q$7</f>
        <v>15320584.878556486</v>
      </c>
      <c r="R44" s="28">
        <f>(INDEX(Option3!R$110:R$121, MATCH($D44, Option3!$G$110:$G$121,0)))*conv_2026*R$7</f>
        <v>15320584.878556486</v>
      </c>
      <c r="S44" s="28">
        <f>(INDEX(Option3!S$110:S$121, MATCH($D44, Option3!$G$110:$G$121,0)))*conv_2026*S$7</f>
        <v>15320584.878556486</v>
      </c>
      <c r="T44" s="28">
        <f>(INDEX(Option3!T$110:T$121, MATCH($D44, Option3!$G$110:$G$121,0)))*conv_2026*T$7</f>
        <v>15320584.878556486</v>
      </c>
      <c r="U44" s="28">
        <f>(INDEX(Option3!U$110:U$121, MATCH($D44, Option3!$G$110:$G$121,0)))*conv_2026*U$7</f>
        <v>15320584.878556486</v>
      </c>
      <c r="V44" s="28">
        <f>(INDEX(Option3!V$110:V$121, MATCH($D44, Option3!$G$110:$G$121,0)))*conv_2026*V$7</f>
        <v>15320584.878556486</v>
      </c>
      <c r="W44" s="28">
        <f>(INDEX(Option3!W$110:W$121, MATCH($D44, Option3!$G$110:$G$121,0)))*conv_2026*W$7</f>
        <v>15320584.878556486</v>
      </c>
      <c r="X44" s="28">
        <f>(INDEX(Option3!X$110:X$121, MATCH($D44, Option3!$G$110:$G$121,0)))*conv_2026*X$7</f>
        <v>15320584.878556486</v>
      </c>
      <c r="Y44" s="28">
        <f>(INDEX(Option3!Y$110:Y$121, MATCH($D44, Option3!$G$110:$G$121,0)))*conv_2026*Y$7</f>
        <v>15320584.878556486</v>
      </c>
      <c r="Z44" s="28">
        <f>(INDEX(Option3!Z$110:Z$121, MATCH($D44, Option3!$G$110:$G$121,0)))*conv_2026*Z$7</f>
        <v>15320584.878556486</v>
      </c>
      <c r="AA44" s="28">
        <f>(INDEX(Option3!AA$110:AA$121, MATCH($D44, Option3!$G$110:$G$121,0)))*conv_2026*AA$7</f>
        <v>15320584.878556486</v>
      </c>
      <c r="AB44" s="28">
        <f>(INDEX(Option3!AB$110:AB$121, MATCH($D44, Option3!$G$110:$G$121,0)))*conv_2026*AB$7</f>
        <v>15320584.878556486</v>
      </c>
      <c r="AC44" s="28">
        <f>(INDEX(Option3!AC$110:AC$121, MATCH($D44, Option3!$G$110:$G$121,0)))*conv_2026*AC$7</f>
        <v>15320584.878556486</v>
      </c>
      <c r="AD44" s="28">
        <f>(INDEX(Option3!AD$110:AD$121, MATCH($D44, Option3!$G$110:$G$121,0)))*conv_2026*AD$7</f>
        <v>15320584.878556486</v>
      </c>
      <c r="AE44" s="28">
        <f>(INDEX(Option3!AE$110:AE$121, MATCH($D44, Option3!$G$110:$G$121,0)))*conv_2026*AE$7</f>
        <v>0</v>
      </c>
      <c r="AF44" s="28">
        <f>(INDEX(Option3!AF$110:AF$121, MATCH($D44, Option3!$G$110:$G$121,0)))*conv_2026*AF$7</f>
        <v>0</v>
      </c>
      <c r="AG44" s="28">
        <f>(INDEX(Option3!AG$110:AG$121, MATCH($D44, Option3!$G$110:$G$121,0)))*conv_2026*AG$7</f>
        <v>0</v>
      </c>
      <c r="AH44" s="2"/>
      <c r="AI44" s="2"/>
    </row>
    <row r="45" spans="1:35" s="6" customFormat="1" x14ac:dyDescent="0.2">
      <c r="A45" s="221" t="s">
        <v>154</v>
      </c>
      <c r="B45" s="221" t="str">
        <f>Option3!A115</f>
        <v>sens2</v>
      </c>
      <c r="C45" s="221" t="str">
        <f>Option3!C115</f>
        <v>Capex 10% lower</v>
      </c>
      <c r="D45" s="221" t="str">
        <f t="shared" si="5"/>
        <v>Option 3sens2</v>
      </c>
      <c r="E45" s="213"/>
      <c r="F45" s="28">
        <f t="shared" si="4"/>
        <v>144154288.21102273</v>
      </c>
      <c r="G45" s="221"/>
      <c r="H45" s="28">
        <f>(INDEX(Option3!H$110:H$121, MATCH($D45, Option3!$G$110:$G$121,0)))*conv_2026*H$7</f>
        <v>0</v>
      </c>
      <c r="I45" s="28">
        <f>(INDEX(Option3!I$110:I$121, MATCH($D45, Option3!$G$110:$G$121,0)))*conv_2026*I$7</f>
        <v>0</v>
      </c>
      <c r="J45" s="28">
        <f>(INDEX(Option3!J$110:J$121, MATCH($D45, Option3!$G$110:$G$121,0)))*conv_2026*J$7</f>
        <v>0</v>
      </c>
      <c r="K45" s="28">
        <f>(INDEX(Option3!K$110:K$121, MATCH($D45, Option3!$G$110:$G$121,0)))*conv_2026*K$7</f>
        <v>0</v>
      </c>
      <c r="L45" s="28">
        <f>(INDEX(Option3!L$110:L$121, MATCH($D45, Option3!$G$110:$G$121,0)))*conv_2026*L$7</f>
        <v>0</v>
      </c>
      <c r="M45" s="28">
        <f>(INDEX(Option3!M$110:M$121, MATCH($D45, Option3!$G$110:$G$121,0)))*conv_2026*M$7</f>
        <v>585557.05803556938</v>
      </c>
      <c r="N45" s="28">
        <f>(INDEX(Option3!N$110:N$121, MATCH($D45, Option3!$G$110:$G$121,0)))*conv_2026*N$7</f>
        <v>2322449.5389959202</v>
      </c>
      <c r="O45" s="28">
        <f>(INDEX(Option3!O$110:O$121, MATCH($D45, Option3!$G$110:$G$121,0)))*conv_2026*O$7</f>
        <v>5615375.1029634131</v>
      </c>
      <c r="P45" s="28">
        <f>(INDEX(Option3!P$110:P$121, MATCH($D45, Option3!$G$110:$G$121,0)))*conv_2026*P$7</f>
        <v>10051656.809524907</v>
      </c>
      <c r="Q45" s="28">
        <f>(INDEX(Option3!Q$110:Q$121, MATCH($D45, Option3!$G$110:$G$121,0)))*conv_2026*Q$7</f>
        <v>15345956.946141792</v>
      </c>
      <c r="R45" s="28">
        <f>(INDEX(Option3!R$110:R$121, MATCH($D45, Option3!$G$110:$G$121,0)))*conv_2026*R$7</f>
        <v>15345956.946141792</v>
      </c>
      <c r="S45" s="28">
        <f>(INDEX(Option3!S$110:S$121, MATCH($D45, Option3!$G$110:$G$121,0)))*conv_2026*S$7</f>
        <v>15345956.946141792</v>
      </c>
      <c r="T45" s="28">
        <f>(INDEX(Option3!T$110:T$121, MATCH($D45, Option3!$G$110:$G$121,0)))*conv_2026*T$7</f>
        <v>15345956.946141792</v>
      </c>
      <c r="U45" s="28">
        <f>(INDEX(Option3!U$110:U$121, MATCH($D45, Option3!$G$110:$G$121,0)))*conv_2026*U$7</f>
        <v>15345956.946141792</v>
      </c>
      <c r="V45" s="28">
        <f>(INDEX(Option3!V$110:V$121, MATCH($D45, Option3!$G$110:$G$121,0)))*conv_2026*V$7</f>
        <v>15345956.946141792</v>
      </c>
      <c r="W45" s="28">
        <f>(INDEX(Option3!W$110:W$121, MATCH($D45, Option3!$G$110:$G$121,0)))*conv_2026*W$7</f>
        <v>15345956.946141792</v>
      </c>
      <c r="X45" s="28">
        <f>(INDEX(Option3!X$110:X$121, MATCH($D45, Option3!$G$110:$G$121,0)))*conv_2026*X$7</f>
        <v>15345956.946141792</v>
      </c>
      <c r="Y45" s="28">
        <f>(INDEX(Option3!Y$110:Y$121, MATCH($D45, Option3!$G$110:$G$121,0)))*conv_2026*Y$7</f>
        <v>15345956.946141792</v>
      </c>
      <c r="Z45" s="28">
        <f>(INDEX(Option3!Z$110:Z$121, MATCH($D45, Option3!$G$110:$G$121,0)))*conv_2026*Z$7</f>
        <v>15345956.946141792</v>
      </c>
      <c r="AA45" s="28">
        <f>(INDEX(Option3!AA$110:AA$121, MATCH($D45, Option3!$G$110:$G$121,0)))*conv_2026*AA$7</f>
        <v>15345956.946141792</v>
      </c>
      <c r="AB45" s="28">
        <f>(INDEX(Option3!AB$110:AB$121, MATCH($D45, Option3!$G$110:$G$121,0)))*conv_2026*AB$7</f>
        <v>15345956.946141792</v>
      </c>
      <c r="AC45" s="28">
        <f>(INDEX(Option3!AC$110:AC$121, MATCH($D45, Option3!$G$110:$G$121,0)))*conv_2026*AC$7</f>
        <v>15345956.946141792</v>
      </c>
      <c r="AD45" s="28">
        <f>(INDEX(Option3!AD$110:AD$121, MATCH($D45, Option3!$G$110:$G$121,0)))*conv_2026*AD$7</f>
        <v>15345956.946141792</v>
      </c>
      <c r="AE45" s="28">
        <f>(INDEX(Option3!AE$110:AE$121, MATCH($D45, Option3!$G$110:$G$121,0)))*conv_2026*AE$7</f>
        <v>0</v>
      </c>
      <c r="AF45" s="28">
        <f>(INDEX(Option3!AF$110:AF$121, MATCH($D45, Option3!$G$110:$G$121,0)))*conv_2026*AF$7</f>
        <v>0</v>
      </c>
      <c r="AG45" s="28">
        <f>(INDEX(Option3!AG$110:AG$121, MATCH($D45, Option3!$G$110:$G$121,0)))*conv_2026*AG$7</f>
        <v>0</v>
      </c>
    </row>
    <row r="46" spans="1:35" s="6" customFormat="1" x14ac:dyDescent="0.2">
      <c r="A46" s="221" t="s">
        <v>154</v>
      </c>
      <c r="B46" s="221" t="str">
        <f>Option3!A116</f>
        <v>sens3</v>
      </c>
      <c r="C46" s="221" t="str">
        <f>Option3!C116</f>
        <v>Total benefits 10% higher</v>
      </c>
      <c r="D46" s="221" t="str">
        <f t="shared" si="5"/>
        <v>Option 3sens3</v>
      </c>
      <c r="E46" s="213"/>
      <c r="F46" s="28">
        <f t="shared" si="4"/>
        <v>158554882.66729692</v>
      </c>
      <c r="H46" s="28">
        <f>(INDEX(Option3!H$110:H$121, MATCH($D46, Option3!$G$110:$G$121,0)))*conv_2026*H$7</f>
        <v>0</v>
      </c>
      <c r="I46" s="28">
        <f>(INDEX(Option3!I$110:I$121, MATCH($D46, Option3!$G$110:$G$121,0)))*conv_2026*I$7</f>
        <v>0</v>
      </c>
      <c r="J46" s="28">
        <f>(INDEX(Option3!J$110:J$121, MATCH($D46, Option3!$G$110:$G$121,0)))*conv_2026*J$7</f>
        <v>0</v>
      </c>
      <c r="K46" s="28">
        <f>(INDEX(Option3!K$110:K$121, MATCH($D46, Option3!$G$110:$G$121,0)))*conv_2026*K$7</f>
        <v>0</v>
      </c>
      <c r="L46" s="28">
        <f>(INDEX(Option3!L$110:L$121, MATCH($D46, Option3!$G$110:$G$121,0)))*conv_2026*L$7</f>
        <v>0</v>
      </c>
      <c r="M46" s="28">
        <f>(INDEX(Option3!M$110:M$121, MATCH($D46, Option3!$G$110:$G$121,0)))*conv_2026*M$7</f>
        <v>642844.16045986116</v>
      </c>
      <c r="N46" s="28">
        <f>(INDEX(Option3!N$110:N$121, MATCH($D46, Option3!$G$110:$G$121,0)))*conv_2026*N$7</f>
        <v>2553425.889516247</v>
      </c>
      <c r="O46" s="28">
        <f>(INDEX(Option3!O$110:O$121, MATCH($D46, Option3!$G$110:$G$121,0)))*conv_2026*O$7</f>
        <v>6175644.0098804887</v>
      </c>
      <c r="P46" s="28">
        <f>(INDEX(Option3!P$110:P$121, MATCH($D46, Option3!$G$110:$G$121,0)))*conv_2026*P$7</f>
        <v>11055553.887098132</v>
      </c>
      <c r="Q46" s="28">
        <f>(INDEX(Option3!Q$110:Q$121, MATCH($D46, Option3!$G$110:$G$121,0)))*conv_2026*Q$7</f>
        <v>16879284.037376706</v>
      </c>
      <c r="R46" s="28">
        <f>(INDEX(Option3!R$110:R$121, MATCH($D46, Option3!$G$110:$G$121,0)))*conv_2026*R$7</f>
        <v>16879284.037376706</v>
      </c>
      <c r="S46" s="28">
        <f>(INDEX(Option3!S$110:S$121, MATCH($D46, Option3!$G$110:$G$121,0)))*conv_2026*S$7</f>
        <v>16879284.037376706</v>
      </c>
      <c r="T46" s="28">
        <f>(INDEX(Option3!T$110:T$121, MATCH($D46, Option3!$G$110:$G$121,0)))*conv_2026*T$7</f>
        <v>16879284.037376706</v>
      </c>
      <c r="U46" s="28">
        <f>(INDEX(Option3!U$110:U$121, MATCH($D46, Option3!$G$110:$G$121,0)))*conv_2026*U$7</f>
        <v>16879284.037376706</v>
      </c>
      <c r="V46" s="28">
        <f>(INDEX(Option3!V$110:V$121, MATCH($D46, Option3!$G$110:$G$121,0)))*conv_2026*V$7</f>
        <v>16879284.037376706</v>
      </c>
      <c r="W46" s="28">
        <f>(INDEX(Option3!W$110:W$121, MATCH($D46, Option3!$G$110:$G$121,0)))*conv_2026*W$7</f>
        <v>16879284.037376706</v>
      </c>
      <c r="X46" s="28">
        <f>(INDEX(Option3!X$110:X$121, MATCH($D46, Option3!$G$110:$G$121,0)))*conv_2026*X$7</f>
        <v>16879284.037376706</v>
      </c>
      <c r="Y46" s="28">
        <f>(INDEX(Option3!Y$110:Y$121, MATCH($D46, Option3!$G$110:$G$121,0)))*conv_2026*Y$7</f>
        <v>16879284.037376706</v>
      </c>
      <c r="Z46" s="28">
        <f>(INDEX(Option3!Z$110:Z$121, MATCH($D46, Option3!$G$110:$G$121,0)))*conv_2026*Z$7</f>
        <v>16879284.037376706</v>
      </c>
      <c r="AA46" s="28">
        <f>(INDEX(Option3!AA$110:AA$121, MATCH($D46, Option3!$G$110:$G$121,0)))*conv_2026*AA$7</f>
        <v>16879284.037376706</v>
      </c>
      <c r="AB46" s="28">
        <f>(INDEX(Option3!AB$110:AB$121, MATCH($D46, Option3!$G$110:$G$121,0)))*conv_2026*AB$7</f>
        <v>16879284.037376706</v>
      </c>
      <c r="AC46" s="28">
        <f>(INDEX(Option3!AC$110:AC$121, MATCH($D46, Option3!$G$110:$G$121,0)))*conv_2026*AC$7</f>
        <v>16879284.037376706</v>
      </c>
      <c r="AD46" s="28">
        <f>(INDEX(Option3!AD$110:AD$121, MATCH($D46, Option3!$G$110:$G$121,0)))*conv_2026*AD$7</f>
        <v>16879284.037376706</v>
      </c>
      <c r="AE46" s="28">
        <f>(INDEX(Option3!AE$110:AE$121, MATCH($D46, Option3!$G$110:$G$121,0)))*conv_2026*AE$7</f>
        <v>0</v>
      </c>
      <c r="AF46" s="28">
        <f>(INDEX(Option3!AF$110:AF$121, MATCH($D46, Option3!$G$110:$G$121,0)))*conv_2026*AF$7</f>
        <v>0</v>
      </c>
      <c r="AG46" s="28">
        <f>(INDEX(Option3!AG$110:AG$121, MATCH($D46, Option3!$G$110:$G$121,0)))*conv_2026*AG$7</f>
        <v>0</v>
      </c>
    </row>
    <row r="47" spans="1:35" s="6" customFormat="1" x14ac:dyDescent="0.2">
      <c r="A47" s="221" t="s">
        <v>154</v>
      </c>
      <c r="B47" s="221" t="str">
        <f>Option3!A117</f>
        <v>sens4</v>
      </c>
      <c r="C47" s="221" t="str">
        <f>Option3!C117</f>
        <v>Total benefits 10% lower</v>
      </c>
      <c r="D47" s="221" t="str">
        <f t="shared" si="5"/>
        <v>Option 3sens4</v>
      </c>
      <c r="E47" s="213"/>
      <c r="F47" s="28">
        <f t="shared" si="4"/>
        <v>129457006.45818754</v>
      </c>
      <c r="H47" s="28">
        <f>(INDEX(Option3!H$110:H$121, MATCH($D47, Option3!$G$110:$G$121,0)))*conv_2026*H$7</f>
        <v>0</v>
      </c>
      <c r="I47" s="28">
        <f>(INDEX(Option3!I$110:I$121, MATCH($D47, Option3!$G$110:$G$121,0)))*conv_2026*I$7</f>
        <v>0</v>
      </c>
      <c r="J47" s="28">
        <f>(INDEX(Option3!J$110:J$121, MATCH($D47, Option3!$G$110:$G$121,0)))*conv_2026*J$7</f>
        <v>0</v>
      </c>
      <c r="K47" s="28">
        <f>(INDEX(Option3!K$110:K$121, MATCH($D47, Option3!$G$110:$G$121,0)))*conv_2026*K$7</f>
        <v>0</v>
      </c>
      <c r="L47" s="28">
        <f>(INDEX(Option3!L$110:L$121, MATCH($D47, Option3!$G$110:$G$121,0)))*conv_2026*L$7</f>
        <v>0</v>
      </c>
      <c r="M47" s="28">
        <f>(INDEX(Option3!M$110:M$121, MATCH($D47, Option3!$G$110:$G$121,0)))*conv_2026*M$7</f>
        <v>502897.88802597241</v>
      </c>
      <c r="N47" s="28">
        <f>(INDEX(Option3!N$110:N$121, MATCH($D47, Option3!$G$110:$G$121,0)))*conv_2026*N$7</f>
        <v>2066101.1208902884</v>
      </c>
      <c r="O47" s="28">
        <f>(INDEX(Option3!O$110:O$121, MATCH($D47, Option3!$G$110:$G$121,0)))*conv_2026*O$7</f>
        <v>5029734.1284610312</v>
      </c>
      <c r="P47" s="28">
        <f>(INDEX(Option3!P$110:P$121, MATCH($D47, Option3!$G$110:$G$121,0)))*conv_2026*P$7</f>
        <v>9022387.6643663757</v>
      </c>
      <c r="Q47" s="28">
        <f>(INDEX(Option3!Q$110:Q$121, MATCH($D47, Option3!$G$110:$G$121,0)))*conv_2026*Q$7</f>
        <v>13787257.787321573</v>
      </c>
      <c r="R47" s="28">
        <f>(INDEX(Option3!R$110:R$121, MATCH($D47, Option3!$G$110:$G$121,0)))*conv_2026*R$7</f>
        <v>13787257.787321573</v>
      </c>
      <c r="S47" s="28">
        <f>(INDEX(Option3!S$110:S$121, MATCH($D47, Option3!$G$110:$G$121,0)))*conv_2026*S$7</f>
        <v>13787257.787321573</v>
      </c>
      <c r="T47" s="28">
        <f>(INDEX(Option3!T$110:T$121, MATCH($D47, Option3!$G$110:$G$121,0)))*conv_2026*T$7</f>
        <v>13787257.787321573</v>
      </c>
      <c r="U47" s="28">
        <f>(INDEX(Option3!U$110:U$121, MATCH($D47, Option3!$G$110:$G$121,0)))*conv_2026*U$7</f>
        <v>13787257.787321573</v>
      </c>
      <c r="V47" s="28">
        <f>(INDEX(Option3!V$110:V$121, MATCH($D47, Option3!$G$110:$G$121,0)))*conv_2026*V$7</f>
        <v>13787257.787321573</v>
      </c>
      <c r="W47" s="28">
        <f>(INDEX(Option3!W$110:W$121, MATCH($D47, Option3!$G$110:$G$121,0)))*conv_2026*W$7</f>
        <v>13787257.787321573</v>
      </c>
      <c r="X47" s="28">
        <f>(INDEX(Option3!X$110:X$121, MATCH($D47, Option3!$G$110:$G$121,0)))*conv_2026*X$7</f>
        <v>13787257.787321573</v>
      </c>
      <c r="Y47" s="28">
        <f>(INDEX(Option3!Y$110:Y$121, MATCH($D47, Option3!$G$110:$G$121,0)))*conv_2026*Y$7</f>
        <v>13787257.787321573</v>
      </c>
      <c r="Z47" s="28">
        <f>(INDEX(Option3!Z$110:Z$121, MATCH($D47, Option3!$G$110:$G$121,0)))*conv_2026*Z$7</f>
        <v>13787257.787321573</v>
      </c>
      <c r="AA47" s="28">
        <f>(INDEX(Option3!AA$110:AA$121, MATCH($D47, Option3!$G$110:$G$121,0)))*conv_2026*AA$7</f>
        <v>13787257.787321573</v>
      </c>
      <c r="AB47" s="28">
        <f>(INDEX(Option3!AB$110:AB$121, MATCH($D47, Option3!$G$110:$G$121,0)))*conv_2026*AB$7</f>
        <v>13787257.787321573</v>
      </c>
      <c r="AC47" s="28">
        <f>(INDEX(Option3!AC$110:AC$121, MATCH($D47, Option3!$G$110:$G$121,0)))*conv_2026*AC$7</f>
        <v>13787257.787321573</v>
      </c>
      <c r="AD47" s="28">
        <f>(INDEX(Option3!AD$110:AD$121, MATCH($D47, Option3!$G$110:$G$121,0)))*conv_2026*AD$7</f>
        <v>13787257.787321573</v>
      </c>
      <c r="AE47" s="28">
        <f>(INDEX(Option3!AE$110:AE$121, MATCH($D47, Option3!$G$110:$G$121,0)))*conv_2026*AE$7</f>
        <v>0</v>
      </c>
      <c r="AF47" s="28">
        <f>(INDEX(Option3!AF$110:AF$121, MATCH($D47, Option3!$G$110:$G$121,0)))*conv_2026*AF$7</f>
        <v>0</v>
      </c>
      <c r="AG47" s="28">
        <f>(INDEX(Option3!AG$110:AG$121, MATCH($D47, Option3!$G$110:$G$121,0)))*conv_2026*AG$7</f>
        <v>0</v>
      </c>
    </row>
    <row r="48" spans="1:35" s="6" customFormat="1" x14ac:dyDescent="0.2">
      <c r="A48" s="221" t="s">
        <v>154</v>
      </c>
      <c r="B48" s="221" t="str">
        <f>Option3!A118</f>
        <v>sens5</v>
      </c>
      <c r="C48" s="221" t="str">
        <f>Option3!C118</f>
        <v>Capex 10% higher &amp; Total benefits 10% lower</v>
      </c>
      <c r="D48" s="221" t="str">
        <f t="shared" si="5"/>
        <v>Option 3sens5</v>
      </c>
      <c r="E48" s="213"/>
      <c r="F48" s="28">
        <f t="shared" si="4"/>
        <v>129308662.80990706</v>
      </c>
      <c r="H48" s="28">
        <f>(INDEX(Option3!H$110:H$121, MATCH($D48, Option3!$G$110:$G$121,0)))*conv_2026*H$7</f>
        <v>0</v>
      </c>
      <c r="I48" s="28">
        <f>(INDEX(Option3!I$110:I$121, MATCH($D48, Option3!$G$110:$G$121,0)))*conv_2026*I$7</f>
        <v>0</v>
      </c>
      <c r="J48" s="28">
        <f>(INDEX(Option3!J$110:J$121, MATCH($D48, Option3!$G$110:$G$121,0)))*conv_2026*J$7</f>
        <v>0</v>
      </c>
      <c r="K48" s="28">
        <f>(INDEX(Option3!K$110:K$121, MATCH($D48, Option3!$G$110:$G$121,0)))*conv_2026*K$7</f>
        <v>0</v>
      </c>
      <c r="L48" s="28">
        <f>(INDEX(Option3!L$110:L$121, MATCH($D48, Option3!$G$110:$G$121,0)))*conv_2026*L$7</f>
        <v>0</v>
      </c>
      <c r="M48" s="28">
        <f>(INDEX(Option3!M$110:M$121, MATCH($D48, Option3!$G$110:$G$121,0)))*conv_2026*M$7</f>
        <v>490211.8542333197</v>
      </c>
      <c r="N48" s="28">
        <f>(INDEX(Option3!N$110:N$121, MATCH($D48, Option3!$G$110:$G$121,0)))*conv_2026*N$7</f>
        <v>2053415.0870976355</v>
      </c>
      <c r="O48" s="28">
        <f>(INDEX(Option3!O$110:O$121, MATCH($D48, Option3!$G$110:$G$121,0)))*conv_2026*O$7</f>
        <v>5017048.0946683781</v>
      </c>
      <c r="P48" s="28">
        <f>(INDEX(Option3!P$110:P$121, MATCH($D48, Option3!$G$110:$G$121,0)))*conv_2026*P$7</f>
        <v>9009701.6305737216</v>
      </c>
      <c r="Q48" s="28">
        <f>(INDEX(Option3!Q$110:Q$121, MATCH($D48, Option3!$G$110:$G$121,0)))*conv_2026*Q$7</f>
        <v>13774571.753528921</v>
      </c>
      <c r="R48" s="28">
        <f>(INDEX(Option3!R$110:R$121, MATCH($D48, Option3!$G$110:$G$121,0)))*conv_2026*R$7</f>
        <v>13774571.753528921</v>
      </c>
      <c r="S48" s="28">
        <f>(INDEX(Option3!S$110:S$121, MATCH($D48, Option3!$G$110:$G$121,0)))*conv_2026*S$7</f>
        <v>13774571.753528921</v>
      </c>
      <c r="T48" s="28">
        <f>(INDEX(Option3!T$110:T$121, MATCH($D48, Option3!$G$110:$G$121,0)))*conv_2026*T$7</f>
        <v>13774571.753528921</v>
      </c>
      <c r="U48" s="28">
        <f>(INDEX(Option3!U$110:U$121, MATCH($D48, Option3!$G$110:$G$121,0)))*conv_2026*U$7</f>
        <v>13774571.753528921</v>
      </c>
      <c r="V48" s="28">
        <f>(INDEX(Option3!V$110:V$121, MATCH($D48, Option3!$G$110:$G$121,0)))*conv_2026*V$7</f>
        <v>13774571.753528921</v>
      </c>
      <c r="W48" s="28">
        <f>(INDEX(Option3!W$110:W$121, MATCH($D48, Option3!$G$110:$G$121,0)))*conv_2026*W$7</f>
        <v>13774571.753528921</v>
      </c>
      <c r="X48" s="28">
        <f>(INDEX(Option3!X$110:X$121, MATCH($D48, Option3!$G$110:$G$121,0)))*conv_2026*X$7</f>
        <v>13774571.753528921</v>
      </c>
      <c r="Y48" s="28">
        <f>(INDEX(Option3!Y$110:Y$121, MATCH($D48, Option3!$G$110:$G$121,0)))*conv_2026*Y$7</f>
        <v>13774571.753528921</v>
      </c>
      <c r="Z48" s="28">
        <f>(INDEX(Option3!Z$110:Z$121, MATCH($D48, Option3!$G$110:$G$121,0)))*conv_2026*Z$7</f>
        <v>13774571.753528921</v>
      </c>
      <c r="AA48" s="28">
        <f>(INDEX(Option3!AA$110:AA$121, MATCH($D48, Option3!$G$110:$G$121,0)))*conv_2026*AA$7</f>
        <v>13774571.753528921</v>
      </c>
      <c r="AB48" s="28">
        <f>(INDEX(Option3!AB$110:AB$121, MATCH($D48, Option3!$G$110:$G$121,0)))*conv_2026*AB$7</f>
        <v>13774571.753528921</v>
      </c>
      <c r="AC48" s="28">
        <f>(INDEX(Option3!AC$110:AC$121, MATCH($D48, Option3!$G$110:$G$121,0)))*conv_2026*AC$7</f>
        <v>13774571.753528921</v>
      </c>
      <c r="AD48" s="28">
        <f>(INDEX(Option3!AD$110:AD$121, MATCH($D48, Option3!$G$110:$G$121,0)))*conv_2026*AD$7</f>
        <v>13774571.753528921</v>
      </c>
      <c r="AE48" s="28">
        <f>(INDEX(Option3!AE$110:AE$121, MATCH($D48, Option3!$G$110:$G$121,0)))*conv_2026*AE$7</f>
        <v>0</v>
      </c>
      <c r="AF48" s="28">
        <f>(INDEX(Option3!AF$110:AF$121, MATCH($D48, Option3!$G$110:$G$121,0)))*conv_2026*AF$7</f>
        <v>0</v>
      </c>
      <c r="AG48" s="28">
        <f>(INDEX(Option3!AG$110:AG$121, MATCH($D48, Option3!$G$110:$G$121,0)))*conv_2026*AG$7</f>
        <v>0</v>
      </c>
    </row>
    <row r="49" spans="1:35" s="6" customFormat="1" x14ac:dyDescent="0.2">
      <c r="A49" s="221" t="s">
        <v>154</v>
      </c>
      <c r="B49" s="221" t="str">
        <f>Option3!A119</f>
        <v>sens</v>
      </c>
      <c r="C49" s="221">
        <f>Option3!C119</f>
        <v>0</v>
      </c>
      <c r="D49" s="221" t="str">
        <f t="shared" si="5"/>
        <v>Option 3sens</v>
      </c>
      <c r="E49" s="213"/>
      <c r="F49" s="28">
        <f t="shared" si="4"/>
        <v>144005944.56274226</v>
      </c>
      <c r="H49" s="28">
        <f>(INDEX(Option3!H$110:H$121, MATCH($D49, Option3!$G$110:$G$121,0)))*conv_2026*H$7</f>
        <v>0</v>
      </c>
      <c r="I49" s="28">
        <f>(INDEX(Option3!I$110:I$121, MATCH($D49, Option3!$G$110:$G$121,0)))*conv_2026*I$7</f>
        <v>0</v>
      </c>
      <c r="J49" s="28">
        <f>(INDEX(Option3!J$110:J$121, MATCH($D49, Option3!$G$110:$G$121,0)))*conv_2026*J$7</f>
        <v>0</v>
      </c>
      <c r="K49" s="28">
        <f>(INDEX(Option3!K$110:K$121, MATCH($D49, Option3!$G$110:$G$121,0)))*conv_2026*K$7</f>
        <v>0</v>
      </c>
      <c r="L49" s="28">
        <f>(INDEX(Option3!L$110:L$121, MATCH($D49, Option3!$G$110:$G$121,0)))*conv_2026*L$7</f>
        <v>0</v>
      </c>
      <c r="M49" s="28">
        <f>(INDEX(Option3!M$110:M$121, MATCH($D49, Option3!$G$110:$G$121,0)))*conv_2026*M$7</f>
        <v>572871.02424291673</v>
      </c>
      <c r="N49" s="28">
        <f>(INDEX(Option3!N$110:N$121, MATCH($D49, Option3!$G$110:$G$121,0)))*conv_2026*N$7</f>
        <v>2309763.5052032676</v>
      </c>
      <c r="O49" s="28">
        <f>(INDEX(Option3!O$110:O$121, MATCH($D49, Option3!$G$110:$G$121,0)))*conv_2026*O$7</f>
        <v>5602689.06917076</v>
      </c>
      <c r="P49" s="28">
        <f>(INDEX(Option3!P$110:P$121, MATCH($D49, Option3!$G$110:$G$121,0)))*conv_2026*P$7</f>
        <v>10038970.775732253</v>
      </c>
      <c r="Q49" s="28">
        <f>(INDEX(Option3!Q$110:Q$121, MATCH($D49, Option3!$G$110:$G$121,0)))*conv_2026*Q$7</f>
        <v>15333270.91234914</v>
      </c>
      <c r="R49" s="28">
        <f>(INDEX(Option3!R$110:R$121, MATCH($D49, Option3!$G$110:$G$121,0)))*conv_2026*R$7</f>
        <v>15333270.91234914</v>
      </c>
      <c r="S49" s="28">
        <f>(INDEX(Option3!S$110:S$121, MATCH($D49, Option3!$G$110:$G$121,0)))*conv_2026*S$7</f>
        <v>15333270.91234914</v>
      </c>
      <c r="T49" s="28">
        <f>(INDEX(Option3!T$110:T$121, MATCH($D49, Option3!$G$110:$G$121,0)))*conv_2026*T$7</f>
        <v>15333270.91234914</v>
      </c>
      <c r="U49" s="28">
        <f>(INDEX(Option3!U$110:U$121, MATCH($D49, Option3!$G$110:$G$121,0)))*conv_2026*U$7</f>
        <v>15333270.91234914</v>
      </c>
      <c r="V49" s="28">
        <f>(INDEX(Option3!V$110:V$121, MATCH($D49, Option3!$G$110:$G$121,0)))*conv_2026*V$7</f>
        <v>15333270.91234914</v>
      </c>
      <c r="W49" s="28">
        <f>(INDEX(Option3!W$110:W$121, MATCH($D49, Option3!$G$110:$G$121,0)))*conv_2026*W$7</f>
        <v>15333270.91234914</v>
      </c>
      <c r="X49" s="28">
        <f>(INDEX(Option3!X$110:X$121, MATCH($D49, Option3!$G$110:$G$121,0)))*conv_2026*X$7</f>
        <v>15333270.91234914</v>
      </c>
      <c r="Y49" s="28">
        <f>(INDEX(Option3!Y$110:Y$121, MATCH($D49, Option3!$G$110:$G$121,0)))*conv_2026*Y$7</f>
        <v>15333270.91234914</v>
      </c>
      <c r="Z49" s="28">
        <f>(INDEX(Option3!Z$110:Z$121, MATCH($D49, Option3!$G$110:$G$121,0)))*conv_2026*Z$7</f>
        <v>15333270.91234914</v>
      </c>
      <c r="AA49" s="28">
        <f>(INDEX(Option3!AA$110:AA$121, MATCH($D49, Option3!$G$110:$G$121,0)))*conv_2026*AA$7</f>
        <v>15333270.91234914</v>
      </c>
      <c r="AB49" s="28">
        <f>(INDEX(Option3!AB$110:AB$121, MATCH($D49, Option3!$G$110:$G$121,0)))*conv_2026*AB$7</f>
        <v>15333270.91234914</v>
      </c>
      <c r="AC49" s="28">
        <f>(INDEX(Option3!AC$110:AC$121, MATCH($D49, Option3!$G$110:$G$121,0)))*conv_2026*AC$7</f>
        <v>15333270.91234914</v>
      </c>
      <c r="AD49" s="28">
        <f>(INDEX(Option3!AD$110:AD$121, MATCH($D49, Option3!$G$110:$G$121,0)))*conv_2026*AD$7</f>
        <v>15333270.91234914</v>
      </c>
      <c r="AE49" s="28">
        <f>(INDEX(Option3!AE$110:AE$121, MATCH($D49, Option3!$G$110:$G$121,0)))*conv_2026*AE$7</f>
        <v>0</v>
      </c>
      <c r="AF49" s="28">
        <f>(INDEX(Option3!AF$110:AF$121, MATCH($D49, Option3!$G$110:$G$121,0)))*conv_2026*AF$7</f>
        <v>0</v>
      </c>
      <c r="AG49" s="28">
        <f>(INDEX(Option3!AG$110:AG$121, MATCH($D49, Option3!$G$110:$G$121,0)))*conv_2026*AG$7</f>
        <v>0</v>
      </c>
    </row>
    <row r="50" spans="1:35" s="6" customFormat="1" x14ac:dyDescent="0.2">
      <c r="A50" s="221" t="s">
        <v>154</v>
      </c>
      <c r="B50" s="221" t="str">
        <f>Option3!A120</f>
        <v>sens</v>
      </c>
      <c r="C50" s="221">
        <f>Option3!C120</f>
        <v>0</v>
      </c>
      <c r="D50" s="221" t="str">
        <f t="shared" si="5"/>
        <v>Option 3sens</v>
      </c>
      <c r="E50" s="213"/>
      <c r="F50" s="28">
        <f t="shared" si="4"/>
        <v>144005944.56274226</v>
      </c>
      <c r="H50" s="28">
        <f>(INDEX(Option3!H$110:H$121, MATCH($D50, Option3!$G$110:$G$121,0)))*conv_2026*H$7</f>
        <v>0</v>
      </c>
      <c r="I50" s="28">
        <f>(INDEX(Option3!I$110:I$121, MATCH($D50, Option3!$G$110:$G$121,0)))*conv_2026*I$7</f>
        <v>0</v>
      </c>
      <c r="J50" s="28">
        <f>(INDEX(Option3!J$110:J$121, MATCH($D50, Option3!$G$110:$G$121,0)))*conv_2026*J$7</f>
        <v>0</v>
      </c>
      <c r="K50" s="28">
        <f>(INDEX(Option3!K$110:K$121, MATCH($D50, Option3!$G$110:$G$121,0)))*conv_2026*K$7</f>
        <v>0</v>
      </c>
      <c r="L50" s="28">
        <f>(INDEX(Option3!L$110:L$121, MATCH($D50, Option3!$G$110:$G$121,0)))*conv_2026*L$7</f>
        <v>0</v>
      </c>
      <c r="M50" s="28">
        <f>(INDEX(Option3!M$110:M$121, MATCH($D50, Option3!$G$110:$G$121,0)))*conv_2026*M$7</f>
        <v>572871.02424291673</v>
      </c>
      <c r="N50" s="28">
        <f>(INDEX(Option3!N$110:N$121, MATCH($D50, Option3!$G$110:$G$121,0)))*conv_2026*N$7</f>
        <v>2309763.5052032676</v>
      </c>
      <c r="O50" s="28">
        <f>(INDEX(Option3!O$110:O$121, MATCH($D50, Option3!$G$110:$G$121,0)))*conv_2026*O$7</f>
        <v>5602689.06917076</v>
      </c>
      <c r="P50" s="28">
        <f>(INDEX(Option3!P$110:P$121, MATCH($D50, Option3!$G$110:$G$121,0)))*conv_2026*P$7</f>
        <v>10038970.775732253</v>
      </c>
      <c r="Q50" s="28">
        <f>(INDEX(Option3!Q$110:Q$121, MATCH($D50, Option3!$G$110:$G$121,0)))*conv_2026*Q$7</f>
        <v>15333270.91234914</v>
      </c>
      <c r="R50" s="28">
        <f>(INDEX(Option3!R$110:R$121, MATCH($D50, Option3!$G$110:$G$121,0)))*conv_2026*R$7</f>
        <v>15333270.91234914</v>
      </c>
      <c r="S50" s="28">
        <f>(INDEX(Option3!S$110:S$121, MATCH($D50, Option3!$G$110:$G$121,0)))*conv_2026*S$7</f>
        <v>15333270.91234914</v>
      </c>
      <c r="T50" s="28">
        <f>(INDEX(Option3!T$110:T$121, MATCH($D50, Option3!$G$110:$G$121,0)))*conv_2026*T$7</f>
        <v>15333270.91234914</v>
      </c>
      <c r="U50" s="28">
        <f>(INDEX(Option3!U$110:U$121, MATCH($D50, Option3!$G$110:$G$121,0)))*conv_2026*U$7</f>
        <v>15333270.91234914</v>
      </c>
      <c r="V50" s="28">
        <f>(INDEX(Option3!V$110:V$121, MATCH($D50, Option3!$G$110:$G$121,0)))*conv_2026*V$7</f>
        <v>15333270.91234914</v>
      </c>
      <c r="W50" s="28">
        <f>(INDEX(Option3!W$110:W$121, MATCH($D50, Option3!$G$110:$G$121,0)))*conv_2026*W$7</f>
        <v>15333270.91234914</v>
      </c>
      <c r="X50" s="28">
        <f>(INDEX(Option3!X$110:X$121, MATCH($D50, Option3!$G$110:$G$121,0)))*conv_2026*X$7</f>
        <v>15333270.91234914</v>
      </c>
      <c r="Y50" s="28">
        <f>(INDEX(Option3!Y$110:Y$121, MATCH($D50, Option3!$G$110:$G$121,0)))*conv_2026*Y$7</f>
        <v>15333270.91234914</v>
      </c>
      <c r="Z50" s="28">
        <f>(INDEX(Option3!Z$110:Z$121, MATCH($D50, Option3!$G$110:$G$121,0)))*conv_2026*Z$7</f>
        <v>15333270.91234914</v>
      </c>
      <c r="AA50" s="28">
        <f>(INDEX(Option3!AA$110:AA$121, MATCH($D50, Option3!$G$110:$G$121,0)))*conv_2026*AA$7</f>
        <v>15333270.91234914</v>
      </c>
      <c r="AB50" s="28">
        <f>(INDEX(Option3!AB$110:AB$121, MATCH($D50, Option3!$G$110:$G$121,0)))*conv_2026*AB$7</f>
        <v>15333270.91234914</v>
      </c>
      <c r="AC50" s="28">
        <f>(INDEX(Option3!AC$110:AC$121, MATCH($D50, Option3!$G$110:$G$121,0)))*conv_2026*AC$7</f>
        <v>15333270.91234914</v>
      </c>
      <c r="AD50" s="28">
        <f>(INDEX(Option3!AD$110:AD$121, MATCH($D50, Option3!$G$110:$G$121,0)))*conv_2026*AD$7</f>
        <v>15333270.91234914</v>
      </c>
      <c r="AE50" s="28">
        <f>(INDEX(Option3!AE$110:AE$121, MATCH($D50, Option3!$G$110:$G$121,0)))*conv_2026*AE$7</f>
        <v>0</v>
      </c>
      <c r="AF50" s="28">
        <f>(INDEX(Option3!AF$110:AF$121, MATCH($D50, Option3!$G$110:$G$121,0)))*conv_2026*AF$7</f>
        <v>0</v>
      </c>
      <c r="AG50" s="28">
        <f>(INDEX(Option3!AG$110:AG$121, MATCH($D50, Option3!$G$110:$G$121,0)))*conv_2026*AG$7</f>
        <v>0</v>
      </c>
    </row>
    <row r="51" spans="1:35" s="6" customFormat="1" x14ac:dyDescent="0.2">
      <c r="A51" s="221" t="s">
        <v>154</v>
      </c>
      <c r="B51" s="221" t="str">
        <f>Option3!A121</f>
        <v>sens</v>
      </c>
      <c r="C51" s="221">
        <f>Option3!C121</f>
        <v>0</v>
      </c>
      <c r="D51" s="221" t="str">
        <f t="shared" si="5"/>
        <v>Option 3sens</v>
      </c>
      <c r="E51" s="213"/>
      <c r="F51" s="28">
        <f t="shared" si="4"/>
        <v>144005944.56274226</v>
      </c>
      <c r="H51" s="28">
        <f>(INDEX(Option3!H$110:H$121, MATCH($D51, Option3!$G$110:$G$121,0)))*conv_2026*H$7</f>
        <v>0</v>
      </c>
      <c r="I51" s="28">
        <f>(INDEX(Option3!I$110:I$121, MATCH($D51, Option3!$G$110:$G$121,0)))*conv_2026*I$7</f>
        <v>0</v>
      </c>
      <c r="J51" s="28">
        <f>(INDEX(Option3!J$110:J$121, MATCH($D51, Option3!$G$110:$G$121,0)))*conv_2026*J$7</f>
        <v>0</v>
      </c>
      <c r="K51" s="28">
        <f>(INDEX(Option3!K$110:K$121, MATCH($D51, Option3!$G$110:$G$121,0)))*conv_2026*K$7</f>
        <v>0</v>
      </c>
      <c r="L51" s="28">
        <f>(INDEX(Option3!L$110:L$121, MATCH($D51, Option3!$G$110:$G$121,0)))*conv_2026*L$7</f>
        <v>0</v>
      </c>
      <c r="M51" s="28">
        <f>(INDEX(Option3!M$110:M$121, MATCH($D51, Option3!$G$110:$G$121,0)))*conv_2026*M$7</f>
        <v>572871.02424291673</v>
      </c>
      <c r="N51" s="28">
        <f>(INDEX(Option3!N$110:N$121, MATCH($D51, Option3!$G$110:$G$121,0)))*conv_2026*N$7</f>
        <v>2309763.5052032676</v>
      </c>
      <c r="O51" s="28">
        <f>(INDEX(Option3!O$110:O$121, MATCH($D51, Option3!$G$110:$G$121,0)))*conv_2026*O$7</f>
        <v>5602689.06917076</v>
      </c>
      <c r="P51" s="28">
        <f>(INDEX(Option3!P$110:P$121, MATCH($D51, Option3!$G$110:$G$121,0)))*conv_2026*P$7</f>
        <v>10038970.775732253</v>
      </c>
      <c r="Q51" s="28">
        <f>(INDEX(Option3!Q$110:Q$121, MATCH($D51, Option3!$G$110:$G$121,0)))*conv_2026*Q$7</f>
        <v>15333270.91234914</v>
      </c>
      <c r="R51" s="28">
        <f>(INDEX(Option3!R$110:R$121, MATCH($D51, Option3!$G$110:$G$121,0)))*conv_2026*R$7</f>
        <v>15333270.91234914</v>
      </c>
      <c r="S51" s="28">
        <f>(INDEX(Option3!S$110:S$121, MATCH($D51, Option3!$G$110:$G$121,0)))*conv_2026*S$7</f>
        <v>15333270.91234914</v>
      </c>
      <c r="T51" s="28">
        <f>(INDEX(Option3!T$110:T$121, MATCH($D51, Option3!$G$110:$G$121,0)))*conv_2026*T$7</f>
        <v>15333270.91234914</v>
      </c>
      <c r="U51" s="28">
        <f>(INDEX(Option3!U$110:U$121, MATCH($D51, Option3!$G$110:$G$121,0)))*conv_2026*U$7</f>
        <v>15333270.91234914</v>
      </c>
      <c r="V51" s="28">
        <f>(INDEX(Option3!V$110:V$121, MATCH($D51, Option3!$G$110:$G$121,0)))*conv_2026*V$7</f>
        <v>15333270.91234914</v>
      </c>
      <c r="W51" s="28">
        <f>(INDEX(Option3!W$110:W$121, MATCH($D51, Option3!$G$110:$G$121,0)))*conv_2026*W$7</f>
        <v>15333270.91234914</v>
      </c>
      <c r="X51" s="28">
        <f>(INDEX(Option3!X$110:X$121, MATCH($D51, Option3!$G$110:$G$121,0)))*conv_2026*X$7</f>
        <v>15333270.91234914</v>
      </c>
      <c r="Y51" s="28">
        <f>(INDEX(Option3!Y$110:Y$121, MATCH($D51, Option3!$G$110:$G$121,0)))*conv_2026*Y$7</f>
        <v>15333270.91234914</v>
      </c>
      <c r="Z51" s="28">
        <f>(INDEX(Option3!Z$110:Z$121, MATCH($D51, Option3!$G$110:$G$121,0)))*conv_2026*Z$7</f>
        <v>15333270.91234914</v>
      </c>
      <c r="AA51" s="28">
        <f>(INDEX(Option3!AA$110:AA$121, MATCH($D51, Option3!$G$110:$G$121,0)))*conv_2026*AA$7</f>
        <v>15333270.91234914</v>
      </c>
      <c r="AB51" s="28">
        <f>(INDEX(Option3!AB$110:AB$121, MATCH($D51, Option3!$G$110:$G$121,0)))*conv_2026*AB$7</f>
        <v>15333270.91234914</v>
      </c>
      <c r="AC51" s="28">
        <f>(INDEX(Option3!AC$110:AC$121, MATCH($D51, Option3!$G$110:$G$121,0)))*conv_2026*AC$7</f>
        <v>15333270.91234914</v>
      </c>
      <c r="AD51" s="28">
        <f>(INDEX(Option3!AD$110:AD$121, MATCH($D51, Option3!$G$110:$G$121,0)))*conv_2026*AD$7</f>
        <v>15333270.91234914</v>
      </c>
      <c r="AE51" s="28">
        <f>(INDEX(Option3!AE$110:AE$121, MATCH($D51, Option3!$G$110:$G$121,0)))*conv_2026*AE$7</f>
        <v>0</v>
      </c>
      <c r="AF51" s="28">
        <f>(INDEX(Option3!AF$110:AF$121, MATCH($D51, Option3!$G$110:$G$121,0)))*conv_2026*AF$7</f>
        <v>0</v>
      </c>
      <c r="AG51" s="28">
        <f>(INDEX(Option3!AG$110:AG$121, MATCH($D51, Option3!$G$110:$G$121,0)))*conv_2026*AG$7</f>
        <v>0</v>
      </c>
    </row>
    <row r="52" spans="1:35" s="6" customFormat="1" x14ac:dyDescent="0.2">
      <c r="A52" s="221"/>
      <c r="B52" s="221"/>
      <c r="C52" s="221"/>
      <c r="D52" s="221"/>
      <c r="E52" s="221"/>
      <c r="F52" s="28"/>
      <c r="H52" s="221"/>
      <c r="I52" s="221"/>
      <c r="J52" s="221"/>
      <c r="K52" s="221"/>
      <c r="L52" s="221"/>
      <c r="M52" s="221"/>
      <c r="N52" s="221"/>
      <c r="O52" s="221"/>
      <c r="P52" s="221"/>
      <c r="Q52" s="221"/>
      <c r="R52" s="221"/>
      <c r="S52" s="221"/>
      <c r="T52" s="221"/>
      <c r="U52" s="221"/>
      <c r="V52" s="221"/>
      <c r="W52" s="221"/>
      <c r="X52" s="221"/>
      <c r="Y52" s="221"/>
      <c r="Z52" s="221"/>
      <c r="AA52" s="221"/>
      <c r="AB52" s="221"/>
      <c r="AC52" s="221"/>
      <c r="AD52" s="221"/>
      <c r="AE52" s="221"/>
      <c r="AF52" s="221"/>
      <c r="AG52" s="221"/>
    </row>
    <row r="53" spans="1:35" s="6" customFormat="1" x14ac:dyDescent="0.2">
      <c r="A53" s="221"/>
      <c r="B53" s="221"/>
      <c r="C53" s="221"/>
      <c r="D53" s="221"/>
      <c r="E53" s="221"/>
      <c r="F53" s="28"/>
      <c r="H53" s="221"/>
      <c r="I53" s="221"/>
      <c r="J53" s="221"/>
      <c r="K53" s="221"/>
      <c r="L53" s="221"/>
      <c r="M53" s="221"/>
      <c r="N53" s="221"/>
      <c r="O53" s="221"/>
      <c r="P53" s="221"/>
      <c r="Q53" s="221"/>
      <c r="R53" s="221"/>
      <c r="S53" s="221"/>
      <c r="T53" s="221"/>
      <c r="U53" s="221"/>
      <c r="V53" s="221"/>
      <c r="W53" s="221"/>
      <c r="X53" s="221"/>
      <c r="Y53" s="221"/>
      <c r="Z53" s="221"/>
      <c r="AA53" s="221"/>
      <c r="AB53" s="221"/>
      <c r="AC53" s="221"/>
      <c r="AD53" s="221"/>
      <c r="AE53" s="221"/>
      <c r="AF53" s="221"/>
      <c r="AG53" s="221"/>
    </row>
    <row r="54" spans="1:35" s="6" customFormat="1" x14ac:dyDescent="0.2">
      <c r="A54" s="221"/>
      <c r="B54" s="221"/>
      <c r="C54" s="221"/>
      <c r="D54" s="221"/>
      <c r="E54" s="221"/>
      <c r="F54" s="28"/>
      <c r="H54" s="221"/>
      <c r="I54" s="221"/>
      <c r="J54" s="221"/>
      <c r="K54" s="221"/>
      <c r="L54" s="221"/>
      <c r="M54" s="221"/>
      <c r="N54" s="221"/>
      <c r="O54" s="221"/>
      <c r="P54" s="221"/>
      <c r="Q54" s="221"/>
      <c r="R54" s="221"/>
      <c r="S54" s="221"/>
      <c r="T54" s="221"/>
      <c r="U54" s="221"/>
      <c r="V54" s="221"/>
      <c r="W54" s="221"/>
      <c r="X54" s="221"/>
      <c r="Y54" s="221"/>
      <c r="Z54" s="221"/>
      <c r="AA54" s="221"/>
      <c r="AB54" s="221"/>
      <c r="AC54" s="221"/>
      <c r="AD54" s="221"/>
      <c r="AE54" s="221"/>
      <c r="AF54" s="221"/>
      <c r="AG54" s="221"/>
    </row>
    <row r="55" spans="1:35" s="6" customFormat="1" x14ac:dyDescent="0.2">
      <c r="A55" s="221"/>
      <c r="B55" s="221"/>
      <c r="C55" s="221"/>
      <c r="D55" s="221"/>
      <c r="E55" s="221"/>
      <c r="F55" s="28"/>
      <c r="H55" s="221"/>
      <c r="I55" s="221"/>
      <c r="J55" s="221"/>
      <c r="K55" s="221"/>
      <c r="L55" s="221"/>
      <c r="M55" s="221"/>
      <c r="N55" s="221"/>
      <c r="O55" s="221"/>
      <c r="P55" s="221"/>
      <c r="Q55" s="221"/>
      <c r="R55" s="221"/>
      <c r="S55" s="221"/>
      <c r="T55" s="221"/>
      <c r="U55" s="221"/>
      <c r="V55" s="221"/>
      <c r="W55" s="221"/>
      <c r="X55" s="221"/>
      <c r="Y55" s="221"/>
      <c r="Z55" s="221"/>
      <c r="AA55" s="221"/>
      <c r="AB55" s="221"/>
      <c r="AC55" s="221"/>
      <c r="AD55" s="221"/>
      <c r="AE55" s="221"/>
      <c r="AF55" s="221"/>
      <c r="AG55" s="221"/>
    </row>
    <row r="56" spans="1:35" s="6" customFormat="1" x14ac:dyDescent="0.2">
      <c r="A56" s="221" t="s">
        <v>155</v>
      </c>
      <c r="B56" s="221" t="s">
        <v>7</v>
      </c>
      <c r="C56" s="221" t="s">
        <v>133</v>
      </c>
      <c r="D56" s="221" t="str">
        <f>A56&amp;B56</f>
        <v>Option 4NPV</v>
      </c>
      <c r="E56" s="213"/>
      <c r="F56" s="28">
        <f t="shared" ref="F56:F65" si="6">SUMPRODUCT($H56:$AG56, $H$5:$AG$5)</f>
        <v>0</v>
      </c>
      <c r="G56" s="216"/>
      <c r="H56" s="28">
        <f>(INDEX(Option4!H$110:H$121, MATCH($D56, Option4!$G$110:$G$121,0)))*conv_2026*H$7</f>
        <v>0</v>
      </c>
      <c r="I56" s="28">
        <f>(INDEX(Option4!I$110:I$121, MATCH($D56, Option4!$G$110:$G$121,0)))*conv_2026*I$7</f>
        <v>0</v>
      </c>
      <c r="J56" s="28">
        <f>(INDEX(Option4!J$110:J$121, MATCH($D56, Option4!$G$110:$G$121,0)))*conv_2026*J$7</f>
        <v>0</v>
      </c>
      <c r="K56" s="28">
        <f>(INDEX(Option4!K$110:K$121, MATCH($D56, Option4!$G$110:$G$121,0)))*conv_2026*K$7</f>
        <v>0</v>
      </c>
      <c r="L56" s="28">
        <f>(INDEX(Option4!L$110:L$121, MATCH($D56, Option4!$G$110:$G$121,0)))*conv_2026*L$7</f>
        <v>0</v>
      </c>
      <c r="M56" s="28">
        <f>(INDEX(Option4!M$110:M$121, MATCH($D56, Option4!$G$110:$G$121,0)))*conv_2026*M$7</f>
        <v>0</v>
      </c>
      <c r="N56" s="28">
        <f>(INDEX(Option4!N$110:N$121, MATCH($D56, Option4!$G$110:$G$121,0)))*conv_2026*N$7</f>
        <v>0</v>
      </c>
      <c r="O56" s="28">
        <f>(INDEX(Option4!O$110:O$121, MATCH($D56, Option4!$G$110:$G$121,0)))*conv_2026*O$7</f>
        <v>0</v>
      </c>
      <c r="P56" s="28">
        <f>(INDEX(Option4!P$110:P$121, MATCH($D56, Option4!$G$110:$G$121,0)))*conv_2026*P$7</f>
        <v>0</v>
      </c>
      <c r="Q56" s="28">
        <f>(INDEX(Option4!Q$110:Q$121, MATCH($D56, Option4!$G$110:$G$121,0)))*conv_2026*Q$7</f>
        <v>0</v>
      </c>
      <c r="R56" s="28">
        <f>(INDEX(Option4!R$110:R$121, MATCH($D56, Option4!$G$110:$G$121,0)))*conv_2026*R$7</f>
        <v>0</v>
      </c>
      <c r="S56" s="28">
        <f>(INDEX(Option4!S$110:S$121, MATCH($D56, Option4!$G$110:$G$121,0)))*conv_2026*S$7</f>
        <v>0</v>
      </c>
      <c r="T56" s="28">
        <f>(INDEX(Option4!T$110:T$121, MATCH($D56, Option4!$G$110:$G$121,0)))*conv_2026*T$7</f>
        <v>0</v>
      </c>
      <c r="U56" s="28">
        <f>(INDEX(Option4!U$110:U$121, MATCH($D56, Option4!$G$110:$G$121,0)))*conv_2026*U$7</f>
        <v>0</v>
      </c>
      <c r="V56" s="28">
        <f>(INDEX(Option4!V$110:V$121, MATCH($D56, Option4!$G$110:$G$121,0)))*conv_2026*V$7</f>
        <v>0</v>
      </c>
      <c r="W56" s="28">
        <f>(INDEX(Option4!W$110:W$121, MATCH($D56, Option4!$G$110:$G$121,0)))*conv_2026*W$7</f>
        <v>0</v>
      </c>
      <c r="X56" s="28">
        <f>(INDEX(Option4!X$110:X$121, MATCH($D56, Option4!$G$110:$G$121,0)))*conv_2026*X$7</f>
        <v>0</v>
      </c>
      <c r="Y56" s="28">
        <f>(INDEX(Option4!Y$110:Y$121, MATCH($D56, Option4!$G$110:$G$121,0)))*conv_2026*Y$7</f>
        <v>0</v>
      </c>
      <c r="Z56" s="28">
        <f>(INDEX(Option4!Z$110:Z$121, MATCH($D56, Option4!$G$110:$G$121,0)))*conv_2026*Z$7</f>
        <v>0</v>
      </c>
      <c r="AA56" s="28">
        <f>(INDEX(Option4!AA$110:AA$121, MATCH($D56, Option4!$G$110:$G$121,0)))*conv_2026*AA$7</f>
        <v>0</v>
      </c>
      <c r="AB56" s="28">
        <f>(INDEX(Option4!AB$110:AB$121, MATCH($D56, Option4!$G$110:$G$121,0)))*conv_2026*AB$7</f>
        <v>0</v>
      </c>
      <c r="AC56" s="28">
        <f>(INDEX(Option4!AC$110:AC$121, MATCH($D56, Option4!$G$110:$G$121,0)))*conv_2026*AC$7</f>
        <v>0</v>
      </c>
      <c r="AD56" s="28">
        <f>(INDEX(Option4!AD$110:AD$121, MATCH($D56, Option4!$G$110:$G$121,0)))*conv_2026*AD$7</f>
        <v>0</v>
      </c>
      <c r="AE56" s="28">
        <f>(INDEX(Option4!AE$110:AE$121, MATCH($D56, Option4!$G$110:$G$121,0)))*conv_2026*AE$7</f>
        <v>0</v>
      </c>
      <c r="AF56" s="28">
        <f>(INDEX(Option4!AF$110:AF$121, MATCH($D56, Option4!$G$110:$G$121,0)))*conv_2026*AF$7</f>
        <v>0</v>
      </c>
      <c r="AG56" s="28">
        <f>(INDEX(Option4!AG$110:AG$121, MATCH($D56, Option4!$G$110:$G$121,0)))*conv_2026*AG$7</f>
        <v>0</v>
      </c>
      <c r="AH56" s="2"/>
      <c r="AI56" s="2"/>
    </row>
    <row r="57" spans="1:35" s="6" customFormat="1" x14ac:dyDescent="0.2">
      <c r="A57" s="215"/>
      <c r="B57" s="215"/>
      <c r="C57" s="215"/>
      <c r="D57" s="215"/>
      <c r="E57" s="215"/>
      <c r="F57" s="215"/>
      <c r="G57" s="216"/>
      <c r="H57" s="216"/>
      <c r="I57" s="216"/>
      <c r="J57" s="216"/>
      <c r="K57" s="216"/>
      <c r="L57" s="216"/>
      <c r="M57" s="216"/>
      <c r="N57" s="216"/>
      <c r="O57" s="216"/>
      <c r="P57" s="216"/>
      <c r="Q57" s="216"/>
      <c r="R57" s="216"/>
      <c r="S57" s="216"/>
      <c r="T57" s="216"/>
      <c r="U57" s="216"/>
      <c r="V57" s="216"/>
      <c r="W57" s="216"/>
      <c r="X57" s="216"/>
      <c r="Y57" s="216"/>
      <c r="Z57" s="216"/>
      <c r="AA57" s="216"/>
      <c r="AB57" s="216"/>
      <c r="AC57" s="216"/>
      <c r="AD57" s="216"/>
      <c r="AE57" s="216"/>
      <c r="AF57" s="216"/>
      <c r="AG57" s="216"/>
      <c r="AH57" s="2"/>
      <c r="AI57" s="2"/>
    </row>
    <row r="58" spans="1:35" s="6" customFormat="1" x14ac:dyDescent="0.2">
      <c r="A58" s="221" t="s">
        <v>155</v>
      </c>
      <c r="B58" s="221" t="str">
        <f>Option4!A114</f>
        <v>sens1</v>
      </c>
      <c r="C58" s="221" t="str">
        <f>Option4!C114</f>
        <v>Capex 10% higher</v>
      </c>
      <c r="D58" s="221" t="str">
        <f t="shared" ref="D58:D65" si="7">A58&amp;B58</f>
        <v>Option 4sens1</v>
      </c>
      <c r="E58" s="213"/>
      <c r="F58" s="28">
        <f t="shared" si="6"/>
        <v>0</v>
      </c>
      <c r="G58" s="216"/>
      <c r="H58" s="28">
        <f>(INDEX(Option4!H$110:H$121, MATCH($D58, Option4!$G$110:$G$121,0)))*conv_2026*H$7</f>
        <v>0</v>
      </c>
      <c r="I58" s="28">
        <f>(INDEX(Option4!I$110:I$121, MATCH($D58, Option4!$G$110:$G$121,0)))*conv_2026*I$7</f>
        <v>0</v>
      </c>
      <c r="J58" s="28">
        <f>(INDEX(Option4!J$110:J$121, MATCH($D58, Option4!$G$110:$G$121,0)))*conv_2026*J$7</f>
        <v>0</v>
      </c>
      <c r="K58" s="28">
        <f>(INDEX(Option4!K$110:K$121, MATCH($D58, Option4!$G$110:$G$121,0)))*conv_2026*K$7</f>
        <v>0</v>
      </c>
      <c r="L58" s="28">
        <f>(INDEX(Option4!L$110:L$121, MATCH($D58, Option4!$G$110:$G$121,0)))*conv_2026*L$7</f>
        <v>0</v>
      </c>
      <c r="M58" s="28">
        <f>(INDEX(Option4!M$110:M$121, MATCH($D58, Option4!$G$110:$G$121,0)))*conv_2026*M$7</f>
        <v>0</v>
      </c>
      <c r="N58" s="28">
        <f>(INDEX(Option4!N$110:N$121, MATCH($D58, Option4!$G$110:$G$121,0)))*conv_2026*N$7</f>
        <v>0</v>
      </c>
      <c r="O58" s="28">
        <f>(INDEX(Option4!O$110:O$121, MATCH($D58, Option4!$G$110:$G$121,0)))*conv_2026*O$7</f>
        <v>0</v>
      </c>
      <c r="P58" s="28">
        <f>(INDEX(Option4!P$110:P$121, MATCH($D58, Option4!$G$110:$G$121,0)))*conv_2026*P$7</f>
        <v>0</v>
      </c>
      <c r="Q58" s="28">
        <f>(INDEX(Option4!Q$110:Q$121, MATCH($D58, Option4!$G$110:$G$121,0)))*conv_2026*Q$7</f>
        <v>0</v>
      </c>
      <c r="R58" s="28">
        <f>(INDEX(Option4!R$110:R$121, MATCH($D58, Option4!$G$110:$G$121,0)))*conv_2026*R$7</f>
        <v>0</v>
      </c>
      <c r="S58" s="28">
        <f>(INDEX(Option4!S$110:S$121, MATCH($D58, Option4!$G$110:$G$121,0)))*conv_2026*S$7</f>
        <v>0</v>
      </c>
      <c r="T58" s="28">
        <f>(INDEX(Option4!T$110:T$121, MATCH($D58, Option4!$G$110:$G$121,0)))*conv_2026*T$7</f>
        <v>0</v>
      </c>
      <c r="U58" s="28">
        <f>(INDEX(Option4!U$110:U$121, MATCH($D58, Option4!$G$110:$G$121,0)))*conv_2026*U$7</f>
        <v>0</v>
      </c>
      <c r="V58" s="28">
        <f>(INDEX(Option4!V$110:V$121, MATCH($D58, Option4!$G$110:$G$121,0)))*conv_2026*V$7</f>
        <v>0</v>
      </c>
      <c r="W58" s="28">
        <f>(INDEX(Option4!W$110:W$121, MATCH($D58, Option4!$G$110:$G$121,0)))*conv_2026*W$7</f>
        <v>0</v>
      </c>
      <c r="X58" s="28">
        <f>(INDEX(Option4!X$110:X$121, MATCH($D58, Option4!$G$110:$G$121,0)))*conv_2026*X$7</f>
        <v>0</v>
      </c>
      <c r="Y58" s="28">
        <f>(INDEX(Option4!Y$110:Y$121, MATCH($D58, Option4!$G$110:$G$121,0)))*conv_2026*Y$7</f>
        <v>0</v>
      </c>
      <c r="Z58" s="28">
        <f>(INDEX(Option4!Z$110:Z$121, MATCH($D58, Option4!$G$110:$G$121,0)))*conv_2026*Z$7</f>
        <v>0</v>
      </c>
      <c r="AA58" s="28">
        <f>(INDEX(Option4!AA$110:AA$121, MATCH($D58, Option4!$G$110:$G$121,0)))*conv_2026*AA$7</f>
        <v>0</v>
      </c>
      <c r="AB58" s="28">
        <f>(INDEX(Option4!AB$110:AB$121, MATCH($D58, Option4!$G$110:$G$121,0)))*conv_2026*AB$7</f>
        <v>0</v>
      </c>
      <c r="AC58" s="28">
        <f>(INDEX(Option4!AC$110:AC$121, MATCH($D58, Option4!$G$110:$G$121,0)))*conv_2026*AC$7</f>
        <v>0</v>
      </c>
      <c r="AD58" s="28">
        <f>(INDEX(Option4!AD$110:AD$121, MATCH($D58, Option4!$G$110:$G$121,0)))*conv_2026*AD$7</f>
        <v>0</v>
      </c>
      <c r="AE58" s="28">
        <f>(INDEX(Option4!AE$110:AE$121, MATCH($D58, Option4!$G$110:$G$121,0)))*conv_2026*AE$7</f>
        <v>0</v>
      </c>
      <c r="AF58" s="28">
        <f>(INDEX(Option4!AF$110:AF$121, MATCH($D58, Option4!$G$110:$G$121,0)))*conv_2026*AF$7</f>
        <v>0</v>
      </c>
      <c r="AG58" s="28">
        <f>(INDEX(Option4!AG$110:AG$121, MATCH($D58, Option4!$G$110:$G$121,0)))*conv_2026*AG$7</f>
        <v>0</v>
      </c>
      <c r="AH58" s="2"/>
      <c r="AI58" s="2"/>
    </row>
    <row r="59" spans="1:35" s="6" customFormat="1" x14ac:dyDescent="0.2">
      <c r="A59" s="221" t="s">
        <v>155</v>
      </c>
      <c r="B59" s="221" t="str">
        <f>Option4!A115</f>
        <v>sens2</v>
      </c>
      <c r="C59" s="221" t="str">
        <f>Option4!C115</f>
        <v>Capex 10% lower</v>
      </c>
      <c r="D59" s="221" t="str">
        <f t="shared" si="7"/>
        <v>Option 4sens2</v>
      </c>
      <c r="E59" s="213"/>
      <c r="F59" s="28">
        <f t="shared" si="6"/>
        <v>0</v>
      </c>
      <c r="G59" s="221"/>
      <c r="H59" s="28">
        <f>(INDEX(Option4!H$110:H$121, MATCH($D59, Option4!$G$110:$G$121,0)))*conv_2026*H$7</f>
        <v>0</v>
      </c>
      <c r="I59" s="28">
        <f>(INDEX(Option4!I$110:I$121, MATCH($D59, Option4!$G$110:$G$121,0)))*conv_2026*I$7</f>
        <v>0</v>
      </c>
      <c r="J59" s="28">
        <f>(INDEX(Option4!J$110:J$121, MATCH($D59, Option4!$G$110:$G$121,0)))*conv_2026*J$7</f>
        <v>0</v>
      </c>
      <c r="K59" s="28">
        <f>(INDEX(Option4!K$110:K$121, MATCH($D59, Option4!$G$110:$G$121,0)))*conv_2026*K$7</f>
        <v>0</v>
      </c>
      <c r="L59" s="28">
        <f>(INDEX(Option4!L$110:L$121, MATCH($D59, Option4!$G$110:$G$121,0)))*conv_2026*L$7</f>
        <v>0</v>
      </c>
      <c r="M59" s="28">
        <f>(INDEX(Option4!M$110:M$121, MATCH($D59, Option4!$G$110:$G$121,0)))*conv_2026*M$7</f>
        <v>0</v>
      </c>
      <c r="N59" s="28">
        <f>(INDEX(Option4!N$110:N$121, MATCH($D59, Option4!$G$110:$G$121,0)))*conv_2026*N$7</f>
        <v>0</v>
      </c>
      <c r="O59" s="28">
        <f>(INDEX(Option4!O$110:O$121, MATCH($D59, Option4!$G$110:$G$121,0)))*conv_2026*O$7</f>
        <v>0</v>
      </c>
      <c r="P59" s="28">
        <f>(INDEX(Option4!P$110:P$121, MATCH($D59, Option4!$G$110:$G$121,0)))*conv_2026*P$7</f>
        <v>0</v>
      </c>
      <c r="Q59" s="28">
        <f>(INDEX(Option4!Q$110:Q$121, MATCH($D59, Option4!$G$110:$G$121,0)))*conv_2026*Q$7</f>
        <v>0</v>
      </c>
      <c r="R59" s="28">
        <f>(INDEX(Option4!R$110:R$121, MATCH($D59, Option4!$G$110:$G$121,0)))*conv_2026*R$7</f>
        <v>0</v>
      </c>
      <c r="S59" s="28">
        <f>(INDEX(Option4!S$110:S$121, MATCH($D59, Option4!$G$110:$G$121,0)))*conv_2026*S$7</f>
        <v>0</v>
      </c>
      <c r="T59" s="28">
        <f>(INDEX(Option4!T$110:T$121, MATCH($D59, Option4!$G$110:$G$121,0)))*conv_2026*T$7</f>
        <v>0</v>
      </c>
      <c r="U59" s="28">
        <f>(INDEX(Option4!U$110:U$121, MATCH($D59, Option4!$G$110:$G$121,0)))*conv_2026*U$7</f>
        <v>0</v>
      </c>
      <c r="V59" s="28">
        <f>(INDEX(Option4!V$110:V$121, MATCH($D59, Option4!$G$110:$G$121,0)))*conv_2026*V$7</f>
        <v>0</v>
      </c>
      <c r="W59" s="28">
        <f>(INDEX(Option4!W$110:W$121, MATCH($D59, Option4!$G$110:$G$121,0)))*conv_2026*W$7</f>
        <v>0</v>
      </c>
      <c r="X59" s="28">
        <f>(INDEX(Option4!X$110:X$121, MATCH($D59, Option4!$G$110:$G$121,0)))*conv_2026*X$7</f>
        <v>0</v>
      </c>
      <c r="Y59" s="28">
        <f>(INDEX(Option4!Y$110:Y$121, MATCH($D59, Option4!$G$110:$G$121,0)))*conv_2026*Y$7</f>
        <v>0</v>
      </c>
      <c r="Z59" s="28">
        <f>(INDEX(Option4!Z$110:Z$121, MATCH($D59, Option4!$G$110:$G$121,0)))*conv_2026*Z$7</f>
        <v>0</v>
      </c>
      <c r="AA59" s="28">
        <f>(INDEX(Option4!AA$110:AA$121, MATCH($D59, Option4!$G$110:$G$121,0)))*conv_2026*AA$7</f>
        <v>0</v>
      </c>
      <c r="AB59" s="28">
        <f>(INDEX(Option4!AB$110:AB$121, MATCH($D59, Option4!$G$110:$G$121,0)))*conv_2026*AB$7</f>
        <v>0</v>
      </c>
      <c r="AC59" s="28">
        <f>(INDEX(Option4!AC$110:AC$121, MATCH($D59, Option4!$G$110:$G$121,0)))*conv_2026*AC$7</f>
        <v>0</v>
      </c>
      <c r="AD59" s="28">
        <f>(INDEX(Option4!AD$110:AD$121, MATCH($D59, Option4!$G$110:$G$121,0)))*conv_2026*AD$7</f>
        <v>0</v>
      </c>
      <c r="AE59" s="28">
        <f>(INDEX(Option4!AE$110:AE$121, MATCH($D59, Option4!$G$110:$G$121,0)))*conv_2026*AE$7</f>
        <v>0</v>
      </c>
      <c r="AF59" s="28">
        <f>(INDEX(Option4!AF$110:AF$121, MATCH($D59, Option4!$G$110:$G$121,0)))*conv_2026*AF$7</f>
        <v>0</v>
      </c>
      <c r="AG59" s="28">
        <f>(INDEX(Option4!AG$110:AG$121, MATCH($D59, Option4!$G$110:$G$121,0)))*conv_2026*AG$7</f>
        <v>0</v>
      </c>
    </row>
    <row r="60" spans="1:35" s="6" customFormat="1" x14ac:dyDescent="0.2">
      <c r="A60" s="221" t="s">
        <v>155</v>
      </c>
      <c r="B60" s="221" t="str">
        <f>Option4!A116</f>
        <v>sens3</v>
      </c>
      <c r="C60" s="221" t="str">
        <f>Option4!C116</f>
        <v>Total benefits 10% higher</v>
      </c>
      <c r="D60" s="221" t="str">
        <f t="shared" si="7"/>
        <v>Option 4sens3</v>
      </c>
      <c r="E60" s="213"/>
      <c r="F60" s="28">
        <f t="shared" si="6"/>
        <v>0</v>
      </c>
      <c r="H60" s="28">
        <f>(INDEX(Option4!H$110:H$121, MATCH($D60, Option4!$G$110:$G$121,0)))*conv_2026*H$7</f>
        <v>0</v>
      </c>
      <c r="I60" s="28">
        <f>(INDEX(Option4!I$110:I$121, MATCH($D60, Option4!$G$110:$G$121,0)))*conv_2026*I$7</f>
        <v>0</v>
      </c>
      <c r="J60" s="28">
        <f>(INDEX(Option4!J$110:J$121, MATCH($D60, Option4!$G$110:$G$121,0)))*conv_2026*J$7</f>
        <v>0</v>
      </c>
      <c r="K60" s="28">
        <f>(INDEX(Option4!K$110:K$121, MATCH($D60, Option4!$G$110:$G$121,0)))*conv_2026*K$7</f>
        <v>0</v>
      </c>
      <c r="L60" s="28">
        <f>(INDEX(Option4!L$110:L$121, MATCH($D60, Option4!$G$110:$G$121,0)))*conv_2026*L$7</f>
        <v>0</v>
      </c>
      <c r="M60" s="28">
        <f>(INDEX(Option4!M$110:M$121, MATCH($D60, Option4!$G$110:$G$121,0)))*conv_2026*M$7</f>
        <v>0</v>
      </c>
      <c r="N60" s="28">
        <f>(INDEX(Option4!N$110:N$121, MATCH($D60, Option4!$G$110:$G$121,0)))*conv_2026*N$7</f>
        <v>0</v>
      </c>
      <c r="O60" s="28">
        <f>(INDEX(Option4!O$110:O$121, MATCH($D60, Option4!$G$110:$G$121,0)))*conv_2026*O$7</f>
        <v>0</v>
      </c>
      <c r="P60" s="28">
        <f>(INDEX(Option4!P$110:P$121, MATCH($D60, Option4!$G$110:$G$121,0)))*conv_2026*P$7</f>
        <v>0</v>
      </c>
      <c r="Q60" s="28">
        <f>(INDEX(Option4!Q$110:Q$121, MATCH($D60, Option4!$G$110:$G$121,0)))*conv_2026*Q$7</f>
        <v>0</v>
      </c>
      <c r="R60" s="28">
        <f>(INDEX(Option4!R$110:R$121, MATCH($D60, Option4!$G$110:$G$121,0)))*conv_2026*R$7</f>
        <v>0</v>
      </c>
      <c r="S60" s="28">
        <f>(INDEX(Option4!S$110:S$121, MATCH($D60, Option4!$G$110:$G$121,0)))*conv_2026*S$7</f>
        <v>0</v>
      </c>
      <c r="T60" s="28">
        <f>(INDEX(Option4!T$110:T$121, MATCH($D60, Option4!$G$110:$G$121,0)))*conv_2026*T$7</f>
        <v>0</v>
      </c>
      <c r="U60" s="28">
        <f>(INDEX(Option4!U$110:U$121, MATCH($D60, Option4!$G$110:$G$121,0)))*conv_2026*U$7</f>
        <v>0</v>
      </c>
      <c r="V60" s="28">
        <f>(INDEX(Option4!V$110:V$121, MATCH($D60, Option4!$G$110:$G$121,0)))*conv_2026*V$7</f>
        <v>0</v>
      </c>
      <c r="W60" s="28">
        <f>(INDEX(Option4!W$110:W$121, MATCH($D60, Option4!$G$110:$G$121,0)))*conv_2026*W$7</f>
        <v>0</v>
      </c>
      <c r="X60" s="28">
        <f>(INDEX(Option4!X$110:X$121, MATCH($D60, Option4!$G$110:$G$121,0)))*conv_2026*X$7</f>
        <v>0</v>
      </c>
      <c r="Y60" s="28">
        <f>(INDEX(Option4!Y$110:Y$121, MATCH($D60, Option4!$G$110:$G$121,0)))*conv_2026*Y$7</f>
        <v>0</v>
      </c>
      <c r="Z60" s="28">
        <f>(INDEX(Option4!Z$110:Z$121, MATCH($D60, Option4!$G$110:$G$121,0)))*conv_2026*Z$7</f>
        <v>0</v>
      </c>
      <c r="AA60" s="28">
        <f>(INDEX(Option4!AA$110:AA$121, MATCH($D60, Option4!$G$110:$G$121,0)))*conv_2026*AA$7</f>
        <v>0</v>
      </c>
      <c r="AB60" s="28">
        <f>(INDEX(Option4!AB$110:AB$121, MATCH($D60, Option4!$G$110:$G$121,0)))*conv_2026*AB$7</f>
        <v>0</v>
      </c>
      <c r="AC60" s="28">
        <f>(INDEX(Option4!AC$110:AC$121, MATCH($D60, Option4!$G$110:$G$121,0)))*conv_2026*AC$7</f>
        <v>0</v>
      </c>
      <c r="AD60" s="28">
        <f>(INDEX(Option4!AD$110:AD$121, MATCH($D60, Option4!$G$110:$G$121,0)))*conv_2026*AD$7</f>
        <v>0</v>
      </c>
      <c r="AE60" s="28">
        <f>(INDEX(Option4!AE$110:AE$121, MATCH($D60, Option4!$G$110:$G$121,0)))*conv_2026*AE$7</f>
        <v>0</v>
      </c>
      <c r="AF60" s="28">
        <f>(INDEX(Option4!AF$110:AF$121, MATCH($D60, Option4!$G$110:$G$121,0)))*conv_2026*AF$7</f>
        <v>0</v>
      </c>
      <c r="AG60" s="28">
        <f>(INDEX(Option4!AG$110:AG$121, MATCH($D60, Option4!$G$110:$G$121,0)))*conv_2026*AG$7</f>
        <v>0</v>
      </c>
    </row>
    <row r="61" spans="1:35" s="6" customFormat="1" x14ac:dyDescent="0.2">
      <c r="A61" s="221" t="s">
        <v>155</v>
      </c>
      <c r="B61" s="221" t="str">
        <f>Option4!A117</f>
        <v>sens4</v>
      </c>
      <c r="C61" s="221" t="str">
        <f>Option4!C117</f>
        <v>Total benefits 10% lower</v>
      </c>
      <c r="D61" s="221" t="str">
        <f t="shared" si="7"/>
        <v>Option 4sens4</v>
      </c>
      <c r="E61" s="213"/>
      <c r="F61" s="28">
        <f t="shared" si="6"/>
        <v>0</v>
      </c>
      <c r="H61" s="28">
        <f>(INDEX(Option4!H$110:H$121, MATCH($D61, Option4!$G$110:$G$121,0)))*conv_2026*H$7</f>
        <v>0</v>
      </c>
      <c r="I61" s="28">
        <f>(INDEX(Option4!I$110:I$121, MATCH($D61, Option4!$G$110:$G$121,0)))*conv_2026*I$7</f>
        <v>0</v>
      </c>
      <c r="J61" s="28">
        <f>(INDEX(Option4!J$110:J$121, MATCH($D61, Option4!$G$110:$G$121,0)))*conv_2026*J$7</f>
        <v>0</v>
      </c>
      <c r="K61" s="28">
        <f>(INDEX(Option4!K$110:K$121, MATCH($D61, Option4!$G$110:$G$121,0)))*conv_2026*K$7</f>
        <v>0</v>
      </c>
      <c r="L61" s="28">
        <f>(INDEX(Option4!L$110:L$121, MATCH($D61, Option4!$G$110:$G$121,0)))*conv_2026*L$7</f>
        <v>0</v>
      </c>
      <c r="M61" s="28">
        <f>(INDEX(Option4!M$110:M$121, MATCH($D61, Option4!$G$110:$G$121,0)))*conv_2026*M$7</f>
        <v>0</v>
      </c>
      <c r="N61" s="28">
        <f>(INDEX(Option4!N$110:N$121, MATCH($D61, Option4!$G$110:$G$121,0)))*conv_2026*N$7</f>
        <v>0</v>
      </c>
      <c r="O61" s="28">
        <f>(INDEX(Option4!O$110:O$121, MATCH($D61, Option4!$G$110:$G$121,0)))*conv_2026*O$7</f>
        <v>0</v>
      </c>
      <c r="P61" s="28">
        <f>(INDEX(Option4!P$110:P$121, MATCH($D61, Option4!$G$110:$G$121,0)))*conv_2026*P$7</f>
        <v>0</v>
      </c>
      <c r="Q61" s="28">
        <f>(INDEX(Option4!Q$110:Q$121, MATCH($D61, Option4!$G$110:$G$121,0)))*conv_2026*Q$7</f>
        <v>0</v>
      </c>
      <c r="R61" s="28">
        <f>(INDEX(Option4!R$110:R$121, MATCH($D61, Option4!$G$110:$G$121,0)))*conv_2026*R$7</f>
        <v>0</v>
      </c>
      <c r="S61" s="28">
        <f>(INDEX(Option4!S$110:S$121, MATCH($D61, Option4!$G$110:$G$121,0)))*conv_2026*S$7</f>
        <v>0</v>
      </c>
      <c r="T61" s="28">
        <f>(INDEX(Option4!T$110:T$121, MATCH($D61, Option4!$G$110:$G$121,0)))*conv_2026*T$7</f>
        <v>0</v>
      </c>
      <c r="U61" s="28">
        <f>(INDEX(Option4!U$110:U$121, MATCH($D61, Option4!$G$110:$G$121,0)))*conv_2026*U$7</f>
        <v>0</v>
      </c>
      <c r="V61" s="28">
        <f>(INDEX(Option4!V$110:V$121, MATCH($D61, Option4!$G$110:$G$121,0)))*conv_2026*V$7</f>
        <v>0</v>
      </c>
      <c r="W61" s="28">
        <f>(INDEX(Option4!W$110:W$121, MATCH($D61, Option4!$G$110:$G$121,0)))*conv_2026*W$7</f>
        <v>0</v>
      </c>
      <c r="X61" s="28">
        <f>(INDEX(Option4!X$110:X$121, MATCH($D61, Option4!$G$110:$G$121,0)))*conv_2026*X$7</f>
        <v>0</v>
      </c>
      <c r="Y61" s="28">
        <f>(INDEX(Option4!Y$110:Y$121, MATCH($D61, Option4!$G$110:$G$121,0)))*conv_2026*Y$7</f>
        <v>0</v>
      </c>
      <c r="Z61" s="28">
        <f>(INDEX(Option4!Z$110:Z$121, MATCH($D61, Option4!$G$110:$G$121,0)))*conv_2026*Z$7</f>
        <v>0</v>
      </c>
      <c r="AA61" s="28">
        <f>(INDEX(Option4!AA$110:AA$121, MATCH($D61, Option4!$G$110:$G$121,0)))*conv_2026*AA$7</f>
        <v>0</v>
      </c>
      <c r="AB61" s="28">
        <f>(INDEX(Option4!AB$110:AB$121, MATCH($D61, Option4!$G$110:$G$121,0)))*conv_2026*AB$7</f>
        <v>0</v>
      </c>
      <c r="AC61" s="28">
        <f>(INDEX(Option4!AC$110:AC$121, MATCH($D61, Option4!$G$110:$G$121,0)))*conv_2026*AC$7</f>
        <v>0</v>
      </c>
      <c r="AD61" s="28">
        <f>(INDEX(Option4!AD$110:AD$121, MATCH($D61, Option4!$G$110:$G$121,0)))*conv_2026*AD$7</f>
        <v>0</v>
      </c>
      <c r="AE61" s="28">
        <f>(INDEX(Option4!AE$110:AE$121, MATCH($D61, Option4!$G$110:$G$121,0)))*conv_2026*AE$7</f>
        <v>0</v>
      </c>
      <c r="AF61" s="28">
        <f>(INDEX(Option4!AF$110:AF$121, MATCH($D61, Option4!$G$110:$G$121,0)))*conv_2026*AF$7</f>
        <v>0</v>
      </c>
      <c r="AG61" s="28">
        <f>(INDEX(Option4!AG$110:AG$121, MATCH($D61, Option4!$G$110:$G$121,0)))*conv_2026*AG$7</f>
        <v>0</v>
      </c>
    </row>
    <row r="62" spans="1:35" s="6" customFormat="1" x14ac:dyDescent="0.2">
      <c r="A62" s="221" t="s">
        <v>155</v>
      </c>
      <c r="B62" s="221" t="str">
        <f>Option4!A118</f>
        <v>sens5</v>
      </c>
      <c r="C62" s="221" t="str">
        <f>Option4!C118</f>
        <v>Capex 10% higher &amp; Total benefits 10% lower</v>
      </c>
      <c r="D62" s="221" t="str">
        <f t="shared" si="7"/>
        <v>Option 4sens5</v>
      </c>
      <c r="E62" s="213"/>
      <c r="F62" s="28">
        <f t="shared" si="6"/>
        <v>0</v>
      </c>
      <c r="H62" s="28">
        <f>(INDEX(Option4!H$110:H$121, MATCH($D62, Option4!$G$110:$G$121,0)))*conv_2026*H$7</f>
        <v>0</v>
      </c>
      <c r="I62" s="28">
        <f>(INDEX(Option4!I$110:I$121, MATCH($D62, Option4!$G$110:$G$121,0)))*conv_2026*I$7</f>
        <v>0</v>
      </c>
      <c r="J62" s="28">
        <f>(INDEX(Option4!J$110:J$121, MATCH($D62, Option4!$G$110:$G$121,0)))*conv_2026*J$7</f>
        <v>0</v>
      </c>
      <c r="K62" s="28">
        <f>(INDEX(Option4!K$110:K$121, MATCH($D62, Option4!$G$110:$G$121,0)))*conv_2026*K$7</f>
        <v>0</v>
      </c>
      <c r="L62" s="28">
        <f>(INDEX(Option4!L$110:L$121, MATCH($D62, Option4!$G$110:$G$121,0)))*conv_2026*L$7</f>
        <v>0</v>
      </c>
      <c r="M62" s="28">
        <f>(INDEX(Option4!M$110:M$121, MATCH($D62, Option4!$G$110:$G$121,0)))*conv_2026*M$7</f>
        <v>0</v>
      </c>
      <c r="N62" s="28">
        <f>(INDEX(Option4!N$110:N$121, MATCH($D62, Option4!$G$110:$G$121,0)))*conv_2026*N$7</f>
        <v>0</v>
      </c>
      <c r="O62" s="28">
        <f>(INDEX(Option4!O$110:O$121, MATCH($D62, Option4!$G$110:$G$121,0)))*conv_2026*O$7</f>
        <v>0</v>
      </c>
      <c r="P62" s="28">
        <f>(INDEX(Option4!P$110:P$121, MATCH($D62, Option4!$G$110:$G$121,0)))*conv_2026*P$7</f>
        <v>0</v>
      </c>
      <c r="Q62" s="28">
        <f>(INDEX(Option4!Q$110:Q$121, MATCH($D62, Option4!$G$110:$G$121,0)))*conv_2026*Q$7</f>
        <v>0</v>
      </c>
      <c r="R62" s="28">
        <f>(INDEX(Option4!R$110:R$121, MATCH($D62, Option4!$G$110:$G$121,0)))*conv_2026*R$7</f>
        <v>0</v>
      </c>
      <c r="S62" s="28">
        <f>(INDEX(Option4!S$110:S$121, MATCH($D62, Option4!$G$110:$G$121,0)))*conv_2026*S$7</f>
        <v>0</v>
      </c>
      <c r="T62" s="28">
        <f>(INDEX(Option4!T$110:T$121, MATCH($D62, Option4!$G$110:$G$121,0)))*conv_2026*T$7</f>
        <v>0</v>
      </c>
      <c r="U62" s="28">
        <f>(INDEX(Option4!U$110:U$121, MATCH($D62, Option4!$G$110:$G$121,0)))*conv_2026*U$7</f>
        <v>0</v>
      </c>
      <c r="V62" s="28">
        <f>(INDEX(Option4!V$110:V$121, MATCH($D62, Option4!$G$110:$G$121,0)))*conv_2026*V$7</f>
        <v>0</v>
      </c>
      <c r="W62" s="28">
        <f>(INDEX(Option4!W$110:W$121, MATCH($D62, Option4!$G$110:$G$121,0)))*conv_2026*W$7</f>
        <v>0</v>
      </c>
      <c r="X62" s="28">
        <f>(INDEX(Option4!X$110:X$121, MATCH($D62, Option4!$G$110:$G$121,0)))*conv_2026*X$7</f>
        <v>0</v>
      </c>
      <c r="Y62" s="28">
        <f>(INDEX(Option4!Y$110:Y$121, MATCH($D62, Option4!$G$110:$G$121,0)))*conv_2026*Y$7</f>
        <v>0</v>
      </c>
      <c r="Z62" s="28">
        <f>(INDEX(Option4!Z$110:Z$121, MATCH($D62, Option4!$G$110:$G$121,0)))*conv_2026*Z$7</f>
        <v>0</v>
      </c>
      <c r="AA62" s="28">
        <f>(INDEX(Option4!AA$110:AA$121, MATCH($D62, Option4!$G$110:$G$121,0)))*conv_2026*AA$7</f>
        <v>0</v>
      </c>
      <c r="AB62" s="28">
        <f>(INDEX(Option4!AB$110:AB$121, MATCH($D62, Option4!$G$110:$G$121,0)))*conv_2026*AB$7</f>
        <v>0</v>
      </c>
      <c r="AC62" s="28">
        <f>(INDEX(Option4!AC$110:AC$121, MATCH($D62, Option4!$G$110:$G$121,0)))*conv_2026*AC$7</f>
        <v>0</v>
      </c>
      <c r="AD62" s="28">
        <f>(INDEX(Option4!AD$110:AD$121, MATCH($D62, Option4!$G$110:$G$121,0)))*conv_2026*AD$7</f>
        <v>0</v>
      </c>
      <c r="AE62" s="28">
        <f>(INDEX(Option4!AE$110:AE$121, MATCH($D62, Option4!$G$110:$G$121,0)))*conv_2026*AE$7</f>
        <v>0</v>
      </c>
      <c r="AF62" s="28">
        <f>(INDEX(Option4!AF$110:AF$121, MATCH($D62, Option4!$G$110:$G$121,0)))*conv_2026*AF$7</f>
        <v>0</v>
      </c>
      <c r="AG62" s="28">
        <f>(INDEX(Option4!AG$110:AG$121, MATCH($D62, Option4!$G$110:$G$121,0)))*conv_2026*AG$7</f>
        <v>0</v>
      </c>
    </row>
    <row r="63" spans="1:35" s="6" customFormat="1" x14ac:dyDescent="0.2">
      <c r="A63" s="221" t="s">
        <v>155</v>
      </c>
      <c r="B63" s="221" t="str">
        <f>Option4!A119</f>
        <v>sens</v>
      </c>
      <c r="C63" s="221">
        <f>Option4!C119</f>
        <v>0</v>
      </c>
      <c r="D63" s="221" t="str">
        <f t="shared" si="7"/>
        <v>Option 4sens</v>
      </c>
      <c r="E63" s="213"/>
      <c r="F63" s="28">
        <f t="shared" si="6"/>
        <v>0</v>
      </c>
      <c r="H63" s="28">
        <f>(INDEX(Option4!H$110:H$121, MATCH($D63, Option4!$G$110:$G$121,0)))*conv_2026*H$7</f>
        <v>0</v>
      </c>
      <c r="I63" s="28">
        <f>(INDEX(Option4!I$110:I$121, MATCH($D63, Option4!$G$110:$G$121,0)))*conv_2026*I$7</f>
        <v>0</v>
      </c>
      <c r="J63" s="28">
        <f>(INDEX(Option4!J$110:J$121, MATCH($D63, Option4!$G$110:$G$121,0)))*conv_2026*J$7</f>
        <v>0</v>
      </c>
      <c r="K63" s="28">
        <f>(INDEX(Option4!K$110:K$121, MATCH($D63, Option4!$G$110:$G$121,0)))*conv_2026*K$7</f>
        <v>0</v>
      </c>
      <c r="L63" s="28">
        <f>(INDEX(Option4!L$110:L$121, MATCH($D63, Option4!$G$110:$G$121,0)))*conv_2026*L$7</f>
        <v>0</v>
      </c>
      <c r="M63" s="28">
        <f>(INDEX(Option4!M$110:M$121, MATCH($D63, Option4!$G$110:$G$121,0)))*conv_2026*M$7</f>
        <v>0</v>
      </c>
      <c r="N63" s="28">
        <f>(INDEX(Option4!N$110:N$121, MATCH($D63, Option4!$G$110:$G$121,0)))*conv_2026*N$7</f>
        <v>0</v>
      </c>
      <c r="O63" s="28">
        <f>(INDEX(Option4!O$110:O$121, MATCH($D63, Option4!$G$110:$G$121,0)))*conv_2026*O$7</f>
        <v>0</v>
      </c>
      <c r="P63" s="28">
        <f>(INDEX(Option4!P$110:P$121, MATCH($D63, Option4!$G$110:$G$121,0)))*conv_2026*P$7</f>
        <v>0</v>
      </c>
      <c r="Q63" s="28">
        <f>(INDEX(Option4!Q$110:Q$121, MATCH($D63, Option4!$G$110:$G$121,0)))*conv_2026*Q$7</f>
        <v>0</v>
      </c>
      <c r="R63" s="28">
        <f>(INDEX(Option4!R$110:R$121, MATCH($D63, Option4!$G$110:$G$121,0)))*conv_2026*R$7</f>
        <v>0</v>
      </c>
      <c r="S63" s="28">
        <f>(INDEX(Option4!S$110:S$121, MATCH($D63, Option4!$G$110:$G$121,0)))*conv_2026*S$7</f>
        <v>0</v>
      </c>
      <c r="T63" s="28">
        <f>(INDEX(Option4!T$110:T$121, MATCH($D63, Option4!$G$110:$G$121,0)))*conv_2026*T$7</f>
        <v>0</v>
      </c>
      <c r="U63" s="28">
        <f>(INDEX(Option4!U$110:U$121, MATCH($D63, Option4!$G$110:$G$121,0)))*conv_2026*U$7</f>
        <v>0</v>
      </c>
      <c r="V63" s="28">
        <f>(INDEX(Option4!V$110:V$121, MATCH($D63, Option4!$G$110:$G$121,0)))*conv_2026*V$7</f>
        <v>0</v>
      </c>
      <c r="W63" s="28">
        <f>(INDEX(Option4!W$110:W$121, MATCH($D63, Option4!$G$110:$G$121,0)))*conv_2026*W$7</f>
        <v>0</v>
      </c>
      <c r="X63" s="28">
        <f>(INDEX(Option4!X$110:X$121, MATCH($D63, Option4!$G$110:$G$121,0)))*conv_2026*X$7</f>
        <v>0</v>
      </c>
      <c r="Y63" s="28">
        <f>(INDEX(Option4!Y$110:Y$121, MATCH($D63, Option4!$G$110:$G$121,0)))*conv_2026*Y$7</f>
        <v>0</v>
      </c>
      <c r="Z63" s="28">
        <f>(INDEX(Option4!Z$110:Z$121, MATCH($D63, Option4!$G$110:$G$121,0)))*conv_2026*Z$7</f>
        <v>0</v>
      </c>
      <c r="AA63" s="28">
        <f>(INDEX(Option4!AA$110:AA$121, MATCH($D63, Option4!$G$110:$G$121,0)))*conv_2026*AA$7</f>
        <v>0</v>
      </c>
      <c r="AB63" s="28">
        <f>(INDEX(Option4!AB$110:AB$121, MATCH($D63, Option4!$G$110:$G$121,0)))*conv_2026*AB$7</f>
        <v>0</v>
      </c>
      <c r="AC63" s="28">
        <f>(INDEX(Option4!AC$110:AC$121, MATCH($D63, Option4!$G$110:$G$121,0)))*conv_2026*AC$7</f>
        <v>0</v>
      </c>
      <c r="AD63" s="28">
        <f>(INDEX(Option4!AD$110:AD$121, MATCH($D63, Option4!$G$110:$G$121,0)))*conv_2026*AD$7</f>
        <v>0</v>
      </c>
      <c r="AE63" s="28">
        <f>(INDEX(Option4!AE$110:AE$121, MATCH($D63, Option4!$G$110:$G$121,0)))*conv_2026*AE$7</f>
        <v>0</v>
      </c>
      <c r="AF63" s="28">
        <f>(INDEX(Option4!AF$110:AF$121, MATCH($D63, Option4!$G$110:$G$121,0)))*conv_2026*AF$7</f>
        <v>0</v>
      </c>
      <c r="AG63" s="28">
        <f>(INDEX(Option4!AG$110:AG$121, MATCH($D63, Option4!$G$110:$G$121,0)))*conv_2026*AG$7</f>
        <v>0</v>
      </c>
    </row>
    <row r="64" spans="1:35" s="6" customFormat="1" x14ac:dyDescent="0.2">
      <c r="A64" s="221" t="s">
        <v>155</v>
      </c>
      <c r="B64" s="221" t="str">
        <f>Option4!A120</f>
        <v>sens</v>
      </c>
      <c r="C64" s="221">
        <f>Option4!C120</f>
        <v>0</v>
      </c>
      <c r="D64" s="221" t="str">
        <f t="shared" si="7"/>
        <v>Option 4sens</v>
      </c>
      <c r="E64" s="213"/>
      <c r="F64" s="28">
        <f t="shared" si="6"/>
        <v>0</v>
      </c>
      <c r="H64" s="28">
        <f>(INDEX(Option4!H$110:H$121, MATCH($D64, Option4!$G$110:$G$121,0)))*conv_2026*H$7</f>
        <v>0</v>
      </c>
      <c r="I64" s="28">
        <f>(INDEX(Option4!I$110:I$121, MATCH($D64, Option4!$G$110:$G$121,0)))*conv_2026*I$7</f>
        <v>0</v>
      </c>
      <c r="J64" s="28">
        <f>(INDEX(Option4!J$110:J$121, MATCH($D64, Option4!$G$110:$G$121,0)))*conv_2026*J$7</f>
        <v>0</v>
      </c>
      <c r="K64" s="28">
        <f>(INDEX(Option4!K$110:K$121, MATCH($D64, Option4!$G$110:$G$121,0)))*conv_2026*K$7</f>
        <v>0</v>
      </c>
      <c r="L64" s="28">
        <f>(INDEX(Option4!L$110:L$121, MATCH($D64, Option4!$G$110:$G$121,0)))*conv_2026*L$7</f>
        <v>0</v>
      </c>
      <c r="M64" s="28">
        <f>(INDEX(Option4!M$110:M$121, MATCH($D64, Option4!$G$110:$G$121,0)))*conv_2026*M$7</f>
        <v>0</v>
      </c>
      <c r="N64" s="28">
        <f>(INDEX(Option4!N$110:N$121, MATCH($D64, Option4!$G$110:$G$121,0)))*conv_2026*N$7</f>
        <v>0</v>
      </c>
      <c r="O64" s="28">
        <f>(INDEX(Option4!O$110:O$121, MATCH($D64, Option4!$G$110:$G$121,0)))*conv_2026*O$7</f>
        <v>0</v>
      </c>
      <c r="P64" s="28">
        <f>(INDEX(Option4!P$110:P$121, MATCH($D64, Option4!$G$110:$G$121,0)))*conv_2026*P$7</f>
        <v>0</v>
      </c>
      <c r="Q64" s="28">
        <f>(INDEX(Option4!Q$110:Q$121, MATCH($D64, Option4!$G$110:$G$121,0)))*conv_2026*Q$7</f>
        <v>0</v>
      </c>
      <c r="R64" s="28">
        <f>(INDEX(Option4!R$110:R$121, MATCH($D64, Option4!$G$110:$G$121,0)))*conv_2026*R$7</f>
        <v>0</v>
      </c>
      <c r="S64" s="28">
        <f>(INDEX(Option4!S$110:S$121, MATCH($D64, Option4!$G$110:$G$121,0)))*conv_2026*S$7</f>
        <v>0</v>
      </c>
      <c r="T64" s="28">
        <f>(INDEX(Option4!T$110:T$121, MATCH($D64, Option4!$G$110:$G$121,0)))*conv_2026*T$7</f>
        <v>0</v>
      </c>
      <c r="U64" s="28">
        <f>(INDEX(Option4!U$110:U$121, MATCH($D64, Option4!$G$110:$G$121,0)))*conv_2026*U$7</f>
        <v>0</v>
      </c>
      <c r="V64" s="28">
        <f>(INDEX(Option4!V$110:V$121, MATCH($D64, Option4!$G$110:$G$121,0)))*conv_2026*V$7</f>
        <v>0</v>
      </c>
      <c r="W64" s="28">
        <f>(INDEX(Option4!W$110:W$121, MATCH($D64, Option4!$G$110:$G$121,0)))*conv_2026*W$7</f>
        <v>0</v>
      </c>
      <c r="X64" s="28">
        <f>(INDEX(Option4!X$110:X$121, MATCH($D64, Option4!$G$110:$G$121,0)))*conv_2026*X$7</f>
        <v>0</v>
      </c>
      <c r="Y64" s="28">
        <f>(INDEX(Option4!Y$110:Y$121, MATCH($D64, Option4!$G$110:$G$121,0)))*conv_2026*Y$7</f>
        <v>0</v>
      </c>
      <c r="Z64" s="28">
        <f>(INDEX(Option4!Z$110:Z$121, MATCH($D64, Option4!$G$110:$G$121,0)))*conv_2026*Z$7</f>
        <v>0</v>
      </c>
      <c r="AA64" s="28">
        <f>(INDEX(Option4!AA$110:AA$121, MATCH($D64, Option4!$G$110:$G$121,0)))*conv_2026*AA$7</f>
        <v>0</v>
      </c>
      <c r="AB64" s="28">
        <f>(INDEX(Option4!AB$110:AB$121, MATCH($D64, Option4!$G$110:$G$121,0)))*conv_2026*AB$7</f>
        <v>0</v>
      </c>
      <c r="AC64" s="28">
        <f>(INDEX(Option4!AC$110:AC$121, MATCH($D64, Option4!$G$110:$G$121,0)))*conv_2026*AC$7</f>
        <v>0</v>
      </c>
      <c r="AD64" s="28">
        <f>(INDEX(Option4!AD$110:AD$121, MATCH($D64, Option4!$G$110:$G$121,0)))*conv_2026*AD$7</f>
        <v>0</v>
      </c>
      <c r="AE64" s="28">
        <f>(INDEX(Option4!AE$110:AE$121, MATCH($D64, Option4!$G$110:$G$121,0)))*conv_2026*AE$7</f>
        <v>0</v>
      </c>
      <c r="AF64" s="28">
        <f>(INDEX(Option4!AF$110:AF$121, MATCH($D64, Option4!$G$110:$G$121,0)))*conv_2026*AF$7</f>
        <v>0</v>
      </c>
      <c r="AG64" s="28">
        <f>(INDEX(Option4!AG$110:AG$121, MATCH($D64, Option4!$G$110:$G$121,0)))*conv_2026*AG$7</f>
        <v>0</v>
      </c>
    </row>
    <row r="65" spans="1:35" s="6" customFormat="1" x14ac:dyDescent="0.2">
      <c r="A65" s="221" t="s">
        <v>155</v>
      </c>
      <c r="B65" s="221" t="str">
        <f>Option4!A121</f>
        <v>sens</v>
      </c>
      <c r="C65" s="221">
        <f>Option4!C121</f>
        <v>0</v>
      </c>
      <c r="D65" s="221" t="str">
        <f t="shared" si="7"/>
        <v>Option 4sens</v>
      </c>
      <c r="E65" s="213"/>
      <c r="F65" s="28">
        <f t="shared" si="6"/>
        <v>0</v>
      </c>
      <c r="H65" s="28">
        <f>(INDEX(Option4!H$110:H$121, MATCH($D65, Option4!$G$110:$G$121,0)))*conv_2026*H$7</f>
        <v>0</v>
      </c>
      <c r="I65" s="28">
        <f>(INDEX(Option4!I$110:I$121, MATCH($D65, Option4!$G$110:$G$121,0)))*conv_2026*I$7</f>
        <v>0</v>
      </c>
      <c r="J65" s="28">
        <f>(INDEX(Option4!J$110:J$121, MATCH($D65, Option4!$G$110:$G$121,0)))*conv_2026*J$7</f>
        <v>0</v>
      </c>
      <c r="K65" s="28">
        <f>(INDEX(Option4!K$110:K$121, MATCH($D65, Option4!$G$110:$G$121,0)))*conv_2026*K$7</f>
        <v>0</v>
      </c>
      <c r="L65" s="28">
        <f>(INDEX(Option4!L$110:L$121, MATCH($D65, Option4!$G$110:$G$121,0)))*conv_2026*L$7</f>
        <v>0</v>
      </c>
      <c r="M65" s="28">
        <f>(INDEX(Option4!M$110:M$121, MATCH($D65, Option4!$G$110:$G$121,0)))*conv_2026*M$7</f>
        <v>0</v>
      </c>
      <c r="N65" s="28">
        <f>(INDEX(Option4!N$110:N$121, MATCH($D65, Option4!$G$110:$G$121,0)))*conv_2026*N$7</f>
        <v>0</v>
      </c>
      <c r="O65" s="28">
        <f>(INDEX(Option4!O$110:O$121, MATCH($D65, Option4!$G$110:$G$121,0)))*conv_2026*O$7</f>
        <v>0</v>
      </c>
      <c r="P65" s="28">
        <f>(INDEX(Option4!P$110:P$121, MATCH($D65, Option4!$G$110:$G$121,0)))*conv_2026*P$7</f>
        <v>0</v>
      </c>
      <c r="Q65" s="28">
        <f>(INDEX(Option4!Q$110:Q$121, MATCH($D65, Option4!$G$110:$G$121,0)))*conv_2026*Q$7</f>
        <v>0</v>
      </c>
      <c r="R65" s="28">
        <f>(INDEX(Option4!R$110:R$121, MATCH($D65, Option4!$G$110:$G$121,0)))*conv_2026*R$7</f>
        <v>0</v>
      </c>
      <c r="S65" s="28">
        <f>(INDEX(Option4!S$110:S$121, MATCH($D65, Option4!$G$110:$G$121,0)))*conv_2026*S$7</f>
        <v>0</v>
      </c>
      <c r="T65" s="28">
        <f>(INDEX(Option4!T$110:T$121, MATCH($D65, Option4!$G$110:$G$121,0)))*conv_2026*T$7</f>
        <v>0</v>
      </c>
      <c r="U65" s="28">
        <f>(INDEX(Option4!U$110:U$121, MATCH($D65, Option4!$G$110:$G$121,0)))*conv_2026*U$7</f>
        <v>0</v>
      </c>
      <c r="V65" s="28">
        <f>(INDEX(Option4!V$110:V$121, MATCH($D65, Option4!$G$110:$G$121,0)))*conv_2026*V$7</f>
        <v>0</v>
      </c>
      <c r="W65" s="28">
        <f>(INDEX(Option4!W$110:W$121, MATCH($D65, Option4!$G$110:$G$121,0)))*conv_2026*W$7</f>
        <v>0</v>
      </c>
      <c r="X65" s="28">
        <f>(INDEX(Option4!X$110:X$121, MATCH($D65, Option4!$G$110:$G$121,0)))*conv_2026*X$7</f>
        <v>0</v>
      </c>
      <c r="Y65" s="28">
        <f>(INDEX(Option4!Y$110:Y$121, MATCH($D65, Option4!$G$110:$G$121,0)))*conv_2026*Y$7</f>
        <v>0</v>
      </c>
      <c r="Z65" s="28">
        <f>(INDEX(Option4!Z$110:Z$121, MATCH($D65, Option4!$G$110:$G$121,0)))*conv_2026*Z$7</f>
        <v>0</v>
      </c>
      <c r="AA65" s="28">
        <f>(INDEX(Option4!AA$110:AA$121, MATCH($D65, Option4!$G$110:$G$121,0)))*conv_2026*AA$7</f>
        <v>0</v>
      </c>
      <c r="AB65" s="28">
        <f>(INDEX(Option4!AB$110:AB$121, MATCH($D65, Option4!$G$110:$G$121,0)))*conv_2026*AB$7</f>
        <v>0</v>
      </c>
      <c r="AC65" s="28">
        <f>(INDEX(Option4!AC$110:AC$121, MATCH($D65, Option4!$G$110:$G$121,0)))*conv_2026*AC$7</f>
        <v>0</v>
      </c>
      <c r="AD65" s="28">
        <f>(INDEX(Option4!AD$110:AD$121, MATCH($D65, Option4!$G$110:$G$121,0)))*conv_2026*AD$7</f>
        <v>0</v>
      </c>
      <c r="AE65" s="28">
        <f>(INDEX(Option4!AE$110:AE$121, MATCH($D65, Option4!$G$110:$G$121,0)))*conv_2026*AE$7</f>
        <v>0</v>
      </c>
      <c r="AF65" s="28">
        <f>(INDEX(Option4!AF$110:AF$121, MATCH($D65, Option4!$G$110:$G$121,0)))*conv_2026*AF$7</f>
        <v>0</v>
      </c>
      <c r="AG65" s="28">
        <f>(INDEX(Option4!AG$110:AG$121, MATCH($D65, Option4!$G$110:$G$121,0)))*conv_2026*AG$7</f>
        <v>0</v>
      </c>
    </row>
    <row r="66" spans="1:35" s="6" customFormat="1" x14ac:dyDescent="0.2">
      <c r="A66" s="221"/>
      <c r="B66" s="221"/>
      <c r="C66" s="221"/>
      <c r="D66" s="221"/>
      <c r="E66" s="221"/>
      <c r="F66" s="28"/>
      <c r="H66" s="221"/>
      <c r="I66" s="221"/>
      <c r="J66" s="221"/>
      <c r="K66" s="221"/>
      <c r="L66" s="221"/>
      <c r="M66" s="221"/>
      <c r="N66" s="221"/>
      <c r="O66" s="221"/>
      <c r="P66" s="221"/>
      <c r="Q66" s="221"/>
      <c r="R66" s="221"/>
      <c r="S66" s="221"/>
      <c r="T66" s="221"/>
      <c r="U66" s="221"/>
      <c r="V66" s="221"/>
      <c r="W66" s="221"/>
      <c r="X66" s="221"/>
      <c r="Y66" s="221"/>
      <c r="Z66" s="221"/>
      <c r="AA66" s="221"/>
      <c r="AB66" s="221"/>
      <c r="AC66" s="221"/>
      <c r="AD66" s="221"/>
      <c r="AE66" s="221"/>
      <c r="AF66" s="221"/>
      <c r="AG66" s="221"/>
    </row>
    <row r="67" spans="1:35" s="6" customFormat="1" x14ac:dyDescent="0.2">
      <c r="A67" s="221"/>
      <c r="B67" s="221"/>
      <c r="C67" s="221"/>
      <c r="D67" s="221"/>
      <c r="E67" s="221"/>
      <c r="F67" s="28"/>
      <c r="H67" s="221"/>
      <c r="I67" s="221"/>
      <c r="J67" s="221"/>
      <c r="K67" s="221"/>
      <c r="L67" s="221"/>
      <c r="M67" s="221"/>
      <c r="N67" s="221"/>
      <c r="O67" s="221"/>
      <c r="P67" s="221"/>
      <c r="Q67" s="221"/>
      <c r="R67" s="221"/>
      <c r="S67" s="221"/>
      <c r="T67" s="221"/>
      <c r="U67" s="221"/>
      <c r="V67" s="221"/>
      <c r="W67" s="221"/>
      <c r="X67" s="221"/>
      <c r="Y67" s="221"/>
      <c r="Z67" s="221"/>
      <c r="AA67" s="221"/>
      <c r="AB67" s="221"/>
      <c r="AC67" s="221"/>
      <c r="AD67" s="221"/>
      <c r="AE67" s="221"/>
      <c r="AF67" s="221"/>
      <c r="AG67" s="221"/>
    </row>
    <row r="68" spans="1:35" s="6" customFormat="1" x14ac:dyDescent="0.2">
      <c r="A68" s="221"/>
      <c r="B68" s="221"/>
      <c r="C68" s="221"/>
      <c r="D68" s="221"/>
      <c r="E68" s="221"/>
      <c r="F68" s="28"/>
      <c r="H68" s="221"/>
      <c r="I68" s="221"/>
      <c r="J68" s="221"/>
      <c r="K68" s="221"/>
      <c r="L68" s="221"/>
      <c r="M68" s="221"/>
      <c r="N68" s="221"/>
      <c r="O68" s="221"/>
      <c r="P68" s="221"/>
      <c r="Q68" s="221"/>
      <c r="R68" s="221"/>
      <c r="S68" s="221"/>
      <c r="T68" s="221"/>
      <c r="U68" s="221"/>
      <c r="V68" s="221"/>
      <c r="W68" s="221"/>
      <c r="X68" s="221"/>
      <c r="Y68" s="221"/>
      <c r="Z68" s="221"/>
      <c r="AA68" s="221"/>
      <c r="AB68" s="221"/>
      <c r="AC68" s="221"/>
      <c r="AD68" s="221"/>
      <c r="AE68" s="221"/>
      <c r="AF68" s="221"/>
      <c r="AG68" s="221"/>
    </row>
    <row r="69" spans="1:35" s="6" customFormat="1" x14ac:dyDescent="0.2">
      <c r="A69" s="221"/>
      <c r="B69" s="221"/>
      <c r="C69" s="221"/>
      <c r="D69" s="221"/>
      <c r="E69" s="221"/>
      <c r="F69" s="28"/>
      <c r="H69" s="221"/>
      <c r="I69" s="221"/>
      <c r="J69" s="221"/>
      <c r="K69" s="221"/>
      <c r="L69" s="221"/>
      <c r="M69" s="221"/>
      <c r="N69" s="221"/>
      <c r="O69" s="221"/>
      <c r="P69" s="221"/>
      <c r="Q69" s="221"/>
      <c r="R69" s="221"/>
      <c r="S69" s="221"/>
      <c r="T69" s="221"/>
      <c r="U69" s="221"/>
      <c r="V69" s="221"/>
      <c r="W69" s="221"/>
      <c r="X69" s="221"/>
      <c r="Y69" s="221"/>
      <c r="Z69" s="221"/>
      <c r="AA69" s="221"/>
      <c r="AB69" s="221"/>
      <c r="AC69" s="221"/>
      <c r="AD69" s="221"/>
      <c r="AE69" s="221"/>
      <c r="AF69" s="221"/>
      <c r="AG69" s="221"/>
    </row>
    <row r="70" spans="1:35" s="6" customFormat="1" x14ac:dyDescent="0.2">
      <c r="A70" s="221" t="s">
        <v>156</v>
      </c>
      <c r="B70" s="221" t="s">
        <v>7</v>
      </c>
      <c r="C70" s="221" t="s">
        <v>133</v>
      </c>
      <c r="D70" s="221" t="str">
        <f>A70&amp;B70</f>
        <v>Option 5NPV</v>
      </c>
      <c r="E70" s="213"/>
      <c r="F70" s="28">
        <f t="shared" ref="F70:F79" si="8">SUMPRODUCT($H70:$AG70, $H$5:$AG$5)</f>
        <v>0</v>
      </c>
      <c r="G70" s="216"/>
      <c r="H70" s="28">
        <f>(INDEX(Option5!H$110:H$121, MATCH($D70, Option5!$G$110:$G$121,0)))*conv_2026*H$7</f>
        <v>0</v>
      </c>
      <c r="I70" s="28">
        <f>(INDEX(Option5!I$110:I$121, MATCH($D70, Option5!$G$110:$G$121,0)))*conv_2026*I$7</f>
        <v>0</v>
      </c>
      <c r="J70" s="28">
        <f>(INDEX(Option5!J$110:J$121, MATCH($D70, Option5!$G$110:$G$121,0)))*conv_2026*J$7</f>
        <v>0</v>
      </c>
      <c r="K70" s="28">
        <f>(INDEX(Option5!K$110:K$121, MATCH($D70, Option5!$G$110:$G$121,0)))*conv_2026*K$7</f>
        <v>0</v>
      </c>
      <c r="L70" s="28">
        <f>(INDEX(Option5!L$110:L$121, MATCH($D70, Option5!$G$110:$G$121,0)))*conv_2026*L$7</f>
        <v>0</v>
      </c>
      <c r="M70" s="28">
        <f>(INDEX(Option5!M$110:M$121, MATCH($D70, Option5!$G$110:$G$121,0)))*conv_2026*M$7</f>
        <v>0</v>
      </c>
      <c r="N70" s="28">
        <f>(INDEX(Option5!N$110:N$121, MATCH($D70, Option5!$G$110:$G$121,0)))*conv_2026*N$7</f>
        <v>0</v>
      </c>
      <c r="O70" s="28">
        <f>(INDEX(Option5!O$110:O$121, MATCH($D70, Option5!$G$110:$G$121,0)))*conv_2026*O$7</f>
        <v>0</v>
      </c>
      <c r="P70" s="28">
        <f>(INDEX(Option5!P$110:P$121, MATCH($D70, Option5!$G$110:$G$121,0)))*conv_2026*P$7</f>
        <v>0</v>
      </c>
      <c r="Q70" s="28">
        <f>(INDEX(Option5!Q$110:Q$121, MATCH($D70, Option5!$G$110:$G$121,0)))*conv_2026*Q$7</f>
        <v>0</v>
      </c>
      <c r="R70" s="28">
        <f>(INDEX(Option5!R$110:R$121, MATCH($D70, Option5!$G$110:$G$121,0)))*conv_2026*R$7</f>
        <v>0</v>
      </c>
      <c r="S70" s="28">
        <f>(INDEX(Option5!S$110:S$121, MATCH($D70, Option5!$G$110:$G$121,0)))*conv_2026*S$7</f>
        <v>0</v>
      </c>
      <c r="T70" s="28">
        <f>(INDEX(Option5!T$110:T$121, MATCH($D70, Option5!$G$110:$G$121,0)))*conv_2026*T$7</f>
        <v>0</v>
      </c>
      <c r="U70" s="28">
        <f>(INDEX(Option5!U$110:U$121, MATCH($D70, Option5!$G$110:$G$121,0)))*conv_2026*U$7</f>
        <v>0</v>
      </c>
      <c r="V70" s="28">
        <f>(INDEX(Option5!V$110:V$121, MATCH($D70, Option5!$G$110:$G$121,0)))*conv_2026*V$7</f>
        <v>0</v>
      </c>
      <c r="W70" s="28">
        <f>(INDEX(Option5!W$110:W$121, MATCH($D70, Option5!$G$110:$G$121,0)))*conv_2026*W$7</f>
        <v>0</v>
      </c>
      <c r="X70" s="28">
        <f>(INDEX(Option5!X$110:X$121, MATCH($D70, Option5!$G$110:$G$121,0)))*conv_2026*X$7</f>
        <v>0</v>
      </c>
      <c r="Y70" s="28">
        <f>(INDEX(Option5!Y$110:Y$121, MATCH($D70, Option5!$G$110:$G$121,0)))*conv_2026*Y$7</f>
        <v>0</v>
      </c>
      <c r="Z70" s="28">
        <f>(INDEX(Option5!Z$110:Z$121, MATCH($D70, Option5!$G$110:$G$121,0)))*conv_2026*Z$7</f>
        <v>0</v>
      </c>
      <c r="AA70" s="28">
        <f>(INDEX(Option5!AA$110:AA$121, MATCH($D70, Option5!$G$110:$G$121,0)))*conv_2026*AA$7</f>
        <v>0</v>
      </c>
      <c r="AB70" s="28">
        <f>(INDEX(Option5!AB$110:AB$121, MATCH($D70, Option5!$G$110:$G$121,0)))*conv_2026*AB$7</f>
        <v>0</v>
      </c>
      <c r="AC70" s="28">
        <f>(INDEX(Option5!AC$110:AC$121, MATCH($D70, Option5!$G$110:$G$121,0)))*conv_2026*AC$7</f>
        <v>0</v>
      </c>
      <c r="AD70" s="28">
        <f>(INDEX(Option5!AD$110:AD$121, MATCH($D70, Option5!$G$110:$G$121,0)))*conv_2026*AD$7</f>
        <v>0</v>
      </c>
      <c r="AE70" s="28">
        <f>(INDEX(Option5!AE$110:AE$121, MATCH($D70, Option5!$G$110:$G$121,0)))*conv_2026*AE$7</f>
        <v>0</v>
      </c>
      <c r="AF70" s="28">
        <f>(INDEX(Option5!AF$110:AF$121, MATCH($D70, Option5!$G$110:$G$121,0)))*conv_2026*AF$7</f>
        <v>0</v>
      </c>
      <c r="AG70" s="28">
        <f>(INDEX(Option5!AG$110:AG$121, MATCH($D70, Option5!$G$110:$G$121,0)))*conv_2026*AG$7</f>
        <v>0</v>
      </c>
      <c r="AH70" s="2"/>
      <c r="AI70" s="2"/>
    </row>
    <row r="71" spans="1:35" s="6" customFormat="1" x14ac:dyDescent="0.2">
      <c r="A71" s="215"/>
      <c r="B71" s="215"/>
      <c r="C71" s="215"/>
      <c r="D71" s="215"/>
      <c r="E71" s="215"/>
      <c r="F71" s="215"/>
      <c r="G71" s="216"/>
      <c r="H71" s="216"/>
      <c r="I71" s="216"/>
      <c r="J71" s="216"/>
      <c r="K71" s="216"/>
      <c r="L71" s="216"/>
      <c r="M71" s="216"/>
      <c r="N71" s="216"/>
      <c r="O71" s="216"/>
      <c r="P71" s="216"/>
      <c r="Q71" s="216"/>
      <c r="R71" s="216"/>
      <c r="S71" s="216"/>
      <c r="T71" s="216"/>
      <c r="U71" s="216"/>
      <c r="V71" s="216"/>
      <c r="W71" s="216"/>
      <c r="X71" s="216"/>
      <c r="Y71" s="216"/>
      <c r="Z71" s="216"/>
      <c r="AA71" s="216"/>
      <c r="AB71" s="216"/>
      <c r="AC71" s="216"/>
      <c r="AD71" s="216"/>
      <c r="AE71" s="216"/>
      <c r="AF71" s="216"/>
      <c r="AG71" s="216"/>
      <c r="AH71" s="2"/>
      <c r="AI71" s="2"/>
    </row>
    <row r="72" spans="1:35" s="6" customFormat="1" x14ac:dyDescent="0.2">
      <c r="A72" s="221" t="s">
        <v>156</v>
      </c>
      <c r="B72" s="221" t="str">
        <f>Option5!A114</f>
        <v>sens1</v>
      </c>
      <c r="C72" s="221" t="str">
        <f>Option5!C114</f>
        <v>Capex 10% higher</v>
      </c>
      <c r="D72" s="221" t="str">
        <f t="shared" ref="D72:D79" si="9">A72&amp;B72</f>
        <v>Option 5sens1</v>
      </c>
      <c r="E72" s="213"/>
      <c r="F72" s="28">
        <f t="shared" si="8"/>
        <v>0</v>
      </c>
      <c r="G72" s="216"/>
      <c r="H72" s="28">
        <f>(INDEX(Option5!H$110:H$121, MATCH($D72, Option5!$G$110:$G$121,0)))*conv_2026*H$7</f>
        <v>0</v>
      </c>
      <c r="I72" s="28">
        <f>(INDEX(Option5!I$110:I$121, MATCH($D72, Option5!$G$110:$G$121,0)))*conv_2026*I$7</f>
        <v>0</v>
      </c>
      <c r="J72" s="28">
        <f>(INDEX(Option5!J$110:J$121, MATCH($D72, Option5!$G$110:$G$121,0)))*conv_2026*J$7</f>
        <v>0</v>
      </c>
      <c r="K72" s="28">
        <f>(INDEX(Option5!K$110:K$121, MATCH($D72, Option5!$G$110:$G$121,0)))*conv_2026*K$7</f>
        <v>0</v>
      </c>
      <c r="L72" s="28">
        <f>(INDEX(Option5!L$110:L$121, MATCH($D72, Option5!$G$110:$G$121,0)))*conv_2026*L$7</f>
        <v>0</v>
      </c>
      <c r="M72" s="28">
        <f>(INDEX(Option5!M$110:M$121, MATCH($D72, Option5!$G$110:$G$121,0)))*conv_2026*M$7</f>
        <v>0</v>
      </c>
      <c r="N72" s="28">
        <f>(INDEX(Option5!N$110:N$121, MATCH($D72, Option5!$G$110:$G$121,0)))*conv_2026*N$7</f>
        <v>0</v>
      </c>
      <c r="O72" s="28">
        <f>(INDEX(Option5!O$110:O$121, MATCH($D72, Option5!$G$110:$G$121,0)))*conv_2026*O$7</f>
        <v>0</v>
      </c>
      <c r="P72" s="28">
        <f>(INDEX(Option5!P$110:P$121, MATCH($D72, Option5!$G$110:$G$121,0)))*conv_2026*P$7</f>
        <v>0</v>
      </c>
      <c r="Q72" s="28">
        <f>(INDEX(Option5!Q$110:Q$121, MATCH($D72, Option5!$G$110:$G$121,0)))*conv_2026*Q$7</f>
        <v>0</v>
      </c>
      <c r="R72" s="28">
        <f>(INDEX(Option5!R$110:R$121, MATCH($D72, Option5!$G$110:$G$121,0)))*conv_2026*R$7</f>
        <v>0</v>
      </c>
      <c r="S72" s="28">
        <f>(INDEX(Option5!S$110:S$121, MATCH($D72, Option5!$G$110:$G$121,0)))*conv_2026*S$7</f>
        <v>0</v>
      </c>
      <c r="T72" s="28">
        <f>(INDEX(Option5!T$110:T$121, MATCH($D72, Option5!$G$110:$G$121,0)))*conv_2026*T$7</f>
        <v>0</v>
      </c>
      <c r="U72" s="28">
        <f>(INDEX(Option5!U$110:U$121, MATCH($D72, Option5!$G$110:$G$121,0)))*conv_2026*U$7</f>
        <v>0</v>
      </c>
      <c r="V72" s="28">
        <f>(INDEX(Option5!V$110:V$121, MATCH($D72, Option5!$G$110:$G$121,0)))*conv_2026*V$7</f>
        <v>0</v>
      </c>
      <c r="W72" s="28">
        <f>(INDEX(Option5!W$110:W$121, MATCH($D72, Option5!$G$110:$G$121,0)))*conv_2026*W$7</f>
        <v>0</v>
      </c>
      <c r="X72" s="28">
        <f>(INDEX(Option5!X$110:X$121, MATCH($D72, Option5!$G$110:$G$121,0)))*conv_2026*X$7</f>
        <v>0</v>
      </c>
      <c r="Y72" s="28">
        <f>(INDEX(Option5!Y$110:Y$121, MATCH($D72, Option5!$G$110:$G$121,0)))*conv_2026*Y$7</f>
        <v>0</v>
      </c>
      <c r="Z72" s="28">
        <f>(INDEX(Option5!Z$110:Z$121, MATCH($D72, Option5!$G$110:$G$121,0)))*conv_2026*Z$7</f>
        <v>0</v>
      </c>
      <c r="AA72" s="28">
        <f>(INDEX(Option5!AA$110:AA$121, MATCH($D72, Option5!$G$110:$G$121,0)))*conv_2026*AA$7</f>
        <v>0</v>
      </c>
      <c r="AB72" s="28">
        <f>(INDEX(Option5!AB$110:AB$121, MATCH($D72, Option5!$G$110:$G$121,0)))*conv_2026*AB$7</f>
        <v>0</v>
      </c>
      <c r="AC72" s="28">
        <f>(INDEX(Option5!AC$110:AC$121, MATCH($D72, Option5!$G$110:$G$121,0)))*conv_2026*AC$7</f>
        <v>0</v>
      </c>
      <c r="AD72" s="28">
        <f>(INDEX(Option5!AD$110:AD$121, MATCH($D72, Option5!$G$110:$G$121,0)))*conv_2026*AD$7</f>
        <v>0</v>
      </c>
      <c r="AE72" s="28">
        <f>(INDEX(Option5!AE$110:AE$121, MATCH($D72, Option5!$G$110:$G$121,0)))*conv_2026*AE$7</f>
        <v>0</v>
      </c>
      <c r="AF72" s="28">
        <f>(INDEX(Option5!AF$110:AF$121, MATCH($D72, Option5!$G$110:$G$121,0)))*conv_2026*AF$7</f>
        <v>0</v>
      </c>
      <c r="AG72" s="28">
        <f>(INDEX(Option5!AG$110:AG$121, MATCH($D72, Option5!$G$110:$G$121,0)))*conv_2026*AG$7</f>
        <v>0</v>
      </c>
      <c r="AH72" s="2"/>
      <c r="AI72" s="2"/>
    </row>
    <row r="73" spans="1:35" s="6" customFormat="1" x14ac:dyDescent="0.2">
      <c r="A73" s="221" t="s">
        <v>156</v>
      </c>
      <c r="B73" s="221" t="str">
        <f>Option5!A115</f>
        <v>sens2</v>
      </c>
      <c r="C73" s="221" t="str">
        <f>Option5!C115</f>
        <v>Capex 10% lower</v>
      </c>
      <c r="D73" s="221" t="str">
        <f t="shared" si="9"/>
        <v>Option 5sens2</v>
      </c>
      <c r="E73" s="213"/>
      <c r="F73" s="28">
        <f t="shared" si="8"/>
        <v>0</v>
      </c>
      <c r="G73" s="221"/>
      <c r="H73" s="28">
        <f>(INDEX(Option5!H$110:H$121, MATCH($D73, Option5!$G$110:$G$121,0)))*conv_2026*H$7</f>
        <v>0</v>
      </c>
      <c r="I73" s="28">
        <f>(INDEX(Option5!I$110:I$121, MATCH($D73, Option5!$G$110:$G$121,0)))*conv_2026*I$7</f>
        <v>0</v>
      </c>
      <c r="J73" s="28">
        <f>(INDEX(Option5!J$110:J$121, MATCH($D73, Option5!$G$110:$G$121,0)))*conv_2026*J$7</f>
        <v>0</v>
      </c>
      <c r="K73" s="28">
        <f>(INDEX(Option5!K$110:K$121, MATCH($D73, Option5!$G$110:$G$121,0)))*conv_2026*K$7</f>
        <v>0</v>
      </c>
      <c r="L73" s="28">
        <f>(INDEX(Option5!L$110:L$121, MATCH($D73, Option5!$G$110:$G$121,0)))*conv_2026*L$7</f>
        <v>0</v>
      </c>
      <c r="M73" s="28">
        <f>(INDEX(Option5!M$110:M$121, MATCH($D73, Option5!$G$110:$G$121,0)))*conv_2026*M$7</f>
        <v>0</v>
      </c>
      <c r="N73" s="28">
        <f>(INDEX(Option5!N$110:N$121, MATCH($D73, Option5!$G$110:$G$121,0)))*conv_2026*N$7</f>
        <v>0</v>
      </c>
      <c r="O73" s="28">
        <f>(INDEX(Option5!O$110:O$121, MATCH($D73, Option5!$G$110:$G$121,0)))*conv_2026*O$7</f>
        <v>0</v>
      </c>
      <c r="P73" s="28">
        <f>(INDEX(Option5!P$110:P$121, MATCH($D73, Option5!$G$110:$G$121,0)))*conv_2026*P$7</f>
        <v>0</v>
      </c>
      <c r="Q73" s="28">
        <f>(INDEX(Option5!Q$110:Q$121, MATCH($D73, Option5!$G$110:$G$121,0)))*conv_2026*Q$7</f>
        <v>0</v>
      </c>
      <c r="R73" s="28">
        <f>(INDEX(Option5!R$110:R$121, MATCH($D73, Option5!$G$110:$G$121,0)))*conv_2026*R$7</f>
        <v>0</v>
      </c>
      <c r="S73" s="28">
        <f>(INDEX(Option5!S$110:S$121, MATCH($D73, Option5!$G$110:$G$121,0)))*conv_2026*S$7</f>
        <v>0</v>
      </c>
      <c r="T73" s="28">
        <f>(INDEX(Option5!T$110:T$121, MATCH($D73, Option5!$G$110:$G$121,0)))*conv_2026*T$7</f>
        <v>0</v>
      </c>
      <c r="U73" s="28">
        <f>(INDEX(Option5!U$110:U$121, MATCH($D73, Option5!$G$110:$G$121,0)))*conv_2026*U$7</f>
        <v>0</v>
      </c>
      <c r="V73" s="28">
        <f>(INDEX(Option5!V$110:V$121, MATCH($D73, Option5!$G$110:$G$121,0)))*conv_2026*V$7</f>
        <v>0</v>
      </c>
      <c r="W73" s="28">
        <f>(INDEX(Option5!W$110:W$121, MATCH($D73, Option5!$G$110:$G$121,0)))*conv_2026*W$7</f>
        <v>0</v>
      </c>
      <c r="X73" s="28">
        <f>(INDEX(Option5!X$110:X$121, MATCH($D73, Option5!$G$110:$G$121,0)))*conv_2026*X$7</f>
        <v>0</v>
      </c>
      <c r="Y73" s="28">
        <f>(INDEX(Option5!Y$110:Y$121, MATCH($D73, Option5!$G$110:$G$121,0)))*conv_2026*Y$7</f>
        <v>0</v>
      </c>
      <c r="Z73" s="28">
        <f>(INDEX(Option5!Z$110:Z$121, MATCH($D73, Option5!$G$110:$G$121,0)))*conv_2026*Z$7</f>
        <v>0</v>
      </c>
      <c r="AA73" s="28">
        <f>(INDEX(Option5!AA$110:AA$121, MATCH($D73, Option5!$G$110:$G$121,0)))*conv_2026*AA$7</f>
        <v>0</v>
      </c>
      <c r="AB73" s="28">
        <f>(INDEX(Option5!AB$110:AB$121, MATCH($D73, Option5!$G$110:$G$121,0)))*conv_2026*AB$7</f>
        <v>0</v>
      </c>
      <c r="AC73" s="28">
        <f>(INDEX(Option5!AC$110:AC$121, MATCH($D73, Option5!$G$110:$G$121,0)))*conv_2026*AC$7</f>
        <v>0</v>
      </c>
      <c r="AD73" s="28">
        <f>(INDEX(Option5!AD$110:AD$121, MATCH($D73, Option5!$G$110:$G$121,0)))*conv_2026*AD$7</f>
        <v>0</v>
      </c>
      <c r="AE73" s="28">
        <f>(INDEX(Option5!AE$110:AE$121, MATCH($D73, Option5!$G$110:$G$121,0)))*conv_2026*AE$7</f>
        <v>0</v>
      </c>
      <c r="AF73" s="28">
        <f>(INDEX(Option5!AF$110:AF$121, MATCH($D73, Option5!$G$110:$G$121,0)))*conv_2026*AF$7</f>
        <v>0</v>
      </c>
      <c r="AG73" s="28">
        <f>(INDEX(Option5!AG$110:AG$121, MATCH($D73, Option5!$G$110:$G$121,0)))*conv_2026*AG$7</f>
        <v>0</v>
      </c>
    </row>
    <row r="74" spans="1:35" s="6" customFormat="1" x14ac:dyDescent="0.2">
      <c r="A74" s="221" t="s">
        <v>156</v>
      </c>
      <c r="B74" s="221" t="str">
        <f>Option5!A116</f>
        <v>sens3</v>
      </c>
      <c r="C74" s="221" t="str">
        <f>Option5!C116</f>
        <v>Total benefits 10% higher</v>
      </c>
      <c r="D74" s="221" t="str">
        <f t="shared" si="9"/>
        <v>Option 5sens3</v>
      </c>
      <c r="E74" s="213"/>
      <c r="F74" s="28">
        <f t="shared" si="8"/>
        <v>0</v>
      </c>
      <c r="H74" s="28">
        <f>(INDEX(Option5!H$110:H$121, MATCH($D74, Option5!$G$110:$G$121,0)))*conv_2026*H$7</f>
        <v>0</v>
      </c>
      <c r="I74" s="28">
        <f>(INDEX(Option5!I$110:I$121, MATCH($D74, Option5!$G$110:$G$121,0)))*conv_2026*I$7</f>
        <v>0</v>
      </c>
      <c r="J74" s="28">
        <f>(INDEX(Option5!J$110:J$121, MATCH($D74, Option5!$G$110:$G$121,0)))*conv_2026*J$7</f>
        <v>0</v>
      </c>
      <c r="K74" s="28">
        <f>(INDEX(Option5!K$110:K$121, MATCH($D74, Option5!$G$110:$G$121,0)))*conv_2026*K$7</f>
        <v>0</v>
      </c>
      <c r="L74" s="28">
        <f>(INDEX(Option5!L$110:L$121, MATCH($D74, Option5!$G$110:$G$121,0)))*conv_2026*L$7</f>
        <v>0</v>
      </c>
      <c r="M74" s="28">
        <f>(INDEX(Option5!M$110:M$121, MATCH($D74, Option5!$G$110:$G$121,0)))*conv_2026*M$7</f>
        <v>0</v>
      </c>
      <c r="N74" s="28">
        <f>(INDEX(Option5!N$110:N$121, MATCH($D74, Option5!$G$110:$G$121,0)))*conv_2026*N$7</f>
        <v>0</v>
      </c>
      <c r="O74" s="28">
        <f>(INDEX(Option5!O$110:O$121, MATCH($D74, Option5!$G$110:$G$121,0)))*conv_2026*O$7</f>
        <v>0</v>
      </c>
      <c r="P74" s="28">
        <f>(INDEX(Option5!P$110:P$121, MATCH($D74, Option5!$G$110:$G$121,0)))*conv_2026*P$7</f>
        <v>0</v>
      </c>
      <c r="Q74" s="28">
        <f>(INDEX(Option5!Q$110:Q$121, MATCH($D74, Option5!$G$110:$G$121,0)))*conv_2026*Q$7</f>
        <v>0</v>
      </c>
      <c r="R74" s="28">
        <f>(INDEX(Option5!R$110:R$121, MATCH($D74, Option5!$G$110:$G$121,0)))*conv_2026*R$7</f>
        <v>0</v>
      </c>
      <c r="S74" s="28">
        <f>(INDEX(Option5!S$110:S$121, MATCH($D74, Option5!$G$110:$G$121,0)))*conv_2026*S$7</f>
        <v>0</v>
      </c>
      <c r="T74" s="28">
        <f>(INDEX(Option5!T$110:T$121, MATCH($D74, Option5!$G$110:$G$121,0)))*conv_2026*T$7</f>
        <v>0</v>
      </c>
      <c r="U74" s="28">
        <f>(INDEX(Option5!U$110:U$121, MATCH($D74, Option5!$G$110:$G$121,0)))*conv_2026*U$7</f>
        <v>0</v>
      </c>
      <c r="V74" s="28">
        <f>(INDEX(Option5!V$110:V$121, MATCH($D74, Option5!$G$110:$G$121,0)))*conv_2026*V$7</f>
        <v>0</v>
      </c>
      <c r="W74" s="28">
        <f>(INDEX(Option5!W$110:W$121, MATCH($D74, Option5!$G$110:$G$121,0)))*conv_2026*W$7</f>
        <v>0</v>
      </c>
      <c r="X74" s="28">
        <f>(INDEX(Option5!X$110:X$121, MATCH($D74, Option5!$G$110:$G$121,0)))*conv_2026*X$7</f>
        <v>0</v>
      </c>
      <c r="Y74" s="28">
        <f>(INDEX(Option5!Y$110:Y$121, MATCH($D74, Option5!$G$110:$G$121,0)))*conv_2026*Y$7</f>
        <v>0</v>
      </c>
      <c r="Z74" s="28">
        <f>(INDEX(Option5!Z$110:Z$121, MATCH($D74, Option5!$G$110:$G$121,0)))*conv_2026*Z$7</f>
        <v>0</v>
      </c>
      <c r="AA74" s="28">
        <f>(INDEX(Option5!AA$110:AA$121, MATCH($D74, Option5!$G$110:$G$121,0)))*conv_2026*AA$7</f>
        <v>0</v>
      </c>
      <c r="AB74" s="28">
        <f>(INDEX(Option5!AB$110:AB$121, MATCH($D74, Option5!$G$110:$G$121,0)))*conv_2026*AB$7</f>
        <v>0</v>
      </c>
      <c r="AC74" s="28">
        <f>(INDEX(Option5!AC$110:AC$121, MATCH($D74, Option5!$G$110:$G$121,0)))*conv_2026*AC$7</f>
        <v>0</v>
      </c>
      <c r="AD74" s="28">
        <f>(INDEX(Option5!AD$110:AD$121, MATCH($D74, Option5!$G$110:$G$121,0)))*conv_2026*AD$7</f>
        <v>0</v>
      </c>
      <c r="AE74" s="28">
        <f>(INDEX(Option5!AE$110:AE$121, MATCH($D74, Option5!$G$110:$G$121,0)))*conv_2026*AE$7</f>
        <v>0</v>
      </c>
      <c r="AF74" s="28">
        <f>(INDEX(Option5!AF$110:AF$121, MATCH($D74, Option5!$G$110:$G$121,0)))*conv_2026*AF$7</f>
        <v>0</v>
      </c>
      <c r="AG74" s="28">
        <f>(INDEX(Option5!AG$110:AG$121, MATCH($D74, Option5!$G$110:$G$121,0)))*conv_2026*AG$7</f>
        <v>0</v>
      </c>
    </row>
    <row r="75" spans="1:35" s="6" customFormat="1" x14ac:dyDescent="0.2">
      <c r="A75" s="221" t="s">
        <v>156</v>
      </c>
      <c r="B75" s="221" t="str">
        <f>Option5!A117</f>
        <v>sens4</v>
      </c>
      <c r="C75" s="221" t="str">
        <f>Option5!C117</f>
        <v>Total benefits 10% lower</v>
      </c>
      <c r="D75" s="221" t="str">
        <f t="shared" si="9"/>
        <v>Option 5sens4</v>
      </c>
      <c r="E75" s="213"/>
      <c r="F75" s="28">
        <f t="shared" si="8"/>
        <v>0</v>
      </c>
      <c r="H75" s="28">
        <f>(INDEX(Option5!H$110:H$121, MATCH($D75, Option5!$G$110:$G$121,0)))*conv_2026*H$7</f>
        <v>0</v>
      </c>
      <c r="I75" s="28">
        <f>(INDEX(Option5!I$110:I$121, MATCH($D75, Option5!$G$110:$G$121,0)))*conv_2026*I$7</f>
        <v>0</v>
      </c>
      <c r="J75" s="28">
        <f>(INDEX(Option5!J$110:J$121, MATCH($D75, Option5!$G$110:$G$121,0)))*conv_2026*J$7</f>
        <v>0</v>
      </c>
      <c r="K75" s="28">
        <f>(INDEX(Option5!K$110:K$121, MATCH($D75, Option5!$G$110:$G$121,0)))*conv_2026*K$7</f>
        <v>0</v>
      </c>
      <c r="L75" s="28">
        <f>(INDEX(Option5!L$110:L$121, MATCH($D75, Option5!$G$110:$G$121,0)))*conv_2026*L$7</f>
        <v>0</v>
      </c>
      <c r="M75" s="28">
        <f>(INDEX(Option5!M$110:M$121, MATCH($D75, Option5!$G$110:$G$121,0)))*conv_2026*M$7</f>
        <v>0</v>
      </c>
      <c r="N75" s="28">
        <f>(INDEX(Option5!N$110:N$121, MATCH($D75, Option5!$G$110:$G$121,0)))*conv_2026*N$7</f>
        <v>0</v>
      </c>
      <c r="O75" s="28">
        <f>(INDEX(Option5!O$110:O$121, MATCH($D75, Option5!$G$110:$G$121,0)))*conv_2026*O$7</f>
        <v>0</v>
      </c>
      <c r="P75" s="28">
        <f>(INDEX(Option5!P$110:P$121, MATCH($D75, Option5!$G$110:$G$121,0)))*conv_2026*P$7</f>
        <v>0</v>
      </c>
      <c r="Q75" s="28">
        <f>(INDEX(Option5!Q$110:Q$121, MATCH($D75, Option5!$G$110:$G$121,0)))*conv_2026*Q$7</f>
        <v>0</v>
      </c>
      <c r="R75" s="28">
        <f>(INDEX(Option5!R$110:R$121, MATCH($D75, Option5!$G$110:$G$121,0)))*conv_2026*R$7</f>
        <v>0</v>
      </c>
      <c r="S75" s="28">
        <f>(INDEX(Option5!S$110:S$121, MATCH($D75, Option5!$G$110:$G$121,0)))*conv_2026*S$7</f>
        <v>0</v>
      </c>
      <c r="T75" s="28">
        <f>(INDEX(Option5!T$110:T$121, MATCH($D75, Option5!$G$110:$G$121,0)))*conv_2026*T$7</f>
        <v>0</v>
      </c>
      <c r="U75" s="28">
        <f>(INDEX(Option5!U$110:U$121, MATCH($D75, Option5!$G$110:$G$121,0)))*conv_2026*U$7</f>
        <v>0</v>
      </c>
      <c r="V75" s="28">
        <f>(INDEX(Option5!V$110:V$121, MATCH($D75, Option5!$G$110:$G$121,0)))*conv_2026*V$7</f>
        <v>0</v>
      </c>
      <c r="W75" s="28">
        <f>(INDEX(Option5!W$110:W$121, MATCH($D75, Option5!$G$110:$G$121,0)))*conv_2026*W$7</f>
        <v>0</v>
      </c>
      <c r="X75" s="28">
        <f>(INDEX(Option5!X$110:X$121, MATCH($D75, Option5!$G$110:$G$121,0)))*conv_2026*X$7</f>
        <v>0</v>
      </c>
      <c r="Y75" s="28">
        <f>(INDEX(Option5!Y$110:Y$121, MATCH($D75, Option5!$G$110:$G$121,0)))*conv_2026*Y$7</f>
        <v>0</v>
      </c>
      <c r="Z75" s="28">
        <f>(INDEX(Option5!Z$110:Z$121, MATCH($D75, Option5!$G$110:$G$121,0)))*conv_2026*Z$7</f>
        <v>0</v>
      </c>
      <c r="AA75" s="28">
        <f>(INDEX(Option5!AA$110:AA$121, MATCH($D75, Option5!$G$110:$G$121,0)))*conv_2026*AA$7</f>
        <v>0</v>
      </c>
      <c r="AB75" s="28">
        <f>(INDEX(Option5!AB$110:AB$121, MATCH($D75, Option5!$G$110:$G$121,0)))*conv_2026*AB$7</f>
        <v>0</v>
      </c>
      <c r="AC75" s="28">
        <f>(INDEX(Option5!AC$110:AC$121, MATCH($D75, Option5!$G$110:$G$121,0)))*conv_2026*AC$7</f>
        <v>0</v>
      </c>
      <c r="AD75" s="28">
        <f>(INDEX(Option5!AD$110:AD$121, MATCH($D75, Option5!$G$110:$G$121,0)))*conv_2026*AD$7</f>
        <v>0</v>
      </c>
      <c r="AE75" s="28">
        <f>(INDEX(Option5!AE$110:AE$121, MATCH($D75, Option5!$G$110:$G$121,0)))*conv_2026*AE$7</f>
        <v>0</v>
      </c>
      <c r="AF75" s="28">
        <f>(INDEX(Option5!AF$110:AF$121, MATCH($D75, Option5!$G$110:$G$121,0)))*conv_2026*AF$7</f>
        <v>0</v>
      </c>
      <c r="AG75" s="28">
        <f>(INDEX(Option5!AG$110:AG$121, MATCH($D75, Option5!$G$110:$G$121,0)))*conv_2026*AG$7</f>
        <v>0</v>
      </c>
    </row>
    <row r="76" spans="1:35" s="6" customFormat="1" x14ac:dyDescent="0.2">
      <c r="A76" s="221" t="s">
        <v>156</v>
      </c>
      <c r="B76" s="221" t="str">
        <f>Option5!A118</f>
        <v>sens5</v>
      </c>
      <c r="C76" s="221" t="str">
        <f>Option5!C118</f>
        <v>Capex 10% higher &amp; Total benefits 10% lower</v>
      </c>
      <c r="D76" s="221" t="str">
        <f t="shared" si="9"/>
        <v>Option 5sens5</v>
      </c>
      <c r="E76" s="213"/>
      <c r="F76" s="28">
        <f t="shared" si="8"/>
        <v>0</v>
      </c>
      <c r="H76" s="28">
        <f>(INDEX(Option5!H$110:H$121, MATCH($D76, Option5!$G$110:$G$121,0)))*conv_2026*H$7</f>
        <v>0</v>
      </c>
      <c r="I76" s="28">
        <f>(INDEX(Option5!I$110:I$121, MATCH($D76, Option5!$G$110:$G$121,0)))*conv_2026*I$7</f>
        <v>0</v>
      </c>
      <c r="J76" s="28">
        <f>(INDEX(Option5!J$110:J$121, MATCH($D76, Option5!$G$110:$G$121,0)))*conv_2026*J$7</f>
        <v>0</v>
      </c>
      <c r="K76" s="28">
        <f>(INDEX(Option5!K$110:K$121, MATCH($D76, Option5!$G$110:$G$121,0)))*conv_2026*K$7</f>
        <v>0</v>
      </c>
      <c r="L76" s="28">
        <f>(INDEX(Option5!L$110:L$121, MATCH($D76, Option5!$G$110:$G$121,0)))*conv_2026*L$7</f>
        <v>0</v>
      </c>
      <c r="M76" s="28">
        <f>(INDEX(Option5!M$110:M$121, MATCH($D76, Option5!$G$110:$G$121,0)))*conv_2026*M$7</f>
        <v>0</v>
      </c>
      <c r="N76" s="28">
        <f>(INDEX(Option5!N$110:N$121, MATCH($D76, Option5!$G$110:$G$121,0)))*conv_2026*N$7</f>
        <v>0</v>
      </c>
      <c r="O76" s="28">
        <f>(INDEX(Option5!O$110:O$121, MATCH($D76, Option5!$G$110:$G$121,0)))*conv_2026*O$7</f>
        <v>0</v>
      </c>
      <c r="P76" s="28">
        <f>(INDEX(Option5!P$110:P$121, MATCH($D76, Option5!$G$110:$G$121,0)))*conv_2026*P$7</f>
        <v>0</v>
      </c>
      <c r="Q76" s="28">
        <f>(INDEX(Option5!Q$110:Q$121, MATCH($D76, Option5!$G$110:$G$121,0)))*conv_2026*Q$7</f>
        <v>0</v>
      </c>
      <c r="R76" s="28">
        <f>(INDEX(Option5!R$110:R$121, MATCH($D76, Option5!$G$110:$G$121,0)))*conv_2026*R$7</f>
        <v>0</v>
      </c>
      <c r="S76" s="28">
        <f>(INDEX(Option5!S$110:S$121, MATCH($D76, Option5!$G$110:$G$121,0)))*conv_2026*S$7</f>
        <v>0</v>
      </c>
      <c r="T76" s="28">
        <f>(INDEX(Option5!T$110:T$121, MATCH($D76, Option5!$G$110:$G$121,0)))*conv_2026*T$7</f>
        <v>0</v>
      </c>
      <c r="U76" s="28">
        <f>(INDEX(Option5!U$110:U$121, MATCH($D76, Option5!$G$110:$G$121,0)))*conv_2026*U$7</f>
        <v>0</v>
      </c>
      <c r="V76" s="28">
        <f>(INDEX(Option5!V$110:V$121, MATCH($D76, Option5!$G$110:$G$121,0)))*conv_2026*V$7</f>
        <v>0</v>
      </c>
      <c r="W76" s="28">
        <f>(INDEX(Option5!W$110:W$121, MATCH($D76, Option5!$G$110:$G$121,0)))*conv_2026*W$7</f>
        <v>0</v>
      </c>
      <c r="X76" s="28">
        <f>(INDEX(Option5!X$110:X$121, MATCH($D76, Option5!$G$110:$G$121,0)))*conv_2026*X$7</f>
        <v>0</v>
      </c>
      <c r="Y76" s="28">
        <f>(INDEX(Option5!Y$110:Y$121, MATCH($D76, Option5!$G$110:$G$121,0)))*conv_2026*Y$7</f>
        <v>0</v>
      </c>
      <c r="Z76" s="28">
        <f>(INDEX(Option5!Z$110:Z$121, MATCH($D76, Option5!$G$110:$G$121,0)))*conv_2026*Z$7</f>
        <v>0</v>
      </c>
      <c r="AA76" s="28">
        <f>(INDEX(Option5!AA$110:AA$121, MATCH($D76, Option5!$G$110:$G$121,0)))*conv_2026*AA$7</f>
        <v>0</v>
      </c>
      <c r="AB76" s="28">
        <f>(INDEX(Option5!AB$110:AB$121, MATCH($D76, Option5!$G$110:$G$121,0)))*conv_2026*AB$7</f>
        <v>0</v>
      </c>
      <c r="AC76" s="28">
        <f>(INDEX(Option5!AC$110:AC$121, MATCH($D76, Option5!$G$110:$G$121,0)))*conv_2026*AC$7</f>
        <v>0</v>
      </c>
      <c r="AD76" s="28">
        <f>(INDEX(Option5!AD$110:AD$121, MATCH($D76, Option5!$G$110:$G$121,0)))*conv_2026*AD$7</f>
        <v>0</v>
      </c>
      <c r="AE76" s="28">
        <f>(INDEX(Option5!AE$110:AE$121, MATCH($D76, Option5!$G$110:$G$121,0)))*conv_2026*AE$7</f>
        <v>0</v>
      </c>
      <c r="AF76" s="28">
        <f>(INDEX(Option5!AF$110:AF$121, MATCH($D76, Option5!$G$110:$G$121,0)))*conv_2026*AF$7</f>
        <v>0</v>
      </c>
      <c r="AG76" s="28">
        <f>(INDEX(Option5!AG$110:AG$121, MATCH($D76, Option5!$G$110:$G$121,0)))*conv_2026*AG$7</f>
        <v>0</v>
      </c>
    </row>
    <row r="77" spans="1:35" s="6" customFormat="1" x14ac:dyDescent="0.2">
      <c r="A77" s="221" t="s">
        <v>156</v>
      </c>
      <c r="B77" s="221" t="str">
        <f>Option5!A119</f>
        <v>sens</v>
      </c>
      <c r="C77" s="221">
        <f>Option5!C119</f>
        <v>0</v>
      </c>
      <c r="D77" s="221" t="str">
        <f t="shared" si="9"/>
        <v>Option 5sens</v>
      </c>
      <c r="E77" s="213"/>
      <c r="F77" s="28">
        <f t="shared" si="8"/>
        <v>0</v>
      </c>
      <c r="H77" s="28">
        <f>(INDEX(Option5!H$110:H$121, MATCH($D77, Option5!$G$110:$G$121,0)))*conv_2026*H$7</f>
        <v>0</v>
      </c>
      <c r="I77" s="28">
        <f>(INDEX(Option5!I$110:I$121, MATCH($D77, Option5!$G$110:$G$121,0)))*conv_2026*I$7</f>
        <v>0</v>
      </c>
      <c r="J77" s="28">
        <f>(INDEX(Option5!J$110:J$121, MATCH($D77, Option5!$G$110:$G$121,0)))*conv_2026*J$7</f>
        <v>0</v>
      </c>
      <c r="K77" s="28">
        <f>(INDEX(Option5!K$110:K$121, MATCH($D77, Option5!$G$110:$G$121,0)))*conv_2026*K$7</f>
        <v>0</v>
      </c>
      <c r="L77" s="28">
        <f>(INDEX(Option5!L$110:L$121, MATCH($D77, Option5!$G$110:$G$121,0)))*conv_2026*L$7</f>
        <v>0</v>
      </c>
      <c r="M77" s="28">
        <f>(INDEX(Option5!M$110:M$121, MATCH($D77, Option5!$G$110:$G$121,0)))*conv_2026*M$7</f>
        <v>0</v>
      </c>
      <c r="N77" s="28">
        <f>(INDEX(Option5!N$110:N$121, MATCH($D77, Option5!$G$110:$G$121,0)))*conv_2026*N$7</f>
        <v>0</v>
      </c>
      <c r="O77" s="28">
        <f>(INDEX(Option5!O$110:O$121, MATCH($D77, Option5!$G$110:$G$121,0)))*conv_2026*O$7</f>
        <v>0</v>
      </c>
      <c r="P77" s="28">
        <f>(INDEX(Option5!P$110:P$121, MATCH($D77, Option5!$G$110:$G$121,0)))*conv_2026*P$7</f>
        <v>0</v>
      </c>
      <c r="Q77" s="28">
        <f>(INDEX(Option5!Q$110:Q$121, MATCH($D77, Option5!$G$110:$G$121,0)))*conv_2026*Q$7</f>
        <v>0</v>
      </c>
      <c r="R77" s="28">
        <f>(INDEX(Option5!R$110:R$121, MATCH($D77, Option5!$G$110:$G$121,0)))*conv_2026*R$7</f>
        <v>0</v>
      </c>
      <c r="S77" s="28">
        <f>(INDEX(Option5!S$110:S$121, MATCH($D77, Option5!$G$110:$G$121,0)))*conv_2026*S$7</f>
        <v>0</v>
      </c>
      <c r="T77" s="28">
        <f>(INDEX(Option5!T$110:T$121, MATCH($D77, Option5!$G$110:$G$121,0)))*conv_2026*T$7</f>
        <v>0</v>
      </c>
      <c r="U77" s="28">
        <f>(INDEX(Option5!U$110:U$121, MATCH($D77, Option5!$G$110:$G$121,0)))*conv_2026*U$7</f>
        <v>0</v>
      </c>
      <c r="V77" s="28">
        <f>(INDEX(Option5!V$110:V$121, MATCH($D77, Option5!$G$110:$G$121,0)))*conv_2026*V$7</f>
        <v>0</v>
      </c>
      <c r="W77" s="28">
        <f>(INDEX(Option5!W$110:W$121, MATCH($D77, Option5!$G$110:$G$121,0)))*conv_2026*W$7</f>
        <v>0</v>
      </c>
      <c r="X77" s="28">
        <f>(INDEX(Option5!X$110:X$121, MATCH($D77, Option5!$G$110:$G$121,0)))*conv_2026*X$7</f>
        <v>0</v>
      </c>
      <c r="Y77" s="28">
        <f>(INDEX(Option5!Y$110:Y$121, MATCH($D77, Option5!$G$110:$G$121,0)))*conv_2026*Y$7</f>
        <v>0</v>
      </c>
      <c r="Z77" s="28">
        <f>(INDEX(Option5!Z$110:Z$121, MATCH($D77, Option5!$G$110:$G$121,0)))*conv_2026*Z$7</f>
        <v>0</v>
      </c>
      <c r="AA77" s="28">
        <f>(INDEX(Option5!AA$110:AA$121, MATCH($D77, Option5!$G$110:$G$121,0)))*conv_2026*AA$7</f>
        <v>0</v>
      </c>
      <c r="AB77" s="28">
        <f>(INDEX(Option5!AB$110:AB$121, MATCH($D77, Option5!$G$110:$G$121,0)))*conv_2026*AB$7</f>
        <v>0</v>
      </c>
      <c r="AC77" s="28">
        <f>(INDEX(Option5!AC$110:AC$121, MATCH($D77, Option5!$G$110:$G$121,0)))*conv_2026*AC$7</f>
        <v>0</v>
      </c>
      <c r="AD77" s="28">
        <f>(INDEX(Option5!AD$110:AD$121, MATCH($D77, Option5!$G$110:$G$121,0)))*conv_2026*AD$7</f>
        <v>0</v>
      </c>
      <c r="AE77" s="28">
        <f>(INDEX(Option5!AE$110:AE$121, MATCH($D77, Option5!$G$110:$G$121,0)))*conv_2026*AE$7</f>
        <v>0</v>
      </c>
      <c r="AF77" s="28">
        <f>(INDEX(Option5!AF$110:AF$121, MATCH($D77, Option5!$G$110:$G$121,0)))*conv_2026*AF$7</f>
        <v>0</v>
      </c>
      <c r="AG77" s="28">
        <f>(INDEX(Option5!AG$110:AG$121, MATCH($D77, Option5!$G$110:$G$121,0)))*conv_2026*AG$7</f>
        <v>0</v>
      </c>
    </row>
    <row r="78" spans="1:35" s="6" customFormat="1" x14ac:dyDescent="0.2">
      <c r="A78" s="221" t="s">
        <v>156</v>
      </c>
      <c r="B78" s="221" t="str">
        <f>Option5!A120</f>
        <v>sens</v>
      </c>
      <c r="C78" s="221">
        <f>Option5!C120</f>
        <v>0</v>
      </c>
      <c r="D78" s="221" t="str">
        <f t="shared" si="9"/>
        <v>Option 5sens</v>
      </c>
      <c r="E78" s="213"/>
      <c r="F78" s="28">
        <f t="shared" si="8"/>
        <v>0</v>
      </c>
      <c r="H78" s="28">
        <f>(INDEX(Option5!H$110:H$121, MATCH($D78, Option5!$G$110:$G$121,0)))*conv_2026*H$7</f>
        <v>0</v>
      </c>
      <c r="I78" s="28">
        <f>(INDEX(Option5!I$110:I$121, MATCH($D78, Option5!$G$110:$G$121,0)))*conv_2026*I$7</f>
        <v>0</v>
      </c>
      <c r="J78" s="28">
        <f>(INDEX(Option5!J$110:J$121, MATCH($D78, Option5!$G$110:$G$121,0)))*conv_2026*J$7</f>
        <v>0</v>
      </c>
      <c r="K78" s="28">
        <f>(INDEX(Option5!K$110:K$121, MATCH($D78, Option5!$G$110:$G$121,0)))*conv_2026*K$7</f>
        <v>0</v>
      </c>
      <c r="L78" s="28">
        <f>(INDEX(Option5!L$110:L$121, MATCH($D78, Option5!$G$110:$G$121,0)))*conv_2026*L$7</f>
        <v>0</v>
      </c>
      <c r="M78" s="28">
        <f>(INDEX(Option5!M$110:M$121, MATCH($D78, Option5!$G$110:$G$121,0)))*conv_2026*M$7</f>
        <v>0</v>
      </c>
      <c r="N78" s="28">
        <f>(INDEX(Option5!N$110:N$121, MATCH($D78, Option5!$G$110:$G$121,0)))*conv_2026*N$7</f>
        <v>0</v>
      </c>
      <c r="O78" s="28">
        <f>(INDEX(Option5!O$110:O$121, MATCH($D78, Option5!$G$110:$G$121,0)))*conv_2026*O$7</f>
        <v>0</v>
      </c>
      <c r="P78" s="28">
        <f>(INDEX(Option5!P$110:P$121, MATCH($D78, Option5!$G$110:$G$121,0)))*conv_2026*P$7</f>
        <v>0</v>
      </c>
      <c r="Q78" s="28">
        <f>(INDEX(Option5!Q$110:Q$121, MATCH($D78, Option5!$G$110:$G$121,0)))*conv_2026*Q$7</f>
        <v>0</v>
      </c>
      <c r="R78" s="28">
        <f>(INDEX(Option5!R$110:R$121, MATCH($D78, Option5!$G$110:$G$121,0)))*conv_2026*R$7</f>
        <v>0</v>
      </c>
      <c r="S78" s="28">
        <f>(INDEX(Option5!S$110:S$121, MATCH($D78, Option5!$G$110:$G$121,0)))*conv_2026*S$7</f>
        <v>0</v>
      </c>
      <c r="T78" s="28">
        <f>(INDEX(Option5!T$110:T$121, MATCH($D78, Option5!$G$110:$G$121,0)))*conv_2026*T$7</f>
        <v>0</v>
      </c>
      <c r="U78" s="28">
        <f>(INDEX(Option5!U$110:U$121, MATCH($D78, Option5!$G$110:$G$121,0)))*conv_2026*U$7</f>
        <v>0</v>
      </c>
      <c r="V78" s="28">
        <f>(INDEX(Option5!V$110:V$121, MATCH($D78, Option5!$G$110:$G$121,0)))*conv_2026*V$7</f>
        <v>0</v>
      </c>
      <c r="W78" s="28">
        <f>(INDEX(Option5!W$110:W$121, MATCH($D78, Option5!$G$110:$G$121,0)))*conv_2026*W$7</f>
        <v>0</v>
      </c>
      <c r="X78" s="28">
        <f>(INDEX(Option5!X$110:X$121, MATCH($D78, Option5!$G$110:$G$121,0)))*conv_2026*X$7</f>
        <v>0</v>
      </c>
      <c r="Y78" s="28">
        <f>(INDEX(Option5!Y$110:Y$121, MATCH($D78, Option5!$G$110:$G$121,0)))*conv_2026*Y$7</f>
        <v>0</v>
      </c>
      <c r="Z78" s="28">
        <f>(INDEX(Option5!Z$110:Z$121, MATCH($D78, Option5!$G$110:$G$121,0)))*conv_2026*Z$7</f>
        <v>0</v>
      </c>
      <c r="AA78" s="28">
        <f>(INDEX(Option5!AA$110:AA$121, MATCH($D78, Option5!$G$110:$G$121,0)))*conv_2026*AA$7</f>
        <v>0</v>
      </c>
      <c r="AB78" s="28">
        <f>(INDEX(Option5!AB$110:AB$121, MATCH($D78, Option5!$G$110:$G$121,0)))*conv_2026*AB$7</f>
        <v>0</v>
      </c>
      <c r="AC78" s="28">
        <f>(INDEX(Option5!AC$110:AC$121, MATCH($D78, Option5!$G$110:$G$121,0)))*conv_2026*AC$7</f>
        <v>0</v>
      </c>
      <c r="AD78" s="28">
        <f>(INDEX(Option5!AD$110:AD$121, MATCH($D78, Option5!$G$110:$G$121,0)))*conv_2026*AD$7</f>
        <v>0</v>
      </c>
      <c r="AE78" s="28">
        <f>(INDEX(Option5!AE$110:AE$121, MATCH($D78, Option5!$G$110:$G$121,0)))*conv_2026*AE$7</f>
        <v>0</v>
      </c>
      <c r="AF78" s="28">
        <f>(INDEX(Option5!AF$110:AF$121, MATCH($D78, Option5!$G$110:$G$121,0)))*conv_2026*AF$7</f>
        <v>0</v>
      </c>
      <c r="AG78" s="28">
        <f>(INDEX(Option5!AG$110:AG$121, MATCH($D78, Option5!$G$110:$G$121,0)))*conv_2026*AG$7</f>
        <v>0</v>
      </c>
    </row>
    <row r="79" spans="1:35" s="6" customFormat="1" x14ac:dyDescent="0.2">
      <c r="A79" s="221" t="s">
        <v>156</v>
      </c>
      <c r="B79" s="221" t="str">
        <f>Option5!A121</f>
        <v>sens</v>
      </c>
      <c r="C79" s="221">
        <f>Option5!C121</f>
        <v>0</v>
      </c>
      <c r="D79" s="221" t="str">
        <f t="shared" si="9"/>
        <v>Option 5sens</v>
      </c>
      <c r="E79" s="213"/>
      <c r="F79" s="28">
        <f t="shared" si="8"/>
        <v>0</v>
      </c>
      <c r="H79" s="28">
        <f>(INDEX(Option5!H$110:H$121, MATCH($D79, Option5!$G$110:$G$121,0)))*conv_2026*H$7</f>
        <v>0</v>
      </c>
      <c r="I79" s="28">
        <f>(INDEX(Option5!I$110:I$121, MATCH($D79, Option5!$G$110:$G$121,0)))*conv_2026*I$7</f>
        <v>0</v>
      </c>
      <c r="J79" s="28">
        <f>(INDEX(Option5!J$110:J$121, MATCH($D79, Option5!$G$110:$G$121,0)))*conv_2026*J$7</f>
        <v>0</v>
      </c>
      <c r="K79" s="28">
        <f>(INDEX(Option5!K$110:K$121, MATCH($D79, Option5!$G$110:$G$121,0)))*conv_2026*K$7</f>
        <v>0</v>
      </c>
      <c r="L79" s="28">
        <f>(INDEX(Option5!L$110:L$121, MATCH($D79, Option5!$G$110:$G$121,0)))*conv_2026*L$7</f>
        <v>0</v>
      </c>
      <c r="M79" s="28">
        <f>(INDEX(Option5!M$110:M$121, MATCH($D79, Option5!$G$110:$G$121,0)))*conv_2026*M$7</f>
        <v>0</v>
      </c>
      <c r="N79" s="28">
        <f>(INDEX(Option5!N$110:N$121, MATCH($D79, Option5!$G$110:$G$121,0)))*conv_2026*N$7</f>
        <v>0</v>
      </c>
      <c r="O79" s="28">
        <f>(INDEX(Option5!O$110:O$121, MATCH($D79, Option5!$G$110:$G$121,0)))*conv_2026*O$7</f>
        <v>0</v>
      </c>
      <c r="P79" s="28">
        <f>(INDEX(Option5!P$110:P$121, MATCH($D79, Option5!$G$110:$G$121,0)))*conv_2026*P$7</f>
        <v>0</v>
      </c>
      <c r="Q79" s="28">
        <f>(INDEX(Option5!Q$110:Q$121, MATCH($D79, Option5!$G$110:$G$121,0)))*conv_2026*Q$7</f>
        <v>0</v>
      </c>
      <c r="R79" s="28">
        <f>(INDEX(Option5!R$110:R$121, MATCH($D79, Option5!$G$110:$G$121,0)))*conv_2026*R$7</f>
        <v>0</v>
      </c>
      <c r="S79" s="28">
        <f>(INDEX(Option5!S$110:S$121, MATCH($D79, Option5!$G$110:$G$121,0)))*conv_2026*S$7</f>
        <v>0</v>
      </c>
      <c r="T79" s="28">
        <f>(INDEX(Option5!T$110:T$121, MATCH($D79, Option5!$G$110:$G$121,0)))*conv_2026*T$7</f>
        <v>0</v>
      </c>
      <c r="U79" s="28">
        <f>(INDEX(Option5!U$110:U$121, MATCH($D79, Option5!$G$110:$G$121,0)))*conv_2026*U$7</f>
        <v>0</v>
      </c>
      <c r="V79" s="28">
        <f>(INDEX(Option5!V$110:V$121, MATCH($D79, Option5!$G$110:$G$121,0)))*conv_2026*V$7</f>
        <v>0</v>
      </c>
      <c r="W79" s="28">
        <f>(INDEX(Option5!W$110:W$121, MATCH($D79, Option5!$G$110:$G$121,0)))*conv_2026*W$7</f>
        <v>0</v>
      </c>
      <c r="X79" s="28">
        <f>(INDEX(Option5!X$110:X$121, MATCH($D79, Option5!$G$110:$G$121,0)))*conv_2026*X$7</f>
        <v>0</v>
      </c>
      <c r="Y79" s="28">
        <f>(INDEX(Option5!Y$110:Y$121, MATCH($D79, Option5!$G$110:$G$121,0)))*conv_2026*Y$7</f>
        <v>0</v>
      </c>
      <c r="Z79" s="28">
        <f>(INDEX(Option5!Z$110:Z$121, MATCH($D79, Option5!$G$110:$G$121,0)))*conv_2026*Z$7</f>
        <v>0</v>
      </c>
      <c r="AA79" s="28">
        <f>(INDEX(Option5!AA$110:AA$121, MATCH($D79, Option5!$G$110:$G$121,0)))*conv_2026*AA$7</f>
        <v>0</v>
      </c>
      <c r="AB79" s="28">
        <f>(INDEX(Option5!AB$110:AB$121, MATCH($D79, Option5!$G$110:$G$121,0)))*conv_2026*AB$7</f>
        <v>0</v>
      </c>
      <c r="AC79" s="28">
        <f>(INDEX(Option5!AC$110:AC$121, MATCH($D79, Option5!$G$110:$G$121,0)))*conv_2026*AC$7</f>
        <v>0</v>
      </c>
      <c r="AD79" s="28">
        <f>(INDEX(Option5!AD$110:AD$121, MATCH($D79, Option5!$G$110:$G$121,0)))*conv_2026*AD$7</f>
        <v>0</v>
      </c>
      <c r="AE79" s="28">
        <f>(INDEX(Option5!AE$110:AE$121, MATCH($D79, Option5!$G$110:$G$121,0)))*conv_2026*AE$7</f>
        <v>0</v>
      </c>
      <c r="AF79" s="28">
        <f>(INDEX(Option5!AF$110:AF$121, MATCH($D79, Option5!$G$110:$G$121,0)))*conv_2026*AF$7</f>
        <v>0</v>
      </c>
      <c r="AG79" s="28">
        <f>(INDEX(Option5!AG$110:AG$121, MATCH($D79, Option5!$G$110:$G$121,0)))*conv_2026*AG$7</f>
        <v>0</v>
      </c>
    </row>
    <row r="80" spans="1:35" s="6" customFormat="1" x14ac:dyDescent="0.2">
      <c r="F80" s="218"/>
    </row>
    <row r="81" spans="1:34" s="6" customFormat="1" x14ac:dyDescent="0.2">
      <c r="F81" s="218"/>
    </row>
    <row r="82" spans="1:34" s="6" customFormat="1" x14ac:dyDescent="0.2">
      <c r="F82" s="218"/>
    </row>
    <row r="83" spans="1:34" s="6" customFormat="1" x14ac:dyDescent="0.2">
      <c r="F83" s="218"/>
    </row>
    <row r="84" spans="1:34" s="6" customFormat="1" ht="15" x14ac:dyDescent="0.25">
      <c r="A84" s="175" t="s">
        <v>4</v>
      </c>
      <c r="B84" s="48"/>
      <c r="C84" s="17"/>
      <c r="D84" s="17"/>
      <c r="E84" s="73"/>
      <c r="F84" s="17"/>
      <c r="G84" s="195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  <c r="Z84" s="174"/>
      <c r="AA84" s="174"/>
      <c r="AB84" s="174"/>
      <c r="AC84" s="174"/>
      <c r="AD84" s="174"/>
      <c r="AE84" s="174"/>
      <c r="AF84" s="174"/>
      <c r="AG84" s="8"/>
      <c r="AH84" s="8"/>
    </row>
    <row r="85" spans="1:34" s="6" customFormat="1" x14ac:dyDescent="0.2">
      <c r="F85" s="218"/>
    </row>
    <row r="86" spans="1:34" s="6" customFormat="1" x14ac:dyDescent="0.2">
      <c r="F86" s="218"/>
    </row>
    <row r="87" spans="1:34" s="6" customFormat="1" x14ac:dyDescent="0.2">
      <c r="E87" s="218"/>
    </row>
    <row r="88" spans="1:34" s="6" customFormat="1" x14ac:dyDescent="0.2">
      <c r="C88" s="232" t="b" cm="1">
        <f t="array" ref="C88:G88">TRANSPOSE(Data!F9:F13)</f>
        <v>0</v>
      </c>
      <c r="D88" s="232" t="b">
        <v>0</v>
      </c>
      <c r="E88" s="233" t="b">
        <v>0</v>
      </c>
      <c r="F88" s="232" t="b">
        <v>1</v>
      </c>
      <c r="G88" s="232" t="b">
        <v>1</v>
      </c>
      <c r="K88" s="6" t="b">
        <f>AND(_xlfn.ANCHORARRAY(C88))</f>
        <v>0</v>
      </c>
    </row>
    <row r="89" spans="1:34" s="6" customFormat="1" x14ac:dyDescent="0.2">
      <c r="A89" s="53"/>
      <c r="B89" s="53"/>
      <c r="C89" s="234" t="str" cm="1">
        <f t="array" ref="C89:G89">TRANSPOSE(options)</f>
        <v>Option 1 (base case)</v>
      </c>
      <c r="D89" s="234" t="str">
        <v>Option 2</v>
      </c>
      <c r="E89" s="234" t="str">
        <v>Option 3</v>
      </c>
      <c r="F89" s="234" t="str">
        <v>Option 4</v>
      </c>
      <c r="G89" s="234" t="str">
        <v>Option 5</v>
      </c>
      <c r="I89" s="234" t="s">
        <v>157</v>
      </c>
      <c r="K89" s="53" t="s">
        <v>158</v>
      </c>
    </row>
    <row r="90" spans="1:34" s="6" customFormat="1" x14ac:dyDescent="0.2">
      <c r="A90" s="224" t="s">
        <v>7</v>
      </c>
      <c r="B90" s="224" t="s">
        <v>159</v>
      </c>
      <c r="C90" s="93">
        <f t="shared" ref="C90:G98" si="10">IF(OR($B90=0,C$88),"", INDEX($F$14:$F$81, MATCH(C$89&amp;$A90,$D$14:$D$81,0))/10^6)</f>
        <v>0</v>
      </c>
      <c r="D90" s="93">
        <f t="shared" si="10"/>
        <v>123.09498272536632</v>
      </c>
      <c r="E90" s="93">
        <f t="shared" si="10"/>
        <v>144.00594456274226</v>
      </c>
      <c r="F90" s="93" t="str">
        <f t="shared" si="10"/>
        <v/>
      </c>
      <c r="G90" s="93" t="str">
        <f t="shared" si="10"/>
        <v/>
      </c>
      <c r="H90" s="161"/>
      <c r="I90" s="93">
        <f t="shared" ref="I90:I98" si="11">_xlfn.MAXIFS(C90:G90,_xlfn.ANCHORARRAY( C$88),FALSE)</f>
        <v>144.00594456274226</v>
      </c>
      <c r="K90" s="6" t="str">
        <f t="shared" ref="K90:K98" si="12">IF(OR(B90=0,$K$88),"", INDEX(_xlfn.ANCHORARRAY($C$89), MATCH(I90, $C90:$G90,0)))</f>
        <v>Option 3</v>
      </c>
    </row>
    <row r="91" spans="1:34" s="6" customFormat="1" x14ac:dyDescent="0.2">
      <c r="A91" s="224" t="str">
        <f>"sens"&amp;Assumptions!B111</f>
        <v>sens1</v>
      </c>
      <c r="B91" s="224" t="str">
        <f>Assumptions!C111</f>
        <v>Capex 10% higher</v>
      </c>
      <c r="C91" s="93">
        <f t="shared" si="10"/>
        <v>0</v>
      </c>
      <c r="D91" s="93">
        <f t="shared" si="10"/>
        <v>122.93539213031718</v>
      </c>
      <c r="E91" s="93">
        <f t="shared" si="10"/>
        <v>143.85760091446176</v>
      </c>
      <c r="F91" s="93" t="str">
        <f t="shared" si="10"/>
        <v/>
      </c>
      <c r="G91" s="93" t="str">
        <f t="shared" si="10"/>
        <v/>
      </c>
      <c r="H91" s="161"/>
      <c r="I91" s="93">
        <f t="shared" si="11"/>
        <v>143.85760091446176</v>
      </c>
      <c r="K91" s="6" t="str">
        <f t="shared" si="12"/>
        <v>Option 3</v>
      </c>
    </row>
    <row r="92" spans="1:34" s="6" customFormat="1" x14ac:dyDescent="0.2">
      <c r="A92" s="224" t="str">
        <f>"sens"&amp;Assumptions!B112</f>
        <v>sens2</v>
      </c>
      <c r="B92" s="224" t="str">
        <f>Assumptions!C112</f>
        <v>Capex 10% lower</v>
      </c>
      <c r="C92" s="93">
        <f t="shared" si="10"/>
        <v>0</v>
      </c>
      <c r="D92" s="93">
        <f t="shared" si="10"/>
        <v>123.25457332041542</v>
      </c>
      <c r="E92" s="93">
        <f t="shared" si="10"/>
        <v>144.15428821102273</v>
      </c>
      <c r="F92" s="93" t="str">
        <f t="shared" si="10"/>
        <v/>
      </c>
      <c r="G92" s="93" t="str">
        <f t="shared" si="10"/>
        <v/>
      </c>
      <c r="H92" s="161"/>
      <c r="I92" s="93">
        <f t="shared" si="11"/>
        <v>144.15428821102273</v>
      </c>
      <c r="K92" s="6" t="str">
        <f t="shared" si="12"/>
        <v>Option 3</v>
      </c>
    </row>
    <row r="93" spans="1:34" s="6" customFormat="1" x14ac:dyDescent="0.2">
      <c r="A93" s="224" t="str">
        <f>"sens"&amp;Assumptions!B113</f>
        <v>sens3</v>
      </c>
      <c r="B93" s="224" t="str">
        <f>Assumptions!C113</f>
        <v>Total benefits 10% higher</v>
      </c>
      <c r="C93" s="93">
        <f t="shared" si="10"/>
        <v>0</v>
      </c>
      <c r="D93" s="93">
        <f t="shared" si="10"/>
        <v>135.56407159295208</v>
      </c>
      <c r="E93" s="93">
        <f t="shared" si="10"/>
        <v>158.55488266729691</v>
      </c>
      <c r="F93" s="93" t="str">
        <f t="shared" si="10"/>
        <v/>
      </c>
      <c r="G93" s="93" t="str">
        <f t="shared" si="10"/>
        <v/>
      </c>
      <c r="H93" s="161"/>
      <c r="I93" s="93">
        <f t="shared" si="11"/>
        <v>158.55488266729691</v>
      </c>
      <c r="K93" s="6" t="str">
        <f t="shared" si="12"/>
        <v>Option 3</v>
      </c>
    </row>
    <row r="94" spans="1:34" s="6" customFormat="1" x14ac:dyDescent="0.2">
      <c r="A94" s="224" t="str">
        <f>"sens"&amp;Assumptions!B114</f>
        <v>sens4</v>
      </c>
      <c r="B94" s="224" t="str">
        <f>Assumptions!C114</f>
        <v>Total benefits 10% lower</v>
      </c>
      <c r="C94" s="93">
        <f t="shared" si="10"/>
        <v>0</v>
      </c>
      <c r="D94" s="93">
        <f t="shared" si="10"/>
        <v>110.62589385778054</v>
      </c>
      <c r="E94" s="93">
        <f t="shared" si="10"/>
        <v>129.45700645818752</v>
      </c>
      <c r="F94" s="93" t="str">
        <f t="shared" si="10"/>
        <v/>
      </c>
      <c r="G94" s="93" t="str">
        <f t="shared" si="10"/>
        <v/>
      </c>
      <c r="H94" s="161"/>
      <c r="I94" s="93">
        <f t="shared" si="11"/>
        <v>129.45700645818752</v>
      </c>
      <c r="K94" s="6" t="str">
        <f t="shared" si="12"/>
        <v>Option 3</v>
      </c>
    </row>
    <row r="95" spans="1:34" s="6" customFormat="1" x14ac:dyDescent="0.2">
      <c r="A95" s="224" t="str">
        <f>"sens"&amp;Assumptions!B115</f>
        <v>sens5</v>
      </c>
      <c r="B95" s="224" t="str">
        <f>Assumptions!C115</f>
        <v>Capex 10% higher &amp; Total benefits 10% lower</v>
      </c>
      <c r="C95" s="93">
        <f t="shared" si="10"/>
        <v>0</v>
      </c>
      <c r="D95" s="93">
        <f t="shared" si="10"/>
        <v>110.46630326273143</v>
      </c>
      <c r="E95" s="93">
        <f t="shared" si="10"/>
        <v>129.30866280990708</v>
      </c>
      <c r="F95" s="93" t="str">
        <f t="shared" si="10"/>
        <v/>
      </c>
      <c r="G95" s="93" t="str">
        <f t="shared" si="10"/>
        <v/>
      </c>
      <c r="H95" s="161"/>
      <c r="I95" s="93">
        <f t="shared" si="11"/>
        <v>129.30866280990708</v>
      </c>
      <c r="K95" s="6" t="str">
        <f t="shared" si="12"/>
        <v>Option 3</v>
      </c>
    </row>
    <row r="96" spans="1:34" s="6" customFormat="1" x14ac:dyDescent="0.2">
      <c r="A96" s="224" t="str">
        <f>"sens"&amp;Assumptions!B116</f>
        <v>sens</v>
      </c>
      <c r="B96" s="224">
        <f>Assumptions!C116</f>
        <v>0</v>
      </c>
      <c r="C96" s="93" t="str">
        <f t="shared" si="10"/>
        <v/>
      </c>
      <c r="D96" s="93" t="str">
        <f t="shared" si="10"/>
        <v/>
      </c>
      <c r="E96" s="93" t="str">
        <f t="shared" si="10"/>
        <v/>
      </c>
      <c r="F96" s="93" t="str">
        <f t="shared" si="10"/>
        <v/>
      </c>
      <c r="G96" s="93" t="str">
        <f t="shared" si="10"/>
        <v/>
      </c>
      <c r="H96" s="161"/>
      <c r="I96" s="93">
        <f t="shared" si="11"/>
        <v>0</v>
      </c>
      <c r="K96" s="6" t="str">
        <f t="shared" si="12"/>
        <v/>
      </c>
    </row>
    <row r="97" spans="1:11" x14ac:dyDescent="0.2">
      <c r="A97" s="224" t="str">
        <f>"sens"&amp;Assumptions!B117</f>
        <v>sens</v>
      </c>
      <c r="B97" s="224">
        <f>Assumptions!C117</f>
        <v>0</v>
      </c>
      <c r="C97" s="93" t="str">
        <f t="shared" si="10"/>
        <v/>
      </c>
      <c r="D97" s="93" t="str">
        <f t="shared" si="10"/>
        <v/>
      </c>
      <c r="E97" s="93" t="str">
        <f t="shared" si="10"/>
        <v/>
      </c>
      <c r="F97" s="93" t="str">
        <f t="shared" si="10"/>
        <v/>
      </c>
      <c r="G97" s="93" t="str">
        <f t="shared" si="10"/>
        <v/>
      </c>
      <c r="H97" s="237"/>
      <c r="I97" s="93">
        <f t="shared" si="11"/>
        <v>0</v>
      </c>
      <c r="K97" s="6" t="str">
        <f t="shared" si="12"/>
        <v/>
      </c>
    </row>
    <row r="98" spans="1:11" x14ac:dyDescent="0.2">
      <c r="A98" s="224" t="str">
        <f>"sens"&amp;Assumptions!B118</f>
        <v>sens</v>
      </c>
      <c r="B98" s="224">
        <f>Assumptions!C118</f>
        <v>0</v>
      </c>
      <c r="C98" s="93" t="str">
        <f t="shared" si="10"/>
        <v/>
      </c>
      <c r="D98" s="93" t="str">
        <f t="shared" si="10"/>
        <v/>
      </c>
      <c r="E98" s="93" t="str">
        <f t="shared" si="10"/>
        <v/>
      </c>
      <c r="F98" s="93" t="str">
        <f t="shared" si="10"/>
        <v/>
      </c>
      <c r="G98" s="93" t="str">
        <f t="shared" si="10"/>
        <v/>
      </c>
      <c r="H98" s="237"/>
      <c r="I98" s="93">
        <f t="shared" si="11"/>
        <v>0</v>
      </c>
      <c r="K98" s="6" t="str">
        <f t="shared" si="12"/>
        <v/>
      </c>
    </row>
    <row r="99" spans="1:11" x14ac:dyDescent="0.2">
      <c r="C99" s="28"/>
      <c r="E99"/>
      <c r="F99" s="8"/>
    </row>
    <row r="100" spans="1:11" x14ac:dyDescent="0.2">
      <c r="E100"/>
      <c r="F100" s="8"/>
    </row>
    <row r="101" spans="1:11" x14ac:dyDescent="0.2">
      <c r="E101"/>
      <c r="F101" s="8"/>
    </row>
    <row r="102" spans="1:11" x14ac:dyDescent="0.2">
      <c r="E102"/>
      <c r="F102" s="8"/>
    </row>
    <row r="103" spans="1:11" x14ac:dyDescent="0.2">
      <c r="E103"/>
      <c r="F103" s="8"/>
    </row>
    <row r="104" spans="1:11" x14ac:dyDescent="0.2">
      <c r="E104"/>
      <c r="F104" s="8"/>
    </row>
    <row r="105" spans="1:11" x14ac:dyDescent="0.2">
      <c r="E105"/>
      <c r="F105" s="8"/>
    </row>
    <row r="106" spans="1:11" x14ac:dyDescent="0.2"/>
    <row r="107" spans="1:11" x14ac:dyDescent="0.2"/>
    <row r="108" spans="1:11" x14ac:dyDescent="0.2"/>
    <row r="109" spans="1:11" x14ac:dyDescent="0.2"/>
    <row r="110" spans="1:11" x14ac:dyDescent="0.2"/>
    <row r="111" spans="1:11" x14ac:dyDescent="0.2"/>
    <row r="112" spans="1:11" x14ac:dyDescent="0.2"/>
    <row r="113" x14ac:dyDescent="0.2"/>
    <row r="114" x14ac:dyDescent="0.2"/>
    <row r="115" x14ac:dyDescent="0.2"/>
    <row r="116" x14ac:dyDescent="0.2"/>
    <row r="117" x14ac:dyDescent="0.2"/>
    <row r="118" x14ac:dyDescent="0.2"/>
    <row r="119" x14ac:dyDescent="0.2"/>
    <row r="120" x14ac:dyDescent="0.2"/>
    <row r="121" x14ac:dyDescent="0.2"/>
    <row r="122" x14ac:dyDescent="0.2"/>
    <row r="123" x14ac:dyDescent="0.2"/>
    <row r="124" x14ac:dyDescent="0.2"/>
    <row r="125" x14ac:dyDescent="0.2"/>
    <row r="126" x14ac:dyDescent="0.2"/>
    <row r="127" x14ac:dyDescent="0.2"/>
    <row r="128" x14ac:dyDescent="0.2"/>
    <row r="129" x14ac:dyDescent="0.2"/>
    <row r="130" x14ac:dyDescent="0.2"/>
    <row r="131" x14ac:dyDescent="0.2"/>
    <row r="132" x14ac:dyDescent="0.2"/>
    <row r="133" x14ac:dyDescent="0.2"/>
    <row r="134" x14ac:dyDescent="0.2"/>
    <row r="135" x14ac:dyDescent="0.2"/>
    <row r="136" x14ac:dyDescent="0.2"/>
    <row r="137" x14ac:dyDescent="0.2"/>
    <row r="138" x14ac:dyDescent="0.2"/>
    <row r="139" x14ac:dyDescent="0.2"/>
    <row r="140" x14ac:dyDescent="0.2"/>
    <row r="141" x14ac:dyDescent="0.2"/>
    <row r="142" x14ac:dyDescent="0.2"/>
    <row r="143" x14ac:dyDescent="0.2"/>
    <row r="144" x14ac:dyDescent="0.2"/>
    <row r="145" x14ac:dyDescent="0.2"/>
    <row r="146" x14ac:dyDescent="0.2"/>
    <row r="147" x14ac:dyDescent="0.2"/>
    <row r="148" x14ac:dyDescent="0.2"/>
    <row r="149" x14ac:dyDescent="0.2"/>
    <row r="150" x14ac:dyDescent="0.2"/>
    <row r="151" x14ac:dyDescent="0.2"/>
    <row r="152" x14ac:dyDescent="0.2"/>
    <row r="153" x14ac:dyDescent="0.2"/>
    <row r="154" x14ac:dyDescent="0.2"/>
    <row r="155" x14ac:dyDescent="0.2"/>
    <row r="156" x14ac:dyDescent="0.2"/>
    <row r="157" x14ac:dyDescent="0.2"/>
    <row r="158" x14ac:dyDescent="0.2"/>
    <row r="159" x14ac:dyDescent="0.2"/>
    <row r="160" x14ac:dyDescent="0.2"/>
    <row r="161" x14ac:dyDescent="0.2"/>
    <row r="162" x14ac:dyDescent="0.2"/>
    <row r="163" x14ac:dyDescent="0.2"/>
    <row r="164" x14ac:dyDescent="0.2"/>
    <row r="165" x14ac:dyDescent="0.2"/>
    <row r="166" x14ac:dyDescent="0.2"/>
    <row r="167" x14ac:dyDescent="0.2"/>
    <row r="168" x14ac:dyDescent="0.2"/>
    <row r="169" x14ac:dyDescent="0.2"/>
    <row r="170" x14ac:dyDescent="0.2"/>
    <row r="171" x14ac:dyDescent="0.2"/>
    <row r="172" x14ac:dyDescent="0.2"/>
    <row r="173" x14ac:dyDescent="0.2"/>
    <row r="174" x14ac:dyDescent="0.2"/>
    <row r="175" x14ac:dyDescent="0.2"/>
    <row r="176" x14ac:dyDescent="0.2"/>
    <row r="177" x14ac:dyDescent="0.2"/>
    <row r="178" x14ac:dyDescent="0.2"/>
    <row r="179" x14ac:dyDescent="0.2"/>
    <row r="180" x14ac:dyDescent="0.2"/>
    <row r="181" x14ac:dyDescent="0.2"/>
    <row r="182" x14ac:dyDescent="0.2"/>
    <row r="183" x14ac:dyDescent="0.2"/>
    <row r="184" x14ac:dyDescent="0.2"/>
    <row r="185" x14ac:dyDescent="0.2"/>
    <row r="186" x14ac:dyDescent="0.2"/>
    <row r="187" x14ac:dyDescent="0.2"/>
    <row r="188" x14ac:dyDescent="0.2"/>
    <row r="189" x14ac:dyDescent="0.2"/>
    <row r="190" x14ac:dyDescent="0.2"/>
    <row r="191" x14ac:dyDescent="0.2"/>
    <row r="192" x14ac:dyDescent="0.2"/>
    <row r="193" x14ac:dyDescent="0.2"/>
    <row r="194" x14ac:dyDescent="0.2"/>
    <row r="195" x14ac:dyDescent="0.2"/>
    <row r="196" x14ac:dyDescent="0.2"/>
    <row r="197" x14ac:dyDescent="0.2"/>
    <row r="198" x14ac:dyDescent="0.2"/>
    <row r="199" x14ac:dyDescent="0.2"/>
    <row r="200" x14ac:dyDescent="0.2"/>
    <row r="201" x14ac:dyDescent="0.2"/>
    <row r="202" x14ac:dyDescent="0.2"/>
    <row r="203" x14ac:dyDescent="0.2"/>
    <row r="204" x14ac:dyDescent="0.2"/>
    <row r="205" x14ac:dyDescent="0.2"/>
    <row r="206" x14ac:dyDescent="0.2"/>
    <row r="207" x14ac:dyDescent="0.2"/>
    <row r="208" x14ac:dyDescent="0.2"/>
    <row r="209" x14ac:dyDescent="0.2"/>
    <row r="210" x14ac:dyDescent="0.2"/>
    <row r="211" x14ac:dyDescent="0.2"/>
    <row r="212" x14ac:dyDescent="0.2"/>
    <row r="213" x14ac:dyDescent="0.2"/>
    <row r="214" x14ac:dyDescent="0.2"/>
    <row r="215" x14ac:dyDescent="0.2"/>
    <row r="216" x14ac:dyDescent="0.2"/>
    <row r="217" x14ac:dyDescent="0.2"/>
    <row r="218" x14ac:dyDescent="0.2"/>
    <row r="219" x14ac:dyDescent="0.2"/>
    <row r="220" x14ac:dyDescent="0.2"/>
    <row r="221" x14ac:dyDescent="0.2"/>
    <row r="222" x14ac:dyDescent="0.2"/>
    <row r="223" x14ac:dyDescent="0.2"/>
    <row r="224" x14ac:dyDescent="0.2"/>
    <row r="225" x14ac:dyDescent="0.2"/>
    <row r="226" x14ac:dyDescent="0.2"/>
    <row r="227" x14ac:dyDescent="0.2"/>
    <row r="228" x14ac:dyDescent="0.2"/>
    <row r="229" x14ac:dyDescent="0.2"/>
    <row r="230" x14ac:dyDescent="0.2"/>
    <row r="231" x14ac:dyDescent="0.2"/>
    <row r="232" x14ac:dyDescent="0.2"/>
    <row r="233" x14ac:dyDescent="0.2"/>
    <row r="234" x14ac:dyDescent="0.2"/>
    <row r="235" x14ac:dyDescent="0.2"/>
    <row r="236" x14ac:dyDescent="0.2"/>
    <row r="237" x14ac:dyDescent="0.2"/>
    <row r="238" x14ac:dyDescent="0.2"/>
    <row r="239" x14ac:dyDescent="0.2"/>
    <row r="240" x14ac:dyDescent="0.2"/>
    <row r="241" x14ac:dyDescent="0.2"/>
    <row r="242" x14ac:dyDescent="0.2"/>
    <row r="243" x14ac:dyDescent="0.2"/>
    <row r="244" x14ac:dyDescent="0.2"/>
    <row r="245" x14ac:dyDescent="0.2"/>
    <row r="246" x14ac:dyDescent="0.2"/>
    <row r="247" x14ac:dyDescent="0.2"/>
    <row r="248" x14ac:dyDescent="0.2"/>
    <row r="249" x14ac:dyDescent="0.2"/>
    <row r="250" x14ac:dyDescent="0.2"/>
    <row r="251" x14ac:dyDescent="0.2"/>
    <row r="252" x14ac:dyDescent="0.2"/>
    <row r="253" x14ac:dyDescent="0.2"/>
    <row r="254" x14ac:dyDescent="0.2"/>
    <row r="255" x14ac:dyDescent="0.2"/>
    <row r="256" x14ac:dyDescent="0.2"/>
    <row r="257" x14ac:dyDescent="0.2"/>
    <row r="258" x14ac:dyDescent="0.2"/>
    <row r="259" x14ac:dyDescent="0.2"/>
    <row r="260" x14ac:dyDescent="0.2"/>
    <row r="261" x14ac:dyDescent="0.2"/>
    <row r="262" x14ac:dyDescent="0.2"/>
    <row r="263" x14ac:dyDescent="0.2"/>
    <row r="264" x14ac:dyDescent="0.2"/>
    <row r="265" x14ac:dyDescent="0.2"/>
    <row r="266" x14ac:dyDescent="0.2"/>
    <row r="267" x14ac:dyDescent="0.2"/>
    <row r="268" x14ac:dyDescent="0.2"/>
    <row r="269" x14ac:dyDescent="0.2"/>
    <row r="270" x14ac:dyDescent="0.2"/>
    <row r="271" x14ac:dyDescent="0.2"/>
    <row r="272" x14ac:dyDescent="0.2"/>
    <row r="273" x14ac:dyDescent="0.2"/>
    <row r="274" x14ac:dyDescent="0.2"/>
    <row r="275" x14ac:dyDescent="0.2"/>
    <row r="276" x14ac:dyDescent="0.2"/>
    <row r="277" x14ac:dyDescent="0.2"/>
    <row r="278" x14ac:dyDescent="0.2"/>
    <row r="279" x14ac:dyDescent="0.2"/>
    <row r="280" x14ac:dyDescent="0.2"/>
    <row r="281" x14ac:dyDescent="0.2"/>
    <row r="282" x14ac:dyDescent="0.2"/>
    <row r="283" x14ac:dyDescent="0.2"/>
    <row r="284" x14ac:dyDescent="0.2"/>
    <row r="285" x14ac:dyDescent="0.2"/>
    <row r="286" x14ac:dyDescent="0.2"/>
    <row r="287" x14ac:dyDescent="0.2"/>
    <row r="288" x14ac:dyDescent="0.2"/>
    <row r="289" x14ac:dyDescent="0.2"/>
    <row r="290" x14ac:dyDescent="0.2"/>
    <row r="291" x14ac:dyDescent="0.2"/>
    <row r="292" x14ac:dyDescent="0.2"/>
    <row r="293" x14ac:dyDescent="0.2"/>
    <row r="294" x14ac:dyDescent="0.2"/>
    <row r="295" x14ac:dyDescent="0.2"/>
    <row r="296" x14ac:dyDescent="0.2"/>
    <row r="297" x14ac:dyDescent="0.2"/>
    <row r="298" x14ac:dyDescent="0.2"/>
    <row r="299" x14ac:dyDescent="0.2"/>
    <row r="300" x14ac:dyDescent="0.2"/>
    <row r="301" x14ac:dyDescent="0.2"/>
    <row r="302" x14ac:dyDescent="0.2"/>
    <row r="303" x14ac:dyDescent="0.2"/>
    <row r="304" x14ac:dyDescent="0.2"/>
    <row r="305" x14ac:dyDescent="0.2"/>
    <row r="306" x14ac:dyDescent="0.2"/>
    <row r="307" x14ac:dyDescent="0.2"/>
    <row r="308" x14ac:dyDescent="0.2"/>
    <row r="309" x14ac:dyDescent="0.2"/>
    <row r="310" x14ac:dyDescent="0.2"/>
    <row r="311" x14ac:dyDescent="0.2"/>
    <row r="312" x14ac:dyDescent="0.2"/>
    <row r="313" x14ac:dyDescent="0.2"/>
    <row r="314" x14ac:dyDescent="0.2"/>
    <row r="315" x14ac:dyDescent="0.2"/>
    <row r="316" x14ac:dyDescent="0.2"/>
    <row r="317" x14ac:dyDescent="0.2"/>
    <row r="318" x14ac:dyDescent="0.2"/>
    <row r="319" x14ac:dyDescent="0.2"/>
    <row r="320" x14ac:dyDescent="0.2"/>
    <row r="321" x14ac:dyDescent="0.2"/>
    <row r="322" x14ac:dyDescent="0.2"/>
    <row r="323" x14ac:dyDescent="0.2"/>
    <row r="324" x14ac:dyDescent="0.2"/>
    <row r="325" x14ac:dyDescent="0.2"/>
    <row r="326" x14ac:dyDescent="0.2"/>
    <row r="327" x14ac:dyDescent="0.2"/>
    <row r="328" x14ac:dyDescent="0.2"/>
    <row r="329" x14ac:dyDescent="0.2"/>
    <row r="330" x14ac:dyDescent="0.2"/>
    <row r="331" x14ac:dyDescent="0.2"/>
    <row r="332" x14ac:dyDescent="0.2"/>
    <row r="333" x14ac:dyDescent="0.2"/>
    <row r="334" x14ac:dyDescent="0.2"/>
    <row r="335" x14ac:dyDescent="0.2"/>
    <row r="336" x14ac:dyDescent="0.2"/>
    <row r="337" x14ac:dyDescent="0.2"/>
    <row r="338" x14ac:dyDescent="0.2"/>
    <row r="339" x14ac:dyDescent="0.2"/>
    <row r="340" x14ac:dyDescent="0.2"/>
    <row r="341" x14ac:dyDescent="0.2"/>
    <row r="342" x14ac:dyDescent="0.2"/>
    <row r="343" x14ac:dyDescent="0.2"/>
    <row r="344" x14ac:dyDescent="0.2"/>
    <row r="345" x14ac:dyDescent="0.2"/>
    <row r="346" x14ac:dyDescent="0.2"/>
    <row r="347" x14ac:dyDescent="0.2"/>
    <row r="348" x14ac:dyDescent="0.2"/>
    <row r="349" x14ac:dyDescent="0.2"/>
    <row r="350" x14ac:dyDescent="0.2"/>
    <row r="351" x14ac:dyDescent="0.2"/>
    <row r="352" x14ac:dyDescent="0.2"/>
    <row r="353" x14ac:dyDescent="0.2"/>
    <row r="354" x14ac:dyDescent="0.2"/>
    <row r="355" x14ac:dyDescent="0.2"/>
    <row r="356" x14ac:dyDescent="0.2"/>
    <row r="357" x14ac:dyDescent="0.2"/>
    <row r="358" x14ac:dyDescent="0.2"/>
    <row r="359" x14ac:dyDescent="0.2"/>
    <row r="360" x14ac:dyDescent="0.2"/>
    <row r="361" x14ac:dyDescent="0.2"/>
    <row r="362" x14ac:dyDescent="0.2"/>
    <row r="363" x14ac:dyDescent="0.2"/>
    <row r="364" x14ac:dyDescent="0.2"/>
    <row r="365" x14ac:dyDescent="0.2"/>
    <row r="366" x14ac:dyDescent="0.2"/>
    <row r="367" x14ac:dyDescent="0.2"/>
    <row r="368" x14ac:dyDescent="0.2"/>
    <row r="369" x14ac:dyDescent="0.2"/>
    <row r="370" x14ac:dyDescent="0.2"/>
    <row r="371" x14ac:dyDescent="0.2"/>
    <row r="372" x14ac:dyDescent="0.2"/>
    <row r="373" x14ac:dyDescent="0.2"/>
    <row r="374" x14ac:dyDescent="0.2"/>
    <row r="375" x14ac:dyDescent="0.2"/>
    <row r="376" x14ac:dyDescent="0.2"/>
    <row r="377" x14ac:dyDescent="0.2"/>
    <row r="378" x14ac:dyDescent="0.2"/>
    <row r="379" x14ac:dyDescent="0.2"/>
    <row r="380" x14ac:dyDescent="0.2"/>
    <row r="381" x14ac:dyDescent="0.2"/>
    <row r="382" x14ac:dyDescent="0.2"/>
    <row r="383" x14ac:dyDescent="0.2"/>
    <row r="384" x14ac:dyDescent="0.2"/>
    <row r="385" x14ac:dyDescent="0.2"/>
    <row r="386" x14ac:dyDescent="0.2"/>
    <row r="387" x14ac:dyDescent="0.2"/>
    <row r="388" x14ac:dyDescent="0.2"/>
    <row r="389" x14ac:dyDescent="0.2"/>
    <row r="390" x14ac:dyDescent="0.2"/>
    <row r="391" x14ac:dyDescent="0.2"/>
    <row r="392" x14ac:dyDescent="0.2"/>
    <row r="393" x14ac:dyDescent="0.2"/>
    <row r="394" x14ac:dyDescent="0.2"/>
    <row r="395" x14ac:dyDescent="0.2"/>
    <row r="396" x14ac:dyDescent="0.2"/>
    <row r="397" x14ac:dyDescent="0.2"/>
    <row r="398" x14ac:dyDescent="0.2"/>
    <row r="399" x14ac:dyDescent="0.2"/>
    <row r="400" x14ac:dyDescent="0.2"/>
    <row r="401" x14ac:dyDescent="0.2"/>
    <row r="402" x14ac:dyDescent="0.2"/>
    <row r="403" x14ac:dyDescent="0.2"/>
    <row r="404" x14ac:dyDescent="0.2"/>
    <row r="405" x14ac:dyDescent="0.2"/>
    <row r="406" x14ac:dyDescent="0.2"/>
    <row r="407" x14ac:dyDescent="0.2"/>
    <row r="408" x14ac:dyDescent="0.2"/>
    <row r="409" x14ac:dyDescent="0.2"/>
    <row r="410" x14ac:dyDescent="0.2"/>
    <row r="411" x14ac:dyDescent="0.2"/>
    <row r="412" x14ac:dyDescent="0.2"/>
    <row r="413" x14ac:dyDescent="0.2"/>
    <row r="414" x14ac:dyDescent="0.2"/>
    <row r="415" x14ac:dyDescent="0.2"/>
    <row r="416" x14ac:dyDescent="0.2"/>
    <row r="417" x14ac:dyDescent="0.2"/>
    <row r="418" x14ac:dyDescent="0.2"/>
    <row r="419" x14ac:dyDescent="0.2"/>
    <row r="420" x14ac:dyDescent="0.2"/>
    <row r="421" x14ac:dyDescent="0.2"/>
    <row r="422" x14ac:dyDescent="0.2"/>
    <row r="423" x14ac:dyDescent="0.2"/>
    <row r="424" x14ac:dyDescent="0.2"/>
    <row r="425" x14ac:dyDescent="0.2"/>
    <row r="426" x14ac:dyDescent="0.2"/>
    <row r="427" x14ac:dyDescent="0.2"/>
    <row r="428" x14ac:dyDescent="0.2"/>
    <row r="429" x14ac:dyDescent="0.2"/>
    <row r="430" x14ac:dyDescent="0.2"/>
    <row r="431" x14ac:dyDescent="0.2"/>
    <row r="432" x14ac:dyDescent="0.2"/>
    <row r="433" x14ac:dyDescent="0.2"/>
    <row r="434" x14ac:dyDescent="0.2"/>
    <row r="435" x14ac:dyDescent="0.2"/>
    <row r="436" x14ac:dyDescent="0.2"/>
    <row r="437" x14ac:dyDescent="0.2"/>
    <row r="438" x14ac:dyDescent="0.2"/>
    <row r="439" x14ac:dyDescent="0.2"/>
    <row r="440" x14ac:dyDescent="0.2"/>
    <row r="441" x14ac:dyDescent="0.2"/>
    <row r="442" x14ac:dyDescent="0.2"/>
    <row r="443" x14ac:dyDescent="0.2"/>
    <row r="444" x14ac:dyDescent="0.2"/>
    <row r="445" x14ac:dyDescent="0.2"/>
    <row r="446" x14ac:dyDescent="0.2"/>
    <row r="447" x14ac:dyDescent="0.2"/>
    <row r="448" x14ac:dyDescent="0.2"/>
    <row r="449" x14ac:dyDescent="0.2"/>
    <row r="450" x14ac:dyDescent="0.2"/>
    <row r="451" x14ac:dyDescent="0.2"/>
    <row r="452" x14ac:dyDescent="0.2"/>
    <row r="453" x14ac:dyDescent="0.2"/>
    <row r="454" x14ac:dyDescent="0.2"/>
    <row r="455" x14ac:dyDescent="0.2"/>
    <row r="456" x14ac:dyDescent="0.2"/>
    <row r="457" x14ac:dyDescent="0.2"/>
    <row r="458" x14ac:dyDescent="0.2"/>
    <row r="459" x14ac:dyDescent="0.2"/>
    <row r="460" x14ac:dyDescent="0.2"/>
    <row r="461" x14ac:dyDescent="0.2"/>
    <row r="462" x14ac:dyDescent="0.2"/>
    <row r="463" x14ac:dyDescent="0.2"/>
    <row r="464" x14ac:dyDescent="0.2"/>
    <row r="465" x14ac:dyDescent="0.2"/>
    <row r="466" x14ac:dyDescent="0.2"/>
    <row r="467" x14ac:dyDescent="0.2"/>
    <row r="468" x14ac:dyDescent="0.2"/>
    <row r="469" x14ac:dyDescent="0.2"/>
    <row r="470" x14ac:dyDescent="0.2"/>
    <row r="471" x14ac:dyDescent="0.2"/>
    <row r="472" x14ac:dyDescent="0.2"/>
    <row r="473" x14ac:dyDescent="0.2"/>
    <row r="474" x14ac:dyDescent="0.2"/>
    <row r="475" x14ac:dyDescent="0.2"/>
    <row r="476" x14ac:dyDescent="0.2"/>
    <row r="477" x14ac:dyDescent="0.2"/>
    <row r="478" x14ac:dyDescent="0.2"/>
    <row r="479" x14ac:dyDescent="0.2"/>
    <row r="480" x14ac:dyDescent="0.2"/>
    <row r="481" x14ac:dyDescent="0.2"/>
    <row r="482" x14ac:dyDescent="0.2"/>
    <row r="483" x14ac:dyDescent="0.2"/>
    <row r="484" x14ac:dyDescent="0.2"/>
    <row r="485" x14ac:dyDescent="0.2"/>
    <row r="486" x14ac:dyDescent="0.2"/>
    <row r="487" x14ac:dyDescent="0.2"/>
    <row r="488" x14ac:dyDescent="0.2"/>
    <row r="489" x14ac:dyDescent="0.2"/>
    <row r="490" x14ac:dyDescent="0.2"/>
    <row r="491" x14ac:dyDescent="0.2"/>
    <row r="492" x14ac:dyDescent="0.2"/>
    <row r="493" x14ac:dyDescent="0.2"/>
    <row r="494" x14ac:dyDescent="0.2"/>
    <row r="495" x14ac:dyDescent="0.2"/>
    <row r="496" x14ac:dyDescent="0.2"/>
    <row r="497" x14ac:dyDescent="0.2"/>
    <row r="498" x14ac:dyDescent="0.2"/>
    <row r="499" x14ac:dyDescent="0.2"/>
    <row r="500" x14ac:dyDescent="0.2"/>
    <row r="501" x14ac:dyDescent="0.2"/>
    <row r="502" x14ac:dyDescent="0.2"/>
    <row r="503" x14ac:dyDescent="0.2"/>
    <row r="504" x14ac:dyDescent="0.2"/>
    <row r="505" x14ac:dyDescent="0.2"/>
    <row r="506" x14ac:dyDescent="0.2"/>
    <row r="507" x14ac:dyDescent="0.2"/>
    <row r="508" x14ac:dyDescent="0.2"/>
    <row r="509" x14ac:dyDescent="0.2"/>
    <row r="510" x14ac:dyDescent="0.2"/>
    <row r="511" x14ac:dyDescent="0.2"/>
    <row r="512" x14ac:dyDescent="0.2"/>
    <row r="513" x14ac:dyDescent="0.2"/>
    <row r="514" x14ac:dyDescent="0.2"/>
    <row r="515" x14ac:dyDescent="0.2"/>
    <row r="516" x14ac:dyDescent="0.2"/>
    <row r="517" x14ac:dyDescent="0.2"/>
    <row r="518" x14ac:dyDescent="0.2"/>
    <row r="519" x14ac:dyDescent="0.2"/>
    <row r="520" x14ac:dyDescent="0.2"/>
    <row r="521" x14ac:dyDescent="0.2"/>
    <row r="522" x14ac:dyDescent="0.2"/>
    <row r="523" x14ac:dyDescent="0.2"/>
    <row r="524" x14ac:dyDescent="0.2"/>
    <row r="525" x14ac:dyDescent="0.2"/>
    <row r="526" x14ac:dyDescent="0.2"/>
    <row r="527" x14ac:dyDescent="0.2"/>
    <row r="528" x14ac:dyDescent="0.2"/>
    <row r="529" x14ac:dyDescent="0.2"/>
    <row r="530" x14ac:dyDescent="0.2"/>
    <row r="531" x14ac:dyDescent="0.2"/>
    <row r="532" x14ac:dyDescent="0.2"/>
    <row r="533" x14ac:dyDescent="0.2"/>
    <row r="534" x14ac:dyDescent="0.2"/>
    <row r="535" x14ac:dyDescent="0.2"/>
    <row r="536" x14ac:dyDescent="0.2"/>
    <row r="537" x14ac:dyDescent="0.2"/>
    <row r="538" x14ac:dyDescent="0.2"/>
    <row r="539" x14ac:dyDescent="0.2"/>
    <row r="540" x14ac:dyDescent="0.2"/>
    <row r="541" x14ac:dyDescent="0.2"/>
    <row r="542" x14ac:dyDescent="0.2"/>
    <row r="543" x14ac:dyDescent="0.2"/>
    <row r="544" x14ac:dyDescent="0.2"/>
    <row r="545" x14ac:dyDescent="0.2"/>
    <row r="546" x14ac:dyDescent="0.2"/>
    <row r="547" x14ac:dyDescent="0.2"/>
    <row r="548" x14ac:dyDescent="0.2"/>
    <row r="549" x14ac:dyDescent="0.2"/>
    <row r="550" x14ac:dyDescent="0.2"/>
    <row r="551" x14ac:dyDescent="0.2"/>
    <row r="552" x14ac:dyDescent="0.2"/>
    <row r="553" x14ac:dyDescent="0.2"/>
    <row r="554" x14ac:dyDescent="0.2"/>
    <row r="555" x14ac:dyDescent="0.2"/>
    <row r="556" x14ac:dyDescent="0.2"/>
    <row r="557" x14ac:dyDescent="0.2"/>
    <row r="558" x14ac:dyDescent="0.2"/>
    <row r="559" x14ac:dyDescent="0.2"/>
    <row r="560" x14ac:dyDescent="0.2"/>
    <row r="561" x14ac:dyDescent="0.2"/>
    <row r="562" x14ac:dyDescent="0.2"/>
    <row r="563" x14ac:dyDescent="0.2"/>
    <row r="564" x14ac:dyDescent="0.2"/>
    <row r="565" x14ac:dyDescent="0.2"/>
    <row r="566" x14ac:dyDescent="0.2"/>
    <row r="567" x14ac:dyDescent="0.2"/>
    <row r="568" x14ac:dyDescent="0.2"/>
    <row r="569" x14ac:dyDescent="0.2"/>
    <row r="570" x14ac:dyDescent="0.2"/>
    <row r="571" x14ac:dyDescent="0.2"/>
    <row r="572" x14ac:dyDescent="0.2"/>
    <row r="573" x14ac:dyDescent="0.2"/>
    <row r="574" x14ac:dyDescent="0.2"/>
    <row r="575" x14ac:dyDescent="0.2"/>
    <row r="576" x14ac:dyDescent="0.2"/>
    <row r="577" x14ac:dyDescent="0.2"/>
    <row r="578" x14ac:dyDescent="0.2"/>
    <row r="579" x14ac:dyDescent="0.2"/>
    <row r="580" x14ac:dyDescent="0.2"/>
    <row r="581" x14ac:dyDescent="0.2"/>
    <row r="582" x14ac:dyDescent="0.2"/>
    <row r="583" x14ac:dyDescent="0.2"/>
    <row r="584" x14ac:dyDescent="0.2"/>
    <row r="585" x14ac:dyDescent="0.2"/>
    <row r="586" x14ac:dyDescent="0.2"/>
    <row r="587" x14ac:dyDescent="0.2"/>
    <row r="588" x14ac:dyDescent="0.2"/>
    <row r="589" x14ac:dyDescent="0.2"/>
    <row r="590" x14ac:dyDescent="0.2"/>
    <row r="591" x14ac:dyDescent="0.2"/>
    <row r="592" x14ac:dyDescent="0.2"/>
    <row r="593" x14ac:dyDescent="0.2"/>
    <row r="594" x14ac:dyDescent="0.2"/>
    <row r="595" x14ac:dyDescent="0.2"/>
    <row r="596" x14ac:dyDescent="0.2"/>
    <row r="597" x14ac:dyDescent="0.2"/>
    <row r="598" x14ac:dyDescent="0.2"/>
    <row r="599" x14ac:dyDescent="0.2"/>
    <row r="600" x14ac:dyDescent="0.2"/>
    <row r="601" x14ac:dyDescent="0.2"/>
    <row r="602" x14ac:dyDescent="0.2"/>
    <row r="603" x14ac:dyDescent="0.2"/>
    <row r="604" x14ac:dyDescent="0.2"/>
    <row r="605" x14ac:dyDescent="0.2"/>
    <row r="606" x14ac:dyDescent="0.2"/>
    <row r="607" x14ac:dyDescent="0.2"/>
    <row r="608" x14ac:dyDescent="0.2"/>
    <row r="609" x14ac:dyDescent="0.2"/>
    <row r="610" x14ac:dyDescent="0.2"/>
    <row r="611" x14ac:dyDescent="0.2"/>
    <row r="612" x14ac:dyDescent="0.2"/>
    <row r="613" x14ac:dyDescent="0.2"/>
    <row r="614" x14ac:dyDescent="0.2"/>
    <row r="615" x14ac:dyDescent="0.2"/>
    <row r="616" x14ac:dyDescent="0.2"/>
    <row r="617" x14ac:dyDescent="0.2"/>
    <row r="618" x14ac:dyDescent="0.2"/>
    <row r="619" x14ac:dyDescent="0.2"/>
    <row r="620" x14ac:dyDescent="0.2"/>
    <row r="621" x14ac:dyDescent="0.2"/>
    <row r="622" x14ac:dyDescent="0.2"/>
    <row r="623" x14ac:dyDescent="0.2"/>
    <row r="624" x14ac:dyDescent="0.2"/>
    <row r="625" x14ac:dyDescent="0.2"/>
    <row r="626" x14ac:dyDescent="0.2"/>
    <row r="627" x14ac:dyDescent="0.2"/>
    <row r="628" x14ac:dyDescent="0.2"/>
    <row r="629" x14ac:dyDescent="0.2"/>
    <row r="630" x14ac:dyDescent="0.2"/>
    <row r="631" x14ac:dyDescent="0.2"/>
    <row r="632" x14ac:dyDescent="0.2"/>
    <row r="633" x14ac:dyDescent="0.2"/>
    <row r="634" x14ac:dyDescent="0.2"/>
    <row r="635" x14ac:dyDescent="0.2"/>
    <row r="636" x14ac:dyDescent="0.2"/>
    <row r="637" x14ac:dyDescent="0.2"/>
    <row r="638" x14ac:dyDescent="0.2"/>
    <row r="639" x14ac:dyDescent="0.2"/>
    <row r="640" x14ac:dyDescent="0.2"/>
    <row r="641" x14ac:dyDescent="0.2"/>
    <row r="642" x14ac:dyDescent="0.2"/>
    <row r="643" x14ac:dyDescent="0.2"/>
    <row r="644" x14ac:dyDescent="0.2"/>
    <row r="645" x14ac:dyDescent="0.2"/>
    <row r="646" x14ac:dyDescent="0.2"/>
    <row r="647" x14ac:dyDescent="0.2"/>
    <row r="648" x14ac:dyDescent="0.2"/>
    <row r="649" x14ac:dyDescent="0.2"/>
    <row r="650" x14ac:dyDescent="0.2"/>
    <row r="651" x14ac:dyDescent="0.2"/>
    <row r="652" x14ac:dyDescent="0.2"/>
    <row r="653" x14ac:dyDescent="0.2"/>
    <row r="654" x14ac:dyDescent="0.2"/>
    <row r="655" x14ac:dyDescent="0.2"/>
    <row r="656" x14ac:dyDescent="0.2"/>
    <row r="657" x14ac:dyDescent="0.2"/>
    <row r="658" x14ac:dyDescent="0.2"/>
    <row r="659" x14ac:dyDescent="0.2"/>
    <row r="660" x14ac:dyDescent="0.2"/>
    <row r="661" x14ac:dyDescent="0.2"/>
    <row r="662" x14ac:dyDescent="0.2"/>
    <row r="663" x14ac:dyDescent="0.2"/>
    <row r="664" x14ac:dyDescent="0.2"/>
    <row r="665" x14ac:dyDescent="0.2"/>
    <row r="666" x14ac:dyDescent="0.2"/>
    <row r="667" x14ac:dyDescent="0.2"/>
    <row r="668" x14ac:dyDescent="0.2"/>
    <row r="669" x14ac:dyDescent="0.2"/>
    <row r="670" x14ac:dyDescent="0.2"/>
    <row r="671" x14ac:dyDescent="0.2"/>
    <row r="672" x14ac:dyDescent="0.2"/>
    <row r="673" x14ac:dyDescent="0.2"/>
    <row r="674" x14ac:dyDescent="0.2"/>
    <row r="675" x14ac:dyDescent="0.2"/>
    <row r="676" x14ac:dyDescent="0.2"/>
    <row r="677" x14ac:dyDescent="0.2"/>
    <row r="678" x14ac:dyDescent="0.2"/>
    <row r="679" x14ac:dyDescent="0.2"/>
    <row r="680" x14ac:dyDescent="0.2"/>
    <row r="681" x14ac:dyDescent="0.2"/>
    <row r="682" x14ac:dyDescent="0.2"/>
    <row r="683" x14ac:dyDescent="0.2"/>
    <row r="684" x14ac:dyDescent="0.2"/>
    <row r="685" x14ac:dyDescent="0.2"/>
    <row r="686" x14ac:dyDescent="0.2"/>
    <row r="687" x14ac:dyDescent="0.2"/>
    <row r="688" x14ac:dyDescent="0.2"/>
    <row r="689" x14ac:dyDescent="0.2"/>
    <row r="690" x14ac:dyDescent="0.2"/>
    <row r="691" x14ac:dyDescent="0.2"/>
    <row r="692" x14ac:dyDescent="0.2"/>
    <row r="693" x14ac:dyDescent="0.2"/>
    <row r="694" x14ac:dyDescent="0.2"/>
    <row r="695" x14ac:dyDescent="0.2"/>
    <row r="696" x14ac:dyDescent="0.2"/>
    <row r="697" x14ac:dyDescent="0.2"/>
    <row r="698" x14ac:dyDescent="0.2"/>
    <row r="699" x14ac:dyDescent="0.2"/>
    <row r="700" x14ac:dyDescent="0.2"/>
    <row r="701" x14ac:dyDescent="0.2"/>
    <row r="702" x14ac:dyDescent="0.2"/>
    <row r="703" x14ac:dyDescent="0.2"/>
    <row r="704" x14ac:dyDescent="0.2"/>
    <row r="705" x14ac:dyDescent="0.2"/>
    <row r="706" x14ac:dyDescent="0.2"/>
    <row r="707" x14ac:dyDescent="0.2"/>
    <row r="708" x14ac:dyDescent="0.2"/>
    <row r="709" x14ac:dyDescent="0.2"/>
    <row r="710" x14ac:dyDescent="0.2"/>
    <row r="711" x14ac:dyDescent="0.2"/>
    <row r="712" x14ac:dyDescent="0.2"/>
    <row r="713" x14ac:dyDescent="0.2"/>
    <row r="714" x14ac:dyDescent="0.2"/>
    <row r="715" x14ac:dyDescent="0.2"/>
    <row r="716" x14ac:dyDescent="0.2"/>
    <row r="717" x14ac:dyDescent="0.2"/>
    <row r="718" x14ac:dyDescent="0.2"/>
    <row r="719" x14ac:dyDescent="0.2"/>
    <row r="720" x14ac:dyDescent="0.2"/>
    <row r="721" x14ac:dyDescent="0.2"/>
    <row r="722" x14ac:dyDescent="0.2"/>
    <row r="723" x14ac:dyDescent="0.2"/>
    <row r="724" x14ac:dyDescent="0.2"/>
    <row r="725" x14ac:dyDescent="0.2"/>
    <row r="726" x14ac:dyDescent="0.2"/>
    <row r="727" x14ac:dyDescent="0.2"/>
    <row r="728" x14ac:dyDescent="0.2"/>
    <row r="729" x14ac:dyDescent="0.2"/>
    <row r="730" x14ac:dyDescent="0.2"/>
    <row r="731" x14ac:dyDescent="0.2"/>
    <row r="732" x14ac:dyDescent="0.2"/>
    <row r="733" x14ac:dyDescent="0.2"/>
    <row r="734" x14ac:dyDescent="0.2"/>
    <row r="735" x14ac:dyDescent="0.2"/>
    <row r="736" x14ac:dyDescent="0.2"/>
    <row r="737" x14ac:dyDescent="0.2"/>
    <row r="738" x14ac:dyDescent="0.2"/>
    <row r="739" x14ac:dyDescent="0.2"/>
    <row r="740" x14ac:dyDescent="0.2"/>
    <row r="741" x14ac:dyDescent="0.2"/>
    <row r="742" x14ac:dyDescent="0.2"/>
    <row r="743" x14ac:dyDescent="0.2"/>
    <row r="744" x14ac:dyDescent="0.2"/>
    <row r="745" x14ac:dyDescent="0.2"/>
    <row r="746" x14ac:dyDescent="0.2"/>
    <row r="747" x14ac:dyDescent="0.2"/>
    <row r="748" x14ac:dyDescent="0.2"/>
    <row r="749" x14ac:dyDescent="0.2"/>
    <row r="750" x14ac:dyDescent="0.2"/>
    <row r="751" x14ac:dyDescent="0.2"/>
    <row r="752" x14ac:dyDescent="0.2"/>
    <row r="753" x14ac:dyDescent="0.2"/>
    <row r="754" x14ac:dyDescent="0.2"/>
    <row r="755" x14ac:dyDescent="0.2"/>
    <row r="756" x14ac:dyDescent="0.2"/>
    <row r="757" x14ac:dyDescent="0.2"/>
    <row r="758" x14ac:dyDescent="0.2"/>
    <row r="759" x14ac:dyDescent="0.2"/>
    <row r="760" x14ac:dyDescent="0.2"/>
    <row r="761" x14ac:dyDescent="0.2"/>
    <row r="762" x14ac:dyDescent="0.2"/>
    <row r="763" x14ac:dyDescent="0.2"/>
    <row r="764" x14ac:dyDescent="0.2"/>
    <row r="765" x14ac:dyDescent="0.2"/>
    <row r="766" x14ac:dyDescent="0.2"/>
    <row r="767" x14ac:dyDescent="0.2"/>
    <row r="768" x14ac:dyDescent="0.2"/>
    <row r="769" x14ac:dyDescent="0.2"/>
    <row r="770" x14ac:dyDescent="0.2"/>
    <row r="771" x14ac:dyDescent="0.2"/>
    <row r="772" x14ac:dyDescent="0.2"/>
    <row r="773" x14ac:dyDescent="0.2"/>
    <row r="774" x14ac:dyDescent="0.2"/>
    <row r="775" x14ac:dyDescent="0.2"/>
    <row r="776" x14ac:dyDescent="0.2"/>
    <row r="777" x14ac:dyDescent="0.2"/>
    <row r="778" x14ac:dyDescent="0.2"/>
    <row r="779" x14ac:dyDescent="0.2"/>
    <row r="780" x14ac:dyDescent="0.2"/>
    <row r="781" x14ac:dyDescent="0.2"/>
    <row r="782" x14ac:dyDescent="0.2"/>
    <row r="783" x14ac:dyDescent="0.2"/>
    <row r="784" x14ac:dyDescent="0.2"/>
    <row r="785" x14ac:dyDescent="0.2"/>
    <row r="786" x14ac:dyDescent="0.2"/>
    <row r="787" x14ac:dyDescent="0.2"/>
    <row r="788" x14ac:dyDescent="0.2"/>
    <row r="789" x14ac:dyDescent="0.2"/>
    <row r="790" x14ac:dyDescent="0.2"/>
    <row r="791" x14ac:dyDescent="0.2"/>
    <row r="792" x14ac:dyDescent="0.2"/>
    <row r="793" x14ac:dyDescent="0.2"/>
    <row r="794" x14ac:dyDescent="0.2"/>
    <row r="795" x14ac:dyDescent="0.2"/>
    <row r="796" x14ac:dyDescent="0.2"/>
    <row r="797" x14ac:dyDescent="0.2"/>
    <row r="798" x14ac:dyDescent="0.2"/>
    <row r="799" x14ac:dyDescent="0.2"/>
    <row r="800" x14ac:dyDescent="0.2"/>
    <row r="801" x14ac:dyDescent="0.2"/>
    <row r="802" x14ac:dyDescent="0.2"/>
    <row r="803" x14ac:dyDescent="0.2"/>
    <row r="804" x14ac:dyDescent="0.2"/>
    <row r="805" x14ac:dyDescent="0.2"/>
    <row r="806" x14ac:dyDescent="0.2"/>
    <row r="807" x14ac:dyDescent="0.2"/>
    <row r="808" x14ac:dyDescent="0.2"/>
    <row r="809" x14ac:dyDescent="0.2"/>
    <row r="810" x14ac:dyDescent="0.2"/>
    <row r="811" x14ac:dyDescent="0.2"/>
    <row r="812" x14ac:dyDescent="0.2"/>
    <row r="813" x14ac:dyDescent="0.2"/>
    <row r="814" x14ac:dyDescent="0.2"/>
    <row r="815" x14ac:dyDescent="0.2"/>
    <row r="816" x14ac:dyDescent="0.2"/>
    <row r="817" x14ac:dyDescent="0.2"/>
    <row r="818" x14ac:dyDescent="0.2"/>
    <row r="819" x14ac:dyDescent="0.2"/>
    <row r="820" x14ac:dyDescent="0.2"/>
    <row r="821" x14ac:dyDescent="0.2"/>
    <row r="822" x14ac:dyDescent="0.2"/>
    <row r="823" x14ac:dyDescent="0.2"/>
    <row r="824" x14ac:dyDescent="0.2"/>
    <row r="825" x14ac:dyDescent="0.2"/>
    <row r="826" x14ac:dyDescent="0.2"/>
    <row r="827" x14ac:dyDescent="0.2"/>
    <row r="828" x14ac:dyDescent="0.2"/>
    <row r="829" x14ac:dyDescent="0.2"/>
    <row r="830" x14ac:dyDescent="0.2"/>
    <row r="831" x14ac:dyDescent="0.2"/>
    <row r="832" x14ac:dyDescent="0.2"/>
    <row r="833" x14ac:dyDescent="0.2"/>
    <row r="834" x14ac:dyDescent="0.2"/>
    <row r="835" x14ac:dyDescent="0.2"/>
    <row r="836" x14ac:dyDescent="0.2"/>
    <row r="837" x14ac:dyDescent="0.2"/>
    <row r="838" x14ac:dyDescent="0.2"/>
    <row r="839" x14ac:dyDescent="0.2"/>
    <row r="840" x14ac:dyDescent="0.2"/>
    <row r="841" x14ac:dyDescent="0.2"/>
    <row r="842" x14ac:dyDescent="0.2"/>
    <row r="843" x14ac:dyDescent="0.2"/>
    <row r="844" x14ac:dyDescent="0.2"/>
    <row r="845" x14ac:dyDescent="0.2"/>
    <row r="846" x14ac:dyDescent="0.2"/>
    <row r="847" x14ac:dyDescent="0.2"/>
    <row r="848" x14ac:dyDescent="0.2"/>
    <row r="849" x14ac:dyDescent="0.2"/>
    <row r="850" x14ac:dyDescent="0.2"/>
    <row r="851" x14ac:dyDescent="0.2"/>
    <row r="852" x14ac:dyDescent="0.2"/>
    <row r="853" x14ac:dyDescent="0.2"/>
    <row r="854" x14ac:dyDescent="0.2"/>
    <row r="855" x14ac:dyDescent="0.2"/>
    <row r="856" x14ac:dyDescent="0.2"/>
    <row r="857" x14ac:dyDescent="0.2"/>
    <row r="858" x14ac:dyDescent="0.2"/>
    <row r="859" x14ac:dyDescent="0.2"/>
    <row r="860" x14ac:dyDescent="0.2"/>
    <row r="861" x14ac:dyDescent="0.2"/>
    <row r="862" x14ac:dyDescent="0.2"/>
    <row r="863" x14ac:dyDescent="0.2"/>
    <row r="864" x14ac:dyDescent="0.2"/>
    <row r="865" x14ac:dyDescent="0.2"/>
    <row r="866" x14ac:dyDescent="0.2"/>
    <row r="867" x14ac:dyDescent="0.2"/>
    <row r="868" x14ac:dyDescent="0.2"/>
    <row r="869" x14ac:dyDescent="0.2"/>
    <row r="870" x14ac:dyDescent="0.2"/>
    <row r="871" x14ac:dyDescent="0.2"/>
    <row r="872" x14ac:dyDescent="0.2"/>
    <row r="873" x14ac:dyDescent="0.2"/>
    <row r="874" x14ac:dyDescent="0.2"/>
    <row r="875" x14ac:dyDescent="0.2"/>
    <row r="876" x14ac:dyDescent="0.2"/>
    <row r="877" x14ac:dyDescent="0.2"/>
    <row r="878" x14ac:dyDescent="0.2"/>
    <row r="879" x14ac:dyDescent="0.2"/>
    <row r="880" x14ac:dyDescent="0.2"/>
    <row r="881" x14ac:dyDescent="0.2"/>
    <row r="882" x14ac:dyDescent="0.2"/>
    <row r="883" x14ac:dyDescent="0.2"/>
    <row r="884" x14ac:dyDescent="0.2"/>
    <row r="885" x14ac:dyDescent="0.2"/>
    <row r="886" x14ac:dyDescent="0.2"/>
    <row r="887" x14ac:dyDescent="0.2"/>
    <row r="888" x14ac:dyDescent="0.2"/>
    <row r="889" x14ac:dyDescent="0.2"/>
    <row r="890" x14ac:dyDescent="0.2"/>
    <row r="891" x14ac:dyDescent="0.2"/>
    <row r="892" x14ac:dyDescent="0.2"/>
    <row r="893" x14ac:dyDescent="0.2"/>
    <row r="894" x14ac:dyDescent="0.2"/>
    <row r="895" x14ac:dyDescent="0.2"/>
    <row r="896" x14ac:dyDescent="0.2"/>
    <row r="897" x14ac:dyDescent="0.2"/>
    <row r="898" x14ac:dyDescent="0.2"/>
    <row r="899" x14ac:dyDescent="0.2"/>
    <row r="900" x14ac:dyDescent="0.2"/>
    <row r="901" x14ac:dyDescent="0.2"/>
    <row r="902" x14ac:dyDescent="0.2"/>
    <row r="903" x14ac:dyDescent="0.2"/>
    <row r="904" x14ac:dyDescent="0.2"/>
    <row r="905" x14ac:dyDescent="0.2"/>
    <row r="906" x14ac:dyDescent="0.2"/>
    <row r="907" x14ac:dyDescent="0.2"/>
    <row r="908" x14ac:dyDescent="0.2"/>
    <row r="909" x14ac:dyDescent="0.2"/>
    <row r="910" x14ac:dyDescent="0.2"/>
    <row r="911" x14ac:dyDescent="0.2"/>
    <row r="912" x14ac:dyDescent="0.2"/>
    <row r="913" x14ac:dyDescent="0.2"/>
    <row r="914" x14ac:dyDescent="0.2"/>
    <row r="915" x14ac:dyDescent="0.2"/>
    <row r="916" x14ac:dyDescent="0.2"/>
    <row r="917" x14ac:dyDescent="0.2"/>
    <row r="918" x14ac:dyDescent="0.2"/>
    <row r="919" x14ac:dyDescent="0.2"/>
    <row r="920" x14ac:dyDescent="0.2"/>
    <row r="921" x14ac:dyDescent="0.2"/>
    <row r="922" x14ac:dyDescent="0.2"/>
    <row r="923" x14ac:dyDescent="0.2"/>
    <row r="924" x14ac:dyDescent="0.2"/>
    <row r="925" x14ac:dyDescent="0.2"/>
    <row r="926" x14ac:dyDescent="0.2"/>
    <row r="927" x14ac:dyDescent="0.2"/>
    <row r="928" x14ac:dyDescent="0.2"/>
    <row r="929" x14ac:dyDescent="0.2"/>
    <row r="930" x14ac:dyDescent="0.2"/>
    <row r="931" x14ac:dyDescent="0.2"/>
    <row r="932" x14ac:dyDescent="0.2"/>
    <row r="933" x14ac:dyDescent="0.2"/>
    <row r="934" x14ac:dyDescent="0.2"/>
    <row r="935" x14ac:dyDescent="0.2"/>
    <row r="936" x14ac:dyDescent="0.2"/>
    <row r="937" x14ac:dyDescent="0.2"/>
    <row r="938" x14ac:dyDescent="0.2"/>
    <row r="939" x14ac:dyDescent="0.2"/>
    <row r="940" x14ac:dyDescent="0.2"/>
    <row r="941" x14ac:dyDescent="0.2"/>
    <row r="942" x14ac:dyDescent="0.2"/>
    <row r="943" x14ac:dyDescent="0.2"/>
    <row r="944" x14ac:dyDescent="0.2"/>
    <row r="945" x14ac:dyDescent="0.2"/>
    <row r="946" x14ac:dyDescent="0.2"/>
    <row r="947" x14ac:dyDescent="0.2"/>
    <row r="948" x14ac:dyDescent="0.2"/>
    <row r="949" x14ac:dyDescent="0.2"/>
    <row r="950" x14ac:dyDescent="0.2"/>
    <row r="951" x14ac:dyDescent="0.2"/>
    <row r="952" x14ac:dyDescent="0.2"/>
    <row r="953" x14ac:dyDescent="0.2"/>
    <row r="954" x14ac:dyDescent="0.2"/>
    <row r="955" x14ac:dyDescent="0.2"/>
    <row r="956" x14ac:dyDescent="0.2"/>
    <row r="957" x14ac:dyDescent="0.2"/>
    <row r="958" x14ac:dyDescent="0.2"/>
    <row r="959" x14ac:dyDescent="0.2"/>
    <row r="960" x14ac:dyDescent="0.2"/>
    <row r="961" x14ac:dyDescent="0.2"/>
    <row r="962" x14ac:dyDescent="0.2"/>
    <row r="963" x14ac:dyDescent="0.2"/>
    <row r="964" x14ac:dyDescent="0.2"/>
    <row r="965" x14ac:dyDescent="0.2"/>
    <row r="966" x14ac:dyDescent="0.2"/>
    <row r="967" x14ac:dyDescent="0.2"/>
    <row r="968" x14ac:dyDescent="0.2"/>
    <row r="969" x14ac:dyDescent="0.2"/>
    <row r="970" x14ac:dyDescent="0.2"/>
    <row r="971" x14ac:dyDescent="0.2"/>
    <row r="972" x14ac:dyDescent="0.2"/>
    <row r="973" x14ac:dyDescent="0.2"/>
    <row r="974" x14ac:dyDescent="0.2"/>
    <row r="975" x14ac:dyDescent="0.2"/>
    <row r="976" x14ac:dyDescent="0.2"/>
    <row r="977" x14ac:dyDescent="0.2"/>
    <row r="978" x14ac:dyDescent="0.2"/>
    <row r="979" x14ac:dyDescent="0.2"/>
    <row r="980" x14ac:dyDescent="0.2"/>
    <row r="981" x14ac:dyDescent="0.2"/>
    <row r="982" x14ac:dyDescent="0.2"/>
    <row r="983" x14ac:dyDescent="0.2"/>
    <row r="984" x14ac:dyDescent="0.2"/>
    <row r="985" x14ac:dyDescent="0.2"/>
    <row r="986" x14ac:dyDescent="0.2"/>
    <row r="987" x14ac:dyDescent="0.2"/>
    <row r="988" x14ac:dyDescent="0.2"/>
    <row r="989" x14ac:dyDescent="0.2"/>
    <row r="990" x14ac:dyDescent="0.2"/>
    <row r="991" x14ac:dyDescent="0.2"/>
    <row r="992" x14ac:dyDescent="0.2"/>
    <row r="993" x14ac:dyDescent="0.2"/>
    <row r="994" x14ac:dyDescent="0.2"/>
    <row r="995" x14ac:dyDescent="0.2"/>
    <row r="996" x14ac:dyDescent="0.2"/>
    <row r="997" x14ac:dyDescent="0.2"/>
    <row r="998" x14ac:dyDescent="0.2"/>
    <row r="999" x14ac:dyDescent="0.2"/>
    <row r="1000" x14ac:dyDescent="0.2"/>
    <row r="1001" x14ac:dyDescent="0.2"/>
    <row r="1002" x14ac:dyDescent="0.2"/>
    <row r="1003" x14ac:dyDescent="0.2"/>
    <row r="1004" x14ac:dyDescent="0.2"/>
    <row r="1005" x14ac:dyDescent="0.2"/>
    <row r="1006" x14ac:dyDescent="0.2"/>
    <row r="1007" x14ac:dyDescent="0.2"/>
    <row r="1008" x14ac:dyDescent="0.2"/>
    <row r="1009" x14ac:dyDescent="0.2"/>
    <row r="1010" x14ac:dyDescent="0.2"/>
    <row r="1011" x14ac:dyDescent="0.2"/>
    <row r="1012" x14ac:dyDescent="0.2"/>
    <row r="1013" x14ac:dyDescent="0.2"/>
    <row r="1014" x14ac:dyDescent="0.2"/>
    <row r="1015" x14ac:dyDescent="0.2"/>
    <row r="1016" x14ac:dyDescent="0.2"/>
    <row r="1017" x14ac:dyDescent="0.2"/>
    <row r="1018" x14ac:dyDescent="0.2"/>
    <row r="1019" x14ac:dyDescent="0.2"/>
    <row r="1020" x14ac:dyDescent="0.2"/>
    <row r="1021" x14ac:dyDescent="0.2"/>
    <row r="1022" x14ac:dyDescent="0.2"/>
    <row r="1023" x14ac:dyDescent="0.2"/>
    <row r="1024" x14ac:dyDescent="0.2"/>
    <row r="1025" x14ac:dyDescent="0.2"/>
    <row r="1026" x14ac:dyDescent="0.2"/>
    <row r="1027" x14ac:dyDescent="0.2"/>
    <row r="1028" x14ac:dyDescent="0.2"/>
    <row r="1029" x14ac:dyDescent="0.2"/>
    <row r="1030" x14ac:dyDescent="0.2"/>
    <row r="1031" x14ac:dyDescent="0.2"/>
    <row r="1032" x14ac:dyDescent="0.2"/>
    <row r="1033" x14ac:dyDescent="0.2"/>
    <row r="1034" x14ac:dyDescent="0.2"/>
    <row r="1035" x14ac:dyDescent="0.2"/>
    <row r="1036" x14ac:dyDescent="0.2"/>
    <row r="1037" x14ac:dyDescent="0.2"/>
    <row r="1038" x14ac:dyDescent="0.2"/>
    <row r="1039" x14ac:dyDescent="0.2"/>
    <row r="1040" x14ac:dyDescent="0.2"/>
    <row r="1041" x14ac:dyDescent="0.2"/>
    <row r="1042" x14ac:dyDescent="0.2"/>
    <row r="1043" x14ac:dyDescent="0.2"/>
    <row r="1044" x14ac:dyDescent="0.2"/>
    <row r="1045" x14ac:dyDescent="0.2"/>
    <row r="1046" x14ac:dyDescent="0.2"/>
    <row r="1047" x14ac:dyDescent="0.2"/>
    <row r="1048" x14ac:dyDescent="0.2"/>
    <row r="1049" x14ac:dyDescent="0.2"/>
    <row r="1050" x14ac:dyDescent="0.2"/>
    <row r="1051" x14ac:dyDescent="0.2"/>
    <row r="1052" x14ac:dyDescent="0.2"/>
    <row r="1053" x14ac:dyDescent="0.2"/>
    <row r="1054" x14ac:dyDescent="0.2"/>
    <row r="1055" x14ac:dyDescent="0.2"/>
    <row r="1056" x14ac:dyDescent="0.2"/>
    <row r="1057" x14ac:dyDescent="0.2"/>
    <row r="1058" x14ac:dyDescent="0.2"/>
    <row r="1059" x14ac:dyDescent="0.2"/>
    <row r="1060" x14ac:dyDescent="0.2"/>
    <row r="1061" x14ac:dyDescent="0.2"/>
    <row r="1062" x14ac:dyDescent="0.2"/>
    <row r="1063" x14ac:dyDescent="0.2"/>
    <row r="1064" x14ac:dyDescent="0.2"/>
    <row r="1065" x14ac:dyDescent="0.2"/>
    <row r="1066" x14ac:dyDescent="0.2"/>
    <row r="1067" x14ac:dyDescent="0.2"/>
    <row r="1068" x14ac:dyDescent="0.2"/>
    <row r="1069" x14ac:dyDescent="0.2"/>
    <row r="1070" x14ac:dyDescent="0.2"/>
    <row r="1071" x14ac:dyDescent="0.2"/>
    <row r="1072" x14ac:dyDescent="0.2"/>
    <row r="1073" x14ac:dyDescent="0.2"/>
    <row r="1074" x14ac:dyDescent="0.2"/>
    <row r="1075" x14ac:dyDescent="0.2"/>
    <row r="1076" x14ac:dyDescent="0.2"/>
    <row r="1077" x14ac:dyDescent="0.2"/>
    <row r="1078" x14ac:dyDescent="0.2"/>
    <row r="1079" x14ac:dyDescent="0.2"/>
    <row r="1080" x14ac:dyDescent="0.2"/>
    <row r="1081" x14ac:dyDescent="0.2"/>
    <row r="1082" x14ac:dyDescent="0.2"/>
    <row r="1083" x14ac:dyDescent="0.2"/>
    <row r="1084" x14ac:dyDescent="0.2"/>
    <row r="1085" x14ac:dyDescent="0.2"/>
    <row r="1086" x14ac:dyDescent="0.2"/>
    <row r="1087" x14ac:dyDescent="0.2"/>
    <row r="1088" x14ac:dyDescent="0.2"/>
    <row r="1089" x14ac:dyDescent="0.2"/>
    <row r="1090" x14ac:dyDescent="0.2"/>
    <row r="1091" x14ac:dyDescent="0.2"/>
    <row r="1092" x14ac:dyDescent="0.2"/>
    <row r="1093" x14ac:dyDescent="0.2"/>
    <row r="1094" x14ac:dyDescent="0.2"/>
    <row r="1095" x14ac:dyDescent="0.2"/>
    <row r="1096" x14ac:dyDescent="0.2"/>
    <row r="1097" x14ac:dyDescent="0.2"/>
    <row r="1098" x14ac:dyDescent="0.2"/>
    <row r="1099" x14ac:dyDescent="0.2"/>
    <row r="1100" x14ac:dyDescent="0.2"/>
    <row r="1101" x14ac:dyDescent="0.2"/>
    <row r="1102" x14ac:dyDescent="0.2"/>
    <row r="1103" x14ac:dyDescent="0.2"/>
    <row r="1104" x14ac:dyDescent="0.2"/>
    <row r="1105" x14ac:dyDescent="0.2"/>
    <row r="1106" x14ac:dyDescent="0.2"/>
    <row r="1107" x14ac:dyDescent="0.2"/>
    <row r="1108" x14ac:dyDescent="0.2"/>
    <row r="1109" x14ac:dyDescent="0.2"/>
    <row r="1110" x14ac:dyDescent="0.2"/>
    <row r="1111" x14ac:dyDescent="0.2"/>
    <row r="1112" x14ac:dyDescent="0.2"/>
    <row r="1113" x14ac:dyDescent="0.2"/>
    <row r="1114" x14ac:dyDescent="0.2"/>
    <row r="1115" x14ac:dyDescent="0.2"/>
    <row r="1116" x14ac:dyDescent="0.2"/>
    <row r="1117" x14ac:dyDescent="0.2"/>
    <row r="1118" x14ac:dyDescent="0.2"/>
    <row r="1119" x14ac:dyDescent="0.2"/>
    <row r="1120" x14ac:dyDescent="0.2"/>
    <row r="1121" x14ac:dyDescent="0.2"/>
    <row r="1122" x14ac:dyDescent="0.2"/>
    <row r="1123" x14ac:dyDescent="0.2"/>
    <row r="1124" x14ac:dyDescent="0.2"/>
    <row r="1125" x14ac:dyDescent="0.2"/>
    <row r="1126" x14ac:dyDescent="0.2"/>
    <row r="1127" x14ac:dyDescent="0.2"/>
    <row r="1128" x14ac:dyDescent="0.2"/>
    <row r="1129" x14ac:dyDescent="0.2"/>
    <row r="1130" x14ac:dyDescent="0.2"/>
    <row r="1131" x14ac:dyDescent="0.2"/>
    <row r="1132" x14ac:dyDescent="0.2"/>
    <row r="1133" x14ac:dyDescent="0.2"/>
    <row r="1134" x14ac:dyDescent="0.2"/>
    <row r="1135" x14ac:dyDescent="0.2"/>
    <row r="1136" x14ac:dyDescent="0.2"/>
    <row r="1137" x14ac:dyDescent="0.2"/>
    <row r="1138" x14ac:dyDescent="0.2"/>
    <row r="1139" x14ac:dyDescent="0.2"/>
    <row r="1140" x14ac:dyDescent="0.2"/>
    <row r="1141" x14ac:dyDescent="0.2"/>
    <row r="1142" x14ac:dyDescent="0.2"/>
    <row r="1143" x14ac:dyDescent="0.2"/>
    <row r="1144" x14ac:dyDescent="0.2"/>
    <row r="1145" x14ac:dyDescent="0.2"/>
    <row r="1146" x14ac:dyDescent="0.2"/>
    <row r="1147" x14ac:dyDescent="0.2"/>
    <row r="1148" x14ac:dyDescent="0.2"/>
    <row r="1149" x14ac:dyDescent="0.2"/>
    <row r="1150" x14ac:dyDescent="0.2"/>
    <row r="1151" x14ac:dyDescent="0.2"/>
    <row r="1152" x14ac:dyDescent="0.2"/>
    <row r="1153" x14ac:dyDescent="0.2"/>
    <row r="1154" x14ac:dyDescent="0.2"/>
    <row r="1155" x14ac:dyDescent="0.2"/>
    <row r="1156" x14ac:dyDescent="0.2"/>
    <row r="1157" x14ac:dyDescent="0.2"/>
    <row r="1158" x14ac:dyDescent="0.2"/>
    <row r="1159" x14ac:dyDescent="0.2"/>
    <row r="1160" x14ac:dyDescent="0.2"/>
    <row r="1161" x14ac:dyDescent="0.2"/>
    <row r="1162" x14ac:dyDescent="0.2"/>
    <row r="1163" x14ac:dyDescent="0.2"/>
    <row r="1164" x14ac:dyDescent="0.2"/>
    <row r="1165" x14ac:dyDescent="0.2"/>
    <row r="1166" x14ac:dyDescent="0.2"/>
    <row r="1167" x14ac:dyDescent="0.2"/>
    <row r="1168" x14ac:dyDescent="0.2"/>
    <row r="1169" x14ac:dyDescent="0.2"/>
    <row r="1170" x14ac:dyDescent="0.2"/>
    <row r="1171" x14ac:dyDescent="0.2"/>
    <row r="1172" x14ac:dyDescent="0.2"/>
    <row r="1173" x14ac:dyDescent="0.2"/>
    <row r="1174" x14ac:dyDescent="0.2"/>
    <row r="1175" x14ac:dyDescent="0.2"/>
    <row r="1176" x14ac:dyDescent="0.2"/>
    <row r="1177" x14ac:dyDescent="0.2"/>
    <row r="1178" x14ac:dyDescent="0.2"/>
    <row r="1179" x14ac:dyDescent="0.2"/>
    <row r="1180" x14ac:dyDescent="0.2"/>
    <row r="1181" x14ac:dyDescent="0.2"/>
    <row r="1182" x14ac:dyDescent="0.2"/>
    <row r="1183" x14ac:dyDescent="0.2"/>
    <row r="1184" x14ac:dyDescent="0.2"/>
    <row r="1185" x14ac:dyDescent="0.2"/>
    <row r="1186" x14ac:dyDescent="0.2"/>
    <row r="1187" x14ac:dyDescent="0.2"/>
    <row r="1188" x14ac:dyDescent="0.2"/>
    <row r="1189" x14ac:dyDescent="0.2"/>
    <row r="1190" x14ac:dyDescent="0.2"/>
    <row r="1191" x14ac:dyDescent="0.2"/>
    <row r="1192" x14ac:dyDescent="0.2"/>
    <row r="1193" x14ac:dyDescent="0.2"/>
    <row r="1194" x14ac:dyDescent="0.2"/>
    <row r="1195" x14ac:dyDescent="0.2"/>
    <row r="1196" x14ac:dyDescent="0.2"/>
    <row r="1197" x14ac:dyDescent="0.2"/>
    <row r="1198" x14ac:dyDescent="0.2"/>
    <row r="1199" x14ac:dyDescent="0.2"/>
    <row r="1200" x14ac:dyDescent="0.2"/>
    <row r="1201" x14ac:dyDescent="0.2"/>
    <row r="1202" x14ac:dyDescent="0.2"/>
    <row r="1203" x14ac:dyDescent="0.2"/>
    <row r="1204" x14ac:dyDescent="0.2"/>
    <row r="1205" x14ac:dyDescent="0.2"/>
    <row r="1206" x14ac:dyDescent="0.2"/>
    <row r="1207" x14ac:dyDescent="0.2"/>
    <row r="1208" x14ac:dyDescent="0.2"/>
    <row r="1209" x14ac:dyDescent="0.2"/>
    <row r="1210" x14ac:dyDescent="0.2"/>
    <row r="1211" x14ac:dyDescent="0.2"/>
    <row r="1212" x14ac:dyDescent="0.2"/>
    <row r="1213" x14ac:dyDescent="0.2"/>
    <row r="1214" x14ac:dyDescent="0.2"/>
    <row r="1215" x14ac:dyDescent="0.2"/>
    <row r="1216" x14ac:dyDescent="0.2"/>
    <row r="1217" x14ac:dyDescent="0.2"/>
    <row r="1218" x14ac:dyDescent="0.2"/>
    <row r="1219" x14ac:dyDescent="0.2"/>
    <row r="1220" x14ac:dyDescent="0.2"/>
    <row r="1221" x14ac:dyDescent="0.2"/>
    <row r="1222" x14ac:dyDescent="0.2"/>
    <row r="1223" x14ac:dyDescent="0.2"/>
    <row r="1224" x14ac:dyDescent="0.2"/>
    <row r="1225" x14ac:dyDescent="0.2"/>
    <row r="1226" x14ac:dyDescent="0.2"/>
    <row r="1227" x14ac:dyDescent="0.2"/>
    <row r="1228" x14ac:dyDescent="0.2"/>
    <row r="1229" x14ac:dyDescent="0.2"/>
    <row r="1230" x14ac:dyDescent="0.2"/>
    <row r="1231" x14ac:dyDescent="0.2"/>
    <row r="1232" x14ac:dyDescent="0.2"/>
    <row r="1233" x14ac:dyDescent="0.2"/>
    <row r="1234" x14ac:dyDescent="0.2"/>
    <row r="1235" x14ac:dyDescent="0.2"/>
    <row r="1236" x14ac:dyDescent="0.2"/>
    <row r="1237" x14ac:dyDescent="0.2"/>
    <row r="1238" x14ac:dyDescent="0.2"/>
    <row r="1239" x14ac:dyDescent="0.2"/>
    <row r="1240" x14ac:dyDescent="0.2"/>
    <row r="1241" x14ac:dyDescent="0.2"/>
    <row r="1242" x14ac:dyDescent="0.2"/>
    <row r="1243" x14ac:dyDescent="0.2"/>
    <row r="1244" x14ac:dyDescent="0.2"/>
    <row r="1245" x14ac:dyDescent="0.2"/>
    <row r="1246" x14ac:dyDescent="0.2"/>
    <row r="1247" x14ac:dyDescent="0.2"/>
    <row r="1248" x14ac:dyDescent="0.2"/>
    <row r="1249" x14ac:dyDescent="0.2"/>
    <row r="1250" x14ac:dyDescent="0.2"/>
    <row r="1251" x14ac:dyDescent="0.2"/>
    <row r="1252" x14ac:dyDescent="0.2"/>
    <row r="1253" x14ac:dyDescent="0.2"/>
    <row r="1254" x14ac:dyDescent="0.2"/>
    <row r="1255" x14ac:dyDescent="0.2"/>
    <row r="1256" x14ac:dyDescent="0.2"/>
    <row r="1257" x14ac:dyDescent="0.2"/>
    <row r="1258" x14ac:dyDescent="0.2"/>
    <row r="1259" x14ac:dyDescent="0.2"/>
    <row r="1260" x14ac:dyDescent="0.2"/>
    <row r="1261" x14ac:dyDescent="0.2"/>
    <row r="1262" x14ac:dyDescent="0.2"/>
    <row r="1263" x14ac:dyDescent="0.2"/>
    <row r="1264" x14ac:dyDescent="0.2"/>
    <row r="1265" x14ac:dyDescent="0.2"/>
    <row r="1266" x14ac:dyDescent="0.2"/>
    <row r="1267" x14ac:dyDescent="0.2"/>
    <row r="1268" x14ac:dyDescent="0.2"/>
    <row r="1269" x14ac:dyDescent="0.2"/>
    <row r="1270" x14ac:dyDescent="0.2"/>
    <row r="1271" x14ac:dyDescent="0.2"/>
    <row r="1272" x14ac:dyDescent="0.2"/>
    <row r="1273" x14ac:dyDescent="0.2"/>
    <row r="1274" x14ac:dyDescent="0.2"/>
    <row r="1275" x14ac:dyDescent="0.2"/>
    <row r="1276" x14ac:dyDescent="0.2"/>
    <row r="1277" x14ac:dyDescent="0.2"/>
    <row r="1278" x14ac:dyDescent="0.2"/>
    <row r="1279" x14ac:dyDescent="0.2"/>
    <row r="1280" x14ac:dyDescent="0.2"/>
    <row r="1281" x14ac:dyDescent="0.2"/>
    <row r="1282" x14ac:dyDescent="0.2"/>
    <row r="1283" x14ac:dyDescent="0.2"/>
    <row r="1284" x14ac:dyDescent="0.2"/>
    <row r="1285" x14ac:dyDescent="0.2"/>
    <row r="1286" x14ac:dyDescent="0.2"/>
    <row r="1287" x14ac:dyDescent="0.2"/>
    <row r="1288" x14ac:dyDescent="0.2"/>
    <row r="1289" x14ac:dyDescent="0.2"/>
    <row r="1290" x14ac:dyDescent="0.2"/>
    <row r="1291" x14ac:dyDescent="0.2"/>
    <row r="1292" x14ac:dyDescent="0.2"/>
    <row r="1293" x14ac:dyDescent="0.2"/>
    <row r="1294" x14ac:dyDescent="0.2"/>
    <row r="1295" x14ac:dyDescent="0.2"/>
    <row r="1296" x14ac:dyDescent="0.2"/>
    <row r="1297" x14ac:dyDescent="0.2"/>
    <row r="1298" x14ac:dyDescent="0.2"/>
    <row r="1299" x14ac:dyDescent="0.2"/>
    <row r="1300" x14ac:dyDescent="0.2"/>
    <row r="1301" x14ac:dyDescent="0.2"/>
    <row r="1302" x14ac:dyDescent="0.2"/>
    <row r="1303" x14ac:dyDescent="0.2"/>
    <row r="1304" x14ac:dyDescent="0.2"/>
    <row r="1305" x14ac:dyDescent="0.2"/>
    <row r="1306" x14ac:dyDescent="0.2"/>
    <row r="1307" x14ac:dyDescent="0.2"/>
    <row r="1308" x14ac:dyDescent="0.2"/>
    <row r="1309" x14ac:dyDescent="0.2"/>
    <row r="1310" x14ac:dyDescent="0.2"/>
    <row r="1311" x14ac:dyDescent="0.2"/>
    <row r="1312" x14ac:dyDescent="0.2"/>
    <row r="1313" x14ac:dyDescent="0.2"/>
    <row r="1314" x14ac:dyDescent="0.2"/>
    <row r="1315" x14ac:dyDescent="0.2"/>
    <row r="1316" x14ac:dyDescent="0.2"/>
    <row r="1317" x14ac:dyDescent="0.2"/>
    <row r="1318" x14ac:dyDescent="0.2"/>
    <row r="1319" x14ac:dyDescent="0.2"/>
    <row r="1320" x14ac:dyDescent="0.2"/>
    <row r="1321" x14ac:dyDescent="0.2"/>
    <row r="1322" x14ac:dyDescent="0.2"/>
    <row r="1323" x14ac:dyDescent="0.2"/>
    <row r="1324" x14ac:dyDescent="0.2"/>
    <row r="1325" x14ac:dyDescent="0.2"/>
    <row r="1326" x14ac:dyDescent="0.2"/>
    <row r="1327" x14ac:dyDescent="0.2"/>
    <row r="1328" x14ac:dyDescent="0.2"/>
  </sheetData>
  <pageMargins left="0.25" right="0.25" top="0.75" bottom="0.75" header="0.3" footer="0.3"/>
  <pageSetup paperSize="9" scale="32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45BE28-7759-4AD8-93D9-96655D9E0FC5}">
  <sheetPr codeName="Sheet8">
    <tabColor rgb="FFFFFFCC"/>
  </sheetPr>
  <dimension ref="A1:AH43"/>
  <sheetViews>
    <sheetView showGridLines="0" zoomScale="70" zoomScaleNormal="70" workbookViewId="0"/>
  </sheetViews>
  <sheetFormatPr defaultRowHeight="12.75" x14ac:dyDescent="0.2"/>
  <cols>
    <col min="2" max="2" width="21.375" customWidth="1"/>
    <col min="3" max="3" width="20.5" customWidth="1"/>
    <col min="4" max="4" width="14.5" style="43" customWidth="1"/>
    <col min="5" max="5" width="14.5" customWidth="1"/>
    <col min="8" max="11" width="14.375" customWidth="1"/>
    <col min="12" max="12" width="15.75" customWidth="1"/>
    <col min="13" max="18" width="14.375" customWidth="1"/>
  </cols>
  <sheetData>
    <row r="1" spans="1:23" ht="18.75" x14ac:dyDescent="0.3">
      <c r="A1" s="13" t="str">
        <f>bus</f>
        <v>CitiPower</v>
      </c>
      <c r="B1" s="13"/>
      <c r="C1" s="13"/>
      <c r="D1" s="4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</row>
    <row r="2" spans="1:23" ht="18.75" x14ac:dyDescent="0.3">
      <c r="A2" s="50" t="str">
        <f>proj</f>
        <v>Armadale feeder: AR010</v>
      </c>
      <c r="B2" s="13"/>
      <c r="C2" s="13"/>
      <c r="D2" s="42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</row>
    <row r="3" spans="1:23" ht="15.75" x14ac:dyDescent="0.25">
      <c r="A3" s="5"/>
    </row>
    <row r="4" spans="1:23" s="1" customFormat="1" ht="15" x14ac:dyDescent="0.2">
      <c r="A4" s="16" t="s">
        <v>160</v>
      </c>
      <c r="B4" s="16"/>
      <c r="C4" s="14"/>
      <c r="D4" s="14"/>
      <c r="E4" s="14"/>
      <c r="F4" s="14"/>
      <c r="G4" s="14"/>
      <c r="H4" s="14"/>
      <c r="I4" s="14"/>
      <c r="J4" s="14"/>
      <c r="K4" s="14"/>
      <c r="L4" s="14"/>
      <c r="M4" s="15"/>
      <c r="N4" s="15"/>
      <c r="O4" s="15"/>
      <c r="P4" s="15"/>
      <c r="Q4" s="15"/>
      <c r="R4" s="15"/>
    </row>
    <row r="5" spans="1:23" s="1" customFormat="1" x14ac:dyDescent="0.2"/>
    <row r="6" spans="1:23" s="1" customFormat="1" x14ac:dyDescent="0.2">
      <c r="B6" s="69" t="s">
        <v>161</v>
      </c>
      <c r="C6" s="69"/>
      <c r="D6" s="44"/>
      <c r="E6" s="27"/>
      <c r="F6" s="40"/>
      <c r="G6" s="27"/>
      <c r="H6" s="41">
        <v>44377</v>
      </c>
      <c r="I6" s="39">
        <f>IF(EOMONTH(H6,12)&gt;output_dollars, output_dollars, EOMONTH(H6,12))</f>
        <v>44742</v>
      </c>
      <c r="J6" s="39">
        <f>IF(EOMONTH(I6,12)&gt;output_dollars, output_dollars, EOMONTH(I6,12))</f>
        <v>45107</v>
      </c>
      <c r="K6" s="39">
        <f>IF(EOMONTH(J6,12)&gt;output_dollars, output_dollars, EOMONTH(J6,12))</f>
        <v>45473</v>
      </c>
      <c r="L6" s="39">
        <f>IF(EOMONTH(K6,12)&gt;output_dollars, output_dollars, EOMONTH(K6,12))</f>
        <v>45838</v>
      </c>
      <c r="M6" s="39">
        <f>IF(EOMONTH(L6,12)&gt;output_dollars, output_dollars, EOMONTH(L6,12))</f>
        <v>46203</v>
      </c>
    </row>
    <row r="7" spans="1:23" s="20" customFormat="1" x14ac:dyDescent="0.2">
      <c r="D7" s="45"/>
      <c r="N7" s="1"/>
      <c r="O7"/>
      <c r="P7"/>
      <c r="Q7"/>
      <c r="R7"/>
      <c r="S7"/>
      <c r="T7"/>
      <c r="U7"/>
      <c r="V7"/>
      <c r="W7"/>
    </row>
    <row r="8" spans="1:23" s="20" customFormat="1" x14ac:dyDescent="0.2">
      <c r="B8" s="20" t="s">
        <v>162</v>
      </c>
      <c r="D8" s="45"/>
      <c r="H8" s="35">
        <v>0</v>
      </c>
      <c r="I8" s="35">
        <v>8.6058519793459354E-3</v>
      </c>
      <c r="J8" s="35">
        <v>3.4982935153583528E-2</v>
      </c>
      <c r="K8" s="35">
        <v>7.8318219291014124E-2</v>
      </c>
      <c r="L8" s="35">
        <v>4.0519877675840865E-2</v>
      </c>
      <c r="M8" s="35">
        <v>2.4246877296105973E-2</v>
      </c>
      <c r="N8" s="1"/>
      <c r="O8"/>
      <c r="P8"/>
      <c r="Q8"/>
      <c r="R8"/>
      <c r="S8"/>
      <c r="T8"/>
      <c r="U8"/>
      <c r="V8"/>
      <c r="W8"/>
    </row>
    <row r="9" spans="1:23" s="1" customFormat="1" x14ac:dyDescent="0.2">
      <c r="D9" s="10"/>
      <c r="O9"/>
      <c r="P9"/>
      <c r="Q9"/>
      <c r="R9"/>
      <c r="S9"/>
      <c r="T9"/>
      <c r="U9"/>
      <c r="V9"/>
      <c r="W9"/>
    </row>
    <row r="10" spans="1:23" s="1" customFormat="1" x14ac:dyDescent="0.2">
      <c r="D10" s="10"/>
      <c r="O10"/>
      <c r="P10"/>
      <c r="Q10"/>
      <c r="R10"/>
      <c r="S10"/>
      <c r="T10"/>
      <c r="U10"/>
      <c r="V10"/>
      <c r="W10"/>
    </row>
    <row r="11" spans="1:23" s="1" customFormat="1" x14ac:dyDescent="0.2">
      <c r="A11"/>
      <c r="B11" s="20" t="s">
        <v>163</v>
      </c>
      <c r="C11"/>
      <c r="D11"/>
      <c r="E11"/>
      <c r="F11"/>
      <c r="G11"/>
      <c r="H11" s="70">
        <f>H6</f>
        <v>44377</v>
      </c>
      <c r="I11" s="70">
        <f>EOMONTH(H11,6)</f>
        <v>44561</v>
      </c>
      <c r="J11" s="70">
        <f>EOMONTH(I11,6)</f>
        <v>44742</v>
      </c>
      <c r="K11" s="70">
        <f t="shared" ref="K11:Q11" si="0">EOMONTH(J11,6)</f>
        <v>44926</v>
      </c>
      <c r="L11" s="70">
        <f t="shared" si="0"/>
        <v>45107</v>
      </c>
      <c r="M11" s="70">
        <f t="shared" si="0"/>
        <v>45291</v>
      </c>
      <c r="N11" s="70">
        <f t="shared" si="0"/>
        <v>45473</v>
      </c>
      <c r="O11" s="70">
        <f t="shared" si="0"/>
        <v>45657</v>
      </c>
      <c r="P11" s="70">
        <f t="shared" si="0"/>
        <v>45838</v>
      </c>
      <c r="Q11" s="70">
        <f t="shared" si="0"/>
        <v>46022</v>
      </c>
      <c r="R11" s="70">
        <f>EOMONTH(Q11,6)</f>
        <v>46203</v>
      </c>
      <c r="S11"/>
      <c r="T11"/>
      <c r="U11"/>
      <c r="V11"/>
      <c r="W11"/>
    </row>
    <row r="12" spans="1:23" s="1" customFormat="1" x14ac:dyDescent="0.2">
      <c r="A12"/>
      <c r="B12" s="20" t="s">
        <v>164</v>
      </c>
      <c r="C12"/>
      <c r="D12"/>
      <c r="E12"/>
      <c r="F12"/>
      <c r="G12"/>
      <c r="H12" s="68">
        <f t="shared" ref="H12:R12" si="1">IF(MONTH(H11)=12, EOMONTH(H11,6), H11)</f>
        <v>44377</v>
      </c>
      <c r="I12" s="68">
        <f t="shared" si="1"/>
        <v>44742</v>
      </c>
      <c r="J12" s="68">
        <f t="shared" si="1"/>
        <v>44742</v>
      </c>
      <c r="K12" s="68">
        <f t="shared" si="1"/>
        <v>45107</v>
      </c>
      <c r="L12" s="68">
        <f t="shared" si="1"/>
        <v>45107</v>
      </c>
      <c r="M12" s="68">
        <f t="shared" si="1"/>
        <v>45473</v>
      </c>
      <c r="N12" s="68">
        <f t="shared" si="1"/>
        <v>45473</v>
      </c>
      <c r="O12" s="68">
        <f t="shared" si="1"/>
        <v>45838</v>
      </c>
      <c r="P12" s="68">
        <f t="shared" si="1"/>
        <v>45838</v>
      </c>
      <c r="Q12" s="68">
        <f t="shared" si="1"/>
        <v>46203</v>
      </c>
      <c r="R12" s="68">
        <f t="shared" si="1"/>
        <v>46203</v>
      </c>
      <c r="S12"/>
      <c r="T12"/>
      <c r="U12"/>
      <c r="V12"/>
      <c r="W12"/>
    </row>
    <row r="13" spans="1:23" s="1" customFormat="1" x14ac:dyDescent="0.2">
      <c r="A13"/>
      <c r="B13" s="20" t="s">
        <v>162</v>
      </c>
      <c r="C13"/>
      <c r="D13"/>
      <c r="E13"/>
      <c r="F13"/>
      <c r="G13"/>
      <c r="H13" s="71">
        <f t="shared" ref="H13:R13" si="2">IF(output_dollars&lt;H12,0,INDEX($H$8:$M$8,MATCH(H12,CY_years,0)))</f>
        <v>0</v>
      </c>
      <c r="I13" s="71">
        <f t="shared" si="2"/>
        <v>8.6058519793459354E-3</v>
      </c>
      <c r="J13" s="71">
        <f t="shared" si="2"/>
        <v>8.6058519793459354E-3</v>
      </c>
      <c r="K13" s="71">
        <f t="shared" si="2"/>
        <v>3.4982935153583528E-2</v>
      </c>
      <c r="L13" s="71">
        <f t="shared" si="2"/>
        <v>3.4982935153583528E-2</v>
      </c>
      <c r="M13" s="71">
        <f t="shared" si="2"/>
        <v>7.8318219291014124E-2</v>
      </c>
      <c r="N13" s="71">
        <f t="shared" si="2"/>
        <v>7.8318219291014124E-2</v>
      </c>
      <c r="O13" s="71">
        <f t="shared" si="2"/>
        <v>4.0519877675840865E-2</v>
      </c>
      <c r="P13" s="71">
        <f t="shared" si="2"/>
        <v>4.0519877675840865E-2</v>
      </c>
      <c r="Q13" s="71">
        <f t="shared" si="2"/>
        <v>2.4246877296105973E-2</v>
      </c>
      <c r="R13" s="71">
        <f t="shared" si="2"/>
        <v>2.4246877296105973E-2</v>
      </c>
      <c r="S13"/>
      <c r="T13"/>
      <c r="U13"/>
      <c r="V13"/>
      <c r="W13"/>
    </row>
    <row r="14" spans="1:23" s="1" customFormat="1" x14ac:dyDescent="0.2">
      <c r="A14"/>
      <c r="B14"/>
      <c r="C14"/>
      <c r="D14"/>
      <c r="E14"/>
      <c r="F14"/>
      <c r="G14"/>
      <c r="S14"/>
      <c r="T14"/>
      <c r="U14"/>
      <c r="V14"/>
      <c r="W14"/>
    </row>
    <row r="15" spans="1:23" s="20" customFormat="1" x14ac:dyDescent="0.2">
      <c r="A15"/>
      <c r="B15" s="20" t="s">
        <v>165</v>
      </c>
      <c r="C15"/>
      <c r="D15"/>
      <c r="E15"/>
      <c r="F15"/>
      <c r="G15"/>
      <c r="H15" s="36">
        <v>1</v>
      </c>
      <c r="I15" s="20">
        <f t="shared" ref="I15:R15" si="3">H15*(1+I$13)^0.5</f>
        <v>1.0042937080253693</v>
      </c>
      <c r="J15" s="20">
        <f t="shared" si="3"/>
        <v>1.0086058519793457</v>
      </c>
      <c r="K15" s="20">
        <f t="shared" si="3"/>
        <v>1.0260961975293987</v>
      </c>
      <c r="L15" s="20">
        <f t="shared" si="3"/>
        <v>1.0438898450946641</v>
      </c>
      <c r="M15" s="20">
        <f t="shared" si="3"/>
        <v>1.0839971599793141</v>
      </c>
      <c r="N15" s="20">
        <f t="shared" si="3"/>
        <v>1.1256454388984505</v>
      </c>
      <c r="O15" s="20">
        <f t="shared" si="3"/>
        <v>1.1482244927118261</v>
      </c>
      <c r="P15" s="20">
        <f t="shared" si="3"/>
        <v>1.1712564543889838</v>
      </c>
      <c r="Q15" s="20">
        <f t="shared" si="3"/>
        <v>1.1853710637938346</v>
      </c>
      <c r="R15" s="20">
        <f t="shared" si="3"/>
        <v>1.1996557659208258</v>
      </c>
      <c r="S15"/>
      <c r="T15"/>
      <c r="U15"/>
      <c r="V15"/>
      <c r="W15"/>
    </row>
    <row r="16" spans="1:23" s="20" customFormat="1" x14ac:dyDescent="0.2">
      <c r="A16"/>
      <c r="B16" s="20" t="s">
        <v>166</v>
      </c>
      <c r="C16" s="60">
        <f>input_dollars</f>
        <v>45291</v>
      </c>
      <c r="D16" s="20">
        <f>INDEX(hy_escalation, MATCH(C16,hy_dates,0))</f>
        <v>1.0839971599793141</v>
      </c>
      <c r="E16"/>
      <c r="F16"/>
      <c r="G16"/>
      <c r="S16"/>
      <c r="T16"/>
      <c r="U16"/>
      <c r="V16"/>
      <c r="W16"/>
    </row>
    <row r="17" spans="1:34" s="20" customFormat="1" x14ac:dyDescent="0.2">
      <c r="A17"/>
      <c r="B17" s="20" t="s">
        <v>167</v>
      </c>
      <c r="C17" s="60">
        <f>output_dollars</f>
        <v>46203</v>
      </c>
      <c r="D17" s="20">
        <f>INDEX(hy_escalation, MATCH(C17,hy_dates,0))</f>
        <v>1.1996557659208258</v>
      </c>
      <c r="E17"/>
      <c r="F17"/>
      <c r="G17"/>
      <c r="S17"/>
      <c r="T17"/>
      <c r="U17"/>
      <c r="V17"/>
      <c r="W17"/>
    </row>
    <row r="18" spans="1:34" s="1" customFormat="1" x14ac:dyDescent="0.2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</row>
    <row r="19" spans="1:34" x14ac:dyDescent="0.2">
      <c r="B19" s="20" t="s">
        <v>168</v>
      </c>
      <c r="D19" s="20">
        <f>D17/D16</f>
        <v>1.1066964104811112</v>
      </c>
      <c r="L19" s="245"/>
    </row>
    <row r="20" spans="1:34" x14ac:dyDescent="0.2">
      <c r="B20" s="20"/>
      <c r="D20" s="20"/>
    </row>
    <row r="21" spans="1:34" x14ac:dyDescent="0.2">
      <c r="B21" s="20" t="s">
        <v>169</v>
      </c>
      <c r="C21" s="60">
        <f>vcr_date</f>
        <v>45657</v>
      </c>
      <c r="D21" s="20">
        <f>INDEX(hy_escalation, MATCH(C21,hy_dates,0))</f>
        <v>1.1482244927118261</v>
      </c>
    </row>
    <row r="22" spans="1:34" x14ac:dyDescent="0.2">
      <c r="B22" s="20" t="s">
        <v>170</v>
      </c>
      <c r="C22" s="60">
        <f>input_dollars</f>
        <v>45291</v>
      </c>
      <c r="D22" s="20">
        <f>INDEX(hy_escalation, MATCH(C22,hy_dates,0))</f>
        <v>1.0839971599793141</v>
      </c>
    </row>
    <row r="23" spans="1:34" x14ac:dyDescent="0.2">
      <c r="B23" s="20" t="s">
        <v>171</v>
      </c>
      <c r="D23" s="20">
        <f>D22/D21</f>
        <v>0.94406378444268968</v>
      </c>
    </row>
    <row r="25" spans="1:34" x14ac:dyDescent="0.2">
      <c r="B25" s="20" t="s">
        <v>172</v>
      </c>
      <c r="C25" s="6" t="str">
        <f>start</f>
        <v>2026-27</v>
      </c>
    </row>
    <row r="28" spans="1:34" s="1" customFormat="1" ht="15" x14ac:dyDescent="0.2">
      <c r="A28" s="16" t="s">
        <v>173</v>
      </c>
      <c r="B28" s="16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5"/>
      <c r="N28" s="15"/>
      <c r="O28" s="15"/>
      <c r="P28" s="15"/>
      <c r="Q28" s="15"/>
      <c r="R28" s="15"/>
    </row>
    <row r="31" spans="1:34" x14ac:dyDescent="0.2">
      <c r="B31" s="167" t="s">
        <v>8</v>
      </c>
      <c r="C31" s="168" t="s">
        <v>141</v>
      </c>
      <c r="D31" s="169" t="s">
        <v>174</v>
      </c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</row>
    <row r="32" spans="1:34" x14ac:dyDescent="0.2">
      <c r="B32" s="114" t="s">
        <v>153</v>
      </c>
      <c r="C32" s="166">
        <f>Option2!$G$96</f>
        <v>3</v>
      </c>
      <c r="D32" s="8" t="b">
        <f>NOT(Data!C10)</f>
        <v>1</v>
      </c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</row>
    <row r="33" spans="1:34" x14ac:dyDescent="0.2">
      <c r="B33" s="114" t="s">
        <v>154</v>
      </c>
      <c r="C33" s="166">
        <f>Option3!$G$96</f>
        <v>4</v>
      </c>
      <c r="D33" s="8" t="b">
        <f>NOT(Data!C11)</f>
        <v>1</v>
      </c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</row>
    <row r="34" spans="1:34" x14ac:dyDescent="0.2">
      <c r="B34" s="114" t="s">
        <v>155</v>
      </c>
      <c r="C34" s="166" t="str">
        <f>Option4!$G$96</f>
        <v>Not used</v>
      </c>
      <c r="D34" s="8" t="b">
        <f>NOT(Data!C12)</f>
        <v>0</v>
      </c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</row>
    <row r="35" spans="1:34" x14ac:dyDescent="0.2">
      <c r="B35" s="114" t="s">
        <v>156</v>
      </c>
      <c r="C35" s="166" t="str">
        <f>Option5!$G$96</f>
        <v>Not used</v>
      </c>
      <c r="D35" s="8" t="b">
        <f>NOT(Data!C13)</f>
        <v>0</v>
      </c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</row>
    <row r="36" spans="1:34" x14ac:dyDescent="0.2">
      <c r="B36" s="8"/>
      <c r="C36" s="74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</row>
    <row r="37" spans="1:34" x14ac:dyDescent="0.2">
      <c r="B37" s="8"/>
      <c r="C37" s="74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</row>
    <row r="38" spans="1:34" x14ac:dyDescent="0.2">
      <c r="B38" s="170" t="s">
        <v>141</v>
      </c>
      <c r="C38" s="170" cm="1">
        <f t="array" ref="C38">IF(OR(NOT(Data!$C$10:$C$13)), _xlfn.MINIFS($C$32:$C$35,$D$32:$D$35,TRUE), 0)</f>
        <v>3</v>
      </c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</row>
    <row r="39" spans="1:34" x14ac:dyDescent="0.2">
      <c r="B39" s="8"/>
      <c r="C39" s="74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</row>
    <row r="40" spans="1:34" x14ac:dyDescent="0.2">
      <c r="A40" s="8"/>
      <c r="B40" s="8"/>
      <c r="C40" s="74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</row>
    <row r="41" spans="1:34" x14ac:dyDescent="0.2">
      <c r="D41"/>
    </row>
    <row r="42" spans="1:34" x14ac:dyDescent="0.2">
      <c r="D42"/>
    </row>
    <row r="43" spans="1:34" x14ac:dyDescent="0.2">
      <c r="B43" t="s">
        <v>177</v>
      </c>
    </row>
  </sheetData>
  <pageMargins left="0.7" right="0.7" top="0.75" bottom="0.75" header="0.3" footer="0.3"/>
  <pageSetup paperSize="9" orientation="portrait" horizontalDpi="90" verticalDpi="9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1E31B-D919-4625-B2CD-E9F193C9DE73}">
  <sheetPr codeName="Sheet9">
    <tabColor rgb="FFFFFFCC"/>
  </sheetPr>
  <dimension ref="A1:Y323"/>
  <sheetViews>
    <sheetView showGridLines="0" zoomScale="80" zoomScaleNormal="80" workbookViewId="0"/>
  </sheetViews>
  <sheetFormatPr defaultColWidth="9" defaultRowHeight="12.75" x14ac:dyDescent="0.2"/>
  <cols>
    <col min="1" max="1" width="5.375" style="6" customWidth="1"/>
    <col min="2" max="2" width="24.5" style="6" customWidth="1"/>
    <col min="3" max="3" width="9" style="6"/>
    <col min="4" max="4" width="9.875" style="6" bestFit="1" customWidth="1"/>
    <col min="5" max="5" width="10.875" style="6" customWidth="1"/>
    <col min="6" max="14" width="9" style="6"/>
    <col min="15" max="15" width="30.125" style="6" customWidth="1"/>
    <col min="16" max="18" width="9" style="6"/>
    <col min="19" max="19" width="11.375" style="6" bestFit="1" customWidth="1"/>
    <col min="20" max="24" width="9" style="6"/>
    <col min="25" max="25" width="19.125" style="6" customWidth="1"/>
    <col min="26" max="16384" width="9" style="6"/>
  </cols>
  <sheetData>
    <row r="1" spans="1:25" ht="18.75" x14ac:dyDescent="0.3">
      <c r="A1" s="13" t="str">
        <f>bus</f>
        <v>CitiPower</v>
      </c>
      <c r="B1" s="13"/>
      <c r="C1" s="13"/>
      <c r="D1" s="13"/>
      <c r="E1" s="13"/>
      <c r="F1" s="13"/>
      <c r="G1" s="13"/>
      <c r="H1" s="13"/>
      <c r="I1" s="13"/>
      <c r="J1" s="13"/>
      <c r="K1" s="42"/>
      <c r="L1" s="42"/>
      <c r="M1" s="42"/>
      <c r="N1" s="13"/>
      <c r="O1" s="13"/>
      <c r="P1" s="13"/>
      <c r="Q1" s="13"/>
      <c r="R1"/>
      <c r="S1" s="124"/>
      <c r="T1"/>
      <c r="U1"/>
    </row>
    <row r="2" spans="1:25" ht="18.75" x14ac:dyDescent="0.3">
      <c r="A2" s="50" t="str">
        <f>proj</f>
        <v>Armadale feeder: AR010</v>
      </c>
      <c r="B2" s="50"/>
      <c r="C2" s="50"/>
      <c r="D2" s="50"/>
      <c r="E2" s="50"/>
      <c r="F2" s="50"/>
      <c r="G2" s="13"/>
      <c r="H2" s="13"/>
      <c r="I2" s="13"/>
      <c r="J2" s="13"/>
      <c r="K2" s="42"/>
      <c r="L2" s="42"/>
      <c r="M2" s="42"/>
      <c r="N2" s="13"/>
      <c r="O2" s="13"/>
      <c r="P2" s="13"/>
      <c r="Q2" s="13"/>
      <c r="R2"/>
      <c r="S2"/>
      <c r="T2"/>
      <c r="U2"/>
    </row>
    <row r="3" spans="1:25" ht="15.75" x14ac:dyDescent="0.25">
      <c r="A3" s="5"/>
      <c r="B3" s="5"/>
      <c r="C3" s="5"/>
      <c r="D3" s="5"/>
      <c r="E3" s="5"/>
      <c r="F3" s="5"/>
      <c r="R3"/>
      <c r="S3"/>
      <c r="T3"/>
      <c r="U3"/>
    </row>
    <row r="4" spans="1:25" x14ac:dyDescent="0.2">
      <c r="R4"/>
      <c r="S4"/>
      <c r="T4"/>
    </row>
    <row r="5" spans="1:25" ht="15" x14ac:dyDescent="0.25">
      <c r="A5" s="17" t="s">
        <v>178</v>
      </c>
      <c r="B5" s="17"/>
      <c r="C5" s="17"/>
      <c r="D5" s="17"/>
      <c r="E5" s="17"/>
      <c r="F5" s="18"/>
      <c r="G5" s="17"/>
      <c r="H5" s="17"/>
      <c r="I5" s="17"/>
      <c r="J5" s="18"/>
      <c r="K5" s="18"/>
      <c r="L5" s="18"/>
      <c r="M5" s="18"/>
      <c r="N5" s="18"/>
      <c r="O5" s="18"/>
      <c r="P5" s="18"/>
      <c r="Q5" s="18"/>
      <c r="R5"/>
      <c r="S5"/>
      <c r="T5"/>
    </row>
    <row r="6" spans="1:25" x14ac:dyDescent="0.2">
      <c r="R6"/>
      <c r="S6"/>
      <c r="T6"/>
    </row>
    <row r="7" spans="1:25" x14ac:dyDescent="0.2">
      <c r="A7" s="12" t="s">
        <v>179</v>
      </c>
      <c r="R7"/>
      <c r="S7"/>
      <c r="T7"/>
    </row>
    <row r="8" spans="1:25" x14ac:dyDescent="0.2">
      <c r="A8" s="53"/>
      <c r="B8" s="53"/>
      <c r="C8" s="47" t="s">
        <v>180</v>
      </c>
      <c r="D8" s="47" t="s">
        <v>181</v>
      </c>
      <c r="F8" s="6" t="s">
        <v>182</v>
      </c>
      <c r="R8"/>
      <c r="S8"/>
      <c r="T8"/>
    </row>
    <row r="9" spans="1:25" x14ac:dyDescent="0.2">
      <c r="A9" s="25" t="s">
        <v>183</v>
      </c>
      <c r="B9" s="76" t="s">
        <v>175</v>
      </c>
      <c r="C9" s="19" t="b">
        <v>0</v>
      </c>
      <c r="D9" s="6" t="str">
        <f>IF(C9, $C$8, "")</f>
        <v/>
      </c>
      <c r="E9" s="6" t="str">
        <f>B9&amp;": "&amp;Assumptions!E14</f>
        <v>Option 1 (base case): No change to existing practices</v>
      </c>
      <c r="F9" s="6" t="b">
        <f>compliance</f>
        <v>0</v>
      </c>
      <c r="R9"/>
      <c r="S9"/>
      <c r="T9"/>
      <c r="U9"/>
    </row>
    <row r="10" spans="1:25" x14ac:dyDescent="0.2">
      <c r="A10" s="25" t="s">
        <v>184</v>
      </c>
      <c r="B10" s="76" t="s">
        <v>153</v>
      </c>
      <c r="C10" s="19" t="b">
        <f>SUM(Option2!I$17:AB$17, Option2!I$19:AB$19)=0</f>
        <v>0</v>
      </c>
      <c r="D10" s="6" t="str">
        <f>IF(C10, $C$8, "")</f>
        <v/>
      </c>
      <c r="F10" s="6" t="b">
        <f>C10</f>
        <v>0</v>
      </c>
      <c r="R10"/>
      <c r="S10"/>
      <c r="T10"/>
      <c r="U10"/>
      <c r="X10"/>
      <c r="Y10"/>
    </row>
    <row r="11" spans="1:25" x14ac:dyDescent="0.2">
      <c r="A11" s="25" t="s">
        <v>185</v>
      </c>
      <c r="B11" s="76" t="s">
        <v>154</v>
      </c>
      <c r="C11" s="19" t="b">
        <f>SUM(Option3!I$17:AB$17, Option3!I$19:AB$19)=0</f>
        <v>0</v>
      </c>
      <c r="D11" s="6" t="str">
        <f>IF(C11, $C$8, "")</f>
        <v/>
      </c>
      <c r="F11" s="6" t="b">
        <f>C11</f>
        <v>0</v>
      </c>
      <c r="R11"/>
      <c r="S11"/>
      <c r="T11"/>
      <c r="U11"/>
      <c r="X11"/>
      <c r="Y11"/>
    </row>
    <row r="12" spans="1:25" x14ac:dyDescent="0.2">
      <c r="A12" s="25" t="s">
        <v>186</v>
      </c>
      <c r="B12" s="76" t="s">
        <v>155</v>
      </c>
      <c r="C12" s="19" t="b">
        <f>SUM(Option4!I$17:AB$17, Option4!I$19:AB$19)=0</f>
        <v>1</v>
      </c>
      <c r="D12" s="6" t="str">
        <f>IF(C12, $C$8, "")</f>
        <v>Not used</v>
      </c>
      <c r="F12" s="6" t="b">
        <f>C12</f>
        <v>1</v>
      </c>
      <c r="R12"/>
      <c r="S12"/>
      <c r="T12"/>
      <c r="U12"/>
      <c r="X12"/>
      <c r="Y12"/>
    </row>
    <row r="13" spans="1:25" x14ac:dyDescent="0.2">
      <c r="A13" s="25" t="s">
        <v>187</v>
      </c>
      <c r="B13" s="76" t="s">
        <v>156</v>
      </c>
      <c r="C13" s="19" t="b">
        <f>SUM(Option5!I$17:AB$17, Option5!I$19:AB$19)=0</f>
        <v>1</v>
      </c>
      <c r="D13" s="6" t="str">
        <f>IF(C13, $C$8, "")</f>
        <v>Not used</v>
      </c>
      <c r="F13" s="6" t="b">
        <f>C13</f>
        <v>1</v>
      </c>
      <c r="R13"/>
      <c r="S13"/>
      <c r="T13"/>
      <c r="U13"/>
      <c r="X13"/>
      <c r="Y13"/>
    </row>
    <row r="14" spans="1:25" x14ac:dyDescent="0.2">
      <c r="R14"/>
      <c r="S14"/>
      <c r="T14"/>
      <c r="U14"/>
      <c r="X14"/>
      <c r="Y14"/>
    </row>
    <row r="15" spans="1:25" x14ac:dyDescent="0.2">
      <c r="R15"/>
      <c r="S15"/>
      <c r="T15"/>
      <c r="U15"/>
      <c r="X15"/>
      <c r="Y15"/>
    </row>
    <row r="16" spans="1:25" x14ac:dyDescent="0.2">
      <c r="A16" s="6" t="s">
        <v>29</v>
      </c>
      <c r="D16" s="21" t="s">
        <v>188</v>
      </c>
      <c r="E16" s="6" t="b">
        <f>Assumptions!E20=Data!D16</f>
        <v>0</v>
      </c>
      <c r="R16"/>
      <c r="S16"/>
      <c r="T16"/>
      <c r="U16"/>
      <c r="X16"/>
      <c r="Y16"/>
    </row>
    <row r="17" spans="1:25" x14ac:dyDescent="0.2">
      <c r="R17"/>
      <c r="S17"/>
      <c r="T17"/>
      <c r="U17"/>
      <c r="X17"/>
      <c r="Y17"/>
    </row>
    <row r="18" spans="1:25" x14ac:dyDescent="0.2">
      <c r="R18"/>
      <c r="S18"/>
      <c r="T18"/>
      <c r="U18"/>
      <c r="X18"/>
      <c r="Y18"/>
    </row>
    <row r="19" spans="1:25" x14ac:dyDescent="0.2">
      <c r="B19" s="76" t="s">
        <v>28</v>
      </c>
      <c r="C19" s="19"/>
      <c r="R19"/>
      <c r="S19"/>
      <c r="T19"/>
      <c r="U19"/>
      <c r="X19"/>
      <c r="Y19"/>
    </row>
    <row r="20" spans="1:25" x14ac:dyDescent="0.2">
      <c r="B20" s="76" t="s">
        <v>189</v>
      </c>
      <c r="C20" s="19"/>
      <c r="R20"/>
      <c r="S20"/>
      <c r="T20"/>
      <c r="U20"/>
      <c r="X20"/>
      <c r="Y20"/>
    </row>
    <row r="21" spans="1:25" x14ac:dyDescent="0.2">
      <c r="B21" s="76" t="s">
        <v>190</v>
      </c>
      <c r="R21"/>
      <c r="S21"/>
      <c r="T21"/>
      <c r="U21"/>
      <c r="X21"/>
      <c r="Y21"/>
    </row>
    <row r="22" spans="1:25" x14ac:dyDescent="0.2">
      <c r="R22"/>
      <c r="S22"/>
      <c r="T22"/>
      <c r="U22"/>
      <c r="X22"/>
      <c r="Y22"/>
    </row>
    <row r="23" spans="1:25" x14ac:dyDescent="0.2">
      <c r="R23"/>
      <c r="S23"/>
      <c r="T23"/>
      <c r="U23"/>
    </row>
    <row r="24" spans="1:25" x14ac:dyDescent="0.2">
      <c r="A24" s="6" t="s">
        <v>191</v>
      </c>
      <c r="B24" s="90"/>
      <c r="R24"/>
      <c r="S24"/>
      <c r="T24"/>
      <c r="U24"/>
    </row>
    <row r="25" spans="1:25" x14ac:dyDescent="0.2">
      <c r="B25" s="21" t="s">
        <v>93</v>
      </c>
      <c r="R25"/>
      <c r="S25"/>
      <c r="T25"/>
      <c r="U25"/>
    </row>
    <row r="26" spans="1:25" x14ac:dyDescent="0.2">
      <c r="R26"/>
      <c r="S26"/>
      <c r="T26"/>
      <c r="U26"/>
    </row>
    <row r="27" spans="1:25" x14ac:dyDescent="0.2">
      <c r="R27"/>
      <c r="S27"/>
      <c r="T27"/>
      <c r="U27"/>
    </row>
    <row r="28" spans="1:25" x14ac:dyDescent="0.2">
      <c r="A28" s="12" t="s">
        <v>192</v>
      </c>
      <c r="R28"/>
      <c r="S28"/>
      <c r="T28"/>
      <c r="U28"/>
    </row>
    <row r="29" spans="1:25" x14ac:dyDescent="0.2">
      <c r="A29" s="12"/>
      <c r="B29" s="47"/>
      <c r="C29" s="47" t="s">
        <v>193</v>
      </c>
      <c r="R29"/>
      <c r="S29"/>
      <c r="T29"/>
      <c r="U29"/>
    </row>
    <row r="30" spans="1:25" x14ac:dyDescent="0.2">
      <c r="B30" s="21" t="s">
        <v>14</v>
      </c>
      <c r="C30" s="21">
        <v>-1</v>
      </c>
      <c r="R30"/>
      <c r="S30"/>
      <c r="T30"/>
      <c r="U30"/>
    </row>
    <row r="31" spans="1:25" x14ac:dyDescent="0.2">
      <c r="B31" s="21" t="s">
        <v>129</v>
      </c>
      <c r="C31" s="21">
        <v>-1</v>
      </c>
      <c r="R31"/>
      <c r="S31"/>
      <c r="T31"/>
      <c r="U31"/>
      <c r="Y31" s="59"/>
    </row>
    <row r="32" spans="1:25" x14ac:dyDescent="0.2">
      <c r="B32" s="21" t="s">
        <v>15</v>
      </c>
      <c r="C32" s="21">
        <v>-1</v>
      </c>
      <c r="R32"/>
      <c r="S32"/>
      <c r="T32"/>
      <c r="U32"/>
      <c r="Y32" s="59"/>
    </row>
    <row r="33" spans="1:21" x14ac:dyDescent="0.2">
      <c r="B33" s="21" t="s">
        <v>131</v>
      </c>
      <c r="C33" s="21">
        <v>1</v>
      </c>
      <c r="R33"/>
      <c r="S33"/>
      <c r="T33"/>
      <c r="U33"/>
    </row>
    <row r="34" spans="1:21" x14ac:dyDescent="0.2">
      <c r="B34" s="21" t="s">
        <v>132</v>
      </c>
      <c r="C34" s="21">
        <v>1</v>
      </c>
      <c r="R34"/>
      <c r="S34"/>
      <c r="T34"/>
      <c r="U34"/>
    </row>
    <row r="35" spans="1:21" x14ac:dyDescent="0.2">
      <c r="B35" s="21" t="s">
        <v>133</v>
      </c>
      <c r="C35" s="21">
        <v>1</v>
      </c>
      <c r="R35"/>
      <c r="S35"/>
      <c r="T35"/>
      <c r="U35"/>
    </row>
    <row r="36" spans="1:21" x14ac:dyDescent="0.2">
      <c r="B36" s="21" t="s">
        <v>107</v>
      </c>
      <c r="C36" s="21">
        <v>1</v>
      </c>
      <c r="R36"/>
      <c r="S36"/>
      <c r="T36"/>
      <c r="U36"/>
    </row>
    <row r="37" spans="1:21" x14ac:dyDescent="0.2">
      <c r="R37"/>
      <c r="S37"/>
      <c r="T37"/>
      <c r="U37"/>
    </row>
    <row r="38" spans="1:21" x14ac:dyDescent="0.2">
      <c r="R38"/>
      <c r="S38"/>
      <c r="T38"/>
      <c r="U38"/>
    </row>
    <row r="39" spans="1:21" x14ac:dyDescent="0.2">
      <c r="R39"/>
      <c r="S39"/>
      <c r="T39"/>
      <c r="U39"/>
    </row>
    <row r="40" spans="1:21" x14ac:dyDescent="0.2">
      <c r="R40"/>
      <c r="S40"/>
      <c r="T40"/>
      <c r="U40"/>
    </row>
    <row r="41" spans="1:21" x14ac:dyDescent="0.2">
      <c r="A41" s="12" t="s">
        <v>194</v>
      </c>
      <c r="R41"/>
      <c r="S41"/>
      <c r="T41"/>
      <c r="U41"/>
    </row>
    <row r="42" spans="1:21" x14ac:dyDescent="0.2">
      <c r="A42" s="53"/>
      <c r="B42" s="53"/>
      <c r="C42" s="47" t="s">
        <v>193</v>
      </c>
      <c r="D42" s="47" t="s">
        <v>195</v>
      </c>
      <c r="E42" s="47" t="s">
        <v>90</v>
      </c>
      <c r="F42" s="6" t="s">
        <v>196</v>
      </c>
      <c r="R42"/>
      <c r="S42"/>
      <c r="T42"/>
      <c r="U42"/>
    </row>
    <row r="43" spans="1:21" x14ac:dyDescent="0.2">
      <c r="A43" s="25">
        <v>1</v>
      </c>
      <c r="B43" s="25" t="s">
        <v>197</v>
      </c>
      <c r="C43" s="25" t="s">
        <v>198</v>
      </c>
      <c r="D43" s="25" t="b">
        <v>0</v>
      </c>
      <c r="E43" s="21" t="s">
        <v>98</v>
      </c>
      <c r="F43" s="25" t="b">
        <v>0</v>
      </c>
      <c r="R43"/>
      <c r="S43"/>
      <c r="T43"/>
      <c r="U43"/>
    </row>
    <row r="44" spans="1:21" x14ac:dyDescent="0.2">
      <c r="A44" s="25">
        <f>A43+1</f>
        <v>2</v>
      </c>
      <c r="B44" s="25" t="s">
        <v>199</v>
      </c>
      <c r="C44" s="25" t="s">
        <v>199</v>
      </c>
      <c r="D44" s="25" t="b">
        <v>0</v>
      </c>
      <c r="E44" s="21" t="s">
        <v>111</v>
      </c>
      <c r="F44" s="25" t="b">
        <v>1</v>
      </c>
      <c r="R44"/>
      <c r="S44"/>
      <c r="T44"/>
      <c r="U44"/>
    </row>
    <row r="45" spans="1:21" x14ac:dyDescent="0.2">
      <c r="A45" s="25">
        <f t="shared" ref="A45:A55" si="0">A44+1</f>
        <v>3</v>
      </c>
      <c r="B45" s="25" t="s">
        <v>200</v>
      </c>
      <c r="C45" s="25" t="s">
        <v>201</v>
      </c>
      <c r="D45" s="25" t="b">
        <v>0</v>
      </c>
      <c r="E45" s="21" t="s">
        <v>111</v>
      </c>
      <c r="F45" s="25" t="b">
        <v>1</v>
      </c>
      <c r="R45"/>
      <c r="S45"/>
      <c r="T45"/>
      <c r="U45"/>
    </row>
    <row r="46" spans="1:21" x14ac:dyDescent="0.2">
      <c r="A46" s="25">
        <f t="shared" si="0"/>
        <v>4</v>
      </c>
      <c r="B46" s="25" t="s">
        <v>202</v>
      </c>
      <c r="C46" s="25" t="s">
        <v>203</v>
      </c>
      <c r="D46" s="25" t="b">
        <v>0</v>
      </c>
      <c r="E46" s="21" t="s">
        <v>111</v>
      </c>
      <c r="F46" s="25" t="b">
        <v>1</v>
      </c>
      <c r="R46"/>
      <c r="S46"/>
      <c r="T46"/>
      <c r="U46"/>
    </row>
    <row r="47" spans="1:21" ht="13.5" x14ac:dyDescent="0.25">
      <c r="A47" s="25">
        <f t="shared" si="0"/>
        <v>5</v>
      </c>
      <c r="B47" s="25" t="s">
        <v>109</v>
      </c>
      <c r="C47" s="25" t="s">
        <v>204</v>
      </c>
      <c r="D47" s="25" t="b">
        <v>1</v>
      </c>
      <c r="E47" s="21" t="s">
        <v>98</v>
      </c>
      <c r="F47" s="25" t="b">
        <v>0</v>
      </c>
      <c r="R47"/>
      <c r="S47"/>
      <c r="T47"/>
      <c r="U47"/>
    </row>
    <row r="48" spans="1:21" x14ac:dyDescent="0.2">
      <c r="A48" s="25">
        <f t="shared" si="0"/>
        <v>6</v>
      </c>
      <c r="B48" s="25" t="s">
        <v>112</v>
      </c>
      <c r="C48" s="25" t="s">
        <v>205</v>
      </c>
      <c r="D48" s="25" t="b">
        <v>1</v>
      </c>
      <c r="E48" s="21" t="s">
        <v>98</v>
      </c>
      <c r="F48" s="25" t="b">
        <v>0</v>
      </c>
      <c r="I48"/>
      <c r="R48"/>
      <c r="S48"/>
      <c r="T48"/>
      <c r="U48"/>
    </row>
    <row r="49" spans="1:21" x14ac:dyDescent="0.2">
      <c r="A49" s="25">
        <f t="shared" si="0"/>
        <v>7</v>
      </c>
      <c r="B49" s="25" t="s">
        <v>113</v>
      </c>
      <c r="C49" s="25" t="s">
        <v>205</v>
      </c>
      <c r="D49" s="25" t="b">
        <v>1</v>
      </c>
      <c r="E49" s="21" t="s">
        <v>98</v>
      </c>
      <c r="F49" s="25" t="b">
        <v>0</v>
      </c>
      <c r="R49"/>
      <c r="S49"/>
      <c r="T49"/>
      <c r="U49"/>
    </row>
    <row r="50" spans="1:21" x14ac:dyDescent="0.2">
      <c r="A50" s="25">
        <f t="shared" si="0"/>
        <v>8</v>
      </c>
      <c r="B50" s="25" t="s">
        <v>114</v>
      </c>
      <c r="C50" s="25" t="s">
        <v>205</v>
      </c>
      <c r="D50" s="25" t="b">
        <v>1</v>
      </c>
      <c r="E50" s="21" t="s">
        <v>98</v>
      </c>
      <c r="F50" s="25" t="b">
        <v>0</v>
      </c>
      <c r="R50"/>
      <c r="S50"/>
      <c r="T50"/>
      <c r="U50"/>
    </row>
    <row r="51" spans="1:21" x14ac:dyDescent="0.2">
      <c r="A51" s="25">
        <f t="shared" si="0"/>
        <v>9</v>
      </c>
      <c r="B51" s="25" t="s">
        <v>115</v>
      </c>
      <c r="C51" s="25" t="s">
        <v>205</v>
      </c>
      <c r="D51" s="25" t="b">
        <v>1</v>
      </c>
      <c r="E51" s="21" t="s">
        <v>206</v>
      </c>
      <c r="F51" s="25" t="b">
        <v>0</v>
      </c>
      <c r="R51"/>
      <c r="S51"/>
      <c r="T51"/>
      <c r="U51"/>
    </row>
    <row r="52" spans="1:21" x14ac:dyDescent="0.2">
      <c r="A52" s="25">
        <f t="shared" si="0"/>
        <v>10</v>
      </c>
      <c r="B52" s="25" t="s">
        <v>138</v>
      </c>
      <c r="C52" s="25" t="s">
        <v>205</v>
      </c>
      <c r="D52" s="25" t="b">
        <v>1</v>
      </c>
      <c r="E52" s="21" t="s">
        <v>207</v>
      </c>
      <c r="F52" s="25" t="b">
        <v>0</v>
      </c>
      <c r="R52"/>
      <c r="S52"/>
      <c r="T52"/>
      <c r="U52"/>
    </row>
    <row r="53" spans="1:21" x14ac:dyDescent="0.2">
      <c r="A53" s="25">
        <f t="shared" si="0"/>
        <v>11</v>
      </c>
      <c r="B53" s="25" t="s">
        <v>139</v>
      </c>
      <c r="C53" s="25" t="s">
        <v>205</v>
      </c>
      <c r="D53" s="25" t="b">
        <v>1</v>
      </c>
      <c r="E53" s="21" t="s">
        <v>207</v>
      </c>
      <c r="F53" s="25" t="b">
        <v>0</v>
      </c>
      <c r="R53"/>
      <c r="S53"/>
      <c r="T53"/>
      <c r="U53"/>
    </row>
    <row r="54" spans="1:21" x14ac:dyDescent="0.2">
      <c r="A54" s="25">
        <f t="shared" si="0"/>
        <v>12</v>
      </c>
      <c r="B54" s="25" t="s">
        <v>122</v>
      </c>
      <c r="C54" s="25" t="s">
        <v>205</v>
      </c>
      <c r="D54" s="25" t="b">
        <v>1</v>
      </c>
      <c r="E54" s="21" t="s">
        <v>206</v>
      </c>
      <c r="F54" s="25" t="b">
        <v>0</v>
      </c>
      <c r="O54"/>
      <c r="P54"/>
      <c r="Q54"/>
      <c r="R54"/>
      <c r="S54"/>
      <c r="T54"/>
      <c r="U54"/>
    </row>
    <row r="55" spans="1:21" x14ac:dyDescent="0.2">
      <c r="A55" s="25">
        <f t="shared" si="0"/>
        <v>13</v>
      </c>
      <c r="B55" s="25" t="s">
        <v>123</v>
      </c>
      <c r="C55" s="25" t="s">
        <v>205</v>
      </c>
      <c r="D55" s="25" t="b">
        <v>1</v>
      </c>
      <c r="E55" s="21" t="s">
        <v>206</v>
      </c>
      <c r="F55" s="25" t="b">
        <v>0</v>
      </c>
      <c r="O55"/>
      <c r="P55"/>
      <c r="Q55"/>
      <c r="R55"/>
      <c r="S55"/>
      <c r="T55"/>
      <c r="U55"/>
    </row>
    <row r="56" spans="1:21" x14ac:dyDescent="0.2">
      <c r="O56"/>
      <c r="P56"/>
      <c r="Q56"/>
      <c r="R56"/>
      <c r="S56"/>
      <c r="T56"/>
      <c r="U56"/>
    </row>
    <row r="57" spans="1:21" x14ac:dyDescent="0.2">
      <c r="O57"/>
      <c r="P57"/>
      <c r="Q57"/>
      <c r="R57"/>
      <c r="S57"/>
      <c r="T57"/>
      <c r="U57"/>
    </row>
    <row r="58" spans="1:21" x14ac:dyDescent="0.2">
      <c r="A58" s="12" t="s">
        <v>208</v>
      </c>
      <c r="M58"/>
      <c r="N58"/>
      <c r="O58"/>
      <c r="P58"/>
      <c r="Q58"/>
      <c r="R58"/>
      <c r="S58"/>
    </row>
    <row r="59" spans="1:21" x14ac:dyDescent="0.2">
      <c r="A59" s="47"/>
      <c r="B59" s="47"/>
      <c r="C59" s="77"/>
      <c r="D59" s="47" t="s">
        <v>0</v>
      </c>
      <c r="F59"/>
      <c r="G59"/>
      <c r="H59"/>
      <c r="M59"/>
      <c r="N59"/>
      <c r="O59"/>
      <c r="P59"/>
      <c r="Q59"/>
      <c r="R59"/>
      <c r="S59"/>
    </row>
    <row r="60" spans="1:21" x14ac:dyDescent="0.2">
      <c r="B60" s="25" t="s">
        <v>112</v>
      </c>
      <c r="C60" s="25" t="s">
        <v>80</v>
      </c>
      <c r="D60" s="84">
        <v>0</v>
      </c>
      <c r="F60"/>
      <c r="G60"/>
      <c r="H60"/>
      <c r="M60"/>
      <c r="N60"/>
      <c r="O60"/>
      <c r="P60"/>
      <c r="Q60"/>
      <c r="R60"/>
      <c r="S60"/>
    </row>
    <row r="61" spans="1:21" x14ac:dyDescent="0.2">
      <c r="B61" s="25" t="s">
        <v>113</v>
      </c>
      <c r="C61" s="25" t="s">
        <v>80</v>
      </c>
      <c r="D61" s="84">
        <v>0</v>
      </c>
      <c r="F61"/>
      <c r="G61"/>
      <c r="H61"/>
      <c r="M61"/>
      <c r="N61"/>
      <c r="O61"/>
      <c r="P61"/>
      <c r="Q61"/>
      <c r="R61"/>
      <c r="S61"/>
    </row>
    <row r="62" spans="1:21" x14ac:dyDescent="0.2">
      <c r="B62" s="25" t="s">
        <v>114</v>
      </c>
      <c r="C62" s="25" t="s">
        <v>80</v>
      </c>
      <c r="D62" s="84">
        <v>4220.9953699573898</v>
      </c>
      <c r="F62"/>
      <c r="G62"/>
      <c r="H62"/>
      <c r="M62"/>
      <c r="N62"/>
      <c r="O62"/>
      <c r="P62"/>
      <c r="Q62"/>
      <c r="R62"/>
      <c r="S62"/>
    </row>
    <row r="63" spans="1:21" x14ac:dyDescent="0.2">
      <c r="B63" s="25" t="s">
        <v>115</v>
      </c>
      <c r="C63" s="25" t="s">
        <v>211</v>
      </c>
      <c r="D63" s="84">
        <v>0</v>
      </c>
      <c r="F63"/>
      <c r="G63"/>
      <c r="H63"/>
      <c r="M63"/>
      <c r="N63"/>
      <c r="O63"/>
      <c r="P63"/>
      <c r="Q63"/>
      <c r="R63"/>
      <c r="S63"/>
    </row>
    <row r="64" spans="1:21" x14ac:dyDescent="0.2">
      <c r="B64" s="25" t="s">
        <v>138</v>
      </c>
      <c r="C64" s="25" t="s">
        <v>212</v>
      </c>
      <c r="D64" s="84">
        <v>0.54769380678923496</v>
      </c>
      <c r="F64"/>
      <c r="G64"/>
      <c r="H64"/>
      <c r="M64"/>
      <c r="N64"/>
      <c r="O64"/>
      <c r="P64"/>
      <c r="Q64"/>
      <c r="R64"/>
      <c r="S64"/>
    </row>
    <row r="65" spans="1:21" x14ac:dyDescent="0.2">
      <c r="B65" s="25" t="s">
        <v>139</v>
      </c>
      <c r="C65" s="25" t="s">
        <v>212</v>
      </c>
      <c r="D65" s="84">
        <v>0.54769380678923496</v>
      </c>
      <c r="F65"/>
      <c r="G65"/>
      <c r="H65"/>
      <c r="M65"/>
      <c r="N65"/>
      <c r="O65"/>
      <c r="P65"/>
      <c r="Q65"/>
      <c r="R65"/>
      <c r="S65"/>
    </row>
    <row r="66" spans="1:21" x14ac:dyDescent="0.2">
      <c r="B66" s="25" t="s">
        <v>122</v>
      </c>
      <c r="C66" s="25" t="s">
        <v>211</v>
      </c>
      <c r="D66" s="84">
        <v>0</v>
      </c>
      <c r="F66"/>
      <c r="G66"/>
      <c r="H66"/>
      <c r="M66"/>
      <c r="N66"/>
      <c r="O66"/>
      <c r="P66"/>
      <c r="Q66"/>
      <c r="R66"/>
      <c r="S66"/>
    </row>
    <row r="67" spans="1:21" x14ac:dyDescent="0.2">
      <c r="B67" s="25" t="s">
        <v>123</v>
      </c>
      <c r="C67" s="25" t="s">
        <v>211</v>
      </c>
      <c r="D67" s="84">
        <v>0</v>
      </c>
      <c r="F67"/>
      <c r="G67"/>
      <c r="H67"/>
      <c r="M67"/>
      <c r="N67"/>
      <c r="O67"/>
      <c r="P67"/>
      <c r="Q67"/>
      <c r="R67"/>
      <c r="S67"/>
    </row>
    <row r="68" spans="1:21" x14ac:dyDescent="0.2">
      <c r="F68"/>
      <c r="G68"/>
      <c r="H68"/>
      <c r="M68"/>
      <c r="N68"/>
      <c r="O68"/>
      <c r="P68"/>
      <c r="Q68"/>
      <c r="R68"/>
      <c r="S68"/>
    </row>
    <row r="69" spans="1:21" x14ac:dyDescent="0.2">
      <c r="A69" s="6" t="s">
        <v>213</v>
      </c>
      <c r="O69"/>
      <c r="P69"/>
      <c r="Q69"/>
      <c r="R69"/>
      <c r="S69"/>
      <c r="T69"/>
      <c r="U69"/>
    </row>
    <row r="70" spans="1:21" x14ac:dyDescent="0.2">
      <c r="B70" s="6" t="s">
        <v>214</v>
      </c>
      <c r="C70" s="83">
        <v>1000</v>
      </c>
      <c r="O70"/>
      <c r="P70"/>
      <c r="Q70"/>
      <c r="R70"/>
      <c r="S70"/>
      <c r="T70"/>
      <c r="U70"/>
    </row>
    <row r="71" spans="1:21" x14ac:dyDescent="0.2">
      <c r="B71" s="6" t="s">
        <v>215</v>
      </c>
      <c r="C71" s="83">
        <v>1000000</v>
      </c>
      <c r="O71"/>
      <c r="P71"/>
      <c r="Q71"/>
      <c r="R71"/>
      <c r="S71"/>
      <c r="T71"/>
      <c r="U71"/>
    </row>
    <row r="72" spans="1:21" x14ac:dyDescent="0.2">
      <c r="O72"/>
      <c r="P72"/>
      <c r="Q72"/>
      <c r="R72"/>
      <c r="S72"/>
      <c r="T72"/>
      <c r="U72"/>
    </row>
    <row r="73" spans="1:21" x14ac:dyDescent="0.2">
      <c r="O73"/>
      <c r="P73"/>
      <c r="Q73"/>
      <c r="R73"/>
      <c r="S73"/>
      <c r="T73"/>
      <c r="U73"/>
    </row>
    <row r="74" spans="1:21" x14ac:dyDescent="0.2">
      <c r="A74" s="6" t="s">
        <v>176</v>
      </c>
      <c r="O74"/>
      <c r="P74"/>
      <c r="Q74"/>
      <c r="R74"/>
      <c r="S74"/>
      <c r="T74"/>
      <c r="U74"/>
    </row>
    <row r="75" spans="1:21" x14ac:dyDescent="0.2">
      <c r="B75" s="6" t="s">
        <v>176</v>
      </c>
      <c r="C75" s="131" t="s">
        <v>216</v>
      </c>
      <c r="O75"/>
      <c r="P75"/>
      <c r="Q75"/>
      <c r="R75"/>
      <c r="S75"/>
      <c r="T75"/>
      <c r="U75"/>
    </row>
    <row r="76" spans="1:21" x14ac:dyDescent="0.2">
      <c r="O76"/>
      <c r="P76"/>
      <c r="Q76"/>
      <c r="R76"/>
      <c r="S76"/>
      <c r="T76"/>
      <c r="U76"/>
    </row>
    <row r="77" spans="1:21" x14ac:dyDescent="0.2">
      <c r="O77"/>
      <c r="P77"/>
      <c r="Q77"/>
      <c r="R77"/>
      <c r="S77"/>
      <c r="T77"/>
      <c r="U77"/>
    </row>
    <row r="78" spans="1:21" x14ac:dyDescent="0.2">
      <c r="A78" s="6" t="s">
        <v>217</v>
      </c>
      <c r="C78" s="6" t="s">
        <v>218</v>
      </c>
      <c r="O78"/>
      <c r="P78"/>
      <c r="Q78"/>
      <c r="R78"/>
      <c r="S78"/>
      <c r="T78"/>
      <c r="U78"/>
    </row>
    <row r="79" spans="1:21" x14ac:dyDescent="0.2">
      <c r="O79"/>
      <c r="P79"/>
      <c r="Q79"/>
      <c r="R79"/>
      <c r="S79"/>
      <c r="T79"/>
      <c r="U79"/>
    </row>
    <row r="80" spans="1:21" x14ac:dyDescent="0.2">
      <c r="O80"/>
      <c r="P80"/>
      <c r="Q80"/>
      <c r="R80"/>
      <c r="S80"/>
      <c r="T80"/>
      <c r="U80"/>
    </row>
    <row r="81" spans="1:21" x14ac:dyDescent="0.2">
      <c r="O81"/>
      <c r="P81"/>
      <c r="Q81"/>
      <c r="R81"/>
      <c r="S81"/>
      <c r="T81"/>
      <c r="U81"/>
    </row>
    <row r="82" spans="1:21" x14ac:dyDescent="0.2">
      <c r="A82" s="1"/>
      <c r="B82" s="1"/>
      <c r="C82" s="1"/>
      <c r="D82" s="1"/>
      <c r="E82" s="1"/>
      <c r="F82" s="1"/>
      <c r="K82" s="1"/>
      <c r="L82" s="1"/>
      <c r="M82" s="1"/>
      <c r="N82" s="1"/>
      <c r="O82"/>
      <c r="P82"/>
      <c r="Q82"/>
      <c r="R82"/>
      <c r="S82"/>
      <c r="T82"/>
      <c r="U82"/>
    </row>
    <row r="83" spans="1:21" x14ac:dyDescent="0.2">
      <c r="A83" s="12" t="s">
        <v>219</v>
      </c>
      <c r="B83" s="12"/>
      <c r="K83" s="1"/>
      <c r="L83" s="1"/>
      <c r="M83" s="1"/>
      <c r="N83" s="1"/>
      <c r="O83"/>
      <c r="P83"/>
      <c r="Q83"/>
      <c r="R83"/>
      <c r="S83"/>
      <c r="T83"/>
      <c r="U83"/>
    </row>
    <row r="84" spans="1:21" x14ac:dyDescent="0.2">
      <c r="A84" s="12"/>
      <c r="B84" s="57" t="s">
        <v>220</v>
      </c>
      <c r="F84" s="133">
        <v>0</v>
      </c>
      <c r="K84" s="1"/>
      <c r="L84" s="1"/>
      <c r="M84" s="1"/>
      <c r="N84" s="1"/>
      <c r="O84"/>
      <c r="P84"/>
      <c r="Q84"/>
      <c r="R84"/>
      <c r="S84"/>
      <c r="T84"/>
      <c r="U84"/>
    </row>
    <row r="85" spans="1:21" x14ac:dyDescent="0.2">
      <c r="A85" s="1"/>
      <c r="B85" s="6" t="s">
        <v>221</v>
      </c>
      <c r="F85" s="133">
        <v>1</v>
      </c>
      <c r="K85" s="1"/>
      <c r="L85" s="1"/>
      <c r="M85" s="1"/>
      <c r="N85" s="1"/>
      <c r="O85"/>
      <c r="P85"/>
      <c r="Q85"/>
      <c r="R85"/>
      <c r="S85"/>
      <c r="T85"/>
      <c r="U85"/>
    </row>
    <row r="86" spans="1:21" x14ac:dyDescent="0.2">
      <c r="A86" s="1"/>
      <c r="B86" s="6" t="s">
        <v>222</v>
      </c>
      <c r="F86" s="133">
        <v>1</v>
      </c>
      <c r="K86" s="1"/>
      <c r="L86" s="1"/>
      <c r="M86" s="1"/>
      <c r="N86" s="1"/>
      <c r="O86"/>
      <c r="P86"/>
      <c r="Q86"/>
      <c r="R86"/>
      <c r="S86"/>
      <c r="T86"/>
      <c r="U86"/>
    </row>
    <row r="87" spans="1:21" x14ac:dyDescent="0.2">
      <c r="A87" s="1"/>
      <c r="B87" s="6" t="s">
        <v>223</v>
      </c>
      <c r="F87" s="133">
        <v>1</v>
      </c>
      <c r="K87" s="1"/>
      <c r="L87" s="1"/>
      <c r="M87" s="1"/>
      <c r="N87" s="1"/>
      <c r="O87"/>
      <c r="P87"/>
      <c r="Q87"/>
      <c r="R87"/>
      <c r="S87"/>
      <c r="T87"/>
      <c r="U87"/>
    </row>
    <row r="88" spans="1:21" x14ac:dyDescent="0.2">
      <c r="A88" s="1"/>
      <c r="B88" s="6" t="s">
        <v>224</v>
      </c>
      <c r="F88" s="133">
        <v>1</v>
      </c>
      <c r="K88" s="1"/>
      <c r="L88" s="1"/>
      <c r="M88" s="1"/>
      <c r="N88" s="1"/>
      <c r="O88"/>
      <c r="P88"/>
      <c r="Q88"/>
      <c r="R88"/>
      <c r="S88"/>
      <c r="T88"/>
      <c r="U88"/>
    </row>
    <row r="89" spans="1:21" x14ac:dyDescent="0.2">
      <c r="A89" s="1"/>
      <c r="B89" s="6" t="s">
        <v>225</v>
      </c>
      <c r="F89" s="133">
        <v>3</v>
      </c>
      <c r="K89" s="1"/>
      <c r="L89" s="1"/>
      <c r="M89" s="1"/>
      <c r="N89" s="1"/>
      <c r="O89"/>
      <c r="P89"/>
      <c r="Q89"/>
      <c r="R89"/>
      <c r="S89"/>
      <c r="T89"/>
      <c r="U89"/>
    </row>
    <row r="90" spans="1:21" x14ac:dyDescent="0.2">
      <c r="A90" s="1"/>
      <c r="B90" s="6" t="s">
        <v>226</v>
      </c>
      <c r="F90" s="133">
        <v>3</v>
      </c>
      <c r="K90" s="1"/>
      <c r="L90" s="1"/>
      <c r="M90" s="1"/>
      <c r="N90" s="1"/>
      <c r="O90" s="1"/>
    </row>
    <row r="91" spans="1:21" x14ac:dyDescent="0.2">
      <c r="A91" s="1"/>
      <c r="B91" s="6" t="s">
        <v>227</v>
      </c>
      <c r="F91" s="133">
        <v>6</v>
      </c>
      <c r="K91" s="1"/>
      <c r="L91" s="1"/>
      <c r="M91" s="1"/>
      <c r="N91" s="1"/>
      <c r="O91" s="1"/>
    </row>
    <row r="92" spans="1:21" x14ac:dyDescent="0.2">
      <c r="A92" s="1"/>
      <c r="B92" s="6" t="s">
        <v>228</v>
      </c>
      <c r="F92" s="133">
        <v>6</v>
      </c>
      <c r="K92" s="1"/>
      <c r="L92" s="1"/>
      <c r="M92" s="1"/>
      <c r="N92" s="1"/>
      <c r="O92" s="1"/>
    </row>
    <row r="93" spans="1:21" x14ac:dyDescent="0.2">
      <c r="A93" s="1"/>
      <c r="B93" s="6" t="s">
        <v>229</v>
      </c>
      <c r="F93" s="133">
        <v>10</v>
      </c>
      <c r="K93" s="1"/>
      <c r="L93" s="1"/>
      <c r="M93" s="1"/>
      <c r="N93" s="1"/>
      <c r="O93" s="1"/>
    </row>
    <row r="94" spans="1:21" x14ac:dyDescent="0.2">
      <c r="A94" s="1"/>
      <c r="B94" s="1"/>
      <c r="C94" s="1"/>
      <c r="D94" s="1"/>
      <c r="E94" s="1"/>
      <c r="F94" s="1"/>
      <c r="K94" s="1"/>
      <c r="L94" s="1"/>
      <c r="M94" s="1"/>
      <c r="N94" s="1"/>
      <c r="O94" s="1"/>
    </row>
    <row r="95" spans="1:21" x14ac:dyDescent="0.2">
      <c r="A95" s="1"/>
      <c r="B95" s="1"/>
      <c r="C95" s="1"/>
      <c r="D95" s="1"/>
      <c r="E95" s="1"/>
      <c r="F95" s="1"/>
      <c r="K95" s="1"/>
      <c r="L95" s="1"/>
      <c r="M95" s="1"/>
      <c r="N95" s="1"/>
      <c r="O95" s="1"/>
    </row>
    <row r="96" spans="1:21" x14ac:dyDescent="0.2">
      <c r="A96" s="1"/>
      <c r="B96" s="1"/>
      <c r="C96" s="1"/>
      <c r="D96" s="1"/>
      <c r="E96" s="1"/>
      <c r="F96" s="1"/>
      <c r="K96" s="1"/>
      <c r="L96" s="1"/>
      <c r="M96" s="1"/>
      <c r="N96" s="1"/>
      <c r="O96" s="1"/>
    </row>
    <row r="97" spans="1:23" x14ac:dyDescent="0.2">
      <c r="A97" s="1"/>
      <c r="B97" s="123" t="s">
        <v>130</v>
      </c>
      <c r="C97" s="1"/>
      <c r="D97" s="1"/>
      <c r="E97" s="1"/>
      <c r="F97" s="1"/>
      <c r="K97" s="1"/>
      <c r="L97" s="1"/>
      <c r="M97" s="1"/>
      <c r="N97" s="1"/>
      <c r="O97" s="1"/>
    </row>
    <row r="98" spans="1:23" x14ac:dyDescent="0.2">
      <c r="A98" s="1"/>
      <c r="B98" s="123" t="s">
        <v>101</v>
      </c>
      <c r="C98" s="1"/>
      <c r="D98" s="1"/>
      <c r="E98" s="1"/>
      <c r="F98" s="1"/>
      <c r="K98" s="1"/>
      <c r="L98" s="1"/>
      <c r="M98" s="1"/>
      <c r="N98" s="1"/>
      <c r="O98" s="1"/>
    </row>
    <row r="99" spans="1:23" x14ac:dyDescent="0.2">
      <c r="A99" s="1"/>
      <c r="B99" s="123" t="s">
        <v>126</v>
      </c>
      <c r="C99" s="1"/>
      <c r="D99" s="1"/>
      <c r="E99" s="1"/>
      <c r="F99" s="1"/>
      <c r="K99" s="1"/>
      <c r="L99" s="1"/>
      <c r="M99" s="1"/>
      <c r="N99" s="1"/>
      <c r="O99" s="1"/>
    </row>
    <row r="100" spans="1:23" x14ac:dyDescent="0.2">
      <c r="A100" s="1"/>
      <c r="B100" s="1"/>
      <c r="C100" s="1"/>
      <c r="D100" s="1"/>
      <c r="E100" s="1"/>
      <c r="F100" s="1"/>
      <c r="K100" s="1"/>
      <c r="L100" s="1"/>
      <c r="M100" s="1"/>
      <c r="N100" s="1"/>
      <c r="O100" s="1"/>
    </row>
    <row r="101" spans="1:23" x14ac:dyDescent="0.2">
      <c r="A101" s="1"/>
      <c r="B101" s="1"/>
      <c r="C101" s="1"/>
      <c r="D101" s="1"/>
      <c r="E101" s="1"/>
      <c r="F101" s="1"/>
      <c r="K101" s="1"/>
      <c r="L101" s="1"/>
      <c r="M101" s="1"/>
      <c r="N101" s="1"/>
      <c r="O101" s="1"/>
    </row>
    <row r="102" spans="1:23" x14ac:dyDescent="0.2">
      <c r="R102"/>
      <c r="S102"/>
      <c r="T102"/>
      <c r="U102"/>
    </row>
    <row r="103" spans="1:23" x14ac:dyDescent="0.2">
      <c r="R103"/>
      <c r="S103"/>
      <c r="T103"/>
      <c r="U103"/>
    </row>
    <row r="104" spans="1:23" ht="15" x14ac:dyDescent="0.25">
      <c r="A104" s="17" t="s">
        <v>230</v>
      </c>
      <c r="B104" s="17"/>
      <c r="C104" s="17"/>
      <c r="D104" s="17"/>
      <c r="E104" s="17"/>
      <c r="F104" s="18"/>
      <c r="G104" s="17"/>
      <c r="H104" s="17"/>
      <c r="I104" s="17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</row>
    <row r="105" spans="1:23" x14ac:dyDescent="0.2">
      <c r="S105"/>
      <c r="T105"/>
      <c r="U105"/>
      <c r="V105"/>
      <c r="W105"/>
    </row>
    <row r="106" spans="1:23" x14ac:dyDescent="0.2">
      <c r="B106" s="6" t="s">
        <v>231</v>
      </c>
      <c r="F106" s="6" t="s">
        <v>232</v>
      </c>
      <c r="H106" s="6" t="s">
        <v>233</v>
      </c>
      <c r="J106" s="6" t="s">
        <v>234</v>
      </c>
      <c r="N106" s="6" t="s">
        <v>235</v>
      </c>
      <c r="P106" s="6" t="s">
        <v>236</v>
      </c>
      <c r="R106" s="6" t="s">
        <v>237</v>
      </c>
      <c r="S106"/>
      <c r="T106" s="6" t="s">
        <v>238</v>
      </c>
      <c r="U106"/>
      <c r="W106"/>
    </row>
    <row r="107" spans="1:23" x14ac:dyDescent="0.2">
      <c r="B107" s="23" t="s">
        <v>0</v>
      </c>
      <c r="C107" s="110" t="s">
        <v>239</v>
      </c>
      <c r="D107" s="110" t="s">
        <v>240</v>
      </c>
      <c r="F107" s="57" t="s">
        <v>220</v>
      </c>
      <c r="H107" s="23" t="b">
        <v>0</v>
      </c>
      <c r="J107" s="23" t="s">
        <v>241</v>
      </c>
      <c r="K107" s="38">
        <v>6</v>
      </c>
      <c r="L107" s="38" t="s">
        <v>242</v>
      </c>
      <c r="N107" s="38" t="s">
        <v>180</v>
      </c>
      <c r="P107" s="21">
        <v>2026</v>
      </c>
      <c r="R107" s="21" t="s">
        <v>30</v>
      </c>
      <c r="S107"/>
      <c r="T107" s="21" t="s">
        <v>32</v>
      </c>
      <c r="U107"/>
    </row>
    <row r="108" spans="1:23" x14ac:dyDescent="0.2">
      <c r="B108" s="23" t="s">
        <v>209</v>
      </c>
      <c r="C108" s="110" t="s">
        <v>243</v>
      </c>
      <c r="D108" s="110" t="s">
        <v>244</v>
      </c>
      <c r="F108" s="23" t="s">
        <v>84</v>
      </c>
      <c r="H108" s="23" t="b">
        <v>1</v>
      </c>
      <c r="J108" s="23" t="s">
        <v>26</v>
      </c>
      <c r="K108" s="38">
        <v>12</v>
      </c>
      <c r="L108" s="38" t="s">
        <v>245</v>
      </c>
      <c r="P108" s="21">
        <f>P107-1</f>
        <v>2025</v>
      </c>
      <c r="R108" s="21" t="s">
        <v>188</v>
      </c>
      <c r="S108"/>
      <c r="T108" s="21" t="s">
        <v>246</v>
      </c>
      <c r="U108"/>
    </row>
    <row r="109" spans="1:23" x14ac:dyDescent="0.2">
      <c r="B109" s="23" t="s">
        <v>210</v>
      </c>
      <c r="C109" s="110" t="s">
        <v>247</v>
      </c>
      <c r="D109" s="110" t="s">
        <v>248</v>
      </c>
      <c r="F109" s="23" t="s">
        <v>249</v>
      </c>
      <c r="J109" s="19"/>
      <c r="K109" s="19"/>
      <c r="L109" s="22"/>
      <c r="P109" s="21">
        <f t="shared" ref="P109:P113" si="1">P108-1</f>
        <v>2024</v>
      </c>
      <c r="R109" s="21" t="s">
        <v>190</v>
      </c>
      <c r="S109"/>
      <c r="T109" s="21" t="s">
        <v>250</v>
      </c>
      <c r="U109"/>
      <c r="V109"/>
      <c r="W109"/>
    </row>
    <row r="110" spans="1:23" x14ac:dyDescent="0.2">
      <c r="C110" s="107"/>
      <c r="D110" s="107"/>
      <c r="F110" s="23"/>
      <c r="J110" s="19"/>
      <c r="K110" s="19"/>
      <c r="P110" s="21">
        <f t="shared" si="1"/>
        <v>2023</v>
      </c>
      <c r="S110"/>
      <c r="T110" s="21"/>
      <c r="U110"/>
      <c r="V110"/>
      <c r="W110"/>
    </row>
    <row r="111" spans="1:23" x14ac:dyDescent="0.2">
      <c r="C111" s="107"/>
      <c r="D111" s="107"/>
      <c r="J111" s="19"/>
      <c r="K111" s="19"/>
      <c r="P111" s="21">
        <f t="shared" si="1"/>
        <v>2022</v>
      </c>
      <c r="S111"/>
      <c r="U111"/>
      <c r="V111"/>
      <c r="W111"/>
    </row>
    <row r="112" spans="1:23" x14ac:dyDescent="0.2">
      <c r="J112" s="19"/>
      <c r="K112" s="19"/>
      <c r="P112" s="21">
        <f t="shared" si="1"/>
        <v>2021</v>
      </c>
      <c r="S112"/>
      <c r="U112"/>
      <c r="V112"/>
      <c r="W112"/>
    </row>
    <row r="113" spans="16:23" x14ac:dyDescent="0.2">
      <c r="P113" s="21">
        <f t="shared" si="1"/>
        <v>2020</v>
      </c>
      <c r="S113"/>
      <c r="T113" s="219"/>
      <c r="U113"/>
      <c r="V113"/>
      <c r="W113"/>
    </row>
    <row r="114" spans="16:23" x14ac:dyDescent="0.2">
      <c r="P114" s="21"/>
      <c r="S114"/>
      <c r="T114" s="219"/>
      <c r="U114"/>
      <c r="V114"/>
      <c r="W114"/>
    </row>
    <row r="115" spans="16:23" x14ac:dyDescent="0.2">
      <c r="S115"/>
      <c r="T115" s="219"/>
      <c r="U115"/>
      <c r="V115"/>
      <c r="W115"/>
    </row>
    <row r="116" spans="16:23" x14ac:dyDescent="0.2">
      <c r="S116"/>
      <c r="T116"/>
      <c r="U116"/>
      <c r="V116"/>
      <c r="W116"/>
    </row>
    <row r="117" spans="16:23" x14ac:dyDescent="0.2">
      <c r="S117"/>
      <c r="T117"/>
      <c r="U117"/>
      <c r="V117"/>
      <c r="W117"/>
    </row>
    <row r="118" spans="16:23" x14ac:dyDescent="0.2">
      <c r="S118"/>
      <c r="T118"/>
      <c r="U118"/>
      <c r="V118"/>
    </row>
    <row r="119" spans="16:23" x14ac:dyDescent="0.2">
      <c r="S119"/>
      <c r="T119"/>
      <c r="U119"/>
      <c r="V119"/>
    </row>
    <row r="120" spans="16:23" x14ac:dyDescent="0.2">
      <c r="T120"/>
      <c r="U120"/>
      <c r="V120"/>
    </row>
    <row r="121" spans="16:23" x14ac:dyDescent="0.2">
      <c r="S121"/>
      <c r="T121"/>
      <c r="U121"/>
      <c r="V121"/>
    </row>
    <row r="122" spans="16:23" x14ac:dyDescent="0.2">
      <c r="S122"/>
      <c r="T122"/>
      <c r="U122"/>
      <c r="V122"/>
    </row>
    <row r="123" spans="16:23" x14ac:dyDescent="0.2">
      <c r="S123"/>
      <c r="T123"/>
      <c r="U123"/>
      <c r="V123"/>
    </row>
    <row r="124" spans="16:23" x14ac:dyDescent="0.2">
      <c r="S124"/>
      <c r="T124"/>
      <c r="U124"/>
      <c r="V124"/>
    </row>
    <row r="125" spans="16:23" x14ac:dyDescent="0.2">
      <c r="S125"/>
      <c r="T125"/>
      <c r="U125"/>
      <c r="V125"/>
    </row>
    <row r="126" spans="16:23" x14ac:dyDescent="0.2">
      <c r="S126"/>
      <c r="T126"/>
      <c r="U126"/>
      <c r="V126"/>
    </row>
    <row r="127" spans="16:23" x14ac:dyDescent="0.2">
      <c r="R127"/>
      <c r="S127"/>
      <c r="T127"/>
      <c r="U127"/>
    </row>
    <row r="128" spans="16:23" x14ac:dyDescent="0.2">
      <c r="R128"/>
      <c r="S128"/>
      <c r="T128"/>
      <c r="U128"/>
    </row>
    <row r="129" spans="18:21" x14ac:dyDescent="0.2">
      <c r="R129"/>
      <c r="S129"/>
      <c r="T129"/>
      <c r="U129"/>
    </row>
    <row r="130" spans="18:21" x14ac:dyDescent="0.2">
      <c r="R130"/>
      <c r="S130"/>
      <c r="T130"/>
      <c r="U130"/>
    </row>
    <row r="131" spans="18:21" x14ac:dyDescent="0.2">
      <c r="R131"/>
      <c r="S131"/>
      <c r="T131"/>
      <c r="U131"/>
    </row>
    <row r="132" spans="18:21" x14ac:dyDescent="0.2">
      <c r="R132"/>
      <c r="S132"/>
      <c r="T132"/>
      <c r="U132"/>
    </row>
    <row r="133" spans="18:21" x14ac:dyDescent="0.2">
      <c r="R133"/>
      <c r="S133"/>
      <c r="T133"/>
      <c r="U133"/>
    </row>
    <row r="134" spans="18:21" x14ac:dyDescent="0.2">
      <c r="R134"/>
      <c r="S134"/>
      <c r="T134"/>
      <c r="U134"/>
    </row>
    <row r="135" spans="18:21" x14ac:dyDescent="0.2">
      <c r="R135"/>
      <c r="S135"/>
      <c r="T135"/>
      <c r="U135"/>
    </row>
    <row r="136" spans="18:21" x14ac:dyDescent="0.2">
      <c r="R136"/>
      <c r="S136"/>
      <c r="T136"/>
      <c r="U136"/>
    </row>
    <row r="137" spans="18:21" x14ac:dyDescent="0.2">
      <c r="R137"/>
      <c r="S137"/>
      <c r="T137"/>
      <c r="U137"/>
    </row>
    <row r="138" spans="18:21" x14ac:dyDescent="0.2">
      <c r="R138"/>
      <c r="S138"/>
      <c r="T138"/>
      <c r="U138"/>
    </row>
    <row r="139" spans="18:21" x14ac:dyDescent="0.2">
      <c r="R139"/>
      <c r="S139"/>
      <c r="T139"/>
      <c r="U139"/>
    </row>
    <row r="140" spans="18:21" x14ac:dyDescent="0.2">
      <c r="R140"/>
      <c r="S140"/>
      <c r="T140"/>
      <c r="U140"/>
    </row>
    <row r="141" spans="18:21" x14ac:dyDescent="0.2">
      <c r="R141"/>
      <c r="S141"/>
      <c r="T141"/>
      <c r="U141"/>
    </row>
    <row r="142" spans="18:21" x14ac:dyDescent="0.2">
      <c r="R142"/>
      <c r="S142"/>
      <c r="T142"/>
      <c r="U142"/>
    </row>
    <row r="143" spans="18:21" x14ac:dyDescent="0.2">
      <c r="R143"/>
      <c r="S143"/>
      <c r="T143"/>
      <c r="U143"/>
    </row>
    <row r="144" spans="18:21" x14ac:dyDescent="0.2">
      <c r="R144"/>
      <c r="S144"/>
      <c r="T144"/>
      <c r="U144"/>
    </row>
    <row r="145" spans="18:21" x14ac:dyDescent="0.2">
      <c r="R145"/>
      <c r="S145"/>
      <c r="T145"/>
      <c r="U145"/>
    </row>
    <row r="146" spans="18:21" x14ac:dyDescent="0.2">
      <c r="R146"/>
      <c r="S146"/>
      <c r="T146"/>
      <c r="U146"/>
    </row>
    <row r="147" spans="18:21" x14ac:dyDescent="0.2">
      <c r="R147"/>
      <c r="S147"/>
      <c r="T147"/>
      <c r="U147"/>
    </row>
    <row r="148" spans="18:21" x14ac:dyDescent="0.2">
      <c r="R148"/>
      <c r="S148"/>
      <c r="T148"/>
      <c r="U148"/>
    </row>
    <row r="149" spans="18:21" x14ac:dyDescent="0.2">
      <c r="R149"/>
      <c r="S149"/>
      <c r="T149"/>
      <c r="U149"/>
    </row>
    <row r="150" spans="18:21" x14ac:dyDescent="0.2">
      <c r="R150"/>
      <c r="S150"/>
      <c r="T150"/>
      <c r="U150"/>
    </row>
    <row r="151" spans="18:21" x14ac:dyDescent="0.2">
      <c r="R151"/>
      <c r="S151"/>
      <c r="T151"/>
      <c r="U151"/>
    </row>
    <row r="152" spans="18:21" x14ac:dyDescent="0.2">
      <c r="R152"/>
      <c r="S152"/>
      <c r="T152"/>
      <c r="U152"/>
    </row>
    <row r="153" spans="18:21" x14ac:dyDescent="0.2">
      <c r="R153"/>
      <c r="S153"/>
      <c r="T153"/>
      <c r="U153"/>
    </row>
    <row r="154" spans="18:21" x14ac:dyDescent="0.2">
      <c r="R154"/>
      <c r="S154"/>
      <c r="T154"/>
      <c r="U154"/>
    </row>
    <row r="155" spans="18:21" x14ac:dyDescent="0.2">
      <c r="R155"/>
      <c r="S155"/>
      <c r="T155"/>
      <c r="U155"/>
    </row>
    <row r="156" spans="18:21" x14ac:dyDescent="0.2">
      <c r="R156"/>
      <c r="S156"/>
      <c r="T156"/>
      <c r="U156"/>
    </row>
    <row r="157" spans="18:21" x14ac:dyDescent="0.2">
      <c r="R157"/>
      <c r="S157"/>
      <c r="T157"/>
      <c r="U157"/>
    </row>
    <row r="158" spans="18:21" x14ac:dyDescent="0.2">
      <c r="R158"/>
      <c r="S158"/>
      <c r="T158"/>
      <c r="U158"/>
    </row>
    <row r="159" spans="18:21" x14ac:dyDescent="0.2">
      <c r="R159"/>
      <c r="S159"/>
      <c r="T159"/>
      <c r="U159"/>
    </row>
    <row r="160" spans="18:21" x14ac:dyDescent="0.2">
      <c r="R160"/>
      <c r="S160"/>
      <c r="T160"/>
      <c r="U160"/>
    </row>
    <row r="161" spans="18:21" x14ac:dyDescent="0.2">
      <c r="R161"/>
      <c r="S161"/>
      <c r="T161"/>
      <c r="U161"/>
    </row>
    <row r="162" spans="18:21" x14ac:dyDescent="0.2">
      <c r="R162"/>
      <c r="S162"/>
      <c r="T162"/>
      <c r="U162"/>
    </row>
    <row r="163" spans="18:21" x14ac:dyDescent="0.2">
      <c r="R163"/>
      <c r="S163"/>
      <c r="T163"/>
      <c r="U163"/>
    </row>
    <row r="164" spans="18:21" x14ac:dyDescent="0.2">
      <c r="R164"/>
      <c r="S164"/>
      <c r="T164"/>
      <c r="U164"/>
    </row>
    <row r="165" spans="18:21" x14ac:dyDescent="0.2">
      <c r="R165"/>
      <c r="S165"/>
      <c r="T165"/>
      <c r="U165"/>
    </row>
    <row r="166" spans="18:21" x14ac:dyDescent="0.2">
      <c r="R166"/>
      <c r="S166"/>
      <c r="T166"/>
      <c r="U166"/>
    </row>
    <row r="167" spans="18:21" x14ac:dyDescent="0.2">
      <c r="R167"/>
      <c r="S167"/>
      <c r="T167"/>
      <c r="U167"/>
    </row>
    <row r="168" spans="18:21" x14ac:dyDescent="0.2">
      <c r="R168"/>
      <c r="S168"/>
      <c r="T168"/>
      <c r="U168"/>
    </row>
    <row r="169" spans="18:21" x14ac:dyDescent="0.2">
      <c r="R169"/>
      <c r="S169"/>
      <c r="T169"/>
      <c r="U169"/>
    </row>
    <row r="170" spans="18:21" x14ac:dyDescent="0.2">
      <c r="R170"/>
      <c r="S170"/>
      <c r="T170"/>
      <c r="U170"/>
    </row>
    <row r="171" spans="18:21" x14ac:dyDescent="0.2">
      <c r="R171"/>
      <c r="S171"/>
      <c r="T171"/>
      <c r="U171"/>
    </row>
    <row r="172" spans="18:21" x14ac:dyDescent="0.2">
      <c r="R172"/>
      <c r="S172"/>
      <c r="T172"/>
      <c r="U172"/>
    </row>
    <row r="173" spans="18:21" x14ac:dyDescent="0.2">
      <c r="R173"/>
      <c r="S173"/>
      <c r="T173"/>
      <c r="U173"/>
    </row>
    <row r="174" spans="18:21" x14ac:dyDescent="0.2">
      <c r="R174"/>
      <c r="S174"/>
      <c r="T174"/>
      <c r="U174"/>
    </row>
    <row r="175" spans="18:21" x14ac:dyDescent="0.2">
      <c r="R175"/>
      <c r="S175"/>
      <c r="T175"/>
      <c r="U175"/>
    </row>
    <row r="176" spans="18:21" x14ac:dyDescent="0.2">
      <c r="R176"/>
      <c r="S176"/>
      <c r="T176"/>
      <c r="U176"/>
    </row>
    <row r="177" spans="18:21" x14ac:dyDescent="0.2">
      <c r="R177"/>
      <c r="S177"/>
      <c r="T177"/>
      <c r="U177"/>
    </row>
    <row r="178" spans="18:21" x14ac:dyDescent="0.2">
      <c r="R178"/>
      <c r="S178"/>
      <c r="T178"/>
      <c r="U178"/>
    </row>
    <row r="179" spans="18:21" x14ac:dyDescent="0.2">
      <c r="R179"/>
      <c r="S179"/>
      <c r="T179"/>
      <c r="U179"/>
    </row>
    <row r="180" spans="18:21" x14ac:dyDescent="0.2">
      <c r="R180"/>
      <c r="S180"/>
      <c r="T180"/>
      <c r="U180"/>
    </row>
    <row r="181" spans="18:21" x14ac:dyDescent="0.2">
      <c r="R181"/>
      <c r="S181"/>
      <c r="T181"/>
      <c r="U181"/>
    </row>
    <row r="182" spans="18:21" x14ac:dyDescent="0.2">
      <c r="R182"/>
      <c r="S182"/>
      <c r="T182"/>
      <c r="U182"/>
    </row>
    <row r="183" spans="18:21" x14ac:dyDescent="0.2">
      <c r="R183"/>
      <c r="S183"/>
      <c r="T183"/>
      <c r="U183"/>
    </row>
    <row r="184" spans="18:21" x14ac:dyDescent="0.2">
      <c r="R184"/>
      <c r="S184"/>
      <c r="T184"/>
      <c r="U184"/>
    </row>
    <row r="185" spans="18:21" x14ac:dyDescent="0.2">
      <c r="R185"/>
      <c r="S185"/>
      <c r="T185"/>
      <c r="U185"/>
    </row>
    <row r="186" spans="18:21" x14ac:dyDescent="0.2">
      <c r="R186"/>
      <c r="S186"/>
      <c r="T186"/>
      <c r="U186"/>
    </row>
    <row r="187" spans="18:21" x14ac:dyDescent="0.2">
      <c r="R187"/>
      <c r="S187"/>
      <c r="T187"/>
      <c r="U187"/>
    </row>
    <row r="188" spans="18:21" x14ac:dyDescent="0.2">
      <c r="R188"/>
      <c r="S188"/>
      <c r="T188"/>
      <c r="U188"/>
    </row>
    <row r="189" spans="18:21" x14ac:dyDescent="0.2">
      <c r="R189"/>
      <c r="S189"/>
      <c r="T189"/>
      <c r="U189"/>
    </row>
    <row r="190" spans="18:21" x14ac:dyDescent="0.2">
      <c r="R190"/>
      <c r="S190"/>
      <c r="T190"/>
      <c r="U190"/>
    </row>
    <row r="191" spans="18:21" x14ac:dyDescent="0.2">
      <c r="R191"/>
      <c r="S191"/>
      <c r="T191"/>
      <c r="U191"/>
    </row>
    <row r="192" spans="18:21" x14ac:dyDescent="0.2">
      <c r="R192"/>
      <c r="S192"/>
      <c r="T192"/>
      <c r="U192"/>
    </row>
    <row r="193" spans="18:21" x14ac:dyDescent="0.2">
      <c r="R193"/>
      <c r="S193"/>
      <c r="T193"/>
      <c r="U193"/>
    </row>
    <row r="194" spans="18:21" x14ac:dyDescent="0.2">
      <c r="R194"/>
      <c r="S194"/>
      <c r="T194"/>
      <c r="U194"/>
    </row>
    <row r="195" spans="18:21" x14ac:dyDescent="0.2">
      <c r="R195"/>
      <c r="S195"/>
      <c r="T195"/>
      <c r="U195"/>
    </row>
    <row r="196" spans="18:21" x14ac:dyDescent="0.2">
      <c r="R196"/>
      <c r="S196"/>
      <c r="T196"/>
      <c r="U196"/>
    </row>
    <row r="197" spans="18:21" x14ac:dyDescent="0.2">
      <c r="R197"/>
      <c r="S197"/>
      <c r="T197"/>
      <c r="U197"/>
    </row>
    <row r="198" spans="18:21" x14ac:dyDescent="0.2">
      <c r="R198"/>
      <c r="S198"/>
      <c r="T198"/>
      <c r="U198"/>
    </row>
    <row r="199" spans="18:21" x14ac:dyDescent="0.2">
      <c r="R199"/>
      <c r="S199"/>
      <c r="T199"/>
      <c r="U199"/>
    </row>
    <row r="200" spans="18:21" x14ac:dyDescent="0.2">
      <c r="R200"/>
      <c r="S200"/>
      <c r="T200"/>
      <c r="U200"/>
    </row>
    <row r="201" spans="18:21" x14ac:dyDescent="0.2">
      <c r="R201"/>
      <c r="S201"/>
      <c r="T201"/>
      <c r="U201"/>
    </row>
    <row r="202" spans="18:21" x14ac:dyDescent="0.2">
      <c r="R202"/>
      <c r="S202"/>
      <c r="T202"/>
      <c r="U202"/>
    </row>
    <row r="203" spans="18:21" x14ac:dyDescent="0.2">
      <c r="R203"/>
      <c r="S203"/>
      <c r="T203"/>
      <c r="U203"/>
    </row>
    <row r="204" spans="18:21" x14ac:dyDescent="0.2">
      <c r="R204"/>
      <c r="S204"/>
      <c r="T204"/>
      <c r="U204"/>
    </row>
    <row r="205" spans="18:21" x14ac:dyDescent="0.2">
      <c r="R205"/>
      <c r="S205"/>
      <c r="T205"/>
      <c r="U205"/>
    </row>
    <row r="206" spans="18:21" x14ac:dyDescent="0.2">
      <c r="R206"/>
      <c r="S206"/>
      <c r="T206"/>
      <c r="U206"/>
    </row>
    <row r="207" spans="18:21" x14ac:dyDescent="0.2">
      <c r="R207"/>
      <c r="S207"/>
      <c r="T207"/>
      <c r="U207"/>
    </row>
    <row r="208" spans="18:21" x14ac:dyDescent="0.2">
      <c r="R208"/>
      <c r="S208"/>
      <c r="T208"/>
      <c r="U208"/>
    </row>
    <row r="209" spans="18:21" x14ac:dyDescent="0.2">
      <c r="R209"/>
      <c r="S209"/>
      <c r="T209"/>
      <c r="U209"/>
    </row>
    <row r="210" spans="18:21" x14ac:dyDescent="0.2">
      <c r="R210"/>
      <c r="S210"/>
      <c r="T210"/>
      <c r="U210"/>
    </row>
    <row r="211" spans="18:21" x14ac:dyDescent="0.2">
      <c r="R211"/>
      <c r="S211"/>
      <c r="T211"/>
      <c r="U211"/>
    </row>
    <row r="212" spans="18:21" x14ac:dyDescent="0.2">
      <c r="R212"/>
      <c r="S212"/>
      <c r="T212"/>
      <c r="U212"/>
    </row>
    <row r="213" spans="18:21" x14ac:dyDescent="0.2">
      <c r="R213"/>
      <c r="S213"/>
      <c r="T213"/>
      <c r="U213"/>
    </row>
    <row r="214" spans="18:21" x14ac:dyDescent="0.2">
      <c r="R214"/>
      <c r="S214"/>
      <c r="T214"/>
      <c r="U214"/>
    </row>
    <row r="215" spans="18:21" x14ac:dyDescent="0.2">
      <c r="R215"/>
      <c r="S215"/>
      <c r="T215"/>
      <c r="U215"/>
    </row>
    <row r="216" spans="18:21" x14ac:dyDescent="0.2">
      <c r="R216"/>
      <c r="S216"/>
      <c r="T216"/>
      <c r="U216"/>
    </row>
    <row r="217" spans="18:21" x14ac:dyDescent="0.2">
      <c r="R217"/>
      <c r="S217"/>
      <c r="T217"/>
      <c r="U217"/>
    </row>
    <row r="218" spans="18:21" x14ac:dyDescent="0.2">
      <c r="R218"/>
      <c r="S218"/>
      <c r="T218"/>
      <c r="U218"/>
    </row>
    <row r="219" spans="18:21" x14ac:dyDescent="0.2">
      <c r="R219"/>
      <c r="S219"/>
      <c r="T219"/>
      <c r="U219"/>
    </row>
    <row r="220" spans="18:21" x14ac:dyDescent="0.2">
      <c r="R220"/>
      <c r="S220"/>
      <c r="T220"/>
      <c r="U220"/>
    </row>
    <row r="221" spans="18:21" x14ac:dyDescent="0.2">
      <c r="R221"/>
      <c r="S221"/>
      <c r="T221"/>
      <c r="U221"/>
    </row>
    <row r="222" spans="18:21" x14ac:dyDescent="0.2">
      <c r="R222"/>
      <c r="S222"/>
      <c r="T222"/>
      <c r="U222"/>
    </row>
    <row r="223" spans="18:21" x14ac:dyDescent="0.2">
      <c r="R223"/>
      <c r="S223"/>
      <c r="T223"/>
      <c r="U223"/>
    </row>
    <row r="224" spans="18:21" x14ac:dyDescent="0.2">
      <c r="R224"/>
      <c r="S224"/>
      <c r="T224"/>
      <c r="U224"/>
    </row>
    <row r="225" spans="18:21" x14ac:dyDescent="0.2">
      <c r="R225"/>
      <c r="S225"/>
      <c r="T225"/>
      <c r="U225"/>
    </row>
    <row r="226" spans="18:21" x14ac:dyDescent="0.2">
      <c r="R226"/>
      <c r="S226"/>
      <c r="T226"/>
      <c r="U226"/>
    </row>
    <row r="227" spans="18:21" x14ac:dyDescent="0.2">
      <c r="R227"/>
      <c r="S227"/>
      <c r="T227"/>
      <c r="U227"/>
    </row>
    <row r="228" spans="18:21" x14ac:dyDescent="0.2">
      <c r="R228"/>
      <c r="S228"/>
      <c r="T228"/>
      <c r="U228"/>
    </row>
    <row r="229" spans="18:21" x14ac:dyDescent="0.2">
      <c r="R229"/>
      <c r="S229"/>
      <c r="T229"/>
      <c r="U229"/>
    </row>
    <row r="230" spans="18:21" x14ac:dyDescent="0.2">
      <c r="R230"/>
      <c r="S230"/>
      <c r="T230"/>
      <c r="U230"/>
    </row>
    <row r="231" spans="18:21" x14ac:dyDescent="0.2">
      <c r="R231"/>
      <c r="S231"/>
      <c r="T231"/>
      <c r="U231"/>
    </row>
    <row r="232" spans="18:21" x14ac:dyDescent="0.2">
      <c r="R232"/>
      <c r="S232"/>
      <c r="T232"/>
      <c r="U232"/>
    </row>
    <row r="233" spans="18:21" x14ac:dyDescent="0.2">
      <c r="R233"/>
      <c r="S233"/>
      <c r="T233"/>
      <c r="U233"/>
    </row>
    <row r="234" spans="18:21" x14ac:dyDescent="0.2">
      <c r="R234"/>
      <c r="S234"/>
      <c r="T234"/>
      <c r="U234"/>
    </row>
    <row r="235" spans="18:21" x14ac:dyDescent="0.2">
      <c r="R235"/>
      <c r="S235"/>
      <c r="T235"/>
      <c r="U235"/>
    </row>
    <row r="236" spans="18:21" x14ac:dyDescent="0.2">
      <c r="R236"/>
      <c r="S236"/>
      <c r="T236"/>
      <c r="U236"/>
    </row>
    <row r="237" spans="18:21" x14ac:dyDescent="0.2">
      <c r="R237"/>
      <c r="S237"/>
      <c r="T237"/>
      <c r="U237"/>
    </row>
    <row r="238" spans="18:21" x14ac:dyDescent="0.2">
      <c r="R238"/>
      <c r="S238"/>
      <c r="T238"/>
      <c r="U238"/>
    </row>
    <row r="239" spans="18:21" x14ac:dyDescent="0.2">
      <c r="R239"/>
      <c r="S239"/>
      <c r="T239"/>
      <c r="U239"/>
    </row>
    <row r="240" spans="18:21" x14ac:dyDescent="0.2">
      <c r="R240"/>
      <c r="S240"/>
      <c r="T240"/>
      <c r="U240"/>
    </row>
    <row r="241" spans="18:21" x14ac:dyDescent="0.2">
      <c r="R241"/>
      <c r="S241"/>
      <c r="T241"/>
      <c r="U241"/>
    </row>
    <row r="242" spans="18:21" x14ac:dyDescent="0.2">
      <c r="R242"/>
      <c r="S242"/>
      <c r="T242"/>
      <c r="U242"/>
    </row>
    <row r="243" spans="18:21" x14ac:dyDescent="0.2">
      <c r="R243"/>
      <c r="S243"/>
      <c r="T243"/>
      <c r="U243"/>
    </row>
    <row r="244" spans="18:21" x14ac:dyDescent="0.2">
      <c r="R244"/>
      <c r="S244"/>
      <c r="T244"/>
      <c r="U244"/>
    </row>
    <row r="245" spans="18:21" x14ac:dyDescent="0.2">
      <c r="R245"/>
      <c r="S245"/>
      <c r="T245"/>
      <c r="U245"/>
    </row>
    <row r="246" spans="18:21" x14ac:dyDescent="0.2">
      <c r="R246"/>
      <c r="S246"/>
      <c r="T246"/>
      <c r="U246"/>
    </row>
    <row r="247" spans="18:21" x14ac:dyDescent="0.2">
      <c r="R247"/>
      <c r="S247"/>
      <c r="T247"/>
      <c r="U247"/>
    </row>
    <row r="248" spans="18:21" x14ac:dyDescent="0.2">
      <c r="R248"/>
      <c r="S248"/>
      <c r="T248"/>
      <c r="U248"/>
    </row>
    <row r="249" spans="18:21" x14ac:dyDescent="0.2">
      <c r="R249"/>
      <c r="S249"/>
      <c r="T249"/>
      <c r="U249"/>
    </row>
    <row r="250" spans="18:21" x14ac:dyDescent="0.2">
      <c r="R250"/>
      <c r="S250"/>
      <c r="T250"/>
      <c r="U250"/>
    </row>
    <row r="251" spans="18:21" x14ac:dyDescent="0.2">
      <c r="R251"/>
      <c r="S251"/>
      <c r="T251"/>
      <c r="U251"/>
    </row>
    <row r="252" spans="18:21" x14ac:dyDescent="0.2">
      <c r="R252"/>
      <c r="S252"/>
      <c r="T252"/>
      <c r="U252"/>
    </row>
    <row r="253" spans="18:21" x14ac:dyDescent="0.2">
      <c r="R253"/>
      <c r="S253"/>
      <c r="T253"/>
      <c r="U253"/>
    </row>
    <row r="254" spans="18:21" x14ac:dyDescent="0.2">
      <c r="R254"/>
      <c r="S254"/>
      <c r="T254"/>
      <c r="U254"/>
    </row>
    <row r="255" spans="18:21" x14ac:dyDescent="0.2">
      <c r="R255"/>
      <c r="S255"/>
      <c r="T255"/>
      <c r="U255"/>
    </row>
    <row r="256" spans="18:21" x14ac:dyDescent="0.2">
      <c r="R256"/>
      <c r="S256"/>
      <c r="T256"/>
      <c r="U256"/>
    </row>
    <row r="257" spans="18:21" x14ac:dyDescent="0.2">
      <c r="R257"/>
      <c r="S257"/>
      <c r="T257"/>
      <c r="U257"/>
    </row>
    <row r="258" spans="18:21" x14ac:dyDescent="0.2">
      <c r="R258"/>
      <c r="S258"/>
      <c r="T258"/>
      <c r="U258"/>
    </row>
    <row r="259" spans="18:21" x14ac:dyDescent="0.2">
      <c r="R259"/>
      <c r="S259"/>
      <c r="T259"/>
      <c r="U259"/>
    </row>
    <row r="260" spans="18:21" x14ac:dyDescent="0.2">
      <c r="R260"/>
      <c r="S260"/>
      <c r="T260"/>
      <c r="U260"/>
    </row>
    <row r="261" spans="18:21" x14ac:dyDescent="0.2">
      <c r="R261"/>
      <c r="S261"/>
      <c r="T261"/>
      <c r="U261"/>
    </row>
    <row r="262" spans="18:21" x14ac:dyDescent="0.2">
      <c r="R262"/>
      <c r="S262"/>
      <c r="T262"/>
      <c r="U262"/>
    </row>
    <row r="263" spans="18:21" x14ac:dyDescent="0.2">
      <c r="R263"/>
      <c r="S263"/>
      <c r="T263"/>
    </row>
    <row r="264" spans="18:21" x14ac:dyDescent="0.2">
      <c r="R264"/>
      <c r="S264"/>
      <c r="T264"/>
    </row>
    <row r="265" spans="18:21" x14ac:dyDescent="0.2">
      <c r="R265"/>
      <c r="S265"/>
      <c r="T265"/>
    </row>
    <row r="266" spans="18:21" x14ac:dyDescent="0.2">
      <c r="R266"/>
      <c r="S266"/>
      <c r="T266"/>
    </row>
    <row r="267" spans="18:21" x14ac:dyDescent="0.2">
      <c r="R267"/>
      <c r="S267"/>
      <c r="T267"/>
    </row>
    <row r="268" spans="18:21" x14ac:dyDescent="0.2">
      <c r="R268"/>
      <c r="S268"/>
      <c r="T268"/>
    </row>
    <row r="269" spans="18:21" x14ac:dyDescent="0.2">
      <c r="R269"/>
      <c r="S269"/>
      <c r="T269"/>
    </row>
    <row r="270" spans="18:21" x14ac:dyDescent="0.2">
      <c r="R270"/>
      <c r="S270"/>
      <c r="T270"/>
    </row>
    <row r="271" spans="18:21" x14ac:dyDescent="0.2">
      <c r="R271"/>
      <c r="S271"/>
      <c r="T271"/>
    </row>
    <row r="272" spans="18:21" x14ac:dyDescent="0.2">
      <c r="R272"/>
      <c r="S272"/>
      <c r="T272"/>
    </row>
    <row r="273" spans="18:20" x14ac:dyDescent="0.2">
      <c r="R273"/>
      <c r="S273"/>
      <c r="T273"/>
    </row>
    <row r="274" spans="18:20" x14ac:dyDescent="0.2">
      <c r="R274"/>
      <c r="S274"/>
      <c r="T274"/>
    </row>
    <row r="275" spans="18:20" x14ac:dyDescent="0.2">
      <c r="R275"/>
      <c r="S275"/>
      <c r="T275"/>
    </row>
    <row r="276" spans="18:20" x14ac:dyDescent="0.2">
      <c r="R276"/>
      <c r="S276"/>
      <c r="T276"/>
    </row>
    <row r="277" spans="18:20" x14ac:dyDescent="0.2">
      <c r="R277"/>
      <c r="S277"/>
      <c r="T277"/>
    </row>
    <row r="278" spans="18:20" x14ac:dyDescent="0.2">
      <c r="R278"/>
      <c r="S278"/>
      <c r="T278"/>
    </row>
    <row r="279" spans="18:20" x14ac:dyDescent="0.2">
      <c r="R279"/>
      <c r="S279"/>
      <c r="T279"/>
    </row>
    <row r="280" spans="18:20" x14ac:dyDescent="0.2">
      <c r="R280"/>
      <c r="S280"/>
      <c r="T280"/>
    </row>
    <row r="281" spans="18:20" x14ac:dyDescent="0.2">
      <c r="R281"/>
      <c r="S281"/>
      <c r="T281"/>
    </row>
    <row r="282" spans="18:20" x14ac:dyDescent="0.2">
      <c r="R282"/>
      <c r="S282"/>
      <c r="T282"/>
    </row>
    <row r="283" spans="18:20" x14ac:dyDescent="0.2">
      <c r="R283"/>
      <c r="S283"/>
      <c r="T283"/>
    </row>
    <row r="284" spans="18:20" x14ac:dyDescent="0.2">
      <c r="R284"/>
      <c r="S284"/>
      <c r="T284"/>
    </row>
    <row r="285" spans="18:20" x14ac:dyDescent="0.2">
      <c r="R285"/>
      <c r="S285"/>
      <c r="T285"/>
    </row>
    <row r="286" spans="18:20" x14ac:dyDescent="0.2">
      <c r="R286"/>
      <c r="S286"/>
      <c r="T286"/>
    </row>
    <row r="287" spans="18:20" x14ac:dyDescent="0.2">
      <c r="R287"/>
      <c r="S287"/>
      <c r="T287"/>
    </row>
    <row r="288" spans="18:20" x14ac:dyDescent="0.2">
      <c r="R288"/>
      <c r="S288"/>
      <c r="T288"/>
    </row>
    <row r="289" spans="18:20" x14ac:dyDescent="0.2">
      <c r="R289"/>
      <c r="S289"/>
      <c r="T289"/>
    </row>
    <row r="290" spans="18:20" x14ac:dyDescent="0.2">
      <c r="R290"/>
      <c r="S290"/>
      <c r="T290"/>
    </row>
    <row r="291" spans="18:20" x14ac:dyDescent="0.2">
      <c r="R291"/>
      <c r="S291"/>
      <c r="T291"/>
    </row>
    <row r="292" spans="18:20" x14ac:dyDescent="0.2">
      <c r="R292"/>
      <c r="S292"/>
      <c r="T292"/>
    </row>
    <row r="293" spans="18:20" x14ac:dyDescent="0.2">
      <c r="R293"/>
      <c r="S293"/>
      <c r="T293"/>
    </row>
    <row r="294" spans="18:20" x14ac:dyDescent="0.2">
      <c r="R294"/>
      <c r="S294"/>
      <c r="T294"/>
    </row>
    <row r="295" spans="18:20" x14ac:dyDescent="0.2">
      <c r="R295"/>
      <c r="S295"/>
      <c r="T295"/>
    </row>
    <row r="296" spans="18:20" x14ac:dyDescent="0.2">
      <c r="R296"/>
      <c r="S296"/>
      <c r="T296"/>
    </row>
    <row r="297" spans="18:20" x14ac:dyDescent="0.2">
      <c r="R297"/>
      <c r="S297"/>
      <c r="T297"/>
    </row>
    <row r="298" spans="18:20" x14ac:dyDescent="0.2">
      <c r="R298"/>
      <c r="S298"/>
      <c r="T298"/>
    </row>
    <row r="299" spans="18:20" x14ac:dyDescent="0.2">
      <c r="R299"/>
      <c r="S299"/>
      <c r="T299"/>
    </row>
    <row r="300" spans="18:20" x14ac:dyDescent="0.2">
      <c r="R300"/>
      <c r="S300"/>
      <c r="T300"/>
    </row>
    <row r="301" spans="18:20" x14ac:dyDescent="0.2">
      <c r="R301"/>
      <c r="S301"/>
      <c r="T301"/>
    </row>
    <row r="302" spans="18:20" x14ac:dyDescent="0.2">
      <c r="R302"/>
      <c r="S302"/>
      <c r="T302"/>
    </row>
    <row r="303" spans="18:20" x14ac:dyDescent="0.2">
      <c r="R303"/>
      <c r="S303"/>
      <c r="T303"/>
    </row>
    <row r="304" spans="18:20" x14ac:dyDescent="0.2">
      <c r="R304"/>
      <c r="S304"/>
      <c r="T304"/>
    </row>
    <row r="305" spans="18:20" x14ac:dyDescent="0.2">
      <c r="R305"/>
      <c r="S305"/>
      <c r="T305"/>
    </row>
    <row r="306" spans="18:20" x14ac:dyDescent="0.2">
      <c r="R306"/>
      <c r="S306"/>
      <c r="T306"/>
    </row>
    <row r="307" spans="18:20" x14ac:dyDescent="0.2">
      <c r="R307"/>
      <c r="S307"/>
      <c r="T307"/>
    </row>
    <row r="308" spans="18:20" x14ac:dyDescent="0.2">
      <c r="R308"/>
      <c r="S308"/>
      <c r="T308"/>
    </row>
    <row r="309" spans="18:20" x14ac:dyDescent="0.2">
      <c r="R309"/>
      <c r="S309"/>
      <c r="T309"/>
    </row>
    <row r="310" spans="18:20" x14ac:dyDescent="0.2">
      <c r="R310"/>
      <c r="S310"/>
      <c r="T310"/>
    </row>
    <row r="311" spans="18:20" x14ac:dyDescent="0.2">
      <c r="R311"/>
      <c r="S311"/>
      <c r="T311"/>
    </row>
    <row r="312" spans="18:20" x14ac:dyDescent="0.2">
      <c r="R312"/>
      <c r="S312"/>
      <c r="T312"/>
    </row>
    <row r="313" spans="18:20" x14ac:dyDescent="0.2">
      <c r="R313"/>
      <c r="S313"/>
      <c r="T313"/>
    </row>
    <row r="314" spans="18:20" x14ac:dyDescent="0.2">
      <c r="R314"/>
      <c r="S314"/>
      <c r="T314"/>
    </row>
    <row r="315" spans="18:20" x14ac:dyDescent="0.2">
      <c r="R315"/>
      <c r="S315"/>
    </row>
    <row r="316" spans="18:20" x14ac:dyDescent="0.2">
      <c r="R316"/>
      <c r="S316"/>
    </row>
    <row r="317" spans="18:20" x14ac:dyDescent="0.2">
      <c r="R317"/>
      <c r="S317"/>
    </row>
    <row r="318" spans="18:20" x14ac:dyDescent="0.2">
      <c r="R318"/>
      <c r="S318"/>
    </row>
    <row r="319" spans="18:20" x14ac:dyDescent="0.2">
      <c r="R319"/>
      <c r="S319"/>
    </row>
    <row r="320" spans="18:20" x14ac:dyDescent="0.2">
      <c r="R320"/>
    </row>
    <row r="321" spans="18:18" x14ac:dyDescent="0.2">
      <c r="R321"/>
    </row>
    <row r="322" spans="18:18" x14ac:dyDescent="0.2">
      <c r="R322"/>
    </row>
    <row r="323" spans="18:18" x14ac:dyDescent="0.2">
      <c r="R323"/>
    </row>
  </sheetData>
  <phoneticPr fontId="76" type="noConversion"/>
  <pageMargins left="0.7" right="0.7" top="0.75" bottom="0.75" header="0.3" footer="0.3"/>
  <pageSetup paperSize="9" orientation="portrait" horizontalDpi="90" verticalDpi="9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">
    <tabColor rgb="FF66FFFF"/>
    <pageSetUpPr fitToPage="1"/>
  </sheetPr>
  <dimension ref="A1:N232"/>
  <sheetViews>
    <sheetView showGridLines="0" zoomScaleNormal="100" workbookViewId="0">
      <pane ySplit="2" topLeftCell="A3" activePane="bottomLeft" state="frozen"/>
      <selection activeCell="Z23" sqref="Z23"/>
      <selection pane="bottomLeft" activeCell="A3" sqref="A3"/>
    </sheetView>
  </sheetViews>
  <sheetFormatPr defaultColWidth="0" defaultRowHeight="12" zeroHeight="1" x14ac:dyDescent="0.2"/>
  <cols>
    <col min="1" max="1" width="1.875" style="8" customWidth="1"/>
    <col min="2" max="2" width="2" style="8" customWidth="1"/>
    <col min="3" max="3" width="21.625" style="8" customWidth="1"/>
    <col min="4" max="4" width="34.625" style="8" customWidth="1"/>
    <col min="5" max="5" width="15.25" style="8" customWidth="1"/>
    <col min="6" max="9" width="13.125" style="8" customWidth="1"/>
    <col min="10" max="10" width="11.75" style="8" customWidth="1"/>
    <col min="11" max="11" width="1.75" style="8" customWidth="1"/>
    <col min="12" max="12" width="14.625" style="8" customWidth="1"/>
    <col min="13" max="13" width="2.25" style="8" customWidth="1"/>
    <col min="14" max="14" width="8.75" style="8" hidden="1" customWidth="1"/>
    <col min="15" max="16384" width="9" style="8" hidden="1"/>
  </cols>
  <sheetData>
    <row r="1" spans="1:13" s="6" customFormat="1" ht="18.75" x14ac:dyDescent="0.3">
      <c r="A1" s="13" t="str">
        <f>bus</f>
        <v>CitiPower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</row>
    <row r="2" spans="1:13" s="6" customFormat="1" ht="18.75" x14ac:dyDescent="0.3">
      <c r="A2" s="50" t="str">
        <f>proj</f>
        <v>Armadale feeder: AR010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</row>
    <row r="3" spans="1:13" s="2" customFormat="1" ht="18.75" x14ac:dyDescent="0.3">
      <c r="A3" s="176" t="s">
        <v>3</v>
      </c>
      <c r="B3" s="31"/>
      <c r="C3" s="31"/>
      <c r="D3" s="30"/>
      <c r="E3" s="30"/>
      <c r="F3" s="30"/>
      <c r="G3" s="30"/>
      <c r="H3" s="30"/>
      <c r="I3" s="30"/>
      <c r="J3" s="30"/>
      <c r="K3" s="30"/>
      <c r="L3" s="30"/>
      <c r="M3" s="6"/>
    </row>
    <row r="4" spans="1:13" s="2" customFormat="1" ht="18.75" x14ac:dyDescent="0.3">
      <c r="A4" s="31"/>
      <c r="B4" s="31"/>
      <c r="C4" s="31"/>
      <c r="D4" s="30"/>
      <c r="E4" s="30"/>
      <c r="F4" s="30"/>
      <c r="G4" s="30"/>
      <c r="H4" s="30"/>
      <c r="I4" s="30"/>
      <c r="J4" s="30"/>
      <c r="K4" s="30"/>
      <c r="L4" s="30"/>
      <c r="M4" s="6"/>
    </row>
    <row r="5" spans="1:13" s="2" customFormat="1" ht="15" x14ac:dyDescent="0.25">
      <c r="A5" s="17" t="s">
        <v>4</v>
      </c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6"/>
    </row>
    <row r="6" spans="1:13" s="2" customFormat="1" ht="12.75" x14ac:dyDescent="0.2">
      <c r="A6" s="7"/>
      <c r="B6" s="7"/>
      <c r="C6" s="7"/>
      <c r="D6" s="4"/>
      <c r="E6" s="4"/>
      <c r="F6" s="7"/>
      <c r="G6" s="7"/>
      <c r="H6" s="7"/>
      <c r="I6" s="7"/>
      <c r="J6" s="7"/>
      <c r="K6" s="7"/>
      <c r="L6" s="7"/>
    </row>
    <row r="7" spans="1:13" s="2" customFormat="1" ht="12.75" x14ac:dyDescent="0.2">
      <c r="G7" s="130" t="s">
        <v>5</v>
      </c>
      <c r="H7" s="130" t="s">
        <v>6</v>
      </c>
      <c r="I7" s="130" t="s">
        <v>7</v>
      </c>
    </row>
    <row r="8" spans="1:13" s="2" customFormat="1" ht="12.75" x14ac:dyDescent="0.2">
      <c r="C8" s="26" t="s">
        <v>8</v>
      </c>
      <c r="D8" s="26"/>
      <c r="E8" s="26"/>
      <c r="F8" s="26"/>
      <c r="G8" s="159">
        <f>output_dollars</f>
        <v>46203</v>
      </c>
      <c r="H8" s="159">
        <f>output_dollars</f>
        <v>46203</v>
      </c>
      <c r="I8" s="159">
        <f>output_dollars</f>
        <v>46203</v>
      </c>
    </row>
    <row r="9" spans="1:13" s="2" customFormat="1" ht="12.75" x14ac:dyDescent="0.2">
      <c r="C9" s="65" t="str" cm="1">
        <f t="array" ref="C9:C13">options</f>
        <v>Option 1 (base case)</v>
      </c>
      <c r="D9" s="370" t="str">
        <f>INDEX(Assumptions!$E$14:$E$18, MATCH(C9, Assumptions!$C$14:$C$18,0))</f>
        <v>No change to existing practices</v>
      </c>
      <c r="E9" s="371"/>
      <c r="F9" s="371"/>
      <c r="G9" s="91">
        <f>IF(Data!$C9, "", INDEX(Consol!$F$15:$F$82, MATCH($C9&amp;G$7, Consol!$D$15:$D$82,0))/mill_conv)</f>
        <v>0</v>
      </c>
      <c r="H9" s="91">
        <f>IF(Data!$C9, "", INDEX(Consol!$F$15:$F$82, MATCH($C9&amp;H$7, Consol!$D$15:$D$82,0))/mill_conv)</f>
        <v>0</v>
      </c>
      <c r="I9" s="91">
        <f>IF(Data!$C9, "", INDEX(Consol!$F$15:$F$82, MATCH($C9&amp;I$7, Consol!$D$15:$D$82,0))/mill_conv)</f>
        <v>0</v>
      </c>
    </row>
    <row r="10" spans="1:13" s="2" customFormat="1" ht="12.75" customHeight="1" x14ac:dyDescent="0.2">
      <c r="C10" s="65" t="str">
        <v>Option 2</v>
      </c>
      <c r="D10" s="372" t="str">
        <f>INDEX(Assumptions!$E$14:$E$18, MATCH(C10, Assumptions!$C$14:$C$18,0))</f>
        <v>BC012 upgrade feeder to transfer AR010 load</v>
      </c>
      <c r="E10" s="373"/>
      <c r="F10" s="373"/>
      <c r="G10" s="91">
        <f>IF(Data!$C10, "", INDEX(Consol!$F$15:$F$82, MATCH($C10&amp;G$7, Consol!$D$15:$D$82,0))/mill_conv)</f>
        <v>-1.5959059504911539</v>
      </c>
      <c r="H10" s="91">
        <f>IF(Data!$C10, "", INDEX(Consol!$F$15:$F$82, MATCH($C10&amp;H$7, Consol!$D$15:$D$82,0))/mill_conv)</f>
        <v>124.69088867585747</v>
      </c>
      <c r="I10" s="91">
        <f>IF(Data!$C10, "", INDEX(Consol!$F$15:$F$82, MATCH($C10&amp;I$7, Consol!$D$15:$D$82,0))/mill_conv)</f>
        <v>123.09498272536632</v>
      </c>
    </row>
    <row r="11" spans="1:13" s="2" customFormat="1" ht="12.75" x14ac:dyDescent="0.2">
      <c r="C11" s="65" t="str">
        <v>Option 3</v>
      </c>
      <c r="D11" s="372" t="str">
        <f>INDEX(Assumptions!$E$14:$E$18, MATCH(C11, Assumptions!$C$14:$C$18,0))</f>
        <v>AR010  feeder cable upgrade</v>
      </c>
      <c r="E11" s="373"/>
      <c r="F11" s="373"/>
      <c r="G11" s="91">
        <f>IF(Data!$C11, "", INDEX(Consol!$F$15:$F$82, MATCH($C11&amp;G$7, Consol!$D$15:$D$82,0))/mill_conv)</f>
        <v>-1.4834364828046855</v>
      </c>
      <c r="H11" s="91">
        <f>IF(Data!$C11, "", INDEX(Consol!$F$15:$F$82, MATCH($C11&amp;H$7, Consol!$D$15:$D$82,0))/mill_conv)</f>
        <v>145.48938104554688</v>
      </c>
      <c r="I11" s="91">
        <f>IF(Data!$C11, "", INDEX(Consol!$F$15:$F$82, MATCH($C11&amp;I$7, Consol!$D$15:$D$82,0))/mill_conv)</f>
        <v>144.00594456274226</v>
      </c>
    </row>
    <row r="12" spans="1:13" s="2" customFormat="1" ht="12.75" x14ac:dyDescent="0.2">
      <c r="C12" s="65" t="str">
        <v>Option 4</v>
      </c>
      <c r="D12" s="372">
        <f>INDEX(Assumptions!$E$14:$E$18, MATCH(C12, Assumptions!$C$14:$C$18,0))</f>
        <v>0</v>
      </c>
      <c r="E12" s="373"/>
      <c r="F12" s="373"/>
      <c r="G12" s="91" t="str">
        <f>IF(Data!$C12, "", INDEX(Consol!$F$15:$F$82, MATCH($C12&amp;G$7, Consol!$D$15:$D$82,0))/mill_conv)</f>
        <v/>
      </c>
      <c r="H12" s="91" t="str">
        <f>IF(Data!$C12, "", INDEX(Consol!$F$15:$F$82, MATCH($C12&amp;H$7, Consol!$D$15:$D$82,0))/mill_conv)</f>
        <v/>
      </c>
      <c r="I12" s="91" t="str">
        <f>IF(Data!$C12, "", INDEX(Consol!$F$15:$F$82, MATCH($C12&amp;I$7, Consol!$D$15:$D$82,0))/mill_conv)</f>
        <v/>
      </c>
    </row>
    <row r="13" spans="1:13" s="2" customFormat="1" ht="12.75" x14ac:dyDescent="0.2">
      <c r="C13" s="65" t="str">
        <v>Option 5</v>
      </c>
      <c r="D13" s="372">
        <f>INDEX(Assumptions!$E$14:$E$18, MATCH(C13, Assumptions!$C$14:$C$18,0))</f>
        <v>0</v>
      </c>
      <c r="E13" s="373"/>
      <c r="F13" s="373"/>
      <c r="G13" s="91" t="str">
        <f>IF(Data!$C13, "", INDEX(Consol!$F$15:$F$82, MATCH($C13&amp;G$7, Consol!$D$15:$D$82,0))/mill_conv)</f>
        <v/>
      </c>
      <c r="H13" s="91" t="str">
        <f>IF(Data!$C13, "", INDEX(Consol!$F$15:$F$82, MATCH($C13&amp;H$7, Consol!$D$15:$D$82,0))/mill_conv)</f>
        <v/>
      </c>
      <c r="I13" s="91" t="str">
        <f>IF(Data!$C13, "", INDEX(Consol!$F$15:$F$82, MATCH($C13&amp;I$7, Consol!$D$15:$D$82,0))/mill_conv)</f>
        <v/>
      </c>
    </row>
    <row r="14" spans="1:13" s="2" customFormat="1" ht="12.75" x14ac:dyDescent="0.2">
      <c r="C14" s="65"/>
      <c r="D14" s="65"/>
      <c r="E14" s="65"/>
      <c r="F14" s="80"/>
      <c r="H14" s="7"/>
    </row>
    <row r="15" spans="1:13" s="2" customFormat="1" ht="12.75" x14ac:dyDescent="0.2">
      <c r="C15" s="65"/>
      <c r="D15" s="65"/>
      <c r="E15" s="65"/>
      <c r="F15" s="80"/>
      <c r="G15"/>
      <c r="I15" s="7"/>
    </row>
    <row r="16" spans="1:13" s="2" customFormat="1" ht="12.75" x14ac:dyDescent="0.2">
      <c r="G16" s="130" t="s">
        <v>7</v>
      </c>
      <c r="H16"/>
      <c r="J16" s="7"/>
    </row>
    <row r="17" spans="1:13" s="2" customFormat="1" ht="12.75" x14ac:dyDescent="0.2">
      <c r="C17" s="24" t="s">
        <v>9</v>
      </c>
      <c r="D17" s="26"/>
      <c r="E17" s="26"/>
      <c r="F17" s="26"/>
      <c r="G17" s="159">
        <f>output_dollars</f>
        <v>46203</v>
      </c>
      <c r="H17"/>
      <c r="J17" s="7"/>
    </row>
    <row r="18" spans="1:13" s="2" customFormat="1" ht="12.75" x14ac:dyDescent="0.2">
      <c r="C18" s="32" t="str">
        <f>INDEX($C$9:$C$13,MATCH(G18, $I$9:$I$13,0))</f>
        <v>Option 3</v>
      </c>
      <c r="D18" s="369" t="str">
        <f>INDEX($D$9:$D$13,MATCH(G18, $I$9:$I$13,0))</f>
        <v>AR010  feeder cable upgrade</v>
      </c>
      <c r="E18" s="369"/>
      <c r="F18" s="369"/>
      <c r="G18" s="92">
        <f>_xlfn.MAXIFS(I9:I13, IF(compliance, Data!$F$9:$F$13, Data!$C$9:$C$13),FALSE)</f>
        <v>144.00594456274226</v>
      </c>
      <c r="H18"/>
    </row>
    <row r="19" spans="1:13" s="2" customFormat="1" ht="12.75" x14ac:dyDescent="0.2">
      <c r="H19"/>
    </row>
    <row r="20" spans="1:13" x14ac:dyDescent="0.2"/>
    <row r="21" spans="1:13" x14ac:dyDescent="0.2"/>
    <row r="22" spans="1:13" x14ac:dyDescent="0.2"/>
    <row r="23" spans="1:13" ht="15" x14ac:dyDescent="0.25">
      <c r="A23" s="17" t="s">
        <v>10</v>
      </c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6"/>
    </row>
    <row r="24" spans="1:13" x14ac:dyDescent="0.2"/>
    <row r="25" spans="1:13" s="6" customFormat="1" ht="12.75" x14ac:dyDescent="0.2">
      <c r="C25" s="12" t="s">
        <v>11</v>
      </c>
    </row>
    <row r="26" spans="1:13" s="6" customFormat="1" ht="12.75" x14ac:dyDescent="0.2">
      <c r="C26" s="81" t="str">
        <f>C18</f>
        <v>Option 3</v>
      </c>
    </row>
    <row r="27" spans="1:13" s="6" customFormat="1" ht="12.75" x14ac:dyDescent="0.2"/>
    <row r="28" spans="1:13" s="6" customFormat="1" ht="12.75" x14ac:dyDescent="0.2"/>
    <row r="29" spans="1:13" s="6" customFormat="1" ht="12.75" x14ac:dyDescent="0.2">
      <c r="C29" s="47" t="s">
        <v>12</v>
      </c>
      <c r="D29" s="242">
        <f>output_dollars</f>
        <v>46203</v>
      </c>
      <c r="E29" s="160"/>
      <c r="F29" s="49" t="str">
        <f>Assumptions!K89</f>
        <v>2026-27</v>
      </c>
      <c r="G29" s="49" t="str">
        <f>Assumptions!L89</f>
        <v>2027-28</v>
      </c>
      <c r="H29" s="49" t="str">
        <f>Assumptions!M89</f>
        <v>2028-29</v>
      </c>
      <c r="I29" s="49" t="str">
        <f>Assumptions!N89</f>
        <v>2029-30</v>
      </c>
      <c r="J29" s="49" t="str">
        <f>Assumptions!O89</f>
        <v>2030-31</v>
      </c>
      <c r="L29" s="49" t="s">
        <v>13</v>
      </c>
    </row>
    <row r="30" spans="1:13" s="6" customFormat="1" ht="12.75" x14ac:dyDescent="0.2">
      <c r="C30" s="4" t="s">
        <v>14</v>
      </c>
      <c r="F30" s="93">
        <f>-INDEX(Consol!$I$15:$Q$82,MATCH($C$26&amp;$C30,Consol!$D$15:$D$82,0), MATCH(F$29, Consol!$I$9:$Q$9,0))/mill_conv</f>
        <v>0</v>
      </c>
      <c r="G30" s="93">
        <f>-INDEX(Consol!$I$15:$Q$82,MATCH($C$26&amp;$C30,Consol!$D$15:$D$82,0), MATCH(G$29, Consol!$I$9:$Q$9,0))/mill_conv</f>
        <v>0</v>
      </c>
      <c r="H30" s="93">
        <f>-INDEX(Consol!$I$15:$Q$82,MATCH($C$26&amp;$C30,Consol!$D$15:$D$82,0), MATCH(H$29, Consol!$I$9:$Q$9,0))/mill_conv</f>
        <v>0</v>
      </c>
      <c r="I30" s="93">
        <f>-INDEX(Consol!$I$15:$Q$82,MATCH($C$26&amp;$C30,Consol!$D$15:$D$82,0), MATCH(I$29, Consol!$I$9:$Q$9,0))/mill_conv</f>
        <v>2.9755876093424947</v>
      </c>
      <c r="J30" s="93">
        <f>-INDEX(Consol!$I$15:$Q$82,MATCH($C$26&amp;$C30,Consol!$D$15:$D$82,0), MATCH(J$29, Consol!$I$9:$Q$9,0))/mill_conv</f>
        <v>0</v>
      </c>
      <c r="K30" s="161"/>
      <c r="L30" s="161">
        <f>SUM(F30:J30)</f>
        <v>2.9755876093424947</v>
      </c>
    </row>
    <row r="31" spans="1:13" s="6" customFormat="1" ht="12.75" x14ac:dyDescent="0.2">
      <c r="C31" s="4" t="s">
        <v>15</v>
      </c>
      <c r="D31" s="10"/>
      <c r="E31" s="10"/>
      <c r="F31" s="93">
        <f>-INDEX(Consol!$I$15:$Q$82,MATCH($C$26&amp;$C31,Consol!$D$15:$D$82,0), MATCH(F$29, Consol!$I$9:$Q$9,0))/mill_conv</f>
        <v>0</v>
      </c>
      <c r="G31" s="93">
        <f>-INDEX(Consol!$I$15:$Q$82,MATCH($C$26&amp;$C31,Consol!$D$15:$D$82,0), MATCH(G$29, Consol!$I$9:$Q$9,0))/mill_conv</f>
        <v>0</v>
      </c>
      <c r="H31" s="93">
        <f>-INDEX(Consol!$I$15:$Q$82,MATCH($C$26&amp;$C31,Consol!$D$15:$D$82,0), MATCH(H$29, Consol!$I$9:$Q$9,0))/mill_conv</f>
        <v>0</v>
      </c>
      <c r="I31" s="93">
        <f>-INDEX(Consol!$I$15:$Q$82,MATCH($C$26&amp;$C31,Consol!$D$15:$D$82,0), MATCH(I$29, Consol!$I$9:$Q$9,0))/mill_conv</f>
        <v>0</v>
      </c>
      <c r="J31" s="93">
        <f>-INDEX(Consol!$I$15:$Q$82,MATCH($C$26&amp;$C31,Consol!$D$15:$D$82,0), MATCH(J$29, Consol!$I$9:$Q$9,0))/mill_conv</f>
        <v>0</v>
      </c>
      <c r="K31" s="161"/>
      <c r="L31" s="161">
        <f>SUM(F31:J31)</f>
        <v>0</v>
      </c>
    </row>
    <row r="32" spans="1:13" s="6" customFormat="1" ht="12.75" x14ac:dyDescent="0.2"/>
    <row r="33" spans="1:12" s="6" customFormat="1" ht="12.75" x14ac:dyDescent="0.2"/>
    <row r="34" spans="1:12" s="6" customFormat="1" ht="12.75" x14ac:dyDescent="0.2"/>
    <row r="35" spans="1:12" s="6" customFormat="1" ht="15" x14ac:dyDescent="0.25">
      <c r="A35" s="17" t="s">
        <v>16</v>
      </c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</row>
    <row r="36" spans="1:12" s="6" customFormat="1" ht="12.75" x14ac:dyDescent="0.2"/>
    <row r="37" spans="1:12" s="6" customFormat="1" ht="12.75" x14ac:dyDescent="0.2">
      <c r="C37" s="6" t="s">
        <v>17</v>
      </c>
      <c r="D37" s="10"/>
      <c r="E37" s="10"/>
      <c r="F37" s="272" t="s">
        <v>18</v>
      </c>
    </row>
    <row r="38" spans="1:12" s="6" customFormat="1" ht="12.75" x14ac:dyDescent="0.2"/>
    <row r="39" spans="1:12" s="6" customFormat="1" ht="12.75" x14ac:dyDescent="0.2"/>
    <row r="40" spans="1:12" s="6" customFormat="1" ht="12.75" x14ac:dyDescent="0.2"/>
    <row r="41" spans="1:12" s="6" customFormat="1" ht="12.75" x14ac:dyDescent="0.2"/>
    <row r="42" spans="1:12" s="6" customFormat="1" ht="12.75" x14ac:dyDescent="0.2"/>
    <row r="43" spans="1:12" s="6" customFormat="1" ht="12.75" x14ac:dyDescent="0.2"/>
    <row r="44" spans="1:12" s="6" customFormat="1" ht="12.75" x14ac:dyDescent="0.2"/>
    <row r="45" spans="1:12" s="6" customFormat="1" ht="12.75" x14ac:dyDescent="0.2"/>
    <row r="46" spans="1:12" s="6" customFormat="1" ht="12.75" x14ac:dyDescent="0.2"/>
    <row r="47" spans="1:12" s="6" customFormat="1" ht="12.75" x14ac:dyDescent="0.2"/>
    <row r="48" spans="1:12" s="6" customFormat="1" ht="12.75" x14ac:dyDescent="0.2"/>
    <row r="49" spans="1:12" s="6" customFormat="1" ht="12.75" x14ac:dyDescent="0.2"/>
    <row r="50" spans="1:12" s="6" customFormat="1" ht="12.75" x14ac:dyDescent="0.2"/>
    <row r="51" spans="1:12" s="6" customFormat="1" ht="12.75" x14ac:dyDescent="0.2"/>
    <row r="52" spans="1:12" s="6" customFormat="1" ht="12.75" x14ac:dyDescent="0.2"/>
    <row r="53" spans="1:12" s="6" customFormat="1" ht="12.75" x14ac:dyDescent="0.2"/>
    <row r="54" spans="1:12" s="6" customFormat="1" ht="12.75" x14ac:dyDescent="0.2"/>
    <row r="55" spans="1:12" s="6" customFormat="1" ht="12.75" x14ac:dyDescent="0.2"/>
    <row r="56" spans="1:12" s="6" customFormat="1" ht="12.75" x14ac:dyDescent="0.2"/>
    <row r="57" spans="1:12" s="6" customFormat="1" ht="12.75" x14ac:dyDescent="0.2"/>
    <row r="58" spans="1:12" s="6" customFormat="1" ht="12.75" x14ac:dyDescent="0.2"/>
    <row r="59" spans="1:12" s="6" customFormat="1" ht="12.75" x14ac:dyDescent="0.2"/>
    <row r="60" spans="1:12" s="6" customFormat="1" ht="12.75" x14ac:dyDescent="0.2"/>
    <row r="61" spans="1:12" s="6" customFormat="1" ht="12.75" x14ac:dyDescent="0.2"/>
    <row r="62" spans="1:12" s="6" customFormat="1" ht="12.75" x14ac:dyDescent="0.2"/>
    <row r="63" spans="1:12" s="6" customFormat="1" ht="15" x14ac:dyDescent="0.25">
      <c r="A63" s="17" t="s">
        <v>19</v>
      </c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</row>
    <row r="64" spans="1:12" s="6" customFormat="1" ht="12.75" x14ac:dyDescent="0.2"/>
    <row r="65" spans="3:13" s="6" customFormat="1" ht="12.75" x14ac:dyDescent="0.2"/>
    <row r="66" spans="3:13" s="6" customFormat="1" ht="12.75" x14ac:dyDescent="0.2">
      <c r="C66" s="47" t="s">
        <v>20</v>
      </c>
      <c r="D66" s="160">
        <f>output_dollars</f>
        <v>46203</v>
      </c>
      <c r="E66" s="160"/>
      <c r="F66" s="49" t="str">
        <f>Sensitivity_calcs!C89</f>
        <v>Option 1 (base case)</v>
      </c>
      <c r="G66" s="49" t="str">
        <f>Sensitivity_calcs!D89</f>
        <v>Option 2</v>
      </c>
      <c r="H66" s="49" t="str">
        <f>Sensitivity_calcs!E89</f>
        <v>Option 3</v>
      </c>
      <c r="I66" s="49" t="str">
        <f>Sensitivity_calcs!F89</f>
        <v>Option 4</v>
      </c>
      <c r="J66" s="49" t="str">
        <f>Sensitivity_calcs!G89</f>
        <v>Option 5</v>
      </c>
      <c r="K66" s="225"/>
      <c r="L66" s="135" t="s">
        <v>21</v>
      </c>
      <c r="M66" s="225"/>
    </row>
    <row r="67" spans="3:13" s="6" customFormat="1" ht="12.75" x14ac:dyDescent="0.2">
      <c r="C67" s="239" t="str">
        <f>Sensitivity_calcs!B90</f>
        <v>None</v>
      </c>
      <c r="D67" s="227"/>
      <c r="E67" s="227"/>
      <c r="F67" s="240">
        <f>Sensitivity_calcs!C90</f>
        <v>0</v>
      </c>
      <c r="G67" s="240">
        <f>Sensitivity_calcs!D90</f>
        <v>123.09498272536632</v>
      </c>
      <c r="H67" s="240">
        <f>Sensitivity_calcs!E90</f>
        <v>144.00594456274226</v>
      </c>
      <c r="I67" s="240" t="str">
        <f>Sensitivity_calcs!F90</f>
        <v/>
      </c>
      <c r="J67" s="240" t="str">
        <f>Sensitivity_calcs!G90</f>
        <v/>
      </c>
      <c r="L67" s="241" t="str">
        <f>Sensitivity_calcs!K90</f>
        <v>Option 3</v>
      </c>
    </row>
    <row r="68" spans="3:13" s="6" customFormat="1" ht="12.75" x14ac:dyDescent="0.2">
      <c r="C68" s="226" t="str">
        <f>Sensitivity_calcs!B91</f>
        <v>Capex 10% higher</v>
      </c>
      <c r="D68" s="226"/>
      <c r="E68" s="226"/>
      <c r="F68" s="235">
        <f>Sensitivity_calcs!C91</f>
        <v>0</v>
      </c>
      <c r="G68" s="230">
        <f>Sensitivity_calcs!D91</f>
        <v>122.93539213031718</v>
      </c>
      <c r="H68" s="230">
        <f>Sensitivity_calcs!E91</f>
        <v>143.85760091446176</v>
      </c>
      <c r="I68" s="230" t="str">
        <f>Sensitivity_calcs!F91</f>
        <v/>
      </c>
      <c r="J68" s="230" t="str">
        <f>Sensitivity_calcs!G91</f>
        <v/>
      </c>
      <c r="L68" s="236" t="str">
        <f>Sensitivity_calcs!K91</f>
        <v>Option 3</v>
      </c>
    </row>
    <row r="69" spans="3:13" s="6" customFormat="1" ht="12.75" x14ac:dyDescent="0.2">
      <c r="C69" s="226" t="str">
        <f>Sensitivity_calcs!B92</f>
        <v>Capex 10% lower</v>
      </c>
      <c r="D69" s="226"/>
      <c r="E69" s="226"/>
      <c r="F69" s="93">
        <f>Sensitivity_calcs!C92</f>
        <v>0</v>
      </c>
      <c r="G69" s="231">
        <f>Sensitivity_calcs!D92</f>
        <v>123.25457332041542</v>
      </c>
      <c r="H69" s="231">
        <f>Sensitivity_calcs!E92</f>
        <v>144.15428821102273</v>
      </c>
      <c r="I69" s="231" t="str">
        <f>Sensitivity_calcs!F92</f>
        <v/>
      </c>
      <c r="J69" s="231" t="str">
        <f>Sensitivity_calcs!G92</f>
        <v/>
      </c>
      <c r="L69" s="236" t="str">
        <f>Sensitivity_calcs!K92</f>
        <v>Option 3</v>
      </c>
    </row>
    <row r="70" spans="3:13" s="6" customFormat="1" ht="12.75" x14ac:dyDescent="0.2">
      <c r="C70" s="226" t="str">
        <f>Sensitivity_calcs!B93</f>
        <v>Total benefits 10% higher</v>
      </c>
      <c r="D70" s="226"/>
      <c r="E70" s="226"/>
      <c r="F70" s="93">
        <f>Sensitivity_calcs!C93</f>
        <v>0</v>
      </c>
      <c r="G70" s="231">
        <f>Sensitivity_calcs!D93</f>
        <v>135.56407159295208</v>
      </c>
      <c r="H70" s="231">
        <f>Sensitivity_calcs!E93</f>
        <v>158.55488266729691</v>
      </c>
      <c r="I70" s="231" t="str">
        <f>Sensitivity_calcs!F93</f>
        <v/>
      </c>
      <c r="J70" s="231" t="str">
        <f>Sensitivity_calcs!G93</f>
        <v/>
      </c>
      <c r="L70" s="236" t="str">
        <f>Sensitivity_calcs!K93</f>
        <v>Option 3</v>
      </c>
    </row>
    <row r="71" spans="3:13" s="6" customFormat="1" ht="12.75" x14ac:dyDescent="0.2">
      <c r="C71" s="226" t="str">
        <f>Sensitivity_calcs!B94</f>
        <v>Total benefits 10% lower</v>
      </c>
      <c r="D71" s="226"/>
      <c r="E71" s="226"/>
      <c r="F71" s="93">
        <f>Sensitivity_calcs!C94</f>
        <v>0</v>
      </c>
      <c r="G71" s="231">
        <f>Sensitivity_calcs!D94</f>
        <v>110.62589385778054</v>
      </c>
      <c r="H71" s="231">
        <f>Sensitivity_calcs!E94</f>
        <v>129.45700645818752</v>
      </c>
      <c r="I71" s="231" t="str">
        <f>Sensitivity_calcs!F94</f>
        <v/>
      </c>
      <c r="J71" s="231" t="str">
        <f>Sensitivity_calcs!G94</f>
        <v/>
      </c>
      <c r="L71" s="236" t="str">
        <f>Sensitivity_calcs!K94</f>
        <v>Option 3</v>
      </c>
    </row>
    <row r="72" spans="3:13" s="6" customFormat="1" ht="12.75" x14ac:dyDescent="0.2">
      <c r="C72" s="226" t="str">
        <f>Sensitivity_calcs!B95</f>
        <v>Capex 10% higher &amp; Total benefits 10% lower</v>
      </c>
      <c r="D72" s="226"/>
      <c r="E72" s="226"/>
      <c r="F72" s="93">
        <f>Sensitivity_calcs!C95</f>
        <v>0</v>
      </c>
      <c r="G72" s="231">
        <f>Sensitivity_calcs!D95</f>
        <v>110.46630326273143</v>
      </c>
      <c r="H72" s="231">
        <f>Sensitivity_calcs!E95</f>
        <v>129.30866280990708</v>
      </c>
      <c r="I72" s="231" t="str">
        <f>Sensitivity_calcs!F95</f>
        <v/>
      </c>
      <c r="J72" s="231" t="str">
        <f>Sensitivity_calcs!G95</f>
        <v/>
      </c>
      <c r="L72" s="236" t="str">
        <f>Sensitivity_calcs!K95</f>
        <v>Option 3</v>
      </c>
    </row>
    <row r="73" spans="3:13" s="6" customFormat="1" ht="12.75" x14ac:dyDescent="0.2">
      <c r="C73" s="226">
        <f>Sensitivity_calcs!B96</f>
        <v>0</v>
      </c>
      <c r="D73" s="226"/>
      <c r="E73" s="226"/>
      <c r="F73" s="93" t="str">
        <f>Sensitivity_calcs!C96</f>
        <v/>
      </c>
      <c r="G73" s="231" t="str">
        <f>Sensitivity_calcs!D96</f>
        <v/>
      </c>
      <c r="H73" s="231" t="str">
        <f>Sensitivity_calcs!E96</f>
        <v/>
      </c>
      <c r="I73" s="231" t="str">
        <f>Sensitivity_calcs!F96</f>
        <v/>
      </c>
      <c r="J73" s="231" t="str">
        <f>Sensitivity_calcs!G96</f>
        <v/>
      </c>
      <c r="L73" s="236" t="str">
        <f>Sensitivity_calcs!K96</f>
        <v/>
      </c>
    </row>
    <row r="74" spans="3:13" s="6" customFormat="1" ht="12.75" x14ac:dyDescent="0.2">
      <c r="C74" s="226">
        <f>Sensitivity_calcs!B97</f>
        <v>0</v>
      </c>
      <c r="D74" s="12"/>
      <c r="E74" s="12"/>
      <c r="F74" s="93" t="str">
        <f>Sensitivity_calcs!C97</f>
        <v/>
      </c>
      <c r="G74" s="231" t="str">
        <f>Sensitivity_calcs!D97</f>
        <v/>
      </c>
      <c r="H74" s="231" t="str">
        <f>Sensitivity_calcs!E97</f>
        <v/>
      </c>
      <c r="I74" s="231" t="str">
        <f>Sensitivity_calcs!F97</f>
        <v/>
      </c>
      <c r="J74" s="231" t="str">
        <f>Sensitivity_calcs!G97</f>
        <v/>
      </c>
      <c r="K74" s="228">
        <f>IF(C74=0,0, INDEX($F$66:$J$66, MATCH(MAX($F74:$I74),$F74:$I74,0)))</f>
        <v>0</v>
      </c>
      <c r="L74" s="236" t="str">
        <f>Sensitivity_calcs!K97</f>
        <v/>
      </c>
    </row>
    <row r="75" spans="3:13" s="6" customFormat="1" ht="12.75" x14ac:dyDescent="0.2">
      <c r="D75" s="226">
        <f>Sensitivity_calcs!B98</f>
        <v>0</v>
      </c>
      <c r="E75" s="226"/>
      <c r="F75" s="93" t="str">
        <f>Sensitivity_calcs!C98</f>
        <v/>
      </c>
      <c r="G75" s="231" t="str">
        <f>Sensitivity_calcs!D98</f>
        <v/>
      </c>
      <c r="H75" s="231" t="str">
        <f>Sensitivity_calcs!E98</f>
        <v/>
      </c>
      <c r="I75" s="231" t="str">
        <f>Sensitivity_calcs!F98</f>
        <v/>
      </c>
      <c r="J75" s="231" t="str">
        <f>Sensitivity_calcs!G98</f>
        <v/>
      </c>
      <c r="L75" s="236" t="str">
        <f>Sensitivity_calcs!K98</f>
        <v/>
      </c>
    </row>
    <row r="76" spans="3:13" s="6" customFormat="1" ht="12.75" x14ac:dyDescent="0.2">
      <c r="D76" s="226">
        <f>Sensitivity_calcs!B99</f>
        <v>0</v>
      </c>
      <c r="E76" s="226"/>
      <c r="F76" s="161"/>
      <c r="G76" s="93"/>
      <c r="H76" s="93"/>
      <c r="I76" s="93"/>
      <c r="J76" s="93"/>
    </row>
    <row r="77" spans="3:13" s="6" customFormat="1" ht="12.75" x14ac:dyDescent="0.2">
      <c r="G77" s="93"/>
      <c r="H77" s="93"/>
      <c r="I77" s="93"/>
      <c r="J77" s="93"/>
    </row>
    <row r="78" spans="3:13" s="6" customFormat="1" ht="12.75" x14ac:dyDescent="0.2"/>
    <row r="79" spans="3:13" s="6" customFormat="1" ht="12.75" x14ac:dyDescent="0.2"/>
    <row r="80" spans="3:13" s="6" customFormat="1" ht="12.75" x14ac:dyDescent="0.2"/>
    <row r="81" spans="4:6" s="6" customFormat="1" ht="12.75" x14ac:dyDescent="0.2">
      <c r="D81" s="214"/>
      <c r="E81" s="214"/>
      <c r="F81" s="214"/>
    </row>
    <row r="82" spans="4:6" s="6" customFormat="1" ht="12.75" x14ac:dyDescent="0.2">
      <c r="D82" s="214"/>
      <c r="E82" s="214"/>
      <c r="F82" s="214"/>
    </row>
    <row r="83" spans="4:6" s="6" customFormat="1" ht="12.75" hidden="1" x14ac:dyDescent="0.2">
      <c r="D83" s="214"/>
      <c r="E83" s="214"/>
      <c r="F83" s="214"/>
    </row>
    <row r="84" spans="4:6" s="6" customFormat="1" ht="12.75" hidden="1" x14ac:dyDescent="0.2"/>
    <row r="85" spans="4:6" s="6" customFormat="1" ht="12.75" hidden="1" x14ac:dyDescent="0.2"/>
    <row r="86" spans="4:6" s="6" customFormat="1" ht="12.75" hidden="1" x14ac:dyDescent="0.2"/>
    <row r="87" spans="4:6" s="6" customFormat="1" ht="12.75" hidden="1" x14ac:dyDescent="0.2"/>
    <row r="88" spans="4:6" s="6" customFormat="1" ht="12.75" hidden="1" x14ac:dyDescent="0.2"/>
    <row r="89" spans="4:6" s="6" customFormat="1" ht="12.75" hidden="1" x14ac:dyDescent="0.2"/>
    <row r="90" spans="4:6" s="6" customFormat="1" ht="12.75" hidden="1" x14ac:dyDescent="0.2"/>
    <row r="91" spans="4:6" s="6" customFormat="1" ht="12.75" hidden="1" x14ac:dyDescent="0.2"/>
    <row r="92" spans="4:6" s="6" customFormat="1" ht="12.75" hidden="1" x14ac:dyDescent="0.2"/>
    <row r="93" spans="4:6" s="6" customFormat="1" ht="12.75" hidden="1" x14ac:dyDescent="0.2"/>
    <row r="94" spans="4:6" s="6" customFormat="1" ht="12.75" hidden="1" x14ac:dyDescent="0.2"/>
    <row r="95" spans="4:6" s="6" customFormat="1" ht="12.75" hidden="1" x14ac:dyDescent="0.2"/>
    <row r="96" spans="4:6" s="6" customFormat="1" ht="12.75" hidden="1" x14ac:dyDescent="0.2"/>
    <row r="97" s="6" customFormat="1" ht="12.75" hidden="1" x14ac:dyDescent="0.2"/>
    <row r="98" s="6" customFormat="1" ht="12.75" hidden="1" x14ac:dyDescent="0.2"/>
    <row r="99" s="6" customFormat="1" ht="12.75" hidden="1" x14ac:dyDescent="0.2"/>
    <row r="100" s="6" customFormat="1" ht="12.75" hidden="1" x14ac:dyDescent="0.2"/>
    <row r="101" s="6" customFormat="1" ht="12.75" hidden="1" x14ac:dyDescent="0.2"/>
    <row r="102" s="6" customFormat="1" ht="12.75" hidden="1" x14ac:dyDescent="0.2"/>
    <row r="103" s="6" customFormat="1" ht="12.75" hidden="1" x14ac:dyDescent="0.2"/>
    <row r="104" s="6" customFormat="1" ht="12.75" hidden="1" x14ac:dyDescent="0.2"/>
    <row r="105" s="6" customFormat="1" ht="12.75" hidden="1" x14ac:dyDescent="0.2"/>
    <row r="106" s="6" customFormat="1" ht="12.75" hidden="1" x14ac:dyDescent="0.2"/>
    <row r="107" s="6" customFormat="1" ht="12.75" hidden="1" x14ac:dyDescent="0.2"/>
    <row r="108" s="6" customFormat="1" ht="12.75" hidden="1" x14ac:dyDescent="0.2"/>
    <row r="109" s="6" customFormat="1" ht="12.75" hidden="1" x14ac:dyDescent="0.2"/>
    <row r="110" s="6" customFormat="1" ht="12.75" hidden="1" x14ac:dyDescent="0.2"/>
    <row r="111" s="6" customFormat="1" ht="12.75" hidden="1" x14ac:dyDescent="0.2"/>
    <row r="112" s="6" customFormat="1" ht="12.75" hidden="1" x14ac:dyDescent="0.2"/>
    <row r="113" s="6" customFormat="1" ht="12.75" hidden="1" x14ac:dyDescent="0.2"/>
    <row r="114" s="6" customFormat="1" ht="12.75" hidden="1" x14ac:dyDescent="0.2"/>
    <row r="115" s="6" customFormat="1" ht="12.75" hidden="1" x14ac:dyDescent="0.2"/>
    <row r="116" s="6" customFormat="1" ht="12.75" hidden="1" x14ac:dyDescent="0.2"/>
    <row r="117" s="6" customFormat="1" ht="12.75" hidden="1" x14ac:dyDescent="0.2"/>
    <row r="118" s="6" customFormat="1" ht="12.75" hidden="1" x14ac:dyDescent="0.2"/>
    <row r="119" s="6" customFormat="1" ht="12.75" hidden="1" x14ac:dyDescent="0.2"/>
    <row r="120" s="6" customFormat="1" ht="12.75" hidden="1" x14ac:dyDescent="0.2"/>
    <row r="121" s="6" customFormat="1" ht="12.75" hidden="1" x14ac:dyDescent="0.2"/>
    <row r="122" s="6" customFormat="1" ht="12.75" hidden="1" x14ac:dyDescent="0.2"/>
    <row r="123" s="6" customFormat="1" ht="12.75" hidden="1" x14ac:dyDescent="0.2"/>
    <row r="124" s="6" customFormat="1" ht="12.75" hidden="1" x14ac:dyDescent="0.2"/>
    <row r="125" s="6" customFormat="1" ht="12.75" hidden="1" x14ac:dyDescent="0.2"/>
    <row r="126" s="6" customFormat="1" ht="12.75" hidden="1" x14ac:dyDescent="0.2"/>
    <row r="127" s="6" customFormat="1" ht="12.75" hidden="1" x14ac:dyDescent="0.2"/>
    <row r="128" s="6" customFormat="1" ht="12.75" hidden="1" x14ac:dyDescent="0.2"/>
    <row r="129" s="6" customFormat="1" ht="12.75" hidden="1" x14ac:dyDescent="0.2"/>
    <row r="130" s="6" customFormat="1" ht="12.75" hidden="1" x14ac:dyDescent="0.2"/>
    <row r="131" s="6" customFormat="1" ht="12.75" hidden="1" x14ac:dyDescent="0.2"/>
    <row r="132" s="6" customFormat="1" ht="12.75" hidden="1" x14ac:dyDescent="0.2"/>
    <row r="133" s="6" customFormat="1" ht="12.75" hidden="1" x14ac:dyDescent="0.2"/>
    <row r="134" s="6" customFormat="1" ht="12.75" hidden="1" x14ac:dyDescent="0.2"/>
    <row r="135" s="6" customFormat="1" ht="12.75" hidden="1" x14ac:dyDescent="0.2"/>
    <row r="136" s="6" customFormat="1" ht="12.75" hidden="1" x14ac:dyDescent="0.2"/>
    <row r="137" s="6" customFormat="1" ht="12.75" hidden="1" x14ac:dyDescent="0.2"/>
    <row r="138" s="6" customFormat="1" ht="12.75" hidden="1" x14ac:dyDescent="0.2"/>
    <row r="139" s="6" customFormat="1" ht="12.75" hidden="1" x14ac:dyDescent="0.2"/>
    <row r="140" s="6" customFormat="1" ht="12.75" hidden="1" x14ac:dyDescent="0.2"/>
    <row r="141" s="6" customFormat="1" ht="12.75" hidden="1" x14ac:dyDescent="0.2"/>
    <row r="142" s="6" customFormat="1" ht="12.75" hidden="1" x14ac:dyDescent="0.2"/>
    <row r="143" s="6" customFormat="1" ht="12.75" hidden="1" x14ac:dyDescent="0.2"/>
    <row r="144" s="6" customFormat="1" ht="12.75" hidden="1" x14ac:dyDescent="0.2"/>
    <row r="145" s="6" customFormat="1" ht="12.75" hidden="1" x14ac:dyDescent="0.2"/>
    <row r="146" s="6" customFormat="1" ht="12.75" hidden="1" x14ac:dyDescent="0.2"/>
    <row r="147" s="6" customFormat="1" ht="12.75" hidden="1" x14ac:dyDescent="0.2"/>
    <row r="148" s="6" customFormat="1" ht="12.75" hidden="1" x14ac:dyDescent="0.2"/>
    <row r="149" s="6" customFormat="1" ht="12.75" hidden="1" x14ac:dyDescent="0.2"/>
    <row r="150" s="6" customFormat="1" ht="12.75" hidden="1" x14ac:dyDescent="0.2"/>
    <row r="151" s="6" customFormat="1" ht="12.75" hidden="1" x14ac:dyDescent="0.2"/>
    <row r="152" s="6" customFormat="1" ht="12.75" hidden="1" x14ac:dyDescent="0.2"/>
    <row r="153" s="6" customFormat="1" ht="12.75" hidden="1" x14ac:dyDescent="0.2"/>
    <row r="154" s="6" customFormat="1" ht="12.75" hidden="1" x14ac:dyDescent="0.2"/>
    <row r="155" s="6" customFormat="1" ht="12.75" hidden="1" x14ac:dyDescent="0.2"/>
    <row r="156" s="6" customFormat="1" ht="12.75" hidden="1" x14ac:dyDescent="0.2"/>
    <row r="157" s="6" customFormat="1" ht="12.75" hidden="1" x14ac:dyDescent="0.2"/>
    <row r="158" s="6" customFormat="1" ht="12.75" hidden="1" x14ac:dyDescent="0.2"/>
    <row r="159" s="6" customFormat="1" ht="12.75" hidden="1" x14ac:dyDescent="0.2"/>
    <row r="160" s="6" customFormat="1" ht="12.75" hidden="1" x14ac:dyDescent="0.2"/>
    <row r="161" s="6" customFormat="1" ht="12.75" hidden="1" x14ac:dyDescent="0.2"/>
    <row r="162" s="6" customFormat="1" ht="12.75" hidden="1" x14ac:dyDescent="0.2"/>
    <row r="163" s="6" customFormat="1" ht="12.75" hidden="1" x14ac:dyDescent="0.2"/>
    <row r="164" s="6" customFormat="1" ht="12.75" hidden="1" x14ac:dyDescent="0.2"/>
    <row r="165" s="6" customFormat="1" ht="12.75" hidden="1" x14ac:dyDescent="0.2"/>
    <row r="166" s="6" customFormat="1" ht="12.75" hidden="1" x14ac:dyDescent="0.2"/>
    <row r="167" s="6" customFormat="1" ht="12.75" hidden="1" x14ac:dyDescent="0.2"/>
    <row r="168" s="6" customFormat="1" ht="12.75" hidden="1" x14ac:dyDescent="0.2"/>
    <row r="169" s="6" customFormat="1" ht="12.75" hidden="1" x14ac:dyDescent="0.2"/>
    <row r="170" s="6" customFormat="1" ht="12.75" hidden="1" x14ac:dyDescent="0.2"/>
    <row r="171" s="6" customFormat="1" ht="12.75" hidden="1" x14ac:dyDescent="0.2"/>
    <row r="172" s="6" customFormat="1" ht="12.75" hidden="1" x14ac:dyDescent="0.2"/>
    <row r="173" s="6" customFormat="1" ht="12.75" hidden="1" x14ac:dyDescent="0.2"/>
    <row r="174" s="6" customFormat="1" ht="12.75" hidden="1" x14ac:dyDescent="0.2"/>
    <row r="175" s="6" customFormat="1" ht="12.75" hidden="1" x14ac:dyDescent="0.2"/>
    <row r="176" s="6" customFormat="1" ht="12.75" hidden="1" x14ac:dyDescent="0.2"/>
    <row r="177" s="6" customFormat="1" ht="12.75" hidden="1" x14ac:dyDescent="0.2"/>
    <row r="178" s="6" customFormat="1" ht="12.75" hidden="1" x14ac:dyDescent="0.2"/>
    <row r="179" s="6" customFormat="1" ht="12.75" hidden="1" x14ac:dyDescent="0.2"/>
    <row r="180" s="6" customFormat="1" ht="12.75" hidden="1" x14ac:dyDescent="0.2"/>
    <row r="181" s="6" customFormat="1" ht="12.75" hidden="1" x14ac:dyDescent="0.2"/>
    <row r="182" s="6" customFormat="1" ht="12.75" hidden="1" x14ac:dyDescent="0.2"/>
    <row r="183" s="6" customFormat="1" ht="12.75" hidden="1" x14ac:dyDescent="0.2"/>
    <row r="184" s="6" customFormat="1" ht="12.75" hidden="1" x14ac:dyDescent="0.2"/>
    <row r="185" s="6" customFormat="1" ht="12.75" hidden="1" x14ac:dyDescent="0.2"/>
    <row r="186" s="6" customFormat="1" ht="12.75" hidden="1" x14ac:dyDescent="0.2"/>
    <row r="187" s="6" customFormat="1" ht="12.75" hidden="1" x14ac:dyDescent="0.2"/>
    <row r="188" s="6" customFormat="1" ht="12.75" hidden="1" x14ac:dyDescent="0.2"/>
    <row r="189" s="6" customFormat="1" ht="12.75" hidden="1" x14ac:dyDescent="0.2"/>
    <row r="190" s="6" customFormat="1" ht="12.75" hidden="1" x14ac:dyDescent="0.2"/>
    <row r="191" s="6" customFormat="1" ht="12.75" hidden="1" x14ac:dyDescent="0.2"/>
    <row r="192" s="6" customFormat="1" ht="12.75" hidden="1" x14ac:dyDescent="0.2"/>
    <row r="193" s="6" customFormat="1" ht="12.75" hidden="1" x14ac:dyDescent="0.2"/>
    <row r="194" s="6" customFormat="1" ht="12.75" hidden="1" x14ac:dyDescent="0.2"/>
    <row r="195" s="6" customFormat="1" ht="12.75" hidden="1" x14ac:dyDescent="0.2"/>
    <row r="196" s="6" customFormat="1" ht="12.75" hidden="1" x14ac:dyDescent="0.2"/>
    <row r="197" s="6" customFormat="1" ht="12.75" hidden="1" x14ac:dyDescent="0.2"/>
    <row r="198" s="6" customFormat="1" ht="12.75" hidden="1" x14ac:dyDescent="0.2"/>
    <row r="199" s="6" customFormat="1" ht="12.75" hidden="1" x14ac:dyDescent="0.2"/>
    <row r="200" s="6" customFormat="1" ht="12.75" hidden="1" x14ac:dyDescent="0.2"/>
    <row r="201" s="6" customFormat="1" ht="12.75" hidden="1" x14ac:dyDescent="0.2"/>
    <row r="202" s="6" customFormat="1" ht="12.75" hidden="1" x14ac:dyDescent="0.2"/>
    <row r="203" s="6" customFormat="1" ht="12.75" hidden="1" x14ac:dyDescent="0.2"/>
    <row r="204" s="6" customFormat="1" ht="12.75" hidden="1" x14ac:dyDescent="0.2"/>
    <row r="205" s="6" customFormat="1" ht="12.75" hidden="1" x14ac:dyDescent="0.2"/>
    <row r="206" s="6" customFormat="1" ht="12.75" hidden="1" x14ac:dyDescent="0.2"/>
    <row r="207" s="6" customFormat="1" ht="12.75" hidden="1" x14ac:dyDescent="0.2"/>
    <row r="208" s="6" customFormat="1" ht="12.75" hidden="1" x14ac:dyDescent="0.2"/>
    <row r="209" s="6" customFormat="1" ht="12.75" hidden="1" x14ac:dyDescent="0.2"/>
    <row r="210" x14ac:dyDescent="0.2"/>
    <row r="211" x14ac:dyDescent="0.2"/>
    <row r="212" x14ac:dyDescent="0.2"/>
    <row r="213" x14ac:dyDescent="0.2"/>
    <row r="214" x14ac:dyDescent="0.2"/>
    <row r="215" x14ac:dyDescent="0.2"/>
    <row r="216" x14ac:dyDescent="0.2"/>
    <row r="217" x14ac:dyDescent="0.2"/>
    <row r="218" x14ac:dyDescent="0.2"/>
    <row r="219" x14ac:dyDescent="0.2"/>
    <row r="220" x14ac:dyDescent="0.2"/>
    <row r="221" x14ac:dyDescent="0.2"/>
    <row r="222" x14ac:dyDescent="0.2"/>
    <row r="223" x14ac:dyDescent="0.2"/>
    <row r="224" x14ac:dyDescent="0.2"/>
    <row r="225" x14ac:dyDescent="0.2"/>
    <row r="226" x14ac:dyDescent="0.2"/>
    <row r="227" x14ac:dyDescent="0.2"/>
    <row r="228" x14ac:dyDescent="0.2"/>
    <row r="229" x14ac:dyDescent="0.2"/>
    <row r="230" x14ac:dyDescent="0.2"/>
    <row r="231" x14ac:dyDescent="0.2"/>
    <row r="232" x14ac:dyDescent="0.2"/>
  </sheetData>
  <mergeCells count="6">
    <mergeCell ref="D18:F18"/>
    <mergeCell ref="D9:F9"/>
    <mergeCell ref="D10:F10"/>
    <mergeCell ref="D11:F11"/>
    <mergeCell ref="D12:F12"/>
    <mergeCell ref="D13:F13"/>
  </mergeCells>
  <pageMargins left="0.23622047244094491" right="0.23622047244094491" top="0.74803149606299213" bottom="0.74803149606299213" header="0.31496062992125984" footer="0.31496062992125984"/>
  <pageSetup paperSize="9" scale="55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56" id="{6E0000F2-4B34-40F0-A950-26A22E7F516A}">
            <xm:f>Data!$C9</xm:f>
            <x14:dxf>
              <font>
                <color theme="0"/>
              </font>
            </x14:dxf>
          </x14:cfRule>
          <xm:sqref>C9:D13 G9:I13</xm:sqref>
        </x14:conditionalFormatting>
        <x14:conditionalFormatting xmlns:xm="http://schemas.microsoft.com/office/excel/2006/main">
          <x14:cfRule type="expression" priority="175" id="{6E0000F2-4B34-40F0-A950-26A22E7F516A}">
            <xm:f>AND(Data!$C18, NOT(#REF!))</xm:f>
            <x14:dxf>
              <font>
                <color theme="0"/>
              </font>
            </x14:dxf>
          </x14:cfRule>
          <xm:sqref>C14:E14</xm:sqref>
        </x14:conditionalFormatting>
        <x14:conditionalFormatting xmlns:xm="http://schemas.microsoft.com/office/excel/2006/main">
          <x14:cfRule type="expression" priority="217" id="{6E0000F2-4B34-40F0-A950-26A22E7F516A}">
            <xm:f>Data!$C18</xm:f>
            <x14:dxf>
              <font>
                <color theme="0"/>
              </font>
            </x14:dxf>
          </x14:cfRule>
          <xm:sqref>C15:E15</xm:sqref>
        </x14:conditionalFormatting>
        <x14:conditionalFormatting xmlns:xm="http://schemas.microsoft.com/office/excel/2006/main">
          <x14:cfRule type="expression" priority="26" id="{DCC025E7-DD10-45A4-B46F-8DAF8172BEA5}">
            <xm:f>$D$18=Data!B$25</xm:f>
            <x14:dxf>
              <font>
                <color theme="0" tint="-0.24994659260841701"/>
              </font>
            </x14:dxf>
          </x14:cfRule>
          <xm:sqref>D18:F18</xm:sqref>
        </x14:conditionalFormatting>
        <x14:conditionalFormatting xmlns:xm="http://schemas.microsoft.com/office/excel/2006/main">
          <x14:cfRule type="expression" priority="22" id="{6B3CD12B-2C7F-467C-B21A-8374D0C11F7F}">
            <xm:f>AND($C67&lt;&gt;0, F$66=$L67, Sensitivity_calcs!C$88=FALSE)</xm:f>
            <x14:dxf>
              <fill>
                <patternFill>
                  <bgColor rgb="FFCCFFFF"/>
                </patternFill>
              </fill>
            </x14:dxf>
          </x14:cfRule>
          <xm:sqref>F67 G67:J75</xm:sqref>
        </x14:conditionalFormatting>
        <x14:conditionalFormatting xmlns:xm="http://schemas.microsoft.com/office/excel/2006/main">
          <x14:cfRule type="expression" priority="25" id="{0E9BFFB2-7AAD-452D-A6DC-B193223D0B5B}">
            <xm:f>INDEX(Data!$C$9:$C$13, MATCH(F$66, Data!$B$9:$B$13,0))=TRUE</xm:f>
            <x14:dxf>
              <font>
                <b val="0"/>
                <i val="0"/>
                <color theme="1" tint="0.34998626667073579"/>
              </font>
            </x14:dxf>
          </x14:cfRule>
          <xm:sqref>F66:J66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CEEEA9-DF92-454A-AC78-2AB747F8189C}">
  <sheetPr codeName="Sheet2">
    <tabColor rgb="FFFFFFCC"/>
    <pageSetUpPr fitToPage="1"/>
  </sheetPr>
  <dimension ref="A1:T122"/>
  <sheetViews>
    <sheetView showGridLines="0" zoomScale="90" zoomScaleNormal="90" workbookViewId="0">
      <pane ySplit="2" topLeftCell="A3" activePane="bottomLeft" state="frozen"/>
      <selection activeCell="A101" sqref="A101"/>
      <selection pane="bottomLeft" activeCell="A3" sqref="A3"/>
    </sheetView>
  </sheetViews>
  <sheetFormatPr defaultColWidth="9" defaultRowHeight="12.75" x14ac:dyDescent="0.2"/>
  <cols>
    <col min="1" max="1" width="3.625" style="6" customWidth="1"/>
    <col min="2" max="2" width="2.625" style="6" customWidth="1"/>
    <col min="3" max="3" width="18.75" style="6" customWidth="1"/>
    <col min="4" max="4" width="9.25" style="6" customWidth="1"/>
    <col min="5" max="5" width="16.375" style="6" customWidth="1"/>
    <col min="6" max="6" width="1.125" style="6" customWidth="1"/>
    <col min="7" max="7" width="14.75" style="6" customWidth="1"/>
    <col min="8" max="8" width="12.875" style="6" customWidth="1"/>
    <col min="9" max="9" width="11.5" style="6" customWidth="1"/>
    <col min="10" max="10" width="6.875" style="6" customWidth="1"/>
    <col min="11" max="16" width="8.125" style="6" customWidth="1"/>
    <col min="17" max="19" width="9" style="6"/>
    <col min="20" max="20" width="17.625" style="6" customWidth="1"/>
    <col min="21" max="16384" width="9" style="6"/>
  </cols>
  <sheetData>
    <row r="1" spans="1:16" ht="18.75" x14ac:dyDescent="0.3">
      <c r="A1" s="13" t="str">
        <f>bus</f>
        <v>CitiPower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</row>
    <row r="2" spans="1:16" ht="15.75" x14ac:dyDescent="0.25">
      <c r="A2" s="50" t="str">
        <f>proj</f>
        <v>Armadale feeder: AR010</v>
      </c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</row>
    <row r="4" spans="1:16" s="1" customFormat="1" ht="15" x14ac:dyDescent="0.2">
      <c r="A4" s="16" t="s">
        <v>22</v>
      </c>
      <c r="B4" s="16"/>
      <c r="C4" s="14"/>
      <c r="D4" s="14"/>
      <c r="E4" s="14"/>
      <c r="F4" s="14"/>
      <c r="G4" s="14"/>
      <c r="H4" s="14"/>
      <c r="I4" s="14"/>
      <c r="J4" s="14"/>
      <c r="K4" s="15"/>
      <c r="L4" s="15"/>
      <c r="M4" s="15"/>
      <c r="N4" s="15"/>
      <c r="O4" s="15"/>
      <c r="P4" s="15"/>
    </row>
    <row r="5" spans="1:16" s="1" customFormat="1" x14ac:dyDescent="0.2">
      <c r="M5" s="10"/>
      <c r="N5" s="10"/>
      <c r="O5" s="10"/>
      <c r="P5" s="10"/>
    </row>
    <row r="6" spans="1:16" ht="12.75" customHeight="1" x14ac:dyDescent="0.2">
      <c r="C6" s="12" t="s">
        <v>23</v>
      </c>
      <c r="D6" s="58"/>
      <c r="E6" s="11" t="s">
        <v>0</v>
      </c>
    </row>
    <row r="7" spans="1:16" s="1" customFormat="1" ht="12.75" customHeight="1" x14ac:dyDescent="0.2">
      <c r="M7" s="10"/>
      <c r="N7" s="10"/>
      <c r="O7" s="10"/>
      <c r="P7" s="10"/>
    </row>
    <row r="8" spans="1:16" x14ac:dyDescent="0.2">
      <c r="C8" s="12" t="s">
        <v>24</v>
      </c>
      <c r="D8" s="12"/>
      <c r="E8" s="377" t="s">
        <v>316</v>
      </c>
      <c r="F8" s="377"/>
      <c r="G8" s="377"/>
      <c r="H8" s="377"/>
      <c r="I8" s="1"/>
      <c r="J8" s="1"/>
    </row>
    <row r="9" spans="1:16" x14ac:dyDescent="0.2">
      <c r="C9" s="12"/>
      <c r="D9" s="12"/>
    </row>
    <row r="10" spans="1:16" s="1" customFormat="1" x14ac:dyDescent="0.2">
      <c r="C10" s="3" t="s">
        <v>25</v>
      </c>
      <c r="D10" s="58"/>
      <c r="E10" s="54" t="s">
        <v>26</v>
      </c>
      <c r="F10" s="6"/>
      <c r="G10" s="33">
        <v>2023</v>
      </c>
      <c r="I10" s="59"/>
      <c r="J10" s="59"/>
    </row>
    <row r="11" spans="1:16" x14ac:dyDescent="0.2">
      <c r="I11" s="59"/>
      <c r="J11" s="59"/>
    </row>
    <row r="12" spans="1:16" x14ac:dyDescent="0.2">
      <c r="H12" s="37"/>
      <c r="I12" s="37"/>
      <c r="J12" s="37"/>
    </row>
    <row r="13" spans="1:16" s="65" customFormat="1" x14ac:dyDescent="0.2">
      <c r="C13" s="66" t="s">
        <v>8</v>
      </c>
      <c r="D13" s="66"/>
      <c r="E13" s="66" t="s">
        <v>27</v>
      </c>
      <c r="F13" s="66"/>
      <c r="G13" s="66"/>
      <c r="H13" s="67"/>
      <c r="I13" s="67"/>
      <c r="J13" s="67"/>
      <c r="K13" s="67"/>
      <c r="L13"/>
    </row>
    <row r="14" spans="1:16" s="1" customFormat="1" ht="12.75" customHeight="1" x14ac:dyDescent="0.2">
      <c r="C14" s="55" t="str" cm="1">
        <f t="array" ref="C14:C18">options</f>
        <v>Option 1 (base case)</v>
      </c>
      <c r="D14" s="55"/>
      <c r="E14" s="378" t="s">
        <v>28</v>
      </c>
      <c r="F14" s="378"/>
      <c r="G14" s="378"/>
      <c r="H14" s="378"/>
      <c r="I14" s="378"/>
      <c r="J14" s="378"/>
      <c r="K14" s="378"/>
      <c r="L14"/>
    </row>
    <row r="15" spans="1:16" s="1" customFormat="1" ht="12.75" customHeight="1" x14ac:dyDescent="0.2">
      <c r="C15" s="55" t="str">
        <v>Option 2</v>
      </c>
      <c r="D15" s="55"/>
      <c r="E15" s="379" t="s">
        <v>300</v>
      </c>
      <c r="F15" s="379"/>
      <c r="G15" s="379"/>
      <c r="H15" s="379"/>
      <c r="I15" s="379"/>
      <c r="J15" s="379"/>
      <c r="K15" s="379"/>
      <c r="L15"/>
    </row>
    <row r="16" spans="1:16" s="1" customFormat="1" ht="12.75" customHeight="1" x14ac:dyDescent="0.2">
      <c r="C16" s="55" t="str">
        <v>Option 3</v>
      </c>
      <c r="D16" s="55"/>
      <c r="E16" s="379" t="s">
        <v>315</v>
      </c>
      <c r="F16" s="379"/>
      <c r="G16" s="379"/>
      <c r="H16" s="379"/>
      <c r="I16" s="379"/>
      <c r="J16" s="379"/>
      <c r="K16" s="379"/>
      <c r="L16"/>
    </row>
    <row r="17" spans="1:16" s="1" customFormat="1" ht="12.75" customHeight="1" x14ac:dyDescent="0.2">
      <c r="C17" s="55" t="str">
        <v>Option 4</v>
      </c>
      <c r="D17" s="55"/>
      <c r="E17" s="379"/>
      <c r="F17" s="379"/>
      <c r="G17" s="379"/>
      <c r="H17" s="379"/>
      <c r="I17" s="379"/>
      <c r="J17" s="379"/>
      <c r="K17" s="379"/>
      <c r="L17"/>
    </row>
    <row r="18" spans="1:16" s="1" customFormat="1" ht="12.75" customHeight="1" x14ac:dyDescent="0.2">
      <c r="C18" s="55" t="str">
        <v>Option 5</v>
      </c>
      <c r="D18" s="55"/>
      <c r="E18" s="379"/>
      <c r="F18" s="379"/>
      <c r="G18" s="379"/>
      <c r="H18" s="379"/>
      <c r="I18" s="379"/>
      <c r="J18" s="379"/>
      <c r="K18" s="379"/>
      <c r="L18"/>
    </row>
    <row r="19" spans="1:16" s="1" customFormat="1" ht="12.75" customHeight="1" x14ac:dyDescent="0.2">
      <c r="C19"/>
      <c r="D19"/>
      <c r="E19"/>
      <c r="F19"/>
      <c r="G19"/>
      <c r="H19"/>
      <c r="I19"/>
      <c r="J19"/>
      <c r="K19"/>
      <c r="L19"/>
      <c r="M19"/>
    </row>
    <row r="20" spans="1:16" s="1" customFormat="1" ht="12.75" customHeight="1" x14ac:dyDescent="0.2">
      <c r="C20" s="243" t="s">
        <v>29</v>
      </c>
      <c r="D20"/>
      <c r="E20" s="244" t="s">
        <v>30</v>
      </c>
      <c r="F20"/>
      <c r="G20"/>
      <c r="H20"/>
      <c r="I20"/>
      <c r="J20"/>
      <c r="K20"/>
      <c r="L20"/>
      <c r="M20"/>
    </row>
    <row r="21" spans="1:16" s="1" customFormat="1" ht="12.75" customHeight="1" x14ac:dyDescent="0.2">
      <c r="C21"/>
      <c r="D21"/>
      <c r="E21"/>
      <c r="F21"/>
      <c r="G21"/>
      <c r="H21"/>
      <c r="I21"/>
      <c r="J21"/>
      <c r="K21"/>
      <c r="L21"/>
      <c r="M21"/>
    </row>
    <row r="22" spans="1:16" s="1" customFormat="1" x14ac:dyDescent="0.2">
      <c r="C22" s="1" t="s">
        <v>31</v>
      </c>
      <c r="E22" s="249" t="s">
        <v>32</v>
      </c>
      <c r="F22" s="61" t="s">
        <v>33</v>
      </c>
      <c r="J22" s="61"/>
    </row>
    <row r="23" spans="1:16" s="1" customFormat="1" ht="12.75" customHeight="1" x14ac:dyDescent="0.2">
      <c r="C23"/>
      <c r="D23"/>
      <c r="E23"/>
      <c r="F23"/>
      <c r="G23"/>
      <c r="H23"/>
      <c r="I23"/>
      <c r="J23"/>
      <c r="K23"/>
      <c r="L23"/>
      <c r="M23"/>
    </row>
    <row r="24" spans="1:16" s="1" customFormat="1" ht="15.75" x14ac:dyDescent="0.25">
      <c r="E24" s="5"/>
      <c r="F24" s="5"/>
      <c r="L24" s="6"/>
    </row>
    <row r="25" spans="1:16" s="1" customFormat="1" ht="15" x14ac:dyDescent="0.2">
      <c r="A25" s="16" t="s">
        <v>34</v>
      </c>
      <c r="B25" s="16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5"/>
      <c r="N25" s="15"/>
      <c r="O25" s="15"/>
      <c r="P25" s="15"/>
    </row>
    <row r="26" spans="1:16" s="1" customFormat="1" x14ac:dyDescent="0.2"/>
    <row r="27" spans="1:16" s="1" customFormat="1" x14ac:dyDescent="0.2">
      <c r="C27" s="1" t="s">
        <v>35</v>
      </c>
      <c r="G27" s="60">
        <f>EOMONTH(DATE(Assumptions!$G$10,INDEX(Data!$K$107:$K$108, MATCH(Assumptions!$E$10, Data!$J$107:$J$108,0)), 1),0)</f>
        <v>45291</v>
      </c>
      <c r="H27" s="61" t="s">
        <v>36</v>
      </c>
    </row>
    <row r="28" spans="1:16" s="1" customFormat="1" x14ac:dyDescent="0.2">
      <c r="C28" s="1" t="s">
        <v>37</v>
      </c>
      <c r="G28" s="253">
        <v>3.5000000000000003E-2</v>
      </c>
      <c r="H28" s="61" t="s">
        <v>38</v>
      </c>
      <c r="J28" s="61"/>
    </row>
    <row r="29" spans="1:16" s="1" customFormat="1" x14ac:dyDescent="0.2">
      <c r="C29" s="1" t="s">
        <v>39</v>
      </c>
      <c r="G29" s="254">
        <v>45657</v>
      </c>
      <c r="H29" s="61" t="s">
        <v>40</v>
      </c>
      <c r="J29" s="61"/>
    </row>
    <row r="30" spans="1:16" s="1" customFormat="1" x14ac:dyDescent="0.2">
      <c r="J30" s="61"/>
    </row>
    <row r="31" spans="1:16" x14ac:dyDescent="0.2">
      <c r="C31" s="6" t="s">
        <v>41</v>
      </c>
      <c r="G31" s="255">
        <v>20</v>
      </c>
      <c r="H31" s="61" t="s">
        <v>42</v>
      </c>
    </row>
    <row r="32" spans="1:16" s="1" customFormat="1" x14ac:dyDescent="0.2"/>
    <row r="33" spans="1:20" s="1" customFormat="1" x14ac:dyDescent="0.2">
      <c r="C33" s="1" t="s">
        <v>43</v>
      </c>
      <c r="G33" s="256">
        <v>46203</v>
      </c>
      <c r="H33" s="61" t="s">
        <v>44</v>
      </c>
      <c r="J33" s="61"/>
    </row>
    <row r="34" spans="1:20" s="1" customFormat="1" x14ac:dyDescent="0.2">
      <c r="C34" s="1" t="s">
        <v>45</v>
      </c>
      <c r="G34" s="271">
        <v>45291</v>
      </c>
      <c r="H34" s="61" t="s">
        <v>46</v>
      </c>
      <c r="J34" s="61"/>
    </row>
    <row r="35" spans="1:20" s="1" customFormat="1" ht="13.5" x14ac:dyDescent="0.25">
      <c r="C35" s="1" t="s">
        <v>47</v>
      </c>
      <c r="G35" s="254">
        <v>45107</v>
      </c>
      <c r="H35" s="61"/>
      <c r="J35" s="61"/>
    </row>
    <row r="39" spans="1:20" s="1" customFormat="1" ht="15" x14ac:dyDescent="0.2">
      <c r="A39" s="16" t="s">
        <v>48</v>
      </c>
      <c r="B39" s="16"/>
      <c r="C39" s="14"/>
      <c r="D39" s="14"/>
      <c r="E39" s="14"/>
      <c r="F39" s="14"/>
      <c r="G39" s="14"/>
      <c r="H39" s="14"/>
      <c r="I39" s="14"/>
      <c r="J39" s="14"/>
      <c r="K39" s="14"/>
      <c r="L39" s="15"/>
      <c r="M39" s="15"/>
      <c r="N39" s="15"/>
      <c r="O39" s="15"/>
      <c r="P39" s="15"/>
    </row>
    <row r="40" spans="1:20" s="1" customFormat="1" x14ac:dyDescent="0.2">
      <c r="M40" s="10"/>
      <c r="N40" s="10"/>
      <c r="O40" s="10"/>
      <c r="P40" s="10"/>
    </row>
    <row r="41" spans="1:20" s="108" customFormat="1" x14ac:dyDescent="0.2">
      <c r="A41" s="107"/>
      <c r="B41" s="107"/>
      <c r="C41" s="1" t="s">
        <v>49</v>
      </c>
      <c r="D41" s="211" t="s">
        <v>50</v>
      </c>
      <c r="E41" s="274" t="s">
        <v>51</v>
      </c>
      <c r="F41" s="275"/>
      <c r="G41" s="293" t="s">
        <v>52</v>
      </c>
      <c r="H41" s="111">
        <v>48075.290663780397</v>
      </c>
      <c r="I41" s="276" t="s">
        <v>53</v>
      </c>
      <c r="J41" s="107"/>
      <c r="M41" s="107"/>
      <c r="N41" s="107"/>
      <c r="O41" s="107"/>
      <c r="P41" s="107"/>
      <c r="Q41" s="107"/>
      <c r="R41" s="107"/>
      <c r="S41" s="107"/>
      <c r="T41" s="107"/>
    </row>
    <row r="42" spans="1:20" s="108" customFormat="1" x14ac:dyDescent="0.2">
      <c r="A42"/>
      <c r="B42"/>
      <c r="C42"/>
      <c r="D42"/>
      <c r="E42"/>
      <c r="F42"/>
      <c r="G42"/>
      <c r="H42"/>
      <c r="I42"/>
      <c r="J42"/>
      <c r="K42"/>
      <c r="L42"/>
      <c r="M42" s="107"/>
      <c r="N42" s="107"/>
      <c r="O42" s="107"/>
      <c r="P42" s="107"/>
      <c r="Q42" s="107"/>
      <c r="R42" s="107"/>
      <c r="S42" s="107"/>
      <c r="T42" s="107"/>
    </row>
    <row r="43" spans="1:20" s="108" customFormat="1" x14ac:dyDescent="0.2">
      <c r="A43"/>
      <c r="B43"/>
      <c r="C43"/>
      <c r="D43"/>
      <c r="E43"/>
      <c r="F43"/>
      <c r="G43"/>
      <c r="H43"/>
      <c r="I43"/>
      <c r="J43"/>
      <c r="K43"/>
      <c r="L43"/>
      <c r="M43" s="107"/>
      <c r="N43" s="107"/>
      <c r="O43" s="107"/>
      <c r="P43" s="107"/>
      <c r="Q43" s="107"/>
      <c r="R43" s="107"/>
      <c r="S43" s="107"/>
      <c r="T43" s="107"/>
    </row>
    <row r="45" spans="1:20" ht="15" x14ac:dyDescent="0.2">
      <c r="A45" s="16" t="s">
        <v>54</v>
      </c>
      <c r="B45" s="16"/>
      <c r="C45" s="14"/>
      <c r="D45" s="14"/>
      <c r="E45" s="14"/>
      <c r="F45" s="14"/>
      <c r="G45" s="14"/>
      <c r="H45" s="14"/>
      <c r="I45" s="14"/>
      <c r="J45" s="14"/>
      <c r="K45" s="14"/>
      <c r="L45" s="15"/>
      <c r="M45" s="15"/>
      <c r="N45" s="15"/>
      <c r="O45" s="15"/>
      <c r="P45" s="15"/>
    </row>
    <row r="48" spans="1:20" x14ac:dyDescent="0.2">
      <c r="B48" s="27" t="s">
        <v>55</v>
      </c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</row>
    <row r="50" spans="3:8" x14ac:dyDescent="0.2">
      <c r="C50" s="6" t="s">
        <v>56</v>
      </c>
      <c r="G50" s="257">
        <v>5400000</v>
      </c>
      <c r="H50" s="62">
        <v>45107</v>
      </c>
    </row>
    <row r="52" spans="3:8" x14ac:dyDescent="0.2">
      <c r="C52" s="6" t="s">
        <v>57</v>
      </c>
      <c r="G52" s="132">
        <v>0</v>
      </c>
      <c r="H52" s="62">
        <f>input_dollars</f>
        <v>45291</v>
      </c>
    </row>
    <row r="54" spans="3:8" x14ac:dyDescent="0.2">
      <c r="C54" s="12" t="str">
        <f>Data!A83</f>
        <v>Disproportionate factors applied to various bushfire and other risk valuations</v>
      </c>
    </row>
    <row r="55" spans="3:8" x14ac:dyDescent="0.2">
      <c r="C55" s="6" t="str">
        <f>Data!B85</f>
        <v>Harm to property from network</v>
      </c>
      <c r="G55" s="255">
        <f>Data!F85</f>
        <v>1</v>
      </c>
    </row>
    <row r="56" spans="3:8" x14ac:dyDescent="0.2">
      <c r="C56" s="6" t="str">
        <f>Data!B86</f>
        <v>Harm to property from bushfire</v>
      </c>
      <c r="G56" s="255">
        <f>Data!F86</f>
        <v>1</v>
      </c>
    </row>
    <row r="57" spans="3:8" x14ac:dyDescent="0.2">
      <c r="C57" s="6" t="str">
        <f>Data!B87</f>
        <v>Harm to environment</v>
      </c>
      <c r="G57" s="255">
        <f>Data!F87</f>
        <v>1</v>
      </c>
    </row>
    <row r="58" spans="3:8" x14ac:dyDescent="0.2">
      <c r="C58" s="6" t="str">
        <f>Data!B88</f>
        <v>Safety - Public trespass</v>
      </c>
      <c r="G58" s="255">
        <f>Data!F88</f>
        <v>1</v>
      </c>
    </row>
    <row r="59" spans="3:8" x14ac:dyDescent="0.2">
      <c r="C59" s="6" t="str">
        <f>Data!B89</f>
        <v>Safety - Single fatality or serious injury ^</v>
      </c>
      <c r="G59" s="255">
        <f>Data!F89</f>
        <v>3</v>
      </c>
    </row>
    <row r="60" spans="3:8" x14ac:dyDescent="0.2">
      <c r="C60" s="6" t="str">
        <f>Data!B90</f>
        <v>Safety from bushfire in HBRA</v>
      </c>
      <c r="G60" s="255">
        <f>Data!F90</f>
        <v>3</v>
      </c>
    </row>
    <row r="61" spans="3:8" x14ac:dyDescent="0.2">
      <c r="C61" s="6" t="str">
        <f>Data!B91</f>
        <v>Safety - Multiple fatality or serious injury ^</v>
      </c>
      <c r="G61" s="255">
        <f>Data!F91</f>
        <v>6</v>
      </c>
    </row>
    <row r="62" spans="3:8" x14ac:dyDescent="0.2">
      <c r="C62" s="6" t="str">
        <f>Data!B92</f>
        <v>Safety from bushfire (REFCL declared areas)</v>
      </c>
      <c r="G62" s="255">
        <f>Data!F92</f>
        <v>6</v>
      </c>
    </row>
    <row r="63" spans="3:8" x14ac:dyDescent="0.2">
      <c r="C63" s="6" t="str">
        <f>Data!B93</f>
        <v>Safety from bushfire (electric line construction areas)</v>
      </c>
      <c r="G63" s="255">
        <f>Data!F93</f>
        <v>10</v>
      </c>
    </row>
    <row r="64" spans="3:8" x14ac:dyDescent="0.2">
      <c r="E64"/>
      <c r="F64"/>
      <c r="G64"/>
      <c r="H64"/>
    </row>
    <row r="66" spans="2:16" x14ac:dyDescent="0.2">
      <c r="C66" s="72" t="s">
        <v>58</v>
      </c>
    </row>
    <row r="69" spans="2:16" x14ac:dyDescent="0.2">
      <c r="C69" s="47" t="s">
        <v>59</v>
      </c>
      <c r="D69" s="53"/>
      <c r="E69" s="53"/>
      <c r="F69" s="53"/>
      <c r="G69" s="135" t="s">
        <v>60</v>
      </c>
      <c r="H69" s="135" t="s">
        <v>61</v>
      </c>
      <c r="I69" s="135" t="s">
        <v>62</v>
      </c>
      <c r="J69" s="134" t="s">
        <v>63</v>
      </c>
      <c r="K69" s="135"/>
      <c r="L69" s="135"/>
      <c r="M69" s="135"/>
    </row>
    <row r="70" spans="2:16" x14ac:dyDescent="0.2">
      <c r="C70" s="6" t="s">
        <v>64</v>
      </c>
      <c r="G70" s="101">
        <f>G50*INDEX(hy_escalation, MATCH(input_dollars,hy_dates,0))/INDEX(hy_escalation, MATCH(H50,hy_dates,0))</f>
        <v>5607473.5197347086</v>
      </c>
      <c r="H70" s="140">
        <v>0</v>
      </c>
      <c r="I70" s="141">
        <v>0</v>
      </c>
      <c r="J70" s="374">
        <v>0</v>
      </c>
      <c r="K70" s="375"/>
      <c r="L70" s="375"/>
      <c r="M70" s="376"/>
    </row>
    <row r="71" spans="2:16" x14ac:dyDescent="0.2">
      <c r="C71" s="6" t="s">
        <v>65</v>
      </c>
      <c r="G71" s="101">
        <f>G52*INDEX(hy_escalation, MATCH(input_dollars,hy_dates,0))/INDEX(hy_escalation, MATCH(H52,hy_dates,0))</f>
        <v>0</v>
      </c>
      <c r="H71" s="139">
        <v>0</v>
      </c>
      <c r="I71" s="141">
        <v>0</v>
      </c>
      <c r="J71" s="374">
        <v>0</v>
      </c>
      <c r="K71" s="375"/>
      <c r="L71" s="375"/>
      <c r="M71" s="376"/>
    </row>
    <row r="72" spans="2:16" x14ac:dyDescent="0.2">
      <c r="I72" s="138"/>
      <c r="M72"/>
    </row>
    <row r="73" spans="2:16" x14ac:dyDescent="0.2">
      <c r="G73" s="142"/>
    </row>
    <row r="74" spans="2:16" x14ac:dyDescent="0.2">
      <c r="C74" s="72"/>
    </row>
    <row r="77" spans="2:16" x14ac:dyDescent="0.2">
      <c r="B77" s="27" t="s">
        <v>66</v>
      </c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</row>
    <row r="78" spans="2:16" x14ac:dyDescent="0.2">
      <c r="C78" s="6" t="s">
        <v>67</v>
      </c>
      <c r="G78" s="132">
        <v>0</v>
      </c>
      <c r="H78" s="62">
        <f>input_dollars</f>
        <v>45291</v>
      </c>
    </row>
    <row r="79" spans="2:16" x14ac:dyDescent="0.2">
      <c r="C79" s="6" t="s">
        <v>68</v>
      </c>
      <c r="G79" s="132">
        <v>0</v>
      </c>
      <c r="H79" s="62">
        <f>input_dollars</f>
        <v>45291</v>
      </c>
    </row>
    <row r="81" spans="1:16" x14ac:dyDescent="0.2">
      <c r="C81" s="6" t="s">
        <v>69</v>
      </c>
      <c r="G81" s="136">
        <v>0.2</v>
      </c>
    </row>
    <row r="86" spans="1:16" x14ac:dyDescent="0.2">
      <c r="A86" s="1"/>
      <c r="B86" s="1"/>
      <c r="C86" s="1"/>
      <c r="D86" s="1"/>
      <c r="E86" s="1"/>
      <c r="F86" s="1"/>
      <c r="K86" s="1"/>
      <c r="L86" s="1"/>
      <c r="M86" s="1"/>
      <c r="N86" s="1"/>
      <c r="O86" s="1"/>
    </row>
    <row r="87" spans="1:16" ht="15" x14ac:dyDescent="0.2">
      <c r="A87" s="16" t="s">
        <v>70</v>
      </c>
      <c r="B87" s="16"/>
      <c r="C87" s="14"/>
      <c r="D87" s="14"/>
      <c r="E87" s="14"/>
      <c r="F87" s="14"/>
      <c r="G87" s="14"/>
      <c r="H87" s="14"/>
      <c r="I87" s="14"/>
      <c r="J87" s="14"/>
      <c r="K87" s="14"/>
      <c r="L87" s="15"/>
      <c r="M87" s="15"/>
      <c r="N87" s="15"/>
      <c r="O87" s="15"/>
      <c r="P87" s="15"/>
    </row>
    <row r="88" spans="1:16" x14ac:dyDescent="0.2">
      <c r="A88" s="1"/>
      <c r="B88" s="1"/>
      <c r="C88" s="1"/>
      <c r="D88" s="1"/>
      <c r="F88" s="1"/>
      <c r="H88" s="1"/>
      <c r="L88" s="1"/>
      <c r="N88" s="1"/>
      <c r="O88" s="1"/>
    </row>
    <row r="89" spans="1:16" x14ac:dyDescent="0.2">
      <c r="A89" s="1"/>
      <c r="B89" s="27" t="s">
        <v>71</v>
      </c>
      <c r="C89" s="27"/>
      <c r="D89" s="27"/>
      <c r="E89" s="27"/>
      <c r="F89" s="27"/>
      <c r="G89" s="27"/>
      <c r="H89" s="47"/>
      <c r="I89" s="47"/>
      <c r="J89" s="47"/>
      <c r="K89" s="63" t="s">
        <v>32</v>
      </c>
      <c r="L89" s="63" t="s">
        <v>72</v>
      </c>
      <c r="M89" s="63" t="s">
        <v>73</v>
      </c>
      <c r="N89" s="63" t="s">
        <v>74</v>
      </c>
      <c r="O89" s="63" t="s">
        <v>75</v>
      </c>
      <c r="P89" s="63" t="s">
        <v>76</v>
      </c>
    </row>
    <row r="90" spans="1:16" ht="13.5" x14ac:dyDescent="0.25">
      <c r="A90" s="1"/>
      <c r="B90" s="1"/>
      <c r="C90" s="1" t="s">
        <v>77</v>
      </c>
      <c r="D90" s="1"/>
      <c r="F90" s="1"/>
      <c r="G90" s="61"/>
      <c r="H90" s="62">
        <f>G35</f>
        <v>45107</v>
      </c>
      <c r="I90" s="64" t="s">
        <v>78</v>
      </c>
      <c r="J90" s="64"/>
      <c r="K90" s="258">
        <v>2.4730486797759084E-2</v>
      </c>
      <c r="L90" s="258">
        <v>2.2340740091772258E-2</v>
      </c>
      <c r="M90" s="258">
        <v>2.0196329122153123E-2</v>
      </c>
      <c r="N90" s="258">
        <v>1.806294207659629E-2</v>
      </c>
      <c r="O90" s="258">
        <v>1.5913397615084226E-2</v>
      </c>
      <c r="P90" s="258">
        <v>1.3715069432539001E-2</v>
      </c>
    </row>
    <row r="91" spans="1:16" x14ac:dyDescent="0.2">
      <c r="A91" s="1"/>
      <c r="B91" s="1"/>
      <c r="C91" s="1"/>
      <c r="D91" s="1"/>
      <c r="E91" s="1"/>
      <c r="F91" s="1"/>
      <c r="G91" s="1"/>
      <c r="K91" s="1"/>
      <c r="L91" s="1"/>
      <c r="M91" s="1"/>
      <c r="N91" s="1"/>
      <c r="O91" s="1"/>
    </row>
    <row r="92" spans="1:16" x14ac:dyDescent="0.2">
      <c r="A92" s="1"/>
      <c r="B92" s="1"/>
      <c r="C92" s="1"/>
      <c r="D92" s="1"/>
      <c r="E92" s="1"/>
      <c r="F92" s="1"/>
      <c r="K92" s="1"/>
      <c r="L92" s="1"/>
      <c r="M92" s="1"/>
      <c r="N92" s="1"/>
      <c r="O92" s="1"/>
    </row>
    <row r="93" spans="1:16" x14ac:dyDescent="0.2">
      <c r="A93" s="1"/>
      <c r="B93" s="27" t="s">
        <v>79</v>
      </c>
      <c r="C93" s="27"/>
      <c r="D93" s="27"/>
      <c r="E93" s="27"/>
      <c r="F93" s="27"/>
      <c r="G93" s="63" t="s">
        <v>60</v>
      </c>
      <c r="H93" s="27"/>
      <c r="I93" s="27"/>
      <c r="J93" s="3"/>
      <c r="K93" s="1"/>
      <c r="L93" s="1"/>
    </row>
    <row r="94" spans="1:16" x14ac:dyDescent="0.2">
      <c r="A94" s="1"/>
      <c r="B94" s="1"/>
      <c r="C94" s="1" t="str">
        <f>Data!B60</f>
        <v>Reliability in worst-served areas</v>
      </c>
      <c r="D94" s="1"/>
      <c r="E94"/>
      <c r="F94" s="1"/>
      <c r="G94" s="257" cm="1">
        <f t="array" ref="G94:G101">INDEX(Data!$D$60:$D$67,,MATCH(bus,Data!$D$59:$D$59,0))</f>
        <v>0</v>
      </c>
      <c r="H94" s="62">
        <f t="shared" ref="H94:H101" si="0">custval_date</f>
        <v>45291</v>
      </c>
      <c r="I94" s="64" t="s">
        <v>80</v>
      </c>
      <c r="J94" s="64"/>
      <c r="K94" s="1"/>
      <c r="P94" s="1"/>
    </row>
    <row r="95" spans="1:16" x14ac:dyDescent="0.2">
      <c r="A95" s="1"/>
      <c r="B95" s="1"/>
      <c r="C95" s="1" t="str">
        <f>Data!B61</f>
        <v>Network resilience</v>
      </c>
      <c r="D95" s="1"/>
      <c r="E95"/>
      <c r="F95" s="1"/>
      <c r="G95" s="257">
        <v>0</v>
      </c>
      <c r="H95" s="62">
        <f t="shared" si="0"/>
        <v>45291</v>
      </c>
      <c r="I95" s="64" t="s">
        <v>80</v>
      </c>
      <c r="J95" s="64"/>
      <c r="P95" s="1"/>
    </row>
    <row r="96" spans="1:16" x14ac:dyDescent="0.2">
      <c r="A96" s="1"/>
      <c r="B96" s="1"/>
      <c r="C96" s="1" t="str">
        <f>Data!B62</f>
        <v>Enabling solar exports</v>
      </c>
      <c r="D96" s="1"/>
      <c r="E96"/>
      <c r="G96" s="257">
        <v>4220.9953699573898</v>
      </c>
      <c r="H96" s="62">
        <f t="shared" si="0"/>
        <v>45291</v>
      </c>
      <c r="I96" s="64" t="s">
        <v>80</v>
      </c>
      <c r="J96" s="64"/>
      <c r="P96" s="1"/>
    </row>
    <row r="97" spans="1:16" x14ac:dyDescent="0.2">
      <c r="A97" s="1"/>
      <c r="B97" s="1"/>
      <c r="C97" s="1" t="str">
        <f>Data!B63</f>
        <v>Aesthetics</v>
      </c>
      <c r="D97" s="1"/>
      <c r="E97"/>
      <c r="G97" s="258">
        <v>0</v>
      </c>
      <c r="H97" s="62">
        <f t="shared" si="0"/>
        <v>45291</v>
      </c>
      <c r="I97" s="64" t="s">
        <v>81</v>
      </c>
      <c r="J97" s="64"/>
      <c r="P97" s="1"/>
    </row>
    <row r="98" spans="1:16" x14ac:dyDescent="0.2">
      <c r="A98" s="1"/>
      <c r="B98" s="1"/>
      <c r="C98" s="1" t="str">
        <f>Data!B64</f>
        <v>Customer value of time - residential</v>
      </c>
      <c r="D98" s="1"/>
      <c r="E98"/>
      <c r="G98" s="258">
        <v>0.54769380678923496</v>
      </c>
      <c r="H98" s="62">
        <f t="shared" si="0"/>
        <v>45291</v>
      </c>
      <c r="I98" s="64" t="s">
        <v>82</v>
      </c>
      <c r="J98" s="64"/>
      <c r="P98" s="1"/>
    </row>
    <row r="99" spans="1:16" x14ac:dyDescent="0.2">
      <c r="A99" s="1"/>
      <c r="B99" s="1"/>
      <c r="C99" s="1" t="str">
        <f>Data!B65</f>
        <v>Customer value of time - business</v>
      </c>
      <c r="D99" s="1"/>
      <c r="E99"/>
      <c r="G99" s="258">
        <v>0.54769380678923496</v>
      </c>
      <c r="H99" s="62">
        <f t="shared" si="0"/>
        <v>45291</v>
      </c>
      <c r="I99" s="64" t="s">
        <v>82</v>
      </c>
      <c r="J99" s="64"/>
      <c r="P99" s="1"/>
    </row>
    <row r="100" spans="1:16" x14ac:dyDescent="0.2">
      <c r="A100" s="1"/>
      <c r="B100" s="1"/>
      <c r="C100" s="1" t="str">
        <f>Data!B66</f>
        <v>Communication</v>
      </c>
      <c r="D100" s="1"/>
      <c r="E100"/>
      <c r="G100" s="258">
        <v>0</v>
      </c>
      <c r="H100" s="62">
        <f t="shared" si="0"/>
        <v>45291</v>
      </c>
      <c r="I100" s="64" t="s">
        <v>81</v>
      </c>
      <c r="J100" s="64"/>
      <c r="P100" s="1"/>
    </row>
    <row r="101" spans="1:16" x14ac:dyDescent="0.2">
      <c r="A101" s="1"/>
      <c r="B101" s="1"/>
      <c r="C101" s="1" t="str">
        <f>Data!B67</f>
        <v>Information accessibility</v>
      </c>
      <c r="D101" s="1"/>
      <c r="E101"/>
      <c r="G101" s="258">
        <v>0</v>
      </c>
      <c r="H101" s="62">
        <f t="shared" si="0"/>
        <v>45291</v>
      </c>
      <c r="I101" s="64" t="s">
        <v>81</v>
      </c>
      <c r="J101" s="64"/>
      <c r="P101" s="1"/>
    </row>
    <row r="102" spans="1:16" x14ac:dyDescent="0.2">
      <c r="A102" s="1"/>
      <c r="B102" s="1"/>
      <c r="C102" s="1"/>
      <c r="D102" s="1"/>
      <c r="E102"/>
      <c r="L102" s="1"/>
      <c r="N102" s="1"/>
      <c r="O102" s="1"/>
      <c r="P102" s="1"/>
    </row>
    <row r="103" spans="1:16" x14ac:dyDescent="0.2">
      <c r="A103" s="1"/>
      <c r="B103" s="1"/>
      <c r="C103" s="1"/>
      <c r="D103" s="1"/>
      <c r="E103"/>
      <c r="F103" s="1"/>
      <c r="L103" s="1"/>
      <c r="N103" s="1"/>
      <c r="O103" s="1"/>
    </row>
    <row r="106" spans="1:16" ht="15" x14ac:dyDescent="0.2">
      <c r="A106" s="16" t="s">
        <v>83</v>
      </c>
      <c r="B106" s="16"/>
      <c r="C106" s="14"/>
      <c r="D106" s="14"/>
      <c r="E106" s="14"/>
      <c r="F106" s="14"/>
      <c r="G106" s="14"/>
      <c r="H106" s="14"/>
      <c r="I106" s="14"/>
      <c r="J106" s="14"/>
      <c r="K106" s="14"/>
      <c r="L106" s="15"/>
      <c r="M106" s="15"/>
      <c r="N106" s="15"/>
      <c r="O106" s="15"/>
      <c r="P106" s="15"/>
    </row>
    <row r="107" spans="1:16" x14ac:dyDescent="0.2">
      <c r="A107" s="1"/>
      <c r="B107" s="1"/>
      <c r="C107" s="1"/>
      <c r="D107" s="1"/>
      <c r="E107" s="1"/>
      <c r="F107" s="1"/>
      <c r="G107" s="1"/>
      <c r="K107" s="1"/>
      <c r="L107" s="1"/>
      <c r="M107" s="1"/>
      <c r="N107" s="1"/>
      <c r="O107" s="1"/>
    </row>
    <row r="108" spans="1:16" x14ac:dyDescent="0.2">
      <c r="A108" s="1"/>
      <c r="B108" s="1"/>
      <c r="C108" s="1"/>
      <c r="D108" s="1"/>
      <c r="E108" s="1"/>
      <c r="F108" s="1"/>
      <c r="G108" s="1"/>
      <c r="K108" s="1"/>
      <c r="L108" s="1"/>
      <c r="M108" s="1"/>
      <c r="N108" s="1"/>
      <c r="O108" s="1"/>
    </row>
    <row r="109" spans="1:16" x14ac:dyDescent="0.2">
      <c r="A109" s="1"/>
      <c r="B109" s="1"/>
      <c r="C109" s="1"/>
      <c r="D109" s="1"/>
      <c r="E109" s="1"/>
      <c r="F109" s="1"/>
      <c r="G109" s="1"/>
      <c r="K109" s="1"/>
      <c r="L109" s="1"/>
      <c r="M109" s="1"/>
      <c r="N109" s="1"/>
      <c r="O109" s="1"/>
    </row>
    <row r="110" spans="1:16" x14ac:dyDescent="0.2">
      <c r="A110" s="1"/>
      <c r="B110" s="147"/>
      <c r="C110" s="147"/>
      <c r="D110" s="53"/>
      <c r="E110" s="250"/>
      <c r="F110" s="147"/>
      <c r="G110" s="147" t="s">
        <v>84</v>
      </c>
      <c r="H110" s="147" t="s">
        <v>85</v>
      </c>
      <c r="I110"/>
      <c r="J110"/>
      <c r="K110"/>
      <c r="L110"/>
      <c r="M110"/>
      <c r="N110"/>
      <c r="O110"/>
      <c r="P110"/>
    </row>
    <row r="111" spans="1:16" x14ac:dyDescent="0.2">
      <c r="B111" s="6">
        <v>1</v>
      </c>
      <c r="C111" s="6" t="str">
        <f>IF(G111=0, "", G$110&amp;" "&amp;ABS($G111)*100&amp;"%"&amp;IF($G111&gt;0, " higher", " lower"))&amp;IF(AND(G111&lt;&gt;0, H111&lt;&gt;0), " &amp; ", "")&amp;IF(H111=0, "", H$110&amp;" "&amp;ABS($H111)*100&amp;"%"&amp;IF($H111&gt;0, " higher", " lower"))</f>
        <v>Capex 10% higher</v>
      </c>
      <c r="E111" s="229"/>
      <c r="G111" s="259">
        <v>0.1</v>
      </c>
      <c r="H111" s="259">
        <v>0</v>
      </c>
      <c r="I111" s="224"/>
      <c r="J111"/>
      <c r="K111"/>
      <c r="L111"/>
      <c r="M111"/>
      <c r="N111"/>
      <c r="O111"/>
      <c r="P111"/>
    </row>
    <row r="112" spans="1:16" x14ac:dyDescent="0.2">
      <c r="B112" s="6">
        <v>2</v>
      </c>
      <c r="C112" s="6" t="str">
        <f>IF(G112=0, "", G$110&amp;" "&amp;ABS($G112)*100&amp;"%"&amp;IF($G112&gt;0, " higher", " lower"))&amp;IF(AND(G112&lt;&gt;0, H112&lt;&gt;0), " &amp; ", "")&amp;IF(H112=0, "", H$110&amp;" "&amp;ABS($H112)*100&amp;"%"&amp;IF($H112&gt;0, " higher", " lower"))</f>
        <v>Capex 10% lower</v>
      </c>
      <c r="E112" s="229"/>
      <c r="G112" s="259">
        <v>-0.1</v>
      </c>
      <c r="H112" s="259">
        <v>0</v>
      </c>
      <c r="I112" s="224"/>
      <c r="J112"/>
      <c r="K112"/>
      <c r="L112"/>
      <c r="M112"/>
      <c r="N112"/>
      <c r="O112"/>
      <c r="P112"/>
    </row>
    <row r="113" spans="2:16" x14ac:dyDescent="0.2">
      <c r="B113" s="6">
        <v>3</v>
      </c>
      <c r="C113" s="6" t="str">
        <f>IF(G113=0, "", G$110&amp;" "&amp;ABS($G113)*100&amp;"%"&amp;IF($G113&gt;0, " higher", " lower"))&amp;IF(AND(G113&lt;&gt;0, H113&lt;&gt;0), " &amp; ", "")&amp;IF(H113=0, "", H$110&amp;" "&amp;ABS($H113)*100&amp;"%"&amp;IF($H113&gt;0, " higher", " lower"))</f>
        <v>Total benefits 10% higher</v>
      </c>
      <c r="E113" s="229"/>
      <c r="G113" s="260">
        <v>0</v>
      </c>
      <c r="H113" s="259">
        <v>0.1</v>
      </c>
      <c r="I113" s="224"/>
      <c r="J113"/>
      <c r="K113"/>
      <c r="L113"/>
      <c r="M113"/>
      <c r="N113"/>
      <c r="O113"/>
      <c r="P113"/>
    </row>
    <row r="114" spans="2:16" x14ac:dyDescent="0.2">
      <c r="B114" s="6">
        <v>4</v>
      </c>
      <c r="C114" s="6" t="str">
        <f>IF(G114=0, "", G$110&amp;" "&amp;ABS($G114)*100&amp;"%"&amp;IF($G114&gt;0, " higher", " lower"))&amp;IF(AND(G114&lt;&gt;0, H114&lt;&gt;0), " &amp; ", "")&amp;IF(H114=0, "", H$110&amp;" "&amp;ABS($H114)*100&amp;"%"&amp;IF($H114&gt;0, " higher", " lower"))</f>
        <v>Total benefits 10% lower</v>
      </c>
      <c r="E114" s="229"/>
      <c r="G114" s="260">
        <v>0</v>
      </c>
      <c r="H114" s="259">
        <v>-0.1</v>
      </c>
      <c r="I114" s="224"/>
      <c r="J114"/>
      <c r="K114"/>
      <c r="L114"/>
      <c r="M114"/>
      <c r="N114"/>
      <c r="O114"/>
      <c r="P114"/>
    </row>
    <row r="115" spans="2:16" x14ac:dyDescent="0.2">
      <c r="B115" s="6">
        <v>5</v>
      </c>
      <c r="C115" s="6" t="str">
        <f>IF(G115=0, "", G$110&amp;" "&amp;ABS($G115)*100&amp;"%"&amp;IF($G115&gt;0, " higher", " lower"))&amp;IF(AND(G115&lt;&gt;0, H115&lt;&gt;0), " &amp; ", "")&amp;IF(H115=0, "", H$110&amp;" "&amp;ABS($H115)*100&amp;"%"&amp;IF($H115&gt;0, " higher", " lower"))</f>
        <v>Capex 10% higher &amp; Total benefits 10% lower</v>
      </c>
      <c r="E115" s="229"/>
      <c r="G115" s="259">
        <v>0.1</v>
      </c>
      <c r="H115" s="259">
        <v>-0.1</v>
      </c>
      <c r="I115" s="224"/>
      <c r="J115"/>
      <c r="K115"/>
      <c r="L115"/>
      <c r="M115"/>
      <c r="N115"/>
      <c r="O115"/>
      <c r="P115"/>
    </row>
    <row r="116" spans="2:16" x14ac:dyDescent="0.2">
      <c r="E116" s="229"/>
      <c r="H116"/>
      <c r="I116"/>
      <c r="J116"/>
      <c r="K116"/>
      <c r="L116"/>
      <c r="M116"/>
      <c r="N116"/>
      <c r="O116"/>
      <c r="P116"/>
    </row>
    <row r="117" spans="2:16" x14ac:dyDescent="0.2">
      <c r="E117" s="223"/>
      <c r="H117"/>
      <c r="I117"/>
      <c r="J117"/>
      <c r="K117"/>
      <c r="L117"/>
      <c r="M117"/>
      <c r="N117"/>
      <c r="O117"/>
      <c r="P117"/>
    </row>
    <row r="118" spans="2:16" x14ac:dyDescent="0.2">
      <c r="H118"/>
      <c r="I118"/>
      <c r="J118"/>
      <c r="K118"/>
      <c r="L118"/>
      <c r="M118"/>
      <c r="N118"/>
      <c r="O118"/>
      <c r="P118"/>
    </row>
    <row r="119" spans="2:16" x14ac:dyDescent="0.2">
      <c r="H119"/>
      <c r="I119"/>
      <c r="J119"/>
      <c r="K119"/>
      <c r="L119"/>
      <c r="M119"/>
      <c r="N119"/>
      <c r="O119"/>
      <c r="P119"/>
    </row>
    <row r="120" spans="2:16" x14ac:dyDescent="0.2">
      <c r="H120"/>
      <c r="I120"/>
      <c r="J120"/>
      <c r="K120"/>
      <c r="L120"/>
      <c r="M120"/>
      <c r="N120"/>
      <c r="O120"/>
      <c r="P120"/>
    </row>
    <row r="121" spans="2:16" x14ac:dyDescent="0.2">
      <c r="H121"/>
      <c r="I121"/>
      <c r="J121"/>
      <c r="K121"/>
      <c r="L121"/>
      <c r="M121"/>
      <c r="N121"/>
      <c r="O121"/>
      <c r="P121"/>
    </row>
    <row r="122" spans="2:16" x14ac:dyDescent="0.2">
      <c r="H122"/>
      <c r="I122"/>
      <c r="J122"/>
      <c r="K122"/>
      <c r="L122"/>
      <c r="M122"/>
      <c r="N122"/>
      <c r="O122"/>
      <c r="P122"/>
    </row>
  </sheetData>
  <mergeCells count="8">
    <mergeCell ref="J70:M70"/>
    <mergeCell ref="J71:M71"/>
    <mergeCell ref="E8:H8"/>
    <mergeCell ref="E14:K14"/>
    <mergeCell ref="E15:K15"/>
    <mergeCell ref="E16:K16"/>
    <mergeCell ref="E17:K17"/>
    <mergeCell ref="E18:K18"/>
  </mergeCells>
  <phoneticPr fontId="76" type="noConversion"/>
  <conditionalFormatting sqref="G41">
    <cfRule type="expression" dxfId="18" priority="1">
      <formula>E41=#REF!</formula>
    </cfRule>
  </conditionalFormatting>
  <dataValidations count="1">
    <dataValidation type="list" allowBlank="1" showInputMessage="1" showErrorMessage="1" sqref="E41" xr:uid="{A12A2732-2E7B-4520-9CDE-5C76E7853985}">
      <formula1>list</formula1>
    </dataValidation>
  </dataValidations>
  <pageMargins left="0.25" right="0.25" top="0.75" bottom="0.75" header="0.3" footer="0.3"/>
  <pageSetup paperSize="9" scale="59" fitToHeight="0" orientation="portrait" horizontalDpi="90" verticalDpi="90" r:id="rId1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7" id="{F3F10DC4-43C8-4325-9D02-19BA52A23CAF}">
            <xm:f>E6=Data!#REF!</xm:f>
            <x14:dxf>
              <font>
                <color rgb="FFFF0000"/>
              </font>
            </x14:dxf>
          </x14:cfRule>
          <xm:sqref>D6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93A524C-E45A-4CD6-9037-0C9A8CB9BEDE}">
          <x14:formula1>
            <xm:f>Data!$J$107:$J$108</xm:f>
          </x14:formula1>
          <xm:sqref>E10</xm:sqref>
        </x14:dataValidation>
        <x14:dataValidation type="list" allowBlank="1" showInputMessage="1" showErrorMessage="1" xr:uid="{8AD3462E-BCDF-4C70-9696-A5196E905744}">
          <x14:formula1>
            <xm:f>Data!$R$107:$R$109</xm:f>
          </x14:formula1>
          <xm:sqref>E20</xm:sqref>
        </x14:dataValidation>
        <x14:dataValidation type="list" allowBlank="1" showInputMessage="1" showErrorMessage="1" xr:uid="{4146EE4B-BCAC-4E68-A5B1-65A7A34C1F3E}">
          <x14:formula1>
            <xm:f>Data!$P$107:$P$113</xm:f>
          </x14:formula1>
          <xm:sqref>G10</xm:sqref>
        </x14:dataValidation>
        <x14:dataValidation type="list" allowBlank="1" showInputMessage="1" showErrorMessage="1" xr:uid="{76E6FA8E-A026-4C8F-84A6-848CF895714B}">
          <x14:formula1>
            <xm:f>Data!$T$107:$T$110</xm:f>
          </x14:formula1>
          <xm:sqref>E22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54853D-D3A3-4079-BDBE-13E29B41B5A0}">
  <sheetPr codeName="Sheet3">
    <tabColor rgb="FFFF6600"/>
  </sheetPr>
  <dimension ref="A1:XER121"/>
  <sheetViews>
    <sheetView showGridLines="0" zoomScale="90" zoomScaleNormal="90" workbookViewId="0">
      <pane xSplit="7" ySplit="10" topLeftCell="H11" activePane="bottomRight" state="frozen"/>
      <selection activeCell="H11" sqref="H11"/>
      <selection pane="topRight" activeCell="H11" sqref="H11"/>
      <selection pane="bottomLeft" activeCell="H11" sqref="H11"/>
      <selection pane="bottomRight" activeCell="H11" sqref="H11"/>
    </sheetView>
  </sheetViews>
  <sheetFormatPr defaultColWidth="8" defaultRowHeight="12.75" outlineLevelRow="1" x14ac:dyDescent="0.2"/>
  <cols>
    <col min="1" max="1" width="5.5" style="1" customWidth="1"/>
    <col min="2" max="2" width="4.125" style="1" customWidth="1"/>
    <col min="3" max="3" width="24.375" style="1" customWidth="1"/>
    <col min="4" max="4" width="12.375" style="1" customWidth="1"/>
    <col min="5" max="5" width="12.5" style="1" customWidth="1"/>
    <col min="6" max="6" width="3.875" style="1" customWidth="1"/>
    <col min="7" max="7" width="9.875" style="1" customWidth="1"/>
    <col min="8" max="8" width="6.875" style="1" customWidth="1"/>
    <col min="9" max="33" width="12.125" style="1" customWidth="1"/>
    <col min="34" max="16384" width="8" style="1"/>
  </cols>
  <sheetData>
    <row r="1" spans="1:43" ht="18.75" x14ac:dyDescent="0.3">
      <c r="A1" s="13" t="str">
        <f>bus</f>
        <v>CitiPower</v>
      </c>
      <c r="B1" s="13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</row>
    <row r="2" spans="1:43" ht="18.75" x14ac:dyDescent="0.3">
      <c r="A2" s="50" t="str">
        <f>proj</f>
        <v>Armadale feeder: AR010</v>
      </c>
      <c r="B2" s="50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</row>
    <row r="3" spans="1:43" ht="15.75" x14ac:dyDescent="0.25">
      <c r="A3" s="176" t="s">
        <v>86</v>
      </c>
      <c r="B3" s="5"/>
      <c r="C3" s="367"/>
      <c r="D3" s="82"/>
    </row>
    <row r="4" spans="1:43" x14ac:dyDescent="0.2">
      <c r="A4" s="143"/>
      <c r="B4" s="162"/>
      <c r="C4" s="210"/>
    </row>
    <row r="5" spans="1:43" hidden="1" outlineLevel="1" x14ac:dyDescent="0.2">
      <c r="C5" s="87"/>
      <c r="D5" s="86"/>
      <c r="E5" s="88"/>
      <c r="F5" s="88"/>
      <c r="G5" s="88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/>
      <c r="Y5" s="89"/>
      <c r="Z5" s="89"/>
      <c r="AA5" s="89"/>
      <c r="AB5" s="89"/>
      <c r="AC5" s="89"/>
      <c r="AD5" s="89"/>
      <c r="AE5" s="89"/>
      <c r="AF5" s="89"/>
      <c r="AG5" s="89"/>
    </row>
    <row r="6" spans="1:43" hidden="1" outlineLevel="1" x14ac:dyDescent="0.2">
      <c r="A6" s="86" t="s">
        <v>87</v>
      </c>
      <c r="B6" s="86"/>
      <c r="C6" s="87"/>
      <c r="D6" s="86"/>
      <c r="E6" s="88"/>
      <c r="F6" s="88"/>
      <c r="G6" s="88"/>
      <c r="H6" s="129">
        <v>0</v>
      </c>
      <c r="I6" s="89">
        <f t="shared" ref="I6:AG6" si="0">H6+1</f>
        <v>1</v>
      </c>
      <c r="J6" s="89">
        <f t="shared" si="0"/>
        <v>2</v>
      </c>
      <c r="K6" s="89">
        <f t="shared" si="0"/>
        <v>3</v>
      </c>
      <c r="L6" s="89">
        <f t="shared" si="0"/>
        <v>4</v>
      </c>
      <c r="M6" s="89">
        <f t="shared" si="0"/>
        <v>5</v>
      </c>
      <c r="N6" s="89">
        <f t="shared" si="0"/>
        <v>6</v>
      </c>
      <c r="O6" s="89">
        <f t="shared" si="0"/>
        <v>7</v>
      </c>
      <c r="P6" s="89">
        <f t="shared" si="0"/>
        <v>8</v>
      </c>
      <c r="Q6" s="89">
        <f t="shared" si="0"/>
        <v>9</v>
      </c>
      <c r="R6" s="89">
        <f t="shared" si="0"/>
        <v>10</v>
      </c>
      <c r="S6" s="89">
        <f t="shared" si="0"/>
        <v>11</v>
      </c>
      <c r="T6" s="89">
        <f t="shared" si="0"/>
        <v>12</v>
      </c>
      <c r="U6" s="89">
        <f t="shared" si="0"/>
        <v>13</v>
      </c>
      <c r="V6" s="89">
        <f t="shared" si="0"/>
        <v>14</v>
      </c>
      <c r="W6" s="89">
        <f t="shared" si="0"/>
        <v>15</v>
      </c>
      <c r="X6" s="89">
        <f t="shared" si="0"/>
        <v>16</v>
      </c>
      <c r="Y6" s="89">
        <f t="shared" si="0"/>
        <v>17</v>
      </c>
      <c r="Z6" s="89">
        <f t="shared" si="0"/>
        <v>18</v>
      </c>
      <c r="AA6" s="89">
        <f t="shared" si="0"/>
        <v>19</v>
      </c>
      <c r="AB6" s="89">
        <f t="shared" si="0"/>
        <v>20</v>
      </c>
      <c r="AC6" s="89">
        <f t="shared" si="0"/>
        <v>21</v>
      </c>
      <c r="AD6" s="89">
        <f t="shared" si="0"/>
        <v>22</v>
      </c>
      <c r="AE6" s="89">
        <f t="shared" si="0"/>
        <v>23</v>
      </c>
      <c r="AF6" s="89">
        <f t="shared" si="0"/>
        <v>24</v>
      </c>
      <c r="AG6" s="89">
        <f t="shared" si="0"/>
        <v>25</v>
      </c>
    </row>
    <row r="7" spans="1:43" hidden="1" outlineLevel="1" x14ac:dyDescent="0.2">
      <c r="A7" s="86" t="s">
        <v>88</v>
      </c>
      <c r="B7" s="86"/>
      <c r="G7" s="137" t="s">
        <v>89</v>
      </c>
      <c r="I7" s="87">
        <f>IF(ISBLANK(Assumptions!K90), H7,Assumptions!K90*thous_conv)</f>
        <v>24.730486797759085</v>
      </c>
      <c r="J7" s="87">
        <f>IF(ISBLANK(Assumptions!L90), I7,Assumptions!L90*thous_conv)</f>
        <v>22.340740091772258</v>
      </c>
      <c r="K7" s="87">
        <f>IF(ISBLANK(Assumptions!M90), J7,Assumptions!M90*thous_conv)</f>
        <v>20.196329122153124</v>
      </c>
      <c r="L7" s="87">
        <f>IF(ISBLANK(Assumptions!N90), K7,Assumptions!N90*thous_conv)</f>
        <v>18.06294207659629</v>
      </c>
      <c r="M7" s="87">
        <f>IF(ISBLANK(Assumptions!O90), L7,Assumptions!O90*thous_conv)</f>
        <v>15.913397615084225</v>
      </c>
      <c r="N7" s="87">
        <f>IF(ISBLANK(Assumptions!P90), M7,Assumptions!P90*thous_conv)</f>
        <v>13.715069432539002</v>
      </c>
      <c r="O7" s="87">
        <f>IF(ISBLANK(Assumptions!Q90), N7,Assumptions!Q90*thous_conv)</f>
        <v>13.715069432539002</v>
      </c>
      <c r="P7" s="87">
        <f>IF(ISBLANK(Assumptions!R90), O7,Assumptions!R90*thous_conv)</f>
        <v>13.715069432539002</v>
      </c>
      <c r="Q7" s="87">
        <f>IF(ISBLANK(Assumptions!S90), P7,Assumptions!S90*thous_conv)</f>
        <v>13.715069432539002</v>
      </c>
      <c r="R7" s="87">
        <f>IF(ISBLANK(Assumptions!T90), Q7,Assumptions!T90*thous_conv)</f>
        <v>13.715069432539002</v>
      </c>
      <c r="S7" s="87">
        <f>IF(ISBLANK(Assumptions!U90), R7,Assumptions!U90*thous_conv)</f>
        <v>13.715069432539002</v>
      </c>
      <c r="T7" s="87">
        <f>IF(ISBLANK(Assumptions!V90), S7,Assumptions!V90*thous_conv)</f>
        <v>13.715069432539002</v>
      </c>
      <c r="U7" s="87">
        <f>IF(ISBLANK(Assumptions!W90), T7,Assumptions!W90*thous_conv)</f>
        <v>13.715069432539002</v>
      </c>
      <c r="V7" s="87">
        <f>IF(ISBLANK(Assumptions!X90), U7,Assumptions!X90*thous_conv)</f>
        <v>13.715069432539002</v>
      </c>
      <c r="W7" s="87">
        <f>IF(ISBLANK(Assumptions!Y90), V7,Assumptions!Y90*thous_conv)</f>
        <v>13.715069432539002</v>
      </c>
      <c r="X7" s="87">
        <f>IF(ISBLANK(Assumptions!Z90), W7,Assumptions!Z90*thous_conv)</f>
        <v>13.715069432539002</v>
      </c>
      <c r="Y7" s="87">
        <f>IF(ISBLANK(Assumptions!AA90), X7,Assumptions!AA90*thous_conv)</f>
        <v>13.715069432539002</v>
      </c>
      <c r="Z7" s="87">
        <f>IF(ISBLANK(Assumptions!AB90), Y7,Assumptions!AB90*thous_conv)</f>
        <v>13.715069432539002</v>
      </c>
      <c r="AA7" s="87">
        <f>IF(ISBLANK(Assumptions!AC90), Z7,Assumptions!AC90*thous_conv)</f>
        <v>13.715069432539002</v>
      </c>
      <c r="AB7" s="87">
        <f>IF(ISBLANK(Assumptions!AD90), AA7,Assumptions!AD90*thous_conv)</f>
        <v>13.715069432539002</v>
      </c>
      <c r="AC7" s="87">
        <f>IF(ISBLANK(Assumptions!AE90), AB7,Assumptions!AE90*thous_conv)</f>
        <v>13.715069432539002</v>
      </c>
      <c r="AD7" s="87">
        <f>IF(ISBLANK(Assumptions!AF90), AC7,Assumptions!AF90*thous_conv)</f>
        <v>13.715069432539002</v>
      </c>
      <c r="AE7" s="87">
        <f>IF(ISBLANK(Assumptions!AG90), AD7,Assumptions!AG90*thous_conv)</f>
        <v>13.715069432539002</v>
      </c>
      <c r="AF7" s="87">
        <f>IF(ISBLANK(Assumptions!AH90), AE7,Assumptions!AH90*thous_conv)</f>
        <v>13.715069432539002</v>
      </c>
      <c r="AG7" s="87">
        <f>IF(ISBLANK(Assumptions!AI90), AF7,Assumptions!AI90*thous_conv)</f>
        <v>13.715069432539002</v>
      </c>
    </row>
    <row r="8" spans="1:43" ht="6.75" customHeight="1" collapsed="1" x14ac:dyDescent="0.2">
      <c r="C8" s="87"/>
      <c r="D8" s="86"/>
      <c r="E8" s="88"/>
      <c r="F8" s="88"/>
      <c r="G8" s="86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</row>
    <row r="9" spans="1:43" ht="15" x14ac:dyDescent="0.2">
      <c r="A9" s="156"/>
      <c r="B9" s="156"/>
      <c r="C9" s="156"/>
      <c r="D9" s="156"/>
      <c r="E9" s="156"/>
      <c r="F9" s="157"/>
      <c r="G9" s="156" t="s">
        <v>90</v>
      </c>
      <c r="H9" s="270">
        <f>DATE(LEFT(I9,4), 6,30)</f>
        <v>46203</v>
      </c>
      <c r="I9" s="158" t="str">
        <f>start</f>
        <v>2026-27</v>
      </c>
      <c r="J9" s="158" t="str">
        <f t="shared" ref="J9:AG9" si="1">LEFT(I9,4)+1&amp;"-"&amp;RIGHT(I9,2)+1</f>
        <v>2027-28</v>
      </c>
      <c r="K9" s="158" t="str">
        <f t="shared" si="1"/>
        <v>2028-29</v>
      </c>
      <c r="L9" s="158" t="str">
        <f t="shared" si="1"/>
        <v>2029-30</v>
      </c>
      <c r="M9" s="158" t="str">
        <f t="shared" si="1"/>
        <v>2030-31</v>
      </c>
      <c r="N9" s="158" t="str">
        <f t="shared" si="1"/>
        <v>2031-32</v>
      </c>
      <c r="O9" s="158" t="str">
        <f t="shared" si="1"/>
        <v>2032-33</v>
      </c>
      <c r="P9" s="158" t="str">
        <f t="shared" si="1"/>
        <v>2033-34</v>
      </c>
      <c r="Q9" s="158" t="str">
        <f t="shared" si="1"/>
        <v>2034-35</v>
      </c>
      <c r="R9" s="158" t="str">
        <f t="shared" si="1"/>
        <v>2035-36</v>
      </c>
      <c r="S9" s="158" t="str">
        <f t="shared" si="1"/>
        <v>2036-37</v>
      </c>
      <c r="T9" s="158" t="str">
        <f t="shared" si="1"/>
        <v>2037-38</v>
      </c>
      <c r="U9" s="158" t="str">
        <f t="shared" si="1"/>
        <v>2038-39</v>
      </c>
      <c r="V9" s="158" t="str">
        <f t="shared" si="1"/>
        <v>2039-40</v>
      </c>
      <c r="W9" s="158" t="str">
        <f t="shared" si="1"/>
        <v>2040-41</v>
      </c>
      <c r="X9" s="158" t="str">
        <f t="shared" si="1"/>
        <v>2041-42</v>
      </c>
      <c r="Y9" s="158" t="str">
        <f t="shared" si="1"/>
        <v>2042-43</v>
      </c>
      <c r="Z9" s="158" t="str">
        <f t="shared" si="1"/>
        <v>2043-44</v>
      </c>
      <c r="AA9" s="158" t="str">
        <f t="shared" si="1"/>
        <v>2044-45</v>
      </c>
      <c r="AB9" s="158" t="str">
        <f t="shared" si="1"/>
        <v>2045-46</v>
      </c>
      <c r="AC9" s="158" t="str">
        <f t="shared" si="1"/>
        <v>2046-47</v>
      </c>
      <c r="AD9" s="158" t="str">
        <f t="shared" si="1"/>
        <v>2047-48</v>
      </c>
      <c r="AE9" s="158" t="str">
        <f t="shared" si="1"/>
        <v>2048-49</v>
      </c>
      <c r="AF9" s="158" t="str">
        <f t="shared" si="1"/>
        <v>2049-50</v>
      </c>
      <c r="AG9" s="158" t="str">
        <f t="shared" si="1"/>
        <v>2050-51</v>
      </c>
    </row>
    <row r="10" spans="1:43" ht="4.5" customHeight="1" x14ac:dyDescent="0.2">
      <c r="C10" s="3"/>
      <c r="D10" s="3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</row>
    <row r="11" spans="1:43" ht="15" x14ac:dyDescent="0.2">
      <c r="A11" s="78" t="s">
        <v>91</v>
      </c>
      <c r="B11" s="78"/>
      <c r="C11" s="79"/>
      <c r="D11" s="79"/>
      <c r="E11" s="79"/>
      <c r="F11" s="79"/>
      <c r="G11" s="177"/>
      <c r="H11" s="147"/>
      <c r="I11" s="147"/>
      <c r="J11" s="147"/>
      <c r="K11" s="147"/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  <c r="AA11" s="147"/>
      <c r="AB11" s="147"/>
      <c r="AC11" s="147"/>
      <c r="AD11" s="147"/>
      <c r="AE11" s="147"/>
      <c r="AF11" s="147"/>
      <c r="AG11" s="147"/>
    </row>
    <row r="12" spans="1:43" x14ac:dyDescent="0.2">
      <c r="A12" s="3"/>
      <c r="B12" s="3"/>
      <c r="C12" s="3"/>
      <c r="D12" s="3"/>
      <c r="G12" s="178"/>
    </row>
    <row r="13" spans="1:43" x14ac:dyDescent="0.2">
      <c r="C13" s="3" t="s">
        <v>84</v>
      </c>
      <c r="D13"/>
      <c r="E13" s="106" t="s">
        <v>92</v>
      </c>
      <c r="G13" s="179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</row>
    <row r="14" spans="1:43" x14ac:dyDescent="0.2">
      <c r="C14" s="51" t="s">
        <v>93</v>
      </c>
      <c r="D14"/>
      <c r="E14" s="126">
        <v>0</v>
      </c>
      <c r="G14" s="180">
        <f>input_dollars</f>
        <v>45291</v>
      </c>
      <c r="H14" s="2"/>
      <c r="I14" s="29">
        <v>0</v>
      </c>
      <c r="J14" s="29">
        <v>0</v>
      </c>
      <c r="K14" s="29">
        <v>0</v>
      </c>
      <c r="L14" s="29">
        <v>0</v>
      </c>
      <c r="M14" s="29">
        <v>0</v>
      </c>
      <c r="N14" s="29">
        <v>0</v>
      </c>
      <c r="O14" s="29">
        <v>0</v>
      </c>
      <c r="P14" s="29">
        <v>0</v>
      </c>
      <c r="Q14" s="29">
        <v>0</v>
      </c>
      <c r="R14" s="29">
        <v>0</v>
      </c>
      <c r="S14" s="29">
        <v>0</v>
      </c>
      <c r="T14" s="29">
        <v>0</v>
      </c>
      <c r="U14" s="29">
        <v>0</v>
      </c>
      <c r="V14" s="29">
        <v>0</v>
      </c>
      <c r="W14" s="29">
        <v>0</v>
      </c>
      <c r="X14" s="29">
        <v>0</v>
      </c>
      <c r="Y14" s="29">
        <v>0</v>
      </c>
      <c r="Z14" s="29">
        <v>0</v>
      </c>
      <c r="AA14" s="29">
        <v>0</v>
      </c>
      <c r="AB14" s="29">
        <v>0</v>
      </c>
      <c r="AC14" s="29">
        <v>0</v>
      </c>
      <c r="AD14" s="29">
        <v>0</v>
      </c>
      <c r="AE14" s="29">
        <v>0</v>
      </c>
      <c r="AF14" s="29">
        <v>0</v>
      </c>
      <c r="AG14" s="29">
        <v>0</v>
      </c>
      <c r="AH14"/>
      <c r="AI14"/>
      <c r="AJ14"/>
      <c r="AK14"/>
      <c r="AL14"/>
      <c r="AM14"/>
      <c r="AN14"/>
      <c r="AO14"/>
      <c r="AP14"/>
      <c r="AQ14"/>
    </row>
    <row r="15" spans="1:43" x14ac:dyDescent="0.2">
      <c r="C15" s="51" t="s">
        <v>93</v>
      </c>
      <c r="D15"/>
      <c r="E15" s="126">
        <v>0</v>
      </c>
      <c r="G15" s="180">
        <f>input_dollars</f>
        <v>45291</v>
      </c>
      <c r="H15" s="2"/>
      <c r="I15" s="29">
        <v>0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0</v>
      </c>
      <c r="S15" s="29">
        <v>0</v>
      </c>
      <c r="T15" s="29">
        <v>0</v>
      </c>
      <c r="U15" s="29">
        <v>0</v>
      </c>
      <c r="V15" s="29">
        <v>0</v>
      </c>
      <c r="W15" s="29">
        <v>0</v>
      </c>
      <c r="X15" s="29">
        <v>0</v>
      </c>
      <c r="Y15" s="29">
        <v>0</v>
      </c>
      <c r="Z15" s="29">
        <v>0</v>
      </c>
      <c r="AA15" s="29">
        <v>0</v>
      </c>
      <c r="AB15" s="29">
        <v>0</v>
      </c>
      <c r="AC15" s="29">
        <v>0</v>
      </c>
      <c r="AD15" s="29">
        <v>0</v>
      </c>
      <c r="AE15" s="29">
        <v>0</v>
      </c>
      <c r="AF15" s="29">
        <v>0</v>
      </c>
      <c r="AG15" s="29">
        <v>0</v>
      </c>
      <c r="AH15"/>
      <c r="AI15"/>
      <c r="AJ15"/>
      <c r="AK15"/>
      <c r="AL15"/>
      <c r="AM15"/>
      <c r="AN15"/>
      <c r="AO15"/>
      <c r="AP15"/>
      <c r="AQ15"/>
    </row>
    <row r="16" spans="1:43" x14ac:dyDescent="0.2">
      <c r="C16" s="51" t="s">
        <v>93</v>
      </c>
      <c r="D16"/>
      <c r="E16" s="126">
        <v>0</v>
      </c>
      <c r="G16" s="180">
        <f>input_dollars</f>
        <v>45291</v>
      </c>
      <c r="H16" s="2"/>
      <c r="I16" s="29">
        <v>0</v>
      </c>
      <c r="J16" s="29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0</v>
      </c>
      <c r="T16" s="29">
        <v>0</v>
      </c>
      <c r="U16" s="29">
        <v>0</v>
      </c>
      <c r="V16" s="29">
        <v>0</v>
      </c>
      <c r="W16" s="29">
        <v>0</v>
      </c>
      <c r="X16" s="29">
        <v>0</v>
      </c>
      <c r="Y16" s="29">
        <v>0</v>
      </c>
      <c r="Z16" s="29">
        <v>0</v>
      </c>
      <c r="AA16" s="29">
        <v>0</v>
      </c>
      <c r="AB16" s="29">
        <v>0</v>
      </c>
      <c r="AC16" s="29">
        <v>0</v>
      </c>
      <c r="AD16" s="29">
        <v>0</v>
      </c>
      <c r="AE16" s="29">
        <v>0</v>
      </c>
      <c r="AF16" s="29">
        <v>0</v>
      </c>
      <c r="AG16" s="29">
        <v>0</v>
      </c>
      <c r="AH16"/>
      <c r="AI16"/>
      <c r="AJ16"/>
      <c r="AK16"/>
      <c r="AL16"/>
      <c r="AM16"/>
      <c r="AN16"/>
      <c r="AO16"/>
      <c r="AP16"/>
      <c r="AQ16"/>
    </row>
    <row r="17" spans="1:43" x14ac:dyDescent="0.2">
      <c r="C17" s="1" t="s">
        <v>14</v>
      </c>
      <c r="G17" s="180">
        <f>input_dollars</f>
        <v>45291</v>
      </c>
      <c r="H17" s="95"/>
      <c r="I17" s="94">
        <f t="shared" ref="I17:AB17" si="2">SUM(I14:I16)</f>
        <v>0</v>
      </c>
      <c r="J17" s="94">
        <f t="shared" si="2"/>
        <v>0</v>
      </c>
      <c r="K17" s="94">
        <f t="shared" si="2"/>
        <v>0</v>
      </c>
      <c r="L17" s="94">
        <f t="shared" si="2"/>
        <v>0</v>
      </c>
      <c r="M17" s="94">
        <f t="shared" si="2"/>
        <v>0</v>
      </c>
      <c r="N17" s="94">
        <f t="shared" si="2"/>
        <v>0</v>
      </c>
      <c r="O17" s="94">
        <f t="shared" si="2"/>
        <v>0</v>
      </c>
      <c r="P17" s="94">
        <f t="shared" si="2"/>
        <v>0</v>
      </c>
      <c r="Q17" s="94">
        <f t="shared" si="2"/>
        <v>0</v>
      </c>
      <c r="R17" s="94">
        <f t="shared" si="2"/>
        <v>0</v>
      </c>
      <c r="S17" s="94">
        <f t="shared" si="2"/>
        <v>0</v>
      </c>
      <c r="T17" s="94">
        <f t="shared" si="2"/>
        <v>0</v>
      </c>
      <c r="U17" s="94">
        <f t="shared" si="2"/>
        <v>0</v>
      </c>
      <c r="V17" s="94">
        <f t="shared" si="2"/>
        <v>0</v>
      </c>
      <c r="W17" s="94">
        <f t="shared" si="2"/>
        <v>0</v>
      </c>
      <c r="X17" s="94">
        <f t="shared" si="2"/>
        <v>0</v>
      </c>
      <c r="Y17" s="94">
        <f t="shared" si="2"/>
        <v>0</v>
      </c>
      <c r="Z17" s="94">
        <f t="shared" si="2"/>
        <v>0</v>
      </c>
      <c r="AA17" s="94">
        <f t="shared" si="2"/>
        <v>0</v>
      </c>
      <c r="AB17" s="94">
        <f t="shared" si="2"/>
        <v>0</v>
      </c>
      <c r="AC17" s="94">
        <f>SUM(AC14:AC16)</f>
        <v>0</v>
      </c>
      <c r="AD17" s="94">
        <f>SUM(AD14:AD16)</f>
        <v>0</v>
      </c>
      <c r="AE17" s="94">
        <f>SUM(AE14:AE16)</f>
        <v>0</v>
      </c>
      <c r="AF17" s="94">
        <f>SUM(AF14:AF16)</f>
        <v>0</v>
      </c>
      <c r="AG17" s="94">
        <f>SUM(AG14:AG16)</f>
        <v>0</v>
      </c>
    </row>
    <row r="18" spans="1:43" x14ac:dyDescent="0.2">
      <c r="C18"/>
      <c r="D18"/>
      <c r="E18"/>
      <c r="G18" s="179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</row>
    <row r="19" spans="1:43" x14ac:dyDescent="0.2">
      <c r="C19" s="1" t="s">
        <v>15</v>
      </c>
      <c r="D19"/>
      <c r="E19"/>
      <c r="F19" s="95"/>
      <c r="G19" s="180">
        <f>input_dollars</f>
        <v>45291</v>
      </c>
      <c r="H19" s="95"/>
      <c r="I19" s="29">
        <v>0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  <c r="O19" s="29">
        <v>0</v>
      </c>
      <c r="P19" s="29">
        <v>0</v>
      </c>
      <c r="Q19" s="29">
        <v>0</v>
      </c>
      <c r="R19" s="29">
        <v>0</v>
      </c>
      <c r="S19" s="29">
        <v>0</v>
      </c>
      <c r="T19" s="29">
        <v>0</v>
      </c>
      <c r="U19" s="29">
        <v>0</v>
      </c>
      <c r="V19" s="29">
        <v>0</v>
      </c>
      <c r="W19" s="29">
        <v>0</v>
      </c>
      <c r="X19" s="29">
        <v>0</v>
      </c>
      <c r="Y19" s="29">
        <v>0</v>
      </c>
      <c r="Z19" s="29">
        <v>0</v>
      </c>
      <c r="AA19" s="29">
        <v>0</v>
      </c>
      <c r="AB19" s="29">
        <v>0</v>
      </c>
      <c r="AC19" s="29">
        <v>0</v>
      </c>
      <c r="AD19" s="29">
        <v>0</v>
      </c>
      <c r="AE19" s="29">
        <v>0</v>
      </c>
      <c r="AF19" s="29">
        <v>0</v>
      </c>
      <c r="AG19" s="29">
        <v>0</v>
      </c>
    </row>
    <row r="20" spans="1:43" x14ac:dyDescent="0.2">
      <c r="G20" s="178"/>
    </row>
    <row r="21" spans="1:43" x14ac:dyDescent="0.2">
      <c r="C21"/>
      <c r="D21"/>
      <c r="E21"/>
      <c r="G21" s="179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</row>
    <row r="22" spans="1:43" ht="15" x14ac:dyDescent="0.2">
      <c r="A22" s="78" t="s">
        <v>94</v>
      </c>
      <c r="B22" s="78"/>
      <c r="C22" s="78"/>
      <c r="D22" s="78"/>
      <c r="E22" s="78"/>
      <c r="F22" s="78"/>
      <c r="G22" s="177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  <c r="AG22" s="78"/>
      <c r="AH22"/>
      <c r="AI22"/>
      <c r="AJ22"/>
      <c r="AK22"/>
      <c r="AL22"/>
      <c r="AM22"/>
      <c r="AN22"/>
      <c r="AO22"/>
      <c r="AP22"/>
      <c r="AQ22"/>
    </row>
    <row r="23" spans="1:43" ht="12.75" customHeight="1" x14ac:dyDescent="0.2">
      <c r="A23" s="99"/>
      <c r="B23" s="99"/>
      <c r="C23" s="99"/>
      <c r="D23" s="99"/>
      <c r="E23" s="99"/>
      <c r="F23" s="99"/>
      <c r="G23" s="181"/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/>
      <c r="W23" s="99"/>
      <c r="X23" s="99"/>
      <c r="Y23" s="99"/>
      <c r="Z23" s="99"/>
      <c r="AA23" s="99"/>
      <c r="AB23" s="99"/>
      <c r="AC23" s="99"/>
      <c r="AD23" s="99"/>
      <c r="AE23" s="99"/>
      <c r="AF23" s="99"/>
      <c r="AG23" s="99"/>
      <c r="AH23"/>
      <c r="AI23"/>
      <c r="AJ23"/>
      <c r="AK23"/>
      <c r="AL23"/>
      <c r="AM23"/>
      <c r="AN23"/>
      <c r="AO23"/>
      <c r="AP23"/>
      <c r="AQ23"/>
    </row>
    <row r="24" spans="1:43" ht="12.75" customHeight="1" x14ac:dyDescent="0.2">
      <c r="A24" s="99"/>
      <c r="B24" s="99"/>
      <c r="C24" s="1" t="s">
        <v>95</v>
      </c>
      <c r="D24" s="99"/>
      <c r="E24" s="99"/>
      <c r="F24" s="99"/>
      <c r="G24" s="181"/>
      <c r="H24" s="99"/>
      <c r="I24" s="115">
        <v>0</v>
      </c>
      <c r="J24" s="115">
        <v>0</v>
      </c>
      <c r="K24" s="115">
        <v>0</v>
      </c>
      <c r="L24" s="115">
        <v>0</v>
      </c>
      <c r="M24" s="115">
        <v>0</v>
      </c>
      <c r="N24" s="115">
        <v>0</v>
      </c>
      <c r="O24" s="115">
        <v>0</v>
      </c>
      <c r="P24" s="115">
        <v>0</v>
      </c>
      <c r="Q24" s="115">
        <v>0</v>
      </c>
      <c r="R24" s="115">
        <v>0</v>
      </c>
      <c r="S24" s="115">
        <v>0</v>
      </c>
      <c r="T24" s="115">
        <v>0</v>
      </c>
      <c r="U24" s="115">
        <v>0</v>
      </c>
      <c r="V24" s="115">
        <v>0</v>
      </c>
      <c r="W24" s="115">
        <v>0</v>
      </c>
      <c r="X24" s="115">
        <v>0</v>
      </c>
      <c r="Y24" s="115">
        <v>0</v>
      </c>
      <c r="Z24" s="115">
        <v>0</v>
      </c>
      <c r="AA24" s="115">
        <v>0</v>
      </c>
      <c r="AB24" s="115">
        <v>0</v>
      </c>
      <c r="AC24" s="115">
        <v>0</v>
      </c>
      <c r="AD24" s="115">
        <v>0</v>
      </c>
      <c r="AE24" s="115">
        <v>0</v>
      </c>
      <c r="AF24" s="115">
        <v>0</v>
      </c>
      <c r="AG24" s="115">
        <v>0</v>
      </c>
      <c r="AH24"/>
      <c r="AI24"/>
      <c r="AJ24"/>
      <c r="AK24"/>
      <c r="AL24"/>
      <c r="AM24"/>
      <c r="AN24"/>
      <c r="AO24"/>
      <c r="AP24"/>
      <c r="AQ24"/>
    </row>
    <row r="25" spans="1:43" ht="12.75" customHeight="1" x14ac:dyDescent="0.2">
      <c r="A25" s="99"/>
      <c r="B25" s="99"/>
      <c r="C25" s="1" t="s">
        <v>96</v>
      </c>
      <c r="D25" s="181"/>
      <c r="E25" s="99"/>
      <c r="F25" s="99"/>
      <c r="G25" s="181"/>
      <c r="H25" s="99"/>
      <c r="I25" s="115">
        <v>0</v>
      </c>
      <c r="J25" s="115">
        <v>0</v>
      </c>
      <c r="K25" s="115">
        <v>0</v>
      </c>
      <c r="L25" s="115">
        <v>0</v>
      </c>
      <c r="M25" s="115">
        <v>0</v>
      </c>
      <c r="N25" s="115">
        <v>0</v>
      </c>
      <c r="O25" s="115">
        <v>0</v>
      </c>
      <c r="P25" s="115">
        <v>0</v>
      </c>
      <c r="Q25" s="115">
        <v>0</v>
      </c>
      <c r="R25" s="115">
        <v>0</v>
      </c>
      <c r="S25" s="115">
        <v>0</v>
      </c>
      <c r="T25" s="115">
        <v>0</v>
      </c>
      <c r="U25" s="115">
        <v>0</v>
      </c>
      <c r="V25" s="115">
        <v>0</v>
      </c>
      <c r="W25" s="115">
        <v>0</v>
      </c>
      <c r="X25" s="115">
        <v>0</v>
      </c>
      <c r="Y25" s="115">
        <v>0</v>
      </c>
      <c r="Z25" s="115">
        <v>0</v>
      </c>
      <c r="AA25" s="115">
        <v>0</v>
      </c>
      <c r="AB25" s="115">
        <v>0</v>
      </c>
      <c r="AC25" s="115">
        <v>0</v>
      </c>
      <c r="AD25" s="115">
        <v>0</v>
      </c>
      <c r="AE25" s="115">
        <v>0</v>
      </c>
      <c r="AF25" s="115">
        <v>0</v>
      </c>
      <c r="AG25" s="115">
        <v>0</v>
      </c>
      <c r="AH25"/>
      <c r="AI25"/>
      <c r="AJ25"/>
      <c r="AK25"/>
      <c r="AL25"/>
      <c r="AM25"/>
      <c r="AN25"/>
      <c r="AO25"/>
      <c r="AP25"/>
      <c r="AQ25"/>
    </row>
    <row r="26" spans="1:43" ht="12.75" customHeight="1" x14ac:dyDescent="0.2">
      <c r="A26" s="99"/>
      <c r="B26" s="99"/>
      <c r="C26" s="99"/>
      <c r="D26" s="181"/>
      <c r="E26" s="99"/>
      <c r="F26" s="99"/>
      <c r="G26" s="181"/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/>
      <c r="W26" s="99"/>
      <c r="X26" s="99"/>
      <c r="Y26" s="99"/>
      <c r="Z26" s="99"/>
      <c r="AA26" s="99"/>
      <c r="AB26" s="99"/>
      <c r="AC26" s="99"/>
      <c r="AD26" s="99"/>
      <c r="AE26" s="99"/>
      <c r="AF26" s="99"/>
      <c r="AG26" s="99"/>
      <c r="AH26"/>
      <c r="AI26"/>
      <c r="AJ26"/>
      <c r="AK26"/>
      <c r="AL26"/>
      <c r="AM26"/>
      <c r="AN26"/>
      <c r="AO26"/>
      <c r="AP26"/>
      <c r="AQ26"/>
    </row>
    <row r="27" spans="1:43" ht="12.75" customHeight="1" x14ac:dyDescent="0.2">
      <c r="A27" s="99"/>
      <c r="B27" s="99"/>
      <c r="C27" s="99"/>
      <c r="D27" s="181"/>
      <c r="E27" s="99"/>
      <c r="F27" s="99"/>
      <c r="G27" s="181"/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  <c r="AF27" s="99"/>
      <c r="AG27" s="99"/>
      <c r="AH27"/>
      <c r="AI27"/>
      <c r="AJ27"/>
      <c r="AK27"/>
      <c r="AL27"/>
      <c r="AM27"/>
      <c r="AN27"/>
      <c r="AO27"/>
      <c r="AP27"/>
      <c r="AQ27"/>
    </row>
    <row r="28" spans="1:43" ht="12.75" customHeight="1" x14ac:dyDescent="0.2">
      <c r="A28" s="99"/>
      <c r="B28" s="99"/>
      <c r="C28" s="1" t="s">
        <v>97</v>
      </c>
      <c r="D28" s="178"/>
      <c r="E28" s="278">
        <v>0.3</v>
      </c>
      <c r="G28" s="180" t="s">
        <v>98</v>
      </c>
      <c r="H28" s="99"/>
      <c r="I28" s="144">
        <f>SUM('EaR Opt1 &amp; Opt2 BC012'!I$10,'EaR Opt1 &amp; Opt2 AR010'!I$10)</f>
        <v>0</v>
      </c>
      <c r="J28" s="144">
        <f>SUM('EaR Opt1 &amp; Opt2 BC012'!J$10,'EaR Opt1 &amp; Opt2 AR010'!J$10)</f>
        <v>0</v>
      </c>
      <c r="K28" s="144">
        <f>SUM('EaR Opt1 &amp; Opt2 BC012'!K$10,'EaR Opt1 &amp; Opt2 AR010'!K$10)</f>
        <v>0.47885465083794793</v>
      </c>
      <c r="L28" s="144">
        <f>SUM('EaR Opt1 &amp; Opt2 BC012'!L$10,'EaR Opt1 &amp; Opt2 AR010'!L$10)</f>
        <v>5.1317805495438593</v>
      </c>
      <c r="M28" s="144">
        <f>SUM('EaR Opt1 &amp; Opt2 BC012'!M$10,'EaR Opt1 &amp; Opt2 AR010'!M$10)</f>
        <v>25.264452294851306</v>
      </c>
      <c r="N28" s="144">
        <f>SUM('EaR Opt1 &amp; Opt2 BC012'!N$10,'EaR Opt1 &amp; Opt2 AR010'!N$10)</f>
        <v>76.715402482915579</v>
      </c>
      <c r="O28" s="144">
        <f>SUM('EaR Opt1 &amp; Opt2 BC012'!O$10,'EaR Opt1 &amp; Opt2 AR010'!O$10)</f>
        <v>165.11560854543961</v>
      </c>
      <c r="P28" s="144">
        <f>SUM('EaR Opt1 &amp; Opt2 BC012'!P$10,'EaR Opt1 &amp; Opt2 AR010'!P$10)</f>
        <v>278.07577676866424</v>
      </c>
      <c r="Q28" s="144">
        <f>SUM('EaR Opt1 &amp; Opt2 BC012'!Q$10,'EaR Opt1 &amp; Opt2 AR010'!Q$10)</f>
        <v>409.17268238930404</v>
      </c>
      <c r="R28" s="144">
        <f>SUM('EaR Opt1 &amp; Opt2 BC012'!R$10,'EaR Opt1 &amp; Opt2 AR010'!R$10)</f>
        <v>409.17268238930404</v>
      </c>
      <c r="S28" s="144">
        <f>SUM('EaR Opt1 &amp; Opt2 BC012'!S$10,'EaR Opt1 &amp; Opt2 AR010'!S$10)</f>
        <v>409.17268238930404</v>
      </c>
      <c r="T28" s="144">
        <f>SUM('EaR Opt1 &amp; Opt2 BC012'!T$10,'EaR Opt1 &amp; Opt2 AR010'!T$10)</f>
        <v>409.17268238930404</v>
      </c>
      <c r="U28" s="144">
        <f>SUM('EaR Opt1 &amp; Opt2 BC012'!U$10,'EaR Opt1 &amp; Opt2 AR010'!U$10)</f>
        <v>409.17268238930404</v>
      </c>
      <c r="V28" s="144">
        <f>SUM('EaR Opt1 &amp; Opt2 BC012'!V$10,'EaR Opt1 &amp; Opt2 AR010'!V$10)</f>
        <v>409.17268238930404</v>
      </c>
      <c r="W28" s="144">
        <f>SUM('EaR Opt1 &amp; Opt2 BC012'!W$10,'EaR Opt1 &amp; Opt2 AR010'!W$10)</f>
        <v>409.17268238930404</v>
      </c>
      <c r="X28" s="144">
        <f>SUM('EaR Opt1 &amp; Opt2 BC012'!X$10,'EaR Opt1 &amp; Opt2 AR010'!X$10)</f>
        <v>409.17268238930404</v>
      </c>
      <c r="Y28" s="144">
        <f>SUM('EaR Opt1 &amp; Opt2 BC012'!Y$10,'EaR Opt1 &amp; Opt2 AR010'!Y$10)</f>
        <v>409.17268238930404</v>
      </c>
      <c r="Z28" s="144">
        <f>SUM('EaR Opt1 &amp; Opt2 BC012'!Z$10,'EaR Opt1 &amp; Opt2 AR010'!Z$10)</f>
        <v>409.17268238930404</v>
      </c>
      <c r="AA28" s="144">
        <f>SUM('EaR Opt1 &amp; Opt2 BC012'!AA$10,'EaR Opt1 &amp; Opt2 AR010'!AA$10)</f>
        <v>409.17268238930404</v>
      </c>
      <c r="AB28" s="144">
        <f>SUM('EaR Opt1 &amp; Opt2 BC012'!AB$10,'EaR Opt1 &amp; Opt2 AR010'!AB$10)</f>
        <v>409.17268238930404</v>
      </c>
      <c r="AC28" s="144">
        <f>SUM('EaR Opt1 &amp; Opt2 BC012'!AC$10,'EaR Opt1 &amp; Opt2 AR010'!AC$10)</f>
        <v>409.17268238930404</v>
      </c>
      <c r="AD28" s="144">
        <f>SUM('EaR Opt1 &amp; Opt2 BC012'!AD$10,'EaR Opt1 &amp; Opt2 AR010'!AD$10)</f>
        <v>409.17268238930404</v>
      </c>
      <c r="AE28" s="144">
        <f>SUM('EaR Opt1 &amp; Opt2 BC012'!AE$10,'EaR Opt1 &amp; Opt2 AR010'!AE$10)</f>
        <v>409.17268238930404</v>
      </c>
      <c r="AF28" s="144">
        <f>SUM('EaR Opt1 &amp; Opt2 BC012'!AF$10,'EaR Opt1 &amp; Opt2 AR010'!AF$10)</f>
        <v>409.17268238930404</v>
      </c>
      <c r="AG28" s="144">
        <f>AF28</f>
        <v>409.17268238930404</v>
      </c>
      <c r="AH28"/>
      <c r="AI28"/>
      <c r="AJ28"/>
      <c r="AK28"/>
      <c r="AL28"/>
      <c r="AM28"/>
      <c r="AN28"/>
      <c r="AO28"/>
      <c r="AP28"/>
      <c r="AQ28"/>
    </row>
    <row r="29" spans="1:43" ht="12.75" customHeight="1" x14ac:dyDescent="0.2">
      <c r="A29" s="99"/>
      <c r="B29" s="99"/>
      <c r="C29" s="1" t="s">
        <v>99</v>
      </c>
      <c r="D29" s="178"/>
      <c r="E29" s="278">
        <v>0.7</v>
      </c>
      <c r="G29" s="180" t="s">
        <v>98</v>
      </c>
      <c r="H29" s="99"/>
      <c r="I29" s="144">
        <f>SUM('EaR Opt1 &amp; Opt2 BC012'!I$9,'EaR Opt1 &amp; Opt2 AR010'!I$9)</f>
        <v>0</v>
      </c>
      <c r="J29" s="144">
        <f>SUM('EaR Opt1 &amp; Opt2 BC012'!J$9,'EaR Opt1 &amp; Opt2 AR010'!J$9)</f>
        <v>0</v>
      </c>
      <c r="K29" s="144">
        <f>SUM('EaR Opt1 &amp; Opt2 BC012'!K$9,'EaR Opt1 &amp; Opt2 AR010'!K$9)</f>
        <v>1.475452797557129E-2</v>
      </c>
      <c r="L29" s="144">
        <f>SUM('EaR Opt1 &amp; Opt2 BC012'!L$9,'EaR Opt1 &amp; Opt2 AR010'!L$9)</f>
        <v>1.1931234773462664</v>
      </c>
      <c r="M29" s="144">
        <f>SUM('EaR Opt1 &amp; Opt2 BC012'!M$9,'EaR Opt1 &amp; Opt2 AR010'!M$9)</f>
        <v>9.0736819517537075</v>
      </c>
      <c r="N29" s="144">
        <f>SUM('EaR Opt1 &amp; Opt2 BC012'!N$9,'EaR Opt1 &amp; Opt2 AR010'!N$9)</f>
        <v>36.422841161442889</v>
      </c>
      <c r="O29" s="144">
        <f>SUM('EaR Opt1 &amp; Opt2 BC012'!O$9,'EaR Opt1 &amp; Opt2 AR010'!O$9)</f>
        <v>92.192286046742865</v>
      </c>
      <c r="P29" s="144">
        <f>SUM('EaR Opt1 &amp; Opt2 BC012'!P$9,'EaR Opt1 &amp; Opt2 AR010'!P$9)</f>
        <v>170.01923867371798</v>
      </c>
      <c r="Q29" s="144">
        <f>SUM('EaR Opt1 &amp; Opt2 BC012'!Q$9,'EaR Opt1 &amp; Opt2 AR010'!Q$9)</f>
        <v>264.94724433288513</v>
      </c>
      <c r="R29" s="144">
        <f>SUM('EaR Opt1 &amp; Opt2 BC012'!R$9,'EaR Opt1 &amp; Opt2 AR010'!R$9)</f>
        <v>264.94724433288513</v>
      </c>
      <c r="S29" s="144">
        <f>SUM('EaR Opt1 &amp; Opt2 BC012'!S$9,'EaR Opt1 &amp; Opt2 AR010'!S$9)</f>
        <v>264.94724433288513</v>
      </c>
      <c r="T29" s="144">
        <f>SUM('EaR Opt1 &amp; Opt2 BC012'!T$9,'EaR Opt1 &amp; Opt2 AR010'!T$9)</f>
        <v>264.94724433288513</v>
      </c>
      <c r="U29" s="144">
        <f>SUM('EaR Opt1 &amp; Opt2 BC012'!U$9,'EaR Opt1 &amp; Opt2 AR010'!U$9)</f>
        <v>264.94724433288513</v>
      </c>
      <c r="V29" s="144">
        <f>SUM('EaR Opt1 &amp; Opt2 BC012'!V$9,'EaR Opt1 &amp; Opt2 AR010'!V$9)</f>
        <v>264.94724433288513</v>
      </c>
      <c r="W29" s="144">
        <f>SUM('EaR Opt1 &amp; Opt2 BC012'!W$9,'EaR Opt1 &amp; Opt2 AR010'!W$9)</f>
        <v>264.94724433288513</v>
      </c>
      <c r="X29" s="144">
        <f>SUM('EaR Opt1 &amp; Opt2 BC012'!X$9,'EaR Opt1 &amp; Opt2 AR010'!X$9)</f>
        <v>264.94724433288513</v>
      </c>
      <c r="Y29" s="144">
        <f>SUM('EaR Opt1 &amp; Opt2 BC012'!Y$9,'EaR Opt1 &amp; Opt2 AR010'!Y$9)</f>
        <v>264.94724433288513</v>
      </c>
      <c r="Z29" s="144">
        <f>SUM('EaR Opt1 &amp; Opt2 BC012'!Z$9,'EaR Opt1 &amp; Opt2 AR010'!Z$9)</f>
        <v>264.94724433288513</v>
      </c>
      <c r="AA29" s="144">
        <f>SUM('EaR Opt1 &amp; Opt2 BC012'!AA$9,'EaR Opt1 &amp; Opt2 AR010'!AA$9)</f>
        <v>264.94724433288513</v>
      </c>
      <c r="AB29" s="144">
        <f>SUM('EaR Opt1 &amp; Opt2 BC012'!AB$9,'EaR Opt1 &amp; Opt2 AR010'!AB$9)</f>
        <v>264.94724433288513</v>
      </c>
      <c r="AC29" s="144">
        <f>SUM('EaR Opt1 &amp; Opt2 BC012'!AC$9,'EaR Opt1 &amp; Opt2 AR010'!AC$9)</f>
        <v>264.94724433288513</v>
      </c>
      <c r="AD29" s="144">
        <f>SUM('EaR Opt1 &amp; Opt2 BC012'!AD$9,'EaR Opt1 &amp; Opt2 AR010'!AD$9)</f>
        <v>264.94724433288513</v>
      </c>
      <c r="AE29" s="144">
        <f>SUM('EaR Opt1 &amp; Opt2 BC012'!AE$9,'EaR Opt1 &amp; Opt2 AR010'!AE$9)</f>
        <v>264.94724433288513</v>
      </c>
      <c r="AF29" s="144">
        <f>SUM('EaR Opt1 &amp; Opt2 BC012'!AF$9,'EaR Opt1 &amp; Opt2 AR010'!AF$9)</f>
        <v>264.94724433288513</v>
      </c>
      <c r="AG29" s="144">
        <f>AF29</f>
        <v>264.94724433288513</v>
      </c>
      <c r="AH29"/>
      <c r="AI29"/>
      <c r="AJ29"/>
      <c r="AK29"/>
      <c r="AL29"/>
      <c r="AM29"/>
      <c r="AN29"/>
      <c r="AO29"/>
      <c r="AP29"/>
      <c r="AQ29"/>
    </row>
    <row r="30" spans="1:43" s="280" customFormat="1" ht="12.75" customHeight="1" x14ac:dyDescent="0.2">
      <c r="A30" s="279"/>
      <c r="B30" s="279"/>
      <c r="D30" s="281"/>
      <c r="E30" s="282"/>
      <c r="G30" s="283"/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/>
      <c r="AI30" s="284"/>
      <c r="AJ30" s="284"/>
      <c r="AK30" s="284"/>
      <c r="AL30" s="284"/>
      <c r="AM30" s="284"/>
      <c r="AN30" s="284"/>
      <c r="AO30" s="284"/>
      <c r="AP30" s="284"/>
      <c r="AQ30" s="284"/>
    </row>
    <row r="31" spans="1:43" ht="15" x14ac:dyDescent="0.2">
      <c r="C31" s="1" t="s">
        <v>100</v>
      </c>
      <c r="D31" s="178"/>
      <c r="E31"/>
      <c r="G31" s="180" t="s">
        <v>98</v>
      </c>
      <c r="H31" s="99"/>
      <c r="I31" s="144">
        <f t="shared" ref="I31:AE31" si="3">SUMPRODUCT(I$28:I$29, $E$28:$E$29)</f>
        <v>0</v>
      </c>
      <c r="J31" s="144">
        <f t="shared" si="3"/>
        <v>0</v>
      </c>
      <c r="K31" s="144">
        <f t="shared" si="3"/>
        <v>0.15398456483428427</v>
      </c>
      <c r="L31" s="144">
        <f t="shared" si="3"/>
        <v>2.3747205990055442</v>
      </c>
      <c r="M31" s="144">
        <f t="shared" si="3"/>
        <v>13.930913054682986</v>
      </c>
      <c r="N31" s="144">
        <f t="shared" si="3"/>
        <v>48.510609557884692</v>
      </c>
      <c r="O31" s="144">
        <f t="shared" si="3"/>
        <v>114.06928279635187</v>
      </c>
      <c r="P31" s="144">
        <f t="shared" si="3"/>
        <v>202.43620010220184</v>
      </c>
      <c r="Q31" s="144">
        <f t="shared" si="3"/>
        <v>308.2148757498108</v>
      </c>
      <c r="R31" s="144">
        <f t="shared" si="3"/>
        <v>308.2148757498108</v>
      </c>
      <c r="S31" s="144">
        <f t="shared" si="3"/>
        <v>308.2148757498108</v>
      </c>
      <c r="T31" s="144">
        <f t="shared" si="3"/>
        <v>308.2148757498108</v>
      </c>
      <c r="U31" s="144">
        <f t="shared" si="3"/>
        <v>308.2148757498108</v>
      </c>
      <c r="V31" s="144">
        <f t="shared" si="3"/>
        <v>308.2148757498108</v>
      </c>
      <c r="W31" s="144">
        <f t="shared" si="3"/>
        <v>308.2148757498108</v>
      </c>
      <c r="X31" s="144">
        <f t="shared" si="3"/>
        <v>308.2148757498108</v>
      </c>
      <c r="Y31" s="144">
        <f t="shared" si="3"/>
        <v>308.2148757498108</v>
      </c>
      <c r="Z31" s="144">
        <f t="shared" si="3"/>
        <v>308.2148757498108</v>
      </c>
      <c r="AA31" s="144">
        <f t="shared" si="3"/>
        <v>308.2148757498108</v>
      </c>
      <c r="AB31" s="144">
        <f t="shared" si="3"/>
        <v>308.2148757498108</v>
      </c>
      <c r="AC31" s="144">
        <f t="shared" si="3"/>
        <v>308.2148757498108</v>
      </c>
      <c r="AD31" s="144">
        <f t="shared" si="3"/>
        <v>308.2148757498108</v>
      </c>
      <c r="AE31" s="144">
        <f t="shared" si="3"/>
        <v>308.2148757498108</v>
      </c>
      <c r="AF31" s="144">
        <f t="shared" ref="AF31:AG31" si="4">SUMPRODUCT(AF$28:AF$29, $E$28:$E$29)</f>
        <v>308.2148757498108</v>
      </c>
      <c r="AG31" s="144">
        <f t="shared" si="4"/>
        <v>308.2148757498108</v>
      </c>
      <c r="AH31"/>
      <c r="AI31"/>
      <c r="AJ31"/>
      <c r="AK31"/>
      <c r="AL31"/>
      <c r="AM31"/>
      <c r="AN31"/>
      <c r="AO31"/>
      <c r="AP31"/>
      <c r="AQ31"/>
    </row>
    <row r="32" spans="1:43" x14ac:dyDescent="0.2">
      <c r="C32" s="1" t="s">
        <v>101</v>
      </c>
      <c r="D32" s="178" t="s">
        <v>89</v>
      </c>
      <c r="E32" s="101">
        <f>Assumptions!H41*vcr_esc</f>
        <v>45386.14084223083</v>
      </c>
      <c r="F32" s="210" t="str">
        <f>IF(AND(SUM(I31:AG31)&lt;&gt;0, E32=0), "!", "")</f>
        <v/>
      </c>
      <c r="G32" s="180">
        <f>input_dollars</f>
        <v>45291</v>
      </c>
      <c r="H32"/>
      <c r="I32" s="28">
        <f>I31*$E$32</f>
        <v>0</v>
      </c>
      <c r="J32" s="28">
        <f t="shared" ref="J32:AG32" si="5">J31*$E$32</f>
        <v>0</v>
      </c>
      <c r="K32" s="28">
        <f t="shared" si="5"/>
        <v>6988.7651470984511</v>
      </c>
      <c r="L32" s="28">
        <f t="shared" si="5"/>
        <v>107779.40356741239</v>
      </c>
      <c r="M32" s="28">
        <f t="shared" si="5"/>
        <v>632270.38196071412</v>
      </c>
      <c r="N32" s="28">
        <f t="shared" si="5"/>
        <v>2201709.3577366238</v>
      </c>
      <c r="O32" s="28">
        <f t="shared" si="5"/>
        <v>5177164.5347674843</v>
      </c>
      <c r="P32" s="28">
        <f t="shared" si="5"/>
        <v>9187797.8894045558</v>
      </c>
      <c r="Q32" s="28">
        <f t="shared" si="5"/>
        <v>13988683.760451589</v>
      </c>
      <c r="R32" s="28">
        <f t="shared" si="5"/>
        <v>13988683.760451589</v>
      </c>
      <c r="S32" s="28">
        <f t="shared" si="5"/>
        <v>13988683.760451589</v>
      </c>
      <c r="T32" s="28">
        <f t="shared" si="5"/>
        <v>13988683.760451589</v>
      </c>
      <c r="U32" s="28">
        <f t="shared" si="5"/>
        <v>13988683.760451589</v>
      </c>
      <c r="V32" s="28">
        <f t="shared" si="5"/>
        <v>13988683.760451589</v>
      </c>
      <c r="W32" s="28">
        <f t="shared" si="5"/>
        <v>13988683.760451589</v>
      </c>
      <c r="X32" s="28">
        <f t="shared" si="5"/>
        <v>13988683.760451589</v>
      </c>
      <c r="Y32" s="28">
        <f t="shared" si="5"/>
        <v>13988683.760451589</v>
      </c>
      <c r="Z32" s="28">
        <f t="shared" si="5"/>
        <v>13988683.760451589</v>
      </c>
      <c r="AA32" s="28">
        <f t="shared" si="5"/>
        <v>13988683.760451589</v>
      </c>
      <c r="AB32" s="28">
        <f t="shared" si="5"/>
        <v>13988683.760451589</v>
      </c>
      <c r="AC32" s="28">
        <f t="shared" si="5"/>
        <v>13988683.760451589</v>
      </c>
      <c r="AD32" s="28">
        <f t="shared" si="5"/>
        <v>13988683.760451589</v>
      </c>
      <c r="AE32" s="28">
        <f t="shared" si="5"/>
        <v>13988683.760451589</v>
      </c>
      <c r="AF32" s="28">
        <f t="shared" si="5"/>
        <v>13988683.760451589</v>
      </c>
      <c r="AG32" s="28">
        <f t="shared" si="5"/>
        <v>13988683.760451589</v>
      </c>
      <c r="AH32"/>
      <c r="AI32"/>
      <c r="AJ32"/>
      <c r="AK32"/>
      <c r="AL32"/>
      <c r="AM32"/>
      <c r="AN32"/>
      <c r="AO32"/>
      <c r="AP32"/>
      <c r="AQ32"/>
    </row>
    <row r="33" spans="1:16372" x14ac:dyDescent="0.2">
      <c r="D33" s="179"/>
      <c r="E33"/>
      <c r="G33" s="180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</row>
    <row r="34" spans="1:16372" x14ac:dyDescent="0.2">
      <c r="C34" s="1" t="s">
        <v>102</v>
      </c>
      <c r="D34" s="178" t="s">
        <v>103</v>
      </c>
      <c r="G34" s="180">
        <f>input_dollars</f>
        <v>45291</v>
      </c>
      <c r="H34" s="127"/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29">
        <v>0</v>
      </c>
      <c r="AD34" s="29">
        <v>0</v>
      </c>
      <c r="AE34" s="29">
        <v>0</v>
      </c>
      <c r="AF34" s="29">
        <v>0</v>
      </c>
      <c r="AG34" s="29">
        <v>0</v>
      </c>
      <c r="AH34"/>
      <c r="AI34"/>
      <c r="AJ34"/>
      <c r="AK34"/>
      <c r="AL34"/>
      <c r="AM34"/>
      <c r="AN34"/>
      <c r="AO34"/>
      <c r="AP34"/>
      <c r="AQ34"/>
    </row>
    <row r="35" spans="1:16372" x14ac:dyDescent="0.2">
      <c r="C35" s="1" t="s">
        <v>104</v>
      </c>
      <c r="D35" s="179"/>
      <c r="E35"/>
      <c r="G35" s="180">
        <f>input_dollars</f>
        <v>45291</v>
      </c>
      <c r="H35" s="127"/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29">
        <v>0</v>
      </c>
      <c r="AE35" s="29">
        <v>0</v>
      </c>
      <c r="AF35" s="29">
        <v>0</v>
      </c>
      <c r="AG35" s="29">
        <v>0</v>
      </c>
      <c r="AH35"/>
      <c r="AI35"/>
      <c r="AJ35"/>
      <c r="AK35"/>
      <c r="AL35"/>
      <c r="AM35"/>
      <c r="AN35"/>
      <c r="AO35"/>
      <c r="AP35"/>
      <c r="AQ35"/>
    </row>
    <row r="36" spans="1:16372" x14ac:dyDescent="0.2">
      <c r="C36" s="1" t="s">
        <v>105</v>
      </c>
      <c r="D36" s="178" t="s">
        <v>103</v>
      </c>
      <c r="E36"/>
      <c r="G36" s="180">
        <f>input_dollars</f>
        <v>45291</v>
      </c>
      <c r="H36"/>
      <c r="I36" s="29">
        <v>0</v>
      </c>
      <c r="J36" s="29">
        <v>0</v>
      </c>
      <c r="K36" s="29">
        <v>0</v>
      </c>
      <c r="L36" s="29">
        <v>0</v>
      </c>
      <c r="M36" s="29">
        <v>0</v>
      </c>
      <c r="N36" s="29">
        <v>0</v>
      </c>
      <c r="O36" s="29">
        <v>0</v>
      </c>
      <c r="P36" s="29">
        <v>0</v>
      </c>
      <c r="Q36" s="29">
        <v>0</v>
      </c>
      <c r="R36" s="29">
        <v>0</v>
      </c>
      <c r="S36" s="29">
        <v>0</v>
      </c>
      <c r="T36" s="29">
        <v>0</v>
      </c>
      <c r="U36" s="29">
        <v>0</v>
      </c>
      <c r="V36" s="29">
        <v>0</v>
      </c>
      <c r="W36" s="29">
        <v>0</v>
      </c>
      <c r="X36" s="29">
        <v>0</v>
      </c>
      <c r="Y36" s="29">
        <v>0</v>
      </c>
      <c r="Z36" s="29">
        <v>0</v>
      </c>
      <c r="AA36" s="29">
        <v>0</v>
      </c>
      <c r="AB36" s="29">
        <v>0</v>
      </c>
      <c r="AC36" s="29">
        <v>0</v>
      </c>
      <c r="AD36" s="29">
        <v>0</v>
      </c>
      <c r="AE36" s="29">
        <v>0</v>
      </c>
      <c r="AF36" s="29">
        <v>0</v>
      </c>
      <c r="AG36" s="29">
        <v>0</v>
      </c>
      <c r="AH36"/>
      <c r="AI36"/>
      <c r="AJ36"/>
      <c r="AK36"/>
      <c r="AL36"/>
      <c r="AM36"/>
      <c r="AN36"/>
      <c r="AO36"/>
      <c r="AP36"/>
      <c r="AQ36"/>
    </row>
    <row r="37" spans="1:16372" x14ac:dyDescent="0.2">
      <c r="C37" s="238" t="s">
        <v>106</v>
      </c>
      <c r="D37" s="191"/>
      <c r="E37"/>
      <c r="G37" s="180">
        <f>input_dollars</f>
        <v>45291</v>
      </c>
      <c r="H37"/>
      <c r="I37" s="29">
        <v>0</v>
      </c>
      <c r="J37" s="29">
        <v>0</v>
      </c>
      <c r="K37" s="29">
        <v>0</v>
      </c>
      <c r="L37" s="29">
        <v>0</v>
      </c>
      <c r="M37" s="29">
        <v>0</v>
      </c>
      <c r="N37" s="29">
        <v>0</v>
      </c>
      <c r="O37" s="29">
        <v>0</v>
      </c>
      <c r="P37" s="29">
        <v>0</v>
      </c>
      <c r="Q37" s="29">
        <v>0</v>
      </c>
      <c r="R37" s="29">
        <v>0</v>
      </c>
      <c r="S37" s="29">
        <v>0</v>
      </c>
      <c r="T37" s="29">
        <v>0</v>
      </c>
      <c r="U37" s="29">
        <v>0</v>
      </c>
      <c r="V37" s="29">
        <v>0</v>
      </c>
      <c r="W37" s="29">
        <v>0</v>
      </c>
      <c r="X37" s="29">
        <v>0</v>
      </c>
      <c r="Y37" s="29">
        <v>0</v>
      </c>
      <c r="Z37" s="29">
        <v>0</v>
      </c>
      <c r="AA37" s="29">
        <v>0</v>
      </c>
      <c r="AB37" s="29">
        <v>0</v>
      </c>
      <c r="AC37" s="29">
        <v>0</v>
      </c>
      <c r="AD37" s="29">
        <v>0</v>
      </c>
      <c r="AE37" s="29">
        <v>0</v>
      </c>
      <c r="AF37" s="29">
        <v>0</v>
      </c>
      <c r="AG37" s="29">
        <v>0</v>
      </c>
      <c r="AH37"/>
      <c r="AI37"/>
      <c r="AJ37"/>
      <c r="AK37"/>
      <c r="AL37"/>
      <c r="AM37"/>
      <c r="AN37"/>
      <c r="AO37"/>
      <c r="AP37"/>
      <c r="AQ37"/>
    </row>
    <row r="38" spans="1:16372" x14ac:dyDescent="0.2">
      <c r="C38" s="238" t="s">
        <v>106</v>
      </c>
      <c r="D38" s="179"/>
      <c r="E38"/>
      <c r="G38" s="180">
        <f>input_dollars</f>
        <v>45291</v>
      </c>
      <c r="H38"/>
      <c r="I38" s="29">
        <v>0</v>
      </c>
      <c r="J38" s="29">
        <v>0</v>
      </c>
      <c r="K38" s="29">
        <v>0</v>
      </c>
      <c r="L38" s="29">
        <v>0</v>
      </c>
      <c r="M38" s="29">
        <v>0</v>
      </c>
      <c r="N38" s="29">
        <v>0</v>
      </c>
      <c r="O38" s="29">
        <v>0</v>
      </c>
      <c r="P38" s="29">
        <v>0</v>
      </c>
      <c r="Q38" s="29">
        <v>0</v>
      </c>
      <c r="R38" s="29">
        <v>0</v>
      </c>
      <c r="S38" s="29">
        <v>0</v>
      </c>
      <c r="T38" s="29">
        <v>0</v>
      </c>
      <c r="U38" s="29">
        <v>0</v>
      </c>
      <c r="V38" s="29">
        <v>0</v>
      </c>
      <c r="W38" s="29">
        <v>0</v>
      </c>
      <c r="X38" s="29">
        <v>0</v>
      </c>
      <c r="Y38" s="29">
        <v>0</v>
      </c>
      <c r="Z38" s="29">
        <v>0</v>
      </c>
      <c r="AA38" s="29">
        <v>0</v>
      </c>
      <c r="AB38" s="29">
        <v>0</v>
      </c>
      <c r="AC38" s="29">
        <v>0</v>
      </c>
      <c r="AD38" s="29">
        <v>0</v>
      </c>
      <c r="AE38" s="29">
        <v>0</v>
      </c>
      <c r="AF38" s="29">
        <v>0</v>
      </c>
      <c r="AG38" s="29">
        <v>0</v>
      </c>
      <c r="AH38"/>
      <c r="AI38"/>
      <c r="AJ38"/>
      <c r="AK38"/>
      <c r="AL38"/>
      <c r="AM38"/>
      <c r="AN38"/>
      <c r="AO38"/>
      <c r="AP38"/>
      <c r="AQ38"/>
    </row>
    <row r="39" spans="1:16372" x14ac:dyDescent="0.2">
      <c r="D39" s="179"/>
      <c r="E39"/>
      <c r="G39" s="180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  <c r="XEH39"/>
      <c r="XEI39"/>
      <c r="XEJ39"/>
      <c r="XEK39"/>
      <c r="XEL39"/>
      <c r="XEM39"/>
      <c r="XEN39"/>
      <c r="XEO39"/>
      <c r="XEP39"/>
      <c r="XEQ39"/>
      <c r="XER39"/>
    </row>
    <row r="40" spans="1:16372" x14ac:dyDescent="0.2">
      <c r="C40" s="3" t="s">
        <v>107</v>
      </c>
      <c r="D40" s="190"/>
      <c r="E40" s="95"/>
      <c r="F40" s="3"/>
      <c r="G40" s="182"/>
      <c r="H40" s="95"/>
      <c r="I40" s="94">
        <f>SUM(I32:I38)</f>
        <v>0</v>
      </c>
      <c r="J40" s="94">
        <f t="shared" ref="J40:AB40" si="6">SUM(J32:J38)</f>
        <v>0</v>
      </c>
      <c r="K40" s="94">
        <f t="shared" si="6"/>
        <v>6988.7651470984511</v>
      </c>
      <c r="L40" s="94">
        <f t="shared" si="6"/>
        <v>107779.40356741239</v>
      </c>
      <c r="M40" s="94">
        <f t="shared" si="6"/>
        <v>632270.38196071412</v>
      </c>
      <c r="N40" s="94">
        <f t="shared" si="6"/>
        <v>2201709.3577366238</v>
      </c>
      <c r="O40" s="94">
        <f t="shared" si="6"/>
        <v>5177164.5347674843</v>
      </c>
      <c r="P40" s="94">
        <f t="shared" si="6"/>
        <v>9187797.8894045558</v>
      </c>
      <c r="Q40" s="94">
        <f t="shared" si="6"/>
        <v>13988683.760451589</v>
      </c>
      <c r="R40" s="94">
        <f t="shared" si="6"/>
        <v>13988683.760451589</v>
      </c>
      <c r="S40" s="94">
        <f t="shared" si="6"/>
        <v>13988683.760451589</v>
      </c>
      <c r="T40" s="94">
        <f t="shared" si="6"/>
        <v>13988683.760451589</v>
      </c>
      <c r="U40" s="94">
        <f t="shared" si="6"/>
        <v>13988683.760451589</v>
      </c>
      <c r="V40" s="94">
        <f t="shared" si="6"/>
        <v>13988683.760451589</v>
      </c>
      <c r="W40" s="94">
        <f t="shared" si="6"/>
        <v>13988683.760451589</v>
      </c>
      <c r="X40" s="94">
        <f t="shared" si="6"/>
        <v>13988683.760451589</v>
      </c>
      <c r="Y40" s="94">
        <f t="shared" si="6"/>
        <v>13988683.760451589</v>
      </c>
      <c r="Z40" s="94">
        <f t="shared" si="6"/>
        <v>13988683.760451589</v>
      </c>
      <c r="AA40" s="94">
        <f t="shared" si="6"/>
        <v>13988683.760451589</v>
      </c>
      <c r="AB40" s="94">
        <f t="shared" si="6"/>
        <v>13988683.760451589</v>
      </c>
      <c r="AC40" s="94">
        <f>SUM(AC32:AC38)</f>
        <v>13988683.760451589</v>
      </c>
      <c r="AD40" s="94">
        <f>SUM(AD32:AD38)</f>
        <v>13988683.760451589</v>
      </c>
      <c r="AE40" s="94">
        <f>SUM(AE32:AE38)</f>
        <v>13988683.760451589</v>
      </c>
      <c r="AF40" s="94">
        <f>SUM(AF32:AF38)</f>
        <v>13988683.760451589</v>
      </c>
      <c r="AG40" s="94">
        <f>SUM(AG32:AG38)</f>
        <v>13988683.760451589</v>
      </c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  <c r="WWO40"/>
      <c r="WWP40"/>
      <c r="WWQ40"/>
      <c r="WWR40"/>
      <c r="WWS40"/>
      <c r="WWT40"/>
      <c r="WWU40"/>
      <c r="WWV40"/>
      <c r="WWW40"/>
      <c r="WWX40"/>
      <c r="WWY40"/>
      <c r="WWZ40"/>
      <c r="WXA40"/>
      <c r="WXB40"/>
      <c r="WXC40"/>
      <c r="WXD40"/>
      <c r="WXE40"/>
      <c r="WXF40"/>
      <c r="WXG40"/>
      <c r="WXH40"/>
      <c r="WXI40"/>
      <c r="WXJ40"/>
      <c r="WXK40"/>
      <c r="WXL40"/>
      <c r="WXM40"/>
      <c r="WXN40"/>
      <c r="WXO40"/>
      <c r="WXP40"/>
      <c r="WXQ40"/>
      <c r="WXR40"/>
      <c r="WXS40"/>
      <c r="WXT40"/>
      <c r="WXU40"/>
      <c r="WXV40"/>
      <c r="WXW40"/>
      <c r="WXX40"/>
      <c r="WXY40"/>
      <c r="WXZ40"/>
      <c r="WYA40"/>
      <c r="WYB40"/>
      <c r="WYC40"/>
      <c r="WYD40"/>
      <c r="WYE40"/>
      <c r="WYF40"/>
      <c r="WYG40"/>
      <c r="WYH40"/>
      <c r="WYI40"/>
      <c r="WYJ40"/>
      <c r="WYK40"/>
      <c r="WYL40"/>
      <c r="WYM40"/>
      <c r="WYN40"/>
      <c r="WYO40"/>
      <c r="WYP40"/>
      <c r="WYQ40"/>
      <c r="WYR40"/>
      <c r="WYS40"/>
      <c r="WYT40"/>
      <c r="WYU40"/>
      <c r="WYV40"/>
      <c r="WYW40"/>
      <c r="WYX40"/>
      <c r="WYY40"/>
      <c r="WYZ40"/>
      <c r="WZA40"/>
      <c r="WZB40"/>
      <c r="WZC40"/>
      <c r="WZD40"/>
      <c r="WZE40"/>
      <c r="WZF40"/>
      <c r="WZG40"/>
      <c r="WZH40"/>
      <c r="WZI40"/>
      <c r="WZJ40"/>
      <c r="WZK40"/>
      <c r="WZL40"/>
      <c r="WZM40"/>
      <c r="WZN40"/>
      <c r="WZO40"/>
      <c r="WZP40"/>
      <c r="WZQ40"/>
      <c r="WZR40"/>
      <c r="WZS40"/>
      <c r="WZT40"/>
      <c r="WZU40"/>
      <c r="WZV40"/>
      <c r="WZW40"/>
      <c r="WZX40"/>
      <c r="WZY40"/>
      <c r="WZZ40"/>
      <c r="XAA40"/>
      <c r="XAB40"/>
      <c r="XAC40"/>
      <c r="XAD40"/>
      <c r="XAE40"/>
      <c r="XAF40"/>
      <c r="XAG40"/>
      <c r="XAH40"/>
      <c r="XAI40"/>
      <c r="XAJ40"/>
      <c r="XAK40"/>
      <c r="XAL40"/>
      <c r="XAM40"/>
      <c r="XAN40"/>
      <c r="XAO40"/>
      <c r="XAP40"/>
      <c r="XAQ40"/>
      <c r="XAR40"/>
      <c r="XAS40"/>
      <c r="XAT40"/>
      <c r="XAU40"/>
      <c r="XAV40"/>
      <c r="XAW40"/>
      <c r="XAX40"/>
      <c r="XAY40"/>
      <c r="XAZ40"/>
      <c r="XBA40"/>
      <c r="XBB40"/>
      <c r="XBC40"/>
      <c r="XBD40"/>
      <c r="XBE40"/>
      <c r="XBF40"/>
      <c r="XBG40"/>
      <c r="XBH40"/>
      <c r="XBI40"/>
      <c r="XBJ40"/>
      <c r="XBK40"/>
      <c r="XBL40"/>
      <c r="XBM40"/>
      <c r="XBN40"/>
      <c r="XBO40"/>
      <c r="XBP40"/>
      <c r="XBQ40"/>
      <c r="XBR40"/>
      <c r="XBS40"/>
      <c r="XBT40"/>
      <c r="XBU40"/>
      <c r="XBV40"/>
      <c r="XBW40"/>
      <c r="XBX40"/>
      <c r="XBY40"/>
      <c r="XBZ40"/>
      <c r="XCA40"/>
      <c r="XCB40"/>
      <c r="XCC40"/>
      <c r="XCD40"/>
      <c r="XCE40"/>
      <c r="XCF40"/>
      <c r="XCG40"/>
      <c r="XCH40"/>
      <c r="XCI40"/>
      <c r="XCJ40"/>
      <c r="XCK40"/>
      <c r="XCL40"/>
      <c r="XCM40"/>
      <c r="XCN40"/>
      <c r="XCO40"/>
      <c r="XCP40"/>
      <c r="XCQ40"/>
      <c r="XCR40"/>
      <c r="XCS40"/>
      <c r="XCT40"/>
      <c r="XCU40"/>
      <c r="XCV40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  <c r="XEE40"/>
      <c r="XEF40"/>
      <c r="XEG40"/>
      <c r="XEH40"/>
      <c r="XEI40"/>
      <c r="XEJ40"/>
      <c r="XEK40"/>
      <c r="XEL40"/>
      <c r="XEM40"/>
      <c r="XEN40"/>
      <c r="XEO40"/>
      <c r="XEP40"/>
      <c r="XEQ40"/>
      <c r="XER40"/>
    </row>
    <row r="41" spans="1:16372" x14ac:dyDescent="0.2">
      <c r="D41"/>
      <c r="E41"/>
      <c r="G41" s="180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  <c r="WWO41"/>
      <c r="WWP41"/>
      <c r="WWQ41"/>
      <c r="WWR41"/>
      <c r="WWS41"/>
      <c r="WWT41"/>
      <c r="WWU41"/>
      <c r="WWV41"/>
      <c r="WWW41"/>
      <c r="WWX41"/>
      <c r="WWY41"/>
      <c r="WWZ41"/>
      <c r="WXA41"/>
      <c r="WXB41"/>
      <c r="WXC41"/>
      <c r="WXD41"/>
      <c r="WXE41"/>
      <c r="WXF41"/>
      <c r="WXG41"/>
      <c r="WXH41"/>
      <c r="WXI41"/>
      <c r="WXJ41"/>
      <c r="WXK41"/>
      <c r="WXL41"/>
      <c r="WXM41"/>
      <c r="WXN41"/>
      <c r="WXO41"/>
      <c r="WXP41"/>
      <c r="WXQ41"/>
      <c r="WXR41"/>
      <c r="WXS41"/>
      <c r="WXT41"/>
      <c r="WXU41"/>
      <c r="WXV41"/>
      <c r="WXW41"/>
      <c r="WXX41"/>
      <c r="WXY41"/>
      <c r="WXZ41"/>
      <c r="WYA41"/>
      <c r="WYB41"/>
      <c r="WYC41"/>
      <c r="WYD41"/>
      <c r="WYE41"/>
      <c r="WYF41"/>
      <c r="WYG41"/>
      <c r="WYH41"/>
      <c r="WYI41"/>
      <c r="WYJ41"/>
      <c r="WYK41"/>
      <c r="WYL41"/>
      <c r="WYM41"/>
      <c r="WYN41"/>
      <c r="WYO41"/>
      <c r="WYP41"/>
      <c r="WYQ41"/>
      <c r="WYR41"/>
      <c r="WYS41"/>
      <c r="WYT41"/>
      <c r="WYU41"/>
      <c r="WYV41"/>
      <c r="WYW41"/>
      <c r="WYX41"/>
      <c r="WYY41"/>
      <c r="WYZ41"/>
      <c r="WZA41"/>
      <c r="WZB41"/>
      <c r="WZC41"/>
      <c r="WZD41"/>
      <c r="WZE41"/>
      <c r="WZF41"/>
      <c r="WZG41"/>
      <c r="WZH41"/>
      <c r="WZI41"/>
      <c r="WZJ41"/>
      <c r="WZK41"/>
      <c r="WZL41"/>
      <c r="WZM41"/>
      <c r="WZN41"/>
      <c r="WZO41"/>
      <c r="WZP41"/>
      <c r="WZQ41"/>
      <c r="WZR41"/>
      <c r="WZS41"/>
      <c r="WZT41"/>
      <c r="WZU41"/>
      <c r="WZV41"/>
      <c r="WZW41"/>
      <c r="WZX41"/>
      <c r="WZY41"/>
      <c r="WZZ41"/>
      <c r="XAA41"/>
      <c r="XAB41"/>
      <c r="XAC41"/>
      <c r="XAD41"/>
      <c r="XAE41"/>
      <c r="XAF41"/>
      <c r="XAG41"/>
      <c r="XAH41"/>
      <c r="XAI41"/>
      <c r="XAJ41"/>
      <c r="XAK41"/>
      <c r="XAL41"/>
      <c r="XAM41"/>
      <c r="XAN41"/>
      <c r="XAO41"/>
      <c r="XAP41"/>
      <c r="XAQ41"/>
      <c r="XAR41"/>
      <c r="XAS41"/>
      <c r="XAT41"/>
      <c r="XAU41"/>
      <c r="XAV41"/>
      <c r="XAW41"/>
      <c r="XAX41"/>
      <c r="XAY41"/>
      <c r="XAZ41"/>
      <c r="XBA41"/>
      <c r="XBB41"/>
      <c r="XBC41"/>
      <c r="XBD41"/>
      <c r="XBE41"/>
      <c r="XBF41"/>
      <c r="XBG41"/>
      <c r="XBH41"/>
      <c r="XBI41"/>
      <c r="XBJ41"/>
      <c r="XBK41"/>
      <c r="XBL41"/>
      <c r="XBM41"/>
      <c r="XBN41"/>
      <c r="XBO41"/>
      <c r="XBP41"/>
      <c r="XBQ41"/>
      <c r="XBR41"/>
      <c r="XBS41"/>
      <c r="XBT41"/>
      <c r="XBU41"/>
      <c r="XBV41"/>
      <c r="XBW41"/>
      <c r="XBX41"/>
      <c r="XBY41"/>
      <c r="XBZ41"/>
      <c r="XCA41"/>
      <c r="XCB41"/>
      <c r="XCC41"/>
      <c r="XCD41"/>
      <c r="XCE41"/>
      <c r="XCF41"/>
      <c r="XCG41"/>
      <c r="XCH41"/>
      <c r="XCI41"/>
      <c r="XCJ41"/>
      <c r="XCK41"/>
      <c r="XCL41"/>
      <c r="XCM41"/>
      <c r="XCN41"/>
      <c r="XCO41"/>
      <c r="XCP41"/>
      <c r="XCQ41"/>
      <c r="XCR41"/>
      <c r="XCS41"/>
      <c r="XCT41"/>
      <c r="XCU41"/>
      <c r="XCV41"/>
      <c r="XCW41"/>
      <c r="XCX41"/>
      <c r="XCY41"/>
      <c r="XCZ41"/>
      <c r="XDA41"/>
      <c r="XDB41"/>
      <c r="XDC41"/>
      <c r="XDD41"/>
      <c r="XDE41"/>
      <c r="XDF41"/>
      <c r="XDG41"/>
      <c r="XDH41"/>
      <c r="XDI41"/>
      <c r="XDJ41"/>
      <c r="XDK41"/>
      <c r="XDL41"/>
      <c r="XDM41"/>
      <c r="XDN41"/>
      <c r="XDO41"/>
      <c r="XDP41"/>
      <c r="XDQ41"/>
      <c r="XDR41"/>
      <c r="XDS41"/>
      <c r="XDT41"/>
      <c r="XDU41"/>
      <c r="XDV41"/>
      <c r="XDW41"/>
      <c r="XDX41"/>
      <c r="XDY41"/>
      <c r="XDZ41"/>
      <c r="XEA41"/>
      <c r="XEB41"/>
      <c r="XEC41"/>
      <c r="XED41"/>
      <c r="XEE41"/>
      <c r="XEF41"/>
      <c r="XEG41"/>
      <c r="XEH41"/>
      <c r="XEI41"/>
      <c r="XEJ41"/>
      <c r="XEK41"/>
      <c r="XEL41"/>
      <c r="XEM41"/>
      <c r="XEN41"/>
      <c r="XEO41"/>
      <c r="XEP41"/>
      <c r="XEQ41"/>
      <c r="XER41"/>
    </row>
    <row r="42" spans="1:16372" ht="15" x14ac:dyDescent="0.2">
      <c r="A42" s="78" t="s">
        <v>108</v>
      </c>
      <c r="B42" s="78"/>
      <c r="C42" s="78"/>
      <c r="D42" s="78"/>
      <c r="E42" s="78"/>
      <c r="F42" s="78"/>
      <c r="G42" s="177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  <c r="AC42" s="78"/>
      <c r="AD42" s="78"/>
      <c r="AE42" s="78"/>
      <c r="AF42" s="78"/>
      <c r="AG42" s="78"/>
      <c r="AH42"/>
      <c r="AI42"/>
      <c r="AJ42"/>
      <c r="AK42"/>
      <c r="AL42"/>
      <c r="AM42"/>
      <c r="AN42"/>
      <c r="AO42"/>
      <c r="AP42"/>
      <c r="AQ42"/>
    </row>
    <row r="43" spans="1:16372" x14ac:dyDescent="0.2">
      <c r="D43"/>
      <c r="E43"/>
      <c r="G43" s="180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</row>
    <row r="44" spans="1:16372" x14ac:dyDescent="0.2">
      <c r="D44"/>
      <c r="E44"/>
      <c r="G44" s="180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</row>
    <row r="45" spans="1:16372" ht="13.5" x14ac:dyDescent="0.25">
      <c r="C45" s="1" t="s">
        <v>109</v>
      </c>
      <c r="G45" s="178" t="s">
        <v>98</v>
      </c>
      <c r="I45" s="29">
        <v>0</v>
      </c>
      <c r="J45" s="29">
        <v>0</v>
      </c>
      <c r="K45" s="29">
        <v>0</v>
      </c>
      <c r="L45" s="29">
        <v>0</v>
      </c>
      <c r="M45" s="29">
        <v>0</v>
      </c>
      <c r="N45" s="29">
        <v>0</v>
      </c>
      <c r="O45" s="29">
        <v>0</v>
      </c>
      <c r="P45" s="29">
        <v>0</v>
      </c>
      <c r="Q45" s="29">
        <v>0</v>
      </c>
      <c r="R45" s="29">
        <v>0</v>
      </c>
      <c r="S45" s="29">
        <v>0</v>
      </c>
      <c r="T45" s="29">
        <v>0</v>
      </c>
      <c r="U45" s="29">
        <v>0</v>
      </c>
      <c r="V45" s="29">
        <v>0</v>
      </c>
      <c r="W45" s="29">
        <v>0</v>
      </c>
      <c r="X45" s="29">
        <v>0</v>
      </c>
      <c r="Y45" s="29">
        <v>0</v>
      </c>
      <c r="Z45" s="29">
        <v>0</v>
      </c>
      <c r="AA45" s="29">
        <v>0</v>
      </c>
      <c r="AB45" s="29">
        <v>0</v>
      </c>
      <c r="AC45" s="29">
        <v>0</v>
      </c>
      <c r="AD45" s="29">
        <v>0</v>
      </c>
      <c r="AE45" s="29">
        <v>0</v>
      </c>
      <c r="AF45" s="29">
        <v>0</v>
      </c>
      <c r="AG45" s="29">
        <v>0</v>
      </c>
    </row>
    <row r="46" spans="1:16372" ht="13.5" x14ac:dyDescent="0.25">
      <c r="C46" s="1" t="s">
        <v>110</v>
      </c>
      <c r="G46" s="178" t="s">
        <v>111</v>
      </c>
      <c r="I46" s="28">
        <f t="shared" ref="I46:AG46" si="7">I45*I7</f>
        <v>0</v>
      </c>
      <c r="J46" s="28">
        <f t="shared" si="7"/>
        <v>0</v>
      </c>
      <c r="K46" s="28">
        <f t="shared" si="7"/>
        <v>0</v>
      </c>
      <c r="L46" s="28">
        <f t="shared" si="7"/>
        <v>0</v>
      </c>
      <c r="M46" s="28">
        <f t="shared" si="7"/>
        <v>0</v>
      </c>
      <c r="N46" s="28">
        <f t="shared" si="7"/>
        <v>0</v>
      </c>
      <c r="O46" s="28">
        <f t="shared" si="7"/>
        <v>0</v>
      </c>
      <c r="P46" s="28">
        <f t="shared" si="7"/>
        <v>0</v>
      </c>
      <c r="Q46" s="28">
        <f t="shared" si="7"/>
        <v>0</v>
      </c>
      <c r="R46" s="28">
        <f t="shared" si="7"/>
        <v>0</v>
      </c>
      <c r="S46" s="28">
        <f t="shared" si="7"/>
        <v>0</v>
      </c>
      <c r="T46" s="28">
        <f t="shared" si="7"/>
        <v>0</v>
      </c>
      <c r="U46" s="28">
        <f t="shared" si="7"/>
        <v>0</v>
      </c>
      <c r="V46" s="28">
        <f t="shared" si="7"/>
        <v>0</v>
      </c>
      <c r="W46" s="28">
        <f t="shared" si="7"/>
        <v>0</v>
      </c>
      <c r="X46" s="28">
        <f t="shared" si="7"/>
        <v>0</v>
      </c>
      <c r="Y46" s="28">
        <f t="shared" si="7"/>
        <v>0</v>
      </c>
      <c r="Z46" s="28">
        <f t="shared" si="7"/>
        <v>0</v>
      </c>
      <c r="AA46" s="28">
        <f t="shared" si="7"/>
        <v>0</v>
      </c>
      <c r="AB46" s="28">
        <f t="shared" si="7"/>
        <v>0</v>
      </c>
      <c r="AC46" s="28">
        <f t="shared" si="7"/>
        <v>0</v>
      </c>
      <c r="AD46" s="28">
        <f t="shared" si="7"/>
        <v>0</v>
      </c>
      <c r="AE46" s="28">
        <f t="shared" si="7"/>
        <v>0</v>
      </c>
      <c r="AF46" s="28">
        <f t="shared" si="7"/>
        <v>0</v>
      </c>
      <c r="AG46" s="28">
        <f t="shared" si="7"/>
        <v>0</v>
      </c>
    </row>
    <row r="47" spans="1:16372" x14ac:dyDescent="0.2">
      <c r="D47"/>
      <c r="E47"/>
      <c r="G47" s="180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</row>
    <row r="48" spans="1:16372" x14ac:dyDescent="0.2">
      <c r="D48" s="179"/>
      <c r="E48"/>
      <c r="G48" s="180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</row>
    <row r="49" spans="1:43" x14ac:dyDescent="0.2">
      <c r="C49" s="1" t="s">
        <v>112</v>
      </c>
      <c r="D49" s="178" t="s">
        <v>89</v>
      </c>
      <c r="E49" s="101">
        <f>Assumptions!G94</f>
        <v>0</v>
      </c>
      <c r="G49" s="180" t="s">
        <v>98</v>
      </c>
      <c r="I49" s="29">
        <v>0</v>
      </c>
      <c r="J49" s="29">
        <v>0</v>
      </c>
      <c r="K49" s="29">
        <v>0</v>
      </c>
      <c r="L49" s="29">
        <v>0</v>
      </c>
      <c r="M49" s="29">
        <v>0</v>
      </c>
      <c r="N49" s="29">
        <v>0</v>
      </c>
      <c r="O49" s="29">
        <v>0</v>
      </c>
      <c r="P49" s="29">
        <v>0</v>
      </c>
      <c r="Q49" s="29">
        <v>0</v>
      </c>
      <c r="R49" s="29">
        <v>0</v>
      </c>
      <c r="S49" s="29">
        <v>0</v>
      </c>
      <c r="T49" s="29">
        <v>0</v>
      </c>
      <c r="U49" s="29">
        <v>0</v>
      </c>
      <c r="V49" s="29">
        <v>0</v>
      </c>
      <c r="W49" s="29">
        <v>0</v>
      </c>
      <c r="X49" s="29">
        <v>0</v>
      </c>
      <c r="Y49" s="29">
        <v>0</v>
      </c>
      <c r="Z49" s="29">
        <v>0</v>
      </c>
      <c r="AA49" s="29">
        <v>0</v>
      </c>
      <c r="AB49" s="29">
        <v>0</v>
      </c>
      <c r="AC49" s="29">
        <v>0</v>
      </c>
      <c r="AD49" s="29">
        <v>0</v>
      </c>
      <c r="AE49" s="29">
        <v>0</v>
      </c>
      <c r="AF49" s="29">
        <v>0</v>
      </c>
      <c r="AG49" s="29">
        <v>0</v>
      </c>
    </row>
    <row r="50" spans="1:43" x14ac:dyDescent="0.2">
      <c r="C50" s="1" t="s">
        <v>113</v>
      </c>
      <c r="D50" s="178" t="s">
        <v>89</v>
      </c>
      <c r="E50" s="101">
        <f>Assumptions!G95</f>
        <v>0</v>
      </c>
      <c r="G50" s="180" t="s">
        <v>98</v>
      </c>
      <c r="I50" s="29">
        <v>0</v>
      </c>
      <c r="J50" s="29">
        <v>0</v>
      </c>
      <c r="K50" s="29">
        <v>0</v>
      </c>
      <c r="L50" s="29">
        <v>0</v>
      </c>
      <c r="M50" s="29">
        <v>0</v>
      </c>
      <c r="N50" s="29">
        <v>0</v>
      </c>
      <c r="O50" s="29">
        <v>0</v>
      </c>
      <c r="P50" s="29">
        <v>0</v>
      </c>
      <c r="Q50" s="29">
        <v>0</v>
      </c>
      <c r="R50" s="29">
        <v>0</v>
      </c>
      <c r="S50" s="29">
        <v>0</v>
      </c>
      <c r="T50" s="29">
        <v>0</v>
      </c>
      <c r="U50" s="29">
        <v>0</v>
      </c>
      <c r="V50" s="29">
        <v>0</v>
      </c>
      <c r="W50" s="29">
        <v>0</v>
      </c>
      <c r="X50" s="29">
        <v>0</v>
      </c>
      <c r="Y50" s="29">
        <v>0</v>
      </c>
      <c r="Z50" s="29">
        <v>0</v>
      </c>
      <c r="AA50" s="29">
        <v>0</v>
      </c>
      <c r="AB50" s="29">
        <v>0</v>
      </c>
      <c r="AC50" s="29">
        <v>0</v>
      </c>
      <c r="AD50" s="29">
        <v>0</v>
      </c>
      <c r="AE50" s="29">
        <v>0</v>
      </c>
      <c r="AF50" s="29">
        <v>0</v>
      </c>
      <c r="AG50" s="29">
        <v>0</v>
      </c>
    </row>
    <row r="51" spans="1:43" x14ac:dyDescent="0.2">
      <c r="C51" s="1" t="s">
        <v>114</v>
      </c>
      <c r="D51" s="178" t="s">
        <v>89</v>
      </c>
      <c r="E51" s="100">
        <f>Assumptions!G96</f>
        <v>4220.9953699573898</v>
      </c>
      <c r="G51" s="180" t="s">
        <v>98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29">
        <v>0</v>
      </c>
      <c r="AE51" s="29">
        <v>0</v>
      </c>
      <c r="AF51" s="29">
        <v>0</v>
      </c>
      <c r="AG51" s="29">
        <v>0</v>
      </c>
    </row>
    <row r="52" spans="1:43" x14ac:dyDescent="0.2">
      <c r="C52" s="1" t="s">
        <v>115</v>
      </c>
      <c r="D52" s="178" t="s">
        <v>116</v>
      </c>
      <c r="E52" s="100">
        <f>Assumptions!G97</f>
        <v>0</v>
      </c>
      <c r="G52" s="180" t="s">
        <v>117</v>
      </c>
      <c r="I52" s="29">
        <v>0</v>
      </c>
      <c r="J52" s="29">
        <v>0</v>
      </c>
      <c r="K52" s="29">
        <v>0</v>
      </c>
      <c r="L52" s="29">
        <v>0</v>
      </c>
      <c r="M52" s="29">
        <v>0</v>
      </c>
      <c r="N52" s="29">
        <v>0</v>
      </c>
      <c r="O52" s="29">
        <v>0</v>
      </c>
      <c r="P52" s="29">
        <v>0</v>
      </c>
      <c r="Q52" s="29">
        <v>0</v>
      </c>
      <c r="R52" s="29">
        <v>0</v>
      </c>
      <c r="S52" s="29">
        <v>0</v>
      </c>
      <c r="T52" s="29">
        <v>0</v>
      </c>
      <c r="U52" s="29">
        <v>0</v>
      </c>
      <c r="V52" s="29">
        <v>0</v>
      </c>
      <c r="W52" s="29">
        <v>0</v>
      </c>
      <c r="X52" s="29">
        <v>0</v>
      </c>
      <c r="Y52" s="29">
        <v>0</v>
      </c>
      <c r="Z52" s="29">
        <v>0</v>
      </c>
      <c r="AA52" s="29">
        <v>0</v>
      </c>
      <c r="AB52" s="29">
        <v>0</v>
      </c>
      <c r="AC52" s="29">
        <v>0</v>
      </c>
      <c r="AD52" s="29">
        <v>0</v>
      </c>
      <c r="AE52" s="29">
        <v>0</v>
      </c>
      <c r="AF52" s="29">
        <v>0</v>
      </c>
      <c r="AG52" s="29">
        <v>0</v>
      </c>
    </row>
    <row r="53" spans="1:43" x14ac:dyDescent="0.2">
      <c r="C53" s="1" t="s">
        <v>118</v>
      </c>
      <c r="D53" s="178" t="s">
        <v>119</v>
      </c>
      <c r="E53" s="100">
        <f>Assumptions!G98</f>
        <v>0.54769380678923496</v>
      </c>
      <c r="G53" s="180" t="s">
        <v>120</v>
      </c>
      <c r="I53" s="29">
        <v>0</v>
      </c>
      <c r="J53" s="29">
        <v>0</v>
      </c>
      <c r="K53" s="29">
        <v>0</v>
      </c>
      <c r="L53" s="29">
        <v>0</v>
      </c>
      <c r="M53" s="29">
        <v>0</v>
      </c>
      <c r="N53" s="29">
        <v>0</v>
      </c>
      <c r="O53" s="29">
        <v>0</v>
      </c>
      <c r="P53" s="29">
        <v>0</v>
      </c>
      <c r="Q53" s="29">
        <v>0</v>
      </c>
      <c r="R53" s="29">
        <v>0</v>
      </c>
      <c r="S53" s="29">
        <v>0</v>
      </c>
      <c r="T53" s="29">
        <v>0</v>
      </c>
      <c r="U53" s="29">
        <v>0</v>
      </c>
      <c r="V53" s="29">
        <v>0</v>
      </c>
      <c r="W53" s="29">
        <v>0</v>
      </c>
      <c r="X53" s="29">
        <v>0</v>
      </c>
      <c r="Y53" s="29">
        <v>0</v>
      </c>
      <c r="Z53" s="29">
        <v>0</v>
      </c>
      <c r="AA53" s="29">
        <v>0</v>
      </c>
      <c r="AB53" s="29">
        <v>0</v>
      </c>
      <c r="AC53" s="29">
        <v>0</v>
      </c>
      <c r="AD53" s="29">
        <v>0</v>
      </c>
      <c r="AE53" s="29">
        <v>0</v>
      </c>
      <c r="AF53" s="29">
        <v>0</v>
      </c>
      <c r="AG53" s="29">
        <v>0</v>
      </c>
    </row>
    <row r="54" spans="1:43" x14ac:dyDescent="0.2">
      <c r="C54" s="1" t="s">
        <v>121</v>
      </c>
      <c r="D54" s="178" t="s">
        <v>119</v>
      </c>
      <c r="E54" s="100">
        <f>Assumptions!G99</f>
        <v>0.54769380678923496</v>
      </c>
      <c r="G54" s="180" t="s">
        <v>120</v>
      </c>
      <c r="I54" s="29">
        <v>0</v>
      </c>
      <c r="J54" s="29">
        <v>0</v>
      </c>
      <c r="K54" s="29">
        <v>0</v>
      </c>
      <c r="L54" s="29">
        <v>0</v>
      </c>
      <c r="M54" s="29">
        <v>0</v>
      </c>
      <c r="N54" s="29">
        <v>0</v>
      </c>
      <c r="O54" s="29">
        <v>0</v>
      </c>
      <c r="P54" s="29">
        <v>0</v>
      </c>
      <c r="Q54" s="29">
        <v>0</v>
      </c>
      <c r="R54" s="29">
        <v>0</v>
      </c>
      <c r="S54" s="29">
        <v>0</v>
      </c>
      <c r="T54" s="29">
        <v>0</v>
      </c>
      <c r="U54" s="29">
        <v>0</v>
      </c>
      <c r="V54" s="29">
        <v>0</v>
      </c>
      <c r="W54" s="29">
        <v>0</v>
      </c>
      <c r="X54" s="29">
        <v>0</v>
      </c>
      <c r="Y54" s="29">
        <v>0</v>
      </c>
      <c r="Z54" s="29">
        <v>0</v>
      </c>
      <c r="AA54" s="29">
        <v>0</v>
      </c>
      <c r="AB54" s="29">
        <v>0</v>
      </c>
      <c r="AC54" s="29">
        <v>0</v>
      </c>
      <c r="AD54" s="29">
        <v>0</v>
      </c>
      <c r="AE54" s="29">
        <v>0</v>
      </c>
      <c r="AF54" s="29">
        <v>0</v>
      </c>
      <c r="AG54" s="29">
        <v>0</v>
      </c>
    </row>
    <row r="55" spans="1:43" x14ac:dyDescent="0.2">
      <c r="C55" s="1" t="s">
        <v>122</v>
      </c>
      <c r="D55" s="178" t="s">
        <v>116</v>
      </c>
      <c r="E55" s="100">
        <f>Assumptions!G100</f>
        <v>0</v>
      </c>
      <c r="G55" s="180" t="s">
        <v>117</v>
      </c>
      <c r="I55" s="29">
        <v>0</v>
      </c>
      <c r="J55" s="29">
        <v>0</v>
      </c>
      <c r="K55" s="29">
        <v>0</v>
      </c>
      <c r="L55" s="29">
        <v>0</v>
      </c>
      <c r="M55" s="29">
        <v>0</v>
      </c>
      <c r="N55" s="29">
        <v>0</v>
      </c>
      <c r="O55" s="29">
        <v>0</v>
      </c>
      <c r="P55" s="29">
        <v>0</v>
      </c>
      <c r="Q55" s="29">
        <v>0</v>
      </c>
      <c r="R55" s="29">
        <v>0</v>
      </c>
      <c r="S55" s="29">
        <v>0</v>
      </c>
      <c r="T55" s="29">
        <v>0</v>
      </c>
      <c r="U55" s="29">
        <v>0</v>
      </c>
      <c r="V55" s="29">
        <v>0</v>
      </c>
      <c r="W55" s="29">
        <v>0</v>
      </c>
      <c r="X55" s="29">
        <v>0</v>
      </c>
      <c r="Y55" s="29">
        <v>0</v>
      </c>
      <c r="Z55" s="29">
        <v>0</v>
      </c>
      <c r="AA55" s="29">
        <v>0</v>
      </c>
      <c r="AB55" s="29">
        <v>0</v>
      </c>
      <c r="AC55" s="29">
        <v>0</v>
      </c>
      <c r="AD55" s="29">
        <v>0</v>
      </c>
      <c r="AE55" s="29">
        <v>0</v>
      </c>
      <c r="AF55" s="29">
        <v>0</v>
      </c>
      <c r="AG55" s="29">
        <v>0</v>
      </c>
    </row>
    <row r="56" spans="1:43" x14ac:dyDescent="0.2">
      <c r="C56" s="1" t="s">
        <v>123</v>
      </c>
      <c r="D56" s="178" t="s">
        <v>116</v>
      </c>
      <c r="E56" s="100">
        <f>Assumptions!G101</f>
        <v>0</v>
      </c>
      <c r="G56" s="180" t="s">
        <v>117</v>
      </c>
      <c r="I56" s="29">
        <v>0</v>
      </c>
      <c r="J56" s="29">
        <v>0</v>
      </c>
      <c r="K56" s="29">
        <v>0</v>
      </c>
      <c r="L56" s="29">
        <v>0</v>
      </c>
      <c r="M56" s="29">
        <v>0</v>
      </c>
      <c r="N56" s="29">
        <v>0</v>
      </c>
      <c r="O56" s="29">
        <v>0</v>
      </c>
      <c r="P56" s="29">
        <v>0</v>
      </c>
      <c r="Q56" s="29">
        <v>0</v>
      </c>
      <c r="R56" s="29">
        <v>0</v>
      </c>
      <c r="S56" s="29">
        <v>0</v>
      </c>
      <c r="T56" s="29">
        <v>0</v>
      </c>
      <c r="U56" s="29">
        <v>0</v>
      </c>
      <c r="V56" s="29">
        <v>0</v>
      </c>
      <c r="W56" s="29">
        <v>0</v>
      </c>
      <c r="X56" s="29">
        <v>0</v>
      </c>
      <c r="Y56" s="29">
        <v>0</v>
      </c>
      <c r="Z56" s="29">
        <v>0</v>
      </c>
      <c r="AA56" s="29">
        <v>0</v>
      </c>
      <c r="AB56" s="29">
        <v>0</v>
      </c>
      <c r="AC56" s="29">
        <v>0</v>
      </c>
      <c r="AD56" s="29">
        <v>0</v>
      </c>
      <c r="AE56" s="29">
        <v>0</v>
      </c>
      <c r="AF56" s="29">
        <v>0</v>
      </c>
      <c r="AG56" s="29">
        <v>0</v>
      </c>
    </row>
    <row r="57" spans="1:43" x14ac:dyDescent="0.2">
      <c r="D57" s="178"/>
      <c r="G57" s="180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</row>
    <row r="58" spans="1:43" x14ac:dyDescent="0.2">
      <c r="C58" s="1" t="s">
        <v>124</v>
      </c>
      <c r="D58" s="178"/>
      <c r="G58" s="180">
        <f>input_dollars</f>
        <v>45291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  <c r="N58" s="29">
        <v>0</v>
      </c>
      <c r="O58" s="29">
        <v>0</v>
      </c>
      <c r="P58" s="29">
        <v>0</v>
      </c>
      <c r="Q58" s="29">
        <v>0</v>
      </c>
      <c r="R58" s="29">
        <v>0</v>
      </c>
      <c r="S58" s="29">
        <v>0</v>
      </c>
      <c r="T58" s="29">
        <v>0</v>
      </c>
      <c r="U58" s="29">
        <v>0</v>
      </c>
      <c r="V58" s="29">
        <v>0</v>
      </c>
      <c r="W58" s="29">
        <v>0</v>
      </c>
      <c r="X58" s="29">
        <v>0</v>
      </c>
      <c r="Y58" s="29">
        <v>0</v>
      </c>
      <c r="Z58" s="29">
        <v>0</v>
      </c>
      <c r="AA58" s="29">
        <v>0</v>
      </c>
      <c r="AB58" s="29">
        <v>0</v>
      </c>
      <c r="AC58" s="29">
        <v>0</v>
      </c>
      <c r="AD58" s="29">
        <v>0</v>
      </c>
      <c r="AE58" s="29">
        <v>0</v>
      </c>
      <c r="AF58" s="29">
        <v>0</v>
      </c>
      <c r="AG58" s="29">
        <v>0</v>
      </c>
    </row>
    <row r="59" spans="1:43" x14ac:dyDescent="0.2">
      <c r="C59" s="1" t="s">
        <v>125</v>
      </c>
      <c r="D59" s="178"/>
      <c r="G59" s="180">
        <f>input_dollars</f>
        <v>45291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29">
        <v>0</v>
      </c>
      <c r="AF59" s="29">
        <v>0</v>
      </c>
      <c r="AG59" s="29">
        <v>0</v>
      </c>
    </row>
    <row r="60" spans="1:43" x14ac:dyDescent="0.2">
      <c r="D60" s="178"/>
      <c r="G60" s="178"/>
    </row>
    <row r="61" spans="1:43" x14ac:dyDescent="0.2">
      <c r="C61" s="3" t="s">
        <v>126</v>
      </c>
      <c r="D61" s="190"/>
      <c r="E61" s="95"/>
      <c r="F61" s="3"/>
      <c r="G61" s="183">
        <f>input_dollars</f>
        <v>45291</v>
      </c>
      <c r="H61" s="95"/>
      <c r="I61" s="94" cm="1">
        <f t="array" ref="I61">SUMPRODUCT((I$49:I$56)*($E$49:$E$56))+SUM(I58:I59)+I46</f>
        <v>0</v>
      </c>
      <c r="J61" s="94" cm="1">
        <f t="array" ref="J61">SUMPRODUCT((J$49:J$56)*($E$49:$E$56))+SUM(J58:J59)+J46</f>
        <v>0</v>
      </c>
      <c r="K61" s="94" cm="1">
        <f t="array" ref="K61">SUMPRODUCT((K$49:K$56)*($E$49:$E$56))+SUM(K58:K59)+K46</f>
        <v>0</v>
      </c>
      <c r="L61" s="94" cm="1">
        <f t="array" ref="L61">SUMPRODUCT((L$49:L$56)*($E$49:$E$56))+SUM(L58:L59)+L46</f>
        <v>0</v>
      </c>
      <c r="M61" s="94" cm="1">
        <f t="array" ref="M61">SUMPRODUCT((M$49:M$56)*($E$49:$E$56))+SUM(M58:M59)+M46</f>
        <v>0</v>
      </c>
      <c r="N61" s="94" cm="1">
        <f t="array" ref="N61">SUMPRODUCT((N$49:N$56)*($E$49:$E$56))+SUM(N58:N59)+N46</f>
        <v>0</v>
      </c>
      <c r="O61" s="94" cm="1">
        <f t="array" ref="O61">SUMPRODUCT((O$49:O$56)*($E$49:$E$56))+SUM(O58:O59)+O46</f>
        <v>0</v>
      </c>
      <c r="P61" s="94" cm="1">
        <f t="array" ref="P61">SUMPRODUCT((P$49:P$56)*($E$49:$E$56))+SUM(P58:P59)+P46</f>
        <v>0</v>
      </c>
      <c r="Q61" s="94" cm="1">
        <f t="array" ref="Q61">SUMPRODUCT((Q$49:Q$56)*($E$49:$E$56))+SUM(Q58:Q59)+Q46</f>
        <v>0</v>
      </c>
      <c r="R61" s="94" cm="1">
        <f t="array" ref="R61">SUMPRODUCT((R$49:R$56)*($E$49:$E$56))+SUM(R58:R59)+R46</f>
        <v>0</v>
      </c>
      <c r="S61" s="94" cm="1">
        <f t="array" ref="S61">SUMPRODUCT((S$49:S$56)*($E$49:$E$56))+SUM(S58:S59)+S46</f>
        <v>0</v>
      </c>
      <c r="T61" s="94" cm="1">
        <f t="array" ref="T61">SUMPRODUCT((T$49:T$56)*($E$49:$E$56))+SUM(T58:T59)+T46</f>
        <v>0</v>
      </c>
      <c r="U61" s="94" cm="1">
        <f t="array" ref="U61">SUMPRODUCT((U$49:U$56)*($E$49:$E$56))+SUM(U58:U59)+U46</f>
        <v>0</v>
      </c>
      <c r="V61" s="94" cm="1">
        <f t="array" ref="V61">SUMPRODUCT((V$49:V$56)*($E$49:$E$56))+SUM(V58:V59)+V46</f>
        <v>0</v>
      </c>
      <c r="W61" s="94" cm="1">
        <f t="array" ref="W61">SUMPRODUCT((W$49:W$56)*($E$49:$E$56))+SUM(W58:W59)+W46</f>
        <v>0</v>
      </c>
      <c r="X61" s="94" cm="1">
        <f t="array" ref="X61">SUMPRODUCT((X$49:X$56)*($E$49:$E$56))+SUM(X58:X59)+X46</f>
        <v>0</v>
      </c>
      <c r="Y61" s="94" cm="1">
        <f t="array" ref="Y61">SUMPRODUCT((Y$49:Y$56)*($E$49:$E$56))+SUM(Y58:Y59)+Y46</f>
        <v>0</v>
      </c>
      <c r="Z61" s="94" cm="1">
        <f t="array" ref="Z61">SUMPRODUCT((Z$49:Z$56)*($E$49:$E$56))+SUM(Z58:Z59)+Z46</f>
        <v>0</v>
      </c>
      <c r="AA61" s="94" cm="1">
        <f t="array" ref="AA61">SUMPRODUCT((AA$49:AA$56)*($E$49:$E$56))+SUM(AA58:AA59)+AA46</f>
        <v>0</v>
      </c>
      <c r="AB61" s="94" cm="1">
        <f t="array" ref="AB61">SUMPRODUCT((AB$49:AB$56)*($E$49:$E$56))+SUM(AB58:AB59)+AB46</f>
        <v>0</v>
      </c>
      <c r="AC61" s="94" cm="1">
        <f t="array" ref="AC61">SUMPRODUCT((AC$49:AC$56)*($E$49:$E$56))+SUM(AC58:AC59)+AC46</f>
        <v>0</v>
      </c>
      <c r="AD61" s="94" cm="1">
        <f t="array" ref="AD61">SUMPRODUCT((AD$49:AD$56)*($E$49:$E$56))+SUM(AD58:AD59)+AD46</f>
        <v>0</v>
      </c>
      <c r="AE61" s="94" cm="1">
        <f t="array" ref="AE61">SUMPRODUCT((AE$49:AE$56)*($E$49:$E$56))+SUM(AE58:AE59)+AE46</f>
        <v>0</v>
      </c>
      <c r="AF61" s="94" cm="1">
        <f t="array" ref="AF61">SUMPRODUCT((AF$49:AF$56)*($E$49:$E$56))+SUM(AF58:AF59)+AF46</f>
        <v>0</v>
      </c>
      <c r="AG61" s="94" cm="1">
        <f t="array" ref="AG61">SUMPRODUCT((AG$49:AG$56)*($E$49:$E$56))+SUM(AG58:AG59)+AG46</f>
        <v>0</v>
      </c>
    </row>
    <row r="62" spans="1:43" x14ac:dyDescent="0.2">
      <c r="D62" s="178"/>
      <c r="G62" s="17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</row>
    <row r="63" spans="1:43" x14ac:dyDescent="0.2">
      <c r="G63" s="17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</row>
    <row r="64" spans="1:43" ht="15" x14ac:dyDescent="0.2">
      <c r="A64" s="78" t="s">
        <v>3</v>
      </c>
      <c r="B64" s="78"/>
      <c r="C64" s="78"/>
      <c r="D64" s="78"/>
      <c r="E64" s="78"/>
      <c r="F64" s="78"/>
      <c r="G64" s="177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  <c r="AD64" s="78"/>
      <c r="AE64" s="78"/>
      <c r="AF64" s="78"/>
      <c r="AG64" s="78"/>
      <c r="AH64"/>
      <c r="AI64"/>
      <c r="AJ64"/>
      <c r="AK64"/>
      <c r="AL64"/>
      <c r="AM64"/>
      <c r="AN64"/>
      <c r="AO64"/>
      <c r="AP64"/>
      <c r="AQ64"/>
    </row>
    <row r="65" spans="1:43" ht="15" x14ac:dyDescent="0.2">
      <c r="A65" s="99"/>
      <c r="B65" s="99"/>
      <c r="C65" s="99"/>
      <c r="D65" s="99"/>
      <c r="E65" s="99"/>
      <c r="F65" s="99"/>
      <c r="G65" s="181"/>
      <c r="H65" s="99"/>
      <c r="I65" s="99"/>
      <c r="J65" s="99"/>
      <c r="K65" s="99"/>
      <c r="L65" s="99"/>
      <c r="M65" s="99"/>
      <c r="N65" s="99"/>
      <c r="O65" s="99"/>
      <c r="P65" s="99"/>
      <c r="Q65" s="99"/>
      <c r="R65" s="99"/>
      <c r="S65" s="99"/>
      <c r="T65" s="99"/>
      <c r="U65" s="99"/>
      <c r="V65" s="99"/>
      <c r="W65" s="99"/>
      <c r="X65" s="99"/>
      <c r="Y65" s="99"/>
      <c r="Z65" s="99"/>
      <c r="AA65" s="99"/>
      <c r="AB65" s="99"/>
      <c r="AC65" s="99"/>
      <c r="AD65" s="99"/>
      <c r="AE65" s="99"/>
      <c r="AF65" s="99"/>
      <c r="AG65" s="99"/>
      <c r="AH65"/>
      <c r="AI65"/>
      <c r="AJ65"/>
      <c r="AK65"/>
      <c r="AL65"/>
      <c r="AM65"/>
      <c r="AN65"/>
      <c r="AO65"/>
      <c r="AP65"/>
      <c r="AQ65"/>
    </row>
    <row r="66" spans="1:43" ht="12.75" customHeight="1" x14ac:dyDescent="0.2">
      <c r="A66" s="99"/>
      <c r="B66" s="99"/>
      <c r="C66" s="99"/>
      <c r="D66" s="99"/>
      <c r="E66" s="99"/>
      <c r="F66"/>
      <c r="G66" s="184"/>
      <c r="H66" s="99"/>
      <c r="I66" s="99"/>
      <c r="J66" s="99"/>
      <c r="K66" s="99"/>
      <c r="L66" s="99"/>
      <c r="M66" s="99"/>
      <c r="N66" s="99"/>
      <c r="O66" s="99"/>
      <c r="P66" s="99"/>
      <c r="Q66" s="99"/>
      <c r="R66" s="99"/>
      <c r="S66" s="99"/>
      <c r="T66" s="99"/>
      <c r="U66" s="99"/>
      <c r="V66" s="99"/>
      <c r="W66" s="99"/>
      <c r="X66" s="99"/>
      <c r="Y66" s="99"/>
      <c r="Z66" s="99"/>
      <c r="AA66" s="99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</row>
    <row r="67" spans="1:43" x14ac:dyDescent="0.2">
      <c r="C67" s="4"/>
      <c r="F67" s="2"/>
      <c r="G67" s="185"/>
    </row>
    <row r="68" spans="1:43" x14ac:dyDescent="0.2">
      <c r="C68" s="4" t="s">
        <v>127</v>
      </c>
      <c r="G68" s="183">
        <f>input_dollars</f>
        <v>45291</v>
      </c>
      <c r="I68" s="113"/>
      <c r="J68" s="113"/>
      <c r="K68" s="113"/>
      <c r="L68" s="113"/>
      <c r="M68" s="113"/>
      <c r="N68" s="113"/>
      <c r="O68" s="113"/>
      <c r="P68" s="113"/>
      <c r="Q68" s="113"/>
      <c r="R68" s="113"/>
      <c r="S68" s="113"/>
      <c r="T68" s="113"/>
      <c r="U68" s="113"/>
      <c r="V68" s="113"/>
      <c r="W68" s="113"/>
      <c r="X68" s="113"/>
      <c r="Y68" s="113"/>
      <c r="Z68" s="113"/>
      <c r="AA68" s="113"/>
      <c r="AB68" s="113"/>
      <c r="AC68" s="113"/>
      <c r="AD68" s="113"/>
      <c r="AE68" s="113"/>
      <c r="AF68" s="113"/>
      <c r="AG68" s="113"/>
    </row>
    <row r="69" spans="1:43" x14ac:dyDescent="0.2">
      <c r="G69" s="185"/>
    </row>
    <row r="70" spans="1:43" x14ac:dyDescent="0.2">
      <c r="A70" s="6"/>
      <c r="B70" s="6"/>
      <c r="C70" s="125" t="s">
        <v>14</v>
      </c>
      <c r="D70" s="34"/>
      <c r="F70" s="85"/>
      <c r="G70" s="186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</row>
    <row r="71" spans="1:43" x14ac:dyDescent="0.2">
      <c r="A71" s="6"/>
      <c r="B71" s="6"/>
      <c r="C71" s="4" t="str">
        <f>C14</f>
        <v>&lt; Enter description &gt;</v>
      </c>
      <c r="D71" s="34"/>
      <c r="F71" s="85"/>
      <c r="G71" s="183">
        <f>input_dollars</f>
        <v>45291</v>
      </c>
      <c r="H71" s="28"/>
      <c r="I71" s="28">
        <f t="shared" ref="I71:AG71" si="8">-I14</f>
        <v>0</v>
      </c>
      <c r="J71" s="28">
        <f t="shared" si="8"/>
        <v>0</v>
      </c>
      <c r="K71" s="28">
        <f t="shared" si="8"/>
        <v>0</v>
      </c>
      <c r="L71" s="28">
        <f t="shared" si="8"/>
        <v>0</v>
      </c>
      <c r="M71" s="28">
        <f t="shared" si="8"/>
        <v>0</v>
      </c>
      <c r="N71" s="28">
        <f t="shared" si="8"/>
        <v>0</v>
      </c>
      <c r="O71" s="28">
        <f t="shared" si="8"/>
        <v>0</v>
      </c>
      <c r="P71" s="28">
        <f t="shared" si="8"/>
        <v>0</v>
      </c>
      <c r="Q71" s="28">
        <f t="shared" si="8"/>
        <v>0</v>
      </c>
      <c r="R71" s="28">
        <f t="shared" si="8"/>
        <v>0</v>
      </c>
      <c r="S71" s="28">
        <f t="shared" si="8"/>
        <v>0</v>
      </c>
      <c r="T71" s="28">
        <f t="shared" si="8"/>
        <v>0</v>
      </c>
      <c r="U71" s="28">
        <f t="shared" si="8"/>
        <v>0</v>
      </c>
      <c r="V71" s="28">
        <f t="shared" si="8"/>
        <v>0</v>
      </c>
      <c r="W71" s="28">
        <f t="shared" si="8"/>
        <v>0</v>
      </c>
      <c r="X71" s="28">
        <f t="shared" si="8"/>
        <v>0</v>
      </c>
      <c r="Y71" s="28">
        <f t="shared" si="8"/>
        <v>0</v>
      </c>
      <c r="Z71" s="28">
        <f t="shared" si="8"/>
        <v>0</v>
      </c>
      <c r="AA71" s="28">
        <f t="shared" si="8"/>
        <v>0</v>
      </c>
      <c r="AB71" s="28">
        <f t="shared" si="8"/>
        <v>0</v>
      </c>
      <c r="AC71" s="28">
        <f t="shared" si="8"/>
        <v>0</v>
      </c>
      <c r="AD71" s="28">
        <f t="shared" si="8"/>
        <v>0</v>
      </c>
      <c r="AE71" s="28">
        <f t="shared" si="8"/>
        <v>0</v>
      </c>
      <c r="AF71" s="28">
        <f t="shared" si="8"/>
        <v>0</v>
      </c>
      <c r="AG71" s="28">
        <f t="shared" si="8"/>
        <v>0</v>
      </c>
    </row>
    <row r="72" spans="1:43" x14ac:dyDescent="0.2">
      <c r="A72" s="6"/>
      <c r="B72" s="6"/>
      <c r="C72" s="4" t="str">
        <f>C15</f>
        <v>&lt; Enter description &gt;</v>
      </c>
      <c r="D72" s="34"/>
      <c r="F72" s="85"/>
      <c r="G72" s="183">
        <f>input_dollars</f>
        <v>45291</v>
      </c>
      <c r="H72" s="28"/>
      <c r="I72" s="28">
        <f t="shared" ref="I72:AG72" si="9">-I15</f>
        <v>0</v>
      </c>
      <c r="J72" s="28">
        <f t="shared" si="9"/>
        <v>0</v>
      </c>
      <c r="K72" s="28">
        <f t="shared" si="9"/>
        <v>0</v>
      </c>
      <c r="L72" s="28">
        <f t="shared" si="9"/>
        <v>0</v>
      </c>
      <c r="M72" s="28">
        <f t="shared" si="9"/>
        <v>0</v>
      </c>
      <c r="N72" s="28">
        <f t="shared" si="9"/>
        <v>0</v>
      </c>
      <c r="O72" s="28">
        <f t="shared" si="9"/>
        <v>0</v>
      </c>
      <c r="P72" s="28">
        <f t="shared" si="9"/>
        <v>0</v>
      </c>
      <c r="Q72" s="28">
        <f t="shared" si="9"/>
        <v>0</v>
      </c>
      <c r="R72" s="28">
        <f t="shared" si="9"/>
        <v>0</v>
      </c>
      <c r="S72" s="28">
        <f t="shared" si="9"/>
        <v>0</v>
      </c>
      <c r="T72" s="28">
        <f t="shared" si="9"/>
        <v>0</v>
      </c>
      <c r="U72" s="28">
        <f t="shared" si="9"/>
        <v>0</v>
      </c>
      <c r="V72" s="28">
        <f t="shared" si="9"/>
        <v>0</v>
      </c>
      <c r="W72" s="28">
        <f t="shared" si="9"/>
        <v>0</v>
      </c>
      <c r="X72" s="28">
        <f t="shared" si="9"/>
        <v>0</v>
      </c>
      <c r="Y72" s="28">
        <f t="shared" si="9"/>
        <v>0</v>
      </c>
      <c r="Z72" s="28">
        <f t="shared" si="9"/>
        <v>0</v>
      </c>
      <c r="AA72" s="28">
        <f t="shared" si="9"/>
        <v>0</v>
      </c>
      <c r="AB72" s="28">
        <f t="shared" si="9"/>
        <v>0</v>
      </c>
      <c r="AC72" s="28">
        <f t="shared" si="9"/>
        <v>0</v>
      </c>
      <c r="AD72" s="28">
        <f t="shared" si="9"/>
        <v>0</v>
      </c>
      <c r="AE72" s="28">
        <f t="shared" si="9"/>
        <v>0</v>
      </c>
      <c r="AF72" s="28">
        <f t="shared" si="9"/>
        <v>0</v>
      </c>
      <c r="AG72" s="28">
        <f t="shared" si="9"/>
        <v>0</v>
      </c>
    </row>
    <row r="73" spans="1:43" x14ac:dyDescent="0.2">
      <c r="A73" s="6"/>
      <c r="B73" s="6"/>
      <c r="C73" s="4" t="str">
        <f>C16</f>
        <v>&lt; Enter description &gt;</v>
      </c>
      <c r="D73" s="34"/>
      <c r="F73" s="85"/>
      <c r="G73" s="183">
        <f>input_dollars</f>
        <v>45291</v>
      </c>
      <c r="H73" s="28"/>
      <c r="I73" s="28">
        <f t="shared" ref="I73:AG73" si="10">-I16</f>
        <v>0</v>
      </c>
      <c r="J73" s="28">
        <f t="shared" si="10"/>
        <v>0</v>
      </c>
      <c r="K73" s="28">
        <f t="shared" si="10"/>
        <v>0</v>
      </c>
      <c r="L73" s="28">
        <f t="shared" si="10"/>
        <v>0</v>
      </c>
      <c r="M73" s="28">
        <f t="shared" si="10"/>
        <v>0</v>
      </c>
      <c r="N73" s="28">
        <f t="shared" si="10"/>
        <v>0</v>
      </c>
      <c r="O73" s="28">
        <f t="shared" si="10"/>
        <v>0</v>
      </c>
      <c r="P73" s="28">
        <f t="shared" si="10"/>
        <v>0</v>
      </c>
      <c r="Q73" s="28">
        <f t="shared" si="10"/>
        <v>0</v>
      </c>
      <c r="R73" s="28">
        <f t="shared" si="10"/>
        <v>0</v>
      </c>
      <c r="S73" s="28">
        <f t="shared" si="10"/>
        <v>0</v>
      </c>
      <c r="T73" s="28">
        <f t="shared" si="10"/>
        <v>0</v>
      </c>
      <c r="U73" s="28">
        <f t="shared" si="10"/>
        <v>0</v>
      </c>
      <c r="V73" s="28">
        <f t="shared" si="10"/>
        <v>0</v>
      </c>
      <c r="W73" s="28">
        <f t="shared" si="10"/>
        <v>0</v>
      </c>
      <c r="X73" s="28">
        <f t="shared" si="10"/>
        <v>0</v>
      </c>
      <c r="Y73" s="28">
        <f t="shared" si="10"/>
        <v>0</v>
      </c>
      <c r="Z73" s="28">
        <f t="shared" si="10"/>
        <v>0</v>
      </c>
      <c r="AA73" s="28">
        <f t="shared" si="10"/>
        <v>0</v>
      </c>
      <c r="AB73" s="28">
        <f t="shared" si="10"/>
        <v>0</v>
      </c>
      <c r="AC73" s="28">
        <f t="shared" si="10"/>
        <v>0</v>
      </c>
      <c r="AD73" s="28">
        <f t="shared" si="10"/>
        <v>0</v>
      </c>
      <c r="AE73" s="28">
        <f t="shared" si="10"/>
        <v>0</v>
      </c>
      <c r="AF73" s="28">
        <f t="shared" si="10"/>
        <v>0</v>
      </c>
      <c r="AG73" s="28">
        <f t="shared" si="10"/>
        <v>0</v>
      </c>
    </row>
    <row r="74" spans="1:43" x14ac:dyDescent="0.2">
      <c r="A74" s="6"/>
      <c r="B74" s="6"/>
      <c r="C74" s="4"/>
      <c r="D74" s="34"/>
      <c r="F74" s="85"/>
      <c r="G74" s="187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</row>
    <row r="75" spans="1:43" x14ac:dyDescent="0.2">
      <c r="A75" s="6"/>
      <c r="B75" s="6"/>
      <c r="C75" s="125" t="s">
        <v>128</v>
      </c>
      <c r="D75" s="34"/>
      <c r="F75" s="85"/>
      <c r="G75" s="186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</row>
    <row r="76" spans="1:43" x14ac:dyDescent="0.2">
      <c r="A76" s="6"/>
      <c r="B76" s="6"/>
      <c r="C76" s="4" t="str">
        <f>C14</f>
        <v>&lt; Enter description &gt;</v>
      </c>
      <c r="D76" s="34"/>
      <c r="F76" s="85"/>
      <c r="G76" s="183">
        <f>input_dollars</f>
        <v>45291</v>
      </c>
      <c r="H76" s="28"/>
      <c r="I76" s="28" cm="1">
        <f t="array" ref="I76">SUMPRODUCT(($I71:I71))-SUMPRODUCT(($I71:I71)*($I$6:I$6&lt;=(I$6-$E14)))</f>
        <v>0</v>
      </c>
      <c r="J76" s="28" cm="1">
        <f t="array" ref="J76">SUMPRODUCT(($I71:J71))-SUMPRODUCT(($I71:J71)*($I$6:J$6&lt;=(J$6-$E14)))</f>
        <v>0</v>
      </c>
      <c r="K76" s="28" cm="1">
        <f t="array" ref="K76">SUMPRODUCT(($I71:K71))-SUMPRODUCT(($I71:K71)*($I$6:K$6&lt;=(K$6-$E14)))</f>
        <v>0</v>
      </c>
      <c r="L76" s="28" cm="1">
        <f t="array" ref="L76">SUMPRODUCT(($I71:L71))-SUMPRODUCT(($I71:L71)*($I$6:L$6&lt;=(L$6-$E14)))</f>
        <v>0</v>
      </c>
      <c r="M76" s="28" cm="1">
        <f t="array" ref="M76">SUMPRODUCT(($I71:M71))-SUMPRODUCT(($I71:M71)*($I$6:M$6&lt;=(M$6-$E14)))</f>
        <v>0</v>
      </c>
      <c r="N76" s="28" cm="1">
        <f t="array" ref="N76">SUMPRODUCT(($I71:N71))-SUMPRODUCT(($I71:N71)*($I$6:N$6&lt;=(N$6-$E14)))</f>
        <v>0</v>
      </c>
      <c r="O76" s="28" cm="1">
        <f t="array" ref="O76">SUMPRODUCT(($I71:O71))-SUMPRODUCT(($I71:O71)*($I$6:O$6&lt;=(O$6-$E14)))</f>
        <v>0</v>
      </c>
      <c r="P76" s="28" cm="1">
        <f t="array" ref="P76">SUMPRODUCT(($I71:P71))-SUMPRODUCT(($I71:P71)*($I$6:P$6&lt;=(P$6-$E14)))</f>
        <v>0</v>
      </c>
      <c r="Q76" s="28" cm="1">
        <f t="array" ref="Q76">SUMPRODUCT(($I71:Q71))-SUMPRODUCT(($I71:Q71)*($I$6:Q$6&lt;=(Q$6-$E14)))</f>
        <v>0</v>
      </c>
      <c r="R76" s="28" cm="1">
        <f t="array" ref="R76">SUMPRODUCT(($I71:R71))-SUMPRODUCT(($I71:R71)*($I$6:R$6&lt;=(R$6-$E14)))</f>
        <v>0</v>
      </c>
      <c r="S76" s="28" cm="1">
        <f t="array" ref="S76">SUMPRODUCT(($I71:S71))-SUMPRODUCT(($I71:S71)*($I$6:S$6&lt;=(S$6-$E14)))</f>
        <v>0</v>
      </c>
      <c r="T76" s="28" cm="1">
        <f t="array" ref="T76">SUMPRODUCT(($I71:T71))-SUMPRODUCT(($I71:T71)*($I$6:T$6&lt;=(T$6-$E14)))</f>
        <v>0</v>
      </c>
      <c r="U76" s="28" cm="1">
        <f t="array" ref="U76">SUMPRODUCT(($I71:U71))-SUMPRODUCT(($I71:U71)*($I$6:U$6&lt;=(U$6-$E14)))</f>
        <v>0</v>
      </c>
      <c r="V76" s="28" cm="1">
        <f t="array" ref="V76">SUMPRODUCT(($I71:V71))-SUMPRODUCT(($I71:V71)*($I$6:V$6&lt;=(V$6-$E14)))</f>
        <v>0</v>
      </c>
      <c r="W76" s="28" cm="1">
        <f t="array" ref="W76">SUMPRODUCT(($I71:W71))-SUMPRODUCT(($I71:W71)*($I$6:W$6&lt;=(W$6-$E14)))</f>
        <v>0</v>
      </c>
      <c r="X76" s="28" cm="1">
        <f t="array" ref="X76">SUMPRODUCT(($I71:X71))-SUMPRODUCT(($I71:X71)*($I$6:X$6&lt;=(X$6-$E14)))</f>
        <v>0</v>
      </c>
      <c r="Y76" s="28" cm="1">
        <f t="array" ref="Y76">SUMPRODUCT(($I71:Y71))-SUMPRODUCT(($I71:Y71)*($I$6:Y$6&lt;=(Y$6-$E14)))</f>
        <v>0</v>
      </c>
      <c r="Z76" s="28" cm="1">
        <f t="array" ref="Z76">SUMPRODUCT(($I71:Z71))-SUMPRODUCT(($I71:Z71)*($I$6:Z$6&lt;=(Z$6-$E14)))</f>
        <v>0</v>
      </c>
      <c r="AA76" s="28" cm="1">
        <f t="array" ref="AA76">SUMPRODUCT(($I71:AA71))-SUMPRODUCT(($I71:AA71)*($I$6:AA$6&lt;=(AA$6-$E14)))</f>
        <v>0</v>
      </c>
      <c r="AB76" s="28" cm="1">
        <f t="array" ref="AB76">SUMPRODUCT(($I71:AB71))-SUMPRODUCT(($I71:AB71)*($I$6:AB$6&lt;=(AB$6-$E14)))</f>
        <v>0</v>
      </c>
      <c r="AC76" s="28" cm="1">
        <f t="array" ref="AC76">SUMPRODUCT(($I71:AC71))-SUMPRODUCT(($I71:AC71)*($I$6:AC$6&lt;=(AC$6-$E14)))</f>
        <v>0</v>
      </c>
      <c r="AD76" s="28" cm="1">
        <f t="array" ref="AD76">SUMPRODUCT(($I71:AD71))-SUMPRODUCT(($I71:AD71)*($I$6:AD$6&lt;=(AD$6-$E14)))</f>
        <v>0</v>
      </c>
      <c r="AE76" s="28" cm="1">
        <f t="array" ref="AE76">SUMPRODUCT(($I71:AE71))-SUMPRODUCT(($I71:AE71)*($I$6:AE$6&lt;=(AE$6-$E14)))</f>
        <v>0</v>
      </c>
      <c r="AF76" s="28" cm="1">
        <f t="array" ref="AF76">SUMPRODUCT(($I71:AF71))-SUMPRODUCT(($I71:AF71)*($I$6:AF$6&lt;=(AF$6-$E14)))</f>
        <v>0</v>
      </c>
      <c r="AG76" s="28" cm="1">
        <f t="array" ref="AG76">SUMPRODUCT(($I71:AG71))-SUMPRODUCT(($I71:AG71)*($I$6:AG$6&lt;=(AG$6-$E14)))</f>
        <v>0</v>
      </c>
    </row>
    <row r="77" spans="1:43" x14ac:dyDescent="0.2">
      <c r="A77" s="6"/>
      <c r="B77" s="6"/>
      <c r="C77" s="4" t="str">
        <f>C15</f>
        <v>&lt; Enter description &gt;</v>
      </c>
      <c r="D77" s="34"/>
      <c r="F77" s="85"/>
      <c r="G77" s="183">
        <f>input_dollars</f>
        <v>45291</v>
      </c>
      <c r="H77" s="28"/>
      <c r="I77" s="28" cm="1">
        <f t="array" ref="I77">SUMPRODUCT(($I72:I72))-SUMPRODUCT(($I72:I72)*($I$6:I$6&lt;=(I$6-$E15)))</f>
        <v>0</v>
      </c>
      <c r="J77" s="28" cm="1">
        <f t="array" ref="J77">SUMPRODUCT(($I72:J72))-SUMPRODUCT(($I72:J72)*($I$6:J$6&lt;=(J$6-$E15)))</f>
        <v>0</v>
      </c>
      <c r="K77" s="28" cm="1">
        <f t="array" ref="K77">SUMPRODUCT(($I72:K72))-SUMPRODUCT(($I72:K72)*($I$6:K$6&lt;=(K$6-$E15)))</f>
        <v>0</v>
      </c>
      <c r="L77" s="28" cm="1">
        <f t="array" ref="L77">SUMPRODUCT(($I72:L72))-SUMPRODUCT(($I72:L72)*($I$6:L$6&lt;=(L$6-$E15)))</f>
        <v>0</v>
      </c>
      <c r="M77" s="28" cm="1">
        <f t="array" ref="M77">SUMPRODUCT(($I72:M72))-SUMPRODUCT(($I72:M72)*($I$6:M$6&lt;=(M$6-$E15)))</f>
        <v>0</v>
      </c>
      <c r="N77" s="28" cm="1">
        <f t="array" ref="N77">SUMPRODUCT(($I72:N72))-SUMPRODUCT(($I72:N72)*($I$6:N$6&lt;=(N$6-$E15)))</f>
        <v>0</v>
      </c>
      <c r="O77" s="28" cm="1">
        <f t="array" ref="O77">SUMPRODUCT(($I72:O72))-SUMPRODUCT(($I72:O72)*($I$6:O$6&lt;=(O$6-$E15)))</f>
        <v>0</v>
      </c>
      <c r="P77" s="28" cm="1">
        <f t="array" ref="P77">SUMPRODUCT(($I72:P72))-SUMPRODUCT(($I72:P72)*($I$6:P$6&lt;=(P$6-$E15)))</f>
        <v>0</v>
      </c>
      <c r="Q77" s="28" cm="1">
        <f t="array" ref="Q77">SUMPRODUCT(($I72:Q72))-SUMPRODUCT(($I72:Q72)*($I$6:Q$6&lt;=(Q$6-$E15)))</f>
        <v>0</v>
      </c>
      <c r="R77" s="28" cm="1">
        <f t="array" ref="R77">SUMPRODUCT(($I72:R72))-SUMPRODUCT(($I72:R72)*($I$6:R$6&lt;=(R$6-$E15)))</f>
        <v>0</v>
      </c>
      <c r="S77" s="28" cm="1">
        <f t="array" ref="S77">SUMPRODUCT(($I72:S72))-SUMPRODUCT(($I72:S72)*($I$6:S$6&lt;=(S$6-$E15)))</f>
        <v>0</v>
      </c>
      <c r="T77" s="28" cm="1">
        <f t="array" ref="T77">SUMPRODUCT(($I72:T72))-SUMPRODUCT(($I72:T72)*($I$6:T$6&lt;=(T$6-$E15)))</f>
        <v>0</v>
      </c>
      <c r="U77" s="28" cm="1">
        <f t="array" ref="U77">SUMPRODUCT(($I72:U72))-SUMPRODUCT(($I72:U72)*($I$6:U$6&lt;=(U$6-$E15)))</f>
        <v>0</v>
      </c>
      <c r="V77" s="28" cm="1">
        <f t="array" ref="V77">SUMPRODUCT(($I72:V72))-SUMPRODUCT(($I72:V72)*($I$6:V$6&lt;=(V$6-$E15)))</f>
        <v>0</v>
      </c>
      <c r="W77" s="28" cm="1">
        <f t="array" ref="W77">SUMPRODUCT(($I72:W72))-SUMPRODUCT(($I72:W72)*($I$6:W$6&lt;=(W$6-$E15)))</f>
        <v>0</v>
      </c>
      <c r="X77" s="28" cm="1">
        <f t="array" ref="X77">SUMPRODUCT(($I72:X72))-SUMPRODUCT(($I72:X72)*($I$6:X$6&lt;=(X$6-$E15)))</f>
        <v>0</v>
      </c>
      <c r="Y77" s="28" cm="1">
        <f t="array" ref="Y77">SUMPRODUCT(($I72:Y72))-SUMPRODUCT(($I72:Y72)*($I$6:Y$6&lt;=(Y$6-$E15)))</f>
        <v>0</v>
      </c>
      <c r="Z77" s="28" cm="1">
        <f t="array" ref="Z77">SUMPRODUCT(($I72:Z72))-SUMPRODUCT(($I72:Z72)*($I$6:Z$6&lt;=(Z$6-$E15)))</f>
        <v>0</v>
      </c>
      <c r="AA77" s="28" cm="1">
        <f t="array" ref="AA77">SUMPRODUCT(($I72:AA72))-SUMPRODUCT(($I72:AA72)*($I$6:AA$6&lt;=(AA$6-$E15)))</f>
        <v>0</v>
      </c>
      <c r="AB77" s="28" cm="1">
        <f t="array" ref="AB77">SUMPRODUCT(($I72:AB72))-SUMPRODUCT(($I72:AB72)*($I$6:AB$6&lt;=(AB$6-$E15)))</f>
        <v>0</v>
      </c>
      <c r="AC77" s="28" cm="1">
        <f t="array" ref="AC77">SUMPRODUCT(($I72:AC72))-SUMPRODUCT(($I72:AC72)*($I$6:AC$6&lt;=(AC$6-$E15)))</f>
        <v>0</v>
      </c>
      <c r="AD77" s="28" cm="1">
        <f t="array" ref="AD77">SUMPRODUCT(($I72:AD72))-SUMPRODUCT(($I72:AD72)*($I$6:AD$6&lt;=(AD$6-$E15)))</f>
        <v>0</v>
      </c>
      <c r="AE77" s="28" cm="1">
        <f t="array" ref="AE77">SUMPRODUCT(($I72:AE72))-SUMPRODUCT(($I72:AE72)*($I$6:AE$6&lt;=(AE$6-$E15)))</f>
        <v>0</v>
      </c>
      <c r="AF77" s="28" cm="1">
        <f t="array" ref="AF77">SUMPRODUCT(($I72:AF72))-SUMPRODUCT(($I72:AF72)*($I$6:AF$6&lt;=(AF$6-$E15)))</f>
        <v>0</v>
      </c>
      <c r="AG77" s="28" cm="1">
        <f t="array" ref="AG77">SUMPRODUCT(($I72:AG72))-SUMPRODUCT(($I72:AG72)*($I$6:AG$6&lt;=(AG$6-$E15)))</f>
        <v>0</v>
      </c>
    </row>
    <row r="78" spans="1:43" x14ac:dyDescent="0.2">
      <c r="A78" s="6"/>
      <c r="B78" s="6"/>
      <c r="C78" s="4" t="str">
        <f>C16</f>
        <v>&lt; Enter description &gt;</v>
      </c>
      <c r="D78" s="34"/>
      <c r="F78" s="85"/>
      <c r="G78" s="183">
        <f>input_dollars</f>
        <v>45291</v>
      </c>
      <c r="H78" s="28"/>
      <c r="I78" s="28" cm="1">
        <f t="array" ref="I78">SUMPRODUCT(($I73:I73))-SUMPRODUCT(($I73:I73)*($I$6:I$6&lt;=(I$6-$E16)))</f>
        <v>0</v>
      </c>
      <c r="J78" s="28" cm="1">
        <f t="array" ref="J78">SUMPRODUCT(($I73:J73))-SUMPRODUCT(($I73:J73)*($I$6:J$6&lt;=(J$6-$E16)))</f>
        <v>0</v>
      </c>
      <c r="K78" s="28" cm="1">
        <f t="array" ref="K78">SUMPRODUCT(($I73:K73))-SUMPRODUCT(($I73:K73)*($I$6:K$6&lt;=(K$6-$E16)))</f>
        <v>0</v>
      </c>
      <c r="L78" s="28" cm="1">
        <f t="array" ref="L78">SUMPRODUCT(($I73:L73))-SUMPRODUCT(($I73:L73)*($I$6:L$6&lt;=(L$6-$E16)))</f>
        <v>0</v>
      </c>
      <c r="M78" s="28" cm="1">
        <f t="array" ref="M78">SUMPRODUCT(($I73:M73))-SUMPRODUCT(($I73:M73)*($I$6:M$6&lt;=(M$6-$E16)))</f>
        <v>0</v>
      </c>
      <c r="N78" s="28" cm="1">
        <f t="array" ref="N78">SUMPRODUCT(($I73:N73))-SUMPRODUCT(($I73:N73)*($I$6:N$6&lt;=(N$6-$E16)))</f>
        <v>0</v>
      </c>
      <c r="O78" s="28" cm="1">
        <f t="array" ref="O78">SUMPRODUCT(($I73:O73))-SUMPRODUCT(($I73:O73)*($I$6:O$6&lt;=(O$6-$E16)))</f>
        <v>0</v>
      </c>
      <c r="P78" s="28" cm="1">
        <f t="array" ref="P78">SUMPRODUCT(($I73:P73))-SUMPRODUCT(($I73:P73)*($I$6:P$6&lt;=(P$6-$E16)))</f>
        <v>0</v>
      </c>
      <c r="Q78" s="28" cm="1">
        <f t="array" ref="Q78">SUMPRODUCT(($I73:Q73))-SUMPRODUCT(($I73:Q73)*($I$6:Q$6&lt;=(Q$6-$E16)))</f>
        <v>0</v>
      </c>
      <c r="R78" s="28" cm="1">
        <f t="array" ref="R78">SUMPRODUCT(($I73:R73))-SUMPRODUCT(($I73:R73)*($I$6:R$6&lt;=(R$6-$E16)))</f>
        <v>0</v>
      </c>
      <c r="S78" s="28" cm="1">
        <f t="array" ref="S78">SUMPRODUCT(($I73:S73))-SUMPRODUCT(($I73:S73)*($I$6:S$6&lt;=(S$6-$E16)))</f>
        <v>0</v>
      </c>
      <c r="T78" s="28" cm="1">
        <f t="array" ref="T78">SUMPRODUCT(($I73:T73))-SUMPRODUCT(($I73:T73)*($I$6:T$6&lt;=(T$6-$E16)))</f>
        <v>0</v>
      </c>
      <c r="U78" s="28" cm="1">
        <f t="array" ref="U78">SUMPRODUCT(($I73:U73))-SUMPRODUCT(($I73:U73)*($I$6:U$6&lt;=(U$6-$E16)))</f>
        <v>0</v>
      </c>
      <c r="V78" s="28" cm="1">
        <f t="array" ref="V78">SUMPRODUCT(($I73:V73))-SUMPRODUCT(($I73:V73)*($I$6:V$6&lt;=(V$6-$E16)))</f>
        <v>0</v>
      </c>
      <c r="W78" s="28" cm="1">
        <f t="array" ref="W78">SUMPRODUCT(($I73:W73))-SUMPRODUCT(($I73:W73)*($I$6:W$6&lt;=(W$6-$E16)))</f>
        <v>0</v>
      </c>
      <c r="X78" s="28" cm="1">
        <f t="array" ref="X78">SUMPRODUCT(($I73:X73))-SUMPRODUCT(($I73:X73)*($I$6:X$6&lt;=(X$6-$E16)))</f>
        <v>0</v>
      </c>
      <c r="Y78" s="28" cm="1">
        <f t="array" ref="Y78">SUMPRODUCT(($I73:Y73))-SUMPRODUCT(($I73:Y73)*($I$6:Y$6&lt;=(Y$6-$E16)))</f>
        <v>0</v>
      </c>
      <c r="Z78" s="28" cm="1">
        <f t="array" ref="Z78">SUMPRODUCT(($I73:Z73))-SUMPRODUCT(($I73:Z73)*($I$6:Z$6&lt;=(Z$6-$E16)))</f>
        <v>0</v>
      </c>
      <c r="AA78" s="28" cm="1">
        <f t="array" ref="AA78">SUMPRODUCT(($I73:AA73))-SUMPRODUCT(($I73:AA73)*($I$6:AA$6&lt;=(AA$6-$E16)))</f>
        <v>0</v>
      </c>
      <c r="AB78" s="28" cm="1">
        <f t="array" ref="AB78">SUMPRODUCT(($I73:AB73))-SUMPRODUCT(($I73:AB73)*($I$6:AB$6&lt;=(AB$6-$E16)))</f>
        <v>0</v>
      </c>
      <c r="AC78" s="28" cm="1">
        <f t="array" ref="AC78">SUMPRODUCT(($I73:AC73))-SUMPRODUCT(($I73:AC73)*($I$6:AC$6&lt;=(AC$6-$E16)))</f>
        <v>0</v>
      </c>
      <c r="AD78" s="28" cm="1">
        <f t="array" ref="AD78">SUMPRODUCT(($I73:AD73))-SUMPRODUCT(($I73:AD73)*($I$6:AD$6&lt;=(AD$6-$E16)))</f>
        <v>0</v>
      </c>
      <c r="AE78" s="28" cm="1">
        <f t="array" ref="AE78">SUMPRODUCT(($I73:AE73))-SUMPRODUCT(($I73:AE73)*($I$6:AE$6&lt;=(AE$6-$E16)))</f>
        <v>0</v>
      </c>
      <c r="AF78" s="28" cm="1">
        <f t="array" ref="AF78">SUMPRODUCT(($I73:AF73))-SUMPRODUCT(($I73:AF73)*($I$6:AF$6&lt;=(AF$6-$E16)))</f>
        <v>0</v>
      </c>
      <c r="AG78" s="28" cm="1">
        <f t="array" ref="AG78">SUMPRODUCT(($I73:AG73))-SUMPRODUCT(($I73:AG73)*($I$6:AG$6&lt;=(AG$6-$E16)))</f>
        <v>0</v>
      </c>
    </row>
    <row r="79" spans="1:43" x14ac:dyDescent="0.2">
      <c r="A79" s="6"/>
      <c r="B79" s="6"/>
      <c r="C79" s="4"/>
      <c r="D79" s="34"/>
      <c r="F79" s="85"/>
      <c r="G79" s="187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</row>
    <row r="80" spans="1:43" x14ac:dyDescent="0.2">
      <c r="A80" s="6"/>
      <c r="B80" s="6"/>
      <c r="C80" s="125" t="s">
        <v>129</v>
      </c>
      <c r="D80" s="34"/>
      <c r="F80" s="85"/>
      <c r="G80" s="186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</row>
    <row r="81" spans="1:33" x14ac:dyDescent="0.2">
      <c r="A81" s="6"/>
      <c r="B81" s="6"/>
      <c r="C81" s="4" t="str">
        <f>$C$80&amp;" - "&amp;C14</f>
        <v>Annualised capex - &lt; Enter description &gt;</v>
      </c>
      <c r="D81" s="34"/>
      <c r="F81" s="85"/>
      <c r="G81" s="183">
        <f>input_dollars</f>
        <v>45291</v>
      </c>
      <c r="H81" s="28"/>
      <c r="I81" s="28">
        <f t="shared" ref="I81:AG81" si="11">IF($E14=0,0,-PMT(real_disc, $E14,H76,))</f>
        <v>0</v>
      </c>
      <c r="J81" s="28">
        <f t="shared" si="11"/>
        <v>0</v>
      </c>
      <c r="K81" s="28">
        <f t="shared" si="11"/>
        <v>0</v>
      </c>
      <c r="L81" s="28">
        <f t="shared" si="11"/>
        <v>0</v>
      </c>
      <c r="M81" s="28">
        <f t="shared" si="11"/>
        <v>0</v>
      </c>
      <c r="N81" s="28">
        <f t="shared" si="11"/>
        <v>0</v>
      </c>
      <c r="O81" s="28">
        <f t="shared" si="11"/>
        <v>0</v>
      </c>
      <c r="P81" s="28">
        <f t="shared" si="11"/>
        <v>0</v>
      </c>
      <c r="Q81" s="28">
        <f t="shared" si="11"/>
        <v>0</v>
      </c>
      <c r="R81" s="28">
        <f t="shared" si="11"/>
        <v>0</v>
      </c>
      <c r="S81" s="28">
        <f t="shared" si="11"/>
        <v>0</v>
      </c>
      <c r="T81" s="28">
        <f t="shared" si="11"/>
        <v>0</v>
      </c>
      <c r="U81" s="28">
        <f t="shared" si="11"/>
        <v>0</v>
      </c>
      <c r="V81" s="28">
        <f t="shared" si="11"/>
        <v>0</v>
      </c>
      <c r="W81" s="28">
        <f t="shared" si="11"/>
        <v>0</v>
      </c>
      <c r="X81" s="28">
        <f t="shared" si="11"/>
        <v>0</v>
      </c>
      <c r="Y81" s="28">
        <f t="shared" si="11"/>
        <v>0</v>
      </c>
      <c r="Z81" s="28">
        <f t="shared" si="11"/>
        <v>0</v>
      </c>
      <c r="AA81" s="28">
        <f t="shared" si="11"/>
        <v>0</v>
      </c>
      <c r="AB81" s="28">
        <f t="shared" si="11"/>
        <v>0</v>
      </c>
      <c r="AC81" s="28">
        <f t="shared" si="11"/>
        <v>0</v>
      </c>
      <c r="AD81" s="28">
        <f t="shared" si="11"/>
        <v>0</v>
      </c>
      <c r="AE81" s="28">
        <f t="shared" si="11"/>
        <v>0</v>
      </c>
      <c r="AF81" s="28">
        <f t="shared" si="11"/>
        <v>0</v>
      </c>
      <c r="AG81" s="28">
        <f t="shared" si="11"/>
        <v>0</v>
      </c>
    </row>
    <row r="82" spans="1:33" x14ac:dyDescent="0.2">
      <c r="A82" s="6"/>
      <c r="B82" s="6"/>
      <c r="C82" s="4" t="str">
        <f>$C$80&amp;" - "&amp;C15</f>
        <v>Annualised capex - &lt; Enter description &gt;</v>
      </c>
      <c r="D82" s="34"/>
      <c r="F82" s="85"/>
      <c r="G82" s="183">
        <f>input_dollars</f>
        <v>45291</v>
      </c>
      <c r="H82" s="28"/>
      <c r="I82" s="28">
        <f t="shared" ref="I82:AG82" si="12">IF($E15=0,0,-PMT(real_disc, $E15,H77,))</f>
        <v>0</v>
      </c>
      <c r="J82" s="28">
        <f t="shared" si="12"/>
        <v>0</v>
      </c>
      <c r="K82" s="28">
        <f t="shared" si="12"/>
        <v>0</v>
      </c>
      <c r="L82" s="28">
        <f t="shared" si="12"/>
        <v>0</v>
      </c>
      <c r="M82" s="28">
        <f t="shared" si="12"/>
        <v>0</v>
      </c>
      <c r="N82" s="28">
        <f t="shared" si="12"/>
        <v>0</v>
      </c>
      <c r="O82" s="28">
        <f t="shared" si="12"/>
        <v>0</v>
      </c>
      <c r="P82" s="28">
        <f t="shared" si="12"/>
        <v>0</v>
      </c>
      <c r="Q82" s="28">
        <f t="shared" si="12"/>
        <v>0</v>
      </c>
      <c r="R82" s="28">
        <f t="shared" si="12"/>
        <v>0</v>
      </c>
      <c r="S82" s="28">
        <f t="shared" si="12"/>
        <v>0</v>
      </c>
      <c r="T82" s="28">
        <f t="shared" si="12"/>
        <v>0</v>
      </c>
      <c r="U82" s="28">
        <f t="shared" si="12"/>
        <v>0</v>
      </c>
      <c r="V82" s="28">
        <f t="shared" si="12"/>
        <v>0</v>
      </c>
      <c r="W82" s="28">
        <f t="shared" si="12"/>
        <v>0</v>
      </c>
      <c r="X82" s="28">
        <f t="shared" si="12"/>
        <v>0</v>
      </c>
      <c r="Y82" s="28">
        <f t="shared" si="12"/>
        <v>0</v>
      </c>
      <c r="Z82" s="28">
        <f t="shared" si="12"/>
        <v>0</v>
      </c>
      <c r="AA82" s="28">
        <f t="shared" si="12"/>
        <v>0</v>
      </c>
      <c r="AB82" s="28">
        <f t="shared" si="12"/>
        <v>0</v>
      </c>
      <c r="AC82" s="28">
        <f t="shared" si="12"/>
        <v>0</v>
      </c>
      <c r="AD82" s="28">
        <f t="shared" si="12"/>
        <v>0</v>
      </c>
      <c r="AE82" s="28">
        <f t="shared" si="12"/>
        <v>0</v>
      </c>
      <c r="AF82" s="28">
        <f t="shared" si="12"/>
        <v>0</v>
      </c>
      <c r="AG82" s="28">
        <f t="shared" si="12"/>
        <v>0</v>
      </c>
    </row>
    <row r="83" spans="1:33" x14ac:dyDescent="0.2">
      <c r="A83" s="6"/>
      <c r="B83" s="6"/>
      <c r="C83" s="4" t="str">
        <f>$C$80&amp;" - "&amp;C16</f>
        <v>Annualised capex - &lt; Enter description &gt;</v>
      </c>
      <c r="D83" s="34"/>
      <c r="F83" s="85"/>
      <c r="G83" s="183">
        <f>input_dollars</f>
        <v>45291</v>
      </c>
      <c r="H83" s="28"/>
      <c r="I83" s="28">
        <f t="shared" ref="I83:AG83" si="13">IF($E16=0,0,-PMT(real_disc, $E16,H78,))</f>
        <v>0</v>
      </c>
      <c r="J83" s="28">
        <f t="shared" si="13"/>
        <v>0</v>
      </c>
      <c r="K83" s="28">
        <f t="shared" si="13"/>
        <v>0</v>
      </c>
      <c r="L83" s="28">
        <f t="shared" si="13"/>
        <v>0</v>
      </c>
      <c r="M83" s="28">
        <f t="shared" si="13"/>
        <v>0</v>
      </c>
      <c r="N83" s="28">
        <f t="shared" si="13"/>
        <v>0</v>
      </c>
      <c r="O83" s="28">
        <f t="shared" si="13"/>
        <v>0</v>
      </c>
      <c r="P83" s="28">
        <f t="shared" si="13"/>
        <v>0</v>
      </c>
      <c r="Q83" s="28">
        <f t="shared" si="13"/>
        <v>0</v>
      </c>
      <c r="R83" s="28">
        <f t="shared" si="13"/>
        <v>0</v>
      </c>
      <c r="S83" s="28">
        <f t="shared" si="13"/>
        <v>0</v>
      </c>
      <c r="T83" s="28">
        <f t="shared" si="13"/>
        <v>0</v>
      </c>
      <c r="U83" s="28">
        <f t="shared" si="13"/>
        <v>0</v>
      </c>
      <c r="V83" s="28">
        <f t="shared" si="13"/>
        <v>0</v>
      </c>
      <c r="W83" s="28">
        <f t="shared" si="13"/>
        <v>0</v>
      </c>
      <c r="X83" s="28">
        <f t="shared" si="13"/>
        <v>0</v>
      </c>
      <c r="Y83" s="28">
        <f t="shared" si="13"/>
        <v>0</v>
      </c>
      <c r="Z83" s="28">
        <f t="shared" si="13"/>
        <v>0</v>
      </c>
      <c r="AA83" s="28">
        <f t="shared" si="13"/>
        <v>0</v>
      </c>
      <c r="AB83" s="28">
        <f t="shared" si="13"/>
        <v>0</v>
      </c>
      <c r="AC83" s="28">
        <f t="shared" si="13"/>
        <v>0</v>
      </c>
      <c r="AD83" s="28">
        <f t="shared" si="13"/>
        <v>0</v>
      </c>
      <c r="AE83" s="28">
        <f t="shared" si="13"/>
        <v>0</v>
      </c>
      <c r="AF83" s="28">
        <f t="shared" si="13"/>
        <v>0</v>
      </c>
      <c r="AG83" s="28">
        <f t="shared" si="13"/>
        <v>0</v>
      </c>
    </row>
    <row r="84" spans="1:33" x14ac:dyDescent="0.2">
      <c r="A84" s="6"/>
      <c r="B84" s="6"/>
      <c r="C84" s="148" t="s">
        <v>130</v>
      </c>
      <c r="D84" s="148"/>
      <c r="E84" s="149"/>
      <c r="F84" s="150"/>
      <c r="G84" s="188">
        <f>input_dollars</f>
        <v>45291</v>
      </c>
      <c r="H84" s="151"/>
      <c r="I84" s="151">
        <f>SUM(I81:I83)</f>
        <v>0</v>
      </c>
      <c r="J84" s="151">
        <f t="shared" ref="J84:AB84" si="14">SUM(J81:J83)</f>
        <v>0</v>
      </c>
      <c r="K84" s="151">
        <f t="shared" si="14"/>
        <v>0</v>
      </c>
      <c r="L84" s="151">
        <f t="shared" si="14"/>
        <v>0</v>
      </c>
      <c r="M84" s="151">
        <f t="shared" si="14"/>
        <v>0</v>
      </c>
      <c r="N84" s="151">
        <f t="shared" si="14"/>
        <v>0</v>
      </c>
      <c r="O84" s="151">
        <f t="shared" si="14"/>
        <v>0</v>
      </c>
      <c r="P84" s="151">
        <f t="shared" si="14"/>
        <v>0</v>
      </c>
      <c r="Q84" s="151">
        <f t="shared" si="14"/>
        <v>0</v>
      </c>
      <c r="R84" s="151">
        <f t="shared" si="14"/>
        <v>0</v>
      </c>
      <c r="S84" s="151">
        <f t="shared" si="14"/>
        <v>0</v>
      </c>
      <c r="T84" s="151">
        <f t="shared" si="14"/>
        <v>0</v>
      </c>
      <c r="U84" s="151">
        <f t="shared" si="14"/>
        <v>0</v>
      </c>
      <c r="V84" s="151">
        <f t="shared" si="14"/>
        <v>0</v>
      </c>
      <c r="W84" s="151">
        <f t="shared" si="14"/>
        <v>0</v>
      </c>
      <c r="X84" s="151">
        <f t="shared" si="14"/>
        <v>0</v>
      </c>
      <c r="Y84" s="151">
        <f t="shared" si="14"/>
        <v>0</v>
      </c>
      <c r="Z84" s="151">
        <f t="shared" si="14"/>
        <v>0</v>
      </c>
      <c r="AA84" s="151">
        <f t="shared" si="14"/>
        <v>0</v>
      </c>
      <c r="AB84" s="151">
        <f t="shared" si="14"/>
        <v>0</v>
      </c>
      <c r="AC84" s="151">
        <f>SUM(AC81:AC83)</f>
        <v>0</v>
      </c>
      <c r="AD84" s="151">
        <f>SUM(AD81:AD83)</f>
        <v>0</v>
      </c>
      <c r="AE84" s="151">
        <f>SUM(AE81:AE83)</f>
        <v>0</v>
      </c>
      <c r="AF84" s="151">
        <f>SUM(AF81:AF83)</f>
        <v>0</v>
      </c>
      <c r="AG84" s="151">
        <f>SUM(AG81:AG83)</f>
        <v>0</v>
      </c>
    </row>
    <row r="85" spans="1:33" x14ac:dyDescent="0.2">
      <c r="A85" s="6"/>
      <c r="B85" s="6"/>
      <c r="C85" s="12"/>
      <c r="D85" s="34"/>
      <c r="F85"/>
      <c r="G85" s="189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 s="6"/>
      <c r="B86" s="6"/>
      <c r="C86" s="4" t="s">
        <v>129</v>
      </c>
      <c r="D86" s="34"/>
      <c r="F86" s="85"/>
      <c r="G86" s="183">
        <f t="shared" ref="G86:G91" si="15">input_dollars</f>
        <v>45291</v>
      </c>
      <c r="H86" s="28"/>
      <c r="I86" s="28">
        <f>I84</f>
        <v>0</v>
      </c>
      <c r="J86" s="28">
        <f t="shared" ref="J86:AB86" si="16">J84</f>
        <v>0</v>
      </c>
      <c r="K86" s="28">
        <f t="shared" si="16"/>
        <v>0</v>
      </c>
      <c r="L86" s="28">
        <f t="shared" si="16"/>
        <v>0</v>
      </c>
      <c r="M86" s="28">
        <f t="shared" si="16"/>
        <v>0</v>
      </c>
      <c r="N86" s="28">
        <f t="shared" si="16"/>
        <v>0</v>
      </c>
      <c r="O86" s="28">
        <f t="shared" si="16"/>
        <v>0</v>
      </c>
      <c r="P86" s="28">
        <f t="shared" si="16"/>
        <v>0</v>
      </c>
      <c r="Q86" s="28">
        <f t="shared" si="16"/>
        <v>0</v>
      </c>
      <c r="R86" s="28">
        <f t="shared" si="16"/>
        <v>0</v>
      </c>
      <c r="S86" s="28">
        <f t="shared" si="16"/>
        <v>0</v>
      </c>
      <c r="T86" s="28">
        <f t="shared" si="16"/>
        <v>0</v>
      </c>
      <c r="U86" s="28">
        <f t="shared" si="16"/>
        <v>0</v>
      </c>
      <c r="V86" s="28">
        <f t="shared" si="16"/>
        <v>0</v>
      </c>
      <c r="W86" s="28">
        <f t="shared" si="16"/>
        <v>0</v>
      </c>
      <c r="X86" s="28">
        <f t="shared" si="16"/>
        <v>0</v>
      </c>
      <c r="Y86" s="28">
        <f t="shared" si="16"/>
        <v>0</v>
      </c>
      <c r="Z86" s="28">
        <f t="shared" si="16"/>
        <v>0</v>
      </c>
      <c r="AA86" s="28">
        <f t="shared" si="16"/>
        <v>0</v>
      </c>
      <c r="AB86" s="28">
        <f t="shared" si="16"/>
        <v>0</v>
      </c>
      <c r="AC86" s="28">
        <f>AC84</f>
        <v>0</v>
      </c>
      <c r="AD86" s="28">
        <f>AD84</f>
        <v>0</v>
      </c>
      <c r="AE86" s="28">
        <f>AE84</f>
        <v>0</v>
      </c>
      <c r="AF86" s="28">
        <f>AF84</f>
        <v>0</v>
      </c>
      <c r="AG86" s="28">
        <f>AG84</f>
        <v>0</v>
      </c>
    </row>
    <row r="87" spans="1:33" x14ac:dyDescent="0.2">
      <c r="A87" s="6"/>
      <c r="B87" s="6"/>
      <c r="C87" s="4" t="s">
        <v>15</v>
      </c>
      <c r="D87" s="34"/>
      <c r="F87" s="85"/>
      <c r="G87" s="183">
        <f t="shared" si="15"/>
        <v>45291</v>
      </c>
      <c r="H87" s="28"/>
      <c r="I87" s="28">
        <f t="shared" ref="I87:AG87" si="17">-I19</f>
        <v>0</v>
      </c>
      <c r="J87" s="28">
        <f t="shared" si="17"/>
        <v>0</v>
      </c>
      <c r="K87" s="28">
        <f t="shared" si="17"/>
        <v>0</v>
      </c>
      <c r="L87" s="28">
        <f t="shared" si="17"/>
        <v>0</v>
      </c>
      <c r="M87" s="28">
        <f t="shared" si="17"/>
        <v>0</v>
      </c>
      <c r="N87" s="28">
        <f t="shared" si="17"/>
        <v>0</v>
      </c>
      <c r="O87" s="28">
        <f t="shared" si="17"/>
        <v>0</v>
      </c>
      <c r="P87" s="28">
        <f t="shared" si="17"/>
        <v>0</v>
      </c>
      <c r="Q87" s="28">
        <f t="shared" si="17"/>
        <v>0</v>
      </c>
      <c r="R87" s="28">
        <f t="shared" si="17"/>
        <v>0</v>
      </c>
      <c r="S87" s="28">
        <f t="shared" si="17"/>
        <v>0</v>
      </c>
      <c r="T87" s="28">
        <f t="shared" si="17"/>
        <v>0</v>
      </c>
      <c r="U87" s="28">
        <f t="shared" si="17"/>
        <v>0</v>
      </c>
      <c r="V87" s="28">
        <f t="shared" si="17"/>
        <v>0</v>
      </c>
      <c r="W87" s="28">
        <f t="shared" si="17"/>
        <v>0</v>
      </c>
      <c r="X87" s="28">
        <f t="shared" si="17"/>
        <v>0</v>
      </c>
      <c r="Y87" s="28">
        <f t="shared" si="17"/>
        <v>0</v>
      </c>
      <c r="Z87" s="28">
        <f t="shared" si="17"/>
        <v>0</v>
      </c>
      <c r="AA87" s="28">
        <f t="shared" si="17"/>
        <v>0</v>
      </c>
      <c r="AB87" s="28">
        <f t="shared" si="17"/>
        <v>0</v>
      </c>
      <c r="AC87" s="28">
        <f t="shared" si="17"/>
        <v>0</v>
      </c>
      <c r="AD87" s="28">
        <f t="shared" si="17"/>
        <v>0</v>
      </c>
      <c r="AE87" s="28">
        <f t="shared" si="17"/>
        <v>0</v>
      </c>
      <c r="AF87" s="28">
        <f t="shared" si="17"/>
        <v>0</v>
      </c>
      <c r="AG87" s="28">
        <f t="shared" si="17"/>
        <v>0</v>
      </c>
    </row>
    <row r="88" spans="1:33" x14ac:dyDescent="0.2">
      <c r="A88" s="6"/>
      <c r="B88" s="6"/>
      <c r="C88" s="4" t="s">
        <v>131</v>
      </c>
      <c r="D88" s="34"/>
      <c r="F88" s="85"/>
      <c r="G88" s="183">
        <f t="shared" si="15"/>
        <v>45291</v>
      </c>
      <c r="H88" s="28"/>
      <c r="I88" s="28">
        <f>I68</f>
        <v>0</v>
      </c>
      <c r="J88" s="28">
        <f t="shared" ref="J88:AB88" si="18">J68</f>
        <v>0</v>
      </c>
      <c r="K88" s="28">
        <f t="shared" si="18"/>
        <v>0</v>
      </c>
      <c r="L88" s="28">
        <f t="shared" si="18"/>
        <v>0</v>
      </c>
      <c r="M88" s="28">
        <f t="shared" si="18"/>
        <v>0</v>
      </c>
      <c r="N88" s="28">
        <f t="shared" si="18"/>
        <v>0</v>
      </c>
      <c r="O88" s="28">
        <f t="shared" si="18"/>
        <v>0</v>
      </c>
      <c r="P88" s="28">
        <f t="shared" si="18"/>
        <v>0</v>
      </c>
      <c r="Q88" s="28">
        <f t="shared" si="18"/>
        <v>0</v>
      </c>
      <c r="R88" s="28">
        <f t="shared" si="18"/>
        <v>0</v>
      </c>
      <c r="S88" s="28">
        <f t="shared" si="18"/>
        <v>0</v>
      </c>
      <c r="T88" s="28">
        <f t="shared" si="18"/>
        <v>0</v>
      </c>
      <c r="U88" s="28">
        <f t="shared" si="18"/>
        <v>0</v>
      </c>
      <c r="V88" s="28">
        <f t="shared" si="18"/>
        <v>0</v>
      </c>
      <c r="W88" s="28">
        <f t="shared" si="18"/>
        <v>0</v>
      </c>
      <c r="X88" s="28">
        <f t="shared" si="18"/>
        <v>0</v>
      </c>
      <c r="Y88" s="28">
        <f t="shared" si="18"/>
        <v>0</v>
      </c>
      <c r="Z88" s="28">
        <f t="shared" si="18"/>
        <v>0</v>
      </c>
      <c r="AA88" s="28">
        <f t="shared" si="18"/>
        <v>0</v>
      </c>
      <c r="AB88" s="28">
        <f t="shared" si="18"/>
        <v>0</v>
      </c>
      <c r="AC88" s="28">
        <f>AC68</f>
        <v>0</v>
      </c>
      <c r="AD88" s="28">
        <f>AD68</f>
        <v>0</v>
      </c>
      <c r="AE88" s="28">
        <f>AE68</f>
        <v>0</v>
      </c>
      <c r="AF88" s="28">
        <f>AF68</f>
        <v>0</v>
      </c>
      <c r="AG88" s="28">
        <f>AG68</f>
        <v>0</v>
      </c>
    </row>
    <row r="89" spans="1:33" x14ac:dyDescent="0.2">
      <c r="A89" s="6"/>
      <c r="B89" s="6"/>
      <c r="C89" s="4" t="s">
        <v>132</v>
      </c>
      <c r="D89" s="34"/>
      <c r="F89" s="85"/>
      <c r="G89" s="183">
        <f t="shared" si="15"/>
        <v>45291</v>
      </c>
      <c r="H89" s="28"/>
      <c r="I89" s="28">
        <f t="shared" ref="I89:AG89" si="19">I61</f>
        <v>0</v>
      </c>
      <c r="J89" s="28">
        <f t="shared" si="19"/>
        <v>0</v>
      </c>
      <c r="K89" s="28">
        <f t="shared" si="19"/>
        <v>0</v>
      </c>
      <c r="L89" s="28">
        <f t="shared" si="19"/>
        <v>0</v>
      </c>
      <c r="M89" s="28">
        <f t="shared" si="19"/>
        <v>0</v>
      </c>
      <c r="N89" s="28">
        <f t="shared" si="19"/>
        <v>0</v>
      </c>
      <c r="O89" s="28">
        <f t="shared" si="19"/>
        <v>0</v>
      </c>
      <c r="P89" s="28">
        <f t="shared" si="19"/>
        <v>0</v>
      </c>
      <c r="Q89" s="28">
        <f t="shared" si="19"/>
        <v>0</v>
      </c>
      <c r="R89" s="28">
        <f t="shared" si="19"/>
        <v>0</v>
      </c>
      <c r="S89" s="28">
        <f t="shared" si="19"/>
        <v>0</v>
      </c>
      <c r="T89" s="28">
        <f t="shared" si="19"/>
        <v>0</v>
      </c>
      <c r="U89" s="28">
        <f t="shared" si="19"/>
        <v>0</v>
      </c>
      <c r="V89" s="28">
        <f t="shared" si="19"/>
        <v>0</v>
      </c>
      <c r="W89" s="28">
        <f t="shared" si="19"/>
        <v>0</v>
      </c>
      <c r="X89" s="28">
        <f t="shared" si="19"/>
        <v>0</v>
      </c>
      <c r="Y89" s="28">
        <f t="shared" si="19"/>
        <v>0</v>
      </c>
      <c r="Z89" s="28">
        <f t="shared" si="19"/>
        <v>0</v>
      </c>
      <c r="AA89" s="28">
        <f t="shared" si="19"/>
        <v>0</v>
      </c>
      <c r="AB89" s="28">
        <f t="shared" si="19"/>
        <v>0</v>
      </c>
      <c r="AC89" s="28">
        <f t="shared" si="19"/>
        <v>0</v>
      </c>
      <c r="AD89" s="28">
        <f t="shared" si="19"/>
        <v>0</v>
      </c>
      <c r="AE89" s="28">
        <f t="shared" si="19"/>
        <v>0</v>
      </c>
      <c r="AF89" s="28">
        <f t="shared" si="19"/>
        <v>0</v>
      </c>
      <c r="AG89" s="28">
        <f t="shared" si="19"/>
        <v>0</v>
      </c>
    </row>
    <row r="90" spans="1:33" x14ac:dyDescent="0.2">
      <c r="A90" s="6"/>
      <c r="B90" s="6"/>
      <c r="C90" s="4"/>
      <c r="D90" s="34"/>
      <c r="F90" s="28"/>
      <c r="G90" s="183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</row>
    <row r="91" spans="1:33" x14ac:dyDescent="0.2">
      <c r="A91" s="6"/>
      <c r="B91" s="6"/>
      <c r="C91" s="155" t="s">
        <v>133</v>
      </c>
      <c r="D91" s="153"/>
      <c r="E91" s="149"/>
      <c r="F91" s="154"/>
      <c r="G91" s="188">
        <f t="shared" si="15"/>
        <v>45291</v>
      </c>
      <c r="H91" s="154"/>
      <c r="I91" s="154">
        <f t="shared" ref="I91:AB91" si="20">SUM(I86:I90)</f>
        <v>0</v>
      </c>
      <c r="J91" s="154">
        <f t="shared" si="20"/>
        <v>0</v>
      </c>
      <c r="K91" s="154">
        <f t="shared" si="20"/>
        <v>0</v>
      </c>
      <c r="L91" s="154">
        <f t="shared" si="20"/>
        <v>0</v>
      </c>
      <c r="M91" s="154">
        <f t="shared" si="20"/>
        <v>0</v>
      </c>
      <c r="N91" s="154">
        <f t="shared" si="20"/>
        <v>0</v>
      </c>
      <c r="O91" s="154">
        <f t="shared" si="20"/>
        <v>0</v>
      </c>
      <c r="P91" s="154">
        <f t="shared" si="20"/>
        <v>0</v>
      </c>
      <c r="Q91" s="154">
        <f t="shared" si="20"/>
        <v>0</v>
      </c>
      <c r="R91" s="154">
        <f t="shared" si="20"/>
        <v>0</v>
      </c>
      <c r="S91" s="154">
        <f t="shared" si="20"/>
        <v>0</v>
      </c>
      <c r="T91" s="154">
        <f t="shared" si="20"/>
        <v>0</v>
      </c>
      <c r="U91" s="154">
        <f t="shared" si="20"/>
        <v>0</v>
      </c>
      <c r="V91" s="154">
        <f t="shared" si="20"/>
        <v>0</v>
      </c>
      <c r="W91" s="154">
        <f t="shared" si="20"/>
        <v>0</v>
      </c>
      <c r="X91" s="154">
        <f t="shared" si="20"/>
        <v>0</v>
      </c>
      <c r="Y91" s="154">
        <f t="shared" si="20"/>
        <v>0</v>
      </c>
      <c r="Z91" s="154">
        <f t="shared" si="20"/>
        <v>0</v>
      </c>
      <c r="AA91" s="154">
        <f t="shared" si="20"/>
        <v>0</v>
      </c>
      <c r="AB91" s="154">
        <f t="shared" si="20"/>
        <v>0</v>
      </c>
      <c r="AC91" s="154">
        <f>SUM(AC86:AC90)</f>
        <v>0</v>
      </c>
      <c r="AD91" s="154">
        <f>SUM(AD86:AD90)</f>
        <v>0</v>
      </c>
      <c r="AE91" s="154">
        <f>SUM(AE86:AE90)</f>
        <v>0</v>
      </c>
      <c r="AF91" s="154">
        <f>SUM(AF86:AF90)</f>
        <v>0</v>
      </c>
      <c r="AG91" s="154">
        <f>SUM(AG86:AG90)</f>
        <v>0</v>
      </c>
    </row>
    <row r="92" spans="1:33" x14ac:dyDescent="0.2">
      <c r="A92" s="6"/>
      <c r="B92" s="6"/>
      <c r="C92" s="12"/>
      <c r="D92" s="34"/>
      <c r="F92" s="118"/>
      <c r="G92" s="183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</row>
    <row r="93" spans="1:33" x14ac:dyDescent="0.2">
      <c r="A93" s="6"/>
      <c r="B93" s="6"/>
      <c r="C93" s="12"/>
      <c r="D93" s="34"/>
      <c r="F93" s="118"/>
      <c r="G93" s="183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</row>
    <row r="94" spans="1:33" x14ac:dyDescent="0.2">
      <c r="A94" s="6"/>
      <c r="B94" s="6"/>
      <c r="C94" s="202"/>
      <c r="D94" s="72"/>
      <c r="E94" s="203"/>
      <c r="F94" s="204"/>
      <c r="G94" s="203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</row>
    <row r="95" spans="1:33" x14ac:dyDescent="0.2">
      <c r="C95" s="203"/>
      <c r="D95" s="203"/>
      <c r="E95" s="203"/>
      <c r="F95" s="203"/>
      <c r="G95" s="203"/>
    </row>
    <row r="96" spans="1:33" x14ac:dyDescent="0.2">
      <c r="C96" s="203"/>
      <c r="D96" s="203"/>
      <c r="E96" s="203"/>
      <c r="F96" s="203"/>
      <c r="G96" s="203"/>
    </row>
    <row r="98" spans="1:43" x14ac:dyDescent="0.2">
      <c r="G98" s="10"/>
    </row>
    <row r="106" spans="1:43" ht="15" x14ac:dyDescent="0.2">
      <c r="A106" s="78" t="s">
        <v>19</v>
      </c>
      <c r="B106" s="78"/>
      <c r="C106" s="78"/>
      <c r="D106" s="78"/>
      <c r="E106" s="78"/>
      <c r="F106" s="78"/>
      <c r="G106" s="177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  <c r="AD106" s="78"/>
      <c r="AE106" s="78"/>
      <c r="AF106" s="78"/>
      <c r="AG106" s="78"/>
      <c r="AH106"/>
      <c r="AI106"/>
      <c r="AJ106"/>
      <c r="AK106"/>
      <c r="AL106"/>
      <c r="AM106"/>
      <c r="AN106"/>
      <c r="AO106"/>
      <c r="AP106"/>
      <c r="AQ106"/>
    </row>
    <row r="108" spans="1:43" x14ac:dyDescent="0.2">
      <c r="I108" s="212"/>
      <c r="J108" s="212"/>
      <c r="K108" s="212"/>
      <c r="L108" s="212"/>
      <c r="M108" s="212"/>
      <c r="N108" s="212"/>
      <c r="O108" s="212"/>
      <c r="P108" s="212"/>
      <c r="Q108" s="212"/>
      <c r="R108" s="212"/>
      <c r="S108" s="212"/>
      <c r="T108" s="212"/>
      <c r="U108" s="212"/>
      <c r="V108" s="212"/>
      <c r="W108" s="212"/>
      <c r="X108" s="212"/>
      <c r="Y108" s="212"/>
      <c r="Z108" s="212"/>
    </row>
    <row r="109" spans="1:43" x14ac:dyDescent="0.2">
      <c r="E109"/>
      <c r="F109"/>
      <c r="G109"/>
      <c r="I109" s="212"/>
      <c r="J109" s="212"/>
      <c r="K109" s="212"/>
      <c r="L109" s="212"/>
      <c r="M109" s="212"/>
      <c r="N109" s="212"/>
      <c r="O109" s="212"/>
      <c r="P109" s="212"/>
      <c r="Q109" s="212"/>
      <c r="R109" s="212"/>
      <c r="S109" s="212"/>
      <c r="T109" s="212"/>
      <c r="U109" s="212"/>
      <c r="V109" s="212"/>
      <c r="W109" s="212"/>
      <c r="X109" s="212"/>
      <c r="Y109" s="212"/>
      <c r="Z109" s="212"/>
    </row>
    <row r="110" spans="1:43" x14ac:dyDescent="0.2">
      <c r="A110" s="1" t="s">
        <v>7</v>
      </c>
      <c r="C110" s="1" t="s">
        <v>133</v>
      </c>
      <c r="D110"/>
      <c r="E110"/>
      <c r="F110"/>
      <c r="G110" s="34" t="str">
        <f>PROPER($A$3)&amp;A110</f>
        <v>Option 1 (Base Case)NPV</v>
      </c>
      <c r="I110" s="28">
        <f>I91</f>
        <v>0</v>
      </c>
      <c r="J110" s="28">
        <f t="shared" ref="J110:AG110" si="21">J91</f>
        <v>0</v>
      </c>
      <c r="K110" s="28">
        <f t="shared" si="21"/>
        <v>0</v>
      </c>
      <c r="L110" s="28">
        <f t="shared" si="21"/>
        <v>0</v>
      </c>
      <c r="M110" s="28">
        <f t="shared" si="21"/>
        <v>0</v>
      </c>
      <c r="N110" s="28">
        <f t="shared" si="21"/>
        <v>0</v>
      </c>
      <c r="O110" s="28">
        <f t="shared" si="21"/>
        <v>0</v>
      </c>
      <c r="P110" s="28">
        <f t="shared" si="21"/>
        <v>0</v>
      </c>
      <c r="Q110" s="28">
        <f t="shared" si="21"/>
        <v>0</v>
      </c>
      <c r="R110" s="28">
        <f t="shared" si="21"/>
        <v>0</v>
      </c>
      <c r="S110" s="28">
        <f t="shared" si="21"/>
        <v>0</v>
      </c>
      <c r="T110" s="28">
        <f t="shared" si="21"/>
        <v>0</v>
      </c>
      <c r="U110" s="28">
        <f t="shared" si="21"/>
        <v>0</v>
      </c>
      <c r="V110" s="28">
        <f t="shared" si="21"/>
        <v>0</v>
      </c>
      <c r="W110" s="28">
        <f t="shared" si="21"/>
        <v>0</v>
      </c>
      <c r="X110" s="28">
        <f t="shared" si="21"/>
        <v>0</v>
      </c>
      <c r="Y110" s="28">
        <f t="shared" si="21"/>
        <v>0</v>
      </c>
      <c r="Z110" s="28">
        <f t="shared" si="21"/>
        <v>0</v>
      </c>
      <c r="AA110" s="28">
        <f t="shared" si="21"/>
        <v>0</v>
      </c>
      <c r="AB110" s="28">
        <f t="shared" si="21"/>
        <v>0</v>
      </c>
      <c r="AC110" s="28">
        <f t="shared" si="21"/>
        <v>0</v>
      </c>
      <c r="AD110" s="28">
        <f t="shared" si="21"/>
        <v>0</v>
      </c>
      <c r="AE110" s="28">
        <f t="shared" si="21"/>
        <v>0</v>
      </c>
      <c r="AF110" s="28">
        <f t="shared" si="21"/>
        <v>0</v>
      </c>
      <c r="AG110" s="28">
        <f t="shared" si="21"/>
        <v>0</v>
      </c>
    </row>
    <row r="111" spans="1:43" x14ac:dyDescent="0.2">
      <c r="C111" s="1" t="s">
        <v>130</v>
      </c>
      <c r="D111"/>
      <c r="E111"/>
      <c r="F111"/>
      <c r="G111"/>
      <c r="I111" s="28">
        <f>I86</f>
        <v>0</v>
      </c>
      <c r="J111" s="28">
        <f t="shared" ref="J111:AG111" si="22">J86</f>
        <v>0</v>
      </c>
      <c r="K111" s="28">
        <f t="shared" si="22"/>
        <v>0</v>
      </c>
      <c r="L111" s="28">
        <f t="shared" si="22"/>
        <v>0</v>
      </c>
      <c r="M111" s="28">
        <f t="shared" si="22"/>
        <v>0</v>
      </c>
      <c r="N111" s="28">
        <f t="shared" si="22"/>
        <v>0</v>
      </c>
      <c r="O111" s="28">
        <f t="shared" si="22"/>
        <v>0</v>
      </c>
      <c r="P111" s="28">
        <f t="shared" si="22"/>
        <v>0</v>
      </c>
      <c r="Q111" s="28">
        <f t="shared" si="22"/>
        <v>0</v>
      </c>
      <c r="R111" s="28">
        <f t="shared" si="22"/>
        <v>0</v>
      </c>
      <c r="S111" s="28">
        <f t="shared" si="22"/>
        <v>0</v>
      </c>
      <c r="T111" s="28">
        <f t="shared" si="22"/>
        <v>0</v>
      </c>
      <c r="U111" s="28">
        <f t="shared" si="22"/>
        <v>0</v>
      </c>
      <c r="V111" s="28">
        <f t="shared" si="22"/>
        <v>0</v>
      </c>
      <c r="W111" s="28">
        <f t="shared" si="22"/>
        <v>0</v>
      </c>
      <c r="X111" s="28">
        <f t="shared" si="22"/>
        <v>0</v>
      </c>
      <c r="Y111" s="28">
        <f t="shared" si="22"/>
        <v>0</v>
      </c>
      <c r="Z111" s="28">
        <f t="shared" si="22"/>
        <v>0</v>
      </c>
      <c r="AA111" s="28">
        <f t="shared" si="22"/>
        <v>0</v>
      </c>
      <c r="AB111" s="28">
        <f t="shared" si="22"/>
        <v>0</v>
      </c>
      <c r="AC111" s="28">
        <f t="shared" si="22"/>
        <v>0</v>
      </c>
      <c r="AD111" s="28">
        <f t="shared" si="22"/>
        <v>0</v>
      </c>
      <c r="AE111" s="28">
        <f t="shared" si="22"/>
        <v>0</v>
      </c>
      <c r="AF111" s="28">
        <f t="shared" si="22"/>
        <v>0</v>
      </c>
      <c r="AG111" s="28">
        <f t="shared" si="22"/>
        <v>0</v>
      </c>
    </row>
    <row r="112" spans="1:43" x14ac:dyDescent="0.2">
      <c r="C112" s="1" t="s">
        <v>85</v>
      </c>
      <c r="D112" s="220"/>
      <c r="E112" s="34"/>
      <c r="I112" s="28">
        <f>SUM(I88:I89)</f>
        <v>0</v>
      </c>
      <c r="J112" s="28">
        <f t="shared" ref="J112:AG112" si="23">SUM(J88:J89)</f>
        <v>0</v>
      </c>
      <c r="K112" s="28">
        <f t="shared" si="23"/>
        <v>0</v>
      </c>
      <c r="L112" s="28">
        <f t="shared" si="23"/>
        <v>0</v>
      </c>
      <c r="M112" s="28">
        <f t="shared" si="23"/>
        <v>0</v>
      </c>
      <c r="N112" s="28">
        <f t="shared" si="23"/>
        <v>0</v>
      </c>
      <c r="O112" s="28">
        <f t="shared" si="23"/>
        <v>0</v>
      </c>
      <c r="P112" s="28">
        <f t="shared" si="23"/>
        <v>0</v>
      </c>
      <c r="Q112" s="28">
        <f t="shared" si="23"/>
        <v>0</v>
      </c>
      <c r="R112" s="28">
        <f t="shared" si="23"/>
        <v>0</v>
      </c>
      <c r="S112" s="28">
        <f t="shared" si="23"/>
        <v>0</v>
      </c>
      <c r="T112" s="28">
        <f t="shared" si="23"/>
        <v>0</v>
      </c>
      <c r="U112" s="28">
        <f t="shared" si="23"/>
        <v>0</v>
      </c>
      <c r="V112" s="28">
        <f t="shared" si="23"/>
        <v>0</v>
      </c>
      <c r="W112" s="28">
        <f t="shared" si="23"/>
        <v>0</v>
      </c>
      <c r="X112" s="28">
        <f t="shared" si="23"/>
        <v>0</v>
      </c>
      <c r="Y112" s="28">
        <f t="shared" si="23"/>
        <v>0</v>
      </c>
      <c r="Z112" s="28">
        <f t="shared" si="23"/>
        <v>0</v>
      </c>
      <c r="AA112" s="28">
        <f t="shared" si="23"/>
        <v>0</v>
      </c>
      <c r="AB112" s="28">
        <f t="shared" si="23"/>
        <v>0</v>
      </c>
      <c r="AC112" s="28">
        <f t="shared" si="23"/>
        <v>0</v>
      </c>
      <c r="AD112" s="28">
        <f t="shared" si="23"/>
        <v>0</v>
      </c>
      <c r="AE112" s="28">
        <f t="shared" si="23"/>
        <v>0</v>
      </c>
      <c r="AF112" s="28">
        <f t="shared" si="23"/>
        <v>0</v>
      </c>
      <c r="AG112" s="28">
        <f t="shared" si="23"/>
        <v>0</v>
      </c>
    </row>
    <row r="113" spans="1:33" x14ac:dyDescent="0.2">
      <c r="D113" s="252" t="str">
        <f>Assumptions!G110</f>
        <v>Capex</v>
      </c>
      <c r="E113" s="252" t="str">
        <f>Assumptions!H110</f>
        <v>Total benefits</v>
      </c>
      <c r="I113" s="212"/>
      <c r="J113" s="212"/>
      <c r="K113" s="212"/>
      <c r="L113" s="212"/>
      <c r="M113" s="212"/>
      <c r="N113" s="212"/>
      <c r="O113" s="212"/>
      <c r="P113" s="212"/>
      <c r="Q113" s="212"/>
      <c r="R113" s="212"/>
      <c r="S113" s="212"/>
      <c r="T113" s="212"/>
      <c r="U113" s="212"/>
      <c r="V113" s="212"/>
      <c r="W113" s="212"/>
      <c r="X113" s="212"/>
      <c r="Y113" s="212"/>
      <c r="Z113" s="212"/>
    </row>
    <row r="114" spans="1:33" x14ac:dyDescent="0.2">
      <c r="A114" s="1" t="str">
        <f>"sens"&amp;Assumptions!B111</f>
        <v>sens1</v>
      </c>
      <c r="C114" s="251" t="str">
        <f>Assumptions!C111</f>
        <v>Capex 10% higher</v>
      </c>
      <c r="D114" s="252">
        <f>Assumptions!G111</f>
        <v>0.1</v>
      </c>
      <c r="E114" s="252">
        <f>Assumptions!H111</f>
        <v>0</v>
      </c>
      <c r="G114" s="34" t="str">
        <f>PROPER($A$3)&amp;A114</f>
        <v>Option 1 (Base Case)sens1</v>
      </c>
      <c r="I114" s="28" cm="1">
        <f t="array" ref="I114">I$110+IF($C114&lt;&gt;0,SUMPRODUCT((I$111:I$112)*TRANSPOSE(($D114:$E114))),0)</f>
        <v>0</v>
      </c>
      <c r="J114" s="28" cm="1">
        <f t="array" ref="J114">J$110+IF($C114&lt;&gt;0,SUMPRODUCT((J$111:J$112)*TRANSPOSE(($D114:$E114))),0)</f>
        <v>0</v>
      </c>
      <c r="K114" s="28" cm="1">
        <f t="array" ref="K114">K$110+IF($C114&lt;&gt;0,SUMPRODUCT((K$111:K$112)*TRANSPOSE(($D114:$E114))),0)</f>
        <v>0</v>
      </c>
      <c r="L114" s="28" cm="1">
        <f t="array" ref="L114">L$110+IF($C114&lt;&gt;0,SUMPRODUCT((L$111:L$112)*TRANSPOSE(($D114:$E114))),0)</f>
        <v>0</v>
      </c>
      <c r="M114" s="28" cm="1">
        <f t="array" ref="M114">M$110+IF($C114&lt;&gt;0,SUMPRODUCT((M$111:M$112)*TRANSPOSE(($D114:$E114))),0)</f>
        <v>0</v>
      </c>
      <c r="N114" s="28" cm="1">
        <f t="array" ref="N114">N$110+IF($C114&lt;&gt;0,SUMPRODUCT((N$111:N$112)*TRANSPOSE(($D114:$E114))),0)</f>
        <v>0</v>
      </c>
      <c r="O114" s="28" cm="1">
        <f t="array" ref="O114">O$110+IF($C114&lt;&gt;0,SUMPRODUCT((O$111:O$112)*TRANSPOSE(($D114:$E114))),0)</f>
        <v>0</v>
      </c>
      <c r="P114" s="28" cm="1">
        <f t="array" ref="P114">P$110+IF($C114&lt;&gt;0,SUMPRODUCT((P$111:P$112)*TRANSPOSE(($D114:$E114))),0)</f>
        <v>0</v>
      </c>
      <c r="Q114" s="28" cm="1">
        <f t="array" ref="Q114">Q$110+IF($C114&lt;&gt;0,SUMPRODUCT((Q$111:Q$112)*TRANSPOSE(($D114:$E114))),0)</f>
        <v>0</v>
      </c>
      <c r="R114" s="28" cm="1">
        <f t="array" ref="R114">R$110+IF($C114&lt;&gt;0,SUMPRODUCT((R$111:R$112)*TRANSPOSE(($D114:$E114))),0)</f>
        <v>0</v>
      </c>
      <c r="S114" s="28" cm="1">
        <f t="array" ref="S114">S$110+IF($C114&lt;&gt;0,SUMPRODUCT((S$111:S$112)*TRANSPOSE(($D114:$E114))),0)</f>
        <v>0</v>
      </c>
      <c r="T114" s="28" cm="1">
        <f t="array" ref="T114">T$110+IF($C114&lt;&gt;0,SUMPRODUCT((T$111:T$112)*TRANSPOSE(($D114:$E114))),0)</f>
        <v>0</v>
      </c>
      <c r="U114" s="28" cm="1">
        <f t="array" ref="U114">U$110+IF($C114&lt;&gt;0,SUMPRODUCT((U$111:U$112)*TRANSPOSE(($D114:$E114))),0)</f>
        <v>0</v>
      </c>
      <c r="V114" s="28" cm="1">
        <f t="array" ref="V114">V$110+IF($C114&lt;&gt;0,SUMPRODUCT((V$111:V$112)*TRANSPOSE(($D114:$E114))),0)</f>
        <v>0</v>
      </c>
      <c r="W114" s="28" cm="1">
        <f t="array" ref="W114">W$110+IF($C114&lt;&gt;0,SUMPRODUCT((W$111:W$112)*TRANSPOSE(($D114:$E114))),0)</f>
        <v>0</v>
      </c>
      <c r="X114" s="28" cm="1">
        <f t="array" ref="X114">X$110+IF($C114&lt;&gt;0,SUMPRODUCT((X$111:X$112)*TRANSPOSE(($D114:$E114))),0)</f>
        <v>0</v>
      </c>
      <c r="Y114" s="28" cm="1">
        <f t="array" ref="Y114">Y$110+IF($C114&lt;&gt;0,SUMPRODUCT((Y$111:Y$112)*TRANSPOSE(($D114:$E114))),0)</f>
        <v>0</v>
      </c>
      <c r="Z114" s="28" cm="1">
        <f t="array" ref="Z114">Z$110+IF($C114&lt;&gt;0,SUMPRODUCT((Z$111:Z$112)*TRANSPOSE(($D114:$E114))),0)</f>
        <v>0</v>
      </c>
      <c r="AA114" s="28" cm="1">
        <f t="array" ref="AA114">AA$110+IF($C114&lt;&gt;0,SUMPRODUCT((AA$111:AA$112)*TRANSPOSE(($D114:$E114))),0)</f>
        <v>0</v>
      </c>
      <c r="AB114" s="28" cm="1">
        <f t="array" ref="AB114">AB$110+IF($C114&lt;&gt;0,SUMPRODUCT((AB$111:AB$112)*TRANSPOSE(($D114:$E114))),0)</f>
        <v>0</v>
      </c>
      <c r="AC114" s="28" cm="1">
        <f t="array" ref="AC114">AC$110+IF($C114&lt;&gt;0,SUMPRODUCT((AC$111:AC$112)*TRANSPOSE(($D114:$E114))),0)</f>
        <v>0</v>
      </c>
      <c r="AD114" s="28" cm="1">
        <f t="array" ref="AD114">AD$110+IF($C114&lt;&gt;0,SUMPRODUCT((AD$111:AD$112)*TRANSPOSE(($D114:$E114))),0)</f>
        <v>0</v>
      </c>
      <c r="AE114" s="28" cm="1">
        <f t="array" ref="AE114">AE$110+IF($C114&lt;&gt;0,SUMPRODUCT((AE$111:AE$112)*TRANSPOSE(($D114:$E114))),0)</f>
        <v>0</v>
      </c>
      <c r="AF114" s="28" cm="1">
        <f t="array" ref="AF114">AF$110+IF($C114&lt;&gt;0,SUMPRODUCT((AF$111:AF$112)*TRANSPOSE(($D114:$E114))),0)</f>
        <v>0</v>
      </c>
      <c r="AG114" s="28" cm="1">
        <f t="array" ref="AG114">AG$110+IF($C114&lt;&gt;0,SUMPRODUCT((AG$111:AG$112)*TRANSPOSE(($D114:$E114))),0)</f>
        <v>0</v>
      </c>
    </row>
    <row r="115" spans="1:33" x14ac:dyDescent="0.2">
      <c r="A115" s="1" t="str">
        <f>"sens"&amp;Assumptions!B112</f>
        <v>sens2</v>
      </c>
      <c r="C115" s="251" t="str">
        <f>Assumptions!C112</f>
        <v>Capex 10% lower</v>
      </c>
      <c r="D115" s="252">
        <f>Assumptions!G112</f>
        <v>-0.1</v>
      </c>
      <c r="E115" s="252">
        <f>Assumptions!H112</f>
        <v>0</v>
      </c>
      <c r="G115" s="34" t="str">
        <f t="shared" ref="G115:G121" si="24">PROPER($A$3)&amp;A115</f>
        <v>Option 1 (Base Case)sens2</v>
      </c>
      <c r="I115" s="28" cm="1">
        <f t="array" ref="I115">I$110+IF($C115&lt;&gt;0,SUMPRODUCT((I$111:I$112)*TRANSPOSE(($D115:$E115))),0)</f>
        <v>0</v>
      </c>
      <c r="J115" s="28" cm="1">
        <f t="array" ref="J115">J$110+IF($C115&lt;&gt;0,SUMPRODUCT((J$111:J$112)*TRANSPOSE(($D115:$E115))),0)</f>
        <v>0</v>
      </c>
      <c r="K115" s="28" cm="1">
        <f t="array" ref="K115">K$110+IF($C115&lt;&gt;0,SUMPRODUCT((K$111:K$112)*TRANSPOSE(($D115:$E115))),0)</f>
        <v>0</v>
      </c>
      <c r="L115" s="28" cm="1">
        <f t="array" ref="L115">L$110+IF($C115&lt;&gt;0,SUMPRODUCT((L$111:L$112)*TRANSPOSE(($D115:$E115))),0)</f>
        <v>0</v>
      </c>
      <c r="M115" s="28" cm="1">
        <f t="array" ref="M115">M$110+IF($C115&lt;&gt;0,SUMPRODUCT((M$111:M$112)*TRANSPOSE(($D115:$E115))),0)</f>
        <v>0</v>
      </c>
      <c r="N115" s="28" cm="1">
        <f t="array" ref="N115">N$110+IF($C115&lt;&gt;0,SUMPRODUCT((N$111:N$112)*TRANSPOSE(($D115:$E115))),0)</f>
        <v>0</v>
      </c>
      <c r="O115" s="28" cm="1">
        <f t="array" ref="O115">O$110+IF($C115&lt;&gt;0,SUMPRODUCT((O$111:O$112)*TRANSPOSE(($D115:$E115))),0)</f>
        <v>0</v>
      </c>
      <c r="P115" s="28" cm="1">
        <f t="array" ref="P115">P$110+IF($C115&lt;&gt;0,SUMPRODUCT((P$111:P$112)*TRANSPOSE(($D115:$E115))),0)</f>
        <v>0</v>
      </c>
      <c r="Q115" s="28" cm="1">
        <f t="array" ref="Q115">Q$110+IF($C115&lt;&gt;0,SUMPRODUCT((Q$111:Q$112)*TRANSPOSE(($D115:$E115))),0)</f>
        <v>0</v>
      </c>
      <c r="R115" s="28" cm="1">
        <f t="array" ref="R115">R$110+IF($C115&lt;&gt;0,SUMPRODUCT((R$111:R$112)*TRANSPOSE(($D115:$E115))),0)</f>
        <v>0</v>
      </c>
      <c r="S115" s="28" cm="1">
        <f t="array" ref="S115">S$110+IF($C115&lt;&gt;0,SUMPRODUCT((S$111:S$112)*TRANSPOSE(($D115:$E115))),0)</f>
        <v>0</v>
      </c>
      <c r="T115" s="28" cm="1">
        <f t="array" ref="T115">T$110+IF($C115&lt;&gt;0,SUMPRODUCT((T$111:T$112)*TRANSPOSE(($D115:$E115))),0)</f>
        <v>0</v>
      </c>
      <c r="U115" s="28" cm="1">
        <f t="array" ref="U115">U$110+IF($C115&lt;&gt;0,SUMPRODUCT((U$111:U$112)*TRANSPOSE(($D115:$E115))),0)</f>
        <v>0</v>
      </c>
      <c r="V115" s="28" cm="1">
        <f t="array" ref="V115">V$110+IF($C115&lt;&gt;0,SUMPRODUCT((V$111:V$112)*TRANSPOSE(($D115:$E115))),0)</f>
        <v>0</v>
      </c>
      <c r="W115" s="28" cm="1">
        <f t="array" ref="W115">W$110+IF($C115&lt;&gt;0,SUMPRODUCT((W$111:W$112)*TRANSPOSE(($D115:$E115))),0)</f>
        <v>0</v>
      </c>
      <c r="X115" s="28" cm="1">
        <f t="array" ref="X115">X$110+IF($C115&lt;&gt;0,SUMPRODUCT((X$111:X$112)*TRANSPOSE(($D115:$E115))),0)</f>
        <v>0</v>
      </c>
      <c r="Y115" s="28" cm="1">
        <f t="array" ref="Y115">Y$110+IF($C115&lt;&gt;0,SUMPRODUCT((Y$111:Y$112)*TRANSPOSE(($D115:$E115))),0)</f>
        <v>0</v>
      </c>
      <c r="Z115" s="28" cm="1">
        <f t="array" ref="Z115">Z$110+IF($C115&lt;&gt;0,SUMPRODUCT((Z$111:Z$112)*TRANSPOSE(($D115:$E115))),0)</f>
        <v>0</v>
      </c>
      <c r="AA115" s="28" cm="1">
        <f t="array" ref="AA115">AA$110+IF($C115&lt;&gt;0,SUMPRODUCT((AA$111:AA$112)*TRANSPOSE(($D115:$E115))),0)</f>
        <v>0</v>
      </c>
      <c r="AB115" s="28" cm="1">
        <f t="array" ref="AB115">AB$110+IF($C115&lt;&gt;0,SUMPRODUCT((AB$111:AB$112)*TRANSPOSE(($D115:$E115))),0)</f>
        <v>0</v>
      </c>
      <c r="AC115" s="28" cm="1">
        <f t="array" ref="AC115">AC$110+IF($C115&lt;&gt;0,SUMPRODUCT((AC$111:AC$112)*TRANSPOSE(($D115:$E115))),0)</f>
        <v>0</v>
      </c>
      <c r="AD115" s="28" cm="1">
        <f t="array" ref="AD115">AD$110+IF($C115&lt;&gt;0,SUMPRODUCT((AD$111:AD$112)*TRANSPOSE(($D115:$E115))),0)</f>
        <v>0</v>
      </c>
      <c r="AE115" s="28" cm="1">
        <f t="array" ref="AE115">AE$110+IF($C115&lt;&gt;0,SUMPRODUCT((AE$111:AE$112)*TRANSPOSE(($D115:$E115))),0)</f>
        <v>0</v>
      </c>
      <c r="AF115" s="28" cm="1">
        <f t="array" ref="AF115">AF$110+IF($C115&lt;&gt;0,SUMPRODUCT((AF$111:AF$112)*TRANSPOSE(($D115:$E115))),0)</f>
        <v>0</v>
      </c>
      <c r="AG115" s="28" cm="1">
        <f t="array" ref="AG115">AG$110+IF($C115&lt;&gt;0,SUMPRODUCT((AG$111:AG$112)*TRANSPOSE(($D115:$E115))),0)</f>
        <v>0</v>
      </c>
    </row>
    <row r="116" spans="1:33" x14ac:dyDescent="0.2">
      <c r="A116" s="1" t="str">
        <f>"sens"&amp;Assumptions!B113</f>
        <v>sens3</v>
      </c>
      <c r="C116" s="251" t="str">
        <f>Assumptions!C113</f>
        <v>Total benefits 10% higher</v>
      </c>
      <c r="D116" s="252">
        <f>Assumptions!G113</f>
        <v>0</v>
      </c>
      <c r="E116" s="252">
        <f>Assumptions!H113</f>
        <v>0.1</v>
      </c>
      <c r="G116" s="34" t="str">
        <f t="shared" si="24"/>
        <v>Option 1 (Base Case)sens3</v>
      </c>
      <c r="I116" s="28" cm="1">
        <f t="array" ref="I116">I$110+IF($C116&lt;&gt;0,SUMPRODUCT((I$111:I$112)*TRANSPOSE(($D116:$E116))),0)</f>
        <v>0</v>
      </c>
      <c r="J116" s="28" cm="1">
        <f t="array" ref="J116">J$110+IF($C116&lt;&gt;0,SUMPRODUCT((J$111:J$112)*TRANSPOSE(($D116:$E116))),0)</f>
        <v>0</v>
      </c>
      <c r="K116" s="28" cm="1">
        <f t="array" ref="K116">K$110+IF($C116&lt;&gt;0,SUMPRODUCT((K$111:K$112)*TRANSPOSE(($D116:$E116))),0)</f>
        <v>0</v>
      </c>
      <c r="L116" s="28" cm="1">
        <f t="array" ref="L116">L$110+IF($C116&lt;&gt;0,SUMPRODUCT((L$111:L$112)*TRANSPOSE(($D116:$E116))),0)</f>
        <v>0</v>
      </c>
      <c r="M116" s="28" cm="1">
        <f t="array" ref="M116">M$110+IF($C116&lt;&gt;0,SUMPRODUCT((M$111:M$112)*TRANSPOSE(($D116:$E116))),0)</f>
        <v>0</v>
      </c>
      <c r="N116" s="28" cm="1">
        <f t="array" ref="N116">N$110+IF($C116&lt;&gt;0,SUMPRODUCT((N$111:N$112)*TRANSPOSE(($D116:$E116))),0)</f>
        <v>0</v>
      </c>
      <c r="O116" s="28" cm="1">
        <f t="array" ref="O116">O$110+IF($C116&lt;&gt;0,SUMPRODUCT((O$111:O$112)*TRANSPOSE(($D116:$E116))),0)</f>
        <v>0</v>
      </c>
      <c r="P116" s="28" cm="1">
        <f t="array" ref="P116">P$110+IF($C116&lt;&gt;0,SUMPRODUCT((P$111:P$112)*TRANSPOSE(($D116:$E116))),0)</f>
        <v>0</v>
      </c>
      <c r="Q116" s="28" cm="1">
        <f t="array" ref="Q116">Q$110+IF($C116&lt;&gt;0,SUMPRODUCT((Q$111:Q$112)*TRANSPOSE(($D116:$E116))),0)</f>
        <v>0</v>
      </c>
      <c r="R116" s="28" cm="1">
        <f t="array" ref="R116">R$110+IF($C116&lt;&gt;0,SUMPRODUCT((R$111:R$112)*TRANSPOSE(($D116:$E116))),0)</f>
        <v>0</v>
      </c>
      <c r="S116" s="28" cm="1">
        <f t="array" ref="S116">S$110+IF($C116&lt;&gt;0,SUMPRODUCT((S$111:S$112)*TRANSPOSE(($D116:$E116))),0)</f>
        <v>0</v>
      </c>
      <c r="T116" s="28" cm="1">
        <f t="array" ref="T116">T$110+IF($C116&lt;&gt;0,SUMPRODUCT((T$111:T$112)*TRANSPOSE(($D116:$E116))),0)</f>
        <v>0</v>
      </c>
      <c r="U116" s="28" cm="1">
        <f t="array" ref="U116">U$110+IF($C116&lt;&gt;0,SUMPRODUCT((U$111:U$112)*TRANSPOSE(($D116:$E116))),0)</f>
        <v>0</v>
      </c>
      <c r="V116" s="28" cm="1">
        <f t="array" ref="V116">V$110+IF($C116&lt;&gt;0,SUMPRODUCT((V$111:V$112)*TRANSPOSE(($D116:$E116))),0)</f>
        <v>0</v>
      </c>
      <c r="W116" s="28" cm="1">
        <f t="array" ref="W116">W$110+IF($C116&lt;&gt;0,SUMPRODUCT((W$111:W$112)*TRANSPOSE(($D116:$E116))),0)</f>
        <v>0</v>
      </c>
      <c r="X116" s="28" cm="1">
        <f t="array" ref="X116">X$110+IF($C116&lt;&gt;0,SUMPRODUCT((X$111:X$112)*TRANSPOSE(($D116:$E116))),0)</f>
        <v>0</v>
      </c>
      <c r="Y116" s="28" cm="1">
        <f t="array" ref="Y116">Y$110+IF($C116&lt;&gt;0,SUMPRODUCT((Y$111:Y$112)*TRANSPOSE(($D116:$E116))),0)</f>
        <v>0</v>
      </c>
      <c r="Z116" s="28" cm="1">
        <f t="array" ref="Z116">Z$110+IF($C116&lt;&gt;0,SUMPRODUCT((Z$111:Z$112)*TRANSPOSE(($D116:$E116))),0)</f>
        <v>0</v>
      </c>
      <c r="AA116" s="28" cm="1">
        <f t="array" ref="AA116">AA$110+IF($C116&lt;&gt;0,SUMPRODUCT((AA$111:AA$112)*TRANSPOSE(($D116:$E116))),0)</f>
        <v>0</v>
      </c>
      <c r="AB116" s="28" cm="1">
        <f t="array" ref="AB116">AB$110+IF($C116&lt;&gt;0,SUMPRODUCT((AB$111:AB$112)*TRANSPOSE(($D116:$E116))),0)</f>
        <v>0</v>
      </c>
      <c r="AC116" s="28" cm="1">
        <f t="array" ref="AC116">AC$110+IF($C116&lt;&gt;0,SUMPRODUCT((AC$111:AC$112)*TRANSPOSE(($D116:$E116))),0)</f>
        <v>0</v>
      </c>
      <c r="AD116" s="28" cm="1">
        <f t="array" ref="AD116">AD$110+IF($C116&lt;&gt;0,SUMPRODUCT((AD$111:AD$112)*TRANSPOSE(($D116:$E116))),0)</f>
        <v>0</v>
      </c>
      <c r="AE116" s="28" cm="1">
        <f t="array" ref="AE116">AE$110+IF($C116&lt;&gt;0,SUMPRODUCT((AE$111:AE$112)*TRANSPOSE(($D116:$E116))),0)</f>
        <v>0</v>
      </c>
      <c r="AF116" s="28" cm="1">
        <f t="array" ref="AF116">AF$110+IF($C116&lt;&gt;0,SUMPRODUCT((AF$111:AF$112)*TRANSPOSE(($D116:$E116))),0)</f>
        <v>0</v>
      </c>
      <c r="AG116" s="28" cm="1">
        <f t="array" ref="AG116">AG$110+IF($C116&lt;&gt;0,SUMPRODUCT((AG$111:AG$112)*TRANSPOSE(($D116:$E116))),0)</f>
        <v>0</v>
      </c>
    </row>
    <row r="117" spans="1:33" x14ac:dyDescent="0.2">
      <c r="A117" s="1" t="str">
        <f>"sens"&amp;Assumptions!B114</f>
        <v>sens4</v>
      </c>
      <c r="C117" s="251" t="str">
        <f>Assumptions!C114</f>
        <v>Total benefits 10% lower</v>
      </c>
      <c r="D117" s="252">
        <f>Assumptions!G114</f>
        <v>0</v>
      </c>
      <c r="E117" s="252">
        <f>Assumptions!H114</f>
        <v>-0.1</v>
      </c>
      <c r="G117" s="34" t="str">
        <f t="shared" si="24"/>
        <v>Option 1 (Base Case)sens4</v>
      </c>
      <c r="I117" s="28" cm="1">
        <f t="array" ref="I117">I$110+IF($C117&lt;&gt;0,SUMPRODUCT((I$111:I$112)*TRANSPOSE(($D117:$E117))),0)</f>
        <v>0</v>
      </c>
      <c r="J117" s="28" cm="1">
        <f t="array" ref="J117">J$110+IF($C117&lt;&gt;0,SUMPRODUCT((J$111:J$112)*TRANSPOSE(($D117:$E117))),0)</f>
        <v>0</v>
      </c>
      <c r="K117" s="28" cm="1">
        <f t="array" ref="K117">K$110+IF($C117&lt;&gt;0,SUMPRODUCT((K$111:K$112)*TRANSPOSE(($D117:$E117))),0)</f>
        <v>0</v>
      </c>
      <c r="L117" s="28" cm="1">
        <f t="array" ref="L117">L$110+IF($C117&lt;&gt;0,SUMPRODUCT((L$111:L$112)*TRANSPOSE(($D117:$E117))),0)</f>
        <v>0</v>
      </c>
      <c r="M117" s="28" cm="1">
        <f t="array" ref="M117">M$110+IF($C117&lt;&gt;0,SUMPRODUCT((M$111:M$112)*TRANSPOSE(($D117:$E117))),0)</f>
        <v>0</v>
      </c>
      <c r="N117" s="28" cm="1">
        <f t="array" ref="N117">N$110+IF($C117&lt;&gt;0,SUMPRODUCT((N$111:N$112)*TRANSPOSE(($D117:$E117))),0)</f>
        <v>0</v>
      </c>
      <c r="O117" s="28" cm="1">
        <f t="array" ref="O117">O$110+IF($C117&lt;&gt;0,SUMPRODUCT((O$111:O$112)*TRANSPOSE(($D117:$E117))),0)</f>
        <v>0</v>
      </c>
      <c r="P117" s="28" cm="1">
        <f t="array" ref="P117">P$110+IF($C117&lt;&gt;0,SUMPRODUCT((P$111:P$112)*TRANSPOSE(($D117:$E117))),0)</f>
        <v>0</v>
      </c>
      <c r="Q117" s="28" cm="1">
        <f t="array" ref="Q117">Q$110+IF($C117&lt;&gt;0,SUMPRODUCT((Q$111:Q$112)*TRANSPOSE(($D117:$E117))),0)</f>
        <v>0</v>
      </c>
      <c r="R117" s="28" cm="1">
        <f t="array" ref="R117">R$110+IF($C117&lt;&gt;0,SUMPRODUCT((R$111:R$112)*TRANSPOSE(($D117:$E117))),0)</f>
        <v>0</v>
      </c>
      <c r="S117" s="28" cm="1">
        <f t="array" ref="S117">S$110+IF($C117&lt;&gt;0,SUMPRODUCT((S$111:S$112)*TRANSPOSE(($D117:$E117))),0)</f>
        <v>0</v>
      </c>
      <c r="T117" s="28" cm="1">
        <f t="array" ref="T117">T$110+IF($C117&lt;&gt;0,SUMPRODUCT((T$111:T$112)*TRANSPOSE(($D117:$E117))),0)</f>
        <v>0</v>
      </c>
      <c r="U117" s="28" cm="1">
        <f t="array" ref="U117">U$110+IF($C117&lt;&gt;0,SUMPRODUCT((U$111:U$112)*TRANSPOSE(($D117:$E117))),0)</f>
        <v>0</v>
      </c>
      <c r="V117" s="28" cm="1">
        <f t="array" ref="V117">V$110+IF($C117&lt;&gt;0,SUMPRODUCT((V$111:V$112)*TRANSPOSE(($D117:$E117))),0)</f>
        <v>0</v>
      </c>
      <c r="W117" s="28" cm="1">
        <f t="array" ref="W117">W$110+IF($C117&lt;&gt;0,SUMPRODUCT((W$111:W$112)*TRANSPOSE(($D117:$E117))),0)</f>
        <v>0</v>
      </c>
      <c r="X117" s="28" cm="1">
        <f t="array" ref="X117">X$110+IF($C117&lt;&gt;0,SUMPRODUCT((X$111:X$112)*TRANSPOSE(($D117:$E117))),0)</f>
        <v>0</v>
      </c>
      <c r="Y117" s="28" cm="1">
        <f t="array" ref="Y117">Y$110+IF($C117&lt;&gt;0,SUMPRODUCT((Y$111:Y$112)*TRANSPOSE(($D117:$E117))),0)</f>
        <v>0</v>
      </c>
      <c r="Z117" s="28" cm="1">
        <f t="array" ref="Z117">Z$110+IF($C117&lt;&gt;0,SUMPRODUCT((Z$111:Z$112)*TRANSPOSE(($D117:$E117))),0)</f>
        <v>0</v>
      </c>
      <c r="AA117" s="28" cm="1">
        <f t="array" ref="AA117">AA$110+IF($C117&lt;&gt;0,SUMPRODUCT((AA$111:AA$112)*TRANSPOSE(($D117:$E117))),0)</f>
        <v>0</v>
      </c>
      <c r="AB117" s="28" cm="1">
        <f t="array" ref="AB117">AB$110+IF($C117&lt;&gt;0,SUMPRODUCT((AB$111:AB$112)*TRANSPOSE(($D117:$E117))),0)</f>
        <v>0</v>
      </c>
      <c r="AC117" s="28" cm="1">
        <f t="array" ref="AC117">AC$110+IF($C117&lt;&gt;0,SUMPRODUCT((AC$111:AC$112)*TRANSPOSE(($D117:$E117))),0)</f>
        <v>0</v>
      </c>
      <c r="AD117" s="28" cm="1">
        <f t="array" ref="AD117">AD$110+IF($C117&lt;&gt;0,SUMPRODUCT((AD$111:AD$112)*TRANSPOSE(($D117:$E117))),0)</f>
        <v>0</v>
      </c>
      <c r="AE117" s="28" cm="1">
        <f t="array" ref="AE117">AE$110+IF($C117&lt;&gt;0,SUMPRODUCT((AE$111:AE$112)*TRANSPOSE(($D117:$E117))),0)</f>
        <v>0</v>
      </c>
      <c r="AF117" s="28" cm="1">
        <f t="array" ref="AF117">AF$110+IF($C117&lt;&gt;0,SUMPRODUCT((AF$111:AF$112)*TRANSPOSE(($D117:$E117))),0)</f>
        <v>0</v>
      </c>
      <c r="AG117" s="28" cm="1">
        <f t="array" ref="AG117">AG$110+IF($C117&lt;&gt;0,SUMPRODUCT((AG$111:AG$112)*TRANSPOSE(($D117:$E117))),0)</f>
        <v>0</v>
      </c>
    </row>
    <row r="118" spans="1:33" x14ac:dyDescent="0.2">
      <c r="A118" s="1" t="str">
        <f>"sens"&amp;Assumptions!B115</f>
        <v>sens5</v>
      </c>
      <c r="C118" s="251" t="str">
        <f>Assumptions!C115</f>
        <v>Capex 10% higher &amp; Total benefits 10% lower</v>
      </c>
      <c r="D118" s="252">
        <f>Assumptions!G115</f>
        <v>0.1</v>
      </c>
      <c r="E118" s="252">
        <f>Assumptions!H115</f>
        <v>-0.1</v>
      </c>
      <c r="G118" s="34" t="str">
        <f t="shared" si="24"/>
        <v>Option 1 (Base Case)sens5</v>
      </c>
      <c r="I118" s="28" cm="1">
        <f t="array" ref="I118">I$110+IF($C118&lt;&gt;0,SUMPRODUCT((I$111:I$112)*TRANSPOSE(($D118:$E118))),0)</f>
        <v>0</v>
      </c>
      <c r="J118" s="28" cm="1">
        <f t="array" ref="J118">J$110+IF($C118&lt;&gt;0,SUMPRODUCT((J$111:J$112)*TRANSPOSE(($D118:$E118))),0)</f>
        <v>0</v>
      </c>
      <c r="K118" s="28" cm="1">
        <f t="array" ref="K118">K$110+IF($C118&lt;&gt;0,SUMPRODUCT((K$111:K$112)*TRANSPOSE(($D118:$E118))),0)</f>
        <v>0</v>
      </c>
      <c r="L118" s="28" cm="1">
        <f t="array" ref="L118">L$110+IF($C118&lt;&gt;0,SUMPRODUCT((L$111:L$112)*TRANSPOSE(($D118:$E118))),0)</f>
        <v>0</v>
      </c>
      <c r="M118" s="28" cm="1">
        <f t="array" ref="M118">M$110+IF($C118&lt;&gt;0,SUMPRODUCT((M$111:M$112)*TRANSPOSE(($D118:$E118))),0)</f>
        <v>0</v>
      </c>
      <c r="N118" s="28" cm="1">
        <f t="array" ref="N118">N$110+IF($C118&lt;&gt;0,SUMPRODUCT((N$111:N$112)*TRANSPOSE(($D118:$E118))),0)</f>
        <v>0</v>
      </c>
      <c r="O118" s="28" cm="1">
        <f t="array" ref="O118">O$110+IF($C118&lt;&gt;0,SUMPRODUCT((O$111:O$112)*TRANSPOSE(($D118:$E118))),0)</f>
        <v>0</v>
      </c>
      <c r="P118" s="28" cm="1">
        <f t="array" ref="P118">P$110+IF($C118&lt;&gt;0,SUMPRODUCT((P$111:P$112)*TRANSPOSE(($D118:$E118))),0)</f>
        <v>0</v>
      </c>
      <c r="Q118" s="28" cm="1">
        <f t="array" ref="Q118">Q$110+IF($C118&lt;&gt;0,SUMPRODUCT((Q$111:Q$112)*TRANSPOSE(($D118:$E118))),0)</f>
        <v>0</v>
      </c>
      <c r="R118" s="28" cm="1">
        <f t="array" ref="R118">R$110+IF($C118&lt;&gt;0,SUMPRODUCT((R$111:R$112)*TRANSPOSE(($D118:$E118))),0)</f>
        <v>0</v>
      </c>
      <c r="S118" s="28" cm="1">
        <f t="array" ref="S118">S$110+IF($C118&lt;&gt;0,SUMPRODUCT((S$111:S$112)*TRANSPOSE(($D118:$E118))),0)</f>
        <v>0</v>
      </c>
      <c r="T118" s="28" cm="1">
        <f t="array" ref="T118">T$110+IF($C118&lt;&gt;0,SUMPRODUCT((T$111:T$112)*TRANSPOSE(($D118:$E118))),0)</f>
        <v>0</v>
      </c>
      <c r="U118" s="28" cm="1">
        <f t="array" ref="U118">U$110+IF($C118&lt;&gt;0,SUMPRODUCT((U$111:U$112)*TRANSPOSE(($D118:$E118))),0)</f>
        <v>0</v>
      </c>
      <c r="V118" s="28" cm="1">
        <f t="array" ref="V118">V$110+IF($C118&lt;&gt;0,SUMPRODUCT((V$111:V$112)*TRANSPOSE(($D118:$E118))),0)</f>
        <v>0</v>
      </c>
      <c r="W118" s="28" cm="1">
        <f t="array" ref="W118">W$110+IF($C118&lt;&gt;0,SUMPRODUCT((W$111:W$112)*TRANSPOSE(($D118:$E118))),0)</f>
        <v>0</v>
      </c>
      <c r="X118" s="28" cm="1">
        <f t="array" ref="X118">X$110+IF($C118&lt;&gt;0,SUMPRODUCT((X$111:X$112)*TRANSPOSE(($D118:$E118))),0)</f>
        <v>0</v>
      </c>
      <c r="Y118" s="28" cm="1">
        <f t="array" ref="Y118">Y$110+IF($C118&lt;&gt;0,SUMPRODUCT((Y$111:Y$112)*TRANSPOSE(($D118:$E118))),0)</f>
        <v>0</v>
      </c>
      <c r="Z118" s="28" cm="1">
        <f t="array" ref="Z118">Z$110+IF($C118&lt;&gt;0,SUMPRODUCT((Z$111:Z$112)*TRANSPOSE(($D118:$E118))),0)</f>
        <v>0</v>
      </c>
      <c r="AA118" s="28" cm="1">
        <f t="array" ref="AA118">AA$110+IF($C118&lt;&gt;0,SUMPRODUCT((AA$111:AA$112)*TRANSPOSE(($D118:$E118))),0)</f>
        <v>0</v>
      </c>
      <c r="AB118" s="28" cm="1">
        <f t="array" ref="AB118">AB$110+IF($C118&lt;&gt;0,SUMPRODUCT((AB$111:AB$112)*TRANSPOSE(($D118:$E118))),0)</f>
        <v>0</v>
      </c>
      <c r="AC118" s="28" cm="1">
        <f t="array" ref="AC118">AC$110+IF($C118&lt;&gt;0,SUMPRODUCT((AC$111:AC$112)*TRANSPOSE(($D118:$E118))),0)</f>
        <v>0</v>
      </c>
      <c r="AD118" s="28" cm="1">
        <f t="array" ref="AD118">AD$110+IF($C118&lt;&gt;0,SUMPRODUCT((AD$111:AD$112)*TRANSPOSE(($D118:$E118))),0)</f>
        <v>0</v>
      </c>
      <c r="AE118" s="28" cm="1">
        <f t="array" ref="AE118">AE$110+IF($C118&lt;&gt;0,SUMPRODUCT((AE$111:AE$112)*TRANSPOSE(($D118:$E118))),0)</f>
        <v>0</v>
      </c>
      <c r="AF118" s="28" cm="1">
        <f t="array" ref="AF118">AF$110+IF($C118&lt;&gt;0,SUMPRODUCT((AF$111:AF$112)*TRANSPOSE(($D118:$E118))),0)</f>
        <v>0</v>
      </c>
      <c r="AG118" s="28" cm="1">
        <f t="array" ref="AG118">AG$110+IF($C118&lt;&gt;0,SUMPRODUCT((AG$111:AG$112)*TRANSPOSE(($D118:$E118))),0)</f>
        <v>0</v>
      </c>
    </row>
    <row r="119" spans="1:33" x14ac:dyDescent="0.2">
      <c r="A119" s="1" t="str">
        <f>"sens"&amp;Assumptions!B116</f>
        <v>sens</v>
      </c>
      <c r="C119" s="251">
        <f>Assumptions!C116</f>
        <v>0</v>
      </c>
      <c r="D119" s="252">
        <f>Assumptions!G116</f>
        <v>0</v>
      </c>
      <c r="E119" s="252">
        <f>Assumptions!H116</f>
        <v>0</v>
      </c>
      <c r="G119" s="34" t="str">
        <f t="shared" si="24"/>
        <v>Option 1 (Base Case)sens</v>
      </c>
      <c r="I119" s="28" cm="1">
        <f t="array" ref="I119">I$110+IF($C119&lt;&gt;0,SUMPRODUCT((I$111:I$112)*TRANSPOSE(($D119:$E119))),0)</f>
        <v>0</v>
      </c>
      <c r="J119" s="28" cm="1">
        <f t="array" ref="J119">J$110+IF($C119&lt;&gt;0,SUMPRODUCT((J$111:J$112)*TRANSPOSE(($D119:$E119))),0)</f>
        <v>0</v>
      </c>
      <c r="K119" s="28" cm="1">
        <f t="array" ref="K119">K$110+IF($C119&lt;&gt;0,SUMPRODUCT((K$111:K$112)*TRANSPOSE(($D119:$E119))),0)</f>
        <v>0</v>
      </c>
      <c r="L119" s="28" cm="1">
        <f t="array" ref="L119">L$110+IF($C119&lt;&gt;0,SUMPRODUCT((L$111:L$112)*TRANSPOSE(($D119:$E119))),0)</f>
        <v>0</v>
      </c>
      <c r="M119" s="28" cm="1">
        <f t="array" ref="M119">M$110+IF($C119&lt;&gt;0,SUMPRODUCT((M$111:M$112)*TRANSPOSE(($D119:$E119))),0)</f>
        <v>0</v>
      </c>
      <c r="N119" s="28" cm="1">
        <f t="array" ref="N119">N$110+IF($C119&lt;&gt;0,SUMPRODUCT((N$111:N$112)*TRANSPOSE(($D119:$E119))),0)</f>
        <v>0</v>
      </c>
      <c r="O119" s="28" cm="1">
        <f t="array" ref="O119">O$110+IF($C119&lt;&gt;0,SUMPRODUCT((O$111:O$112)*TRANSPOSE(($D119:$E119))),0)</f>
        <v>0</v>
      </c>
      <c r="P119" s="28" cm="1">
        <f t="array" ref="P119">P$110+IF($C119&lt;&gt;0,SUMPRODUCT((P$111:P$112)*TRANSPOSE(($D119:$E119))),0)</f>
        <v>0</v>
      </c>
      <c r="Q119" s="28" cm="1">
        <f t="array" ref="Q119">Q$110+IF($C119&lt;&gt;0,SUMPRODUCT((Q$111:Q$112)*TRANSPOSE(($D119:$E119))),0)</f>
        <v>0</v>
      </c>
      <c r="R119" s="28" cm="1">
        <f t="array" ref="R119">R$110+IF($C119&lt;&gt;0,SUMPRODUCT((R$111:R$112)*TRANSPOSE(($D119:$E119))),0)</f>
        <v>0</v>
      </c>
      <c r="S119" s="28" cm="1">
        <f t="array" ref="S119">S$110+IF($C119&lt;&gt;0,SUMPRODUCT((S$111:S$112)*TRANSPOSE(($D119:$E119))),0)</f>
        <v>0</v>
      </c>
      <c r="T119" s="28" cm="1">
        <f t="array" ref="T119">T$110+IF($C119&lt;&gt;0,SUMPRODUCT((T$111:T$112)*TRANSPOSE(($D119:$E119))),0)</f>
        <v>0</v>
      </c>
      <c r="U119" s="28" cm="1">
        <f t="array" ref="U119">U$110+IF($C119&lt;&gt;0,SUMPRODUCT((U$111:U$112)*TRANSPOSE(($D119:$E119))),0)</f>
        <v>0</v>
      </c>
      <c r="V119" s="28" cm="1">
        <f t="array" ref="V119">V$110+IF($C119&lt;&gt;0,SUMPRODUCT((V$111:V$112)*TRANSPOSE(($D119:$E119))),0)</f>
        <v>0</v>
      </c>
      <c r="W119" s="28" cm="1">
        <f t="array" ref="W119">W$110+IF($C119&lt;&gt;0,SUMPRODUCT((W$111:W$112)*TRANSPOSE(($D119:$E119))),0)</f>
        <v>0</v>
      </c>
      <c r="X119" s="28" cm="1">
        <f t="array" ref="X119">X$110+IF($C119&lt;&gt;0,SUMPRODUCT((X$111:X$112)*TRANSPOSE(($D119:$E119))),0)</f>
        <v>0</v>
      </c>
      <c r="Y119" s="28" cm="1">
        <f t="array" ref="Y119">Y$110+IF($C119&lt;&gt;0,SUMPRODUCT((Y$111:Y$112)*TRANSPOSE(($D119:$E119))),0)</f>
        <v>0</v>
      </c>
      <c r="Z119" s="28" cm="1">
        <f t="array" ref="Z119">Z$110+IF($C119&lt;&gt;0,SUMPRODUCT((Z$111:Z$112)*TRANSPOSE(($D119:$E119))),0)</f>
        <v>0</v>
      </c>
      <c r="AA119" s="28" cm="1">
        <f t="array" ref="AA119">AA$110+IF($C119&lt;&gt;0,SUMPRODUCT((AA$111:AA$112)*TRANSPOSE(($D119:$E119))),0)</f>
        <v>0</v>
      </c>
      <c r="AB119" s="28" cm="1">
        <f t="array" ref="AB119">AB$110+IF($C119&lt;&gt;0,SUMPRODUCT((AB$111:AB$112)*TRANSPOSE(($D119:$E119))),0)</f>
        <v>0</v>
      </c>
      <c r="AC119" s="28" cm="1">
        <f t="array" ref="AC119">AC$110+IF($C119&lt;&gt;0,SUMPRODUCT((AC$111:AC$112)*TRANSPOSE(($D119:$E119))),0)</f>
        <v>0</v>
      </c>
      <c r="AD119" s="28" cm="1">
        <f t="array" ref="AD119">AD$110+IF($C119&lt;&gt;0,SUMPRODUCT((AD$111:AD$112)*TRANSPOSE(($D119:$E119))),0)</f>
        <v>0</v>
      </c>
      <c r="AE119" s="28" cm="1">
        <f t="array" ref="AE119">AE$110+IF($C119&lt;&gt;0,SUMPRODUCT((AE$111:AE$112)*TRANSPOSE(($D119:$E119))),0)</f>
        <v>0</v>
      </c>
      <c r="AF119" s="28" cm="1">
        <f t="array" ref="AF119">AF$110+IF($C119&lt;&gt;0,SUMPRODUCT((AF$111:AF$112)*TRANSPOSE(($D119:$E119))),0)</f>
        <v>0</v>
      </c>
      <c r="AG119" s="28" cm="1">
        <f t="array" ref="AG119">AG$110+IF($C119&lt;&gt;0,SUMPRODUCT((AG$111:AG$112)*TRANSPOSE(($D119:$E119))),0)</f>
        <v>0</v>
      </c>
    </row>
    <row r="120" spans="1:33" x14ac:dyDescent="0.2">
      <c r="A120" s="1" t="str">
        <f>"sens"&amp;Assumptions!B117</f>
        <v>sens</v>
      </c>
      <c r="C120" s="251">
        <f>Assumptions!C117</f>
        <v>0</v>
      </c>
      <c r="D120" s="252">
        <f>Assumptions!G117</f>
        <v>0</v>
      </c>
      <c r="E120" s="252">
        <f>Assumptions!H117</f>
        <v>0</v>
      </c>
      <c r="G120" s="34" t="str">
        <f t="shared" si="24"/>
        <v>Option 1 (Base Case)sens</v>
      </c>
      <c r="I120" s="28" cm="1">
        <f t="array" ref="I120">I$110+IF($C120&lt;&gt;0,SUMPRODUCT((I$111:I$112)*TRANSPOSE(($D120:$E120))),0)</f>
        <v>0</v>
      </c>
      <c r="J120" s="28" cm="1">
        <f t="array" ref="J120">J$110+IF($C120&lt;&gt;0,SUMPRODUCT((J$111:J$112)*TRANSPOSE(($D120:$E120))),0)</f>
        <v>0</v>
      </c>
      <c r="K120" s="28" cm="1">
        <f t="array" ref="K120">K$110+IF($C120&lt;&gt;0,SUMPRODUCT((K$111:K$112)*TRANSPOSE(($D120:$E120))),0)</f>
        <v>0</v>
      </c>
      <c r="L120" s="28" cm="1">
        <f t="array" ref="L120">L$110+IF($C120&lt;&gt;0,SUMPRODUCT((L$111:L$112)*TRANSPOSE(($D120:$E120))),0)</f>
        <v>0</v>
      </c>
      <c r="M120" s="28" cm="1">
        <f t="array" ref="M120">M$110+IF($C120&lt;&gt;0,SUMPRODUCT((M$111:M$112)*TRANSPOSE(($D120:$E120))),0)</f>
        <v>0</v>
      </c>
      <c r="N120" s="28" cm="1">
        <f t="array" ref="N120">N$110+IF($C120&lt;&gt;0,SUMPRODUCT((N$111:N$112)*TRANSPOSE(($D120:$E120))),0)</f>
        <v>0</v>
      </c>
      <c r="O120" s="28" cm="1">
        <f t="array" ref="O120">O$110+IF($C120&lt;&gt;0,SUMPRODUCT((O$111:O$112)*TRANSPOSE(($D120:$E120))),0)</f>
        <v>0</v>
      </c>
      <c r="P120" s="28" cm="1">
        <f t="array" ref="P120">P$110+IF($C120&lt;&gt;0,SUMPRODUCT((P$111:P$112)*TRANSPOSE(($D120:$E120))),0)</f>
        <v>0</v>
      </c>
      <c r="Q120" s="28" cm="1">
        <f t="array" ref="Q120">Q$110+IF($C120&lt;&gt;0,SUMPRODUCT((Q$111:Q$112)*TRANSPOSE(($D120:$E120))),0)</f>
        <v>0</v>
      </c>
      <c r="R120" s="28" cm="1">
        <f t="array" ref="R120">R$110+IF($C120&lt;&gt;0,SUMPRODUCT((R$111:R$112)*TRANSPOSE(($D120:$E120))),0)</f>
        <v>0</v>
      </c>
      <c r="S120" s="28" cm="1">
        <f t="array" ref="S120">S$110+IF($C120&lt;&gt;0,SUMPRODUCT((S$111:S$112)*TRANSPOSE(($D120:$E120))),0)</f>
        <v>0</v>
      </c>
      <c r="T120" s="28" cm="1">
        <f t="array" ref="T120">T$110+IF($C120&lt;&gt;0,SUMPRODUCT((T$111:T$112)*TRANSPOSE(($D120:$E120))),0)</f>
        <v>0</v>
      </c>
      <c r="U120" s="28" cm="1">
        <f t="array" ref="U120">U$110+IF($C120&lt;&gt;0,SUMPRODUCT((U$111:U$112)*TRANSPOSE(($D120:$E120))),0)</f>
        <v>0</v>
      </c>
      <c r="V120" s="28" cm="1">
        <f t="array" ref="V120">V$110+IF($C120&lt;&gt;0,SUMPRODUCT((V$111:V$112)*TRANSPOSE(($D120:$E120))),0)</f>
        <v>0</v>
      </c>
      <c r="W120" s="28" cm="1">
        <f t="array" ref="W120">W$110+IF($C120&lt;&gt;0,SUMPRODUCT((W$111:W$112)*TRANSPOSE(($D120:$E120))),0)</f>
        <v>0</v>
      </c>
      <c r="X120" s="28" cm="1">
        <f t="array" ref="X120">X$110+IF($C120&lt;&gt;0,SUMPRODUCT((X$111:X$112)*TRANSPOSE(($D120:$E120))),0)</f>
        <v>0</v>
      </c>
      <c r="Y120" s="28" cm="1">
        <f t="array" ref="Y120">Y$110+IF($C120&lt;&gt;0,SUMPRODUCT((Y$111:Y$112)*TRANSPOSE(($D120:$E120))),0)</f>
        <v>0</v>
      </c>
      <c r="Z120" s="28" cm="1">
        <f t="array" ref="Z120">Z$110+IF($C120&lt;&gt;0,SUMPRODUCT((Z$111:Z$112)*TRANSPOSE(($D120:$E120))),0)</f>
        <v>0</v>
      </c>
      <c r="AA120" s="28" cm="1">
        <f t="array" ref="AA120">AA$110+IF($C120&lt;&gt;0,SUMPRODUCT((AA$111:AA$112)*TRANSPOSE(($D120:$E120))),0)</f>
        <v>0</v>
      </c>
      <c r="AB120" s="28" cm="1">
        <f t="array" ref="AB120">AB$110+IF($C120&lt;&gt;0,SUMPRODUCT((AB$111:AB$112)*TRANSPOSE(($D120:$E120))),0)</f>
        <v>0</v>
      </c>
      <c r="AC120" s="28" cm="1">
        <f t="array" ref="AC120">AC$110+IF($C120&lt;&gt;0,SUMPRODUCT((AC$111:AC$112)*TRANSPOSE(($D120:$E120))),0)</f>
        <v>0</v>
      </c>
      <c r="AD120" s="28" cm="1">
        <f t="array" ref="AD120">AD$110+IF($C120&lt;&gt;0,SUMPRODUCT((AD$111:AD$112)*TRANSPOSE(($D120:$E120))),0)</f>
        <v>0</v>
      </c>
      <c r="AE120" s="28" cm="1">
        <f t="array" ref="AE120">AE$110+IF($C120&lt;&gt;0,SUMPRODUCT((AE$111:AE$112)*TRANSPOSE(($D120:$E120))),0)</f>
        <v>0</v>
      </c>
      <c r="AF120" s="28" cm="1">
        <f t="array" ref="AF120">AF$110+IF($C120&lt;&gt;0,SUMPRODUCT((AF$111:AF$112)*TRANSPOSE(($D120:$E120))),0)</f>
        <v>0</v>
      </c>
      <c r="AG120" s="28" cm="1">
        <f t="array" ref="AG120">AG$110+IF($C120&lt;&gt;0,SUMPRODUCT((AG$111:AG$112)*TRANSPOSE(($D120:$E120))),0)</f>
        <v>0</v>
      </c>
    </row>
    <row r="121" spans="1:33" x14ac:dyDescent="0.2">
      <c r="A121" s="1" t="str">
        <f>"sens"&amp;Assumptions!B118</f>
        <v>sens</v>
      </c>
      <c r="C121" s="251">
        <f>Assumptions!C118</f>
        <v>0</v>
      </c>
      <c r="D121" s="252">
        <f>Assumptions!G118</f>
        <v>0</v>
      </c>
      <c r="E121" s="252">
        <f>Assumptions!H118</f>
        <v>0</v>
      </c>
      <c r="G121" s="34" t="str">
        <f t="shared" si="24"/>
        <v>Option 1 (Base Case)sens</v>
      </c>
      <c r="I121" s="28" cm="1">
        <f t="array" ref="I121">I$110+IF($C121&lt;&gt;0,SUMPRODUCT((I$111:I$112)*TRANSPOSE(($D121:$E121))),0)</f>
        <v>0</v>
      </c>
      <c r="J121" s="28" cm="1">
        <f t="array" ref="J121">J$110+IF($C121&lt;&gt;0,SUMPRODUCT((J$111:J$112)*TRANSPOSE(($D121:$E121))),0)</f>
        <v>0</v>
      </c>
      <c r="K121" s="28" cm="1">
        <f t="array" ref="K121">K$110+IF($C121&lt;&gt;0,SUMPRODUCT((K$111:K$112)*TRANSPOSE(($D121:$E121))),0)</f>
        <v>0</v>
      </c>
      <c r="L121" s="28" cm="1">
        <f t="array" ref="L121">L$110+IF($C121&lt;&gt;0,SUMPRODUCT((L$111:L$112)*TRANSPOSE(($D121:$E121))),0)</f>
        <v>0</v>
      </c>
      <c r="M121" s="28" cm="1">
        <f t="array" ref="M121">M$110+IF($C121&lt;&gt;0,SUMPRODUCT((M$111:M$112)*TRANSPOSE(($D121:$E121))),0)</f>
        <v>0</v>
      </c>
      <c r="N121" s="28" cm="1">
        <f t="array" ref="N121">N$110+IF($C121&lt;&gt;0,SUMPRODUCT((N$111:N$112)*TRANSPOSE(($D121:$E121))),0)</f>
        <v>0</v>
      </c>
      <c r="O121" s="28" cm="1">
        <f t="array" ref="O121">O$110+IF($C121&lt;&gt;0,SUMPRODUCT((O$111:O$112)*TRANSPOSE(($D121:$E121))),0)</f>
        <v>0</v>
      </c>
      <c r="P121" s="28" cm="1">
        <f t="array" ref="P121">P$110+IF($C121&lt;&gt;0,SUMPRODUCT((P$111:P$112)*TRANSPOSE(($D121:$E121))),0)</f>
        <v>0</v>
      </c>
      <c r="Q121" s="28" cm="1">
        <f t="array" ref="Q121">Q$110+IF($C121&lt;&gt;0,SUMPRODUCT((Q$111:Q$112)*TRANSPOSE(($D121:$E121))),0)</f>
        <v>0</v>
      </c>
      <c r="R121" s="28" cm="1">
        <f t="array" ref="R121">R$110+IF($C121&lt;&gt;0,SUMPRODUCT((R$111:R$112)*TRANSPOSE(($D121:$E121))),0)</f>
        <v>0</v>
      </c>
      <c r="S121" s="28" cm="1">
        <f t="array" ref="S121">S$110+IF($C121&lt;&gt;0,SUMPRODUCT((S$111:S$112)*TRANSPOSE(($D121:$E121))),0)</f>
        <v>0</v>
      </c>
      <c r="T121" s="28" cm="1">
        <f t="array" ref="T121">T$110+IF($C121&lt;&gt;0,SUMPRODUCT((T$111:T$112)*TRANSPOSE(($D121:$E121))),0)</f>
        <v>0</v>
      </c>
      <c r="U121" s="28" cm="1">
        <f t="array" ref="U121">U$110+IF($C121&lt;&gt;0,SUMPRODUCT((U$111:U$112)*TRANSPOSE(($D121:$E121))),0)</f>
        <v>0</v>
      </c>
      <c r="V121" s="28" cm="1">
        <f t="array" ref="V121">V$110+IF($C121&lt;&gt;0,SUMPRODUCT((V$111:V$112)*TRANSPOSE(($D121:$E121))),0)</f>
        <v>0</v>
      </c>
      <c r="W121" s="28" cm="1">
        <f t="array" ref="W121">W$110+IF($C121&lt;&gt;0,SUMPRODUCT((W$111:W$112)*TRANSPOSE(($D121:$E121))),0)</f>
        <v>0</v>
      </c>
      <c r="X121" s="28" cm="1">
        <f t="array" ref="X121">X$110+IF($C121&lt;&gt;0,SUMPRODUCT((X$111:X$112)*TRANSPOSE(($D121:$E121))),0)</f>
        <v>0</v>
      </c>
      <c r="Y121" s="28" cm="1">
        <f t="array" ref="Y121">Y$110+IF($C121&lt;&gt;0,SUMPRODUCT((Y$111:Y$112)*TRANSPOSE(($D121:$E121))),0)</f>
        <v>0</v>
      </c>
      <c r="Z121" s="28" cm="1">
        <f t="array" ref="Z121">Z$110+IF($C121&lt;&gt;0,SUMPRODUCT((Z$111:Z$112)*TRANSPOSE(($D121:$E121))),0)</f>
        <v>0</v>
      </c>
      <c r="AA121" s="28" cm="1">
        <f t="array" ref="AA121">AA$110+IF($C121&lt;&gt;0,SUMPRODUCT((AA$111:AA$112)*TRANSPOSE(($D121:$E121))),0)</f>
        <v>0</v>
      </c>
      <c r="AB121" s="28" cm="1">
        <f t="array" ref="AB121">AB$110+IF($C121&lt;&gt;0,SUMPRODUCT((AB$111:AB$112)*TRANSPOSE(($D121:$E121))),0)</f>
        <v>0</v>
      </c>
      <c r="AC121" s="28" cm="1">
        <f t="array" ref="AC121">AC$110+IF($C121&lt;&gt;0,SUMPRODUCT((AC$111:AC$112)*TRANSPOSE(($D121:$E121))),0)</f>
        <v>0</v>
      </c>
      <c r="AD121" s="28" cm="1">
        <f t="array" ref="AD121">AD$110+IF($C121&lt;&gt;0,SUMPRODUCT((AD$111:AD$112)*TRANSPOSE(($D121:$E121))),0)</f>
        <v>0</v>
      </c>
      <c r="AE121" s="28" cm="1">
        <f t="array" ref="AE121">AE$110+IF($C121&lt;&gt;0,SUMPRODUCT((AE$111:AE$112)*TRANSPOSE(($D121:$E121))),0)</f>
        <v>0</v>
      </c>
      <c r="AF121" s="28" cm="1">
        <f t="array" ref="AF121">AF$110+IF($C121&lt;&gt;0,SUMPRODUCT((AF$111:AF$112)*TRANSPOSE(($D121:$E121))),0)</f>
        <v>0</v>
      </c>
      <c r="AG121" s="28" cm="1">
        <f t="array" ref="AG121">AG$110+IF($C121&lt;&gt;0,SUMPRODUCT((AG$111:AG$112)*TRANSPOSE(($D121:$E121))),0)</f>
        <v>0</v>
      </c>
    </row>
  </sheetData>
  <conditionalFormatting sqref="E14:E16">
    <cfRule type="expression" dxfId="17" priority="12">
      <formula>AND(SUM($I14:$AB14)&lt;&gt;0, E14=0)</formula>
    </cfRule>
  </conditionalFormatting>
  <conditionalFormatting sqref="E32">
    <cfRule type="expression" dxfId="16" priority="239">
      <formula>AND(SUM($I$31:$AG$31)&gt;0, $E$32=0)</formula>
    </cfRule>
  </conditionalFormatting>
  <pageMargins left="0.7" right="0.7" top="0.75" bottom="0.75" header="0.3" footer="0.3"/>
  <pageSetup paperSize="9"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85AA9D-F89B-4B5B-91A1-7D8DFA0D370D}">
  <sheetPr codeName="Sheet7">
    <tabColor rgb="FF0099FF"/>
  </sheetPr>
  <dimension ref="A1:XER140"/>
  <sheetViews>
    <sheetView showGridLines="0" zoomScale="90" zoomScaleNormal="90" workbookViewId="0">
      <pane xSplit="7" ySplit="10" topLeftCell="H11" activePane="bottomRight" state="frozen"/>
      <selection activeCell="H11" sqref="H11"/>
      <selection pane="topRight" activeCell="H11" sqref="H11"/>
      <selection pane="bottomLeft" activeCell="H11" sqref="H11"/>
      <selection pane="bottomRight" activeCell="H11" sqref="H11"/>
    </sheetView>
  </sheetViews>
  <sheetFormatPr defaultColWidth="8" defaultRowHeight="12.75" outlineLevelRow="1" x14ac:dyDescent="0.2"/>
  <cols>
    <col min="1" max="1" width="5.5" style="1" customWidth="1"/>
    <col min="2" max="2" width="4.125" style="1" customWidth="1"/>
    <col min="3" max="3" width="33.875" style="1" customWidth="1"/>
    <col min="4" max="4" width="12.375" style="1" customWidth="1"/>
    <col min="5" max="5" width="12.5" style="1" customWidth="1"/>
    <col min="6" max="6" width="3.875" style="1" customWidth="1"/>
    <col min="7" max="7" width="9.875" style="1" customWidth="1"/>
    <col min="8" max="8" width="15" style="1" customWidth="1"/>
    <col min="9" max="33" width="12.125" style="1" customWidth="1"/>
    <col min="34" max="16384" width="8" style="1"/>
  </cols>
  <sheetData>
    <row r="1" spans="1:43" ht="18.75" x14ac:dyDescent="0.3">
      <c r="A1" s="13" t="str">
        <f>bus</f>
        <v>CitiPower</v>
      </c>
      <c r="B1" s="13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</row>
    <row r="2" spans="1:43" ht="18.75" x14ac:dyDescent="0.3">
      <c r="A2" s="50" t="str">
        <f>proj</f>
        <v>Armadale feeder: AR010</v>
      </c>
      <c r="B2" s="50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</row>
    <row r="3" spans="1:43" ht="15.75" x14ac:dyDescent="0.25">
      <c r="A3" s="176" t="s">
        <v>134</v>
      </c>
      <c r="B3" s="5"/>
      <c r="C3" s="368" t="str">
        <f>INDEX(Assumptions!$E$14:$E$18, MATCH(A3,_xlfn.ANCHORARRAY( Assumptions!$C$14),0))</f>
        <v>BC012 upgrade feeder to transfer AR010 load</v>
      </c>
    </row>
    <row r="4" spans="1:43" x14ac:dyDescent="0.2">
      <c r="A4" s="1" t="str">
        <f>(INDEX(Data!$D$9:$D$13, MATCH(A3, options,0)))</f>
        <v/>
      </c>
      <c r="B4" s="162"/>
      <c r="C4" s="210"/>
    </row>
    <row r="5" spans="1:43" hidden="1" outlineLevel="1" x14ac:dyDescent="0.2">
      <c r="C5" s="87"/>
      <c r="D5" s="86"/>
      <c r="E5" s="88"/>
      <c r="F5" s="88"/>
      <c r="G5" s="86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/>
      <c r="Y5" s="89"/>
      <c r="Z5" s="89"/>
      <c r="AA5" s="89"/>
      <c r="AB5" s="89"/>
      <c r="AC5" s="89"/>
      <c r="AD5" s="89"/>
      <c r="AE5" s="89"/>
      <c r="AF5" s="89"/>
      <c r="AG5" s="89"/>
    </row>
    <row r="6" spans="1:43" hidden="1" outlineLevel="1" x14ac:dyDescent="0.2">
      <c r="A6" s="86" t="str">
        <f>'Option1 (base case)'!A6</f>
        <v>Count</v>
      </c>
      <c r="B6" s="86"/>
      <c r="C6" s="87"/>
      <c r="D6" s="86"/>
      <c r="E6" s="88"/>
      <c r="F6" s="88"/>
      <c r="G6" s="86"/>
      <c r="H6" s="89"/>
      <c r="I6" s="89">
        <f>'Option1 (base case)'!I6</f>
        <v>1</v>
      </c>
      <c r="J6" s="89">
        <f>'Option1 (base case)'!J6</f>
        <v>2</v>
      </c>
      <c r="K6" s="89">
        <f>'Option1 (base case)'!K6</f>
        <v>3</v>
      </c>
      <c r="L6" s="89">
        <f>'Option1 (base case)'!L6</f>
        <v>4</v>
      </c>
      <c r="M6" s="89">
        <f>'Option1 (base case)'!M6</f>
        <v>5</v>
      </c>
      <c r="N6" s="89">
        <f>'Option1 (base case)'!N6</f>
        <v>6</v>
      </c>
      <c r="O6" s="89">
        <f>'Option1 (base case)'!O6</f>
        <v>7</v>
      </c>
      <c r="P6" s="89">
        <f>'Option1 (base case)'!P6</f>
        <v>8</v>
      </c>
      <c r="Q6" s="89">
        <f>'Option1 (base case)'!Q6</f>
        <v>9</v>
      </c>
      <c r="R6" s="89">
        <f>'Option1 (base case)'!R6</f>
        <v>10</v>
      </c>
      <c r="S6" s="89">
        <f>'Option1 (base case)'!S6</f>
        <v>11</v>
      </c>
      <c r="T6" s="89">
        <f>'Option1 (base case)'!T6</f>
        <v>12</v>
      </c>
      <c r="U6" s="89">
        <f>'Option1 (base case)'!U6</f>
        <v>13</v>
      </c>
      <c r="V6" s="89">
        <f>'Option1 (base case)'!V6</f>
        <v>14</v>
      </c>
      <c r="W6" s="89">
        <f>'Option1 (base case)'!W6</f>
        <v>15</v>
      </c>
      <c r="X6" s="89">
        <f>'Option1 (base case)'!X6</f>
        <v>16</v>
      </c>
      <c r="Y6" s="89">
        <f>'Option1 (base case)'!Y6</f>
        <v>17</v>
      </c>
      <c r="Z6" s="89">
        <f>'Option1 (base case)'!Z6</f>
        <v>18</v>
      </c>
      <c r="AA6" s="89">
        <f>'Option1 (base case)'!AA6</f>
        <v>19</v>
      </c>
      <c r="AB6" s="89">
        <f>'Option1 (base case)'!AB6</f>
        <v>20</v>
      </c>
      <c r="AC6" s="89">
        <f>'Option1 (base case)'!AC6</f>
        <v>21</v>
      </c>
      <c r="AD6" s="89">
        <f>'Option1 (base case)'!AD6</f>
        <v>22</v>
      </c>
      <c r="AE6" s="89">
        <f>'Option1 (base case)'!AE6</f>
        <v>23</v>
      </c>
      <c r="AF6" s="89">
        <f>'Option1 (base case)'!AF6</f>
        <v>24</v>
      </c>
      <c r="AG6" s="89">
        <f>'Option1 (base case)'!AG6</f>
        <v>25</v>
      </c>
    </row>
    <row r="7" spans="1:43" hidden="1" outlineLevel="1" x14ac:dyDescent="0.2">
      <c r="A7" s="86" t="str">
        <f>'Option1 (base case)'!A7</f>
        <v>Value of CO2 reductions</v>
      </c>
      <c r="B7" s="86"/>
      <c r="G7" s="137" t="s">
        <v>89</v>
      </c>
      <c r="I7" s="87">
        <f>'Option1 (base case)'!I7</f>
        <v>24.730486797759085</v>
      </c>
      <c r="J7" s="87">
        <f>'Option1 (base case)'!J7</f>
        <v>22.340740091772258</v>
      </c>
      <c r="K7" s="87">
        <f>'Option1 (base case)'!K7</f>
        <v>20.196329122153124</v>
      </c>
      <c r="L7" s="87">
        <f>'Option1 (base case)'!L7</f>
        <v>18.06294207659629</v>
      </c>
      <c r="M7" s="87">
        <f>'Option1 (base case)'!M7</f>
        <v>15.913397615084225</v>
      </c>
      <c r="N7" s="87">
        <f>'Option1 (base case)'!N7</f>
        <v>13.715069432539002</v>
      </c>
      <c r="O7" s="87">
        <f>'Option1 (base case)'!O7</f>
        <v>13.715069432539002</v>
      </c>
      <c r="P7" s="87">
        <f>'Option1 (base case)'!P7</f>
        <v>13.715069432539002</v>
      </c>
      <c r="Q7" s="87">
        <f>'Option1 (base case)'!Q7</f>
        <v>13.715069432539002</v>
      </c>
      <c r="R7" s="87">
        <f>'Option1 (base case)'!R7</f>
        <v>13.715069432539002</v>
      </c>
      <c r="S7" s="87">
        <f>'Option1 (base case)'!S7</f>
        <v>13.715069432539002</v>
      </c>
      <c r="T7" s="87">
        <f>'Option1 (base case)'!T7</f>
        <v>13.715069432539002</v>
      </c>
      <c r="U7" s="87">
        <f>'Option1 (base case)'!U7</f>
        <v>13.715069432539002</v>
      </c>
      <c r="V7" s="87">
        <f>'Option1 (base case)'!V7</f>
        <v>13.715069432539002</v>
      </c>
      <c r="W7" s="87">
        <f>'Option1 (base case)'!W7</f>
        <v>13.715069432539002</v>
      </c>
      <c r="X7" s="87">
        <f>'Option1 (base case)'!X7</f>
        <v>13.715069432539002</v>
      </c>
      <c r="Y7" s="87">
        <f>'Option1 (base case)'!Y7</f>
        <v>13.715069432539002</v>
      </c>
      <c r="Z7" s="87">
        <f>'Option1 (base case)'!Z7</f>
        <v>13.715069432539002</v>
      </c>
      <c r="AA7" s="87">
        <f>'Option1 (base case)'!AA7</f>
        <v>13.715069432539002</v>
      </c>
      <c r="AB7" s="87">
        <f>'Option1 (base case)'!AB7</f>
        <v>13.715069432539002</v>
      </c>
      <c r="AC7" s="87">
        <f>'Option1 (base case)'!AC7</f>
        <v>13.715069432539002</v>
      </c>
      <c r="AD7" s="87">
        <f>'Option1 (base case)'!AD7</f>
        <v>13.715069432539002</v>
      </c>
      <c r="AE7" s="87">
        <f>'Option1 (base case)'!AE7</f>
        <v>13.715069432539002</v>
      </c>
      <c r="AF7" s="87">
        <f>'Option1 (base case)'!AF7</f>
        <v>13.715069432539002</v>
      </c>
      <c r="AG7" s="87">
        <f>'Option1 (base case)'!AG7</f>
        <v>13.715069432539002</v>
      </c>
    </row>
    <row r="8" spans="1:43" ht="15" customHeight="1" collapsed="1" x14ac:dyDescent="0.2">
      <c r="C8" s="87"/>
      <c r="D8" s="86"/>
      <c r="E8" s="88"/>
      <c r="F8" s="88"/>
      <c r="G8" s="86"/>
      <c r="H8" s="89"/>
      <c r="I8" s="89">
        <f>_xlfn.NUMBERVALUE(LEFT(I$9,4))+1</f>
        <v>2027</v>
      </c>
      <c r="J8" s="89">
        <f t="shared" ref="J8:AG8" si="0">_xlfn.NUMBERVALUE(LEFT(J$9,4))+1</f>
        <v>2028</v>
      </c>
      <c r="K8" s="89">
        <f t="shared" si="0"/>
        <v>2029</v>
      </c>
      <c r="L8" s="89">
        <f t="shared" si="0"/>
        <v>2030</v>
      </c>
      <c r="M8" s="89">
        <f t="shared" si="0"/>
        <v>2031</v>
      </c>
      <c r="N8" s="89">
        <f t="shared" si="0"/>
        <v>2032</v>
      </c>
      <c r="O8" s="89">
        <f t="shared" si="0"/>
        <v>2033</v>
      </c>
      <c r="P8" s="89">
        <f t="shared" si="0"/>
        <v>2034</v>
      </c>
      <c r="Q8" s="89">
        <f t="shared" si="0"/>
        <v>2035</v>
      </c>
      <c r="R8" s="89">
        <f t="shared" si="0"/>
        <v>2036</v>
      </c>
      <c r="S8" s="89">
        <f t="shared" si="0"/>
        <v>2037</v>
      </c>
      <c r="T8" s="89">
        <f t="shared" si="0"/>
        <v>2038</v>
      </c>
      <c r="U8" s="89">
        <f t="shared" si="0"/>
        <v>2039</v>
      </c>
      <c r="V8" s="89">
        <f t="shared" si="0"/>
        <v>2040</v>
      </c>
      <c r="W8" s="89">
        <f t="shared" si="0"/>
        <v>2041</v>
      </c>
      <c r="X8" s="89">
        <f t="shared" si="0"/>
        <v>2042</v>
      </c>
      <c r="Y8" s="89">
        <f t="shared" si="0"/>
        <v>2043</v>
      </c>
      <c r="Z8" s="89">
        <f t="shared" si="0"/>
        <v>2044</v>
      </c>
      <c r="AA8" s="89">
        <f t="shared" si="0"/>
        <v>2045</v>
      </c>
      <c r="AB8" s="89">
        <f t="shared" si="0"/>
        <v>2046</v>
      </c>
      <c r="AC8" s="89">
        <f t="shared" si="0"/>
        <v>2047</v>
      </c>
      <c r="AD8" s="89">
        <f t="shared" si="0"/>
        <v>2048</v>
      </c>
      <c r="AE8" s="89">
        <f t="shared" si="0"/>
        <v>2049</v>
      </c>
      <c r="AF8" s="89">
        <f t="shared" si="0"/>
        <v>2050</v>
      </c>
      <c r="AG8" s="89">
        <f t="shared" si="0"/>
        <v>2051</v>
      </c>
    </row>
    <row r="9" spans="1:43" ht="15" x14ac:dyDescent="0.2">
      <c r="A9" s="16"/>
      <c r="B9" s="16"/>
      <c r="C9" s="16"/>
      <c r="D9" s="16"/>
      <c r="E9" s="16"/>
      <c r="F9" s="120"/>
      <c r="G9" s="16" t="s">
        <v>90</v>
      </c>
      <c r="H9" s="192"/>
      <c r="I9" s="15" t="str">
        <f>'Option1 (base case)'!I9</f>
        <v>2026-27</v>
      </c>
      <c r="J9" s="15" t="str">
        <f>'Option1 (base case)'!J9</f>
        <v>2027-28</v>
      </c>
      <c r="K9" s="15" t="str">
        <f>'Option1 (base case)'!K9</f>
        <v>2028-29</v>
      </c>
      <c r="L9" s="15" t="str">
        <f>'Option1 (base case)'!L9</f>
        <v>2029-30</v>
      </c>
      <c r="M9" s="15" t="str">
        <f>'Option1 (base case)'!M9</f>
        <v>2030-31</v>
      </c>
      <c r="N9" s="15" t="str">
        <f>'Option1 (base case)'!N9</f>
        <v>2031-32</v>
      </c>
      <c r="O9" s="15" t="str">
        <f>'Option1 (base case)'!O9</f>
        <v>2032-33</v>
      </c>
      <c r="P9" s="15" t="str">
        <f>'Option1 (base case)'!P9</f>
        <v>2033-34</v>
      </c>
      <c r="Q9" s="15" t="str">
        <f>'Option1 (base case)'!Q9</f>
        <v>2034-35</v>
      </c>
      <c r="R9" s="15" t="str">
        <f>'Option1 (base case)'!R9</f>
        <v>2035-36</v>
      </c>
      <c r="S9" s="15" t="str">
        <f>'Option1 (base case)'!S9</f>
        <v>2036-37</v>
      </c>
      <c r="T9" s="15" t="str">
        <f>'Option1 (base case)'!T9</f>
        <v>2037-38</v>
      </c>
      <c r="U9" s="15" t="str">
        <f>'Option1 (base case)'!U9</f>
        <v>2038-39</v>
      </c>
      <c r="V9" s="15" t="str">
        <f>'Option1 (base case)'!V9</f>
        <v>2039-40</v>
      </c>
      <c r="W9" s="15" t="str">
        <f>'Option1 (base case)'!W9</f>
        <v>2040-41</v>
      </c>
      <c r="X9" s="15" t="str">
        <f>'Option1 (base case)'!X9</f>
        <v>2041-42</v>
      </c>
      <c r="Y9" s="15" t="str">
        <f>'Option1 (base case)'!Y9</f>
        <v>2042-43</v>
      </c>
      <c r="Z9" s="15" t="str">
        <f>'Option1 (base case)'!Z9</f>
        <v>2043-44</v>
      </c>
      <c r="AA9" s="15" t="str">
        <f>'Option1 (base case)'!AA9</f>
        <v>2044-45</v>
      </c>
      <c r="AB9" s="15" t="str">
        <f>'Option1 (base case)'!AB9</f>
        <v>2045-46</v>
      </c>
      <c r="AC9" s="15" t="str">
        <f>'Option1 (base case)'!AC9</f>
        <v>2046-47</v>
      </c>
      <c r="AD9" s="15" t="str">
        <f>'Option1 (base case)'!AD9</f>
        <v>2047-48</v>
      </c>
      <c r="AE9" s="15" t="str">
        <f>'Option1 (base case)'!AE9</f>
        <v>2048-49</v>
      </c>
      <c r="AF9" s="15" t="str">
        <f>'Option1 (base case)'!AF9</f>
        <v>2049-50</v>
      </c>
      <c r="AG9" s="15" t="str">
        <f>'Option1 (base case)'!AG9</f>
        <v>2050-51</v>
      </c>
    </row>
    <row r="10" spans="1:43" ht="4.5" customHeight="1" x14ac:dyDescent="0.2">
      <c r="C10" s="3"/>
      <c r="D10" s="3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</row>
    <row r="11" spans="1:43" ht="15" x14ac:dyDescent="0.2">
      <c r="A11" s="78" t="s">
        <v>91</v>
      </c>
      <c r="B11" s="78"/>
      <c r="C11" s="79"/>
      <c r="D11" s="79"/>
      <c r="E11" s="79"/>
      <c r="F11" s="79"/>
      <c r="G11" s="177"/>
      <c r="H11" s="147"/>
      <c r="I11" s="147"/>
      <c r="J11" s="147"/>
      <c r="K11" s="147"/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  <c r="AA11" s="147"/>
      <c r="AB11" s="147"/>
      <c r="AC11" s="147"/>
      <c r="AD11" s="147"/>
      <c r="AE11" s="147"/>
      <c r="AF11" s="147"/>
      <c r="AG11" s="147"/>
    </row>
    <row r="12" spans="1:43" x14ac:dyDescent="0.2">
      <c r="A12" s="3"/>
      <c r="B12" s="3"/>
      <c r="C12" s="3"/>
      <c r="D12" s="3"/>
      <c r="G12" s="178"/>
    </row>
    <row r="13" spans="1:43" x14ac:dyDescent="0.2">
      <c r="C13" s="3" t="s">
        <v>84</v>
      </c>
      <c r="D13"/>
      <c r="E13" s="106" t="s">
        <v>92</v>
      </c>
      <c r="G13" s="179"/>
      <c r="H13"/>
      <c r="I13" s="292"/>
      <c r="J13" s="292"/>
      <c r="K13" s="292"/>
      <c r="L13" s="292"/>
      <c r="M13" s="292"/>
      <c r="N13" s="292"/>
      <c r="O13" s="292"/>
      <c r="P13" s="292"/>
      <c r="Q13" s="292"/>
      <c r="R13" s="292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</row>
    <row r="14" spans="1:43" x14ac:dyDescent="0.2">
      <c r="C14" s="51" t="s">
        <v>135</v>
      </c>
      <c r="D14"/>
      <c r="E14" s="126">
        <v>50</v>
      </c>
      <c r="G14" s="180">
        <f>input_dollars</f>
        <v>45291</v>
      </c>
      <c r="H14" s="127"/>
      <c r="I14" s="29">
        <v>0</v>
      </c>
      <c r="J14" s="29">
        <v>0</v>
      </c>
      <c r="K14" s="29">
        <f>Workings_costs!G12</f>
        <v>2688711.7199999997</v>
      </c>
      <c r="L14" s="29">
        <v>0</v>
      </c>
      <c r="M14" s="29">
        <v>0</v>
      </c>
      <c r="N14" s="29">
        <v>0</v>
      </c>
      <c r="O14" s="29">
        <v>0</v>
      </c>
      <c r="P14" s="29">
        <v>0</v>
      </c>
      <c r="Q14" s="29">
        <v>0</v>
      </c>
      <c r="R14" s="29">
        <v>0</v>
      </c>
      <c r="S14" s="29">
        <v>0</v>
      </c>
      <c r="T14" s="29">
        <v>0</v>
      </c>
      <c r="U14" s="29">
        <v>0</v>
      </c>
      <c r="V14" s="29">
        <v>0</v>
      </c>
      <c r="W14" s="29">
        <v>0</v>
      </c>
      <c r="X14" s="29">
        <v>0</v>
      </c>
      <c r="Y14" s="29">
        <v>0</v>
      </c>
      <c r="Z14" s="29">
        <v>0</v>
      </c>
      <c r="AA14" s="29">
        <v>0</v>
      </c>
      <c r="AB14" s="29">
        <v>0</v>
      </c>
      <c r="AC14" s="29">
        <v>0</v>
      </c>
      <c r="AD14" s="29">
        <v>0</v>
      </c>
      <c r="AE14" s="29">
        <v>0</v>
      </c>
      <c r="AF14" s="29">
        <v>0</v>
      </c>
      <c r="AG14" s="29">
        <v>0</v>
      </c>
      <c r="AH14"/>
      <c r="AI14"/>
      <c r="AJ14"/>
      <c r="AK14"/>
      <c r="AL14"/>
      <c r="AM14"/>
      <c r="AN14"/>
      <c r="AO14"/>
      <c r="AP14"/>
      <c r="AQ14"/>
    </row>
    <row r="15" spans="1:43" x14ac:dyDescent="0.2">
      <c r="C15" s="51"/>
      <c r="D15"/>
      <c r="E15" s="126">
        <v>0</v>
      </c>
      <c r="G15" s="180">
        <f>input_dollars</f>
        <v>45291</v>
      </c>
      <c r="H15" s="2"/>
      <c r="I15" s="29">
        <v>0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0</v>
      </c>
      <c r="S15" s="29">
        <v>0</v>
      </c>
      <c r="T15" s="29">
        <v>0</v>
      </c>
      <c r="U15" s="29">
        <v>0</v>
      </c>
      <c r="V15" s="29">
        <v>0</v>
      </c>
      <c r="W15" s="29">
        <v>0</v>
      </c>
      <c r="X15" s="29">
        <v>0</v>
      </c>
      <c r="Y15" s="29">
        <v>0</v>
      </c>
      <c r="Z15" s="29">
        <v>0</v>
      </c>
      <c r="AA15" s="29">
        <v>0</v>
      </c>
      <c r="AB15" s="29">
        <v>0</v>
      </c>
      <c r="AC15" s="29">
        <v>0</v>
      </c>
      <c r="AD15" s="29">
        <v>0</v>
      </c>
      <c r="AE15" s="29">
        <v>0</v>
      </c>
      <c r="AF15" s="29">
        <v>0</v>
      </c>
      <c r="AG15" s="29">
        <v>0</v>
      </c>
      <c r="AH15"/>
      <c r="AI15"/>
      <c r="AJ15"/>
      <c r="AK15"/>
      <c r="AL15"/>
      <c r="AM15"/>
      <c r="AN15"/>
      <c r="AO15"/>
      <c r="AP15"/>
      <c r="AQ15"/>
    </row>
    <row r="16" spans="1:43" x14ac:dyDescent="0.2">
      <c r="C16" s="51"/>
      <c r="D16"/>
      <c r="E16" s="126">
        <v>0</v>
      </c>
      <c r="G16" s="180">
        <f>input_dollars</f>
        <v>45291</v>
      </c>
      <c r="H16" s="2"/>
      <c r="I16" s="29">
        <v>0</v>
      </c>
      <c r="J16" s="29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0</v>
      </c>
      <c r="T16" s="29">
        <v>0</v>
      </c>
      <c r="U16" s="29">
        <v>0</v>
      </c>
      <c r="V16" s="29">
        <v>0</v>
      </c>
      <c r="W16" s="29">
        <v>0</v>
      </c>
      <c r="X16" s="29">
        <v>0</v>
      </c>
      <c r="Y16" s="29">
        <v>0</v>
      </c>
      <c r="Z16" s="29">
        <v>0</v>
      </c>
      <c r="AA16" s="29">
        <v>0</v>
      </c>
      <c r="AB16" s="29">
        <v>0</v>
      </c>
      <c r="AC16" s="29">
        <v>0</v>
      </c>
      <c r="AD16" s="29">
        <v>0</v>
      </c>
      <c r="AE16" s="29">
        <v>0</v>
      </c>
      <c r="AF16" s="29">
        <v>0</v>
      </c>
      <c r="AG16" s="29">
        <v>0</v>
      </c>
      <c r="AH16"/>
      <c r="AI16"/>
      <c r="AJ16"/>
      <c r="AK16"/>
      <c r="AL16"/>
      <c r="AM16"/>
      <c r="AN16"/>
      <c r="AO16"/>
      <c r="AP16"/>
      <c r="AQ16"/>
    </row>
    <row r="17" spans="1:43" x14ac:dyDescent="0.2">
      <c r="C17" s="1" t="s">
        <v>14</v>
      </c>
      <c r="G17" s="180">
        <f>input_dollars</f>
        <v>45291</v>
      </c>
      <c r="H17" s="95"/>
      <c r="I17" s="94">
        <f t="shared" ref="I17:Q17" si="1">SUM(I14:I16)</f>
        <v>0</v>
      </c>
      <c r="J17" s="94">
        <f t="shared" si="1"/>
        <v>0</v>
      </c>
      <c r="K17" s="94">
        <f t="shared" si="1"/>
        <v>2688711.7199999997</v>
      </c>
      <c r="L17" s="94">
        <f t="shared" si="1"/>
        <v>0</v>
      </c>
      <c r="M17" s="94">
        <f t="shared" si="1"/>
        <v>0</v>
      </c>
      <c r="N17" s="94">
        <f t="shared" si="1"/>
        <v>0</v>
      </c>
      <c r="O17" s="94">
        <f t="shared" si="1"/>
        <v>0</v>
      </c>
      <c r="P17" s="94">
        <f t="shared" si="1"/>
        <v>0</v>
      </c>
      <c r="Q17" s="94">
        <f t="shared" si="1"/>
        <v>0</v>
      </c>
      <c r="R17" s="94">
        <f t="shared" ref="R17:AG17" si="2">SUM(R14:R16)</f>
        <v>0</v>
      </c>
      <c r="S17" s="94">
        <f t="shared" si="2"/>
        <v>0</v>
      </c>
      <c r="T17" s="94">
        <f t="shared" si="2"/>
        <v>0</v>
      </c>
      <c r="U17" s="94">
        <f t="shared" si="2"/>
        <v>0</v>
      </c>
      <c r="V17" s="94">
        <f t="shared" si="2"/>
        <v>0</v>
      </c>
      <c r="W17" s="94">
        <f t="shared" si="2"/>
        <v>0</v>
      </c>
      <c r="X17" s="94">
        <f t="shared" si="2"/>
        <v>0</v>
      </c>
      <c r="Y17" s="94">
        <f t="shared" si="2"/>
        <v>0</v>
      </c>
      <c r="Z17" s="94">
        <f t="shared" si="2"/>
        <v>0</v>
      </c>
      <c r="AA17" s="94">
        <f t="shared" si="2"/>
        <v>0</v>
      </c>
      <c r="AB17" s="94">
        <f t="shared" si="2"/>
        <v>0</v>
      </c>
      <c r="AC17" s="94">
        <f t="shared" si="2"/>
        <v>0</v>
      </c>
      <c r="AD17" s="94">
        <f t="shared" si="2"/>
        <v>0</v>
      </c>
      <c r="AE17" s="94">
        <f t="shared" si="2"/>
        <v>0</v>
      </c>
      <c r="AF17" s="94">
        <f t="shared" si="2"/>
        <v>0</v>
      </c>
      <c r="AG17" s="94">
        <f t="shared" si="2"/>
        <v>0</v>
      </c>
    </row>
    <row r="18" spans="1:43" x14ac:dyDescent="0.2">
      <c r="C18"/>
      <c r="D18"/>
      <c r="E18"/>
      <c r="G18" s="179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</row>
    <row r="19" spans="1:43" x14ac:dyDescent="0.2">
      <c r="C19" s="1" t="s">
        <v>15</v>
      </c>
      <c r="D19"/>
      <c r="E19"/>
      <c r="F19" s="95"/>
      <c r="G19" s="180">
        <f>input_dollars</f>
        <v>45291</v>
      </c>
      <c r="H19" s="95"/>
      <c r="I19" s="29">
        <v>0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  <c r="O19" s="29">
        <v>0</v>
      </c>
      <c r="P19" s="29">
        <v>0</v>
      </c>
      <c r="Q19" s="29">
        <v>0</v>
      </c>
      <c r="R19" s="29">
        <v>0</v>
      </c>
      <c r="S19" s="29">
        <v>0</v>
      </c>
      <c r="T19" s="29">
        <v>0</v>
      </c>
      <c r="U19" s="29">
        <v>0</v>
      </c>
      <c r="V19" s="29">
        <v>0</v>
      </c>
      <c r="W19" s="29">
        <v>0</v>
      </c>
      <c r="X19" s="29">
        <v>0</v>
      </c>
      <c r="Y19" s="29">
        <v>0</v>
      </c>
      <c r="Z19" s="29">
        <v>0</v>
      </c>
      <c r="AA19" s="29">
        <v>0</v>
      </c>
      <c r="AB19" s="29">
        <v>0</v>
      </c>
      <c r="AC19" s="29">
        <v>0</v>
      </c>
      <c r="AD19" s="29">
        <v>0</v>
      </c>
      <c r="AE19" s="29">
        <v>0</v>
      </c>
      <c r="AF19" s="29">
        <v>0</v>
      </c>
      <c r="AG19" s="29">
        <v>0</v>
      </c>
    </row>
    <row r="20" spans="1:43" x14ac:dyDescent="0.2">
      <c r="G20" s="178"/>
    </row>
    <row r="21" spans="1:43" x14ac:dyDescent="0.2">
      <c r="C21"/>
      <c r="D21"/>
      <c r="E21"/>
      <c r="G21" s="179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</row>
    <row r="22" spans="1:43" ht="15" x14ac:dyDescent="0.2">
      <c r="A22" s="78" t="s">
        <v>94</v>
      </c>
      <c r="B22" s="78"/>
      <c r="C22" s="78"/>
      <c r="D22" s="78"/>
      <c r="E22" s="78"/>
      <c r="F22" s="78"/>
      <c r="G22" s="177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  <c r="AG22" s="78"/>
      <c r="AH22"/>
      <c r="AI22"/>
      <c r="AJ22"/>
      <c r="AK22"/>
      <c r="AL22"/>
      <c r="AM22"/>
      <c r="AN22"/>
      <c r="AO22"/>
      <c r="AP22"/>
      <c r="AQ22"/>
    </row>
    <row r="23" spans="1:43" ht="12.75" customHeight="1" x14ac:dyDescent="0.2">
      <c r="A23" s="99"/>
      <c r="B23" s="99"/>
      <c r="C23" s="99"/>
      <c r="D23" s="99"/>
      <c r="E23" s="99"/>
      <c r="F23" s="99"/>
      <c r="G23" s="181"/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/>
      <c r="W23" s="99"/>
      <c r="X23" s="99"/>
      <c r="Y23" s="99"/>
      <c r="Z23" s="99"/>
      <c r="AA23" s="99"/>
      <c r="AB23" s="99"/>
      <c r="AC23" s="99"/>
      <c r="AD23" s="99"/>
      <c r="AE23" s="99"/>
      <c r="AF23" s="99"/>
      <c r="AG23" s="99"/>
      <c r="AH23"/>
      <c r="AI23"/>
      <c r="AJ23"/>
      <c r="AK23"/>
      <c r="AL23"/>
      <c r="AM23"/>
      <c r="AN23"/>
      <c r="AO23"/>
      <c r="AP23"/>
      <c r="AQ23"/>
    </row>
    <row r="24" spans="1:43" ht="12.75" customHeight="1" x14ac:dyDescent="0.2">
      <c r="A24" s="99"/>
      <c r="B24" s="99"/>
      <c r="C24" s="1" t="s">
        <v>95</v>
      </c>
      <c r="D24" s="99"/>
      <c r="E24" s="99"/>
      <c r="F24" s="99"/>
      <c r="G24" s="181"/>
      <c r="H24" s="99"/>
      <c r="I24" s="145">
        <v>0</v>
      </c>
      <c r="J24" s="145">
        <v>0</v>
      </c>
      <c r="K24" s="145">
        <v>0</v>
      </c>
      <c r="L24" s="145">
        <v>0</v>
      </c>
      <c r="M24" s="145">
        <v>0</v>
      </c>
      <c r="N24" s="145">
        <v>0</v>
      </c>
      <c r="O24" s="145">
        <v>0</v>
      </c>
      <c r="P24" s="145">
        <v>0</v>
      </c>
      <c r="Q24" s="145">
        <v>0</v>
      </c>
      <c r="R24" s="145">
        <v>0</v>
      </c>
      <c r="S24" s="145">
        <v>0</v>
      </c>
      <c r="T24" s="145">
        <v>0</v>
      </c>
      <c r="U24" s="145">
        <v>0</v>
      </c>
      <c r="V24" s="145">
        <v>0</v>
      </c>
      <c r="W24" s="145">
        <v>0</v>
      </c>
      <c r="X24" s="145">
        <v>0</v>
      </c>
      <c r="Y24" s="145">
        <v>0</v>
      </c>
      <c r="Z24" s="145">
        <v>0</v>
      </c>
      <c r="AA24" s="145">
        <v>0</v>
      </c>
      <c r="AB24" s="145">
        <v>0</v>
      </c>
      <c r="AC24" s="145">
        <v>0</v>
      </c>
      <c r="AD24" s="145">
        <v>0</v>
      </c>
      <c r="AE24" s="145">
        <v>0</v>
      </c>
      <c r="AF24" s="145">
        <v>0</v>
      </c>
      <c r="AG24" s="145">
        <v>0</v>
      </c>
      <c r="AH24"/>
      <c r="AI24"/>
      <c r="AJ24"/>
      <c r="AK24"/>
      <c r="AL24"/>
      <c r="AM24"/>
      <c r="AN24"/>
      <c r="AO24"/>
      <c r="AP24"/>
      <c r="AQ24"/>
    </row>
    <row r="25" spans="1:43" ht="12.75" customHeight="1" x14ac:dyDescent="0.2">
      <c r="A25" s="99"/>
      <c r="B25" s="99"/>
      <c r="C25" s="1" t="s">
        <v>96</v>
      </c>
      <c r="D25" s="181"/>
      <c r="E25" s="99"/>
      <c r="F25" s="99"/>
      <c r="G25" s="181"/>
      <c r="H25" s="99"/>
      <c r="I25" s="145">
        <v>0</v>
      </c>
      <c r="J25" s="145">
        <v>0</v>
      </c>
      <c r="K25" s="145">
        <v>0</v>
      </c>
      <c r="L25" s="145">
        <v>0</v>
      </c>
      <c r="M25" s="145">
        <v>0</v>
      </c>
      <c r="N25" s="145">
        <v>0</v>
      </c>
      <c r="O25" s="145">
        <v>0</v>
      </c>
      <c r="P25" s="145">
        <v>0</v>
      </c>
      <c r="Q25" s="145">
        <v>0</v>
      </c>
      <c r="R25" s="145">
        <v>0</v>
      </c>
      <c r="S25" s="145">
        <v>0</v>
      </c>
      <c r="T25" s="145">
        <v>0</v>
      </c>
      <c r="U25" s="145">
        <v>0</v>
      </c>
      <c r="V25" s="145">
        <v>0</v>
      </c>
      <c r="W25" s="145">
        <v>0</v>
      </c>
      <c r="X25" s="145">
        <v>0</v>
      </c>
      <c r="Y25" s="145">
        <v>0</v>
      </c>
      <c r="Z25" s="145">
        <v>0</v>
      </c>
      <c r="AA25" s="145">
        <v>0</v>
      </c>
      <c r="AB25" s="145">
        <v>0</v>
      </c>
      <c r="AC25" s="145">
        <v>0</v>
      </c>
      <c r="AD25" s="145">
        <v>0</v>
      </c>
      <c r="AE25" s="145">
        <v>0</v>
      </c>
      <c r="AF25" s="145">
        <v>0</v>
      </c>
      <c r="AG25" s="145">
        <v>0</v>
      </c>
      <c r="AH25"/>
      <c r="AI25"/>
      <c r="AJ25"/>
      <c r="AK25"/>
      <c r="AL25"/>
      <c r="AM25"/>
      <c r="AN25"/>
      <c r="AO25"/>
      <c r="AP25"/>
      <c r="AQ25"/>
    </row>
    <row r="26" spans="1:43" customFormat="1" ht="12.75" customHeight="1" x14ac:dyDescent="0.2">
      <c r="A26" s="99"/>
      <c r="B26" s="99"/>
      <c r="C26" s="1"/>
      <c r="D26" s="181"/>
      <c r="E26" s="99"/>
      <c r="F26" s="99"/>
      <c r="G26" s="181"/>
    </row>
    <row r="27" spans="1:43" s="280" customFormat="1" ht="12.75" customHeight="1" x14ac:dyDescent="0.2">
      <c r="A27" s="279"/>
      <c r="B27" s="279"/>
      <c r="C27" s="280" t="s">
        <v>302</v>
      </c>
      <c r="D27" s="285"/>
      <c r="E27" s="352">
        <v>2029</v>
      </c>
      <c r="F27" s="279"/>
      <c r="G27" s="285"/>
      <c r="H27" s="279"/>
      <c r="I27" s="286"/>
      <c r="J27" s="286"/>
      <c r="K27" s="286"/>
      <c r="L27" s="286"/>
      <c r="M27" s="286"/>
      <c r="N27" s="286"/>
      <c r="O27" s="286"/>
      <c r="P27" s="286"/>
      <c r="Q27" s="286"/>
      <c r="R27" s="286"/>
      <c r="S27" s="286"/>
      <c r="T27" s="286"/>
      <c r="U27" s="286"/>
      <c r="V27" s="286"/>
      <c r="W27" s="286"/>
      <c r="X27" s="286"/>
      <c r="Y27" s="286"/>
      <c r="Z27" s="286"/>
      <c r="AA27" s="286"/>
      <c r="AB27" s="286"/>
      <c r="AC27" s="286"/>
      <c r="AD27" s="286"/>
      <c r="AE27" s="286"/>
      <c r="AF27" s="286"/>
      <c r="AG27" s="286"/>
      <c r="AH27" s="284"/>
      <c r="AI27" s="284"/>
      <c r="AJ27" s="284"/>
      <c r="AK27" s="284"/>
      <c r="AL27" s="284"/>
      <c r="AM27" s="284"/>
      <c r="AN27" s="284"/>
      <c r="AO27" s="284"/>
      <c r="AP27" s="284"/>
      <c r="AQ27" s="284"/>
    </row>
    <row r="28" spans="1:43" ht="12.75" customHeight="1" x14ac:dyDescent="0.2">
      <c r="A28" s="99"/>
      <c r="B28" s="99"/>
      <c r="C28" s="287" t="s">
        <v>97</v>
      </c>
      <c r="D28" s="288"/>
      <c r="E28" s="289">
        <v>0.3</v>
      </c>
      <c r="F28" s="287"/>
      <c r="G28" s="290" t="s">
        <v>98</v>
      </c>
      <c r="H28" s="291"/>
      <c r="I28" s="144" cm="1">
        <f t="array" ref="I28">_xlfn.IFS(I$8&lt;=$E$27,'Option1 (base case)'!I$28,I$8&gt;$E$27,SUM('EaR Opt1 &amp; Opt2 BC012'!I$15,'EaR Opt1 &amp; Opt2 AR010'!I$15))</f>
        <v>0</v>
      </c>
      <c r="J28" s="144" cm="1">
        <f t="array" ref="J28">_xlfn.IFS(J$8&lt;=$E$27,'Option1 (base case)'!J$28,J$8&gt;$E$27,SUM('EaR Opt1 &amp; Opt2 BC012'!J$15,'EaR Opt1 &amp; Opt2 AR010'!J$15))</f>
        <v>0</v>
      </c>
      <c r="K28" s="144" cm="1">
        <f t="array" ref="K28">_xlfn.IFS(K$8&lt;=$E$27,'Option1 (base case)'!K$28,K$8&gt;$E$27,SUM('EaR Opt1 &amp; Opt2 BC012'!K$15,'EaR Opt1 &amp; Opt2 AR010'!K$15))</f>
        <v>0.47885465083794793</v>
      </c>
      <c r="L28" s="144" cm="1">
        <f t="array" ref="L28">_xlfn.IFS(L$8&lt;=$E$27,'Option1 (base case)'!L$28,L$8&gt;$E$27,SUM('EaR Opt1 &amp; Opt2 BC012'!L$15,'EaR Opt1 &amp; Opt2 AR010'!L$15))</f>
        <v>0</v>
      </c>
      <c r="M28" s="144" cm="1">
        <f t="array" ref="M28">_xlfn.IFS(M$8&lt;=$E$27,'Option1 (base case)'!M$28,M$8&gt;$E$27,SUM('EaR Opt1 &amp; Opt2 BC012'!M$15,'EaR Opt1 &amp; Opt2 AR010'!M$15))</f>
        <v>0</v>
      </c>
      <c r="N28" s="144" cm="1">
        <f t="array" ref="N28">_xlfn.IFS(N$8&lt;=$E$27,'Option1 (base case)'!N$28,N$8&gt;$E$27,SUM('EaR Opt1 &amp; Opt2 BC012'!N$15,'EaR Opt1 &amp; Opt2 AR010'!N$15))</f>
        <v>1.1197296723553325</v>
      </c>
      <c r="O28" s="144" cm="1">
        <f t="array" ref="O28">_xlfn.IFS(O$8&lt;=$E$27,'Option1 (base case)'!O$28,O$8&gt;$E$27,SUM('EaR Opt1 &amp; Opt2 BC012'!O$15,'EaR Opt1 &amp; Opt2 AR010'!O$15))</f>
        <v>9.6398272279802235</v>
      </c>
      <c r="P28" s="144" cm="1">
        <f t="array" ref="P28">_xlfn.IFS(P$8&lt;=$E$27,'Option1 (base case)'!P$28,P$8&gt;$E$27,SUM('EaR Opt1 &amp; Opt2 BC012'!P$15,'EaR Opt1 &amp; Opt2 AR010'!P$15))</f>
        <v>33.594501446901994</v>
      </c>
      <c r="Q28" s="144" cm="1">
        <f t="array" ref="Q28">_xlfn.IFS(Q$8&lt;=$E$27,'Option1 (base case)'!Q$28,Q$8&gt;$E$27,SUM('EaR Opt1 &amp; Opt2 BC012'!Q$15,'EaR Opt1 &amp; Opt2 AR010'!Q$15))</f>
        <v>75.306031691989077</v>
      </c>
      <c r="R28" s="144" cm="1">
        <f t="array" ref="R28">_xlfn.IFS(R$8&lt;=$E$27,'Option1 (base case)'!R$28,R$8&gt;$E$27,SUM('EaR Opt1 &amp; Opt2 BC012'!R$15,'EaR Opt1 &amp; Opt2 AR010'!R$15))</f>
        <v>75.306031691989077</v>
      </c>
      <c r="S28" s="144" cm="1">
        <f t="array" ref="S28">_xlfn.IFS(S$8&lt;=$E$27,'Option1 (base case)'!S$28,S$8&gt;$E$27,SUM('EaR Opt1 &amp; Opt2 BC012'!S$15,'EaR Opt1 &amp; Opt2 AR010'!S$15))</f>
        <v>75.306031691989077</v>
      </c>
      <c r="T28" s="144" cm="1">
        <f t="array" ref="T28">_xlfn.IFS(T$8&lt;=$E$27,'Option1 (base case)'!T$28,T$8&gt;$E$27,SUM('EaR Opt1 &amp; Opt2 BC012'!T$15,'EaR Opt1 &amp; Opt2 AR010'!T$15))</f>
        <v>75.306031691989077</v>
      </c>
      <c r="U28" s="144" cm="1">
        <f t="array" ref="U28">_xlfn.IFS(U$8&lt;=$E$27,'Option1 (base case)'!U$28,U$8&gt;$E$27,SUM('EaR Opt1 &amp; Opt2 BC012'!U$15,'EaR Opt1 &amp; Opt2 AR010'!U$15))</f>
        <v>75.306031691989077</v>
      </c>
      <c r="V28" s="144" cm="1">
        <f t="array" ref="V28">_xlfn.IFS(V$8&lt;=$E$27,'Option1 (base case)'!V$28,V$8&gt;$E$27,SUM('EaR Opt1 &amp; Opt2 BC012'!V$15,'EaR Opt1 &amp; Opt2 AR010'!V$15))</f>
        <v>75.306031691989077</v>
      </c>
      <c r="W28" s="144" cm="1">
        <f t="array" ref="W28">_xlfn.IFS(W$8&lt;=$E$27,'Option1 (base case)'!W$28,W$8&gt;$E$27,SUM('EaR Opt1 &amp; Opt2 BC012'!W$15,'EaR Opt1 &amp; Opt2 AR010'!W$15))</f>
        <v>75.306031691989077</v>
      </c>
      <c r="X28" s="144" cm="1">
        <f t="array" ref="X28">_xlfn.IFS(X$8&lt;=$E$27,'Option1 (base case)'!X$28,X$8&gt;$E$27,SUM('EaR Opt1 &amp; Opt2 BC012'!X$15,'EaR Opt1 &amp; Opt2 AR010'!X$15))</f>
        <v>75.306031691989077</v>
      </c>
      <c r="Y28" s="144" cm="1">
        <f t="array" ref="Y28">_xlfn.IFS(Y$8&lt;=$E$27,'Option1 (base case)'!Y$28,Y$8&gt;$E$27,SUM('EaR Opt1 &amp; Opt2 BC012'!Y$15,'EaR Opt1 &amp; Opt2 AR010'!Y$15))</f>
        <v>75.306031691989077</v>
      </c>
      <c r="Z28" s="144" cm="1">
        <f t="array" ref="Z28">_xlfn.IFS(Z$8&lt;=$E$27,'Option1 (base case)'!Z$28,Z$8&gt;$E$27,SUM('EaR Opt1 &amp; Opt2 BC012'!Z$15,'EaR Opt1 &amp; Opt2 AR010'!Z$15))</f>
        <v>75.306031691989077</v>
      </c>
      <c r="AA28" s="144" cm="1">
        <f t="array" ref="AA28">_xlfn.IFS(AA$8&lt;=$E$27,'Option1 (base case)'!AA$28,AA$8&gt;$E$27,SUM('EaR Opt1 &amp; Opt2 BC012'!AA$15,'EaR Opt1 &amp; Opt2 AR010'!AA$15))</f>
        <v>75.306031691989077</v>
      </c>
      <c r="AB28" s="144" cm="1">
        <f t="array" ref="AB28">_xlfn.IFS(AB$8&lt;=$E$27,'Option1 (base case)'!AB$28,AB$8&gt;$E$27,SUM('EaR Opt1 &amp; Opt2 BC012'!AB$15,'EaR Opt1 &amp; Opt2 AR010'!AB$15))</f>
        <v>75.306031691989077</v>
      </c>
      <c r="AC28" s="144" cm="1">
        <f t="array" ref="AC28">_xlfn.IFS(AC$8&lt;=$E$27,'Option1 (base case)'!AC$28,AC$8&gt;$E$27,SUM('EaR Opt1 &amp; Opt2 BC012'!AC$15,'EaR Opt1 &amp; Opt2 AR010'!AC$15))</f>
        <v>75.306031691989077</v>
      </c>
      <c r="AD28" s="144" cm="1">
        <f t="array" ref="AD28">_xlfn.IFS(AD$8&lt;=$E$27,'Option1 (base case)'!AD$28,AD$8&gt;$E$27,SUM('EaR Opt1 &amp; Opt2 BC012'!AD$15,'EaR Opt1 &amp; Opt2 AR010'!AD$15))</f>
        <v>75.306031691989077</v>
      </c>
      <c r="AE28" s="144" cm="1">
        <f t="array" ref="AE28">_xlfn.IFS(AE$8&lt;=$E$27,'Option1 (base case)'!AE$28,AE$8&gt;$E$27,SUM('EaR Opt1 &amp; Opt2 BC012'!AE$15,'EaR Opt1 &amp; Opt2 AR010'!AE$15))</f>
        <v>75.306031691989077</v>
      </c>
      <c r="AF28" s="144" cm="1">
        <f t="array" ref="AF28">_xlfn.IFS(AF$8&lt;=$E$27,'Option1 (base case)'!AF$28,AF$8&gt;$E$27,SUM('EaR Opt1 &amp; Opt2 BC012'!AF$15,'EaR Opt1 &amp; Opt2 AR010'!AF$15))</f>
        <v>75.306031691989077</v>
      </c>
      <c r="AG28" s="144">
        <f>AF28</f>
        <v>75.306031691989077</v>
      </c>
      <c r="AH28"/>
      <c r="AI28"/>
      <c r="AJ28"/>
      <c r="AK28"/>
      <c r="AL28"/>
      <c r="AM28"/>
      <c r="AN28"/>
      <c r="AO28"/>
      <c r="AP28"/>
      <c r="AQ28"/>
    </row>
    <row r="29" spans="1:43" ht="12.75" customHeight="1" x14ac:dyDescent="0.2">
      <c r="A29" s="99"/>
      <c r="B29" s="99"/>
      <c r="C29" s="287" t="s">
        <v>99</v>
      </c>
      <c r="D29" s="288"/>
      <c r="E29" s="289">
        <v>0.7</v>
      </c>
      <c r="F29" s="287"/>
      <c r="G29" s="290" t="s">
        <v>98</v>
      </c>
      <c r="H29" s="287"/>
      <c r="I29" s="144" cm="1">
        <f t="array" ref="I29">_xlfn.IFS(I$8&lt;=$E$27,'Option1 (base case)'!I$29,I$8&gt;$E$27,SUM('EaR Opt1 &amp; Opt2 BC012'!I$14,'EaR Opt1 &amp; Opt2 AR010'!I$14))</f>
        <v>0</v>
      </c>
      <c r="J29" s="144" cm="1">
        <f t="array" ref="J29">_xlfn.IFS(J$8&lt;=$E$27,'Option1 (base case)'!J$29,J$8&gt;$E$27,SUM('EaR Opt1 &amp; Opt2 BC012'!J$14,'EaR Opt1 &amp; Opt2 AR010'!J$14))</f>
        <v>0</v>
      </c>
      <c r="K29" s="144" cm="1">
        <f t="array" ref="K29">_xlfn.IFS(K$8&lt;=$E$27,'Option1 (base case)'!K$29,K$8&gt;$E$27,SUM('EaR Opt1 &amp; Opt2 BC012'!K$14,'EaR Opt1 &amp; Opt2 AR010'!K$14))</f>
        <v>1.475452797557129E-2</v>
      </c>
      <c r="L29" s="144" cm="1">
        <f t="array" ref="L29">_xlfn.IFS(L$8&lt;=$E$27,'Option1 (base case)'!L$29,L$8&gt;$E$27,SUM('EaR Opt1 &amp; Opt2 BC012'!L$14,'EaR Opt1 &amp; Opt2 AR010'!L$14))</f>
        <v>0</v>
      </c>
      <c r="M29" s="144" cm="1">
        <f t="array" ref="M29">_xlfn.IFS(M$8&lt;=$E$27,'Option1 (base case)'!M$29,M$8&gt;$E$27,SUM('EaR Opt1 &amp; Opt2 BC012'!M$14,'EaR Opt1 &amp; Opt2 AR010'!M$14))</f>
        <v>0</v>
      </c>
      <c r="N29" s="144" cm="1">
        <f t="array" ref="N29">_xlfn.IFS(N$8&lt;=$E$27,'Option1 (base case)'!N$29,N$8&gt;$E$27,SUM('EaR Opt1 &amp; Opt2 BC012'!N$14,'EaR Opt1 &amp; Opt2 AR010'!N$14))</f>
        <v>0.1424346507847126</v>
      </c>
      <c r="O29" s="144" cm="1">
        <f t="array" ref="O29">_xlfn.IFS(O$8&lt;=$E$27,'Option1 (base case)'!O$29,O$8&gt;$E$27,SUM('EaR Opt1 &amp; Opt2 BC012'!O$14,'EaR Opt1 &amp; Opt2 AR010'!O$14))</f>
        <v>2.6196169464578607</v>
      </c>
      <c r="P29" s="144" cm="1">
        <f t="array" ref="P29">_xlfn.IFS(P$8&lt;=$E$27,'Option1 (base case)'!P$29,P$8&gt;$E$27,SUM('EaR Opt1 &amp; Opt2 BC012'!P$14,'EaR Opt1 &amp; Opt2 AR010'!P$14))</f>
        <v>12.918370503144052</v>
      </c>
      <c r="Q29" s="144" cm="1">
        <f t="array" ref="Q29">_xlfn.IFS(Q$8&lt;=$E$27,'Option1 (base case)'!Q$29,Q$8&gt;$E$27,SUM('EaR Opt1 &amp; Opt2 BC012'!Q$14,'EaR Opt1 &amp; Opt2 AR010'!Q$14))</f>
        <v>35.597964546365901</v>
      </c>
      <c r="R29" s="144" cm="1">
        <f t="array" ref="R29">_xlfn.IFS(R$8&lt;=$E$27,'Option1 (base case)'!R$29,R$8&gt;$E$27,SUM('EaR Opt1 &amp; Opt2 BC012'!R$14,'EaR Opt1 &amp; Opt2 AR010'!R$14))</f>
        <v>35.597964546365901</v>
      </c>
      <c r="S29" s="144" cm="1">
        <f t="array" ref="S29">_xlfn.IFS(S$8&lt;=$E$27,'Option1 (base case)'!S$29,S$8&gt;$E$27,SUM('EaR Opt1 &amp; Opt2 BC012'!S$14,'EaR Opt1 &amp; Opt2 AR010'!S$14))</f>
        <v>35.597964546365901</v>
      </c>
      <c r="T29" s="144" cm="1">
        <f t="array" ref="T29">_xlfn.IFS(T$8&lt;=$E$27,'Option1 (base case)'!T$29,T$8&gt;$E$27,SUM('EaR Opt1 &amp; Opt2 BC012'!T$14,'EaR Opt1 &amp; Opt2 AR010'!T$14))</f>
        <v>35.597964546365901</v>
      </c>
      <c r="U29" s="144" cm="1">
        <f t="array" ref="U29">_xlfn.IFS(U$8&lt;=$E$27,'Option1 (base case)'!U$29,U$8&gt;$E$27,SUM('EaR Opt1 &amp; Opt2 BC012'!U$14,'EaR Opt1 &amp; Opt2 AR010'!U$14))</f>
        <v>35.597964546365901</v>
      </c>
      <c r="V29" s="144" cm="1">
        <f t="array" ref="V29">_xlfn.IFS(V$8&lt;=$E$27,'Option1 (base case)'!V$29,V$8&gt;$E$27,SUM('EaR Opt1 &amp; Opt2 BC012'!V$14,'EaR Opt1 &amp; Opt2 AR010'!V$14))</f>
        <v>35.597964546365901</v>
      </c>
      <c r="W29" s="144" cm="1">
        <f t="array" ref="W29">_xlfn.IFS(W$8&lt;=$E$27,'Option1 (base case)'!W$29,W$8&gt;$E$27,SUM('EaR Opt1 &amp; Opt2 BC012'!W$14,'EaR Opt1 &amp; Opt2 AR010'!W$14))</f>
        <v>35.597964546365901</v>
      </c>
      <c r="X29" s="144" cm="1">
        <f t="array" ref="X29">_xlfn.IFS(X$8&lt;=$E$27,'Option1 (base case)'!X$29,X$8&gt;$E$27,SUM('EaR Opt1 &amp; Opt2 BC012'!X$14,'EaR Opt1 &amp; Opt2 AR010'!X$14))</f>
        <v>35.597964546365901</v>
      </c>
      <c r="Y29" s="144" cm="1">
        <f t="array" ref="Y29">_xlfn.IFS(Y$8&lt;=$E$27,'Option1 (base case)'!Y$29,Y$8&gt;$E$27,SUM('EaR Opt1 &amp; Opt2 BC012'!Y$14,'EaR Opt1 &amp; Opt2 AR010'!Y$14))</f>
        <v>35.597964546365901</v>
      </c>
      <c r="Z29" s="144" cm="1">
        <f t="array" ref="Z29">_xlfn.IFS(Z$8&lt;=$E$27,'Option1 (base case)'!Z$29,Z$8&gt;$E$27,SUM('EaR Opt1 &amp; Opt2 BC012'!Z$14,'EaR Opt1 &amp; Opt2 AR010'!Z$14))</f>
        <v>35.597964546365901</v>
      </c>
      <c r="AA29" s="144" cm="1">
        <f t="array" ref="AA29">_xlfn.IFS(AA$8&lt;=$E$27,'Option1 (base case)'!AA$29,AA$8&gt;$E$27,SUM('EaR Opt1 &amp; Opt2 BC012'!AA$14,'EaR Opt1 &amp; Opt2 AR010'!AA$14))</f>
        <v>35.597964546365901</v>
      </c>
      <c r="AB29" s="144" cm="1">
        <f t="array" ref="AB29">_xlfn.IFS(AB$8&lt;=$E$27,'Option1 (base case)'!AB$29,AB$8&gt;$E$27,SUM('EaR Opt1 &amp; Opt2 BC012'!AB$14,'EaR Opt1 &amp; Opt2 AR010'!AB$14))</f>
        <v>35.597964546365901</v>
      </c>
      <c r="AC29" s="144" cm="1">
        <f t="array" ref="AC29">_xlfn.IFS(AC$8&lt;=$E$27,'Option1 (base case)'!AC$29,AC$8&gt;$E$27,SUM('EaR Opt1 &amp; Opt2 BC012'!AC$14,'EaR Opt1 &amp; Opt2 AR010'!AC$14))</f>
        <v>35.597964546365901</v>
      </c>
      <c r="AD29" s="144" cm="1">
        <f t="array" ref="AD29">_xlfn.IFS(AD$8&lt;=$E$27,'Option1 (base case)'!AD$29,AD$8&gt;$E$27,SUM('EaR Opt1 &amp; Opt2 BC012'!AD$14,'EaR Opt1 &amp; Opt2 AR010'!AD$14))</f>
        <v>35.597964546365901</v>
      </c>
      <c r="AE29" s="144" cm="1">
        <f t="array" ref="AE29">_xlfn.IFS(AE$8&lt;=$E$27,'Option1 (base case)'!AE$29,AE$8&gt;$E$27,SUM('EaR Opt1 &amp; Opt2 BC012'!AE$14,'EaR Opt1 &amp; Opt2 AR010'!AE$14))</f>
        <v>35.597964546365901</v>
      </c>
      <c r="AF29" s="144" cm="1">
        <f t="array" ref="AF29">_xlfn.IFS(AF$8&lt;=$E$27,'Option1 (base case)'!AF$29,AF$8&gt;$E$27,SUM('EaR Opt1 &amp; Opt2 BC012'!AF$14,'EaR Opt1 &amp; Opt2 AR010'!AF$14))</f>
        <v>35.597964546365901</v>
      </c>
      <c r="AG29" s="144">
        <f>AF29</f>
        <v>35.597964546365901</v>
      </c>
      <c r="AH29"/>
      <c r="AI29"/>
      <c r="AJ29"/>
      <c r="AK29"/>
      <c r="AL29"/>
      <c r="AM29"/>
      <c r="AN29"/>
      <c r="AO29"/>
      <c r="AP29"/>
      <c r="AQ29"/>
    </row>
    <row r="30" spans="1:43" ht="12.75" customHeight="1" x14ac:dyDescent="0.2">
      <c r="A30" s="99"/>
      <c r="B30" s="99"/>
      <c r="C30" s="99"/>
      <c r="D30" s="181"/>
      <c r="E30" s="99"/>
      <c r="F30" s="99"/>
      <c r="G30" s="181"/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/>
      <c r="AI30"/>
      <c r="AJ30"/>
      <c r="AK30"/>
      <c r="AL30"/>
      <c r="AM30"/>
      <c r="AN30"/>
      <c r="AO30"/>
      <c r="AP30"/>
      <c r="AQ30"/>
    </row>
    <row r="31" spans="1:43" x14ac:dyDescent="0.2">
      <c r="C31" s="1" t="s">
        <v>100</v>
      </c>
      <c r="D31" s="178"/>
      <c r="E31"/>
      <c r="G31" s="180" t="s">
        <v>98</v>
      </c>
      <c r="H31"/>
      <c r="I31" s="144">
        <f>SUMPRODUCT(I$28:I$29, $E$28:$E$29)</f>
        <v>0</v>
      </c>
      <c r="J31" s="144">
        <f t="shared" ref="J31:AG31" si="3">SUMPRODUCT(J$28:J$29, $E$28:$E$29)</f>
        <v>0</v>
      </c>
      <c r="K31" s="144">
        <f t="shared" si="3"/>
        <v>0.15398456483428427</v>
      </c>
      <c r="L31" s="144">
        <f t="shared" si="3"/>
        <v>0</v>
      </c>
      <c r="M31" s="144">
        <f t="shared" si="3"/>
        <v>0</v>
      </c>
      <c r="N31" s="144">
        <f t="shared" si="3"/>
        <v>0.43562315725589851</v>
      </c>
      <c r="O31" s="144">
        <f t="shared" si="3"/>
        <v>4.7256800309145692</v>
      </c>
      <c r="P31" s="144">
        <f t="shared" si="3"/>
        <v>19.121209786271436</v>
      </c>
      <c r="Q31" s="144">
        <f t="shared" si="3"/>
        <v>47.510384690052852</v>
      </c>
      <c r="R31" s="144">
        <f t="shared" si="3"/>
        <v>47.510384690052852</v>
      </c>
      <c r="S31" s="144">
        <f t="shared" si="3"/>
        <v>47.510384690052852</v>
      </c>
      <c r="T31" s="144">
        <f t="shared" si="3"/>
        <v>47.510384690052852</v>
      </c>
      <c r="U31" s="144">
        <f t="shared" si="3"/>
        <v>47.510384690052852</v>
      </c>
      <c r="V31" s="144">
        <f t="shared" si="3"/>
        <v>47.510384690052852</v>
      </c>
      <c r="W31" s="144">
        <f t="shared" si="3"/>
        <v>47.510384690052852</v>
      </c>
      <c r="X31" s="144">
        <f t="shared" si="3"/>
        <v>47.510384690052852</v>
      </c>
      <c r="Y31" s="144">
        <f t="shared" si="3"/>
        <v>47.510384690052852</v>
      </c>
      <c r="Z31" s="144">
        <f t="shared" si="3"/>
        <v>47.510384690052852</v>
      </c>
      <c r="AA31" s="144">
        <f t="shared" si="3"/>
        <v>47.510384690052852</v>
      </c>
      <c r="AB31" s="144">
        <f t="shared" si="3"/>
        <v>47.510384690052852</v>
      </c>
      <c r="AC31" s="144">
        <f t="shared" si="3"/>
        <v>47.510384690052852</v>
      </c>
      <c r="AD31" s="144">
        <f t="shared" si="3"/>
        <v>47.510384690052852</v>
      </c>
      <c r="AE31" s="144">
        <f t="shared" si="3"/>
        <v>47.510384690052852</v>
      </c>
      <c r="AF31" s="144">
        <f t="shared" si="3"/>
        <v>47.510384690052852</v>
      </c>
      <c r="AG31" s="144">
        <f t="shared" si="3"/>
        <v>47.510384690052852</v>
      </c>
      <c r="AH31"/>
      <c r="AI31"/>
      <c r="AJ31"/>
      <c r="AK31"/>
      <c r="AL31"/>
      <c r="AM31"/>
      <c r="AN31"/>
      <c r="AO31"/>
      <c r="AP31"/>
      <c r="AQ31"/>
    </row>
    <row r="32" spans="1:43" x14ac:dyDescent="0.2">
      <c r="C32" s="1" t="s">
        <v>101</v>
      </c>
      <c r="D32" s="178" t="s">
        <v>89</v>
      </c>
      <c r="E32" s="101">
        <f>Assumptions!H41*vcr_esc</f>
        <v>45386.14084223083</v>
      </c>
      <c r="F32" s="210" t="str">
        <f>IF(AND(SUM(I31:AG31)&lt;&gt;0, E32=0), "!", "")</f>
        <v/>
      </c>
      <c r="G32" s="180">
        <f>input_dollars</f>
        <v>45291</v>
      </c>
      <c r="H32"/>
      <c r="I32" s="28">
        <f>I31*$E$32</f>
        <v>0</v>
      </c>
      <c r="J32" s="28">
        <f t="shared" ref="J32:AG32" si="4">J31*$E$32</f>
        <v>0</v>
      </c>
      <c r="K32" s="28">
        <f t="shared" si="4"/>
        <v>6988.7651470984511</v>
      </c>
      <c r="L32" s="28">
        <f t="shared" si="4"/>
        <v>0</v>
      </c>
      <c r="M32" s="28">
        <f t="shared" si="4"/>
        <v>0</v>
      </c>
      <c r="N32" s="28">
        <f t="shared" si="4"/>
        <v>19771.253969353478</v>
      </c>
      <c r="O32" s="28">
        <f t="shared" si="4"/>
        <v>214480.37945840639</v>
      </c>
      <c r="P32" s="28">
        <f t="shared" si="4"/>
        <v>867837.92043355783</v>
      </c>
      <c r="Q32" s="28">
        <f t="shared" si="4"/>
        <v>2156313.0110113062</v>
      </c>
      <c r="R32" s="28">
        <f t="shared" si="4"/>
        <v>2156313.0110113062</v>
      </c>
      <c r="S32" s="28">
        <f t="shared" si="4"/>
        <v>2156313.0110113062</v>
      </c>
      <c r="T32" s="28">
        <f t="shared" si="4"/>
        <v>2156313.0110113062</v>
      </c>
      <c r="U32" s="28">
        <f t="shared" si="4"/>
        <v>2156313.0110113062</v>
      </c>
      <c r="V32" s="28">
        <f t="shared" si="4"/>
        <v>2156313.0110113062</v>
      </c>
      <c r="W32" s="28">
        <f t="shared" si="4"/>
        <v>2156313.0110113062</v>
      </c>
      <c r="X32" s="28">
        <f t="shared" si="4"/>
        <v>2156313.0110113062</v>
      </c>
      <c r="Y32" s="28">
        <f t="shared" si="4"/>
        <v>2156313.0110113062</v>
      </c>
      <c r="Z32" s="28">
        <f t="shared" si="4"/>
        <v>2156313.0110113062</v>
      </c>
      <c r="AA32" s="28">
        <f t="shared" si="4"/>
        <v>2156313.0110113062</v>
      </c>
      <c r="AB32" s="28">
        <f t="shared" si="4"/>
        <v>2156313.0110113062</v>
      </c>
      <c r="AC32" s="28">
        <f t="shared" si="4"/>
        <v>2156313.0110113062</v>
      </c>
      <c r="AD32" s="28">
        <f t="shared" si="4"/>
        <v>2156313.0110113062</v>
      </c>
      <c r="AE32" s="28">
        <f t="shared" si="4"/>
        <v>2156313.0110113062</v>
      </c>
      <c r="AF32" s="28">
        <f t="shared" si="4"/>
        <v>2156313.0110113062</v>
      </c>
      <c r="AG32" s="28">
        <f t="shared" si="4"/>
        <v>2156313.0110113062</v>
      </c>
      <c r="AH32"/>
      <c r="AI32"/>
      <c r="AJ32"/>
      <c r="AK32"/>
      <c r="AL32"/>
      <c r="AM32"/>
      <c r="AN32"/>
      <c r="AO32"/>
      <c r="AP32"/>
      <c r="AQ32"/>
    </row>
    <row r="33" spans="1:16372" x14ac:dyDescent="0.2">
      <c r="D33" s="179"/>
      <c r="E33"/>
      <c r="G33" s="180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</row>
    <row r="34" spans="1:16372" x14ac:dyDescent="0.2">
      <c r="C34" s="1" t="s">
        <v>102</v>
      </c>
      <c r="D34" s="178" t="s">
        <v>103</v>
      </c>
      <c r="G34" s="180">
        <f>input_dollars</f>
        <v>45291</v>
      </c>
      <c r="H34" s="127"/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29">
        <v>0</v>
      </c>
      <c r="AD34" s="29">
        <v>0</v>
      </c>
      <c r="AE34" s="29">
        <v>0</v>
      </c>
      <c r="AF34" s="29">
        <v>0</v>
      </c>
      <c r="AG34" s="29">
        <v>0</v>
      </c>
      <c r="AH34"/>
      <c r="AI34"/>
      <c r="AJ34"/>
      <c r="AK34"/>
      <c r="AL34"/>
      <c r="AM34"/>
      <c r="AN34"/>
      <c r="AO34"/>
      <c r="AP34"/>
      <c r="AQ34"/>
    </row>
    <row r="35" spans="1:16372" x14ac:dyDescent="0.2">
      <c r="C35" s="1" t="s">
        <v>104</v>
      </c>
      <c r="D35" s="179"/>
      <c r="E35"/>
      <c r="G35" s="180">
        <f>input_dollars</f>
        <v>45291</v>
      </c>
      <c r="H35" s="127"/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29">
        <v>0</v>
      </c>
      <c r="AE35" s="29">
        <v>0</v>
      </c>
      <c r="AF35" s="29">
        <v>0</v>
      </c>
      <c r="AG35" s="29">
        <v>0</v>
      </c>
      <c r="AH35"/>
      <c r="AI35"/>
      <c r="AJ35"/>
      <c r="AK35"/>
      <c r="AL35"/>
      <c r="AM35"/>
      <c r="AN35"/>
      <c r="AO35"/>
      <c r="AP35"/>
      <c r="AQ35"/>
    </row>
    <row r="36" spans="1:16372" x14ac:dyDescent="0.2">
      <c r="C36" s="1" t="s">
        <v>105</v>
      </c>
      <c r="D36" s="178" t="s">
        <v>103</v>
      </c>
      <c r="E36"/>
      <c r="G36" s="180">
        <f>input_dollars</f>
        <v>45291</v>
      </c>
      <c r="H36"/>
      <c r="I36" s="29">
        <v>0</v>
      </c>
      <c r="J36" s="29">
        <v>0</v>
      </c>
      <c r="K36" s="29">
        <v>0</v>
      </c>
      <c r="L36" s="29">
        <v>0</v>
      </c>
      <c r="M36" s="29">
        <v>0</v>
      </c>
      <c r="N36" s="29">
        <v>0</v>
      </c>
      <c r="O36" s="29">
        <v>0</v>
      </c>
      <c r="P36" s="29">
        <v>0</v>
      </c>
      <c r="Q36" s="29">
        <v>0</v>
      </c>
      <c r="R36" s="29">
        <v>0</v>
      </c>
      <c r="S36" s="29">
        <v>0</v>
      </c>
      <c r="T36" s="29">
        <v>0</v>
      </c>
      <c r="U36" s="29">
        <v>0</v>
      </c>
      <c r="V36" s="29">
        <v>0</v>
      </c>
      <c r="W36" s="29">
        <v>0</v>
      </c>
      <c r="X36" s="29">
        <v>0</v>
      </c>
      <c r="Y36" s="29">
        <v>0</v>
      </c>
      <c r="Z36" s="29">
        <v>0</v>
      </c>
      <c r="AA36" s="29">
        <v>0</v>
      </c>
      <c r="AB36" s="29">
        <v>0</v>
      </c>
      <c r="AC36" s="29">
        <v>0</v>
      </c>
      <c r="AD36" s="29">
        <v>0</v>
      </c>
      <c r="AE36" s="29">
        <v>0</v>
      </c>
      <c r="AF36" s="29">
        <v>0</v>
      </c>
      <c r="AG36" s="29">
        <v>0</v>
      </c>
      <c r="AH36"/>
      <c r="AI36"/>
      <c r="AJ36"/>
      <c r="AK36"/>
      <c r="AL36"/>
      <c r="AM36"/>
      <c r="AN36"/>
      <c r="AO36"/>
      <c r="AP36"/>
      <c r="AQ36"/>
    </row>
    <row r="37" spans="1:16372" x14ac:dyDescent="0.2">
      <c r="C37" s="51" t="s">
        <v>106</v>
      </c>
      <c r="D37" s="191"/>
      <c r="E37"/>
      <c r="G37" s="180">
        <f>input_dollars</f>
        <v>45291</v>
      </c>
      <c r="H37"/>
      <c r="I37" s="29">
        <v>0</v>
      </c>
      <c r="J37" s="29">
        <v>0</v>
      </c>
      <c r="K37" s="29">
        <v>0</v>
      </c>
      <c r="L37" s="29">
        <v>0</v>
      </c>
      <c r="M37" s="29">
        <v>0</v>
      </c>
      <c r="N37" s="29">
        <v>0</v>
      </c>
      <c r="O37" s="29">
        <v>0</v>
      </c>
      <c r="P37" s="29">
        <v>0</v>
      </c>
      <c r="Q37" s="29">
        <v>0</v>
      </c>
      <c r="R37" s="29">
        <v>0</v>
      </c>
      <c r="S37" s="29">
        <v>0</v>
      </c>
      <c r="T37" s="29">
        <v>0</v>
      </c>
      <c r="U37" s="29">
        <v>0</v>
      </c>
      <c r="V37" s="29">
        <v>0</v>
      </c>
      <c r="W37" s="29">
        <v>0</v>
      </c>
      <c r="X37" s="29">
        <v>0</v>
      </c>
      <c r="Y37" s="29">
        <v>0</v>
      </c>
      <c r="Z37" s="29">
        <v>0</v>
      </c>
      <c r="AA37" s="29">
        <v>0</v>
      </c>
      <c r="AB37" s="29">
        <v>0</v>
      </c>
      <c r="AC37" s="29">
        <v>0</v>
      </c>
      <c r="AD37" s="29">
        <v>0</v>
      </c>
      <c r="AE37" s="29">
        <v>0</v>
      </c>
      <c r="AF37" s="29">
        <v>0</v>
      </c>
      <c r="AG37" s="29">
        <v>0</v>
      </c>
      <c r="AH37"/>
      <c r="AI37"/>
      <c r="AJ37"/>
      <c r="AK37"/>
      <c r="AL37"/>
      <c r="AM37"/>
      <c r="AN37"/>
      <c r="AO37"/>
      <c r="AP37"/>
      <c r="AQ37"/>
    </row>
    <row r="38" spans="1:16372" x14ac:dyDescent="0.2">
      <c r="C38" s="51" t="s">
        <v>106</v>
      </c>
      <c r="D38" s="179"/>
      <c r="E38"/>
      <c r="G38" s="180">
        <f>input_dollars</f>
        <v>45291</v>
      </c>
      <c r="H38"/>
      <c r="I38" s="29">
        <v>0</v>
      </c>
      <c r="J38" s="29">
        <v>0</v>
      </c>
      <c r="K38" s="29">
        <v>0</v>
      </c>
      <c r="L38" s="29">
        <v>0</v>
      </c>
      <c r="M38" s="29">
        <v>0</v>
      </c>
      <c r="N38" s="29">
        <v>0</v>
      </c>
      <c r="O38" s="29">
        <v>0</v>
      </c>
      <c r="P38" s="29">
        <v>0</v>
      </c>
      <c r="Q38" s="29">
        <v>0</v>
      </c>
      <c r="R38" s="29">
        <v>0</v>
      </c>
      <c r="S38" s="29">
        <v>0</v>
      </c>
      <c r="T38" s="29">
        <v>0</v>
      </c>
      <c r="U38" s="29">
        <v>0</v>
      </c>
      <c r="V38" s="29">
        <v>0</v>
      </c>
      <c r="W38" s="29">
        <v>0</v>
      </c>
      <c r="X38" s="29">
        <v>0</v>
      </c>
      <c r="Y38" s="29">
        <v>0</v>
      </c>
      <c r="Z38" s="29">
        <v>0</v>
      </c>
      <c r="AA38" s="29">
        <v>0</v>
      </c>
      <c r="AB38" s="29">
        <v>0</v>
      </c>
      <c r="AC38" s="29">
        <v>0</v>
      </c>
      <c r="AD38" s="29">
        <v>0</v>
      </c>
      <c r="AE38" s="29">
        <v>0</v>
      </c>
      <c r="AF38" s="29">
        <v>0</v>
      </c>
      <c r="AG38" s="29">
        <v>0</v>
      </c>
      <c r="AH38"/>
      <c r="AI38"/>
      <c r="AJ38"/>
      <c r="AK38"/>
      <c r="AL38"/>
      <c r="AM38"/>
      <c r="AN38"/>
      <c r="AO38"/>
      <c r="AP38"/>
      <c r="AQ38"/>
    </row>
    <row r="39" spans="1:16372" x14ac:dyDescent="0.2">
      <c r="D39" s="179"/>
      <c r="E39"/>
      <c r="G39" s="180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  <c r="XEH39"/>
      <c r="XEI39"/>
      <c r="XEJ39"/>
      <c r="XEK39"/>
      <c r="XEL39"/>
      <c r="XEM39"/>
      <c r="XEN39"/>
      <c r="XEO39"/>
      <c r="XEP39"/>
      <c r="XEQ39"/>
      <c r="XER39"/>
    </row>
    <row r="40" spans="1:16372" x14ac:dyDescent="0.2">
      <c r="C40" s="3" t="s">
        <v>107</v>
      </c>
      <c r="D40" s="190"/>
      <c r="E40" s="95"/>
      <c r="F40" s="3"/>
      <c r="G40" s="182"/>
      <c r="H40" s="95"/>
      <c r="I40" s="96">
        <f>SUM(I32:I38)</f>
        <v>0</v>
      </c>
      <c r="J40" s="96">
        <f t="shared" ref="J40:AG40" si="5">SUM(J32:J38)</f>
        <v>0</v>
      </c>
      <c r="K40" s="96">
        <f t="shared" si="5"/>
        <v>6988.7651470984511</v>
      </c>
      <c r="L40" s="96">
        <f t="shared" si="5"/>
        <v>0</v>
      </c>
      <c r="M40" s="96">
        <f t="shared" si="5"/>
        <v>0</v>
      </c>
      <c r="N40" s="96">
        <f t="shared" si="5"/>
        <v>19771.253969353478</v>
      </c>
      <c r="O40" s="96">
        <f t="shared" si="5"/>
        <v>214480.37945840639</v>
      </c>
      <c r="P40" s="96">
        <f t="shared" si="5"/>
        <v>867837.92043355783</v>
      </c>
      <c r="Q40" s="96">
        <f t="shared" si="5"/>
        <v>2156313.0110113062</v>
      </c>
      <c r="R40" s="96">
        <f t="shared" si="5"/>
        <v>2156313.0110113062</v>
      </c>
      <c r="S40" s="96">
        <f t="shared" si="5"/>
        <v>2156313.0110113062</v>
      </c>
      <c r="T40" s="96">
        <f t="shared" si="5"/>
        <v>2156313.0110113062</v>
      </c>
      <c r="U40" s="96">
        <f t="shared" si="5"/>
        <v>2156313.0110113062</v>
      </c>
      <c r="V40" s="96">
        <f t="shared" si="5"/>
        <v>2156313.0110113062</v>
      </c>
      <c r="W40" s="96">
        <f t="shared" si="5"/>
        <v>2156313.0110113062</v>
      </c>
      <c r="X40" s="96">
        <f t="shared" si="5"/>
        <v>2156313.0110113062</v>
      </c>
      <c r="Y40" s="96">
        <f t="shared" si="5"/>
        <v>2156313.0110113062</v>
      </c>
      <c r="Z40" s="96">
        <f t="shared" si="5"/>
        <v>2156313.0110113062</v>
      </c>
      <c r="AA40" s="96">
        <f t="shared" si="5"/>
        <v>2156313.0110113062</v>
      </c>
      <c r="AB40" s="96">
        <f t="shared" si="5"/>
        <v>2156313.0110113062</v>
      </c>
      <c r="AC40" s="96">
        <f t="shared" si="5"/>
        <v>2156313.0110113062</v>
      </c>
      <c r="AD40" s="96">
        <f t="shared" si="5"/>
        <v>2156313.0110113062</v>
      </c>
      <c r="AE40" s="96">
        <f t="shared" si="5"/>
        <v>2156313.0110113062</v>
      </c>
      <c r="AF40" s="96">
        <f t="shared" si="5"/>
        <v>2156313.0110113062</v>
      </c>
      <c r="AG40" s="96">
        <f t="shared" si="5"/>
        <v>2156313.0110113062</v>
      </c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  <c r="WWO40"/>
      <c r="WWP40"/>
      <c r="WWQ40"/>
      <c r="WWR40"/>
      <c r="WWS40"/>
      <c r="WWT40"/>
      <c r="WWU40"/>
      <c r="WWV40"/>
      <c r="WWW40"/>
      <c r="WWX40"/>
      <c r="WWY40"/>
      <c r="WWZ40"/>
      <c r="WXA40"/>
      <c r="WXB40"/>
      <c r="WXC40"/>
      <c r="WXD40"/>
      <c r="WXE40"/>
      <c r="WXF40"/>
      <c r="WXG40"/>
      <c r="WXH40"/>
      <c r="WXI40"/>
      <c r="WXJ40"/>
      <c r="WXK40"/>
      <c r="WXL40"/>
      <c r="WXM40"/>
      <c r="WXN40"/>
      <c r="WXO40"/>
      <c r="WXP40"/>
      <c r="WXQ40"/>
      <c r="WXR40"/>
      <c r="WXS40"/>
      <c r="WXT40"/>
      <c r="WXU40"/>
      <c r="WXV40"/>
      <c r="WXW40"/>
      <c r="WXX40"/>
      <c r="WXY40"/>
      <c r="WXZ40"/>
      <c r="WYA40"/>
      <c r="WYB40"/>
      <c r="WYC40"/>
      <c r="WYD40"/>
      <c r="WYE40"/>
      <c r="WYF40"/>
      <c r="WYG40"/>
      <c r="WYH40"/>
      <c r="WYI40"/>
      <c r="WYJ40"/>
      <c r="WYK40"/>
      <c r="WYL40"/>
      <c r="WYM40"/>
      <c r="WYN40"/>
      <c r="WYO40"/>
      <c r="WYP40"/>
      <c r="WYQ40"/>
      <c r="WYR40"/>
      <c r="WYS40"/>
      <c r="WYT40"/>
      <c r="WYU40"/>
      <c r="WYV40"/>
      <c r="WYW40"/>
      <c r="WYX40"/>
      <c r="WYY40"/>
      <c r="WYZ40"/>
      <c r="WZA40"/>
      <c r="WZB40"/>
      <c r="WZC40"/>
      <c r="WZD40"/>
      <c r="WZE40"/>
      <c r="WZF40"/>
      <c r="WZG40"/>
      <c r="WZH40"/>
      <c r="WZI40"/>
      <c r="WZJ40"/>
      <c r="WZK40"/>
      <c r="WZL40"/>
      <c r="WZM40"/>
      <c r="WZN40"/>
      <c r="WZO40"/>
      <c r="WZP40"/>
      <c r="WZQ40"/>
      <c r="WZR40"/>
      <c r="WZS40"/>
      <c r="WZT40"/>
      <c r="WZU40"/>
      <c r="WZV40"/>
      <c r="WZW40"/>
      <c r="WZX40"/>
      <c r="WZY40"/>
      <c r="WZZ40"/>
      <c r="XAA40"/>
      <c r="XAB40"/>
      <c r="XAC40"/>
      <c r="XAD40"/>
      <c r="XAE40"/>
      <c r="XAF40"/>
      <c r="XAG40"/>
      <c r="XAH40"/>
      <c r="XAI40"/>
      <c r="XAJ40"/>
      <c r="XAK40"/>
      <c r="XAL40"/>
      <c r="XAM40"/>
      <c r="XAN40"/>
      <c r="XAO40"/>
      <c r="XAP40"/>
      <c r="XAQ40"/>
      <c r="XAR40"/>
      <c r="XAS40"/>
      <c r="XAT40"/>
      <c r="XAU40"/>
      <c r="XAV40"/>
      <c r="XAW40"/>
      <c r="XAX40"/>
      <c r="XAY40"/>
      <c r="XAZ40"/>
      <c r="XBA40"/>
      <c r="XBB40"/>
      <c r="XBC40"/>
      <c r="XBD40"/>
      <c r="XBE40"/>
      <c r="XBF40"/>
      <c r="XBG40"/>
      <c r="XBH40"/>
      <c r="XBI40"/>
      <c r="XBJ40"/>
      <c r="XBK40"/>
      <c r="XBL40"/>
      <c r="XBM40"/>
      <c r="XBN40"/>
      <c r="XBO40"/>
      <c r="XBP40"/>
      <c r="XBQ40"/>
      <c r="XBR40"/>
      <c r="XBS40"/>
      <c r="XBT40"/>
      <c r="XBU40"/>
      <c r="XBV40"/>
      <c r="XBW40"/>
      <c r="XBX40"/>
      <c r="XBY40"/>
      <c r="XBZ40"/>
      <c r="XCA40"/>
      <c r="XCB40"/>
      <c r="XCC40"/>
      <c r="XCD40"/>
      <c r="XCE40"/>
      <c r="XCF40"/>
      <c r="XCG40"/>
      <c r="XCH40"/>
      <c r="XCI40"/>
      <c r="XCJ40"/>
      <c r="XCK40"/>
      <c r="XCL40"/>
      <c r="XCM40"/>
      <c r="XCN40"/>
      <c r="XCO40"/>
      <c r="XCP40"/>
      <c r="XCQ40"/>
      <c r="XCR40"/>
      <c r="XCS40"/>
      <c r="XCT40"/>
      <c r="XCU40"/>
      <c r="XCV40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  <c r="XEE40"/>
      <c r="XEF40"/>
      <c r="XEG40"/>
      <c r="XEH40"/>
      <c r="XEI40"/>
      <c r="XEJ40"/>
      <c r="XEK40"/>
      <c r="XEL40"/>
      <c r="XEM40"/>
      <c r="XEN40"/>
      <c r="XEO40"/>
      <c r="XEP40"/>
      <c r="XEQ40"/>
      <c r="XER40"/>
    </row>
    <row r="41" spans="1:16372" x14ac:dyDescent="0.2">
      <c r="D41"/>
      <c r="E41"/>
      <c r="G41" s="180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  <c r="WWO41"/>
      <c r="WWP41"/>
      <c r="WWQ41"/>
      <c r="WWR41"/>
      <c r="WWS41"/>
      <c r="WWT41"/>
      <c r="WWU41"/>
      <c r="WWV41"/>
      <c r="WWW41"/>
      <c r="WWX41"/>
      <c r="WWY41"/>
      <c r="WWZ41"/>
      <c r="WXA41"/>
      <c r="WXB41"/>
      <c r="WXC41"/>
      <c r="WXD41"/>
      <c r="WXE41"/>
      <c r="WXF41"/>
      <c r="WXG41"/>
      <c r="WXH41"/>
      <c r="WXI41"/>
      <c r="WXJ41"/>
      <c r="WXK41"/>
      <c r="WXL41"/>
      <c r="WXM41"/>
      <c r="WXN41"/>
      <c r="WXO41"/>
      <c r="WXP41"/>
      <c r="WXQ41"/>
      <c r="WXR41"/>
      <c r="WXS41"/>
      <c r="WXT41"/>
      <c r="WXU41"/>
      <c r="WXV41"/>
      <c r="WXW41"/>
      <c r="WXX41"/>
      <c r="WXY41"/>
      <c r="WXZ41"/>
      <c r="WYA41"/>
      <c r="WYB41"/>
      <c r="WYC41"/>
      <c r="WYD41"/>
      <c r="WYE41"/>
      <c r="WYF41"/>
      <c r="WYG41"/>
      <c r="WYH41"/>
      <c r="WYI41"/>
      <c r="WYJ41"/>
      <c r="WYK41"/>
      <c r="WYL41"/>
      <c r="WYM41"/>
      <c r="WYN41"/>
      <c r="WYO41"/>
      <c r="WYP41"/>
      <c r="WYQ41"/>
      <c r="WYR41"/>
      <c r="WYS41"/>
      <c r="WYT41"/>
      <c r="WYU41"/>
      <c r="WYV41"/>
      <c r="WYW41"/>
      <c r="WYX41"/>
      <c r="WYY41"/>
      <c r="WYZ41"/>
      <c r="WZA41"/>
      <c r="WZB41"/>
      <c r="WZC41"/>
      <c r="WZD41"/>
      <c r="WZE41"/>
      <c r="WZF41"/>
      <c r="WZG41"/>
      <c r="WZH41"/>
      <c r="WZI41"/>
      <c r="WZJ41"/>
      <c r="WZK41"/>
      <c r="WZL41"/>
      <c r="WZM41"/>
      <c r="WZN41"/>
      <c r="WZO41"/>
      <c r="WZP41"/>
      <c r="WZQ41"/>
      <c r="WZR41"/>
      <c r="WZS41"/>
      <c r="WZT41"/>
      <c r="WZU41"/>
      <c r="WZV41"/>
      <c r="WZW41"/>
      <c r="WZX41"/>
      <c r="WZY41"/>
      <c r="WZZ41"/>
      <c r="XAA41"/>
      <c r="XAB41"/>
      <c r="XAC41"/>
      <c r="XAD41"/>
      <c r="XAE41"/>
      <c r="XAF41"/>
      <c r="XAG41"/>
      <c r="XAH41"/>
      <c r="XAI41"/>
      <c r="XAJ41"/>
      <c r="XAK41"/>
      <c r="XAL41"/>
      <c r="XAM41"/>
      <c r="XAN41"/>
      <c r="XAO41"/>
      <c r="XAP41"/>
      <c r="XAQ41"/>
      <c r="XAR41"/>
      <c r="XAS41"/>
      <c r="XAT41"/>
      <c r="XAU41"/>
      <c r="XAV41"/>
      <c r="XAW41"/>
      <c r="XAX41"/>
      <c r="XAY41"/>
      <c r="XAZ41"/>
      <c r="XBA41"/>
      <c r="XBB41"/>
      <c r="XBC41"/>
      <c r="XBD41"/>
      <c r="XBE41"/>
      <c r="XBF41"/>
      <c r="XBG41"/>
      <c r="XBH41"/>
      <c r="XBI41"/>
      <c r="XBJ41"/>
      <c r="XBK41"/>
      <c r="XBL41"/>
      <c r="XBM41"/>
      <c r="XBN41"/>
      <c r="XBO41"/>
      <c r="XBP41"/>
      <c r="XBQ41"/>
      <c r="XBR41"/>
      <c r="XBS41"/>
      <c r="XBT41"/>
      <c r="XBU41"/>
      <c r="XBV41"/>
      <c r="XBW41"/>
      <c r="XBX41"/>
      <c r="XBY41"/>
      <c r="XBZ41"/>
      <c r="XCA41"/>
      <c r="XCB41"/>
      <c r="XCC41"/>
      <c r="XCD41"/>
      <c r="XCE41"/>
      <c r="XCF41"/>
      <c r="XCG41"/>
      <c r="XCH41"/>
      <c r="XCI41"/>
      <c r="XCJ41"/>
      <c r="XCK41"/>
      <c r="XCL41"/>
      <c r="XCM41"/>
      <c r="XCN41"/>
      <c r="XCO41"/>
      <c r="XCP41"/>
      <c r="XCQ41"/>
      <c r="XCR41"/>
      <c r="XCS41"/>
      <c r="XCT41"/>
      <c r="XCU41"/>
      <c r="XCV41"/>
      <c r="XCW41"/>
      <c r="XCX41"/>
      <c r="XCY41"/>
      <c r="XCZ41"/>
      <c r="XDA41"/>
      <c r="XDB41"/>
      <c r="XDC41"/>
      <c r="XDD41"/>
      <c r="XDE41"/>
      <c r="XDF41"/>
      <c r="XDG41"/>
      <c r="XDH41"/>
      <c r="XDI41"/>
      <c r="XDJ41"/>
      <c r="XDK41"/>
      <c r="XDL41"/>
      <c r="XDM41"/>
      <c r="XDN41"/>
      <c r="XDO41"/>
      <c r="XDP41"/>
      <c r="XDQ41"/>
      <c r="XDR41"/>
      <c r="XDS41"/>
      <c r="XDT41"/>
      <c r="XDU41"/>
      <c r="XDV41"/>
      <c r="XDW41"/>
      <c r="XDX41"/>
      <c r="XDY41"/>
      <c r="XDZ41"/>
      <c r="XEA41"/>
      <c r="XEB41"/>
      <c r="XEC41"/>
      <c r="XED41"/>
      <c r="XEE41"/>
      <c r="XEF41"/>
      <c r="XEG41"/>
      <c r="XEH41"/>
      <c r="XEI41"/>
      <c r="XEJ41"/>
      <c r="XEK41"/>
      <c r="XEL41"/>
      <c r="XEM41"/>
      <c r="XEN41"/>
      <c r="XEO41"/>
      <c r="XEP41"/>
      <c r="XEQ41"/>
      <c r="XER41"/>
    </row>
    <row r="42" spans="1:16372" ht="15" x14ac:dyDescent="0.2">
      <c r="A42" s="78" t="s">
        <v>108</v>
      </c>
      <c r="B42" s="78"/>
      <c r="C42" s="78"/>
      <c r="D42" s="78"/>
      <c r="E42" s="78"/>
      <c r="F42" s="78"/>
      <c r="G42" s="177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  <c r="AC42" s="78"/>
      <c r="AD42" s="78"/>
      <c r="AE42" s="78"/>
      <c r="AF42" s="78"/>
      <c r="AG42" s="78"/>
      <c r="AH42"/>
      <c r="AI42"/>
      <c r="AJ42"/>
      <c r="AK42"/>
      <c r="AL42"/>
      <c r="AM42"/>
      <c r="AN42"/>
      <c r="AO42"/>
      <c r="AP42"/>
      <c r="AQ42"/>
    </row>
    <row r="43" spans="1:16372" x14ac:dyDescent="0.2">
      <c r="D43"/>
      <c r="E43"/>
      <c r="G43" s="180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</row>
    <row r="44" spans="1:16372" x14ac:dyDescent="0.2">
      <c r="D44"/>
      <c r="E44"/>
      <c r="G44" s="180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</row>
    <row r="45" spans="1:16372" ht="13.5" x14ac:dyDescent="0.25">
      <c r="C45" s="1" t="s">
        <v>109</v>
      </c>
      <c r="G45" s="178" t="s">
        <v>98</v>
      </c>
      <c r="I45" s="29">
        <v>0</v>
      </c>
      <c r="J45" s="29">
        <v>0</v>
      </c>
      <c r="K45" s="29">
        <v>0</v>
      </c>
      <c r="L45" s="29">
        <v>0</v>
      </c>
      <c r="M45" s="29">
        <v>0</v>
      </c>
      <c r="N45" s="29">
        <v>0</v>
      </c>
      <c r="O45" s="29">
        <v>0</v>
      </c>
      <c r="P45" s="29">
        <v>0</v>
      </c>
      <c r="Q45" s="29">
        <v>0</v>
      </c>
      <c r="R45" s="29">
        <v>0</v>
      </c>
      <c r="S45" s="29">
        <v>0</v>
      </c>
      <c r="T45" s="29">
        <v>0</v>
      </c>
      <c r="U45" s="29">
        <v>0</v>
      </c>
      <c r="V45" s="29">
        <v>0</v>
      </c>
      <c r="W45" s="29">
        <v>0</v>
      </c>
      <c r="X45" s="29">
        <v>0</v>
      </c>
      <c r="Y45" s="29">
        <v>0</v>
      </c>
      <c r="Z45" s="29">
        <v>0</v>
      </c>
      <c r="AA45" s="29">
        <v>0</v>
      </c>
      <c r="AB45" s="29">
        <v>0</v>
      </c>
      <c r="AC45" s="29">
        <v>0</v>
      </c>
      <c r="AD45" s="29">
        <v>0</v>
      </c>
      <c r="AE45" s="29">
        <v>0</v>
      </c>
      <c r="AF45" s="29">
        <v>0</v>
      </c>
      <c r="AG45" s="29">
        <v>0</v>
      </c>
    </row>
    <row r="46" spans="1:16372" ht="13.5" x14ac:dyDescent="0.25">
      <c r="C46" s="1" t="s">
        <v>110</v>
      </c>
      <c r="G46" s="178" t="s">
        <v>111</v>
      </c>
      <c r="I46" s="75">
        <f t="shared" ref="I46:AG46" si="6">I45*I7</f>
        <v>0</v>
      </c>
      <c r="J46" s="75">
        <f t="shared" si="6"/>
        <v>0</v>
      </c>
      <c r="K46" s="75">
        <f t="shared" si="6"/>
        <v>0</v>
      </c>
      <c r="L46" s="75">
        <f t="shared" si="6"/>
        <v>0</v>
      </c>
      <c r="M46" s="75">
        <f t="shared" si="6"/>
        <v>0</v>
      </c>
      <c r="N46" s="75">
        <f t="shared" si="6"/>
        <v>0</v>
      </c>
      <c r="O46" s="75">
        <f t="shared" si="6"/>
        <v>0</v>
      </c>
      <c r="P46" s="75">
        <f t="shared" si="6"/>
        <v>0</v>
      </c>
      <c r="Q46" s="75">
        <f t="shared" si="6"/>
        <v>0</v>
      </c>
      <c r="R46" s="75">
        <f t="shared" si="6"/>
        <v>0</v>
      </c>
      <c r="S46" s="75">
        <f t="shared" si="6"/>
        <v>0</v>
      </c>
      <c r="T46" s="75">
        <f t="shared" si="6"/>
        <v>0</v>
      </c>
      <c r="U46" s="75">
        <f t="shared" si="6"/>
        <v>0</v>
      </c>
      <c r="V46" s="75">
        <f t="shared" si="6"/>
        <v>0</v>
      </c>
      <c r="W46" s="75">
        <f t="shared" si="6"/>
        <v>0</v>
      </c>
      <c r="X46" s="75">
        <f t="shared" si="6"/>
        <v>0</v>
      </c>
      <c r="Y46" s="75">
        <f t="shared" si="6"/>
        <v>0</v>
      </c>
      <c r="Z46" s="75">
        <f t="shared" si="6"/>
        <v>0</v>
      </c>
      <c r="AA46" s="75">
        <f t="shared" si="6"/>
        <v>0</v>
      </c>
      <c r="AB46" s="75">
        <f t="shared" si="6"/>
        <v>0</v>
      </c>
      <c r="AC46" s="75">
        <f t="shared" si="6"/>
        <v>0</v>
      </c>
      <c r="AD46" s="75">
        <f t="shared" si="6"/>
        <v>0</v>
      </c>
      <c r="AE46" s="75">
        <f t="shared" si="6"/>
        <v>0</v>
      </c>
      <c r="AF46" s="75">
        <f t="shared" si="6"/>
        <v>0</v>
      </c>
      <c r="AG46" s="75">
        <f t="shared" si="6"/>
        <v>0</v>
      </c>
    </row>
    <row r="47" spans="1:16372" x14ac:dyDescent="0.2">
      <c r="D47"/>
      <c r="E47"/>
      <c r="G47" s="180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</row>
    <row r="48" spans="1:16372" x14ac:dyDescent="0.2">
      <c r="D48" s="179"/>
      <c r="E48"/>
      <c r="G48" s="180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</row>
    <row r="49" spans="1:43" x14ac:dyDescent="0.2">
      <c r="C49" s="1" t="s">
        <v>112</v>
      </c>
      <c r="D49" s="178" t="s">
        <v>89</v>
      </c>
      <c r="E49" s="101">
        <f>Assumptions!G94</f>
        <v>0</v>
      </c>
      <c r="G49" s="180" t="s">
        <v>98</v>
      </c>
      <c r="I49" s="273">
        <v>0</v>
      </c>
      <c r="J49" s="273">
        <v>0</v>
      </c>
      <c r="K49" s="273">
        <v>0</v>
      </c>
      <c r="L49" s="273">
        <v>0</v>
      </c>
      <c r="M49" s="273">
        <v>0</v>
      </c>
      <c r="N49" s="273">
        <v>0</v>
      </c>
      <c r="O49" s="273">
        <v>0</v>
      </c>
      <c r="P49" s="273">
        <v>0</v>
      </c>
      <c r="Q49" s="273">
        <v>0</v>
      </c>
      <c r="R49" s="273">
        <v>0</v>
      </c>
      <c r="S49" s="273">
        <v>0</v>
      </c>
      <c r="T49" s="273">
        <v>0</v>
      </c>
      <c r="U49" s="273">
        <v>0</v>
      </c>
      <c r="V49" s="273">
        <v>0</v>
      </c>
      <c r="W49" s="273">
        <v>0</v>
      </c>
      <c r="X49" s="273">
        <v>0</v>
      </c>
      <c r="Y49" s="273">
        <v>0</v>
      </c>
      <c r="Z49" s="273">
        <v>0</v>
      </c>
      <c r="AA49" s="273">
        <v>0</v>
      </c>
      <c r="AB49" s="273">
        <v>0</v>
      </c>
      <c r="AC49" s="273">
        <v>0</v>
      </c>
      <c r="AD49" s="273">
        <v>0</v>
      </c>
      <c r="AE49" s="273">
        <v>0</v>
      </c>
      <c r="AF49" s="273">
        <v>0</v>
      </c>
      <c r="AG49" s="273">
        <v>0</v>
      </c>
    </row>
    <row r="50" spans="1:43" x14ac:dyDescent="0.2">
      <c r="C50" s="1" t="s">
        <v>113</v>
      </c>
      <c r="D50" s="178" t="s">
        <v>89</v>
      </c>
      <c r="E50" s="101">
        <f>Assumptions!G95</f>
        <v>0</v>
      </c>
      <c r="G50" s="180" t="s">
        <v>98</v>
      </c>
      <c r="I50" s="273">
        <v>0</v>
      </c>
      <c r="J50" s="273">
        <v>0</v>
      </c>
      <c r="K50" s="273">
        <v>0</v>
      </c>
      <c r="L50" s="273">
        <v>0</v>
      </c>
      <c r="M50" s="273">
        <v>0</v>
      </c>
      <c r="N50" s="273">
        <v>0</v>
      </c>
      <c r="O50" s="273">
        <v>0</v>
      </c>
      <c r="P50" s="273">
        <v>0</v>
      </c>
      <c r="Q50" s="273">
        <v>0</v>
      </c>
      <c r="R50" s="273">
        <v>0</v>
      </c>
      <c r="S50" s="273">
        <v>0</v>
      </c>
      <c r="T50" s="273">
        <v>0</v>
      </c>
      <c r="U50" s="273">
        <v>0</v>
      </c>
      <c r="V50" s="273">
        <v>0</v>
      </c>
      <c r="W50" s="273">
        <v>0</v>
      </c>
      <c r="X50" s="273">
        <v>0</v>
      </c>
      <c r="Y50" s="273">
        <v>0</v>
      </c>
      <c r="Z50" s="273">
        <v>0</v>
      </c>
      <c r="AA50" s="273">
        <v>0</v>
      </c>
      <c r="AB50" s="273">
        <v>0</v>
      </c>
      <c r="AC50" s="273">
        <v>0</v>
      </c>
      <c r="AD50" s="273">
        <v>0</v>
      </c>
      <c r="AE50" s="273">
        <v>0</v>
      </c>
      <c r="AF50" s="273">
        <v>0</v>
      </c>
      <c r="AG50" s="273">
        <v>0</v>
      </c>
    </row>
    <row r="51" spans="1:43" x14ac:dyDescent="0.2">
      <c r="C51" s="1" t="s">
        <v>114</v>
      </c>
      <c r="D51" s="178" t="s">
        <v>89</v>
      </c>
      <c r="E51" s="101">
        <f>Assumptions!G96</f>
        <v>4220.9953699573898</v>
      </c>
      <c r="G51" s="180" t="s">
        <v>98</v>
      </c>
      <c r="I51" s="273">
        <v>0</v>
      </c>
      <c r="J51" s="273">
        <v>0</v>
      </c>
      <c r="K51" s="273">
        <v>0</v>
      </c>
      <c r="L51" s="273">
        <v>0</v>
      </c>
      <c r="M51" s="273">
        <v>0</v>
      </c>
      <c r="N51" s="273">
        <v>0</v>
      </c>
      <c r="O51" s="273">
        <v>0</v>
      </c>
      <c r="P51" s="273">
        <v>0</v>
      </c>
      <c r="Q51" s="273">
        <v>0</v>
      </c>
      <c r="R51" s="273">
        <v>0</v>
      </c>
      <c r="S51" s="273">
        <v>0</v>
      </c>
      <c r="T51" s="273">
        <v>0</v>
      </c>
      <c r="U51" s="273">
        <v>0</v>
      </c>
      <c r="V51" s="273">
        <v>0</v>
      </c>
      <c r="W51" s="273">
        <v>0</v>
      </c>
      <c r="X51" s="273">
        <v>0</v>
      </c>
      <c r="Y51" s="273">
        <v>0</v>
      </c>
      <c r="Z51" s="273">
        <v>0</v>
      </c>
      <c r="AA51" s="273">
        <v>0</v>
      </c>
      <c r="AB51" s="273">
        <v>0</v>
      </c>
      <c r="AC51" s="273">
        <v>0</v>
      </c>
      <c r="AD51" s="273">
        <v>0</v>
      </c>
      <c r="AE51" s="273">
        <v>0</v>
      </c>
      <c r="AF51" s="273">
        <v>0</v>
      </c>
      <c r="AG51" s="273">
        <v>0</v>
      </c>
    </row>
    <row r="52" spans="1:43" x14ac:dyDescent="0.2">
      <c r="C52" s="1" t="s">
        <v>115</v>
      </c>
      <c r="D52" s="178" t="s">
        <v>116</v>
      </c>
      <c r="E52" s="100">
        <f>Assumptions!G97</f>
        <v>0</v>
      </c>
      <c r="G52" s="180" t="s">
        <v>117</v>
      </c>
      <c r="I52" s="273">
        <v>0</v>
      </c>
      <c r="J52" s="273">
        <v>0</v>
      </c>
      <c r="K52" s="273">
        <v>0</v>
      </c>
      <c r="L52" s="273">
        <v>0</v>
      </c>
      <c r="M52" s="273">
        <v>0</v>
      </c>
      <c r="N52" s="273">
        <v>0</v>
      </c>
      <c r="O52" s="273">
        <v>0</v>
      </c>
      <c r="P52" s="273">
        <v>0</v>
      </c>
      <c r="Q52" s="273">
        <v>0</v>
      </c>
      <c r="R52" s="273">
        <v>0</v>
      </c>
      <c r="S52" s="273">
        <v>0</v>
      </c>
      <c r="T52" s="273">
        <v>0</v>
      </c>
      <c r="U52" s="273">
        <v>0</v>
      </c>
      <c r="V52" s="273">
        <v>0</v>
      </c>
      <c r="W52" s="273">
        <v>0</v>
      </c>
      <c r="X52" s="273">
        <v>0</v>
      </c>
      <c r="Y52" s="273">
        <v>0</v>
      </c>
      <c r="Z52" s="273">
        <v>0</v>
      </c>
      <c r="AA52" s="273">
        <v>0</v>
      </c>
      <c r="AB52" s="273">
        <v>0</v>
      </c>
      <c r="AC52" s="273">
        <v>0</v>
      </c>
      <c r="AD52" s="273">
        <v>0</v>
      </c>
      <c r="AE52" s="273">
        <v>0</v>
      </c>
      <c r="AF52" s="273">
        <v>0</v>
      </c>
      <c r="AG52" s="273">
        <v>0</v>
      </c>
    </row>
    <row r="53" spans="1:43" x14ac:dyDescent="0.2">
      <c r="C53" s="1" t="s">
        <v>138</v>
      </c>
      <c r="D53" s="178" t="s">
        <v>119</v>
      </c>
      <c r="E53" s="100">
        <f>Assumptions!G98</f>
        <v>0.54769380678923496</v>
      </c>
      <c r="G53" s="180" t="s">
        <v>120</v>
      </c>
      <c r="I53" s="273">
        <v>0</v>
      </c>
      <c r="J53" s="273">
        <v>0</v>
      </c>
      <c r="K53" s="273">
        <v>0</v>
      </c>
      <c r="L53" s="273">
        <v>0</v>
      </c>
      <c r="M53" s="273">
        <v>0</v>
      </c>
      <c r="N53" s="273">
        <v>0</v>
      </c>
      <c r="O53" s="273">
        <v>0</v>
      </c>
      <c r="P53" s="273">
        <v>0</v>
      </c>
      <c r="Q53" s="273">
        <v>0</v>
      </c>
      <c r="R53" s="273">
        <v>0</v>
      </c>
      <c r="S53" s="273">
        <v>0</v>
      </c>
      <c r="T53" s="273">
        <v>0</v>
      </c>
      <c r="U53" s="273">
        <v>0</v>
      </c>
      <c r="V53" s="273">
        <v>0</v>
      </c>
      <c r="W53" s="273">
        <v>0</v>
      </c>
      <c r="X53" s="273">
        <v>0</v>
      </c>
      <c r="Y53" s="273">
        <v>0</v>
      </c>
      <c r="Z53" s="273">
        <v>0</v>
      </c>
      <c r="AA53" s="273">
        <v>0</v>
      </c>
      <c r="AB53" s="273">
        <v>0</v>
      </c>
      <c r="AC53" s="273">
        <v>0</v>
      </c>
      <c r="AD53" s="273">
        <v>0</v>
      </c>
      <c r="AE53" s="273">
        <v>0</v>
      </c>
      <c r="AF53" s="273">
        <v>0</v>
      </c>
      <c r="AG53" s="273">
        <v>0</v>
      </c>
    </row>
    <row r="54" spans="1:43" x14ac:dyDescent="0.2">
      <c r="C54" s="1" t="s">
        <v>139</v>
      </c>
      <c r="D54" s="178" t="s">
        <v>119</v>
      </c>
      <c r="E54" s="100">
        <f>Assumptions!G99</f>
        <v>0.54769380678923496</v>
      </c>
      <c r="G54" s="180" t="s">
        <v>120</v>
      </c>
      <c r="I54" s="273">
        <v>0</v>
      </c>
      <c r="J54" s="273">
        <v>0</v>
      </c>
      <c r="K54" s="273">
        <v>0</v>
      </c>
      <c r="L54" s="273">
        <v>0</v>
      </c>
      <c r="M54" s="273">
        <v>0</v>
      </c>
      <c r="N54" s="273">
        <v>0</v>
      </c>
      <c r="O54" s="273">
        <v>0</v>
      </c>
      <c r="P54" s="273">
        <v>0</v>
      </c>
      <c r="Q54" s="273">
        <v>0</v>
      </c>
      <c r="R54" s="273">
        <v>0</v>
      </c>
      <c r="S54" s="273">
        <v>0</v>
      </c>
      <c r="T54" s="273">
        <v>0</v>
      </c>
      <c r="U54" s="273">
        <v>0</v>
      </c>
      <c r="V54" s="273">
        <v>0</v>
      </c>
      <c r="W54" s="273">
        <v>0</v>
      </c>
      <c r="X54" s="273">
        <v>0</v>
      </c>
      <c r="Y54" s="273">
        <v>0</v>
      </c>
      <c r="Z54" s="273">
        <v>0</v>
      </c>
      <c r="AA54" s="273">
        <v>0</v>
      </c>
      <c r="AB54" s="273">
        <v>0</v>
      </c>
      <c r="AC54" s="273">
        <v>0</v>
      </c>
      <c r="AD54" s="273">
        <v>0</v>
      </c>
      <c r="AE54" s="273">
        <v>0</v>
      </c>
      <c r="AF54" s="273">
        <v>0</v>
      </c>
      <c r="AG54" s="273">
        <v>0</v>
      </c>
    </row>
    <row r="55" spans="1:43" x14ac:dyDescent="0.2">
      <c r="C55" s="1" t="s">
        <v>122</v>
      </c>
      <c r="D55" s="178" t="s">
        <v>116</v>
      </c>
      <c r="E55" s="100">
        <f>Assumptions!G100</f>
        <v>0</v>
      </c>
      <c r="G55" s="180" t="s">
        <v>117</v>
      </c>
      <c r="I55" s="29">
        <v>0</v>
      </c>
      <c r="J55" s="29">
        <v>0</v>
      </c>
      <c r="K55" s="29">
        <v>0</v>
      </c>
      <c r="L55" s="29">
        <v>0</v>
      </c>
      <c r="M55" s="29">
        <v>0</v>
      </c>
      <c r="N55" s="29">
        <v>0</v>
      </c>
      <c r="O55" s="29">
        <v>0</v>
      </c>
      <c r="P55" s="29">
        <v>0</v>
      </c>
      <c r="Q55" s="29">
        <v>0</v>
      </c>
      <c r="R55" s="29">
        <v>0</v>
      </c>
      <c r="S55" s="29">
        <v>0</v>
      </c>
      <c r="T55" s="29">
        <v>0</v>
      </c>
      <c r="U55" s="29">
        <v>0</v>
      </c>
      <c r="V55" s="29">
        <v>0</v>
      </c>
      <c r="W55" s="29">
        <v>0</v>
      </c>
      <c r="X55" s="29">
        <v>0</v>
      </c>
      <c r="Y55" s="29">
        <v>0</v>
      </c>
      <c r="Z55" s="29">
        <v>0</v>
      </c>
      <c r="AA55" s="29">
        <v>0</v>
      </c>
      <c r="AB55" s="29">
        <v>0</v>
      </c>
      <c r="AC55" s="29">
        <v>0</v>
      </c>
      <c r="AD55" s="29">
        <v>0</v>
      </c>
      <c r="AE55" s="29">
        <v>0</v>
      </c>
      <c r="AF55" s="29">
        <v>0</v>
      </c>
      <c r="AG55" s="29">
        <v>0</v>
      </c>
    </row>
    <row r="56" spans="1:43" x14ac:dyDescent="0.2">
      <c r="C56" s="1" t="s">
        <v>123</v>
      </c>
      <c r="D56" s="178" t="s">
        <v>116</v>
      </c>
      <c r="E56" s="100">
        <f>Assumptions!G101</f>
        <v>0</v>
      </c>
      <c r="G56" s="180" t="s">
        <v>117</v>
      </c>
      <c r="I56" s="29">
        <v>0</v>
      </c>
      <c r="J56" s="29">
        <v>0</v>
      </c>
      <c r="K56" s="29">
        <v>0</v>
      </c>
      <c r="L56" s="29">
        <v>0</v>
      </c>
      <c r="M56" s="29">
        <v>0</v>
      </c>
      <c r="N56" s="29">
        <v>0</v>
      </c>
      <c r="O56" s="29">
        <v>0</v>
      </c>
      <c r="P56" s="29">
        <v>0</v>
      </c>
      <c r="Q56" s="29">
        <v>0</v>
      </c>
      <c r="R56" s="29">
        <v>0</v>
      </c>
      <c r="S56" s="29">
        <v>0</v>
      </c>
      <c r="T56" s="29">
        <v>0</v>
      </c>
      <c r="U56" s="29">
        <v>0</v>
      </c>
      <c r="V56" s="29">
        <v>0</v>
      </c>
      <c r="W56" s="29">
        <v>0</v>
      </c>
      <c r="X56" s="29">
        <v>0</v>
      </c>
      <c r="Y56" s="29">
        <v>0</v>
      </c>
      <c r="Z56" s="29">
        <v>0</v>
      </c>
      <c r="AA56" s="29">
        <v>0</v>
      </c>
      <c r="AB56" s="29">
        <v>0</v>
      </c>
      <c r="AC56" s="29">
        <v>0</v>
      </c>
      <c r="AD56" s="29">
        <v>0</v>
      </c>
      <c r="AE56" s="29">
        <v>0</v>
      </c>
      <c r="AF56" s="29">
        <v>0</v>
      </c>
      <c r="AG56" s="29">
        <v>0</v>
      </c>
    </row>
    <row r="57" spans="1:43" x14ac:dyDescent="0.2">
      <c r="D57" s="178"/>
      <c r="G57" s="180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</row>
    <row r="58" spans="1:43" x14ac:dyDescent="0.2">
      <c r="C58" s="1" t="s">
        <v>124</v>
      </c>
      <c r="D58" s="178"/>
      <c r="G58" s="180">
        <f>input_dollars</f>
        <v>45291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  <c r="N58" s="29">
        <v>0</v>
      </c>
      <c r="O58" s="29">
        <v>0</v>
      </c>
      <c r="P58" s="29">
        <v>0</v>
      </c>
      <c r="Q58" s="29">
        <v>0</v>
      </c>
      <c r="R58" s="29">
        <v>0</v>
      </c>
      <c r="S58" s="29">
        <v>0</v>
      </c>
      <c r="T58" s="29">
        <v>0</v>
      </c>
      <c r="U58" s="29">
        <v>0</v>
      </c>
      <c r="V58" s="29">
        <v>0</v>
      </c>
      <c r="W58" s="29">
        <v>0</v>
      </c>
      <c r="X58" s="29">
        <v>0</v>
      </c>
      <c r="Y58" s="29">
        <v>0</v>
      </c>
      <c r="Z58" s="29">
        <v>0</v>
      </c>
      <c r="AA58" s="29">
        <v>0</v>
      </c>
      <c r="AB58" s="29">
        <v>0</v>
      </c>
      <c r="AC58" s="29">
        <v>0</v>
      </c>
      <c r="AD58" s="29">
        <v>0</v>
      </c>
      <c r="AE58" s="29">
        <v>0</v>
      </c>
      <c r="AF58" s="29">
        <v>0</v>
      </c>
      <c r="AG58" s="29">
        <v>0</v>
      </c>
    </row>
    <row r="59" spans="1:43" x14ac:dyDescent="0.2">
      <c r="C59" s="1" t="s">
        <v>125</v>
      </c>
      <c r="D59" s="178"/>
      <c r="G59" s="180">
        <f>input_dollars</f>
        <v>45291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29">
        <v>0</v>
      </c>
      <c r="AF59" s="29">
        <v>0</v>
      </c>
      <c r="AG59" s="29">
        <v>0</v>
      </c>
    </row>
    <row r="60" spans="1:43" x14ac:dyDescent="0.2">
      <c r="D60" s="178"/>
      <c r="G60" s="178"/>
    </row>
    <row r="61" spans="1:43" x14ac:dyDescent="0.2">
      <c r="C61" s="3" t="s">
        <v>126</v>
      </c>
      <c r="D61" s="190"/>
      <c r="E61" s="95"/>
      <c r="F61" s="3"/>
      <c r="G61" s="183">
        <f>input_dollars</f>
        <v>45291</v>
      </c>
      <c r="H61" s="95"/>
      <c r="I61" s="146" cm="1">
        <f t="array" ref="I61">SUMPRODUCT((I$49:I$56)*($E$49:$E$56))+SUM(I58:I59)+I46</f>
        <v>0</v>
      </c>
      <c r="J61" s="146" cm="1">
        <f t="array" ref="J61">SUMPRODUCT((J$49:J$56)*($E$49:$E$56))+SUM(J58:J59)+J46</f>
        <v>0</v>
      </c>
      <c r="K61" s="146" cm="1">
        <f t="array" ref="K61">SUMPRODUCT((K$49:K$56)*($E$49:$E$56))+SUM(K58:K59)+K46</f>
        <v>0</v>
      </c>
      <c r="L61" s="146" cm="1">
        <f t="array" ref="L61">SUMPRODUCT((L$49:L$56)*($E$49:$E$56))+SUM(L58:L59)+L46</f>
        <v>0</v>
      </c>
      <c r="M61" s="146" cm="1">
        <f t="array" ref="M61">SUMPRODUCT((M$49:M$56)*($E$49:$E$56))+SUM(M58:M59)+M46</f>
        <v>0</v>
      </c>
      <c r="N61" s="146" cm="1">
        <f t="array" ref="N61">SUMPRODUCT((N$49:N$56)*($E$49:$E$56))+SUM(N58:N59)+N46</f>
        <v>0</v>
      </c>
      <c r="O61" s="146" cm="1">
        <f t="array" ref="O61">SUMPRODUCT((O$49:O$56)*($E$49:$E$56))+SUM(O58:O59)+O46</f>
        <v>0</v>
      </c>
      <c r="P61" s="146" cm="1">
        <f t="array" ref="P61">SUMPRODUCT((P$49:P$56)*($E$49:$E$56))+SUM(P58:P59)+P46</f>
        <v>0</v>
      </c>
      <c r="Q61" s="146" cm="1">
        <f t="array" ref="Q61">SUMPRODUCT((Q$49:Q$56)*($E$49:$E$56))+SUM(Q58:Q59)+Q46</f>
        <v>0</v>
      </c>
      <c r="R61" s="146" cm="1">
        <f t="array" ref="R61">SUMPRODUCT((R$49:R$56)*($E$49:$E$56))+SUM(R58:R59)+R46</f>
        <v>0</v>
      </c>
      <c r="S61" s="146" cm="1">
        <f t="array" ref="S61">SUMPRODUCT((S$49:S$56)*($E$49:$E$56))+SUM(S58:S59)+S46</f>
        <v>0</v>
      </c>
      <c r="T61" s="146" cm="1">
        <f t="array" ref="T61">SUMPRODUCT((T$49:T$56)*($E$49:$E$56))+SUM(T58:T59)+T46</f>
        <v>0</v>
      </c>
      <c r="U61" s="146" cm="1">
        <f t="array" ref="U61">SUMPRODUCT((U$49:U$56)*($E$49:$E$56))+SUM(U58:U59)+U46</f>
        <v>0</v>
      </c>
      <c r="V61" s="146" cm="1">
        <f t="array" ref="V61">SUMPRODUCT((V$49:V$56)*($E$49:$E$56))+SUM(V58:V59)+V46</f>
        <v>0</v>
      </c>
      <c r="W61" s="146" cm="1">
        <f t="array" ref="W61">SUMPRODUCT((W$49:W$56)*($E$49:$E$56))+SUM(W58:W59)+W46</f>
        <v>0</v>
      </c>
      <c r="X61" s="146" cm="1">
        <f t="array" ref="X61">SUMPRODUCT((X$49:X$56)*($E$49:$E$56))+SUM(X58:X59)+X46</f>
        <v>0</v>
      </c>
      <c r="Y61" s="146" cm="1">
        <f t="array" ref="Y61">SUMPRODUCT((Y$49:Y$56)*($E$49:$E$56))+SUM(Y58:Y59)+Y46</f>
        <v>0</v>
      </c>
      <c r="Z61" s="146" cm="1">
        <f t="array" ref="Z61">SUMPRODUCT((Z$49:Z$56)*($E$49:$E$56))+SUM(Z58:Z59)+Z46</f>
        <v>0</v>
      </c>
      <c r="AA61" s="146" cm="1">
        <f t="array" ref="AA61">SUMPRODUCT((AA$49:AA$56)*($E$49:$E$56))+SUM(AA58:AA59)+AA46</f>
        <v>0</v>
      </c>
      <c r="AB61" s="146" cm="1">
        <f t="array" ref="AB61">SUMPRODUCT((AB$49:AB$56)*($E$49:$E$56))+SUM(AB58:AB59)+AB46</f>
        <v>0</v>
      </c>
      <c r="AC61" s="146" cm="1">
        <f t="array" ref="AC61">SUMPRODUCT((AC$49:AC$56)*($E$49:$E$56))+SUM(AC58:AC59)+AC46</f>
        <v>0</v>
      </c>
      <c r="AD61" s="146" cm="1">
        <f t="array" ref="AD61">SUMPRODUCT((AD$49:AD$56)*($E$49:$E$56))+SUM(AD58:AD59)+AD46</f>
        <v>0</v>
      </c>
      <c r="AE61" s="146" cm="1">
        <f t="array" ref="AE61">SUMPRODUCT((AE$49:AE$56)*($E$49:$E$56))+SUM(AE58:AE59)+AE46</f>
        <v>0</v>
      </c>
      <c r="AF61" s="146" cm="1">
        <f t="array" ref="AF61">SUMPRODUCT((AF$49:AF$56)*($E$49:$E$56))+SUM(AF58:AF59)+AF46</f>
        <v>0</v>
      </c>
      <c r="AG61" s="146" cm="1">
        <f t="array" ref="AG61">SUMPRODUCT((AG$49:AG$56)*($E$49:$E$56))+SUM(AG58:AG59)+AG46</f>
        <v>0</v>
      </c>
    </row>
    <row r="62" spans="1:43" x14ac:dyDescent="0.2">
      <c r="D62" s="178"/>
      <c r="G62" s="17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</row>
    <row r="63" spans="1:43" x14ac:dyDescent="0.2">
      <c r="G63" s="17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</row>
    <row r="64" spans="1:43" ht="15" x14ac:dyDescent="0.2">
      <c r="A64" s="78" t="s">
        <v>3</v>
      </c>
      <c r="B64" s="78"/>
      <c r="C64" s="78"/>
      <c r="D64" s="78"/>
      <c r="E64" s="78"/>
      <c r="F64" s="78"/>
      <c r="G64" s="177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  <c r="AD64" s="78"/>
      <c r="AE64" s="78"/>
      <c r="AF64" s="78"/>
      <c r="AG64" s="78"/>
      <c r="AH64"/>
      <c r="AI64"/>
      <c r="AJ64"/>
      <c r="AK64"/>
      <c r="AL64"/>
      <c r="AM64"/>
      <c r="AN64"/>
      <c r="AO64"/>
      <c r="AP64"/>
      <c r="AQ64"/>
    </row>
    <row r="65" spans="1:43" ht="15" x14ac:dyDescent="0.2">
      <c r="A65" s="99"/>
      <c r="B65" s="99"/>
      <c r="C65" s="99"/>
      <c r="D65" s="99"/>
      <c r="E65" s="99"/>
      <c r="F65" s="99"/>
      <c r="G65" s="181"/>
      <c r="H65" s="99"/>
      <c r="I65" s="99"/>
      <c r="J65" s="99"/>
      <c r="K65" s="99"/>
      <c r="L65" s="99"/>
      <c r="M65" s="99"/>
      <c r="N65" s="99"/>
      <c r="O65" s="99"/>
      <c r="P65" s="99"/>
      <c r="Q65" s="99"/>
      <c r="R65" s="99"/>
      <c r="S65" s="99"/>
      <c r="T65" s="99"/>
      <c r="U65" s="99"/>
      <c r="V65" s="99"/>
      <c r="W65" s="99"/>
      <c r="X65" s="99"/>
      <c r="Y65" s="99"/>
      <c r="Z65" s="99"/>
      <c r="AA65" s="99"/>
      <c r="AB65" s="99"/>
      <c r="AC65" s="99"/>
      <c r="AD65" s="99"/>
      <c r="AE65" s="99"/>
      <c r="AF65" s="99"/>
      <c r="AG65" s="99"/>
      <c r="AH65"/>
      <c r="AI65"/>
      <c r="AJ65"/>
      <c r="AK65"/>
      <c r="AL65"/>
      <c r="AM65"/>
      <c r="AN65"/>
      <c r="AO65"/>
      <c r="AP65"/>
      <c r="AQ65"/>
    </row>
    <row r="66" spans="1:43" ht="12.75" customHeight="1" x14ac:dyDescent="0.2">
      <c r="A66" s="99"/>
      <c r="B66" s="99"/>
      <c r="C66" s="99"/>
      <c r="D66" s="99"/>
      <c r="E66" s="99"/>
      <c r="F66"/>
      <c r="G66" s="184"/>
      <c r="H66" s="99"/>
      <c r="I66" s="99"/>
      <c r="J66" s="99"/>
      <c r="K66" s="99"/>
      <c r="L66" s="99"/>
      <c r="M66" s="99"/>
      <c r="N66" s="99"/>
      <c r="O66" s="99"/>
      <c r="P66" s="99"/>
      <c r="Q66" s="99"/>
      <c r="R66" s="99"/>
      <c r="S66" s="99"/>
      <c r="T66" s="99"/>
      <c r="U66" s="99"/>
      <c r="V66" s="99"/>
      <c r="W66" s="99"/>
      <c r="X66" s="99"/>
      <c r="Y66" s="99"/>
      <c r="Z66" s="99"/>
      <c r="AA66" s="99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</row>
    <row r="67" spans="1:43" x14ac:dyDescent="0.2">
      <c r="C67" s="4"/>
      <c r="F67" s="2"/>
      <c r="G67" s="185"/>
      <c r="I67" s="116"/>
      <c r="J67" s="116"/>
      <c r="K67" s="116"/>
      <c r="L67" s="116"/>
      <c r="M67" s="116"/>
      <c r="N67" s="116"/>
      <c r="O67" s="116"/>
      <c r="P67" s="116"/>
      <c r="Q67" s="116"/>
      <c r="R67" s="116"/>
      <c r="S67" s="116"/>
      <c r="T67" s="116"/>
      <c r="U67" s="116"/>
      <c r="V67" s="116"/>
      <c r="W67" s="116"/>
      <c r="X67" s="116"/>
      <c r="Y67" s="116"/>
      <c r="Z67" s="116"/>
      <c r="AA67" s="116"/>
      <c r="AB67" s="116"/>
      <c r="AC67" s="116"/>
      <c r="AD67" s="116"/>
      <c r="AE67" s="116"/>
      <c r="AF67" s="116"/>
      <c r="AG67" s="116"/>
    </row>
    <row r="68" spans="1:43" x14ac:dyDescent="0.2">
      <c r="C68" s="4" t="str">
        <f>'Option1 (base case)'!C68</f>
        <v>Risks mitigated vs base case</v>
      </c>
      <c r="G68" s="183">
        <f>input_dollars</f>
        <v>45291</v>
      </c>
      <c r="I68" s="112">
        <f>(1-INDEX(Data!$C$9:$C$13, MATCH($A$3, options,0)))*('Option1 (base case)'!I40-I40)</f>
        <v>0</v>
      </c>
      <c r="J68" s="112">
        <f>(1-INDEX(Data!$C$9:$C$13, MATCH($A$3, options,0)))*('Option1 (base case)'!J40-J40)</f>
        <v>0</v>
      </c>
      <c r="K68" s="112">
        <f>(1-INDEX(Data!$C$9:$C$13, MATCH($A$3, options,0)))*('Option1 (base case)'!K40-K40)</f>
        <v>0</v>
      </c>
      <c r="L68" s="112">
        <f>(1-INDEX(Data!$C$9:$C$13, MATCH($A$3, options,0)))*('Option1 (base case)'!L40-L40)</f>
        <v>107779.40356741239</v>
      </c>
      <c r="M68" s="112">
        <f>(1-INDEX(Data!$C$9:$C$13, MATCH($A$3, options,0)))*('Option1 (base case)'!M40-M40)</f>
        <v>632270.38196071412</v>
      </c>
      <c r="N68" s="112">
        <f>(1-INDEX(Data!$C$9:$C$13, MATCH($A$3, options,0)))*('Option1 (base case)'!N40-N40)</f>
        <v>2181938.1037672702</v>
      </c>
      <c r="O68" s="112">
        <f>(1-INDEX(Data!$C$9:$C$13, MATCH($A$3, options,0)))*('Option1 (base case)'!O40-O40)</f>
        <v>4962684.1553090783</v>
      </c>
      <c r="P68" s="112">
        <f>(1-INDEX(Data!$C$9:$C$13, MATCH($A$3, options,0)))*('Option1 (base case)'!P40-P40)</f>
        <v>8319959.9689709982</v>
      </c>
      <c r="Q68" s="112">
        <f>(1-INDEX(Data!$C$9:$C$13, MATCH($A$3, options,0)))*('Option1 (base case)'!Q40-Q40)</f>
        <v>11832370.749440283</v>
      </c>
      <c r="R68" s="112">
        <f>(1-INDEX(Data!$C$9:$C$13, MATCH($A$3, options,0)))*('Option1 (base case)'!R40-R40)</f>
        <v>11832370.749440283</v>
      </c>
      <c r="S68" s="112">
        <f>(1-INDEX(Data!$C$9:$C$13, MATCH($A$3, options,0)))*('Option1 (base case)'!S40-S40)</f>
        <v>11832370.749440283</v>
      </c>
      <c r="T68" s="112">
        <f>(1-INDEX(Data!$C$9:$C$13, MATCH($A$3, options,0)))*('Option1 (base case)'!T40-T40)</f>
        <v>11832370.749440283</v>
      </c>
      <c r="U68" s="112">
        <f>(1-INDEX(Data!$C$9:$C$13, MATCH($A$3, options,0)))*('Option1 (base case)'!U40-U40)</f>
        <v>11832370.749440283</v>
      </c>
      <c r="V68" s="112">
        <f>(1-INDEX(Data!$C$9:$C$13, MATCH($A$3, options,0)))*('Option1 (base case)'!V40-V40)</f>
        <v>11832370.749440283</v>
      </c>
      <c r="W68" s="112">
        <f>(1-INDEX(Data!$C$9:$C$13, MATCH($A$3, options,0)))*('Option1 (base case)'!W40-W40)</f>
        <v>11832370.749440283</v>
      </c>
      <c r="X68" s="112">
        <f>(1-INDEX(Data!$C$9:$C$13, MATCH($A$3, options,0)))*('Option1 (base case)'!X40-X40)</f>
        <v>11832370.749440283</v>
      </c>
      <c r="Y68" s="112">
        <f>(1-INDEX(Data!$C$9:$C$13, MATCH($A$3, options,0)))*('Option1 (base case)'!Y40-Y40)</f>
        <v>11832370.749440283</v>
      </c>
      <c r="Z68" s="112">
        <f>(1-INDEX(Data!$C$9:$C$13, MATCH($A$3, options,0)))*('Option1 (base case)'!Z40-Z40)</f>
        <v>11832370.749440283</v>
      </c>
      <c r="AA68" s="112">
        <f>(1-INDEX(Data!$C$9:$C$13, MATCH($A$3, options,0)))*('Option1 (base case)'!AA40-AA40)</f>
        <v>11832370.749440283</v>
      </c>
      <c r="AB68" s="112">
        <f>(1-INDEX(Data!$C$9:$C$13, MATCH($A$3, options,0)))*('Option1 (base case)'!AB40-AB40)</f>
        <v>11832370.749440283</v>
      </c>
      <c r="AC68" s="112">
        <f>(1-INDEX(Data!$C$9:$C$13, MATCH($A$3, options,0)))*('Option1 (base case)'!AC40-AC40)</f>
        <v>11832370.749440283</v>
      </c>
      <c r="AD68" s="112">
        <f>(1-INDEX(Data!$C$9:$C$13, MATCH($A$3, options,0)))*('Option1 (base case)'!AD40-AD40)</f>
        <v>11832370.749440283</v>
      </c>
      <c r="AE68" s="112">
        <f>(1-INDEX(Data!$C$9:$C$13, MATCH($A$3, options,0)))*('Option1 (base case)'!AE40-AE40)</f>
        <v>11832370.749440283</v>
      </c>
      <c r="AF68" s="112">
        <f>(1-INDEX(Data!$C$9:$C$13, MATCH($A$3, options,0)))*('Option1 (base case)'!AF40-AF40)</f>
        <v>11832370.749440283</v>
      </c>
      <c r="AG68" s="112">
        <f>(1-INDEX(Data!$C$9:$C$13, MATCH($A$3, options,0)))*('Option1 (base case)'!AG40-AG40)</f>
        <v>11832370.749440283</v>
      </c>
    </row>
    <row r="69" spans="1:43" x14ac:dyDescent="0.2">
      <c r="G69" s="185"/>
    </row>
    <row r="70" spans="1:43" x14ac:dyDescent="0.2">
      <c r="A70" s="6"/>
      <c r="B70" s="6"/>
      <c r="C70" s="125" t="s">
        <v>14</v>
      </c>
      <c r="D70" s="34"/>
      <c r="F70" s="85"/>
      <c r="G70" s="186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</row>
    <row r="71" spans="1:43" x14ac:dyDescent="0.2">
      <c r="A71" s="6"/>
      <c r="B71" s="6"/>
      <c r="C71" s="4" t="str">
        <f>C14</f>
        <v>Augment thermal rating of BC012</v>
      </c>
      <c r="D71" s="34"/>
      <c r="F71" s="85"/>
      <c r="G71" s="183">
        <f>input_dollars</f>
        <v>45291</v>
      </c>
      <c r="H71" s="28"/>
      <c r="I71" s="28">
        <f t="shared" ref="I71:AG71" si="7">-I14</f>
        <v>0</v>
      </c>
      <c r="J71" s="28">
        <f t="shared" si="7"/>
        <v>0</v>
      </c>
      <c r="K71" s="28">
        <f t="shared" si="7"/>
        <v>-2688711.7199999997</v>
      </c>
      <c r="L71" s="28">
        <f t="shared" si="7"/>
        <v>0</v>
      </c>
      <c r="M71" s="28">
        <f t="shared" si="7"/>
        <v>0</v>
      </c>
      <c r="N71" s="28">
        <f t="shared" si="7"/>
        <v>0</v>
      </c>
      <c r="O71" s="28">
        <f t="shared" si="7"/>
        <v>0</v>
      </c>
      <c r="P71" s="28">
        <f t="shared" si="7"/>
        <v>0</v>
      </c>
      <c r="Q71" s="28">
        <f t="shared" si="7"/>
        <v>0</v>
      </c>
      <c r="R71" s="28">
        <f t="shared" si="7"/>
        <v>0</v>
      </c>
      <c r="S71" s="28">
        <f t="shared" si="7"/>
        <v>0</v>
      </c>
      <c r="T71" s="28">
        <f t="shared" si="7"/>
        <v>0</v>
      </c>
      <c r="U71" s="28">
        <f t="shared" si="7"/>
        <v>0</v>
      </c>
      <c r="V71" s="28">
        <f t="shared" si="7"/>
        <v>0</v>
      </c>
      <c r="W71" s="28">
        <f t="shared" si="7"/>
        <v>0</v>
      </c>
      <c r="X71" s="28">
        <f t="shared" si="7"/>
        <v>0</v>
      </c>
      <c r="Y71" s="28">
        <f t="shared" si="7"/>
        <v>0</v>
      </c>
      <c r="Z71" s="28">
        <f t="shared" si="7"/>
        <v>0</v>
      </c>
      <c r="AA71" s="28">
        <f t="shared" si="7"/>
        <v>0</v>
      </c>
      <c r="AB71" s="28">
        <f t="shared" si="7"/>
        <v>0</v>
      </c>
      <c r="AC71" s="28">
        <f t="shared" si="7"/>
        <v>0</v>
      </c>
      <c r="AD71" s="28">
        <f t="shared" si="7"/>
        <v>0</v>
      </c>
      <c r="AE71" s="28">
        <f t="shared" si="7"/>
        <v>0</v>
      </c>
      <c r="AF71" s="28">
        <f t="shared" si="7"/>
        <v>0</v>
      </c>
      <c r="AG71" s="28">
        <f t="shared" si="7"/>
        <v>0</v>
      </c>
    </row>
    <row r="72" spans="1:43" x14ac:dyDescent="0.2">
      <c r="A72" s="6"/>
      <c r="B72" s="6"/>
      <c r="C72" s="4">
        <f>C15</f>
        <v>0</v>
      </c>
      <c r="D72" s="34"/>
      <c r="F72" s="85"/>
      <c r="G72" s="183">
        <f>input_dollars</f>
        <v>45291</v>
      </c>
      <c r="H72" s="28"/>
      <c r="I72" s="28">
        <f t="shared" ref="I72:AG72" si="8">-I15</f>
        <v>0</v>
      </c>
      <c r="J72" s="28">
        <f t="shared" si="8"/>
        <v>0</v>
      </c>
      <c r="K72" s="28">
        <f t="shared" si="8"/>
        <v>0</v>
      </c>
      <c r="L72" s="28">
        <f t="shared" si="8"/>
        <v>0</v>
      </c>
      <c r="M72" s="28">
        <f t="shared" si="8"/>
        <v>0</v>
      </c>
      <c r="N72" s="28">
        <f t="shared" si="8"/>
        <v>0</v>
      </c>
      <c r="O72" s="28">
        <f t="shared" si="8"/>
        <v>0</v>
      </c>
      <c r="P72" s="28">
        <f t="shared" si="8"/>
        <v>0</v>
      </c>
      <c r="Q72" s="28">
        <f t="shared" si="8"/>
        <v>0</v>
      </c>
      <c r="R72" s="28">
        <f t="shared" si="8"/>
        <v>0</v>
      </c>
      <c r="S72" s="28">
        <f t="shared" si="8"/>
        <v>0</v>
      </c>
      <c r="T72" s="28">
        <f t="shared" si="8"/>
        <v>0</v>
      </c>
      <c r="U72" s="28">
        <f t="shared" si="8"/>
        <v>0</v>
      </c>
      <c r="V72" s="28">
        <f t="shared" si="8"/>
        <v>0</v>
      </c>
      <c r="W72" s="28">
        <f t="shared" si="8"/>
        <v>0</v>
      </c>
      <c r="X72" s="28">
        <f t="shared" si="8"/>
        <v>0</v>
      </c>
      <c r="Y72" s="28">
        <f t="shared" si="8"/>
        <v>0</v>
      </c>
      <c r="Z72" s="28">
        <f t="shared" si="8"/>
        <v>0</v>
      </c>
      <c r="AA72" s="28">
        <f t="shared" si="8"/>
        <v>0</v>
      </c>
      <c r="AB72" s="28">
        <f t="shared" si="8"/>
        <v>0</v>
      </c>
      <c r="AC72" s="28">
        <f t="shared" si="8"/>
        <v>0</v>
      </c>
      <c r="AD72" s="28">
        <f t="shared" si="8"/>
        <v>0</v>
      </c>
      <c r="AE72" s="28">
        <f t="shared" si="8"/>
        <v>0</v>
      </c>
      <c r="AF72" s="28">
        <f t="shared" si="8"/>
        <v>0</v>
      </c>
      <c r="AG72" s="28">
        <f t="shared" si="8"/>
        <v>0</v>
      </c>
    </row>
    <row r="73" spans="1:43" x14ac:dyDescent="0.2">
      <c r="A73" s="6"/>
      <c r="B73" s="6"/>
      <c r="C73" s="4">
        <f>C16</f>
        <v>0</v>
      </c>
      <c r="D73" s="34"/>
      <c r="F73" s="85"/>
      <c r="G73" s="183">
        <f>input_dollars</f>
        <v>45291</v>
      </c>
      <c r="H73" s="28"/>
      <c r="I73" s="28">
        <f t="shared" ref="I73:AG73" si="9">-I16</f>
        <v>0</v>
      </c>
      <c r="J73" s="28">
        <f t="shared" si="9"/>
        <v>0</v>
      </c>
      <c r="K73" s="28">
        <f t="shared" si="9"/>
        <v>0</v>
      </c>
      <c r="L73" s="28">
        <f t="shared" si="9"/>
        <v>0</v>
      </c>
      <c r="M73" s="28">
        <f t="shared" si="9"/>
        <v>0</v>
      </c>
      <c r="N73" s="28">
        <f t="shared" si="9"/>
        <v>0</v>
      </c>
      <c r="O73" s="28">
        <f t="shared" si="9"/>
        <v>0</v>
      </c>
      <c r="P73" s="28">
        <f t="shared" si="9"/>
        <v>0</v>
      </c>
      <c r="Q73" s="28">
        <f t="shared" si="9"/>
        <v>0</v>
      </c>
      <c r="R73" s="28">
        <f t="shared" si="9"/>
        <v>0</v>
      </c>
      <c r="S73" s="28">
        <f t="shared" si="9"/>
        <v>0</v>
      </c>
      <c r="T73" s="28">
        <f t="shared" si="9"/>
        <v>0</v>
      </c>
      <c r="U73" s="28">
        <f t="shared" si="9"/>
        <v>0</v>
      </c>
      <c r="V73" s="28">
        <f t="shared" si="9"/>
        <v>0</v>
      </c>
      <c r="W73" s="28">
        <f t="shared" si="9"/>
        <v>0</v>
      </c>
      <c r="X73" s="28">
        <f t="shared" si="9"/>
        <v>0</v>
      </c>
      <c r="Y73" s="28">
        <f t="shared" si="9"/>
        <v>0</v>
      </c>
      <c r="Z73" s="28">
        <f t="shared" si="9"/>
        <v>0</v>
      </c>
      <c r="AA73" s="28">
        <f t="shared" si="9"/>
        <v>0</v>
      </c>
      <c r="AB73" s="28">
        <f t="shared" si="9"/>
        <v>0</v>
      </c>
      <c r="AC73" s="28">
        <f t="shared" si="9"/>
        <v>0</v>
      </c>
      <c r="AD73" s="28">
        <f t="shared" si="9"/>
        <v>0</v>
      </c>
      <c r="AE73" s="28">
        <f t="shared" si="9"/>
        <v>0</v>
      </c>
      <c r="AF73" s="28">
        <f t="shared" si="9"/>
        <v>0</v>
      </c>
      <c r="AG73" s="28">
        <f t="shared" si="9"/>
        <v>0</v>
      </c>
    </row>
    <row r="74" spans="1:43" x14ac:dyDescent="0.2">
      <c r="A74" s="6"/>
      <c r="B74" s="6"/>
      <c r="C74" s="4"/>
      <c r="D74" s="34"/>
      <c r="F74" s="85"/>
      <c r="G74" s="187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</row>
    <row r="75" spans="1:43" x14ac:dyDescent="0.2">
      <c r="A75" s="6"/>
      <c r="B75" s="6"/>
      <c r="C75" s="125" t="s">
        <v>128</v>
      </c>
      <c r="D75" s="34"/>
      <c r="F75" s="85"/>
      <c r="G75" s="186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</row>
    <row r="76" spans="1:43" x14ac:dyDescent="0.2">
      <c r="A76" s="6"/>
      <c r="B76" s="6"/>
      <c r="C76" s="4" t="str">
        <f>C14</f>
        <v>Augment thermal rating of BC012</v>
      </c>
      <c r="D76" s="34"/>
      <c r="F76" s="85"/>
      <c r="G76" s="183">
        <f>input_dollars</f>
        <v>45291</v>
      </c>
      <c r="H76" s="28"/>
      <c r="I76" s="28" cm="1">
        <f t="array" ref="I76">SUMPRODUCT(($I71:I71))-SUMPRODUCT(($I71:I71)*($I$6:I$6&lt;=(I$6-$E14)))</f>
        <v>0</v>
      </c>
      <c r="J76" s="28" cm="1">
        <f t="array" ref="J76">SUMPRODUCT(($I71:J71))-SUMPRODUCT(($I71:J71)*($I$6:J$6&lt;=(J$6-$E14)))</f>
        <v>0</v>
      </c>
      <c r="K76" s="28" cm="1">
        <f t="array" ref="K76">SUMPRODUCT(($I71:K71))-SUMPRODUCT(($I71:K71)*($I$6:K$6&lt;=(K$6-$E14)))</f>
        <v>-2688711.7199999997</v>
      </c>
      <c r="L76" s="28" cm="1">
        <f t="array" ref="L76">SUMPRODUCT(($I71:L71))-SUMPRODUCT(($I71:L71)*($I$6:L$6&lt;=(L$6-$E14)))</f>
        <v>-2688711.7199999997</v>
      </c>
      <c r="M76" s="28" cm="1">
        <f t="array" ref="M76">SUMPRODUCT(($I71:M71))-SUMPRODUCT(($I71:M71)*($I$6:M$6&lt;=(M$6-$E14)))</f>
        <v>-2688711.7199999997</v>
      </c>
      <c r="N76" s="28" cm="1">
        <f t="array" ref="N76">SUMPRODUCT(($I71:N71))-SUMPRODUCT(($I71:N71)*($I$6:N$6&lt;=(N$6-$E14)))</f>
        <v>-2688711.7199999997</v>
      </c>
      <c r="O76" s="28" cm="1">
        <f t="array" ref="O76">SUMPRODUCT(($I71:O71))-SUMPRODUCT(($I71:O71)*($I$6:O$6&lt;=(O$6-$E14)))</f>
        <v>-2688711.7199999997</v>
      </c>
      <c r="P76" s="28" cm="1">
        <f t="array" ref="P76">SUMPRODUCT(($I71:P71))-SUMPRODUCT(($I71:P71)*($I$6:P$6&lt;=(P$6-$E14)))</f>
        <v>-2688711.7199999997</v>
      </c>
      <c r="Q76" s="28" cm="1">
        <f t="array" ref="Q76">SUMPRODUCT(($I71:Q71))-SUMPRODUCT(($I71:Q71)*($I$6:Q$6&lt;=(Q$6-$E14)))</f>
        <v>-2688711.7199999997</v>
      </c>
      <c r="R76" s="28" cm="1">
        <f t="array" ref="R76">SUMPRODUCT(($I71:R71))-SUMPRODUCT(($I71:R71)*($I$6:R$6&lt;=(R$6-$E14)))</f>
        <v>-2688711.7199999997</v>
      </c>
      <c r="S76" s="28" cm="1">
        <f t="array" ref="S76">SUMPRODUCT(($I71:S71))-SUMPRODUCT(($I71:S71)*($I$6:S$6&lt;=(S$6-$E14)))</f>
        <v>-2688711.7199999997</v>
      </c>
      <c r="T76" s="28" cm="1">
        <f t="array" ref="T76">SUMPRODUCT(($I71:T71))-SUMPRODUCT(($I71:T71)*($I$6:T$6&lt;=(T$6-$E14)))</f>
        <v>-2688711.7199999997</v>
      </c>
      <c r="U76" s="28" cm="1">
        <f t="array" ref="U76">SUMPRODUCT(($I71:U71))-SUMPRODUCT(($I71:U71)*($I$6:U$6&lt;=(U$6-$E14)))</f>
        <v>-2688711.7199999997</v>
      </c>
      <c r="V76" s="28" cm="1">
        <f t="array" ref="V76">SUMPRODUCT(($I71:V71))-SUMPRODUCT(($I71:V71)*($I$6:V$6&lt;=(V$6-$E14)))</f>
        <v>-2688711.7199999997</v>
      </c>
      <c r="W76" s="28" cm="1">
        <f t="array" ref="W76">SUMPRODUCT(($I71:W71))-SUMPRODUCT(($I71:W71)*($I$6:W$6&lt;=(W$6-$E14)))</f>
        <v>-2688711.7199999997</v>
      </c>
      <c r="X76" s="28" cm="1">
        <f t="array" ref="X76">SUMPRODUCT(($I71:X71))-SUMPRODUCT(($I71:X71)*($I$6:X$6&lt;=(X$6-$E14)))</f>
        <v>-2688711.7199999997</v>
      </c>
      <c r="Y76" s="28" cm="1">
        <f t="array" ref="Y76">SUMPRODUCT(($I71:Y71))-SUMPRODUCT(($I71:Y71)*($I$6:Y$6&lt;=(Y$6-$E14)))</f>
        <v>-2688711.7199999997</v>
      </c>
      <c r="Z76" s="28" cm="1">
        <f t="array" ref="Z76">SUMPRODUCT(($I71:Z71))-SUMPRODUCT(($I71:Z71)*($I$6:Z$6&lt;=(Z$6-$E14)))</f>
        <v>-2688711.7199999997</v>
      </c>
      <c r="AA76" s="28" cm="1">
        <f t="array" ref="AA76">SUMPRODUCT(($I71:AA71))-SUMPRODUCT(($I71:AA71)*($I$6:AA$6&lt;=(AA$6-$E14)))</f>
        <v>-2688711.7199999997</v>
      </c>
      <c r="AB76" s="28" cm="1">
        <f t="array" ref="AB76">SUMPRODUCT(($I71:AB71))-SUMPRODUCT(($I71:AB71)*($I$6:AB$6&lt;=(AB$6-$E14)))</f>
        <v>-2688711.7199999997</v>
      </c>
      <c r="AC76" s="28" cm="1">
        <f t="array" ref="AC76">SUMPRODUCT(($I71:AC71))-SUMPRODUCT(($I71:AC71)*($I$6:AC$6&lt;=(AC$6-$E14)))</f>
        <v>-2688711.7199999997</v>
      </c>
      <c r="AD76" s="28" cm="1">
        <f t="array" ref="AD76">SUMPRODUCT(($I71:AD71))-SUMPRODUCT(($I71:AD71)*($I$6:AD$6&lt;=(AD$6-$E14)))</f>
        <v>-2688711.7199999997</v>
      </c>
      <c r="AE76" s="28" cm="1">
        <f t="array" ref="AE76">SUMPRODUCT(($I71:AE71))-SUMPRODUCT(($I71:AE71)*($I$6:AE$6&lt;=(AE$6-$E14)))</f>
        <v>-2688711.7199999997</v>
      </c>
      <c r="AF76" s="28" cm="1">
        <f t="array" ref="AF76">SUMPRODUCT(($I71:AF71))-SUMPRODUCT(($I71:AF71)*($I$6:AF$6&lt;=(AF$6-$E14)))</f>
        <v>-2688711.7199999997</v>
      </c>
      <c r="AG76" s="28" cm="1">
        <f t="array" ref="AG76">SUMPRODUCT(($I71:AG71))-SUMPRODUCT(($I71:AG71)*($I$6:AG$6&lt;=(AG$6-$E14)))</f>
        <v>-2688711.7199999997</v>
      </c>
    </row>
    <row r="77" spans="1:43" x14ac:dyDescent="0.2">
      <c r="A77" s="6"/>
      <c r="B77" s="6"/>
      <c r="C77" s="4">
        <f>C15</f>
        <v>0</v>
      </c>
      <c r="D77" s="34"/>
      <c r="F77" s="85"/>
      <c r="G77" s="183">
        <f>input_dollars</f>
        <v>45291</v>
      </c>
      <c r="H77" s="28"/>
      <c r="I77" s="28" cm="1">
        <f t="array" ref="I77">SUMPRODUCT(($I72:I72))-SUMPRODUCT(($I72:I72)*($I$6:I$6&lt;=(I$6-$E15)))</f>
        <v>0</v>
      </c>
      <c r="J77" s="28" cm="1">
        <f t="array" ref="J77">SUMPRODUCT(($I72:J72))-SUMPRODUCT(($I72:J72)*($I$6:J$6&lt;=(J$6-$E15)))</f>
        <v>0</v>
      </c>
      <c r="K77" s="28" cm="1">
        <f t="array" ref="K77">SUMPRODUCT(($I72:K72))-SUMPRODUCT(($I72:K72)*($I$6:K$6&lt;=(K$6-$E15)))</f>
        <v>0</v>
      </c>
      <c r="L77" s="28" cm="1">
        <f t="array" ref="L77">SUMPRODUCT(($I72:L72))-SUMPRODUCT(($I72:L72)*($I$6:L$6&lt;=(L$6-$E15)))</f>
        <v>0</v>
      </c>
      <c r="M77" s="28" cm="1">
        <f t="array" ref="M77">SUMPRODUCT(($I72:M72))-SUMPRODUCT(($I72:M72)*($I$6:M$6&lt;=(M$6-$E15)))</f>
        <v>0</v>
      </c>
      <c r="N77" s="28" cm="1">
        <f t="array" ref="N77">SUMPRODUCT(($I72:N72))-SUMPRODUCT(($I72:N72)*($I$6:N$6&lt;=(N$6-$E15)))</f>
        <v>0</v>
      </c>
      <c r="O77" s="28" cm="1">
        <f t="array" ref="O77">SUMPRODUCT(($I72:O72))-SUMPRODUCT(($I72:O72)*($I$6:O$6&lt;=(O$6-$E15)))</f>
        <v>0</v>
      </c>
      <c r="P77" s="28" cm="1">
        <f t="array" ref="P77">SUMPRODUCT(($I72:P72))-SUMPRODUCT(($I72:P72)*($I$6:P$6&lt;=(P$6-$E15)))</f>
        <v>0</v>
      </c>
      <c r="Q77" s="28" cm="1">
        <f t="array" ref="Q77">SUMPRODUCT(($I72:Q72))-SUMPRODUCT(($I72:Q72)*($I$6:Q$6&lt;=(Q$6-$E15)))</f>
        <v>0</v>
      </c>
      <c r="R77" s="28" cm="1">
        <f t="array" ref="R77">SUMPRODUCT(($I72:R72))-SUMPRODUCT(($I72:R72)*($I$6:R$6&lt;=(R$6-$E15)))</f>
        <v>0</v>
      </c>
      <c r="S77" s="28" cm="1">
        <f t="array" ref="S77">SUMPRODUCT(($I72:S72))-SUMPRODUCT(($I72:S72)*($I$6:S$6&lt;=(S$6-$E15)))</f>
        <v>0</v>
      </c>
      <c r="T77" s="28" cm="1">
        <f t="array" ref="T77">SUMPRODUCT(($I72:T72))-SUMPRODUCT(($I72:T72)*($I$6:T$6&lt;=(T$6-$E15)))</f>
        <v>0</v>
      </c>
      <c r="U77" s="28" cm="1">
        <f t="array" ref="U77">SUMPRODUCT(($I72:U72))-SUMPRODUCT(($I72:U72)*($I$6:U$6&lt;=(U$6-$E15)))</f>
        <v>0</v>
      </c>
      <c r="V77" s="28" cm="1">
        <f t="array" ref="V77">SUMPRODUCT(($I72:V72))-SUMPRODUCT(($I72:V72)*($I$6:V$6&lt;=(V$6-$E15)))</f>
        <v>0</v>
      </c>
      <c r="W77" s="28" cm="1">
        <f t="array" ref="W77">SUMPRODUCT(($I72:W72))-SUMPRODUCT(($I72:W72)*($I$6:W$6&lt;=(W$6-$E15)))</f>
        <v>0</v>
      </c>
      <c r="X77" s="28" cm="1">
        <f t="array" ref="X77">SUMPRODUCT(($I72:X72))-SUMPRODUCT(($I72:X72)*($I$6:X$6&lt;=(X$6-$E15)))</f>
        <v>0</v>
      </c>
      <c r="Y77" s="28" cm="1">
        <f t="array" ref="Y77">SUMPRODUCT(($I72:Y72))-SUMPRODUCT(($I72:Y72)*($I$6:Y$6&lt;=(Y$6-$E15)))</f>
        <v>0</v>
      </c>
      <c r="Z77" s="28" cm="1">
        <f t="array" ref="Z77">SUMPRODUCT(($I72:Z72))-SUMPRODUCT(($I72:Z72)*($I$6:Z$6&lt;=(Z$6-$E15)))</f>
        <v>0</v>
      </c>
      <c r="AA77" s="28" cm="1">
        <f t="array" ref="AA77">SUMPRODUCT(($I72:AA72))-SUMPRODUCT(($I72:AA72)*($I$6:AA$6&lt;=(AA$6-$E15)))</f>
        <v>0</v>
      </c>
      <c r="AB77" s="28" cm="1">
        <f t="array" ref="AB77">SUMPRODUCT(($I72:AB72))-SUMPRODUCT(($I72:AB72)*($I$6:AB$6&lt;=(AB$6-$E15)))</f>
        <v>0</v>
      </c>
      <c r="AC77" s="28" cm="1">
        <f t="array" ref="AC77">SUMPRODUCT(($I72:AC72))-SUMPRODUCT(($I72:AC72)*($I$6:AC$6&lt;=(AC$6-$E15)))</f>
        <v>0</v>
      </c>
      <c r="AD77" s="28" cm="1">
        <f t="array" ref="AD77">SUMPRODUCT(($I72:AD72))-SUMPRODUCT(($I72:AD72)*($I$6:AD$6&lt;=(AD$6-$E15)))</f>
        <v>0</v>
      </c>
      <c r="AE77" s="28" cm="1">
        <f t="array" ref="AE77">SUMPRODUCT(($I72:AE72))-SUMPRODUCT(($I72:AE72)*($I$6:AE$6&lt;=(AE$6-$E15)))</f>
        <v>0</v>
      </c>
      <c r="AF77" s="28" cm="1">
        <f t="array" ref="AF77">SUMPRODUCT(($I72:AF72))-SUMPRODUCT(($I72:AF72)*($I$6:AF$6&lt;=(AF$6-$E15)))</f>
        <v>0</v>
      </c>
      <c r="AG77" s="28" cm="1">
        <f t="array" ref="AG77">SUMPRODUCT(($I72:AG72))-SUMPRODUCT(($I72:AG72)*($I$6:AG$6&lt;=(AG$6-$E15)))</f>
        <v>0</v>
      </c>
    </row>
    <row r="78" spans="1:43" x14ac:dyDescent="0.2">
      <c r="A78" s="6"/>
      <c r="B78" s="6"/>
      <c r="C78" s="4">
        <f>C16</f>
        <v>0</v>
      </c>
      <c r="D78" s="34"/>
      <c r="F78" s="85"/>
      <c r="G78" s="183">
        <f>input_dollars</f>
        <v>45291</v>
      </c>
      <c r="H78" s="28"/>
      <c r="I78" s="28" cm="1">
        <f t="array" ref="I78">SUMPRODUCT(($I73:I73))-SUMPRODUCT(($I73:I73)*($I$6:I$6&lt;=(I$6-$E16)))</f>
        <v>0</v>
      </c>
      <c r="J78" s="28" cm="1">
        <f t="array" ref="J78">SUMPRODUCT(($I73:J73))-SUMPRODUCT(($I73:J73)*($I$6:J$6&lt;=(J$6-$E16)))</f>
        <v>0</v>
      </c>
      <c r="K78" s="28" cm="1">
        <f t="array" ref="K78">SUMPRODUCT(($I73:K73))-SUMPRODUCT(($I73:K73)*($I$6:K$6&lt;=(K$6-$E16)))</f>
        <v>0</v>
      </c>
      <c r="L78" s="28" cm="1">
        <f t="array" ref="L78">SUMPRODUCT(($I73:L73))-SUMPRODUCT(($I73:L73)*($I$6:L$6&lt;=(L$6-$E16)))</f>
        <v>0</v>
      </c>
      <c r="M78" s="28" cm="1">
        <f t="array" ref="M78">SUMPRODUCT(($I73:M73))-SUMPRODUCT(($I73:M73)*($I$6:M$6&lt;=(M$6-$E16)))</f>
        <v>0</v>
      </c>
      <c r="N78" s="28" cm="1">
        <f t="array" ref="N78">SUMPRODUCT(($I73:N73))-SUMPRODUCT(($I73:N73)*($I$6:N$6&lt;=(N$6-$E16)))</f>
        <v>0</v>
      </c>
      <c r="O78" s="28" cm="1">
        <f t="array" ref="O78">SUMPRODUCT(($I73:O73))-SUMPRODUCT(($I73:O73)*($I$6:O$6&lt;=(O$6-$E16)))</f>
        <v>0</v>
      </c>
      <c r="P78" s="28" cm="1">
        <f t="array" ref="P78">SUMPRODUCT(($I73:P73))-SUMPRODUCT(($I73:P73)*($I$6:P$6&lt;=(P$6-$E16)))</f>
        <v>0</v>
      </c>
      <c r="Q78" s="28" cm="1">
        <f t="array" ref="Q78">SUMPRODUCT(($I73:Q73))-SUMPRODUCT(($I73:Q73)*($I$6:Q$6&lt;=(Q$6-$E16)))</f>
        <v>0</v>
      </c>
      <c r="R78" s="28" cm="1">
        <f t="array" ref="R78">SUMPRODUCT(($I73:R73))-SUMPRODUCT(($I73:R73)*($I$6:R$6&lt;=(R$6-$E16)))</f>
        <v>0</v>
      </c>
      <c r="S78" s="28" cm="1">
        <f t="array" ref="S78">SUMPRODUCT(($I73:S73))-SUMPRODUCT(($I73:S73)*($I$6:S$6&lt;=(S$6-$E16)))</f>
        <v>0</v>
      </c>
      <c r="T78" s="28" cm="1">
        <f t="array" ref="T78">SUMPRODUCT(($I73:T73))-SUMPRODUCT(($I73:T73)*($I$6:T$6&lt;=(T$6-$E16)))</f>
        <v>0</v>
      </c>
      <c r="U78" s="28" cm="1">
        <f t="array" ref="U78">SUMPRODUCT(($I73:U73))-SUMPRODUCT(($I73:U73)*($I$6:U$6&lt;=(U$6-$E16)))</f>
        <v>0</v>
      </c>
      <c r="V78" s="28" cm="1">
        <f t="array" ref="V78">SUMPRODUCT(($I73:V73))-SUMPRODUCT(($I73:V73)*($I$6:V$6&lt;=(V$6-$E16)))</f>
        <v>0</v>
      </c>
      <c r="W78" s="28" cm="1">
        <f t="array" ref="W78">SUMPRODUCT(($I73:W73))-SUMPRODUCT(($I73:W73)*($I$6:W$6&lt;=(W$6-$E16)))</f>
        <v>0</v>
      </c>
      <c r="X78" s="28" cm="1">
        <f t="array" ref="X78">SUMPRODUCT(($I73:X73))-SUMPRODUCT(($I73:X73)*($I$6:X$6&lt;=(X$6-$E16)))</f>
        <v>0</v>
      </c>
      <c r="Y78" s="28" cm="1">
        <f t="array" ref="Y78">SUMPRODUCT(($I73:Y73))-SUMPRODUCT(($I73:Y73)*($I$6:Y$6&lt;=(Y$6-$E16)))</f>
        <v>0</v>
      </c>
      <c r="Z78" s="28" cm="1">
        <f t="array" ref="Z78">SUMPRODUCT(($I73:Z73))-SUMPRODUCT(($I73:Z73)*($I$6:Z$6&lt;=(Z$6-$E16)))</f>
        <v>0</v>
      </c>
      <c r="AA78" s="28" cm="1">
        <f t="array" ref="AA78">SUMPRODUCT(($I73:AA73))-SUMPRODUCT(($I73:AA73)*($I$6:AA$6&lt;=(AA$6-$E16)))</f>
        <v>0</v>
      </c>
      <c r="AB78" s="28" cm="1">
        <f t="array" ref="AB78">SUMPRODUCT(($I73:AB73))-SUMPRODUCT(($I73:AB73)*($I$6:AB$6&lt;=(AB$6-$E16)))</f>
        <v>0</v>
      </c>
      <c r="AC78" s="28" cm="1">
        <f t="array" ref="AC78">SUMPRODUCT(($I73:AC73))-SUMPRODUCT(($I73:AC73)*($I$6:AC$6&lt;=(AC$6-$E16)))</f>
        <v>0</v>
      </c>
      <c r="AD78" s="28" cm="1">
        <f t="array" ref="AD78">SUMPRODUCT(($I73:AD73))-SUMPRODUCT(($I73:AD73)*($I$6:AD$6&lt;=(AD$6-$E16)))</f>
        <v>0</v>
      </c>
      <c r="AE78" s="28" cm="1">
        <f t="array" ref="AE78">SUMPRODUCT(($I73:AE73))-SUMPRODUCT(($I73:AE73)*($I$6:AE$6&lt;=(AE$6-$E16)))</f>
        <v>0</v>
      </c>
      <c r="AF78" s="28" cm="1">
        <f t="array" ref="AF78">SUMPRODUCT(($I73:AF73))-SUMPRODUCT(($I73:AF73)*($I$6:AF$6&lt;=(AF$6-$E16)))</f>
        <v>0</v>
      </c>
      <c r="AG78" s="28" cm="1">
        <f t="array" ref="AG78">SUMPRODUCT(($I73:AG73))-SUMPRODUCT(($I73:AG73)*($I$6:AG$6&lt;=(AG$6-$E16)))</f>
        <v>0</v>
      </c>
    </row>
    <row r="79" spans="1:43" x14ac:dyDescent="0.2">
      <c r="A79" s="6"/>
      <c r="B79" s="6"/>
      <c r="C79" s="4"/>
      <c r="D79" s="34"/>
      <c r="F79" s="85"/>
      <c r="G79" s="187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</row>
    <row r="80" spans="1:43" x14ac:dyDescent="0.2">
      <c r="A80" s="6"/>
      <c r="B80" s="6"/>
      <c r="C80" s="125" t="s">
        <v>129</v>
      </c>
      <c r="D80" s="34"/>
      <c r="F80" s="85"/>
      <c r="G80" s="186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</row>
    <row r="81" spans="1:33" x14ac:dyDescent="0.2">
      <c r="A81" s="6"/>
      <c r="B81" s="6"/>
      <c r="C81" s="4" t="str">
        <f>$C$80&amp;" - "&amp;C14</f>
        <v>Annualised capex - Augment thermal rating of BC012</v>
      </c>
      <c r="D81" s="34"/>
      <c r="F81" s="85"/>
      <c r="G81" s="183">
        <f>input_dollars</f>
        <v>45291</v>
      </c>
      <c r="H81" s="28"/>
      <c r="I81" s="28">
        <f t="shared" ref="I81:AG81" si="10">IF($E14=0,0,-PMT(real_disc, $E14,H76,))</f>
        <v>0</v>
      </c>
      <c r="J81" s="28">
        <f t="shared" si="10"/>
        <v>0</v>
      </c>
      <c r="K81" s="28">
        <f t="shared" si="10"/>
        <v>0</v>
      </c>
      <c r="L81" s="28">
        <f t="shared" si="10"/>
        <v>-114629.75457865366</v>
      </c>
      <c r="M81" s="28">
        <f t="shared" si="10"/>
        <v>-114629.75457865366</v>
      </c>
      <c r="N81" s="28">
        <f t="shared" si="10"/>
        <v>-114629.75457865366</v>
      </c>
      <c r="O81" s="28">
        <f t="shared" si="10"/>
        <v>-114629.75457865366</v>
      </c>
      <c r="P81" s="28">
        <f t="shared" si="10"/>
        <v>-114629.75457865366</v>
      </c>
      <c r="Q81" s="28">
        <f t="shared" si="10"/>
        <v>-114629.75457865366</v>
      </c>
      <c r="R81" s="28">
        <f t="shared" si="10"/>
        <v>-114629.75457865366</v>
      </c>
      <c r="S81" s="28">
        <f t="shared" si="10"/>
        <v>-114629.75457865366</v>
      </c>
      <c r="T81" s="28">
        <f t="shared" si="10"/>
        <v>-114629.75457865366</v>
      </c>
      <c r="U81" s="28">
        <f t="shared" si="10"/>
        <v>-114629.75457865366</v>
      </c>
      <c r="V81" s="28">
        <f t="shared" si="10"/>
        <v>-114629.75457865366</v>
      </c>
      <c r="W81" s="28">
        <f t="shared" si="10"/>
        <v>-114629.75457865366</v>
      </c>
      <c r="X81" s="28">
        <f t="shared" si="10"/>
        <v>-114629.75457865366</v>
      </c>
      <c r="Y81" s="28">
        <f t="shared" si="10"/>
        <v>-114629.75457865366</v>
      </c>
      <c r="Z81" s="28">
        <f t="shared" si="10"/>
        <v>-114629.75457865366</v>
      </c>
      <c r="AA81" s="28">
        <f t="shared" si="10"/>
        <v>-114629.75457865366</v>
      </c>
      <c r="AB81" s="28">
        <f t="shared" si="10"/>
        <v>-114629.75457865366</v>
      </c>
      <c r="AC81" s="28">
        <f t="shared" si="10"/>
        <v>-114629.75457865366</v>
      </c>
      <c r="AD81" s="28">
        <f t="shared" si="10"/>
        <v>-114629.75457865366</v>
      </c>
      <c r="AE81" s="28">
        <f t="shared" si="10"/>
        <v>-114629.75457865366</v>
      </c>
      <c r="AF81" s="28">
        <f t="shared" si="10"/>
        <v>-114629.75457865366</v>
      </c>
      <c r="AG81" s="28">
        <f t="shared" si="10"/>
        <v>-114629.75457865366</v>
      </c>
    </row>
    <row r="82" spans="1:33" x14ac:dyDescent="0.2">
      <c r="A82" s="6"/>
      <c r="B82" s="6"/>
      <c r="C82" s="4" t="str">
        <f>$C$80&amp;" - "&amp;C15</f>
        <v xml:space="preserve">Annualised capex - </v>
      </c>
      <c r="D82" s="34"/>
      <c r="F82" s="85"/>
      <c r="G82" s="183">
        <f>input_dollars</f>
        <v>45291</v>
      </c>
      <c r="H82" s="28"/>
      <c r="I82" s="28">
        <f t="shared" ref="I82:AG82" si="11">IF($E15=0,0,-PMT(real_disc, $E15,H77,))</f>
        <v>0</v>
      </c>
      <c r="J82" s="28">
        <f t="shared" si="11"/>
        <v>0</v>
      </c>
      <c r="K82" s="28">
        <f t="shared" si="11"/>
        <v>0</v>
      </c>
      <c r="L82" s="28">
        <f t="shared" si="11"/>
        <v>0</v>
      </c>
      <c r="M82" s="28">
        <f t="shared" si="11"/>
        <v>0</v>
      </c>
      <c r="N82" s="28">
        <f t="shared" si="11"/>
        <v>0</v>
      </c>
      <c r="O82" s="28">
        <f t="shared" si="11"/>
        <v>0</v>
      </c>
      <c r="P82" s="28">
        <f t="shared" si="11"/>
        <v>0</v>
      </c>
      <c r="Q82" s="28">
        <f t="shared" si="11"/>
        <v>0</v>
      </c>
      <c r="R82" s="28">
        <f t="shared" si="11"/>
        <v>0</v>
      </c>
      <c r="S82" s="28">
        <f t="shared" si="11"/>
        <v>0</v>
      </c>
      <c r="T82" s="28">
        <f t="shared" si="11"/>
        <v>0</v>
      </c>
      <c r="U82" s="28">
        <f t="shared" si="11"/>
        <v>0</v>
      </c>
      <c r="V82" s="28">
        <f t="shared" si="11"/>
        <v>0</v>
      </c>
      <c r="W82" s="28">
        <f t="shared" si="11"/>
        <v>0</v>
      </c>
      <c r="X82" s="28">
        <f t="shared" si="11"/>
        <v>0</v>
      </c>
      <c r="Y82" s="28">
        <f t="shared" si="11"/>
        <v>0</v>
      </c>
      <c r="Z82" s="28">
        <f t="shared" si="11"/>
        <v>0</v>
      </c>
      <c r="AA82" s="28">
        <f t="shared" si="11"/>
        <v>0</v>
      </c>
      <c r="AB82" s="28">
        <f t="shared" si="11"/>
        <v>0</v>
      </c>
      <c r="AC82" s="28">
        <f t="shared" si="11"/>
        <v>0</v>
      </c>
      <c r="AD82" s="28">
        <f t="shared" si="11"/>
        <v>0</v>
      </c>
      <c r="AE82" s="28">
        <f t="shared" si="11"/>
        <v>0</v>
      </c>
      <c r="AF82" s="28">
        <f t="shared" si="11"/>
        <v>0</v>
      </c>
      <c r="AG82" s="28">
        <f t="shared" si="11"/>
        <v>0</v>
      </c>
    </row>
    <row r="83" spans="1:33" x14ac:dyDescent="0.2">
      <c r="A83" s="6"/>
      <c r="B83" s="6"/>
      <c r="C83" s="4" t="str">
        <f>$C$80&amp;" - "&amp;C16</f>
        <v xml:space="preserve">Annualised capex - </v>
      </c>
      <c r="D83" s="34"/>
      <c r="F83" s="85"/>
      <c r="G83" s="183">
        <f>input_dollars</f>
        <v>45291</v>
      </c>
      <c r="H83" s="28"/>
      <c r="I83" s="28">
        <f t="shared" ref="I83:AG83" si="12">IF($E16=0,0,-PMT(real_disc, $E16,H78,))</f>
        <v>0</v>
      </c>
      <c r="J83" s="28">
        <f t="shared" si="12"/>
        <v>0</v>
      </c>
      <c r="K83" s="28">
        <f t="shared" si="12"/>
        <v>0</v>
      </c>
      <c r="L83" s="28">
        <f t="shared" si="12"/>
        <v>0</v>
      </c>
      <c r="M83" s="28">
        <f t="shared" si="12"/>
        <v>0</v>
      </c>
      <c r="N83" s="28">
        <f t="shared" si="12"/>
        <v>0</v>
      </c>
      <c r="O83" s="28">
        <f t="shared" si="12"/>
        <v>0</v>
      </c>
      <c r="P83" s="28">
        <f t="shared" si="12"/>
        <v>0</v>
      </c>
      <c r="Q83" s="28">
        <f t="shared" si="12"/>
        <v>0</v>
      </c>
      <c r="R83" s="28">
        <f t="shared" si="12"/>
        <v>0</v>
      </c>
      <c r="S83" s="28">
        <f t="shared" si="12"/>
        <v>0</v>
      </c>
      <c r="T83" s="28">
        <f t="shared" si="12"/>
        <v>0</v>
      </c>
      <c r="U83" s="28">
        <f t="shared" si="12"/>
        <v>0</v>
      </c>
      <c r="V83" s="28">
        <f t="shared" si="12"/>
        <v>0</v>
      </c>
      <c r="W83" s="28">
        <f t="shared" si="12"/>
        <v>0</v>
      </c>
      <c r="X83" s="28">
        <f t="shared" si="12"/>
        <v>0</v>
      </c>
      <c r="Y83" s="28">
        <f t="shared" si="12"/>
        <v>0</v>
      </c>
      <c r="Z83" s="28">
        <f t="shared" si="12"/>
        <v>0</v>
      </c>
      <c r="AA83" s="28">
        <f t="shared" si="12"/>
        <v>0</v>
      </c>
      <c r="AB83" s="28">
        <f t="shared" si="12"/>
        <v>0</v>
      </c>
      <c r="AC83" s="28">
        <f t="shared" si="12"/>
        <v>0</v>
      </c>
      <c r="AD83" s="28">
        <f t="shared" si="12"/>
        <v>0</v>
      </c>
      <c r="AE83" s="28">
        <f t="shared" si="12"/>
        <v>0</v>
      </c>
      <c r="AF83" s="28">
        <f t="shared" si="12"/>
        <v>0</v>
      </c>
      <c r="AG83" s="28">
        <f t="shared" si="12"/>
        <v>0</v>
      </c>
    </row>
    <row r="84" spans="1:33" x14ac:dyDescent="0.2">
      <c r="A84" s="6"/>
      <c r="B84" s="6"/>
      <c r="C84" s="148" t="s">
        <v>130</v>
      </c>
      <c r="D84" s="148"/>
      <c r="E84" s="149"/>
      <c r="F84" s="150"/>
      <c r="G84" s="188">
        <f>input_dollars</f>
        <v>45291</v>
      </c>
      <c r="H84" s="151"/>
      <c r="I84" s="151">
        <f>SUM(I81:I83)</f>
        <v>0</v>
      </c>
      <c r="J84" s="151">
        <f t="shared" ref="J84:AB84" si="13">SUM(J81:J83)</f>
        <v>0</v>
      </c>
      <c r="K84" s="151">
        <f t="shared" si="13"/>
        <v>0</v>
      </c>
      <c r="L84" s="151">
        <f t="shared" si="13"/>
        <v>-114629.75457865366</v>
      </c>
      <c r="M84" s="151">
        <f t="shared" si="13"/>
        <v>-114629.75457865366</v>
      </c>
      <c r="N84" s="151">
        <f t="shared" si="13"/>
        <v>-114629.75457865366</v>
      </c>
      <c r="O84" s="151">
        <f t="shared" si="13"/>
        <v>-114629.75457865366</v>
      </c>
      <c r="P84" s="151">
        <f t="shared" si="13"/>
        <v>-114629.75457865366</v>
      </c>
      <c r="Q84" s="151">
        <f t="shared" si="13"/>
        <v>-114629.75457865366</v>
      </c>
      <c r="R84" s="151">
        <f t="shared" si="13"/>
        <v>-114629.75457865366</v>
      </c>
      <c r="S84" s="151">
        <f t="shared" si="13"/>
        <v>-114629.75457865366</v>
      </c>
      <c r="T84" s="151">
        <f t="shared" si="13"/>
        <v>-114629.75457865366</v>
      </c>
      <c r="U84" s="151">
        <f t="shared" si="13"/>
        <v>-114629.75457865366</v>
      </c>
      <c r="V84" s="151">
        <f t="shared" si="13"/>
        <v>-114629.75457865366</v>
      </c>
      <c r="W84" s="151">
        <f t="shared" si="13"/>
        <v>-114629.75457865366</v>
      </c>
      <c r="X84" s="151">
        <f t="shared" si="13"/>
        <v>-114629.75457865366</v>
      </c>
      <c r="Y84" s="151">
        <f t="shared" si="13"/>
        <v>-114629.75457865366</v>
      </c>
      <c r="Z84" s="151">
        <f t="shared" si="13"/>
        <v>-114629.75457865366</v>
      </c>
      <c r="AA84" s="151">
        <f t="shared" si="13"/>
        <v>-114629.75457865366</v>
      </c>
      <c r="AB84" s="151">
        <f t="shared" si="13"/>
        <v>-114629.75457865366</v>
      </c>
      <c r="AC84" s="151">
        <f>SUM(AC81:AC83)</f>
        <v>-114629.75457865366</v>
      </c>
      <c r="AD84" s="151">
        <f>SUM(AD81:AD83)</f>
        <v>-114629.75457865366</v>
      </c>
      <c r="AE84" s="151">
        <f>SUM(AE81:AE83)</f>
        <v>-114629.75457865366</v>
      </c>
      <c r="AF84" s="151">
        <f>SUM(AF81:AF83)</f>
        <v>-114629.75457865366</v>
      </c>
      <c r="AG84" s="151">
        <f>SUM(AG81:AG83)</f>
        <v>-114629.75457865366</v>
      </c>
    </row>
    <row r="85" spans="1:33" x14ac:dyDescent="0.2">
      <c r="A85" s="6"/>
      <c r="B85" s="6"/>
      <c r="C85" s="12"/>
      <c r="D85" s="34"/>
      <c r="F85"/>
      <c r="G85" s="189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 s="6"/>
      <c r="B86" s="6"/>
      <c r="C86" s="4" t="s">
        <v>129</v>
      </c>
      <c r="D86" s="34"/>
      <c r="F86" s="85"/>
      <c r="G86" s="183">
        <f t="shared" ref="G86:G91" si="14">input_dollars</f>
        <v>45291</v>
      </c>
      <c r="H86" s="28"/>
      <c r="I86" s="28">
        <f>I84</f>
        <v>0</v>
      </c>
      <c r="J86" s="28">
        <f t="shared" ref="J86:AB86" si="15">J84</f>
        <v>0</v>
      </c>
      <c r="K86" s="28">
        <f t="shared" si="15"/>
        <v>0</v>
      </c>
      <c r="L86" s="28">
        <f t="shared" si="15"/>
        <v>-114629.75457865366</v>
      </c>
      <c r="M86" s="28">
        <f t="shared" si="15"/>
        <v>-114629.75457865366</v>
      </c>
      <c r="N86" s="28">
        <f t="shared" si="15"/>
        <v>-114629.75457865366</v>
      </c>
      <c r="O86" s="28">
        <f t="shared" si="15"/>
        <v>-114629.75457865366</v>
      </c>
      <c r="P86" s="28">
        <f t="shared" si="15"/>
        <v>-114629.75457865366</v>
      </c>
      <c r="Q86" s="28">
        <f t="shared" si="15"/>
        <v>-114629.75457865366</v>
      </c>
      <c r="R86" s="28">
        <f t="shared" si="15"/>
        <v>-114629.75457865366</v>
      </c>
      <c r="S86" s="28">
        <f t="shared" si="15"/>
        <v>-114629.75457865366</v>
      </c>
      <c r="T86" s="28">
        <f t="shared" si="15"/>
        <v>-114629.75457865366</v>
      </c>
      <c r="U86" s="28">
        <f t="shared" si="15"/>
        <v>-114629.75457865366</v>
      </c>
      <c r="V86" s="28">
        <f t="shared" si="15"/>
        <v>-114629.75457865366</v>
      </c>
      <c r="W86" s="28">
        <f t="shared" si="15"/>
        <v>-114629.75457865366</v>
      </c>
      <c r="X86" s="28">
        <f t="shared" si="15"/>
        <v>-114629.75457865366</v>
      </c>
      <c r="Y86" s="28">
        <f t="shared" si="15"/>
        <v>-114629.75457865366</v>
      </c>
      <c r="Z86" s="28">
        <f t="shared" si="15"/>
        <v>-114629.75457865366</v>
      </c>
      <c r="AA86" s="28">
        <f t="shared" si="15"/>
        <v>-114629.75457865366</v>
      </c>
      <c r="AB86" s="28">
        <f t="shared" si="15"/>
        <v>-114629.75457865366</v>
      </c>
      <c r="AC86" s="28">
        <f>AC84</f>
        <v>-114629.75457865366</v>
      </c>
      <c r="AD86" s="28">
        <f>AD84</f>
        <v>-114629.75457865366</v>
      </c>
      <c r="AE86" s="28">
        <f>AE84</f>
        <v>-114629.75457865366</v>
      </c>
      <c r="AF86" s="28">
        <f>AF84</f>
        <v>-114629.75457865366</v>
      </c>
      <c r="AG86" s="28">
        <f>AG84</f>
        <v>-114629.75457865366</v>
      </c>
    </row>
    <row r="87" spans="1:33" x14ac:dyDescent="0.2">
      <c r="A87" s="6"/>
      <c r="B87" s="6"/>
      <c r="C87" s="4" t="s">
        <v>15</v>
      </c>
      <c r="D87" s="34"/>
      <c r="F87" s="85"/>
      <c r="G87" s="183">
        <f t="shared" si="14"/>
        <v>45291</v>
      </c>
      <c r="H87" s="28"/>
      <c r="I87" s="28">
        <f t="shared" ref="I87:AG87" si="16">-I19</f>
        <v>0</v>
      </c>
      <c r="J87" s="28">
        <f t="shared" si="16"/>
        <v>0</v>
      </c>
      <c r="K87" s="28">
        <f t="shared" si="16"/>
        <v>0</v>
      </c>
      <c r="L87" s="28">
        <f t="shared" si="16"/>
        <v>0</v>
      </c>
      <c r="M87" s="28">
        <f t="shared" si="16"/>
        <v>0</v>
      </c>
      <c r="N87" s="28">
        <f t="shared" si="16"/>
        <v>0</v>
      </c>
      <c r="O87" s="28">
        <f t="shared" si="16"/>
        <v>0</v>
      </c>
      <c r="P87" s="28">
        <f t="shared" si="16"/>
        <v>0</v>
      </c>
      <c r="Q87" s="28">
        <f t="shared" si="16"/>
        <v>0</v>
      </c>
      <c r="R87" s="28">
        <f t="shared" si="16"/>
        <v>0</v>
      </c>
      <c r="S87" s="28">
        <f t="shared" si="16"/>
        <v>0</v>
      </c>
      <c r="T87" s="28">
        <f t="shared" si="16"/>
        <v>0</v>
      </c>
      <c r="U87" s="28">
        <f t="shared" si="16"/>
        <v>0</v>
      </c>
      <c r="V87" s="28">
        <f t="shared" si="16"/>
        <v>0</v>
      </c>
      <c r="W87" s="28">
        <f t="shared" si="16"/>
        <v>0</v>
      </c>
      <c r="X87" s="28">
        <f t="shared" si="16"/>
        <v>0</v>
      </c>
      <c r="Y87" s="28">
        <f t="shared" si="16"/>
        <v>0</v>
      </c>
      <c r="Z87" s="28">
        <f t="shared" si="16"/>
        <v>0</v>
      </c>
      <c r="AA87" s="28">
        <f t="shared" si="16"/>
        <v>0</v>
      </c>
      <c r="AB87" s="28">
        <f t="shared" si="16"/>
        <v>0</v>
      </c>
      <c r="AC87" s="28">
        <f t="shared" si="16"/>
        <v>0</v>
      </c>
      <c r="AD87" s="28">
        <f t="shared" si="16"/>
        <v>0</v>
      </c>
      <c r="AE87" s="28">
        <f t="shared" si="16"/>
        <v>0</v>
      </c>
      <c r="AF87" s="28">
        <f t="shared" si="16"/>
        <v>0</v>
      </c>
      <c r="AG87" s="28">
        <f t="shared" si="16"/>
        <v>0</v>
      </c>
    </row>
    <row r="88" spans="1:33" x14ac:dyDescent="0.2">
      <c r="A88" s="6"/>
      <c r="B88" s="6"/>
      <c r="C88" s="4" t="s">
        <v>131</v>
      </c>
      <c r="D88" s="34"/>
      <c r="F88" s="85"/>
      <c r="G88" s="183">
        <f t="shared" si="14"/>
        <v>45291</v>
      </c>
      <c r="H88" s="28"/>
      <c r="I88" s="28">
        <f>I68</f>
        <v>0</v>
      </c>
      <c r="J88" s="28">
        <f t="shared" ref="J88:AB88" si="17">J68</f>
        <v>0</v>
      </c>
      <c r="K88" s="28">
        <f t="shared" si="17"/>
        <v>0</v>
      </c>
      <c r="L88" s="28">
        <f t="shared" si="17"/>
        <v>107779.40356741239</v>
      </c>
      <c r="M88" s="28">
        <f t="shared" si="17"/>
        <v>632270.38196071412</v>
      </c>
      <c r="N88" s="28">
        <f t="shared" si="17"/>
        <v>2181938.1037672702</v>
      </c>
      <c r="O88" s="28">
        <f t="shared" si="17"/>
        <v>4962684.1553090783</v>
      </c>
      <c r="P88" s="28">
        <f t="shared" si="17"/>
        <v>8319959.9689709982</v>
      </c>
      <c r="Q88" s="28">
        <f t="shared" si="17"/>
        <v>11832370.749440283</v>
      </c>
      <c r="R88" s="28">
        <f t="shared" si="17"/>
        <v>11832370.749440283</v>
      </c>
      <c r="S88" s="28">
        <f t="shared" si="17"/>
        <v>11832370.749440283</v>
      </c>
      <c r="T88" s="28">
        <f t="shared" si="17"/>
        <v>11832370.749440283</v>
      </c>
      <c r="U88" s="28">
        <f t="shared" si="17"/>
        <v>11832370.749440283</v>
      </c>
      <c r="V88" s="28">
        <f t="shared" si="17"/>
        <v>11832370.749440283</v>
      </c>
      <c r="W88" s="28">
        <f t="shared" si="17"/>
        <v>11832370.749440283</v>
      </c>
      <c r="X88" s="28">
        <f t="shared" si="17"/>
        <v>11832370.749440283</v>
      </c>
      <c r="Y88" s="28">
        <f t="shared" si="17"/>
        <v>11832370.749440283</v>
      </c>
      <c r="Z88" s="28">
        <f t="shared" si="17"/>
        <v>11832370.749440283</v>
      </c>
      <c r="AA88" s="28">
        <f t="shared" si="17"/>
        <v>11832370.749440283</v>
      </c>
      <c r="AB88" s="28">
        <f t="shared" si="17"/>
        <v>11832370.749440283</v>
      </c>
      <c r="AC88" s="28">
        <f>AC68</f>
        <v>11832370.749440283</v>
      </c>
      <c r="AD88" s="28">
        <f>AD68</f>
        <v>11832370.749440283</v>
      </c>
      <c r="AE88" s="28">
        <f>AE68</f>
        <v>11832370.749440283</v>
      </c>
      <c r="AF88" s="28">
        <f>AF68</f>
        <v>11832370.749440283</v>
      </c>
      <c r="AG88" s="28">
        <f>AG68</f>
        <v>11832370.749440283</v>
      </c>
    </row>
    <row r="89" spans="1:33" x14ac:dyDescent="0.2">
      <c r="A89" s="6"/>
      <c r="B89" s="6"/>
      <c r="C89" s="4" t="s">
        <v>132</v>
      </c>
      <c r="D89" s="34"/>
      <c r="F89" s="85"/>
      <c r="G89" s="183">
        <f t="shared" si="14"/>
        <v>45291</v>
      </c>
      <c r="H89" s="28"/>
      <c r="I89" s="28">
        <f t="shared" ref="I89:AG89" si="18">I61</f>
        <v>0</v>
      </c>
      <c r="J89" s="28">
        <f t="shared" si="18"/>
        <v>0</v>
      </c>
      <c r="K89" s="28">
        <f t="shared" si="18"/>
        <v>0</v>
      </c>
      <c r="L89" s="28">
        <f t="shared" si="18"/>
        <v>0</v>
      </c>
      <c r="M89" s="28">
        <f t="shared" si="18"/>
        <v>0</v>
      </c>
      <c r="N89" s="28">
        <f t="shared" si="18"/>
        <v>0</v>
      </c>
      <c r="O89" s="28">
        <f t="shared" si="18"/>
        <v>0</v>
      </c>
      <c r="P89" s="28">
        <f t="shared" si="18"/>
        <v>0</v>
      </c>
      <c r="Q89" s="28">
        <f t="shared" si="18"/>
        <v>0</v>
      </c>
      <c r="R89" s="28">
        <f t="shared" si="18"/>
        <v>0</v>
      </c>
      <c r="S89" s="28">
        <f t="shared" si="18"/>
        <v>0</v>
      </c>
      <c r="T89" s="28">
        <f t="shared" si="18"/>
        <v>0</v>
      </c>
      <c r="U89" s="28">
        <f t="shared" si="18"/>
        <v>0</v>
      </c>
      <c r="V89" s="28">
        <f t="shared" si="18"/>
        <v>0</v>
      </c>
      <c r="W89" s="28">
        <f t="shared" si="18"/>
        <v>0</v>
      </c>
      <c r="X89" s="28">
        <f t="shared" si="18"/>
        <v>0</v>
      </c>
      <c r="Y89" s="28">
        <f t="shared" si="18"/>
        <v>0</v>
      </c>
      <c r="Z89" s="28">
        <f t="shared" si="18"/>
        <v>0</v>
      </c>
      <c r="AA89" s="28">
        <f t="shared" si="18"/>
        <v>0</v>
      </c>
      <c r="AB89" s="28">
        <f t="shared" si="18"/>
        <v>0</v>
      </c>
      <c r="AC89" s="28">
        <f t="shared" si="18"/>
        <v>0</v>
      </c>
      <c r="AD89" s="28">
        <f t="shared" si="18"/>
        <v>0</v>
      </c>
      <c r="AE89" s="28">
        <f t="shared" si="18"/>
        <v>0</v>
      </c>
      <c r="AF89" s="28">
        <f t="shared" si="18"/>
        <v>0</v>
      </c>
      <c r="AG89" s="28">
        <f t="shared" si="18"/>
        <v>0</v>
      </c>
    </row>
    <row r="90" spans="1:33" x14ac:dyDescent="0.2">
      <c r="A90" s="6"/>
      <c r="B90" s="6"/>
      <c r="C90" s="4"/>
      <c r="D90" s="34"/>
      <c r="F90" s="28"/>
      <c r="G90" s="183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</row>
    <row r="91" spans="1:33" x14ac:dyDescent="0.2">
      <c r="A91" s="6"/>
      <c r="B91" s="6"/>
      <c r="C91" s="152" t="s">
        <v>133</v>
      </c>
      <c r="D91" s="153"/>
      <c r="E91" s="149"/>
      <c r="F91" s="154"/>
      <c r="G91" s="188">
        <f t="shared" si="14"/>
        <v>45291</v>
      </c>
      <c r="H91" s="154"/>
      <c r="I91" s="154">
        <f t="shared" ref="I91:AB91" si="19">SUM(I86:I90)</f>
        <v>0</v>
      </c>
      <c r="J91" s="154">
        <f t="shared" si="19"/>
        <v>0</v>
      </c>
      <c r="K91" s="154">
        <f t="shared" si="19"/>
        <v>0</v>
      </c>
      <c r="L91" s="154">
        <f t="shared" si="19"/>
        <v>-6850.3510112412769</v>
      </c>
      <c r="M91" s="154">
        <f t="shared" si="19"/>
        <v>517640.62738206045</v>
      </c>
      <c r="N91" s="154">
        <f t="shared" si="19"/>
        <v>2067308.3491886165</v>
      </c>
      <c r="O91" s="154">
        <f t="shared" si="19"/>
        <v>4848054.4007304246</v>
      </c>
      <c r="P91" s="154">
        <f t="shared" si="19"/>
        <v>8205330.2143923445</v>
      </c>
      <c r="Q91" s="154">
        <f t="shared" si="19"/>
        <v>11717740.994861629</v>
      </c>
      <c r="R91" s="154">
        <f t="shared" si="19"/>
        <v>11717740.994861629</v>
      </c>
      <c r="S91" s="154">
        <f t="shared" si="19"/>
        <v>11717740.994861629</v>
      </c>
      <c r="T91" s="154">
        <f t="shared" si="19"/>
        <v>11717740.994861629</v>
      </c>
      <c r="U91" s="154">
        <f t="shared" si="19"/>
        <v>11717740.994861629</v>
      </c>
      <c r="V91" s="154">
        <f t="shared" si="19"/>
        <v>11717740.994861629</v>
      </c>
      <c r="W91" s="154">
        <f t="shared" si="19"/>
        <v>11717740.994861629</v>
      </c>
      <c r="X91" s="154">
        <f t="shared" si="19"/>
        <v>11717740.994861629</v>
      </c>
      <c r="Y91" s="154">
        <f t="shared" si="19"/>
        <v>11717740.994861629</v>
      </c>
      <c r="Z91" s="154">
        <f t="shared" si="19"/>
        <v>11717740.994861629</v>
      </c>
      <c r="AA91" s="154">
        <f t="shared" si="19"/>
        <v>11717740.994861629</v>
      </c>
      <c r="AB91" s="154">
        <f t="shared" si="19"/>
        <v>11717740.994861629</v>
      </c>
      <c r="AC91" s="154">
        <f>SUM(AC86:AC90)</f>
        <v>11717740.994861629</v>
      </c>
      <c r="AD91" s="154">
        <f>SUM(AD86:AD90)</f>
        <v>11717740.994861629</v>
      </c>
      <c r="AE91" s="154">
        <f>SUM(AE86:AE90)</f>
        <v>11717740.994861629</v>
      </c>
      <c r="AF91" s="154">
        <f>SUM(AF86:AF90)</f>
        <v>11717740.994861629</v>
      </c>
      <c r="AG91" s="154">
        <f>SUM(AG86:AG90)</f>
        <v>11717740.994861629</v>
      </c>
    </row>
    <row r="92" spans="1:33" x14ac:dyDescent="0.2">
      <c r="A92" s="6"/>
      <c r="B92" s="6"/>
      <c r="C92" s="12"/>
      <c r="D92" s="34"/>
      <c r="F92" s="119"/>
      <c r="G92" s="183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</row>
    <row r="93" spans="1:33" x14ac:dyDescent="0.2">
      <c r="A93" s="6"/>
      <c r="B93" s="6"/>
      <c r="C93" s="12"/>
      <c r="D93" s="34"/>
      <c r="F93" s="119"/>
      <c r="G93" s="183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</row>
    <row r="94" spans="1:33" x14ac:dyDescent="0.2">
      <c r="A94" s="6"/>
      <c r="B94" s="6"/>
      <c r="C94" s="202" t="s">
        <v>140</v>
      </c>
      <c r="D94" s="72"/>
      <c r="E94" s="203"/>
      <c r="F94" s="204"/>
      <c r="G94" s="205" cm="1">
        <f t="array" ref="G94">IF(SUM($I17:$AG17)=0,0,(INDEX(I$6:AG$6,MATCH(TRUE,INDEX($I17:$AG17&lt;&gt;0,),0))))</f>
        <v>3</v>
      </c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</row>
    <row r="95" spans="1:33" x14ac:dyDescent="0.2">
      <c r="A95" s="6"/>
      <c r="B95" s="6"/>
      <c r="C95" s="72"/>
      <c r="D95" s="206"/>
      <c r="E95" s="203"/>
      <c r="F95" s="204"/>
      <c r="G95" s="205"/>
      <c r="H95" s="30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93"/>
      <c r="AD95" s="93"/>
      <c r="AE95" s="93"/>
      <c r="AF95" s="93"/>
      <c r="AG95" s="93"/>
    </row>
    <row r="96" spans="1:33" x14ac:dyDescent="0.2">
      <c r="C96" s="207" t="s">
        <v>141</v>
      </c>
      <c r="D96" s="208"/>
      <c r="E96" s="208"/>
      <c r="F96" s="208"/>
      <c r="G96" s="209">
        <f>IF(_xlfn.MINIFS($G$94:$G$95, $G$94:$G$95, "&gt;"&amp;0)=0, $A$4, _xlfn.MINIFS($G$94:$G$95, $G$94:$G$95, "&gt;"&amp;0))</f>
        <v>3</v>
      </c>
    </row>
    <row r="98" spans="1:43" x14ac:dyDescent="0.2">
      <c r="G98" s="10"/>
      <c r="I98" s="217"/>
      <c r="J98" s="217"/>
      <c r="K98" s="217"/>
      <c r="L98" s="217"/>
      <c r="M98" s="217"/>
      <c r="N98" s="217"/>
      <c r="O98" s="217"/>
      <c r="P98" s="217"/>
      <c r="Q98" s="217"/>
      <c r="R98" s="217"/>
      <c r="S98" s="217"/>
      <c r="T98" s="217"/>
      <c r="U98" s="217"/>
      <c r="V98" s="217"/>
      <c r="W98" s="217"/>
      <c r="X98" s="217"/>
      <c r="Y98" s="28"/>
      <c r="Z98" s="28"/>
      <c r="AA98" s="28"/>
      <c r="AB98" s="28"/>
      <c r="AC98" s="28"/>
      <c r="AD98" s="28"/>
      <c r="AE98" s="28"/>
      <c r="AF98" s="28"/>
      <c r="AG98" s="28"/>
    </row>
    <row r="99" spans="1:43" x14ac:dyDescent="0.2">
      <c r="I99" s="212"/>
      <c r="J99" s="212"/>
      <c r="K99" s="212"/>
      <c r="L99" s="212"/>
      <c r="M99" s="212"/>
      <c r="N99" s="212"/>
      <c r="O99" s="212"/>
      <c r="P99" s="212"/>
      <c r="Q99" s="212"/>
      <c r="R99" s="212"/>
      <c r="S99" s="212"/>
      <c r="T99" s="212"/>
      <c r="U99" s="212"/>
      <c r="V99" s="212"/>
      <c r="W99" s="212"/>
      <c r="X99" s="212"/>
      <c r="Y99" s="212"/>
      <c r="Z99" s="212"/>
    </row>
    <row r="100" spans="1:43" x14ac:dyDescent="0.2">
      <c r="I100" s="212"/>
      <c r="J100" s="212"/>
      <c r="K100" s="212"/>
      <c r="L100" s="212"/>
      <c r="M100" s="212"/>
      <c r="N100" s="212"/>
      <c r="O100" s="212"/>
      <c r="P100" s="212"/>
      <c r="Q100" s="212"/>
      <c r="R100" s="212"/>
      <c r="S100" s="212"/>
      <c r="T100" s="212"/>
      <c r="U100" s="212"/>
      <c r="V100" s="212"/>
      <c r="W100" s="212"/>
      <c r="X100" s="212"/>
      <c r="Y100" s="212"/>
      <c r="Z100" s="212"/>
    </row>
    <row r="101" spans="1:43" x14ac:dyDescent="0.2">
      <c r="I101" s="212"/>
      <c r="J101" s="212"/>
      <c r="K101" s="212"/>
      <c r="L101" s="212"/>
      <c r="M101" s="212"/>
      <c r="N101" s="212"/>
      <c r="O101" s="212"/>
      <c r="P101" s="212"/>
      <c r="Q101" s="212"/>
      <c r="R101" s="212"/>
      <c r="S101" s="212"/>
      <c r="T101" s="212"/>
      <c r="U101" s="212"/>
      <c r="V101" s="212"/>
      <c r="W101" s="212"/>
      <c r="X101" s="212"/>
      <c r="Y101" s="212"/>
      <c r="Z101" s="212"/>
    </row>
    <row r="102" spans="1:43" x14ac:dyDescent="0.2">
      <c r="I102" s="212"/>
      <c r="J102" s="212"/>
      <c r="K102" s="212"/>
      <c r="L102" s="212"/>
      <c r="M102" s="212"/>
      <c r="N102" s="212"/>
      <c r="O102" s="212"/>
      <c r="P102" s="212"/>
      <c r="Q102" s="212"/>
      <c r="R102" s="212"/>
      <c r="S102" s="212"/>
      <c r="T102" s="212"/>
      <c r="U102" s="212"/>
      <c r="V102" s="212"/>
      <c r="W102" s="212"/>
      <c r="X102" s="212"/>
      <c r="Y102" s="212"/>
      <c r="Z102" s="212"/>
    </row>
    <row r="103" spans="1:43" x14ac:dyDescent="0.2">
      <c r="I103" s="212"/>
      <c r="J103" s="212"/>
      <c r="K103" s="212"/>
      <c r="L103" s="212"/>
      <c r="M103" s="212"/>
      <c r="N103" s="212"/>
      <c r="O103" s="212"/>
      <c r="P103" s="212"/>
      <c r="Q103" s="212"/>
      <c r="R103" s="212"/>
      <c r="S103" s="212"/>
      <c r="T103" s="212"/>
      <c r="U103" s="212"/>
      <c r="V103" s="212"/>
      <c r="W103" s="212"/>
      <c r="X103" s="212"/>
      <c r="Y103" s="212"/>
      <c r="Z103" s="212"/>
    </row>
    <row r="104" spans="1:43" x14ac:dyDescent="0.2">
      <c r="I104" s="212"/>
      <c r="J104" s="212"/>
      <c r="K104" s="212"/>
      <c r="L104" s="212"/>
      <c r="M104" s="212"/>
      <c r="N104" s="212"/>
      <c r="O104" s="212"/>
      <c r="P104" s="212"/>
      <c r="Q104" s="212"/>
      <c r="R104" s="212"/>
      <c r="S104" s="212"/>
      <c r="T104" s="212"/>
      <c r="U104" s="212"/>
      <c r="V104" s="212"/>
      <c r="W104" s="212"/>
      <c r="X104" s="212"/>
      <c r="Y104" s="212"/>
      <c r="Z104" s="212"/>
    </row>
    <row r="105" spans="1:43" x14ac:dyDescent="0.2">
      <c r="I105" s="212"/>
      <c r="J105" s="212"/>
      <c r="K105" s="212"/>
      <c r="L105" s="212"/>
      <c r="M105" s="212"/>
      <c r="N105" s="212"/>
      <c r="O105" s="212"/>
      <c r="P105" s="212"/>
      <c r="Q105" s="212"/>
      <c r="R105" s="212"/>
      <c r="S105" s="212"/>
      <c r="T105" s="212"/>
      <c r="U105" s="212"/>
      <c r="V105" s="212"/>
      <c r="W105" s="212"/>
      <c r="X105" s="212"/>
      <c r="Y105" s="212"/>
      <c r="Z105" s="212"/>
    </row>
    <row r="106" spans="1:43" ht="15" x14ac:dyDescent="0.2">
      <c r="A106" s="78" t="s">
        <v>19</v>
      </c>
      <c r="B106" s="78"/>
      <c r="C106" s="78"/>
      <c r="D106" s="78"/>
      <c r="E106" s="78"/>
      <c r="F106" s="78"/>
      <c r="G106" s="177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  <c r="AD106" s="78"/>
      <c r="AE106" s="78"/>
      <c r="AF106" s="78"/>
      <c r="AG106" s="78"/>
      <c r="AH106"/>
      <c r="AI106"/>
      <c r="AJ106"/>
      <c r="AK106"/>
      <c r="AL106"/>
      <c r="AM106"/>
      <c r="AN106"/>
      <c r="AO106"/>
      <c r="AP106"/>
      <c r="AQ106"/>
    </row>
    <row r="108" spans="1:43" x14ac:dyDescent="0.2">
      <c r="I108" s="212"/>
      <c r="J108" s="212"/>
      <c r="K108" s="212"/>
      <c r="L108" s="212"/>
      <c r="M108" s="212"/>
      <c r="N108" s="212"/>
      <c r="O108" s="212"/>
      <c r="P108" s="212"/>
      <c r="Q108" s="212"/>
      <c r="R108" s="212"/>
      <c r="S108" s="212"/>
      <c r="T108" s="212"/>
      <c r="U108" s="212"/>
      <c r="V108" s="212"/>
      <c r="W108" s="212"/>
      <c r="X108" s="212"/>
      <c r="Y108" s="212"/>
      <c r="Z108" s="212"/>
    </row>
    <row r="109" spans="1:43" x14ac:dyDescent="0.2">
      <c r="D109"/>
      <c r="E109"/>
      <c r="F109"/>
      <c r="G109"/>
      <c r="I109" s="212"/>
      <c r="J109" s="212"/>
      <c r="K109" s="212"/>
      <c r="L109" s="212"/>
      <c r="M109" s="212"/>
      <c r="N109" s="212"/>
      <c r="O109" s="212"/>
      <c r="P109" s="212"/>
      <c r="Q109" s="212"/>
      <c r="R109" s="212"/>
      <c r="S109" s="212"/>
      <c r="T109" s="212"/>
      <c r="U109" s="212"/>
      <c r="V109" s="212"/>
      <c r="W109" s="212"/>
      <c r="X109" s="212"/>
      <c r="Y109" s="212"/>
      <c r="Z109" s="212"/>
    </row>
    <row r="110" spans="1:43" x14ac:dyDescent="0.2">
      <c r="A110" s="1" t="s">
        <v>7</v>
      </c>
      <c r="C110" s="1" t="s">
        <v>133</v>
      </c>
      <c r="D110"/>
      <c r="E110"/>
      <c r="F110"/>
      <c r="G110" s="34" t="str">
        <f>PROPER($A$3)&amp;A110</f>
        <v>Option 2NPV</v>
      </c>
      <c r="I110" s="28">
        <f>I91</f>
        <v>0</v>
      </c>
      <c r="J110" s="28">
        <f t="shared" ref="J110:AG110" si="20">J91</f>
        <v>0</v>
      </c>
      <c r="K110" s="28">
        <f t="shared" si="20"/>
        <v>0</v>
      </c>
      <c r="L110" s="28">
        <f t="shared" si="20"/>
        <v>-6850.3510112412769</v>
      </c>
      <c r="M110" s="28">
        <f t="shared" si="20"/>
        <v>517640.62738206045</v>
      </c>
      <c r="N110" s="28">
        <f t="shared" si="20"/>
        <v>2067308.3491886165</v>
      </c>
      <c r="O110" s="28">
        <f t="shared" si="20"/>
        <v>4848054.4007304246</v>
      </c>
      <c r="P110" s="28">
        <f t="shared" si="20"/>
        <v>8205330.2143923445</v>
      </c>
      <c r="Q110" s="28">
        <f t="shared" si="20"/>
        <v>11717740.994861629</v>
      </c>
      <c r="R110" s="28">
        <f t="shared" si="20"/>
        <v>11717740.994861629</v>
      </c>
      <c r="S110" s="28">
        <f t="shared" si="20"/>
        <v>11717740.994861629</v>
      </c>
      <c r="T110" s="28">
        <f t="shared" si="20"/>
        <v>11717740.994861629</v>
      </c>
      <c r="U110" s="28">
        <f t="shared" si="20"/>
        <v>11717740.994861629</v>
      </c>
      <c r="V110" s="28">
        <f t="shared" si="20"/>
        <v>11717740.994861629</v>
      </c>
      <c r="W110" s="28">
        <f t="shared" si="20"/>
        <v>11717740.994861629</v>
      </c>
      <c r="X110" s="28">
        <f t="shared" si="20"/>
        <v>11717740.994861629</v>
      </c>
      <c r="Y110" s="28">
        <f t="shared" si="20"/>
        <v>11717740.994861629</v>
      </c>
      <c r="Z110" s="28">
        <f t="shared" si="20"/>
        <v>11717740.994861629</v>
      </c>
      <c r="AA110" s="28">
        <f t="shared" si="20"/>
        <v>11717740.994861629</v>
      </c>
      <c r="AB110" s="28">
        <f t="shared" si="20"/>
        <v>11717740.994861629</v>
      </c>
      <c r="AC110" s="28">
        <f t="shared" si="20"/>
        <v>11717740.994861629</v>
      </c>
      <c r="AD110" s="28">
        <f t="shared" si="20"/>
        <v>11717740.994861629</v>
      </c>
      <c r="AE110" s="28">
        <f t="shared" si="20"/>
        <v>11717740.994861629</v>
      </c>
      <c r="AF110" s="28">
        <f t="shared" si="20"/>
        <v>11717740.994861629</v>
      </c>
      <c r="AG110" s="28">
        <f t="shared" si="20"/>
        <v>11717740.994861629</v>
      </c>
    </row>
    <row r="111" spans="1:43" x14ac:dyDescent="0.2">
      <c r="C111" s="1" t="s">
        <v>130</v>
      </c>
      <c r="D111"/>
      <c r="E111"/>
      <c r="F111"/>
      <c r="G111"/>
      <c r="I111" s="28">
        <f>I86</f>
        <v>0</v>
      </c>
      <c r="J111" s="28">
        <f t="shared" ref="J111:AG111" si="21">J86</f>
        <v>0</v>
      </c>
      <c r="K111" s="28">
        <f t="shared" si="21"/>
        <v>0</v>
      </c>
      <c r="L111" s="28">
        <f t="shared" si="21"/>
        <v>-114629.75457865366</v>
      </c>
      <c r="M111" s="28">
        <f t="shared" si="21"/>
        <v>-114629.75457865366</v>
      </c>
      <c r="N111" s="28">
        <f t="shared" si="21"/>
        <v>-114629.75457865366</v>
      </c>
      <c r="O111" s="28">
        <f t="shared" si="21"/>
        <v>-114629.75457865366</v>
      </c>
      <c r="P111" s="28">
        <f t="shared" si="21"/>
        <v>-114629.75457865366</v>
      </c>
      <c r="Q111" s="28">
        <f t="shared" si="21"/>
        <v>-114629.75457865366</v>
      </c>
      <c r="R111" s="28">
        <f t="shared" si="21"/>
        <v>-114629.75457865366</v>
      </c>
      <c r="S111" s="28">
        <f t="shared" si="21"/>
        <v>-114629.75457865366</v>
      </c>
      <c r="T111" s="28">
        <f t="shared" si="21"/>
        <v>-114629.75457865366</v>
      </c>
      <c r="U111" s="28">
        <f t="shared" si="21"/>
        <v>-114629.75457865366</v>
      </c>
      <c r="V111" s="28">
        <f t="shared" si="21"/>
        <v>-114629.75457865366</v>
      </c>
      <c r="W111" s="28">
        <f t="shared" si="21"/>
        <v>-114629.75457865366</v>
      </c>
      <c r="X111" s="28">
        <f t="shared" si="21"/>
        <v>-114629.75457865366</v>
      </c>
      <c r="Y111" s="28">
        <f t="shared" si="21"/>
        <v>-114629.75457865366</v>
      </c>
      <c r="Z111" s="28">
        <f t="shared" si="21"/>
        <v>-114629.75457865366</v>
      </c>
      <c r="AA111" s="28">
        <f t="shared" si="21"/>
        <v>-114629.75457865366</v>
      </c>
      <c r="AB111" s="28">
        <f t="shared" si="21"/>
        <v>-114629.75457865366</v>
      </c>
      <c r="AC111" s="28">
        <f t="shared" si="21"/>
        <v>-114629.75457865366</v>
      </c>
      <c r="AD111" s="28">
        <f t="shared" si="21"/>
        <v>-114629.75457865366</v>
      </c>
      <c r="AE111" s="28">
        <f t="shared" si="21"/>
        <v>-114629.75457865366</v>
      </c>
      <c r="AF111" s="28">
        <f t="shared" si="21"/>
        <v>-114629.75457865366</v>
      </c>
      <c r="AG111" s="28">
        <f t="shared" si="21"/>
        <v>-114629.75457865366</v>
      </c>
    </row>
    <row r="112" spans="1:43" x14ac:dyDescent="0.2">
      <c r="C112" s="1" t="s">
        <v>85</v>
      </c>
      <c r="D112" s="220"/>
      <c r="E112" s="34"/>
      <c r="I112" s="28">
        <f>SUM(I88:I89)</f>
        <v>0</v>
      </c>
      <c r="J112" s="28">
        <f t="shared" ref="J112:AG112" si="22">SUM(J88:J89)</f>
        <v>0</v>
      </c>
      <c r="K112" s="28">
        <f t="shared" si="22"/>
        <v>0</v>
      </c>
      <c r="L112" s="28">
        <f t="shared" si="22"/>
        <v>107779.40356741239</v>
      </c>
      <c r="M112" s="28">
        <f t="shared" si="22"/>
        <v>632270.38196071412</v>
      </c>
      <c r="N112" s="28">
        <f t="shared" si="22"/>
        <v>2181938.1037672702</v>
      </c>
      <c r="O112" s="28">
        <f t="shared" si="22"/>
        <v>4962684.1553090783</v>
      </c>
      <c r="P112" s="28">
        <f t="shared" si="22"/>
        <v>8319959.9689709982</v>
      </c>
      <c r="Q112" s="28">
        <f t="shared" si="22"/>
        <v>11832370.749440283</v>
      </c>
      <c r="R112" s="28">
        <f t="shared" si="22"/>
        <v>11832370.749440283</v>
      </c>
      <c r="S112" s="28">
        <f t="shared" si="22"/>
        <v>11832370.749440283</v>
      </c>
      <c r="T112" s="28">
        <f t="shared" si="22"/>
        <v>11832370.749440283</v>
      </c>
      <c r="U112" s="28">
        <f t="shared" si="22"/>
        <v>11832370.749440283</v>
      </c>
      <c r="V112" s="28">
        <f t="shared" si="22"/>
        <v>11832370.749440283</v>
      </c>
      <c r="W112" s="28">
        <f t="shared" si="22"/>
        <v>11832370.749440283</v>
      </c>
      <c r="X112" s="28">
        <f t="shared" si="22"/>
        <v>11832370.749440283</v>
      </c>
      <c r="Y112" s="28">
        <f t="shared" si="22"/>
        <v>11832370.749440283</v>
      </c>
      <c r="Z112" s="28">
        <f t="shared" si="22"/>
        <v>11832370.749440283</v>
      </c>
      <c r="AA112" s="28">
        <f t="shared" si="22"/>
        <v>11832370.749440283</v>
      </c>
      <c r="AB112" s="28">
        <f t="shared" si="22"/>
        <v>11832370.749440283</v>
      </c>
      <c r="AC112" s="28">
        <f t="shared" si="22"/>
        <v>11832370.749440283</v>
      </c>
      <c r="AD112" s="28">
        <f t="shared" si="22"/>
        <v>11832370.749440283</v>
      </c>
      <c r="AE112" s="28">
        <f t="shared" si="22"/>
        <v>11832370.749440283</v>
      </c>
      <c r="AF112" s="28">
        <f t="shared" si="22"/>
        <v>11832370.749440283</v>
      </c>
      <c r="AG112" s="28">
        <f t="shared" si="22"/>
        <v>11832370.749440283</v>
      </c>
    </row>
    <row r="113" spans="1:33" x14ac:dyDescent="0.2">
      <c r="D113" s="252" t="str">
        <f>Assumptions!G110</f>
        <v>Capex</v>
      </c>
      <c r="E113" s="252" t="str">
        <f>Assumptions!H110</f>
        <v>Total benefits</v>
      </c>
      <c r="I113" s="212"/>
      <c r="J113" s="212"/>
      <c r="K113" s="212"/>
      <c r="L113" s="212"/>
      <c r="M113" s="212"/>
      <c r="N113" s="212"/>
      <c r="O113" s="212"/>
      <c r="P113" s="212"/>
      <c r="Q113" s="212"/>
      <c r="R113" s="212"/>
      <c r="S113" s="212"/>
      <c r="T113" s="212"/>
      <c r="U113" s="212"/>
      <c r="V113" s="212"/>
      <c r="W113" s="212"/>
      <c r="X113" s="212"/>
      <c r="Y113" s="212"/>
      <c r="Z113" s="212"/>
    </row>
    <row r="114" spans="1:33" x14ac:dyDescent="0.2">
      <c r="A114" s="1" t="str">
        <f>"sens"&amp;Assumptions!B111</f>
        <v>sens1</v>
      </c>
      <c r="C114" s="251" t="str">
        <f>Assumptions!C111</f>
        <v>Capex 10% higher</v>
      </c>
      <c r="D114" s="252">
        <f>Assumptions!G111</f>
        <v>0.1</v>
      </c>
      <c r="E114" s="252">
        <f>Assumptions!H111</f>
        <v>0</v>
      </c>
      <c r="G114" s="34" t="str">
        <f>PROPER($A$3)&amp;A114</f>
        <v>Option 2sens1</v>
      </c>
      <c r="I114" s="28" cm="1">
        <f t="array" ref="I114">I$110+IF($C114&lt;&gt;0,SUMPRODUCT((I$111:I$112)*TRANSPOSE(($D114:$E114))),0)</f>
        <v>0</v>
      </c>
      <c r="J114" s="28" cm="1">
        <f t="array" ref="J114">J$110+IF($C114&lt;&gt;0,SUMPRODUCT((J$111:J$112)*TRANSPOSE(($D114:$E114))),0)</f>
        <v>0</v>
      </c>
      <c r="K114" s="28" cm="1">
        <f t="array" ref="K114">K$110+IF($C114&lt;&gt;0,SUMPRODUCT((K$111:K$112)*TRANSPOSE(($D114:$E114))),0)</f>
        <v>0</v>
      </c>
      <c r="L114" s="28" cm="1">
        <f t="array" ref="L114">L$110+IF($C114&lt;&gt;0,SUMPRODUCT((L$111:L$112)*TRANSPOSE(($D114:$E114))),0)</f>
        <v>-18313.326469106643</v>
      </c>
      <c r="M114" s="28" cm="1">
        <f t="array" ref="M114">M$110+IF($C114&lt;&gt;0,SUMPRODUCT((M$111:M$112)*TRANSPOSE(($D114:$E114))),0)</f>
        <v>506177.65192419512</v>
      </c>
      <c r="N114" s="28" cm="1">
        <f t="array" ref="N114">N$110+IF($C114&lt;&gt;0,SUMPRODUCT((N$111:N$112)*TRANSPOSE(($D114:$E114))),0)</f>
        <v>2055845.3737307512</v>
      </c>
      <c r="O114" s="28" cm="1">
        <f t="array" ref="O114">O$110+IF($C114&lt;&gt;0,SUMPRODUCT((O$111:O$112)*TRANSPOSE(($D114:$E114))),0)</f>
        <v>4836591.4252725588</v>
      </c>
      <c r="P114" s="28" cm="1">
        <f t="array" ref="P114">P$110+IF($C114&lt;&gt;0,SUMPRODUCT((P$111:P$112)*TRANSPOSE(($D114:$E114))),0)</f>
        <v>8193867.2389344787</v>
      </c>
      <c r="Q114" s="28" cm="1">
        <f t="array" ref="Q114">Q$110+IF($C114&lt;&gt;0,SUMPRODUCT((Q$111:Q$112)*TRANSPOSE(($D114:$E114))),0)</f>
        <v>11706278.019403763</v>
      </c>
      <c r="R114" s="28" cm="1">
        <f t="array" ref="R114">R$110+IF($C114&lt;&gt;0,SUMPRODUCT((R$111:R$112)*TRANSPOSE(($D114:$E114))),0)</f>
        <v>11706278.019403763</v>
      </c>
      <c r="S114" s="28" cm="1">
        <f t="array" ref="S114">S$110+IF($C114&lt;&gt;0,SUMPRODUCT((S$111:S$112)*TRANSPOSE(($D114:$E114))),0)</f>
        <v>11706278.019403763</v>
      </c>
      <c r="T114" s="28" cm="1">
        <f t="array" ref="T114">T$110+IF($C114&lt;&gt;0,SUMPRODUCT((T$111:T$112)*TRANSPOSE(($D114:$E114))),0)</f>
        <v>11706278.019403763</v>
      </c>
      <c r="U114" s="28" cm="1">
        <f t="array" ref="U114">U$110+IF($C114&lt;&gt;0,SUMPRODUCT((U$111:U$112)*TRANSPOSE(($D114:$E114))),0)</f>
        <v>11706278.019403763</v>
      </c>
      <c r="V114" s="28" cm="1">
        <f t="array" ref="V114">V$110+IF($C114&lt;&gt;0,SUMPRODUCT((V$111:V$112)*TRANSPOSE(($D114:$E114))),0)</f>
        <v>11706278.019403763</v>
      </c>
      <c r="W114" s="28" cm="1">
        <f t="array" ref="W114">W$110+IF($C114&lt;&gt;0,SUMPRODUCT((W$111:W$112)*TRANSPOSE(($D114:$E114))),0)</f>
        <v>11706278.019403763</v>
      </c>
      <c r="X114" s="28" cm="1">
        <f t="array" ref="X114">X$110+IF($C114&lt;&gt;0,SUMPRODUCT((X$111:X$112)*TRANSPOSE(($D114:$E114))),0)</f>
        <v>11706278.019403763</v>
      </c>
      <c r="Y114" s="28" cm="1">
        <f t="array" ref="Y114">Y$110+IF($C114&lt;&gt;0,SUMPRODUCT((Y$111:Y$112)*TRANSPOSE(($D114:$E114))),0)</f>
        <v>11706278.019403763</v>
      </c>
      <c r="Z114" s="28" cm="1">
        <f t="array" ref="Z114">Z$110+IF($C114&lt;&gt;0,SUMPRODUCT((Z$111:Z$112)*TRANSPOSE(($D114:$E114))),0)</f>
        <v>11706278.019403763</v>
      </c>
      <c r="AA114" s="28" cm="1">
        <f t="array" ref="AA114">AA$110+IF($C114&lt;&gt;0,SUMPRODUCT((AA$111:AA$112)*TRANSPOSE(($D114:$E114))),0)</f>
        <v>11706278.019403763</v>
      </c>
      <c r="AB114" s="28" cm="1">
        <f t="array" ref="AB114">AB$110+IF($C114&lt;&gt;0,SUMPRODUCT((AB$111:AB$112)*TRANSPOSE(($D114:$E114))),0)</f>
        <v>11706278.019403763</v>
      </c>
      <c r="AC114" s="28" cm="1">
        <f t="array" ref="AC114">AC$110+IF($C114&lt;&gt;0,SUMPRODUCT((AC$111:AC$112)*TRANSPOSE(($D114:$E114))),0)</f>
        <v>11706278.019403763</v>
      </c>
      <c r="AD114" s="28" cm="1">
        <f t="array" ref="AD114">AD$110+IF($C114&lt;&gt;0,SUMPRODUCT((AD$111:AD$112)*TRANSPOSE(($D114:$E114))),0)</f>
        <v>11706278.019403763</v>
      </c>
      <c r="AE114" s="28" cm="1">
        <f t="array" ref="AE114">AE$110+IF($C114&lt;&gt;0,SUMPRODUCT((AE$111:AE$112)*TRANSPOSE(($D114:$E114))),0)</f>
        <v>11706278.019403763</v>
      </c>
      <c r="AF114" s="28" cm="1">
        <f t="array" ref="AF114">AF$110+IF($C114&lt;&gt;0,SUMPRODUCT((AF$111:AF$112)*TRANSPOSE(($D114:$E114))),0)</f>
        <v>11706278.019403763</v>
      </c>
      <c r="AG114" s="28" cm="1">
        <f t="array" ref="AG114">AG$110+IF($C114&lt;&gt;0,SUMPRODUCT((AG$111:AG$112)*TRANSPOSE(($D114:$E114))),0)</f>
        <v>11706278.019403763</v>
      </c>
    </row>
    <row r="115" spans="1:33" x14ac:dyDescent="0.2">
      <c r="A115" s="1" t="str">
        <f>"sens"&amp;Assumptions!B112</f>
        <v>sens2</v>
      </c>
      <c r="C115" s="251" t="str">
        <f>Assumptions!C112</f>
        <v>Capex 10% lower</v>
      </c>
      <c r="D115" s="252">
        <f>Assumptions!G112</f>
        <v>-0.1</v>
      </c>
      <c r="E115" s="252">
        <f>Assumptions!H112</f>
        <v>0</v>
      </c>
      <c r="G115" s="34" t="str">
        <f t="shared" ref="G115:G121" si="23">PROPER($A$3)&amp;A115</f>
        <v>Option 2sens2</v>
      </c>
      <c r="I115" s="28" cm="1">
        <f t="array" ref="I115">I$110+IF($C115&lt;&gt;0,SUMPRODUCT((I$111:I$112)*TRANSPOSE(($D115:$E115))),0)</f>
        <v>0</v>
      </c>
      <c r="J115" s="28" cm="1">
        <f t="array" ref="J115">J$110+IF($C115&lt;&gt;0,SUMPRODUCT((J$111:J$112)*TRANSPOSE(($D115:$E115))),0)</f>
        <v>0</v>
      </c>
      <c r="K115" s="28" cm="1">
        <f t="array" ref="K115">K$110+IF($C115&lt;&gt;0,SUMPRODUCT((K$111:K$112)*TRANSPOSE(($D115:$E115))),0)</f>
        <v>0</v>
      </c>
      <c r="L115" s="28" cm="1">
        <f t="array" ref="L115">L$110+IF($C115&lt;&gt;0,SUMPRODUCT((L$111:L$112)*TRANSPOSE(($D115:$E115))),0)</f>
        <v>4612.6244466240896</v>
      </c>
      <c r="M115" s="28" cm="1">
        <f t="array" ref="M115">M$110+IF($C115&lt;&gt;0,SUMPRODUCT((M$111:M$112)*TRANSPOSE(($D115:$E115))),0)</f>
        <v>529103.60283992579</v>
      </c>
      <c r="N115" s="28" cm="1">
        <f t="array" ref="N115">N$110+IF($C115&lt;&gt;0,SUMPRODUCT((N$111:N$112)*TRANSPOSE(($D115:$E115))),0)</f>
        <v>2078771.3246464818</v>
      </c>
      <c r="O115" s="28" cm="1">
        <f t="array" ref="O115">O$110+IF($C115&lt;&gt;0,SUMPRODUCT((O$111:O$112)*TRANSPOSE(($D115:$E115))),0)</f>
        <v>4859517.3761882903</v>
      </c>
      <c r="P115" s="28" cm="1">
        <f t="array" ref="P115">P$110+IF($C115&lt;&gt;0,SUMPRODUCT((P$111:P$112)*TRANSPOSE(($D115:$E115))),0)</f>
        <v>8216793.1898502102</v>
      </c>
      <c r="Q115" s="28" cm="1">
        <f t="array" ref="Q115">Q$110+IF($C115&lt;&gt;0,SUMPRODUCT((Q$111:Q$112)*TRANSPOSE(($D115:$E115))),0)</f>
        <v>11729203.970319495</v>
      </c>
      <c r="R115" s="28" cm="1">
        <f t="array" ref="R115">R$110+IF($C115&lt;&gt;0,SUMPRODUCT((R$111:R$112)*TRANSPOSE(($D115:$E115))),0)</f>
        <v>11729203.970319495</v>
      </c>
      <c r="S115" s="28" cm="1">
        <f t="array" ref="S115">S$110+IF($C115&lt;&gt;0,SUMPRODUCT((S$111:S$112)*TRANSPOSE(($D115:$E115))),0)</f>
        <v>11729203.970319495</v>
      </c>
      <c r="T115" s="28" cm="1">
        <f t="array" ref="T115">T$110+IF($C115&lt;&gt;0,SUMPRODUCT((T$111:T$112)*TRANSPOSE(($D115:$E115))),0)</f>
        <v>11729203.970319495</v>
      </c>
      <c r="U115" s="28" cm="1">
        <f t="array" ref="U115">U$110+IF($C115&lt;&gt;0,SUMPRODUCT((U$111:U$112)*TRANSPOSE(($D115:$E115))),0)</f>
        <v>11729203.970319495</v>
      </c>
      <c r="V115" s="28" cm="1">
        <f t="array" ref="V115">V$110+IF($C115&lt;&gt;0,SUMPRODUCT((V$111:V$112)*TRANSPOSE(($D115:$E115))),0)</f>
        <v>11729203.970319495</v>
      </c>
      <c r="W115" s="28" cm="1">
        <f t="array" ref="W115">W$110+IF($C115&lt;&gt;0,SUMPRODUCT((W$111:W$112)*TRANSPOSE(($D115:$E115))),0)</f>
        <v>11729203.970319495</v>
      </c>
      <c r="X115" s="28" cm="1">
        <f t="array" ref="X115">X$110+IF($C115&lt;&gt;0,SUMPRODUCT((X$111:X$112)*TRANSPOSE(($D115:$E115))),0)</f>
        <v>11729203.970319495</v>
      </c>
      <c r="Y115" s="28" cm="1">
        <f t="array" ref="Y115">Y$110+IF($C115&lt;&gt;0,SUMPRODUCT((Y$111:Y$112)*TRANSPOSE(($D115:$E115))),0)</f>
        <v>11729203.970319495</v>
      </c>
      <c r="Z115" s="28" cm="1">
        <f t="array" ref="Z115">Z$110+IF($C115&lt;&gt;0,SUMPRODUCT((Z$111:Z$112)*TRANSPOSE(($D115:$E115))),0)</f>
        <v>11729203.970319495</v>
      </c>
      <c r="AA115" s="28" cm="1">
        <f t="array" ref="AA115">AA$110+IF($C115&lt;&gt;0,SUMPRODUCT((AA$111:AA$112)*TRANSPOSE(($D115:$E115))),0)</f>
        <v>11729203.970319495</v>
      </c>
      <c r="AB115" s="28" cm="1">
        <f t="array" ref="AB115">AB$110+IF($C115&lt;&gt;0,SUMPRODUCT((AB$111:AB$112)*TRANSPOSE(($D115:$E115))),0)</f>
        <v>11729203.970319495</v>
      </c>
      <c r="AC115" s="28" cm="1">
        <f t="array" ref="AC115">AC$110+IF($C115&lt;&gt;0,SUMPRODUCT((AC$111:AC$112)*TRANSPOSE(($D115:$E115))),0)</f>
        <v>11729203.970319495</v>
      </c>
      <c r="AD115" s="28" cm="1">
        <f t="array" ref="AD115">AD$110+IF($C115&lt;&gt;0,SUMPRODUCT((AD$111:AD$112)*TRANSPOSE(($D115:$E115))),0)</f>
        <v>11729203.970319495</v>
      </c>
      <c r="AE115" s="28" cm="1">
        <f t="array" ref="AE115">AE$110+IF($C115&lt;&gt;0,SUMPRODUCT((AE$111:AE$112)*TRANSPOSE(($D115:$E115))),0)</f>
        <v>11729203.970319495</v>
      </c>
      <c r="AF115" s="28" cm="1">
        <f t="array" ref="AF115">AF$110+IF($C115&lt;&gt;0,SUMPRODUCT((AF$111:AF$112)*TRANSPOSE(($D115:$E115))),0)</f>
        <v>11729203.970319495</v>
      </c>
      <c r="AG115" s="28" cm="1">
        <f t="array" ref="AG115">AG$110+IF($C115&lt;&gt;0,SUMPRODUCT((AG$111:AG$112)*TRANSPOSE(($D115:$E115))),0)</f>
        <v>11729203.970319495</v>
      </c>
    </row>
    <row r="116" spans="1:33" x14ac:dyDescent="0.2">
      <c r="A116" s="1" t="str">
        <f>"sens"&amp;Assumptions!B113</f>
        <v>sens3</v>
      </c>
      <c r="C116" s="251" t="str">
        <f>Assumptions!C113</f>
        <v>Total benefits 10% higher</v>
      </c>
      <c r="D116" s="252">
        <f>Assumptions!G113</f>
        <v>0</v>
      </c>
      <c r="E116" s="252">
        <f>Assumptions!H113</f>
        <v>0.1</v>
      </c>
      <c r="G116" s="34" t="str">
        <f t="shared" si="23"/>
        <v>Option 2sens3</v>
      </c>
      <c r="I116" s="28" cm="1">
        <f t="array" ref="I116">I$110+IF($C116&lt;&gt;0,SUMPRODUCT((I$111:I$112)*TRANSPOSE(($D116:$E116))),0)</f>
        <v>0</v>
      </c>
      <c r="J116" s="28" cm="1">
        <f t="array" ref="J116">J$110+IF($C116&lt;&gt;0,SUMPRODUCT((J$111:J$112)*TRANSPOSE(($D116:$E116))),0)</f>
        <v>0</v>
      </c>
      <c r="K116" s="28" cm="1">
        <f t="array" ref="K116">K$110+IF($C116&lt;&gt;0,SUMPRODUCT((K$111:K$112)*TRANSPOSE(($D116:$E116))),0)</f>
        <v>0</v>
      </c>
      <c r="L116" s="28" cm="1">
        <f t="array" ref="L116">L$110+IF($C116&lt;&gt;0,SUMPRODUCT((L$111:L$112)*TRANSPOSE(($D116:$E116))),0)</f>
        <v>3927.5893454999623</v>
      </c>
      <c r="M116" s="28" cm="1">
        <f t="array" ref="M116">M$110+IF($C116&lt;&gt;0,SUMPRODUCT((M$111:M$112)*TRANSPOSE(($D116:$E116))),0)</f>
        <v>580867.66557813191</v>
      </c>
      <c r="N116" s="28" cm="1">
        <f t="array" ref="N116">N$110+IF($C116&lt;&gt;0,SUMPRODUCT((N$111:N$112)*TRANSPOSE(($D116:$E116))),0)</f>
        <v>2285502.1595653435</v>
      </c>
      <c r="O116" s="28" cm="1">
        <f t="array" ref="O116">O$110+IF($C116&lt;&gt;0,SUMPRODUCT((O$111:O$112)*TRANSPOSE(($D116:$E116))),0)</f>
        <v>5344322.8162613325</v>
      </c>
      <c r="P116" s="28" cm="1">
        <f t="array" ref="P116">P$110+IF($C116&lt;&gt;0,SUMPRODUCT((P$111:P$112)*TRANSPOSE(($D116:$E116))),0)</f>
        <v>9037326.2112894449</v>
      </c>
      <c r="Q116" s="28" cm="1">
        <f t="array" ref="Q116">Q$110+IF($C116&lt;&gt;0,SUMPRODUCT((Q$111:Q$112)*TRANSPOSE(($D116:$E116))),0)</f>
        <v>12900978.069805657</v>
      </c>
      <c r="R116" s="28" cm="1">
        <f t="array" ref="R116">R$110+IF($C116&lt;&gt;0,SUMPRODUCT((R$111:R$112)*TRANSPOSE(($D116:$E116))),0)</f>
        <v>12900978.069805657</v>
      </c>
      <c r="S116" s="28" cm="1">
        <f t="array" ref="S116">S$110+IF($C116&lt;&gt;0,SUMPRODUCT((S$111:S$112)*TRANSPOSE(($D116:$E116))),0)</f>
        <v>12900978.069805657</v>
      </c>
      <c r="T116" s="28" cm="1">
        <f t="array" ref="T116">T$110+IF($C116&lt;&gt;0,SUMPRODUCT((T$111:T$112)*TRANSPOSE(($D116:$E116))),0)</f>
        <v>12900978.069805657</v>
      </c>
      <c r="U116" s="28" cm="1">
        <f t="array" ref="U116">U$110+IF($C116&lt;&gt;0,SUMPRODUCT((U$111:U$112)*TRANSPOSE(($D116:$E116))),0)</f>
        <v>12900978.069805657</v>
      </c>
      <c r="V116" s="28" cm="1">
        <f t="array" ref="V116">V$110+IF($C116&lt;&gt;0,SUMPRODUCT((V$111:V$112)*TRANSPOSE(($D116:$E116))),0)</f>
        <v>12900978.069805657</v>
      </c>
      <c r="W116" s="28" cm="1">
        <f t="array" ref="W116">W$110+IF($C116&lt;&gt;0,SUMPRODUCT((W$111:W$112)*TRANSPOSE(($D116:$E116))),0)</f>
        <v>12900978.069805657</v>
      </c>
      <c r="X116" s="28" cm="1">
        <f t="array" ref="X116">X$110+IF($C116&lt;&gt;0,SUMPRODUCT((X$111:X$112)*TRANSPOSE(($D116:$E116))),0)</f>
        <v>12900978.069805657</v>
      </c>
      <c r="Y116" s="28" cm="1">
        <f t="array" ref="Y116">Y$110+IF($C116&lt;&gt;0,SUMPRODUCT((Y$111:Y$112)*TRANSPOSE(($D116:$E116))),0)</f>
        <v>12900978.069805657</v>
      </c>
      <c r="Z116" s="28" cm="1">
        <f t="array" ref="Z116">Z$110+IF($C116&lt;&gt;0,SUMPRODUCT((Z$111:Z$112)*TRANSPOSE(($D116:$E116))),0)</f>
        <v>12900978.069805657</v>
      </c>
      <c r="AA116" s="28" cm="1">
        <f t="array" ref="AA116">AA$110+IF($C116&lt;&gt;0,SUMPRODUCT((AA$111:AA$112)*TRANSPOSE(($D116:$E116))),0)</f>
        <v>12900978.069805657</v>
      </c>
      <c r="AB116" s="28" cm="1">
        <f t="array" ref="AB116">AB$110+IF($C116&lt;&gt;0,SUMPRODUCT((AB$111:AB$112)*TRANSPOSE(($D116:$E116))),0)</f>
        <v>12900978.069805657</v>
      </c>
      <c r="AC116" s="28" cm="1">
        <f t="array" ref="AC116">AC$110+IF($C116&lt;&gt;0,SUMPRODUCT((AC$111:AC$112)*TRANSPOSE(($D116:$E116))),0)</f>
        <v>12900978.069805657</v>
      </c>
      <c r="AD116" s="28" cm="1">
        <f t="array" ref="AD116">AD$110+IF($C116&lt;&gt;0,SUMPRODUCT((AD$111:AD$112)*TRANSPOSE(($D116:$E116))),0)</f>
        <v>12900978.069805657</v>
      </c>
      <c r="AE116" s="28" cm="1">
        <f t="array" ref="AE116">AE$110+IF($C116&lt;&gt;0,SUMPRODUCT((AE$111:AE$112)*TRANSPOSE(($D116:$E116))),0)</f>
        <v>12900978.069805657</v>
      </c>
      <c r="AF116" s="28" cm="1">
        <f t="array" ref="AF116">AF$110+IF($C116&lt;&gt;0,SUMPRODUCT((AF$111:AF$112)*TRANSPOSE(($D116:$E116))),0)</f>
        <v>12900978.069805657</v>
      </c>
      <c r="AG116" s="28" cm="1">
        <f t="array" ref="AG116">AG$110+IF($C116&lt;&gt;0,SUMPRODUCT((AG$111:AG$112)*TRANSPOSE(($D116:$E116))),0)</f>
        <v>12900978.069805657</v>
      </c>
    </row>
    <row r="117" spans="1:33" x14ac:dyDescent="0.2">
      <c r="A117" s="1" t="str">
        <f>"sens"&amp;Assumptions!B114</f>
        <v>sens4</v>
      </c>
      <c r="C117" s="251" t="str">
        <f>Assumptions!C114</f>
        <v>Total benefits 10% lower</v>
      </c>
      <c r="D117" s="252">
        <f>Assumptions!G114</f>
        <v>0</v>
      </c>
      <c r="E117" s="252">
        <f>Assumptions!H114</f>
        <v>-0.1</v>
      </c>
      <c r="G117" s="34" t="str">
        <f t="shared" si="23"/>
        <v>Option 2sens4</v>
      </c>
      <c r="I117" s="28" cm="1">
        <f t="array" ref="I117">I$110+IF($C117&lt;&gt;0,SUMPRODUCT((I$111:I$112)*TRANSPOSE(($D117:$E117))),0)</f>
        <v>0</v>
      </c>
      <c r="J117" s="28" cm="1">
        <f t="array" ref="J117">J$110+IF($C117&lt;&gt;0,SUMPRODUCT((J$111:J$112)*TRANSPOSE(($D117:$E117))),0)</f>
        <v>0</v>
      </c>
      <c r="K117" s="28" cm="1">
        <f t="array" ref="K117">K$110+IF($C117&lt;&gt;0,SUMPRODUCT((K$111:K$112)*TRANSPOSE(($D117:$E117))),0)</f>
        <v>0</v>
      </c>
      <c r="L117" s="28" cm="1">
        <f t="array" ref="L117">L$110+IF($C117&lt;&gt;0,SUMPRODUCT((L$111:L$112)*TRANSPOSE(($D117:$E117))),0)</f>
        <v>-17628.291367982514</v>
      </c>
      <c r="M117" s="28" cm="1">
        <f t="array" ref="M117">M$110+IF($C117&lt;&gt;0,SUMPRODUCT((M$111:M$112)*TRANSPOSE(($D117:$E117))),0)</f>
        <v>454413.58918598905</v>
      </c>
      <c r="N117" s="28" cm="1">
        <f t="array" ref="N117">N$110+IF($C117&lt;&gt;0,SUMPRODUCT((N$111:N$112)*TRANSPOSE(($D117:$E117))),0)</f>
        <v>1849114.5388118895</v>
      </c>
      <c r="O117" s="28" cm="1">
        <f t="array" ref="O117">O$110+IF($C117&lt;&gt;0,SUMPRODUCT((O$111:O$112)*TRANSPOSE(($D117:$E117))),0)</f>
        <v>4351785.9851995166</v>
      </c>
      <c r="P117" s="28" cm="1">
        <f t="array" ref="P117">P$110+IF($C117&lt;&gt;0,SUMPRODUCT((P$111:P$112)*TRANSPOSE(($D117:$E117))),0)</f>
        <v>7373334.2174952449</v>
      </c>
      <c r="Q117" s="28" cm="1">
        <f t="array" ref="Q117">Q$110+IF($C117&lt;&gt;0,SUMPRODUCT((Q$111:Q$112)*TRANSPOSE(($D117:$E117))),0)</f>
        <v>10534503.9199176</v>
      </c>
      <c r="R117" s="28" cm="1">
        <f t="array" ref="R117">R$110+IF($C117&lt;&gt;0,SUMPRODUCT((R$111:R$112)*TRANSPOSE(($D117:$E117))),0)</f>
        <v>10534503.9199176</v>
      </c>
      <c r="S117" s="28" cm="1">
        <f t="array" ref="S117">S$110+IF($C117&lt;&gt;0,SUMPRODUCT((S$111:S$112)*TRANSPOSE(($D117:$E117))),0)</f>
        <v>10534503.9199176</v>
      </c>
      <c r="T117" s="28" cm="1">
        <f t="array" ref="T117">T$110+IF($C117&lt;&gt;0,SUMPRODUCT((T$111:T$112)*TRANSPOSE(($D117:$E117))),0)</f>
        <v>10534503.9199176</v>
      </c>
      <c r="U117" s="28" cm="1">
        <f t="array" ref="U117">U$110+IF($C117&lt;&gt;0,SUMPRODUCT((U$111:U$112)*TRANSPOSE(($D117:$E117))),0)</f>
        <v>10534503.9199176</v>
      </c>
      <c r="V117" s="28" cm="1">
        <f t="array" ref="V117">V$110+IF($C117&lt;&gt;0,SUMPRODUCT((V$111:V$112)*TRANSPOSE(($D117:$E117))),0)</f>
        <v>10534503.9199176</v>
      </c>
      <c r="W117" s="28" cm="1">
        <f t="array" ref="W117">W$110+IF($C117&lt;&gt;0,SUMPRODUCT((W$111:W$112)*TRANSPOSE(($D117:$E117))),0)</f>
        <v>10534503.9199176</v>
      </c>
      <c r="X117" s="28" cm="1">
        <f t="array" ref="X117">X$110+IF($C117&lt;&gt;0,SUMPRODUCT((X$111:X$112)*TRANSPOSE(($D117:$E117))),0)</f>
        <v>10534503.9199176</v>
      </c>
      <c r="Y117" s="28" cm="1">
        <f t="array" ref="Y117">Y$110+IF($C117&lt;&gt;0,SUMPRODUCT((Y$111:Y$112)*TRANSPOSE(($D117:$E117))),0)</f>
        <v>10534503.9199176</v>
      </c>
      <c r="Z117" s="28" cm="1">
        <f t="array" ref="Z117">Z$110+IF($C117&lt;&gt;0,SUMPRODUCT((Z$111:Z$112)*TRANSPOSE(($D117:$E117))),0)</f>
        <v>10534503.9199176</v>
      </c>
      <c r="AA117" s="28" cm="1">
        <f t="array" ref="AA117">AA$110+IF($C117&lt;&gt;0,SUMPRODUCT((AA$111:AA$112)*TRANSPOSE(($D117:$E117))),0)</f>
        <v>10534503.9199176</v>
      </c>
      <c r="AB117" s="28" cm="1">
        <f t="array" ref="AB117">AB$110+IF($C117&lt;&gt;0,SUMPRODUCT((AB$111:AB$112)*TRANSPOSE(($D117:$E117))),0)</f>
        <v>10534503.9199176</v>
      </c>
      <c r="AC117" s="28" cm="1">
        <f t="array" ref="AC117">AC$110+IF($C117&lt;&gt;0,SUMPRODUCT((AC$111:AC$112)*TRANSPOSE(($D117:$E117))),0)</f>
        <v>10534503.9199176</v>
      </c>
      <c r="AD117" s="28" cm="1">
        <f t="array" ref="AD117">AD$110+IF($C117&lt;&gt;0,SUMPRODUCT((AD$111:AD$112)*TRANSPOSE(($D117:$E117))),0)</f>
        <v>10534503.9199176</v>
      </c>
      <c r="AE117" s="28" cm="1">
        <f t="array" ref="AE117">AE$110+IF($C117&lt;&gt;0,SUMPRODUCT((AE$111:AE$112)*TRANSPOSE(($D117:$E117))),0)</f>
        <v>10534503.9199176</v>
      </c>
      <c r="AF117" s="28" cm="1">
        <f t="array" ref="AF117">AF$110+IF($C117&lt;&gt;0,SUMPRODUCT((AF$111:AF$112)*TRANSPOSE(($D117:$E117))),0)</f>
        <v>10534503.9199176</v>
      </c>
      <c r="AG117" s="28" cm="1">
        <f t="array" ref="AG117">AG$110+IF($C117&lt;&gt;0,SUMPRODUCT((AG$111:AG$112)*TRANSPOSE(($D117:$E117))),0)</f>
        <v>10534503.9199176</v>
      </c>
    </row>
    <row r="118" spans="1:33" x14ac:dyDescent="0.2">
      <c r="A118" s="1" t="str">
        <f>"sens"&amp;Assumptions!B115</f>
        <v>sens5</v>
      </c>
      <c r="C118" s="251" t="str">
        <f>Assumptions!C115</f>
        <v>Capex 10% higher &amp; Total benefits 10% lower</v>
      </c>
      <c r="D118" s="252">
        <f>Assumptions!G115</f>
        <v>0.1</v>
      </c>
      <c r="E118" s="252">
        <f>Assumptions!H115</f>
        <v>-0.1</v>
      </c>
      <c r="G118" s="34" t="str">
        <f t="shared" si="23"/>
        <v>Option 2sens5</v>
      </c>
      <c r="I118" s="28" cm="1">
        <f t="array" ref="I118">I$110+IF($C118&lt;&gt;0,SUMPRODUCT((I$111:I$112)*TRANSPOSE(($D118:$E118))),0)</f>
        <v>0</v>
      </c>
      <c r="J118" s="28" cm="1">
        <f t="array" ref="J118">J$110+IF($C118&lt;&gt;0,SUMPRODUCT((J$111:J$112)*TRANSPOSE(($D118:$E118))),0)</f>
        <v>0</v>
      </c>
      <c r="K118" s="28" cm="1">
        <f t="array" ref="K118">K$110+IF($C118&lt;&gt;0,SUMPRODUCT((K$111:K$112)*TRANSPOSE(($D118:$E118))),0)</f>
        <v>0</v>
      </c>
      <c r="L118" s="28" cm="1">
        <f t="array" ref="L118">L$110+IF($C118&lt;&gt;0,SUMPRODUCT((L$111:L$112)*TRANSPOSE(($D118:$E118))),0)</f>
        <v>-29091.266825847881</v>
      </c>
      <c r="M118" s="28" cm="1">
        <f t="array" ref="M118">M$110+IF($C118&lt;&gt;0,SUMPRODUCT((M$111:M$112)*TRANSPOSE(($D118:$E118))),0)</f>
        <v>442950.61372812366</v>
      </c>
      <c r="N118" s="28" cm="1">
        <f t="array" ref="N118">N$110+IF($C118&lt;&gt;0,SUMPRODUCT((N$111:N$112)*TRANSPOSE(($D118:$E118))),0)</f>
        <v>1837651.5633540242</v>
      </c>
      <c r="O118" s="28" cm="1">
        <f t="array" ref="O118">O$110+IF($C118&lt;&gt;0,SUMPRODUCT((O$111:O$112)*TRANSPOSE(($D118:$E118))),0)</f>
        <v>4340323.0097416509</v>
      </c>
      <c r="P118" s="28" cm="1">
        <f t="array" ref="P118">P$110+IF($C118&lt;&gt;0,SUMPRODUCT((P$111:P$112)*TRANSPOSE(($D118:$E118))),0)</f>
        <v>7361871.2420373792</v>
      </c>
      <c r="Q118" s="28" cm="1">
        <f t="array" ref="Q118">Q$110+IF($C118&lt;&gt;0,SUMPRODUCT((Q$111:Q$112)*TRANSPOSE(($D118:$E118))),0)</f>
        <v>10523040.944459734</v>
      </c>
      <c r="R118" s="28" cm="1">
        <f t="array" ref="R118">R$110+IF($C118&lt;&gt;0,SUMPRODUCT((R$111:R$112)*TRANSPOSE(($D118:$E118))),0)</f>
        <v>10523040.944459734</v>
      </c>
      <c r="S118" s="28" cm="1">
        <f t="array" ref="S118">S$110+IF($C118&lt;&gt;0,SUMPRODUCT((S$111:S$112)*TRANSPOSE(($D118:$E118))),0)</f>
        <v>10523040.944459734</v>
      </c>
      <c r="T118" s="28" cm="1">
        <f t="array" ref="T118">T$110+IF($C118&lt;&gt;0,SUMPRODUCT((T$111:T$112)*TRANSPOSE(($D118:$E118))),0)</f>
        <v>10523040.944459734</v>
      </c>
      <c r="U118" s="28" cm="1">
        <f t="array" ref="U118">U$110+IF($C118&lt;&gt;0,SUMPRODUCT((U$111:U$112)*TRANSPOSE(($D118:$E118))),0)</f>
        <v>10523040.944459734</v>
      </c>
      <c r="V118" s="28" cm="1">
        <f t="array" ref="V118">V$110+IF($C118&lt;&gt;0,SUMPRODUCT((V$111:V$112)*TRANSPOSE(($D118:$E118))),0)</f>
        <v>10523040.944459734</v>
      </c>
      <c r="W118" s="28" cm="1">
        <f t="array" ref="W118">W$110+IF($C118&lt;&gt;0,SUMPRODUCT((W$111:W$112)*TRANSPOSE(($D118:$E118))),0)</f>
        <v>10523040.944459734</v>
      </c>
      <c r="X118" s="28" cm="1">
        <f t="array" ref="X118">X$110+IF($C118&lt;&gt;0,SUMPRODUCT((X$111:X$112)*TRANSPOSE(($D118:$E118))),0)</f>
        <v>10523040.944459734</v>
      </c>
      <c r="Y118" s="28" cm="1">
        <f t="array" ref="Y118">Y$110+IF($C118&lt;&gt;0,SUMPRODUCT((Y$111:Y$112)*TRANSPOSE(($D118:$E118))),0)</f>
        <v>10523040.944459734</v>
      </c>
      <c r="Z118" s="28" cm="1">
        <f t="array" ref="Z118">Z$110+IF($C118&lt;&gt;0,SUMPRODUCT((Z$111:Z$112)*TRANSPOSE(($D118:$E118))),0)</f>
        <v>10523040.944459734</v>
      </c>
      <c r="AA118" s="28" cm="1">
        <f t="array" ref="AA118">AA$110+IF($C118&lt;&gt;0,SUMPRODUCT((AA$111:AA$112)*TRANSPOSE(($D118:$E118))),0)</f>
        <v>10523040.944459734</v>
      </c>
      <c r="AB118" s="28" cm="1">
        <f t="array" ref="AB118">AB$110+IF($C118&lt;&gt;0,SUMPRODUCT((AB$111:AB$112)*TRANSPOSE(($D118:$E118))),0)</f>
        <v>10523040.944459734</v>
      </c>
      <c r="AC118" s="28" cm="1">
        <f t="array" ref="AC118">AC$110+IF($C118&lt;&gt;0,SUMPRODUCT((AC$111:AC$112)*TRANSPOSE(($D118:$E118))),0)</f>
        <v>10523040.944459734</v>
      </c>
      <c r="AD118" s="28" cm="1">
        <f t="array" ref="AD118">AD$110+IF($C118&lt;&gt;0,SUMPRODUCT((AD$111:AD$112)*TRANSPOSE(($D118:$E118))),0)</f>
        <v>10523040.944459734</v>
      </c>
      <c r="AE118" s="28" cm="1">
        <f t="array" ref="AE118">AE$110+IF($C118&lt;&gt;0,SUMPRODUCT((AE$111:AE$112)*TRANSPOSE(($D118:$E118))),0)</f>
        <v>10523040.944459734</v>
      </c>
      <c r="AF118" s="28" cm="1">
        <f t="array" ref="AF118">AF$110+IF($C118&lt;&gt;0,SUMPRODUCT((AF$111:AF$112)*TRANSPOSE(($D118:$E118))),0)</f>
        <v>10523040.944459734</v>
      </c>
      <c r="AG118" s="28" cm="1">
        <f t="array" ref="AG118">AG$110+IF($C118&lt;&gt;0,SUMPRODUCT((AG$111:AG$112)*TRANSPOSE(($D118:$E118))),0)</f>
        <v>10523040.944459734</v>
      </c>
    </row>
    <row r="119" spans="1:33" x14ac:dyDescent="0.2">
      <c r="A119" s="1" t="str">
        <f>"sens"&amp;Assumptions!B116</f>
        <v>sens</v>
      </c>
      <c r="C119" s="251">
        <f>Assumptions!C116</f>
        <v>0</v>
      </c>
      <c r="D119" s="252">
        <f>Assumptions!G116</f>
        <v>0</v>
      </c>
      <c r="E119" s="252">
        <f>Assumptions!H116</f>
        <v>0</v>
      </c>
      <c r="G119" s="34" t="str">
        <f t="shared" si="23"/>
        <v>Option 2sens</v>
      </c>
      <c r="I119" s="28" cm="1">
        <f t="array" ref="I119">I$110+IF($C119&lt;&gt;0,SUMPRODUCT((I$111:I$112)*TRANSPOSE(($D119:$E119))),0)</f>
        <v>0</v>
      </c>
      <c r="J119" s="28" cm="1">
        <f t="array" ref="J119">J$110+IF($C119&lt;&gt;0,SUMPRODUCT((J$111:J$112)*TRANSPOSE(($D119:$E119))),0)</f>
        <v>0</v>
      </c>
      <c r="K119" s="28" cm="1">
        <f t="array" ref="K119">K$110+IF($C119&lt;&gt;0,SUMPRODUCT((K$111:K$112)*TRANSPOSE(($D119:$E119))),0)</f>
        <v>0</v>
      </c>
      <c r="L119" s="28" cm="1">
        <f t="array" ref="L119">L$110+IF($C119&lt;&gt;0,SUMPRODUCT((L$111:L$112)*TRANSPOSE(($D119:$E119))),0)</f>
        <v>-6850.3510112412769</v>
      </c>
      <c r="M119" s="28" cm="1">
        <f t="array" ref="M119">M$110+IF($C119&lt;&gt;0,SUMPRODUCT((M$111:M$112)*TRANSPOSE(($D119:$E119))),0)</f>
        <v>517640.62738206045</v>
      </c>
      <c r="N119" s="28" cm="1">
        <f t="array" ref="N119">N$110+IF($C119&lt;&gt;0,SUMPRODUCT((N$111:N$112)*TRANSPOSE(($D119:$E119))),0)</f>
        <v>2067308.3491886165</v>
      </c>
      <c r="O119" s="28" cm="1">
        <f t="array" ref="O119">O$110+IF($C119&lt;&gt;0,SUMPRODUCT((O$111:O$112)*TRANSPOSE(($D119:$E119))),0)</f>
        <v>4848054.4007304246</v>
      </c>
      <c r="P119" s="28" cm="1">
        <f t="array" ref="P119">P$110+IF($C119&lt;&gt;0,SUMPRODUCT((P$111:P$112)*TRANSPOSE(($D119:$E119))),0)</f>
        <v>8205330.2143923445</v>
      </c>
      <c r="Q119" s="28" cm="1">
        <f t="array" ref="Q119">Q$110+IF($C119&lt;&gt;0,SUMPRODUCT((Q$111:Q$112)*TRANSPOSE(($D119:$E119))),0)</f>
        <v>11717740.994861629</v>
      </c>
      <c r="R119" s="28" cm="1">
        <f t="array" ref="R119">R$110+IF($C119&lt;&gt;0,SUMPRODUCT((R$111:R$112)*TRANSPOSE(($D119:$E119))),0)</f>
        <v>11717740.994861629</v>
      </c>
      <c r="S119" s="28" cm="1">
        <f t="array" ref="S119">S$110+IF($C119&lt;&gt;0,SUMPRODUCT((S$111:S$112)*TRANSPOSE(($D119:$E119))),0)</f>
        <v>11717740.994861629</v>
      </c>
      <c r="T119" s="28" cm="1">
        <f t="array" ref="T119">T$110+IF($C119&lt;&gt;0,SUMPRODUCT((T$111:T$112)*TRANSPOSE(($D119:$E119))),0)</f>
        <v>11717740.994861629</v>
      </c>
      <c r="U119" s="28" cm="1">
        <f t="array" ref="U119">U$110+IF($C119&lt;&gt;0,SUMPRODUCT((U$111:U$112)*TRANSPOSE(($D119:$E119))),0)</f>
        <v>11717740.994861629</v>
      </c>
      <c r="V119" s="28" cm="1">
        <f t="array" ref="V119">V$110+IF($C119&lt;&gt;0,SUMPRODUCT((V$111:V$112)*TRANSPOSE(($D119:$E119))),0)</f>
        <v>11717740.994861629</v>
      </c>
      <c r="W119" s="28" cm="1">
        <f t="array" ref="W119">W$110+IF($C119&lt;&gt;0,SUMPRODUCT((W$111:W$112)*TRANSPOSE(($D119:$E119))),0)</f>
        <v>11717740.994861629</v>
      </c>
      <c r="X119" s="28" cm="1">
        <f t="array" ref="X119">X$110+IF($C119&lt;&gt;0,SUMPRODUCT((X$111:X$112)*TRANSPOSE(($D119:$E119))),0)</f>
        <v>11717740.994861629</v>
      </c>
      <c r="Y119" s="28" cm="1">
        <f t="array" ref="Y119">Y$110+IF($C119&lt;&gt;0,SUMPRODUCT((Y$111:Y$112)*TRANSPOSE(($D119:$E119))),0)</f>
        <v>11717740.994861629</v>
      </c>
      <c r="Z119" s="28" cm="1">
        <f t="array" ref="Z119">Z$110+IF($C119&lt;&gt;0,SUMPRODUCT((Z$111:Z$112)*TRANSPOSE(($D119:$E119))),0)</f>
        <v>11717740.994861629</v>
      </c>
      <c r="AA119" s="28" cm="1">
        <f t="array" ref="AA119">AA$110+IF($C119&lt;&gt;0,SUMPRODUCT((AA$111:AA$112)*TRANSPOSE(($D119:$E119))),0)</f>
        <v>11717740.994861629</v>
      </c>
      <c r="AB119" s="28" cm="1">
        <f t="array" ref="AB119">AB$110+IF($C119&lt;&gt;0,SUMPRODUCT((AB$111:AB$112)*TRANSPOSE(($D119:$E119))),0)</f>
        <v>11717740.994861629</v>
      </c>
      <c r="AC119" s="28" cm="1">
        <f t="array" ref="AC119">AC$110+IF($C119&lt;&gt;0,SUMPRODUCT((AC$111:AC$112)*TRANSPOSE(($D119:$E119))),0)</f>
        <v>11717740.994861629</v>
      </c>
      <c r="AD119" s="28" cm="1">
        <f t="array" ref="AD119">AD$110+IF($C119&lt;&gt;0,SUMPRODUCT((AD$111:AD$112)*TRANSPOSE(($D119:$E119))),0)</f>
        <v>11717740.994861629</v>
      </c>
      <c r="AE119" s="28" cm="1">
        <f t="array" ref="AE119">AE$110+IF($C119&lt;&gt;0,SUMPRODUCT((AE$111:AE$112)*TRANSPOSE(($D119:$E119))),0)</f>
        <v>11717740.994861629</v>
      </c>
      <c r="AF119" s="28" cm="1">
        <f t="array" ref="AF119">AF$110+IF($C119&lt;&gt;0,SUMPRODUCT((AF$111:AF$112)*TRANSPOSE(($D119:$E119))),0)</f>
        <v>11717740.994861629</v>
      </c>
      <c r="AG119" s="28" cm="1">
        <f t="array" ref="AG119">AG$110+IF($C119&lt;&gt;0,SUMPRODUCT((AG$111:AG$112)*TRANSPOSE(($D119:$E119))),0)</f>
        <v>11717740.994861629</v>
      </c>
    </row>
    <row r="120" spans="1:33" x14ac:dyDescent="0.2">
      <c r="A120" s="1" t="str">
        <f>"sens"&amp;Assumptions!B117</f>
        <v>sens</v>
      </c>
      <c r="C120" s="251">
        <f>Assumptions!C117</f>
        <v>0</v>
      </c>
      <c r="D120" s="252">
        <f>Assumptions!G117</f>
        <v>0</v>
      </c>
      <c r="E120" s="252">
        <f>Assumptions!H117</f>
        <v>0</v>
      </c>
      <c r="G120" s="34" t="str">
        <f t="shared" si="23"/>
        <v>Option 2sens</v>
      </c>
      <c r="I120" s="28" cm="1">
        <f t="array" ref="I120">I$110+IF($C120&lt;&gt;0,SUMPRODUCT((I$111:I$112)*TRANSPOSE(($D120:$E120))),0)</f>
        <v>0</v>
      </c>
      <c r="J120" s="28" cm="1">
        <f t="array" ref="J120">J$110+IF($C120&lt;&gt;0,SUMPRODUCT((J$111:J$112)*TRANSPOSE(($D120:$E120))),0)</f>
        <v>0</v>
      </c>
      <c r="K120" s="28" cm="1">
        <f t="array" ref="K120">K$110+IF($C120&lt;&gt;0,SUMPRODUCT((K$111:K$112)*TRANSPOSE(($D120:$E120))),0)</f>
        <v>0</v>
      </c>
      <c r="L120" s="28" cm="1">
        <f t="array" ref="L120">L$110+IF($C120&lt;&gt;0,SUMPRODUCT((L$111:L$112)*TRANSPOSE(($D120:$E120))),0)</f>
        <v>-6850.3510112412769</v>
      </c>
      <c r="M120" s="28" cm="1">
        <f t="array" ref="M120">M$110+IF($C120&lt;&gt;0,SUMPRODUCT((M$111:M$112)*TRANSPOSE(($D120:$E120))),0)</f>
        <v>517640.62738206045</v>
      </c>
      <c r="N120" s="28" cm="1">
        <f t="array" ref="N120">N$110+IF($C120&lt;&gt;0,SUMPRODUCT((N$111:N$112)*TRANSPOSE(($D120:$E120))),0)</f>
        <v>2067308.3491886165</v>
      </c>
      <c r="O120" s="28" cm="1">
        <f t="array" ref="O120">O$110+IF($C120&lt;&gt;0,SUMPRODUCT((O$111:O$112)*TRANSPOSE(($D120:$E120))),0)</f>
        <v>4848054.4007304246</v>
      </c>
      <c r="P120" s="28" cm="1">
        <f t="array" ref="P120">P$110+IF($C120&lt;&gt;0,SUMPRODUCT((P$111:P$112)*TRANSPOSE(($D120:$E120))),0)</f>
        <v>8205330.2143923445</v>
      </c>
      <c r="Q120" s="28" cm="1">
        <f t="array" ref="Q120">Q$110+IF($C120&lt;&gt;0,SUMPRODUCT((Q$111:Q$112)*TRANSPOSE(($D120:$E120))),0)</f>
        <v>11717740.994861629</v>
      </c>
      <c r="R120" s="28" cm="1">
        <f t="array" ref="R120">R$110+IF($C120&lt;&gt;0,SUMPRODUCT((R$111:R$112)*TRANSPOSE(($D120:$E120))),0)</f>
        <v>11717740.994861629</v>
      </c>
      <c r="S120" s="28" cm="1">
        <f t="array" ref="S120">S$110+IF($C120&lt;&gt;0,SUMPRODUCT((S$111:S$112)*TRANSPOSE(($D120:$E120))),0)</f>
        <v>11717740.994861629</v>
      </c>
      <c r="T120" s="28" cm="1">
        <f t="array" ref="T120">T$110+IF($C120&lt;&gt;0,SUMPRODUCT((T$111:T$112)*TRANSPOSE(($D120:$E120))),0)</f>
        <v>11717740.994861629</v>
      </c>
      <c r="U120" s="28" cm="1">
        <f t="array" ref="U120">U$110+IF($C120&lt;&gt;0,SUMPRODUCT((U$111:U$112)*TRANSPOSE(($D120:$E120))),0)</f>
        <v>11717740.994861629</v>
      </c>
      <c r="V120" s="28" cm="1">
        <f t="array" ref="V120">V$110+IF($C120&lt;&gt;0,SUMPRODUCT((V$111:V$112)*TRANSPOSE(($D120:$E120))),0)</f>
        <v>11717740.994861629</v>
      </c>
      <c r="W120" s="28" cm="1">
        <f t="array" ref="W120">W$110+IF($C120&lt;&gt;0,SUMPRODUCT((W$111:W$112)*TRANSPOSE(($D120:$E120))),0)</f>
        <v>11717740.994861629</v>
      </c>
      <c r="X120" s="28" cm="1">
        <f t="array" ref="X120">X$110+IF($C120&lt;&gt;0,SUMPRODUCT((X$111:X$112)*TRANSPOSE(($D120:$E120))),0)</f>
        <v>11717740.994861629</v>
      </c>
      <c r="Y120" s="28" cm="1">
        <f t="array" ref="Y120">Y$110+IF($C120&lt;&gt;0,SUMPRODUCT((Y$111:Y$112)*TRANSPOSE(($D120:$E120))),0)</f>
        <v>11717740.994861629</v>
      </c>
      <c r="Z120" s="28" cm="1">
        <f t="array" ref="Z120">Z$110+IF($C120&lt;&gt;0,SUMPRODUCT((Z$111:Z$112)*TRANSPOSE(($D120:$E120))),0)</f>
        <v>11717740.994861629</v>
      </c>
      <c r="AA120" s="28" cm="1">
        <f t="array" ref="AA120">AA$110+IF($C120&lt;&gt;0,SUMPRODUCT((AA$111:AA$112)*TRANSPOSE(($D120:$E120))),0)</f>
        <v>11717740.994861629</v>
      </c>
      <c r="AB120" s="28" cm="1">
        <f t="array" ref="AB120">AB$110+IF($C120&lt;&gt;0,SUMPRODUCT((AB$111:AB$112)*TRANSPOSE(($D120:$E120))),0)</f>
        <v>11717740.994861629</v>
      </c>
      <c r="AC120" s="28" cm="1">
        <f t="array" ref="AC120">AC$110+IF($C120&lt;&gt;0,SUMPRODUCT((AC$111:AC$112)*TRANSPOSE(($D120:$E120))),0)</f>
        <v>11717740.994861629</v>
      </c>
      <c r="AD120" s="28" cm="1">
        <f t="array" ref="AD120">AD$110+IF($C120&lt;&gt;0,SUMPRODUCT((AD$111:AD$112)*TRANSPOSE(($D120:$E120))),0)</f>
        <v>11717740.994861629</v>
      </c>
      <c r="AE120" s="28" cm="1">
        <f t="array" ref="AE120">AE$110+IF($C120&lt;&gt;0,SUMPRODUCT((AE$111:AE$112)*TRANSPOSE(($D120:$E120))),0)</f>
        <v>11717740.994861629</v>
      </c>
      <c r="AF120" s="28" cm="1">
        <f t="array" ref="AF120">AF$110+IF($C120&lt;&gt;0,SUMPRODUCT((AF$111:AF$112)*TRANSPOSE(($D120:$E120))),0)</f>
        <v>11717740.994861629</v>
      </c>
      <c r="AG120" s="28" cm="1">
        <f t="array" ref="AG120">AG$110+IF($C120&lt;&gt;0,SUMPRODUCT((AG$111:AG$112)*TRANSPOSE(($D120:$E120))),0)</f>
        <v>11717740.994861629</v>
      </c>
    </row>
    <row r="121" spans="1:33" x14ac:dyDescent="0.2">
      <c r="A121" s="1" t="str">
        <f>"sens"&amp;Assumptions!B118</f>
        <v>sens</v>
      </c>
      <c r="C121" s="251">
        <f>Assumptions!C118</f>
        <v>0</v>
      </c>
      <c r="D121" s="252">
        <f>Assumptions!G118</f>
        <v>0</v>
      </c>
      <c r="E121" s="252">
        <f>Assumptions!H118</f>
        <v>0</v>
      </c>
      <c r="G121" s="34" t="str">
        <f t="shared" si="23"/>
        <v>Option 2sens</v>
      </c>
      <c r="I121" s="28" cm="1">
        <f t="array" ref="I121">I$110+IF($C121&lt;&gt;0,SUMPRODUCT((I$111:I$112)*TRANSPOSE(($D121:$E121))),0)</f>
        <v>0</v>
      </c>
      <c r="J121" s="28" cm="1">
        <f t="array" ref="J121">J$110+IF($C121&lt;&gt;0,SUMPRODUCT((J$111:J$112)*TRANSPOSE(($D121:$E121))),0)</f>
        <v>0</v>
      </c>
      <c r="K121" s="28" cm="1">
        <f t="array" ref="K121">K$110+IF($C121&lt;&gt;0,SUMPRODUCT((K$111:K$112)*TRANSPOSE(($D121:$E121))),0)</f>
        <v>0</v>
      </c>
      <c r="L121" s="28" cm="1">
        <f t="array" ref="L121">L$110+IF($C121&lt;&gt;0,SUMPRODUCT((L$111:L$112)*TRANSPOSE(($D121:$E121))),0)</f>
        <v>-6850.3510112412769</v>
      </c>
      <c r="M121" s="28" cm="1">
        <f t="array" ref="M121">M$110+IF($C121&lt;&gt;0,SUMPRODUCT((M$111:M$112)*TRANSPOSE(($D121:$E121))),0)</f>
        <v>517640.62738206045</v>
      </c>
      <c r="N121" s="28" cm="1">
        <f t="array" ref="N121">N$110+IF($C121&lt;&gt;0,SUMPRODUCT((N$111:N$112)*TRANSPOSE(($D121:$E121))),0)</f>
        <v>2067308.3491886165</v>
      </c>
      <c r="O121" s="28" cm="1">
        <f t="array" ref="O121">O$110+IF($C121&lt;&gt;0,SUMPRODUCT((O$111:O$112)*TRANSPOSE(($D121:$E121))),0)</f>
        <v>4848054.4007304246</v>
      </c>
      <c r="P121" s="28" cm="1">
        <f t="array" ref="P121">P$110+IF($C121&lt;&gt;0,SUMPRODUCT((P$111:P$112)*TRANSPOSE(($D121:$E121))),0)</f>
        <v>8205330.2143923445</v>
      </c>
      <c r="Q121" s="28" cm="1">
        <f t="array" ref="Q121">Q$110+IF($C121&lt;&gt;0,SUMPRODUCT((Q$111:Q$112)*TRANSPOSE(($D121:$E121))),0)</f>
        <v>11717740.994861629</v>
      </c>
      <c r="R121" s="28" cm="1">
        <f t="array" ref="R121">R$110+IF($C121&lt;&gt;0,SUMPRODUCT((R$111:R$112)*TRANSPOSE(($D121:$E121))),0)</f>
        <v>11717740.994861629</v>
      </c>
      <c r="S121" s="28" cm="1">
        <f t="array" ref="S121">S$110+IF($C121&lt;&gt;0,SUMPRODUCT((S$111:S$112)*TRANSPOSE(($D121:$E121))),0)</f>
        <v>11717740.994861629</v>
      </c>
      <c r="T121" s="28" cm="1">
        <f t="array" ref="T121">T$110+IF($C121&lt;&gt;0,SUMPRODUCT((T$111:T$112)*TRANSPOSE(($D121:$E121))),0)</f>
        <v>11717740.994861629</v>
      </c>
      <c r="U121" s="28" cm="1">
        <f t="array" ref="U121">U$110+IF($C121&lt;&gt;0,SUMPRODUCT((U$111:U$112)*TRANSPOSE(($D121:$E121))),0)</f>
        <v>11717740.994861629</v>
      </c>
      <c r="V121" s="28" cm="1">
        <f t="array" ref="V121">V$110+IF($C121&lt;&gt;0,SUMPRODUCT((V$111:V$112)*TRANSPOSE(($D121:$E121))),0)</f>
        <v>11717740.994861629</v>
      </c>
      <c r="W121" s="28" cm="1">
        <f t="array" ref="W121">W$110+IF($C121&lt;&gt;0,SUMPRODUCT((W$111:W$112)*TRANSPOSE(($D121:$E121))),0)</f>
        <v>11717740.994861629</v>
      </c>
      <c r="X121" s="28" cm="1">
        <f t="array" ref="X121">X$110+IF($C121&lt;&gt;0,SUMPRODUCT((X$111:X$112)*TRANSPOSE(($D121:$E121))),0)</f>
        <v>11717740.994861629</v>
      </c>
      <c r="Y121" s="28" cm="1">
        <f t="array" ref="Y121">Y$110+IF($C121&lt;&gt;0,SUMPRODUCT((Y$111:Y$112)*TRANSPOSE(($D121:$E121))),0)</f>
        <v>11717740.994861629</v>
      </c>
      <c r="Z121" s="28" cm="1">
        <f t="array" ref="Z121">Z$110+IF($C121&lt;&gt;0,SUMPRODUCT((Z$111:Z$112)*TRANSPOSE(($D121:$E121))),0)</f>
        <v>11717740.994861629</v>
      </c>
      <c r="AA121" s="28" cm="1">
        <f t="array" ref="AA121">AA$110+IF($C121&lt;&gt;0,SUMPRODUCT((AA$111:AA$112)*TRANSPOSE(($D121:$E121))),0)</f>
        <v>11717740.994861629</v>
      </c>
      <c r="AB121" s="28" cm="1">
        <f t="array" ref="AB121">AB$110+IF($C121&lt;&gt;0,SUMPRODUCT((AB$111:AB$112)*TRANSPOSE(($D121:$E121))),0)</f>
        <v>11717740.994861629</v>
      </c>
      <c r="AC121" s="28" cm="1">
        <f t="array" ref="AC121">AC$110+IF($C121&lt;&gt;0,SUMPRODUCT((AC$111:AC$112)*TRANSPOSE(($D121:$E121))),0)</f>
        <v>11717740.994861629</v>
      </c>
      <c r="AD121" s="28" cm="1">
        <f t="array" ref="AD121">AD$110+IF($C121&lt;&gt;0,SUMPRODUCT((AD$111:AD$112)*TRANSPOSE(($D121:$E121))),0)</f>
        <v>11717740.994861629</v>
      </c>
      <c r="AE121" s="28" cm="1">
        <f t="array" ref="AE121">AE$110+IF($C121&lt;&gt;0,SUMPRODUCT((AE$111:AE$112)*TRANSPOSE(($D121:$E121))),0)</f>
        <v>11717740.994861629</v>
      </c>
      <c r="AF121" s="28" cm="1">
        <f t="array" ref="AF121">AF$110+IF($C121&lt;&gt;0,SUMPRODUCT((AF$111:AF$112)*TRANSPOSE(($D121:$E121))),0)</f>
        <v>11717740.994861629</v>
      </c>
      <c r="AG121" s="28" cm="1">
        <f t="array" ref="AG121">AG$110+IF($C121&lt;&gt;0,SUMPRODUCT((AG$111:AG$112)*TRANSPOSE(($D121:$E121))),0)</f>
        <v>11717740.994861629</v>
      </c>
    </row>
    <row r="122" spans="1:33" x14ac:dyDescent="0.2">
      <c r="E122" s="213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</row>
    <row r="133" spans="9:12" x14ac:dyDescent="0.2">
      <c r="I133" s="217"/>
      <c r="J133" s="217"/>
      <c r="K133" s="217"/>
      <c r="L133" s="217"/>
    </row>
    <row r="134" spans="9:12" x14ac:dyDescent="0.2">
      <c r="I134" s="217"/>
      <c r="J134" s="217"/>
      <c r="K134" s="217"/>
      <c r="L134" s="217"/>
    </row>
    <row r="135" spans="9:12" x14ac:dyDescent="0.2">
      <c r="I135" s="217"/>
      <c r="J135" s="217"/>
      <c r="K135" s="217"/>
      <c r="L135" s="217"/>
    </row>
    <row r="136" spans="9:12" x14ac:dyDescent="0.2">
      <c r="I136" s="217"/>
      <c r="J136" s="217"/>
      <c r="K136" s="217"/>
      <c r="L136" s="217"/>
    </row>
    <row r="137" spans="9:12" x14ac:dyDescent="0.2">
      <c r="I137" s="217"/>
      <c r="J137" s="217"/>
      <c r="K137" s="217"/>
      <c r="L137" s="217"/>
    </row>
    <row r="138" spans="9:12" x14ac:dyDescent="0.2">
      <c r="I138" s="217"/>
      <c r="J138" s="217"/>
      <c r="K138" s="217"/>
      <c r="L138" s="217"/>
    </row>
    <row r="139" spans="9:12" x14ac:dyDescent="0.2">
      <c r="I139" s="217"/>
      <c r="J139" s="217"/>
      <c r="K139" s="217"/>
      <c r="L139" s="217"/>
    </row>
    <row r="140" spans="9:12" x14ac:dyDescent="0.2">
      <c r="I140" s="217"/>
      <c r="J140" s="217"/>
      <c r="K140" s="217"/>
      <c r="L140" s="217"/>
    </row>
  </sheetData>
  <conditionalFormatting sqref="E14:E16">
    <cfRule type="expression" dxfId="14" priority="2">
      <formula>AND(SUM($I14:$AB14)&lt;&gt;0, E14=0)</formula>
    </cfRule>
  </conditionalFormatting>
  <conditionalFormatting sqref="E27">
    <cfRule type="expression" dxfId="13" priority="1">
      <formula>AND(SUM($I27:$AB27)&lt;&gt;0, E27=0)</formula>
    </cfRule>
  </conditionalFormatting>
  <conditionalFormatting sqref="E32">
    <cfRule type="expression" dxfId="12" priority="237">
      <formula>AND(SUM($I$31:$AG$31)&gt;0, $E$32=0)</formula>
    </cfRule>
  </conditionalFormatting>
  <pageMargins left="0.7" right="0.7" top="0.75" bottom="0.75" header="0.3" footer="0.3"/>
  <pageSetup paperSize="9" orientation="portrait" horizontalDpi="1200" verticalDpi="12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1" id="{4F65EB60-FCE6-4945-964C-D8B8AF8E6CEB}">
            <xm:f>$A$4=Data!$C$8</xm:f>
            <x14:dxf>
              <font>
                <color theme="0" tint="-0.499984740745262"/>
              </font>
            </x14:dxf>
          </x14:cfRule>
          <xm:sqref>C3 A4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18E919-3C6A-4976-AA18-0C14B57A2441}">
  <sheetPr codeName="Sheet5">
    <tabColor rgb="FF0099FF"/>
  </sheetPr>
  <dimension ref="A1:XER121"/>
  <sheetViews>
    <sheetView showGridLines="0" zoomScale="90" zoomScaleNormal="90" workbookViewId="0">
      <pane xSplit="7" ySplit="10" topLeftCell="H11" activePane="bottomRight" state="frozen"/>
      <selection activeCell="H11" sqref="H11"/>
      <selection pane="topRight" activeCell="H11" sqref="H11"/>
      <selection pane="bottomLeft" activeCell="H11" sqref="H11"/>
      <selection pane="bottomRight" activeCell="H11" sqref="H11"/>
    </sheetView>
  </sheetViews>
  <sheetFormatPr defaultColWidth="8" defaultRowHeight="12.75" outlineLevelRow="1" x14ac:dyDescent="0.2"/>
  <cols>
    <col min="1" max="1" width="5.5" style="1" customWidth="1"/>
    <col min="2" max="2" width="4.125" style="1" customWidth="1"/>
    <col min="3" max="3" width="24.375" style="1" customWidth="1"/>
    <col min="4" max="4" width="12.375" style="1" customWidth="1"/>
    <col min="5" max="5" width="12.5" style="1" customWidth="1"/>
    <col min="6" max="6" width="3.875" style="1" customWidth="1"/>
    <col min="7" max="7" width="9.875" style="1" customWidth="1"/>
    <col min="8" max="8" width="12.375" style="1" customWidth="1"/>
    <col min="9" max="33" width="12.125" style="1" customWidth="1"/>
    <col min="34" max="16384" width="8" style="1"/>
  </cols>
  <sheetData>
    <row r="1" spans="1:43" ht="18.75" x14ac:dyDescent="0.3">
      <c r="A1" s="13" t="str">
        <f>bus</f>
        <v>CitiPower</v>
      </c>
      <c r="B1" s="13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</row>
    <row r="2" spans="1:43" ht="18.75" x14ac:dyDescent="0.3">
      <c r="A2" s="50" t="str">
        <f>proj</f>
        <v>Armadale feeder: AR010</v>
      </c>
      <c r="B2" s="50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</row>
    <row r="3" spans="1:43" ht="15.75" x14ac:dyDescent="0.25">
      <c r="A3" s="176" t="s">
        <v>142</v>
      </c>
      <c r="B3" s="5"/>
      <c r="C3" s="368" t="str">
        <f>INDEX(Assumptions!$E$14:$E$18, MATCH(A3,_xlfn.ANCHORARRAY( Assumptions!$C$14),0))</f>
        <v>AR010  feeder cable upgrade</v>
      </c>
    </row>
    <row r="4" spans="1:43" x14ac:dyDescent="0.2">
      <c r="A4" s="1" t="str">
        <f>(INDEX(Data!$D$9:$D$13, MATCH(A3, options,0)))</f>
        <v/>
      </c>
      <c r="B4" s="162"/>
      <c r="C4" s="210"/>
    </row>
    <row r="5" spans="1:43" hidden="1" outlineLevel="1" x14ac:dyDescent="0.2">
      <c r="C5" s="87"/>
      <c r="D5" s="86"/>
      <c r="E5" s="88"/>
      <c r="F5" s="88"/>
      <c r="G5" s="86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/>
      <c r="Y5" s="89"/>
      <c r="Z5" s="89"/>
      <c r="AA5" s="89"/>
      <c r="AB5" s="89"/>
      <c r="AC5" s="89"/>
      <c r="AD5" s="89"/>
      <c r="AE5" s="89"/>
      <c r="AF5" s="89"/>
      <c r="AG5" s="89"/>
    </row>
    <row r="6" spans="1:43" hidden="1" outlineLevel="1" x14ac:dyDescent="0.2">
      <c r="A6" s="86" t="str">
        <f>'Option1 (base case)'!A6</f>
        <v>Count</v>
      </c>
      <c r="B6" s="86"/>
      <c r="C6" s="87"/>
      <c r="D6" s="86"/>
      <c r="E6" s="88"/>
      <c r="F6" s="88"/>
      <c r="G6" s="86"/>
      <c r="H6" s="89"/>
      <c r="I6" s="89">
        <f>'Option1 (base case)'!I6</f>
        <v>1</v>
      </c>
      <c r="J6" s="89">
        <f>'Option1 (base case)'!J6</f>
        <v>2</v>
      </c>
      <c r="K6" s="89">
        <f>'Option1 (base case)'!K6</f>
        <v>3</v>
      </c>
      <c r="L6" s="89">
        <f>'Option1 (base case)'!L6</f>
        <v>4</v>
      </c>
      <c r="M6" s="89">
        <f>'Option1 (base case)'!M6</f>
        <v>5</v>
      </c>
      <c r="N6" s="89">
        <f>'Option1 (base case)'!N6</f>
        <v>6</v>
      </c>
      <c r="O6" s="89">
        <f>'Option1 (base case)'!O6</f>
        <v>7</v>
      </c>
      <c r="P6" s="89">
        <f>'Option1 (base case)'!P6</f>
        <v>8</v>
      </c>
      <c r="Q6" s="89">
        <f>'Option1 (base case)'!Q6</f>
        <v>9</v>
      </c>
      <c r="R6" s="89">
        <f>'Option1 (base case)'!R6</f>
        <v>10</v>
      </c>
      <c r="S6" s="89">
        <f>'Option1 (base case)'!S6</f>
        <v>11</v>
      </c>
      <c r="T6" s="89">
        <f>'Option1 (base case)'!T6</f>
        <v>12</v>
      </c>
      <c r="U6" s="89">
        <f>'Option1 (base case)'!U6</f>
        <v>13</v>
      </c>
      <c r="V6" s="89">
        <f>'Option1 (base case)'!V6</f>
        <v>14</v>
      </c>
      <c r="W6" s="89">
        <f>'Option1 (base case)'!W6</f>
        <v>15</v>
      </c>
      <c r="X6" s="89">
        <f>'Option1 (base case)'!X6</f>
        <v>16</v>
      </c>
      <c r="Y6" s="89">
        <f>'Option1 (base case)'!Y6</f>
        <v>17</v>
      </c>
      <c r="Z6" s="89">
        <f>'Option1 (base case)'!Z6</f>
        <v>18</v>
      </c>
      <c r="AA6" s="89">
        <f>'Option1 (base case)'!AA6</f>
        <v>19</v>
      </c>
      <c r="AB6" s="89">
        <f>'Option1 (base case)'!AB6</f>
        <v>20</v>
      </c>
      <c r="AC6" s="89">
        <f>'Option1 (base case)'!AC6</f>
        <v>21</v>
      </c>
      <c r="AD6" s="89">
        <f>'Option1 (base case)'!AD6</f>
        <v>22</v>
      </c>
      <c r="AE6" s="89">
        <f>'Option1 (base case)'!AE6</f>
        <v>23</v>
      </c>
      <c r="AF6" s="89">
        <f>'Option1 (base case)'!AF6</f>
        <v>24</v>
      </c>
      <c r="AG6" s="89">
        <f>'Option1 (base case)'!AG6</f>
        <v>25</v>
      </c>
    </row>
    <row r="7" spans="1:43" hidden="1" outlineLevel="1" x14ac:dyDescent="0.2">
      <c r="A7" s="86" t="str">
        <f>'Option1 (base case)'!A7</f>
        <v>Value of CO2 reductions</v>
      </c>
      <c r="B7" s="86"/>
      <c r="G7" s="137" t="s">
        <v>89</v>
      </c>
      <c r="I7" s="87">
        <f>'Option1 (base case)'!I7</f>
        <v>24.730486797759085</v>
      </c>
      <c r="J7" s="87">
        <f>'Option1 (base case)'!J7</f>
        <v>22.340740091772258</v>
      </c>
      <c r="K7" s="87">
        <f>'Option1 (base case)'!K7</f>
        <v>20.196329122153124</v>
      </c>
      <c r="L7" s="87">
        <f>'Option1 (base case)'!L7</f>
        <v>18.06294207659629</v>
      </c>
      <c r="M7" s="87">
        <f>'Option1 (base case)'!M7</f>
        <v>15.913397615084225</v>
      </c>
      <c r="N7" s="87">
        <f>'Option1 (base case)'!N7</f>
        <v>13.715069432539002</v>
      </c>
      <c r="O7" s="87">
        <f>'Option1 (base case)'!O7</f>
        <v>13.715069432539002</v>
      </c>
      <c r="P7" s="87">
        <f>'Option1 (base case)'!P7</f>
        <v>13.715069432539002</v>
      </c>
      <c r="Q7" s="87">
        <f>'Option1 (base case)'!Q7</f>
        <v>13.715069432539002</v>
      </c>
      <c r="R7" s="87">
        <f>'Option1 (base case)'!R7</f>
        <v>13.715069432539002</v>
      </c>
      <c r="S7" s="87">
        <f>'Option1 (base case)'!S7</f>
        <v>13.715069432539002</v>
      </c>
      <c r="T7" s="87">
        <f>'Option1 (base case)'!T7</f>
        <v>13.715069432539002</v>
      </c>
      <c r="U7" s="87">
        <f>'Option1 (base case)'!U7</f>
        <v>13.715069432539002</v>
      </c>
      <c r="V7" s="87">
        <f>'Option1 (base case)'!V7</f>
        <v>13.715069432539002</v>
      </c>
      <c r="W7" s="87">
        <f>'Option1 (base case)'!W7</f>
        <v>13.715069432539002</v>
      </c>
      <c r="X7" s="87">
        <f>'Option1 (base case)'!X7</f>
        <v>13.715069432539002</v>
      </c>
      <c r="Y7" s="87">
        <f>'Option1 (base case)'!Y7</f>
        <v>13.715069432539002</v>
      </c>
      <c r="Z7" s="87">
        <f>'Option1 (base case)'!Z7</f>
        <v>13.715069432539002</v>
      </c>
      <c r="AA7" s="87">
        <f>'Option1 (base case)'!AA7</f>
        <v>13.715069432539002</v>
      </c>
      <c r="AB7" s="87">
        <f>'Option1 (base case)'!AB7</f>
        <v>13.715069432539002</v>
      </c>
      <c r="AC7" s="87">
        <f>'Option1 (base case)'!AC7</f>
        <v>13.715069432539002</v>
      </c>
      <c r="AD7" s="87">
        <f>'Option1 (base case)'!AD7</f>
        <v>13.715069432539002</v>
      </c>
      <c r="AE7" s="87">
        <f>'Option1 (base case)'!AE7</f>
        <v>13.715069432539002</v>
      </c>
      <c r="AF7" s="87">
        <f>'Option1 (base case)'!AF7</f>
        <v>13.715069432539002</v>
      </c>
      <c r="AG7" s="87">
        <f>'Option1 (base case)'!AG7</f>
        <v>13.715069432539002</v>
      </c>
    </row>
    <row r="8" spans="1:43" ht="12.75" customHeight="1" collapsed="1" x14ac:dyDescent="0.2">
      <c r="C8" s="87"/>
      <c r="D8" s="86"/>
      <c r="E8" s="88"/>
      <c r="F8" s="88"/>
      <c r="G8" s="86"/>
      <c r="H8" s="89"/>
      <c r="I8" s="89">
        <f>_xlfn.NUMBERVALUE(LEFT(I$9,4))+1</f>
        <v>2027</v>
      </c>
      <c r="J8" s="89">
        <f t="shared" ref="J8:AG8" si="0">_xlfn.NUMBERVALUE(LEFT(J$9,4))+1</f>
        <v>2028</v>
      </c>
      <c r="K8" s="89">
        <f t="shared" si="0"/>
        <v>2029</v>
      </c>
      <c r="L8" s="89">
        <f t="shared" si="0"/>
        <v>2030</v>
      </c>
      <c r="M8" s="89">
        <f t="shared" si="0"/>
        <v>2031</v>
      </c>
      <c r="N8" s="89">
        <f t="shared" si="0"/>
        <v>2032</v>
      </c>
      <c r="O8" s="89">
        <f t="shared" si="0"/>
        <v>2033</v>
      </c>
      <c r="P8" s="89">
        <f t="shared" si="0"/>
        <v>2034</v>
      </c>
      <c r="Q8" s="89">
        <f t="shared" si="0"/>
        <v>2035</v>
      </c>
      <c r="R8" s="89">
        <f t="shared" si="0"/>
        <v>2036</v>
      </c>
      <c r="S8" s="89">
        <f t="shared" si="0"/>
        <v>2037</v>
      </c>
      <c r="T8" s="89">
        <f t="shared" si="0"/>
        <v>2038</v>
      </c>
      <c r="U8" s="89">
        <f t="shared" si="0"/>
        <v>2039</v>
      </c>
      <c r="V8" s="89">
        <f t="shared" si="0"/>
        <v>2040</v>
      </c>
      <c r="W8" s="89">
        <f t="shared" si="0"/>
        <v>2041</v>
      </c>
      <c r="X8" s="89">
        <f t="shared" si="0"/>
        <v>2042</v>
      </c>
      <c r="Y8" s="89">
        <f t="shared" si="0"/>
        <v>2043</v>
      </c>
      <c r="Z8" s="89">
        <f t="shared" si="0"/>
        <v>2044</v>
      </c>
      <c r="AA8" s="89">
        <f t="shared" si="0"/>
        <v>2045</v>
      </c>
      <c r="AB8" s="89">
        <f t="shared" si="0"/>
        <v>2046</v>
      </c>
      <c r="AC8" s="89">
        <f t="shared" si="0"/>
        <v>2047</v>
      </c>
      <c r="AD8" s="89">
        <f t="shared" si="0"/>
        <v>2048</v>
      </c>
      <c r="AE8" s="89">
        <f t="shared" si="0"/>
        <v>2049</v>
      </c>
      <c r="AF8" s="89">
        <f t="shared" si="0"/>
        <v>2050</v>
      </c>
      <c r="AG8" s="89">
        <f t="shared" si="0"/>
        <v>2051</v>
      </c>
    </row>
    <row r="9" spans="1:43" ht="15" x14ac:dyDescent="0.2">
      <c r="A9" s="16"/>
      <c r="B9" s="16"/>
      <c r="C9" s="16"/>
      <c r="D9" s="16"/>
      <c r="E9" s="16"/>
      <c r="F9" s="120"/>
      <c r="G9" s="16" t="s">
        <v>90</v>
      </c>
      <c r="H9" s="192"/>
      <c r="I9" s="15" t="str">
        <f>'Option1 (base case)'!I9</f>
        <v>2026-27</v>
      </c>
      <c r="J9" s="15" t="str">
        <f>'Option1 (base case)'!J9</f>
        <v>2027-28</v>
      </c>
      <c r="K9" s="15" t="str">
        <f>'Option1 (base case)'!K9</f>
        <v>2028-29</v>
      </c>
      <c r="L9" s="15" t="str">
        <f>'Option1 (base case)'!L9</f>
        <v>2029-30</v>
      </c>
      <c r="M9" s="15" t="str">
        <f>'Option1 (base case)'!M9</f>
        <v>2030-31</v>
      </c>
      <c r="N9" s="15" t="str">
        <f>'Option1 (base case)'!N9</f>
        <v>2031-32</v>
      </c>
      <c r="O9" s="15" t="str">
        <f>'Option1 (base case)'!O9</f>
        <v>2032-33</v>
      </c>
      <c r="P9" s="15" t="str">
        <f>'Option1 (base case)'!P9</f>
        <v>2033-34</v>
      </c>
      <c r="Q9" s="15" t="str">
        <f>'Option1 (base case)'!Q9</f>
        <v>2034-35</v>
      </c>
      <c r="R9" s="15" t="str">
        <f>'Option1 (base case)'!R9</f>
        <v>2035-36</v>
      </c>
      <c r="S9" s="15" t="str">
        <f>'Option1 (base case)'!S9</f>
        <v>2036-37</v>
      </c>
      <c r="T9" s="15" t="str">
        <f>'Option1 (base case)'!T9</f>
        <v>2037-38</v>
      </c>
      <c r="U9" s="15" t="str">
        <f>'Option1 (base case)'!U9</f>
        <v>2038-39</v>
      </c>
      <c r="V9" s="15" t="str">
        <f>'Option1 (base case)'!V9</f>
        <v>2039-40</v>
      </c>
      <c r="W9" s="15" t="str">
        <f>'Option1 (base case)'!W9</f>
        <v>2040-41</v>
      </c>
      <c r="X9" s="15" t="str">
        <f>'Option1 (base case)'!X9</f>
        <v>2041-42</v>
      </c>
      <c r="Y9" s="15" t="str">
        <f>'Option1 (base case)'!Y9</f>
        <v>2042-43</v>
      </c>
      <c r="Z9" s="15" t="str">
        <f>'Option1 (base case)'!Z9</f>
        <v>2043-44</v>
      </c>
      <c r="AA9" s="15" t="str">
        <f>'Option1 (base case)'!AA9</f>
        <v>2044-45</v>
      </c>
      <c r="AB9" s="15" t="str">
        <f>'Option1 (base case)'!AB9</f>
        <v>2045-46</v>
      </c>
      <c r="AC9" s="15" t="str">
        <f>'Option1 (base case)'!AC9</f>
        <v>2046-47</v>
      </c>
      <c r="AD9" s="15" t="str">
        <f>'Option1 (base case)'!AD9</f>
        <v>2047-48</v>
      </c>
      <c r="AE9" s="15" t="str">
        <f>'Option1 (base case)'!AE9</f>
        <v>2048-49</v>
      </c>
      <c r="AF9" s="15" t="str">
        <f>'Option1 (base case)'!AF9</f>
        <v>2049-50</v>
      </c>
      <c r="AG9" s="15" t="str">
        <f>'Option1 (base case)'!AG9</f>
        <v>2050-51</v>
      </c>
    </row>
    <row r="10" spans="1:43" ht="4.5" customHeight="1" x14ac:dyDescent="0.2">
      <c r="C10" s="3"/>
      <c r="D10" s="3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</row>
    <row r="11" spans="1:43" ht="15" x14ac:dyDescent="0.2">
      <c r="A11" s="78" t="s">
        <v>91</v>
      </c>
      <c r="B11" s="78"/>
      <c r="C11" s="79"/>
      <c r="D11" s="79"/>
      <c r="E11" s="79"/>
      <c r="F11" s="79"/>
      <c r="G11" s="177"/>
      <c r="H11" s="147"/>
      <c r="I11" s="147"/>
      <c r="J11" s="147"/>
      <c r="K11" s="147"/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  <c r="AA11" s="147"/>
      <c r="AB11" s="147"/>
      <c r="AC11" s="147"/>
      <c r="AD11" s="147"/>
      <c r="AE11" s="147"/>
      <c r="AF11" s="147"/>
      <c r="AG11" s="147"/>
    </row>
    <row r="12" spans="1:43" ht="15" x14ac:dyDescent="0.2">
      <c r="A12" s="99"/>
      <c r="B12" s="99"/>
      <c r="C12" s="215"/>
      <c r="D12" s="215"/>
      <c r="E12" s="215"/>
      <c r="F12" s="215"/>
      <c r="G12" s="181"/>
    </row>
    <row r="13" spans="1:43" x14ac:dyDescent="0.2">
      <c r="C13" s="3" t="s">
        <v>84</v>
      </c>
      <c r="D13"/>
      <c r="E13" s="106" t="s">
        <v>92</v>
      </c>
      <c r="G13" s="179"/>
      <c r="H13"/>
      <c r="I13" s="292"/>
      <c r="J13" s="292"/>
      <c r="K13" s="292"/>
      <c r="L13" s="292"/>
      <c r="M13" s="292"/>
      <c r="N13" s="292"/>
      <c r="O13" s="292"/>
      <c r="P13" s="292"/>
      <c r="Q13" s="292"/>
      <c r="R13" s="292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</row>
    <row r="14" spans="1:43" x14ac:dyDescent="0.2">
      <c r="C14" s="365" t="str">
        <f>C3</f>
        <v>AR010  feeder cable upgrade</v>
      </c>
      <c r="D14"/>
      <c r="E14" s="126">
        <v>50</v>
      </c>
      <c r="G14" s="180">
        <f>input_dollars</f>
        <v>45291</v>
      </c>
      <c r="H14" s="127"/>
      <c r="I14" s="29">
        <v>0</v>
      </c>
      <c r="J14" s="29">
        <v>0</v>
      </c>
      <c r="K14" s="29">
        <v>0</v>
      </c>
      <c r="L14" s="29">
        <v>2688711.7199999997</v>
      </c>
      <c r="M14" s="29">
        <v>0</v>
      </c>
      <c r="N14" s="29">
        <v>0</v>
      </c>
      <c r="O14" s="29">
        <v>0</v>
      </c>
      <c r="P14" s="29">
        <v>0</v>
      </c>
      <c r="Q14" s="29">
        <v>0</v>
      </c>
      <c r="R14" s="29">
        <v>0</v>
      </c>
      <c r="S14" s="29">
        <v>0</v>
      </c>
      <c r="T14" s="29">
        <v>0</v>
      </c>
      <c r="U14" s="29">
        <v>0</v>
      </c>
      <c r="V14" s="29">
        <v>0</v>
      </c>
      <c r="W14" s="29">
        <v>0</v>
      </c>
      <c r="X14" s="29">
        <v>0</v>
      </c>
      <c r="Y14" s="29">
        <v>0</v>
      </c>
      <c r="Z14" s="29">
        <v>0</v>
      </c>
      <c r="AA14" s="29">
        <v>0</v>
      </c>
      <c r="AB14" s="29">
        <v>0</v>
      </c>
      <c r="AC14" s="29">
        <v>0</v>
      </c>
      <c r="AD14" s="29">
        <v>0</v>
      </c>
      <c r="AE14" s="29">
        <v>0</v>
      </c>
      <c r="AF14" s="29">
        <v>0</v>
      </c>
      <c r="AG14" s="29">
        <v>0</v>
      </c>
      <c r="AH14"/>
      <c r="AI14"/>
      <c r="AJ14"/>
      <c r="AK14"/>
      <c r="AL14"/>
      <c r="AM14"/>
      <c r="AN14"/>
      <c r="AO14"/>
      <c r="AP14"/>
      <c r="AQ14"/>
    </row>
    <row r="15" spans="1:43" x14ac:dyDescent="0.2">
      <c r="C15" s="51" t="s">
        <v>93</v>
      </c>
      <c r="D15"/>
      <c r="E15" s="126">
        <v>0</v>
      </c>
      <c r="G15" s="180">
        <f>input_dollars</f>
        <v>45291</v>
      </c>
      <c r="H15" s="2"/>
      <c r="I15" s="29">
        <v>0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0</v>
      </c>
      <c r="S15" s="29">
        <v>0</v>
      </c>
      <c r="T15" s="29">
        <v>0</v>
      </c>
      <c r="U15" s="29">
        <v>0</v>
      </c>
      <c r="V15" s="29">
        <v>0</v>
      </c>
      <c r="W15" s="29">
        <v>0</v>
      </c>
      <c r="X15" s="29">
        <v>0</v>
      </c>
      <c r="Y15" s="29">
        <v>0</v>
      </c>
      <c r="Z15" s="29">
        <v>0</v>
      </c>
      <c r="AA15" s="29">
        <v>0</v>
      </c>
      <c r="AB15" s="29">
        <v>0</v>
      </c>
      <c r="AC15" s="29">
        <v>0</v>
      </c>
      <c r="AD15" s="29">
        <v>0</v>
      </c>
      <c r="AE15" s="29">
        <v>0</v>
      </c>
      <c r="AF15" s="29">
        <v>0</v>
      </c>
      <c r="AG15" s="29">
        <v>0</v>
      </c>
      <c r="AH15"/>
      <c r="AI15"/>
      <c r="AJ15"/>
      <c r="AK15"/>
      <c r="AL15"/>
      <c r="AM15"/>
      <c r="AN15"/>
      <c r="AO15"/>
      <c r="AP15"/>
      <c r="AQ15"/>
    </row>
    <row r="16" spans="1:43" x14ac:dyDescent="0.2">
      <c r="C16" s="51" t="s">
        <v>93</v>
      </c>
      <c r="D16"/>
      <c r="E16" s="126">
        <v>0</v>
      </c>
      <c r="G16" s="180">
        <f>input_dollars</f>
        <v>45291</v>
      </c>
      <c r="H16" s="2"/>
      <c r="I16" s="29">
        <v>0</v>
      </c>
      <c r="J16" s="29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0</v>
      </c>
      <c r="T16" s="29">
        <v>0</v>
      </c>
      <c r="U16" s="29">
        <v>0</v>
      </c>
      <c r="V16" s="29">
        <v>0</v>
      </c>
      <c r="W16" s="29">
        <v>0</v>
      </c>
      <c r="X16" s="29">
        <v>0</v>
      </c>
      <c r="Y16" s="29">
        <v>0</v>
      </c>
      <c r="Z16" s="29">
        <v>0</v>
      </c>
      <c r="AA16" s="29">
        <v>0</v>
      </c>
      <c r="AB16" s="29">
        <v>0</v>
      </c>
      <c r="AC16" s="29">
        <v>0</v>
      </c>
      <c r="AD16" s="29">
        <v>0</v>
      </c>
      <c r="AE16" s="29">
        <v>0</v>
      </c>
      <c r="AF16" s="29">
        <v>0</v>
      </c>
      <c r="AG16" s="29">
        <v>0</v>
      </c>
      <c r="AH16"/>
      <c r="AI16"/>
      <c r="AJ16"/>
      <c r="AK16"/>
      <c r="AL16"/>
      <c r="AM16"/>
      <c r="AN16"/>
      <c r="AO16"/>
      <c r="AP16"/>
      <c r="AQ16"/>
    </row>
    <row r="17" spans="1:43" x14ac:dyDescent="0.2">
      <c r="C17" s="1" t="s">
        <v>14</v>
      </c>
      <c r="G17" s="180">
        <f>input_dollars</f>
        <v>45291</v>
      </c>
      <c r="H17" s="95"/>
      <c r="I17" s="94">
        <f t="shared" ref="I17:Q17" si="1">SUM(I14:I16)</f>
        <v>0</v>
      </c>
      <c r="J17" s="94">
        <f t="shared" si="1"/>
        <v>0</v>
      </c>
      <c r="K17" s="94">
        <f t="shared" si="1"/>
        <v>0</v>
      </c>
      <c r="L17" s="94">
        <f t="shared" si="1"/>
        <v>2688711.7199999997</v>
      </c>
      <c r="M17" s="94">
        <f t="shared" si="1"/>
        <v>0</v>
      </c>
      <c r="N17" s="94">
        <f t="shared" si="1"/>
        <v>0</v>
      </c>
      <c r="O17" s="94">
        <f t="shared" si="1"/>
        <v>0</v>
      </c>
      <c r="P17" s="94">
        <f t="shared" si="1"/>
        <v>0</v>
      </c>
      <c r="Q17" s="94">
        <f t="shared" si="1"/>
        <v>0</v>
      </c>
      <c r="R17" s="94">
        <f t="shared" ref="R17:AB17" si="2">SUM(R14:R16)</f>
        <v>0</v>
      </c>
      <c r="S17" s="94">
        <f t="shared" si="2"/>
        <v>0</v>
      </c>
      <c r="T17" s="94">
        <f t="shared" si="2"/>
        <v>0</v>
      </c>
      <c r="U17" s="94">
        <f t="shared" si="2"/>
        <v>0</v>
      </c>
      <c r="V17" s="94">
        <f t="shared" si="2"/>
        <v>0</v>
      </c>
      <c r="W17" s="94">
        <f t="shared" si="2"/>
        <v>0</v>
      </c>
      <c r="X17" s="94">
        <f t="shared" si="2"/>
        <v>0</v>
      </c>
      <c r="Y17" s="94">
        <f t="shared" si="2"/>
        <v>0</v>
      </c>
      <c r="Z17" s="94">
        <f t="shared" si="2"/>
        <v>0</v>
      </c>
      <c r="AA17" s="94">
        <f t="shared" si="2"/>
        <v>0</v>
      </c>
      <c r="AB17" s="94">
        <f t="shared" si="2"/>
        <v>0</v>
      </c>
      <c r="AC17" s="94">
        <f>SUM(AC14:AC16)</f>
        <v>0</v>
      </c>
      <c r="AD17" s="94">
        <f>SUM(AD14:AD16)</f>
        <v>0</v>
      </c>
      <c r="AE17" s="94">
        <f>SUM(AE14:AE16)</f>
        <v>0</v>
      </c>
      <c r="AF17" s="94">
        <f>SUM(AF14:AF16)</f>
        <v>0</v>
      </c>
      <c r="AG17" s="94">
        <f>SUM(AG14:AG16)</f>
        <v>0</v>
      </c>
      <c r="AH17"/>
    </row>
    <row r="18" spans="1:43" x14ac:dyDescent="0.2">
      <c r="C18"/>
      <c r="D18"/>
      <c r="E18"/>
      <c r="G18" s="179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</row>
    <row r="19" spans="1:43" x14ac:dyDescent="0.2">
      <c r="C19" s="1" t="s">
        <v>15</v>
      </c>
      <c r="D19"/>
      <c r="E19"/>
      <c r="F19" s="95"/>
      <c r="G19" s="180">
        <f>input_dollars</f>
        <v>45291</v>
      </c>
      <c r="H19" s="95"/>
      <c r="I19" s="29">
        <v>0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  <c r="O19" s="29">
        <v>0</v>
      </c>
      <c r="P19" s="29">
        <v>0</v>
      </c>
      <c r="Q19" s="29">
        <v>0</v>
      </c>
      <c r="R19" s="29">
        <v>0</v>
      </c>
      <c r="S19" s="29">
        <v>0</v>
      </c>
      <c r="T19" s="29">
        <v>0</v>
      </c>
      <c r="U19" s="29">
        <v>0</v>
      </c>
      <c r="V19" s="29">
        <v>0</v>
      </c>
      <c r="W19" s="29">
        <v>0</v>
      </c>
      <c r="X19" s="29">
        <v>0</v>
      </c>
      <c r="Y19" s="29">
        <v>0</v>
      </c>
      <c r="Z19" s="29">
        <v>0</v>
      </c>
      <c r="AA19" s="29">
        <v>0</v>
      </c>
      <c r="AB19" s="29">
        <v>0</v>
      </c>
      <c r="AC19" s="29">
        <v>0</v>
      </c>
      <c r="AD19" s="29">
        <v>0</v>
      </c>
      <c r="AE19" s="29">
        <v>0</v>
      </c>
      <c r="AF19" s="29">
        <v>0</v>
      </c>
      <c r="AG19" s="29">
        <v>0</v>
      </c>
      <c r="AH19"/>
    </row>
    <row r="20" spans="1:43" x14ac:dyDescent="0.2">
      <c r="G20" s="178"/>
      <c r="AH20"/>
    </row>
    <row r="21" spans="1:43" x14ac:dyDescent="0.2">
      <c r="C21"/>
      <c r="D21"/>
      <c r="E21"/>
      <c r="G21" s="179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</row>
    <row r="22" spans="1:43" ht="15" x14ac:dyDescent="0.2">
      <c r="A22" s="78" t="s">
        <v>94</v>
      </c>
      <c r="B22" s="78"/>
      <c r="C22" s="78"/>
      <c r="D22" s="78"/>
      <c r="E22" s="78"/>
      <c r="F22" s="78"/>
      <c r="G22" s="177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  <c r="AG22" s="78"/>
      <c r="AH22"/>
      <c r="AI22"/>
      <c r="AJ22"/>
      <c r="AK22"/>
      <c r="AL22"/>
      <c r="AM22"/>
      <c r="AN22"/>
      <c r="AO22"/>
      <c r="AP22"/>
      <c r="AQ22"/>
    </row>
    <row r="23" spans="1:43" ht="12.75" customHeight="1" x14ac:dyDescent="0.2">
      <c r="A23" s="99"/>
      <c r="B23" s="99"/>
      <c r="C23" s="99"/>
      <c r="D23" s="99"/>
      <c r="E23" s="99"/>
      <c r="F23" s="99"/>
      <c r="G23" s="181"/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/>
      <c r="W23" s="99"/>
      <c r="X23" s="99"/>
      <c r="Y23" s="99"/>
      <c r="Z23" s="99"/>
      <c r="AA23" s="99"/>
      <c r="AB23" s="99"/>
      <c r="AC23" s="99"/>
      <c r="AD23" s="99"/>
      <c r="AE23" s="99"/>
      <c r="AF23" s="99"/>
      <c r="AG23" s="99"/>
      <c r="AH23"/>
      <c r="AI23"/>
      <c r="AJ23"/>
      <c r="AK23"/>
      <c r="AL23"/>
      <c r="AM23"/>
      <c r="AN23"/>
      <c r="AO23"/>
      <c r="AP23"/>
      <c r="AQ23"/>
    </row>
    <row r="24" spans="1:43" ht="12.75" customHeight="1" x14ac:dyDescent="0.2">
      <c r="A24" s="99"/>
      <c r="B24" s="99"/>
      <c r="C24" s="1" t="s">
        <v>95</v>
      </c>
      <c r="D24" s="99"/>
      <c r="E24" s="99"/>
      <c r="F24" s="99"/>
      <c r="G24" s="181"/>
      <c r="H24" s="99"/>
      <c r="I24" s="145">
        <v>0</v>
      </c>
      <c r="J24" s="145">
        <v>0</v>
      </c>
      <c r="K24" s="145">
        <v>0</v>
      </c>
      <c r="L24" s="145">
        <v>0</v>
      </c>
      <c r="M24" s="145">
        <v>0</v>
      </c>
      <c r="N24" s="145">
        <v>0</v>
      </c>
      <c r="O24" s="145">
        <v>0</v>
      </c>
      <c r="P24" s="145">
        <v>0</v>
      </c>
      <c r="Q24" s="145">
        <v>0</v>
      </c>
      <c r="R24" s="145">
        <v>0</v>
      </c>
      <c r="S24" s="145">
        <v>0</v>
      </c>
      <c r="T24" s="145">
        <v>0</v>
      </c>
      <c r="U24" s="145">
        <v>0</v>
      </c>
      <c r="V24" s="145">
        <v>0</v>
      </c>
      <c r="W24" s="145">
        <v>0</v>
      </c>
      <c r="X24" s="145">
        <v>0</v>
      </c>
      <c r="Y24" s="145">
        <v>0</v>
      </c>
      <c r="Z24" s="145">
        <v>0</v>
      </c>
      <c r="AA24" s="145">
        <v>0</v>
      </c>
      <c r="AB24" s="145">
        <v>0</v>
      </c>
      <c r="AC24" s="145">
        <v>0</v>
      </c>
      <c r="AD24" s="145">
        <v>0</v>
      </c>
      <c r="AE24" s="145">
        <v>0</v>
      </c>
      <c r="AF24" s="145">
        <v>0</v>
      </c>
      <c r="AG24" s="145">
        <v>0</v>
      </c>
      <c r="AH24"/>
      <c r="AI24"/>
      <c r="AJ24"/>
      <c r="AK24"/>
      <c r="AL24"/>
      <c r="AM24"/>
      <c r="AN24"/>
      <c r="AO24"/>
      <c r="AP24"/>
      <c r="AQ24"/>
    </row>
    <row r="25" spans="1:43" ht="12.75" customHeight="1" x14ac:dyDescent="0.2">
      <c r="A25" s="99"/>
      <c r="B25" s="99"/>
      <c r="C25" s="1" t="s">
        <v>96</v>
      </c>
      <c r="D25" s="181"/>
      <c r="E25" s="99"/>
      <c r="F25" s="99"/>
      <c r="G25" s="181"/>
      <c r="H25" s="99"/>
      <c r="I25" s="145">
        <v>0</v>
      </c>
      <c r="J25" s="145">
        <v>0</v>
      </c>
      <c r="K25" s="145">
        <v>0</v>
      </c>
      <c r="L25" s="145">
        <v>0</v>
      </c>
      <c r="M25" s="145">
        <v>0</v>
      </c>
      <c r="N25" s="145">
        <v>0</v>
      </c>
      <c r="O25" s="145">
        <v>0</v>
      </c>
      <c r="P25" s="145">
        <v>0</v>
      </c>
      <c r="Q25" s="145">
        <v>0</v>
      </c>
      <c r="R25" s="145">
        <v>0</v>
      </c>
      <c r="S25" s="145">
        <v>0</v>
      </c>
      <c r="T25" s="145">
        <v>0</v>
      </c>
      <c r="U25" s="145">
        <v>0</v>
      </c>
      <c r="V25" s="145">
        <v>0</v>
      </c>
      <c r="W25" s="145">
        <v>0</v>
      </c>
      <c r="X25" s="145">
        <v>0</v>
      </c>
      <c r="Y25" s="145">
        <v>0</v>
      </c>
      <c r="Z25" s="145">
        <v>0</v>
      </c>
      <c r="AA25" s="145">
        <v>0</v>
      </c>
      <c r="AB25" s="145">
        <v>0</v>
      </c>
      <c r="AC25" s="145">
        <v>0</v>
      </c>
      <c r="AD25" s="145">
        <v>0</v>
      </c>
      <c r="AE25" s="145">
        <v>0</v>
      </c>
      <c r="AF25" s="145">
        <v>0</v>
      </c>
      <c r="AG25" s="145">
        <v>0</v>
      </c>
      <c r="AH25"/>
      <c r="AI25"/>
      <c r="AJ25"/>
      <c r="AK25"/>
      <c r="AL25"/>
      <c r="AM25"/>
      <c r="AN25"/>
      <c r="AO25"/>
      <c r="AP25"/>
      <c r="AQ25"/>
    </row>
    <row r="26" spans="1:43" customFormat="1" ht="12.75" customHeight="1" x14ac:dyDescent="0.2">
      <c r="A26" s="99"/>
      <c r="B26" s="99"/>
      <c r="C26" s="1"/>
      <c r="D26" s="181"/>
      <c r="E26" s="99"/>
      <c r="F26" s="99"/>
      <c r="G26" s="181"/>
    </row>
    <row r="27" spans="1:43" ht="12.75" customHeight="1" x14ac:dyDescent="0.2">
      <c r="A27" s="99"/>
      <c r="B27" s="99"/>
      <c r="C27" s="280" t="s">
        <v>302</v>
      </c>
      <c r="D27" s="181"/>
      <c r="E27" s="352">
        <v>2030</v>
      </c>
      <c r="F27" s="99"/>
      <c r="G27" s="181"/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  <c r="AF27" s="99"/>
      <c r="AG27" s="99"/>
      <c r="AH27"/>
      <c r="AI27"/>
      <c r="AJ27"/>
      <c r="AK27"/>
      <c r="AL27"/>
      <c r="AM27"/>
      <c r="AN27"/>
      <c r="AO27"/>
      <c r="AP27"/>
      <c r="AQ27"/>
    </row>
    <row r="28" spans="1:43" ht="12.75" customHeight="1" x14ac:dyDescent="0.2">
      <c r="A28" s="99"/>
      <c r="B28" s="99"/>
      <c r="C28" s="287" t="s">
        <v>97</v>
      </c>
      <c r="D28" s="288"/>
      <c r="E28" s="289">
        <v>0.3</v>
      </c>
      <c r="F28" s="287"/>
      <c r="G28" s="290" t="s">
        <v>98</v>
      </c>
      <c r="H28" s="291"/>
      <c r="I28" s="144" cm="1">
        <f t="array" ref="I28">_xlfn.IFS(I$8&lt;=$E$27,'Option1 (base case)'!I$28,I$8&gt;$E$27,SUM('EaR Opt3 AR010'!I$15))</f>
        <v>0</v>
      </c>
      <c r="J28" s="144" cm="1">
        <f t="array" ref="J28">_xlfn.IFS(J$8&lt;=$E$27,'Option1 (base case)'!J$28,J$8&gt;$E$27,SUM('EaR Opt3 AR010'!J$15))</f>
        <v>0</v>
      </c>
      <c r="K28" s="144" cm="1">
        <f t="array" ref="K28">_xlfn.IFS(K$8&lt;=$E$27,'Option1 (base case)'!K$28,K$8&gt;$E$27,SUM('EaR Opt3 AR010'!K$15))</f>
        <v>0.47885465083794793</v>
      </c>
      <c r="L28" s="144" cm="1">
        <f t="array" ref="L28">_xlfn.IFS(L$8&lt;=$E$27,'Option1 (base case)'!L$28,L$8&gt;$E$27,SUM('EaR Opt3 AR010'!L$15))</f>
        <v>5.1317805495438593</v>
      </c>
      <c r="M28" s="144" cm="1">
        <f t="array" ref="M28">_xlfn.IFS(M$8&lt;=$E$27,'Option1 (base case)'!M$28,M$8&gt;$E$27,SUM('EaR Opt3 AR010'!M$15))</f>
        <v>0</v>
      </c>
      <c r="N28" s="144" cm="1">
        <f t="array" ref="N28">_xlfn.IFS(N$8&lt;=$E$27,'Option1 (base case)'!N$28,N$8&gt;$E$27,SUM('EaR Opt3 AR010'!N$15))</f>
        <v>0</v>
      </c>
      <c r="O28" s="144" cm="1">
        <f t="array" ref="O28">_xlfn.IFS(O$8&lt;=$E$27,'Option1 (base case)'!O$28,O$8&gt;$E$27,SUM('EaR Opt3 AR010'!O$15))</f>
        <v>0</v>
      </c>
      <c r="P28" s="144" cm="1">
        <f t="array" ref="P28">_xlfn.IFS(P$8&lt;=$E$27,'Option1 (base case)'!P$28,P$8&gt;$E$27,SUM('EaR Opt3 AR010'!P$15))</f>
        <v>0.1507658446236548</v>
      </c>
      <c r="Q28" s="144" cm="1">
        <f t="array" ref="Q28">_xlfn.IFS(Q$8&lt;=$E$27,'Option1 (base case)'!Q$28,Q$8&gt;$E$27,SUM('EaR Opt3 AR010'!Q$15))</f>
        <v>1.1495084197640097</v>
      </c>
      <c r="R28" s="144" cm="1">
        <f t="array" ref="R28">_xlfn.IFS(R$8&lt;=$E$27,'Option1 (base case)'!R$28,R$8&gt;$E$27,SUM('EaR Opt3 AR010'!R$15))</f>
        <v>1.1495084197640097</v>
      </c>
      <c r="S28" s="144" cm="1">
        <f t="array" ref="S28">_xlfn.IFS(S$8&lt;=$E$27,'Option1 (base case)'!S$28,S$8&gt;$E$27,SUM('EaR Opt3 AR010'!S$15))</f>
        <v>1.1495084197640097</v>
      </c>
      <c r="T28" s="144" cm="1">
        <f t="array" ref="T28">_xlfn.IFS(T$8&lt;=$E$27,'Option1 (base case)'!T$28,T$8&gt;$E$27,SUM('EaR Opt3 AR010'!T$15))</f>
        <v>1.1495084197640097</v>
      </c>
      <c r="U28" s="144" cm="1">
        <f t="array" ref="U28">_xlfn.IFS(U$8&lt;=$E$27,'Option1 (base case)'!U$28,U$8&gt;$E$27,SUM('EaR Opt3 AR010'!U$15))</f>
        <v>1.1495084197640097</v>
      </c>
      <c r="V28" s="144" cm="1">
        <f t="array" ref="V28">_xlfn.IFS(V$8&lt;=$E$27,'Option1 (base case)'!V$28,V$8&gt;$E$27,SUM('EaR Opt3 AR010'!V$15))</f>
        <v>1.1495084197640097</v>
      </c>
      <c r="W28" s="144" cm="1">
        <f t="array" ref="W28">_xlfn.IFS(W$8&lt;=$E$27,'Option1 (base case)'!W$28,W$8&gt;$E$27,SUM('EaR Opt3 AR010'!W$15))</f>
        <v>1.1495084197640097</v>
      </c>
      <c r="X28" s="144" cm="1">
        <f t="array" ref="X28">_xlfn.IFS(X$8&lt;=$E$27,'Option1 (base case)'!X$28,X$8&gt;$E$27,SUM('EaR Opt3 AR010'!X$15))</f>
        <v>1.1495084197640097</v>
      </c>
      <c r="Y28" s="144" cm="1">
        <f t="array" ref="Y28">_xlfn.IFS(Y$8&lt;=$E$27,'Option1 (base case)'!Y$28,Y$8&gt;$E$27,SUM('EaR Opt3 AR010'!Y$15))</f>
        <v>1.1495084197640097</v>
      </c>
      <c r="Z28" s="144" cm="1">
        <f t="array" ref="Z28">_xlfn.IFS(Z$8&lt;=$E$27,'Option1 (base case)'!Z$28,Z$8&gt;$E$27,SUM('EaR Opt3 AR010'!Z$15))</f>
        <v>1.1495084197640097</v>
      </c>
      <c r="AA28" s="144" cm="1">
        <f t="array" ref="AA28">_xlfn.IFS(AA$8&lt;=$E$27,'Option1 (base case)'!AA$28,AA$8&gt;$E$27,SUM('EaR Opt3 AR010'!AA$15))</f>
        <v>1.1495084197640097</v>
      </c>
      <c r="AB28" s="144" cm="1">
        <f t="array" ref="AB28">_xlfn.IFS(AB$8&lt;=$E$27,'Option1 (base case)'!AB$28,AB$8&gt;$E$27,SUM('EaR Opt3 AR010'!AB$15))</f>
        <v>1.1495084197640097</v>
      </c>
      <c r="AC28" s="144" cm="1">
        <f t="array" ref="AC28">_xlfn.IFS(AC$8&lt;=$E$27,'Option1 (base case)'!AC$28,AC$8&gt;$E$27,SUM('EaR Opt3 AR010'!AC$15))</f>
        <v>1.1495084197640097</v>
      </c>
      <c r="AD28" s="144" cm="1">
        <f t="array" ref="AD28">_xlfn.IFS(AD$8&lt;=$E$27,'Option1 (base case)'!AD$28,AD$8&gt;$E$27,SUM('EaR Opt3 AR010'!AD$15))</f>
        <v>1.1495084197640097</v>
      </c>
      <c r="AE28" s="144" cm="1">
        <f t="array" ref="AE28">_xlfn.IFS(AE$8&lt;=$E$27,'Option1 (base case)'!AE$28,AE$8&gt;$E$27,SUM('EaR Opt3 AR010'!AE$15))</f>
        <v>1.1495084197640097</v>
      </c>
      <c r="AF28" s="144" cm="1">
        <f t="array" ref="AF28">_xlfn.IFS(AF$8&lt;=$E$27,'Option1 (base case)'!AF$28,AF$8&gt;$E$27,SUM('EaR Opt3 AR010'!AF$15))</f>
        <v>1.1495084197640097</v>
      </c>
      <c r="AG28" s="144">
        <f>$AF28</f>
        <v>1.1495084197640097</v>
      </c>
      <c r="AH28"/>
      <c r="AI28"/>
      <c r="AJ28"/>
      <c r="AK28"/>
      <c r="AL28"/>
      <c r="AM28"/>
      <c r="AN28"/>
      <c r="AO28"/>
      <c r="AP28"/>
      <c r="AQ28"/>
    </row>
    <row r="29" spans="1:43" ht="12.75" customHeight="1" x14ac:dyDescent="0.2">
      <c r="A29" s="99"/>
      <c r="B29" s="99"/>
      <c r="C29" s="287" t="s">
        <v>99</v>
      </c>
      <c r="D29" s="288"/>
      <c r="E29" s="289">
        <v>0.7</v>
      </c>
      <c r="F29" s="287"/>
      <c r="G29" s="290" t="s">
        <v>98</v>
      </c>
      <c r="H29" s="287"/>
      <c r="I29" s="144" cm="1">
        <f t="array" ref="I29">_xlfn.IFS(I$8&lt;=$E$27,'Option1 (base case)'!I$29,I$8&gt;$E$27,'EaR Opt3 AR010'!I$14)</f>
        <v>0</v>
      </c>
      <c r="J29" s="144" cm="1">
        <f t="array" ref="J29">_xlfn.IFS(J$8&lt;=$E$27,'Option1 (base case)'!J$29,J$8&gt;$E$27,'EaR Opt3 AR010'!J$14)</f>
        <v>0</v>
      </c>
      <c r="K29" s="144" cm="1">
        <f t="array" ref="K29">_xlfn.IFS(K$8&lt;=$E$27,'Option1 (base case)'!K$29,K$8&gt;$E$27,'EaR Opt3 AR010'!K$14)</f>
        <v>1.475452797557129E-2</v>
      </c>
      <c r="L29" s="144" cm="1">
        <f t="array" ref="L29">_xlfn.IFS(L$8&lt;=$E$27,'Option1 (base case)'!L$29,L$8&gt;$E$27,'EaR Opt3 AR010'!L$14)</f>
        <v>1.1931234773462664</v>
      </c>
      <c r="M29" s="144" cm="1">
        <f t="array" ref="M29">_xlfn.IFS(M$8&lt;=$E$27,'Option1 (base case)'!M$29,M$8&gt;$E$27,'EaR Opt3 AR010'!M$14)</f>
        <v>0</v>
      </c>
      <c r="N29" s="144" cm="1">
        <f t="array" ref="N29">_xlfn.IFS(N$8&lt;=$E$27,'Option1 (base case)'!N$29,N$8&gt;$E$27,'EaR Opt3 AR010'!N$14)</f>
        <v>0</v>
      </c>
      <c r="O29" s="144" cm="1">
        <f t="array" ref="O29">_xlfn.IFS(O$8&lt;=$E$27,'Option1 (base case)'!O$29,O$8&gt;$E$27,'EaR Opt3 AR010'!O$14)</f>
        <v>0</v>
      </c>
      <c r="P29" s="144" cm="1">
        <f t="array" ref="P29">_xlfn.IFS(P$8&lt;=$E$27,'Option1 (base case)'!P$29,P$8&gt;$E$27,'EaR Opt3 AR010'!P$14)</f>
        <v>0</v>
      </c>
      <c r="Q29" s="144" cm="1">
        <f t="array" ref="Q29">_xlfn.IFS(Q$8&lt;=$E$27,'Option1 (base case)'!Q$29,Q$8&gt;$E$27,'EaR Opt3 AR010'!Q$14)</f>
        <v>0.10731967570325136</v>
      </c>
      <c r="R29" s="144" cm="1">
        <f t="array" ref="R29">_xlfn.IFS(R$8&lt;=$E$27,'Option1 (base case)'!R$29,R$8&gt;$E$27,'EaR Opt3 AR010'!R$14)</f>
        <v>0.10731967570325136</v>
      </c>
      <c r="S29" s="144" cm="1">
        <f t="array" ref="S29">_xlfn.IFS(S$8&lt;=$E$27,'Option1 (base case)'!S$29,S$8&gt;$E$27,'EaR Opt3 AR010'!S$14)</f>
        <v>0.10731967570325136</v>
      </c>
      <c r="T29" s="144" cm="1">
        <f t="array" ref="T29">_xlfn.IFS(T$8&lt;=$E$27,'Option1 (base case)'!T$29,T$8&gt;$E$27,'EaR Opt3 AR010'!T$14)</f>
        <v>0.10731967570325136</v>
      </c>
      <c r="U29" s="144" cm="1">
        <f t="array" ref="U29">_xlfn.IFS(U$8&lt;=$E$27,'Option1 (base case)'!U$29,U$8&gt;$E$27,'EaR Opt3 AR010'!U$14)</f>
        <v>0.10731967570325136</v>
      </c>
      <c r="V29" s="144" cm="1">
        <f t="array" ref="V29">_xlfn.IFS(V$8&lt;=$E$27,'Option1 (base case)'!V$29,V$8&gt;$E$27,'EaR Opt3 AR010'!V$14)</f>
        <v>0.10731967570325136</v>
      </c>
      <c r="W29" s="144" cm="1">
        <f t="array" ref="W29">_xlfn.IFS(W$8&lt;=$E$27,'Option1 (base case)'!W$29,W$8&gt;$E$27,'EaR Opt3 AR010'!W$14)</f>
        <v>0.10731967570325136</v>
      </c>
      <c r="X29" s="144" cm="1">
        <f t="array" ref="X29">_xlfn.IFS(X$8&lt;=$E$27,'Option1 (base case)'!X$29,X$8&gt;$E$27,'EaR Opt3 AR010'!X$14)</f>
        <v>0.10731967570325136</v>
      </c>
      <c r="Y29" s="144" cm="1">
        <f t="array" ref="Y29">_xlfn.IFS(Y$8&lt;=$E$27,'Option1 (base case)'!Y$29,Y$8&gt;$E$27,'EaR Opt3 AR010'!Y$14)</f>
        <v>0.10731967570325136</v>
      </c>
      <c r="Z29" s="144" cm="1">
        <f t="array" ref="Z29">_xlfn.IFS(Z$8&lt;=$E$27,'Option1 (base case)'!Z$29,Z$8&gt;$E$27,'EaR Opt3 AR010'!Z$14)</f>
        <v>0.10731967570325136</v>
      </c>
      <c r="AA29" s="144" cm="1">
        <f t="array" ref="AA29">_xlfn.IFS(AA$8&lt;=$E$27,'Option1 (base case)'!AA$29,AA$8&gt;$E$27,'EaR Opt3 AR010'!AA$14)</f>
        <v>0.10731967570325136</v>
      </c>
      <c r="AB29" s="144" cm="1">
        <f t="array" ref="AB29">_xlfn.IFS(AB$8&lt;=$E$27,'Option1 (base case)'!AB$29,AB$8&gt;$E$27,'EaR Opt3 AR010'!AB$14)</f>
        <v>0.10731967570325136</v>
      </c>
      <c r="AC29" s="144" cm="1">
        <f t="array" ref="AC29">_xlfn.IFS(AC$8&lt;=$E$27,'Option1 (base case)'!AC$29,AC$8&gt;$E$27,'EaR Opt3 AR010'!AC$14)</f>
        <v>0.10731967570325136</v>
      </c>
      <c r="AD29" s="144" cm="1">
        <f t="array" ref="AD29">_xlfn.IFS(AD$8&lt;=$E$27,'Option1 (base case)'!AD$29,AD$8&gt;$E$27,'EaR Opt3 AR010'!AD$14)</f>
        <v>0.10731967570325136</v>
      </c>
      <c r="AE29" s="144" cm="1">
        <f t="array" ref="AE29">_xlfn.IFS(AE$8&lt;=$E$27,'Option1 (base case)'!AE$29,AE$8&gt;$E$27,'EaR Opt3 AR010'!AE$14)</f>
        <v>0.10731967570325136</v>
      </c>
      <c r="AF29" s="144" cm="1">
        <f t="array" ref="AF29">_xlfn.IFS(AF$8&lt;=$E$27,'Option1 (base case)'!AF$29,AF$8&gt;$E$27,'EaR Opt3 AR010'!AF$14)</f>
        <v>0.10731967570325136</v>
      </c>
      <c r="AG29" s="144">
        <f>$AF29</f>
        <v>0.10731967570325136</v>
      </c>
      <c r="AH29"/>
      <c r="AI29"/>
      <c r="AJ29"/>
      <c r="AK29"/>
      <c r="AL29"/>
      <c r="AM29"/>
      <c r="AN29"/>
      <c r="AO29"/>
      <c r="AP29"/>
      <c r="AQ29"/>
    </row>
    <row r="30" spans="1:43" ht="12.75" customHeight="1" x14ac:dyDescent="0.2">
      <c r="A30" s="99"/>
      <c r="B30" s="99"/>
      <c r="C30" s="99"/>
      <c r="D30" s="181"/>
      <c r="E30" s="99"/>
      <c r="F30" s="99"/>
      <c r="G30" s="181"/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/>
      <c r="AI30"/>
      <c r="AJ30"/>
      <c r="AK30"/>
      <c r="AL30"/>
      <c r="AM30"/>
      <c r="AN30"/>
      <c r="AO30"/>
      <c r="AP30"/>
      <c r="AQ30"/>
    </row>
    <row r="31" spans="1:43" x14ac:dyDescent="0.2">
      <c r="C31" s="1" t="s">
        <v>100</v>
      </c>
      <c r="D31" s="178"/>
      <c r="E31"/>
      <c r="G31" s="180" t="s">
        <v>98</v>
      </c>
      <c r="H31"/>
      <c r="I31" s="144">
        <f>SUMPRODUCT(I$28:I$29, $E$28:$E$29)</f>
        <v>0</v>
      </c>
      <c r="J31" s="144">
        <f t="shared" ref="J31:AG31" si="3">SUMPRODUCT(J$28:J$29, $E$28:$E$29)</f>
        <v>0</v>
      </c>
      <c r="K31" s="144">
        <f t="shared" si="3"/>
        <v>0.15398456483428427</v>
      </c>
      <c r="L31" s="144">
        <f t="shared" si="3"/>
        <v>2.3747205990055442</v>
      </c>
      <c r="M31" s="144">
        <f t="shared" si="3"/>
        <v>0</v>
      </c>
      <c r="N31" s="144">
        <f t="shared" si="3"/>
        <v>0</v>
      </c>
      <c r="O31" s="144">
        <f t="shared" si="3"/>
        <v>0</v>
      </c>
      <c r="P31" s="144">
        <f t="shared" si="3"/>
        <v>4.5229753387096443E-2</v>
      </c>
      <c r="Q31" s="144">
        <f t="shared" si="3"/>
        <v>0.41997629892147886</v>
      </c>
      <c r="R31" s="144">
        <f t="shared" si="3"/>
        <v>0.41997629892147886</v>
      </c>
      <c r="S31" s="144">
        <f t="shared" si="3"/>
        <v>0.41997629892147886</v>
      </c>
      <c r="T31" s="144">
        <f t="shared" si="3"/>
        <v>0.41997629892147886</v>
      </c>
      <c r="U31" s="144">
        <f t="shared" si="3"/>
        <v>0.41997629892147886</v>
      </c>
      <c r="V31" s="144">
        <f t="shared" si="3"/>
        <v>0.41997629892147886</v>
      </c>
      <c r="W31" s="144">
        <f t="shared" si="3"/>
        <v>0.41997629892147886</v>
      </c>
      <c r="X31" s="144">
        <f t="shared" si="3"/>
        <v>0.41997629892147886</v>
      </c>
      <c r="Y31" s="144">
        <f t="shared" si="3"/>
        <v>0.41997629892147886</v>
      </c>
      <c r="Z31" s="144">
        <f t="shared" si="3"/>
        <v>0.41997629892147886</v>
      </c>
      <c r="AA31" s="144">
        <f t="shared" si="3"/>
        <v>0.41997629892147886</v>
      </c>
      <c r="AB31" s="144">
        <f t="shared" si="3"/>
        <v>0.41997629892147886</v>
      </c>
      <c r="AC31" s="144">
        <f t="shared" si="3"/>
        <v>0.41997629892147886</v>
      </c>
      <c r="AD31" s="144">
        <f t="shared" si="3"/>
        <v>0.41997629892147886</v>
      </c>
      <c r="AE31" s="144">
        <f t="shared" si="3"/>
        <v>0.41997629892147886</v>
      </c>
      <c r="AF31" s="144">
        <f t="shared" si="3"/>
        <v>0.41997629892147886</v>
      </c>
      <c r="AG31" s="144">
        <f t="shared" si="3"/>
        <v>0.41997629892147886</v>
      </c>
      <c r="AH31"/>
      <c r="AI31"/>
      <c r="AJ31"/>
      <c r="AK31"/>
      <c r="AL31"/>
      <c r="AM31"/>
      <c r="AN31"/>
      <c r="AO31"/>
      <c r="AP31"/>
      <c r="AQ31"/>
    </row>
    <row r="32" spans="1:43" x14ac:dyDescent="0.2">
      <c r="C32" s="1" t="s">
        <v>101</v>
      </c>
      <c r="D32" s="178" t="s">
        <v>89</v>
      </c>
      <c r="E32" s="101">
        <f>Assumptions!H41*vcr_esc</f>
        <v>45386.14084223083</v>
      </c>
      <c r="F32" s="210" t="str">
        <f>IF(AND(SUM(I31:AG31)&lt;&gt;0, E32=0), "!", "")</f>
        <v/>
      </c>
      <c r="G32" s="180">
        <f>input_dollars</f>
        <v>45291</v>
      </c>
      <c r="H32"/>
      <c r="I32" s="28">
        <f>I31*$E$32</f>
        <v>0</v>
      </c>
      <c r="J32" s="28">
        <f t="shared" ref="J32:AG32" si="4">J31*$E$32</f>
        <v>0</v>
      </c>
      <c r="K32" s="28">
        <f t="shared" si="4"/>
        <v>6988.7651470984511</v>
      </c>
      <c r="L32" s="28">
        <f t="shared" si="4"/>
        <v>107779.40356741239</v>
      </c>
      <c r="M32" s="28">
        <f t="shared" si="4"/>
        <v>0</v>
      </c>
      <c r="N32" s="28">
        <f t="shared" si="4"/>
        <v>0</v>
      </c>
      <c r="O32" s="28">
        <f t="shared" si="4"/>
        <v>0</v>
      </c>
      <c r="P32" s="28">
        <f t="shared" si="4"/>
        <v>2052.8039574861259</v>
      </c>
      <c r="Q32" s="28">
        <f t="shared" si="4"/>
        <v>19061.103453249074</v>
      </c>
      <c r="R32" s="28">
        <f t="shared" si="4"/>
        <v>19061.103453249074</v>
      </c>
      <c r="S32" s="28">
        <f t="shared" si="4"/>
        <v>19061.103453249074</v>
      </c>
      <c r="T32" s="28">
        <f t="shared" si="4"/>
        <v>19061.103453249074</v>
      </c>
      <c r="U32" s="28">
        <f t="shared" si="4"/>
        <v>19061.103453249074</v>
      </c>
      <c r="V32" s="28">
        <f t="shared" si="4"/>
        <v>19061.103453249074</v>
      </c>
      <c r="W32" s="28">
        <f t="shared" si="4"/>
        <v>19061.103453249074</v>
      </c>
      <c r="X32" s="28">
        <f t="shared" si="4"/>
        <v>19061.103453249074</v>
      </c>
      <c r="Y32" s="28">
        <f t="shared" si="4"/>
        <v>19061.103453249074</v>
      </c>
      <c r="Z32" s="28">
        <f t="shared" si="4"/>
        <v>19061.103453249074</v>
      </c>
      <c r="AA32" s="28">
        <f t="shared" si="4"/>
        <v>19061.103453249074</v>
      </c>
      <c r="AB32" s="28">
        <f t="shared" si="4"/>
        <v>19061.103453249074</v>
      </c>
      <c r="AC32" s="28">
        <f t="shared" si="4"/>
        <v>19061.103453249074</v>
      </c>
      <c r="AD32" s="28">
        <f t="shared" si="4"/>
        <v>19061.103453249074</v>
      </c>
      <c r="AE32" s="28">
        <f t="shared" si="4"/>
        <v>19061.103453249074</v>
      </c>
      <c r="AF32" s="28">
        <f t="shared" si="4"/>
        <v>19061.103453249074</v>
      </c>
      <c r="AG32" s="28">
        <f t="shared" si="4"/>
        <v>19061.103453249074</v>
      </c>
      <c r="AH32"/>
      <c r="AI32"/>
      <c r="AJ32"/>
      <c r="AK32"/>
      <c r="AL32"/>
      <c r="AM32"/>
      <c r="AN32"/>
      <c r="AO32"/>
      <c r="AP32"/>
      <c r="AQ32"/>
    </row>
    <row r="33" spans="1:16372" x14ac:dyDescent="0.2">
      <c r="D33" s="179"/>
      <c r="E33"/>
      <c r="G33" s="180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</row>
    <row r="34" spans="1:16372" x14ac:dyDescent="0.2">
      <c r="C34" s="1" t="s">
        <v>102</v>
      </c>
      <c r="D34" s="178" t="s">
        <v>103</v>
      </c>
      <c r="G34" s="180">
        <f>input_dollars</f>
        <v>45291</v>
      </c>
      <c r="H34" s="127"/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29">
        <v>0</v>
      </c>
      <c r="AD34" s="29">
        <v>0</v>
      </c>
      <c r="AE34" s="29">
        <v>0</v>
      </c>
      <c r="AF34" s="29">
        <v>0</v>
      </c>
      <c r="AG34" s="29">
        <v>0</v>
      </c>
      <c r="AH34"/>
      <c r="AI34"/>
      <c r="AJ34"/>
      <c r="AK34"/>
      <c r="AL34"/>
      <c r="AM34"/>
      <c r="AN34"/>
      <c r="AO34"/>
      <c r="AP34"/>
      <c r="AQ34"/>
    </row>
    <row r="35" spans="1:16372" x14ac:dyDescent="0.2">
      <c r="C35" s="1" t="s">
        <v>104</v>
      </c>
      <c r="D35" s="179"/>
      <c r="E35"/>
      <c r="G35" s="180">
        <f>input_dollars</f>
        <v>45291</v>
      </c>
      <c r="H35" s="127"/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29">
        <v>0</v>
      </c>
      <c r="AE35" s="29">
        <v>0</v>
      </c>
      <c r="AF35" s="29">
        <v>0</v>
      </c>
      <c r="AG35" s="29">
        <v>0</v>
      </c>
      <c r="AH35"/>
      <c r="AI35"/>
      <c r="AJ35"/>
      <c r="AK35"/>
      <c r="AL35"/>
      <c r="AM35"/>
      <c r="AN35"/>
      <c r="AO35"/>
      <c r="AP35"/>
      <c r="AQ35"/>
    </row>
    <row r="36" spans="1:16372" x14ac:dyDescent="0.2">
      <c r="C36" s="1" t="s">
        <v>105</v>
      </c>
      <c r="D36" s="178" t="s">
        <v>103</v>
      </c>
      <c r="E36"/>
      <c r="G36" s="180">
        <f>input_dollars</f>
        <v>45291</v>
      </c>
      <c r="H36"/>
      <c r="I36" s="29">
        <v>0</v>
      </c>
      <c r="J36" s="29">
        <v>0</v>
      </c>
      <c r="K36" s="29">
        <v>0</v>
      </c>
      <c r="L36" s="29">
        <v>0</v>
      </c>
      <c r="M36" s="29">
        <v>0</v>
      </c>
      <c r="N36" s="29">
        <v>0</v>
      </c>
      <c r="O36" s="29">
        <v>0</v>
      </c>
      <c r="P36" s="29">
        <v>0</v>
      </c>
      <c r="Q36" s="29">
        <v>0</v>
      </c>
      <c r="R36" s="29">
        <v>0</v>
      </c>
      <c r="S36" s="29">
        <v>0</v>
      </c>
      <c r="T36" s="29">
        <v>0</v>
      </c>
      <c r="U36" s="29">
        <v>0</v>
      </c>
      <c r="V36" s="29">
        <v>0</v>
      </c>
      <c r="W36" s="29">
        <v>0</v>
      </c>
      <c r="X36" s="29">
        <v>0</v>
      </c>
      <c r="Y36" s="29">
        <v>0</v>
      </c>
      <c r="Z36" s="29">
        <v>0</v>
      </c>
      <c r="AA36" s="29">
        <v>0</v>
      </c>
      <c r="AB36" s="29">
        <v>0</v>
      </c>
      <c r="AC36" s="29">
        <v>0</v>
      </c>
      <c r="AD36" s="29">
        <v>0</v>
      </c>
      <c r="AE36" s="29">
        <v>0</v>
      </c>
      <c r="AF36" s="29">
        <v>0</v>
      </c>
      <c r="AG36" s="29">
        <v>0</v>
      </c>
      <c r="AH36"/>
      <c r="AI36"/>
      <c r="AJ36"/>
      <c r="AK36"/>
      <c r="AL36"/>
      <c r="AM36"/>
      <c r="AN36"/>
      <c r="AO36"/>
      <c r="AP36"/>
      <c r="AQ36"/>
    </row>
    <row r="37" spans="1:16372" x14ac:dyDescent="0.2">
      <c r="C37" s="238" t="s">
        <v>106</v>
      </c>
      <c r="D37" s="191"/>
      <c r="E37"/>
      <c r="G37" s="180">
        <f>input_dollars</f>
        <v>45291</v>
      </c>
      <c r="H37"/>
      <c r="I37" s="29">
        <v>0</v>
      </c>
      <c r="J37" s="29">
        <v>0</v>
      </c>
      <c r="K37" s="29">
        <v>0</v>
      </c>
      <c r="L37" s="29">
        <v>0</v>
      </c>
      <c r="M37" s="29">
        <v>0</v>
      </c>
      <c r="N37" s="29">
        <v>0</v>
      </c>
      <c r="O37" s="29">
        <v>0</v>
      </c>
      <c r="P37" s="29">
        <v>0</v>
      </c>
      <c r="Q37" s="29">
        <v>0</v>
      </c>
      <c r="R37" s="29">
        <v>0</v>
      </c>
      <c r="S37" s="29">
        <v>0</v>
      </c>
      <c r="T37" s="29">
        <v>0</v>
      </c>
      <c r="U37" s="29">
        <v>0</v>
      </c>
      <c r="V37" s="29">
        <v>0</v>
      </c>
      <c r="W37" s="29">
        <v>0</v>
      </c>
      <c r="X37" s="29">
        <v>0</v>
      </c>
      <c r="Y37" s="29">
        <v>0</v>
      </c>
      <c r="Z37" s="29">
        <v>0</v>
      </c>
      <c r="AA37" s="29">
        <v>0</v>
      </c>
      <c r="AB37" s="29">
        <v>0</v>
      </c>
      <c r="AC37" s="29">
        <v>0</v>
      </c>
      <c r="AD37" s="29">
        <v>0</v>
      </c>
      <c r="AE37" s="29">
        <v>0</v>
      </c>
      <c r="AF37" s="29">
        <v>0</v>
      </c>
      <c r="AG37" s="29">
        <v>0</v>
      </c>
      <c r="AH37"/>
      <c r="AI37"/>
      <c r="AJ37"/>
      <c r="AK37"/>
      <c r="AL37"/>
      <c r="AM37"/>
      <c r="AN37"/>
      <c r="AO37"/>
      <c r="AP37"/>
      <c r="AQ37"/>
    </row>
    <row r="38" spans="1:16372" x14ac:dyDescent="0.2">
      <c r="C38" s="238" t="s">
        <v>106</v>
      </c>
      <c r="D38" s="179"/>
      <c r="E38"/>
      <c r="G38" s="180">
        <f>input_dollars</f>
        <v>45291</v>
      </c>
      <c r="H38"/>
      <c r="I38" s="29">
        <v>0</v>
      </c>
      <c r="J38" s="29">
        <v>0</v>
      </c>
      <c r="K38" s="29">
        <v>0</v>
      </c>
      <c r="L38" s="29">
        <v>0</v>
      </c>
      <c r="M38" s="29">
        <v>0</v>
      </c>
      <c r="N38" s="29">
        <v>0</v>
      </c>
      <c r="O38" s="29">
        <v>0</v>
      </c>
      <c r="P38" s="29">
        <v>0</v>
      </c>
      <c r="Q38" s="29">
        <v>0</v>
      </c>
      <c r="R38" s="29">
        <v>0</v>
      </c>
      <c r="S38" s="29">
        <v>0</v>
      </c>
      <c r="T38" s="29">
        <v>0</v>
      </c>
      <c r="U38" s="29">
        <v>0</v>
      </c>
      <c r="V38" s="29">
        <v>0</v>
      </c>
      <c r="W38" s="29">
        <v>0</v>
      </c>
      <c r="X38" s="29">
        <v>0</v>
      </c>
      <c r="Y38" s="29">
        <v>0</v>
      </c>
      <c r="Z38" s="29">
        <v>0</v>
      </c>
      <c r="AA38" s="29">
        <v>0</v>
      </c>
      <c r="AB38" s="29">
        <v>0</v>
      </c>
      <c r="AC38" s="29">
        <v>0</v>
      </c>
      <c r="AD38" s="29">
        <v>0</v>
      </c>
      <c r="AE38" s="29">
        <v>0</v>
      </c>
      <c r="AF38" s="29">
        <v>0</v>
      </c>
      <c r="AG38" s="29">
        <v>0</v>
      </c>
      <c r="AH38"/>
      <c r="AI38"/>
      <c r="AJ38"/>
      <c r="AK38"/>
      <c r="AL38"/>
      <c r="AM38"/>
      <c r="AN38"/>
      <c r="AO38"/>
      <c r="AP38"/>
      <c r="AQ38"/>
    </row>
    <row r="39" spans="1:16372" x14ac:dyDescent="0.2">
      <c r="D39" s="179"/>
      <c r="E39"/>
      <c r="G39" s="180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  <c r="XEH39"/>
      <c r="XEI39"/>
      <c r="XEJ39"/>
      <c r="XEK39"/>
      <c r="XEL39"/>
      <c r="XEM39"/>
      <c r="XEN39"/>
      <c r="XEO39"/>
      <c r="XEP39"/>
      <c r="XEQ39"/>
      <c r="XER39"/>
    </row>
    <row r="40" spans="1:16372" x14ac:dyDescent="0.2">
      <c r="C40" s="3" t="s">
        <v>107</v>
      </c>
      <c r="D40" s="190"/>
      <c r="E40" s="95"/>
      <c r="F40" s="3"/>
      <c r="G40" s="182"/>
      <c r="H40" s="95"/>
      <c r="I40" s="96">
        <f>SUM(I32:I38)</f>
        <v>0</v>
      </c>
      <c r="J40" s="96">
        <f t="shared" ref="J40:AB40" si="5">SUM(J32:J38)</f>
        <v>0</v>
      </c>
      <c r="K40" s="96">
        <f t="shared" si="5"/>
        <v>6988.7651470984511</v>
      </c>
      <c r="L40" s="96">
        <f t="shared" si="5"/>
        <v>107779.40356741239</v>
      </c>
      <c r="M40" s="96">
        <f t="shared" si="5"/>
        <v>0</v>
      </c>
      <c r="N40" s="96">
        <f t="shared" si="5"/>
        <v>0</v>
      </c>
      <c r="O40" s="96">
        <f t="shared" si="5"/>
        <v>0</v>
      </c>
      <c r="P40" s="96">
        <f t="shared" si="5"/>
        <v>2052.8039574861259</v>
      </c>
      <c r="Q40" s="96">
        <f t="shared" si="5"/>
        <v>19061.103453249074</v>
      </c>
      <c r="R40" s="96">
        <f t="shared" si="5"/>
        <v>19061.103453249074</v>
      </c>
      <c r="S40" s="96">
        <f t="shared" si="5"/>
        <v>19061.103453249074</v>
      </c>
      <c r="T40" s="96">
        <f t="shared" si="5"/>
        <v>19061.103453249074</v>
      </c>
      <c r="U40" s="96">
        <f t="shared" si="5"/>
        <v>19061.103453249074</v>
      </c>
      <c r="V40" s="96">
        <f t="shared" si="5"/>
        <v>19061.103453249074</v>
      </c>
      <c r="W40" s="96">
        <f t="shared" si="5"/>
        <v>19061.103453249074</v>
      </c>
      <c r="X40" s="96">
        <f t="shared" si="5"/>
        <v>19061.103453249074</v>
      </c>
      <c r="Y40" s="96">
        <f t="shared" si="5"/>
        <v>19061.103453249074</v>
      </c>
      <c r="Z40" s="96">
        <f t="shared" si="5"/>
        <v>19061.103453249074</v>
      </c>
      <c r="AA40" s="96">
        <f t="shared" si="5"/>
        <v>19061.103453249074</v>
      </c>
      <c r="AB40" s="96">
        <f t="shared" si="5"/>
        <v>19061.103453249074</v>
      </c>
      <c r="AC40" s="96">
        <f>SUM(AC32:AC38)</f>
        <v>19061.103453249074</v>
      </c>
      <c r="AD40" s="96">
        <f>SUM(AD32:AD38)</f>
        <v>19061.103453249074</v>
      </c>
      <c r="AE40" s="96">
        <f>SUM(AE32:AE38)</f>
        <v>19061.103453249074</v>
      </c>
      <c r="AF40" s="96">
        <f>SUM(AF32:AF38)</f>
        <v>19061.103453249074</v>
      </c>
      <c r="AG40" s="96">
        <f>SUM(AG32:AG38)</f>
        <v>19061.103453249074</v>
      </c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  <c r="WWO40"/>
      <c r="WWP40"/>
      <c r="WWQ40"/>
      <c r="WWR40"/>
      <c r="WWS40"/>
      <c r="WWT40"/>
      <c r="WWU40"/>
      <c r="WWV40"/>
      <c r="WWW40"/>
      <c r="WWX40"/>
      <c r="WWY40"/>
      <c r="WWZ40"/>
      <c r="WXA40"/>
      <c r="WXB40"/>
      <c r="WXC40"/>
      <c r="WXD40"/>
      <c r="WXE40"/>
      <c r="WXF40"/>
      <c r="WXG40"/>
      <c r="WXH40"/>
      <c r="WXI40"/>
      <c r="WXJ40"/>
      <c r="WXK40"/>
      <c r="WXL40"/>
      <c r="WXM40"/>
      <c r="WXN40"/>
      <c r="WXO40"/>
      <c r="WXP40"/>
      <c r="WXQ40"/>
      <c r="WXR40"/>
      <c r="WXS40"/>
      <c r="WXT40"/>
      <c r="WXU40"/>
      <c r="WXV40"/>
      <c r="WXW40"/>
      <c r="WXX40"/>
      <c r="WXY40"/>
      <c r="WXZ40"/>
      <c r="WYA40"/>
      <c r="WYB40"/>
      <c r="WYC40"/>
      <c r="WYD40"/>
      <c r="WYE40"/>
      <c r="WYF40"/>
      <c r="WYG40"/>
      <c r="WYH40"/>
      <c r="WYI40"/>
      <c r="WYJ40"/>
      <c r="WYK40"/>
      <c r="WYL40"/>
      <c r="WYM40"/>
      <c r="WYN40"/>
      <c r="WYO40"/>
      <c r="WYP40"/>
      <c r="WYQ40"/>
      <c r="WYR40"/>
      <c r="WYS40"/>
      <c r="WYT40"/>
      <c r="WYU40"/>
      <c r="WYV40"/>
      <c r="WYW40"/>
      <c r="WYX40"/>
      <c r="WYY40"/>
      <c r="WYZ40"/>
      <c r="WZA40"/>
      <c r="WZB40"/>
      <c r="WZC40"/>
      <c r="WZD40"/>
      <c r="WZE40"/>
      <c r="WZF40"/>
      <c r="WZG40"/>
      <c r="WZH40"/>
      <c r="WZI40"/>
      <c r="WZJ40"/>
      <c r="WZK40"/>
      <c r="WZL40"/>
      <c r="WZM40"/>
      <c r="WZN40"/>
      <c r="WZO40"/>
      <c r="WZP40"/>
      <c r="WZQ40"/>
      <c r="WZR40"/>
      <c r="WZS40"/>
      <c r="WZT40"/>
      <c r="WZU40"/>
      <c r="WZV40"/>
      <c r="WZW40"/>
      <c r="WZX40"/>
      <c r="WZY40"/>
      <c r="WZZ40"/>
      <c r="XAA40"/>
      <c r="XAB40"/>
      <c r="XAC40"/>
      <c r="XAD40"/>
      <c r="XAE40"/>
      <c r="XAF40"/>
      <c r="XAG40"/>
      <c r="XAH40"/>
      <c r="XAI40"/>
      <c r="XAJ40"/>
      <c r="XAK40"/>
      <c r="XAL40"/>
      <c r="XAM40"/>
      <c r="XAN40"/>
      <c r="XAO40"/>
      <c r="XAP40"/>
      <c r="XAQ40"/>
      <c r="XAR40"/>
      <c r="XAS40"/>
      <c r="XAT40"/>
      <c r="XAU40"/>
      <c r="XAV40"/>
      <c r="XAW40"/>
      <c r="XAX40"/>
      <c r="XAY40"/>
      <c r="XAZ40"/>
      <c r="XBA40"/>
      <c r="XBB40"/>
      <c r="XBC40"/>
      <c r="XBD40"/>
      <c r="XBE40"/>
      <c r="XBF40"/>
      <c r="XBG40"/>
      <c r="XBH40"/>
      <c r="XBI40"/>
      <c r="XBJ40"/>
      <c r="XBK40"/>
      <c r="XBL40"/>
      <c r="XBM40"/>
      <c r="XBN40"/>
      <c r="XBO40"/>
      <c r="XBP40"/>
      <c r="XBQ40"/>
      <c r="XBR40"/>
      <c r="XBS40"/>
      <c r="XBT40"/>
      <c r="XBU40"/>
      <c r="XBV40"/>
      <c r="XBW40"/>
      <c r="XBX40"/>
      <c r="XBY40"/>
      <c r="XBZ40"/>
      <c r="XCA40"/>
      <c r="XCB40"/>
      <c r="XCC40"/>
      <c r="XCD40"/>
      <c r="XCE40"/>
      <c r="XCF40"/>
      <c r="XCG40"/>
      <c r="XCH40"/>
      <c r="XCI40"/>
      <c r="XCJ40"/>
      <c r="XCK40"/>
      <c r="XCL40"/>
      <c r="XCM40"/>
      <c r="XCN40"/>
      <c r="XCO40"/>
      <c r="XCP40"/>
      <c r="XCQ40"/>
      <c r="XCR40"/>
      <c r="XCS40"/>
      <c r="XCT40"/>
      <c r="XCU40"/>
      <c r="XCV40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  <c r="XEE40"/>
      <c r="XEF40"/>
      <c r="XEG40"/>
      <c r="XEH40"/>
      <c r="XEI40"/>
      <c r="XEJ40"/>
      <c r="XEK40"/>
      <c r="XEL40"/>
      <c r="XEM40"/>
      <c r="XEN40"/>
      <c r="XEO40"/>
      <c r="XEP40"/>
      <c r="XEQ40"/>
      <c r="XER40"/>
    </row>
    <row r="41" spans="1:16372" x14ac:dyDescent="0.2">
      <c r="D41"/>
      <c r="E41"/>
      <c r="G41" s="180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  <c r="WWO41"/>
      <c r="WWP41"/>
      <c r="WWQ41"/>
      <c r="WWR41"/>
      <c r="WWS41"/>
      <c r="WWT41"/>
      <c r="WWU41"/>
      <c r="WWV41"/>
      <c r="WWW41"/>
      <c r="WWX41"/>
      <c r="WWY41"/>
      <c r="WWZ41"/>
      <c r="WXA41"/>
      <c r="WXB41"/>
      <c r="WXC41"/>
      <c r="WXD41"/>
      <c r="WXE41"/>
      <c r="WXF41"/>
      <c r="WXG41"/>
      <c r="WXH41"/>
      <c r="WXI41"/>
      <c r="WXJ41"/>
      <c r="WXK41"/>
      <c r="WXL41"/>
      <c r="WXM41"/>
      <c r="WXN41"/>
      <c r="WXO41"/>
      <c r="WXP41"/>
      <c r="WXQ41"/>
      <c r="WXR41"/>
      <c r="WXS41"/>
      <c r="WXT41"/>
      <c r="WXU41"/>
      <c r="WXV41"/>
      <c r="WXW41"/>
      <c r="WXX41"/>
      <c r="WXY41"/>
      <c r="WXZ41"/>
      <c r="WYA41"/>
      <c r="WYB41"/>
      <c r="WYC41"/>
      <c r="WYD41"/>
      <c r="WYE41"/>
      <c r="WYF41"/>
      <c r="WYG41"/>
      <c r="WYH41"/>
      <c r="WYI41"/>
      <c r="WYJ41"/>
      <c r="WYK41"/>
      <c r="WYL41"/>
      <c r="WYM41"/>
      <c r="WYN41"/>
      <c r="WYO41"/>
      <c r="WYP41"/>
      <c r="WYQ41"/>
      <c r="WYR41"/>
      <c r="WYS41"/>
      <c r="WYT41"/>
      <c r="WYU41"/>
      <c r="WYV41"/>
      <c r="WYW41"/>
      <c r="WYX41"/>
      <c r="WYY41"/>
      <c r="WYZ41"/>
      <c r="WZA41"/>
      <c r="WZB41"/>
      <c r="WZC41"/>
      <c r="WZD41"/>
      <c r="WZE41"/>
      <c r="WZF41"/>
      <c r="WZG41"/>
      <c r="WZH41"/>
      <c r="WZI41"/>
      <c r="WZJ41"/>
      <c r="WZK41"/>
      <c r="WZL41"/>
      <c r="WZM41"/>
      <c r="WZN41"/>
      <c r="WZO41"/>
      <c r="WZP41"/>
      <c r="WZQ41"/>
      <c r="WZR41"/>
      <c r="WZS41"/>
      <c r="WZT41"/>
      <c r="WZU41"/>
      <c r="WZV41"/>
      <c r="WZW41"/>
      <c r="WZX41"/>
      <c r="WZY41"/>
      <c r="WZZ41"/>
      <c r="XAA41"/>
      <c r="XAB41"/>
      <c r="XAC41"/>
      <c r="XAD41"/>
      <c r="XAE41"/>
      <c r="XAF41"/>
      <c r="XAG41"/>
      <c r="XAH41"/>
      <c r="XAI41"/>
      <c r="XAJ41"/>
      <c r="XAK41"/>
      <c r="XAL41"/>
      <c r="XAM41"/>
      <c r="XAN41"/>
      <c r="XAO41"/>
      <c r="XAP41"/>
      <c r="XAQ41"/>
      <c r="XAR41"/>
      <c r="XAS41"/>
      <c r="XAT41"/>
      <c r="XAU41"/>
      <c r="XAV41"/>
      <c r="XAW41"/>
      <c r="XAX41"/>
      <c r="XAY41"/>
      <c r="XAZ41"/>
      <c r="XBA41"/>
      <c r="XBB41"/>
      <c r="XBC41"/>
      <c r="XBD41"/>
      <c r="XBE41"/>
      <c r="XBF41"/>
      <c r="XBG41"/>
      <c r="XBH41"/>
      <c r="XBI41"/>
      <c r="XBJ41"/>
      <c r="XBK41"/>
      <c r="XBL41"/>
      <c r="XBM41"/>
      <c r="XBN41"/>
      <c r="XBO41"/>
      <c r="XBP41"/>
      <c r="XBQ41"/>
      <c r="XBR41"/>
      <c r="XBS41"/>
      <c r="XBT41"/>
      <c r="XBU41"/>
      <c r="XBV41"/>
      <c r="XBW41"/>
      <c r="XBX41"/>
      <c r="XBY41"/>
      <c r="XBZ41"/>
      <c r="XCA41"/>
      <c r="XCB41"/>
      <c r="XCC41"/>
      <c r="XCD41"/>
      <c r="XCE41"/>
      <c r="XCF41"/>
      <c r="XCG41"/>
      <c r="XCH41"/>
      <c r="XCI41"/>
      <c r="XCJ41"/>
      <c r="XCK41"/>
      <c r="XCL41"/>
      <c r="XCM41"/>
      <c r="XCN41"/>
      <c r="XCO41"/>
      <c r="XCP41"/>
      <c r="XCQ41"/>
      <c r="XCR41"/>
      <c r="XCS41"/>
      <c r="XCT41"/>
      <c r="XCU41"/>
      <c r="XCV41"/>
      <c r="XCW41"/>
      <c r="XCX41"/>
      <c r="XCY41"/>
      <c r="XCZ41"/>
      <c r="XDA41"/>
      <c r="XDB41"/>
      <c r="XDC41"/>
      <c r="XDD41"/>
      <c r="XDE41"/>
      <c r="XDF41"/>
      <c r="XDG41"/>
      <c r="XDH41"/>
      <c r="XDI41"/>
      <c r="XDJ41"/>
      <c r="XDK41"/>
      <c r="XDL41"/>
      <c r="XDM41"/>
      <c r="XDN41"/>
      <c r="XDO41"/>
      <c r="XDP41"/>
      <c r="XDQ41"/>
      <c r="XDR41"/>
      <c r="XDS41"/>
      <c r="XDT41"/>
      <c r="XDU41"/>
      <c r="XDV41"/>
      <c r="XDW41"/>
      <c r="XDX41"/>
      <c r="XDY41"/>
      <c r="XDZ41"/>
      <c r="XEA41"/>
      <c r="XEB41"/>
      <c r="XEC41"/>
      <c r="XED41"/>
      <c r="XEE41"/>
      <c r="XEF41"/>
      <c r="XEG41"/>
      <c r="XEH41"/>
      <c r="XEI41"/>
      <c r="XEJ41"/>
      <c r="XEK41"/>
      <c r="XEL41"/>
      <c r="XEM41"/>
      <c r="XEN41"/>
      <c r="XEO41"/>
      <c r="XEP41"/>
      <c r="XEQ41"/>
      <c r="XER41"/>
    </row>
    <row r="42" spans="1:16372" ht="15" x14ac:dyDescent="0.2">
      <c r="A42" s="78" t="s">
        <v>108</v>
      </c>
      <c r="B42" s="78"/>
      <c r="C42" s="78"/>
      <c r="D42" s="78"/>
      <c r="E42" s="78"/>
      <c r="F42" s="78"/>
      <c r="G42" s="177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  <c r="AC42" s="78"/>
      <c r="AD42" s="78"/>
      <c r="AE42" s="78"/>
      <c r="AF42" s="78"/>
      <c r="AG42" s="78"/>
      <c r="AH42"/>
      <c r="AI42"/>
      <c r="AJ42"/>
      <c r="AK42"/>
      <c r="AL42"/>
      <c r="AM42"/>
      <c r="AN42"/>
      <c r="AO42"/>
      <c r="AP42"/>
      <c r="AQ42"/>
    </row>
    <row r="43" spans="1:16372" x14ac:dyDescent="0.2">
      <c r="D43"/>
      <c r="E43"/>
      <c r="G43" s="180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</row>
    <row r="44" spans="1:16372" x14ac:dyDescent="0.2">
      <c r="D44"/>
      <c r="E44"/>
      <c r="G44" s="180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</row>
    <row r="45" spans="1:16372" ht="13.5" x14ac:dyDescent="0.25">
      <c r="C45" s="1" t="s">
        <v>109</v>
      </c>
      <c r="G45" s="178" t="s">
        <v>98</v>
      </c>
      <c r="I45" s="29">
        <v>0</v>
      </c>
      <c r="J45" s="29">
        <v>0</v>
      </c>
      <c r="K45" s="29">
        <v>0</v>
      </c>
      <c r="L45" s="29">
        <v>0</v>
      </c>
      <c r="M45" s="29">
        <v>0</v>
      </c>
      <c r="N45" s="29">
        <v>0</v>
      </c>
      <c r="O45" s="29">
        <v>0</v>
      </c>
      <c r="P45" s="29">
        <v>0</v>
      </c>
      <c r="Q45" s="29">
        <v>0</v>
      </c>
      <c r="R45" s="29">
        <v>0</v>
      </c>
      <c r="S45" s="29">
        <v>0</v>
      </c>
      <c r="T45" s="29">
        <v>0</v>
      </c>
      <c r="U45" s="29">
        <v>0</v>
      </c>
      <c r="V45" s="29">
        <v>0</v>
      </c>
      <c r="W45" s="29">
        <v>0</v>
      </c>
      <c r="X45" s="29">
        <v>0</v>
      </c>
      <c r="Y45" s="29">
        <v>0</v>
      </c>
      <c r="Z45" s="29">
        <v>0</v>
      </c>
      <c r="AA45" s="29">
        <v>0</v>
      </c>
      <c r="AB45" s="29">
        <v>0</v>
      </c>
      <c r="AC45" s="29">
        <v>0</v>
      </c>
      <c r="AD45" s="29">
        <v>0</v>
      </c>
      <c r="AE45" s="29">
        <v>0</v>
      </c>
      <c r="AF45" s="29">
        <v>0</v>
      </c>
      <c r="AG45" s="29">
        <v>0</v>
      </c>
      <c r="AH45"/>
    </row>
    <row r="46" spans="1:16372" ht="13.5" x14ac:dyDescent="0.25">
      <c r="C46" s="1" t="s">
        <v>110</v>
      </c>
      <c r="G46" s="178" t="s">
        <v>111</v>
      </c>
      <c r="I46" s="75">
        <f t="shared" ref="I46:AG46" si="6">I45*I7</f>
        <v>0</v>
      </c>
      <c r="J46" s="75">
        <f t="shared" si="6"/>
        <v>0</v>
      </c>
      <c r="K46" s="75">
        <f t="shared" si="6"/>
        <v>0</v>
      </c>
      <c r="L46" s="75">
        <f t="shared" si="6"/>
        <v>0</v>
      </c>
      <c r="M46" s="75">
        <f t="shared" si="6"/>
        <v>0</v>
      </c>
      <c r="N46" s="75">
        <f t="shared" si="6"/>
        <v>0</v>
      </c>
      <c r="O46" s="75">
        <f t="shared" si="6"/>
        <v>0</v>
      </c>
      <c r="P46" s="75">
        <f t="shared" si="6"/>
        <v>0</v>
      </c>
      <c r="Q46" s="75">
        <f t="shared" si="6"/>
        <v>0</v>
      </c>
      <c r="R46" s="75">
        <f t="shared" si="6"/>
        <v>0</v>
      </c>
      <c r="S46" s="75">
        <f t="shared" si="6"/>
        <v>0</v>
      </c>
      <c r="T46" s="75">
        <f t="shared" si="6"/>
        <v>0</v>
      </c>
      <c r="U46" s="75">
        <f t="shared" si="6"/>
        <v>0</v>
      </c>
      <c r="V46" s="75">
        <f t="shared" si="6"/>
        <v>0</v>
      </c>
      <c r="W46" s="75">
        <f t="shared" si="6"/>
        <v>0</v>
      </c>
      <c r="X46" s="75">
        <f t="shared" si="6"/>
        <v>0</v>
      </c>
      <c r="Y46" s="75">
        <f t="shared" si="6"/>
        <v>0</v>
      </c>
      <c r="Z46" s="75">
        <f t="shared" si="6"/>
        <v>0</v>
      </c>
      <c r="AA46" s="75">
        <f t="shared" si="6"/>
        <v>0</v>
      </c>
      <c r="AB46" s="75">
        <f t="shared" si="6"/>
        <v>0</v>
      </c>
      <c r="AC46" s="75">
        <f t="shared" si="6"/>
        <v>0</v>
      </c>
      <c r="AD46" s="75">
        <f t="shared" si="6"/>
        <v>0</v>
      </c>
      <c r="AE46" s="75">
        <f t="shared" si="6"/>
        <v>0</v>
      </c>
      <c r="AF46" s="75">
        <f t="shared" si="6"/>
        <v>0</v>
      </c>
      <c r="AG46" s="75">
        <f t="shared" si="6"/>
        <v>0</v>
      </c>
      <c r="AH46"/>
    </row>
    <row r="47" spans="1:16372" x14ac:dyDescent="0.2">
      <c r="D47"/>
      <c r="E47"/>
      <c r="G47" s="180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</row>
    <row r="48" spans="1:16372" x14ac:dyDescent="0.2">
      <c r="D48" s="179"/>
      <c r="E48"/>
      <c r="G48" s="180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</row>
    <row r="49" spans="1:43" x14ac:dyDescent="0.2">
      <c r="C49" s="1" t="s">
        <v>112</v>
      </c>
      <c r="D49" s="178" t="s">
        <v>89</v>
      </c>
      <c r="E49" s="101">
        <f>Assumptions!G94</f>
        <v>0</v>
      </c>
      <c r="G49" s="180" t="s">
        <v>98</v>
      </c>
      <c r="I49" s="29">
        <v>0</v>
      </c>
      <c r="J49" s="29">
        <v>0</v>
      </c>
      <c r="K49" s="29">
        <v>0</v>
      </c>
      <c r="L49" s="29">
        <v>0</v>
      </c>
      <c r="M49" s="29">
        <v>0</v>
      </c>
      <c r="N49" s="29">
        <v>0</v>
      </c>
      <c r="O49" s="29">
        <v>0</v>
      </c>
      <c r="P49" s="29">
        <v>0</v>
      </c>
      <c r="Q49" s="29">
        <v>0</v>
      </c>
      <c r="R49" s="29">
        <v>0</v>
      </c>
      <c r="S49" s="29">
        <v>0</v>
      </c>
      <c r="T49" s="29">
        <v>0</v>
      </c>
      <c r="U49" s="29">
        <v>0</v>
      </c>
      <c r="V49" s="29">
        <v>0</v>
      </c>
      <c r="W49" s="29">
        <v>0</v>
      </c>
      <c r="X49" s="29">
        <v>0</v>
      </c>
      <c r="Y49" s="29">
        <v>0</v>
      </c>
      <c r="Z49" s="29">
        <v>0</v>
      </c>
      <c r="AA49" s="29">
        <v>0</v>
      </c>
      <c r="AB49" s="29">
        <v>0</v>
      </c>
      <c r="AC49" s="29">
        <v>0</v>
      </c>
      <c r="AD49" s="29">
        <v>0</v>
      </c>
      <c r="AE49" s="29">
        <v>0</v>
      </c>
      <c r="AF49" s="29">
        <v>0</v>
      </c>
      <c r="AG49" s="29">
        <v>0</v>
      </c>
      <c r="AH49"/>
    </row>
    <row r="50" spans="1:43" x14ac:dyDescent="0.2">
      <c r="C50" s="1" t="s">
        <v>113</v>
      </c>
      <c r="D50" s="178" t="s">
        <v>89</v>
      </c>
      <c r="E50" s="101">
        <f>Assumptions!G95</f>
        <v>0</v>
      </c>
      <c r="G50" s="180" t="s">
        <v>98</v>
      </c>
      <c r="I50" s="29">
        <v>0</v>
      </c>
      <c r="J50" s="29">
        <v>0</v>
      </c>
      <c r="K50" s="29">
        <v>0</v>
      </c>
      <c r="L50" s="29">
        <v>0</v>
      </c>
      <c r="M50" s="29">
        <v>0</v>
      </c>
      <c r="N50" s="29">
        <v>0</v>
      </c>
      <c r="O50" s="29">
        <v>0</v>
      </c>
      <c r="P50" s="29">
        <v>0</v>
      </c>
      <c r="Q50" s="29">
        <v>0</v>
      </c>
      <c r="R50" s="29">
        <v>0</v>
      </c>
      <c r="S50" s="29">
        <v>0</v>
      </c>
      <c r="T50" s="29">
        <v>0</v>
      </c>
      <c r="U50" s="29">
        <v>0</v>
      </c>
      <c r="V50" s="29">
        <v>0</v>
      </c>
      <c r="W50" s="29">
        <v>0</v>
      </c>
      <c r="X50" s="29">
        <v>0</v>
      </c>
      <c r="Y50" s="29">
        <v>0</v>
      </c>
      <c r="Z50" s="29">
        <v>0</v>
      </c>
      <c r="AA50" s="29">
        <v>0</v>
      </c>
      <c r="AB50" s="29">
        <v>0</v>
      </c>
      <c r="AC50" s="29">
        <v>0</v>
      </c>
      <c r="AD50" s="29">
        <v>0</v>
      </c>
      <c r="AE50" s="29">
        <v>0</v>
      </c>
      <c r="AF50" s="29">
        <v>0</v>
      </c>
      <c r="AG50" s="29">
        <v>0</v>
      </c>
      <c r="AH50"/>
    </row>
    <row r="51" spans="1:43" x14ac:dyDescent="0.2">
      <c r="C51" s="1" t="s">
        <v>114</v>
      </c>
      <c r="D51" s="178" t="s">
        <v>89</v>
      </c>
      <c r="E51" s="100">
        <f>Assumptions!G96</f>
        <v>4220.9953699573898</v>
      </c>
      <c r="G51" s="180" t="s">
        <v>98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29">
        <v>0</v>
      </c>
      <c r="AE51" s="29">
        <v>0</v>
      </c>
      <c r="AF51" s="29">
        <v>0</v>
      </c>
      <c r="AG51" s="29">
        <v>0</v>
      </c>
      <c r="AH51"/>
    </row>
    <row r="52" spans="1:43" x14ac:dyDescent="0.2">
      <c r="C52" s="1" t="s">
        <v>115</v>
      </c>
      <c r="D52" s="178" t="s">
        <v>116</v>
      </c>
      <c r="E52" s="100">
        <f>Assumptions!G97</f>
        <v>0</v>
      </c>
      <c r="G52" s="180" t="s">
        <v>117</v>
      </c>
      <c r="I52" s="29">
        <v>0</v>
      </c>
      <c r="J52" s="29">
        <v>0</v>
      </c>
      <c r="K52" s="29">
        <v>0</v>
      </c>
      <c r="L52" s="29">
        <v>0</v>
      </c>
      <c r="M52" s="29">
        <v>0</v>
      </c>
      <c r="N52" s="29">
        <v>0</v>
      </c>
      <c r="O52" s="29">
        <v>0</v>
      </c>
      <c r="P52" s="29">
        <v>0</v>
      </c>
      <c r="Q52" s="29">
        <v>0</v>
      </c>
      <c r="R52" s="29">
        <v>0</v>
      </c>
      <c r="S52" s="29">
        <v>0</v>
      </c>
      <c r="T52" s="29">
        <v>0</v>
      </c>
      <c r="U52" s="29">
        <v>0</v>
      </c>
      <c r="V52" s="29">
        <v>0</v>
      </c>
      <c r="W52" s="29">
        <v>0</v>
      </c>
      <c r="X52" s="29">
        <v>0</v>
      </c>
      <c r="Y52" s="29">
        <v>0</v>
      </c>
      <c r="Z52" s="29">
        <v>0</v>
      </c>
      <c r="AA52" s="29">
        <v>0</v>
      </c>
      <c r="AB52" s="29">
        <v>0</v>
      </c>
      <c r="AC52" s="29">
        <v>0</v>
      </c>
      <c r="AD52" s="29">
        <v>0</v>
      </c>
      <c r="AE52" s="29">
        <v>0</v>
      </c>
      <c r="AF52" s="29">
        <v>0</v>
      </c>
      <c r="AG52" s="29">
        <v>0</v>
      </c>
      <c r="AH52"/>
    </row>
    <row r="53" spans="1:43" x14ac:dyDescent="0.2">
      <c r="C53" s="1" t="s">
        <v>118</v>
      </c>
      <c r="D53" s="178" t="s">
        <v>119</v>
      </c>
      <c r="E53" s="100">
        <f>Assumptions!G98</f>
        <v>0.54769380678923496</v>
      </c>
      <c r="G53" s="180" t="s">
        <v>120</v>
      </c>
      <c r="I53" s="29">
        <v>0</v>
      </c>
      <c r="J53" s="29">
        <v>0</v>
      </c>
      <c r="K53" s="29">
        <v>0</v>
      </c>
      <c r="L53" s="29">
        <v>0</v>
      </c>
      <c r="M53" s="29">
        <v>0</v>
      </c>
      <c r="N53" s="29">
        <v>0</v>
      </c>
      <c r="O53" s="29">
        <v>0</v>
      </c>
      <c r="P53" s="29">
        <v>0</v>
      </c>
      <c r="Q53" s="29">
        <v>0</v>
      </c>
      <c r="R53" s="29">
        <v>0</v>
      </c>
      <c r="S53" s="29">
        <v>0</v>
      </c>
      <c r="T53" s="29">
        <v>0</v>
      </c>
      <c r="U53" s="29">
        <v>0</v>
      </c>
      <c r="V53" s="29">
        <v>0</v>
      </c>
      <c r="W53" s="29">
        <v>0</v>
      </c>
      <c r="X53" s="29">
        <v>0</v>
      </c>
      <c r="Y53" s="29">
        <v>0</v>
      </c>
      <c r="Z53" s="29">
        <v>0</v>
      </c>
      <c r="AA53" s="29">
        <v>0</v>
      </c>
      <c r="AB53" s="29">
        <v>0</v>
      </c>
      <c r="AC53" s="29">
        <v>0</v>
      </c>
      <c r="AD53" s="29">
        <v>0</v>
      </c>
      <c r="AE53" s="29">
        <v>0</v>
      </c>
      <c r="AF53" s="29">
        <v>0</v>
      </c>
      <c r="AG53" s="29">
        <v>0</v>
      </c>
      <c r="AH53"/>
    </row>
    <row r="54" spans="1:43" x14ac:dyDescent="0.2">
      <c r="C54" s="1" t="s">
        <v>121</v>
      </c>
      <c r="D54" s="178" t="s">
        <v>119</v>
      </c>
      <c r="E54" s="100">
        <f>Assumptions!G99</f>
        <v>0.54769380678923496</v>
      </c>
      <c r="G54" s="180" t="s">
        <v>120</v>
      </c>
      <c r="I54" s="29">
        <v>0</v>
      </c>
      <c r="J54" s="29">
        <v>0</v>
      </c>
      <c r="K54" s="29">
        <v>0</v>
      </c>
      <c r="L54" s="29">
        <v>0</v>
      </c>
      <c r="M54" s="29">
        <v>0</v>
      </c>
      <c r="N54" s="29">
        <v>0</v>
      </c>
      <c r="O54" s="29">
        <v>0</v>
      </c>
      <c r="P54" s="29">
        <v>0</v>
      </c>
      <c r="Q54" s="29">
        <v>0</v>
      </c>
      <c r="R54" s="29">
        <v>0</v>
      </c>
      <c r="S54" s="29">
        <v>0</v>
      </c>
      <c r="T54" s="29">
        <v>0</v>
      </c>
      <c r="U54" s="29">
        <v>0</v>
      </c>
      <c r="V54" s="29">
        <v>0</v>
      </c>
      <c r="W54" s="29">
        <v>0</v>
      </c>
      <c r="X54" s="29">
        <v>0</v>
      </c>
      <c r="Y54" s="29">
        <v>0</v>
      </c>
      <c r="Z54" s="29">
        <v>0</v>
      </c>
      <c r="AA54" s="29">
        <v>0</v>
      </c>
      <c r="AB54" s="29">
        <v>0</v>
      </c>
      <c r="AC54" s="29">
        <v>0</v>
      </c>
      <c r="AD54" s="29">
        <v>0</v>
      </c>
      <c r="AE54" s="29">
        <v>0</v>
      </c>
      <c r="AF54" s="29">
        <v>0</v>
      </c>
      <c r="AG54" s="29">
        <v>0</v>
      </c>
      <c r="AH54"/>
    </row>
    <row r="55" spans="1:43" x14ac:dyDescent="0.2">
      <c r="C55" s="1" t="s">
        <v>122</v>
      </c>
      <c r="D55" s="178" t="s">
        <v>116</v>
      </c>
      <c r="E55" s="100">
        <f>Assumptions!G100</f>
        <v>0</v>
      </c>
      <c r="G55" s="180" t="s">
        <v>117</v>
      </c>
      <c r="I55" s="29">
        <v>0</v>
      </c>
      <c r="J55" s="29">
        <v>0</v>
      </c>
      <c r="K55" s="29">
        <v>0</v>
      </c>
      <c r="L55" s="29">
        <v>0</v>
      </c>
      <c r="M55" s="29">
        <v>0</v>
      </c>
      <c r="N55" s="29">
        <v>0</v>
      </c>
      <c r="O55" s="29">
        <v>0</v>
      </c>
      <c r="P55" s="29">
        <v>0</v>
      </c>
      <c r="Q55" s="29">
        <v>0</v>
      </c>
      <c r="R55" s="29">
        <v>0</v>
      </c>
      <c r="S55" s="29">
        <v>0</v>
      </c>
      <c r="T55" s="29">
        <v>0</v>
      </c>
      <c r="U55" s="29">
        <v>0</v>
      </c>
      <c r="V55" s="29">
        <v>0</v>
      </c>
      <c r="W55" s="29">
        <v>0</v>
      </c>
      <c r="X55" s="29">
        <v>0</v>
      </c>
      <c r="Y55" s="29">
        <v>0</v>
      </c>
      <c r="Z55" s="29">
        <v>0</v>
      </c>
      <c r="AA55" s="29">
        <v>0</v>
      </c>
      <c r="AB55" s="29">
        <v>0</v>
      </c>
      <c r="AC55" s="29">
        <v>0</v>
      </c>
      <c r="AD55" s="29">
        <v>0</v>
      </c>
      <c r="AE55" s="29">
        <v>0</v>
      </c>
      <c r="AF55" s="29">
        <v>0</v>
      </c>
      <c r="AG55" s="29">
        <v>0</v>
      </c>
      <c r="AH55"/>
    </row>
    <row r="56" spans="1:43" x14ac:dyDescent="0.2">
      <c r="C56" s="1" t="s">
        <v>123</v>
      </c>
      <c r="D56" s="178" t="s">
        <v>116</v>
      </c>
      <c r="E56" s="100">
        <f>Assumptions!G101</f>
        <v>0</v>
      </c>
      <c r="G56" s="180" t="s">
        <v>117</v>
      </c>
      <c r="I56" s="29">
        <v>0</v>
      </c>
      <c r="J56" s="29">
        <v>0</v>
      </c>
      <c r="K56" s="29">
        <v>0</v>
      </c>
      <c r="L56" s="29">
        <v>0</v>
      </c>
      <c r="M56" s="29">
        <v>0</v>
      </c>
      <c r="N56" s="29">
        <v>0</v>
      </c>
      <c r="O56" s="29">
        <v>0</v>
      </c>
      <c r="P56" s="29">
        <v>0</v>
      </c>
      <c r="Q56" s="29">
        <v>0</v>
      </c>
      <c r="R56" s="29">
        <v>0</v>
      </c>
      <c r="S56" s="29">
        <v>0</v>
      </c>
      <c r="T56" s="29">
        <v>0</v>
      </c>
      <c r="U56" s="29">
        <v>0</v>
      </c>
      <c r="V56" s="29">
        <v>0</v>
      </c>
      <c r="W56" s="29">
        <v>0</v>
      </c>
      <c r="X56" s="29">
        <v>0</v>
      </c>
      <c r="Y56" s="29">
        <v>0</v>
      </c>
      <c r="Z56" s="29">
        <v>0</v>
      </c>
      <c r="AA56" s="29">
        <v>0</v>
      </c>
      <c r="AB56" s="29">
        <v>0</v>
      </c>
      <c r="AC56" s="29">
        <v>0</v>
      </c>
      <c r="AD56" s="29">
        <v>0</v>
      </c>
      <c r="AE56" s="29">
        <v>0</v>
      </c>
      <c r="AF56" s="29">
        <v>0</v>
      </c>
      <c r="AG56" s="29">
        <v>0</v>
      </c>
      <c r="AH56"/>
    </row>
    <row r="57" spans="1:43" x14ac:dyDescent="0.2">
      <c r="D57" s="178"/>
      <c r="G57" s="180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/>
    </row>
    <row r="58" spans="1:43" x14ac:dyDescent="0.2">
      <c r="C58" s="1" t="s">
        <v>124</v>
      </c>
      <c r="D58" s="178"/>
      <c r="G58" s="180">
        <f>input_dollars</f>
        <v>45291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  <c r="N58" s="29">
        <v>0</v>
      </c>
      <c r="O58" s="29">
        <v>0</v>
      </c>
      <c r="P58" s="29">
        <v>0</v>
      </c>
      <c r="Q58" s="29">
        <v>0</v>
      </c>
      <c r="R58" s="29">
        <v>0</v>
      </c>
      <c r="S58" s="29">
        <v>0</v>
      </c>
      <c r="T58" s="29">
        <v>0</v>
      </c>
      <c r="U58" s="29">
        <v>0</v>
      </c>
      <c r="V58" s="29">
        <v>0</v>
      </c>
      <c r="W58" s="29">
        <v>0</v>
      </c>
      <c r="X58" s="29">
        <v>0</v>
      </c>
      <c r="Y58" s="29">
        <v>0</v>
      </c>
      <c r="Z58" s="29">
        <v>0</v>
      </c>
      <c r="AA58" s="29">
        <v>0</v>
      </c>
      <c r="AB58" s="29">
        <v>0</v>
      </c>
      <c r="AC58" s="29">
        <v>0</v>
      </c>
      <c r="AD58" s="29">
        <v>0</v>
      </c>
      <c r="AE58" s="29">
        <v>0</v>
      </c>
      <c r="AF58" s="29">
        <v>0</v>
      </c>
      <c r="AG58" s="29">
        <v>0</v>
      </c>
      <c r="AH58"/>
    </row>
    <row r="59" spans="1:43" x14ac:dyDescent="0.2">
      <c r="C59" s="1" t="s">
        <v>125</v>
      </c>
      <c r="D59" s="178"/>
      <c r="G59" s="180">
        <f>input_dollars</f>
        <v>45291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29">
        <v>0</v>
      </c>
      <c r="AF59" s="29">
        <v>0</v>
      </c>
      <c r="AG59" s="29">
        <v>0</v>
      </c>
      <c r="AH59"/>
    </row>
    <row r="60" spans="1:43" x14ac:dyDescent="0.2">
      <c r="D60" s="178"/>
      <c r="G60" s="178"/>
      <c r="AH60"/>
    </row>
    <row r="61" spans="1:43" x14ac:dyDescent="0.2">
      <c r="C61" s="3" t="s">
        <v>126</v>
      </c>
      <c r="D61" s="190"/>
      <c r="E61" s="95"/>
      <c r="F61" s="3"/>
      <c r="G61" s="183">
        <f>input_dollars</f>
        <v>45291</v>
      </c>
      <c r="H61" s="95"/>
      <c r="I61" s="146" cm="1">
        <f t="array" ref="I61">SUMPRODUCT((I$49:I$56)*($E$49:$E$56))+SUM(I58:I59)+I46</f>
        <v>0</v>
      </c>
      <c r="J61" s="146" cm="1">
        <f t="array" ref="J61">SUMPRODUCT((J$49:J$56)*($E$49:$E$56))+SUM(J58:J59)+J46</f>
        <v>0</v>
      </c>
      <c r="K61" s="146" cm="1">
        <f t="array" ref="K61">SUMPRODUCT((K$49:K$56)*($E$49:$E$56))+SUM(K58:K59)+K46</f>
        <v>0</v>
      </c>
      <c r="L61" s="146" cm="1">
        <f t="array" ref="L61">SUMPRODUCT((L$49:L$56)*($E$49:$E$56))+SUM(L58:L59)+L46</f>
        <v>0</v>
      </c>
      <c r="M61" s="146" cm="1">
        <f t="array" ref="M61">SUMPRODUCT((M$49:M$56)*($E$49:$E$56))+SUM(M58:M59)+M46</f>
        <v>0</v>
      </c>
      <c r="N61" s="146" cm="1">
        <f t="array" ref="N61">SUMPRODUCT((N$49:N$56)*($E$49:$E$56))+SUM(N58:N59)+N46</f>
        <v>0</v>
      </c>
      <c r="O61" s="146" cm="1">
        <f t="array" ref="O61">SUMPRODUCT((O$49:O$56)*($E$49:$E$56))+SUM(O58:O59)+O46</f>
        <v>0</v>
      </c>
      <c r="P61" s="146" cm="1">
        <f t="array" ref="P61">SUMPRODUCT((P$49:P$56)*($E$49:$E$56))+SUM(P58:P59)+P46</f>
        <v>0</v>
      </c>
      <c r="Q61" s="146" cm="1">
        <f t="array" ref="Q61">SUMPRODUCT((Q$49:Q$56)*($E$49:$E$56))+SUM(Q58:Q59)+Q46</f>
        <v>0</v>
      </c>
      <c r="R61" s="146" cm="1">
        <f t="array" ref="R61">SUMPRODUCT((R$49:R$56)*($E$49:$E$56))+SUM(R58:R59)+R46</f>
        <v>0</v>
      </c>
      <c r="S61" s="146" cm="1">
        <f t="array" ref="S61">SUMPRODUCT((S$49:S$56)*($E$49:$E$56))+SUM(S58:S59)+S46</f>
        <v>0</v>
      </c>
      <c r="T61" s="146" cm="1">
        <f t="array" ref="T61">SUMPRODUCT((T$49:T$56)*($E$49:$E$56))+SUM(T58:T59)+T46</f>
        <v>0</v>
      </c>
      <c r="U61" s="146" cm="1">
        <f t="array" ref="U61">SUMPRODUCT((U$49:U$56)*($E$49:$E$56))+SUM(U58:U59)+U46</f>
        <v>0</v>
      </c>
      <c r="V61" s="146" cm="1">
        <f t="array" ref="V61">SUMPRODUCT((V$49:V$56)*($E$49:$E$56))+SUM(V58:V59)+V46</f>
        <v>0</v>
      </c>
      <c r="W61" s="146" cm="1">
        <f t="array" ref="W61">SUMPRODUCT((W$49:W$56)*($E$49:$E$56))+SUM(W58:W59)+W46</f>
        <v>0</v>
      </c>
      <c r="X61" s="146" cm="1">
        <f t="array" ref="X61">SUMPRODUCT((X$49:X$56)*($E$49:$E$56))+SUM(X58:X59)+X46</f>
        <v>0</v>
      </c>
      <c r="Y61" s="146" cm="1">
        <f t="array" ref="Y61">SUMPRODUCT((Y$49:Y$56)*($E$49:$E$56))+SUM(Y58:Y59)+Y46</f>
        <v>0</v>
      </c>
      <c r="Z61" s="146" cm="1">
        <f t="array" ref="Z61">SUMPRODUCT((Z$49:Z$56)*($E$49:$E$56))+SUM(Z58:Z59)+Z46</f>
        <v>0</v>
      </c>
      <c r="AA61" s="146" cm="1">
        <f t="array" ref="AA61">SUMPRODUCT((AA$49:AA$56)*($E$49:$E$56))+SUM(AA58:AA59)+AA46</f>
        <v>0</v>
      </c>
      <c r="AB61" s="146" cm="1">
        <f t="array" ref="AB61">SUMPRODUCT((AB$49:AB$56)*($E$49:$E$56))+SUM(AB58:AB59)+AB46</f>
        <v>0</v>
      </c>
      <c r="AC61" s="146" cm="1">
        <f t="array" ref="AC61">SUMPRODUCT((AC$49:AC$56)*($E$49:$E$56))+SUM(AC58:AC59)+AC46</f>
        <v>0</v>
      </c>
      <c r="AD61" s="146" cm="1">
        <f t="array" ref="AD61">SUMPRODUCT((AD$49:AD$56)*($E$49:$E$56))+SUM(AD58:AD59)+AD46</f>
        <v>0</v>
      </c>
      <c r="AE61" s="146" cm="1">
        <f t="array" ref="AE61">SUMPRODUCT((AE$49:AE$56)*($E$49:$E$56))+SUM(AE58:AE59)+AE46</f>
        <v>0</v>
      </c>
      <c r="AF61" s="146" cm="1">
        <f t="array" ref="AF61">SUMPRODUCT((AF$49:AF$56)*($E$49:$E$56))+SUM(AF58:AF59)+AF46</f>
        <v>0</v>
      </c>
      <c r="AG61" s="146" cm="1">
        <f t="array" ref="AG61">SUMPRODUCT((AG$49:AG$56)*($E$49:$E$56))+SUM(AG58:AG59)+AG46</f>
        <v>0</v>
      </c>
      <c r="AH61"/>
    </row>
    <row r="62" spans="1:43" x14ac:dyDescent="0.2">
      <c r="D62" s="178"/>
      <c r="G62" s="17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/>
    </row>
    <row r="63" spans="1:43" x14ac:dyDescent="0.2">
      <c r="G63" s="17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/>
    </row>
    <row r="64" spans="1:43" ht="15" x14ac:dyDescent="0.2">
      <c r="A64" s="78" t="s">
        <v>3</v>
      </c>
      <c r="B64" s="78"/>
      <c r="C64" s="78"/>
      <c r="D64" s="78"/>
      <c r="E64" s="78"/>
      <c r="F64" s="78"/>
      <c r="G64" s="177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  <c r="AD64" s="78"/>
      <c r="AE64" s="78"/>
      <c r="AF64" s="78"/>
      <c r="AG64" s="78"/>
      <c r="AH64"/>
      <c r="AI64"/>
      <c r="AJ64"/>
      <c r="AK64"/>
      <c r="AL64"/>
      <c r="AM64"/>
      <c r="AN64"/>
      <c r="AO64"/>
      <c r="AP64"/>
      <c r="AQ64"/>
    </row>
    <row r="65" spans="1:43" ht="15" x14ac:dyDescent="0.2">
      <c r="A65" s="99"/>
      <c r="B65" s="99"/>
      <c r="C65" s="99"/>
      <c r="D65" s="99"/>
      <c r="E65" s="99"/>
      <c r="F65" s="99"/>
      <c r="G65" s="181"/>
      <c r="H65" s="99"/>
      <c r="I65" s="99"/>
      <c r="J65" s="99"/>
      <c r="K65" s="99"/>
      <c r="L65" s="99"/>
      <c r="M65" s="99"/>
      <c r="N65" s="99"/>
      <c r="O65" s="99"/>
      <c r="P65" s="99"/>
      <c r="Q65" s="99"/>
      <c r="R65" s="99"/>
      <c r="S65" s="99"/>
      <c r="T65" s="99"/>
      <c r="U65" s="99"/>
      <c r="V65" s="99"/>
      <c r="W65" s="99"/>
      <c r="X65" s="99"/>
      <c r="Y65" s="99"/>
      <c r="Z65" s="99"/>
      <c r="AA65" s="99"/>
      <c r="AB65" s="99"/>
      <c r="AC65" s="99"/>
      <c r="AD65" s="99"/>
      <c r="AE65" s="99"/>
      <c r="AF65" s="99"/>
      <c r="AG65" s="99"/>
      <c r="AH65"/>
      <c r="AI65"/>
      <c r="AJ65"/>
      <c r="AK65"/>
      <c r="AL65"/>
      <c r="AM65"/>
      <c r="AN65"/>
      <c r="AO65"/>
      <c r="AP65"/>
      <c r="AQ65"/>
    </row>
    <row r="66" spans="1:43" ht="12.75" customHeight="1" x14ac:dyDescent="0.2">
      <c r="A66" s="99"/>
      <c r="B66" s="99"/>
      <c r="C66" s="99"/>
      <c r="D66" s="99"/>
      <c r="E66" s="99"/>
      <c r="F66"/>
      <c r="G66" s="184"/>
      <c r="H66" s="99"/>
      <c r="I66" s="99"/>
      <c r="J66" s="99"/>
      <c r="K66" s="99"/>
      <c r="L66" s="99"/>
      <c r="M66" s="99"/>
      <c r="N66" s="99"/>
      <c r="O66" s="99"/>
      <c r="P66" s="99"/>
      <c r="Q66" s="99"/>
      <c r="R66" s="99"/>
      <c r="S66" s="99"/>
      <c r="T66" s="99"/>
      <c r="U66" s="99"/>
      <c r="V66" s="99"/>
      <c r="W66" s="99"/>
      <c r="X66" s="99"/>
      <c r="Y66" s="99"/>
      <c r="Z66" s="99"/>
      <c r="AA66" s="99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</row>
    <row r="67" spans="1:43" x14ac:dyDescent="0.2">
      <c r="C67" s="4"/>
      <c r="F67" s="2"/>
      <c r="G67" s="185"/>
      <c r="I67" s="116"/>
      <c r="J67" s="116"/>
      <c r="K67" s="116"/>
      <c r="L67" s="116"/>
      <c r="M67" s="116"/>
      <c r="N67" s="116"/>
      <c r="O67" s="116"/>
      <c r="P67" s="116"/>
      <c r="Q67" s="116"/>
      <c r="R67" s="116"/>
      <c r="S67" s="116"/>
      <c r="T67" s="116"/>
      <c r="U67" s="116"/>
      <c r="V67" s="116"/>
      <c r="W67" s="116"/>
      <c r="X67" s="116"/>
      <c r="Y67" s="116"/>
      <c r="Z67" s="116"/>
      <c r="AA67" s="116"/>
      <c r="AB67" s="116"/>
      <c r="AC67" s="116"/>
      <c r="AD67" s="116"/>
      <c r="AE67" s="116"/>
      <c r="AF67" s="116"/>
      <c r="AG67" s="116"/>
      <c r="AH67"/>
    </row>
    <row r="68" spans="1:43" x14ac:dyDescent="0.2">
      <c r="C68" s="4" t="str">
        <f>'Option1 (base case)'!C68</f>
        <v>Risks mitigated vs base case</v>
      </c>
      <c r="G68" s="183">
        <f>input_dollars</f>
        <v>45291</v>
      </c>
      <c r="I68" s="112">
        <f>(1-INDEX(Data!$C$9:$C$13, MATCH($A$3, options,0)))*('Option1 (base case)'!I40-I40)</f>
        <v>0</v>
      </c>
      <c r="J68" s="112">
        <f>(1-INDEX(Data!$C$9:$C$13, MATCH($A$3, options,0)))*('Option1 (base case)'!J40-J40)</f>
        <v>0</v>
      </c>
      <c r="K68" s="112">
        <f>(1-INDEX(Data!$C$9:$C$13, MATCH($A$3, options,0)))*('Option1 (base case)'!K40-K40)</f>
        <v>0</v>
      </c>
      <c r="L68" s="112">
        <f>(1-INDEX(Data!$C$9:$C$13, MATCH($A$3, options,0)))*('Option1 (base case)'!L40-L40)</f>
        <v>0</v>
      </c>
      <c r="M68" s="112">
        <f>(1-INDEX(Data!$C$9:$C$13, MATCH($A$3, options,0)))*('Option1 (base case)'!M40-M40)</f>
        <v>632270.38196071412</v>
      </c>
      <c r="N68" s="112">
        <f>(1-INDEX(Data!$C$9:$C$13, MATCH($A$3, options,0)))*('Option1 (base case)'!N40-N40)</f>
        <v>2201709.3577366238</v>
      </c>
      <c r="O68" s="112">
        <f>(1-INDEX(Data!$C$9:$C$13, MATCH($A$3, options,0)))*('Option1 (base case)'!O40-O40)</f>
        <v>5177164.5347674843</v>
      </c>
      <c r="P68" s="112">
        <f>(1-INDEX(Data!$C$9:$C$13, MATCH($A$3, options,0)))*('Option1 (base case)'!P40-P40)</f>
        <v>9185745.0854470693</v>
      </c>
      <c r="Q68" s="112">
        <f>(1-INDEX(Data!$C$9:$C$13, MATCH($A$3, options,0)))*('Option1 (base case)'!Q40-Q40)</f>
        <v>13969622.65699834</v>
      </c>
      <c r="R68" s="112">
        <f>(1-INDEX(Data!$C$9:$C$13, MATCH($A$3, options,0)))*('Option1 (base case)'!R40-R40)</f>
        <v>13969622.65699834</v>
      </c>
      <c r="S68" s="112">
        <f>(1-INDEX(Data!$C$9:$C$13, MATCH($A$3, options,0)))*('Option1 (base case)'!S40-S40)</f>
        <v>13969622.65699834</v>
      </c>
      <c r="T68" s="112">
        <f>(1-INDEX(Data!$C$9:$C$13, MATCH($A$3, options,0)))*('Option1 (base case)'!T40-T40)</f>
        <v>13969622.65699834</v>
      </c>
      <c r="U68" s="112">
        <f>(1-INDEX(Data!$C$9:$C$13, MATCH($A$3, options,0)))*('Option1 (base case)'!U40-U40)</f>
        <v>13969622.65699834</v>
      </c>
      <c r="V68" s="112">
        <f>(1-INDEX(Data!$C$9:$C$13, MATCH($A$3, options,0)))*('Option1 (base case)'!V40-V40)</f>
        <v>13969622.65699834</v>
      </c>
      <c r="W68" s="112">
        <f>(1-INDEX(Data!$C$9:$C$13, MATCH($A$3, options,0)))*('Option1 (base case)'!W40-W40)</f>
        <v>13969622.65699834</v>
      </c>
      <c r="X68" s="112">
        <f>(1-INDEX(Data!$C$9:$C$13, MATCH($A$3, options,0)))*('Option1 (base case)'!X40-X40)</f>
        <v>13969622.65699834</v>
      </c>
      <c r="Y68" s="112">
        <f>(1-INDEX(Data!$C$9:$C$13, MATCH($A$3, options,0)))*('Option1 (base case)'!Y40-Y40)</f>
        <v>13969622.65699834</v>
      </c>
      <c r="Z68" s="112">
        <f>(1-INDEX(Data!$C$9:$C$13, MATCH($A$3, options,0)))*('Option1 (base case)'!Z40-Z40)</f>
        <v>13969622.65699834</v>
      </c>
      <c r="AA68" s="112">
        <f>(1-INDEX(Data!$C$9:$C$13, MATCH($A$3, options,0)))*('Option1 (base case)'!AA40-AA40)</f>
        <v>13969622.65699834</v>
      </c>
      <c r="AB68" s="112">
        <f>(1-INDEX(Data!$C$9:$C$13, MATCH($A$3, options,0)))*('Option1 (base case)'!AB40-AB40)</f>
        <v>13969622.65699834</v>
      </c>
      <c r="AC68" s="112">
        <f>(1-INDEX(Data!$C$9:$C$13, MATCH($A$3, options,0)))*('Option1 (base case)'!AC40-AC40)</f>
        <v>13969622.65699834</v>
      </c>
      <c r="AD68" s="112">
        <f>(1-INDEX(Data!$C$9:$C$13, MATCH($A$3, options,0)))*('Option1 (base case)'!AD40-AD40)</f>
        <v>13969622.65699834</v>
      </c>
      <c r="AE68" s="112">
        <f>(1-INDEX(Data!$C$9:$C$13, MATCH($A$3, options,0)))*('Option1 (base case)'!AE40-AE40)</f>
        <v>13969622.65699834</v>
      </c>
      <c r="AF68" s="112">
        <f>(1-INDEX(Data!$C$9:$C$13, MATCH($A$3, options,0)))*('Option1 (base case)'!AF40-AF40)</f>
        <v>13969622.65699834</v>
      </c>
      <c r="AG68" s="112">
        <f>(1-INDEX(Data!$C$9:$C$13, MATCH($A$3, options,0)))*('Option1 (base case)'!AG40-AG40)</f>
        <v>13969622.65699834</v>
      </c>
      <c r="AH68"/>
    </row>
    <row r="69" spans="1:43" x14ac:dyDescent="0.2">
      <c r="G69" s="185"/>
      <c r="AH69"/>
    </row>
    <row r="70" spans="1:43" x14ac:dyDescent="0.2">
      <c r="A70" s="6"/>
      <c r="B70" s="6"/>
      <c r="C70" s="125" t="s">
        <v>14</v>
      </c>
      <c r="D70" s="34"/>
      <c r="F70" s="85"/>
      <c r="G70" s="186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/>
    </row>
    <row r="71" spans="1:43" x14ac:dyDescent="0.2">
      <c r="A71" s="6"/>
      <c r="B71" s="6"/>
      <c r="C71" s="4" t="str">
        <f>C14</f>
        <v>AR010  feeder cable upgrade</v>
      </c>
      <c r="D71" s="34"/>
      <c r="F71" s="85"/>
      <c r="G71" s="183">
        <f>input_dollars</f>
        <v>45291</v>
      </c>
      <c r="H71" s="28"/>
      <c r="I71" s="28">
        <f t="shared" ref="I71:AG71" si="7">-I14</f>
        <v>0</v>
      </c>
      <c r="J71" s="28">
        <f t="shared" si="7"/>
        <v>0</v>
      </c>
      <c r="K71" s="28">
        <f t="shared" si="7"/>
        <v>0</v>
      </c>
      <c r="L71" s="28">
        <f t="shared" si="7"/>
        <v>-2688711.7199999997</v>
      </c>
      <c r="M71" s="28">
        <f t="shared" si="7"/>
        <v>0</v>
      </c>
      <c r="N71" s="28">
        <f t="shared" si="7"/>
        <v>0</v>
      </c>
      <c r="O71" s="28">
        <f t="shared" si="7"/>
        <v>0</v>
      </c>
      <c r="P71" s="28">
        <f t="shared" si="7"/>
        <v>0</v>
      </c>
      <c r="Q71" s="28">
        <f t="shared" si="7"/>
        <v>0</v>
      </c>
      <c r="R71" s="28">
        <f t="shared" si="7"/>
        <v>0</v>
      </c>
      <c r="S71" s="28">
        <f t="shared" si="7"/>
        <v>0</v>
      </c>
      <c r="T71" s="28">
        <f t="shared" si="7"/>
        <v>0</v>
      </c>
      <c r="U71" s="28">
        <f t="shared" si="7"/>
        <v>0</v>
      </c>
      <c r="V71" s="28">
        <f t="shared" si="7"/>
        <v>0</v>
      </c>
      <c r="W71" s="28">
        <f t="shared" si="7"/>
        <v>0</v>
      </c>
      <c r="X71" s="28">
        <f t="shared" si="7"/>
        <v>0</v>
      </c>
      <c r="Y71" s="28">
        <f t="shared" si="7"/>
        <v>0</v>
      </c>
      <c r="Z71" s="28">
        <f t="shared" si="7"/>
        <v>0</v>
      </c>
      <c r="AA71" s="28">
        <f t="shared" si="7"/>
        <v>0</v>
      </c>
      <c r="AB71" s="28">
        <f t="shared" si="7"/>
        <v>0</v>
      </c>
      <c r="AC71" s="28">
        <f t="shared" si="7"/>
        <v>0</v>
      </c>
      <c r="AD71" s="28">
        <f t="shared" si="7"/>
        <v>0</v>
      </c>
      <c r="AE71" s="28">
        <f t="shared" si="7"/>
        <v>0</v>
      </c>
      <c r="AF71" s="28">
        <f t="shared" si="7"/>
        <v>0</v>
      </c>
      <c r="AG71" s="28">
        <f t="shared" si="7"/>
        <v>0</v>
      </c>
      <c r="AH71"/>
    </row>
    <row r="72" spans="1:43" x14ac:dyDescent="0.2">
      <c r="A72" s="6"/>
      <c r="B72" s="6"/>
      <c r="C72" s="4" t="str">
        <f>C15</f>
        <v>&lt; Enter description &gt;</v>
      </c>
      <c r="D72" s="34"/>
      <c r="F72" s="85"/>
      <c r="G72" s="183">
        <f>input_dollars</f>
        <v>45291</v>
      </c>
      <c r="H72" s="28"/>
      <c r="I72" s="28">
        <f t="shared" ref="I72:AG72" si="8">-I15</f>
        <v>0</v>
      </c>
      <c r="J72" s="28">
        <f t="shared" si="8"/>
        <v>0</v>
      </c>
      <c r="K72" s="28">
        <f t="shared" si="8"/>
        <v>0</v>
      </c>
      <c r="L72" s="28">
        <f t="shared" si="8"/>
        <v>0</v>
      </c>
      <c r="M72" s="28">
        <f t="shared" si="8"/>
        <v>0</v>
      </c>
      <c r="N72" s="28">
        <f t="shared" si="8"/>
        <v>0</v>
      </c>
      <c r="O72" s="28">
        <f t="shared" si="8"/>
        <v>0</v>
      </c>
      <c r="P72" s="28">
        <f t="shared" si="8"/>
        <v>0</v>
      </c>
      <c r="Q72" s="28">
        <f t="shared" si="8"/>
        <v>0</v>
      </c>
      <c r="R72" s="28">
        <f t="shared" si="8"/>
        <v>0</v>
      </c>
      <c r="S72" s="28">
        <f t="shared" si="8"/>
        <v>0</v>
      </c>
      <c r="T72" s="28">
        <f t="shared" si="8"/>
        <v>0</v>
      </c>
      <c r="U72" s="28">
        <f t="shared" si="8"/>
        <v>0</v>
      </c>
      <c r="V72" s="28">
        <f t="shared" si="8"/>
        <v>0</v>
      </c>
      <c r="W72" s="28">
        <f t="shared" si="8"/>
        <v>0</v>
      </c>
      <c r="X72" s="28">
        <f t="shared" si="8"/>
        <v>0</v>
      </c>
      <c r="Y72" s="28">
        <f t="shared" si="8"/>
        <v>0</v>
      </c>
      <c r="Z72" s="28">
        <f t="shared" si="8"/>
        <v>0</v>
      </c>
      <c r="AA72" s="28">
        <f t="shared" si="8"/>
        <v>0</v>
      </c>
      <c r="AB72" s="28">
        <f t="shared" si="8"/>
        <v>0</v>
      </c>
      <c r="AC72" s="28">
        <f t="shared" si="8"/>
        <v>0</v>
      </c>
      <c r="AD72" s="28">
        <f t="shared" si="8"/>
        <v>0</v>
      </c>
      <c r="AE72" s="28">
        <f t="shared" si="8"/>
        <v>0</v>
      </c>
      <c r="AF72" s="28">
        <f t="shared" si="8"/>
        <v>0</v>
      </c>
      <c r="AG72" s="28">
        <f t="shared" si="8"/>
        <v>0</v>
      </c>
      <c r="AH72"/>
    </row>
    <row r="73" spans="1:43" x14ac:dyDescent="0.2">
      <c r="A73" s="6"/>
      <c r="B73" s="6"/>
      <c r="C73" s="4" t="str">
        <f>C16</f>
        <v>&lt; Enter description &gt;</v>
      </c>
      <c r="D73" s="34"/>
      <c r="F73" s="85"/>
      <c r="G73" s="183">
        <f>input_dollars</f>
        <v>45291</v>
      </c>
      <c r="H73" s="28"/>
      <c r="I73" s="28">
        <f t="shared" ref="I73:AG73" si="9">-I16</f>
        <v>0</v>
      </c>
      <c r="J73" s="28">
        <f t="shared" si="9"/>
        <v>0</v>
      </c>
      <c r="K73" s="28">
        <f t="shared" si="9"/>
        <v>0</v>
      </c>
      <c r="L73" s="28">
        <f t="shared" si="9"/>
        <v>0</v>
      </c>
      <c r="M73" s="28">
        <f t="shared" si="9"/>
        <v>0</v>
      </c>
      <c r="N73" s="28">
        <f t="shared" si="9"/>
        <v>0</v>
      </c>
      <c r="O73" s="28">
        <f t="shared" si="9"/>
        <v>0</v>
      </c>
      <c r="P73" s="28">
        <f t="shared" si="9"/>
        <v>0</v>
      </c>
      <c r="Q73" s="28">
        <f t="shared" si="9"/>
        <v>0</v>
      </c>
      <c r="R73" s="28">
        <f t="shared" si="9"/>
        <v>0</v>
      </c>
      <c r="S73" s="28">
        <f t="shared" si="9"/>
        <v>0</v>
      </c>
      <c r="T73" s="28">
        <f t="shared" si="9"/>
        <v>0</v>
      </c>
      <c r="U73" s="28">
        <f t="shared" si="9"/>
        <v>0</v>
      </c>
      <c r="V73" s="28">
        <f t="shared" si="9"/>
        <v>0</v>
      </c>
      <c r="W73" s="28">
        <f t="shared" si="9"/>
        <v>0</v>
      </c>
      <c r="X73" s="28">
        <f t="shared" si="9"/>
        <v>0</v>
      </c>
      <c r="Y73" s="28">
        <f t="shared" si="9"/>
        <v>0</v>
      </c>
      <c r="Z73" s="28">
        <f t="shared" si="9"/>
        <v>0</v>
      </c>
      <c r="AA73" s="28">
        <f t="shared" si="9"/>
        <v>0</v>
      </c>
      <c r="AB73" s="28">
        <f t="shared" si="9"/>
        <v>0</v>
      </c>
      <c r="AC73" s="28">
        <f t="shared" si="9"/>
        <v>0</v>
      </c>
      <c r="AD73" s="28">
        <f t="shared" si="9"/>
        <v>0</v>
      </c>
      <c r="AE73" s="28">
        <f t="shared" si="9"/>
        <v>0</v>
      </c>
      <c r="AF73" s="28">
        <f t="shared" si="9"/>
        <v>0</v>
      </c>
      <c r="AG73" s="28">
        <f t="shared" si="9"/>
        <v>0</v>
      </c>
      <c r="AH73"/>
    </row>
    <row r="74" spans="1:43" x14ac:dyDescent="0.2">
      <c r="A74" s="6"/>
      <c r="B74" s="6"/>
      <c r="C74" s="4"/>
      <c r="D74" s="34"/>
      <c r="F74" s="85"/>
      <c r="G74" s="187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/>
    </row>
    <row r="75" spans="1:43" x14ac:dyDescent="0.2">
      <c r="A75" s="6"/>
      <c r="B75" s="6"/>
      <c r="C75" s="125" t="s">
        <v>128</v>
      </c>
      <c r="D75" s="34"/>
      <c r="F75" s="85"/>
      <c r="G75" s="186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/>
    </row>
    <row r="76" spans="1:43" x14ac:dyDescent="0.2">
      <c r="A76" s="6"/>
      <c r="B76" s="6"/>
      <c r="C76" s="4" t="str">
        <f>C14</f>
        <v>AR010  feeder cable upgrade</v>
      </c>
      <c r="D76" s="34"/>
      <c r="F76" s="85"/>
      <c r="G76" s="183">
        <f>input_dollars</f>
        <v>45291</v>
      </c>
      <c r="H76" s="28"/>
      <c r="I76" s="28" cm="1">
        <f t="array" ref="I76">SUMPRODUCT(($I71:I71))-SUMPRODUCT(($I71:I71)*($I$6:I$6&lt;=(I$6-$E14)))</f>
        <v>0</v>
      </c>
      <c r="J76" s="28" cm="1">
        <f t="array" ref="J76">SUMPRODUCT(($I71:J71))-SUMPRODUCT(($I71:J71)*($I$6:J$6&lt;=(J$6-$E14)))</f>
        <v>0</v>
      </c>
      <c r="K76" s="28" cm="1">
        <f t="array" ref="K76">SUMPRODUCT(($I71:K71))-SUMPRODUCT(($I71:K71)*($I$6:K$6&lt;=(K$6-$E14)))</f>
        <v>0</v>
      </c>
      <c r="L76" s="28" cm="1">
        <f t="array" ref="L76">SUMPRODUCT(($I71:L71))-SUMPRODUCT(($I71:L71)*($I$6:L$6&lt;=(L$6-$E14)))</f>
        <v>-2688711.7199999997</v>
      </c>
      <c r="M76" s="28" cm="1">
        <f t="array" ref="M76">SUMPRODUCT(($I71:M71))-SUMPRODUCT(($I71:M71)*($I$6:M$6&lt;=(M$6-$E14)))</f>
        <v>-2688711.7199999997</v>
      </c>
      <c r="N76" s="28" cm="1">
        <f t="array" ref="N76">SUMPRODUCT(($I71:N71))-SUMPRODUCT(($I71:N71)*($I$6:N$6&lt;=(N$6-$E14)))</f>
        <v>-2688711.7199999997</v>
      </c>
      <c r="O76" s="28" cm="1">
        <f t="array" ref="O76">SUMPRODUCT(($I71:O71))-SUMPRODUCT(($I71:O71)*($I$6:O$6&lt;=(O$6-$E14)))</f>
        <v>-2688711.7199999997</v>
      </c>
      <c r="P76" s="28" cm="1">
        <f t="array" ref="P76">SUMPRODUCT(($I71:P71))-SUMPRODUCT(($I71:P71)*($I$6:P$6&lt;=(P$6-$E14)))</f>
        <v>-2688711.7199999997</v>
      </c>
      <c r="Q76" s="28" cm="1">
        <f t="array" ref="Q76">SUMPRODUCT(($I71:Q71))-SUMPRODUCT(($I71:Q71)*($I$6:Q$6&lt;=(Q$6-$E14)))</f>
        <v>-2688711.7199999997</v>
      </c>
      <c r="R76" s="28" cm="1">
        <f t="array" ref="R76">SUMPRODUCT(($I71:R71))-SUMPRODUCT(($I71:R71)*($I$6:R$6&lt;=(R$6-$E14)))</f>
        <v>-2688711.7199999997</v>
      </c>
      <c r="S76" s="28" cm="1">
        <f t="array" ref="S76">SUMPRODUCT(($I71:S71))-SUMPRODUCT(($I71:S71)*($I$6:S$6&lt;=(S$6-$E14)))</f>
        <v>-2688711.7199999997</v>
      </c>
      <c r="T76" s="28" cm="1">
        <f t="array" ref="T76">SUMPRODUCT(($I71:T71))-SUMPRODUCT(($I71:T71)*($I$6:T$6&lt;=(T$6-$E14)))</f>
        <v>-2688711.7199999997</v>
      </c>
      <c r="U76" s="28" cm="1">
        <f t="array" ref="U76">SUMPRODUCT(($I71:U71))-SUMPRODUCT(($I71:U71)*($I$6:U$6&lt;=(U$6-$E14)))</f>
        <v>-2688711.7199999997</v>
      </c>
      <c r="V76" s="28" cm="1">
        <f t="array" ref="V76">SUMPRODUCT(($I71:V71))-SUMPRODUCT(($I71:V71)*($I$6:V$6&lt;=(V$6-$E14)))</f>
        <v>-2688711.7199999997</v>
      </c>
      <c r="W76" s="28" cm="1">
        <f t="array" ref="W76">SUMPRODUCT(($I71:W71))-SUMPRODUCT(($I71:W71)*($I$6:W$6&lt;=(W$6-$E14)))</f>
        <v>-2688711.7199999997</v>
      </c>
      <c r="X76" s="28" cm="1">
        <f t="array" ref="X76">SUMPRODUCT(($I71:X71))-SUMPRODUCT(($I71:X71)*($I$6:X$6&lt;=(X$6-$E14)))</f>
        <v>-2688711.7199999997</v>
      </c>
      <c r="Y76" s="28" cm="1">
        <f t="array" ref="Y76">SUMPRODUCT(($I71:Y71))-SUMPRODUCT(($I71:Y71)*($I$6:Y$6&lt;=(Y$6-$E14)))</f>
        <v>-2688711.7199999997</v>
      </c>
      <c r="Z76" s="28" cm="1">
        <f t="array" ref="Z76">SUMPRODUCT(($I71:Z71))-SUMPRODUCT(($I71:Z71)*($I$6:Z$6&lt;=(Z$6-$E14)))</f>
        <v>-2688711.7199999997</v>
      </c>
      <c r="AA76" s="28" cm="1">
        <f t="array" ref="AA76">SUMPRODUCT(($I71:AA71))-SUMPRODUCT(($I71:AA71)*($I$6:AA$6&lt;=(AA$6-$E14)))</f>
        <v>-2688711.7199999997</v>
      </c>
      <c r="AB76" s="28" cm="1">
        <f t="array" ref="AB76">SUMPRODUCT(($I71:AB71))-SUMPRODUCT(($I71:AB71)*($I$6:AB$6&lt;=(AB$6-$E14)))</f>
        <v>-2688711.7199999997</v>
      </c>
      <c r="AC76" s="28" cm="1">
        <f t="array" ref="AC76">SUMPRODUCT(($I71:AC71))-SUMPRODUCT(($I71:AC71)*($I$6:AC$6&lt;=(AC$6-$E14)))</f>
        <v>-2688711.7199999997</v>
      </c>
      <c r="AD76" s="28" cm="1">
        <f t="array" ref="AD76">SUMPRODUCT(($I71:AD71))-SUMPRODUCT(($I71:AD71)*($I$6:AD$6&lt;=(AD$6-$E14)))</f>
        <v>-2688711.7199999997</v>
      </c>
      <c r="AE76" s="28" cm="1">
        <f t="array" ref="AE76">SUMPRODUCT(($I71:AE71))-SUMPRODUCT(($I71:AE71)*($I$6:AE$6&lt;=(AE$6-$E14)))</f>
        <v>-2688711.7199999997</v>
      </c>
      <c r="AF76" s="28" cm="1">
        <f t="array" ref="AF76">SUMPRODUCT(($I71:AF71))-SUMPRODUCT(($I71:AF71)*($I$6:AF$6&lt;=(AF$6-$E14)))</f>
        <v>-2688711.7199999997</v>
      </c>
      <c r="AG76" s="28" cm="1">
        <f t="array" ref="AG76">SUMPRODUCT(($I71:AG71))-SUMPRODUCT(($I71:AG71)*($I$6:AG$6&lt;=(AG$6-$E14)))</f>
        <v>-2688711.7199999997</v>
      </c>
      <c r="AH76"/>
    </row>
    <row r="77" spans="1:43" x14ac:dyDescent="0.2">
      <c r="A77" s="6"/>
      <c r="B77" s="6"/>
      <c r="C77" s="4" t="str">
        <f>C15</f>
        <v>&lt; Enter description &gt;</v>
      </c>
      <c r="D77" s="34"/>
      <c r="F77" s="85"/>
      <c r="G77" s="183">
        <f>input_dollars</f>
        <v>45291</v>
      </c>
      <c r="H77" s="28"/>
      <c r="I77" s="28" cm="1">
        <f t="array" ref="I77">SUMPRODUCT(($I72:I72))-SUMPRODUCT(($I72:I72)*($I$6:I$6&lt;=(I$6-$E15)))</f>
        <v>0</v>
      </c>
      <c r="J77" s="28" cm="1">
        <f t="array" ref="J77">SUMPRODUCT(($I72:J72))-SUMPRODUCT(($I72:J72)*($I$6:J$6&lt;=(J$6-$E15)))</f>
        <v>0</v>
      </c>
      <c r="K77" s="28" cm="1">
        <f t="array" ref="K77">SUMPRODUCT(($I72:K72))-SUMPRODUCT(($I72:K72)*($I$6:K$6&lt;=(K$6-$E15)))</f>
        <v>0</v>
      </c>
      <c r="L77" s="28" cm="1">
        <f t="array" ref="L77">SUMPRODUCT(($I72:L72))-SUMPRODUCT(($I72:L72)*($I$6:L$6&lt;=(L$6-$E15)))</f>
        <v>0</v>
      </c>
      <c r="M77" s="28" cm="1">
        <f t="array" ref="M77">SUMPRODUCT(($I72:M72))-SUMPRODUCT(($I72:M72)*($I$6:M$6&lt;=(M$6-$E15)))</f>
        <v>0</v>
      </c>
      <c r="N77" s="28" cm="1">
        <f t="array" ref="N77">SUMPRODUCT(($I72:N72))-SUMPRODUCT(($I72:N72)*($I$6:N$6&lt;=(N$6-$E15)))</f>
        <v>0</v>
      </c>
      <c r="O77" s="28" cm="1">
        <f t="array" ref="O77">SUMPRODUCT(($I72:O72))-SUMPRODUCT(($I72:O72)*($I$6:O$6&lt;=(O$6-$E15)))</f>
        <v>0</v>
      </c>
      <c r="P77" s="28" cm="1">
        <f t="array" ref="P77">SUMPRODUCT(($I72:P72))-SUMPRODUCT(($I72:P72)*($I$6:P$6&lt;=(P$6-$E15)))</f>
        <v>0</v>
      </c>
      <c r="Q77" s="28" cm="1">
        <f t="array" ref="Q77">SUMPRODUCT(($I72:Q72))-SUMPRODUCT(($I72:Q72)*($I$6:Q$6&lt;=(Q$6-$E15)))</f>
        <v>0</v>
      </c>
      <c r="R77" s="28" cm="1">
        <f t="array" ref="R77">SUMPRODUCT(($I72:R72))-SUMPRODUCT(($I72:R72)*($I$6:R$6&lt;=(R$6-$E15)))</f>
        <v>0</v>
      </c>
      <c r="S77" s="28" cm="1">
        <f t="array" ref="S77">SUMPRODUCT(($I72:S72))-SUMPRODUCT(($I72:S72)*($I$6:S$6&lt;=(S$6-$E15)))</f>
        <v>0</v>
      </c>
      <c r="T77" s="28" cm="1">
        <f t="array" ref="T77">SUMPRODUCT(($I72:T72))-SUMPRODUCT(($I72:T72)*($I$6:T$6&lt;=(T$6-$E15)))</f>
        <v>0</v>
      </c>
      <c r="U77" s="28" cm="1">
        <f t="array" ref="U77">SUMPRODUCT(($I72:U72))-SUMPRODUCT(($I72:U72)*($I$6:U$6&lt;=(U$6-$E15)))</f>
        <v>0</v>
      </c>
      <c r="V77" s="28" cm="1">
        <f t="array" ref="V77">SUMPRODUCT(($I72:V72))-SUMPRODUCT(($I72:V72)*($I$6:V$6&lt;=(V$6-$E15)))</f>
        <v>0</v>
      </c>
      <c r="W77" s="28" cm="1">
        <f t="array" ref="W77">SUMPRODUCT(($I72:W72))-SUMPRODUCT(($I72:W72)*($I$6:W$6&lt;=(W$6-$E15)))</f>
        <v>0</v>
      </c>
      <c r="X77" s="28" cm="1">
        <f t="array" ref="X77">SUMPRODUCT(($I72:X72))-SUMPRODUCT(($I72:X72)*($I$6:X$6&lt;=(X$6-$E15)))</f>
        <v>0</v>
      </c>
      <c r="Y77" s="28" cm="1">
        <f t="array" ref="Y77">SUMPRODUCT(($I72:Y72))-SUMPRODUCT(($I72:Y72)*($I$6:Y$6&lt;=(Y$6-$E15)))</f>
        <v>0</v>
      </c>
      <c r="Z77" s="28" cm="1">
        <f t="array" ref="Z77">SUMPRODUCT(($I72:Z72))-SUMPRODUCT(($I72:Z72)*($I$6:Z$6&lt;=(Z$6-$E15)))</f>
        <v>0</v>
      </c>
      <c r="AA77" s="28" cm="1">
        <f t="array" ref="AA77">SUMPRODUCT(($I72:AA72))-SUMPRODUCT(($I72:AA72)*($I$6:AA$6&lt;=(AA$6-$E15)))</f>
        <v>0</v>
      </c>
      <c r="AB77" s="28" cm="1">
        <f t="array" ref="AB77">SUMPRODUCT(($I72:AB72))-SUMPRODUCT(($I72:AB72)*($I$6:AB$6&lt;=(AB$6-$E15)))</f>
        <v>0</v>
      </c>
      <c r="AC77" s="28" cm="1">
        <f t="array" ref="AC77">SUMPRODUCT(($I72:AC72))-SUMPRODUCT(($I72:AC72)*($I$6:AC$6&lt;=(AC$6-$E15)))</f>
        <v>0</v>
      </c>
      <c r="AD77" s="28" cm="1">
        <f t="array" ref="AD77">SUMPRODUCT(($I72:AD72))-SUMPRODUCT(($I72:AD72)*($I$6:AD$6&lt;=(AD$6-$E15)))</f>
        <v>0</v>
      </c>
      <c r="AE77" s="28" cm="1">
        <f t="array" ref="AE77">SUMPRODUCT(($I72:AE72))-SUMPRODUCT(($I72:AE72)*($I$6:AE$6&lt;=(AE$6-$E15)))</f>
        <v>0</v>
      </c>
      <c r="AF77" s="28" cm="1">
        <f t="array" ref="AF77">SUMPRODUCT(($I72:AF72))-SUMPRODUCT(($I72:AF72)*($I$6:AF$6&lt;=(AF$6-$E15)))</f>
        <v>0</v>
      </c>
      <c r="AG77" s="28" cm="1">
        <f t="array" ref="AG77">SUMPRODUCT(($I72:AG72))-SUMPRODUCT(($I72:AG72)*($I$6:AG$6&lt;=(AG$6-$E15)))</f>
        <v>0</v>
      </c>
      <c r="AH77"/>
    </row>
    <row r="78" spans="1:43" x14ac:dyDescent="0.2">
      <c r="A78" s="6"/>
      <c r="B78" s="6"/>
      <c r="C78" s="4" t="str">
        <f>C16</f>
        <v>&lt; Enter description &gt;</v>
      </c>
      <c r="D78" s="34"/>
      <c r="F78" s="85"/>
      <c r="G78" s="183">
        <f>input_dollars</f>
        <v>45291</v>
      </c>
      <c r="H78" s="28"/>
      <c r="I78" s="28" cm="1">
        <f t="array" ref="I78">SUMPRODUCT(($I73:I73))-SUMPRODUCT(($I73:I73)*($I$6:I$6&lt;=(I$6-$E16)))</f>
        <v>0</v>
      </c>
      <c r="J78" s="28" cm="1">
        <f t="array" ref="J78">SUMPRODUCT(($I73:J73))-SUMPRODUCT(($I73:J73)*($I$6:J$6&lt;=(J$6-$E16)))</f>
        <v>0</v>
      </c>
      <c r="K78" s="28" cm="1">
        <f t="array" ref="K78">SUMPRODUCT(($I73:K73))-SUMPRODUCT(($I73:K73)*($I$6:K$6&lt;=(K$6-$E16)))</f>
        <v>0</v>
      </c>
      <c r="L78" s="28" cm="1">
        <f t="array" ref="L78">SUMPRODUCT(($I73:L73))-SUMPRODUCT(($I73:L73)*($I$6:L$6&lt;=(L$6-$E16)))</f>
        <v>0</v>
      </c>
      <c r="M78" s="28" cm="1">
        <f t="array" ref="M78">SUMPRODUCT(($I73:M73))-SUMPRODUCT(($I73:M73)*($I$6:M$6&lt;=(M$6-$E16)))</f>
        <v>0</v>
      </c>
      <c r="N78" s="28" cm="1">
        <f t="array" ref="N78">SUMPRODUCT(($I73:N73))-SUMPRODUCT(($I73:N73)*($I$6:N$6&lt;=(N$6-$E16)))</f>
        <v>0</v>
      </c>
      <c r="O78" s="28" cm="1">
        <f t="array" ref="O78">SUMPRODUCT(($I73:O73))-SUMPRODUCT(($I73:O73)*($I$6:O$6&lt;=(O$6-$E16)))</f>
        <v>0</v>
      </c>
      <c r="P78" s="28" cm="1">
        <f t="array" ref="P78">SUMPRODUCT(($I73:P73))-SUMPRODUCT(($I73:P73)*($I$6:P$6&lt;=(P$6-$E16)))</f>
        <v>0</v>
      </c>
      <c r="Q78" s="28" cm="1">
        <f t="array" ref="Q78">SUMPRODUCT(($I73:Q73))-SUMPRODUCT(($I73:Q73)*($I$6:Q$6&lt;=(Q$6-$E16)))</f>
        <v>0</v>
      </c>
      <c r="R78" s="28" cm="1">
        <f t="array" ref="R78">SUMPRODUCT(($I73:R73))-SUMPRODUCT(($I73:R73)*($I$6:R$6&lt;=(R$6-$E16)))</f>
        <v>0</v>
      </c>
      <c r="S78" s="28" cm="1">
        <f t="array" ref="S78">SUMPRODUCT(($I73:S73))-SUMPRODUCT(($I73:S73)*($I$6:S$6&lt;=(S$6-$E16)))</f>
        <v>0</v>
      </c>
      <c r="T78" s="28" cm="1">
        <f t="array" ref="T78">SUMPRODUCT(($I73:T73))-SUMPRODUCT(($I73:T73)*($I$6:T$6&lt;=(T$6-$E16)))</f>
        <v>0</v>
      </c>
      <c r="U78" s="28" cm="1">
        <f t="array" ref="U78">SUMPRODUCT(($I73:U73))-SUMPRODUCT(($I73:U73)*($I$6:U$6&lt;=(U$6-$E16)))</f>
        <v>0</v>
      </c>
      <c r="V78" s="28" cm="1">
        <f t="array" ref="V78">SUMPRODUCT(($I73:V73))-SUMPRODUCT(($I73:V73)*($I$6:V$6&lt;=(V$6-$E16)))</f>
        <v>0</v>
      </c>
      <c r="W78" s="28" cm="1">
        <f t="array" ref="W78">SUMPRODUCT(($I73:W73))-SUMPRODUCT(($I73:W73)*($I$6:W$6&lt;=(W$6-$E16)))</f>
        <v>0</v>
      </c>
      <c r="X78" s="28" cm="1">
        <f t="array" ref="X78">SUMPRODUCT(($I73:X73))-SUMPRODUCT(($I73:X73)*($I$6:X$6&lt;=(X$6-$E16)))</f>
        <v>0</v>
      </c>
      <c r="Y78" s="28" cm="1">
        <f t="array" ref="Y78">SUMPRODUCT(($I73:Y73))-SUMPRODUCT(($I73:Y73)*($I$6:Y$6&lt;=(Y$6-$E16)))</f>
        <v>0</v>
      </c>
      <c r="Z78" s="28" cm="1">
        <f t="array" ref="Z78">SUMPRODUCT(($I73:Z73))-SUMPRODUCT(($I73:Z73)*($I$6:Z$6&lt;=(Z$6-$E16)))</f>
        <v>0</v>
      </c>
      <c r="AA78" s="28" cm="1">
        <f t="array" ref="AA78">SUMPRODUCT(($I73:AA73))-SUMPRODUCT(($I73:AA73)*($I$6:AA$6&lt;=(AA$6-$E16)))</f>
        <v>0</v>
      </c>
      <c r="AB78" s="28" cm="1">
        <f t="array" ref="AB78">SUMPRODUCT(($I73:AB73))-SUMPRODUCT(($I73:AB73)*($I$6:AB$6&lt;=(AB$6-$E16)))</f>
        <v>0</v>
      </c>
      <c r="AC78" s="28" cm="1">
        <f t="array" ref="AC78">SUMPRODUCT(($I73:AC73))-SUMPRODUCT(($I73:AC73)*($I$6:AC$6&lt;=(AC$6-$E16)))</f>
        <v>0</v>
      </c>
      <c r="AD78" s="28" cm="1">
        <f t="array" ref="AD78">SUMPRODUCT(($I73:AD73))-SUMPRODUCT(($I73:AD73)*($I$6:AD$6&lt;=(AD$6-$E16)))</f>
        <v>0</v>
      </c>
      <c r="AE78" s="28" cm="1">
        <f t="array" ref="AE78">SUMPRODUCT(($I73:AE73))-SUMPRODUCT(($I73:AE73)*($I$6:AE$6&lt;=(AE$6-$E16)))</f>
        <v>0</v>
      </c>
      <c r="AF78" s="28" cm="1">
        <f t="array" ref="AF78">SUMPRODUCT(($I73:AF73))-SUMPRODUCT(($I73:AF73)*($I$6:AF$6&lt;=(AF$6-$E16)))</f>
        <v>0</v>
      </c>
      <c r="AG78" s="28" cm="1">
        <f t="array" ref="AG78">SUMPRODUCT(($I73:AG73))-SUMPRODUCT(($I73:AG73)*($I$6:AG$6&lt;=(AG$6-$E16)))</f>
        <v>0</v>
      </c>
      <c r="AH78"/>
    </row>
    <row r="79" spans="1:43" x14ac:dyDescent="0.2">
      <c r="A79" s="6"/>
      <c r="B79" s="6"/>
      <c r="C79" s="4"/>
      <c r="D79" s="34"/>
      <c r="F79" s="85"/>
      <c r="G79" s="187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/>
    </row>
    <row r="80" spans="1:43" x14ac:dyDescent="0.2">
      <c r="A80" s="6"/>
      <c r="B80" s="6"/>
      <c r="C80" s="125" t="s">
        <v>129</v>
      </c>
      <c r="D80" s="34"/>
      <c r="G80" s="186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/>
    </row>
    <row r="81" spans="1:34" x14ac:dyDescent="0.2">
      <c r="A81" s="6"/>
      <c r="B81" s="6"/>
      <c r="C81" s="4" t="str">
        <f>$C$80&amp;" - "&amp;C14</f>
        <v>Annualised capex - AR010  feeder cable upgrade</v>
      </c>
      <c r="D81" s="34"/>
      <c r="G81" s="183">
        <f>input_dollars</f>
        <v>45291</v>
      </c>
      <c r="H81" s="28"/>
      <c r="I81" s="28">
        <f t="shared" ref="I81:AG81" si="10">IF($E14=0,0,-PMT(real_disc, $E14,H76,))</f>
        <v>0</v>
      </c>
      <c r="J81" s="28">
        <f t="shared" si="10"/>
        <v>0</v>
      </c>
      <c r="K81" s="28">
        <f t="shared" si="10"/>
        <v>0</v>
      </c>
      <c r="L81" s="28">
        <f t="shared" si="10"/>
        <v>0</v>
      </c>
      <c r="M81" s="28">
        <f t="shared" si="10"/>
        <v>-114629.75457865366</v>
      </c>
      <c r="N81" s="28">
        <f t="shared" si="10"/>
        <v>-114629.75457865366</v>
      </c>
      <c r="O81" s="28">
        <f t="shared" si="10"/>
        <v>-114629.75457865366</v>
      </c>
      <c r="P81" s="28">
        <f t="shared" si="10"/>
        <v>-114629.75457865366</v>
      </c>
      <c r="Q81" s="28">
        <f t="shared" si="10"/>
        <v>-114629.75457865366</v>
      </c>
      <c r="R81" s="28">
        <f t="shared" si="10"/>
        <v>-114629.75457865366</v>
      </c>
      <c r="S81" s="28">
        <f t="shared" si="10"/>
        <v>-114629.75457865366</v>
      </c>
      <c r="T81" s="28">
        <f t="shared" si="10"/>
        <v>-114629.75457865366</v>
      </c>
      <c r="U81" s="28">
        <f t="shared" si="10"/>
        <v>-114629.75457865366</v>
      </c>
      <c r="V81" s="28">
        <f t="shared" si="10"/>
        <v>-114629.75457865366</v>
      </c>
      <c r="W81" s="28">
        <f t="shared" si="10"/>
        <v>-114629.75457865366</v>
      </c>
      <c r="X81" s="28">
        <f t="shared" si="10"/>
        <v>-114629.75457865366</v>
      </c>
      <c r="Y81" s="28">
        <f t="shared" si="10"/>
        <v>-114629.75457865366</v>
      </c>
      <c r="Z81" s="28">
        <f t="shared" si="10"/>
        <v>-114629.75457865366</v>
      </c>
      <c r="AA81" s="28">
        <f t="shared" si="10"/>
        <v>-114629.75457865366</v>
      </c>
      <c r="AB81" s="28">
        <f t="shared" si="10"/>
        <v>-114629.75457865366</v>
      </c>
      <c r="AC81" s="28">
        <f t="shared" si="10"/>
        <v>-114629.75457865366</v>
      </c>
      <c r="AD81" s="28">
        <f t="shared" si="10"/>
        <v>-114629.75457865366</v>
      </c>
      <c r="AE81" s="28">
        <f t="shared" si="10"/>
        <v>-114629.75457865366</v>
      </c>
      <c r="AF81" s="28">
        <f t="shared" si="10"/>
        <v>-114629.75457865366</v>
      </c>
      <c r="AG81" s="28">
        <f t="shared" si="10"/>
        <v>-114629.75457865366</v>
      </c>
      <c r="AH81"/>
    </row>
    <row r="82" spans="1:34" x14ac:dyDescent="0.2">
      <c r="A82" s="6"/>
      <c r="B82" s="6"/>
      <c r="C82" s="4" t="str">
        <f>$C$80&amp;" - "&amp;C15</f>
        <v>Annualised capex - &lt; Enter description &gt;</v>
      </c>
      <c r="D82" s="34"/>
      <c r="G82" s="183">
        <f>input_dollars</f>
        <v>45291</v>
      </c>
      <c r="H82" s="28"/>
      <c r="I82" s="28">
        <f t="shared" ref="I82:AG82" si="11">IF($E15=0,0,-PMT(real_disc, $E15,H77,))</f>
        <v>0</v>
      </c>
      <c r="J82" s="28">
        <f t="shared" si="11"/>
        <v>0</v>
      </c>
      <c r="K82" s="28">
        <f t="shared" si="11"/>
        <v>0</v>
      </c>
      <c r="L82" s="28">
        <f t="shared" si="11"/>
        <v>0</v>
      </c>
      <c r="M82" s="28">
        <f t="shared" si="11"/>
        <v>0</v>
      </c>
      <c r="N82" s="28">
        <f t="shared" si="11"/>
        <v>0</v>
      </c>
      <c r="O82" s="28">
        <f t="shared" si="11"/>
        <v>0</v>
      </c>
      <c r="P82" s="28">
        <f t="shared" si="11"/>
        <v>0</v>
      </c>
      <c r="Q82" s="28">
        <f t="shared" si="11"/>
        <v>0</v>
      </c>
      <c r="R82" s="28">
        <f t="shared" si="11"/>
        <v>0</v>
      </c>
      <c r="S82" s="28">
        <f t="shared" si="11"/>
        <v>0</v>
      </c>
      <c r="T82" s="28">
        <f t="shared" si="11"/>
        <v>0</v>
      </c>
      <c r="U82" s="28">
        <f t="shared" si="11"/>
        <v>0</v>
      </c>
      <c r="V82" s="28">
        <f t="shared" si="11"/>
        <v>0</v>
      </c>
      <c r="W82" s="28">
        <f t="shared" si="11"/>
        <v>0</v>
      </c>
      <c r="X82" s="28">
        <f t="shared" si="11"/>
        <v>0</v>
      </c>
      <c r="Y82" s="28">
        <f t="shared" si="11"/>
        <v>0</v>
      </c>
      <c r="Z82" s="28">
        <f t="shared" si="11"/>
        <v>0</v>
      </c>
      <c r="AA82" s="28">
        <f t="shared" si="11"/>
        <v>0</v>
      </c>
      <c r="AB82" s="28">
        <f t="shared" si="11"/>
        <v>0</v>
      </c>
      <c r="AC82" s="28">
        <f t="shared" si="11"/>
        <v>0</v>
      </c>
      <c r="AD82" s="28">
        <f t="shared" si="11"/>
        <v>0</v>
      </c>
      <c r="AE82" s="28">
        <f t="shared" si="11"/>
        <v>0</v>
      </c>
      <c r="AF82" s="28">
        <f t="shared" si="11"/>
        <v>0</v>
      </c>
      <c r="AG82" s="28">
        <f t="shared" si="11"/>
        <v>0</v>
      </c>
      <c r="AH82"/>
    </row>
    <row r="83" spans="1:34" x14ac:dyDescent="0.2">
      <c r="A83" s="6"/>
      <c r="B83" s="6"/>
      <c r="C83" s="4" t="str">
        <f>$C$80&amp;" - "&amp;C16</f>
        <v>Annualised capex - &lt; Enter description &gt;</v>
      </c>
      <c r="D83" s="34"/>
      <c r="G83" s="183">
        <f>input_dollars</f>
        <v>45291</v>
      </c>
      <c r="H83" s="28"/>
      <c r="I83" s="28">
        <f t="shared" ref="I83:AG83" si="12">IF($E16=0,0,-PMT(real_disc, $E16,H78,))</f>
        <v>0</v>
      </c>
      <c r="J83" s="28">
        <f t="shared" si="12"/>
        <v>0</v>
      </c>
      <c r="K83" s="28">
        <f t="shared" si="12"/>
        <v>0</v>
      </c>
      <c r="L83" s="28">
        <f t="shared" si="12"/>
        <v>0</v>
      </c>
      <c r="M83" s="28">
        <f t="shared" si="12"/>
        <v>0</v>
      </c>
      <c r="N83" s="28">
        <f t="shared" si="12"/>
        <v>0</v>
      </c>
      <c r="O83" s="28">
        <f t="shared" si="12"/>
        <v>0</v>
      </c>
      <c r="P83" s="28">
        <f t="shared" si="12"/>
        <v>0</v>
      </c>
      <c r="Q83" s="28">
        <f t="shared" si="12"/>
        <v>0</v>
      </c>
      <c r="R83" s="28">
        <f t="shared" si="12"/>
        <v>0</v>
      </c>
      <c r="S83" s="28">
        <f t="shared" si="12"/>
        <v>0</v>
      </c>
      <c r="T83" s="28">
        <f t="shared" si="12"/>
        <v>0</v>
      </c>
      <c r="U83" s="28">
        <f t="shared" si="12"/>
        <v>0</v>
      </c>
      <c r="V83" s="28">
        <f t="shared" si="12"/>
        <v>0</v>
      </c>
      <c r="W83" s="28">
        <f t="shared" si="12"/>
        <v>0</v>
      </c>
      <c r="X83" s="28">
        <f t="shared" si="12"/>
        <v>0</v>
      </c>
      <c r="Y83" s="28">
        <f t="shared" si="12"/>
        <v>0</v>
      </c>
      <c r="Z83" s="28">
        <f t="shared" si="12"/>
        <v>0</v>
      </c>
      <c r="AA83" s="28">
        <f t="shared" si="12"/>
        <v>0</v>
      </c>
      <c r="AB83" s="28">
        <f t="shared" si="12"/>
        <v>0</v>
      </c>
      <c r="AC83" s="28">
        <f t="shared" si="12"/>
        <v>0</v>
      </c>
      <c r="AD83" s="28">
        <f t="shared" si="12"/>
        <v>0</v>
      </c>
      <c r="AE83" s="28">
        <f t="shared" si="12"/>
        <v>0</v>
      </c>
      <c r="AF83" s="28">
        <f t="shared" si="12"/>
        <v>0</v>
      </c>
      <c r="AG83" s="28">
        <f t="shared" si="12"/>
        <v>0</v>
      </c>
      <c r="AH83"/>
    </row>
    <row r="84" spans="1:34" x14ac:dyDescent="0.2">
      <c r="A84" s="6"/>
      <c r="B84" s="6"/>
      <c r="C84" s="148" t="s">
        <v>130</v>
      </c>
      <c r="D84" s="148"/>
      <c r="E84" s="149"/>
      <c r="F84" s="150"/>
      <c r="G84" s="188">
        <f>input_dollars</f>
        <v>45291</v>
      </c>
      <c r="H84" s="151"/>
      <c r="I84" s="151">
        <f>SUM(I81:I83)</f>
        <v>0</v>
      </c>
      <c r="J84" s="151">
        <f t="shared" ref="J84:AB84" si="13">SUM(J81:J83)</f>
        <v>0</v>
      </c>
      <c r="K84" s="151">
        <f t="shared" si="13"/>
        <v>0</v>
      </c>
      <c r="L84" s="151">
        <f t="shared" si="13"/>
        <v>0</v>
      </c>
      <c r="M84" s="151">
        <f t="shared" si="13"/>
        <v>-114629.75457865366</v>
      </c>
      <c r="N84" s="151">
        <f t="shared" si="13"/>
        <v>-114629.75457865366</v>
      </c>
      <c r="O84" s="151">
        <f t="shared" si="13"/>
        <v>-114629.75457865366</v>
      </c>
      <c r="P84" s="151">
        <f t="shared" si="13"/>
        <v>-114629.75457865366</v>
      </c>
      <c r="Q84" s="151">
        <f t="shared" si="13"/>
        <v>-114629.75457865366</v>
      </c>
      <c r="R84" s="151">
        <f t="shared" si="13"/>
        <v>-114629.75457865366</v>
      </c>
      <c r="S84" s="151">
        <f t="shared" si="13"/>
        <v>-114629.75457865366</v>
      </c>
      <c r="T84" s="151">
        <f t="shared" si="13"/>
        <v>-114629.75457865366</v>
      </c>
      <c r="U84" s="151">
        <f t="shared" si="13"/>
        <v>-114629.75457865366</v>
      </c>
      <c r="V84" s="151">
        <f t="shared" si="13"/>
        <v>-114629.75457865366</v>
      </c>
      <c r="W84" s="151">
        <f t="shared" si="13"/>
        <v>-114629.75457865366</v>
      </c>
      <c r="X84" s="151">
        <f t="shared" si="13"/>
        <v>-114629.75457865366</v>
      </c>
      <c r="Y84" s="151">
        <f t="shared" si="13"/>
        <v>-114629.75457865366</v>
      </c>
      <c r="Z84" s="151">
        <f t="shared" si="13"/>
        <v>-114629.75457865366</v>
      </c>
      <c r="AA84" s="151">
        <f t="shared" si="13"/>
        <v>-114629.75457865366</v>
      </c>
      <c r="AB84" s="151">
        <f t="shared" si="13"/>
        <v>-114629.75457865366</v>
      </c>
      <c r="AC84" s="151">
        <f>SUM(AC81:AC83)</f>
        <v>-114629.75457865366</v>
      </c>
      <c r="AD84" s="151">
        <f>SUM(AD81:AD83)</f>
        <v>-114629.75457865366</v>
      </c>
      <c r="AE84" s="151">
        <f>SUM(AE81:AE83)</f>
        <v>-114629.75457865366</v>
      </c>
      <c r="AF84" s="151">
        <f>SUM(AF81:AF83)</f>
        <v>-114629.75457865366</v>
      </c>
      <c r="AG84" s="151">
        <f>SUM(AG81:AG83)</f>
        <v>-114629.75457865366</v>
      </c>
      <c r="AH84"/>
    </row>
    <row r="85" spans="1:34" x14ac:dyDescent="0.2">
      <c r="A85" s="6"/>
      <c r="B85" s="6"/>
      <c r="C85" s="12"/>
      <c r="D85" s="34"/>
      <c r="F85"/>
      <c r="G85" s="189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</row>
    <row r="86" spans="1:34" x14ac:dyDescent="0.2">
      <c r="A86" s="6"/>
      <c r="B86" s="6"/>
      <c r="C86" s="4" t="s">
        <v>129</v>
      </c>
      <c r="D86" s="34"/>
      <c r="F86" s="85"/>
      <c r="G86" s="183">
        <f t="shared" ref="G86:G91" si="14">input_dollars</f>
        <v>45291</v>
      </c>
      <c r="H86" s="28"/>
      <c r="I86" s="28">
        <f>I84</f>
        <v>0</v>
      </c>
      <c r="J86" s="28">
        <f t="shared" ref="J86:AB86" si="15">J84</f>
        <v>0</v>
      </c>
      <c r="K86" s="28">
        <f t="shared" si="15"/>
        <v>0</v>
      </c>
      <c r="L86" s="28">
        <f t="shared" si="15"/>
        <v>0</v>
      </c>
      <c r="M86" s="28">
        <f t="shared" si="15"/>
        <v>-114629.75457865366</v>
      </c>
      <c r="N86" s="28">
        <f t="shared" si="15"/>
        <v>-114629.75457865366</v>
      </c>
      <c r="O86" s="28">
        <f t="shared" si="15"/>
        <v>-114629.75457865366</v>
      </c>
      <c r="P86" s="28">
        <f t="shared" si="15"/>
        <v>-114629.75457865366</v>
      </c>
      <c r="Q86" s="28">
        <f t="shared" si="15"/>
        <v>-114629.75457865366</v>
      </c>
      <c r="R86" s="28">
        <f t="shared" si="15"/>
        <v>-114629.75457865366</v>
      </c>
      <c r="S86" s="28">
        <f t="shared" si="15"/>
        <v>-114629.75457865366</v>
      </c>
      <c r="T86" s="28">
        <f t="shared" si="15"/>
        <v>-114629.75457865366</v>
      </c>
      <c r="U86" s="28">
        <f t="shared" si="15"/>
        <v>-114629.75457865366</v>
      </c>
      <c r="V86" s="28">
        <f t="shared" si="15"/>
        <v>-114629.75457865366</v>
      </c>
      <c r="W86" s="28">
        <f t="shared" si="15"/>
        <v>-114629.75457865366</v>
      </c>
      <c r="X86" s="28">
        <f t="shared" si="15"/>
        <v>-114629.75457865366</v>
      </c>
      <c r="Y86" s="28">
        <f t="shared" si="15"/>
        <v>-114629.75457865366</v>
      </c>
      <c r="Z86" s="28">
        <f t="shared" si="15"/>
        <v>-114629.75457865366</v>
      </c>
      <c r="AA86" s="28">
        <f t="shared" si="15"/>
        <v>-114629.75457865366</v>
      </c>
      <c r="AB86" s="28">
        <f t="shared" si="15"/>
        <v>-114629.75457865366</v>
      </c>
      <c r="AC86" s="28">
        <f>AC84</f>
        <v>-114629.75457865366</v>
      </c>
      <c r="AD86" s="28">
        <f>AD84</f>
        <v>-114629.75457865366</v>
      </c>
      <c r="AE86" s="28">
        <f>AE84</f>
        <v>-114629.75457865366</v>
      </c>
      <c r="AF86" s="28">
        <f>AF84</f>
        <v>-114629.75457865366</v>
      </c>
      <c r="AG86" s="28">
        <f>AG84</f>
        <v>-114629.75457865366</v>
      </c>
      <c r="AH86"/>
    </row>
    <row r="87" spans="1:34" x14ac:dyDescent="0.2">
      <c r="A87" s="6"/>
      <c r="B87" s="6"/>
      <c r="C87" s="4" t="s">
        <v>15</v>
      </c>
      <c r="D87" s="34"/>
      <c r="F87" s="85"/>
      <c r="G87" s="183">
        <f t="shared" si="14"/>
        <v>45291</v>
      </c>
      <c r="H87" s="28"/>
      <c r="I87" s="28">
        <f t="shared" ref="I87:AG87" si="16">-I19</f>
        <v>0</v>
      </c>
      <c r="J87" s="28">
        <f t="shared" si="16"/>
        <v>0</v>
      </c>
      <c r="K87" s="28">
        <f t="shared" si="16"/>
        <v>0</v>
      </c>
      <c r="L87" s="28">
        <f t="shared" si="16"/>
        <v>0</v>
      </c>
      <c r="M87" s="28">
        <f t="shared" si="16"/>
        <v>0</v>
      </c>
      <c r="N87" s="28">
        <f t="shared" si="16"/>
        <v>0</v>
      </c>
      <c r="O87" s="28">
        <f t="shared" si="16"/>
        <v>0</v>
      </c>
      <c r="P87" s="28">
        <f t="shared" si="16"/>
        <v>0</v>
      </c>
      <c r="Q87" s="28">
        <f t="shared" si="16"/>
        <v>0</v>
      </c>
      <c r="R87" s="28">
        <f t="shared" si="16"/>
        <v>0</v>
      </c>
      <c r="S87" s="28">
        <f t="shared" si="16"/>
        <v>0</v>
      </c>
      <c r="T87" s="28">
        <f t="shared" si="16"/>
        <v>0</v>
      </c>
      <c r="U87" s="28">
        <f t="shared" si="16"/>
        <v>0</v>
      </c>
      <c r="V87" s="28">
        <f t="shared" si="16"/>
        <v>0</v>
      </c>
      <c r="W87" s="28">
        <f t="shared" si="16"/>
        <v>0</v>
      </c>
      <c r="X87" s="28">
        <f t="shared" si="16"/>
        <v>0</v>
      </c>
      <c r="Y87" s="28">
        <f t="shared" si="16"/>
        <v>0</v>
      </c>
      <c r="Z87" s="28">
        <f t="shared" si="16"/>
        <v>0</v>
      </c>
      <c r="AA87" s="28">
        <f t="shared" si="16"/>
        <v>0</v>
      </c>
      <c r="AB87" s="28">
        <f t="shared" si="16"/>
        <v>0</v>
      </c>
      <c r="AC87" s="28">
        <f t="shared" si="16"/>
        <v>0</v>
      </c>
      <c r="AD87" s="28">
        <f t="shared" si="16"/>
        <v>0</v>
      </c>
      <c r="AE87" s="28">
        <f t="shared" si="16"/>
        <v>0</v>
      </c>
      <c r="AF87" s="28">
        <f t="shared" si="16"/>
        <v>0</v>
      </c>
      <c r="AG87" s="28">
        <f t="shared" si="16"/>
        <v>0</v>
      </c>
      <c r="AH87"/>
    </row>
    <row r="88" spans="1:34" x14ac:dyDescent="0.2">
      <c r="A88" s="6"/>
      <c r="B88" s="6"/>
      <c r="C88" s="4" t="s">
        <v>131</v>
      </c>
      <c r="D88" s="34"/>
      <c r="F88" s="85"/>
      <c r="G88" s="183">
        <f t="shared" si="14"/>
        <v>45291</v>
      </c>
      <c r="H88" s="28"/>
      <c r="I88" s="28">
        <f t="shared" ref="I88:AG88" si="17">I68</f>
        <v>0</v>
      </c>
      <c r="J88" s="28">
        <f t="shared" si="17"/>
        <v>0</v>
      </c>
      <c r="K88" s="28">
        <f t="shared" si="17"/>
        <v>0</v>
      </c>
      <c r="L88" s="28">
        <f t="shared" si="17"/>
        <v>0</v>
      </c>
      <c r="M88" s="28">
        <f t="shared" si="17"/>
        <v>632270.38196071412</v>
      </c>
      <c r="N88" s="28">
        <f t="shared" si="17"/>
        <v>2201709.3577366238</v>
      </c>
      <c r="O88" s="28">
        <f t="shared" si="17"/>
        <v>5177164.5347674843</v>
      </c>
      <c r="P88" s="28">
        <f t="shared" si="17"/>
        <v>9185745.0854470693</v>
      </c>
      <c r="Q88" s="28">
        <f t="shared" si="17"/>
        <v>13969622.65699834</v>
      </c>
      <c r="R88" s="28">
        <f t="shared" si="17"/>
        <v>13969622.65699834</v>
      </c>
      <c r="S88" s="28">
        <f t="shared" si="17"/>
        <v>13969622.65699834</v>
      </c>
      <c r="T88" s="28">
        <f t="shared" si="17"/>
        <v>13969622.65699834</v>
      </c>
      <c r="U88" s="28">
        <f t="shared" si="17"/>
        <v>13969622.65699834</v>
      </c>
      <c r="V88" s="28">
        <f t="shared" si="17"/>
        <v>13969622.65699834</v>
      </c>
      <c r="W88" s="28">
        <f t="shared" si="17"/>
        <v>13969622.65699834</v>
      </c>
      <c r="X88" s="28">
        <f t="shared" si="17"/>
        <v>13969622.65699834</v>
      </c>
      <c r="Y88" s="28">
        <f t="shared" si="17"/>
        <v>13969622.65699834</v>
      </c>
      <c r="Z88" s="28">
        <f t="shared" si="17"/>
        <v>13969622.65699834</v>
      </c>
      <c r="AA88" s="28">
        <f t="shared" si="17"/>
        <v>13969622.65699834</v>
      </c>
      <c r="AB88" s="28">
        <f t="shared" si="17"/>
        <v>13969622.65699834</v>
      </c>
      <c r="AC88" s="28">
        <f t="shared" si="17"/>
        <v>13969622.65699834</v>
      </c>
      <c r="AD88" s="28">
        <f t="shared" si="17"/>
        <v>13969622.65699834</v>
      </c>
      <c r="AE88" s="28">
        <f t="shared" si="17"/>
        <v>13969622.65699834</v>
      </c>
      <c r="AF88" s="28">
        <f t="shared" si="17"/>
        <v>13969622.65699834</v>
      </c>
      <c r="AG88" s="28">
        <f t="shared" si="17"/>
        <v>13969622.65699834</v>
      </c>
      <c r="AH88"/>
    </row>
    <row r="89" spans="1:34" x14ac:dyDescent="0.2">
      <c r="A89" s="6"/>
      <c r="B89" s="6"/>
      <c r="C89" s="4" t="s">
        <v>132</v>
      </c>
      <c r="D89" s="34"/>
      <c r="F89" s="85"/>
      <c r="G89" s="183">
        <f t="shared" si="14"/>
        <v>45291</v>
      </c>
      <c r="H89" s="28"/>
      <c r="I89" s="28">
        <f t="shared" ref="I89:AG89" si="18">I61</f>
        <v>0</v>
      </c>
      <c r="J89" s="28">
        <f t="shared" si="18"/>
        <v>0</v>
      </c>
      <c r="K89" s="28">
        <f t="shared" si="18"/>
        <v>0</v>
      </c>
      <c r="L89" s="28">
        <f t="shared" si="18"/>
        <v>0</v>
      </c>
      <c r="M89" s="28">
        <f t="shared" si="18"/>
        <v>0</v>
      </c>
      <c r="N89" s="28">
        <f t="shared" si="18"/>
        <v>0</v>
      </c>
      <c r="O89" s="28">
        <f t="shared" si="18"/>
        <v>0</v>
      </c>
      <c r="P89" s="28">
        <f t="shared" si="18"/>
        <v>0</v>
      </c>
      <c r="Q89" s="28">
        <f t="shared" si="18"/>
        <v>0</v>
      </c>
      <c r="R89" s="28">
        <f t="shared" si="18"/>
        <v>0</v>
      </c>
      <c r="S89" s="28">
        <f t="shared" si="18"/>
        <v>0</v>
      </c>
      <c r="T89" s="28">
        <f t="shared" si="18"/>
        <v>0</v>
      </c>
      <c r="U89" s="28">
        <f t="shared" si="18"/>
        <v>0</v>
      </c>
      <c r="V89" s="28">
        <f t="shared" si="18"/>
        <v>0</v>
      </c>
      <c r="W89" s="28">
        <f t="shared" si="18"/>
        <v>0</v>
      </c>
      <c r="X89" s="28">
        <f t="shared" si="18"/>
        <v>0</v>
      </c>
      <c r="Y89" s="28">
        <f t="shared" si="18"/>
        <v>0</v>
      </c>
      <c r="Z89" s="28">
        <f t="shared" si="18"/>
        <v>0</v>
      </c>
      <c r="AA89" s="28">
        <f t="shared" si="18"/>
        <v>0</v>
      </c>
      <c r="AB89" s="28">
        <f t="shared" si="18"/>
        <v>0</v>
      </c>
      <c r="AC89" s="28">
        <f t="shared" si="18"/>
        <v>0</v>
      </c>
      <c r="AD89" s="28">
        <f t="shared" si="18"/>
        <v>0</v>
      </c>
      <c r="AE89" s="28">
        <f t="shared" si="18"/>
        <v>0</v>
      </c>
      <c r="AF89" s="28">
        <f t="shared" si="18"/>
        <v>0</v>
      </c>
      <c r="AG89" s="28">
        <f t="shared" si="18"/>
        <v>0</v>
      </c>
      <c r="AH89"/>
    </row>
    <row r="90" spans="1:34" x14ac:dyDescent="0.2">
      <c r="A90" s="6"/>
      <c r="B90" s="6"/>
      <c r="C90" s="4"/>
      <c r="D90" s="34"/>
      <c r="F90" s="28"/>
      <c r="G90" s="183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/>
    </row>
    <row r="91" spans="1:34" x14ac:dyDescent="0.2">
      <c r="A91" s="6"/>
      <c r="B91" s="6"/>
      <c r="C91" s="152" t="s">
        <v>133</v>
      </c>
      <c r="D91" s="153"/>
      <c r="E91" s="149"/>
      <c r="F91" s="154"/>
      <c r="G91" s="188">
        <f t="shared" si="14"/>
        <v>45291</v>
      </c>
      <c r="H91" s="154"/>
      <c r="I91" s="154">
        <f t="shared" ref="I91:AB91" si="19">SUM(I86:I90)</f>
        <v>0</v>
      </c>
      <c r="J91" s="154">
        <f t="shared" si="19"/>
        <v>0</v>
      </c>
      <c r="K91" s="154">
        <f t="shared" si="19"/>
        <v>0</v>
      </c>
      <c r="L91" s="154">
        <f t="shared" si="19"/>
        <v>0</v>
      </c>
      <c r="M91" s="154">
        <f t="shared" si="19"/>
        <v>517640.62738206045</v>
      </c>
      <c r="N91" s="154">
        <f t="shared" si="19"/>
        <v>2087079.6031579701</v>
      </c>
      <c r="O91" s="154">
        <f t="shared" si="19"/>
        <v>5062534.7801888306</v>
      </c>
      <c r="P91" s="154">
        <f t="shared" si="19"/>
        <v>9071115.3308684155</v>
      </c>
      <c r="Q91" s="154">
        <f t="shared" si="19"/>
        <v>13854992.902419686</v>
      </c>
      <c r="R91" s="154">
        <f t="shared" si="19"/>
        <v>13854992.902419686</v>
      </c>
      <c r="S91" s="154">
        <f t="shared" si="19"/>
        <v>13854992.902419686</v>
      </c>
      <c r="T91" s="154">
        <f t="shared" si="19"/>
        <v>13854992.902419686</v>
      </c>
      <c r="U91" s="154">
        <f t="shared" si="19"/>
        <v>13854992.902419686</v>
      </c>
      <c r="V91" s="154">
        <f t="shared" si="19"/>
        <v>13854992.902419686</v>
      </c>
      <c r="W91" s="154">
        <f t="shared" si="19"/>
        <v>13854992.902419686</v>
      </c>
      <c r="X91" s="154">
        <f t="shared" si="19"/>
        <v>13854992.902419686</v>
      </c>
      <c r="Y91" s="154">
        <f t="shared" si="19"/>
        <v>13854992.902419686</v>
      </c>
      <c r="Z91" s="154">
        <f t="shared" si="19"/>
        <v>13854992.902419686</v>
      </c>
      <c r="AA91" s="154">
        <f t="shared" si="19"/>
        <v>13854992.902419686</v>
      </c>
      <c r="AB91" s="154">
        <f t="shared" si="19"/>
        <v>13854992.902419686</v>
      </c>
      <c r="AC91" s="154">
        <f>SUM(AC86:AC90)</f>
        <v>13854992.902419686</v>
      </c>
      <c r="AD91" s="154">
        <f>SUM(AD86:AD90)</f>
        <v>13854992.902419686</v>
      </c>
      <c r="AE91" s="154">
        <f>SUM(AE86:AE90)</f>
        <v>13854992.902419686</v>
      </c>
      <c r="AF91" s="154">
        <f>SUM(AF86:AF90)</f>
        <v>13854992.902419686</v>
      </c>
      <c r="AG91" s="154">
        <f>SUM(AG86:AG90)</f>
        <v>13854992.902419686</v>
      </c>
      <c r="AH91"/>
    </row>
    <row r="92" spans="1:34" x14ac:dyDescent="0.2">
      <c r="A92" s="6"/>
      <c r="B92" s="6"/>
      <c r="C92" s="12"/>
      <c r="D92" s="34"/>
      <c r="F92" s="119"/>
      <c r="G92" s="183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/>
    </row>
    <row r="93" spans="1:34" x14ac:dyDescent="0.2">
      <c r="A93" s="6"/>
      <c r="B93" s="6"/>
      <c r="C93" s="12"/>
      <c r="D93" s="34"/>
      <c r="F93" s="119"/>
      <c r="G93" s="183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/>
    </row>
    <row r="94" spans="1:34" x14ac:dyDescent="0.2">
      <c r="A94" s="6"/>
      <c r="B94" s="6"/>
      <c r="C94" s="202" t="s">
        <v>140</v>
      </c>
      <c r="D94" s="72"/>
      <c r="E94" s="203"/>
      <c r="F94" s="204"/>
      <c r="G94" s="205" cm="1">
        <f t="array" ref="G94">IF(SUM($I17:$AG17)=0,0,(INDEX(I$6:AG$6,MATCH(TRUE,INDEX($I17:$AG17&lt;&gt;0,),0))))</f>
        <v>4</v>
      </c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/>
    </row>
    <row r="95" spans="1:34" x14ac:dyDescent="0.2">
      <c r="C95" s="72"/>
      <c r="D95" s="206"/>
      <c r="E95" s="203"/>
      <c r="F95" s="203"/>
      <c r="G95" s="205"/>
    </row>
    <row r="96" spans="1:34" x14ac:dyDescent="0.2">
      <c r="C96" s="207" t="s">
        <v>141</v>
      </c>
      <c r="D96" s="208"/>
      <c r="E96" s="208"/>
      <c r="F96" s="208"/>
      <c r="G96" s="209">
        <f>IF(_xlfn.MINIFS($G$94:$G$95, $G$94:$G$95, "&gt;"&amp;0)=0, $A$4, _xlfn.MINIFS($G$94:$G$95, $G$94:$G$95, "&gt;"&amp;0))</f>
        <v>4</v>
      </c>
    </row>
    <row r="98" spans="1:43" x14ac:dyDescent="0.2">
      <c r="G98" s="10"/>
    </row>
    <row r="106" spans="1:43" ht="15" x14ac:dyDescent="0.2">
      <c r="A106" s="78" t="s">
        <v>19</v>
      </c>
      <c r="B106" s="78"/>
      <c r="C106" s="78"/>
      <c r="D106" s="78"/>
      <c r="E106" s="78"/>
      <c r="F106" s="78"/>
      <c r="G106" s="177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  <c r="AD106" s="78"/>
      <c r="AE106" s="78"/>
      <c r="AF106" s="78"/>
      <c r="AG106" s="78"/>
      <c r="AH106"/>
      <c r="AI106"/>
      <c r="AJ106"/>
      <c r="AK106"/>
      <c r="AL106"/>
      <c r="AM106"/>
      <c r="AN106"/>
      <c r="AO106"/>
      <c r="AP106"/>
      <c r="AQ106"/>
    </row>
    <row r="108" spans="1:43" x14ac:dyDescent="0.2">
      <c r="I108" s="212"/>
      <c r="J108" s="212"/>
      <c r="K108" s="212"/>
      <c r="L108" s="212"/>
      <c r="M108" s="212"/>
      <c r="N108" s="212"/>
      <c r="O108" s="212"/>
      <c r="P108" s="212"/>
      <c r="Q108" s="212"/>
      <c r="R108" s="212"/>
      <c r="S108" s="212"/>
      <c r="T108" s="212"/>
      <c r="U108" s="212"/>
      <c r="V108" s="212"/>
      <c r="W108" s="212"/>
      <c r="X108" s="212"/>
      <c r="Y108" s="212"/>
      <c r="Z108" s="212"/>
    </row>
    <row r="109" spans="1:43" x14ac:dyDescent="0.2">
      <c r="I109" s="212"/>
      <c r="J109" s="212"/>
      <c r="K109" s="212"/>
      <c r="L109" s="212"/>
      <c r="M109" s="212"/>
      <c r="N109" s="212"/>
      <c r="O109" s="212"/>
      <c r="P109" s="212"/>
      <c r="Q109" s="212"/>
      <c r="R109" s="212"/>
      <c r="S109" s="212"/>
      <c r="T109" s="212"/>
      <c r="U109" s="212"/>
      <c r="V109" s="212"/>
      <c r="W109" s="212"/>
      <c r="X109" s="212"/>
      <c r="Y109" s="212"/>
      <c r="Z109" s="212"/>
    </row>
    <row r="110" spans="1:43" x14ac:dyDescent="0.2">
      <c r="A110" s="1" t="s">
        <v>7</v>
      </c>
      <c r="C110" s="1" t="s">
        <v>133</v>
      </c>
      <c r="D110"/>
      <c r="E110"/>
      <c r="F110"/>
      <c r="G110" s="34" t="str">
        <f>PROPER($A$3)&amp;A110</f>
        <v>Option 3NPV</v>
      </c>
      <c r="I110" s="28">
        <f>I91</f>
        <v>0</v>
      </c>
      <c r="J110" s="28">
        <f t="shared" ref="J110:AG110" si="20">J91</f>
        <v>0</v>
      </c>
      <c r="K110" s="28">
        <f t="shared" si="20"/>
        <v>0</v>
      </c>
      <c r="L110" s="28">
        <f t="shared" si="20"/>
        <v>0</v>
      </c>
      <c r="M110" s="28">
        <f t="shared" si="20"/>
        <v>517640.62738206045</v>
      </c>
      <c r="N110" s="28">
        <f t="shared" si="20"/>
        <v>2087079.6031579701</v>
      </c>
      <c r="O110" s="28">
        <f t="shared" si="20"/>
        <v>5062534.7801888306</v>
      </c>
      <c r="P110" s="28">
        <f t="shared" si="20"/>
        <v>9071115.3308684155</v>
      </c>
      <c r="Q110" s="28">
        <f t="shared" si="20"/>
        <v>13854992.902419686</v>
      </c>
      <c r="R110" s="28">
        <f t="shared" si="20"/>
        <v>13854992.902419686</v>
      </c>
      <c r="S110" s="28">
        <f t="shared" si="20"/>
        <v>13854992.902419686</v>
      </c>
      <c r="T110" s="28">
        <f t="shared" si="20"/>
        <v>13854992.902419686</v>
      </c>
      <c r="U110" s="28">
        <f t="shared" si="20"/>
        <v>13854992.902419686</v>
      </c>
      <c r="V110" s="28">
        <f t="shared" si="20"/>
        <v>13854992.902419686</v>
      </c>
      <c r="W110" s="28">
        <f t="shared" si="20"/>
        <v>13854992.902419686</v>
      </c>
      <c r="X110" s="28">
        <f t="shared" si="20"/>
        <v>13854992.902419686</v>
      </c>
      <c r="Y110" s="28">
        <f t="shared" si="20"/>
        <v>13854992.902419686</v>
      </c>
      <c r="Z110" s="28">
        <f t="shared" si="20"/>
        <v>13854992.902419686</v>
      </c>
      <c r="AA110" s="28">
        <f t="shared" si="20"/>
        <v>13854992.902419686</v>
      </c>
      <c r="AB110" s="28">
        <f t="shared" si="20"/>
        <v>13854992.902419686</v>
      </c>
      <c r="AC110" s="28">
        <f t="shared" si="20"/>
        <v>13854992.902419686</v>
      </c>
      <c r="AD110" s="28">
        <f t="shared" si="20"/>
        <v>13854992.902419686</v>
      </c>
      <c r="AE110" s="28">
        <f t="shared" si="20"/>
        <v>13854992.902419686</v>
      </c>
      <c r="AF110" s="28">
        <f t="shared" si="20"/>
        <v>13854992.902419686</v>
      </c>
      <c r="AG110" s="28">
        <f t="shared" si="20"/>
        <v>13854992.902419686</v>
      </c>
    </row>
    <row r="111" spans="1:43" x14ac:dyDescent="0.2">
      <c r="C111" s="1" t="s">
        <v>130</v>
      </c>
      <c r="D111"/>
      <c r="E111"/>
      <c r="F111"/>
      <c r="G111"/>
      <c r="I111" s="28">
        <f>I86</f>
        <v>0</v>
      </c>
      <c r="J111" s="28">
        <f t="shared" ref="J111:AG111" si="21">J86</f>
        <v>0</v>
      </c>
      <c r="K111" s="28">
        <f t="shared" si="21"/>
        <v>0</v>
      </c>
      <c r="L111" s="28">
        <f t="shared" si="21"/>
        <v>0</v>
      </c>
      <c r="M111" s="28">
        <f t="shared" si="21"/>
        <v>-114629.75457865366</v>
      </c>
      <c r="N111" s="28">
        <f t="shared" si="21"/>
        <v>-114629.75457865366</v>
      </c>
      <c r="O111" s="28">
        <f t="shared" si="21"/>
        <v>-114629.75457865366</v>
      </c>
      <c r="P111" s="28">
        <f t="shared" si="21"/>
        <v>-114629.75457865366</v>
      </c>
      <c r="Q111" s="28">
        <f t="shared" si="21"/>
        <v>-114629.75457865366</v>
      </c>
      <c r="R111" s="28">
        <f t="shared" si="21"/>
        <v>-114629.75457865366</v>
      </c>
      <c r="S111" s="28">
        <f t="shared" si="21"/>
        <v>-114629.75457865366</v>
      </c>
      <c r="T111" s="28">
        <f t="shared" si="21"/>
        <v>-114629.75457865366</v>
      </c>
      <c r="U111" s="28">
        <f t="shared" si="21"/>
        <v>-114629.75457865366</v>
      </c>
      <c r="V111" s="28">
        <f t="shared" si="21"/>
        <v>-114629.75457865366</v>
      </c>
      <c r="W111" s="28">
        <f t="shared" si="21"/>
        <v>-114629.75457865366</v>
      </c>
      <c r="X111" s="28">
        <f t="shared" si="21"/>
        <v>-114629.75457865366</v>
      </c>
      <c r="Y111" s="28">
        <f t="shared" si="21"/>
        <v>-114629.75457865366</v>
      </c>
      <c r="Z111" s="28">
        <f t="shared" si="21"/>
        <v>-114629.75457865366</v>
      </c>
      <c r="AA111" s="28">
        <f t="shared" si="21"/>
        <v>-114629.75457865366</v>
      </c>
      <c r="AB111" s="28">
        <f t="shared" si="21"/>
        <v>-114629.75457865366</v>
      </c>
      <c r="AC111" s="28">
        <f t="shared" si="21"/>
        <v>-114629.75457865366</v>
      </c>
      <c r="AD111" s="28">
        <f t="shared" si="21"/>
        <v>-114629.75457865366</v>
      </c>
      <c r="AE111" s="28">
        <f t="shared" si="21"/>
        <v>-114629.75457865366</v>
      </c>
      <c r="AF111" s="28">
        <f t="shared" si="21"/>
        <v>-114629.75457865366</v>
      </c>
      <c r="AG111" s="28">
        <f t="shared" si="21"/>
        <v>-114629.75457865366</v>
      </c>
    </row>
    <row r="112" spans="1:43" x14ac:dyDescent="0.2">
      <c r="C112" s="1" t="s">
        <v>85</v>
      </c>
      <c r="D112"/>
      <c r="E112"/>
      <c r="F112"/>
      <c r="G112"/>
      <c r="I112" s="28">
        <f>SUM(I88:I89)</f>
        <v>0</v>
      </c>
      <c r="J112" s="28">
        <f t="shared" ref="J112:AG112" si="22">SUM(J88:J89)</f>
        <v>0</v>
      </c>
      <c r="K112" s="28">
        <f t="shared" si="22"/>
        <v>0</v>
      </c>
      <c r="L112" s="28">
        <f t="shared" si="22"/>
        <v>0</v>
      </c>
      <c r="M112" s="28">
        <f t="shared" si="22"/>
        <v>632270.38196071412</v>
      </c>
      <c r="N112" s="28">
        <f t="shared" si="22"/>
        <v>2201709.3577366238</v>
      </c>
      <c r="O112" s="28">
        <f t="shared" si="22"/>
        <v>5177164.5347674843</v>
      </c>
      <c r="P112" s="28">
        <f t="shared" si="22"/>
        <v>9185745.0854470693</v>
      </c>
      <c r="Q112" s="28">
        <f t="shared" si="22"/>
        <v>13969622.65699834</v>
      </c>
      <c r="R112" s="28">
        <f t="shared" si="22"/>
        <v>13969622.65699834</v>
      </c>
      <c r="S112" s="28">
        <f t="shared" si="22"/>
        <v>13969622.65699834</v>
      </c>
      <c r="T112" s="28">
        <f t="shared" si="22"/>
        <v>13969622.65699834</v>
      </c>
      <c r="U112" s="28">
        <f t="shared" si="22"/>
        <v>13969622.65699834</v>
      </c>
      <c r="V112" s="28">
        <f t="shared" si="22"/>
        <v>13969622.65699834</v>
      </c>
      <c r="W112" s="28">
        <f t="shared" si="22"/>
        <v>13969622.65699834</v>
      </c>
      <c r="X112" s="28">
        <f t="shared" si="22"/>
        <v>13969622.65699834</v>
      </c>
      <c r="Y112" s="28">
        <f t="shared" si="22"/>
        <v>13969622.65699834</v>
      </c>
      <c r="Z112" s="28">
        <f t="shared" si="22"/>
        <v>13969622.65699834</v>
      </c>
      <c r="AA112" s="28">
        <f t="shared" si="22"/>
        <v>13969622.65699834</v>
      </c>
      <c r="AB112" s="28">
        <f t="shared" si="22"/>
        <v>13969622.65699834</v>
      </c>
      <c r="AC112" s="28">
        <f t="shared" si="22"/>
        <v>13969622.65699834</v>
      </c>
      <c r="AD112" s="28">
        <f t="shared" si="22"/>
        <v>13969622.65699834</v>
      </c>
      <c r="AE112" s="28">
        <f t="shared" si="22"/>
        <v>13969622.65699834</v>
      </c>
      <c r="AF112" s="28">
        <f t="shared" si="22"/>
        <v>13969622.65699834</v>
      </c>
      <c r="AG112" s="28">
        <f t="shared" si="22"/>
        <v>13969622.65699834</v>
      </c>
    </row>
    <row r="113" spans="1:33" x14ac:dyDescent="0.2">
      <c r="D113" s="252" t="str">
        <f>Assumptions!G110</f>
        <v>Capex</v>
      </c>
      <c r="E113" s="252" t="str">
        <f>Assumptions!H110</f>
        <v>Total benefits</v>
      </c>
      <c r="I113" s="212"/>
      <c r="J113" s="212"/>
      <c r="K113" s="212"/>
      <c r="L113" s="212"/>
      <c r="M113" s="212"/>
      <c r="N113" s="212"/>
      <c r="O113" s="212"/>
      <c r="P113" s="212"/>
      <c r="Q113" s="212"/>
      <c r="R113" s="212"/>
      <c r="S113" s="212"/>
      <c r="T113" s="212"/>
      <c r="U113" s="212"/>
      <c r="V113" s="212"/>
      <c r="W113" s="212"/>
      <c r="X113" s="212"/>
      <c r="Y113" s="212"/>
      <c r="Z113" s="212"/>
    </row>
    <row r="114" spans="1:33" x14ac:dyDescent="0.2">
      <c r="A114" s="1" t="str">
        <f>"sens"&amp;Assumptions!B111</f>
        <v>sens1</v>
      </c>
      <c r="C114" s="251" t="str">
        <f>Assumptions!C111</f>
        <v>Capex 10% higher</v>
      </c>
      <c r="D114" s="252">
        <f>Assumptions!G111</f>
        <v>0.1</v>
      </c>
      <c r="E114" s="252">
        <f>Assumptions!H111</f>
        <v>0</v>
      </c>
      <c r="G114" s="34" t="str">
        <f>PROPER($A$3)&amp;A114</f>
        <v>Option 3sens1</v>
      </c>
      <c r="I114" s="28" cm="1">
        <f t="array" ref="I114">I$110+IF($C114&lt;&gt;0,SUMPRODUCT((I$111:I$112)*TRANSPOSE(($D114:$E114))),0)</f>
        <v>0</v>
      </c>
      <c r="J114" s="28" cm="1">
        <f t="array" ref="J114">J$110+IF($C114&lt;&gt;0,SUMPRODUCT((J$111:J$112)*TRANSPOSE(($D114:$E114))),0)</f>
        <v>0</v>
      </c>
      <c r="K114" s="28" cm="1">
        <f t="array" ref="K114">K$110+IF($C114&lt;&gt;0,SUMPRODUCT((K$111:K$112)*TRANSPOSE(($D114:$E114))),0)</f>
        <v>0</v>
      </c>
      <c r="L114" s="28" cm="1">
        <f t="array" ref="L114">L$110+IF($C114&lt;&gt;0,SUMPRODUCT((L$111:L$112)*TRANSPOSE(($D114:$E114))),0)</f>
        <v>0</v>
      </c>
      <c r="M114" s="28" cm="1">
        <f t="array" ref="M114">M$110+IF($C114&lt;&gt;0,SUMPRODUCT((M$111:M$112)*TRANSPOSE(($D114:$E114))),0)</f>
        <v>506177.65192419512</v>
      </c>
      <c r="N114" s="28" cm="1">
        <f t="array" ref="N114">N$110+IF($C114&lt;&gt;0,SUMPRODUCT((N$111:N$112)*TRANSPOSE(($D114:$E114))),0)</f>
        <v>2075616.6277001048</v>
      </c>
      <c r="O114" s="28" cm="1">
        <f t="array" ref="O114">O$110+IF($C114&lt;&gt;0,SUMPRODUCT((O$111:O$112)*TRANSPOSE(($D114:$E114))),0)</f>
        <v>5051071.8047309648</v>
      </c>
      <c r="P114" s="28" cm="1">
        <f t="array" ref="P114">P$110+IF($C114&lt;&gt;0,SUMPRODUCT((P$111:P$112)*TRANSPOSE(($D114:$E114))),0)</f>
        <v>9059652.3554105498</v>
      </c>
      <c r="Q114" s="28" cm="1">
        <f t="array" ref="Q114">Q$110+IF($C114&lt;&gt;0,SUMPRODUCT((Q$111:Q$112)*TRANSPOSE(($D114:$E114))),0)</f>
        <v>13843529.926961821</v>
      </c>
      <c r="R114" s="28" cm="1">
        <f t="array" ref="R114">R$110+IF($C114&lt;&gt;0,SUMPRODUCT((R$111:R$112)*TRANSPOSE(($D114:$E114))),0)</f>
        <v>13843529.926961821</v>
      </c>
      <c r="S114" s="28" cm="1">
        <f t="array" ref="S114">S$110+IF($C114&lt;&gt;0,SUMPRODUCT((S$111:S$112)*TRANSPOSE(($D114:$E114))),0)</f>
        <v>13843529.926961821</v>
      </c>
      <c r="T114" s="28" cm="1">
        <f t="array" ref="T114">T$110+IF($C114&lt;&gt;0,SUMPRODUCT((T$111:T$112)*TRANSPOSE(($D114:$E114))),0)</f>
        <v>13843529.926961821</v>
      </c>
      <c r="U114" s="28" cm="1">
        <f t="array" ref="U114">U$110+IF($C114&lt;&gt;0,SUMPRODUCT((U$111:U$112)*TRANSPOSE(($D114:$E114))),0)</f>
        <v>13843529.926961821</v>
      </c>
      <c r="V114" s="28" cm="1">
        <f t="array" ref="V114">V$110+IF($C114&lt;&gt;0,SUMPRODUCT((V$111:V$112)*TRANSPOSE(($D114:$E114))),0)</f>
        <v>13843529.926961821</v>
      </c>
      <c r="W114" s="28" cm="1">
        <f t="array" ref="W114">W$110+IF($C114&lt;&gt;0,SUMPRODUCT((W$111:W$112)*TRANSPOSE(($D114:$E114))),0)</f>
        <v>13843529.926961821</v>
      </c>
      <c r="X114" s="28" cm="1">
        <f t="array" ref="X114">X$110+IF($C114&lt;&gt;0,SUMPRODUCT((X$111:X$112)*TRANSPOSE(($D114:$E114))),0)</f>
        <v>13843529.926961821</v>
      </c>
      <c r="Y114" s="28" cm="1">
        <f t="array" ref="Y114">Y$110+IF($C114&lt;&gt;0,SUMPRODUCT((Y$111:Y$112)*TRANSPOSE(($D114:$E114))),0)</f>
        <v>13843529.926961821</v>
      </c>
      <c r="Z114" s="28" cm="1">
        <f t="array" ref="Z114">Z$110+IF($C114&lt;&gt;0,SUMPRODUCT((Z$111:Z$112)*TRANSPOSE(($D114:$E114))),0)</f>
        <v>13843529.926961821</v>
      </c>
      <c r="AA114" s="28" cm="1">
        <f t="array" ref="AA114">AA$110+IF($C114&lt;&gt;0,SUMPRODUCT((AA$111:AA$112)*TRANSPOSE(($D114:$E114))),0)</f>
        <v>13843529.926961821</v>
      </c>
      <c r="AB114" s="28" cm="1">
        <f t="array" ref="AB114">AB$110+IF($C114&lt;&gt;0,SUMPRODUCT((AB$111:AB$112)*TRANSPOSE(($D114:$E114))),0)</f>
        <v>13843529.926961821</v>
      </c>
      <c r="AC114" s="28" cm="1">
        <f t="array" ref="AC114">AC$110+IF($C114&lt;&gt;0,SUMPRODUCT((AC$111:AC$112)*TRANSPOSE(($D114:$E114))),0)</f>
        <v>13843529.926961821</v>
      </c>
      <c r="AD114" s="28" cm="1">
        <f t="array" ref="AD114">AD$110+IF($C114&lt;&gt;0,SUMPRODUCT((AD$111:AD$112)*TRANSPOSE(($D114:$E114))),0)</f>
        <v>13843529.926961821</v>
      </c>
      <c r="AE114" s="28" cm="1">
        <f t="array" ref="AE114">AE$110+IF($C114&lt;&gt;0,SUMPRODUCT((AE$111:AE$112)*TRANSPOSE(($D114:$E114))),0)</f>
        <v>13843529.926961821</v>
      </c>
      <c r="AF114" s="28" cm="1">
        <f t="array" ref="AF114">AF$110+IF($C114&lt;&gt;0,SUMPRODUCT((AF$111:AF$112)*TRANSPOSE(($D114:$E114))),0)</f>
        <v>13843529.926961821</v>
      </c>
      <c r="AG114" s="28" cm="1">
        <f t="array" ref="AG114">AG$110+IF($C114&lt;&gt;0,SUMPRODUCT((AG$111:AG$112)*TRANSPOSE(($D114:$E114))),0)</f>
        <v>13843529.926961821</v>
      </c>
    </row>
    <row r="115" spans="1:33" x14ac:dyDescent="0.2">
      <c r="A115" s="1" t="str">
        <f>"sens"&amp;Assumptions!B112</f>
        <v>sens2</v>
      </c>
      <c r="C115" s="251" t="str">
        <f>Assumptions!C112</f>
        <v>Capex 10% lower</v>
      </c>
      <c r="D115" s="252">
        <f>Assumptions!G112</f>
        <v>-0.1</v>
      </c>
      <c r="E115" s="252">
        <f>Assumptions!H112</f>
        <v>0</v>
      </c>
      <c r="G115" s="34" t="str">
        <f t="shared" ref="G115:G121" si="23">PROPER($A$3)&amp;A115</f>
        <v>Option 3sens2</v>
      </c>
      <c r="I115" s="28" cm="1">
        <f t="array" ref="I115">I$110+IF($C115&lt;&gt;0,SUMPRODUCT((I$111:I$112)*TRANSPOSE(($D115:$E115))),0)</f>
        <v>0</v>
      </c>
      <c r="J115" s="28" cm="1">
        <f t="array" ref="J115">J$110+IF($C115&lt;&gt;0,SUMPRODUCT((J$111:J$112)*TRANSPOSE(($D115:$E115))),0)</f>
        <v>0</v>
      </c>
      <c r="K115" s="28" cm="1">
        <f t="array" ref="K115">K$110+IF($C115&lt;&gt;0,SUMPRODUCT((K$111:K$112)*TRANSPOSE(($D115:$E115))),0)</f>
        <v>0</v>
      </c>
      <c r="L115" s="28" cm="1">
        <f t="array" ref="L115">L$110+IF($C115&lt;&gt;0,SUMPRODUCT((L$111:L$112)*TRANSPOSE(($D115:$E115))),0)</f>
        <v>0</v>
      </c>
      <c r="M115" s="28" cm="1">
        <f t="array" ref="M115">M$110+IF($C115&lt;&gt;0,SUMPRODUCT((M$111:M$112)*TRANSPOSE(($D115:$E115))),0)</f>
        <v>529103.60283992579</v>
      </c>
      <c r="N115" s="28" cm="1">
        <f t="array" ref="N115">N$110+IF($C115&lt;&gt;0,SUMPRODUCT((N$111:N$112)*TRANSPOSE(($D115:$E115))),0)</f>
        <v>2098542.5786158354</v>
      </c>
      <c r="O115" s="28" cm="1">
        <f t="array" ref="O115">O$110+IF($C115&lt;&gt;0,SUMPRODUCT((O$111:O$112)*TRANSPOSE(($D115:$E115))),0)</f>
        <v>5073997.7556466963</v>
      </c>
      <c r="P115" s="28" cm="1">
        <f t="array" ref="P115">P$110+IF($C115&lt;&gt;0,SUMPRODUCT((P$111:P$112)*TRANSPOSE(($D115:$E115))),0)</f>
        <v>9082578.3063262813</v>
      </c>
      <c r="Q115" s="28" cm="1">
        <f t="array" ref="Q115">Q$110+IF($C115&lt;&gt;0,SUMPRODUCT((Q$111:Q$112)*TRANSPOSE(($D115:$E115))),0)</f>
        <v>13866455.877877552</v>
      </c>
      <c r="R115" s="28" cm="1">
        <f t="array" ref="R115">R$110+IF($C115&lt;&gt;0,SUMPRODUCT((R$111:R$112)*TRANSPOSE(($D115:$E115))),0)</f>
        <v>13866455.877877552</v>
      </c>
      <c r="S115" s="28" cm="1">
        <f t="array" ref="S115">S$110+IF($C115&lt;&gt;0,SUMPRODUCT((S$111:S$112)*TRANSPOSE(($D115:$E115))),0)</f>
        <v>13866455.877877552</v>
      </c>
      <c r="T115" s="28" cm="1">
        <f t="array" ref="T115">T$110+IF($C115&lt;&gt;0,SUMPRODUCT((T$111:T$112)*TRANSPOSE(($D115:$E115))),0)</f>
        <v>13866455.877877552</v>
      </c>
      <c r="U115" s="28" cm="1">
        <f t="array" ref="U115">U$110+IF($C115&lt;&gt;0,SUMPRODUCT((U$111:U$112)*TRANSPOSE(($D115:$E115))),0)</f>
        <v>13866455.877877552</v>
      </c>
      <c r="V115" s="28" cm="1">
        <f t="array" ref="V115">V$110+IF($C115&lt;&gt;0,SUMPRODUCT((V$111:V$112)*TRANSPOSE(($D115:$E115))),0)</f>
        <v>13866455.877877552</v>
      </c>
      <c r="W115" s="28" cm="1">
        <f t="array" ref="W115">W$110+IF($C115&lt;&gt;0,SUMPRODUCT((W$111:W$112)*TRANSPOSE(($D115:$E115))),0)</f>
        <v>13866455.877877552</v>
      </c>
      <c r="X115" s="28" cm="1">
        <f t="array" ref="X115">X$110+IF($C115&lt;&gt;0,SUMPRODUCT((X$111:X$112)*TRANSPOSE(($D115:$E115))),0)</f>
        <v>13866455.877877552</v>
      </c>
      <c r="Y115" s="28" cm="1">
        <f t="array" ref="Y115">Y$110+IF($C115&lt;&gt;0,SUMPRODUCT((Y$111:Y$112)*TRANSPOSE(($D115:$E115))),0)</f>
        <v>13866455.877877552</v>
      </c>
      <c r="Z115" s="28" cm="1">
        <f t="array" ref="Z115">Z$110+IF($C115&lt;&gt;0,SUMPRODUCT((Z$111:Z$112)*TRANSPOSE(($D115:$E115))),0)</f>
        <v>13866455.877877552</v>
      </c>
      <c r="AA115" s="28" cm="1">
        <f t="array" ref="AA115">AA$110+IF($C115&lt;&gt;0,SUMPRODUCT((AA$111:AA$112)*TRANSPOSE(($D115:$E115))),0)</f>
        <v>13866455.877877552</v>
      </c>
      <c r="AB115" s="28" cm="1">
        <f t="array" ref="AB115">AB$110+IF($C115&lt;&gt;0,SUMPRODUCT((AB$111:AB$112)*TRANSPOSE(($D115:$E115))),0)</f>
        <v>13866455.877877552</v>
      </c>
      <c r="AC115" s="28" cm="1">
        <f t="array" ref="AC115">AC$110+IF($C115&lt;&gt;0,SUMPRODUCT((AC$111:AC$112)*TRANSPOSE(($D115:$E115))),0)</f>
        <v>13866455.877877552</v>
      </c>
      <c r="AD115" s="28" cm="1">
        <f t="array" ref="AD115">AD$110+IF($C115&lt;&gt;0,SUMPRODUCT((AD$111:AD$112)*TRANSPOSE(($D115:$E115))),0)</f>
        <v>13866455.877877552</v>
      </c>
      <c r="AE115" s="28" cm="1">
        <f t="array" ref="AE115">AE$110+IF($C115&lt;&gt;0,SUMPRODUCT((AE$111:AE$112)*TRANSPOSE(($D115:$E115))),0)</f>
        <v>13866455.877877552</v>
      </c>
      <c r="AF115" s="28" cm="1">
        <f t="array" ref="AF115">AF$110+IF($C115&lt;&gt;0,SUMPRODUCT((AF$111:AF$112)*TRANSPOSE(($D115:$E115))),0)</f>
        <v>13866455.877877552</v>
      </c>
      <c r="AG115" s="28" cm="1">
        <f t="array" ref="AG115">AG$110+IF($C115&lt;&gt;0,SUMPRODUCT((AG$111:AG$112)*TRANSPOSE(($D115:$E115))),0)</f>
        <v>13866455.877877552</v>
      </c>
    </row>
    <row r="116" spans="1:33" x14ac:dyDescent="0.2">
      <c r="A116" s="1" t="str">
        <f>"sens"&amp;Assumptions!B113</f>
        <v>sens3</v>
      </c>
      <c r="C116" s="251" t="str">
        <f>Assumptions!C113</f>
        <v>Total benefits 10% higher</v>
      </c>
      <c r="D116" s="252">
        <f>Assumptions!G113</f>
        <v>0</v>
      </c>
      <c r="E116" s="252">
        <f>Assumptions!H113</f>
        <v>0.1</v>
      </c>
      <c r="G116" s="34" t="str">
        <f t="shared" si="23"/>
        <v>Option 3sens3</v>
      </c>
      <c r="I116" s="28" cm="1">
        <f t="array" ref="I116">I$110+IF($C116&lt;&gt;0,SUMPRODUCT((I$111:I$112)*TRANSPOSE(($D116:$E116))),0)</f>
        <v>0</v>
      </c>
      <c r="J116" s="28" cm="1">
        <f t="array" ref="J116">J$110+IF($C116&lt;&gt;0,SUMPRODUCT((J$111:J$112)*TRANSPOSE(($D116:$E116))),0)</f>
        <v>0</v>
      </c>
      <c r="K116" s="28" cm="1">
        <f t="array" ref="K116">K$110+IF($C116&lt;&gt;0,SUMPRODUCT((K$111:K$112)*TRANSPOSE(($D116:$E116))),0)</f>
        <v>0</v>
      </c>
      <c r="L116" s="28" cm="1">
        <f t="array" ref="L116">L$110+IF($C116&lt;&gt;0,SUMPRODUCT((L$111:L$112)*TRANSPOSE(($D116:$E116))),0)</f>
        <v>0</v>
      </c>
      <c r="M116" s="28" cm="1">
        <f t="array" ref="M116">M$110+IF($C116&lt;&gt;0,SUMPRODUCT((M$111:M$112)*TRANSPOSE(($D116:$E116))),0)</f>
        <v>580867.66557813191</v>
      </c>
      <c r="N116" s="28" cm="1">
        <f t="array" ref="N116">N$110+IF($C116&lt;&gt;0,SUMPRODUCT((N$111:N$112)*TRANSPOSE(($D116:$E116))),0)</f>
        <v>2307250.5389316324</v>
      </c>
      <c r="O116" s="28" cm="1">
        <f t="array" ref="O116">O$110+IF($C116&lt;&gt;0,SUMPRODUCT((O$111:O$112)*TRANSPOSE(($D116:$E116))),0)</f>
        <v>5580251.233665579</v>
      </c>
      <c r="P116" s="28" cm="1">
        <f t="array" ref="P116">P$110+IF($C116&lt;&gt;0,SUMPRODUCT((P$111:P$112)*TRANSPOSE(($D116:$E116))),0)</f>
        <v>9989689.8394131232</v>
      </c>
      <c r="Q116" s="28" cm="1">
        <f t="array" ref="Q116">Q$110+IF($C116&lt;&gt;0,SUMPRODUCT((Q$111:Q$112)*TRANSPOSE(($D116:$E116))),0)</f>
        <v>15251955.16811952</v>
      </c>
      <c r="R116" s="28" cm="1">
        <f t="array" ref="R116">R$110+IF($C116&lt;&gt;0,SUMPRODUCT((R$111:R$112)*TRANSPOSE(($D116:$E116))),0)</f>
        <v>15251955.16811952</v>
      </c>
      <c r="S116" s="28" cm="1">
        <f t="array" ref="S116">S$110+IF($C116&lt;&gt;0,SUMPRODUCT((S$111:S$112)*TRANSPOSE(($D116:$E116))),0)</f>
        <v>15251955.16811952</v>
      </c>
      <c r="T116" s="28" cm="1">
        <f t="array" ref="T116">T$110+IF($C116&lt;&gt;0,SUMPRODUCT((T$111:T$112)*TRANSPOSE(($D116:$E116))),0)</f>
        <v>15251955.16811952</v>
      </c>
      <c r="U116" s="28" cm="1">
        <f t="array" ref="U116">U$110+IF($C116&lt;&gt;0,SUMPRODUCT((U$111:U$112)*TRANSPOSE(($D116:$E116))),0)</f>
        <v>15251955.16811952</v>
      </c>
      <c r="V116" s="28" cm="1">
        <f t="array" ref="V116">V$110+IF($C116&lt;&gt;0,SUMPRODUCT((V$111:V$112)*TRANSPOSE(($D116:$E116))),0)</f>
        <v>15251955.16811952</v>
      </c>
      <c r="W116" s="28" cm="1">
        <f t="array" ref="W116">W$110+IF($C116&lt;&gt;0,SUMPRODUCT((W$111:W$112)*TRANSPOSE(($D116:$E116))),0)</f>
        <v>15251955.16811952</v>
      </c>
      <c r="X116" s="28" cm="1">
        <f t="array" ref="X116">X$110+IF($C116&lt;&gt;0,SUMPRODUCT((X$111:X$112)*TRANSPOSE(($D116:$E116))),0)</f>
        <v>15251955.16811952</v>
      </c>
      <c r="Y116" s="28" cm="1">
        <f t="array" ref="Y116">Y$110+IF($C116&lt;&gt;0,SUMPRODUCT((Y$111:Y$112)*TRANSPOSE(($D116:$E116))),0)</f>
        <v>15251955.16811952</v>
      </c>
      <c r="Z116" s="28" cm="1">
        <f t="array" ref="Z116">Z$110+IF($C116&lt;&gt;0,SUMPRODUCT((Z$111:Z$112)*TRANSPOSE(($D116:$E116))),0)</f>
        <v>15251955.16811952</v>
      </c>
      <c r="AA116" s="28" cm="1">
        <f t="array" ref="AA116">AA$110+IF($C116&lt;&gt;0,SUMPRODUCT((AA$111:AA$112)*TRANSPOSE(($D116:$E116))),0)</f>
        <v>15251955.16811952</v>
      </c>
      <c r="AB116" s="28" cm="1">
        <f t="array" ref="AB116">AB$110+IF($C116&lt;&gt;0,SUMPRODUCT((AB$111:AB$112)*TRANSPOSE(($D116:$E116))),0)</f>
        <v>15251955.16811952</v>
      </c>
      <c r="AC116" s="28" cm="1">
        <f t="array" ref="AC116">AC$110+IF($C116&lt;&gt;0,SUMPRODUCT((AC$111:AC$112)*TRANSPOSE(($D116:$E116))),0)</f>
        <v>15251955.16811952</v>
      </c>
      <c r="AD116" s="28" cm="1">
        <f t="array" ref="AD116">AD$110+IF($C116&lt;&gt;0,SUMPRODUCT((AD$111:AD$112)*TRANSPOSE(($D116:$E116))),0)</f>
        <v>15251955.16811952</v>
      </c>
      <c r="AE116" s="28" cm="1">
        <f t="array" ref="AE116">AE$110+IF($C116&lt;&gt;0,SUMPRODUCT((AE$111:AE$112)*TRANSPOSE(($D116:$E116))),0)</f>
        <v>15251955.16811952</v>
      </c>
      <c r="AF116" s="28" cm="1">
        <f t="array" ref="AF116">AF$110+IF($C116&lt;&gt;0,SUMPRODUCT((AF$111:AF$112)*TRANSPOSE(($D116:$E116))),0)</f>
        <v>15251955.16811952</v>
      </c>
      <c r="AG116" s="28" cm="1">
        <f t="array" ref="AG116">AG$110+IF($C116&lt;&gt;0,SUMPRODUCT((AG$111:AG$112)*TRANSPOSE(($D116:$E116))),0)</f>
        <v>15251955.16811952</v>
      </c>
    </row>
    <row r="117" spans="1:33" x14ac:dyDescent="0.2">
      <c r="A117" s="1" t="str">
        <f>"sens"&amp;Assumptions!B114</f>
        <v>sens4</v>
      </c>
      <c r="C117" s="251" t="str">
        <f>Assumptions!C114</f>
        <v>Total benefits 10% lower</v>
      </c>
      <c r="D117" s="252">
        <f>Assumptions!G114</f>
        <v>0</v>
      </c>
      <c r="E117" s="252">
        <f>Assumptions!H114</f>
        <v>-0.1</v>
      </c>
      <c r="G117" s="34" t="str">
        <f t="shared" si="23"/>
        <v>Option 3sens4</v>
      </c>
      <c r="I117" s="28" cm="1">
        <f t="array" ref="I117">I$110+IF($C117&lt;&gt;0,SUMPRODUCT((I$111:I$112)*TRANSPOSE(($D117:$E117))),0)</f>
        <v>0</v>
      </c>
      <c r="J117" s="28" cm="1">
        <f t="array" ref="J117">J$110+IF($C117&lt;&gt;0,SUMPRODUCT((J$111:J$112)*TRANSPOSE(($D117:$E117))),0)</f>
        <v>0</v>
      </c>
      <c r="K117" s="28" cm="1">
        <f t="array" ref="K117">K$110+IF($C117&lt;&gt;0,SUMPRODUCT((K$111:K$112)*TRANSPOSE(($D117:$E117))),0)</f>
        <v>0</v>
      </c>
      <c r="L117" s="28" cm="1">
        <f t="array" ref="L117">L$110+IF($C117&lt;&gt;0,SUMPRODUCT((L$111:L$112)*TRANSPOSE(($D117:$E117))),0)</f>
        <v>0</v>
      </c>
      <c r="M117" s="28" cm="1">
        <f t="array" ref="M117">M$110+IF($C117&lt;&gt;0,SUMPRODUCT((M$111:M$112)*TRANSPOSE(($D117:$E117))),0)</f>
        <v>454413.58918598905</v>
      </c>
      <c r="N117" s="28" cm="1">
        <f t="array" ref="N117">N$110+IF($C117&lt;&gt;0,SUMPRODUCT((N$111:N$112)*TRANSPOSE(($D117:$E117))),0)</f>
        <v>1866908.6673843078</v>
      </c>
      <c r="O117" s="28" cm="1">
        <f t="array" ref="O117">O$110+IF($C117&lt;&gt;0,SUMPRODUCT((O$111:O$112)*TRANSPOSE(($D117:$E117))),0)</f>
        <v>4544818.3267120821</v>
      </c>
      <c r="P117" s="28" cm="1">
        <f t="array" ref="P117">P$110+IF($C117&lt;&gt;0,SUMPRODUCT((P$111:P$112)*TRANSPOSE(($D117:$E117))),0)</f>
        <v>8152540.8223237088</v>
      </c>
      <c r="Q117" s="28" cm="1">
        <f t="array" ref="Q117">Q$110+IF($C117&lt;&gt;0,SUMPRODUCT((Q$111:Q$112)*TRANSPOSE(($D117:$E117))),0)</f>
        <v>12458030.636719853</v>
      </c>
      <c r="R117" s="28" cm="1">
        <f t="array" ref="R117">R$110+IF($C117&lt;&gt;0,SUMPRODUCT((R$111:R$112)*TRANSPOSE(($D117:$E117))),0)</f>
        <v>12458030.636719853</v>
      </c>
      <c r="S117" s="28" cm="1">
        <f t="array" ref="S117">S$110+IF($C117&lt;&gt;0,SUMPRODUCT((S$111:S$112)*TRANSPOSE(($D117:$E117))),0)</f>
        <v>12458030.636719853</v>
      </c>
      <c r="T117" s="28" cm="1">
        <f t="array" ref="T117">T$110+IF($C117&lt;&gt;0,SUMPRODUCT((T$111:T$112)*TRANSPOSE(($D117:$E117))),0)</f>
        <v>12458030.636719853</v>
      </c>
      <c r="U117" s="28" cm="1">
        <f t="array" ref="U117">U$110+IF($C117&lt;&gt;0,SUMPRODUCT((U$111:U$112)*TRANSPOSE(($D117:$E117))),0)</f>
        <v>12458030.636719853</v>
      </c>
      <c r="V117" s="28" cm="1">
        <f t="array" ref="V117">V$110+IF($C117&lt;&gt;0,SUMPRODUCT((V$111:V$112)*TRANSPOSE(($D117:$E117))),0)</f>
        <v>12458030.636719853</v>
      </c>
      <c r="W117" s="28" cm="1">
        <f t="array" ref="W117">W$110+IF($C117&lt;&gt;0,SUMPRODUCT((W$111:W$112)*TRANSPOSE(($D117:$E117))),0)</f>
        <v>12458030.636719853</v>
      </c>
      <c r="X117" s="28" cm="1">
        <f t="array" ref="X117">X$110+IF($C117&lt;&gt;0,SUMPRODUCT((X$111:X$112)*TRANSPOSE(($D117:$E117))),0)</f>
        <v>12458030.636719853</v>
      </c>
      <c r="Y117" s="28" cm="1">
        <f t="array" ref="Y117">Y$110+IF($C117&lt;&gt;0,SUMPRODUCT((Y$111:Y$112)*TRANSPOSE(($D117:$E117))),0)</f>
        <v>12458030.636719853</v>
      </c>
      <c r="Z117" s="28" cm="1">
        <f t="array" ref="Z117">Z$110+IF($C117&lt;&gt;0,SUMPRODUCT((Z$111:Z$112)*TRANSPOSE(($D117:$E117))),0)</f>
        <v>12458030.636719853</v>
      </c>
      <c r="AA117" s="28" cm="1">
        <f t="array" ref="AA117">AA$110+IF($C117&lt;&gt;0,SUMPRODUCT((AA$111:AA$112)*TRANSPOSE(($D117:$E117))),0)</f>
        <v>12458030.636719853</v>
      </c>
      <c r="AB117" s="28" cm="1">
        <f t="array" ref="AB117">AB$110+IF($C117&lt;&gt;0,SUMPRODUCT((AB$111:AB$112)*TRANSPOSE(($D117:$E117))),0)</f>
        <v>12458030.636719853</v>
      </c>
      <c r="AC117" s="28" cm="1">
        <f t="array" ref="AC117">AC$110+IF($C117&lt;&gt;0,SUMPRODUCT((AC$111:AC$112)*TRANSPOSE(($D117:$E117))),0)</f>
        <v>12458030.636719853</v>
      </c>
      <c r="AD117" s="28" cm="1">
        <f t="array" ref="AD117">AD$110+IF($C117&lt;&gt;0,SUMPRODUCT((AD$111:AD$112)*TRANSPOSE(($D117:$E117))),0)</f>
        <v>12458030.636719853</v>
      </c>
      <c r="AE117" s="28" cm="1">
        <f t="array" ref="AE117">AE$110+IF($C117&lt;&gt;0,SUMPRODUCT((AE$111:AE$112)*TRANSPOSE(($D117:$E117))),0)</f>
        <v>12458030.636719853</v>
      </c>
      <c r="AF117" s="28" cm="1">
        <f t="array" ref="AF117">AF$110+IF($C117&lt;&gt;0,SUMPRODUCT((AF$111:AF$112)*TRANSPOSE(($D117:$E117))),0)</f>
        <v>12458030.636719853</v>
      </c>
      <c r="AG117" s="28" cm="1">
        <f t="array" ref="AG117">AG$110+IF($C117&lt;&gt;0,SUMPRODUCT((AG$111:AG$112)*TRANSPOSE(($D117:$E117))),0)</f>
        <v>12458030.636719853</v>
      </c>
    </row>
    <row r="118" spans="1:33" x14ac:dyDescent="0.2">
      <c r="A118" s="1" t="str">
        <f>"sens"&amp;Assumptions!B115</f>
        <v>sens5</v>
      </c>
      <c r="C118" s="251" t="str">
        <f>Assumptions!C115</f>
        <v>Capex 10% higher &amp; Total benefits 10% lower</v>
      </c>
      <c r="D118" s="252">
        <f>Assumptions!G115</f>
        <v>0.1</v>
      </c>
      <c r="E118" s="252">
        <f>Assumptions!H115</f>
        <v>-0.1</v>
      </c>
      <c r="G118" s="34" t="str">
        <f t="shared" si="23"/>
        <v>Option 3sens5</v>
      </c>
      <c r="I118" s="28" cm="1">
        <f t="array" ref="I118">I$110+IF($C118&lt;&gt;0,SUMPRODUCT((I$111:I$112)*TRANSPOSE(($D118:$E118))),0)</f>
        <v>0</v>
      </c>
      <c r="J118" s="28" cm="1">
        <f t="array" ref="J118">J$110+IF($C118&lt;&gt;0,SUMPRODUCT((J$111:J$112)*TRANSPOSE(($D118:$E118))),0)</f>
        <v>0</v>
      </c>
      <c r="K118" s="28" cm="1">
        <f t="array" ref="K118">K$110+IF($C118&lt;&gt;0,SUMPRODUCT((K$111:K$112)*TRANSPOSE(($D118:$E118))),0)</f>
        <v>0</v>
      </c>
      <c r="L118" s="28" cm="1">
        <f t="array" ref="L118">L$110+IF($C118&lt;&gt;0,SUMPRODUCT((L$111:L$112)*TRANSPOSE(($D118:$E118))),0)</f>
        <v>0</v>
      </c>
      <c r="M118" s="28" cm="1">
        <f t="array" ref="M118">M$110+IF($C118&lt;&gt;0,SUMPRODUCT((M$111:M$112)*TRANSPOSE(($D118:$E118))),0)</f>
        <v>442950.61372812366</v>
      </c>
      <c r="N118" s="28" cm="1">
        <f t="array" ref="N118">N$110+IF($C118&lt;&gt;0,SUMPRODUCT((N$111:N$112)*TRANSPOSE(($D118:$E118))),0)</f>
        <v>1855445.6919264423</v>
      </c>
      <c r="O118" s="28" cm="1">
        <f t="array" ref="O118">O$110+IF($C118&lt;&gt;0,SUMPRODUCT((O$111:O$112)*TRANSPOSE(($D118:$E118))),0)</f>
        <v>4533355.3512542164</v>
      </c>
      <c r="P118" s="28" cm="1">
        <f t="array" ref="P118">P$110+IF($C118&lt;&gt;0,SUMPRODUCT((P$111:P$112)*TRANSPOSE(($D118:$E118))),0)</f>
        <v>8141077.8468658431</v>
      </c>
      <c r="Q118" s="28" cm="1">
        <f t="array" ref="Q118">Q$110+IF($C118&lt;&gt;0,SUMPRODUCT((Q$111:Q$112)*TRANSPOSE(($D118:$E118))),0)</f>
        <v>12446567.661261987</v>
      </c>
      <c r="R118" s="28" cm="1">
        <f t="array" ref="R118">R$110+IF($C118&lt;&gt;0,SUMPRODUCT((R$111:R$112)*TRANSPOSE(($D118:$E118))),0)</f>
        <v>12446567.661261987</v>
      </c>
      <c r="S118" s="28" cm="1">
        <f t="array" ref="S118">S$110+IF($C118&lt;&gt;0,SUMPRODUCT((S$111:S$112)*TRANSPOSE(($D118:$E118))),0)</f>
        <v>12446567.661261987</v>
      </c>
      <c r="T118" s="28" cm="1">
        <f t="array" ref="T118">T$110+IF($C118&lt;&gt;0,SUMPRODUCT((T$111:T$112)*TRANSPOSE(($D118:$E118))),0)</f>
        <v>12446567.661261987</v>
      </c>
      <c r="U118" s="28" cm="1">
        <f t="array" ref="U118">U$110+IF($C118&lt;&gt;0,SUMPRODUCT((U$111:U$112)*TRANSPOSE(($D118:$E118))),0)</f>
        <v>12446567.661261987</v>
      </c>
      <c r="V118" s="28" cm="1">
        <f t="array" ref="V118">V$110+IF($C118&lt;&gt;0,SUMPRODUCT((V$111:V$112)*TRANSPOSE(($D118:$E118))),0)</f>
        <v>12446567.661261987</v>
      </c>
      <c r="W118" s="28" cm="1">
        <f t="array" ref="W118">W$110+IF($C118&lt;&gt;0,SUMPRODUCT((W$111:W$112)*TRANSPOSE(($D118:$E118))),0)</f>
        <v>12446567.661261987</v>
      </c>
      <c r="X118" s="28" cm="1">
        <f t="array" ref="X118">X$110+IF($C118&lt;&gt;0,SUMPRODUCT((X$111:X$112)*TRANSPOSE(($D118:$E118))),0)</f>
        <v>12446567.661261987</v>
      </c>
      <c r="Y118" s="28" cm="1">
        <f t="array" ref="Y118">Y$110+IF($C118&lt;&gt;0,SUMPRODUCT((Y$111:Y$112)*TRANSPOSE(($D118:$E118))),0)</f>
        <v>12446567.661261987</v>
      </c>
      <c r="Z118" s="28" cm="1">
        <f t="array" ref="Z118">Z$110+IF($C118&lt;&gt;0,SUMPRODUCT((Z$111:Z$112)*TRANSPOSE(($D118:$E118))),0)</f>
        <v>12446567.661261987</v>
      </c>
      <c r="AA118" s="28" cm="1">
        <f t="array" ref="AA118">AA$110+IF($C118&lt;&gt;0,SUMPRODUCT((AA$111:AA$112)*TRANSPOSE(($D118:$E118))),0)</f>
        <v>12446567.661261987</v>
      </c>
      <c r="AB118" s="28" cm="1">
        <f t="array" ref="AB118">AB$110+IF($C118&lt;&gt;0,SUMPRODUCT((AB$111:AB$112)*TRANSPOSE(($D118:$E118))),0)</f>
        <v>12446567.661261987</v>
      </c>
      <c r="AC118" s="28" cm="1">
        <f t="array" ref="AC118">AC$110+IF($C118&lt;&gt;0,SUMPRODUCT((AC$111:AC$112)*TRANSPOSE(($D118:$E118))),0)</f>
        <v>12446567.661261987</v>
      </c>
      <c r="AD118" s="28" cm="1">
        <f t="array" ref="AD118">AD$110+IF($C118&lt;&gt;0,SUMPRODUCT((AD$111:AD$112)*TRANSPOSE(($D118:$E118))),0)</f>
        <v>12446567.661261987</v>
      </c>
      <c r="AE118" s="28" cm="1">
        <f t="array" ref="AE118">AE$110+IF($C118&lt;&gt;0,SUMPRODUCT((AE$111:AE$112)*TRANSPOSE(($D118:$E118))),0)</f>
        <v>12446567.661261987</v>
      </c>
      <c r="AF118" s="28" cm="1">
        <f t="array" ref="AF118">AF$110+IF($C118&lt;&gt;0,SUMPRODUCT((AF$111:AF$112)*TRANSPOSE(($D118:$E118))),0)</f>
        <v>12446567.661261987</v>
      </c>
      <c r="AG118" s="28" cm="1">
        <f t="array" ref="AG118">AG$110+IF($C118&lt;&gt;0,SUMPRODUCT((AG$111:AG$112)*TRANSPOSE(($D118:$E118))),0)</f>
        <v>12446567.661261987</v>
      </c>
    </row>
    <row r="119" spans="1:33" x14ac:dyDescent="0.2">
      <c r="A119" s="1" t="str">
        <f>"sens"&amp;Assumptions!B116</f>
        <v>sens</v>
      </c>
      <c r="C119" s="251">
        <f>Assumptions!C116</f>
        <v>0</v>
      </c>
      <c r="D119" s="252">
        <f>Assumptions!G116</f>
        <v>0</v>
      </c>
      <c r="E119" s="252">
        <f>Assumptions!H116</f>
        <v>0</v>
      </c>
      <c r="G119" s="34" t="str">
        <f t="shared" si="23"/>
        <v>Option 3sens</v>
      </c>
      <c r="I119" s="28" cm="1">
        <f t="array" ref="I119">I$110+IF($C119&lt;&gt;0,SUMPRODUCT((I$111:I$112)*TRANSPOSE(($D119:$E119))),0)</f>
        <v>0</v>
      </c>
      <c r="J119" s="28" cm="1">
        <f t="array" ref="J119">J$110+IF($C119&lt;&gt;0,SUMPRODUCT((J$111:J$112)*TRANSPOSE(($D119:$E119))),0)</f>
        <v>0</v>
      </c>
      <c r="K119" s="28" cm="1">
        <f t="array" ref="K119">K$110+IF($C119&lt;&gt;0,SUMPRODUCT((K$111:K$112)*TRANSPOSE(($D119:$E119))),0)</f>
        <v>0</v>
      </c>
      <c r="L119" s="28" cm="1">
        <f t="array" ref="L119">L$110+IF($C119&lt;&gt;0,SUMPRODUCT((L$111:L$112)*TRANSPOSE(($D119:$E119))),0)</f>
        <v>0</v>
      </c>
      <c r="M119" s="28" cm="1">
        <f t="array" ref="M119">M$110+IF($C119&lt;&gt;0,SUMPRODUCT((M$111:M$112)*TRANSPOSE(($D119:$E119))),0)</f>
        <v>517640.62738206045</v>
      </c>
      <c r="N119" s="28" cm="1">
        <f t="array" ref="N119">N$110+IF($C119&lt;&gt;0,SUMPRODUCT((N$111:N$112)*TRANSPOSE(($D119:$E119))),0)</f>
        <v>2087079.6031579701</v>
      </c>
      <c r="O119" s="28" cm="1">
        <f t="array" ref="O119">O$110+IF($C119&lt;&gt;0,SUMPRODUCT((O$111:O$112)*TRANSPOSE(($D119:$E119))),0)</f>
        <v>5062534.7801888306</v>
      </c>
      <c r="P119" s="28" cm="1">
        <f t="array" ref="P119">P$110+IF($C119&lt;&gt;0,SUMPRODUCT((P$111:P$112)*TRANSPOSE(($D119:$E119))),0)</f>
        <v>9071115.3308684155</v>
      </c>
      <c r="Q119" s="28" cm="1">
        <f t="array" ref="Q119">Q$110+IF($C119&lt;&gt;0,SUMPRODUCT((Q$111:Q$112)*TRANSPOSE(($D119:$E119))),0)</f>
        <v>13854992.902419686</v>
      </c>
      <c r="R119" s="28" cm="1">
        <f t="array" ref="R119">R$110+IF($C119&lt;&gt;0,SUMPRODUCT((R$111:R$112)*TRANSPOSE(($D119:$E119))),0)</f>
        <v>13854992.902419686</v>
      </c>
      <c r="S119" s="28" cm="1">
        <f t="array" ref="S119">S$110+IF($C119&lt;&gt;0,SUMPRODUCT((S$111:S$112)*TRANSPOSE(($D119:$E119))),0)</f>
        <v>13854992.902419686</v>
      </c>
      <c r="T119" s="28" cm="1">
        <f t="array" ref="T119">T$110+IF($C119&lt;&gt;0,SUMPRODUCT((T$111:T$112)*TRANSPOSE(($D119:$E119))),0)</f>
        <v>13854992.902419686</v>
      </c>
      <c r="U119" s="28" cm="1">
        <f t="array" ref="U119">U$110+IF($C119&lt;&gt;0,SUMPRODUCT((U$111:U$112)*TRANSPOSE(($D119:$E119))),0)</f>
        <v>13854992.902419686</v>
      </c>
      <c r="V119" s="28" cm="1">
        <f t="array" ref="V119">V$110+IF($C119&lt;&gt;0,SUMPRODUCT((V$111:V$112)*TRANSPOSE(($D119:$E119))),0)</f>
        <v>13854992.902419686</v>
      </c>
      <c r="W119" s="28" cm="1">
        <f t="array" ref="W119">W$110+IF($C119&lt;&gt;0,SUMPRODUCT((W$111:W$112)*TRANSPOSE(($D119:$E119))),0)</f>
        <v>13854992.902419686</v>
      </c>
      <c r="X119" s="28" cm="1">
        <f t="array" ref="X119">X$110+IF($C119&lt;&gt;0,SUMPRODUCT((X$111:X$112)*TRANSPOSE(($D119:$E119))),0)</f>
        <v>13854992.902419686</v>
      </c>
      <c r="Y119" s="28" cm="1">
        <f t="array" ref="Y119">Y$110+IF($C119&lt;&gt;0,SUMPRODUCT((Y$111:Y$112)*TRANSPOSE(($D119:$E119))),0)</f>
        <v>13854992.902419686</v>
      </c>
      <c r="Z119" s="28" cm="1">
        <f t="array" ref="Z119">Z$110+IF($C119&lt;&gt;0,SUMPRODUCT((Z$111:Z$112)*TRANSPOSE(($D119:$E119))),0)</f>
        <v>13854992.902419686</v>
      </c>
      <c r="AA119" s="28" cm="1">
        <f t="array" ref="AA119">AA$110+IF($C119&lt;&gt;0,SUMPRODUCT((AA$111:AA$112)*TRANSPOSE(($D119:$E119))),0)</f>
        <v>13854992.902419686</v>
      </c>
      <c r="AB119" s="28" cm="1">
        <f t="array" ref="AB119">AB$110+IF($C119&lt;&gt;0,SUMPRODUCT((AB$111:AB$112)*TRANSPOSE(($D119:$E119))),0)</f>
        <v>13854992.902419686</v>
      </c>
      <c r="AC119" s="28" cm="1">
        <f t="array" ref="AC119">AC$110+IF($C119&lt;&gt;0,SUMPRODUCT((AC$111:AC$112)*TRANSPOSE(($D119:$E119))),0)</f>
        <v>13854992.902419686</v>
      </c>
      <c r="AD119" s="28" cm="1">
        <f t="array" ref="AD119">AD$110+IF($C119&lt;&gt;0,SUMPRODUCT((AD$111:AD$112)*TRANSPOSE(($D119:$E119))),0)</f>
        <v>13854992.902419686</v>
      </c>
      <c r="AE119" s="28" cm="1">
        <f t="array" ref="AE119">AE$110+IF($C119&lt;&gt;0,SUMPRODUCT((AE$111:AE$112)*TRANSPOSE(($D119:$E119))),0)</f>
        <v>13854992.902419686</v>
      </c>
      <c r="AF119" s="28" cm="1">
        <f t="array" ref="AF119">AF$110+IF($C119&lt;&gt;0,SUMPRODUCT((AF$111:AF$112)*TRANSPOSE(($D119:$E119))),0)</f>
        <v>13854992.902419686</v>
      </c>
      <c r="AG119" s="28" cm="1">
        <f t="array" ref="AG119">AG$110+IF($C119&lt;&gt;0,SUMPRODUCT((AG$111:AG$112)*TRANSPOSE(($D119:$E119))),0)</f>
        <v>13854992.902419686</v>
      </c>
    </row>
    <row r="120" spans="1:33" x14ac:dyDescent="0.2">
      <c r="A120" s="1" t="str">
        <f>"sens"&amp;Assumptions!B117</f>
        <v>sens</v>
      </c>
      <c r="C120" s="251">
        <f>Assumptions!C117</f>
        <v>0</v>
      </c>
      <c r="D120" s="252">
        <f>Assumptions!G117</f>
        <v>0</v>
      </c>
      <c r="E120" s="252">
        <f>Assumptions!H117</f>
        <v>0</v>
      </c>
      <c r="G120" s="34" t="str">
        <f t="shared" si="23"/>
        <v>Option 3sens</v>
      </c>
      <c r="I120" s="28" cm="1">
        <f t="array" ref="I120">I$110+IF($C120&lt;&gt;0,SUMPRODUCT((I$111:I$112)*TRANSPOSE(($D120:$E120))),0)</f>
        <v>0</v>
      </c>
      <c r="J120" s="28" cm="1">
        <f t="array" ref="J120">J$110+IF($C120&lt;&gt;0,SUMPRODUCT((J$111:J$112)*TRANSPOSE(($D120:$E120))),0)</f>
        <v>0</v>
      </c>
      <c r="K120" s="28" cm="1">
        <f t="array" ref="K120">K$110+IF($C120&lt;&gt;0,SUMPRODUCT((K$111:K$112)*TRANSPOSE(($D120:$E120))),0)</f>
        <v>0</v>
      </c>
      <c r="L120" s="28" cm="1">
        <f t="array" ref="L120">L$110+IF($C120&lt;&gt;0,SUMPRODUCT((L$111:L$112)*TRANSPOSE(($D120:$E120))),0)</f>
        <v>0</v>
      </c>
      <c r="M120" s="28" cm="1">
        <f t="array" ref="M120">M$110+IF($C120&lt;&gt;0,SUMPRODUCT((M$111:M$112)*TRANSPOSE(($D120:$E120))),0)</f>
        <v>517640.62738206045</v>
      </c>
      <c r="N120" s="28" cm="1">
        <f t="array" ref="N120">N$110+IF($C120&lt;&gt;0,SUMPRODUCT((N$111:N$112)*TRANSPOSE(($D120:$E120))),0)</f>
        <v>2087079.6031579701</v>
      </c>
      <c r="O120" s="28" cm="1">
        <f t="array" ref="O120">O$110+IF($C120&lt;&gt;0,SUMPRODUCT((O$111:O$112)*TRANSPOSE(($D120:$E120))),0)</f>
        <v>5062534.7801888306</v>
      </c>
      <c r="P120" s="28" cm="1">
        <f t="array" ref="P120">P$110+IF($C120&lt;&gt;0,SUMPRODUCT((P$111:P$112)*TRANSPOSE(($D120:$E120))),0)</f>
        <v>9071115.3308684155</v>
      </c>
      <c r="Q120" s="28" cm="1">
        <f t="array" ref="Q120">Q$110+IF($C120&lt;&gt;0,SUMPRODUCT((Q$111:Q$112)*TRANSPOSE(($D120:$E120))),0)</f>
        <v>13854992.902419686</v>
      </c>
      <c r="R120" s="28" cm="1">
        <f t="array" ref="R120">R$110+IF($C120&lt;&gt;0,SUMPRODUCT((R$111:R$112)*TRANSPOSE(($D120:$E120))),0)</f>
        <v>13854992.902419686</v>
      </c>
      <c r="S120" s="28" cm="1">
        <f t="array" ref="S120">S$110+IF($C120&lt;&gt;0,SUMPRODUCT((S$111:S$112)*TRANSPOSE(($D120:$E120))),0)</f>
        <v>13854992.902419686</v>
      </c>
      <c r="T120" s="28" cm="1">
        <f t="array" ref="T120">T$110+IF($C120&lt;&gt;0,SUMPRODUCT((T$111:T$112)*TRANSPOSE(($D120:$E120))),0)</f>
        <v>13854992.902419686</v>
      </c>
      <c r="U120" s="28" cm="1">
        <f t="array" ref="U120">U$110+IF($C120&lt;&gt;0,SUMPRODUCT((U$111:U$112)*TRANSPOSE(($D120:$E120))),0)</f>
        <v>13854992.902419686</v>
      </c>
      <c r="V120" s="28" cm="1">
        <f t="array" ref="V120">V$110+IF($C120&lt;&gt;0,SUMPRODUCT((V$111:V$112)*TRANSPOSE(($D120:$E120))),0)</f>
        <v>13854992.902419686</v>
      </c>
      <c r="W120" s="28" cm="1">
        <f t="array" ref="W120">W$110+IF($C120&lt;&gt;0,SUMPRODUCT((W$111:W$112)*TRANSPOSE(($D120:$E120))),0)</f>
        <v>13854992.902419686</v>
      </c>
      <c r="X120" s="28" cm="1">
        <f t="array" ref="X120">X$110+IF($C120&lt;&gt;0,SUMPRODUCT((X$111:X$112)*TRANSPOSE(($D120:$E120))),0)</f>
        <v>13854992.902419686</v>
      </c>
      <c r="Y120" s="28" cm="1">
        <f t="array" ref="Y120">Y$110+IF($C120&lt;&gt;0,SUMPRODUCT((Y$111:Y$112)*TRANSPOSE(($D120:$E120))),0)</f>
        <v>13854992.902419686</v>
      </c>
      <c r="Z120" s="28" cm="1">
        <f t="array" ref="Z120">Z$110+IF($C120&lt;&gt;0,SUMPRODUCT((Z$111:Z$112)*TRANSPOSE(($D120:$E120))),0)</f>
        <v>13854992.902419686</v>
      </c>
      <c r="AA120" s="28" cm="1">
        <f t="array" ref="AA120">AA$110+IF($C120&lt;&gt;0,SUMPRODUCT((AA$111:AA$112)*TRANSPOSE(($D120:$E120))),0)</f>
        <v>13854992.902419686</v>
      </c>
      <c r="AB120" s="28" cm="1">
        <f t="array" ref="AB120">AB$110+IF($C120&lt;&gt;0,SUMPRODUCT((AB$111:AB$112)*TRANSPOSE(($D120:$E120))),0)</f>
        <v>13854992.902419686</v>
      </c>
      <c r="AC120" s="28" cm="1">
        <f t="array" ref="AC120">AC$110+IF($C120&lt;&gt;0,SUMPRODUCT((AC$111:AC$112)*TRANSPOSE(($D120:$E120))),0)</f>
        <v>13854992.902419686</v>
      </c>
      <c r="AD120" s="28" cm="1">
        <f t="array" ref="AD120">AD$110+IF($C120&lt;&gt;0,SUMPRODUCT((AD$111:AD$112)*TRANSPOSE(($D120:$E120))),0)</f>
        <v>13854992.902419686</v>
      </c>
      <c r="AE120" s="28" cm="1">
        <f t="array" ref="AE120">AE$110+IF($C120&lt;&gt;0,SUMPRODUCT((AE$111:AE$112)*TRANSPOSE(($D120:$E120))),0)</f>
        <v>13854992.902419686</v>
      </c>
      <c r="AF120" s="28" cm="1">
        <f t="array" ref="AF120">AF$110+IF($C120&lt;&gt;0,SUMPRODUCT((AF$111:AF$112)*TRANSPOSE(($D120:$E120))),0)</f>
        <v>13854992.902419686</v>
      </c>
      <c r="AG120" s="28" cm="1">
        <f t="array" ref="AG120">AG$110+IF($C120&lt;&gt;0,SUMPRODUCT((AG$111:AG$112)*TRANSPOSE(($D120:$E120))),0)</f>
        <v>13854992.902419686</v>
      </c>
    </row>
    <row r="121" spans="1:33" x14ac:dyDescent="0.2">
      <c r="A121" s="1" t="str">
        <f>"sens"&amp;Assumptions!B118</f>
        <v>sens</v>
      </c>
      <c r="C121" s="251">
        <f>Assumptions!C118</f>
        <v>0</v>
      </c>
      <c r="D121" s="252">
        <f>Assumptions!G118</f>
        <v>0</v>
      </c>
      <c r="E121" s="252">
        <f>Assumptions!H118</f>
        <v>0</v>
      </c>
      <c r="G121" s="34" t="str">
        <f t="shared" si="23"/>
        <v>Option 3sens</v>
      </c>
      <c r="I121" s="28" cm="1">
        <f t="array" ref="I121">I$110+IF($C121&lt;&gt;0,SUMPRODUCT((I$111:I$112)*TRANSPOSE(($D121:$E121))),0)</f>
        <v>0</v>
      </c>
      <c r="J121" s="28" cm="1">
        <f t="array" ref="J121">J$110+IF($C121&lt;&gt;0,SUMPRODUCT((J$111:J$112)*TRANSPOSE(($D121:$E121))),0)</f>
        <v>0</v>
      </c>
      <c r="K121" s="28" cm="1">
        <f t="array" ref="K121">K$110+IF($C121&lt;&gt;0,SUMPRODUCT((K$111:K$112)*TRANSPOSE(($D121:$E121))),0)</f>
        <v>0</v>
      </c>
      <c r="L121" s="28" cm="1">
        <f t="array" ref="L121">L$110+IF($C121&lt;&gt;0,SUMPRODUCT((L$111:L$112)*TRANSPOSE(($D121:$E121))),0)</f>
        <v>0</v>
      </c>
      <c r="M121" s="28" cm="1">
        <f t="array" ref="M121">M$110+IF($C121&lt;&gt;0,SUMPRODUCT((M$111:M$112)*TRANSPOSE(($D121:$E121))),0)</f>
        <v>517640.62738206045</v>
      </c>
      <c r="N121" s="28" cm="1">
        <f t="array" ref="N121">N$110+IF($C121&lt;&gt;0,SUMPRODUCT((N$111:N$112)*TRANSPOSE(($D121:$E121))),0)</f>
        <v>2087079.6031579701</v>
      </c>
      <c r="O121" s="28" cm="1">
        <f t="array" ref="O121">O$110+IF($C121&lt;&gt;0,SUMPRODUCT((O$111:O$112)*TRANSPOSE(($D121:$E121))),0)</f>
        <v>5062534.7801888306</v>
      </c>
      <c r="P121" s="28" cm="1">
        <f t="array" ref="P121">P$110+IF($C121&lt;&gt;0,SUMPRODUCT((P$111:P$112)*TRANSPOSE(($D121:$E121))),0)</f>
        <v>9071115.3308684155</v>
      </c>
      <c r="Q121" s="28" cm="1">
        <f t="array" ref="Q121">Q$110+IF($C121&lt;&gt;0,SUMPRODUCT((Q$111:Q$112)*TRANSPOSE(($D121:$E121))),0)</f>
        <v>13854992.902419686</v>
      </c>
      <c r="R121" s="28" cm="1">
        <f t="array" ref="R121">R$110+IF($C121&lt;&gt;0,SUMPRODUCT((R$111:R$112)*TRANSPOSE(($D121:$E121))),0)</f>
        <v>13854992.902419686</v>
      </c>
      <c r="S121" s="28" cm="1">
        <f t="array" ref="S121">S$110+IF($C121&lt;&gt;0,SUMPRODUCT((S$111:S$112)*TRANSPOSE(($D121:$E121))),0)</f>
        <v>13854992.902419686</v>
      </c>
      <c r="T121" s="28" cm="1">
        <f t="array" ref="T121">T$110+IF($C121&lt;&gt;0,SUMPRODUCT((T$111:T$112)*TRANSPOSE(($D121:$E121))),0)</f>
        <v>13854992.902419686</v>
      </c>
      <c r="U121" s="28" cm="1">
        <f t="array" ref="U121">U$110+IF($C121&lt;&gt;0,SUMPRODUCT((U$111:U$112)*TRANSPOSE(($D121:$E121))),0)</f>
        <v>13854992.902419686</v>
      </c>
      <c r="V121" s="28" cm="1">
        <f t="array" ref="V121">V$110+IF($C121&lt;&gt;0,SUMPRODUCT((V$111:V$112)*TRANSPOSE(($D121:$E121))),0)</f>
        <v>13854992.902419686</v>
      </c>
      <c r="W121" s="28" cm="1">
        <f t="array" ref="W121">W$110+IF($C121&lt;&gt;0,SUMPRODUCT((W$111:W$112)*TRANSPOSE(($D121:$E121))),0)</f>
        <v>13854992.902419686</v>
      </c>
      <c r="X121" s="28" cm="1">
        <f t="array" ref="X121">X$110+IF($C121&lt;&gt;0,SUMPRODUCT((X$111:X$112)*TRANSPOSE(($D121:$E121))),0)</f>
        <v>13854992.902419686</v>
      </c>
      <c r="Y121" s="28" cm="1">
        <f t="array" ref="Y121">Y$110+IF($C121&lt;&gt;0,SUMPRODUCT((Y$111:Y$112)*TRANSPOSE(($D121:$E121))),0)</f>
        <v>13854992.902419686</v>
      </c>
      <c r="Z121" s="28" cm="1">
        <f t="array" ref="Z121">Z$110+IF($C121&lt;&gt;0,SUMPRODUCT((Z$111:Z$112)*TRANSPOSE(($D121:$E121))),0)</f>
        <v>13854992.902419686</v>
      </c>
      <c r="AA121" s="28" cm="1">
        <f t="array" ref="AA121">AA$110+IF($C121&lt;&gt;0,SUMPRODUCT((AA$111:AA$112)*TRANSPOSE(($D121:$E121))),0)</f>
        <v>13854992.902419686</v>
      </c>
      <c r="AB121" s="28" cm="1">
        <f t="array" ref="AB121">AB$110+IF($C121&lt;&gt;0,SUMPRODUCT((AB$111:AB$112)*TRANSPOSE(($D121:$E121))),0)</f>
        <v>13854992.902419686</v>
      </c>
      <c r="AC121" s="28" cm="1">
        <f t="array" ref="AC121">AC$110+IF($C121&lt;&gt;0,SUMPRODUCT((AC$111:AC$112)*TRANSPOSE(($D121:$E121))),0)</f>
        <v>13854992.902419686</v>
      </c>
      <c r="AD121" s="28" cm="1">
        <f t="array" ref="AD121">AD$110+IF($C121&lt;&gt;0,SUMPRODUCT((AD$111:AD$112)*TRANSPOSE(($D121:$E121))),0)</f>
        <v>13854992.902419686</v>
      </c>
      <c r="AE121" s="28" cm="1">
        <f t="array" ref="AE121">AE$110+IF($C121&lt;&gt;0,SUMPRODUCT((AE$111:AE$112)*TRANSPOSE(($D121:$E121))),0)</f>
        <v>13854992.902419686</v>
      </c>
      <c r="AF121" s="28" cm="1">
        <f t="array" ref="AF121">AF$110+IF($C121&lt;&gt;0,SUMPRODUCT((AF$111:AF$112)*TRANSPOSE(($D121:$E121))),0)</f>
        <v>13854992.902419686</v>
      </c>
      <c r="AG121" s="28" cm="1">
        <f t="array" ref="AG121">AG$110+IF($C121&lt;&gt;0,SUMPRODUCT((AG$111:AG$112)*TRANSPOSE(($D121:$E121))),0)</f>
        <v>13854992.902419686</v>
      </c>
    </row>
  </sheetData>
  <conditionalFormatting sqref="E14:E16">
    <cfRule type="expression" dxfId="10" priority="2">
      <formula>AND(SUM($I14:$AB14)&lt;&gt;0, E14=0)</formula>
    </cfRule>
  </conditionalFormatting>
  <conditionalFormatting sqref="E27">
    <cfRule type="expression" dxfId="9" priority="1">
      <formula>AND(SUM($I27:$AB27)&lt;&gt;0, E27=0)</formula>
    </cfRule>
  </conditionalFormatting>
  <conditionalFormatting sqref="E32">
    <cfRule type="expression" dxfId="8" priority="7">
      <formula>AND(SUM($I$31:$AG$31)&gt;0, $E$32=0)</formula>
    </cfRule>
  </conditionalFormatting>
  <pageMargins left="0.7" right="0.7" top="0.75" bottom="0.75" header="0.3" footer="0.3"/>
  <pageSetup paperSize="9" orientation="portrait" horizontalDpi="1200" verticalDpi="12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16" id="{1712F874-B643-4BE5-934F-196C6E7538A2}">
            <xm:f>$A$4=Data!$C$8</xm:f>
            <x14:dxf>
              <font>
                <color theme="0" tint="-0.499984740745262"/>
              </font>
            </x14:dxf>
          </x14:cfRule>
          <xm:sqref>C3 A4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728DE2-E846-427B-B371-240E3FF764AB}">
  <sheetPr codeName="Sheet6">
    <tabColor rgb="FF0099FF"/>
  </sheetPr>
  <dimension ref="A1:XER121"/>
  <sheetViews>
    <sheetView showGridLines="0" zoomScale="90" zoomScaleNormal="90" workbookViewId="0">
      <pane xSplit="7" ySplit="10" topLeftCell="H11" activePane="bottomRight" state="frozen"/>
      <selection activeCell="H11" sqref="H11"/>
      <selection pane="topRight" activeCell="H11" sqref="H11"/>
      <selection pane="bottomLeft" activeCell="H11" sqref="H11"/>
      <selection pane="bottomRight" activeCell="H11" sqref="H11"/>
    </sheetView>
  </sheetViews>
  <sheetFormatPr defaultColWidth="8" defaultRowHeight="12.75" outlineLevelRow="1" x14ac:dyDescent="0.2"/>
  <cols>
    <col min="1" max="1" width="5.5" style="1" customWidth="1"/>
    <col min="2" max="2" width="4.125" style="1" customWidth="1"/>
    <col min="3" max="3" width="24.375" style="1" customWidth="1"/>
    <col min="4" max="4" width="12.375" style="1" customWidth="1"/>
    <col min="5" max="5" width="12.5" style="1" customWidth="1"/>
    <col min="6" max="6" width="3.875" style="1" customWidth="1"/>
    <col min="7" max="7" width="9.875" style="1" customWidth="1"/>
    <col min="8" max="8" width="11.875" style="1" customWidth="1"/>
    <col min="9" max="33" width="12.125" style="1" customWidth="1"/>
    <col min="34" max="16384" width="8" style="1"/>
  </cols>
  <sheetData>
    <row r="1" spans="1:43" ht="18.75" x14ac:dyDescent="0.3">
      <c r="A1" s="13" t="str">
        <f>bus</f>
        <v>CitiPower</v>
      </c>
      <c r="B1" s="13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</row>
    <row r="2" spans="1:43" ht="18.75" x14ac:dyDescent="0.3">
      <c r="A2" s="50" t="str">
        <f>proj</f>
        <v>Armadale feeder: AR010</v>
      </c>
      <c r="B2" s="50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</row>
    <row r="3" spans="1:43" ht="15.75" x14ac:dyDescent="0.25">
      <c r="A3" s="176" t="s">
        <v>143</v>
      </c>
      <c r="B3" s="5"/>
      <c r="C3" s="368">
        <f>INDEX(Assumptions!$E$14:$E$18, MATCH(A3,_xlfn.ANCHORARRAY( Assumptions!$C$14),0))</f>
        <v>0</v>
      </c>
    </row>
    <row r="4" spans="1:43" x14ac:dyDescent="0.2">
      <c r="A4" s="1" t="str">
        <f>(INDEX(Data!$D$9:$D$13, MATCH(A3, options,0)))</f>
        <v>Not used</v>
      </c>
      <c r="B4" s="162"/>
      <c r="C4" s="210"/>
    </row>
    <row r="5" spans="1:43" hidden="1" outlineLevel="1" x14ac:dyDescent="0.2">
      <c r="C5" s="87"/>
      <c r="D5" s="86"/>
      <c r="E5" s="88"/>
      <c r="F5" s="88"/>
      <c r="G5" s="86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/>
      <c r="Y5" s="89"/>
      <c r="Z5" s="89"/>
      <c r="AA5" s="89"/>
      <c r="AB5" s="89"/>
      <c r="AC5" s="89"/>
      <c r="AD5" s="89"/>
      <c r="AE5" s="89"/>
      <c r="AF5" s="89"/>
      <c r="AG5" s="89"/>
    </row>
    <row r="6" spans="1:43" hidden="1" outlineLevel="1" x14ac:dyDescent="0.2">
      <c r="A6" s="86" t="str">
        <f>'Option1 (base case)'!A6</f>
        <v>Count</v>
      </c>
      <c r="B6" s="86"/>
      <c r="C6" s="87"/>
      <c r="D6" s="86"/>
      <c r="E6" s="88"/>
      <c r="F6" s="88"/>
      <c r="G6" s="86"/>
      <c r="H6" s="89"/>
      <c r="I6" s="89">
        <f>'Option1 (base case)'!I6</f>
        <v>1</v>
      </c>
      <c r="J6" s="89">
        <f>'Option1 (base case)'!J6</f>
        <v>2</v>
      </c>
      <c r="K6" s="89">
        <f>'Option1 (base case)'!K6</f>
        <v>3</v>
      </c>
      <c r="L6" s="89">
        <f>'Option1 (base case)'!L6</f>
        <v>4</v>
      </c>
      <c r="M6" s="89">
        <f>'Option1 (base case)'!M6</f>
        <v>5</v>
      </c>
      <c r="N6" s="89">
        <f>'Option1 (base case)'!N6</f>
        <v>6</v>
      </c>
      <c r="O6" s="89">
        <f>'Option1 (base case)'!O6</f>
        <v>7</v>
      </c>
      <c r="P6" s="89">
        <f>'Option1 (base case)'!P6</f>
        <v>8</v>
      </c>
      <c r="Q6" s="89">
        <f>'Option1 (base case)'!Q6</f>
        <v>9</v>
      </c>
      <c r="R6" s="89">
        <f>'Option1 (base case)'!R6</f>
        <v>10</v>
      </c>
      <c r="S6" s="89">
        <f>'Option1 (base case)'!S6</f>
        <v>11</v>
      </c>
      <c r="T6" s="89">
        <f>'Option1 (base case)'!T6</f>
        <v>12</v>
      </c>
      <c r="U6" s="89">
        <f>'Option1 (base case)'!U6</f>
        <v>13</v>
      </c>
      <c r="V6" s="89">
        <f>'Option1 (base case)'!V6</f>
        <v>14</v>
      </c>
      <c r="W6" s="89">
        <f>'Option1 (base case)'!W6</f>
        <v>15</v>
      </c>
      <c r="X6" s="89">
        <f>'Option1 (base case)'!X6</f>
        <v>16</v>
      </c>
      <c r="Y6" s="89">
        <f>'Option1 (base case)'!Y6</f>
        <v>17</v>
      </c>
      <c r="Z6" s="89">
        <f>'Option1 (base case)'!Z6</f>
        <v>18</v>
      </c>
      <c r="AA6" s="89">
        <f>'Option1 (base case)'!AA6</f>
        <v>19</v>
      </c>
      <c r="AB6" s="89">
        <f>'Option1 (base case)'!AB6</f>
        <v>20</v>
      </c>
      <c r="AC6" s="89">
        <f>'Option1 (base case)'!AC6</f>
        <v>21</v>
      </c>
      <c r="AD6" s="89">
        <f>'Option1 (base case)'!AD6</f>
        <v>22</v>
      </c>
      <c r="AE6" s="89">
        <f>'Option1 (base case)'!AE6</f>
        <v>23</v>
      </c>
      <c r="AF6" s="89">
        <f>'Option1 (base case)'!AF6</f>
        <v>24</v>
      </c>
      <c r="AG6" s="89">
        <f>'Option1 (base case)'!AG6</f>
        <v>25</v>
      </c>
    </row>
    <row r="7" spans="1:43" hidden="1" outlineLevel="1" x14ac:dyDescent="0.2">
      <c r="A7" s="86" t="str">
        <f>'Option1 (base case)'!A7</f>
        <v>Value of CO2 reductions</v>
      </c>
      <c r="B7" s="86"/>
      <c r="G7" s="137" t="s">
        <v>89</v>
      </c>
      <c r="I7" s="87">
        <f>'Option1 (base case)'!I7</f>
        <v>24.730486797759085</v>
      </c>
      <c r="J7" s="87">
        <f>'Option1 (base case)'!J7</f>
        <v>22.340740091772258</v>
      </c>
      <c r="K7" s="87">
        <f>'Option1 (base case)'!K7</f>
        <v>20.196329122153124</v>
      </c>
      <c r="L7" s="87">
        <f>'Option1 (base case)'!L7</f>
        <v>18.06294207659629</v>
      </c>
      <c r="M7" s="87">
        <f>'Option1 (base case)'!M7</f>
        <v>15.913397615084225</v>
      </c>
      <c r="N7" s="87">
        <f>'Option1 (base case)'!N7</f>
        <v>13.715069432539002</v>
      </c>
      <c r="O7" s="87">
        <f>'Option1 (base case)'!O7</f>
        <v>13.715069432539002</v>
      </c>
      <c r="P7" s="87">
        <f>'Option1 (base case)'!P7</f>
        <v>13.715069432539002</v>
      </c>
      <c r="Q7" s="87">
        <f>'Option1 (base case)'!Q7</f>
        <v>13.715069432539002</v>
      </c>
      <c r="R7" s="87">
        <f>'Option1 (base case)'!R7</f>
        <v>13.715069432539002</v>
      </c>
      <c r="S7" s="87">
        <f>'Option1 (base case)'!S7</f>
        <v>13.715069432539002</v>
      </c>
      <c r="T7" s="87">
        <f>'Option1 (base case)'!T7</f>
        <v>13.715069432539002</v>
      </c>
      <c r="U7" s="87">
        <f>'Option1 (base case)'!U7</f>
        <v>13.715069432539002</v>
      </c>
      <c r="V7" s="87">
        <f>'Option1 (base case)'!V7</f>
        <v>13.715069432539002</v>
      </c>
      <c r="W7" s="87">
        <f>'Option1 (base case)'!W7</f>
        <v>13.715069432539002</v>
      </c>
      <c r="X7" s="87">
        <f>'Option1 (base case)'!X7</f>
        <v>13.715069432539002</v>
      </c>
      <c r="Y7" s="87">
        <f>'Option1 (base case)'!Y7</f>
        <v>13.715069432539002</v>
      </c>
      <c r="Z7" s="87">
        <f>'Option1 (base case)'!Z7</f>
        <v>13.715069432539002</v>
      </c>
      <c r="AA7" s="87">
        <f>'Option1 (base case)'!AA7</f>
        <v>13.715069432539002</v>
      </c>
      <c r="AB7" s="87">
        <f>'Option1 (base case)'!AB7</f>
        <v>13.715069432539002</v>
      </c>
      <c r="AC7" s="87">
        <f>'Option1 (base case)'!AC7</f>
        <v>13.715069432539002</v>
      </c>
      <c r="AD7" s="87">
        <f>'Option1 (base case)'!AD7</f>
        <v>13.715069432539002</v>
      </c>
      <c r="AE7" s="87">
        <f>'Option1 (base case)'!AE7</f>
        <v>13.715069432539002</v>
      </c>
      <c r="AF7" s="87">
        <f>'Option1 (base case)'!AF7</f>
        <v>13.715069432539002</v>
      </c>
      <c r="AG7" s="87">
        <f>'Option1 (base case)'!AG7</f>
        <v>13.715069432539002</v>
      </c>
    </row>
    <row r="8" spans="1:43" ht="16.5" customHeight="1" collapsed="1" x14ac:dyDescent="0.2">
      <c r="C8" s="87"/>
      <c r="D8" s="86"/>
      <c r="E8" s="88"/>
      <c r="F8" s="88"/>
      <c r="G8" s="86"/>
      <c r="H8" s="89"/>
      <c r="I8" s="89">
        <f>_xlfn.NUMBERVALUE(LEFT(I$9,4))+1</f>
        <v>2027</v>
      </c>
      <c r="J8" s="89">
        <f t="shared" ref="J8:AG8" si="0">_xlfn.NUMBERVALUE(LEFT(J$9,4))+1</f>
        <v>2028</v>
      </c>
      <c r="K8" s="89">
        <f t="shared" si="0"/>
        <v>2029</v>
      </c>
      <c r="L8" s="89">
        <f t="shared" si="0"/>
        <v>2030</v>
      </c>
      <c r="M8" s="89">
        <f t="shared" si="0"/>
        <v>2031</v>
      </c>
      <c r="N8" s="89">
        <f t="shared" si="0"/>
        <v>2032</v>
      </c>
      <c r="O8" s="89">
        <f t="shared" si="0"/>
        <v>2033</v>
      </c>
      <c r="P8" s="89">
        <f t="shared" si="0"/>
        <v>2034</v>
      </c>
      <c r="Q8" s="89">
        <f t="shared" si="0"/>
        <v>2035</v>
      </c>
      <c r="R8" s="89">
        <f t="shared" si="0"/>
        <v>2036</v>
      </c>
      <c r="S8" s="89">
        <f t="shared" si="0"/>
        <v>2037</v>
      </c>
      <c r="T8" s="89">
        <f t="shared" si="0"/>
        <v>2038</v>
      </c>
      <c r="U8" s="89">
        <f t="shared" si="0"/>
        <v>2039</v>
      </c>
      <c r="V8" s="89">
        <f t="shared" si="0"/>
        <v>2040</v>
      </c>
      <c r="W8" s="89">
        <f t="shared" si="0"/>
        <v>2041</v>
      </c>
      <c r="X8" s="89">
        <f t="shared" si="0"/>
        <v>2042</v>
      </c>
      <c r="Y8" s="89">
        <f t="shared" si="0"/>
        <v>2043</v>
      </c>
      <c r="Z8" s="89">
        <f t="shared" si="0"/>
        <v>2044</v>
      </c>
      <c r="AA8" s="89">
        <f t="shared" si="0"/>
        <v>2045</v>
      </c>
      <c r="AB8" s="89">
        <f t="shared" si="0"/>
        <v>2046</v>
      </c>
      <c r="AC8" s="89">
        <f t="shared" si="0"/>
        <v>2047</v>
      </c>
      <c r="AD8" s="89">
        <f t="shared" si="0"/>
        <v>2048</v>
      </c>
      <c r="AE8" s="89">
        <f t="shared" si="0"/>
        <v>2049</v>
      </c>
      <c r="AF8" s="89">
        <f t="shared" si="0"/>
        <v>2050</v>
      </c>
      <c r="AG8" s="89">
        <f t="shared" si="0"/>
        <v>2051</v>
      </c>
    </row>
    <row r="9" spans="1:43" ht="15" x14ac:dyDescent="0.2">
      <c r="A9" s="16"/>
      <c r="B9" s="16"/>
      <c r="C9" s="16"/>
      <c r="D9" s="16"/>
      <c r="E9" s="16"/>
      <c r="F9" s="120"/>
      <c r="G9" s="16" t="s">
        <v>90</v>
      </c>
      <c r="H9" s="192"/>
      <c r="I9" s="15" t="str">
        <f>'Option1 (base case)'!I9</f>
        <v>2026-27</v>
      </c>
      <c r="J9" s="15" t="str">
        <f>'Option1 (base case)'!J9</f>
        <v>2027-28</v>
      </c>
      <c r="K9" s="15" t="str">
        <f>'Option1 (base case)'!K9</f>
        <v>2028-29</v>
      </c>
      <c r="L9" s="15" t="str">
        <f>'Option1 (base case)'!L9</f>
        <v>2029-30</v>
      </c>
      <c r="M9" s="15" t="str">
        <f>'Option1 (base case)'!M9</f>
        <v>2030-31</v>
      </c>
      <c r="N9" s="15" t="str">
        <f>'Option1 (base case)'!N9</f>
        <v>2031-32</v>
      </c>
      <c r="O9" s="15" t="str">
        <f>'Option1 (base case)'!O9</f>
        <v>2032-33</v>
      </c>
      <c r="P9" s="15" t="str">
        <f>'Option1 (base case)'!P9</f>
        <v>2033-34</v>
      </c>
      <c r="Q9" s="15" t="str">
        <f>'Option1 (base case)'!Q9</f>
        <v>2034-35</v>
      </c>
      <c r="R9" s="15" t="str">
        <f>'Option1 (base case)'!R9</f>
        <v>2035-36</v>
      </c>
      <c r="S9" s="15" t="str">
        <f>'Option1 (base case)'!S9</f>
        <v>2036-37</v>
      </c>
      <c r="T9" s="15" t="str">
        <f>'Option1 (base case)'!T9</f>
        <v>2037-38</v>
      </c>
      <c r="U9" s="15" t="str">
        <f>'Option1 (base case)'!U9</f>
        <v>2038-39</v>
      </c>
      <c r="V9" s="15" t="str">
        <f>'Option1 (base case)'!V9</f>
        <v>2039-40</v>
      </c>
      <c r="W9" s="15" t="str">
        <f>'Option1 (base case)'!W9</f>
        <v>2040-41</v>
      </c>
      <c r="X9" s="15" t="str">
        <f>'Option1 (base case)'!X9</f>
        <v>2041-42</v>
      </c>
      <c r="Y9" s="15" t="str">
        <f>'Option1 (base case)'!Y9</f>
        <v>2042-43</v>
      </c>
      <c r="Z9" s="15" t="str">
        <f>'Option1 (base case)'!Z9</f>
        <v>2043-44</v>
      </c>
      <c r="AA9" s="15" t="str">
        <f>'Option1 (base case)'!AA9</f>
        <v>2044-45</v>
      </c>
      <c r="AB9" s="15" t="str">
        <f>'Option1 (base case)'!AB9</f>
        <v>2045-46</v>
      </c>
      <c r="AC9" s="15" t="str">
        <f>'Option1 (base case)'!AC9</f>
        <v>2046-47</v>
      </c>
      <c r="AD9" s="15" t="str">
        <f>'Option1 (base case)'!AD9</f>
        <v>2047-48</v>
      </c>
      <c r="AE9" s="15" t="str">
        <f>'Option1 (base case)'!AE9</f>
        <v>2048-49</v>
      </c>
      <c r="AF9" s="15" t="str">
        <f>'Option1 (base case)'!AF9</f>
        <v>2049-50</v>
      </c>
      <c r="AG9" s="15" t="str">
        <f>'Option1 (base case)'!AG9</f>
        <v>2050-51</v>
      </c>
    </row>
    <row r="10" spans="1:43" ht="4.5" customHeight="1" x14ac:dyDescent="0.2">
      <c r="C10" s="3"/>
      <c r="D10" s="3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</row>
    <row r="11" spans="1:43" ht="15" x14ac:dyDescent="0.2">
      <c r="A11" s="78" t="s">
        <v>91</v>
      </c>
      <c r="B11" s="78"/>
      <c r="C11" s="79"/>
      <c r="D11" s="79"/>
      <c r="E11" s="79"/>
      <c r="F11" s="79"/>
      <c r="G11" s="177"/>
      <c r="H11" s="147"/>
      <c r="I11" s="147"/>
      <c r="J11" s="147"/>
      <c r="K11" s="147"/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  <c r="AA11" s="147"/>
      <c r="AB11" s="147"/>
      <c r="AC11" s="147"/>
      <c r="AD11" s="147"/>
      <c r="AE11" s="147"/>
      <c r="AF11" s="147"/>
      <c r="AG11" s="147"/>
      <c r="AH11"/>
      <c r="AI11"/>
      <c r="AJ11"/>
      <c r="AK11"/>
      <c r="AL11"/>
      <c r="AM11"/>
    </row>
    <row r="12" spans="1:43" x14ac:dyDescent="0.2">
      <c r="A12" s="3"/>
      <c r="B12" s="3"/>
      <c r="C12" s="3"/>
      <c r="D12" s="3"/>
      <c r="G12" s="178"/>
      <c r="AH12"/>
      <c r="AI12"/>
      <c r="AJ12"/>
      <c r="AK12"/>
      <c r="AL12"/>
      <c r="AM12"/>
    </row>
    <row r="13" spans="1:43" x14ac:dyDescent="0.2">
      <c r="C13" s="3" t="s">
        <v>84</v>
      </c>
      <c r="D13"/>
      <c r="E13" s="106" t="s">
        <v>92</v>
      </c>
      <c r="G13" s="179"/>
      <c r="H13"/>
      <c r="I13" s="292"/>
      <c r="J13" s="292"/>
      <c r="K13" s="292"/>
      <c r="L13" s="292"/>
      <c r="M13" s="292"/>
      <c r="N13" s="292"/>
      <c r="O13" s="292"/>
      <c r="P13" s="292"/>
      <c r="Q13" s="292"/>
      <c r="R13" s="292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</row>
    <row r="14" spans="1:43" x14ac:dyDescent="0.2">
      <c r="C14" s="51" t="s">
        <v>93</v>
      </c>
      <c r="D14"/>
      <c r="E14" s="126">
        <v>0</v>
      </c>
      <c r="G14" s="180">
        <f>input_dollars</f>
        <v>45291</v>
      </c>
      <c r="H14" s="127"/>
      <c r="I14" s="29">
        <v>0</v>
      </c>
      <c r="J14" s="29">
        <v>0</v>
      </c>
      <c r="K14" s="29">
        <v>0</v>
      </c>
      <c r="L14" s="29">
        <v>0</v>
      </c>
      <c r="M14" s="29">
        <v>0</v>
      </c>
      <c r="N14" s="29">
        <v>0</v>
      </c>
      <c r="O14" s="29">
        <v>0</v>
      </c>
      <c r="P14" s="29">
        <v>0</v>
      </c>
      <c r="Q14" s="29">
        <v>0</v>
      </c>
      <c r="R14" s="29">
        <v>0</v>
      </c>
      <c r="S14" s="115">
        <v>0</v>
      </c>
      <c r="T14" s="115">
        <v>0</v>
      </c>
      <c r="U14" s="115">
        <v>0</v>
      </c>
      <c r="V14" s="115">
        <v>0</v>
      </c>
      <c r="W14" s="115">
        <v>0</v>
      </c>
      <c r="X14" s="115">
        <v>0</v>
      </c>
      <c r="Y14" s="115">
        <v>0</v>
      </c>
      <c r="Z14" s="115">
        <v>0</v>
      </c>
      <c r="AA14" s="115">
        <v>0</v>
      </c>
      <c r="AB14" s="115">
        <v>0</v>
      </c>
      <c r="AC14" s="115">
        <v>0</v>
      </c>
      <c r="AD14" s="115">
        <v>0</v>
      </c>
      <c r="AE14" s="115">
        <v>0</v>
      </c>
      <c r="AF14" s="115">
        <v>0</v>
      </c>
      <c r="AG14" s="115">
        <v>0</v>
      </c>
      <c r="AH14"/>
      <c r="AI14"/>
      <c r="AJ14"/>
      <c r="AK14"/>
      <c r="AL14"/>
      <c r="AM14"/>
      <c r="AN14"/>
      <c r="AO14"/>
      <c r="AP14"/>
      <c r="AQ14"/>
    </row>
    <row r="15" spans="1:43" x14ac:dyDescent="0.2">
      <c r="C15" s="51" t="s">
        <v>93</v>
      </c>
      <c r="D15"/>
      <c r="E15" s="126">
        <v>0</v>
      </c>
      <c r="G15" s="180">
        <f>input_dollars</f>
        <v>45291</v>
      </c>
      <c r="H15" s="2"/>
      <c r="I15" s="29">
        <v>0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0</v>
      </c>
      <c r="S15" s="115">
        <v>0</v>
      </c>
      <c r="T15" s="115">
        <v>0</v>
      </c>
      <c r="U15" s="115">
        <v>0</v>
      </c>
      <c r="V15" s="115">
        <v>0</v>
      </c>
      <c r="W15" s="115">
        <v>0</v>
      </c>
      <c r="X15" s="115">
        <v>0</v>
      </c>
      <c r="Y15" s="115">
        <v>0</v>
      </c>
      <c r="Z15" s="115">
        <v>0</v>
      </c>
      <c r="AA15" s="115">
        <v>0</v>
      </c>
      <c r="AB15" s="115">
        <v>0</v>
      </c>
      <c r="AC15" s="115">
        <v>0</v>
      </c>
      <c r="AD15" s="115">
        <v>0</v>
      </c>
      <c r="AE15" s="115">
        <v>0</v>
      </c>
      <c r="AF15" s="115">
        <v>0</v>
      </c>
      <c r="AG15" s="115">
        <v>0</v>
      </c>
      <c r="AH15"/>
      <c r="AI15"/>
      <c r="AJ15"/>
      <c r="AK15"/>
      <c r="AL15"/>
      <c r="AM15"/>
      <c r="AN15"/>
      <c r="AO15"/>
      <c r="AP15"/>
      <c r="AQ15"/>
    </row>
    <row r="16" spans="1:43" x14ac:dyDescent="0.2">
      <c r="C16" s="51" t="s">
        <v>93</v>
      </c>
      <c r="D16"/>
      <c r="E16" s="126">
        <v>0</v>
      </c>
      <c r="G16" s="180">
        <f>input_dollars</f>
        <v>45291</v>
      </c>
      <c r="H16" s="2"/>
      <c r="I16" s="29">
        <v>0</v>
      </c>
      <c r="J16" s="29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115">
        <v>0</v>
      </c>
      <c r="T16" s="115">
        <v>0</v>
      </c>
      <c r="U16" s="115">
        <v>0</v>
      </c>
      <c r="V16" s="115">
        <v>0</v>
      </c>
      <c r="W16" s="115">
        <v>0</v>
      </c>
      <c r="X16" s="115">
        <v>0</v>
      </c>
      <c r="Y16" s="115">
        <v>0</v>
      </c>
      <c r="Z16" s="115">
        <v>0</v>
      </c>
      <c r="AA16" s="115">
        <v>0</v>
      </c>
      <c r="AB16" s="115">
        <v>0</v>
      </c>
      <c r="AC16" s="115">
        <v>0</v>
      </c>
      <c r="AD16" s="115">
        <v>0</v>
      </c>
      <c r="AE16" s="115">
        <v>0</v>
      </c>
      <c r="AF16" s="115">
        <v>0</v>
      </c>
      <c r="AG16" s="115">
        <v>0</v>
      </c>
      <c r="AH16"/>
      <c r="AI16"/>
      <c r="AJ16"/>
      <c r="AK16"/>
      <c r="AL16"/>
      <c r="AM16"/>
      <c r="AN16"/>
      <c r="AO16"/>
      <c r="AP16"/>
      <c r="AQ16"/>
    </row>
    <row r="17" spans="1:43" x14ac:dyDescent="0.2">
      <c r="C17" s="1" t="s">
        <v>14</v>
      </c>
      <c r="G17" s="180">
        <f>input_dollars</f>
        <v>45291</v>
      </c>
      <c r="H17" s="95"/>
      <c r="I17" s="94">
        <f t="shared" ref="I17:Q17" si="1">SUM(I14:I16)</f>
        <v>0</v>
      </c>
      <c r="J17" s="94">
        <f t="shared" si="1"/>
        <v>0</v>
      </c>
      <c r="K17" s="94">
        <f t="shared" si="1"/>
        <v>0</v>
      </c>
      <c r="L17" s="94">
        <f t="shared" si="1"/>
        <v>0</v>
      </c>
      <c r="M17" s="94">
        <f t="shared" si="1"/>
        <v>0</v>
      </c>
      <c r="N17" s="94">
        <f t="shared" si="1"/>
        <v>0</v>
      </c>
      <c r="O17" s="94">
        <f t="shared" si="1"/>
        <v>0</v>
      </c>
      <c r="P17" s="94">
        <f t="shared" si="1"/>
        <v>0</v>
      </c>
      <c r="Q17" s="94">
        <f t="shared" si="1"/>
        <v>0</v>
      </c>
      <c r="R17" s="94">
        <f t="shared" ref="R17:AG17" si="2">SUM(R14:R16)</f>
        <v>0</v>
      </c>
      <c r="S17" s="94">
        <f t="shared" si="2"/>
        <v>0</v>
      </c>
      <c r="T17" s="94">
        <f t="shared" si="2"/>
        <v>0</v>
      </c>
      <c r="U17" s="94">
        <f t="shared" si="2"/>
        <v>0</v>
      </c>
      <c r="V17" s="94">
        <f t="shared" si="2"/>
        <v>0</v>
      </c>
      <c r="W17" s="94">
        <f t="shared" si="2"/>
        <v>0</v>
      </c>
      <c r="X17" s="94">
        <f t="shared" si="2"/>
        <v>0</v>
      </c>
      <c r="Y17" s="94">
        <f t="shared" si="2"/>
        <v>0</v>
      </c>
      <c r="Z17" s="94">
        <f t="shared" si="2"/>
        <v>0</v>
      </c>
      <c r="AA17" s="94">
        <f t="shared" si="2"/>
        <v>0</v>
      </c>
      <c r="AB17" s="94">
        <f t="shared" si="2"/>
        <v>0</v>
      </c>
      <c r="AC17" s="94">
        <f t="shared" si="2"/>
        <v>0</v>
      </c>
      <c r="AD17" s="94">
        <f t="shared" si="2"/>
        <v>0</v>
      </c>
      <c r="AE17" s="94">
        <f t="shared" si="2"/>
        <v>0</v>
      </c>
      <c r="AF17" s="94">
        <f t="shared" si="2"/>
        <v>0</v>
      </c>
      <c r="AG17" s="94">
        <f t="shared" si="2"/>
        <v>0</v>
      </c>
      <c r="AH17"/>
      <c r="AI17"/>
      <c r="AJ17"/>
      <c r="AK17"/>
      <c r="AL17"/>
      <c r="AM17"/>
    </row>
    <row r="18" spans="1:43" x14ac:dyDescent="0.2">
      <c r="C18"/>
      <c r="D18"/>
      <c r="E18"/>
      <c r="G18" s="179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</row>
    <row r="19" spans="1:43" x14ac:dyDescent="0.2">
      <c r="C19" s="1" t="s">
        <v>15</v>
      </c>
      <c r="D19"/>
      <c r="E19"/>
      <c r="F19" s="95"/>
      <c r="G19" s="180">
        <f>input_dollars</f>
        <v>45291</v>
      </c>
      <c r="H19" s="95"/>
      <c r="I19" s="29">
        <v>0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  <c r="O19" s="29">
        <v>0</v>
      </c>
      <c r="P19" s="29">
        <v>0</v>
      </c>
      <c r="Q19" s="29">
        <v>0</v>
      </c>
      <c r="R19" s="29">
        <v>0</v>
      </c>
      <c r="S19" s="115">
        <v>0</v>
      </c>
      <c r="T19" s="115">
        <v>0</v>
      </c>
      <c r="U19" s="115">
        <v>0</v>
      </c>
      <c r="V19" s="115">
        <v>0</v>
      </c>
      <c r="W19" s="115">
        <v>0</v>
      </c>
      <c r="X19" s="115">
        <v>0</v>
      </c>
      <c r="Y19" s="115">
        <v>0</v>
      </c>
      <c r="Z19" s="115">
        <v>0</v>
      </c>
      <c r="AA19" s="115">
        <v>0</v>
      </c>
      <c r="AB19" s="115">
        <v>0</v>
      </c>
      <c r="AC19" s="115">
        <v>0</v>
      </c>
      <c r="AD19" s="115">
        <v>0</v>
      </c>
      <c r="AE19" s="115">
        <v>0</v>
      </c>
      <c r="AF19" s="115">
        <v>0</v>
      </c>
      <c r="AG19" s="115">
        <v>0</v>
      </c>
      <c r="AH19"/>
      <c r="AI19"/>
      <c r="AJ19"/>
      <c r="AK19"/>
      <c r="AL19"/>
      <c r="AM19"/>
    </row>
    <row r="20" spans="1:43" x14ac:dyDescent="0.2">
      <c r="G20" s="178"/>
      <c r="AH20"/>
      <c r="AI20"/>
      <c r="AJ20"/>
      <c r="AK20"/>
      <c r="AL20"/>
      <c r="AM20"/>
    </row>
    <row r="21" spans="1:43" x14ac:dyDescent="0.2">
      <c r="C21"/>
      <c r="D21"/>
      <c r="E21"/>
      <c r="G21" s="179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</row>
    <row r="22" spans="1:43" ht="15" x14ac:dyDescent="0.2">
      <c r="A22" s="78" t="s">
        <v>94</v>
      </c>
      <c r="B22" s="78"/>
      <c r="C22" s="78"/>
      <c r="D22" s="78"/>
      <c r="E22" s="78"/>
      <c r="F22" s="78"/>
      <c r="G22" s="177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  <c r="AG22" s="78"/>
      <c r="AH22"/>
      <c r="AI22"/>
      <c r="AJ22"/>
      <c r="AK22"/>
      <c r="AL22"/>
      <c r="AM22"/>
      <c r="AN22"/>
      <c r="AO22"/>
      <c r="AP22"/>
      <c r="AQ22"/>
    </row>
    <row r="23" spans="1:43" ht="12.75" customHeight="1" x14ac:dyDescent="0.2">
      <c r="A23" s="99"/>
      <c r="B23" s="99"/>
      <c r="C23" s="99"/>
      <c r="D23" s="99"/>
      <c r="E23" s="99"/>
      <c r="F23" s="99"/>
      <c r="G23" s="181"/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/>
      <c r="W23" s="99"/>
      <c r="X23" s="99"/>
      <c r="Y23" s="99"/>
      <c r="Z23" s="99"/>
      <c r="AA23" s="99"/>
      <c r="AB23" s="99"/>
      <c r="AC23" s="99"/>
      <c r="AD23" s="99"/>
      <c r="AE23" s="99"/>
      <c r="AF23" s="99"/>
      <c r="AG23" s="99"/>
      <c r="AH23"/>
      <c r="AI23"/>
      <c r="AJ23"/>
      <c r="AK23"/>
      <c r="AL23"/>
      <c r="AM23"/>
      <c r="AN23"/>
      <c r="AO23"/>
      <c r="AP23"/>
      <c r="AQ23"/>
    </row>
    <row r="24" spans="1:43" ht="12.75" customHeight="1" x14ac:dyDescent="0.2">
      <c r="A24" s="99"/>
      <c r="B24" s="99"/>
      <c r="C24" s="1" t="s">
        <v>95</v>
      </c>
      <c r="D24" s="99"/>
      <c r="E24" s="99"/>
      <c r="F24" s="99"/>
      <c r="G24" s="181"/>
      <c r="H24" s="99"/>
      <c r="I24" s="144">
        <v>0</v>
      </c>
      <c r="J24" s="144">
        <v>0</v>
      </c>
      <c r="K24" s="144">
        <v>0</v>
      </c>
      <c r="L24" s="144">
        <v>0</v>
      </c>
      <c r="M24" s="144">
        <v>0</v>
      </c>
      <c r="N24" s="144">
        <v>0</v>
      </c>
      <c r="O24" s="144">
        <v>0</v>
      </c>
      <c r="P24" s="144">
        <v>0</v>
      </c>
      <c r="Q24" s="144">
        <v>0</v>
      </c>
      <c r="R24" s="144">
        <v>0</v>
      </c>
      <c r="S24" s="144">
        <v>0</v>
      </c>
      <c r="T24" s="144">
        <v>0</v>
      </c>
      <c r="U24" s="145">
        <v>0</v>
      </c>
      <c r="V24" s="145">
        <v>0</v>
      </c>
      <c r="W24" s="145">
        <v>0</v>
      </c>
      <c r="X24" s="145">
        <v>0</v>
      </c>
      <c r="Y24" s="145">
        <v>0</v>
      </c>
      <c r="Z24" s="145">
        <v>0</v>
      </c>
      <c r="AA24" s="145">
        <v>0</v>
      </c>
      <c r="AB24" s="145">
        <v>0</v>
      </c>
      <c r="AC24" s="145">
        <v>0</v>
      </c>
      <c r="AD24" s="145">
        <v>0</v>
      </c>
      <c r="AE24" s="145">
        <v>0</v>
      </c>
      <c r="AF24" s="145">
        <v>0</v>
      </c>
      <c r="AG24" s="145">
        <v>0</v>
      </c>
      <c r="AH24"/>
      <c r="AI24"/>
      <c r="AJ24"/>
      <c r="AK24"/>
      <c r="AL24"/>
      <c r="AM24"/>
      <c r="AN24"/>
      <c r="AO24"/>
      <c r="AP24"/>
      <c r="AQ24"/>
    </row>
    <row r="25" spans="1:43" ht="12.75" customHeight="1" x14ac:dyDescent="0.2">
      <c r="A25" s="99"/>
      <c r="B25" s="99"/>
      <c r="C25" s="1" t="s">
        <v>96</v>
      </c>
      <c r="D25" s="181"/>
      <c r="E25" s="99"/>
      <c r="F25" s="99"/>
      <c r="G25" s="181"/>
      <c r="H25" s="99"/>
      <c r="I25" s="145">
        <v>0</v>
      </c>
      <c r="J25" s="145">
        <v>0</v>
      </c>
      <c r="K25" s="145">
        <v>0</v>
      </c>
      <c r="L25" s="145">
        <v>0</v>
      </c>
      <c r="M25" s="145">
        <v>0</v>
      </c>
      <c r="N25" s="144">
        <v>0</v>
      </c>
      <c r="O25" s="144">
        <v>0</v>
      </c>
      <c r="P25" s="144">
        <v>0</v>
      </c>
      <c r="Q25" s="144">
        <v>0</v>
      </c>
      <c r="R25" s="144">
        <v>0</v>
      </c>
      <c r="S25" s="144">
        <v>0</v>
      </c>
      <c r="T25" s="144">
        <v>0</v>
      </c>
      <c r="U25" s="145">
        <v>0</v>
      </c>
      <c r="V25" s="145">
        <v>0</v>
      </c>
      <c r="W25" s="145">
        <v>0</v>
      </c>
      <c r="X25" s="145">
        <v>0</v>
      </c>
      <c r="Y25" s="145">
        <v>0</v>
      </c>
      <c r="Z25" s="145">
        <v>0</v>
      </c>
      <c r="AA25" s="145">
        <v>0</v>
      </c>
      <c r="AB25" s="145">
        <v>0</v>
      </c>
      <c r="AC25" s="145">
        <v>0</v>
      </c>
      <c r="AD25" s="145">
        <v>0</v>
      </c>
      <c r="AE25" s="145">
        <v>0</v>
      </c>
      <c r="AF25" s="145">
        <v>0</v>
      </c>
      <c r="AG25" s="145">
        <v>0</v>
      </c>
      <c r="AH25"/>
      <c r="AI25"/>
      <c r="AJ25"/>
      <c r="AK25"/>
      <c r="AL25"/>
      <c r="AM25"/>
      <c r="AN25"/>
      <c r="AO25"/>
      <c r="AP25"/>
      <c r="AQ25"/>
    </row>
    <row r="26" spans="1:43" ht="12.75" customHeight="1" x14ac:dyDescent="0.2">
      <c r="A26" s="99"/>
      <c r="B26" s="99"/>
      <c r="C26" s="99"/>
      <c r="D26" s="181"/>
      <c r="E26" s="99"/>
      <c r="F26" s="99"/>
      <c r="G26" s="181"/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/>
      <c r="W26" s="99"/>
      <c r="X26" s="99"/>
      <c r="Y26" s="99"/>
      <c r="Z26" s="99"/>
      <c r="AA26" s="99"/>
      <c r="AB26" s="99"/>
      <c r="AC26" s="99"/>
      <c r="AD26" s="99"/>
      <c r="AE26" s="99"/>
      <c r="AF26" s="99"/>
      <c r="AG26" s="99"/>
      <c r="AH26"/>
      <c r="AI26"/>
      <c r="AJ26"/>
      <c r="AK26"/>
      <c r="AL26"/>
      <c r="AM26"/>
      <c r="AN26"/>
      <c r="AO26"/>
      <c r="AP26"/>
      <c r="AQ26"/>
    </row>
    <row r="27" spans="1:43" ht="12.75" customHeight="1" x14ac:dyDescent="0.2">
      <c r="A27" s="99"/>
      <c r="B27" s="99"/>
      <c r="C27" s="280" t="s">
        <v>302</v>
      </c>
      <c r="D27" s="181"/>
      <c r="E27" s="352"/>
      <c r="F27" s="99"/>
      <c r="G27" s="181"/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  <c r="AF27" s="99"/>
      <c r="AG27" s="99"/>
      <c r="AH27"/>
      <c r="AI27"/>
      <c r="AJ27"/>
      <c r="AK27"/>
      <c r="AL27"/>
      <c r="AM27"/>
      <c r="AN27"/>
      <c r="AO27"/>
      <c r="AP27"/>
      <c r="AQ27"/>
    </row>
    <row r="28" spans="1:43" ht="12.75" customHeight="1" x14ac:dyDescent="0.2">
      <c r="A28" s="99"/>
      <c r="B28" s="99"/>
      <c r="C28" s="287" t="s">
        <v>97</v>
      </c>
      <c r="D28" s="288"/>
      <c r="E28" s="289">
        <v>0.3</v>
      </c>
      <c r="F28" s="287"/>
      <c r="G28" s="290" t="s">
        <v>98</v>
      </c>
      <c r="H28" s="291"/>
      <c r="I28" s="144">
        <v>0</v>
      </c>
      <c r="J28" s="144">
        <v>0</v>
      </c>
      <c r="K28" s="144">
        <v>0</v>
      </c>
      <c r="L28" s="144">
        <v>0</v>
      </c>
      <c r="M28" s="144">
        <v>0</v>
      </c>
      <c r="N28" s="144">
        <v>0</v>
      </c>
      <c r="O28" s="144">
        <v>0</v>
      </c>
      <c r="P28" s="144">
        <v>0</v>
      </c>
      <c r="Q28" s="144">
        <v>0</v>
      </c>
      <c r="R28" s="144">
        <v>0</v>
      </c>
      <c r="S28" s="144">
        <v>0</v>
      </c>
      <c r="T28" s="144">
        <v>0</v>
      </c>
      <c r="U28" s="144">
        <v>0</v>
      </c>
      <c r="V28" s="144">
        <v>0</v>
      </c>
      <c r="W28" s="144">
        <v>0</v>
      </c>
      <c r="X28" s="144">
        <v>0</v>
      </c>
      <c r="Y28" s="144">
        <v>0</v>
      </c>
      <c r="Z28" s="144">
        <v>0</v>
      </c>
      <c r="AA28" s="144">
        <v>0</v>
      </c>
      <c r="AB28" s="144">
        <v>0</v>
      </c>
      <c r="AC28" s="144">
        <v>0</v>
      </c>
      <c r="AD28" s="144">
        <v>0</v>
      </c>
      <c r="AE28" s="144">
        <v>0</v>
      </c>
      <c r="AF28" s="144">
        <v>0</v>
      </c>
      <c r="AG28" s="144">
        <v>0</v>
      </c>
      <c r="AH28"/>
      <c r="AI28"/>
      <c r="AJ28"/>
      <c r="AK28"/>
      <c r="AL28"/>
      <c r="AM28"/>
      <c r="AN28"/>
      <c r="AO28"/>
      <c r="AP28"/>
      <c r="AQ28"/>
    </row>
    <row r="29" spans="1:43" ht="12.75" customHeight="1" x14ac:dyDescent="0.2">
      <c r="A29" s="99"/>
      <c r="B29" s="99"/>
      <c r="C29" s="287" t="s">
        <v>99</v>
      </c>
      <c r="D29" s="288"/>
      <c r="E29" s="289">
        <v>0.7</v>
      </c>
      <c r="F29" s="287"/>
      <c r="G29" s="290" t="s">
        <v>98</v>
      </c>
      <c r="H29" s="287"/>
      <c r="I29" s="144">
        <v>0</v>
      </c>
      <c r="J29" s="144">
        <v>0</v>
      </c>
      <c r="K29" s="144">
        <v>0</v>
      </c>
      <c r="L29" s="144">
        <v>0</v>
      </c>
      <c r="M29" s="144">
        <v>0</v>
      </c>
      <c r="N29" s="144">
        <v>0</v>
      </c>
      <c r="O29" s="144">
        <v>0</v>
      </c>
      <c r="P29" s="144">
        <v>0</v>
      </c>
      <c r="Q29" s="144">
        <v>0</v>
      </c>
      <c r="R29" s="144">
        <v>0</v>
      </c>
      <c r="S29" s="144">
        <v>0</v>
      </c>
      <c r="T29" s="144">
        <v>0</v>
      </c>
      <c r="U29" s="144">
        <v>0</v>
      </c>
      <c r="V29" s="144">
        <v>0</v>
      </c>
      <c r="W29" s="144">
        <v>0</v>
      </c>
      <c r="X29" s="144">
        <v>0</v>
      </c>
      <c r="Y29" s="144">
        <v>0</v>
      </c>
      <c r="Z29" s="144">
        <v>0</v>
      </c>
      <c r="AA29" s="144">
        <v>0</v>
      </c>
      <c r="AB29" s="144">
        <v>0</v>
      </c>
      <c r="AC29" s="144">
        <v>0</v>
      </c>
      <c r="AD29" s="144">
        <v>0</v>
      </c>
      <c r="AE29" s="144">
        <v>0</v>
      </c>
      <c r="AF29" s="144">
        <v>0</v>
      </c>
      <c r="AG29" s="144">
        <v>0</v>
      </c>
      <c r="AH29"/>
      <c r="AI29"/>
      <c r="AJ29"/>
      <c r="AK29"/>
      <c r="AL29"/>
      <c r="AM29"/>
      <c r="AN29"/>
      <c r="AO29"/>
      <c r="AP29"/>
      <c r="AQ29"/>
    </row>
    <row r="30" spans="1:43" ht="12.75" customHeight="1" x14ac:dyDescent="0.2">
      <c r="A30" s="99"/>
      <c r="B30" s="99"/>
      <c r="C30" s="99"/>
      <c r="D30" s="181"/>
      <c r="E30" s="99"/>
      <c r="F30" s="99"/>
      <c r="G30" s="181"/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/>
      <c r="AI30"/>
      <c r="AJ30"/>
      <c r="AK30"/>
      <c r="AL30"/>
      <c r="AM30"/>
      <c r="AN30"/>
      <c r="AO30"/>
      <c r="AP30"/>
      <c r="AQ30"/>
    </row>
    <row r="31" spans="1:43" x14ac:dyDescent="0.2">
      <c r="C31" s="1" t="s">
        <v>100</v>
      </c>
      <c r="D31" s="178"/>
      <c r="E31"/>
      <c r="G31" s="180" t="s">
        <v>98</v>
      </c>
      <c r="H31"/>
      <c r="I31" s="144">
        <f>SUMPRODUCT(I$28:I$29, $E$28:$E$29)</f>
        <v>0</v>
      </c>
      <c r="J31" s="144">
        <f t="shared" ref="J31:AG31" si="3">SUMPRODUCT(J$28:J$29, $E$28:$E$29)</f>
        <v>0</v>
      </c>
      <c r="K31" s="144">
        <f t="shared" si="3"/>
        <v>0</v>
      </c>
      <c r="L31" s="144">
        <f t="shared" si="3"/>
        <v>0</v>
      </c>
      <c r="M31" s="144">
        <f t="shared" si="3"/>
        <v>0</v>
      </c>
      <c r="N31" s="144">
        <f t="shared" si="3"/>
        <v>0</v>
      </c>
      <c r="O31" s="144">
        <f t="shared" si="3"/>
        <v>0</v>
      </c>
      <c r="P31" s="144">
        <f t="shared" si="3"/>
        <v>0</v>
      </c>
      <c r="Q31" s="144">
        <f t="shared" si="3"/>
        <v>0</v>
      </c>
      <c r="R31" s="144">
        <f t="shared" si="3"/>
        <v>0</v>
      </c>
      <c r="S31" s="144">
        <f t="shared" si="3"/>
        <v>0</v>
      </c>
      <c r="T31" s="144">
        <f t="shared" si="3"/>
        <v>0</v>
      </c>
      <c r="U31" s="144">
        <f t="shared" si="3"/>
        <v>0</v>
      </c>
      <c r="V31" s="144">
        <f t="shared" si="3"/>
        <v>0</v>
      </c>
      <c r="W31" s="144">
        <f t="shared" si="3"/>
        <v>0</v>
      </c>
      <c r="X31" s="144">
        <f t="shared" si="3"/>
        <v>0</v>
      </c>
      <c r="Y31" s="144">
        <f t="shared" si="3"/>
        <v>0</v>
      </c>
      <c r="Z31" s="144">
        <f t="shared" si="3"/>
        <v>0</v>
      </c>
      <c r="AA31" s="144">
        <f t="shared" si="3"/>
        <v>0</v>
      </c>
      <c r="AB31" s="144">
        <f t="shared" si="3"/>
        <v>0</v>
      </c>
      <c r="AC31" s="144">
        <f t="shared" si="3"/>
        <v>0</v>
      </c>
      <c r="AD31" s="144">
        <f t="shared" si="3"/>
        <v>0</v>
      </c>
      <c r="AE31" s="144">
        <f t="shared" si="3"/>
        <v>0</v>
      </c>
      <c r="AF31" s="144">
        <f t="shared" si="3"/>
        <v>0</v>
      </c>
      <c r="AG31" s="144">
        <f t="shared" si="3"/>
        <v>0</v>
      </c>
      <c r="AH31"/>
      <c r="AI31"/>
      <c r="AJ31"/>
      <c r="AK31"/>
      <c r="AL31"/>
      <c r="AM31"/>
      <c r="AN31"/>
      <c r="AO31"/>
      <c r="AP31"/>
      <c r="AQ31"/>
    </row>
    <row r="32" spans="1:43" x14ac:dyDescent="0.2">
      <c r="C32" s="1" t="s">
        <v>101</v>
      </c>
      <c r="D32" s="178" t="s">
        <v>89</v>
      </c>
      <c r="E32" s="101">
        <f>Assumptions!H41*vcr_esc</f>
        <v>45386.14084223083</v>
      </c>
      <c r="F32" s="210" t="str">
        <f>IF(AND(SUM(I31:AG31)&lt;&gt;0, E32=0), "!", "")</f>
        <v/>
      </c>
      <c r="G32" s="180">
        <f>input_dollars</f>
        <v>45291</v>
      </c>
      <c r="H32"/>
      <c r="I32" s="28">
        <f>I31*$E$32</f>
        <v>0</v>
      </c>
      <c r="J32" s="28">
        <f t="shared" ref="J32:AG32" si="4">J31*$E$32</f>
        <v>0</v>
      </c>
      <c r="K32" s="28">
        <f t="shared" si="4"/>
        <v>0</v>
      </c>
      <c r="L32" s="28">
        <f t="shared" si="4"/>
        <v>0</v>
      </c>
      <c r="M32" s="28">
        <f t="shared" si="4"/>
        <v>0</v>
      </c>
      <c r="N32" s="28">
        <f t="shared" si="4"/>
        <v>0</v>
      </c>
      <c r="O32" s="28">
        <f t="shared" si="4"/>
        <v>0</v>
      </c>
      <c r="P32" s="28">
        <f t="shared" si="4"/>
        <v>0</v>
      </c>
      <c r="Q32" s="28">
        <f t="shared" si="4"/>
        <v>0</v>
      </c>
      <c r="R32" s="28">
        <f t="shared" si="4"/>
        <v>0</v>
      </c>
      <c r="S32" s="28">
        <f t="shared" si="4"/>
        <v>0</v>
      </c>
      <c r="T32" s="28">
        <f t="shared" si="4"/>
        <v>0</v>
      </c>
      <c r="U32" s="28">
        <f t="shared" si="4"/>
        <v>0</v>
      </c>
      <c r="V32" s="28">
        <f t="shared" si="4"/>
        <v>0</v>
      </c>
      <c r="W32" s="28">
        <f t="shared" si="4"/>
        <v>0</v>
      </c>
      <c r="X32" s="28">
        <f t="shared" si="4"/>
        <v>0</v>
      </c>
      <c r="Y32" s="28">
        <f t="shared" si="4"/>
        <v>0</v>
      </c>
      <c r="Z32" s="28">
        <f t="shared" si="4"/>
        <v>0</v>
      </c>
      <c r="AA32" s="28">
        <f t="shared" si="4"/>
        <v>0</v>
      </c>
      <c r="AB32" s="28">
        <f t="shared" si="4"/>
        <v>0</v>
      </c>
      <c r="AC32" s="28">
        <f t="shared" si="4"/>
        <v>0</v>
      </c>
      <c r="AD32" s="28">
        <f t="shared" si="4"/>
        <v>0</v>
      </c>
      <c r="AE32" s="28">
        <f t="shared" si="4"/>
        <v>0</v>
      </c>
      <c r="AF32" s="28">
        <f t="shared" si="4"/>
        <v>0</v>
      </c>
      <c r="AG32" s="28">
        <f t="shared" si="4"/>
        <v>0</v>
      </c>
      <c r="AH32"/>
      <c r="AI32"/>
      <c r="AJ32"/>
      <c r="AK32"/>
      <c r="AL32"/>
      <c r="AM32"/>
      <c r="AN32"/>
      <c r="AO32"/>
      <c r="AP32"/>
      <c r="AQ32"/>
    </row>
    <row r="33" spans="1:16372" x14ac:dyDescent="0.2">
      <c r="D33" s="179"/>
      <c r="E33"/>
      <c r="G33" s="180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</row>
    <row r="34" spans="1:16372" x14ac:dyDescent="0.2">
      <c r="C34" s="1" t="s">
        <v>102</v>
      </c>
      <c r="D34" s="178" t="s">
        <v>103</v>
      </c>
      <c r="G34" s="180">
        <f>input_dollars</f>
        <v>45291</v>
      </c>
      <c r="H34" s="127"/>
      <c r="I34" s="146" cm="1">
        <f t="array" ref="I34">SUMPRODUCT((Assumptions!$H$70:$H$71)*(Assumptions!$G$70:$G$71)*(Assumptions!$I$70:$I$71)*(I$24:I$25))</f>
        <v>0</v>
      </c>
      <c r="J34" s="146" cm="1">
        <f t="array" ref="J34">SUMPRODUCT((Assumptions!$H$70:$H$71)*(Assumptions!$G$70:$G$71)*(Assumptions!$I$70:$I$71)*(J$24:J$25))</f>
        <v>0</v>
      </c>
      <c r="K34" s="146" cm="1">
        <f t="array" ref="K34">SUMPRODUCT((Assumptions!$H$70:$H$71)*(Assumptions!$G$70:$G$71)*(Assumptions!$I$70:$I$71)*(K$24:K$25))</f>
        <v>0</v>
      </c>
      <c r="L34" s="146" cm="1">
        <f t="array" ref="L34">SUMPRODUCT((Assumptions!$H$70:$H$71)*(Assumptions!$G$70:$G$71)*(Assumptions!$I$70:$I$71)*(L$24:L$25))</f>
        <v>0</v>
      </c>
      <c r="M34" s="146" cm="1">
        <f t="array" ref="M34">SUMPRODUCT((Assumptions!$H$70:$H$71)*(Assumptions!$G$70:$G$71)*(Assumptions!$I$70:$I$71)*(M$24:M$25))</f>
        <v>0</v>
      </c>
      <c r="N34" s="146" cm="1">
        <f t="array" ref="N34">SUMPRODUCT((Assumptions!$H$70:$H$71)*(Assumptions!$G$70:$G$71)*(Assumptions!$I$70:$I$71)*(N$24:N$25))</f>
        <v>0</v>
      </c>
      <c r="O34" s="146" cm="1">
        <f t="array" ref="O34">SUMPRODUCT((Assumptions!$H$70:$H$71)*(Assumptions!$G$70:$G$71)*(Assumptions!$I$70:$I$71)*(O$24:O$25))</f>
        <v>0</v>
      </c>
      <c r="P34" s="146" cm="1">
        <f t="array" ref="P34">SUMPRODUCT((Assumptions!$H$70:$H$71)*(Assumptions!$G$70:$G$71)*(Assumptions!$I$70:$I$71)*(P$24:P$25))</f>
        <v>0</v>
      </c>
      <c r="Q34" s="146" cm="1">
        <f t="array" ref="Q34">SUMPRODUCT((Assumptions!$H$70:$H$71)*(Assumptions!$G$70:$G$71)*(Assumptions!$I$70:$I$71)*(Q$24:Q$25))</f>
        <v>0</v>
      </c>
      <c r="R34" s="146" cm="1">
        <f t="array" ref="R34">SUMPRODUCT((Assumptions!$H$70:$H$71)*(Assumptions!$G$70:$G$71)*(Assumptions!$I$70:$I$71)*(R$24:R$25))</f>
        <v>0</v>
      </c>
      <c r="S34" s="146" cm="1">
        <f t="array" ref="S34">SUMPRODUCT((Assumptions!$H$70:$H$71)*(Assumptions!$G$70:$G$71)*(Assumptions!$I$70:$I$71)*(S$24:S$25))</f>
        <v>0</v>
      </c>
      <c r="T34" s="146" cm="1">
        <f t="array" ref="T34">SUMPRODUCT((Assumptions!$H$70:$H$71)*(Assumptions!$G$70:$G$71)*(Assumptions!$I$70:$I$71)*(T$24:T$25))</f>
        <v>0</v>
      </c>
      <c r="U34" s="146" cm="1">
        <f t="array" ref="U34">SUMPRODUCT((Assumptions!$H$70:$H$71)*(Assumptions!$G$70:$G$71)*(Assumptions!$I$70:$I$71)*(U$24:U$25))</f>
        <v>0</v>
      </c>
      <c r="V34" s="146" cm="1">
        <f t="array" ref="V34">SUMPRODUCT((Assumptions!$H$70:$H$71)*(Assumptions!$G$70:$G$71)*(Assumptions!$I$70:$I$71)*(V$24:V$25))</f>
        <v>0</v>
      </c>
      <c r="W34" s="146" cm="1">
        <f t="array" ref="W34">SUMPRODUCT((Assumptions!$H$70:$H$71)*(Assumptions!$G$70:$G$71)*(Assumptions!$I$70:$I$71)*(W$24:W$25))</f>
        <v>0</v>
      </c>
      <c r="X34" s="146" cm="1">
        <f t="array" ref="X34">SUMPRODUCT((Assumptions!$H$70:$H$71)*(Assumptions!$G$70:$G$71)*(Assumptions!$I$70:$I$71)*(X$24:X$25))</f>
        <v>0</v>
      </c>
      <c r="Y34" s="146" cm="1">
        <f t="array" ref="Y34">SUMPRODUCT((Assumptions!$H$70:$H$71)*(Assumptions!$G$70:$G$71)*(Assumptions!$I$70:$I$71)*(Y$24:Y$25))</f>
        <v>0</v>
      </c>
      <c r="Z34" s="146" cm="1">
        <f t="array" ref="Z34">SUMPRODUCT((Assumptions!$H$70:$H$71)*(Assumptions!$G$70:$G$71)*(Assumptions!$I$70:$I$71)*(Z$24:Z$25))</f>
        <v>0</v>
      </c>
      <c r="AA34" s="146" cm="1">
        <f t="array" ref="AA34">SUMPRODUCT((Assumptions!$H$70:$H$71)*(Assumptions!$G$70:$G$71)*(Assumptions!$I$70:$I$71)*(AA$24:AA$25))</f>
        <v>0</v>
      </c>
      <c r="AB34" s="146" cm="1">
        <f t="array" ref="AB34">SUMPRODUCT((Assumptions!$H$70:$H$71)*(Assumptions!$G$70:$G$71)*(Assumptions!$I$70:$I$71)*(AB$24:AB$25))</f>
        <v>0</v>
      </c>
      <c r="AC34" s="146" cm="1">
        <f t="array" ref="AC34">SUMPRODUCT((Assumptions!$H$70:$H$71)*(Assumptions!$G$70:$G$71)*(Assumptions!$I$70:$I$71)*(AC$24:AC$25))</f>
        <v>0</v>
      </c>
      <c r="AD34" s="146" cm="1">
        <f t="array" ref="AD34">SUMPRODUCT((Assumptions!$H$70:$H$71)*(Assumptions!$G$70:$G$71)*(Assumptions!$I$70:$I$71)*(AD$24:AD$25))</f>
        <v>0</v>
      </c>
      <c r="AE34" s="146" cm="1">
        <f t="array" ref="AE34">SUMPRODUCT((Assumptions!$H$70:$H$71)*(Assumptions!$G$70:$G$71)*(Assumptions!$I$70:$I$71)*(AE$24:AE$25))</f>
        <v>0</v>
      </c>
      <c r="AF34" s="146" cm="1">
        <f t="array" ref="AF34">SUMPRODUCT((Assumptions!$H$70:$H$71)*(Assumptions!$G$70:$G$71)*(Assumptions!$I$70:$I$71)*(AF$24:AF$25))</f>
        <v>0</v>
      </c>
      <c r="AG34" s="146" cm="1">
        <f t="array" ref="AG34">SUMPRODUCT((Assumptions!$H$70:$H$71)*(Assumptions!$G$70:$G$71)*(Assumptions!$I$70:$I$71)*(AG$24:AG$25))</f>
        <v>0</v>
      </c>
      <c r="AH34"/>
      <c r="AI34"/>
      <c r="AJ34"/>
      <c r="AK34"/>
      <c r="AL34"/>
      <c r="AM34"/>
      <c r="AN34"/>
      <c r="AO34"/>
      <c r="AP34"/>
      <c r="AQ34"/>
    </row>
    <row r="35" spans="1:16372" x14ac:dyDescent="0.2">
      <c r="C35" s="1" t="s">
        <v>104</v>
      </c>
      <c r="D35" s="179"/>
      <c r="E35"/>
      <c r="G35" s="180">
        <f>input_dollars</f>
        <v>45291</v>
      </c>
      <c r="H35" s="127"/>
      <c r="I35" s="146" cm="1">
        <f t="array" ref="I35">(1+Assumptions!$G$81)*SUMPRODUCT((Assumptions!$G$78:$G$79)*(I$24:I$25))</f>
        <v>0</v>
      </c>
      <c r="J35" s="146" cm="1">
        <f t="array" ref="J35">(1+Assumptions!$G$81)*SUMPRODUCT((Assumptions!$G$78:$G$79)*(J$24:J$25))</f>
        <v>0</v>
      </c>
      <c r="K35" s="146" cm="1">
        <f t="array" ref="K35">(1+Assumptions!$G$81)*SUMPRODUCT((Assumptions!$G$78:$G$79)*(K$24:K$25))</f>
        <v>0</v>
      </c>
      <c r="L35" s="146" cm="1">
        <f t="array" ref="L35">(1+Assumptions!$G$81)*SUMPRODUCT((Assumptions!$G$78:$G$79)*(L$24:L$25))</f>
        <v>0</v>
      </c>
      <c r="M35" s="146" cm="1">
        <f t="array" ref="M35">(1+Assumptions!$G$81)*SUMPRODUCT((Assumptions!$G$78:$G$79)*(M$24:M$25))</f>
        <v>0</v>
      </c>
      <c r="N35" s="146" cm="1">
        <f t="array" ref="N35">(1+Assumptions!$G$81)*SUMPRODUCT((Assumptions!$G$78:$G$79)*(N$24:N$25))</f>
        <v>0</v>
      </c>
      <c r="O35" s="146" cm="1">
        <f t="array" ref="O35">(1+Assumptions!$G$81)*SUMPRODUCT((Assumptions!$G$78:$G$79)*(O$24:O$25))</f>
        <v>0</v>
      </c>
      <c r="P35" s="146" cm="1">
        <f t="array" ref="P35">(1+Assumptions!$G$81)*SUMPRODUCT((Assumptions!$G$78:$G$79)*(P$24:P$25))</f>
        <v>0</v>
      </c>
      <c r="Q35" s="146" cm="1">
        <f t="array" ref="Q35">(1+Assumptions!$G$81)*SUMPRODUCT((Assumptions!$G$78:$G$79)*(Q$24:Q$25))</f>
        <v>0</v>
      </c>
      <c r="R35" s="146" cm="1">
        <f t="array" ref="R35">(1+Assumptions!$G$81)*SUMPRODUCT((Assumptions!$G$78:$G$79)*(R$24:R$25))</f>
        <v>0</v>
      </c>
      <c r="S35" s="146" cm="1">
        <f t="array" ref="S35">(1+Assumptions!$G$81)*SUMPRODUCT((Assumptions!$G$78:$G$79)*(S$24:S$25))</f>
        <v>0</v>
      </c>
      <c r="T35" s="146" cm="1">
        <f t="array" ref="T35">(1+Assumptions!$G$81)*SUMPRODUCT((Assumptions!$G$78:$G$79)*(T$24:T$25))</f>
        <v>0</v>
      </c>
      <c r="U35" s="146" cm="1">
        <f t="array" ref="U35">(1+Assumptions!$G$81)*SUMPRODUCT((Assumptions!$G$78:$G$79)*(U$24:U$25))</f>
        <v>0</v>
      </c>
      <c r="V35" s="146" cm="1">
        <f t="array" ref="V35">(1+Assumptions!$G$81)*SUMPRODUCT((Assumptions!$G$78:$G$79)*(V$24:V$25))</f>
        <v>0</v>
      </c>
      <c r="W35" s="146" cm="1">
        <f t="array" ref="W35">(1+Assumptions!$G$81)*SUMPRODUCT((Assumptions!$G$78:$G$79)*(W$24:W$25))</f>
        <v>0</v>
      </c>
      <c r="X35" s="146" cm="1">
        <f t="array" ref="X35">(1+Assumptions!$G$81)*SUMPRODUCT((Assumptions!$G$78:$G$79)*(X$24:X$25))</f>
        <v>0</v>
      </c>
      <c r="Y35" s="146" cm="1">
        <f t="array" ref="Y35">(1+Assumptions!$G$81)*SUMPRODUCT((Assumptions!$G$78:$G$79)*(Y$24:Y$25))</f>
        <v>0</v>
      </c>
      <c r="Z35" s="146" cm="1">
        <f t="array" ref="Z35">(1+Assumptions!$G$81)*SUMPRODUCT((Assumptions!$G$78:$G$79)*(Z$24:Z$25))</f>
        <v>0</v>
      </c>
      <c r="AA35" s="146" cm="1">
        <f t="array" ref="AA35">(1+Assumptions!$G$81)*SUMPRODUCT((Assumptions!$G$78:$G$79)*(AA$24:AA$25))</f>
        <v>0</v>
      </c>
      <c r="AB35" s="146" cm="1">
        <f t="array" ref="AB35">(1+Assumptions!$G$81)*SUMPRODUCT((Assumptions!$G$78:$G$79)*(AB$24:AB$25))</f>
        <v>0</v>
      </c>
      <c r="AC35" s="146" cm="1">
        <f t="array" ref="AC35">(1+Assumptions!$G$81)*SUMPRODUCT((Assumptions!$G$78:$G$79)*(AC$24:AC$25))</f>
        <v>0</v>
      </c>
      <c r="AD35" s="146" cm="1">
        <f t="array" ref="AD35">(1+Assumptions!$G$81)*SUMPRODUCT((Assumptions!$G$78:$G$79)*(AD$24:AD$25))</f>
        <v>0</v>
      </c>
      <c r="AE35" s="146" cm="1">
        <f t="array" ref="AE35">(1+Assumptions!$G$81)*SUMPRODUCT((Assumptions!$G$78:$G$79)*(AE$24:AE$25))</f>
        <v>0</v>
      </c>
      <c r="AF35" s="146" cm="1">
        <f t="array" ref="AF35">(1+Assumptions!$G$81)*SUMPRODUCT((Assumptions!$G$78:$G$79)*(AF$24:AF$25))</f>
        <v>0</v>
      </c>
      <c r="AG35" s="146" cm="1">
        <f t="array" ref="AG35">(1+Assumptions!$G$81)*SUMPRODUCT((Assumptions!$G$78:$G$79)*(AG$24:AG$25))</f>
        <v>0</v>
      </c>
      <c r="AH35"/>
      <c r="AI35"/>
      <c r="AJ35"/>
      <c r="AK35"/>
      <c r="AL35"/>
      <c r="AM35"/>
      <c r="AN35"/>
      <c r="AO35"/>
      <c r="AP35"/>
      <c r="AQ35"/>
    </row>
    <row r="36" spans="1:16372" x14ac:dyDescent="0.2">
      <c r="C36" s="1" t="s">
        <v>105</v>
      </c>
      <c r="D36" s="178" t="s">
        <v>103</v>
      </c>
      <c r="E36"/>
      <c r="G36" s="180">
        <f>input_dollars</f>
        <v>45291</v>
      </c>
      <c r="H36"/>
      <c r="I36" s="29">
        <v>0</v>
      </c>
      <c r="J36" s="29">
        <v>0</v>
      </c>
      <c r="K36" s="29">
        <v>0</v>
      </c>
      <c r="L36" s="29">
        <v>0</v>
      </c>
      <c r="M36" s="29">
        <v>0</v>
      </c>
      <c r="N36" s="29">
        <v>0</v>
      </c>
      <c r="O36" s="29">
        <v>0</v>
      </c>
      <c r="P36" s="29">
        <v>0</v>
      </c>
      <c r="Q36" s="29">
        <v>0</v>
      </c>
      <c r="R36" s="115">
        <v>0</v>
      </c>
      <c r="S36" s="115">
        <v>0</v>
      </c>
      <c r="T36" s="115">
        <v>0</v>
      </c>
      <c r="U36" s="115">
        <v>0</v>
      </c>
      <c r="V36" s="115">
        <v>0</v>
      </c>
      <c r="W36" s="115">
        <v>0</v>
      </c>
      <c r="X36" s="115">
        <v>0</v>
      </c>
      <c r="Y36" s="115">
        <v>0</v>
      </c>
      <c r="Z36" s="115">
        <v>0</v>
      </c>
      <c r="AA36" s="115">
        <v>0</v>
      </c>
      <c r="AB36" s="115">
        <v>0</v>
      </c>
      <c r="AC36" s="115">
        <v>0</v>
      </c>
      <c r="AD36" s="115">
        <v>0</v>
      </c>
      <c r="AE36" s="115">
        <v>0</v>
      </c>
      <c r="AF36" s="115">
        <v>0</v>
      </c>
      <c r="AG36" s="115">
        <v>0</v>
      </c>
      <c r="AH36"/>
      <c r="AI36"/>
      <c r="AJ36"/>
      <c r="AK36"/>
      <c r="AL36"/>
      <c r="AM36"/>
      <c r="AN36"/>
      <c r="AO36"/>
      <c r="AP36"/>
      <c r="AQ36"/>
    </row>
    <row r="37" spans="1:16372" x14ac:dyDescent="0.2">
      <c r="C37" s="238" t="s">
        <v>106</v>
      </c>
      <c r="D37" s="191"/>
      <c r="E37"/>
      <c r="G37" s="180">
        <f>input_dollars</f>
        <v>45291</v>
      </c>
      <c r="H37"/>
      <c r="I37" s="29">
        <v>0</v>
      </c>
      <c r="J37" s="29">
        <v>0</v>
      </c>
      <c r="K37" s="29">
        <v>0</v>
      </c>
      <c r="L37" s="29">
        <v>0</v>
      </c>
      <c r="M37" s="29">
        <v>0</v>
      </c>
      <c r="N37" s="29">
        <v>0</v>
      </c>
      <c r="O37" s="29">
        <v>0</v>
      </c>
      <c r="P37" s="29">
        <v>0</v>
      </c>
      <c r="Q37" s="29">
        <v>0</v>
      </c>
      <c r="R37" s="115">
        <v>0</v>
      </c>
      <c r="S37" s="115">
        <v>0</v>
      </c>
      <c r="T37" s="115">
        <v>0</v>
      </c>
      <c r="U37" s="115">
        <v>0</v>
      </c>
      <c r="V37" s="115">
        <v>0</v>
      </c>
      <c r="W37" s="115">
        <v>0</v>
      </c>
      <c r="X37" s="115">
        <v>0</v>
      </c>
      <c r="Y37" s="115">
        <v>0</v>
      </c>
      <c r="Z37" s="115">
        <v>0</v>
      </c>
      <c r="AA37" s="115">
        <v>0</v>
      </c>
      <c r="AB37" s="115">
        <v>0</v>
      </c>
      <c r="AC37" s="115">
        <v>0</v>
      </c>
      <c r="AD37" s="115">
        <v>0</v>
      </c>
      <c r="AE37" s="115">
        <v>0</v>
      </c>
      <c r="AF37" s="115">
        <v>0</v>
      </c>
      <c r="AG37" s="115">
        <v>0</v>
      </c>
      <c r="AH37"/>
      <c r="AI37"/>
      <c r="AJ37"/>
      <c r="AK37"/>
      <c r="AL37"/>
      <c r="AM37"/>
      <c r="AN37"/>
      <c r="AO37"/>
      <c r="AP37"/>
      <c r="AQ37"/>
    </row>
    <row r="38" spans="1:16372" x14ac:dyDescent="0.2">
      <c r="C38" s="238" t="s">
        <v>106</v>
      </c>
      <c r="D38" s="179"/>
      <c r="E38"/>
      <c r="G38" s="180">
        <f>input_dollars</f>
        <v>45291</v>
      </c>
      <c r="H38"/>
      <c r="I38" s="29">
        <v>0</v>
      </c>
      <c r="J38" s="29">
        <v>0</v>
      </c>
      <c r="K38" s="29">
        <v>0</v>
      </c>
      <c r="L38" s="29">
        <v>0</v>
      </c>
      <c r="M38" s="29">
        <v>0</v>
      </c>
      <c r="N38" s="29">
        <v>0</v>
      </c>
      <c r="O38" s="29">
        <v>0</v>
      </c>
      <c r="P38" s="29">
        <v>0</v>
      </c>
      <c r="Q38" s="29">
        <v>0</v>
      </c>
      <c r="R38" s="29">
        <v>0</v>
      </c>
      <c r="S38" s="29">
        <v>0</v>
      </c>
      <c r="T38" s="29">
        <v>0</v>
      </c>
      <c r="U38" s="29">
        <v>0</v>
      </c>
      <c r="V38" s="29">
        <v>0</v>
      </c>
      <c r="W38" s="29">
        <v>0</v>
      </c>
      <c r="X38" s="29">
        <v>0</v>
      </c>
      <c r="Y38" s="29">
        <v>0</v>
      </c>
      <c r="Z38" s="29">
        <v>0</v>
      </c>
      <c r="AA38" s="29">
        <v>0</v>
      </c>
      <c r="AB38" s="29">
        <v>0</v>
      </c>
      <c r="AC38" s="29">
        <v>0</v>
      </c>
      <c r="AD38" s="29">
        <v>0</v>
      </c>
      <c r="AE38" s="29">
        <v>0</v>
      </c>
      <c r="AF38" s="29">
        <v>0</v>
      </c>
      <c r="AG38" s="29">
        <v>0</v>
      </c>
      <c r="AH38"/>
      <c r="AI38"/>
      <c r="AJ38"/>
      <c r="AK38"/>
      <c r="AL38"/>
      <c r="AM38"/>
      <c r="AN38"/>
      <c r="AO38"/>
      <c r="AP38"/>
      <c r="AQ38"/>
    </row>
    <row r="39" spans="1:16372" x14ac:dyDescent="0.2">
      <c r="D39" s="179"/>
      <c r="E39"/>
      <c r="G39" s="180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  <c r="XEH39"/>
      <c r="XEI39"/>
      <c r="XEJ39"/>
      <c r="XEK39"/>
      <c r="XEL39"/>
      <c r="XEM39"/>
      <c r="XEN39"/>
      <c r="XEO39"/>
      <c r="XEP39"/>
      <c r="XEQ39"/>
      <c r="XER39"/>
    </row>
    <row r="40" spans="1:16372" x14ac:dyDescent="0.2">
      <c r="C40" s="3" t="s">
        <v>107</v>
      </c>
      <c r="D40" s="190"/>
      <c r="E40" s="95"/>
      <c r="F40" s="3"/>
      <c r="G40" s="182"/>
      <c r="H40" s="95"/>
      <c r="I40" s="96">
        <f>SUM(I32:I38)</f>
        <v>0</v>
      </c>
      <c r="J40" s="96">
        <f t="shared" ref="J40:AG40" si="5">SUM(J32:J38)</f>
        <v>0</v>
      </c>
      <c r="K40" s="96">
        <f t="shared" si="5"/>
        <v>0</v>
      </c>
      <c r="L40" s="96">
        <f t="shared" si="5"/>
        <v>0</v>
      </c>
      <c r="M40" s="96">
        <f t="shared" si="5"/>
        <v>0</v>
      </c>
      <c r="N40" s="96">
        <f t="shared" si="5"/>
        <v>0</v>
      </c>
      <c r="O40" s="96">
        <f t="shared" si="5"/>
        <v>0</v>
      </c>
      <c r="P40" s="96">
        <f t="shared" si="5"/>
        <v>0</v>
      </c>
      <c r="Q40" s="96">
        <f t="shared" si="5"/>
        <v>0</v>
      </c>
      <c r="R40" s="96">
        <f t="shared" si="5"/>
        <v>0</v>
      </c>
      <c r="S40" s="96">
        <f t="shared" si="5"/>
        <v>0</v>
      </c>
      <c r="T40" s="96">
        <f t="shared" si="5"/>
        <v>0</v>
      </c>
      <c r="U40" s="96">
        <f t="shared" si="5"/>
        <v>0</v>
      </c>
      <c r="V40" s="96">
        <f t="shared" si="5"/>
        <v>0</v>
      </c>
      <c r="W40" s="96">
        <f t="shared" si="5"/>
        <v>0</v>
      </c>
      <c r="X40" s="96">
        <f t="shared" si="5"/>
        <v>0</v>
      </c>
      <c r="Y40" s="96">
        <f t="shared" si="5"/>
        <v>0</v>
      </c>
      <c r="Z40" s="96">
        <f t="shared" si="5"/>
        <v>0</v>
      </c>
      <c r="AA40" s="96">
        <f t="shared" si="5"/>
        <v>0</v>
      </c>
      <c r="AB40" s="96">
        <f t="shared" si="5"/>
        <v>0</v>
      </c>
      <c r="AC40" s="96">
        <f t="shared" si="5"/>
        <v>0</v>
      </c>
      <c r="AD40" s="96">
        <f t="shared" si="5"/>
        <v>0</v>
      </c>
      <c r="AE40" s="96">
        <f t="shared" si="5"/>
        <v>0</v>
      </c>
      <c r="AF40" s="96">
        <f t="shared" si="5"/>
        <v>0</v>
      </c>
      <c r="AG40" s="96">
        <f t="shared" si="5"/>
        <v>0</v>
      </c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  <c r="WWO40"/>
      <c r="WWP40"/>
      <c r="WWQ40"/>
      <c r="WWR40"/>
      <c r="WWS40"/>
      <c r="WWT40"/>
      <c r="WWU40"/>
      <c r="WWV40"/>
      <c r="WWW40"/>
      <c r="WWX40"/>
      <c r="WWY40"/>
      <c r="WWZ40"/>
      <c r="WXA40"/>
      <c r="WXB40"/>
      <c r="WXC40"/>
      <c r="WXD40"/>
      <c r="WXE40"/>
      <c r="WXF40"/>
      <c r="WXG40"/>
      <c r="WXH40"/>
      <c r="WXI40"/>
      <c r="WXJ40"/>
      <c r="WXK40"/>
      <c r="WXL40"/>
      <c r="WXM40"/>
      <c r="WXN40"/>
      <c r="WXO40"/>
      <c r="WXP40"/>
      <c r="WXQ40"/>
      <c r="WXR40"/>
      <c r="WXS40"/>
      <c r="WXT40"/>
      <c r="WXU40"/>
      <c r="WXV40"/>
      <c r="WXW40"/>
      <c r="WXX40"/>
      <c r="WXY40"/>
      <c r="WXZ40"/>
      <c r="WYA40"/>
      <c r="WYB40"/>
      <c r="WYC40"/>
      <c r="WYD40"/>
      <c r="WYE40"/>
      <c r="WYF40"/>
      <c r="WYG40"/>
      <c r="WYH40"/>
      <c r="WYI40"/>
      <c r="WYJ40"/>
      <c r="WYK40"/>
      <c r="WYL40"/>
      <c r="WYM40"/>
      <c r="WYN40"/>
      <c r="WYO40"/>
      <c r="WYP40"/>
      <c r="WYQ40"/>
      <c r="WYR40"/>
      <c r="WYS40"/>
      <c r="WYT40"/>
      <c r="WYU40"/>
      <c r="WYV40"/>
      <c r="WYW40"/>
      <c r="WYX40"/>
      <c r="WYY40"/>
      <c r="WYZ40"/>
      <c r="WZA40"/>
      <c r="WZB40"/>
      <c r="WZC40"/>
      <c r="WZD40"/>
      <c r="WZE40"/>
      <c r="WZF40"/>
      <c r="WZG40"/>
      <c r="WZH40"/>
      <c r="WZI40"/>
      <c r="WZJ40"/>
      <c r="WZK40"/>
      <c r="WZL40"/>
      <c r="WZM40"/>
      <c r="WZN40"/>
      <c r="WZO40"/>
      <c r="WZP40"/>
      <c r="WZQ40"/>
      <c r="WZR40"/>
      <c r="WZS40"/>
      <c r="WZT40"/>
      <c r="WZU40"/>
      <c r="WZV40"/>
      <c r="WZW40"/>
      <c r="WZX40"/>
      <c r="WZY40"/>
      <c r="WZZ40"/>
      <c r="XAA40"/>
      <c r="XAB40"/>
      <c r="XAC40"/>
      <c r="XAD40"/>
      <c r="XAE40"/>
      <c r="XAF40"/>
      <c r="XAG40"/>
      <c r="XAH40"/>
      <c r="XAI40"/>
      <c r="XAJ40"/>
      <c r="XAK40"/>
      <c r="XAL40"/>
      <c r="XAM40"/>
      <c r="XAN40"/>
      <c r="XAO40"/>
      <c r="XAP40"/>
      <c r="XAQ40"/>
      <c r="XAR40"/>
      <c r="XAS40"/>
      <c r="XAT40"/>
      <c r="XAU40"/>
      <c r="XAV40"/>
      <c r="XAW40"/>
      <c r="XAX40"/>
      <c r="XAY40"/>
      <c r="XAZ40"/>
      <c r="XBA40"/>
      <c r="XBB40"/>
      <c r="XBC40"/>
      <c r="XBD40"/>
      <c r="XBE40"/>
      <c r="XBF40"/>
      <c r="XBG40"/>
      <c r="XBH40"/>
      <c r="XBI40"/>
      <c r="XBJ40"/>
      <c r="XBK40"/>
      <c r="XBL40"/>
      <c r="XBM40"/>
      <c r="XBN40"/>
      <c r="XBO40"/>
      <c r="XBP40"/>
      <c r="XBQ40"/>
      <c r="XBR40"/>
      <c r="XBS40"/>
      <c r="XBT40"/>
      <c r="XBU40"/>
      <c r="XBV40"/>
      <c r="XBW40"/>
      <c r="XBX40"/>
      <c r="XBY40"/>
      <c r="XBZ40"/>
      <c r="XCA40"/>
      <c r="XCB40"/>
      <c r="XCC40"/>
      <c r="XCD40"/>
      <c r="XCE40"/>
      <c r="XCF40"/>
      <c r="XCG40"/>
      <c r="XCH40"/>
      <c r="XCI40"/>
      <c r="XCJ40"/>
      <c r="XCK40"/>
      <c r="XCL40"/>
      <c r="XCM40"/>
      <c r="XCN40"/>
      <c r="XCO40"/>
      <c r="XCP40"/>
      <c r="XCQ40"/>
      <c r="XCR40"/>
      <c r="XCS40"/>
      <c r="XCT40"/>
      <c r="XCU40"/>
      <c r="XCV40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  <c r="XEE40"/>
      <c r="XEF40"/>
      <c r="XEG40"/>
      <c r="XEH40"/>
      <c r="XEI40"/>
      <c r="XEJ40"/>
      <c r="XEK40"/>
      <c r="XEL40"/>
      <c r="XEM40"/>
      <c r="XEN40"/>
      <c r="XEO40"/>
      <c r="XEP40"/>
      <c r="XEQ40"/>
      <c r="XER40"/>
    </row>
    <row r="41" spans="1:16372" x14ac:dyDescent="0.2">
      <c r="D41"/>
      <c r="E41"/>
      <c r="G41" s="180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  <c r="WWO41"/>
      <c r="WWP41"/>
      <c r="WWQ41"/>
      <c r="WWR41"/>
      <c r="WWS41"/>
      <c r="WWT41"/>
      <c r="WWU41"/>
      <c r="WWV41"/>
      <c r="WWW41"/>
      <c r="WWX41"/>
      <c r="WWY41"/>
      <c r="WWZ41"/>
      <c r="WXA41"/>
      <c r="WXB41"/>
      <c r="WXC41"/>
      <c r="WXD41"/>
      <c r="WXE41"/>
      <c r="WXF41"/>
      <c r="WXG41"/>
      <c r="WXH41"/>
      <c r="WXI41"/>
      <c r="WXJ41"/>
      <c r="WXK41"/>
      <c r="WXL41"/>
      <c r="WXM41"/>
      <c r="WXN41"/>
      <c r="WXO41"/>
      <c r="WXP41"/>
      <c r="WXQ41"/>
      <c r="WXR41"/>
      <c r="WXS41"/>
      <c r="WXT41"/>
      <c r="WXU41"/>
      <c r="WXV41"/>
      <c r="WXW41"/>
      <c r="WXX41"/>
      <c r="WXY41"/>
      <c r="WXZ41"/>
      <c r="WYA41"/>
      <c r="WYB41"/>
      <c r="WYC41"/>
      <c r="WYD41"/>
      <c r="WYE41"/>
      <c r="WYF41"/>
      <c r="WYG41"/>
      <c r="WYH41"/>
      <c r="WYI41"/>
      <c r="WYJ41"/>
      <c r="WYK41"/>
      <c r="WYL41"/>
      <c r="WYM41"/>
      <c r="WYN41"/>
      <c r="WYO41"/>
      <c r="WYP41"/>
      <c r="WYQ41"/>
      <c r="WYR41"/>
      <c r="WYS41"/>
      <c r="WYT41"/>
      <c r="WYU41"/>
      <c r="WYV41"/>
      <c r="WYW41"/>
      <c r="WYX41"/>
      <c r="WYY41"/>
      <c r="WYZ41"/>
      <c r="WZA41"/>
      <c r="WZB41"/>
      <c r="WZC41"/>
      <c r="WZD41"/>
      <c r="WZE41"/>
      <c r="WZF41"/>
      <c r="WZG41"/>
      <c r="WZH41"/>
      <c r="WZI41"/>
      <c r="WZJ41"/>
      <c r="WZK41"/>
      <c r="WZL41"/>
      <c r="WZM41"/>
      <c r="WZN41"/>
      <c r="WZO41"/>
      <c r="WZP41"/>
      <c r="WZQ41"/>
      <c r="WZR41"/>
      <c r="WZS41"/>
      <c r="WZT41"/>
      <c r="WZU41"/>
      <c r="WZV41"/>
      <c r="WZW41"/>
      <c r="WZX41"/>
      <c r="WZY41"/>
      <c r="WZZ41"/>
      <c r="XAA41"/>
      <c r="XAB41"/>
      <c r="XAC41"/>
      <c r="XAD41"/>
      <c r="XAE41"/>
      <c r="XAF41"/>
      <c r="XAG41"/>
      <c r="XAH41"/>
      <c r="XAI41"/>
      <c r="XAJ41"/>
      <c r="XAK41"/>
      <c r="XAL41"/>
      <c r="XAM41"/>
      <c r="XAN41"/>
      <c r="XAO41"/>
      <c r="XAP41"/>
      <c r="XAQ41"/>
      <c r="XAR41"/>
      <c r="XAS41"/>
      <c r="XAT41"/>
      <c r="XAU41"/>
      <c r="XAV41"/>
      <c r="XAW41"/>
      <c r="XAX41"/>
      <c r="XAY41"/>
      <c r="XAZ41"/>
      <c r="XBA41"/>
      <c r="XBB41"/>
      <c r="XBC41"/>
      <c r="XBD41"/>
      <c r="XBE41"/>
      <c r="XBF41"/>
      <c r="XBG41"/>
      <c r="XBH41"/>
      <c r="XBI41"/>
      <c r="XBJ41"/>
      <c r="XBK41"/>
      <c r="XBL41"/>
      <c r="XBM41"/>
      <c r="XBN41"/>
      <c r="XBO41"/>
      <c r="XBP41"/>
      <c r="XBQ41"/>
      <c r="XBR41"/>
      <c r="XBS41"/>
      <c r="XBT41"/>
      <c r="XBU41"/>
      <c r="XBV41"/>
      <c r="XBW41"/>
      <c r="XBX41"/>
      <c r="XBY41"/>
      <c r="XBZ41"/>
      <c r="XCA41"/>
      <c r="XCB41"/>
      <c r="XCC41"/>
      <c r="XCD41"/>
      <c r="XCE41"/>
      <c r="XCF41"/>
      <c r="XCG41"/>
      <c r="XCH41"/>
      <c r="XCI41"/>
      <c r="XCJ41"/>
      <c r="XCK41"/>
      <c r="XCL41"/>
      <c r="XCM41"/>
      <c r="XCN41"/>
      <c r="XCO41"/>
      <c r="XCP41"/>
      <c r="XCQ41"/>
      <c r="XCR41"/>
      <c r="XCS41"/>
      <c r="XCT41"/>
      <c r="XCU41"/>
      <c r="XCV41"/>
      <c r="XCW41"/>
      <c r="XCX41"/>
      <c r="XCY41"/>
      <c r="XCZ41"/>
      <c r="XDA41"/>
      <c r="XDB41"/>
      <c r="XDC41"/>
      <c r="XDD41"/>
      <c r="XDE41"/>
      <c r="XDF41"/>
      <c r="XDG41"/>
      <c r="XDH41"/>
      <c r="XDI41"/>
      <c r="XDJ41"/>
      <c r="XDK41"/>
      <c r="XDL41"/>
      <c r="XDM41"/>
      <c r="XDN41"/>
      <c r="XDO41"/>
      <c r="XDP41"/>
      <c r="XDQ41"/>
      <c r="XDR41"/>
      <c r="XDS41"/>
      <c r="XDT41"/>
      <c r="XDU41"/>
      <c r="XDV41"/>
      <c r="XDW41"/>
      <c r="XDX41"/>
      <c r="XDY41"/>
      <c r="XDZ41"/>
      <c r="XEA41"/>
      <c r="XEB41"/>
      <c r="XEC41"/>
      <c r="XED41"/>
      <c r="XEE41"/>
      <c r="XEF41"/>
      <c r="XEG41"/>
      <c r="XEH41"/>
      <c r="XEI41"/>
      <c r="XEJ41"/>
      <c r="XEK41"/>
      <c r="XEL41"/>
      <c r="XEM41"/>
      <c r="XEN41"/>
      <c r="XEO41"/>
      <c r="XEP41"/>
      <c r="XEQ41"/>
      <c r="XER41"/>
    </row>
    <row r="42" spans="1:16372" ht="15" x14ac:dyDescent="0.2">
      <c r="A42" s="78" t="s">
        <v>108</v>
      </c>
      <c r="B42" s="78"/>
      <c r="C42" s="78"/>
      <c r="D42" s="78"/>
      <c r="E42" s="78"/>
      <c r="F42" s="78"/>
      <c r="G42" s="177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  <c r="AC42" s="78"/>
      <c r="AD42" s="78"/>
      <c r="AE42" s="78"/>
      <c r="AF42" s="78"/>
      <c r="AG42" s="78"/>
      <c r="AH42"/>
      <c r="AI42"/>
      <c r="AJ42"/>
      <c r="AK42"/>
      <c r="AL42"/>
      <c r="AM42"/>
      <c r="AN42"/>
      <c r="AO42"/>
      <c r="AP42"/>
      <c r="AQ42"/>
    </row>
    <row r="43" spans="1:16372" x14ac:dyDescent="0.2">
      <c r="D43"/>
      <c r="E43"/>
      <c r="G43" s="180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</row>
    <row r="44" spans="1:16372" x14ac:dyDescent="0.2">
      <c r="D44"/>
      <c r="E44"/>
      <c r="G44" s="180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</row>
    <row r="45" spans="1:16372" ht="13.5" x14ac:dyDescent="0.25">
      <c r="C45" s="1" t="s">
        <v>109</v>
      </c>
      <c r="G45" s="178" t="s">
        <v>98</v>
      </c>
      <c r="I45" s="29">
        <v>0</v>
      </c>
      <c r="J45" s="29">
        <v>0</v>
      </c>
      <c r="K45" s="29">
        <v>0</v>
      </c>
      <c r="L45" s="29">
        <v>0</v>
      </c>
      <c r="M45" s="29">
        <v>0</v>
      </c>
      <c r="N45" s="29">
        <v>0</v>
      </c>
      <c r="O45" s="29">
        <v>0</v>
      </c>
      <c r="P45" s="29">
        <v>0</v>
      </c>
      <c r="Q45" s="29">
        <v>0</v>
      </c>
      <c r="R45" s="29">
        <v>0</v>
      </c>
      <c r="S45" s="29">
        <v>0</v>
      </c>
      <c r="T45" s="29">
        <v>0</v>
      </c>
      <c r="U45" s="29">
        <v>0</v>
      </c>
      <c r="V45" s="29">
        <v>0</v>
      </c>
      <c r="W45" s="29">
        <v>0</v>
      </c>
      <c r="X45" s="29">
        <v>0</v>
      </c>
      <c r="Y45" s="29">
        <v>0</v>
      </c>
      <c r="Z45" s="29">
        <v>0</v>
      </c>
      <c r="AA45" s="29">
        <v>0</v>
      </c>
      <c r="AB45" s="29">
        <v>0</v>
      </c>
      <c r="AC45" s="29">
        <v>0</v>
      </c>
      <c r="AD45" s="29">
        <v>0</v>
      </c>
      <c r="AE45" s="29">
        <v>0</v>
      </c>
      <c r="AF45" s="29">
        <v>0</v>
      </c>
      <c r="AG45" s="29">
        <v>0</v>
      </c>
    </row>
    <row r="46" spans="1:16372" ht="13.5" x14ac:dyDescent="0.25">
      <c r="C46" s="1" t="s">
        <v>110</v>
      </c>
      <c r="G46" s="178" t="s">
        <v>111</v>
      </c>
      <c r="I46" s="75">
        <f t="shared" ref="I46:AG46" si="6">I45*I7</f>
        <v>0</v>
      </c>
      <c r="J46" s="75">
        <f t="shared" si="6"/>
        <v>0</v>
      </c>
      <c r="K46" s="75">
        <f t="shared" si="6"/>
        <v>0</v>
      </c>
      <c r="L46" s="75">
        <f t="shared" si="6"/>
        <v>0</v>
      </c>
      <c r="M46" s="75">
        <f t="shared" si="6"/>
        <v>0</v>
      </c>
      <c r="N46" s="75">
        <f t="shared" si="6"/>
        <v>0</v>
      </c>
      <c r="O46" s="75">
        <f t="shared" si="6"/>
        <v>0</v>
      </c>
      <c r="P46" s="75">
        <f t="shared" si="6"/>
        <v>0</v>
      </c>
      <c r="Q46" s="75">
        <f t="shared" si="6"/>
        <v>0</v>
      </c>
      <c r="R46" s="75">
        <f t="shared" si="6"/>
        <v>0</v>
      </c>
      <c r="S46" s="75">
        <f t="shared" si="6"/>
        <v>0</v>
      </c>
      <c r="T46" s="75">
        <f t="shared" si="6"/>
        <v>0</v>
      </c>
      <c r="U46" s="75">
        <f t="shared" si="6"/>
        <v>0</v>
      </c>
      <c r="V46" s="75">
        <f t="shared" si="6"/>
        <v>0</v>
      </c>
      <c r="W46" s="75">
        <f t="shared" si="6"/>
        <v>0</v>
      </c>
      <c r="X46" s="75">
        <f t="shared" si="6"/>
        <v>0</v>
      </c>
      <c r="Y46" s="75">
        <f t="shared" si="6"/>
        <v>0</v>
      </c>
      <c r="Z46" s="75">
        <f t="shared" si="6"/>
        <v>0</v>
      </c>
      <c r="AA46" s="75">
        <f t="shared" si="6"/>
        <v>0</v>
      </c>
      <c r="AB46" s="75">
        <f t="shared" si="6"/>
        <v>0</v>
      </c>
      <c r="AC46" s="75">
        <f t="shared" si="6"/>
        <v>0</v>
      </c>
      <c r="AD46" s="75">
        <f t="shared" si="6"/>
        <v>0</v>
      </c>
      <c r="AE46" s="75">
        <f t="shared" si="6"/>
        <v>0</v>
      </c>
      <c r="AF46" s="75">
        <f t="shared" si="6"/>
        <v>0</v>
      </c>
      <c r="AG46" s="75">
        <f t="shared" si="6"/>
        <v>0</v>
      </c>
    </row>
    <row r="47" spans="1:16372" x14ac:dyDescent="0.2">
      <c r="D47"/>
      <c r="E47"/>
      <c r="G47" s="180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</row>
    <row r="48" spans="1:16372" x14ac:dyDescent="0.2">
      <c r="D48" s="179"/>
      <c r="E48"/>
      <c r="G48" s="180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</row>
    <row r="49" spans="1:43" x14ac:dyDescent="0.2">
      <c r="C49" s="1" t="s">
        <v>112</v>
      </c>
      <c r="D49" s="178" t="s">
        <v>89</v>
      </c>
      <c r="E49" s="101">
        <f>Assumptions!G94</f>
        <v>0</v>
      </c>
      <c r="G49" s="180" t="s">
        <v>98</v>
      </c>
      <c r="I49" s="29">
        <v>0</v>
      </c>
      <c r="J49" s="29">
        <v>0</v>
      </c>
      <c r="K49" s="29">
        <v>0</v>
      </c>
      <c r="L49" s="29">
        <v>0</v>
      </c>
      <c r="M49" s="29">
        <v>0</v>
      </c>
      <c r="N49" s="29">
        <v>0</v>
      </c>
      <c r="O49" s="29">
        <v>0</v>
      </c>
      <c r="P49" s="29">
        <v>0</v>
      </c>
      <c r="Q49" s="29">
        <v>0</v>
      </c>
      <c r="R49" s="29">
        <v>0</v>
      </c>
      <c r="S49" s="29">
        <v>0</v>
      </c>
      <c r="T49" s="29">
        <v>0</v>
      </c>
      <c r="U49" s="29">
        <v>0</v>
      </c>
      <c r="V49" s="29">
        <v>0</v>
      </c>
      <c r="W49" s="29">
        <v>0</v>
      </c>
      <c r="X49" s="29">
        <v>0</v>
      </c>
      <c r="Y49" s="29">
        <v>0</v>
      </c>
      <c r="Z49" s="29">
        <v>0</v>
      </c>
      <c r="AA49" s="29">
        <v>0</v>
      </c>
      <c r="AB49" s="29">
        <v>0</v>
      </c>
      <c r="AC49" s="29">
        <v>0</v>
      </c>
      <c r="AD49" s="29">
        <v>0</v>
      </c>
      <c r="AE49" s="29">
        <v>0</v>
      </c>
      <c r="AF49" s="29">
        <v>0</v>
      </c>
      <c r="AG49" s="29">
        <v>0</v>
      </c>
    </row>
    <row r="50" spans="1:43" x14ac:dyDescent="0.2">
      <c r="C50" s="1" t="s">
        <v>113</v>
      </c>
      <c r="D50" s="178" t="s">
        <v>89</v>
      </c>
      <c r="E50" s="101">
        <f>Assumptions!G95</f>
        <v>0</v>
      </c>
      <c r="G50" s="180" t="s">
        <v>98</v>
      </c>
      <c r="I50" s="29">
        <v>0</v>
      </c>
      <c r="J50" s="29">
        <v>0</v>
      </c>
      <c r="K50" s="29">
        <v>0</v>
      </c>
      <c r="L50" s="29">
        <v>0</v>
      </c>
      <c r="M50" s="29">
        <v>0</v>
      </c>
      <c r="N50" s="29">
        <v>0</v>
      </c>
      <c r="O50" s="29">
        <v>0</v>
      </c>
      <c r="P50" s="29">
        <v>0</v>
      </c>
      <c r="Q50" s="29">
        <v>0</v>
      </c>
      <c r="R50" s="29">
        <v>0</v>
      </c>
      <c r="S50" s="29">
        <v>0</v>
      </c>
      <c r="T50" s="29">
        <v>0</v>
      </c>
      <c r="U50" s="29">
        <v>0</v>
      </c>
      <c r="V50" s="29">
        <v>0</v>
      </c>
      <c r="W50" s="29">
        <v>0</v>
      </c>
      <c r="X50" s="29">
        <v>0</v>
      </c>
      <c r="Y50" s="29">
        <v>0</v>
      </c>
      <c r="Z50" s="29">
        <v>0</v>
      </c>
      <c r="AA50" s="29">
        <v>0</v>
      </c>
      <c r="AB50" s="29">
        <v>0</v>
      </c>
      <c r="AC50" s="29">
        <v>0</v>
      </c>
      <c r="AD50" s="29">
        <v>0</v>
      </c>
      <c r="AE50" s="29">
        <v>0</v>
      </c>
      <c r="AF50" s="29">
        <v>0</v>
      </c>
      <c r="AG50" s="29">
        <v>0</v>
      </c>
    </row>
    <row r="51" spans="1:43" x14ac:dyDescent="0.2">
      <c r="C51" s="1" t="s">
        <v>114</v>
      </c>
      <c r="D51" s="178" t="s">
        <v>89</v>
      </c>
      <c r="E51" s="100">
        <f>Assumptions!G96</f>
        <v>4220.9953699573898</v>
      </c>
      <c r="G51" s="180" t="s">
        <v>98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29">
        <v>0</v>
      </c>
      <c r="AE51" s="29">
        <v>0</v>
      </c>
      <c r="AF51" s="29">
        <v>0</v>
      </c>
      <c r="AG51" s="29">
        <v>0</v>
      </c>
    </row>
    <row r="52" spans="1:43" x14ac:dyDescent="0.2">
      <c r="C52" s="1" t="s">
        <v>115</v>
      </c>
      <c r="D52" s="178" t="s">
        <v>116</v>
      </c>
      <c r="E52" s="100">
        <f>Assumptions!G97</f>
        <v>0</v>
      </c>
      <c r="G52" s="180" t="s">
        <v>117</v>
      </c>
      <c r="I52" s="29">
        <v>0</v>
      </c>
      <c r="J52" s="29">
        <v>0</v>
      </c>
      <c r="K52" s="29">
        <v>0</v>
      </c>
      <c r="L52" s="29">
        <v>0</v>
      </c>
      <c r="M52" s="29">
        <v>0</v>
      </c>
      <c r="N52" s="29">
        <v>0</v>
      </c>
      <c r="O52" s="29">
        <v>0</v>
      </c>
      <c r="P52" s="29">
        <v>0</v>
      </c>
      <c r="Q52" s="29">
        <v>0</v>
      </c>
      <c r="R52" s="29">
        <v>0</v>
      </c>
      <c r="S52" s="29">
        <v>0</v>
      </c>
      <c r="T52" s="29">
        <v>0</v>
      </c>
      <c r="U52" s="29">
        <v>0</v>
      </c>
      <c r="V52" s="29">
        <v>0</v>
      </c>
      <c r="W52" s="29">
        <v>0</v>
      </c>
      <c r="X52" s="29">
        <v>0</v>
      </c>
      <c r="Y52" s="29">
        <v>0</v>
      </c>
      <c r="Z52" s="29">
        <v>0</v>
      </c>
      <c r="AA52" s="29">
        <v>0</v>
      </c>
      <c r="AB52" s="29">
        <v>0</v>
      </c>
      <c r="AC52" s="29">
        <v>0</v>
      </c>
      <c r="AD52" s="29">
        <v>0</v>
      </c>
      <c r="AE52" s="29">
        <v>0</v>
      </c>
      <c r="AF52" s="29">
        <v>0</v>
      </c>
      <c r="AG52" s="29">
        <v>0</v>
      </c>
    </row>
    <row r="53" spans="1:43" x14ac:dyDescent="0.2">
      <c r="C53" s="1" t="s">
        <v>118</v>
      </c>
      <c r="D53" s="178" t="s">
        <v>119</v>
      </c>
      <c r="E53" s="100">
        <f>Assumptions!G98</f>
        <v>0.54769380678923496</v>
      </c>
      <c r="G53" s="180" t="s">
        <v>120</v>
      </c>
      <c r="I53" s="29">
        <v>0</v>
      </c>
      <c r="J53" s="29">
        <v>0</v>
      </c>
      <c r="K53" s="29">
        <v>0</v>
      </c>
      <c r="L53" s="29">
        <v>0</v>
      </c>
      <c r="M53" s="29">
        <v>0</v>
      </c>
      <c r="N53" s="29">
        <v>0</v>
      </c>
      <c r="O53" s="29">
        <v>0</v>
      </c>
      <c r="P53" s="29">
        <v>0</v>
      </c>
      <c r="Q53" s="29">
        <v>0</v>
      </c>
      <c r="R53" s="29">
        <v>0</v>
      </c>
      <c r="S53" s="29">
        <v>0</v>
      </c>
      <c r="T53" s="29">
        <v>0</v>
      </c>
      <c r="U53" s="29">
        <v>0</v>
      </c>
      <c r="V53" s="29">
        <v>0</v>
      </c>
      <c r="W53" s="29">
        <v>0</v>
      </c>
      <c r="X53" s="29">
        <v>0</v>
      </c>
      <c r="Y53" s="29">
        <v>0</v>
      </c>
      <c r="Z53" s="29">
        <v>0</v>
      </c>
      <c r="AA53" s="29">
        <v>0</v>
      </c>
      <c r="AB53" s="29">
        <v>0</v>
      </c>
      <c r="AC53" s="29">
        <v>0</v>
      </c>
      <c r="AD53" s="29">
        <v>0</v>
      </c>
      <c r="AE53" s="29">
        <v>0</v>
      </c>
      <c r="AF53" s="29">
        <v>0</v>
      </c>
      <c r="AG53" s="29">
        <v>0</v>
      </c>
    </row>
    <row r="54" spans="1:43" x14ac:dyDescent="0.2">
      <c r="C54" s="1" t="s">
        <v>121</v>
      </c>
      <c r="D54" s="178" t="s">
        <v>119</v>
      </c>
      <c r="E54" s="100">
        <f>Assumptions!G99</f>
        <v>0.54769380678923496</v>
      </c>
      <c r="G54" s="180" t="s">
        <v>120</v>
      </c>
      <c r="I54" s="29">
        <v>0</v>
      </c>
      <c r="J54" s="29">
        <v>0</v>
      </c>
      <c r="K54" s="29">
        <v>0</v>
      </c>
      <c r="L54" s="29">
        <v>0</v>
      </c>
      <c r="M54" s="29">
        <v>0</v>
      </c>
      <c r="N54" s="29">
        <v>0</v>
      </c>
      <c r="O54" s="29">
        <v>0</v>
      </c>
      <c r="P54" s="29">
        <v>0</v>
      </c>
      <c r="Q54" s="29">
        <v>0</v>
      </c>
      <c r="R54" s="29">
        <v>0</v>
      </c>
      <c r="S54" s="29">
        <v>0</v>
      </c>
      <c r="T54" s="29">
        <v>0</v>
      </c>
      <c r="U54" s="29">
        <v>0</v>
      </c>
      <c r="V54" s="29">
        <v>0</v>
      </c>
      <c r="W54" s="29">
        <v>0</v>
      </c>
      <c r="X54" s="29">
        <v>0</v>
      </c>
      <c r="Y54" s="29">
        <v>0</v>
      </c>
      <c r="Z54" s="29">
        <v>0</v>
      </c>
      <c r="AA54" s="29">
        <v>0</v>
      </c>
      <c r="AB54" s="29">
        <v>0</v>
      </c>
      <c r="AC54" s="29">
        <v>0</v>
      </c>
      <c r="AD54" s="29">
        <v>0</v>
      </c>
      <c r="AE54" s="29">
        <v>0</v>
      </c>
      <c r="AF54" s="29">
        <v>0</v>
      </c>
      <c r="AG54" s="29">
        <v>0</v>
      </c>
    </row>
    <row r="55" spans="1:43" x14ac:dyDescent="0.2">
      <c r="C55" s="1" t="s">
        <v>122</v>
      </c>
      <c r="D55" s="178" t="s">
        <v>116</v>
      </c>
      <c r="E55" s="100">
        <f>Assumptions!G100</f>
        <v>0</v>
      </c>
      <c r="G55" s="180" t="s">
        <v>117</v>
      </c>
      <c r="I55" s="29">
        <v>0</v>
      </c>
      <c r="J55" s="29">
        <v>0</v>
      </c>
      <c r="K55" s="29">
        <v>0</v>
      </c>
      <c r="L55" s="29">
        <v>0</v>
      </c>
      <c r="M55" s="29">
        <v>0</v>
      </c>
      <c r="N55" s="29">
        <v>0</v>
      </c>
      <c r="O55" s="29">
        <v>0</v>
      </c>
      <c r="P55" s="29">
        <v>0</v>
      </c>
      <c r="Q55" s="29">
        <v>0</v>
      </c>
      <c r="R55" s="29">
        <v>0</v>
      </c>
      <c r="S55" s="29">
        <v>0</v>
      </c>
      <c r="T55" s="29">
        <v>0</v>
      </c>
      <c r="U55" s="29">
        <v>0</v>
      </c>
      <c r="V55" s="29">
        <v>0</v>
      </c>
      <c r="W55" s="29">
        <v>0</v>
      </c>
      <c r="X55" s="29">
        <v>0</v>
      </c>
      <c r="Y55" s="29">
        <v>0</v>
      </c>
      <c r="Z55" s="29">
        <v>0</v>
      </c>
      <c r="AA55" s="29">
        <v>0</v>
      </c>
      <c r="AB55" s="29">
        <v>0</v>
      </c>
      <c r="AC55" s="29">
        <v>0</v>
      </c>
      <c r="AD55" s="29">
        <v>0</v>
      </c>
      <c r="AE55" s="29">
        <v>0</v>
      </c>
      <c r="AF55" s="29">
        <v>0</v>
      </c>
      <c r="AG55" s="29">
        <v>0</v>
      </c>
    </row>
    <row r="56" spans="1:43" x14ac:dyDescent="0.2">
      <c r="C56" s="1" t="s">
        <v>123</v>
      </c>
      <c r="D56" s="178" t="s">
        <v>116</v>
      </c>
      <c r="E56" s="100">
        <f>Assumptions!G101</f>
        <v>0</v>
      </c>
      <c r="G56" s="180" t="s">
        <v>117</v>
      </c>
      <c r="I56" s="29">
        <v>0</v>
      </c>
      <c r="J56" s="29">
        <v>0</v>
      </c>
      <c r="K56" s="29">
        <v>0</v>
      </c>
      <c r="L56" s="29">
        <v>0</v>
      </c>
      <c r="M56" s="29">
        <v>0</v>
      </c>
      <c r="N56" s="29">
        <v>0</v>
      </c>
      <c r="O56" s="29">
        <v>0</v>
      </c>
      <c r="P56" s="29">
        <v>0</v>
      </c>
      <c r="Q56" s="29">
        <v>0</v>
      </c>
      <c r="R56" s="29">
        <v>0</v>
      </c>
      <c r="S56" s="29">
        <v>0</v>
      </c>
      <c r="T56" s="29">
        <v>0</v>
      </c>
      <c r="U56" s="29">
        <v>0</v>
      </c>
      <c r="V56" s="29">
        <v>0</v>
      </c>
      <c r="W56" s="29">
        <v>0</v>
      </c>
      <c r="X56" s="29">
        <v>0</v>
      </c>
      <c r="Y56" s="29">
        <v>0</v>
      </c>
      <c r="Z56" s="29">
        <v>0</v>
      </c>
      <c r="AA56" s="29">
        <v>0</v>
      </c>
      <c r="AB56" s="29">
        <v>0</v>
      </c>
      <c r="AC56" s="29">
        <v>0</v>
      </c>
      <c r="AD56" s="29">
        <v>0</v>
      </c>
      <c r="AE56" s="29">
        <v>0</v>
      </c>
      <c r="AF56" s="29">
        <v>0</v>
      </c>
      <c r="AG56" s="29">
        <v>0</v>
      </c>
    </row>
    <row r="57" spans="1:43" x14ac:dyDescent="0.2">
      <c r="D57" s="178"/>
      <c r="G57" s="180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</row>
    <row r="58" spans="1:43" x14ac:dyDescent="0.2">
      <c r="C58" s="1" t="s">
        <v>124</v>
      </c>
      <c r="D58" s="178"/>
      <c r="G58" s="180">
        <f>input_dollars</f>
        <v>45291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  <c r="N58" s="29">
        <v>0</v>
      </c>
      <c r="O58" s="29">
        <v>0</v>
      </c>
      <c r="P58" s="29">
        <v>0</v>
      </c>
      <c r="Q58" s="29">
        <v>0</v>
      </c>
      <c r="R58" s="29">
        <v>0</v>
      </c>
      <c r="S58" s="29">
        <v>0</v>
      </c>
      <c r="T58" s="29">
        <v>0</v>
      </c>
      <c r="U58" s="29">
        <v>0</v>
      </c>
      <c r="V58" s="29">
        <v>0</v>
      </c>
      <c r="W58" s="29">
        <v>0</v>
      </c>
      <c r="X58" s="29">
        <v>0</v>
      </c>
      <c r="Y58" s="29">
        <v>0</v>
      </c>
      <c r="Z58" s="29">
        <v>0</v>
      </c>
      <c r="AA58" s="29">
        <v>0</v>
      </c>
      <c r="AB58" s="29">
        <v>0</v>
      </c>
      <c r="AC58" s="29">
        <v>0</v>
      </c>
      <c r="AD58" s="29">
        <v>0</v>
      </c>
      <c r="AE58" s="29">
        <v>0</v>
      </c>
      <c r="AF58" s="29">
        <v>0</v>
      </c>
      <c r="AG58" s="29">
        <v>0</v>
      </c>
    </row>
    <row r="59" spans="1:43" x14ac:dyDescent="0.2">
      <c r="C59" s="1" t="s">
        <v>125</v>
      </c>
      <c r="D59" s="178"/>
      <c r="G59" s="180">
        <f>input_dollars</f>
        <v>45291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29">
        <v>0</v>
      </c>
      <c r="AF59" s="29">
        <v>0</v>
      </c>
      <c r="AG59" s="29">
        <v>0</v>
      </c>
    </row>
    <row r="60" spans="1:43" x14ac:dyDescent="0.2">
      <c r="D60" s="178"/>
      <c r="G60" s="178"/>
    </row>
    <row r="61" spans="1:43" x14ac:dyDescent="0.2">
      <c r="C61" s="3" t="s">
        <v>126</v>
      </c>
      <c r="D61" s="190"/>
      <c r="E61" s="95"/>
      <c r="F61" s="3"/>
      <c r="G61" s="180">
        <f>input_dollars</f>
        <v>45291</v>
      </c>
      <c r="H61" s="95"/>
      <c r="I61" s="146" cm="1">
        <f t="array" ref="I61">SUMPRODUCT((I$49:I$56)*($E$49:$E$56))+SUM(I58:I59)+I46</f>
        <v>0</v>
      </c>
      <c r="J61" s="146" cm="1">
        <f t="array" ref="J61">SUMPRODUCT((J$49:J$56)*($E$49:$E$56))+SUM(J58:J59)+J46</f>
        <v>0</v>
      </c>
      <c r="K61" s="146" cm="1">
        <f t="array" ref="K61">SUMPRODUCT((K$49:K$56)*($E$49:$E$56))+SUM(K58:K59)+K46</f>
        <v>0</v>
      </c>
      <c r="L61" s="146" cm="1">
        <f t="array" ref="L61">SUMPRODUCT((L$49:L$56)*($E$49:$E$56))+SUM(L58:L59)+L46</f>
        <v>0</v>
      </c>
      <c r="M61" s="146" cm="1">
        <f t="array" ref="M61">SUMPRODUCT((M$49:M$56)*($E$49:$E$56))+SUM(M58:M59)+M46</f>
        <v>0</v>
      </c>
      <c r="N61" s="146" cm="1">
        <f t="array" ref="N61">SUMPRODUCT((N$49:N$56)*($E$49:$E$56))+SUM(N58:N59)+N46</f>
        <v>0</v>
      </c>
      <c r="O61" s="146" cm="1">
        <f t="array" ref="O61">SUMPRODUCT((O$49:O$56)*($E$49:$E$56))+SUM(O58:O59)+O46</f>
        <v>0</v>
      </c>
      <c r="P61" s="146" cm="1">
        <f t="array" ref="P61">SUMPRODUCT((P$49:P$56)*($E$49:$E$56))+SUM(P58:P59)+P46</f>
        <v>0</v>
      </c>
      <c r="Q61" s="146" cm="1">
        <f t="array" ref="Q61">SUMPRODUCT((Q$49:Q$56)*($E$49:$E$56))+SUM(Q58:Q59)+Q46</f>
        <v>0</v>
      </c>
      <c r="R61" s="146" cm="1">
        <f t="array" ref="R61">SUMPRODUCT((R$49:R$56)*($E$49:$E$56))+SUM(R58:R59)+R46</f>
        <v>0</v>
      </c>
      <c r="S61" s="146" cm="1">
        <f t="array" ref="S61">SUMPRODUCT((S$49:S$56)*($E$49:$E$56))+SUM(S58:S59)+S46</f>
        <v>0</v>
      </c>
      <c r="T61" s="146" cm="1">
        <f t="array" ref="T61">SUMPRODUCT((T$49:T$56)*($E$49:$E$56))+SUM(T58:T59)+T46</f>
        <v>0</v>
      </c>
      <c r="U61" s="146" cm="1">
        <f t="array" ref="U61">SUMPRODUCT((U$49:U$56)*($E$49:$E$56))+SUM(U58:U59)+U46</f>
        <v>0</v>
      </c>
      <c r="V61" s="146" cm="1">
        <f t="array" ref="V61">SUMPRODUCT((V$49:V$56)*($E$49:$E$56))+SUM(V58:V59)+V46</f>
        <v>0</v>
      </c>
      <c r="W61" s="146" cm="1">
        <f t="array" ref="W61">SUMPRODUCT((W$49:W$56)*($E$49:$E$56))+SUM(W58:W59)+W46</f>
        <v>0</v>
      </c>
      <c r="X61" s="146" cm="1">
        <f t="array" ref="X61">SUMPRODUCT((X$49:X$56)*($E$49:$E$56))+SUM(X58:X59)+X46</f>
        <v>0</v>
      </c>
      <c r="Y61" s="146" cm="1">
        <f t="array" ref="Y61">SUMPRODUCT((Y$49:Y$56)*($E$49:$E$56))+SUM(Y58:Y59)+Y46</f>
        <v>0</v>
      </c>
      <c r="Z61" s="146" cm="1">
        <f t="array" ref="Z61">SUMPRODUCT((Z$49:Z$56)*($E$49:$E$56))+SUM(Z58:Z59)+Z46</f>
        <v>0</v>
      </c>
      <c r="AA61" s="146" cm="1">
        <f t="array" ref="AA61">SUMPRODUCT((AA$49:AA$56)*($E$49:$E$56))+SUM(AA58:AA59)+AA46</f>
        <v>0</v>
      </c>
      <c r="AB61" s="146" cm="1">
        <f t="array" ref="AB61">SUMPRODUCT((AB$49:AB$56)*($E$49:$E$56))+SUM(AB58:AB59)+AB46</f>
        <v>0</v>
      </c>
      <c r="AC61" s="146" cm="1">
        <f t="array" ref="AC61">SUMPRODUCT((AC$49:AC$56)*($E$49:$E$56))+SUM(AC58:AC59)+AC46</f>
        <v>0</v>
      </c>
      <c r="AD61" s="146" cm="1">
        <f t="array" ref="AD61">SUMPRODUCT((AD$49:AD$56)*($E$49:$E$56))+SUM(AD58:AD59)+AD46</f>
        <v>0</v>
      </c>
      <c r="AE61" s="146" cm="1">
        <f t="array" ref="AE61">SUMPRODUCT((AE$49:AE$56)*($E$49:$E$56))+SUM(AE58:AE59)+AE46</f>
        <v>0</v>
      </c>
      <c r="AF61" s="146" cm="1">
        <f t="array" ref="AF61">SUMPRODUCT((AF$49:AF$56)*($E$49:$E$56))+SUM(AF58:AF59)+AF46</f>
        <v>0</v>
      </c>
      <c r="AG61" s="146" cm="1">
        <f t="array" ref="AG61">SUMPRODUCT((AG$49:AG$56)*($E$49:$E$56))+SUM(AG58:AG59)+AG46</f>
        <v>0</v>
      </c>
    </row>
    <row r="62" spans="1:43" x14ac:dyDescent="0.2">
      <c r="D62" s="178"/>
      <c r="G62" s="17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</row>
    <row r="63" spans="1:43" x14ac:dyDescent="0.2">
      <c r="G63" s="17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</row>
    <row r="64" spans="1:43" ht="15" x14ac:dyDescent="0.2">
      <c r="A64" s="78" t="s">
        <v>3</v>
      </c>
      <c r="B64" s="78"/>
      <c r="C64" s="78"/>
      <c r="D64" s="78"/>
      <c r="E64" s="78"/>
      <c r="F64" s="78"/>
      <c r="G64" s="177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  <c r="AD64" s="78"/>
      <c r="AE64" s="78"/>
      <c r="AF64" s="78"/>
      <c r="AG64" s="78"/>
      <c r="AH64"/>
      <c r="AI64"/>
      <c r="AJ64"/>
      <c r="AK64"/>
      <c r="AL64"/>
      <c r="AM64"/>
      <c r="AN64"/>
      <c r="AO64"/>
      <c r="AP64"/>
      <c r="AQ64"/>
    </row>
    <row r="65" spans="1:43" ht="15" x14ac:dyDescent="0.2">
      <c r="A65" s="99"/>
      <c r="B65" s="99"/>
      <c r="C65" s="99"/>
      <c r="D65" s="99"/>
      <c r="E65" s="99"/>
      <c r="F65" s="99"/>
      <c r="G65" s="181"/>
      <c r="H65" s="99"/>
      <c r="I65" s="99"/>
      <c r="J65" s="99"/>
      <c r="K65" s="99"/>
      <c r="L65" s="99"/>
      <c r="M65" s="99"/>
      <c r="N65" s="99"/>
      <c r="O65" s="99"/>
      <c r="P65" s="99"/>
      <c r="Q65" s="99"/>
      <c r="R65" s="99"/>
      <c r="S65" s="99"/>
      <c r="T65" s="99"/>
      <c r="U65" s="99"/>
      <c r="V65" s="99"/>
      <c r="W65" s="99"/>
      <c r="X65" s="99"/>
      <c r="Y65" s="99"/>
      <c r="Z65" s="99"/>
      <c r="AA65" s="99"/>
      <c r="AB65" s="99"/>
      <c r="AC65" s="99"/>
      <c r="AD65" s="99"/>
      <c r="AE65" s="99"/>
      <c r="AF65" s="99"/>
      <c r="AG65" s="99"/>
      <c r="AH65"/>
      <c r="AI65"/>
      <c r="AJ65"/>
      <c r="AK65"/>
      <c r="AL65"/>
      <c r="AM65"/>
      <c r="AN65"/>
      <c r="AO65"/>
      <c r="AP65"/>
      <c r="AQ65"/>
    </row>
    <row r="66" spans="1:43" ht="12.75" customHeight="1" x14ac:dyDescent="0.2">
      <c r="A66" s="99"/>
      <c r="B66" s="99"/>
      <c r="C66" s="99"/>
      <c r="D66" s="99"/>
      <c r="E66" s="99"/>
      <c r="F66"/>
      <c r="G66" s="184"/>
      <c r="H66" s="99"/>
      <c r="I66" s="99"/>
      <c r="J66" s="99"/>
      <c r="K66" s="99"/>
      <c r="L66" s="99"/>
      <c r="M66" s="99"/>
      <c r="N66" s="99"/>
      <c r="O66" s="99"/>
      <c r="P66" s="99"/>
      <c r="Q66" s="99"/>
      <c r="R66" s="99"/>
      <c r="S66" s="99"/>
      <c r="T66" s="99"/>
      <c r="U66" s="99"/>
      <c r="V66" s="99"/>
      <c r="W66" s="99"/>
      <c r="X66" s="99"/>
      <c r="Y66" s="99"/>
      <c r="Z66" s="99"/>
      <c r="AA66" s="99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</row>
    <row r="67" spans="1:43" x14ac:dyDescent="0.2">
      <c r="F67" s="2"/>
      <c r="G67" s="185"/>
    </row>
    <row r="68" spans="1:43" x14ac:dyDescent="0.2">
      <c r="C68" s="4" t="str">
        <f>'Option1 (base case)'!C68</f>
        <v>Risks mitigated vs base case</v>
      </c>
      <c r="G68" s="183">
        <f>input_dollars</f>
        <v>45291</v>
      </c>
      <c r="I68" s="112">
        <f>(1-INDEX(Data!$C$9:$C$13, MATCH($A$3, options,0)))*('Option1 (base case)'!I40-I40)</f>
        <v>0</v>
      </c>
      <c r="J68" s="112">
        <f>(1-INDEX(Data!$C$9:$C$13, MATCH($A$3, options,0)))*('Option1 (base case)'!J40-J40)</f>
        <v>0</v>
      </c>
      <c r="K68" s="112">
        <f>(1-INDEX(Data!$C$9:$C$13, MATCH($A$3, options,0)))*('Option1 (base case)'!K40-K40)</f>
        <v>0</v>
      </c>
      <c r="L68" s="112">
        <f>(1-INDEX(Data!$C$9:$C$13, MATCH($A$3, options,0)))*('Option1 (base case)'!L40-L40)</f>
        <v>0</v>
      </c>
      <c r="M68" s="112">
        <f>(1-INDEX(Data!$C$9:$C$13, MATCH($A$3, options,0)))*('Option1 (base case)'!M40-M40)</f>
        <v>0</v>
      </c>
      <c r="N68" s="112">
        <f>(1-INDEX(Data!$C$9:$C$13, MATCH($A$3, options,0)))*('Option1 (base case)'!N40-N40)</f>
        <v>0</v>
      </c>
      <c r="O68" s="112">
        <f>(1-INDEX(Data!$C$9:$C$13, MATCH($A$3, options,0)))*('Option1 (base case)'!O40-O40)</f>
        <v>0</v>
      </c>
      <c r="P68" s="112">
        <f>(1-INDEX(Data!$C$9:$C$13, MATCH($A$3, options,0)))*('Option1 (base case)'!P40-P40)</f>
        <v>0</v>
      </c>
      <c r="Q68" s="112">
        <f>(1-INDEX(Data!$C$9:$C$13, MATCH($A$3, options,0)))*('Option1 (base case)'!Q40-Q40)</f>
        <v>0</v>
      </c>
      <c r="R68" s="112">
        <f>(1-INDEX(Data!$C$9:$C$13, MATCH($A$3, options,0)))*('Option1 (base case)'!R40-R40)</f>
        <v>0</v>
      </c>
      <c r="S68" s="112">
        <f>(1-INDEX(Data!$C$9:$C$13, MATCH($A$3, options,0)))*('Option1 (base case)'!S40-S40)</f>
        <v>0</v>
      </c>
      <c r="T68" s="112">
        <f>(1-INDEX(Data!$C$9:$C$13, MATCH($A$3, options,0)))*('Option1 (base case)'!T40-T40)</f>
        <v>0</v>
      </c>
      <c r="U68" s="112">
        <f>(1-INDEX(Data!$C$9:$C$13, MATCH($A$3, options,0)))*('Option1 (base case)'!U40-U40)</f>
        <v>0</v>
      </c>
      <c r="V68" s="112">
        <f>(1-INDEX(Data!$C$9:$C$13, MATCH($A$3, options,0)))*('Option1 (base case)'!V40-V40)</f>
        <v>0</v>
      </c>
      <c r="W68" s="112">
        <f>(1-INDEX(Data!$C$9:$C$13, MATCH($A$3, options,0)))*('Option1 (base case)'!W40-W40)</f>
        <v>0</v>
      </c>
      <c r="X68" s="112">
        <f>(1-INDEX(Data!$C$9:$C$13, MATCH($A$3, options,0)))*('Option1 (base case)'!X40-X40)</f>
        <v>0</v>
      </c>
      <c r="Y68" s="112">
        <f>(1-INDEX(Data!$C$9:$C$13, MATCH($A$3, options,0)))*('Option1 (base case)'!Y40-Y40)</f>
        <v>0</v>
      </c>
      <c r="Z68" s="112">
        <f>(1-INDEX(Data!$C$9:$C$13, MATCH($A$3, options,0)))*('Option1 (base case)'!Z40-Z40)</f>
        <v>0</v>
      </c>
      <c r="AA68" s="112">
        <f>(1-INDEX(Data!$C$9:$C$13, MATCH($A$3, options,0)))*('Option1 (base case)'!AA40-AA40)</f>
        <v>0</v>
      </c>
      <c r="AB68" s="112">
        <f>(1-INDEX(Data!$C$9:$C$13, MATCH($A$3, options,0)))*('Option1 (base case)'!AB40-AB40)</f>
        <v>0</v>
      </c>
      <c r="AC68" s="112">
        <f>(1-INDEX(Data!$C$9:$C$13, MATCH($A$3, options,0)))*('Option1 (base case)'!AC40-AC40)</f>
        <v>0</v>
      </c>
      <c r="AD68" s="112">
        <f>(1-INDEX(Data!$C$9:$C$13, MATCH($A$3, options,0)))*('Option1 (base case)'!AD40-AD40)</f>
        <v>0</v>
      </c>
      <c r="AE68" s="112">
        <f>(1-INDEX(Data!$C$9:$C$13, MATCH($A$3, options,0)))*('Option1 (base case)'!AE40-AE40)</f>
        <v>0</v>
      </c>
      <c r="AF68" s="112">
        <f>(1-INDEX(Data!$C$9:$C$13, MATCH($A$3, options,0)))*('Option1 (base case)'!AF40-AF40)</f>
        <v>0</v>
      </c>
      <c r="AG68" s="112">
        <f>(1-INDEX(Data!$C$9:$C$13, MATCH($A$3, options,0)))*('Option1 (base case)'!AG40-AG40)</f>
        <v>0</v>
      </c>
    </row>
    <row r="69" spans="1:43" x14ac:dyDescent="0.2">
      <c r="G69" s="185"/>
    </row>
    <row r="70" spans="1:43" x14ac:dyDescent="0.2">
      <c r="A70" s="6"/>
      <c r="B70" s="6"/>
      <c r="C70" s="125" t="s">
        <v>14</v>
      </c>
      <c r="D70" s="34"/>
      <c r="F70" s="85"/>
      <c r="G70" s="186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</row>
    <row r="71" spans="1:43" x14ac:dyDescent="0.2">
      <c r="A71" s="6"/>
      <c r="B71" s="6"/>
      <c r="C71" s="4" t="str">
        <f>C14</f>
        <v>&lt; Enter description &gt;</v>
      </c>
      <c r="D71" s="34"/>
      <c r="F71" s="85"/>
      <c r="G71" s="183">
        <f>input_dollars</f>
        <v>45291</v>
      </c>
      <c r="H71" s="28"/>
      <c r="I71" s="28">
        <f t="shared" ref="I71:AG71" si="7">-I14</f>
        <v>0</v>
      </c>
      <c r="J71" s="28">
        <f t="shared" si="7"/>
        <v>0</v>
      </c>
      <c r="K71" s="28">
        <f t="shared" si="7"/>
        <v>0</v>
      </c>
      <c r="L71" s="28">
        <f t="shared" si="7"/>
        <v>0</v>
      </c>
      <c r="M71" s="28">
        <f t="shared" si="7"/>
        <v>0</v>
      </c>
      <c r="N71" s="28">
        <f t="shared" si="7"/>
        <v>0</v>
      </c>
      <c r="O71" s="28">
        <f t="shared" si="7"/>
        <v>0</v>
      </c>
      <c r="P71" s="28">
        <f t="shared" si="7"/>
        <v>0</v>
      </c>
      <c r="Q71" s="28">
        <f t="shared" si="7"/>
        <v>0</v>
      </c>
      <c r="R71" s="28">
        <f t="shared" si="7"/>
        <v>0</v>
      </c>
      <c r="S71" s="28">
        <f t="shared" si="7"/>
        <v>0</v>
      </c>
      <c r="T71" s="28">
        <f t="shared" si="7"/>
        <v>0</v>
      </c>
      <c r="U71" s="28">
        <f t="shared" si="7"/>
        <v>0</v>
      </c>
      <c r="V71" s="28">
        <f t="shared" si="7"/>
        <v>0</v>
      </c>
      <c r="W71" s="28">
        <f t="shared" si="7"/>
        <v>0</v>
      </c>
      <c r="X71" s="28">
        <f t="shared" si="7"/>
        <v>0</v>
      </c>
      <c r="Y71" s="28">
        <f t="shared" si="7"/>
        <v>0</v>
      </c>
      <c r="Z71" s="28">
        <f t="shared" si="7"/>
        <v>0</v>
      </c>
      <c r="AA71" s="28">
        <f t="shared" si="7"/>
        <v>0</v>
      </c>
      <c r="AB71" s="28">
        <f t="shared" si="7"/>
        <v>0</v>
      </c>
      <c r="AC71" s="28">
        <f t="shared" si="7"/>
        <v>0</v>
      </c>
      <c r="AD71" s="28">
        <f t="shared" si="7"/>
        <v>0</v>
      </c>
      <c r="AE71" s="28">
        <f t="shared" si="7"/>
        <v>0</v>
      </c>
      <c r="AF71" s="28">
        <f t="shared" si="7"/>
        <v>0</v>
      </c>
      <c r="AG71" s="28">
        <f t="shared" si="7"/>
        <v>0</v>
      </c>
    </row>
    <row r="72" spans="1:43" x14ac:dyDescent="0.2">
      <c r="A72" s="6"/>
      <c r="B72" s="6"/>
      <c r="C72" s="4" t="str">
        <f>C15</f>
        <v>&lt; Enter description &gt;</v>
      </c>
      <c r="D72" s="34"/>
      <c r="F72" s="85"/>
      <c r="G72" s="183">
        <f>input_dollars</f>
        <v>45291</v>
      </c>
      <c r="H72" s="28"/>
      <c r="I72" s="28">
        <f t="shared" ref="I72:AG72" si="8">-I15</f>
        <v>0</v>
      </c>
      <c r="J72" s="28">
        <f t="shared" si="8"/>
        <v>0</v>
      </c>
      <c r="K72" s="28">
        <f t="shared" si="8"/>
        <v>0</v>
      </c>
      <c r="L72" s="28">
        <f t="shared" si="8"/>
        <v>0</v>
      </c>
      <c r="M72" s="28">
        <f t="shared" si="8"/>
        <v>0</v>
      </c>
      <c r="N72" s="28">
        <f t="shared" si="8"/>
        <v>0</v>
      </c>
      <c r="O72" s="28">
        <f t="shared" si="8"/>
        <v>0</v>
      </c>
      <c r="P72" s="28">
        <f t="shared" si="8"/>
        <v>0</v>
      </c>
      <c r="Q72" s="28">
        <f t="shared" si="8"/>
        <v>0</v>
      </c>
      <c r="R72" s="28">
        <f t="shared" si="8"/>
        <v>0</v>
      </c>
      <c r="S72" s="28">
        <f t="shared" si="8"/>
        <v>0</v>
      </c>
      <c r="T72" s="28">
        <f t="shared" si="8"/>
        <v>0</v>
      </c>
      <c r="U72" s="28">
        <f t="shared" si="8"/>
        <v>0</v>
      </c>
      <c r="V72" s="28">
        <f t="shared" si="8"/>
        <v>0</v>
      </c>
      <c r="W72" s="28">
        <f t="shared" si="8"/>
        <v>0</v>
      </c>
      <c r="X72" s="28">
        <f t="shared" si="8"/>
        <v>0</v>
      </c>
      <c r="Y72" s="28">
        <f t="shared" si="8"/>
        <v>0</v>
      </c>
      <c r="Z72" s="28">
        <f t="shared" si="8"/>
        <v>0</v>
      </c>
      <c r="AA72" s="28">
        <f t="shared" si="8"/>
        <v>0</v>
      </c>
      <c r="AB72" s="28">
        <f t="shared" si="8"/>
        <v>0</v>
      </c>
      <c r="AC72" s="28">
        <f t="shared" si="8"/>
        <v>0</v>
      </c>
      <c r="AD72" s="28">
        <f t="shared" si="8"/>
        <v>0</v>
      </c>
      <c r="AE72" s="28">
        <f t="shared" si="8"/>
        <v>0</v>
      </c>
      <c r="AF72" s="28">
        <f t="shared" si="8"/>
        <v>0</v>
      </c>
      <c r="AG72" s="28">
        <f t="shared" si="8"/>
        <v>0</v>
      </c>
    </row>
    <row r="73" spans="1:43" x14ac:dyDescent="0.2">
      <c r="A73" s="6"/>
      <c r="B73" s="6"/>
      <c r="C73" s="4" t="str">
        <f>C16</f>
        <v>&lt; Enter description &gt;</v>
      </c>
      <c r="D73" s="34"/>
      <c r="F73" s="85"/>
      <c r="G73" s="183">
        <f>input_dollars</f>
        <v>45291</v>
      </c>
      <c r="H73" s="28"/>
      <c r="I73" s="28">
        <f t="shared" ref="I73:AG73" si="9">-I16</f>
        <v>0</v>
      </c>
      <c r="J73" s="28">
        <f t="shared" si="9"/>
        <v>0</v>
      </c>
      <c r="K73" s="28">
        <f t="shared" si="9"/>
        <v>0</v>
      </c>
      <c r="L73" s="28">
        <f t="shared" si="9"/>
        <v>0</v>
      </c>
      <c r="M73" s="28">
        <f t="shared" si="9"/>
        <v>0</v>
      </c>
      <c r="N73" s="28">
        <f t="shared" si="9"/>
        <v>0</v>
      </c>
      <c r="O73" s="28">
        <f t="shared" si="9"/>
        <v>0</v>
      </c>
      <c r="P73" s="28">
        <f t="shared" si="9"/>
        <v>0</v>
      </c>
      <c r="Q73" s="28">
        <f t="shared" si="9"/>
        <v>0</v>
      </c>
      <c r="R73" s="28">
        <f t="shared" si="9"/>
        <v>0</v>
      </c>
      <c r="S73" s="28">
        <f t="shared" si="9"/>
        <v>0</v>
      </c>
      <c r="T73" s="28">
        <f t="shared" si="9"/>
        <v>0</v>
      </c>
      <c r="U73" s="28">
        <f t="shared" si="9"/>
        <v>0</v>
      </c>
      <c r="V73" s="28">
        <f t="shared" si="9"/>
        <v>0</v>
      </c>
      <c r="W73" s="28">
        <f t="shared" si="9"/>
        <v>0</v>
      </c>
      <c r="X73" s="28">
        <f t="shared" si="9"/>
        <v>0</v>
      </c>
      <c r="Y73" s="28">
        <f t="shared" si="9"/>
        <v>0</v>
      </c>
      <c r="Z73" s="28">
        <f t="shared" si="9"/>
        <v>0</v>
      </c>
      <c r="AA73" s="28">
        <f t="shared" si="9"/>
        <v>0</v>
      </c>
      <c r="AB73" s="28">
        <f t="shared" si="9"/>
        <v>0</v>
      </c>
      <c r="AC73" s="28">
        <f t="shared" si="9"/>
        <v>0</v>
      </c>
      <c r="AD73" s="28">
        <f t="shared" si="9"/>
        <v>0</v>
      </c>
      <c r="AE73" s="28">
        <f t="shared" si="9"/>
        <v>0</v>
      </c>
      <c r="AF73" s="28">
        <f t="shared" si="9"/>
        <v>0</v>
      </c>
      <c r="AG73" s="28">
        <f t="shared" si="9"/>
        <v>0</v>
      </c>
    </row>
    <row r="74" spans="1:43" x14ac:dyDescent="0.2">
      <c r="A74" s="6"/>
      <c r="B74" s="6"/>
      <c r="C74" s="4"/>
      <c r="D74" s="34"/>
      <c r="F74" s="85"/>
      <c r="G74" s="187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</row>
    <row r="75" spans="1:43" x14ac:dyDescent="0.2">
      <c r="A75" s="6"/>
      <c r="B75" s="6"/>
      <c r="C75" s="125" t="s">
        <v>128</v>
      </c>
      <c r="D75" s="34"/>
      <c r="F75" s="85"/>
      <c r="G75" s="186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</row>
    <row r="76" spans="1:43" x14ac:dyDescent="0.2">
      <c r="A76" s="6"/>
      <c r="B76" s="6"/>
      <c r="C76" s="4" t="str">
        <f>C14</f>
        <v>&lt; Enter description &gt;</v>
      </c>
      <c r="D76" s="34"/>
      <c r="F76" s="85"/>
      <c r="G76" s="183">
        <f>input_dollars</f>
        <v>45291</v>
      </c>
      <c r="H76" s="28"/>
      <c r="I76" s="28" cm="1">
        <f t="array" ref="I76">SUMPRODUCT(($I71:I71))-SUMPRODUCT(($I71:I71)*($I$6:I$6&lt;=(I$6-$E14)))</f>
        <v>0</v>
      </c>
      <c r="J76" s="28" cm="1">
        <f t="array" ref="J76">SUMPRODUCT(($I71:J71))-SUMPRODUCT(($I71:J71)*($I$6:J$6&lt;=(J$6-$E14)))</f>
        <v>0</v>
      </c>
      <c r="K76" s="28" cm="1">
        <f t="array" ref="K76">SUMPRODUCT(($I71:K71))-SUMPRODUCT(($I71:K71)*($I$6:K$6&lt;=(K$6-$E14)))</f>
        <v>0</v>
      </c>
      <c r="L76" s="28" cm="1">
        <f t="array" ref="L76">SUMPRODUCT(($I71:L71))-SUMPRODUCT(($I71:L71)*($I$6:L$6&lt;=(L$6-$E14)))</f>
        <v>0</v>
      </c>
      <c r="M76" s="28" cm="1">
        <f t="array" ref="M76">SUMPRODUCT(($I71:M71))-SUMPRODUCT(($I71:M71)*($I$6:M$6&lt;=(M$6-$E14)))</f>
        <v>0</v>
      </c>
      <c r="N76" s="28" cm="1">
        <f t="array" ref="N76">SUMPRODUCT(($I71:N71))-SUMPRODUCT(($I71:N71)*($I$6:N$6&lt;=(N$6-$E14)))</f>
        <v>0</v>
      </c>
      <c r="O76" s="28" cm="1">
        <f t="array" ref="O76">SUMPRODUCT(($I71:O71))-SUMPRODUCT(($I71:O71)*($I$6:O$6&lt;=(O$6-$E14)))</f>
        <v>0</v>
      </c>
      <c r="P76" s="28" cm="1">
        <f t="array" ref="P76">SUMPRODUCT(($I71:P71))-SUMPRODUCT(($I71:P71)*($I$6:P$6&lt;=(P$6-$E14)))</f>
        <v>0</v>
      </c>
      <c r="Q76" s="28" cm="1">
        <f t="array" ref="Q76">SUMPRODUCT(($I71:Q71))-SUMPRODUCT(($I71:Q71)*($I$6:Q$6&lt;=(Q$6-$E14)))</f>
        <v>0</v>
      </c>
      <c r="R76" s="28" cm="1">
        <f t="array" ref="R76">SUMPRODUCT(($I71:R71))-SUMPRODUCT(($I71:R71)*($I$6:R$6&lt;=(R$6-$E14)))</f>
        <v>0</v>
      </c>
      <c r="S76" s="28" cm="1">
        <f t="array" ref="S76">SUMPRODUCT(($I71:S71))-SUMPRODUCT(($I71:S71)*($I$6:S$6&lt;=(S$6-$E14)))</f>
        <v>0</v>
      </c>
      <c r="T76" s="28" cm="1">
        <f t="array" ref="T76">SUMPRODUCT(($I71:T71))-SUMPRODUCT(($I71:T71)*($I$6:T$6&lt;=(T$6-$E14)))</f>
        <v>0</v>
      </c>
      <c r="U76" s="28" cm="1">
        <f t="array" ref="U76">SUMPRODUCT(($I71:U71))-SUMPRODUCT(($I71:U71)*($I$6:U$6&lt;=(U$6-$E14)))</f>
        <v>0</v>
      </c>
      <c r="V76" s="28" cm="1">
        <f t="array" ref="V76">SUMPRODUCT(($I71:V71))-SUMPRODUCT(($I71:V71)*($I$6:V$6&lt;=(V$6-$E14)))</f>
        <v>0</v>
      </c>
      <c r="W76" s="28" cm="1">
        <f t="array" ref="W76">SUMPRODUCT(($I71:W71))-SUMPRODUCT(($I71:W71)*($I$6:W$6&lt;=(W$6-$E14)))</f>
        <v>0</v>
      </c>
      <c r="X76" s="28" cm="1">
        <f t="array" ref="X76">SUMPRODUCT(($I71:X71))-SUMPRODUCT(($I71:X71)*($I$6:X$6&lt;=(X$6-$E14)))</f>
        <v>0</v>
      </c>
      <c r="Y76" s="28" cm="1">
        <f t="array" ref="Y76">SUMPRODUCT(($I71:Y71))-SUMPRODUCT(($I71:Y71)*($I$6:Y$6&lt;=(Y$6-$E14)))</f>
        <v>0</v>
      </c>
      <c r="Z76" s="28" cm="1">
        <f t="array" ref="Z76">SUMPRODUCT(($I71:Z71))-SUMPRODUCT(($I71:Z71)*($I$6:Z$6&lt;=(Z$6-$E14)))</f>
        <v>0</v>
      </c>
      <c r="AA76" s="28" cm="1">
        <f t="array" ref="AA76">SUMPRODUCT(($I71:AA71))-SUMPRODUCT(($I71:AA71)*($I$6:AA$6&lt;=(AA$6-$E14)))</f>
        <v>0</v>
      </c>
      <c r="AB76" s="28" cm="1">
        <f t="array" ref="AB76">SUMPRODUCT(($I71:AB71))-SUMPRODUCT(($I71:AB71)*($I$6:AB$6&lt;=(AB$6-$E14)))</f>
        <v>0</v>
      </c>
      <c r="AC76" s="28" cm="1">
        <f t="array" ref="AC76">SUMPRODUCT(($I71:AC71))-SUMPRODUCT(($I71:AC71)*($I$6:AC$6&lt;=(AC$6-$E14)))</f>
        <v>0</v>
      </c>
      <c r="AD76" s="28" cm="1">
        <f t="array" ref="AD76">SUMPRODUCT(($I71:AD71))-SUMPRODUCT(($I71:AD71)*($I$6:AD$6&lt;=(AD$6-$E14)))</f>
        <v>0</v>
      </c>
      <c r="AE76" s="28" cm="1">
        <f t="array" ref="AE76">SUMPRODUCT(($I71:AE71))-SUMPRODUCT(($I71:AE71)*($I$6:AE$6&lt;=(AE$6-$E14)))</f>
        <v>0</v>
      </c>
      <c r="AF76" s="28" cm="1">
        <f t="array" ref="AF76">SUMPRODUCT(($I71:AF71))-SUMPRODUCT(($I71:AF71)*($I$6:AF$6&lt;=(AF$6-$E14)))</f>
        <v>0</v>
      </c>
      <c r="AG76" s="28" cm="1">
        <f t="array" ref="AG76">SUMPRODUCT(($I71:AG71))-SUMPRODUCT(($I71:AG71)*($I$6:AG$6&lt;=(AG$6-$E14)))</f>
        <v>0</v>
      </c>
    </row>
    <row r="77" spans="1:43" x14ac:dyDescent="0.2">
      <c r="A77" s="6"/>
      <c r="B77" s="6"/>
      <c r="C77" s="4" t="str">
        <f>C15</f>
        <v>&lt; Enter description &gt;</v>
      </c>
      <c r="D77" s="34"/>
      <c r="F77" s="85"/>
      <c r="G77" s="183">
        <f>input_dollars</f>
        <v>45291</v>
      </c>
      <c r="H77" s="28"/>
      <c r="I77" s="28" cm="1">
        <f t="array" ref="I77">SUMPRODUCT(($I72:I72))-SUMPRODUCT(($I72:I72)*($I$6:I$6&lt;=(I$6-$E15)))</f>
        <v>0</v>
      </c>
      <c r="J77" s="28" cm="1">
        <f t="array" ref="J77">SUMPRODUCT(($I72:J72))-SUMPRODUCT(($I72:J72)*($I$6:J$6&lt;=(J$6-$E15)))</f>
        <v>0</v>
      </c>
      <c r="K77" s="28" cm="1">
        <f t="array" ref="K77">SUMPRODUCT(($I72:K72))-SUMPRODUCT(($I72:K72)*($I$6:K$6&lt;=(K$6-$E15)))</f>
        <v>0</v>
      </c>
      <c r="L77" s="28" cm="1">
        <f t="array" ref="L77">SUMPRODUCT(($I72:L72))-SUMPRODUCT(($I72:L72)*($I$6:L$6&lt;=(L$6-$E15)))</f>
        <v>0</v>
      </c>
      <c r="M77" s="28" cm="1">
        <f t="array" ref="M77">SUMPRODUCT(($I72:M72))-SUMPRODUCT(($I72:M72)*($I$6:M$6&lt;=(M$6-$E15)))</f>
        <v>0</v>
      </c>
      <c r="N77" s="28" cm="1">
        <f t="array" ref="N77">SUMPRODUCT(($I72:N72))-SUMPRODUCT(($I72:N72)*($I$6:N$6&lt;=(N$6-$E15)))</f>
        <v>0</v>
      </c>
      <c r="O77" s="28" cm="1">
        <f t="array" ref="O77">SUMPRODUCT(($I72:O72))-SUMPRODUCT(($I72:O72)*($I$6:O$6&lt;=(O$6-$E15)))</f>
        <v>0</v>
      </c>
      <c r="P77" s="28" cm="1">
        <f t="array" ref="P77">SUMPRODUCT(($I72:P72))-SUMPRODUCT(($I72:P72)*($I$6:P$6&lt;=(P$6-$E15)))</f>
        <v>0</v>
      </c>
      <c r="Q77" s="28" cm="1">
        <f t="array" ref="Q77">SUMPRODUCT(($I72:Q72))-SUMPRODUCT(($I72:Q72)*($I$6:Q$6&lt;=(Q$6-$E15)))</f>
        <v>0</v>
      </c>
      <c r="R77" s="28" cm="1">
        <f t="array" ref="R77">SUMPRODUCT(($I72:R72))-SUMPRODUCT(($I72:R72)*($I$6:R$6&lt;=(R$6-$E15)))</f>
        <v>0</v>
      </c>
      <c r="S77" s="28" cm="1">
        <f t="array" ref="S77">SUMPRODUCT(($I72:S72))-SUMPRODUCT(($I72:S72)*($I$6:S$6&lt;=(S$6-$E15)))</f>
        <v>0</v>
      </c>
      <c r="T77" s="28" cm="1">
        <f t="array" ref="T77">SUMPRODUCT(($I72:T72))-SUMPRODUCT(($I72:T72)*($I$6:T$6&lt;=(T$6-$E15)))</f>
        <v>0</v>
      </c>
      <c r="U77" s="28" cm="1">
        <f t="array" ref="U77">SUMPRODUCT(($I72:U72))-SUMPRODUCT(($I72:U72)*($I$6:U$6&lt;=(U$6-$E15)))</f>
        <v>0</v>
      </c>
      <c r="V77" s="28" cm="1">
        <f t="array" ref="V77">SUMPRODUCT(($I72:V72))-SUMPRODUCT(($I72:V72)*($I$6:V$6&lt;=(V$6-$E15)))</f>
        <v>0</v>
      </c>
      <c r="W77" s="28" cm="1">
        <f t="array" ref="W77">SUMPRODUCT(($I72:W72))-SUMPRODUCT(($I72:W72)*($I$6:W$6&lt;=(W$6-$E15)))</f>
        <v>0</v>
      </c>
      <c r="X77" s="28" cm="1">
        <f t="array" ref="X77">SUMPRODUCT(($I72:X72))-SUMPRODUCT(($I72:X72)*($I$6:X$6&lt;=(X$6-$E15)))</f>
        <v>0</v>
      </c>
      <c r="Y77" s="28" cm="1">
        <f t="array" ref="Y77">SUMPRODUCT(($I72:Y72))-SUMPRODUCT(($I72:Y72)*($I$6:Y$6&lt;=(Y$6-$E15)))</f>
        <v>0</v>
      </c>
      <c r="Z77" s="28" cm="1">
        <f t="array" ref="Z77">SUMPRODUCT(($I72:Z72))-SUMPRODUCT(($I72:Z72)*($I$6:Z$6&lt;=(Z$6-$E15)))</f>
        <v>0</v>
      </c>
      <c r="AA77" s="28" cm="1">
        <f t="array" ref="AA77">SUMPRODUCT(($I72:AA72))-SUMPRODUCT(($I72:AA72)*($I$6:AA$6&lt;=(AA$6-$E15)))</f>
        <v>0</v>
      </c>
      <c r="AB77" s="28" cm="1">
        <f t="array" ref="AB77">SUMPRODUCT(($I72:AB72))-SUMPRODUCT(($I72:AB72)*($I$6:AB$6&lt;=(AB$6-$E15)))</f>
        <v>0</v>
      </c>
      <c r="AC77" s="28" cm="1">
        <f t="array" ref="AC77">SUMPRODUCT(($I72:AC72))-SUMPRODUCT(($I72:AC72)*($I$6:AC$6&lt;=(AC$6-$E15)))</f>
        <v>0</v>
      </c>
      <c r="AD77" s="28" cm="1">
        <f t="array" ref="AD77">SUMPRODUCT(($I72:AD72))-SUMPRODUCT(($I72:AD72)*($I$6:AD$6&lt;=(AD$6-$E15)))</f>
        <v>0</v>
      </c>
      <c r="AE77" s="28" cm="1">
        <f t="array" ref="AE77">SUMPRODUCT(($I72:AE72))-SUMPRODUCT(($I72:AE72)*($I$6:AE$6&lt;=(AE$6-$E15)))</f>
        <v>0</v>
      </c>
      <c r="AF77" s="28" cm="1">
        <f t="array" ref="AF77">SUMPRODUCT(($I72:AF72))-SUMPRODUCT(($I72:AF72)*($I$6:AF$6&lt;=(AF$6-$E15)))</f>
        <v>0</v>
      </c>
      <c r="AG77" s="28" cm="1">
        <f t="array" ref="AG77">SUMPRODUCT(($I72:AG72))-SUMPRODUCT(($I72:AG72)*($I$6:AG$6&lt;=(AG$6-$E15)))</f>
        <v>0</v>
      </c>
    </row>
    <row r="78" spans="1:43" x14ac:dyDescent="0.2">
      <c r="A78" s="6"/>
      <c r="B78" s="6"/>
      <c r="C78" s="4" t="str">
        <f>C16</f>
        <v>&lt; Enter description &gt;</v>
      </c>
      <c r="D78" s="34"/>
      <c r="F78" s="85"/>
      <c r="G78" s="183">
        <f>input_dollars</f>
        <v>45291</v>
      </c>
      <c r="H78" s="28"/>
      <c r="I78" s="28" cm="1">
        <f t="array" ref="I78">SUMPRODUCT(($I73:I73))-SUMPRODUCT(($I73:I73)*($I$6:I$6&lt;=(I$6-$E16)))</f>
        <v>0</v>
      </c>
      <c r="J78" s="28" cm="1">
        <f t="array" ref="J78">SUMPRODUCT(($I73:J73))-SUMPRODUCT(($I73:J73)*($I$6:J$6&lt;=(J$6-$E16)))</f>
        <v>0</v>
      </c>
      <c r="K78" s="28" cm="1">
        <f t="array" ref="K78">SUMPRODUCT(($I73:K73))-SUMPRODUCT(($I73:K73)*($I$6:K$6&lt;=(K$6-$E16)))</f>
        <v>0</v>
      </c>
      <c r="L78" s="28" cm="1">
        <f t="array" ref="L78">SUMPRODUCT(($I73:L73))-SUMPRODUCT(($I73:L73)*($I$6:L$6&lt;=(L$6-$E16)))</f>
        <v>0</v>
      </c>
      <c r="M78" s="28" cm="1">
        <f t="array" ref="M78">SUMPRODUCT(($I73:M73))-SUMPRODUCT(($I73:M73)*($I$6:M$6&lt;=(M$6-$E16)))</f>
        <v>0</v>
      </c>
      <c r="N78" s="28" cm="1">
        <f t="array" ref="N78">SUMPRODUCT(($I73:N73))-SUMPRODUCT(($I73:N73)*($I$6:N$6&lt;=(N$6-$E16)))</f>
        <v>0</v>
      </c>
      <c r="O78" s="28" cm="1">
        <f t="array" ref="O78">SUMPRODUCT(($I73:O73))-SUMPRODUCT(($I73:O73)*($I$6:O$6&lt;=(O$6-$E16)))</f>
        <v>0</v>
      </c>
      <c r="P78" s="28" cm="1">
        <f t="array" ref="P78">SUMPRODUCT(($I73:P73))-SUMPRODUCT(($I73:P73)*($I$6:P$6&lt;=(P$6-$E16)))</f>
        <v>0</v>
      </c>
      <c r="Q78" s="28" cm="1">
        <f t="array" ref="Q78">SUMPRODUCT(($I73:Q73))-SUMPRODUCT(($I73:Q73)*($I$6:Q$6&lt;=(Q$6-$E16)))</f>
        <v>0</v>
      </c>
      <c r="R78" s="28" cm="1">
        <f t="array" ref="R78">SUMPRODUCT(($I73:R73))-SUMPRODUCT(($I73:R73)*($I$6:R$6&lt;=(R$6-$E16)))</f>
        <v>0</v>
      </c>
      <c r="S78" s="28" cm="1">
        <f t="array" ref="S78">SUMPRODUCT(($I73:S73))-SUMPRODUCT(($I73:S73)*($I$6:S$6&lt;=(S$6-$E16)))</f>
        <v>0</v>
      </c>
      <c r="T78" s="28" cm="1">
        <f t="array" ref="T78">SUMPRODUCT(($I73:T73))-SUMPRODUCT(($I73:T73)*($I$6:T$6&lt;=(T$6-$E16)))</f>
        <v>0</v>
      </c>
      <c r="U78" s="28" cm="1">
        <f t="array" ref="U78">SUMPRODUCT(($I73:U73))-SUMPRODUCT(($I73:U73)*($I$6:U$6&lt;=(U$6-$E16)))</f>
        <v>0</v>
      </c>
      <c r="V78" s="28" cm="1">
        <f t="array" ref="V78">SUMPRODUCT(($I73:V73))-SUMPRODUCT(($I73:V73)*($I$6:V$6&lt;=(V$6-$E16)))</f>
        <v>0</v>
      </c>
      <c r="W78" s="28" cm="1">
        <f t="array" ref="W78">SUMPRODUCT(($I73:W73))-SUMPRODUCT(($I73:W73)*($I$6:W$6&lt;=(W$6-$E16)))</f>
        <v>0</v>
      </c>
      <c r="X78" s="28" cm="1">
        <f t="array" ref="X78">SUMPRODUCT(($I73:X73))-SUMPRODUCT(($I73:X73)*($I$6:X$6&lt;=(X$6-$E16)))</f>
        <v>0</v>
      </c>
      <c r="Y78" s="28" cm="1">
        <f t="array" ref="Y78">SUMPRODUCT(($I73:Y73))-SUMPRODUCT(($I73:Y73)*($I$6:Y$6&lt;=(Y$6-$E16)))</f>
        <v>0</v>
      </c>
      <c r="Z78" s="28" cm="1">
        <f t="array" ref="Z78">SUMPRODUCT(($I73:Z73))-SUMPRODUCT(($I73:Z73)*($I$6:Z$6&lt;=(Z$6-$E16)))</f>
        <v>0</v>
      </c>
      <c r="AA78" s="28" cm="1">
        <f t="array" ref="AA78">SUMPRODUCT(($I73:AA73))-SUMPRODUCT(($I73:AA73)*($I$6:AA$6&lt;=(AA$6-$E16)))</f>
        <v>0</v>
      </c>
      <c r="AB78" s="28" cm="1">
        <f t="array" ref="AB78">SUMPRODUCT(($I73:AB73))-SUMPRODUCT(($I73:AB73)*($I$6:AB$6&lt;=(AB$6-$E16)))</f>
        <v>0</v>
      </c>
      <c r="AC78" s="28" cm="1">
        <f t="array" ref="AC78">SUMPRODUCT(($I73:AC73))-SUMPRODUCT(($I73:AC73)*($I$6:AC$6&lt;=(AC$6-$E16)))</f>
        <v>0</v>
      </c>
      <c r="AD78" s="28" cm="1">
        <f t="array" ref="AD78">SUMPRODUCT(($I73:AD73))-SUMPRODUCT(($I73:AD73)*($I$6:AD$6&lt;=(AD$6-$E16)))</f>
        <v>0</v>
      </c>
      <c r="AE78" s="28" cm="1">
        <f t="array" ref="AE78">SUMPRODUCT(($I73:AE73))-SUMPRODUCT(($I73:AE73)*($I$6:AE$6&lt;=(AE$6-$E16)))</f>
        <v>0</v>
      </c>
      <c r="AF78" s="28" cm="1">
        <f t="array" ref="AF78">SUMPRODUCT(($I73:AF73))-SUMPRODUCT(($I73:AF73)*($I$6:AF$6&lt;=(AF$6-$E16)))</f>
        <v>0</v>
      </c>
      <c r="AG78" s="28" cm="1">
        <f t="array" ref="AG78">SUMPRODUCT(($I73:AG73))-SUMPRODUCT(($I73:AG73)*($I$6:AG$6&lt;=(AG$6-$E16)))</f>
        <v>0</v>
      </c>
    </row>
    <row r="79" spans="1:43" x14ac:dyDescent="0.2">
      <c r="A79" s="6"/>
      <c r="B79" s="6"/>
      <c r="C79" s="4"/>
      <c r="D79" s="34"/>
      <c r="F79" s="85"/>
      <c r="G79" s="187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</row>
    <row r="80" spans="1:43" x14ac:dyDescent="0.2">
      <c r="A80" s="6"/>
      <c r="B80" s="6"/>
      <c r="C80" s="125" t="s">
        <v>129</v>
      </c>
      <c r="D80" s="34"/>
      <c r="F80" s="85"/>
      <c r="G80" s="186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</row>
    <row r="81" spans="1:33" x14ac:dyDescent="0.2">
      <c r="A81" s="6"/>
      <c r="B81" s="6"/>
      <c r="C81" s="4" t="str">
        <f>$C$80&amp;" - "&amp;C14</f>
        <v>Annualised capex - &lt; Enter description &gt;</v>
      </c>
      <c r="D81" s="34"/>
      <c r="F81" s="85"/>
      <c r="G81" s="183">
        <f>input_dollars</f>
        <v>45291</v>
      </c>
      <c r="H81" s="28"/>
      <c r="I81" s="28">
        <f t="shared" ref="I81:AG81" si="10">IF($E14=0,0,-PMT(real_disc, $E14,H76,))</f>
        <v>0</v>
      </c>
      <c r="J81" s="28">
        <f t="shared" si="10"/>
        <v>0</v>
      </c>
      <c r="K81" s="28">
        <f t="shared" si="10"/>
        <v>0</v>
      </c>
      <c r="L81" s="28">
        <f t="shared" si="10"/>
        <v>0</v>
      </c>
      <c r="M81" s="28">
        <f t="shared" si="10"/>
        <v>0</v>
      </c>
      <c r="N81" s="28">
        <f t="shared" si="10"/>
        <v>0</v>
      </c>
      <c r="O81" s="28">
        <f t="shared" si="10"/>
        <v>0</v>
      </c>
      <c r="P81" s="28">
        <f t="shared" si="10"/>
        <v>0</v>
      </c>
      <c r="Q81" s="28">
        <f t="shared" si="10"/>
        <v>0</v>
      </c>
      <c r="R81" s="28">
        <f t="shared" si="10"/>
        <v>0</v>
      </c>
      <c r="S81" s="28">
        <f t="shared" si="10"/>
        <v>0</v>
      </c>
      <c r="T81" s="28">
        <f t="shared" si="10"/>
        <v>0</v>
      </c>
      <c r="U81" s="28">
        <f t="shared" si="10"/>
        <v>0</v>
      </c>
      <c r="V81" s="28">
        <f t="shared" si="10"/>
        <v>0</v>
      </c>
      <c r="W81" s="28">
        <f t="shared" si="10"/>
        <v>0</v>
      </c>
      <c r="X81" s="28">
        <f t="shared" si="10"/>
        <v>0</v>
      </c>
      <c r="Y81" s="28">
        <f t="shared" si="10"/>
        <v>0</v>
      </c>
      <c r="Z81" s="28">
        <f t="shared" si="10"/>
        <v>0</v>
      </c>
      <c r="AA81" s="28">
        <f t="shared" si="10"/>
        <v>0</v>
      </c>
      <c r="AB81" s="28">
        <f t="shared" si="10"/>
        <v>0</v>
      </c>
      <c r="AC81" s="28">
        <f t="shared" si="10"/>
        <v>0</v>
      </c>
      <c r="AD81" s="28">
        <f t="shared" si="10"/>
        <v>0</v>
      </c>
      <c r="AE81" s="28">
        <f t="shared" si="10"/>
        <v>0</v>
      </c>
      <c r="AF81" s="28">
        <f t="shared" si="10"/>
        <v>0</v>
      </c>
      <c r="AG81" s="28">
        <f t="shared" si="10"/>
        <v>0</v>
      </c>
    </row>
    <row r="82" spans="1:33" x14ac:dyDescent="0.2">
      <c r="A82" s="6"/>
      <c r="B82" s="6"/>
      <c r="C82" s="4" t="str">
        <f>$C$80&amp;" - "&amp;C15</f>
        <v>Annualised capex - &lt; Enter description &gt;</v>
      </c>
      <c r="D82" s="34"/>
      <c r="F82" s="85"/>
      <c r="G82" s="183">
        <f>input_dollars</f>
        <v>45291</v>
      </c>
      <c r="H82" s="28"/>
      <c r="I82" s="28">
        <f t="shared" ref="I82:AG82" si="11">IF($E15=0,0,-PMT(real_disc, $E15,H77,))</f>
        <v>0</v>
      </c>
      <c r="J82" s="28">
        <f t="shared" si="11"/>
        <v>0</v>
      </c>
      <c r="K82" s="28">
        <f t="shared" si="11"/>
        <v>0</v>
      </c>
      <c r="L82" s="28">
        <f t="shared" si="11"/>
        <v>0</v>
      </c>
      <c r="M82" s="28">
        <f t="shared" si="11"/>
        <v>0</v>
      </c>
      <c r="N82" s="28">
        <f t="shared" si="11"/>
        <v>0</v>
      </c>
      <c r="O82" s="28">
        <f t="shared" si="11"/>
        <v>0</v>
      </c>
      <c r="P82" s="28">
        <f t="shared" si="11"/>
        <v>0</v>
      </c>
      <c r="Q82" s="28">
        <f t="shared" si="11"/>
        <v>0</v>
      </c>
      <c r="R82" s="28">
        <f t="shared" si="11"/>
        <v>0</v>
      </c>
      <c r="S82" s="28">
        <f t="shared" si="11"/>
        <v>0</v>
      </c>
      <c r="T82" s="28">
        <f t="shared" si="11"/>
        <v>0</v>
      </c>
      <c r="U82" s="28">
        <f t="shared" si="11"/>
        <v>0</v>
      </c>
      <c r="V82" s="28">
        <f t="shared" si="11"/>
        <v>0</v>
      </c>
      <c r="W82" s="28">
        <f t="shared" si="11"/>
        <v>0</v>
      </c>
      <c r="X82" s="28">
        <f t="shared" si="11"/>
        <v>0</v>
      </c>
      <c r="Y82" s="28">
        <f t="shared" si="11"/>
        <v>0</v>
      </c>
      <c r="Z82" s="28">
        <f t="shared" si="11"/>
        <v>0</v>
      </c>
      <c r="AA82" s="28">
        <f t="shared" si="11"/>
        <v>0</v>
      </c>
      <c r="AB82" s="28">
        <f t="shared" si="11"/>
        <v>0</v>
      </c>
      <c r="AC82" s="28">
        <f t="shared" si="11"/>
        <v>0</v>
      </c>
      <c r="AD82" s="28">
        <f t="shared" si="11"/>
        <v>0</v>
      </c>
      <c r="AE82" s="28">
        <f t="shared" si="11"/>
        <v>0</v>
      </c>
      <c r="AF82" s="28">
        <f t="shared" si="11"/>
        <v>0</v>
      </c>
      <c r="AG82" s="28">
        <f t="shared" si="11"/>
        <v>0</v>
      </c>
    </row>
    <row r="83" spans="1:33" x14ac:dyDescent="0.2">
      <c r="A83" s="6"/>
      <c r="B83" s="6"/>
      <c r="C83" s="4" t="str">
        <f>$C$80&amp;" - "&amp;C16</f>
        <v>Annualised capex - &lt; Enter description &gt;</v>
      </c>
      <c r="D83" s="34"/>
      <c r="F83" s="85"/>
      <c r="G83" s="183">
        <f>input_dollars</f>
        <v>45291</v>
      </c>
      <c r="H83" s="28"/>
      <c r="I83" s="28">
        <f t="shared" ref="I83:AG83" si="12">IF($E16=0,0,-PMT(real_disc, $E16,H78,))</f>
        <v>0</v>
      </c>
      <c r="J83" s="28">
        <f t="shared" si="12"/>
        <v>0</v>
      </c>
      <c r="K83" s="28">
        <f t="shared" si="12"/>
        <v>0</v>
      </c>
      <c r="L83" s="28">
        <f t="shared" si="12"/>
        <v>0</v>
      </c>
      <c r="M83" s="28">
        <f t="shared" si="12"/>
        <v>0</v>
      </c>
      <c r="N83" s="28">
        <f t="shared" si="12"/>
        <v>0</v>
      </c>
      <c r="O83" s="28">
        <f t="shared" si="12"/>
        <v>0</v>
      </c>
      <c r="P83" s="28">
        <f t="shared" si="12"/>
        <v>0</v>
      </c>
      <c r="Q83" s="28">
        <f t="shared" si="12"/>
        <v>0</v>
      </c>
      <c r="R83" s="28">
        <f t="shared" si="12"/>
        <v>0</v>
      </c>
      <c r="S83" s="28">
        <f t="shared" si="12"/>
        <v>0</v>
      </c>
      <c r="T83" s="28">
        <f t="shared" si="12"/>
        <v>0</v>
      </c>
      <c r="U83" s="28">
        <f t="shared" si="12"/>
        <v>0</v>
      </c>
      <c r="V83" s="28">
        <f t="shared" si="12"/>
        <v>0</v>
      </c>
      <c r="W83" s="28">
        <f t="shared" si="12"/>
        <v>0</v>
      </c>
      <c r="X83" s="28">
        <f t="shared" si="12"/>
        <v>0</v>
      </c>
      <c r="Y83" s="28">
        <f t="shared" si="12"/>
        <v>0</v>
      </c>
      <c r="Z83" s="28">
        <f t="shared" si="12"/>
        <v>0</v>
      </c>
      <c r="AA83" s="28">
        <f t="shared" si="12"/>
        <v>0</v>
      </c>
      <c r="AB83" s="28">
        <f t="shared" si="12"/>
        <v>0</v>
      </c>
      <c r="AC83" s="28">
        <f t="shared" si="12"/>
        <v>0</v>
      </c>
      <c r="AD83" s="28">
        <f t="shared" si="12"/>
        <v>0</v>
      </c>
      <c r="AE83" s="28">
        <f t="shared" si="12"/>
        <v>0</v>
      </c>
      <c r="AF83" s="28">
        <f t="shared" si="12"/>
        <v>0</v>
      </c>
      <c r="AG83" s="28">
        <f t="shared" si="12"/>
        <v>0</v>
      </c>
    </row>
    <row r="84" spans="1:33" x14ac:dyDescent="0.2">
      <c r="A84" s="6"/>
      <c r="B84" s="6"/>
      <c r="C84" s="148" t="s">
        <v>130</v>
      </c>
      <c r="D84" s="148"/>
      <c r="E84" s="149"/>
      <c r="F84" s="150"/>
      <c r="G84" s="188">
        <f>input_dollars</f>
        <v>45291</v>
      </c>
      <c r="H84" s="151"/>
      <c r="I84" s="151">
        <f>SUM(I81:I83)</f>
        <v>0</v>
      </c>
      <c r="J84" s="151">
        <f t="shared" ref="J84:AB84" si="13">SUM(J81:J83)</f>
        <v>0</v>
      </c>
      <c r="K84" s="151">
        <f t="shared" si="13"/>
        <v>0</v>
      </c>
      <c r="L84" s="151">
        <f t="shared" si="13"/>
        <v>0</v>
      </c>
      <c r="M84" s="151">
        <f t="shared" si="13"/>
        <v>0</v>
      </c>
      <c r="N84" s="151">
        <f t="shared" si="13"/>
        <v>0</v>
      </c>
      <c r="O84" s="151">
        <f t="shared" si="13"/>
        <v>0</v>
      </c>
      <c r="P84" s="151">
        <f t="shared" si="13"/>
        <v>0</v>
      </c>
      <c r="Q84" s="151">
        <f t="shared" si="13"/>
        <v>0</v>
      </c>
      <c r="R84" s="151">
        <f t="shared" si="13"/>
        <v>0</v>
      </c>
      <c r="S84" s="151">
        <f t="shared" si="13"/>
        <v>0</v>
      </c>
      <c r="T84" s="151">
        <f t="shared" si="13"/>
        <v>0</v>
      </c>
      <c r="U84" s="151">
        <f t="shared" si="13"/>
        <v>0</v>
      </c>
      <c r="V84" s="151">
        <f t="shared" si="13"/>
        <v>0</v>
      </c>
      <c r="W84" s="151">
        <f t="shared" si="13"/>
        <v>0</v>
      </c>
      <c r="X84" s="151">
        <f t="shared" si="13"/>
        <v>0</v>
      </c>
      <c r="Y84" s="151">
        <f t="shared" si="13"/>
        <v>0</v>
      </c>
      <c r="Z84" s="151">
        <f t="shared" si="13"/>
        <v>0</v>
      </c>
      <c r="AA84" s="151">
        <f t="shared" si="13"/>
        <v>0</v>
      </c>
      <c r="AB84" s="151">
        <f t="shared" si="13"/>
        <v>0</v>
      </c>
      <c r="AC84" s="151">
        <f>SUM(AC81:AC83)</f>
        <v>0</v>
      </c>
      <c r="AD84" s="151">
        <f>SUM(AD81:AD83)</f>
        <v>0</v>
      </c>
      <c r="AE84" s="151">
        <f>SUM(AE81:AE83)</f>
        <v>0</v>
      </c>
      <c r="AF84" s="151">
        <f>SUM(AF81:AF83)</f>
        <v>0</v>
      </c>
      <c r="AG84" s="151">
        <f>SUM(AG81:AG83)</f>
        <v>0</v>
      </c>
    </row>
    <row r="85" spans="1:33" x14ac:dyDescent="0.2">
      <c r="A85" s="6"/>
      <c r="B85" s="6"/>
      <c r="C85" s="12"/>
      <c r="D85" s="34"/>
      <c r="F85"/>
      <c r="G85" s="189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 s="6"/>
      <c r="B86" s="6"/>
      <c r="C86" s="4" t="s">
        <v>129</v>
      </c>
      <c r="D86" s="34"/>
      <c r="F86" s="85"/>
      <c r="G86" s="183">
        <f t="shared" ref="G86:G91" si="14">input_dollars</f>
        <v>45291</v>
      </c>
      <c r="H86" s="28"/>
      <c r="I86" s="28">
        <f>I84</f>
        <v>0</v>
      </c>
      <c r="J86" s="28">
        <f t="shared" ref="J86:AB86" si="15">J84</f>
        <v>0</v>
      </c>
      <c r="K86" s="28">
        <f t="shared" si="15"/>
        <v>0</v>
      </c>
      <c r="L86" s="28">
        <f t="shared" si="15"/>
        <v>0</v>
      </c>
      <c r="M86" s="28">
        <f t="shared" si="15"/>
        <v>0</v>
      </c>
      <c r="N86" s="28">
        <f t="shared" si="15"/>
        <v>0</v>
      </c>
      <c r="O86" s="28">
        <f t="shared" si="15"/>
        <v>0</v>
      </c>
      <c r="P86" s="28">
        <f t="shared" si="15"/>
        <v>0</v>
      </c>
      <c r="Q86" s="28">
        <f t="shared" si="15"/>
        <v>0</v>
      </c>
      <c r="R86" s="28">
        <f t="shared" si="15"/>
        <v>0</v>
      </c>
      <c r="S86" s="28">
        <f t="shared" si="15"/>
        <v>0</v>
      </c>
      <c r="T86" s="28">
        <f t="shared" si="15"/>
        <v>0</v>
      </c>
      <c r="U86" s="28">
        <f t="shared" si="15"/>
        <v>0</v>
      </c>
      <c r="V86" s="28">
        <f t="shared" si="15"/>
        <v>0</v>
      </c>
      <c r="W86" s="28">
        <f t="shared" si="15"/>
        <v>0</v>
      </c>
      <c r="X86" s="28">
        <f t="shared" si="15"/>
        <v>0</v>
      </c>
      <c r="Y86" s="28">
        <f t="shared" si="15"/>
        <v>0</v>
      </c>
      <c r="Z86" s="28">
        <f t="shared" si="15"/>
        <v>0</v>
      </c>
      <c r="AA86" s="28">
        <f t="shared" si="15"/>
        <v>0</v>
      </c>
      <c r="AB86" s="28">
        <f t="shared" si="15"/>
        <v>0</v>
      </c>
      <c r="AC86" s="28">
        <f>AC84</f>
        <v>0</v>
      </c>
      <c r="AD86" s="28">
        <f>AD84</f>
        <v>0</v>
      </c>
      <c r="AE86" s="28">
        <f>AE84</f>
        <v>0</v>
      </c>
      <c r="AF86" s="28">
        <f>AF84</f>
        <v>0</v>
      </c>
      <c r="AG86" s="28">
        <f>AG84</f>
        <v>0</v>
      </c>
    </row>
    <row r="87" spans="1:33" x14ac:dyDescent="0.2">
      <c r="A87" s="6"/>
      <c r="B87" s="6"/>
      <c r="C87" s="4" t="s">
        <v>15</v>
      </c>
      <c r="D87" s="34"/>
      <c r="F87" s="85"/>
      <c r="G87" s="183">
        <f t="shared" si="14"/>
        <v>45291</v>
      </c>
      <c r="H87" s="28"/>
      <c r="I87" s="28">
        <f t="shared" ref="I87:AG87" si="16">-I19</f>
        <v>0</v>
      </c>
      <c r="J87" s="28">
        <f t="shared" si="16"/>
        <v>0</v>
      </c>
      <c r="K87" s="28">
        <f t="shared" si="16"/>
        <v>0</v>
      </c>
      <c r="L87" s="28">
        <f t="shared" si="16"/>
        <v>0</v>
      </c>
      <c r="M87" s="28">
        <f t="shared" si="16"/>
        <v>0</v>
      </c>
      <c r="N87" s="28">
        <f t="shared" si="16"/>
        <v>0</v>
      </c>
      <c r="O87" s="28">
        <f t="shared" si="16"/>
        <v>0</v>
      </c>
      <c r="P87" s="28">
        <f t="shared" si="16"/>
        <v>0</v>
      </c>
      <c r="Q87" s="28">
        <f t="shared" si="16"/>
        <v>0</v>
      </c>
      <c r="R87" s="28">
        <f t="shared" si="16"/>
        <v>0</v>
      </c>
      <c r="S87" s="28">
        <f t="shared" si="16"/>
        <v>0</v>
      </c>
      <c r="T87" s="28">
        <f t="shared" si="16"/>
        <v>0</v>
      </c>
      <c r="U87" s="28">
        <f t="shared" si="16"/>
        <v>0</v>
      </c>
      <c r="V87" s="28">
        <f t="shared" si="16"/>
        <v>0</v>
      </c>
      <c r="W87" s="28">
        <f t="shared" si="16"/>
        <v>0</v>
      </c>
      <c r="X87" s="28">
        <f t="shared" si="16"/>
        <v>0</v>
      </c>
      <c r="Y87" s="28">
        <f t="shared" si="16"/>
        <v>0</v>
      </c>
      <c r="Z87" s="28">
        <f t="shared" si="16"/>
        <v>0</v>
      </c>
      <c r="AA87" s="28">
        <f t="shared" si="16"/>
        <v>0</v>
      </c>
      <c r="AB87" s="28">
        <f t="shared" si="16"/>
        <v>0</v>
      </c>
      <c r="AC87" s="28">
        <f t="shared" si="16"/>
        <v>0</v>
      </c>
      <c r="AD87" s="28">
        <f t="shared" si="16"/>
        <v>0</v>
      </c>
      <c r="AE87" s="28">
        <f t="shared" si="16"/>
        <v>0</v>
      </c>
      <c r="AF87" s="28">
        <f t="shared" si="16"/>
        <v>0</v>
      </c>
      <c r="AG87" s="28">
        <f t="shared" si="16"/>
        <v>0</v>
      </c>
    </row>
    <row r="88" spans="1:33" x14ac:dyDescent="0.2">
      <c r="A88" s="6"/>
      <c r="B88" s="6"/>
      <c r="C88" s="4" t="s">
        <v>131</v>
      </c>
      <c r="D88" s="34"/>
      <c r="F88" s="85"/>
      <c r="G88" s="183">
        <f t="shared" si="14"/>
        <v>45291</v>
      </c>
      <c r="H88" s="28"/>
      <c r="I88" s="28">
        <f>I68</f>
        <v>0</v>
      </c>
      <c r="J88" s="28">
        <f t="shared" ref="J88:AB88" si="17">J68</f>
        <v>0</v>
      </c>
      <c r="K88" s="28">
        <f t="shared" si="17"/>
        <v>0</v>
      </c>
      <c r="L88" s="28">
        <f t="shared" si="17"/>
        <v>0</v>
      </c>
      <c r="M88" s="28">
        <f t="shared" si="17"/>
        <v>0</v>
      </c>
      <c r="N88" s="28">
        <f t="shared" si="17"/>
        <v>0</v>
      </c>
      <c r="O88" s="28">
        <f t="shared" si="17"/>
        <v>0</v>
      </c>
      <c r="P88" s="28">
        <f t="shared" si="17"/>
        <v>0</v>
      </c>
      <c r="Q88" s="28">
        <f t="shared" si="17"/>
        <v>0</v>
      </c>
      <c r="R88" s="28">
        <f t="shared" si="17"/>
        <v>0</v>
      </c>
      <c r="S88" s="28">
        <f t="shared" si="17"/>
        <v>0</v>
      </c>
      <c r="T88" s="28">
        <f t="shared" si="17"/>
        <v>0</v>
      </c>
      <c r="U88" s="28">
        <f t="shared" si="17"/>
        <v>0</v>
      </c>
      <c r="V88" s="28">
        <f t="shared" si="17"/>
        <v>0</v>
      </c>
      <c r="W88" s="28">
        <f t="shared" si="17"/>
        <v>0</v>
      </c>
      <c r="X88" s="28">
        <f t="shared" si="17"/>
        <v>0</v>
      </c>
      <c r="Y88" s="28">
        <f t="shared" si="17"/>
        <v>0</v>
      </c>
      <c r="Z88" s="28">
        <f t="shared" si="17"/>
        <v>0</v>
      </c>
      <c r="AA88" s="28">
        <f t="shared" si="17"/>
        <v>0</v>
      </c>
      <c r="AB88" s="28">
        <f t="shared" si="17"/>
        <v>0</v>
      </c>
      <c r="AC88" s="28">
        <f>AC68</f>
        <v>0</v>
      </c>
      <c r="AD88" s="28">
        <f>AD68</f>
        <v>0</v>
      </c>
      <c r="AE88" s="28">
        <f>AE68</f>
        <v>0</v>
      </c>
      <c r="AF88" s="28">
        <f>AF68</f>
        <v>0</v>
      </c>
      <c r="AG88" s="28">
        <f>AG68</f>
        <v>0</v>
      </c>
    </row>
    <row r="89" spans="1:33" x14ac:dyDescent="0.2">
      <c r="A89" s="6"/>
      <c r="B89" s="6"/>
      <c r="C89" s="4" t="s">
        <v>132</v>
      </c>
      <c r="D89" s="34"/>
      <c r="F89" s="85"/>
      <c r="G89" s="183">
        <f t="shared" si="14"/>
        <v>45291</v>
      </c>
      <c r="H89" s="28"/>
      <c r="I89" s="28">
        <f t="shared" ref="I89:AG89" si="18">I61</f>
        <v>0</v>
      </c>
      <c r="J89" s="28">
        <f t="shared" si="18"/>
        <v>0</v>
      </c>
      <c r="K89" s="28">
        <f t="shared" si="18"/>
        <v>0</v>
      </c>
      <c r="L89" s="28">
        <f t="shared" si="18"/>
        <v>0</v>
      </c>
      <c r="M89" s="28">
        <f t="shared" si="18"/>
        <v>0</v>
      </c>
      <c r="N89" s="28">
        <f t="shared" si="18"/>
        <v>0</v>
      </c>
      <c r="O89" s="28">
        <f t="shared" si="18"/>
        <v>0</v>
      </c>
      <c r="P89" s="28">
        <f t="shared" si="18"/>
        <v>0</v>
      </c>
      <c r="Q89" s="28">
        <f t="shared" si="18"/>
        <v>0</v>
      </c>
      <c r="R89" s="28">
        <f t="shared" si="18"/>
        <v>0</v>
      </c>
      <c r="S89" s="28">
        <f t="shared" si="18"/>
        <v>0</v>
      </c>
      <c r="T89" s="28">
        <f t="shared" si="18"/>
        <v>0</v>
      </c>
      <c r="U89" s="28">
        <f t="shared" si="18"/>
        <v>0</v>
      </c>
      <c r="V89" s="28">
        <f t="shared" si="18"/>
        <v>0</v>
      </c>
      <c r="W89" s="28">
        <f t="shared" si="18"/>
        <v>0</v>
      </c>
      <c r="X89" s="28">
        <f t="shared" si="18"/>
        <v>0</v>
      </c>
      <c r="Y89" s="28">
        <f t="shared" si="18"/>
        <v>0</v>
      </c>
      <c r="Z89" s="28">
        <f t="shared" si="18"/>
        <v>0</v>
      </c>
      <c r="AA89" s="28">
        <f t="shared" si="18"/>
        <v>0</v>
      </c>
      <c r="AB89" s="28">
        <f t="shared" si="18"/>
        <v>0</v>
      </c>
      <c r="AC89" s="28">
        <f t="shared" si="18"/>
        <v>0</v>
      </c>
      <c r="AD89" s="28">
        <f t="shared" si="18"/>
        <v>0</v>
      </c>
      <c r="AE89" s="28">
        <f t="shared" si="18"/>
        <v>0</v>
      </c>
      <c r="AF89" s="28">
        <f t="shared" si="18"/>
        <v>0</v>
      </c>
      <c r="AG89" s="28">
        <f t="shared" si="18"/>
        <v>0</v>
      </c>
    </row>
    <row r="90" spans="1:33" x14ac:dyDescent="0.2">
      <c r="A90" s="6"/>
      <c r="B90" s="6"/>
      <c r="C90" s="4"/>
      <c r="D90" s="34"/>
      <c r="F90" s="28"/>
      <c r="G90" s="183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</row>
    <row r="91" spans="1:33" x14ac:dyDescent="0.2">
      <c r="A91" s="6"/>
      <c r="B91" s="6"/>
      <c r="C91" s="152" t="s">
        <v>133</v>
      </c>
      <c r="D91" s="153"/>
      <c r="E91" s="149"/>
      <c r="F91" s="154"/>
      <c r="G91" s="188">
        <f t="shared" si="14"/>
        <v>45291</v>
      </c>
      <c r="H91" s="154"/>
      <c r="I91" s="154">
        <f t="shared" ref="I91:AB91" si="19">SUM(I86:I90)</f>
        <v>0</v>
      </c>
      <c r="J91" s="154">
        <f t="shared" si="19"/>
        <v>0</v>
      </c>
      <c r="K91" s="154">
        <f t="shared" si="19"/>
        <v>0</v>
      </c>
      <c r="L91" s="154">
        <f t="shared" si="19"/>
        <v>0</v>
      </c>
      <c r="M91" s="154">
        <f t="shared" si="19"/>
        <v>0</v>
      </c>
      <c r="N91" s="154">
        <f t="shared" si="19"/>
        <v>0</v>
      </c>
      <c r="O91" s="154">
        <f t="shared" si="19"/>
        <v>0</v>
      </c>
      <c r="P91" s="154">
        <f t="shared" si="19"/>
        <v>0</v>
      </c>
      <c r="Q91" s="154">
        <f t="shared" si="19"/>
        <v>0</v>
      </c>
      <c r="R91" s="154">
        <f t="shared" si="19"/>
        <v>0</v>
      </c>
      <c r="S91" s="154">
        <f t="shared" si="19"/>
        <v>0</v>
      </c>
      <c r="T91" s="154">
        <f t="shared" si="19"/>
        <v>0</v>
      </c>
      <c r="U91" s="154">
        <f t="shared" si="19"/>
        <v>0</v>
      </c>
      <c r="V91" s="154">
        <f t="shared" si="19"/>
        <v>0</v>
      </c>
      <c r="W91" s="154">
        <f t="shared" si="19"/>
        <v>0</v>
      </c>
      <c r="X91" s="154">
        <f t="shared" si="19"/>
        <v>0</v>
      </c>
      <c r="Y91" s="154">
        <f t="shared" si="19"/>
        <v>0</v>
      </c>
      <c r="Z91" s="154">
        <f t="shared" si="19"/>
        <v>0</v>
      </c>
      <c r="AA91" s="154">
        <f t="shared" si="19"/>
        <v>0</v>
      </c>
      <c r="AB91" s="154">
        <f t="shared" si="19"/>
        <v>0</v>
      </c>
      <c r="AC91" s="154">
        <f>SUM(AC86:AC90)</f>
        <v>0</v>
      </c>
      <c r="AD91" s="154">
        <f>SUM(AD86:AD90)</f>
        <v>0</v>
      </c>
      <c r="AE91" s="154">
        <f>SUM(AE86:AE90)</f>
        <v>0</v>
      </c>
      <c r="AF91" s="154">
        <f>SUM(AF86:AF90)</f>
        <v>0</v>
      </c>
      <c r="AG91" s="154">
        <f>SUM(AG86:AG90)</f>
        <v>0</v>
      </c>
    </row>
    <row r="92" spans="1:33" x14ac:dyDescent="0.2">
      <c r="A92" s="6"/>
      <c r="B92" s="6"/>
      <c r="C92" s="12"/>
      <c r="D92" s="34"/>
      <c r="F92" s="119"/>
      <c r="G92" s="183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</row>
    <row r="93" spans="1:33" x14ac:dyDescent="0.2">
      <c r="A93" s="6"/>
      <c r="B93" s="6"/>
      <c r="C93" s="12"/>
      <c r="D93" s="34"/>
      <c r="F93" s="119"/>
      <c r="G93" s="183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</row>
    <row r="94" spans="1:33" x14ac:dyDescent="0.2">
      <c r="A94" s="6"/>
      <c r="B94" s="6"/>
      <c r="C94" s="202" t="s">
        <v>140</v>
      </c>
      <c r="D94" s="72"/>
      <c r="E94" s="203"/>
      <c r="F94" s="204"/>
      <c r="G94" s="205" cm="1">
        <f t="array" ref="G94">IF(SUM($I17:$AG17)=0,0,(INDEX(I$6:AG$6,MATCH(TRUE,INDEX($I17:$AG17&lt;&gt;0,),0))))</f>
        <v>0</v>
      </c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</row>
    <row r="95" spans="1:33" x14ac:dyDescent="0.2">
      <c r="C95" s="72"/>
      <c r="D95" s="206"/>
      <c r="E95" s="203"/>
      <c r="F95" s="203"/>
      <c r="G95" s="205"/>
    </row>
    <row r="96" spans="1:33" x14ac:dyDescent="0.2">
      <c r="C96" s="207" t="s">
        <v>141</v>
      </c>
      <c r="D96" s="208"/>
      <c r="E96" s="208"/>
      <c r="F96" s="208"/>
      <c r="G96" s="209" t="str">
        <f>IF(_xlfn.MINIFS($G$94:$G$95, $G$94:$G$95, "&gt;"&amp;0)=0, $A$4, _xlfn.MINIFS($G$94:$G$95, $G$94:$G$95, "&gt;"&amp;0))</f>
        <v>Not used</v>
      </c>
    </row>
    <row r="98" spans="1:43" x14ac:dyDescent="0.2">
      <c r="G98" s="10"/>
    </row>
    <row r="106" spans="1:43" ht="15" x14ac:dyDescent="0.2">
      <c r="A106" s="78" t="s">
        <v>19</v>
      </c>
      <c r="B106" s="78"/>
      <c r="C106" s="78"/>
      <c r="D106" s="78"/>
      <c r="E106" s="78"/>
      <c r="F106" s="78"/>
      <c r="G106" s="177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  <c r="AD106" s="78"/>
      <c r="AE106" s="78"/>
      <c r="AF106" s="78"/>
      <c r="AG106" s="78"/>
      <c r="AH106"/>
      <c r="AI106"/>
      <c r="AJ106"/>
      <c r="AK106"/>
      <c r="AL106"/>
      <c r="AM106"/>
      <c r="AN106"/>
      <c r="AO106"/>
      <c r="AP106"/>
      <c r="AQ106"/>
    </row>
    <row r="108" spans="1:43" x14ac:dyDescent="0.2">
      <c r="I108" s="212"/>
      <c r="J108" s="212"/>
      <c r="K108" s="212"/>
      <c r="L108" s="212"/>
      <c r="M108" s="212"/>
      <c r="N108" s="212"/>
      <c r="O108" s="212"/>
      <c r="P108" s="212"/>
      <c r="Q108" s="212"/>
      <c r="R108" s="212"/>
      <c r="S108" s="212"/>
      <c r="T108" s="212"/>
      <c r="U108" s="212"/>
      <c r="V108" s="212"/>
      <c r="W108" s="212"/>
      <c r="X108" s="212"/>
      <c r="Y108" s="212"/>
      <c r="Z108" s="212"/>
    </row>
    <row r="109" spans="1:43" x14ac:dyDescent="0.2">
      <c r="I109" s="212"/>
      <c r="J109" s="212"/>
      <c r="K109" s="212"/>
      <c r="L109" s="212"/>
      <c r="M109" s="212"/>
      <c r="N109" s="212"/>
      <c r="O109" s="212"/>
      <c r="P109" s="212"/>
      <c r="Q109" s="212"/>
      <c r="R109" s="212"/>
      <c r="S109" s="212"/>
      <c r="T109" s="212"/>
      <c r="U109" s="212"/>
      <c r="V109" s="212"/>
      <c r="W109" s="212"/>
      <c r="X109" s="212"/>
      <c r="Y109" s="212"/>
      <c r="Z109" s="212"/>
    </row>
    <row r="110" spans="1:43" x14ac:dyDescent="0.2">
      <c r="A110" s="1" t="s">
        <v>7</v>
      </c>
      <c r="C110" s="1" t="s">
        <v>133</v>
      </c>
      <c r="D110"/>
      <c r="E110"/>
      <c r="F110"/>
      <c r="G110" s="34" t="str">
        <f>PROPER($A$3)&amp;A110</f>
        <v>Option 4NPV</v>
      </c>
      <c r="I110" s="28">
        <f>I91</f>
        <v>0</v>
      </c>
      <c r="J110" s="28">
        <f t="shared" ref="J110:AG110" si="20">J91</f>
        <v>0</v>
      </c>
      <c r="K110" s="28">
        <f t="shared" si="20"/>
        <v>0</v>
      </c>
      <c r="L110" s="28">
        <f t="shared" si="20"/>
        <v>0</v>
      </c>
      <c r="M110" s="28">
        <f t="shared" si="20"/>
        <v>0</v>
      </c>
      <c r="N110" s="28">
        <f t="shared" si="20"/>
        <v>0</v>
      </c>
      <c r="O110" s="28">
        <f t="shared" si="20"/>
        <v>0</v>
      </c>
      <c r="P110" s="28">
        <f t="shared" si="20"/>
        <v>0</v>
      </c>
      <c r="Q110" s="28">
        <f t="shared" si="20"/>
        <v>0</v>
      </c>
      <c r="R110" s="28">
        <f t="shared" si="20"/>
        <v>0</v>
      </c>
      <c r="S110" s="28">
        <f t="shared" si="20"/>
        <v>0</v>
      </c>
      <c r="T110" s="28">
        <f t="shared" si="20"/>
        <v>0</v>
      </c>
      <c r="U110" s="28">
        <f t="shared" si="20"/>
        <v>0</v>
      </c>
      <c r="V110" s="28">
        <f t="shared" si="20"/>
        <v>0</v>
      </c>
      <c r="W110" s="28">
        <f t="shared" si="20"/>
        <v>0</v>
      </c>
      <c r="X110" s="28">
        <f t="shared" si="20"/>
        <v>0</v>
      </c>
      <c r="Y110" s="28">
        <f t="shared" si="20"/>
        <v>0</v>
      </c>
      <c r="Z110" s="28">
        <f t="shared" si="20"/>
        <v>0</v>
      </c>
      <c r="AA110" s="28">
        <f t="shared" si="20"/>
        <v>0</v>
      </c>
      <c r="AB110" s="28">
        <f t="shared" si="20"/>
        <v>0</v>
      </c>
      <c r="AC110" s="28">
        <f t="shared" si="20"/>
        <v>0</v>
      </c>
      <c r="AD110" s="28">
        <f t="shared" si="20"/>
        <v>0</v>
      </c>
      <c r="AE110" s="28">
        <f t="shared" si="20"/>
        <v>0</v>
      </c>
      <c r="AF110" s="28">
        <f t="shared" si="20"/>
        <v>0</v>
      </c>
      <c r="AG110" s="28">
        <f t="shared" si="20"/>
        <v>0</v>
      </c>
    </row>
    <row r="111" spans="1:43" x14ac:dyDescent="0.2">
      <c r="C111" s="1" t="s">
        <v>130</v>
      </c>
      <c r="D111"/>
      <c r="E111"/>
      <c r="F111"/>
      <c r="G111"/>
      <c r="I111" s="28">
        <f>I86</f>
        <v>0</v>
      </c>
      <c r="J111" s="28">
        <f t="shared" ref="J111:AG111" si="21">J86</f>
        <v>0</v>
      </c>
      <c r="K111" s="28">
        <f t="shared" si="21"/>
        <v>0</v>
      </c>
      <c r="L111" s="28">
        <f t="shared" si="21"/>
        <v>0</v>
      </c>
      <c r="M111" s="28">
        <f t="shared" si="21"/>
        <v>0</v>
      </c>
      <c r="N111" s="28">
        <f t="shared" si="21"/>
        <v>0</v>
      </c>
      <c r="O111" s="28">
        <f t="shared" si="21"/>
        <v>0</v>
      </c>
      <c r="P111" s="28">
        <f t="shared" si="21"/>
        <v>0</v>
      </c>
      <c r="Q111" s="28">
        <f t="shared" si="21"/>
        <v>0</v>
      </c>
      <c r="R111" s="28">
        <f t="shared" si="21"/>
        <v>0</v>
      </c>
      <c r="S111" s="28">
        <f t="shared" si="21"/>
        <v>0</v>
      </c>
      <c r="T111" s="28">
        <f t="shared" si="21"/>
        <v>0</v>
      </c>
      <c r="U111" s="28">
        <f t="shared" si="21"/>
        <v>0</v>
      </c>
      <c r="V111" s="28">
        <f t="shared" si="21"/>
        <v>0</v>
      </c>
      <c r="W111" s="28">
        <f t="shared" si="21"/>
        <v>0</v>
      </c>
      <c r="X111" s="28">
        <f t="shared" si="21"/>
        <v>0</v>
      </c>
      <c r="Y111" s="28">
        <f t="shared" si="21"/>
        <v>0</v>
      </c>
      <c r="Z111" s="28">
        <f t="shared" si="21"/>
        <v>0</v>
      </c>
      <c r="AA111" s="28">
        <f t="shared" si="21"/>
        <v>0</v>
      </c>
      <c r="AB111" s="28">
        <f t="shared" si="21"/>
        <v>0</v>
      </c>
      <c r="AC111" s="28">
        <f t="shared" si="21"/>
        <v>0</v>
      </c>
      <c r="AD111" s="28">
        <f t="shared" si="21"/>
        <v>0</v>
      </c>
      <c r="AE111" s="28">
        <f t="shared" si="21"/>
        <v>0</v>
      </c>
      <c r="AF111" s="28">
        <f t="shared" si="21"/>
        <v>0</v>
      </c>
      <c r="AG111" s="28">
        <f t="shared" si="21"/>
        <v>0</v>
      </c>
    </row>
    <row r="112" spans="1:43" x14ac:dyDescent="0.2">
      <c r="C112" s="1" t="s">
        <v>85</v>
      </c>
      <c r="D112"/>
      <c r="E112"/>
      <c r="F112"/>
      <c r="G112"/>
      <c r="I112" s="28">
        <f>SUM(I88:I89)</f>
        <v>0</v>
      </c>
      <c r="J112" s="28">
        <f t="shared" ref="J112:AG112" si="22">SUM(J88:J89)</f>
        <v>0</v>
      </c>
      <c r="K112" s="28">
        <f t="shared" si="22"/>
        <v>0</v>
      </c>
      <c r="L112" s="28">
        <f t="shared" si="22"/>
        <v>0</v>
      </c>
      <c r="M112" s="28">
        <f t="shared" si="22"/>
        <v>0</v>
      </c>
      <c r="N112" s="28">
        <f t="shared" si="22"/>
        <v>0</v>
      </c>
      <c r="O112" s="28">
        <f t="shared" si="22"/>
        <v>0</v>
      </c>
      <c r="P112" s="28">
        <f t="shared" si="22"/>
        <v>0</v>
      </c>
      <c r="Q112" s="28">
        <f t="shared" si="22"/>
        <v>0</v>
      </c>
      <c r="R112" s="28">
        <f t="shared" si="22"/>
        <v>0</v>
      </c>
      <c r="S112" s="28">
        <f t="shared" si="22"/>
        <v>0</v>
      </c>
      <c r="T112" s="28">
        <f t="shared" si="22"/>
        <v>0</v>
      </c>
      <c r="U112" s="28">
        <f t="shared" si="22"/>
        <v>0</v>
      </c>
      <c r="V112" s="28">
        <f t="shared" si="22"/>
        <v>0</v>
      </c>
      <c r="W112" s="28">
        <f t="shared" si="22"/>
        <v>0</v>
      </c>
      <c r="X112" s="28">
        <f t="shared" si="22"/>
        <v>0</v>
      </c>
      <c r="Y112" s="28">
        <f t="shared" si="22"/>
        <v>0</v>
      </c>
      <c r="Z112" s="28">
        <f t="shared" si="22"/>
        <v>0</v>
      </c>
      <c r="AA112" s="28">
        <f t="shared" si="22"/>
        <v>0</v>
      </c>
      <c r="AB112" s="28">
        <f t="shared" si="22"/>
        <v>0</v>
      </c>
      <c r="AC112" s="28">
        <f t="shared" si="22"/>
        <v>0</v>
      </c>
      <c r="AD112" s="28">
        <f t="shared" si="22"/>
        <v>0</v>
      </c>
      <c r="AE112" s="28">
        <f t="shared" si="22"/>
        <v>0</v>
      </c>
      <c r="AF112" s="28">
        <f t="shared" si="22"/>
        <v>0</v>
      </c>
      <c r="AG112" s="28">
        <f t="shared" si="22"/>
        <v>0</v>
      </c>
    </row>
    <row r="113" spans="1:33" x14ac:dyDescent="0.2">
      <c r="D113" s="252" t="str">
        <f>Assumptions!G110</f>
        <v>Capex</v>
      </c>
      <c r="E113" s="252" t="str">
        <f>Assumptions!H110</f>
        <v>Total benefits</v>
      </c>
      <c r="I113" s="212"/>
      <c r="J113" s="212"/>
      <c r="K113" s="212"/>
      <c r="L113" s="212"/>
      <c r="M113" s="212"/>
      <c r="N113" s="212"/>
      <c r="O113" s="212"/>
      <c r="P113" s="212"/>
      <c r="Q113" s="212"/>
      <c r="R113" s="212"/>
      <c r="S113" s="212"/>
      <c r="T113" s="212"/>
      <c r="U113" s="212"/>
      <c r="V113" s="212"/>
      <c r="W113" s="212"/>
      <c r="X113" s="212"/>
      <c r="Y113" s="212"/>
      <c r="Z113" s="212"/>
    </row>
    <row r="114" spans="1:33" x14ac:dyDescent="0.2">
      <c r="A114" s="1" t="str">
        <f>"sens"&amp;Assumptions!B111</f>
        <v>sens1</v>
      </c>
      <c r="C114" s="251" t="str">
        <f>Assumptions!C111</f>
        <v>Capex 10% higher</v>
      </c>
      <c r="D114" s="252">
        <f>Assumptions!G111</f>
        <v>0.1</v>
      </c>
      <c r="E114" s="252">
        <f>Assumptions!H111</f>
        <v>0</v>
      </c>
      <c r="G114" s="34" t="str">
        <f>PROPER($A$3)&amp;A114</f>
        <v>Option 4sens1</v>
      </c>
      <c r="I114" s="28" cm="1">
        <f t="array" ref="I114">I$110+IF($C114&lt;&gt;0,SUMPRODUCT((I$111:I$112)*TRANSPOSE(($D114:$E114))),0)</f>
        <v>0</v>
      </c>
      <c r="J114" s="28" cm="1">
        <f t="array" ref="J114">J$110+IF($C114&lt;&gt;0,SUMPRODUCT((J$111:J$112)*TRANSPOSE(($D114:$E114))),0)</f>
        <v>0</v>
      </c>
      <c r="K114" s="28" cm="1">
        <f t="array" ref="K114">K$110+IF($C114&lt;&gt;0,SUMPRODUCT((K$111:K$112)*TRANSPOSE(($D114:$E114))),0)</f>
        <v>0</v>
      </c>
      <c r="L114" s="28" cm="1">
        <f t="array" ref="L114">L$110+IF($C114&lt;&gt;0,SUMPRODUCT((L$111:L$112)*TRANSPOSE(($D114:$E114))),0)</f>
        <v>0</v>
      </c>
      <c r="M114" s="28" cm="1">
        <f t="array" ref="M114">M$110+IF($C114&lt;&gt;0,SUMPRODUCT((M$111:M$112)*TRANSPOSE(($D114:$E114))),0)</f>
        <v>0</v>
      </c>
      <c r="N114" s="28" cm="1">
        <f t="array" ref="N114">N$110+IF($C114&lt;&gt;0,SUMPRODUCT((N$111:N$112)*TRANSPOSE(($D114:$E114))),0)</f>
        <v>0</v>
      </c>
      <c r="O114" s="28" cm="1">
        <f t="array" ref="O114">O$110+IF($C114&lt;&gt;0,SUMPRODUCT((O$111:O$112)*TRANSPOSE(($D114:$E114))),0)</f>
        <v>0</v>
      </c>
      <c r="P114" s="28" cm="1">
        <f t="array" ref="P114">P$110+IF($C114&lt;&gt;0,SUMPRODUCT((P$111:P$112)*TRANSPOSE(($D114:$E114))),0)</f>
        <v>0</v>
      </c>
      <c r="Q114" s="28" cm="1">
        <f t="array" ref="Q114">Q$110+IF($C114&lt;&gt;0,SUMPRODUCT((Q$111:Q$112)*TRANSPOSE(($D114:$E114))),0)</f>
        <v>0</v>
      </c>
      <c r="R114" s="28" cm="1">
        <f t="array" ref="R114">R$110+IF($C114&lt;&gt;0,SUMPRODUCT((R$111:R$112)*TRANSPOSE(($D114:$E114))),0)</f>
        <v>0</v>
      </c>
      <c r="S114" s="28" cm="1">
        <f t="array" ref="S114">S$110+IF($C114&lt;&gt;0,SUMPRODUCT((S$111:S$112)*TRANSPOSE(($D114:$E114))),0)</f>
        <v>0</v>
      </c>
      <c r="T114" s="28" cm="1">
        <f t="array" ref="T114">T$110+IF($C114&lt;&gt;0,SUMPRODUCT((T$111:T$112)*TRANSPOSE(($D114:$E114))),0)</f>
        <v>0</v>
      </c>
      <c r="U114" s="28" cm="1">
        <f t="array" ref="U114">U$110+IF($C114&lt;&gt;0,SUMPRODUCT((U$111:U$112)*TRANSPOSE(($D114:$E114))),0)</f>
        <v>0</v>
      </c>
      <c r="V114" s="28" cm="1">
        <f t="array" ref="V114">V$110+IF($C114&lt;&gt;0,SUMPRODUCT((V$111:V$112)*TRANSPOSE(($D114:$E114))),0)</f>
        <v>0</v>
      </c>
      <c r="W114" s="28" cm="1">
        <f t="array" ref="W114">W$110+IF($C114&lt;&gt;0,SUMPRODUCT((W$111:W$112)*TRANSPOSE(($D114:$E114))),0)</f>
        <v>0</v>
      </c>
      <c r="X114" s="28" cm="1">
        <f t="array" ref="X114">X$110+IF($C114&lt;&gt;0,SUMPRODUCT((X$111:X$112)*TRANSPOSE(($D114:$E114))),0)</f>
        <v>0</v>
      </c>
      <c r="Y114" s="28" cm="1">
        <f t="array" ref="Y114">Y$110+IF($C114&lt;&gt;0,SUMPRODUCT((Y$111:Y$112)*TRANSPOSE(($D114:$E114))),0)</f>
        <v>0</v>
      </c>
      <c r="Z114" s="28" cm="1">
        <f t="array" ref="Z114">Z$110+IF($C114&lt;&gt;0,SUMPRODUCT((Z$111:Z$112)*TRANSPOSE(($D114:$E114))),0)</f>
        <v>0</v>
      </c>
      <c r="AA114" s="28" cm="1">
        <f t="array" ref="AA114">AA$110+IF($C114&lt;&gt;0,SUMPRODUCT((AA$111:AA$112)*TRANSPOSE(($D114:$E114))),0)</f>
        <v>0</v>
      </c>
      <c r="AB114" s="28" cm="1">
        <f t="array" ref="AB114">AB$110+IF($C114&lt;&gt;0,SUMPRODUCT((AB$111:AB$112)*TRANSPOSE(($D114:$E114))),0)</f>
        <v>0</v>
      </c>
      <c r="AC114" s="28" cm="1">
        <f t="array" ref="AC114">AC$110+IF($C114&lt;&gt;0,SUMPRODUCT((AC$111:AC$112)*TRANSPOSE(($D114:$E114))),0)</f>
        <v>0</v>
      </c>
      <c r="AD114" s="28" cm="1">
        <f t="array" ref="AD114">AD$110+IF($C114&lt;&gt;0,SUMPRODUCT((AD$111:AD$112)*TRANSPOSE(($D114:$E114))),0)</f>
        <v>0</v>
      </c>
      <c r="AE114" s="28" cm="1">
        <f t="array" ref="AE114">AE$110+IF($C114&lt;&gt;0,SUMPRODUCT((AE$111:AE$112)*TRANSPOSE(($D114:$E114))),0)</f>
        <v>0</v>
      </c>
      <c r="AF114" s="28" cm="1">
        <f t="array" ref="AF114">AF$110+IF($C114&lt;&gt;0,SUMPRODUCT((AF$111:AF$112)*TRANSPOSE(($D114:$E114))),0)</f>
        <v>0</v>
      </c>
      <c r="AG114" s="28" cm="1">
        <f t="array" ref="AG114">AG$110+IF($C114&lt;&gt;0,SUMPRODUCT((AG$111:AG$112)*TRANSPOSE(($D114:$E114))),0)</f>
        <v>0</v>
      </c>
    </row>
    <row r="115" spans="1:33" x14ac:dyDescent="0.2">
      <c r="A115" s="1" t="str">
        <f>"sens"&amp;Assumptions!B112</f>
        <v>sens2</v>
      </c>
      <c r="C115" s="251" t="str">
        <f>Assumptions!C112</f>
        <v>Capex 10% lower</v>
      </c>
      <c r="D115" s="252">
        <f>Assumptions!G112</f>
        <v>-0.1</v>
      </c>
      <c r="E115" s="252">
        <f>Assumptions!H112</f>
        <v>0</v>
      </c>
      <c r="G115" s="34" t="str">
        <f t="shared" ref="G115:G121" si="23">PROPER($A$3)&amp;A115</f>
        <v>Option 4sens2</v>
      </c>
      <c r="I115" s="28" cm="1">
        <f t="array" ref="I115">I$110+IF($C115&lt;&gt;0,SUMPRODUCT((I$111:I$112)*TRANSPOSE(($D115:$E115))),0)</f>
        <v>0</v>
      </c>
      <c r="J115" s="28" cm="1">
        <f t="array" ref="J115">J$110+IF($C115&lt;&gt;0,SUMPRODUCT((J$111:J$112)*TRANSPOSE(($D115:$E115))),0)</f>
        <v>0</v>
      </c>
      <c r="K115" s="28" cm="1">
        <f t="array" ref="K115">K$110+IF($C115&lt;&gt;0,SUMPRODUCT((K$111:K$112)*TRANSPOSE(($D115:$E115))),0)</f>
        <v>0</v>
      </c>
      <c r="L115" s="28" cm="1">
        <f t="array" ref="L115">L$110+IF($C115&lt;&gt;0,SUMPRODUCT((L$111:L$112)*TRANSPOSE(($D115:$E115))),0)</f>
        <v>0</v>
      </c>
      <c r="M115" s="28" cm="1">
        <f t="array" ref="M115">M$110+IF($C115&lt;&gt;0,SUMPRODUCT((M$111:M$112)*TRANSPOSE(($D115:$E115))),0)</f>
        <v>0</v>
      </c>
      <c r="N115" s="28" cm="1">
        <f t="array" ref="N115">N$110+IF($C115&lt;&gt;0,SUMPRODUCT((N$111:N$112)*TRANSPOSE(($D115:$E115))),0)</f>
        <v>0</v>
      </c>
      <c r="O115" s="28" cm="1">
        <f t="array" ref="O115">O$110+IF($C115&lt;&gt;0,SUMPRODUCT((O$111:O$112)*TRANSPOSE(($D115:$E115))),0)</f>
        <v>0</v>
      </c>
      <c r="P115" s="28" cm="1">
        <f t="array" ref="P115">P$110+IF($C115&lt;&gt;0,SUMPRODUCT((P$111:P$112)*TRANSPOSE(($D115:$E115))),0)</f>
        <v>0</v>
      </c>
      <c r="Q115" s="28" cm="1">
        <f t="array" ref="Q115">Q$110+IF($C115&lt;&gt;0,SUMPRODUCT((Q$111:Q$112)*TRANSPOSE(($D115:$E115))),0)</f>
        <v>0</v>
      </c>
      <c r="R115" s="28" cm="1">
        <f t="array" ref="R115">R$110+IF($C115&lt;&gt;0,SUMPRODUCT((R$111:R$112)*TRANSPOSE(($D115:$E115))),0)</f>
        <v>0</v>
      </c>
      <c r="S115" s="28" cm="1">
        <f t="array" ref="S115">S$110+IF($C115&lt;&gt;0,SUMPRODUCT((S$111:S$112)*TRANSPOSE(($D115:$E115))),0)</f>
        <v>0</v>
      </c>
      <c r="T115" s="28" cm="1">
        <f t="array" ref="T115">T$110+IF($C115&lt;&gt;0,SUMPRODUCT((T$111:T$112)*TRANSPOSE(($D115:$E115))),0)</f>
        <v>0</v>
      </c>
      <c r="U115" s="28" cm="1">
        <f t="array" ref="U115">U$110+IF($C115&lt;&gt;0,SUMPRODUCT((U$111:U$112)*TRANSPOSE(($D115:$E115))),0)</f>
        <v>0</v>
      </c>
      <c r="V115" s="28" cm="1">
        <f t="array" ref="V115">V$110+IF($C115&lt;&gt;0,SUMPRODUCT((V$111:V$112)*TRANSPOSE(($D115:$E115))),0)</f>
        <v>0</v>
      </c>
      <c r="W115" s="28" cm="1">
        <f t="array" ref="W115">W$110+IF($C115&lt;&gt;0,SUMPRODUCT((W$111:W$112)*TRANSPOSE(($D115:$E115))),0)</f>
        <v>0</v>
      </c>
      <c r="X115" s="28" cm="1">
        <f t="array" ref="X115">X$110+IF($C115&lt;&gt;0,SUMPRODUCT((X$111:X$112)*TRANSPOSE(($D115:$E115))),0)</f>
        <v>0</v>
      </c>
      <c r="Y115" s="28" cm="1">
        <f t="array" ref="Y115">Y$110+IF($C115&lt;&gt;0,SUMPRODUCT((Y$111:Y$112)*TRANSPOSE(($D115:$E115))),0)</f>
        <v>0</v>
      </c>
      <c r="Z115" s="28" cm="1">
        <f t="array" ref="Z115">Z$110+IF($C115&lt;&gt;0,SUMPRODUCT((Z$111:Z$112)*TRANSPOSE(($D115:$E115))),0)</f>
        <v>0</v>
      </c>
      <c r="AA115" s="28" cm="1">
        <f t="array" ref="AA115">AA$110+IF($C115&lt;&gt;0,SUMPRODUCT((AA$111:AA$112)*TRANSPOSE(($D115:$E115))),0)</f>
        <v>0</v>
      </c>
      <c r="AB115" s="28" cm="1">
        <f t="array" ref="AB115">AB$110+IF($C115&lt;&gt;0,SUMPRODUCT((AB$111:AB$112)*TRANSPOSE(($D115:$E115))),0)</f>
        <v>0</v>
      </c>
      <c r="AC115" s="28" cm="1">
        <f t="array" ref="AC115">AC$110+IF($C115&lt;&gt;0,SUMPRODUCT((AC$111:AC$112)*TRANSPOSE(($D115:$E115))),0)</f>
        <v>0</v>
      </c>
      <c r="AD115" s="28" cm="1">
        <f t="array" ref="AD115">AD$110+IF($C115&lt;&gt;0,SUMPRODUCT((AD$111:AD$112)*TRANSPOSE(($D115:$E115))),0)</f>
        <v>0</v>
      </c>
      <c r="AE115" s="28" cm="1">
        <f t="array" ref="AE115">AE$110+IF($C115&lt;&gt;0,SUMPRODUCT((AE$111:AE$112)*TRANSPOSE(($D115:$E115))),0)</f>
        <v>0</v>
      </c>
      <c r="AF115" s="28" cm="1">
        <f t="array" ref="AF115">AF$110+IF($C115&lt;&gt;0,SUMPRODUCT((AF$111:AF$112)*TRANSPOSE(($D115:$E115))),0)</f>
        <v>0</v>
      </c>
      <c r="AG115" s="28" cm="1">
        <f t="array" ref="AG115">AG$110+IF($C115&lt;&gt;0,SUMPRODUCT((AG$111:AG$112)*TRANSPOSE(($D115:$E115))),0)</f>
        <v>0</v>
      </c>
    </row>
    <row r="116" spans="1:33" x14ac:dyDescent="0.2">
      <c r="A116" s="1" t="str">
        <f>"sens"&amp;Assumptions!B113</f>
        <v>sens3</v>
      </c>
      <c r="C116" s="251" t="str">
        <f>Assumptions!C113</f>
        <v>Total benefits 10% higher</v>
      </c>
      <c r="D116" s="252">
        <f>Assumptions!G113</f>
        <v>0</v>
      </c>
      <c r="E116" s="252">
        <f>Assumptions!H113</f>
        <v>0.1</v>
      </c>
      <c r="G116" s="34" t="str">
        <f t="shared" si="23"/>
        <v>Option 4sens3</v>
      </c>
      <c r="I116" s="28" cm="1">
        <f t="array" ref="I116">I$110+IF($C116&lt;&gt;0,SUMPRODUCT((I$111:I$112)*TRANSPOSE(($D116:$E116))),0)</f>
        <v>0</v>
      </c>
      <c r="J116" s="28" cm="1">
        <f t="array" ref="J116">J$110+IF($C116&lt;&gt;0,SUMPRODUCT((J$111:J$112)*TRANSPOSE(($D116:$E116))),0)</f>
        <v>0</v>
      </c>
      <c r="K116" s="28" cm="1">
        <f t="array" ref="K116">K$110+IF($C116&lt;&gt;0,SUMPRODUCT((K$111:K$112)*TRANSPOSE(($D116:$E116))),0)</f>
        <v>0</v>
      </c>
      <c r="L116" s="28" cm="1">
        <f t="array" ref="L116">L$110+IF($C116&lt;&gt;0,SUMPRODUCT((L$111:L$112)*TRANSPOSE(($D116:$E116))),0)</f>
        <v>0</v>
      </c>
      <c r="M116" s="28" cm="1">
        <f t="array" ref="M116">M$110+IF($C116&lt;&gt;0,SUMPRODUCT((M$111:M$112)*TRANSPOSE(($D116:$E116))),0)</f>
        <v>0</v>
      </c>
      <c r="N116" s="28" cm="1">
        <f t="array" ref="N116">N$110+IF($C116&lt;&gt;0,SUMPRODUCT((N$111:N$112)*TRANSPOSE(($D116:$E116))),0)</f>
        <v>0</v>
      </c>
      <c r="O116" s="28" cm="1">
        <f t="array" ref="O116">O$110+IF($C116&lt;&gt;0,SUMPRODUCT((O$111:O$112)*TRANSPOSE(($D116:$E116))),0)</f>
        <v>0</v>
      </c>
      <c r="P116" s="28" cm="1">
        <f t="array" ref="P116">P$110+IF($C116&lt;&gt;0,SUMPRODUCT((P$111:P$112)*TRANSPOSE(($D116:$E116))),0)</f>
        <v>0</v>
      </c>
      <c r="Q116" s="28" cm="1">
        <f t="array" ref="Q116">Q$110+IF($C116&lt;&gt;0,SUMPRODUCT((Q$111:Q$112)*TRANSPOSE(($D116:$E116))),0)</f>
        <v>0</v>
      </c>
      <c r="R116" s="28" cm="1">
        <f t="array" ref="R116">R$110+IF($C116&lt;&gt;0,SUMPRODUCT((R$111:R$112)*TRANSPOSE(($D116:$E116))),0)</f>
        <v>0</v>
      </c>
      <c r="S116" s="28" cm="1">
        <f t="array" ref="S116">S$110+IF($C116&lt;&gt;0,SUMPRODUCT((S$111:S$112)*TRANSPOSE(($D116:$E116))),0)</f>
        <v>0</v>
      </c>
      <c r="T116" s="28" cm="1">
        <f t="array" ref="T116">T$110+IF($C116&lt;&gt;0,SUMPRODUCT((T$111:T$112)*TRANSPOSE(($D116:$E116))),0)</f>
        <v>0</v>
      </c>
      <c r="U116" s="28" cm="1">
        <f t="array" ref="U116">U$110+IF($C116&lt;&gt;0,SUMPRODUCT((U$111:U$112)*TRANSPOSE(($D116:$E116))),0)</f>
        <v>0</v>
      </c>
      <c r="V116" s="28" cm="1">
        <f t="array" ref="V116">V$110+IF($C116&lt;&gt;0,SUMPRODUCT((V$111:V$112)*TRANSPOSE(($D116:$E116))),0)</f>
        <v>0</v>
      </c>
      <c r="W116" s="28" cm="1">
        <f t="array" ref="W116">W$110+IF($C116&lt;&gt;0,SUMPRODUCT((W$111:W$112)*TRANSPOSE(($D116:$E116))),0)</f>
        <v>0</v>
      </c>
      <c r="X116" s="28" cm="1">
        <f t="array" ref="X116">X$110+IF($C116&lt;&gt;0,SUMPRODUCT((X$111:X$112)*TRANSPOSE(($D116:$E116))),0)</f>
        <v>0</v>
      </c>
      <c r="Y116" s="28" cm="1">
        <f t="array" ref="Y116">Y$110+IF($C116&lt;&gt;0,SUMPRODUCT((Y$111:Y$112)*TRANSPOSE(($D116:$E116))),0)</f>
        <v>0</v>
      </c>
      <c r="Z116" s="28" cm="1">
        <f t="array" ref="Z116">Z$110+IF($C116&lt;&gt;0,SUMPRODUCT((Z$111:Z$112)*TRANSPOSE(($D116:$E116))),0)</f>
        <v>0</v>
      </c>
      <c r="AA116" s="28" cm="1">
        <f t="array" ref="AA116">AA$110+IF($C116&lt;&gt;0,SUMPRODUCT((AA$111:AA$112)*TRANSPOSE(($D116:$E116))),0)</f>
        <v>0</v>
      </c>
      <c r="AB116" s="28" cm="1">
        <f t="array" ref="AB116">AB$110+IF($C116&lt;&gt;0,SUMPRODUCT((AB$111:AB$112)*TRANSPOSE(($D116:$E116))),0)</f>
        <v>0</v>
      </c>
      <c r="AC116" s="28" cm="1">
        <f t="array" ref="AC116">AC$110+IF($C116&lt;&gt;0,SUMPRODUCT((AC$111:AC$112)*TRANSPOSE(($D116:$E116))),0)</f>
        <v>0</v>
      </c>
      <c r="AD116" s="28" cm="1">
        <f t="array" ref="AD116">AD$110+IF($C116&lt;&gt;0,SUMPRODUCT((AD$111:AD$112)*TRANSPOSE(($D116:$E116))),0)</f>
        <v>0</v>
      </c>
      <c r="AE116" s="28" cm="1">
        <f t="array" ref="AE116">AE$110+IF($C116&lt;&gt;0,SUMPRODUCT((AE$111:AE$112)*TRANSPOSE(($D116:$E116))),0)</f>
        <v>0</v>
      </c>
      <c r="AF116" s="28" cm="1">
        <f t="array" ref="AF116">AF$110+IF($C116&lt;&gt;0,SUMPRODUCT((AF$111:AF$112)*TRANSPOSE(($D116:$E116))),0)</f>
        <v>0</v>
      </c>
      <c r="AG116" s="28" cm="1">
        <f t="array" ref="AG116">AG$110+IF($C116&lt;&gt;0,SUMPRODUCT((AG$111:AG$112)*TRANSPOSE(($D116:$E116))),0)</f>
        <v>0</v>
      </c>
    </row>
    <row r="117" spans="1:33" x14ac:dyDescent="0.2">
      <c r="A117" s="1" t="str">
        <f>"sens"&amp;Assumptions!B114</f>
        <v>sens4</v>
      </c>
      <c r="C117" s="251" t="str">
        <f>Assumptions!C114</f>
        <v>Total benefits 10% lower</v>
      </c>
      <c r="D117" s="252">
        <f>Assumptions!G114</f>
        <v>0</v>
      </c>
      <c r="E117" s="252">
        <f>Assumptions!H114</f>
        <v>-0.1</v>
      </c>
      <c r="G117" s="34" t="str">
        <f t="shared" si="23"/>
        <v>Option 4sens4</v>
      </c>
      <c r="I117" s="28" cm="1">
        <f t="array" ref="I117">I$110+IF($C117&lt;&gt;0,SUMPRODUCT((I$111:I$112)*TRANSPOSE(($D117:$E117))),0)</f>
        <v>0</v>
      </c>
      <c r="J117" s="28" cm="1">
        <f t="array" ref="J117">J$110+IF($C117&lt;&gt;0,SUMPRODUCT((J$111:J$112)*TRANSPOSE(($D117:$E117))),0)</f>
        <v>0</v>
      </c>
      <c r="K117" s="28" cm="1">
        <f t="array" ref="K117">K$110+IF($C117&lt;&gt;0,SUMPRODUCT((K$111:K$112)*TRANSPOSE(($D117:$E117))),0)</f>
        <v>0</v>
      </c>
      <c r="L117" s="28" cm="1">
        <f t="array" ref="L117">L$110+IF($C117&lt;&gt;0,SUMPRODUCT((L$111:L$112)*TRANSPOSE(($D117:$E117))),0)</f>
        <v>0</v>
      </c>
      <c r="M117" s="28" cm="1">
        <f t="array" ref="M117">M$110+IF($C117&lt;&gt;0,SUMPRODUCT((M$111:M$112)*TRANSPOSE(($D117:$E117))),0)</f>
        <v>0</v>
      </c>
      <c r="N117" s="28" cm="1">
        <f t="array" ref="N117">N$110+IF($C117&lt;&gt;0,SUMPRODUCT((N$111:N$112)*TRANSPOSE(($D117:$E117))),0)</f>
        <v>0</v>
      </c>
      <c r="O117" s="28" cm="1">
        <f t="array" ref="O117">O$110+IF($C117&lt;&gt;0,SUMPRODUCT((O$111:O$112)*TRANSPOSE(($D117:$E117))),0)</f>
        <v>0</v>
      </c>
      <c r="P117" s="28" cm="1">
        <f t="array" ref="P117">P$110+IF($C117&lt;&gt;0,SUMPRODUCT((P$111:P$112)*TRANSPOSE(($D117:$E117))),0)</f>
        <v>0</v>
      </c>
      <c r="Q117" s="28" cm="1">
        <f t="array" ref="Q117">Q$110+IF($C117&lt;&gt;0,SUMPRODUCT((Q$111:Q$112)*TRANSPOSE(($D117:$E117))),0)</f>
        <v>0</v>
      </c>
      <c r="R117" s="28" cm="1">
        <f t="array" ref="R117">R$110+IF($C117&lt;&gt;0,SUMPRODUCT((R$111:R$112)*TRANSPOSE(($D117:$E117))),0)</f>
        <v>0</v>
      </c>
      <c r="S117" s="28" cm="1">
        <f t="array" ref="S117">S$110+IF($C117&lt;&gt;0,SUMPRODUCT((S$111:S$112)*TRANSPOSE(($D117:$E117))),0)</f>
        <v>0</v>
      </c>
      <c r="T117" s="28" cm="1">
        <f t="array" ref="T117">T$110+IF($C117&lt;&gt;0,SUMPRODUCT((T$111:T$112)*TRANSPOSE(($D117:$E117))),0)</f>
        <v>0</v>
      </c>
      <c r="U117" s="28" cm="1">
        <f t="array" ref="U117">U$110+IF($C117&lt;&gt;0,SUMPRODUCT((U$111:U$112)*TRANSPOSE(($D117:$E117))),0)</f>
        <v>0</v>
      </c>
      <c r="V117" s="28" cm="1">
        <f t="array" ref="V117">V$110+IF($C117&lt;&gt;0,SUMPRODUCT((V$111:V$112)*TRANSPOSE(($D117:$E117))),0)</f>
        <v>0</v>
      </c>
      <c r="W117" s="28" cm="1">
        <f t="array" ref="W117">W$110+IF($C117&lt;&gt;0,SUMPRODUCT((W$111:W$112)*TRANSPOSE(($D117:$E117))),0)</f>
        <v>0</v>
      </c>
      <c r="X117" s="28" cm="1">
        <f t="array" ref="X117">X$110+IF($C117&lt;&gt;0,SUMPRODUCT((X$111:X$112)*TRANSPOSE(($D117:$E117))),0)</f>
        <v>0</v>
      </c>
      <c r="Y117" s="28" cm="1">
        <f t="array" ref="Y117">Y$110+IF($C117&lt;&gt;0,SUMPRODUCT((Y$111:Y$112)*TRANSPOSE(($D117:$E117))),0)</f>
        <v>0</v>
      </c>
      <c r="Z117" s="28" cm="1">
        <f t="array" ref="Z117">Z$110+IF($C117&lt;&gt;0,SUMPRODUCT((Z$111:Z$112)*TRANSPOSE(($D117:$E117))),0)</f>
        <v>0</v>
      </c>
      <c r="AA117" s="28" cm="1">
        <f t="array" ref="AA117">AA$110+IF($C117&lt;&gt;0,SUMPRODUCT((AA$111:AA$112)*TRANSPOSE(($D117:$E117))),0)</f>
        <v>0</v>
      </c>
      <c r="AB117" s="28" cm="1">
        <f t="array" ref="AB117">AB$110+IF($C117&lt;&gt;0,SUMPRODUCT((AB$111:AB$112)*TRANSPOSE(($D117:$E117))),0)</f>
        <v>0</v>
      </c>
      <c r="AC117" s="28" cm="1">
        <f t="array" ref="AC117">AC$110+IF($C117&lt;&gt;0,SUMPRODUCT((AC$111:AC$112)*TRANSPOSE(($D117:$E117))),0)</f>
        <v>0</v>
      </c>
      <c r="AD117" s="28" cm="1">
        <f t="array" ref="AD117">AD$110+IF($C117&lt;&gt;0,SUMPRODUCT((AD$111:AD$112)*TRANSPOSE(($D117:$E117))),0)</f>
        <v>0</v>
      </c>
      <c r="AE117" s="28" cm="1">
        <f t="array" ref="AE117">AE$110+IF($C117&lt;&gt;0,SUMPRODUCT((AE$111:AE$112)*TRANSPOSE(($D117:$E117))),0)</f>
        <v>0</v>
      </c>
      <c r="AF117" s="28" cm="1">
        <f t="array" ref="AF117">AF$110+IF($C117&lt;&gt;0,SUMPRODUCT((AF$111:AF$112)*TRANSPOSE(($D117:$E117))),0)</f>
        <v>0</v>
      </c>
      <c r="AG117" s="28" cm="1">
        <f t="array" ref="AG117">AG$110+IF($C117&lt;&gt;0,SUMPRODUCT((AG$111:AG$112)*TRANSPOSE(($D117:$E117))),0)</f>
        <v>0</v>
      </c>
    </row>
    <row r="118" spans="1:33" x14ac:dyDescent="0.2">
      <c r="A118" s="1" t="str">
        <f>"sens"&amp;Assumptions!B115</f>
        <v>sens5</v>
      </c>
      <c r="C118" s="251" t="str">
        <f>Assumptions!C115</f>
        <v>Capex 10% higher &amp; Total benefits 10% lower</v>
      </c>
      <c r="D118" s="252">
        <f>Assumptions!G115</f>
        <v>0.1</v>
      </c>
      <c r="E118" s="252">
        <f>Assumptions!H115</f>
        <v>-0.1</v>
      </c>
      <c r="G118" s="34" t="str">
        <f t="shared" si="23"/>
        <v>Option 4sens5</v>
      </c>
      <c r="I118" s="28" cm="1">
        <f t="array" ref="I118">I$110+IF($C118&lt;&gt;0,SUMPRODUCT((I$111:I$112)*TRANSPOSE(($D118:$E118))),0)</f>
        <v>0</v>
      </c>
      <c r="J118" s="28" cm="1">
        <f t="array" ref="J118">J$110+IF($C118&lt;&gt;0,SUMPRODUCT((J$111:J$112)*TRANSPOSE(($D118:$E118))),0)</f>
        <v>0</v>
      </c>
      <c r="K118" s="28" cm="1">
        <f t="array" ref="K118">K$110+IF($C118&lt;&gt;0,SUMPRODUCT((K$111:K$112)*TRANSPOSE(($D118:$E118))),0)</f>
        <v>0</v>
      </c>
      <c r="L118" s="28" cm="1">
        <f t="array" ref="L118">L$110+IF($C118&lt;&gt;0,SUMPRODUCT((L$111:L$112)*TRANSPOSE(($D118:$E118))),0)</f>
        <v>0</v>
      </c>
      <c r="M118" s="28" cm="1">
        <f t="array" ref="M118">M$110+IF($C118&lt;&gt;0,SUMPRODUCT((M$111:M$112)*TRANSPOSE(($D118:$E118))),0)</f>
        <v>0</v>
      </c>
      <c r="N118" s="28" cm="1">
        <f t="array" ref="N118">N$110+IF($C118&lt;&gt;0,SUMPRODUCT((N$111:N$112)*TRANSPOSE(($D118:$E118))),0)</f>
        <v>0</v>
      </c>
      <c r="O118" s="28" cm="1">
        <f t="array" ref="O118">O$110+IF($C118&lt;&gt;0,SUMPRODUCT((O$111:O$112)*TRANSPOSE(($D118:$E118))),0)</f>
        <v>0</v>
      </c>
      <c r="P118" s="28" cm="1">
        <f t="array" ref="P118">P$110+IF($C118&lt;&gt;0,SUMPRODUCT((P$111:P$112)*TRANSPOSE(($D118:$E118))),0)</f>
        <v>0</v>
      </c>
      <c r="Q118" s="28" cm="1">
        <f t="array" ref="Q118">Q$110+IF($C118&lt;&gt;0,SUMPRODUCT((Q$111:Q$112)*TRANSPOSE(($D118:$E118))),0)</f>
        <v>0</v>
      </c>
      <c r="R118" s="28" cm="1">
        <f t="array" ref="R118">R$110+IF($C118&lt;&gt;0,SUMPRODUCT((R$111:R$112)*TRANSPOSE(($D118:$E118))),0)</f>
        <v>0</v>
      </c>
      <c r="S118" s="28" cm="1">
        <f t="array" ref="S118">S$110+IF($C118&lt;&gt;0,SUMPRODUCT((S$111:S$112)*TRANSPOSE(($D118:$E118))),0)</f>
        <v>0</v>
      </c>
      <c r="T118" s="28" cm="1">
        <f t="array" ref="T118">T$110+IF($C118&lt;&gt;0,SUMPRODUCT((T$111:T$112)*TRANSPOSE(($D118:$E118))),0)</f>
        <v>0</v>
      </c>
      <c r="U118" s="28" cm="1">
        <f t="array" ref="U118">U$110+IF($C118&lt;&gt;0,SUMPRODUCT((U$111:U$112)*TRANSPOSE(($D118:$E118))),0)</f>
        <v>0</v>
      </c>
      <c r="V118" s="28" cm="1">
        <f t="array" ref="V118">V$110+IF($C118&lt;&gt;0,SUMPRODUCT((V$111:V$112)*TRANSPOSE(($D118:$E118))),0)</f>
        <v>0</v>
      </c>
      <c r="W118" s="28" cm="1">
        <f t="array" ref="W118">W$110+IF($C118&lt;&gt;0,SUMPRODUCT((W$111:W$112)*TRANSPOSE(($D118:$E118))),0)</f>
        <v>0</v>
      </c>
      <c r="X118" s="28" cm="1">
        <f t="array" ref="X118">X$110+IF($C118&lt;&gt;0,SUMPRODUCT((X$111:X$112)*TRANSPOSE(($D118:$E118))),0)</f>
        <v>0</v>
      </c>
      <c r="Y118" s="28" cm="1">
        <f t="array" ref="Y118">Y$110+IF($C118&lt;&gt;0,SUMPRODUCT((Y$111:Y$112)*TRANSPOSE(($D118:$E118))),0)</f>
        <v>0</v>
      </c>
      <c r="Z118" s="28" cm="1">
        <f t="array" ref="Z118">Z$110+IF($C118&lt;&gt;0,SUMPRODUCT((Z$111:Z$112)*TRANSPOSE(($D118:$E118))),0)</f>
        <v>0</v>
      </c>
      <c r="AA118" s="28" cm="1">
        <f t="array" ref="AA118">AA$110+IF($C118&lt;&gt;0,SUMPRODUCT((AA$111:AA$112)*TRANSPOSE(($D118:$E118))),0)</f>
        <v>0</v>
      </c>
      <c r="AB118" s="28" cm="1">
        <f t="array" ref="AB118">AB$110+IF($C118&lt;&gt;0,SUMPRODUCT((AB$111:AB$112)*TRANSPOSE(($D118:$E118))),0)</f>
        <v>0</v>
      </c>
      <c r="AC118" s="28" cm="1">
        <f t="array" ref="AC118">AC$110+IF($C118&lt;&gt;0,SUMPRODUCT((AC$111:AC$112)*TRANSPOSE(($D118:$E118))),0)</f>
        <v>0</v>
      </c>
      <c r="AD118" s="28" cm="1">
        <f t="array" ref="AD118">AD$110+IF($C118&lt;&gt;0,SUMPRODUCT((AD$111:AD$112)*TRANSPOSE(($D118:$E118))),0)</f>
        <v>0</v>
      </c>
      <c r="AE118" s="28" cm="1">
        <f t="array" ref="AE118">AE$110+IF($C118&lt;&gt;0,SUMPRODUCT((AE$111:AE$112)*TRANSPOSE(($D118:$E118))),0)</f>
        <v>0</v>
      </c>
      <c r="AF118" s="28" cm="1">
        <f t="array" ref="AF118">AF$110+IF($C118&lt;&gt;0,SUMPRODUCT((AF$111:AF$112)*TRANSPOSE(($D118:$E118))),0)</f>
        <v>0</v>
      </c>
      <c r="AG118" s="28" cm="1">
        <f t="array" ref="AG118">AG$110+IF($C118&lt;&gt;0,SUMPRODUCT((AG$111:AG$112)*TRANSPOSE(($D118:$E118))),0)</f>
        <v>0</v>
      </c>
    </row>
    <row r="119" spans="1:33" x14ac:dyDescent="0.2">
      <c r="A119" s="1" t="str">
        <f>"sens"&amp;Assumptions!B116</f>
        <v>sens</v>
      </c>
      <c r="C119" s="251">
        <f>Assumptions!C116</f>
        <v>0</v>
      </c>
      <c r="D119" s="252">
        <f>Assumptions!G116</f>
        <v>0</v>
      </c>
      <c r="E119" s="252">
        <f>Assumptions!H116</f>
        <v>0</v>
      </c>
      <c r="G119" s="34" t="str">
        <f t="shared" si="23"/>
        <v>Option 4sens</v>
      </c>
      <c r="I119" s="28" cm="1">
        <f t="array" ref="I119">I$110+IF($C119&lt;&gt;0,SUMPRODUCT((I$111:I$112)*TRANSPOSE(($D119:$E119))),0)</f>
        <v>0</v>
      </c>
      <c r="J119" s="28" cm="1">
        <f t="array" ref="J119">J$110+IF($C119&lt;&gt;0,SUMPRODUCT((J$111:J$112)*TRANSPOSE(($D119:$E119))),0)</f>
        <v>0</v>
      </c>
      <c r="K119" s="28" cm="1">
        <f t="array" ref="K119">K$110+IF($C119&lt;&gt;0,SUMPRODUCT((K$111:K$112)*TRANSPOSE(($D119:$E119))),0)</f>
        <v>0</v>
      </c>
      <c r="L119" s="28" cm="1">
        <f t="array" ref="L119">L$110+IF($C119&lt;&gt;0,SUMPRODUCT((L$111:L$112)*TRANSPOSE(($D119:$E119))),0)</f>
        <v>0</v>
      </c>
      <c r="M119" s="28" cm="1">
        <f t="array" ref="M119">M$110+IF($C119&lt;&gt;0,SUMPRODUCT((M$111:M$112)*TRANSPOSE(($D119:$E119))),0)</f>
        <v>0</v>
      </c>
      <c r="N119" s="28" cm="1">
        <f t="array" ref="N119">N$110+IF($C119&lt;&gt;0,SUMPRODUCT((N$111:N$112)*TRANSPOSE(($D119:$E119))),0)</f>
        <v>0</v>
      </c>
      <c r="O119" s="28" cm="1">
        <f t="array" ref="O119">O$110+IF($C119&lt;&gt;0,SUMPRODUCT((O$111:O$112)*TRANSPOSE(($D119:$E119))),0)</f>
        <v>0</v>
      </c>
      <c r="P119" s="28" cm="1">
        <f t="array" ref="P119">P$110+IF($C119&lt;&gt;0,SUMPRODUCT((P$111:P$112)*TRANSPOSE(($D119:$E119))),0)</f>
        <v>0</v>
      </c>
      <c r="Q119" s="28" cm="1">
        <f t="array" ref="Q119">Q$110+IF($C119&lt;&gt;0,SUMPRODUCT((Q$111:Q$112)*TRANSPOSE(($D119:$E119))),0)</f>
        <v>0</v>
      </c>
      <c r="R119" s="28" cm="1">
        <f t="array" ref="R119">R$110+IF($C119&lt;&gt;0,SUMPRODUCT((R$111:R$112)*TRANSPOSE(($D119:$E119))),0)</f>
        <v>0</v>
      </c>
      <c r="S119" s="28" cm="1">
        <f t="array" ref="S119">S$110+IF($C119&lt;&gt;0,SUMPRODUCT((S$111:S$112)*TRANSPOSE(($D119:$E119))),0)</f>
        <v>0</v>
      </c>
      <c r="T119" s="28" cm="1">
        <f t="array" ref="T119">T$110+IF($C119&lt;&gt;0,SUMPRODUCT((T$111:T$112)*TRANSPOSE(($D119:$E119))),0)</f>
        <v>0</v>
      </c>
      <c r="U119" s="28" cm="1">
        <f t="array" ref="U119">U$110+IF($C119&lt;&gt;0,SUMPRODUCT((U$111:U$112)*TRANSPOSE(($D119:$E119))),0)</f>
        <v>0</v>
      </c>
      <c r="V119" s="28" cm="1">
        <f t="array" ref="V119">V$110+IF($C119&lt;&gt;0,SUMPRODUCT((V$111:V$112)*TRANSPOSE(($D119:$E119))),0)</f>
        <v>0</v>
      </c>
      <c r="W119" s="28" cm="1">
        <f t="array" ref="W119">W$110+IF($C119&lt;&gt;0,SUMPRODUCT((W$111:W$112)*TRANSPOSE(($D119:$E119))),0)</f>
        <v>0</v>
      </c>
      <c r="X119" s="28" cm="1">
        <f t="array" ref="X119">X$110+IF($C119&lt;&gt;0,SUMPRODUCT((X$111:X$112)*TRANSPOSE(($D119:$E119))),0)</f>
        <v>0</v>
      </c>
      <c r="Y119" s="28" cm="1">
        <f t="array" ref="Y119">Y$110+IF($C119&lt;&gt;0,SUMPRODUCT((Y$111:Y$112)*TRANSPOSE(($D119:$E119))),0)</f>
        <v>0</v>
      </c>
      <c r="Z119" s="28" cm="1">
        <f t="array" ref="Z119">Z$110+IF($C119&lt;&gt;0,SUMPRODUCT((Z$111:Z$112)*TRANSPOSE(($D119:$E119))),0)</f>
        <v>0</v>
      </c>
      <c r="AA119" s="28" cm="1">
        <f t="array" ref="AA119">AA$110+IF($C119&lt;&gt;0,SUMPRODUCT((AA$111:AA$112)*TRANSPOSE(($D119:$E119))),0)</f>
        <v>0</v>
      </c>
      <c r="AB119" s="28" cm="1">
        <f t="array" ref="AB119">AB$110+IF($C119&lt;&gt;0,SUMPRODUCT((AB$111:AB$112)*TRANSPOSE(($D119:$E119))),0)</f>
        <v>0</v>
      </c>
      <c r="AC119" s="28" cm="1">
        <f t="array" ref="AC119">AC$110+IF($C119&lt;&gt;0,SUMPRODUCT((AC$111:AC$112)*TRANSPOSE(($D119:$E119))),0)</f>
        <v>0</v>
      </c>
      <c r="AD119" s="28" cm="1">
        <f t="array" ref="AD119">AD$110+IF($C119&lt;&gt;0,SUMPRODUCT((AD$111:AD$112)*TRANSPOSE(($D119:$E119))),0)</f>
        <v>0</v>
      </c>
      <c r="AE119" s="28" cm="1">
        <f t="array" ref="AE119">AE$110+IF($C119&lt;&gt;0,SUMPRODUCT((AE$111:AE$112)*TRANSPOSE(($D119:$E119))),0)</f>
        <v>0</v>
      </c>
      <c r="AF119" s="28" cm="1">
        <f t="array" ref="AF119">AF$110+IF($C119&lt;&gt;0,SUMPRODUCT((AF$111:AF$112)*TRANSPOSE(($D119:$E119))),0)</f>
        <v>0</v>
      </c>
      <c r="AG119" s="28" cm="1">
        <f t="array" ref="AG119">AG$110+IF($C119&lt;&gt;0,SUMPRODUCT((AG$111:AG$112)*TRANSPOSE(($D119:$E119))),0)</f>
        <v>0</v>
      </c>
    </row>
    <row r="120" spans="1:33" x14ac:dyDescent="0.2">
      <c r="A120" s="1" t="str">
        <f>"sens"&amp;Assumptions!B117</f>
        <v>sens</v>
      </c>
      <c r="C120" s="251">
        <f>Assumptions!C117</f>
        <v>0</v>
      </c>
      <c r="D120" s="252">
        <f>Assumptions!G117</f>
        <v>0</v>
      </c>
      <c r="E120" s="252">
        <f>Assumptions!H117</f>
        <v>0</v>
      </c>
      <c r="G120" s="34" t="str">
        <f t="shared" si="23"/>
        <v>Option 4sens</v>
      </c>
      <c r="I120" s="28" cm="1">
        <f t="array" ref="I120">I$110+IF($C120&lt;&gt;0,SUMPRODUCT((I$111:I$112)*TRANSPOSE(($D120:$E120))),0)</f>
        <v>0</v>
      </c>
      <c r="J120" s="28" cm="1">
        <f t="array" ref="J120">J$110+IF($C120&lt;&gt;0,SUMPRODUCT((J$111:J$112)*TRANSPOSE(($D120:$E120))),0)</f>
        <v>0</v>
      </c>
      <c r="K120" s="28" cm="1">
        <f t="array" ref="K120">K$110+IF($C120&lt;&gt;0,SUMPRODUCT((K$111:K$112)*TRANSPOSE(($D120:$E120))),0)</f>
        <v>0</v>
      </c>
      <c r="L120" s="28" cm="1">
        <f t="array" ref="L120">L$110+IF($C120&lt;&gt;0,SUMPRODUCT((L$111:L$112)*TRANSPOSE(($D120:$E120))),0)</f>
        <v>0</v>
      </c>
      <c r="M120" s="28" cm="1">
        <f t="array" ref="M120">M$110+IF($C120&lt;&gt;0,SUMPRODUCT((M$111:M$112)*TRANSPOSE(($D120:$E120))),0)</f>
        <v>0</v>
      </c>
      <c r="N120" s="28" cm="1">
        <f t="array" ref="N120">N$110+IF($C120&lt;&gt;0,SUMPRODUCT((N$111:N$112)*TRANSPOSE(($D120:$E120))),0)</f>
        <v>0</v>
      </c>
      <c r="O120" s="28" cm="1">
        <f t="array" ref="O120">O$110+IF($C120&lt;&gt;0,SUMPRODUCT((O$111:O$112)*TRANSPOSE(($D120:$E120))),0)</f>
        <v>0</v>
      </c>
      <c r="P120" s="28" cm="1">
        <f t="array" ref="P120">P$110+IF($C120&lt;&gt;0,SUMPRODUCT((P$111:P$112)*TRANSPOSE(($D120:$E120))),0)</f>
        <v>0</v>
      </c>
      <c r="Q120" s="28" cm="1">
        <f t="array" ref="Q120">Q$110+IF($C120&lt;&gt;0,SUMPRODUCT((Q$111:Q$112)*TRANSPOSE(($D120:$E120))),0)</f>
        <v>0</v>
      </c>
      <c r="R120" s="28" cm="1">
        <f t="array" ref="R120">R$110+IF($C120&lt;&gt;0,SUMPRODUCT((R$111:R$112)*TRANSPOSE(($D120:$E120))),0)</f>
        <v>0</v>
      </c>
      <c r="S120" s="28" cm="1">
        <f t="array" ref="S120">S$110+IF($C120&lt;&gt;0,SUMPRODUCT((S$111:S$112)*TRANSPOSE(($D120:$E120))),0)</f>
        <v>0</v>
      </c>
      <c r="T120" s="28" cm="1">
        <f t="array" ref="T120">T$110+IF($C120&lt;&gt;0,SUMPRODUCT((T$111:T$112)*TRANSPOSE(($D120:$E120))),0)</f>
        <v>0</v>
      </c>
      <c r="U120" s="28" cm="1">
        <f t="array" ref="U120">U$110+IF($C120&lt;&gt;0,SUMPRODUCT((U$111:U$112)*TRANSPOSE(($D120:$E120))),0)</f>
        <v>0</v>
      </c>
      <c r="V120" s="28" cm="1">
        <f t="array" ref="V120">V$110+IF($C120&lt;&gt;0,SUMPRODUCT((V$111:V$112)*TRANSPOSE(($D120:$E120))),0)</f>
        <v>0</v>
      </c>
      <c r="W120" s="28" cm="1">
        <f t="array" ref="W120">W$110+IF($C120&lt;&gt;0,SUMPRODUCT((W$111:W$112)*TRANSPOSE(($D120:$E120))),0)</f>
        <v>0</v>
      </c>
      <c r="X120" s="28" cm="1">
        <f t="array" ref="X120">X$110+IF($C120&lt;&gt;0,SUMPRODUCT((X$111:X$112)*TRANSPOSE(($D120:$E120))),0)</f>
        <v>0</v>
      </c>
      <c r="Y120" s="28" cm="1">
        <f t="array" ref="Y120">Y$110+IF($C120&lt;&gt;0,SUMPRODUCT((Y$111:Y$112)*TRANSPOSE(($D120:$E120))),0)</f>
        <v>0</v>
      </c>
      <c r="Z120" s="28" cm="1">
        <f t="array" ref="Z120">Z$110+IF($C120&lt;&gt;0,SUMPRODUCT((Z$111:Z$112)*TRANSPOSE(($D120:$E120))),0)</f>
        <v>0</v>
      </c>
      <c r="AA120" s="28" cm="1">
        <f t="array" ref="AA120">AA$110+IF($C120&lt;&gt;0,SUMPRODUCT((AA$111:AA$112)*TRANSPOSE(($D120:$E120))),0)</f>
        <v>0</v>
      </c>
      <c r="AB120" s="28" cm="1">
        <f t="array" ref="AB120">AB$110+IF($C120&lt;&gt;0,SUMPRODUCT((AB$111:AB$112)*TRANSPOSE(($D120:$E120))),0)</f>
        <v>0</v>
      </c>
      <c r="AC120" s="28" cm="1">
        <f t="array" ref="AC120">AC$110+IF($C120&lt;&gt;0,SUMPRODUCT((AC$111:AC$112)*TRANSPOSE(($D120:$E120))),0)</f>
        <v>0</v>
      </c>
      <c r="AD120" s="28" cm="1">
        <f t="array" ref="AD120">AD$110+IF($C120&lt;&gt;0,SUMPRODUCT((AD$111:AD$112)*TRANSPOSE(($D120:$E120))),0)</f>
        <v>0</v>
      </c>
      <c r="AE120" s="28" cm="1">
        <f t="array" ref="AE120">AE$110+IF($C120&lt;&gt;0,SUMPRODUCT((AE$111:AE$112)*TRANSPOSE(($D120:$E120))),0)</f>
        <v>0</v>
      </c>
      <c r="AF120" s="28" cm="1">
        <f t="array" ref="AF120">AF$110+IF($C120&lt;&gt;0,SUMPRODUCT((AF$111:AF$112)*TRANSPOSE(($D120:$E120))),0)</f>
        <v>0</v>
      </c>
      <c r="AG120" s="28" cm="1">
        <f t="array" ref="AG120">AG$110+IF($C120&lt;&gt;0,SUMPRODUCT((AG$111:AG$112)*TRANSPOSE(($D120:$E120))),0)</f>
        <v>0</v>
      </c>
    </row>
    <row r="121" spans="1:33" x14ac:dyDescent="0.2">
      <c r="A121" s="1" t="str">
        <f>"sens"&amp;Assumptions!B118</f>
        <v>sens</v>
      </c>
      <c r="C121" s="251">
        <f>Assumptions!C118</f>
        <v>0</v>
      </c>
      <c r="D121" s="252">
        <f>Assumptions!G118</f>
        <v>0</v>
      </c>
      <c r="E121" s="252">
        <f>Assumptions!H118</f>
        <v>0</v>
      </c>
      <c r="G121" s="34" t="str">
        <f t="shared" si="23"/>
        <v>Option 4sens</v>
      </c>
      <c r="I121" s="28" cm="1">
        <f t="array" ref="I121">I$110+IF($C121&lt;&gt;0,SUMPRODUCT((I$111:I$112)*TRANSPOSE(($D121:$E121))),0)</f>
        <v>0</v>
      </c>
      <c r="J121" s="28" cm="1">
        <f t="array" ref="J121">J$110+IF($C121&lt;&gt;0,SUMPRODUCT((J$111:J$112)*TRANSPOSE(($D121:$E121))),0)</f>
        <v>0</v>
      </c>
      <c r="K121" s="28" cm="1">
        <f t="array" ref="K121">K$110+IF($C121&lt;&gt;0,SUMPRODUCT((K$111:K$112)*TRANSPOSE(($D121:$E121))),0)</f>
        <v>0</v>
      </c>
      <c r="L121" s="28" cm="1">
        <f t="array" ref="L121">L$110+IF($C121&lt;&gt;0,SUMPRODUCT((L$111:L$112)*TRANSPOSE(($D121:$E121))),0)</f>
        <v>0</v>
      </c>
      <c r="M121" s="28" cm="1">
        <f t="array" ref="M121">M$110+IF($C121&lt;&gt;0,SUMPRODUCT((M$111:M$112)*TRANSPOSE(($D121:$E121))),0)</f>
        <v>0</v>
      </c>
      <c r="N121" s="28" cm="1">
        <f t="array" ref="N121">N$110+IF($C121&lt;&gt;0,SUMPRODUCT((N$111:N$112)*TRANSPOSE(($D121:$E121))),0)</f>
        <v>0</v>
      </c>
      <c r="O121" s="28" cm="1">
        <f t="array" ref="O121">O$110+IF($C121&lt;&gt;0,SUMPRODUCT((O$111:O$112)*TRANSPOSE(($D121:$E121))),0)</f>
        <v>0</v>
      </c>
      <c r="P121" s="28" cm="1">
        <f t="array" ref="P121">P$110+IF($C121&lt;&gt;0,SUMPRODUCT((P$111:P$112)*TRANSPOSE(($D121:$E121))),0)</f>
        <v>0</v>
      </c>
      <c r="Q121" s="28" cm="1">
        <f t="array" ref="Q121">Q$110+IF($C121&lt;&gt;0,SUMPRODUCT((Q$111:Q$112)*TRANSPOSE(($D121:$E121))),0)</f>
        <v>0</v>
      </c>
      <c r="R121" s="28" cm="1">
        <f t="array" ref="R121">R$110+IF($C121&lt;&gt;0,SUMPRODUCT((R$111:R$112)*TRANSPOSE(($D121:$E121))),0)</f>
        <v>0</v>
      </c>
      <c r="S121" s="28" cm="1">
        <f t="array" ref="S121">S$110+IF($C121&lt;&gt;0,SUMPRODUCT((S$111:S$112)*TRANSPOSE(($D121:$E121))),0)</f>
        <v>0</v>
      </c>
      <c r="T121" s="28" cm="1">
        <f t="array" ref="T121">T$110+IF($C121&lt;&gt;0,SUMPRODUCT((T$111:T$112)*TRANSPOSE(($D121:$E121))),0)</f>
        <v>0</v>
      </c>
      <c r="U121" s="28" cm="1">
        <f t="array" ref="U121">U$110+IF($C121&lt;&gt;0,SUMPRODUCT((U$111:U$112)*TRANSPOSE(($D121:$E121))),0)</f>
        <v>0</v>
      </c>
      <c r="V121" s="28" cm="1">
        <f t="array" ref="V121">V$110+IF($C121&lt;&gt;0,SUMPRODUCT((V$111:V$112)*TRANSPOSE(($D121:$E121))),0)</f>
        <v>0</v>
      </c>
      <c r="W121" s="28" cm="1">
        <f t="array" ref="W121">W$110+IF($C121&lt;&gt;0,SUMPRODUCT((W$111:W$112)*TRANSPOSE(($D121:$E121))),0)</f>
        <v>0</v>
      </c>
      <c r="X121" s="28" cm="1">
        <f t="array" ref="X121">X$110+IF($C121&lt;&gt;0,SUMPRODUCT((X$111:X$112)*TRANSPOSE(($D121:$E121))),0)</f>
        <v>0</v>
      </c>
      <c r="Y121" s="28" cm="1">
        <f t="array" ref="Y121">Y$110+IF($C121&lt;&gt;0,SUMPRODUCT((Y$111:Y$112)*TRANSPOSE(($D121:$E121))),0)</f>
        <v>0</v>
      </c>
      <c r="Z121" s="28" cm="1">
        <f t="array" ref="Z121">Z$110+IF($C121&lt;&gt;0,SUMPRODUCT((Z$111:Z$112)*TRANSPOSE(($D121:$E121))),0)</f>
        <v>0</v>
      </c>
      <c r="AA121" s="28" cm="1">
        <f t="array" ref="AA121">AA$110+IF($C121&lt;&gt;0,SUMPRODUCT((AA$111:AA$112)*TRANSPOSE(($D121:$E121))),0)</f>
        <v>0</v>
      </c>
      <c r="AB121" s="28" cm="1">
        <f t="array" ref="AB121">AB$110+IF($C121&lt;&gt;0,SUMPRODUCT((AB$111:AB$112)*TRANSPOSE(($D121:$E121))),0)</f>
        <v>0</v>
      </c>
      <c r="AC121" s="28" cm="1">
        <f t="array" ref="AC121">AC$110+IF($C121&lt;&gt;0,SUMPRODUCT((AC$111:AC$112)*TRANSPOSE(($D121:$E121))),0)</f>
        <v>0</v>
      </c>
      <c r="AD121" s="28" cm="1">
        <f t="array" ref="AD121">AD$110+IF($C121&lt;&gt;0,SUMPRODUCT((AD$111:AD$112)*TRANSPOSE(($D121:$E121))),0)</f>
        <v>0</v>
      </c>
      <c r="AE121" s="28" cm="1">
        <f t="array" ref="AE121">AE$110+IF($C121&lt;&gt;0,SUMPRODUCT((AE$111:AE$112)*TRANSPOSE(($D121:$E121))),0)</f>
        <v>0</v>
      </c>
      <c r="AF121" s="28" cm="1">
        <f t="array" ref="AF121">AF$110+IF($C121&lt;&gt;0,SUMPRODUCT((AF$111:AF$112)*TRANSPOSE(($D121:$E121))),0)</f>
        <v>0</v>
      </c>
      <c r="AG121" s="28" cm="1">
        <f t="array" ref="AG121">AG$110+IF($C121&lt;&gt;0,SUMPRODUCT((AG$111:AG$112)*TRANSPOSE(($D121:$E121))),0)</f>
        <v>0</v>
      </c>
    </row>
  </sheetData>
  <conditionalFormatting sqref="E14:E16">
    <cfRule type="expression" dxfId="6" priority="54">
      <formula>AND(SUM($I14:$AB14)&lt;&gt;0, E14=0)</formula>
    </cfRule>
  </conditionalFormatting>
  <conditionalFormatting sqref="E27">
    <cfRule type="expression" dxfId="5" priority="1">
      <formula>AND(SUM($I27:$AB27)&lt;&gt;0, E27=0)</formula>
    </cfRule>
  </conditionalFormatting>
  <conditionalFormatting sqref="E32">
    <cfRule type="expression" dxfId="4" priority="2">
      <formula>AND(SUM($I$31:$AG$31)&gt;0, $E$32=0)</formula>
    </cfRule>
  </conditionalFormatting>
  <pageMargins left="0.7" right="0.7" top="0.75" bottom="0.75" header="0.3" footer="0.3"/>
  <pageSetup paperSize="9" orientation="portrait" horizontalDpi="1200" verticalDpi="12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99" id="{17B125C1-0588-4495-B8F7-9B52E25BED85}">
            <xm:f>$A$4=Data!$C$8</xm:f>
            <x14:dxf>
              <font>
                <color theme="0" tint="-0.499984740745262"/>
              </font>
            </x14:dxf>
          </x14:cfRule>
          <xm:sqref>C3 A4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6C94D8-0AAB-45B3-9A29-8CF3F90554FB}">
  <sheetPr codeName="Sheet14">
    <tabColor rgb="FF0099FF"/>
  </sheetPr>
  <dimension ref="A1:XER121"/>
  <sheetViews>
    <sheetView showGridLines="0" zoomScale="90" zoomScaleNormal="90" workbookViewId="0">
      <pane xSplit="7" ySplit="10" topLeftCell="H11" activePane="bottomRight" state="frozen"/>
      <selection activeCell="H11" sqref="H11"/>
      <selection pane="topRight" activeCell="H11" sqref="H11"/>
      <selection pane="bottomLeft" activeCell="H11" sqref="H11"/>
      <selection pane="bottomRight" activeCell="H11" sqref="H11"/>
    </sheetView>
  </sheetViews>
  <sheetFormatPr defaultColWidth="8" defaultRowHeight="12.75" outlineLevelRow="1" x14ac:dyDescent="0.2"/>
  <cols>
    <col min="1" max="1" width="5.5" style="1" customWidth="1"/>
    <col min="2" max="2" width="4.125" style="1" customWidth="1"/>
    <col min="3" max="3" width="24.375" style="1" customWidth="1"/>
    <col min="4" max="4" width="12.375" style="1" customWidth="1"/>
    <col min="5" max="5" width="12.5" style="1" customWidth="1"/>
    <col min="6" max="6" width="3.875" style="1" customWidth="1"/>
    <col min="7" max="7" width="9.875" style="1" customWidth="1"/>
    <col min="8" max="8" width="8.625" style="1" customWidth="1"/>
    <col min="9" max="33" width="12.125" style="1" customWidth="1"/>
    <col min="34" max="16384" width="8" style="1"/>
  </cols>
  <sheetData>
    <row r="1" spans="1:43" ht="18.75" x14ac:dyDescent="0.3">
      <c r="A1" s="13" t="str">
        <f>bus</f>
        <v>CitiPower</v>
      </c>
      <c r="B1" s="13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</row>
    <row r="2" spans="1:43" ht="18.75" x14ac:dyDescent="0.3">
      <c r="A2" s="50" t="str">
        <f>proj</f>
        <v>Armadale feeder: AR010</v>
      </c>
      <c r="B2" s="50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</row>
    <row r="3" spans="1:43" ht="15.75" x14ac:dyDescent="0.25">
      <c r="A3" s="176" t="s">
        <v>144</v>
      </c>
      <c r="B3" s="5"/>
      <c r="C3" s="368">
        <f>INDEX(Assumptions!$E$14:$E$18, MATCH(A3,_xlfn.ANCHORARRAY( Assumptions!$C$14),0))</f>
        <v>0</v>
      </c>
    </row>
    <row r="4" spans="1:43" x14ac:dyDescent="0.2">
      <c r="A4" s="1" t="str">
        <f>(INDEX(Data!$D$9:$D$13, MATCH(A3, options,0)))</f>
        <v>Not used</v>
      </c>
      <c r="B4" s="162"/>
      <c r="C4" s="210"/>
    </row>
    <row r="5" spans="1:43" hidden="1" outlineLevel="1" x14ac:dyDescent="0.2">
      <c r="C5" s="87"/>
      <c r="D5" s="86"/>
      <c r="E5" s="88"/>
      <c r="F5" s="88"/>
      <c r="G5" s="86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/>
      <c r="Y5" s="89"/>
      <c r="Z5" s="89"/>
      <c r="AA5" s="89"/>
      <c r="AB5" s="89"/>
      <c r="AC5" s="89"/>
      <c r="AD5" s="89"/>
      <c r="AE5" s="89"/>
      <c r="AF5" s="89"/>
      <c r="AG5" s="89"/>
    </row>
    <row r="6" spans="1:43" hidden="1" outlineLevel="1" x14ac:dyDescent="0.2">
      <c r="A6" s="86" t="str">
        <f>'Option1 (base case)'!A6</f>
        <v>Count</v>
      </c>
      <c r="B6" s="86"/>
      <c r="C6" s="87"/>
      <c r="D6" s="86"/>
      <c r="E6" s="88"/>
      <c r="F6" s="88"/>
      <c r="G6" s="86"/>
      <c r="H6" s="89"/>
      <c r="I6" s="89">
        <f>'Option1 (base case)'!I6</f>
        <v>1</v>
      </c>
      <c r="J6" s="89">
        <f>'Option1 (base case)'!J6</f>
        <v>2</v>
      </c>
      <c r="K6" s="89">
        <f>'Option1 (base case)'!K6</f>
        <v>3</v>
      </c>
      <c r="L6" s="89">
        <f>'Option1 (base case)'!L6</f>
        <v>4</v>
      </c>
      <c r="M6" s="89">
        <f>'Option1 (base case)'!M6</f>
        <v>5</v>
      </c>
      <c r="N6" s="89">
        <f>'Option1 (base case)'!N6</f>
        <v>6</v>
      </c>
      <c r="O6" s="89">
        <f>'Option1 (base case)'!O6</f>
        <v>7</v>
      </c>
      <c r="P6" s="89">
        <f>'Option1 (base case)'!P6</f>
        <v>8</v>
      </c>
      <c r="Q6" s="89">
        <f>'Option1 (base case)'!Q6</f>
        <v>9</v>
      </c>
      <c r="R6" s="89">
        <f>'Option1 (base case)'!R6</f>
        <v>10</v>
      </c>
      <c r="S6" s="89">
        <f>'Option1 (base case)'!S6</f>
        <v>11</v>
      </c>
      <c r="T6" s="89">
        <f>'Option1 (base case)'!T6</f>
        <v>12</v>
      </c>
      <c r="U6" s="89">
        <f>'Option1 (base case)'!U6</f>
        <v>13</v>
      </c>
      <c r="V6" s="89">
        <f>'Option1 (base case)'!V6</f>
        <v>14</v>
      </c>
      <c r="W6" s="89">
        <f>'Option1 (base case)'!W6</f>
        <v>15</v>
      </c>
      <c r="X6" s="89">
        <f>'Option1 (base case)'!X6</f>
        <v>16</v>
      </c>
      <c r="Y6" s="89">
        <f>'Option1 (base case)'!Y6</f>
        <v>17</v>
      </c>
      <c r="Z6" s="89">
        <f>'Option1 (base case)'!Z6</f>
        <v>18</v>
      </c>
      <c r="AA6" s="89">
        <f>'Option1 (base case)'!AA6</f>
        <v>19</v>
      </c>
      <c r="AB6" s="89">
        <f>'Option1 (base case)'!AB6</f>
        <v>20</v>
      </c>
      <c r="AC6" s="89">
        <f>'Option1 (base case)'!AC6</f>
        <v>21</v>
      </c>
      <c r="AD6" s="89">
        <f>'Option1 (base case)'!AD6</f>
        <v>22</v>
      </c>
      <c r="AE6" s="89">
        <f>'Option1 (base case)'!AE6</f>
        <v>23</v>
      </c>
      <c r="AF6" s="89">
        <f>'Option1 (base case)'!AF6</f>
        <v>24</v>
      </c>
      <c r="AG6" s="89">
        <f>'Option1 (base case)'!AG6</f>
        <v>25</v>
      </c>
    </row>
    <row r="7" spans="1:43" hidden="1" outlineLevel="1" x14ac:dyDescent="0.2">
      <c r="A7" s="86" t="str">
        <f>'Option1 (base case)'!A7</f>
        <v>Value of CO2 reductions</v>
      </c>
      <c r="B7" s="86"/>
      <c r="G7" s="137" t="s">
        <v>89</v>
      </c>
      <c r="I7" s="87">
        <f>'Option1 (base case)'!I7</f>
        <v>24.730486797759085</v>
      </c>
      <c r="J7" s="87">
        <f>'Option1 (base case)'!J7</f>
        <v>22.340740091772258</v>
      </c>
      <c r="K7" s="87">
        <f>'Option1 (base case)'!K7</f>
        <v>20.196329122153124</v>
      </c>
      <c r="L7" s="87">
        <f>'Option1 (base case)'!L7</f>
        <v>18.06294207659629</v>
      </c>
      <c r="M7" s="87">
        <f>'Option1 (base case)'!M7</f>
        <v>15.913397615084225</v>
      </c>
      <c r="N7" s="87">
        <f>'Option1 (base case)'!N7</f>
        <v>13.715069432539002</v>
      </c>
      <c r="O7" s="87">
        <f>'Option1 (base case)'!O7</f>
        <v>13.715069432539002</v>
      </c>
      <c r="P7" s="87">
        <f>'Option1 (base case)'!P7</f>
        <v>13.715069432539002</v>
      </c>
      <c r="Q7" s="87">
        <f>'Option1 (base case)'!Q7</f>
        <v>13.715069432539002</v>
      </c>
      <c r="R7" s="87">
        <f>'Option1 (base case)'!R7</f>
        <v>13.715069432539002</v>
      </c>
      <c r="S7" s="87">
        <f>'Option1 (base case)'!S7</f>
        <v>13.715069432539002</v>
      </c>
      <c r="T7" s="87">
        <f>'Option1 (base case)'!T7</f>
        <v>13.715069432539002</v>
      </c>
      <c r="U7" s="87">
        <f>'Option1 (base case)'!U7</f>
        <v>13.715069432539002</v>
      </c>
      <c r="V7" s="87">
        <f>'Option1 (base case)'!V7</f>
        <v>13.715069432539002</v>
      </c>
      <c r="W7" s="87">
        <f>'Option1 (base case)'!W7</f>
        <v>13.715069432539002</v>
      </c>
      <c r="X7" s="87">
        <f>'Option1 (base case)'!X7</f>
        <v>13.715069432539002</v>
      </c>
      <c r="Y7" s="87">
        <f>'Option1 (base case)'!Y7</f>
        <v>13.715069432539002</v>
      </c>
      <c r="Z7" s="87">
        <f>'Option1 (base case)'!Z7</f>
        <v>13.715069432539002</v>
      </c>
      <c r="AA7" s="87">
        <f>'Option1 (base case)'!AA7</f>
        <v>13.715069432539002</v>
      </c>
      <c r="AB7" s="87">
        <f>'Option1 (base case)'!AB7</f>
        <v>13.715069432539002</v>
      </c>
      <c r="AC7" s="87">
        <f>'Option1 (base case)'!AC7</f>
        <v>13.715069432539002</v>
      </c>
      <c r="AD7" s="87">
        <f>'Option1 (base case)'!AD7</f>
        <v>13.715069432539002</v>
      </c>
      <c r="AE7" s="87">
        <f>'Option1 (base case)'!AE7</f>
        <v>13.715069432539002</v>
      </c>
      <c r="AF7" s="87">
        <f>'Option1 (base case)'!AF7</f>
        <v>13.715069432539002</v>
      </c>
      <c r="AG7" s="87">
        <f>'Option1 (base case)'!AG7</f>
        <v>13.715069432539002</v>
      </c>
    </row>
    <row r="8" spans="1:43" ht="12.75" customHeight="1" collapsed="1" x14ac:dyDescent="0.2">
      <c r="C8" s="87"/>
      <c r="D8" s="86"/>
      <c r="E8" s="88"/>
      <c r="F8" s="88"/>
      <c r="G8" s="86"/>
      <c r="H8" s="89"/>
      <c r="I8" s="89">
        <f>_xlfn.NUMBERVALUE(LEFT(I$9,4))+1</f>
        <v>2027</v>
      </c>
      <c r="J8" s="89">
        <f t="shared" ref="J8:AG8" si="0">_xlfn.NUMBERVALUE(LEFT(J$9,4))+1</f>
        <v>2028</v>
      </c>
      <c r="K8" s="89">
        <f t="shared" si="0"/>
        <v>2029</v>
      </c>
      <c r="L8" s="89">
        <f t="shared" si="0"/>
        <v>2030</v>
      </c>
      <c r="M8" s="89">
        <f t="shared" si="0"/>
        <v>2031</v>
      </c>
      <c r="N8" s="89">
        <f t="shared" si="0"/>
        <v>2032</v>
      </c>
      <c r="O8" s="89">
        <f t="shared" si="0"/>
        <v>2033</v>
      </c>
      <c r="P8" s="89">
        <f t="shared" si="0"/>
        <v>2034</v>
      </c>
      <c r="Q8" s="89">
        <f t="shared" si="0"/>
        <v>2035</v>
      </c>
      <c r="R8" s="89">
        <f t="shared" si="0"/>
        <v>2036</v>
      </c>
      <c r="S8" s="89">
        <f t="shared" si="0"/>
        <v>2037</v>
      </c>
      <c r="T8" s="89">
        <f t="shared" si="0"/>
        <v>2038</v>
      </c>
      <c r="U8" s="89">
        <f t="shared" si="0"/>
        <v>2039</v>
      </c>
      <c r="V8" s="89">
        <f t="shared" si="0"/>
        <v>2040</v>
      </c>
      <c r="W8" s="89">
        <f t="shared" si="0"/>
        <v>2041</v>
      </c>
      <c r="X8" s="89">
        <f t="shared" si="0"/>
        <v>2042</v>
      </c>
      <c r="Y8" s="89">
        <f t="shared" si="0"/>
        <v>2043</v>
      </c>
      <c r="Z8" s="89">
        <f t="shared" si="0"/>
        <v>2044</v>
      </c>
      <c r="AA8" s="89">
        <f t="shared" si="0"/>
        <v>2045</v>
      </c>
      <c r="AB8" s="89">
        <f t="shared" si="0"/>
        <v>2046</v>
      </c>
      <c r="AC8" s="89">
        <f t="shared" si="0"/>
        <v>2047</v>
      </c>
      <c r="AD8" s="89">
        <f t="shared" si="0"/>
        <v>2048</v>
      </c>
      <c r="AE8" s="89">
        <f t="shared" si="0"/>
        <v>2049</v>
      </c>
      <c r="AF8" s="89">
        <f t="shared" si="0"/>
        <v>2050</v>
      </c>
      <c r="AG8" s="89">
        <f t="shared" si="0"/>
        <v>2051</v>
      </c>
    </row>
    <row r="9" spans="1:43" ht="15" x14ac:dyDescent="0.2">
      <c r="A9" s="16"/>
      <c r="B9" s="16"/>
      <c r="C9" s="16"/>
      <c r="D9" s="16"/>
      <c r="E9" s="16"/>
      <c r="F9" s="120"/>
      <c r="G9" s="16" t="s">
        <v>90</v>
      </c>
      <c r="H9" s="192"/>
      <c r="I9" s="15" t="str">
        <f>'Option1 (base case)'!I9</f>
        <v>2026-27</v>
      </c>
      <c r="J9" s="15" t="str">
        <f>'Option1 (base case)'!J9</f>
        <v>2027-28</v>
      </c>
      <c r="K9" s="15" t="str">
        <f>'Option1 (base case)'!K9</f>
        <v>2028-29</v>
      </c>
      <c r="L9" s="15" t="str">
        <f>'Option1 (base case)'!L9</f>
        <v>2029-30</v>
      </c>
      <c r="M9" s="15" t="str">
        <f>'Option1 (base case)'!M9</f>
        <v>2030-31</v>
      </c>
      <c r="N9" s="15" t="str">
        <f>'Option1 (base case)'!N9</f>
        <v>2031-32</v>
      </c>
      <c r="O9" s="15" t="str">
        <f>'Option1 (base case)'!O9</f>
        <v>2032-33</v>
      </c>
      <c r="P9" s="15" t="str">
        <f>'Option1 (base case)'!P9</f>
        <v>2033-34</v>
      </c>
      <c r="Q9" s="15" t="str">
        <f>'Option1 (base case)'!Q9</f>
        <v>2034-35</v>
      </c>
      <c r="R9" s="15" t="str">
        <f>'Option1 (base case)'!R9</f>
        <v>2035-36</v>
      </c>
      <c r="S9" s="15" t="str">
        <f>'Option1 (base case)'!S9</f>
        <v>2036-37</v>
      </c>
      <c r="T9" s="15" t="str">
        <f>'Option1 (base case)'!T9</f>
        <v>2037-38</v>
      </c>
      <c r="U9" s="15" t="str">
        <f>'Option1 (base case)'!U9</f>
        <v>2038-39</v>
      </c>
      <c r="V9" s="15" t="str">
        <f>'Option1 (base case)'!V9</f>
        <v>2039-40</v>
      </c>
      <c r="W9" s="15" t="str">
        <f>'Option1 (base case)'!W9</f>
        <v>2040-41</v>
      </c>
      <c r="X9" s="15" t="str">
        <f>'Option1 (base case)'!X9</f>
        <v>2041-42</v>
      </c>
      <c r="Y9" s="15" t="str">
        <f>'Option1 (base case)'!Y9</f>
        <v>2042-43</v>
      </c>
      <c r="Z9" s="15" t="str">
        <f>'Option1 (base case)'!Z9</f>
        <v>2043-44</v>
      </c>
      <c r="AA9" s="15" t="str">
        <f>'Option1 (base case)'!AA9</f>
        <v>2044-45</v>
      </c>
      <c r="AB9" s="15" t="str">
        <f>'Option1 (base case)'!AB9</f>
        <v>2045-46</v>
      </c>
      <c r="AC9" s="15" t="str">
        <f>'Option1 (base case)'!AC9</f>
        <v>2046-47</v>
      </c>
      <c r="AD9" s="15" t="str">
        <f>'Option1 (base case)'!AD9</f>
        <v>2047-48</v>
      </c>
      <c r="AE9" s="15" t="str">
        <f>'Option1 (base case)'!AE9</f>
        <v>2048-49</v>
      </c>
      <c r="AF9" s="15" t="str">
        <f>'Option1 (base case)'!AF9</f>
        <v>2049-50</v>
      </c>
      <c r="AG9" s="15" t="str">
        <f>'Option1 (base case)'!AG9</f>
        <v>2050-51</v>
      </c>
    </row>
    <row r="10" spans="1:43" ht="4.5" customHeight="1" x14ac:dyDescent="0.2">
      <c r="C10" s="3"/>
      <c r="D10" s="3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</row>
    <row r="11" spans="1:43" ht="15" x14ac:dyDescent="0.2">
      <c r="A11" s="78" t="s">
        <v>91</v>
      </c>
      <c r="B11" s="78"/>
      <c r="C11" s="79"/>
      <c r="D11" s="79"/>
      <c r="E11" s="79"/>
      <c r="F11" s="79"/>
      <c r="G11" s="177"/>
      <c r="H11" s="147"/>
      <c r="I11" s="147"/>
      <c r="J11" s="147"/>
      <c r="K11" s="147"/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  <c r="AA11" s="147"/>
      <c r="AB11" s="147"/>
      <c r="AC11" s="147"/>
      <c r="AD11" s="147"/>
      <c r="AE11" s="147"/>
      <c r="AF11" s="147"/>
      <c r="AG11" s="147"/>
    </row>
    <row r="12" spans="1:43" x14ac:dyDescent="0.2">
      <c r="A12" s="3"/>
      <c r="B12" s="3"/>
      <c r="C12" s="3"/>
      <c r="D12" s="3"/>
      <c r="G12" s="178"/>
      <c r="AH12"/>
      <c r="AI12"/>
      <c r="AJ12"/>
      <c r="AK12"/>
    </row>
    <row r="13" spans="1:43" x14ac:dyDescent="0.2">
      <c r="C13" s="3" t="s">
        <v>84</v>
      </c>
      <c r="D13"/>
      <c r="E13" s="106" t="s">
        <v>92</v>
      </c>
      <c r="G13" s="179"/>
      <c r="H13"/>
      <c r="I13" s="292"/>
      <c r="J13" s="292"/>
      <c r="K13" s="292"/>
      <c r="L13" s="292"/>
      <c r="M13" s="292"/>
      <c r="N13" s="292"/>
      <c r="O13" s="292"/>
      <c r="P13" s="292"/>
      <c r="Q13" s="292"/>
      <c r="R13" s="292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</row>
    <row r="14" spans="1:43" x14ac:dyDescent="0.2">
      <c r="C14" s="51" t="s">
        <v>93</v>
      </c>
      <c r="D14"/>
      <c r="E14" s="126">
        <v>0</v>
      </c>
      <c r="G14" s="180">
        <f>input_dollars</f>
        <v>45291</v>
      </c>
      <c r="H14" s="127"/>
      <c r="I14" s="29">
        <v>0</v>
      </c>
      <c r="J14" s="29">
        <v>0</v>
      </c>
      <c r="K14" s="29">
        <v>0</v>
      </c>
      <c r="L14" s="29">
        <v>0</v>
      </c>
      <c r="M14" s="29">
        <v>0</v>
      </c>
      <c r="N14" s="29">
        <v>0</v>
      </c>
      <c r="O14" s="29">
        <v>0</v>
      </c>
      <c r="P14" s="29">
        <v>0</v>
      </c>
      <c r="Q14" s="29">
        <v>0</v>
      </c>
      <c r="R14" s="29">
        <v>0</v>
      </c>
      <c r="S14" s="29">
        <v>0</v>
      </c>
      <c r="T14" s="29">
        <v>0</v>
      </c>
      <c r="U14" s="29">
        <v>0</v>
      </c>
      <c r="V14" s="29">
        <v>0</v>
      </c>
      <c r="W14" s="29">
        <v>0</v>
      </c>
      <c r="X14" s="29">
        <v>0</v>
      </c>
      <c r="Y14" s="29">
        <v>0</v>
      </c>
      <c r="Z14" s="29">
        <v>0</v>
      </c>
      <c r="AA14" s="29">
        <v>0</v>
      </c>
      <c r="AB14" s="29">
        <v>0</v>
      </c>
      <c r="AC14" s="29">
        <v>0</v>
      </c>
      <c r="AD14" s="29">
        <v>0</v>
      </c>
      <c r="AE14" s="29">
        <v>0</v>
      </c>
      <c r="AF14" s="29">
        <v>0</v>
      </c>
      <c r="AG14" s="29">
        <v>0</v>
      </c>
      <c r="AH14"/>
      <c r="AI14"/>
      <c r="AJ14"/>
      <c r="AK14"/>
      <c r="AL14"/>
      <c r="AM14"/>
      <c r="AN14"/>
      <c r="AO14"/>
      <c r="AP14"/>
      <c r="AQ14"/>
    </row>
    <row r="15" spans="1:43" x14ac:dyDescent="0.2">
      <c r="C15" s="51" t="s">
        <v>93</v>
      </c>
      <c r="D15"/>
      <c r="E15" s="126">
        <v>0</v>
      </c>
      <c r="G15" s="180">
        <f>input_dollars</f>
        <v>45291</v>
      </c>
      <c r="H15" s="2"/>
      <c r="I15" s="29">
        <v>0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0</v>
      </c>
      <c r="S15" s="29">
        <v>0</v>
      </c>
      <c r="T15" s="29">
        <v>0</v>
      </c>
      <c r="U15" s="29">
        <v>0</v>
      </c>
      <c r="V15" s="29">
        <v>0</v>
      </c>
      <c r="W15" s="29">
        <v>0</v>
      </c>
      <c r="X15" s="29">
        <v>0</v>
      </c>
      <c r="Y15" s="29">
        <v>0</v>
      </c>
      <c r="Z15" s="29">
        <v>0</v>
      </c>
      <c r="AA15" s="29">
        <v>0</v>
      </c>
      <c r="AB15" s="29">
        <v>0</v>
      </c>
      <c r="AC15" s="29">
        <v>0</v>
      </c>
      <c r="AD15" s="29">
        <v>0</v>
      </c>
      <c r="AE15" s="29">
        <v>0</v>
      </c>
      <c r="AF15" s="29">
        <v>0</v>
      </c>
      <c r="AG15" s="29">
        <v>0</v>
      </c>
      <c r="AH15"/>
      <c r="AI15"/>
      <c r="AJ15"/>
      <c r="AK15"/>
      <c r="AL15"/>
      <c r="AM15"/>
      <c r="AN15"/>
      <c r="AO15"/>
      <c r="AP15"/>
      <c r="AQ15"/>
    </row>
    <row r="16" spans="1:43" x14ac:dyDescent="0.2">
      <c r="C16" s="51" t="s">
        <v>93</v>
      </c>
      <c r="D16"/>
      <c r="E16" s="126">
        <v>0</v>
      </c>
      <c r="G16" s="180">
        <f>input_dollars</f>
        <v>45291</v>
      </c>
      <c r="H16" s="2"/>
      <c r="I16" s="29">
        <v>0</v>
      </c>
      <c r="J16" s="29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0</v>
      </c>
      <c r="T16" s="29">
        <v>0</v>
      </c>
      <c r="U16" s="29">
        <v>0</v>
      </c>
      <c r="V16" s="29">
        <v>0</v>
      </c>
      <c r="W16" s="29">
        <v>0</v>
      </c>
      <c r="X16" s="29">
        <v>0</v>
      </c>
      <c r="Y16" s="29">
        <v>0</v>
      </c>
      <c r="Z16" s="29">
        <v>0</v>
      </c>
      <c r="AA16" s="29">
        <v>0</v>
      </c>
      <c r="AB16" s="29">
        <v>0</v>
      </c>
      <c r="AC16" s="29">
        <v>0</v>
      </c>
      <c r="AD16" s="29">
        <v>0</v>
      </c>
      <c r="AE16" s="29">
        <v>0</v>
      </c>
      <c r="AF16" s="29">
        <v>0</v>
      </c>
      <c r="AG16" s="29">
        <v>0</v>
      </c>
      <c r="AH16"/>
      <c r="AI16"/>
      <c r="AJ16"/>
      <c r="AK16"/>
      <c r="AL16"/>
      <c r="AM16"/>
      <c r="AN16"/>
      <c r="AO16"/>
      <c r="AP16"/>
      <c r="AQ16"/>
    </row>
    <row r="17" spans="1:43" x14ac:dyDescent="0.2">
      <c r="C17" s="1" t="s">
        <v>14</v>
      </c>
      <c r="G17" s="180">
        <f>input_dollars</f>
        <v>45291</v>
      </c>
      <c r="H17" s="95"/>
      <c r="I17" s="94">
        <f t="shared" ref="I17:Q17" si="1">SUM(I14:I16)</f>
        <v>0</v>
      </c>
      <c r="J17" s="94">
        <f t="shared" si="1"/>
        <v>0</v>
      </c>
      <c r="K17" s="94">
        <f>SUM(K14:K16)</f>
        <v>0</v>
      </c>
      <c r="L17" s="94">
        <f t="shared" si="1"/>
        <v>0</v>
      </c>
      <c r="M17" s="94">
        <f t="shared" si="1"/>
        <v>0</v>
      </c>
      <c r="N17" s="94">
        <f t="shared" si="1"/>
        <v>0</v>
      </c>
      <c r="O17" s="94">
        <f t="shared" si="1"/>
        <v>0</v>
      </c>
      <c r="P17" s="94">
        <f t="shared" si="1"/>
        <v>0</v>
      </c>
      <c r="Q17" s="94">
        <f t="shared" si="1"/>
        <v>0</v>
      </c>
      <c r="R17" s="94">
        <f t="shared" ref="R17:AG17" si="2">SUM(R14:R16)</f>
        <v>0</v>
      </c>
      <c r="S17" s="94">
        <f t="shared" si="2"/>
        <v>0</v>
      </c>
      <c r="T17" s="94">
        <f t="shared" si="2"/>
        <v>0</v>
      </c>
      <c r="U17" s="94">
        <f t="shared" si="2"/>
        <v>0</v>
      </c>
      <c r="V17" s="94">
        <f t="shared" si="2"/>
        <v>0</v>
      </c>
      <c r="W17" s="94">
        <f t="shared" si="2"/>
        <v>0</v>
      </c>
      <c r="X17" s="94">
        <f t="shared" si="2"/>
        <v>0</v>
      </c>
      <c r="Y17" s="94">
        <f t="shared" si="2"/>
        <v>0</v>
      </c>
      <c r="Z17" s="94">
        <f t="shared" si="2"/>
        <v>0</v>
      </c>
      <c r="AA17" s="94">
        <f t="shared" si="2"/>
        <v>0</v>
      </c>
      <c r="AB17" s="94">
        <f t="shared" si="2"/>
        <v>0</v>
      </c>
      <c r="AC17" s="94">
        <f t="shared" si="2"/>
        <v>0</v>
      </c>
      <c r="AD17" s="94">
        <f t="shared" si="2"/>
        <v>0</v>
      </c>
      <c r="AE17" s="94">
        <f t="shared" si="2"/>
        <v>0</v>
      </c>
      <c r="AF17" s="94">
        <f t="shared" si="2"/>
        <v>0</v>
      </c>
      <c r="AG17" s="94">
        <f t="shared" si="2"/>
        <v>0</v>
      </c>
      <c r="AH17"/>
      <c r="AI17"/>
      <c r="AJ17"/>
      <c r="AK17"/>
    </row>
    <row r="18" spans="1:43" x14ac:dyDescent="0.2">
      <c r="C18"/>
      <c r="D18"/>
      <c r="E18"/>
      <c r="G18" s="179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</row>
    <row r="19" spans="1:43" x14ac:dyDescent="0.2">
      <c r="C19" s="1" t="s">
        <v>15</v>
      </c>
      <c r="D19"/>
      <c r="E19"/>
      <c r="F19" s="95"/>
      <c r="G19" s="180">
        <f>input_dollars</f>
        <v>45291</v>
      </c>
      <c r="H19" s="95"/>
      <c r="I19" s="29">
        <v>0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  <c r="O19" s="29">
        <v>0</v>
      </c>
      <c r="P19" s="29">
        <v>0</v>
      </c>
      <c r="Q19" s="29">
        <v>0</v>
      </c>
      <c r="R19" s="115">
        <v>0</v>
      </c>
      <c r="S19" s="115">
        <v>0</v>
      </c>
      <c r="T19" s="115">
        <v>0</v>
      </c>
      <c r="U19" s="115">
        <v>0</v>
      </c>
      <c r="V19" s="115">
        <v>0</v>
      </c>
      <c r="W19" s="115">
        <v>0</v>
      </c>
      <c r="X19" s="115">
        <v>0</v>
      </c>
      <c r="Y19" s="115">
        <v>0</v>
      </c>
      <c r="Z19" s="115">
        <v>0</v>
      </c>
      <c r="AA19" s="115">
        <v>0</v>
      </c>
      <c r="AB19" s="115">
        <v>0</v>
      </c>
      <c r="AC19" s="115">
        <v>0</v>
      </c>
      <c r="AD19" s="115">
        <v>0</v>
      </c>
      <c r="AE19" s="115">
        <v>0</v>
      </c>
      <c r="AF19" s="115">
        <v>0</v>
      </c>
      <c r="AG19" s="115">
        <v>0</v>
      </c>
      <c r="AH19"/>
      <c r="AI19"/>
      <c r="AJ19"/>
      <c r="AK19"/>
    </row>
    <row r="20" spans="1:43" x14ac:dyDescent="0.2">
      <c r="G20" s="178"/>
      <c r="AH20"/>
      <c r="AI20"/>
      <c r="AJ20"/>
      <c r="AK20"/>
    </row>
    <row r="21" spans="1:43" x14ac:dyDescent="0.2">
      <c r="C21"/>
      <c r="D21"/>
      <c r="E21"/>
      <c r="G21" s="179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</row>
    <row r="22" spans="1:43" ht="15" x14ac:dyDescent="0.2">
      <c r="A22" s="78" t="s">
        <v>94</v>
      </c>
      <c r="B22" s="78"/>
      <c r="C22" s="78"/>
      <c r="D22" s="78"/>
      <c r="E22" s="78"/>
      <c r="F22" s="78"/>
      <c r="G22" s="177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  <c r="AG22" s="78"/>
      <c r="AH22"/>
      <c r="AI22"/>
      <c r="AJ22"/>
      <c r="AK22"/>
      <c r="AL22"/>
      <c r="AM22"/>
      <c r="AN22"/>
      <c r="AO22"/>
      <c r="AP22"/>
      <c r="AQ22"/>
    </row>
    <row r="23" spans="1:43" ht="12.75" customHeight="1" x14ac:dyDescent="0.2">
      <c r="A23" s="99"/>
      <c r="B23" s="99"/>
      <c r="C23" s="99"/>
      <c r="D23" s="99"/>
      <c r="E23" s="99"/>
      <c r="F23" s="99"/>
      <c r="G23" s="181"/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/>
      <c r="W23" s="99"/>
      <c r="X23" s="99"/>
      <c r="Y23" s="99"/>
      <c r="Z23" s="99"/>
      <c r="AA23" s="99"/>
      <c r="AB23" s="99"/>
      <c r="AC23" s="99"/>
      <c r="AD23" s="99"/>
      <c r="AE23" s="99"/>
      <c r="AF23" s="99"/>
      <c r="AG23" s="99"/>
      <c r="AH23"/>
      <c r="AI23"/>
      <c r="AJ23"/>
      <c r="AK23"/>
      <c r="AL23"/>
      <c r="AM23"/>
      <c r="AN23"/>
      <c r="AO23"/>
      <c r="AP23"/>
      <c r="AQ23"/>
    </row>
    <row r="24" spans="1:43" ht="12.75" customHeight="1" x14ac:dyDescent="0.2">
      <c r="A24" s="99"/>
      <c r="B24" s="99"/>
      <c r="C24" s="1" t="s">
        <v>95</v>
      </c>
      <c r="D24" s="99"/>
      <c r="E24" s="99"/>
      <c r="F24" s="99"/>
      <c r="G24" s="181"/>
      <c r="H24" s="99"/>
      <c r="I24" s="145">
        <v>0</v>
      </c>
      <c r="J24" s="145">
        <v>0</v>
      </c>
      <c r="K24" s="145">
        <v>0</v>
      </c>
      <c r="L24" s="145">
        <v>0</v>
      </c>
      <c r="M24" s="145">
        <v>0</v>
      </c>
      <c r="N24" s="145">
        <v>0</v>
      </c>
      <c r="O24" s="145">
        <v>0</v>
      </c>
      <c r="P24" s="145">
        <v>0</v>
      </c>
      <c r="Q24" s="145">
        <v>0</v>
      </c>
      <c r="R24" s="145">
        <v>0</v>
      </c>
      <c r="S24" s="145">
        <v>0</v>
      </c>
      <c r="T24" s="145">
        <v>0</v>
      </c>
      <c r="U24" s="145">
        <v>0</v>
      </c>
      <c r="V24" s="145">
        <v>0</v>
      </c>
      <c r="W24" s="145">
        <v>0</v>
      </c>
      <c r="X24" s="145">
        <v>0</v>
      </c>
      <c r="Y24" s="145">
        <v>0</v>
      </c>
      <c r="Z24" s="145">
        <v>0</v>
      </c>
      <c r="AA24" s="145">
        <v>0</v>
      </c>
      <c r="AB24" s="145">
        <v>0</v>
      </c>
      <c r="AC24" s="145">
        <v>0</v>
      </c>
      <c r="AD24" s="145">
        <v>0</v>
      </c>
      <c r="AE24" s="145">
        <v>0</v>
      </c>
      <c r="AF24" s="145">
        <v>0</v>
      </c>
      <c r="AG24" s="145">
        <v>0</v>
      </c>
      <c r="AH24"/>
      <c r="AI24"/>
      <c r="AJ24"/>
      <c r="AK24"/>
      <c r="AL24"/>
      <c r="AM24"/>
      <c r="AN24"/>
      <c r="AO24"/>
      <c r="AP24"/>
      <c r="AQ24"/>
    </row>
    <row r="25" spans="1:43" ht="12.75" customHeight="1" x14ac:dyDescent="0.2">
      <c r="A25" s="99"/>
      <c r="B25" s="99"/>
      <c r="C25" s="1" t="s">
        <v>96</v>
      </c>
      <c r="D25" s="181"/>
      <c r="E25" s="99"/>
      <c r="F25" s="99"/>
      <c r="G25" s="181"/>
      <c r="H25" s="99"/>
      <c r="I25" s="145">
        <v>0</v>
      </c>
      <c r="J25" s="145">
        <v>0</v>
      </c>
      <c r="K25" s="145">
        <v>0</v>
      </c>
      <c r="L25" s="145">
        <v>0</v>
      </c>
      <c r="M25" s="145">
        <v>0</v>
      </c>
      <c r="N25" s="145">
        <v>0</v>
      </c>
      <c r="O25" s="145">
        <v>0</v>
      </c>
      <c r="P25" s="145">
        <v>0</v>
      </c>
      <c r="Q25" s="145">
        <v>0</v>
      </c>
      <c r="R25" s="145">
        <v>0</v>
      </c>
      <c r="S25" s="145">
        <v>0</v>
      </c>
      <c r="T25" s="145">
        <v>0</v>
      </c>
      <c r="U25" s="145">
        <v>0</v>
      </c>
      <c r="V25" s="145">
        <v>0</v>
      </c>
      <c r="W25" s="145">
        <v>0</v>
      </c>
      <c r="X25" s="145">
        <v>0</v>
      </c>
      <c r="Y25" s="145">
        <v>0</v>
      </c>
      <c r="Z25" s="145">
        <v>0</v>
      </c>
      <c r="AA25" s="145">
        <v>0</v>
      </c>
      <c r="AB25" s="145">
        <v>0</v>
      </c>
      <c r="AC25" s="145">
        <v>0</v>
      </c>
      <c r="AD25" s="145">
        <v>0</v>
      </c>
      <c r="AE25" s="145">
        <v>0</v>
      </c>
      <c r="AF25" s="145">
        <v>0</v>
      </c>
      <c r="AG25" s="145">
        <v>0</v>
      </c>
      <c r="AH25"/>
      <c r="AI25"/>
      <c r="AJ25"/>
      <c r="AK25"/>
      <c r="AL25"/>
      <c r="AM25"/>
      <c r="AN25"/>
      <c r="AO25"/>
      <c r="AP25"/>
      <c r="AQ25"/>
    </row>
    <row r="26" spans="1:43" ht="12.75" customHeight="1" x14ac:dyDescent="0.2">
      <c r="A26" s="99"/>
      <c r="B26" s="99"/>
      <c r="C26" s="99"/>
      <c r="D26" s="181"/>
      <c r="E26" s="99"/>
      <c r="F26" s="99"/>
      <c r="G26" s="181"/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/>
      <c r="W26" s="99"/>
      <c r="X26" s="99"/>
      <c r="Y26" s="99"/>
      <c r="Z26" s="99"/>
      <c r="AA26" s="99"/>
      <c r="AB26" s="99"/>
      <c r="AC26" s="99"/>
      <c r="AD26" s="99"/>
      <c r="AE26" s="99"/>
      <c r="AF26" s="99"/>
      <c r="AG26" s="99"/>
      <c r="AH26"/>
      <c r="AI26"/>
      <c r="AJ26"/>
      <c r="AK26"/>
      <c r="AL26"/>
      <c r="AM26"/>
      <c r="AN26"/>
      <c r="AO26"/>
      <c r="AP26"/>
      <c r="AQ26"/>
    </row>
    <row r="27" spans="1:43" ht="12.75" customHeight="1" x14ac:dyDescent="0.2">
      <c r="A27" s="99"/>
      <c r="B27" s="99"/>
      <c r="C27" s="280" t="s">
        <v>302</v>
      </c>
      <c r="D27" s="181"/>
      <c r="E27" s="352"/>
      <c r="F27" s="99"/>
      <c r="G27" s="181"/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  <c r="AF27" s="99"/>
      <c r="AG27" s="99"/>
      <c r="AH27"/>
      <c r="AI27"/>
      <c r="AJ27"/>
      <c r="AK27"/>
      <c r="AL27"/>
      <c r="AM27"/>
      <c r="AN27"/>
      <c r="AO27"/>
      <c r="AP27"/>
      <c r="AQ27"/>
    </row>
    <row r="28" spans="1:43" ht="12.75" customHeight="1" x14ac:dyDescent="0.2">
      <c r="A28" s="99"/>
      <c r="B28" s="99"/>
      <c r="C28" s="287" t="s">
        <v>97</v>
      </c>
      <c r="D28" s="288"/>
      <c r="E28" s="289">
        <v>0.3</v>
      </c>
      <c r="F28" s="287"/>
      <c r="G28" s="290" t="s">
        <v>98</v>
      </c>
      <c r="H28" s="291"/>
      <c r="I28" s="144">
        <v>0</v>
      </c>
      <c r="J28" s="144">
        <v>0</v>
      </c>
      <c r="K28" s="144">
        <v>0</v>
      </c>
      <c r="L28" s="144">
        <v>0</v>
      </c>
      <c r="M28" s="144">
        <v>0</v>
      </c>
      <c r="N28" s="144">
        <v>0</v>
      </c>
      <c r="O28" s="144">
        <v>0</v>
      </c>
      <c r="P28" s="144">
        <v>0</v>
      </c>
      <c r="Q28" s="144">
        <v>0</v>
      </c>
      <c r="R28" s="144">
        <v>0</v>
      </c>
      <c r="S28" s="144">
        <v>0</v>
      </c>
      <c r="T28" s="144">
        <v>0</v>
      </c>
      <c r="U28" s="144">
        <v>0</v>
      </c>
      <c r="V28" s="144">
        <v>0</v>
      </c>
      <c r="W28" s="144">
        <v>0</v>
      </c>
      <c r="X28" s="144">
        <v>0</v>
      </c>
      <c r="Y28" s="144">
        <v>0</v>
      </c>
      <c r="Z28" s="144">
        <v>0</v>
      </c>
      <c r="AA28" s="144">
        <v>0</v>
      </c>
      <c r="AB28" s="144">
        <v>0</v>
      </c>
      <c r="AC28" s="144">
        <v>0</v>
      </c>
      <c r="AD28" s="144">
        <v>0</v>
      </c>
      <c r="AE28" s="144">
        <v>0</v>
      </c>
      <c r="AF28" s="144">
        <v>0</v>
      </c>
      <c r="AG28" s="144">
        <v>0</v>
      </c>
      <c r="AH28"/>
      <c r="AI28"/>
      <c r="AJ28"/>
      <c r="AK28"/>
      <c r="AL28"/>
      <c r="AM28"/>
      <c r="AN28"/>
      <c r="AO28"/>
      <c r="AP28"/>
      <c r="AQ28"/>
    </row>
    <row r="29" spans="1:43" ht="12.75" customHeight="1" x14ac:dyDescent="0.2">
      <c r="A29" s="99"/>
      <c r="B29" s="99"/>
      <c r="C29" s="287" t="s">
        <v>99</v>
      </c>
      <c r="D29" s="288"/>
      <c r="E29" s="289">
        <v>0.7</v>
      </c>
      <c r="F29" s="287"/>
      <c r="G29" s="290" t="s">
        <v>98</v>
      </c>
      <c r="H29" s="287"/>
      <c r="I29" s="144">
        <v>0</v>
      </c>
      <c r="J29" s="144">
        <v>0</v>
      </c>
      <c r="K29" s="144">
        <v>0</v>
      </c>
      <c r="L29" s="144">
        <v>0</v>
      </c>
      <c r="M29" s="144">
        <v>0</v>
      </c>
      <c r="N29" s="144">
        <v>0</v>
      </c>
      <c r="O29" s="144">
        <v>0</v>
      </c>
      <c r="P29" s="144">
        <v>0</v>
      </c>
      <c r="Q29" s="144">
        <v>0</v>
      </c>
      <c r="R29" s="144">
        <v>0</v>
      </c>
      <c r="S29" s="144">
        <v>0</v>
      </c>
      <c r="T29" s="144">
        <v>0</v>
      </c>
      <c r="U29" s="144">
        <v>0</v>
      </c>
      <c r="V29" s="144">
        <v>0</v>
      </c>
      <c r="W29" s="144">
        <v>0</v>
      </c>
      <c r="X29" s="144">
        <v>0</v>
      </c>
      <c r="Y29" s="144">
        <v>0</v>
      </c>
      <c r="Z29" s="144">
        <v>0</v>
      </c>
      <c r="AA29" s="144">
        <v>0</v>
      </c>
      <c r="AB29" s="144">
        <v>0</v>
      </c>
      <c r="AC29" s="144">
        <v>0</v>
      </c>
      <c r="AD29" s="144">
        <v>0</v>
      </c>
      <c r="AE29" s="144">
        <v>0</v>
      </c>
      <c r="AF29" s="144">
        <v>0</v>
      </c>
      <c r="AG29" s="144">
        <v>0</v>
      </c>
      <c r="AH29"/>
      <c r="AI29"/>
      <c r="AJ29"/>
      <c r="AK29"/>
      <c r="AL29"/>
      <c r="AM29"/>
      <c r="AN29"/>
      <c r="AO29"/>
      <c r="AP29"/>
      <c r="AQ29"/>
    </row>
    <row r="30" spans="1:43" ht="12.75" customHeight="1" x14ac:dyDescent="0.2">
      <c r="A30" s="99"/>
      <c r="B30" s="99"/>
      <c r="C30" s="99"/>
      <c r="D30" s="181"/>
      <c r="E30" s="99"/>
      <c r="F30" s="99"/>
      <c r="G30" s="181"/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/>
      <c r="AI30"/>
      <c r="AJ30"/>
      <c r="AK30"/>
      <c r="AL30"/>
      <c r="AM30"/>
      <c r="AN30"/>
      <c r="AO30"/>
      <c r="AP30"/>
      <c r="AQ30"/>
    </row>
    <row r="31" spans="1:43" x14ac:dyDescent="0.2">
      <c r="C31" s="1" t="s">
        <v>100</v>
      </c>
      <c r="D31" s="178"/>
      <c r="E31"/>
      <c r="G31" s="180" t="s">
        <v>98</v>
      </c>
      <c r="H31"/>
      <c r="I31" s="144">
        <f>SUMPRODUCT(I$28:I$29, $E$28:$E$29)</f>
        <v>0</v>
      </c>
      <c r="J31" s="144">
        <f t="shared" ref="J31:AG31" si="3">SUMPRODUCT(J$28:J$29, $E$28:$E$29)</f>
        <v>0</v>
      </c>
      <c r="K31" s="144">
        <f t="shared" si="3"/>
        <v>0</v>
      </c>
      <c r="L31" s="144">
        <f t="shared" si="3"/>
        <v>0</v>
      </c>
      <c r="M31" s="144">
        <f t="shared" si="3"/>
        <v>0</v>
      </c>
      <c r="N31" s="144">
        <f t="shared" si="3"/>
        <v>0</v>
      </c>
      <c r="O31" s="144">
        <f t="shared" si="3"/>
        <v>0</v>
      </c>
      <c r="P31" s="144">
        <f t="shared" si="3"/>
        <v>0</v>
      </c>
      <c r="Q31" s="144">
        <f t="shared" si="3"/>
        <v>0</v>
      </c>
      <c r="R31" s="144">
        <f t="shared" si="3"/>
        <v>0</v>
      </c>
      <c r="S31" s="144">
        <f t="shared" si="3"/>
        <v>0</v>
      </c>
      <c r="T31" s="144">
        <f t="shared" si="3"/>
        <v>0</v>
      </c>
      <c r="U31" s="144">
        <f t="shared" si="3"/>
        <v>0</v>
      </c>
      <c r="V31" s="144">
        <f t="shared" si="3"/>
        <v>0</v>
      </c>
      <c r="W31" s="144">
        <f t="shared" si="3"/>
        <v>0</v>
      </c>
      <c r="X31" s="144">
        <f t="shared" si="3"/>
        <v>0</v>
      </c>
      <c r="Y31" s="144">
        <f t="shared" si="3"/>
        <v>0</v>
      </c>
      <c r="Z31" s="144">
        <f t="shared" si="3"/>
        <v>0</v>
      </c>
      <c r="AA31" s="144">
        <f t="shared" si="3"/>
        <v>0</v>
      </c>
      <c r="AB31" s="144">
        <f t="shared" si="3"/>
        <v>0</v>
      </c>
      <c r="AC31" s="144">
        <f t="shared" si="3"/>
        <v>0</v>
      </c>
      <c r="AD31" s="144">
        <f t="shared" si="3"/>
        <v>0</v>
      </c>
      <c r="AE31" s="144">
        <f t="shared" si="3"/>
        <v>0</v>
      </c>
      <c r="AF31" s="144">
        <f t="shared" si="3"/>
        <v>0</v>
      </c>
      <c r="AG31" s="144">
        <f t="shared" si="3"/>
        <v>0</v>
      </c>
      <c r="AH31"/>
      <c r="AI31"/>
      <c r="AJ31"/>
      <c r="AK31"/>
      <c r="AL31"/>
      <c r="AM31"/>
      <c r="AN31"/>
      <c r="AO31"/>
      <c r="AP31"/>
      <c r="AQ31"/>
    </row>
    <row r="32" spans="1:43" x14ac:dyDescent="0.2">
      <c r="C32" s="1" t="s">
        <v>101</v>
      </c>
      <c r="D32" s="178" t="s">
        <v>89</v>
      </c>
      <c r="E32" s="101">
        <f>Assumptions!H41*vcr_esc</f>
        <v>45386.14084223083</v>
      </c>
      <c r="F32" s="210" t="str">
        <f>IF(AND(SUM(I31:AG31)&lt;&gt;0, E32=0), "!", "")</f>
        <v/>
      </c>
      <c r="G32" s="180">
        <f>input_dollars</f>
        <v>45291</v>
      </c>
      <c r="H32"/>
      <c r="I32" s="28">
        <f>I31*$E$32</f>
        <v>0</v>
      </c>
      <c r="J32" s="28">
        <f t="shared" ref="J32:AG32" si="4">J31*$E$32</f>
        <v>0</v>
      </c>
      <c r="K32" s="28">
        <f t="shared" si="4"/>
        <v>0</v>
      </c>
      <c r="L32" s="28">
        <f t="shared" si="4"/>
        <v>0</v>
      </c>
      <c r="M32" s="28">
        <f t="shared" si="4"/>
        <v>0</v>
      </c>
      <c r="N32" s="28">
        <f t="shared" si="4"/>
        <v>0</v>
      </c>
      <c r="O32" s="28">
        <f t="shared" si="4"/>
        <v>0</v>
      </c>
      <c r="P32" s="28">
        <f t="shared" si="4"/>
        <v>0</v>
      </c>
      <c r="Q32" s="28">
        <f t="shared" si="4"/>
        <v>0</v>
      </c>
      <c r="R32" s="28">
        <f t="shared" si="4"/>
        <v>0</v>
      </c>
      <c r="S32" s="28">
        <f t="shared" si="4"/>
        <v>0</v>
      </c>
      <c r="T32" s="28">
        <f t="shared" si="4"/>
        <v>0</v>
      </c>
      <c r="U32" s="28">
        <f t="shared" si="4"/>
        <v>0</v>
      </c>
      <c r="V32" s="28">
        <f t="shared" si="4"/>
        <v>0</v>
      </c>
      <c r="W32" s="28">
        <f t="shared" si="4"/>
        <v>0</v>
      </c>
      <c r="X32" s="28">
        <f t="shared" si="4"/>
        <v>0</v>
      </c>
      <c r="Y32" s="28">
        <f t="shared" si="4"/>
        <v>0</v>
      </c>
      <c r="Z32" s="28">
        <f t="shared" si="4"/>
        <v>0</v>
      </c>
      <c r="AA32" s="28">
        <f t="shared" si="4"/>
        <v>0</v>
      </c>
      <c r="AB32" s="28">
        <f t="shared" si="4"/>
        <v>0</v>
      </c>
      <c r="AC32" s="28">
        <f t="shared" si="4"/>
        <v>0</v>
      </c>
      <c r="AD32" s="28">
        <f t="shared" si="4"/>
        <v>0</v>
      </c>
      <c r="AE32" s="28">
        <f t="shared" si="4"/>
        <v>0</v>
      </c>
      <c r="AF32" s="28">
        <f t="shared" si="4"/>
        <v>0</v>
      </c>
      <c r="AG32" s="28">
        <f t="shared" si="4"/>
        <v>0</v>
      </c>
      <c r="AH32"/>
      <c r="AI32"/>
      <c r="AJ32"/>
      <c r="AK32"/>
      <c r="AL32"/>
      <c r="AM32"/>
      <c r="AN32"/>
      <c r="AO32"/>
      <c r="AP32"/>
      <c r="AQ32"/>
    </row>
    <row r="33" spans="1:16372" x14ac:dyDescent="0.2">
      <c r="D33" s="179"/>
      <c r="E33"/>
      <c r="G33" s="180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</row>
    <row r="34" spans="1:16372" x14ac:dyDescent="0.2">
      <c r="C34" s="1" t="s">
        <v>102</v>
      </c>
      <c r="D34" s="178" t="s">
        <v>103</v>
      </c>
      <c r="G34" s="180">
        <f>input_dollars</f>
        <v>45291</v>
      </c>
      <c r="H34" s="127"/>
      <c r="I34" s="146" cm="1">
        <f t="array" ref="I34">SUMPRODUCT((Assumptions!$H$70:$H$71)*(Assumptions!$G$70:$G$71)*(Assumptions!$I$70:$I$71)*(I$24:I$25))</f>
        <v>0</v>
      </c>
      <c r="J34" s="146" cm="1">
        <f t="array" ref="J34">SUMPRODUCT((Assumptions!$H$70:$H$71)*(Assumptions!$G$70:$G$71)*(Assumptions!$I$70:$I$71)*(J$24:J$25))</f>
        <v>0</v>
      </c>
      <c r="K34" s="146" cm="1">
        <f t="array" ref="K34">SUMPRODUCT((Assumptions!$H$70:$H$71)*(Assumptions!$G$70:$G$71)*(Assumptions!$I$70:$I$71)*(K$24:K$25))</f>
        <v>0</v>
      </c>
      <c r="L34" s="146" cm="1">
        <f t="array" ref="L34">SUMPRODUCT((Assumptions!$H$70:$H$71)*(Assumptions!$G$70:$G$71)*(Assumptions!$I$70:$I$71)*(L$24:L$25))</f>
        <v>0</v>
      </c>
      <c r="M34" s="146" cm="1">
        <f t="array" ref="M34">SUMPRODUCT((Assumptions!$H$70:$H$71)*(Assumptions!$G$70:$G$71)*(Assumptions!$I$70:$I$71)*(M$24:M$25))</f>
        <v>0</v>
      </c>
      <c r="N34" s="146" cm="1">
        <f t="array" ref="N34">SUMPRODUCT((Assumptions!$H$70:$H$71)*(Assumptions!$G$70:$G$71)*(Assumptions!$I$70:$I$71)*(N$24:N$25))</f>
        <v>0</v>
      </c>
      <c r="O34" s="146" cm="1">
        <f t="array" ref="O34">SUMPRODUCT((Assumptions!$H$70:$H$71)*(Assumptions!$G$70:$G$71)*(Assumptions!$I$70:$I$71)*(O$24:O$25))</f>
        <v>0</v>
      </c>
      <c r="P34" s="146" cm="1">
        <f t="array" ref="P34">SUMPRODUCT((Assumptions!$H$70:$H$71)*(Assumptions!$G$70:$G$71)*(Assumptions!$I$70:$I$71)*(P$24:P$25))</f>
        <v>0</v>
      </c>
      <c r="Q34" s="146" cm="1">
        <f t="array" ref="Q34">SUMPRODUCT((Assumptions!$H$70:$H$71)*(Assumptions!$G$70:$G$71)*(Assumptions!$I$70:$I$71)*(Q$24:Q$25))</f>
        <v>0</v>
      </c>
      <c r="R34" s="146" cm="1">
        <f t="array" ref="R34">SUMPRODUCT((Assumptions!$H$70:$H$71)*(Assumptions!$G$70:$G$71)*(Assumptions!$I$70:$I$71)*(R$24:R$25))</f>
        <v>0</v>
      </c>
      <c r="S34" s="146" cm="1">
        <f t="array" ref="S34">SUMPRODUCT((Assumptions!$H$70:$H$71)*(Assumptions!$G$70:$G$71)*(Assumptions!$I$70:$I$71)*(S$24:S$25))</f>
        <v>0</v>
      </c>
      <c r="T34" s="146" cm="1">
        <f t="array" ref="T34">SUMPRODUCT((Assumptions!$H$70:$H$71)*(Assumptions!$G$70:$G$71)*(Assumptions!$I$70:$I$71)*(T$24:T$25))</f>
        <v>0</v>
      </c>
      <c r="U34" s="146" cm="1">
        <f t="array" ref="U34">SUMPRODUCT((Assumptions!$H$70:$H$71)*(Assumptions!$G$70:$G$71)*(Assumptions!$I$70:$I$71)*(U$24:U$25))</f>
        <v>0</v>
      </c>
      <c r="V34" s="146" cm="1">
        <f t="array" ref="V34">SUMPRODUCT((Assumptions!$H$70:$H$71)*(Assumptions!$G$70:$G$71)*(Assumptions!$I$70:$I$71)*(V$24:V$25))</f>
        <v>0</v>
      </c>
      <c r="W34" s="146" cm="1">
        <f t="array" ref="W34">SUMPRODUCT((Assumptions!$H$70:$H$71)*(Assumptions!$G$70:$G$71)*(Assumptions!$I$70:$I$71)*(W$24:W$25))</f>
        <v>0</v>
      </c>
      <c r="X34" s="146" cm="1">
        <f t="array" ref="X34">SUMPRODUCT((Assumptions!$H$70:$H$71)*(Assumptions!$G$70:$G$71)*(Assumptions!$I$70:$I$71)*(X$24:X$25))</f>
        <v>0</v>
      </c>
      <c r="Y34" s="146" cm="1">
        <f t="array" ref="Y34">SUMPRODUCT((Assumptions!$H$70:$H$71)*(Assumptions!$G$70:$G$71)*(Assumptions!$I$70:$I$71)*(Y$24:Y$25))</f>
        <v>0</v>
      </c>
      <c r="Z34" s="146" cm="1">
        <f t="array" ref="Z34">SUMPRODUCT((Assumptions!$H$70:$H$71)*(Assumptions!$G$70:$G$71)*(Assumptions!$I$70:$I$71)*(Z$24:Z$25))</f>
        <v>0</v>
      </c>
      <c r="AA34" s="146" cm="1">
        <f t="array" ref="AA34">SUMPRODUCT((Assumptions!$H$70:$H$71)*(Assumptions!$G$70:$G$71)*(Assumptions!$I$70:$I$71)*(AA$24:AA$25))</f>
        <v>0</v>
      </c>
      <c r="AB34" s="146" cm="1">
        <f t="array" ref="AB34">SUMPRODUCT((Assumptions!$H$70:$H$71)*(Assumptions!$G$70:$G$71)*(Assumptions!$I$70:$I$71)*(AB$24:AB$25))</f>
        <v>0</v>
      </c>
      <c r="AC34" s="146" cm="1">
        <f t="array" ref="AC34">SUMPRODUCT((Assumptions!$H$70:$H$71)*(Assumptions!$G$70:$G$71)*(Assumptions!$I$70:$I$71)*(AC$24:AC$25))</f>
        <v>0</v>
      </c>
      <c r="AD34" s="146" cm="1">
        <f t="array" ref="AD34">SUMPRODUCT((Assumptions!$H$70:$H$71)*(Assumptions!$G$70:$G$71)*(Assumptions!$I$70:$I$71)*(AD$24:AD$25))</f>
        <v>0</v>
      </c>
      <c r="AE34" s="146" cm="1">
        <f t="array" ref="AE34">SUMPRODUCT((Assumptions!$H$70:$H$71)*(Assumptions!$G$70:$G$71)*(Assumptions!$I$70:$I$71)*(AE$24:AE$25))</f>
        <v>0</v>
      </c>
      <c r="AF34" s="146" cm="1">
        <f t="array" ref="AF34">SUMPRODUCT((Assumptions!$H$70:$H$71)*(Assumptions!$G$70:$G$71)*(Assumptions!$I$70:$I$71)*(AF$24:AF$25))</f>
        <v>0</v>
      </c>
      <c r="AG34" s="146" cm="1">
        <f t="array" ref="AG34">SUMPRODUCT((Assumptions!$H$70:$H$71)*(Assumptions!$G$70:$G$71)*(Assumptions!$I$70:$I$71)*(AG$24:AG$25))</f>
        <v>0</v>
      </c>
      <c r="AH34"/>
      <c r="AI34"/>
      <c r="AJ34"/>
      <c r="AK34"/>
      <c r="AL34"/>
      <c r="AM34"/>
      <c r="AN34"/>
      <c r="AO34"/>
      <c r="AP34"/>
      <c r="AQ34"/>
    </row>
    <row r="35" spans="1:16372" x14ac:dyDescent="0.2">
      <c r="C35" s="1" t="s">
        <v>104</v>
      </c>
      <c r="D35" s="179"/>
      <c r="E35"/>
      <c r="G35" s="180">
        <f>input_dollars</f>
        <v>45291</v>
      </c>
      <c r="H35" s="127"/>
      <c r="I35" s="146" cm="1">
        <f t="array" ref="I35">(1+Assumptions!$G$81)*SUMPRODUCT((Assumptions!$G$78:$G$79)*(I$24:I$25))</f>
        <v>0</v>
      </c>
      <c r="J35" s="146" cm="1">
        <f t="array" ref="J35">(1+Assumptions!$G$81)*SUMPRODUCT((Assumptions!$G$78:$G$79)*(J$24:J$25))</f>
        <v>0</v>
      </c>
      <c r="K35" s="146" cm="1">
        <f t="array" ref="K35">(1+Assumptions!$G$81)*SUMPRODUCT((Assumptions!$G$78:$G$79)*(K$24:K$25))</f>
        <v>0</v>
      </c>
      <c r="L35" s="146" cm="1">
        <f t="array" ref="L35">(1+Assumptions!$G$81)*SUMPRODUCT((Assumptions!$G$78:$G$79)*(L$24:L$25))</f>
        <v>0</v>
      </c>
      <c r="M35" s="146" cm="1">
        <f t="array" ref="M35">(1+Assumptions!$G$81)*SUMPRODUCT((Assumptions!$G$78:$G$79)*(M$24:M$25))</f>
        <v>0</v>
      </c>
      <c r="N35" s="146" cm="1">
        <f t="array" ref="N35">(1+Assumptions!$G$81)*SUMPRODUCT((Assumptions!$G$78:$G$79)*(N$24:N$25))</f>
        <v>0</v>
      </c>
      <c r="O35" s="146" cm="1">
        <f t="array" ref="O35">(1+Assumptions!$G$81)*SUMPRODUCT((Assumptions!$G$78:$G$79)*(O$24:O$25))</f>
        <v>0</v>
      </c>
      <c r="P35" s="146" cm="1">
        <f t="array" ref="P35">(1+Assumptions!$G$81)*SUMPRODUCT((Assumptions!$G$78:$G$79)*(P$24:P$25))</f>
        <v>0</v>
      </c>
      <c r="Q35" s="146" cm="1">
        <f t="array" ref="Q35">(1+Assumptions!$G$81)*SUMPRODUCT((Assumptions!$G$78:$G$79)*(Q$24:Q$25))</f>
        <v>0</v>
      </c>
      <c r="R35" s="146" cm="1">
        <f t="array" ref="R35">(1+Assumptions!$G$81)*SUMPRODUCT((Assumptions!$G$78:$G$79)*(R$24:R$25))</f>
        <v>0</v>
      </c>
      <c r="S35" s="146" cm="1">
        <f t="array" ref="S35">(1+Assumptions!$G$81)*SUMPRODUCT((Assumptions!$G$78:$G$79)*(S$24:S$25))</f>
        <v>0</v>
      </c>
      <c r="T35" s="146" cm="1">
        <f t="array" ref="T35">(1+Assumptions!$G$81)*SUMPRODUCT((Assumptions!$G$78:$G$79)*(T$24:T$25))</f>
        <v>0</v>
      </c>
      <c r="U35" s="146" cm="1">
        <f t="array" ref="U35">(1+Assumptions!$G$81)*SUMPRODUCT((Assumptions!$G$78:$G$79)*(U$24:U$25))</f>
        <v>0</v>
      </c>
      <c r="V35" s="146" cm="1">
        <f t="array" ref="V35">(1+Assumptions!$G$81)*SUMPRODUCT((Assumptions!$G$78:$G$79)*(V$24:V$25))</f>
        <v>0</v>
      </c>
      <c r="W35" s="146" cm="1">
        <f t="array" ref="W35">(1+Assumptions!$G$81)*SUMPRODUCT((Assumptions!$G$78:$G$79)*(W$24:W$25))</f>
        <v>0</v>
      </c>
      <c r="X35" s="146" cm="1">
        <f t="array" ref="X35">(1+Assumptions!$G$81)*SUMPRODUCT((Assumptions!$G$78:$G$79)*(X$24:X$25))</f>
        <v>0</v>
      </c>
      <c r="Y35" s="146" cm="1">
        <f t="array" ref="Y35">(1+Assumptions!$G$81)*SUMPRODUCT((Assumptions!$G$78:$G$79)*(Y$24:Y$25))</f>
        <v>0</v>
      </c>
      <c r="Z35" s="146" cm="1">
        <f t="array" ref="Z35">(1+Assumptions!$G$81)*SUMPRODUCT((Assumptions!$G$78:$G$79)*(Z$24:Z$25))</f>
        <v>0</v>
      </c>
      <c r="AA35" s="146" cm="1">
        <f t="array" ref="AA35">(1+Assumptions!$G$81)*SUMPRODUCT((Assumptions!$G$78:$G$79)*(AA$24:AA$25))</f>
        <v>0</v>
      </c>
      <c r="AB35" s="146" cm="1">
        <f t="array" ref="AB35">(1+Assumptions!$G$81)*SUMPRODUCT((Assumptions!$G$78:$G$79)*(AB$24:AB$25))</f>
        <v>0</v>
      </c>
      <c r="AC35" s="146" cm="1">
        <f t="array" ref="AC35">(1+Assumptions!$G$81)*SUMPRODUCT((Assumptions!$G$78:$G$79)*(AC$24:AC$25))</f>
        <v>0</v>
      </c>
      <c r="AD35" s="146" cm="1">
        <f t="array" ref="AD35">(1+Assumptions!$G$81)*SUMPRODUCT((Assumptions!$G$78:$G$79)*(AD$24:AD$25))</f>
        <v>0</v>
      </c>
      <c r="AE35" s="146" cm="1">
        <f t="array" ref="AE35">(1+Assumptions!$G$81)*SUMPRODUCT((Assumptions!$G$78:$G$79)*(AE$24:AE$25))</f>
        <v>0</v>
      </c>
      <c r="AF35" s="146" cm="1">
        <f t="array" ref="AF35">(1+Assumptions!$G$81)*SUMPRODUCT((Assumptions!$G$78:$G$79)*(AF$24:AF$25))</f>
        <v>0</v>
      </c>
      <c r="AG35" s="146" cm="1">
        <f t="array" ref="AG35">(1+Assumptions!$G$81)*SUMPRODUCT((Assumptions!$G$78:$G$79)*(AG$24:AG$25))</f>
        <v>0</v>
      </c>
      <c r="AH35"/>
      <c r="AI35"/>
      <c r="AJ35"/>
      <c r="AK35"/>
      <c r="AL35"/>
      <c r="AM35"/>
      <c r="AN35"/>
      <c r="AO35"/>
      <c r="AP35"/>
      <c r="AQ35"/>
    </row>
    <row r="36" spans="1:16372" x14ac:dyDescent="0.2">
      <c r="C36" s="1" t="s">
        <v>105</v>
      </c>
      <c r="D36" s="178" t="s">
        <v>103</v>
      </c>
      <c r="E36"/>
      <c r="G36" s="180">
        <f>input_dollars</f>
        <v>45291</v>
      </c>
      <c r="H36"/>
      <c r="I36" s="29">
        <v>0</v>
      </c>
      <c r="J36" s="29">
        <v>0</v>
      </c>
      <c r="K36" s="29">
        <v>0</v>
      </c>
      <c r="L36" s="29">
        <v>0</v>
      </c>
      <c r="M36" s="29">
        <v>0</v>
      </c>
      <c r="N36" s="29">
        <v>0</v>
      </c>
      <c r="O36" s="29">
        <v>0</v>
      </c>
      <c r="P36" s="29">
        <v>0</v>
      </c>
      <c r="Q36" s="29">
        <v>0</v>
      </c>
      <c r="R36" s="115">
        <v>0</v>
      </c>
      <c r="S36" s="115">
        <v>0</v>
      </c>
      <c r="T36" s="115">
        <v>0</v>
      </c>
      <c r="U36" s="115">
        <v>0</v>
      </c>
      <c r="V36" s="115">
        <v>0</v>
      </c>
      <c r="W36" s="115">
        <v>0</v>
      </c>
      <c r="X36" s="115">
        <v>0</v>
      </c>
      <c r="Y36" s="115">
        <v>0</v>
      </c>
      <c r="Z36" s="115">
        <v>0</v>
      </c>
      <c r="AA36" s="115">
        <v>0</v>
      </c>
      <c r="AB36" s="115">
        <v>0</v>
      </c>
      <c r="AC36" s="115">
        <v>0</v>
      </c>
      <c r="AD36" s="115">
        <v>0</v>
      </c>
      <c r="AE36" s="115">
        <v>0</v>
      </c>
      <c r="AF36" s="115">
        <v>0</v>
      </c>
      <c r="AG36" s="115">
        <v>0</v>
      </c>
      <c r="AH36"/>
      <c r="AI36"/>
      <c r="AJ36"/>
      <c r="AK36"/>
      <c r="AL36"/>
      <c r="AM36"/>
      <c r="AN36"/>
      <c r="AO36"/>
      <c r="AP36"/>
      <c r="AQ36"/>
    </row>
    <row r="37" spans="1:16372" x14ac:dyDescent="0.2">
      <c r="C37" s="238" t="s">
        <v>106</v>
      </c>
      <c r="D37" s="191"/>
      <c r="E37"/>
      <c r="G37" s="180">
        <f>input_dollars</f>
        <v>45291</v>
      </c>
      <c r="H37"/>
      <c r="I37" s="29">
        <v>0</v>
      </c>
      <c r="J37" s="29">
        <v>0</v>
      </c>
      <c r="K37" s="29">
        <v>0</v>
      </c>
      <c r="L37" s="29">
        <v>0</v>
      </c>
      <c r="M37" s="29">
        <v>0</v>
      </c>
      <c r="N37" s="29">
        <v>0</v>
      </c>
      <c r="O37" s="29">
        <v>0</v>
      </c>
      <c r="P37" s="29">
        <v>0</v>
      </c>
      <c r="Q37" s="29">
        <v>0</v>
      </c>
      <c r="R37" s="115">
        <v>0</v>
      </c>
      <c r="S37" s="115">
        <v>0</v>
      </c>
      <c r="T37" s="115">
        <v>0</v>
      </c>
      <c r="U37" s="115">
        <v>0</v>
      </c>
      <c r="V37" s="115">
        <v>0</v>
      </c>
      <c r="W37" s="115">
        <v>0</v>
      </c>
      <c r="X37" s="115">
        <v>0</v>
      </c>
      <c r="Y37" s="115">
        <v>0</v>
      </c>
      <c r="Z37" s="115">
        <v>0</v>
      </c>
      <c r="AA37" s="115">
        <v>0</v>
      </c>
      <c r="AB37" s="115">
        <v>0</v>
      </c>
      <c r="AC37" s="115">
        <v>0</v>
      </c>
      <c r="AD37" s="115">
        <v>0</v>
      </c>
      <c r="AE37" s="115">
        <v>0</v>
      </c>
      <c r="AF37" s="115">
        <v>0</v>
      </c>
      <c r="AG37" s="115">
        <v>0</v>
      </c>
      <c r="AH37"/>
      <c r="AI37"/>
      <c r="AJ37"/>
      <c r="AK37"/>
      <c r="AL37"/>
      <c r="AM37"/>
      <c r="AN37"/>
      <c r="AO37"/>
      <c r="AP37"/>
      <c r="AQ37"/>
    </row>
    <row r="38" spans="1:16372" x14ac:dyDescent="0.2">
      <c r="C38" s="238" t="s">
        <v>106</v>
      </c>
      <c r="D38" s="179"/>
      <c r="E38"/>
      <c r="G38" s="180">
        <f>input_dollars</f>
        <v>45291</v>
      </c>
      <c r="H38"/>
      <c r="I38" s="29">
        <v>0</v>
      </c>
      <c r="J38" s="29">
        <v>0</v>
      </c>
      <c r="K38" s="29">
        <v>0</v>
      </c>
      <c r="L38" s="29">
        <v>0</v>
      </c>
      <c r="M38" s="29">
        <v>0</v>
      </c>
      <c r="N38" s="29">
        <v>0</v>
      </c>
      <c r="O38" s="29">
        <v>0</v>
      </c>
      <c r="P38" s="29">
        <v>0</v>
      </c>
      <c r="Q38" s="29">
        <v>0</v>
      </c>
      <c r="R38" s="29">
        <v>0</v>
      </c>
      <c r="S38" s="29">
        <v>0</v>
      </c>
      <c r="T38" s="29">
        <v>0</v>
      </c>
      <c r="U38" s="29">
        <v>0</v>
      </c>
      <c r="V38" s="29">
        <v>0</v>
      </c>
      <c r="W38" s="29">
        <v>0</v>
      </c>
      <c r="X38" s="29">
        <v>0</v>
      </c>
      <c r="Y38" s="29">
        <v>0</v>
      </c>
      <c r="Z38" s="29">
        <v>0</v>
      </c>
      <c r="AA38" s="29">
        <v>0</v>
      </c>
      <c r="AB38" s="29">
        <v>0</v>
      </c>
      <c r="AC38" s="29">
        <v>0</v>
      </c>
      <c r="AD38" s="29">
        <v>0</v>
      </c>
      <c r="AE38" s="29">
        <v>0</v>
      </c>
      <c r="AF38" s="29">
        <v>0</v>
      </c>
      <c r="AG38" s="29">
        <v>0</v>
      </c>
      <c r="AH38"/>
      <c r="AI38"/>
      <c r="AJ38"/>
      <c r="AK38"/>
      <c r="AL38"/>
      <c r="AM38"/>
      <c r="AN38"/>
      <c r="AO38"/>
      <c r="AP38"/>
      <c r="AQ38"/>
    </row>
    <row r="39" spans="1:16372" x14ac:dyDescent="0.2">
      <c r="D39" s="179"/>
      <c r="E39"/>
      <c r="G39" s="180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  <c r="XEH39"/>
      <c r="XEI39"/>
      <c r="XEJ39"/>
      <c r="XEK39"/>
      <c r="XEL39"/>
      <c r="XEM39"/>
      <c r="XEN39"/>
      <c r="XEO39"/>
      <c r="XEP39"/>
      <c r="XEQ39"/>
      <c r="XER39"/>
    </row>
    <row r="40" spans="1:16372" x14ac:dyDescent="0.2">
      <c r="C40" s="3" t="s">
        <v>107</v>
      </c>
      <c r="D40" s="190"/>
      <c r="E40" s="95"/>
      <c r="F40" s="3"/>
      <c r="G40" s="182"/>
      <c r="H40" s="95"/>
      <c r="I40" s="96">
        <f>SUM(I32:I38)</f>
        <v>0</v>
      </c>
      <c r="J40" s="96">
        <f t="shared" ref="J40:AG40" si="5">SUM(J32:J38)</f>
        <v>0</v>
      </c>
      <c r="K40" s="96">
        <f t="shared" si="5"/>
        <v>0</v>
      </c>
      <c r="L40" s="96">
        <f t="shared" si="5"/>
        <v>0</v>
      </c>
      <c r="M40" s="96">
        <f t="shared" si="5"/>
        <v>0</v>
      </c>
      <c r="N40" s="96">
        <f t="shared" si="5"/>
        <v>0</v>
      </c>
      <c r="O40" s="96">
        <f t="shared" si="5"/>
        <v>0</v>
      </c>
      <c r="P40" s="96">
        <f t="shared" si="5"/>
        <v>0</v>
      </c>
      <c r="Q40" s="96">
        <f t="shared" si="5"/>
        <v>0</v>
      </c>
      <c r="R40" s="96">
        <f t="shared" si="5"/>
        <v>0</v>
      </c>
      <c r="S40" s="96">
        <f t="shared" si="5"/>
        <v>0</v>
      </c>
      <c r="T40" s="96">
        <f t="shared" si="5"/>
        <v>0</v>
      </c>
      <c r="U40" s="96">
        <f t="shared" si="5"/>
        <v>0</v>
      </c>
      <c r="V40" s="96">
        <f t="shared" si="5"/>
        <v>0</v>
      </c>
      <c r="W40" s="96">
        <f t="shared" si="5"/>
        <v>0</v>
      </c>
      <c r="X40" s="96">
        <f t="shared" si="5"/>
        <v>0</v>
      </c>
      <c r="Y40" s="96">
        <f t="shared" si="5"/>
        <v>0</v>
      </c>
      <c r="Z40" s="96">
        <f t="shared" si="5"/>
        <v>0</v>
      </c>
      <c r="AA40" s="96">
        <f t="shared" si="5"/>
        <v>0</v>
      </c>
      <c r="AB40" s="96">
        <f t="shared" si="5"/>
        <v>0</v>
      </c>
      <c r="AC40" s="96">
        <f t="shared" si="5"/>
        <v>0</v>
      </c>
      <c r="AD40" s="96">
        <f t="shared" si="5"/>
        <v>0</v>
      </c>
      <c r="AE40" s="96">
        <f t="shared" si="5"/>
        <v>0</v>
      </c>
      <c r="AF40" s="96">
        <f t="shared" si="5"/>
        <v>0</v>
      </c>
      <c r="AG40" s="96">
        <f t="shared" si="5"/>
        <v>0</v>
      </c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  <c r="WWO40"/>
      <c r="WWP40"/>
      <c r="WWQ40"/>
      <c r="WWR40"/>
      <c r="WWS40"/>
      <c r="WWT40"/>
      <c r="WWU40"/>
      <c r="WWV40"/>
      <c r="WWW40"/>
      <c r="WWX40"/>
      <c r="WWY40"/>
      <c r="WWZ40"/>
      <c r="WXA40"/>
      <c r="WXB40"/>
      <c r="WXC40"/>
      <c r="WXD40"/>
      <c r="WXE40"/>
      <c r="WXF40"/>
      <c r="WXG40"/>
      <c r="WXH40"/>
      <c r="WXI40"/>
      <c r="WXJ40"/>
      <c r="WXK40"/>
      <c r="WXL40"/>
      <c r="WXM40"/>
      <c r="WXN40"/>
      <c r="WXO40"/>
      <c r="WXP40"/>
      <c r="WXQ40"/>
      <c r="WXR40"/>
      <c r="WXS40"/>
      <c r="WXT40"/>
      <c r="WXU40"/>
      <c r="WXV40"/>
      <c r="WXW40"/>
      <c r="WXX40"/>
      <c r="WXY40"/>
      <c r="WXZ40"/>
      <c r="WYA40"/>
      <c r="WYB40"/>
      <c r="WYC40"/>
      <c r="WYD40"/>
      <c r="WYE40"/>
      <c r="WYF40"/>
      <c r="WYG40"/>
      <c r="WYH40"/>
      <c r="WYI40"/>
      <c r="WYJ40"/>
      <c r="WYK40"/>
      <c r="WYL40"/>
      <c r="WYM40"/>
      <c r="WYN40"/>
      <c r="WYO40"/>
      <c r="WYP40"/>
      <c r="WYQ40"/>
      <c r="WYR40"/>
      <c r="WYS40"/>
      <c r="WYT40"/>
      <c r="WYU40"/>
      <c r="WYV40"/>
      <c r="WYW40"/>
      <c r="WYX40"/>
      <c r="WYY40"/>
      <c r="WYZ40"/>
      <c r="WZA40"/>
      <c r="WZB40"/>
      <c r="WZC40"/>
      <c r="WZD40"/>
      <c r="WZE40"/>
      <c r="WZF40"/>
      <c r="WZG40"/>
      <c r="WZH40"/>
      <c r="WZI40"/>
      <c r="WZJ40"/>
      <c r="WZK40"/>
      <c r="WZL40"/>
      <c r="WZM40"/>
      <c r="WZN40"/>
      <c r="WZO40"/>
      <c r="WZP40"/>
      <c r="WZQ40"/>
      <c r="WZR40"/>
      <c r="WZS40"/>
      <c r="WZT40"/>
      <c r="WZU40"/>
      <c r="WZV40"/>
      <c r="WZW40"/>
      <c r="WZX40"/>
      <c r="WZY40"/>
      <c r="WZZ40"/>
      <c r="XAA40"/>
      <c r="XAB40"/>
      <c r="XAC40"/>
      <c r="XAD40"/>
      <c r="XAE40"/>
      <c r="XAF40"/>
      <c r="XAG40"/>
      <c r="XAH40"/>
      <c r="XAI40"/>
      <c r="XAJ40"/>
      <c r="XAK40"/>
      <c r="XAL40"/>
      <c r="XAM40"/>
      <c r="XAN40"/>
      <c r="XAO40"/>
      <c r="XAP40"/>
      <c r="XAQ40"/>
      <c r="XAR40"/>
      <c r="XAS40"/>
      <c r="XAT40"/>
      <c r="XAU40"/>
      <c r="XAV40"/>
      <c r="XAW40"/>
      <c r="XAX40"/>
      <c r="XAY40"/>
      <c r="XAZ40"/>
      <c r="XBA40"/>
      <c r="XBB40"/>
      <c r="XBC40"/>
      <c r="XBD40"/>
      <c r="XBE40"/>
      <c r="XBF40"/>
      <c r="XBG40"/>
      <c r="XBH40"/>
      <c r="XBI40"/>
      <c r="XBJ40"/>
      <c r="XBK40"/>
      <c r="XBL40"/>
      <c r="XBM40"/>
      <c r="XBN40"/>
      <c r="XBO40"/>
      <c r="XBP40"/>
      <c r="XBQ40"/>
      <c r="XBR40"/>
      <c r="XBS40"/>
      <c r="XBT40"/>
      <c r="XBU40"/>
      <c r="XBV40"/>
      <c r="XBW40"/>
      <c r="XBX40"/>
      <c r="XBY40"/>
      <c r="XBZ40"/>
      <c r="XCA40"/>
      <c r="XCB40"/>
      <c r="XCC40"/>
      <c r="XCD40"/>
      <c r="XCE40"/>
      <c r="XCF40"/>
      <c r="XCG40"/>
      <c r="XCH40"/>
      <c r="XCI40"/>
      <c r="XCJ40"/>
      <c r="XCK40"/>
      <c r="XCL40"/>
      <c r="XCM40"/>
      <c r="XCN40"/>
      <c r="XCO40"/>
      <c r="XCP40"/>
      <c r="XCQ40"/>
      <c r="XCR40"/>
      <c r="XCS40"/>
      <c r="XCT40"/>
      <c r="XCU40"/>
      <c r="XCV40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  <c r="XEE40"/>
      <c r="XEF40"/>
      <c r="XEG40"/>
      <c r="XEH40"/>
      <c r="XEI40"/>
      <c r="XEJ40"/>
      <c r="XEK40"/>
      <c r="XEL40"/>
      <c r="XEM40"/>
      <c r="XEN40"/>
      <c r="XEO40"/>
      <c r="XEP40"/>
      <c r="XEQ40"/>
      <c r="XER40"/>
    </row>
    <row r="41" spans="1:16372" x14ac:dyDescent="0.2">
      <c r="D41"/>
      <c r="E41"/>
      <c r="G41" s="180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  <c r="WWO41"/>
      <c r="WWP41"/>
      <c r="WWQ41"/>
      <c r="WWR41"/>
      <c r="WWS41"/>
      <c r="WWT41"/>
      <c r="WWU41"/>
      <c r="WWV41"/>
      <c r="WWW41"/>
      <c r="WWX41"/>
      <c r="WWY41"/>
      <c r="WWZ41"/>
      <c r="WXA41"/>
      <c r="WXB41"/>
      <c r="WXC41"/>
      <c r="WXD41"/>
      <c r="WXE41"/>
      <c r="WXF41"/>
      <c r="WXG41"/>
      <c r="WXH41"/>
      <c r="WXI41"/>
      <c r="WXJ41"/>
      <c r="WXK41"/>
      <c r="WXL41"/>
      <c r="WXM41"/>
      <c r="WXN41"/>
      <c r="WXO41"/>
      <c r="WXP41"/>
      <c r="WXQ41"/>
      <c r="WXR41"/>
      <c r="WXS41"/>
      <c r="WXT41"/>
      <c r="WXU41"/>
      <c r="WXV41"/>
      <c r="WXW41"/>
      <c r="WXX41"/>
      <c r="WXY41"/>
      <c r="WXZ41"/>
      <c r="WYA41"/>
      <c r="WYB41"/>
      <c r="WYC41"/>
      <c r="WYD41"/>
      <c r="WYE41"/>
      <c r="WYF41"/>
      <c r="WYG41"/>
      <c r="WYH41"/>
      <c r="WYI41"/>
      <c r="WYJ41"/>
      <c r="WYK41"/>
      <c r="WYL41"/>
      <c r="WYM41"/>
      <c r="WYN41"/>
      <c r="WYO41"/>
      <c r="WYP41"/>
      <c r="WYQ41"/>
      <c r="WYR41"/>
      <c r="WYS41"/>
      <c r="WYT41"/>
      <c r="WYU41"/>
      <c r="WYV41"/>
      <c r="WYW41"/>
      <c r="WYX41"/>
      <c r="WYY41"/>
      <c r="WYZ41"/>
      <c r="WZA41"/>
      <c r="WZB41"/>
      <c r="WZC41"/>
      <c r="WZD41"/>
      <c r="WZE41"/>
      <c r="WZF41"/>
      <c r="WZG41"/>
      <c r="WZH41"/>
      <c r="WZI41"/>
      <c r="WZJ41"/>
      <c r="WZK41"/>
      <c r="WZL41"/>
      <c r="WZM41"/>
      <c r="WZN41"/>
      <c r="WZO41"/>
      <c r="WZP41"/>
      <c r="WZQ41"/>
      <c r="WZR41"/>
      <c r="WZS41"/>
      <c r="WZT41"/>
      <c r="WZU41"/>
      <c r="WZV41"/>
      <c r="WZW41"/>
      <c r="WZX41"/>
      <c r="WZY41"/>
      <c r="WZZ41"/>
      <c r="XAA41"/>
      <c r="XAB41"/>
      <c r="XAC41"/>
      <c r="XAD41"/>
      <c r="XAE41"/>
      <c r="XAF41"/>
      <c r="XAG41"/>
      <c r="XAH41"/>
      <c r="XAI41"/>
      <c r="XAJ41"/>
      <c r="XAK41"/>
      <c r="XAL41"/>
      <c r="XAM41"/>
      <c r="XAN41"/>
      <c r="XAO41"/>
      <c r="XAP41"/>
      <c r="XAQ41"/>
      <c r="XAR41"/>
      <c r="XAS41"/>
      <c r="XAT41"/>
      <c r="XAU41"/>
      <c r="XAV41"/>
      <c r="XAW41"/>
      <c r="XAX41"/>
      <c r="XAY41"/>
      <c r="XAZ41"/>
      <c r="XBA41"/>
      <c r="XBB41"/>
      <c r="XBC41"/>
      <c r="XBD41"/>
      <c r="XBE41"/>
      <c r="XBF41"/>
      <c r="XBG41"/>
      <c r="XBH41"/>
      <c r="XBI41"/>
      <c r="XBJ41"/>
      <c r="XBK41"/>
      <c r="XBL41"/>
      <c r="XBM41"/>
      <c r="XBN41"/>
      <c r="XBO41"/>
      <c r="XBP41"/>
      <c r="XBQ41"/>
      <c r="XBR41"/>
      <c r="XBS41"/>
      <c r="XBT41"/>
      <c r="XBU41"/>
      <c r="XBV41"/>
      <c r="XBW41"/>
      <c r="XBX41"/>
      <c r="XBY41"/>
      <c r="XBZ41"/>
      <c r="XCA41"/>
      <c r="XCB41"/>
      <c r="XCC41"/>
      <c r="XCD41"/>
      <c r="XCE41"/>
      <c r="XCF41"/>
      <c r="XCG41"/>
      <c r="XCH41"/>
      <c r="XCI41"/>
      <c r="XCJ41"/>
      <c r="XCK41"/>
      <c r="XCL41"/>
      <c r="XCM41"/>
      <c r="XCN41"/>
      <c r="XCO41"/>
      <c r="XCP41"/>
      <c r="XCQ41"/>
      <c r="XCR41"/>
      <c r="XCS41"/>
      <c r="XCT41"/>
      <c r="XCU41"/>
      <c r="XCV41"/>
      <c r="XCW41"/>
      <c r="XCX41"/>
      <c r="XCY41"/>
      <c r="XCZ41"/>
      <c r="XDA41"/>
      <c r="XDB41"/>
      <c r="XDC41"/>
      <c r="XDD41"/>
      <c r="XDE41"/>
      <c r="XDF41"/>
      <c r="XDG41"/>
      <c r="XDH41"/>
      <c r="XDI41"/>
      <c r="XDJ41"/>
      <c r="XDK41"/>
      <c r="XDL41"/>
      <c r="XDM41"/>
      <c r="XDN41"/>
      <c r="XDO41"/>
      <c r="XDP41"/>
      <c r="XDQ41"/>
      <c r="XDR41"/>
      <c r="XDS41"/>
      <c r="XDT41"/>
      <c r="XDU41"/>
      <c r="XDV41"/>
      <c r="XDW41"/>
      <c r="XDX41"/>
      <c r="XDY41"/>
      <c r="XDZ41"/>
      <c r="XEA41"/>
      <c r="XEB41"/>
      <c r="XEC41"/>
      <c r="XED41"/>
      <c r="XEE41"/>
      <c r="XEF41"/>
      <c r="XEG41"/>
      <c r="XEH41"/>
      <c r="XEI41"/>
      <c r="XEJ41"/>
      <c r="XEK41"/>
      <c r="XEL41"/>
      <c r="XEM41"/>
      <c r="XEN41"/>
      <c r="XEO41"/>
      <c r="XEP41"/>
      <c r="XEQ41"/>
      <c r="XER41"/>
    </row>
    <row r="42" spans="1:16372" ht="15" x14ac:dyDescent="0.2">
      <c r="A42" s="78" t="s">
        <v>108</v>
      </c>
      <c r="B42" s="78"/>
      <c r="C42" s="78"/>
      <c r="D42" s="78"/>
      <c r="E42" s="78"/>
      <c r="F42" s="78"/>
      <c r="G42" s="177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  <c r="AC42" s="78"/>
      <c r="AD42" s="78"/>
      <c r="AE42" s="78"/>
      <c r="AF42" s="78"/>
      <c r="AG42" s="78"/>
      <c r="AH42"/>
      <c r="AI42"/>
      <c r="AJ42"/>
      <c r="AK42"/>
      <c r="AL42"/>
      <c r="AM42"/>
      <c r="AN42"/>
      <c r="AO42"/>
      <c r="AP42"/>
      <c r="AQ42"/>
    </row>
    <row r="43" spans="1:16372" x14ac:dyDescent="0.2">
      <c r="D43"/>
      <c r="E43"/>
      <c r="G43" s="180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</row>
    <row r="44" spans="1:16372" x14ac:dyDescent="0.2">
      <c r="D44"/>
      <c r="E44"/>
      <c r="G44" s="180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</row>
    <row r="45" spans="1:16372" ht="13.5" x14ac:dyDescent="0.25">
      <c r="C45" s="1" t="s">
        <v>109</v>
      </c>
      <c r="G45" s="178" t="s">
        <v>98</v>
      </c>
      <c r="I45" s="29">
        <v>0</v>
      </c>
      <c r="J45" s="29">
        <v>0</v>
      </c>
      <c r="K45" s="29">
        <v>0</v>
      </c>
      <c r="L45" s="29">
        <v>0</v>
      </c>
      <c r="M45" s="29">
        <v>0</v>
      </c>
      <c r="N45" s="29">
        <v>0</v>
      </c>
      <c r="O45" s="29">
        <v>0</v>
      </c>
      <c r="P45" s="29">
        <v>0</v>
      </c>
      <c r="Q45" s="29">
        <v>0</v>
      </c>
      <c r="R45" s="29">
        <v>0</v>
      </c>
      <c r="S45" s="29">
        <v>0</v>
      </c>
      <c r="T45" s="29">
        <v>0</v>
      </c>
      <c r="U45" s="29">
        <v>0</v>
      </c>
      <c r="V45" s="29">
        <v>0</v>
      </c>
      <c r="W45" s="29">
        <v>0</v>
      </c>
      <c r="X45" s="29">
        <v>0</v>
      </c>
      <c r="Y45" s="29">
        <v>0</v>
      </c>
      <c r="Z45" s="29">
        <v>0</v>
      </c>
      <c r="AA45" s="29">
        <v>0</v>
      </c>
      <c r="AB45" s="29">
        <v>0</v>
      </c>
      <c r="AC45" s="29">
        <v>0</v>
      </c>
      <c r="AD45" s="29">
        <v>0</v>
      </c>
      <c r="AE45" s="29">
        <v>0</v>
      </c>
      <c r="AF45" s="29">
        <v>0</v>
      </c>
      <c r="AG45" s="29">
        <v>0</v>
      </c>
      <c r="AH45"/>
      <c r="AI45"/>
      <c r="AJ45"/>
      <c r="AK45"/>
    </row>
    <row r="46" spans="1:16372" ht="13.5" x14ac:dyDescent="0.25">
      <c r="C46" s="1" t="s">
        <v>110</v>
      </c>
      <c r="G46" s="178" t="s">
        <v>111</v>
      </c>
      <c r="I46" s="75">
        <f t="shared" ref="I46:AG46" si="6">I45*I7</f>
        <v>0</v>
      </c>
      <c r="J46" s="75">
        <f t="shared" si="6"/>
        <v>0</v>
      </c>
      <c r="K46" s="75">
        <f t="shared" si="6"/>
        <v>0</v>
      </c>
      <c r="L46" s="75">
        <f t="shared" si="6"/>
        <v>0</v>
      </c>
      <c r="M46" s="75">
        <f t="shared" si="6"/>
        <v>0</v>
      </c>
      <c r="N46" s="75">
        <f t="shared" si="6"/>
        <v>0</v>
      </c>
      <c r="O46" s="75">
        <f t="shared" si="6"/>
        <v>0</v>
      </c>
      <c r="P46" s="75">
        <f t="shared" si="6"/>
        <v>0</v>
      </c>
      <c r="Q46" s="75">
        <f t="shared" si="6"/>
        <v>0</v>
      </c>
      <c r="R46" s="75">
        <f t="shared" si="6"/>
        <v>0</v>
      </c>
      <c r="S46" s="75">
        <f t="shared" si="6"/>
        <v>0</v>
      </c>
      <c r="T46" s="75">
        <f t="shared" si="6"/>
        <v>0</v>
      </c>
      <c r="U46" s="75">
        <f t="shared" si="6"/>
        <v>0</v>
      </c>
      <c r="V46" s="75">
        <f t="shared" si="6"/>
        <v>0</v>
      </c>
      <c r="W46" s="75">
        <f t="shared" si="6"/>
        <v>0</v>
      </c>
      <c r="X46" s="75">
        <f t="shared" si="6"/>
        <v>0</v>
      </c>
      <c r="Y46" s="75">
        <f t="shared" si="6"/>
        <v>0</v>
      </c>
      <c r="Z46" s="75">
        <f t="shared" si="6"/>
        <v>0</v>
      </c>
      <c r="AA46" s="75">
        <f t="shared" si="6"/>
        <v>0</v>
      </c>
      <c r="AB46" s="75">
        <f t="shared" si="6"/>
        <v>0</v>
      </c>
      <c r="AC46" s="75">
        <f t="shared" si="6"/>
        <v>0</v>
      </c>
      <c r="AD46" s="75">
        <f t="shared" si="6"/>
        <v>0</v>
      </c>
      <c r="AE46" s="75">
        <f t="shared" si="6"/>
        <v>0</v>
      </c>
      <c r="AF46" s="75">
        <f t="shared" si="6"/>
        <v>0</v>
      </c>
      <c r="AG46" s="75">
        <f t="shared" si="6"/>
        <v>0</v>
      </c>
      <c r="AH46"/>
      <c r="AI46"/>
      <c r="AJ46"/>
      <c r="AK46"/>
    </row>
    <row r="47" spans="1:16372" x14ac:dyDescent="0.2">
      <c r="D47"/>
      <c r="E47"/>
      <c r="G47" s="180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</row>
    <row r="48" spans="1:16372" x14ac:dyDescent="0.2">
      <c r="D48" s="179"/>
      <c r="E48"/>
      <c r="G48" s="180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</row>
    <row r="49" spans="1:43" x14ac:dyDescent="0.2">
      <c r="C49" s="1" t="s">
        <v>112</v>
      </c>
      <c r="D49" s="178" t="s">
        <v>89</v>
      </c>
      <c r="E49" s="101">
        <f>Assumptions!G94</f>
        <v>0</v>
      </c>
      <c r="G49" s="180" t="s">
        <v>98</v>
      </c>
      <c r="I49" s="29">
        <v>0</v>
      </c>
      <c r="J49" s="29">
        <v>0</v>
      </c>
      <c r="K49" s="29">
        <v>0</v>
      </c>
      <c r="L49" s="29">
        <v>0</v>
      </c>
      <c r="M49" s="29">
        <v>0</v>
      </c>
      <c r="N49" s="29">
        <v>0</v>
      </c>
      <c r="O49" s="29">
        <v>0</v>
      </c>
      <c r="P49" s="29">
        <v>0</v>
      </c>
      <c r="Q49" s="29">
        <v>0</v>
      </c>
      <c r="R49" s="29">
        <v>0</v>
      </c>
      <c r="S49" s="29">
        <v>0</v>
      </c>
      <c r="T49" s="29">
        <v>0</v>
      </c>
      <c r="U49" s="29">
        <v>0</v>
      </c>
      <c r="V49" s="29">
        <v>0</v>
      </c>
      <c r="W49" s="29">
        <v>0</v>
      </c>
      <c r="X49" s="29">
        <v>0</v>
      </c>
      <c r="Y49" s="29">
        <v>0</v>
      </c>
      <c r="Z49" s="29">
        <v>0</v>
      </c>
      <c r="AA49" s="29">
        <v>0</v>
      </c>
      <c r="AB49" s="29">
        <v>0</v>
      </c>
      <c r="AC49" s="29">
        <v>0</v>
      </c>
      <c r="AD49" s="29">
        <v>0</v>
      </c>
      <c r="AE49" s="29">
        <v>0</v>
      </c>
      <c r="AF49" s="29">
        <v>0</v>
      </c>
      <c r="AG49" s="29">
        <v>0</v>
      </c>
    </row>
    <row r="50" spans="1:43" x14ac:dyDescent="0.2">
      <c r="C50" s="1" t="s">
        <v>113</v>
      </c>
      <c r="D50" s="178" t="s">
        <v>89</v>
      </c>
      <c r="E50" s="101">
        <f>Assumptions!G95</f>
        <v>0</v>
      </c>
      <c r="G50" s="180" t="s">
        <v>98</v>
      </c>
      <c r="I50" s="29">
        <v>0</v>
      </c>
      <c r="J50" s="29">
        <v>0</v>
      </c>
      <c r="K50" s="29">
        <v>0</v>
      </c>
      <c r="L50" s="29">
        <v>0</v>
      </c>
      <c r="M50" s="29">
        <v>0</v>
      </c>
      <c r="N50" s="29">
        <v>0</v>
      </c>
      <c r="O50" s="29">
        <v>0</v>
      </c>
      <c r="P50" s="29">
        <v>0</v>
      </c>
      <c r="Q50" s="29">
        <v>0</v>
      </c>
      <c r="R50" s="29">
        <v>0</v>
      </c>
      <c r="S50" s="29">
        <v>0</v>
      </c>
      <c r="T50" s="29">
        <v>0</v>
      </c>
      <c r="U50" s="29">
        <v>0</v>
      </c>
      <c r="V50" s="29">
        <v>0</v>
      </c>
      <c r="W50" s="29">
        <v>0</v>
      </c>
      <c r="X50" s="29">
        <v>0</v>
      </c>
      <c r="Y50" s="29">
        <v>0</v>
      </c>
      <c r="Z50" s="29">
        <v>0</v>
      </c>
      <c r="AA50" s="29">
        <v>0</v>
      </c>
      <c r="AB50" s="29">
        <v>0</v>
      </c>
      <c r="AC50" s="29">
        <v>0</v>
      </c>
      <c r="AD50" s="29">
        <v>0</v>
      </c>
      <c r="AE50" s="29">
        <v>0</v>
      </c>
      <c r="AF50" s="29">
        <v>0</v>
      </c>
      <c r="AG50" s="29">
        <v>0</v>
      </c>
    </row>
    <row r="51" spans="1:43" x14ac:dyDescent="0.2">
      <c r="C51" s="1" t="s">
        <v>114</v>
      </c>
      <c r="D51" s="178" t="s">
        <v>89</v>
      </c>
      <c r="E51" s="100">
        <f>Assumptions!G96</f>
        <v>4220.9953699573898</v>
      </c>
      <c r="G51" s="180" t="s">
        <v>98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29">
        <v>0</v>
      </c>
      <c r="AE51" s="29">
        <v>0</v>
      </c>
      <c r="AF51" s="29">
        <v>0</v>
      </c>
      <c r="AG51" s="29">
        <v>0</v>
      </c>
    </row>
    <row r="52" spans="1:43" x14ac:dyDescent="0.2">
      <c r="C52" s="1" t="s">
        <v>115</v>
      </c>
      <c r="D52" s="178" t="s">
        <v>116</v>
      </c>
      <c r="E52" s="100">
        <f>Assumptions!G97</f>
        <v>0</v>
      </c>
      <c r="G52" s="180" t="s">
        <v>117</v>
      </c>
      <c r="I52" s="29">
        <v>0</v>
      </c>
      <c r="J52" s="29">
        <v>0</v>
      </c>
      <c r="K52" s="29">
        <v>0</v>
      </c>
      <c r="L52" s="29">
        <v>0</v>
      </c>
      <c r="M52" s="29">
        <v>0</v>
      </c>
      <c r="N52" s="29">
        <v>0</v>
      </c>
      <c r="O52" s="29">
        <v>0</v>
      </c>
      <c r="P52" s="29">
        <v>0</v>
      </c>
      <c r="Q52" s="29">
        <v>0</v>
      </c>
      <c r="R52" s="29">
        <v>0</v>
      </c>
      <c r="S52" s="29">
        <v>0</v>
      </c>
      <c r="T52" s="29">
        <v>0</v>
      </c>
      <c r="U52" s="29">
        <v>0</v>
      </c>
      <c r="V52" s="29">
        <v>0</v>
      </c>
      <c r="W52" s="29">
        <v>0</v>
      </c>
      <c r="X52" s="29">
        <v>0</v>
      </c>
      <c r="Y52" s="29">
        <v>0</v>
      </c>
      <c r="Z52" s="29">
        <v>0</v>
      </c>
      <c r="AA52" s="29">
        <v>0</v>
      </c>
      <c r="AB52" s="29">
        <v>0</v>
      </c>
      <c r="AC52" s="29">
        <v>0</v>
      </c>
      <c r="AD52" s="29">
        <v>0</v>
      </c>
      <c r="AE52" s="29">
        <v>0</v>
      </c>
      <c r="AF52" s="29">
        <v>0</v>
      </c>
      <c r="AG52" s="29">
        <v>0</v>
      </c>
    </row>
    <row r="53" spans="1:43" x14ac:dyDescent="0.2">
      <c r="C53" s="1" t="s">
        <v>118</v>
      </c>
      <c r="D53" s="178" t="s">
        <v>119</v>
      </c>
      <c r="E53" s="100">
        <f>Assumptions!G98</f>
        <v>0.54769380678923496</v>
      </c>
      <c r="G53" s="180" t="s">
        <v>120</v>
      </c>
      <c r="I53" s="29">
        <v>0</v>
      </c>
      <c r="J53" s="29">
        <v>0</v>
      </c>
      <c r="K53" s="29">
        <v>0</v>
      </c>
      <c r="L53" s="29">
        <v>0</v>
      </c>
      <c r="M53" s="29">
        <v>0</v>
      </c>
      <c r="N53" s="29">
        <v>0</v>
      </c>
      <c r="O53" s="29">
        <v>0</v>
      </c>
      <c r="P53" s="29">
        <v>0</v>
      </c>
      <c r="Q53" s="29">
        <v>0</v>
      </c>
      <c r="R53" s="29">
        <v>0</v>
      </c>
      <c r="S53" s="29">
        <v>0</v>
      </c>
      <c r="T53" s="29">
        <v>0</v>
      </c>
      <c r="U53" s="29">
        <v>0</v>
      </c>
      <c r="V53" s="29">
        <v>0</v>
      </c>
      <c r="W53" s="29">
        <v>0</v>
      </c>
      <c r="X53" s="29">
        <v>0</v>
      </c>
      <c r="Y53" s="29">
        <v>0</v>
      </c>
      <c r="Z53" s="29">
        <v>0</v>
      </c>
      <c r="AA53" s="29">
        <v>0</v>
      </c>
      <c r="AB53" s="29">
        <v>0</v>
      </c>
      <c r="AC53" s="29">
        <v>0</v>
      </c>
      <c r="AD53" s="29">
        <v>0</v>
      </c>
      <c r="AE53" s="29">
        <v>0</v>
      </c>
      <c r="AF53" s="29">
        <v>0</v>
      </c>
      <c r="AG53" s="29">
        <v>0</v>
      </c>
    </row>
    <row r="54" spans="1:43" x14ac:dyDescent="0.2">
      <c r="C54" s="1" t="s">
        <v>121</v>
      </c>
      <c r="D54" s="178" t="s">
        <v>119</v>
      </c>
      <c r="E54" s="100">
        <f>Assumptions!G99</f>
        <v>0.54769380678923496</v>
      </c>
      <c r="G54" s="180" t="s">
        <v>120</v>
      </c>
      <c r="I54" s="29">
        <v>0</v>
      </c>
      <c r="J54" s="29">
        <v>0</v>
      </c>
      <c r="K54" s="29">
        <v>0</v>
      </c>
      <c r="L54" s="29">
        <v>0</v>
      </c>
      <c r="M54" s="29">
        <v>0</v>
      </c>
      <c r="N54" s="29">
        <v>0</v>
      </c>
      <c r="O54" s="29">
        <v>0</v>
      </c>
      <c r="P54" s="29">
        <v>0</v>
      </c>
      <c r="Q54" s="29">
        <v>0</v>
      </c>
      <c r="R54" s="29">
        <v>0</v>
      </c>
      <c r="S54" s="29">
        <v>0</v>
      </c>
      <c r="T54" s="29">
        <v>0</v>
      </c>
      <c r="U54" s="29">
        <v>0</v>
      </c>
      <c r="V54" s="29">
        <v>0</v>
      </c>
      <c r="W54" s="29">
        <v>0</v>
      </c>
      <c r="X54" s="29">
        <v>0</v>
      </c>
      <c r="Y54" s="29">
        <v>0</v>
      </c>
      <c r="Z54" s="29">
        <v>0</v>
      </c>
      <c r="AA54" s="29">
        <v>0</v>
      </c>
      <c r="AB54" s="29">
        <v>0</v>
      </c>
      <c r="AC54" s="29">
        <v>0</v>
      </c>
      <c r="AD54" s="29">
        <v>0</v>
      </c>
      <c r="AE54" s="29">
        <v>0</v>
      </c>
      <c r="AF54" s="29">
        <v>0</v>
      </c>
      <c r="AG54" s="29">
        <v>0</v>
      </c>
    </row>
    <row r="55" spans="1:43" x14ac:dyDescent="0.2">
      <c r="C55" s="1" t="s">
        <v>122</v>
      </c>
      <c r="D55" s="178" t="s">
        <v>116</v>
      </c>
      <c r="E55" s="100">
        <f>Assumptions!G100</f>
        <v>0</v>
      </c>
      <c r="G55" s="180" t="s">
        <v>117</v>
      </c>
      <c r="I55" s="29">
        <v>0</v>
      </c>
      <c r="J55" s="29">
        <v>0</v>
      </c>
      <c r="K55" s="29">
        <v>0</v>
      </c>
      <c r="L55" s="29">
        <v>0</v>
      </c>
      <c r="M55" s="29">
        <v>0</v>
      </c>
      <c r="N55" s="29">
        <v>0</v>
      </c>
      <c r="O55" s="29">
        <v>0</v>
      </c>
      <c r="P55" s="29">
        <v>0</v>
      </c>
      <c r="Q55" s="29">
        <v>0</v>
      </c>
      <c r="R55" s="29">
        <v>0</v>
      </c>
      <c r="S55" s="29">
        <v>0</v>
      </c>
      <c r="T55" s="29">
        <v>0</v>
      </c>
      <c r="U55" s="29">
        <v>0</v>
      </c>
      <c r="V55" s="29">
        <v>0</v>
      </c>
      <c r="W55" s="29">
        <v>0</v>
      </c>
      <c r="X55" s="29">
        <v>0</v>
      </c>
      <c r="Y55" s="29">
        <v>0</v>
      </c>
      <c r="Z55" s="29">
        <v>0</v>
      </c>
      <c r="AA55" s="29">
        <v>0</v>
      </c>
      <c r="AB55" s="29">
        <v>0</v>
      </c>
      <c r="AC55" s="29">
        <v>0</v>
      </c>
      <c r="AD55" s="29">
        <v>0</v>
      </c>
      <c r="AE55" s="29">
        <v>0</v>
      </c>
      <c r="AF55" s="29">
        <v>0</v>
      </c>
      <c r="AG55" s="29">
        <v>0</v>
      </c>
    </row>
    <row r="56" spans="1:43" x14ac:dyDescent="0.2">
      <c r="C56" s="1" t="s">
        <v>123</v>
      </c>
      <c r="D56" s="178" t="s">
        <v>116</v>
      </c>
      <c r="E56" s="100">
        <f>Assumptions!G101</f>
        <v>0</v>
      </c>
      <c r="G56" s="180" t="s">
        <v>117</v>
      </c>
      <c r="I56" s="29">
        <v>0</v>
      </c>
      <c r="J56" s="29">
        <v>0</v>
      </c>
      <c r="K56" s="29">
        <v>0</v>
      </c>
      <c r="L56" s="29">
        <v>0</v>
      </c>
      <c r="M56" s="29">
        <v>0</v>
      </c>
      <c r="N56" s="29">
        <v>0</v>
      </c>
      <c r="O56" s="29">
        <v>0</v>
      </c>
      <c r="P56" s="29">
        <v>0</v>
      </c>
      <c r="Q56" s="29">
        <v>0</v>
      </c>
      <c r="R56" s="29">
        <v>0</v>
      </c>
      <c r="S56" s="29">
        <v>0</v>
      </c>
      <c r="T56" s="29">
        <v>0</v>
      </c>
      <c r="U56" s="29">
        <v>0</v>
      </c>
      <c r="V56" s="29">
        <v>0</v>
      </c>
      <c r="W56" s="29">
        <v>0</v>
      </c>
      <c r="X56" s="29">
        <v>0</v>
      </c>
      <c r="Y56" s="29">
        <v>0</v>
      </c>
      <c r="Z56" s="29">
        <v>0</v>
      </c>
      <c r="AA56" s="29">
        <v>0</v>
      </c>
      <c r="AB56" s="29">
        <v>0</v>
      </c>
      <c r="AC56" s="29">
        <v>0</v>
      </c>
      <c r="AD56" s="29">
        <v>0</v>
      </c>
      <c r="AE56" s="29">
        <v>0</v>
      </c>
      <c r="AF56" s="29">
        <v>0</v>
      </c>
      <c r="AG56" s="29">
        <v>0</v>
      </c>
    </row>
    <row r="57" spans="1:43" x14ac:dyDescent="0.2">
      <c r="D57" s="178"/>
      <c r="G57" s="180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</row>
    <row r="58" spans="1:43" x14ac:dyDescent="0.2">
      <c r="C58" s="1" t="s">
        <v>124</v>
      </c>
      <c r="D58" s="178"/>
      <c r="G58" s="180">
        <f>input_dollars</f>
        <v>45291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  <c r="N58" s="29">
        <v>0</v>
      </c>
      <c r="O58" s="29">
        <v>0</v>
      </c>
      <c r="P58" s="29">
        <v>0</v>
      </c>
      <c r="Q58" s="29">
        <v>0</v>
      </c>
      <c r="R58" s="29">
        <v>0</v>
      </c>
      <c r="S58" s="29">
        <v>0</v>
      </c>
      <c r="T58" s="29">
        <v>0</v>
      </c>
      <c r="U58" s="29">
        <v>0</v>
      </c>
      <c r="V58" s="29">
        <v>0</v>
      </c>
      <c r="W58" s="29">
        <v>0</v>
      </c>
      <c r="X58" s="29">
        <v>0</v>
      </c>
      <c r="Y58" s="29">
        <v>0</v>
      </c>
      <c r="Z58" s="29">
        <v>0</v>
      </c>
      <c r="AA58" s="29">
        <v>0</v>
      </c>
      <c r="AB58" s="29">
        <v>0</v>
      </c>
      <c r="AC58" s="29">
        <v>0</v>
      </c>
      <c r="AD58" s="29">
        <v>0</v>
      </c>
      <c r="AE58" s="29">
        <v>0</v>
      </c>
      <c r="AF58" s="29">
        <v>0</v>
      </c>
      <c r="AG58" s="29">
        <v>0</v>
      </c>
    </row>
    <row r="59" spans="1:43" x14ac:dyDescent="0.2">
      <c r="C59" s="1" t="s">
        <v>125</v>
      </c>
      <c r="D59" s="178"/>
      <c r="G59" s="180">
        <f>input_dollars</f>
        <v>45291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29">
        <v>0</v>
      </c>
      <c r="AF59" s="29">
        <v>0</v>
      </c>
      <c r="AG59" s="29">
        <v>0</v>
      </c>
    </row>
    <row r="60" spans="1:43" x14ac:dyDescent="0.2">
      <c r="D60" s="178"/>
      <c r="G60" s="178"/>
    </row>
    <row r="61" spans="1:43" x14ac:dyDescent="0.2">
      <c r="C61" s="3" t="s">
        <v>126</v>
      </c>
      <c r="D61" s="190"/>
      <c r="E61" s="95"/>
      <c r="F61" s="3"/>
      <c r="G61" s="183">
        <f>input_dollars</f>
        <v>45291</v>
      </c>
      <c r="H61" s="95"/>
      <c r="I61" s="146" cm="1">
        <f t="array" ref="I61">SUMPRODUCT((I$49:I$56)*($E$49:$E$56))+SUM(I58:I59)+I46</f>
        <v>0</v>
      </c>
      <c r="J61" s="146" cm="1">
        <f t="array" ref="J61">SUMPRODUCT((J$49:J$56)*($E$49:$E$56))+SUM(J58:J59)+J46</f>
        <v>0</v>
      </c>
      <c r="K61" s="146" cm="1">
        <f t="array" ref="K61">SUMPRODUCT((K$49:K$56)*($E$49:$E$56))+SUM(K58:K59)+K46</f>
        <v>0</v>
      </c>
      <c r="L61" s="146" cm="1">
        <f t="array" ref="L61">SUMPRODUCT((L$49:L$56)*($E$49:$E$56))+SUM(L58:L59)+L46</f>
        <v>0</v>
      </c>
      <c r="M61" s="146" cm="1">
        <f t="array" ref="M61">SUMPRODUCT((M$49:M$56)*($E$49:$E$56))+SUM(M58:M59)+M46</f>
        <v>0</v>
      </c>
      <c r="N61" s="146" cm="1">
        <f t="array" ref="N61">SUMPRODUCT((N$49:N$56)*($E$49:$E$56))+SUM(N58:N59)+N46</f>
        <v>0</v>
      </c>
      <c r="O61" s="146" cm="1">
        <f t="array" ref="O61">SUMPRODUCT((O$49:O$56)*($E$49:$E$56))+SUM(O58:O59)+O46</f>
        <v>0</v>
      </c>
      <c r="P61" s="146" cm="1">
        <f t="array" ref="P61">SUMPRODUCT((P$49:P$56)*($E$49:$E$56))+SUM(P58:P59)+P46</f>
        <v>0</v>
      </c>
      <c r="Q61" s="146" cm="1">
        <f t="array" ref="Q61">SUMPRODUCT((Q$49:Q$56)*($E$49:$E$56))+SUM(Q58:Q59)+Q46</f>
        <v>0</v>
      </c>
      <c r="R61" s="146" cm="1">
        <f t="array" ref="R61">SUMPRODUCT((R$49:R$56)*($E$49:$E$56))+SUM(R58:R59)+R46</f>
        <v>0</v>
      </c>
      <c r="S61" s="146" cm="1">
        <f t="array" ref="S61">SUMPRODUCT((S$49:S$56)*($E$49:$E$56))+SUM(S58:S59)+S46</f>
        <v>0</v>
      </c>
      <c r="T61" s="146" cm="1">
        <f t="array" ref="T61">SUMPRODUCT((T$49:T$56)*($E$49:$E$56))+SUM(T58:T59)+T46</f>
        <v>0</v>
      </c>
      <c r="U61" s="146" cm="1">
        <f t="array" ref="U61">SUMPRODUCT((U$49:U$56)*($E$49:$E$56))+SUM(U58:U59)+U46</f>
        <v>0</v>
      </c>
      <c r="V61" s="146" cm="1">
        <f t="array" ref="V61">SUMPRODUCT((V$49:V$56)*($E$49:$E$56))+SUM(V58:V59)+V46</f>
        <v>0</v>
      </c>
      <c r="W61" s="146" cm="1">
        <f t="array" ref="W61">SUMPRODUCT((W$49:W$56)*($E$49:$E$56))+SUM(W58:W59)+W46</f>
        <v>0</v>
      </c>
      <c r="X61" s="146" cm="1">
        <f t="array" ref="X61">SUMPRODUCT((X$49:X$56)*($E$49:$E$56))+SUM(X58:X59)+X46</f>
        <v>0</v>
      </c>
      <c r="Y61" s="146" cm="1">
        <f t="array" ref="Y61">SUMPRODUCT((Y$49:Y$56)*($E$49:$E$56))+SUM(Y58:Y59)+Y46</f>
        <v>0</v>
      </c>
      <c r="Z61" s="146" cm="1">
        <f t="array" ref="Z61">SUMPRODUCT((Z$49:Z$56)*($E$49:$E$56))+SUM(Z58:Z59)+Z46</f>
        <v>0</v>
      </c>
      <c r="AA61" s="146" cm="1">
        <f t="array" ref="AA61">SUMPRODUCT((AA$49:AA$56)*($E$49:$E$56))+SUM(AA58:AA59)+AA46</f>
        <v>0</v>
      </c>
      <c r="AB61" s="146" cm="1">
        <f t="array" ref="AB61">SUMPRODUCT((AB$49:AB$56)*($E$49:$E$56))+SUM(AB58:AB59)+AB46</f>
        <v>0</v>
      </c>
      <c r="AC61" s="146" cm="1">
        <f t="array" ref="AC61">SUMPRODUCT((AC$49:AC$56)*($E$49:$E$56))+SUM(AC58:AC59)+AC46</f>
        <v>0</v>
      </c>
      <c r="AD61" s="146" cm="1">
        <f t="array" ref="AD61">SUMPRODUCT((AD$49:AD$56)*($E$49:$E$56))+SUM(AD58:AD59)+AD46</f>
        <v>0</v>
      </c>
      <c r="AE61" s="146" cm="1">
        <f t="array" ref="AE61">SUMPRODUCT((AE$49:AE$56)*($E$49:$E$56))+SUM(AE58:AE59)+AE46</f>
        <v>0</v>
      </c>
      <c r="AF61" s="146" cm="1">
        <f t="array" ref="AF61">SUMPRODUCT((AF$49:AF$56)*($E$49:$E$56))+SUM(AF58:AF59)+AF46</f>
        <v>0</v>
      </c>
      <c r="AG61" s="146" cm="1">
        <f t="array" ref="AG61">SUMPRODUCT((AG$49:AG$56)*($E$49:$E$56))+SUM(AG58:AG59)+AG46</f>
        <v>0</v>
      </c>
    </row>
    <row r="62" spans="1:43" x14ac:dyDescent="0.2">
      <c r="D62" s="178"/>
      <c r="G62" s="17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</row>
    <row r="63" spans="1:43" x14ac:dyDescent="0.2">
      <c r="G63" s="17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</row>
    <row r="64" spans="1:43" ht="15" x14ac:dyDescent="0.2">
      <c r="A64" s="78" t="s">
        <v>3</v>
      </c>
      <c r="B64" s="78"/>
      <c r="C64" s="78"/>
      <c r="D64" s="78"/>
      <c r="E64" s="78"/>
      <c r="F64" s="78"/>
      <c r="G64" s="177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  <c r="AD64" s="78"/>
      <c r="AE64" s="78"/>
      <c r="AF64" s="78"/>
      <c r="AG64" s="78"/>
      <c r="AH64"/>
      <c r="AI64"/>
      <c r="AJ64"/>
      <c r="AK64"/>
      <c r="AL64"/>
      <c r="AM64"/>
      <c r="AN64"/>
      <c r="AO64"/>
      <c r="AP64"/>
      <c r="AQ64"/>
    </row>
    <row r="65" spans="1:43" ht="15" x14ac:dyDescent="0.2">
      <c r="A65" s="99"/>
      <c r="B65" s="99"/>
      <c r="C65" s="99"/>
      <c r="D65" s="99"/>
      <c r="E65" s="99"/>
      <c r="F65" s="99"/>
      <c r="G65" s="181"/>
      <c r="H65" s="99"/>
      <c r="I65" s="99"/>
      <c r="J65" s="99"/>
      <c r="K65" s="99"/>
      <c r="L65" s="99"/>
      <c r="M65" s="99"/>
      <c r="N65" s="99"/>
      <c r="O65" s="99"/>
      <c r="P65" s="99"/>
      <c r="Q65" s="99"/>
      <c r="R65" s="99"/>
      <c r="S65" s="99"/>
      <c r="T65" s="99"/>
      <c r="U65" s="99"/>
      <c r="V65" s="99"/>
      <c r="W65" s="99"/>
      <c r="X65" s="99"/>
      <c r="Y65" s="99"/>
      <c r="Z65" s="99"/>
      <c r="AA65" s="99"/>
      <c r="AB65" s="99"/>
      <c r="AC65" s="99"/>
      <c r="AD65" s="99"/>
      <c r="AE65" s="99"/>
      <c r="AF65" s="99"/>
      <c r="AG65" s="99"/>
      <c r="AH65"/>
      <c r="AI65"/>
      <c r="AJ65"/>
      <c r="AK65"/>
      <c r="AL65"/>
      <c r="AM65"/>
      <c r="AN65"/>
      <c r="AO65"/>
      <c r="AP65"/>
      <c r="AQ65"/>
    </row>
    <row r="66" spans="1:43" ht="12.75" customHeight="1" x14ac:dyDescent="0.2">
      <c r="A66" s="99"/>
      <c r="B66" s="99"/>
      <c r="C66" s="99"/>
      <c r="D66" s="99"/>
      <c r="E66" s="99"/>
      <c r="F66"/>
      <c r="G66" s="184"/>
      <c r="H66" s="99"/>
      <c r="I66" s="99"/>
      <c r="J66" s="99"/>
      <c r="K66" s="99"/>
      <c r="L66" s="99"/>
      <c r="M66" s="99"/>
      <c r="N66" s="99"/>
      <c r="O66" s="99"/>
      <c r="P66" s="99"/>
      <c r="Q66" s="99"/>
      <c r="R66" s="99"/>
      <c r="S66" s="99"/>
      <c r="T66" s="99"/>
      <c r="U66" s="99"/>
      <c r="V66" s="99"/>
      <c r="W66" s="99"/>
      <c r="X66" s="99"/>
      <c r="Y66" s="99"/>
      <c r="Z66" s="99"/>
      <c r="AA66" s="99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</row>
    <row r="67" spans="1:43" x14ac:dyDescent="0.2">
      <c r="F67" s="2"/>
      <c r="G67" s="185"/>
    </row>
    <row r="68" spans="1:43" x14ac:dyDescent="0.2">
      <c r="C68" s="4" t="str">
        <f>'Option1 (base case)'!C68</f>
        <v>Risks mitigated vs base case</v>
      </c>
      <c r="G68" s="183">
        <f>input_dollars</f>
        <v>45291</v>
      </c>
      <c r="I68" s="112">
        <f>(1-INDEX(Data!$C$9:$C$13, MATCH($A$3, options,0)))*('Option1 (base case)'!I40-I40)</f>
        <v>0</v>
      </c>
      <c r="J68" s="112">
        <f>(1-INDEX(Data!$C$9:$C$13, MATCH($A$3, options,0)))*('Option1 (base case)'!J40-J40)</f>
        <v>0</v>
      </c>
      <c r="K68" s="112">
        <f>(1-INDEX(Data!$C$9:$C$13, MATCH($A$3, options,0)))*('Option1 (base case)'!K40-K40)</f>
        <v>0</v>
      </c>
      <c r="L68" s="112">
        <f>(1-INDEX(Data!$C$9:$C$13, MATCH($A$3, options,0)))*('Option1 (base case)'!L40-L40)</f>
        <v>0</v>
      </c>
      <c r="M68" s="112">
        <f>(1-INDEX(Data!$C$9:$C$13, MATCH($A$3, options,0)))*('Option1 (base case)'!M40-M40)</f>
        <v>0</v>
      </c>
      <c r="N68" s="112">
        <f>(1-INDEX(Data!$C$9:$C$13, MATCH($A$3, options,0)))*('Option1 (base case)'!N40-N40)</f>
        <v>0</v>
      </c>
      <c r="O68" s="112">
        <f>(1-INDEX(Data!$C$9:$C$13, MATCH($A$3, options,0)))*('Option1 (base case)'!O40-O40)</f>
        <v>0</v>
      </c>
      <c r="P68" s="112">
        <f>(1-INDEX(Data!$C$9:$C$13, MATCH($A$3, options,0)))*('Option1 (base case)'!P40-P40)</f>
        <v>0</v>
      </c>
      <c r="Q68" s="112">
        <f>(1-INDEX(Data!$C$9:$C$13, MATCH($A$3, options,0)))*('Option1 (base case)'!Q40-Q40)</f>
        <v>0</v>
      </c>
      <c r="R68" s="112">
        <f>(1-INDEX(Data!$C$9:$C$13, MATCH($A$3, options,0)))*('Option1 (base case)'!R40-R40)</f>
        <v>0</v>
      </c>
      <c r="S68" s="112">
        <f>(1-INDEX(Data!$C$9:$C$13, MATCH($A$3, options,0)))*('Option1 (base case)'!S40-S40)</f>
        <v>0</v>
      </c>
      <c r="T68" s="112">
        <f>(1-INDEX(Data!$C$9:$C$13, MATCH($A$3, options,0)))*('Option1 (base case)'!T40-T40)</f>
        <v>0</v>
      </c>
      <c r="U68" s="112">
        <f>(1-INDEX(Data!$C$9:$C$13, MATCH($A$3, options,0)))*('Option1 (base case)'!U40-U40)</f>
        <v>0</v>
      </c>
      <c r="V68" s="112">
        <f>(1-INDEX(Data!$C$9:$C$13, MATCH($A$3, options,0)))*('Option1 (base case)'!V40-V40)</f>
        <v>0</v>
      </c>
      <c r="W68" s="112">
        <f>(1-INDEX(Data!$C$9:$C$13, MATCH($A$3, options,0)))*('Option1 (base case)'!W40-W40)</f>
        <v>0</v>
      </c>
      <c r="X68" s="112">
        <f>(1-INDEX(Data!$C$9:$C$13, MATCH($A$3, options,0)))*('Option1 (base case)'!X40-X40)</f>
        <v>0</v>
      </c>
      <c r="Y68" s="112">
        <f>(1-INDEX(Data!$C$9:$C$13, MATCH($A$3, options,0)))*('Option1 (base case)'!Y40-Y40)</f>
        <v>0</v>
      </c>
      <c r="Z68" s="112">
        <f>(1-INDEX(Data!$C$9:$C$13, MATCH($A$3, options,0)))*('Option1 (base case)'!Z40-Z40)</f>
        <v>0</v>
      </c>
      <c r="AA68" s="112">
        <f>(1-INDEX(Data!$C$9:$C$13, MATCH($A$3, options,0)))*('Option1 (base case)'!AA40-AA40)</f>
        <v>0</v>
      </c>
      <c r="AB68" s="112">
        <f>(1-INDEX(Data!$C$9:$C$13, MATCH($A$3, options,0)))*('Option1 (base case)'!AB40-AB40)</f>
        <v>0</v>
      </c>
      <c r="AC68" s="112">
        <f>(1-INDEX(Data!$C$9:$C$13, MATCH($A$3, options,0)))*('Option1 (base case)'!AC40-AC40)</f>
        <v>0</v>
      </c>
      <c r="AD68" s="112">
        <f>(1-INDEX(Data!$C$9:$C$13, MATCH($A$3, options,0)))*('Option1 (base case)'!AD40-AD40)</f>
        <v>0</v>
      </c>
      <c r="AE68" s="112">
        <f>(1-INDEX(Data!$C$9:$C$13, MATCH($A$3, options,0)))*('Option1 (base case)'!AE40-AE40)</f>
        <v>0</v>
      </c>
      <c r="AF68" s="112">
        <f>(1-INDEX(Data!$C$9:$C$13, MATCH($A$3, options,0)))*('Option1 (base case)'!AF40-AF40)</f>
        <v>0</v>
      </c>
      <c r="AG68" s="112">
        <f>(1-INDEX(Data!$C$9:$C$13, MATCH($A$3, options,0)))*('Option1 (base case)'!AG40-AG40)</f>
        <v>0</v>
      </c>
    </row>
    <row r="69" spans="1:43" x14ac:dyDescent="0.2">
      <c r="G69" s="185"/>
    </row>
    <row r="70" spans="1:43" x14ac:dyDescent="0.2">
      <c r="A70" s="6"/>
      <c r="B70" s="6"/>
      <c r="C70" s="125" t="s">
        <v>14</v>
      </c>
      <c r="D70" s="34"/>
      <c r="F70" s="85"/>
      <c r="G70" s="186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</row>
    <row r="71" spans="1:43" x14ac:dyDescent="0.2">
      <c r="A71" s="6"/>
      <c r="B71" s="6"/>
      <c r="C71" s="4" t="str">
        <f>C14</f>
        <v>&lt; Enter description &gt;</v>
      </c>
      <c r="D71" s="34"/>
      <c r="F71" s="85"/>
      <c r="G71" s="183">
        <f>input_dollars</f>
        <v>45291</v>
      </c>
      <c r="H71" s="28"/>
      <c r="I71" s="28">
        <f t="shared" ref="I71:AG71" si="7">-I14</f>
        <v>0</v>
      </c>
      <c r="J71" s="28">
        <f t="shared" si="7"/>
        <v>0</v>
      </c>
      <c r="K71" s="28">
        <f t="shared" si="7"/>
        <v>0</v>
      </c>
      <c r="L71" s="28">
        <f t="shared" si="7"/>
        <v>0</v>
      </c>
      <c r="M71" s="28">
        <f t="shared" si="7"/>
        <v>0</v>
      </c>
      <c r="N71" s="28">
        <f t="shared" si="7"/>
        <v>0</v>
      </c>
      <c r="O71" s="28">
        <f t="shared" si="7"/>
        <v>0</v>
      </c>
      <c r="P71" s="28">
        <f t="shared" si="7"/>
        <v>0</v>
      </c>
      <c r="Q71" s="28">
        <f t="shared" si="7"/>
        <v>0</v>
      </c>
      <c r="R71" s="28">
        <f t="shared" si="7"/>
        <v>0</v>
      </c>
      <c r="S71" s="28">
        <f t="shared" si="7"/>
        <v>0</v>
      </c>
      <c r="T71" s="28">
        <f t="shared" si="7"/>
        <v>0</v>
      </c>
      <c r="U71" s="28">
        <f t="shared" si="7"/>
        <v>0</v>
      </c>
      <c r="V71" s="28">
        <f t="shared" si="7"/>
        <v>0</v>
      </c>
      <c r="W71" s="28">
        <f t="shared" si="7"/>
        <v>0</v>
      </c>
      <c r="X71" s="28">
        <f t="shared" si="7"/>
        <v>0</v>
      </c>
      <c r="Y71" s="28">
        <f t="shared" si="7"/>
        <v>0</v>
      </c>
      <c r="Z71" s="28">
        <f t="shared" si="7"/>
        <v>0</v>
      </c>
      <c r="AA71" s="28">
        <f t="shared" si="7"/>
        <v>0</v>
      </c>
      <c r="AB71" s="28">
        <f t="shared" si="7"/>
        <v>0</v>
      </c>
      <c r="AC71" s="28">
        <f t="shared" si="7"/>
        <v>0</v>
      </c>
      <c r="AD71" s="28">
        <f t="shared" si="7"/>
        <v>0</v>
      </c>
      <c r="AE71" s="28">
        <f t="shared" si="7"/>
        <v>0</v>
      </c>
      <c r="AF71" s="28">
        <f t="shared" si="7"/>
        <v>0</v>
      </c>
      <c r="AG71" s="28">
        <f t="shared" si="7"/>
        <v>0</v>
      </c>
    </row>
    <row r="72" spans="1:43" x14ac:dyDescent="0.2">
      <c r="A72" s="6"/>
      <c r="B72" s="6"/>
      <c r="C72" s="4" t="str">
        <f>C15</f>
        <v>&lt; Enter description &gt;</v>
      </c>
      <c r="D72" s="34"/>
      <c r="F72" s="85"/>
      <c r="G72" s="183">
        <f>input_dollars</f>
        <v>45291</v>
      </c>
      <c r="H72" s="28"/>
      <c r="I72" s="28">
        <f t="shared" ref="I72:AG72" si="8">-I15</f>
        <v>0</v>
      </c>
      <c r="J72" s="28">
        <f t="shared" si="8"/>
        <v>0</v>
      </c>
      <c r="K72" s="28">
        <f t="shared" si="8"/>
        <v>0</v>
      </c>
      <c r="L72" s="28">
        <f t="shared" si="8"/>
        <v>0</v>
      </c>
      <c r="M72" s="28">
        <f t="shared" si="8"/>
        <v>0</v>
      </c>
      <c r="N72" s="28">
        <f t="shared" si="8"/>
        <v>0</v>
      </c>
      <c r="O72" s="28">
        <f t="shared" si="8"/>
        <v>0</v>
      </c>
      <c r="P72" s="28">
        <f t="shared" si="8"/>
        <v>0</v>
      </c>
      <c r="Q72" s="28">
        <f t="shared" si="8"/>
        <v>0</v>
      </c>
      <c r="R72" s="28">
        <f t="shared" si="8"/>
        <v>0</v>
      </c>
      <c r="S72" s="28">
        <f t="shared" si="8"/>
        <v>0</v>
      </c>
      <c r="T72" s="28">
        <f t="shared" si="8"/>
        <v>0</v>
      </c>
      <c r="U72" s="28">
        <f t="shared" si="8"/>
        <v>0</v>
      </c>
      <c r="V72" s="28">
        <f t="shared" si="8"/>
        <v>0</v>
      </c>
      <c r="W72" s="28">
        <f t="shared" si="8"/>
        <v>0</v>
      </c>
      <c r="X72" s="28">
        <f t="shared" si="8"/>
        <v>0</v>
      </c>
      <c r="Y72" s="28">
        <f t="shared" si="8"/>
        <v>0</v>
      </c>
      <c r="Z72" s="28">
        <f t="shared" si="8"/>
        <v>0</v>
      </c>
      <c r="AA72" s="28">
        <f t="shared" si="8"/>
        <v>0</v>
      </c>
      <c r="AB72" s="28">
        <f t="shared" si="8"/>
        <v>0</v>
      </c>
      <c r="AC72" s="28">
        <f t="shared" si="8"/>
        <v>0</v>
      </c>
      <c r="AD72" s="28">
        <f t="shared" si="8"/>
        <v>0</v>
      </c>
      <c r="AE72" s="28">
        <f t="shared" si="8"/>
        <v>0</v>
      </c>
      <c r="AF72" s="28">
        <f t="shared" si="8"/>
        <v>0</v>
      </c>
      <c r="AG72" s="28">
        <f t="shared" si="8"/>
        <v>0</v>
      </c>
    </row>
    <row r="73" spans="1:43" x14ac:dyDescent="0.2">
      <c r="A73" s="6"/>
      <c r="B73" s="6"/>
      <c r="C73" s="4" t="str">
        <f>C16</f>
        <v>&lt; Enter description &gt;</v>
      </c>
      <c r="D73" s="34"/>
      <c r="F73" s="85"/>
      <c r="G73" s="183">
        <f>input_dollars</f>
        <v>45291</v>
      </c>
      <c r="H73" s="28"/>
      <c r="I73" s="28">
        <f t="shared" ref="I73:AG73" si="9">-I16</f>
        <v>0</v>
      </c>
      <c r="J73" s="28">
        <f t="shared" si="9"/>
        <v>0</v>
      </c>
      <c r="K73" s="28">
        <f t="shared" si="9"/>
        <v>0</v>
      </c>
      <c r="L73" s="28">
        <f t="shared" si="9"/>
        <v>0</v>
      </c>
      <c r="M73" s="28">
        <f t="shared" si="9"/>
        <v>0</v>
      </c>
      <c r="N73" s="28">
        <f t="shared" si="9"/>
        <v>0</v>
      </c>
      <c r="O73" s="28">
        <f t="shared" si="9"/>
        <v>0</v>
      </c>
      <c r="P73" s="28">
        <f t="shared" si="9"/>
        <v>0</v>
      </c>
      <c r="Q73" s="28">
        <f t="shared" si="9"/>
        <v>0</v>
      </c>
      <c r="R73" s="28">
        <f t="shared" si="9"/>
        <v>0</v>
      </c>
      <c r="S73" s="28">
        <f t="shared" si="9"/>
        <v>0</v>
      </c>
      <c r="T73" s="28">
        <f t="shared" si="9"/>
        <v>0</v>
      </c>
      <c r="U73" s="28">
        <f t="shared" si="9"/>
        <v>0</v>
      </c>
      <c r="V73" s="28">
        <f t="shared" si="9"/>
        <v>0</v>
      </c>
      <c r="W73" s="28">
        <f t="shared" si="9"/>
        <v>0</v>
      </c>
      <c r="X73" s="28">
        <f t="shared" si="9"/>
        <v>0</v>
      </c>
      <c r="Y73" s="28">
        <f t="shared" si="9"/>
        <v>0</v>
      </c>
      <c r="Z73" s="28">
        <f t="shared" si="9"/>
        <v>0</v>
      </c>
      <c r="AA73" s="28">
        <f t="shared" si="9"/>
        <v>0</v>
      </c>
      <c r="AB73" s="28">
        <f t="shared" si="9"/>
        <v>0</v>
      </c>
      <c r="AC73" s="28">
        <f t="shared" si="9"/>
        <v>0</v>
      </c>
      <c r="AD73" s="28">
        <f t="shared" si="9"/>
        <v>0</v>
      </c>
      <c r="AE73" s="28">
        <f t="shared" si="9"/>
        <v>0</v>
      </c>
      <c r="AF73" s="28">
        <f t="shared" si="9"/>
        <v>0</v>
      </c>
      <c r="AG73" s="28">
        <f t="shared" si="9"/>
        <v>0</v>
      </c>
    </row>
    <row r="74" spans="1:43" x14ac:dyDescent="0.2">
      <c r="A74" s="6"/>
      <c r="B74" s="6"/>
      <c r="C74" s="4"/>
      <c r="D74" s="34"/>
      <c r="F74" s="85"/>
      <c r="G74" s="187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</row>
    <row r="75" spans="1:43" x14ac:dyDescent="0.2">
      <c r="A75" s="6"/>
      <c r="B75" s="6"/>
      <c r="C75" s="125" t="s">
        <v>128</v>
      </c>
      <c r="D75" s="34"/>
      <c r="F75" s="85"/>
      <c r="G75" s="186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</row>
    <row r="76" spans="1:43" x14ac:dyDescent="0.2">
      <c r="A76" s="6"/>
      <c r="B76" s="6"/>
      <c r="C76" s="4" t="str">
        <f>C14</f>
        <v>&lt; Enter description &gt;</v>
      </c>
      <c r="D76" s="34"/>
      <c r="F76" s="85"/>
      <c r="G76" s="183">
        <f>input_dollars</f>
        <v>45291</v>
      </c>
      <c r="H76" s="28"/>
      <c r="I76" s="28" cm="1">
        <f t="array" ref="I76">SUMPRODUCT(($I71:I71))-SUMPRODUCT(($I71:I71)*($I$6:I$6&lt;=(I$6-$E14)))</f>
        <v>0</v>
      </c>
      <c r="J76" s="28" cm="1">
        <f t="array" ref="J76">SUMPRODUCT(($I71:J71))-SUMPRODUCT(($I71:J71)*($I$6:J$6&lt;=(J$6-$E14)))</f>
        <v>0</v>
      </c>
      <c r="K76" s="28" cm="1">
        <f t="array" ref="K76">SUMPRODUCT(($I71:K71))-SUMPRODUCT(($I71:K71)*($I$6:K$6&lt;=(K$6-$E14)))</f>
        <v>0</v>
      </c>
      <c r="L76" s="28" cm="1">
        <f t="array" ref="L76">SUMPRODUCT(($I71:L71))-SUMPRODUCT(($I71:L71)*($I$6:L$6&lt;=(L$6-$E14)))</f>
        <v>0</v>
      </c>
      <c r="M76" s="28" cm="1">
        <f t="array" ref="M76">SUMPRODUCT(($I71:M71))-SUMPRODUCT(($I71:M71)*($I$6:M$6&lt;=(M$6-$E14)))</f>
        <v>0</v>
      </c>
      <c r="N76" s="28" cm="1">
        <f t="array" ref="N76">SUMPRODUCT(($I71:N71))-SUMPRODUCT(($I71:N71)*($I$6:N$6&lt;=(N$6-$E14)))</f>
        <v>0</v>
      </c>
      <c r="O76" s="28" cm="1">
        <f t="array" ref="O76">SUMPRODUCT(($I71:O71))-SUMPRODUCT(($I71:O71)*($I$6:O$6&lt;=(O$6-$E14)))</f>
        <v>0</v>
      </c>
      <c r="P76" s="28" cm="1">
        <f t="array" ref="P76">SUMPRODUCT(($I71:P71))-SUMPRODUCT(($I71:P71)*($I$6:P$6&lt;=(P$6-$E14)))</f>
        <v>0</v>
      </c>
      <c r="Q76" s="28" cm="1">
        <f t="array" ref="Q76">SUMPRODUCT(($I71:Q71))-SUMPRODUCT(($I71:Q71)*($I$6:Q$6&lt;=(Q$6-$E14)))</f>
        <v>0</v>
      </c>
      <c r="R76" s="28" cm="1">
        <f t="array" ref="R76">SUMPRODUCT(($I71:R71))-SUMPRODUCT(($I71:R71)*($I$6:R$6&lt;=(R$6-$E14)))</f>
        <v>0</v>
      </c>
      <c r="S76" s="28" cm="1">
        <f t="array" ref="S76">SUMPRODUCT(($I71:S71))-SUMPRODUCT(($I71:S71)*($I$6:S$6&lt;=(S$6-$E14)))</f>
        <v>0</v>
      </c>
      <c r="T76" s="28" cm="1">
        <f t="array" ref="T76">SUMPRODUCT(($I71:T71))-SUMPRODUCT(($I71:T71)*($I$6:T$6&lt;=(T$6-$E14)))</f>
        <v>0</v>
      </c>
      <c r="U76" s="28" cm="1">
        <f t="array" ref="U76">SUMPRODUCT(($I71:U71))-SUMPRODUCT(($I71:U71)*($I$6:U$6&lt;=(U$6-$E14)))</f>
        <v>0</v>
      </c>
      <c r="V76" s="28" cm="1">
        <f t="array" ref="V76">SUMPRODUCT(($I71:V71))-SUMPRODUCT(($I71:V71)*($I$6:V$6&lt;=(V$6-$E14)))</f>
        <v>0</v>
      </c>
      <c r="W76" s="28" cm="1">
        <f t="array" ref="W76">SUMPRODUCT(($I71:W71))-SUMPRODUCT(($I71:W71)*($I$6:W$6&lt;=(W$6-$E14)))</f>
        <v>0</v>
      </c>
      <c r="X76" s="28" cm="1">
        <f t="array" ref="X76">SUMPRODUCT(($I71:X71))-SUMPRODUCT(($I71:X71)*($I$6:X$6&lt;=(X$6-$E14)))</f>
        <v>0</v>
      </c>
      <c r="Y76" s="28" cm="1">
        <f t="array" ref="Y76">SUMPRODUCT(($I71:Y71))-SUMPRODUCT(($I71:Y71)*($I$6:Y$6&lt;=(Y$6-$E14)))</f>
        <v>0</v>
      </c>
      <c r="Z76" s="28" cm="1">
        <f t="array" ref="Z76">SUMPRODUCT(($I71:Z71))-SUMPRODUCT(($I71:Z71)*($I$6:Z$6&lt;=(Z$6-$E14)))</f>
        <v>0</v>
      </c>
      <c r="AA76" s="28" cm="1">
        <f t="array" ref="AA76">SUMPRODUCT(($I71:AA71))-SUMPRODUCT(($I71:AA71)*($I$6:AA$6&lt;=(AA$6-$E14)))</f>
        <v>0</v>
      </c>
      <c r="AB76" s="28" cm="1">
        <f t="array" ref="AB76">SUMPRODUCT(($I71:AB71))-SUMPRODUCT(($I71:AB71)*($I$6:AB$6&lt;=(AB$6-$E14)))</f>
        <v>0</v>
      </c>
      <c r="AC76" s="28" cm="1">
        <f t="array" ref="AC76">SUMPRODUCT(($I71:AC71))-SUMPRODUCT(($I71:AC71)*($I$6:AC$6&lt;=(AC$6-$E14)))</f>
        <v>0</v>
      </c>
      <c r="AD76" s="28" cm="1">
        <f t="array" ref="AD76">SUMPRODUCT(($I71:AD71))-SUMPRODUCT(($I71:AD71)*($I$6:AD$6&lt;=(AD$6-$E14)))</f>
        <v>0</v>
      </c>
      <c r="AE76" s="28" cm="1">
        <f t="array" ref="AE76">SUMPRODUCT(($I71:AE71))-SUMPRODUCT(($I71:AE71)*($I$6:AE$6&lt;=(AE$6-$E14)))</f>
        <v>0</v>
      </c>
      <c r="AF76" s="28" cm="1">
        <f t="array" ref="AF76">SUMPRODUCT(($I71:AF71))-SUMPRODUCT(($I71:AF71)*($I$6:AF$6&lt;=(AF$6-$E14)))</f>
        <v>0</v>
      </c>
      <c r="AG76" s="28" cm="1">
        <f t="array" ref="AG76">SUMPRODUCT(($I71:AG71))-SUMPRODUCT(($I71:AG71)*($I$6:AG$6&lt;=(AG$6-$E14)))</f>
        <v>0</v>
      </c>
    </row>
    <row r="77" spans="1:43" x14ac:dyDescent="0.2">
      <c r="A77" s="6"/>
      <c r="B77" s="6"/>
      <c r="C77" s="4" t="str">
        <f>C15</f>
        <v>&lt; Enter description &gt;</v>
      </c>
      <c r="D77" s="34"/>
      <c r="F77" s="85"/>
      <c r="G77" s="183">
        <f>input_dollars</f>
        <v>45291</v>
      </c>
      <c r="H77" s="28"/>
      <c r="I77" s="28" cm="1">
        <f t="array" ref="I77">SUMPRODUCT(($I72:I72))-SUMPRODUCT(($I72:I72)*($I$6:I$6&lt;=(I$6-$E15)))</f>
        <v>0</v>
      </c>
      <c r="J77" s="28" cm="1">
        <f t="array" ref="J77">SUMPRODUCT(($I72:J72))-SUMPRODUCT(($I72:J72)*($I$6:J$6&lt;=(J$6-$E15)))</f>
        <v>0</v>
      </c>
      <c r="K77" s="28" cm="1">
        <f t="array" ref="K77">SUMPRODUCT(($I72:K72))-SUMPRODUCT(($I72:K72)*($I$6:K$6&lt;=(K$6-$E15)))</f>
        <v>0</v>
      </c>
      <c r="L77" s="28" cm="1">
        <f t="array" ref="L77">SUMPRODUCT(($I72:L72))-SUMPRODUCT(($I72:L72)*($I$6:L$6&lt;=(L$6-$E15)))</f>
        <v>0</v>
      </c>
      <c r="M77" s="28" cm="1">
        <f t="array" ref="M77">SUMPRODUCT(($I72:M72))-SUMPRODUCT(($I72:M72)*($I$6:M$6&lt;=(M$6-$E15)))</f>
        <v>0</v>
      </c>
      <c r="N77" s="28" cm="1">
        <f t="array" ref="N77">SUMPRODUCT(($I72:N72))-SUMPRODUCT(($I72:N72)*($I$6:N$6&lt;=(N$6-$E15)))</f>
        <v>0</v>
      </c>
      <c r="O77" s="28" cm="1">
        <f t="array" ref="O77">SUMPRODUCT(($I72:O72))-SUMPRODUCT(($I72:O72)*($I$6:O$6&lt;=(O$6-$E15)))</f>
        <v>0</v>
      </c>
      <c r="P77" s="28" cm="1">
        <f t="array" ref="P77">SUMPRODUCT(($I72:P72))-SUMPRODUCT(($I72:P72)*($I$6:P$6&lt;=(P$6-$E15)))</f>
        <v>0</v>
      </c>
      <c r="Q77" s="28" cm="1">
        <f t="array" ref="Q77">SUMPRODUCT(($I72:Q72))-SUMPRODUCT(($I72:Q72)*($I$6:Q$6&lt;=(Q$6-$E15)))</f>
        <v>0</v>
      </c>
      <c r="R77" s="28" cm="1">
        <f t="array" ref="R77">SUMPRODUCT(($I72:R72))-SUMPRODUCT(($I72:R72)*($I$6:R$6&lt;=(R$6-$E15)))</f>
        <v>0</v>
      </c>
      <c r="S77" s="28" cm="1">
        <f t="array" ref="S77">SUMPRODUCT(($I72:S72))-SUMPRODUCT(($I72:S72)*($I$6:S$6&lt;=(S$6-$E15)))</f>
        <v>0</v>
      </c>
      <c r="T77" s="28" cm="1">
        <f t="array" ref="T77">SUMPRODUCT(($I72:T72))-SUMPRODUCT(($I72:T72)*($I$6:T$6&lt;=(T$6-$E15)))</f>
        <v>0</v>
      </c>
      <c r="U77" s="28" cm="1">
        <f t="array" ref="U77">SUMPRODUCT(($I72:U72))-SUMPRODUCT(($I72:U72)*($I$6:U$6&lt;=(U$6-$E15)))</f>
        <v>0</v>
      </c>
      <c r="V77" s="28" cm="1">
        <f t="array" ref="V77">SUMPRODUCT(($I72:V72))-SUMPRODUCT(($I72:V72)*($I$6:V$6&lt;=(V$6-$E15)))</f>
        <v>0</v>
      </c>
      <c r="W77" s="28" cm="1">
        <f t="array" ref="W77">SUMPRODUCT(($I72:W72))-SUMPRODUCT(($I72:W72)*($I$6:W$6&lt;=(W$6-$E15)))</f>
        <v>0</v>
      </c>
      <c r="X77" s="28" cm="1">
        <f t="array" ref="X77">SUMPRODUCT(($I72:X72))-SUMPRODUCT(($I72:X72)*($I$6:X$6&lt;=(X$6-$E15)))</f>
        <v>0</v>
      </c>
      <c r="Y77" s="28" cm="1">
        <f t="array" ref="Y77">SUMPRODUCT(($I72:Y72))-SUMPRODUCT(($I72:Y72)*($I$6:Y$6&lt;=(Y$6-$E15)))</f>
        <v>0</v>
      </c>
      <c r="Z77" s="28" cm="1">
        <f t="array" ref="Z77">SUMPRODUCT(($I72:Z72))-SUMPRODUCT(($I72:Z72)*($I$6:Z$6&lt;=(Z$6-$E15)))</f>
        <v>0</v>
      </c>
      <c r="AA77" s="28" cm="1">
        <f t="array" ref="AA77">SUMPRODUCT(($I72:AA72))-SUMPRODUCT(($I72:AA72)*($I$6:AA$6&lt;=(AA$6-$E15)))</f>
        <v>0</v>
      </c>
      <c r="AB77" s="28" cm="1">
        <f t="array" ref="AB77">SUMPRODUCT(($I72:AB72))-SUMPRODUCT(($I72:AB72)*($I$6:AB$6&lt;=(AB$6-$E15)))</f>
        <v>0</v>
      </c>
      <c r="AC77" s="28" cm="1">
        <f t="array" ref="AC77">SUMPRODUCT(($I72:AC72))-SUMPRODUCT(($I72:AC72)*($I$6:AC$6&lt;=(AC$6-$E15)))</f>
        <v>0</v>
      </c>
      <c r="AD77" s="28" cm="1">
        <f t="array" ref="AD77">SUMPRODUCT(($I72:AD72))-SUMPRODUCT(($I72:AD72)*($I$6:AD$6&lt;=(AD$6-$E15)))</f>
        <v>0</v>
      </c>
      <c r="AE77" s="28" cm="1">
        <f t="array" ref="AE77">SUMPRODUCT(($I72:AE72))-SUMPRODUCT(($I72:AE72)*($I$6:AE$6&lt;=(AE$6-$E15)))</f>
        <v>0</v>
      </c>
      <c r="AF77" s="28" cm="1">
        <f t="array" ref="AF77">SUMPRODUCT(($I72:AF72))-SUMPRODUCT(($I72:AF72)*($I$6:AF$6&lt;=(AF$6-$E15)))</f>
        <v>0</v>
      </c>
      <c r="AG77" s="28" cm="1">
        <f t="array" ref="AG77">SUMPRODUCT(($I72:AG72))-SUMPRODUCT(($I72:AG72)*($I$6:AG$6&lt;=(AG$6-$E15)))</f>
        <v>0</v>
      </c>
    </row>
    <row r="78" spans="1:43" x14ac:dyDescent="0.2">
      <c r="A78" s="6"/>
      <c r="B78" s="6"/>
      <c r="C78" s="4" t="str">
        <f>C16</f>
        <v>&lt; Enter description &gt;</v>
      </c>
      <c r="D78" s="34"/>
      <c r="F78" s="85"/>
      <c r="G78" s="183">
        <f>input_dollars</f>
        <v>45291</v>
      </c>
      <c r="H78" s="28"/>
      <c r="I78" s="28" cm="1">
        <f t="array" ref="I78">SUMPRODUCT(($I73:I73))-SUMPRODUCT(($I73:I73)*($I$6:I$6&lt;=(I$6-$E16)))</f>
        <v>0</v>
      </c>
      <c r="J78" s="28" cm="1">
        <f t="array" ref="J78">SUMPRODUCT(($I73:J73))-SUMPRODUCT(($I73:J73)*($I$6:J$6&lt;=(J$6-$E16)))</f>
        <v>0</v>
      </c>
      <c r="K78" s="28" cm="1">
        <f t="array" ref="K78">SUMPRODUCT(($I73:K73))-SUMPRODUCT(($I73:K73)*($I$6:K$6&lt;=(K$6-$E16)))</f>
        <v>0</v>
      </c>
      <c r="L78" s="28" cm="1">
        <f t="array" ref="L78">SUMPRODUCT(($I73:L73))-SUMPRODUCT(($I73:L73)*($I$6:L$6&lt;=(L$6-$E16)))</f>
        <v>0</v>
      </c>
      <c r="M78" s="28" cm="1">
        <f t="array" ref="M78">SUMPRODUCT(($I73:M73))-SUMPRODUCT(($I73:M73)*($I$6:M$6&lt;=(M$6-$E16)))</f>
        <v>0</v>
      </c>
      <c r="N78" s="28" cm="1">
        <f t="array" ref="N78">SUMPRODUCT(($I73:N73))-SUMPRODUCT(($I73:N73)*($I$6:N$6&lt;=(N$6-$E16)))</f>
        <v>0</v>
      </c>
      <c r="O78" s="28" cm="1">
        <f t="array" ref="O78">SUMPRODUCT(($I73:O73))-SUMPRODUCT(($I73:O73)*($I$6:O$6&lt;=(O$6-$E16)))</f>
        <v>0</v>
      </c>
      <c r="P78" s="28" cm="1">
        <f t="array" ref="P78">SUMPRODUCT(($I73:P73))-SUMPRODUCT(($I73:P73)*($I$6:P$6&lt;=(P$6-$E16)))</f>
        <v>0</v>
      </c>
      <c r="Q78" s="28" cm="1">
        <f t="array" ref="Q78">SUMPRODUCT(($I73:Q73))-SUMPRODUCT(($I73:Q73)*($I$6:Q$6&lt;=(Q$6-$E16)))</f>
        <v>0</v>
      </c>
      <c r="R78" s="28" cm="1">
        <f t="array" ref="R78">SUMPRODUCT(($I73:R73))-SUMPRODUCT(($I73:R73)*($I$6:R$6&lt;=(R$6-$E16)))</f>
        <v>0</v>
      </c>
      <c r="S78" s="28" cm="1">
        <f t="array" ref="S78">SUMPRODUCT(($I73:S73))-SUMPRODUCT(($I73:S73)*($I$6:S$6&lt;=(S$6-$E16)))</f>
        <v>0</v>
      </c>
      <c r="T78" s="28" cm="1">
        <f t="array" ref="T78">SUMPRODUCT(($I73:T73))-SUMPRODUCT(($I73:T73)*($I$6:T$6&lt;=(T$6-$E16)))</f>
        <v>0</v>
      </c>
      <c r="U78" s="28" cm="1">
        <f t="array" ref="U78">SUMPRODUCT(($I73:U73))-SUMPRODUCT(($I73:U73)*($I$6:U$6&lt;=(U$6-$E16)))</f>
        <v>0</v>
      </c>
      <c r="V78" s="28" cm="1">
        <f t="array" ref="V78">SUMPRODUCT(($I73:V73))-SUMPRODUCT(($I73:V73)*($I$6:V$6&lt;=(V$6-$E16)))</f>
        <v>0</v>
      </c>
      <c r="W78" s="28" cm="1">
        <f t="array" ref="W78">SUMPRODUCT(($I73:W73))-SUMPRODUCT(($I73:W73)*($I$6:W$6&lt;=(W$6-$E16)))</f>
        <v>0</v>
      </c>
      <c r="X78" s="28" cm="1">
        <f t="array" ref="X78">SUMPRODUCT(($I73:X73))-SUMPRODUCT(($I73:X73)*($I$6:X$6&lt;=(X$6-$E16)))</f>
        <v>0</v>
      </c>
      <c r="Y78" s="28" cm="1">
        <f t="array" ref="Y78">SUMPRODUCT(($I73:Y73))-SUMPRODUCT(($I73:Y73)*($I$6:Y$6&lt;=(Y$6-$E16)))</f>
        <v>0</v>
      </c>
      <c r="Z78" s="28" cm="1">
        <f t="array" ref="Z78">SUMPRODUCT(($I73:Z73))-SUMPRODUCT(($I73:Z73)*($I$6:Z$6&lt;=(Z$6-$E16)))</f>
        <v>0</v>
      </c>
      <c r="AA78" s="28" cm="1">
        <f t="array" ref="AA78">SUMPRODUCT(($I73:AA73))-SUMPRODUCT(($I73:AA73)*($I$6:AA$6&lt;=(AA$6-$E16)))</f>
        <v>0</v>
      </c>
      <c r="AB78" s="28" cm="1">
        <f t="array" ref="AB78">SUMPRODUCT(($I73:AB73))-SUMPRODUCT(($I73:AB73)*($I$6:AB$6&lt;=(AB$6-$E16)))</f>
        <v>0</v>
      </c>
      <c r="AC78" s="28" cm="1">
        <f t="array" ref="AC78">SUMPRODUCT(($I73:AC73))-SUMPRODUCT(($I73:AC73)*($I$6:AC$6&lt;=(AC$6-$E16)))</f>
        <v>0</v>
      </c>
      <c r="AD78" s="28" cm="1">
        <f t="array" ref="AD78">SUMPRODUCT(($I73:AD73))-SUMPRODUCT(($I73:AD73)*($I$6:AD$6&lt;=(AD$6-$E16)))</f>
        <v>0</v>
      </c>
      <c r="AE78" s="28" cm="1">
        <f t="array" ref="AE78">SUMPRODUCT(($I73:AE73))-SUMPRODUCT(($I73:AE73)*($I$6:AE$6&lt;=(AE$6-$E16)))</f>
        <v>0</v>
      </c>
      <c r="AF78" s="28" cm="1">
        <f t="array" ref="AF78">SUMPRODUCT(($I73:AF73))-SUMPRODUCT(($I73:AF73)*($I$6:AF$6&lt;=(AF$6-$E16)))</f>
        <v>0</v>
      </c>
      <c r="AG78" s="28" cm="1">
        <f t="array" ref="AG78">SUMPRODUCT(($I73:AG73))-SUMPRODUCT(($I73:AG73)*($I$6:AG$6&lt;=(AG$6-$E16)))</f>
        <v>0</v>
      </c>
    </row>
    <row r="79" spans="1:43" x14ac:dyDescent="0.2">
      <c r="A79" s="6"/>
      <c r="B79" s="6"/>
      <c r="C79" s="4"/>
      <c r="D79" s="34"/>
      <c r="F79" s="85"/>
      <c r="G79" s="187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</row>
    <row r="80" spans="1:43" x14ac:dyDescent="0.2">
      <c r="A80" s="6"/>
      <c r="B80" s="6"/>
      <c r="C80" s="125" t="s">
        <v>129</v>
      </c>
      <c r="D80" s="34"/>
      <c r="F80" s="85"/>
      <c r="G80" s="186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</row>
    <row r="81" spans="1:33" x14ac:dyDescent="0.2">
      <c r="A81" s="6"/>
      <c r="B81" s="6"/>
      <c r="C81" s="4" t="str">
        <f>$C$80&amp;" - "&amp;C14</f>
        <v>Annualised capex - &lt; Enter description &gt;</v>
      </c>
      <c r="D81" s="34"/>
      <c r="F81" s="85"/>
      <c r="G81" s="183">
        <f>input_dollars</f>
        <v>45291</v>
      </c>
      <c r="H81" s="28"/>
      <c r="I81" s="28">
        <f t="shared" ref="I81:AG81" si="10">IF($E14=0,0,-PMT(real_disc, $E14,H76,))</f>
        <v>0</v>
      </c>
      <c r="J81" s="28">
        <f t="shared" si="10"/>
        <v>0</v>
      </c>
      <c r="K81" s="28">
        <f t="shared" si="10"/>
        <v>0</v>
      </c>
      <c r="L81" s="28">
        <f t="shared" si="10"/>
        <v>0</v>
      </c>
      <c r="M81" s="28">
        <f t="shared" si="10"/>
        <v>0</v>
      </c>
      <c r="N81" s="28">
        <f t="shared" si="10"/>
        <v>0</v>
      </c>
      <c r="O81" s="28">
        <f t="shared" si="10"/>
        <v>0</v>
      </c>
      <c r="P81" s="28">
        <f t="shared" si="10"/>
        <v>0</v>
      </c>
      <c r="Q81" s="28">
        <f t="shared" si="10"/>
        <v>0</v>
      </c>
      <c r="R81" s="28">
        <f t="shared" si="10"/>
        <v>0</v>
      </c>
      <c r="S81" s="28">
        <f t="shared" si="10"/>
        <v>0</v>
      </c>
      <c r="T81" s="28">
        <f t="shared" si="10"/>
        <v>0</v>
      </c>
      <c r="U81" s="28">
        <f t="shared" si="10"/>
        <v>0</v>
      </c>
      <c r="V81" s="28">
        <f t="shared" si="10"/>
        <v>0</v>
      </c>
      <c r="W81" s="28">
        <f t="shared" si="10"/>
        <v>0</v>
      </c>
      <c r="X81" s="28">
        <f t="shared" si="10"/>
        <v>0</v>
      </c>
      <c r="Y81" s="28">
        <f t="shared" si="10"/>
        <v>0</v>
      </c>
      <c r="Z81" s="28">
        <f t="shared" si="10"/>
        <v>0</v>
      </c>
      <c r="AA81" s="28">
        <f t="shared" si="10"/>
        <v>0</v>
      </c>
      <c r="AB81" s="28">
        <f t="shared" si="10"/>
        <v>0</v>
      </c>
      <c r="AC81" s="28">
        <f t="shared" si="10"/>
        <v>0</v>
      </c>
      <c r="AD81" s="28">
        <f t="shared" si="10"/>
        <v>0</v>
      </c>
      <c r="AE81" s="28">
        <f t="shared" si="10"/>
        <v>0</v>
      </c>
      <c r="AF81" s="28">
        <f t="shared" si="10"/>
        <v>0</v>
      </c>
      <c r="AG81" s="28">
        <f t="shared" si="10"/>
        <v>0</v>
      </c>
    </row>
    <row r="82" spans="1:33" x14ac:dyDescent="0.2">
      <c r="A82" s="6"/>
      <c r="B82" s="6"/>
      <c r="C82" s="4" t="str">
        <f>$C$80&amp;" - "&amp;C15</f>
        <v>Annualised capex - &lt; Enter description &gt;</v>
      </c>
      <c r="D82" s="34"/>
      <c r="F82" s="85"/>
      <c r="G82" s="183">
        <f>input_dollars</f>
        <v>45291</v>
      </c>
      <c r="H82" s="28"/>
      <c r="I82" s="28">
        <f t="shared" ref="I82:AG82" si="11">IF($E15=0,0,-PMT(real_disc, $E15,H77,))</f>
        <v>0</v>
      </c>
      <c r="J82" s="28">
        <f t="shared" si="11"/>
        <v>0</v>
      </c>
      <c r="K82" s="28">
        <f t="shared" si="11"/>
        <v>0</v>
      </c>
      <c r="L82" s="28">
        <f t="shared" si="11"/>
        <v>0</v>
      </c>
      <c r="M82" s="28">
        <f t="shared" si="11"/>
        <v>0</v>
      </c>
      <c r="N82" s="28">
        <f t="shared" si="11"/>
        <v>0</v>
      </c>
      <c r="O82" s="28">
        <f t="shared" si="11"/>
        <v>0</v>
      </c>
      <c r="P82" s="28">
        <f t="shared" si="11"/>
        <v>0</v>
      </c>
      <c r="Q82" s="28">
        <f t="shared" si="11"/>
        <v>0</v>
      </c>
      <c r="R82" s="28">
        <f t="shared" si="11"/>
        <v>0</v>
      </c>
      <c r="S82" s="28">
        <f t="shared" si="11"/>
        <v>0</v>
      </c>
      <c r="T82" s="28">
        <f t="shared" si="11"/>
        <v>0</v>
      </c>
      <c r="U82" s="28">
        <f t="shared" si="11"/>
        <v>0</v>
      </c>
      <c r="V82" s="28">
        <f t="shared" si="11"/>
        <v>0</v>
      </c>
      <c r="W82" s="28">
        <f t="shared" si="11"/>
        <v>0</v>
      </c>
      <c r="X82" s="28">
        <f t="shared" si="11"/>
        <v>0</v>
      </c>
      <c r="Y82" s="28">
        <f t="shared" si="11"/>
        <v>0</v>
      </c>
      <c r="Z82" s="28">
        <f t="shared" si="11"/>
        <v>0</v>
      </c>
      <c r="AA82" s="28">
        <f t="shared" si="11"/>
        <v>0</v>
      </c>
      <c r="AB82" s="28">
        <f t="shared" si="11"/>
        <v>0</v>
      </c>
      <c r="AC82" s="28">
        <f t="shared" si="11"/>
        <v>0</v>
      </c>
      <c r="AD82" s="28">
        <f t="shared" si="11"/>
        <v>0</v>
      </c>
      <c r="AE82" s="28">
        <f t="shared" si="11"/>
        <v>0</v>
      </c>
      <c r="AF82" s="28">
        <f t="shared" si="11"/>
        <v>0</v>
      </c>
      <c r="AG82" s="28">
        <f t="shared" si="11"/>
        <v>0</v>
      </c>
    </row>
    <row r="83" spans="1:33" x14ac:dyDescent="0.2">
      <c r="A83" s="6"/>
      <c r="B83" s="6"/>
      <c r="C83" s="4" t="str">
        <f>$C$80&amp;" - "&amp;C16</f>
        <v>Annualised capex - &lt; Enter description &gt;</v>
      </c>
      <c r="D83" s="34"/>
      <c r="F83" s="85"/>
      <c r="G83" s="183">
        <f>input_dollars</f>
        <v>45291</v>
      </c>
      <c r="H83" s="28"/>
      <c r="I83" s="28">
        <f t="shared" ref="I83:AG83" si="12">IF($E16=0,0,-PMT(real_disc, $E16,H78,))</f>
        <v>0</v>
      </c>
      <c r="J83" s="28">
        <f t="shared" si="12"/>
        <v>0</v>
      </c>
      <c r="K83" s="28">
        <f t="shared" si="12"/>
        <v>0</v>
      </c>
      <c r="L83" s="28">
        <f t="shared" si="12"/>
        <v>0</v>
      </c>
      <c r="M83" s="28">
        <f t="shared" si="12"/>
        <v>0</v>
      </c>
      <c r="N83" s="28">
        <f t="shared" si="12"/>
        <v>0</v>
      </c>
      <c r="O83" s="28">
        <f t="shared" si="12"/>
        <v>0</v>
      </c>
      <c r="P83" s="28">
        <f t="shared" si="12"/>
        <v>0</v>
      </c>
      <c r="Q83" s="28">
        <f t="shared" si="12"/>
        <v>0</v>
      </c>
      <c r="R83" s="28">
        <f t="shared" si="12"/>
        <v>0</v>
      </c>
      <c r="S83" s="28">
        <f t="shared" si="12"/>
        <v>0</v>
      </c>
      <c r="T83" s="28">
        <f t="shared" si="12"/>
        <v>0</v>
      </c>
      <c r="U83" s="28">
        <f t="shared" si="12"/>
        <v>0</v>
      </c>
      <c r="V83" s="28">
        <f t="shared" si="12"/>
        <v>0</v>
      </c>
      <c r="W83" s="28">
        <f t="shared" si="12"/>
        <v>0</v>
      </c>
      <c r="X83" s="28">
        <f t="shared" si="12"/>
        <v>0</v>
      </c>
      <c r="Y83" s="28">
        <f t="shared" si="12"/>
        <v>0</v>
      </c>
      <c r="Z83" s="28">
        <f t="shared" si="12"/>
        <v>0</v>
      </c>
      <c r="AA83" s="28">
        <f t="shared" si="12"/>
        <v>0</v>
      </c>
      <c r="AB83" s="28">
        <f t="shared" si="12"/>
        <v>0</v>
      </c>
      <c r="AC83" s="28">
        <f t="shared" si="12"/>
        <v>0</v>
      </c>
      <c r="AD83" s="28">
        <f t="shared" si="12"/>
        <v>0</v>
      </c>
      <c r="AE83" s="28">
        <f t="shared" si="12"/>
        <v>0</v>
      </c>
      <c r="AF83" s="28">
        <f t="shared" si="12"/>
        <v>0</v>
      </c>
      <c r="AG83" s="28">
        <f t="shared" si="12"/>
        <v>0</v>
      </c>
    </row>
    <row r="84" spans="1:33" x14ac:dyDescent="0.2">
      <c r="A84" s="6"/>
      <c r="B84" s="6"/>
      <c r="C84" s="148" t="s">
        <v>130</v>
      </c>
      <c r="D84" s="148"/>
      <c r="E84" s="149"/>
      <c r="F84" s="150"/>
      <c r="G84" s="188">
        <f>input_dollars</f>
        <v>45291</v>
      </c>
      <c r="H84" s="151"/>
      <c r="I84" s="151">
        <f>SUM(I81:I83)</f>
        <v>0</v>
      </c>
      <c r="J84" s="151">
        <f t="shared" ref="J84:AB84" si="13">SUM(J81:J83)</f>
        <v>0</v>
      </c>
      <c r="K84" s="151">
        <f t="shared" si="13"/>
        <v>0</v>
      </c>
      <c r="L84" s="151">
        <f t="shared" si="13"/>
        <v>0</v>
      </c>
      <c r="M84" s="151">
        <f t="shared" si="13"/>
        <v>0</v>
      </c>
      <c r="N84" s="151">
        <f t="shared" si="13"/>
        <v>0</v>
      </c>
      <c r="O84" s="151">
        <f t="shared" si="13"/>
        <v>0</v>
      </c>
      <c r="P84" s="151">
        <f t="shared" si="13"/>
        <v>0</v>
      </c>
      <c r="Q84" s="151">
        <f t="shared" si="13"/>
        <v>0</v>
      </c>
      <c r="R84" s="151">
        <f t="shared" si="13"/>
        <v>0</v>
      </c>
      <c r="S84" s="151">
        <f t="shared" si="13"/>
        <v>0</v>
      </c>
      <c r="T84" s="151">
        <f t="shared" si="13"/>
        <v>0</v>
      </c>
      <c r="U84" s="151">
        <f t="shared" si="13"/>
        <v>0</v>
      </c>
      <c r="V84" s="151">
        <f t="shared" si="13"/>
        <v>0</v>
      </c>
      <c r="W84" s="151">
        <f t="shared" si="13"/>
        <v>0</v>
      </c>
      <c r="X84" s="151">
        <f t="shared" si="13"/>
        <v>0</v>
      </c>
      <c r="Y84" s="151">
        <f t="shared" si="13"/>
        <v>0</v>
      </c>
      <c r="Z84" s="151">
        <f t="shared" si="13"/>
        <v>0</v>
      </c>
      <c r="AA84" s="151">
        <f t="shared" si="13"/>
        <v>0</v>
      </c>
      <c r="AB84" s="151">
        <f t="shared" si="13"/>
        <v>0</v>
      </c>
      <c r="AC84" s="151">
        <f>SUM(AC81:AC83)</f>
        <v>0</v>
      </c>
      <c r="AD84" s="151">
        <f>SUM(AD81:AD83)</f>
        <v>0</v>
      </c>
      <c r="AE84" s="151">
        <f>SUM(AE81:AE83)</f>
        <v>0</v>
      </c>
      <c r="AF84" s="151">
        <f>SUM(AF81:AF83)</f>
        <v>0</v>
      </c>
      <c r="AG84" s="151">
        <f>SUM(AG81:AG83)</f>
        <v>0</v>
      </c>
    </row>
    <row r="85" spans="1:33" x14ac:dyDescent="0.2">
      <c r="A85" s="6"/>
      <c r="B85" s="6"/>
      <c r="C85" s="12"/>
      <c r="D85" s="34"/>
      <c r="F85"/>
      <c r="G85" s="189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 s="6"/>
      <c r="B86" s="6"/>
      <c r="C86" s="4" t="s">
        <v>129</v>
      </c>
      <c r="D86" s="34"/>
      <c r="F86" s="85"/>
      <c r="G86" s="183">
        <f t="shared" ref="G86:G91" si="14">input_dollars</f>
        <v>45291</v>
      </c>
      <c r="H86" s="28"/>
      <c r="I86" s="28">
        <f>I84</f>
        <v>0</v>
      </c>
      <c r="J86" s="28">
        <f t="shared" ref="J86:AB86" si="15">J84</f>
        <v>0</v>
      </c>
      <c r="K86" s="28">
        <f t="shared" si="15"/>
        <v>0</v>
      </c>
      <c r="L86" s="28">
        <f t="shared" si="15"/>
        <v>0</v>
      </c>
      <c r="M86" s="28">
        <f t="shared" si="15"/>
        <v>0</v>
      </c>
      <c r="N86" s="28">
        <f t="shared" si="15"/>
        <v>0</v>
      </c>
      <c r="O86" s="28">
        <f t="shared" si="15"/>
        <v>0</v>
      </c>
      <c r="P86" s="28">
        <f t="shared" si="15"/>
        <v>0</v>
      </c>
      <c r="Q86" s="28">
        <f t="shared" si="15"/>
        <v>0</v>
      </c>
      <c r="R86" s="28">
        <f t="shared" si="15"/>
        <v>0</v>
      </c>
      <c r="S86" s="28">
        <f t="shared" si="15"/>
        <v>0</v>
      </c>
      <c r="T86" s="28">
        <f t="shared" si="15"/>
        <v>0</v>
      </c>
      <c r="U86" s="28">
        <f t="shared" si="15"/>
        <v>0</v>
      </c>
      <c r="V86" s="28">
        <f t="shared" si="15"/>
        <v>0</v>
      </c>
      <c r="W86" s="28">
        <f t="shared" si="15"/>
        <v>0</v>
      </c>
      <c r="X86" s="28">
        <f t="shared" si="15"/>
        <v>0</v>
      </c>
      <c r="Y86" s="28">
        <f t="shared" si="15"/>
        <v>0</v>
      </c>
      <c r="Z86" s="28">
        <f t="shared" si="15"/>
        <v>0</v>
      </c>
      <c r="AA86" s="28">
        <f t="shared" si="15"/>
        <v>0</v>
      </c>
      <c r="AB86" s="28">
        <f t="shared" si="15"/>
        <v>0</v>
      </c>
      <c r="AC86" s="28">
        <f>AC84</f>
        <v>0</v>
      </c>
      <c r="AD86" s="28">
        <f>AD84</f>
        <v>0</v>
      </c>
      <c r="AE86" s="28">
        <f>AE84</f>
        <v>0</v>
      </c>
      <c r="AF86" s="28">
        <f>AF84</f>
        <v>0</v>
      </c>
      <c r="AG86" s="28">
        <f>AG84</f>
        <v>0</v>
      </c>
    </row>
    <row r="87" spans="1:33" x14ac:dyDescent="0.2">
      <c r="A87" s="6"/>
      <c r="B87" s="6"/>
      <c r="C87" s="4" t="s">
        <v>15</v>
      </c>
      <c r="D87" s="34"/>
      <c r="F87" s="85"/>
      <c r="G87" s="183">
        <f t="shared" si="14"/>
        <v>45291</v>
      </c>
      <c r="H87" s="28"/>
      <c r="I87" s="28">
        <f t="shared" ref="I87:AG87" si="16">-I19</f>
        <v>0</v>
      </c>
      <c r="J87" s="28">
        <f t="shared" si="16"/>
        <v>0</v>
      </c>
      <c r="K87" s="28">
        <f t="shared" si="16"/>
        <v>0</v>
      </c>
      <c r="L87" s="28">
        <f t="shared" si="16"/>
        <v>0</v>
      </c>
      <c r="M87" s="28">
        <f t="shared" si="16"/>
        <v>0</v>
      </c>
      <c r="N87" s="28">
        <f t="shared" si="16"/>
        <v>0</v>
      </c>
      <c r="O87" s="28">
        <f t="shared" si="16"/>
        <v>0</v>
      </c>
      <c r="P87" s="28">
        <f t="shared" si="16"/>
        <v>0</v>
      </c>
      <c r="Q87" s="28">
        <f t="shared" si="16"/>
        <v>0</v>
      </c>
      <c r="R87" s="28">
        <f t="shared" si="16"/>
        <v>0</v>
      </c>
      <c r="S87" s="28">
        <f t="shared" si="16"/>
        <v>0</v>
      </c>
      <c r="T87" s="28">
        <f t="shared" si="16"/>
        <v>0</v>
      </c>
      <c r="U87" s="28">
        <f t="shared" si="16"/>
        <v>0</v>
      </c>
      <c r="V87" s="28">
        <f t="shared" si="16"/>
        <v>0</v>
      </c>
      <c r="W87" s="28">
        <f t="shared" si="16"/>
        <v>0</v>
      </c>
      <c r="X87" s="28">
        <f t="shared" si="16"/>
        <v>0</v>
      </c>
      <c r="Y87" s="28">
        <f t="shared" si="16"/>
        <v>0</v>
      </c>
      <c r="Z87" s="28">
        <f t="shared" si="16"/>
        <v>0</v>
      </c>
      <c r="AA87" s="28">
        <f t="shared" si="16"/>
        <v>0</v>
      </c>
      <c r="AB87" s="28">
        <f t="shared" si="16"/>
        <v>0</v>
      </c>
      <c r="AC87" s="28">
        <f t="shared" si="16"/>
        <v>0</v>
      </c>
      <c r="AD87" s="28">
        <f t="shared" si="16"/>
        <v>0</v>
      </c>
      <c r="AE87" s="28">
        <f t="shared" si="16"/>
        <v>0</v>
      </c>
      <c r="AF87" s="28">
        <f t="shared" si="16"/>
        <v>0</v>
      </c>
      <c r="AG87" s="28">
        <f t="shared" si="16"/>
        <v>0</v>
      </c>
    </row>
    <row r="88" spans="1:33" x14ac:dyDescent="0.2">
      <c r="A88" s="6"/>
      <c r="B88" s="6"/>
      <c r="C88" s="4" t="s">
        <v>131</v>
      </c>
      <c r="D88" s="34"/>
      <c r="F88" s="85"/>
      <c r="G88" s="183">
        <f t="shared" si="14"/>
        <v>45291</v>
      </c>
      <c r="H88" s="28"/>
      <c r="I88" s="28">
        <f>I68</f>
        <v>0</v>
      </c>
      <c r="J88" s="28">
        <f t="shared" ref="J88:AB88" si="17">J68</f>
        <v>0</v>
      </c>
      <c r="K88" s="28">
        <f t="shared" si="17"/>
        <v>0</v>
      </c>
      <c r="L88" s="28">
        <f t="shared" si="17"/>
        <v>0</v>
      </c>
      <c r="M88" s="28">
        <f t="shared" si="17"/>
        <v>0</v>
      </c>
      <c r="N88" s="28">
        <f t="shared" si="17"/>
        <v>0</v>
      </c>
      <c r="O88" s="28">
        <f t="shared" si="17"/>
        <v>0</v>
      </c>
      <c r="P88" s="28">
        <f t="shared" si="17"/>
        <v>0</v>
      </c>
      <c r="Q88" s="28">
        <f t="shared" si="17"/>
        <v>0</v>
      </c>
      <c r="R88" s="28">
        <f t="shared" si="17"/>
        <v>0</v>
      </c>
      <c r="S88" s="28">
        <f t="shared" si="17"/>
        <v>0</v>
      </c>
      <c r="T88" s="28">
        <f t="shared" si="17"/>
        <v>0</v>
      </c>
      <c r="U88" s="28">
        <f t="shared" si="17"/>
        <v>0</v>
      </c>
      <c r="V88" s="28">
        <f t="shared" si="17"/>
        <v>0</v>
      </c>
      <c r="W88" s="28">
        <f t="shared" si="17"/>
        <v>0</v>
      </c>
      <c r="X88" s="28">
        <f t="shared" si="17"/>
        <v>0</v>
      </c>
      <c r="Y88" s="28">
        <f t="shared" si="17"/>
        <v>0</v>
      </c>
      <c r="Z88" s="28">
        <f t="shared" si="17"/>
        <v>0</v>
      </c>
      <c r="AA88" s="28">
        <f t="shared" si="17"/>
        <v>0</v>
      </c>
      <c r="AB88" s="28">
        <f t="shared" si="17"/>
        <v>0</v>
      </c>
      <c r="AC88" s="28">
        <f>AC68</f>
        <v>0</v>
      </c>
      <c r="AD88" s="28">
        <f>AD68</f>
        <v>0</v>
      </c>
      <c r="AE88" s="28">
        <f>AE68</f>
        <v>0</v>
      </c>
      <c r="AF88" s="28">
        <f>AF68</f>
        <v>0</v>
      </c>
      <c r="AG88" s="28">
        <f>AG68</f>
        <v>0</v>
      </c>
    </row>
    <row r="89" spans="1:33" x14ac:dyDescent="0.2">
      <c r="A89" s="6"/>
      <c r="B89" s="6"/>
      <c r="C89" s="4" t="s">
        <v>132</v>
      </c>
      <c r="D89" s="34"/>
      <c r="F89" s="85"/>
      <c r="G89" s="183">
        <f t="shared" si="14"/>
        <v>45291</v>
      </c>
      <c r="H89" s="28"/>
      <c r="I89" s="28">
        <f t="shared" ref="I89:AG89" si="18">I61</f>
        <v>0</v>
      </c>
      <c r="J89" s="28">
        <f t="shared" si="18"/>
        <v>0</v>
      </c>
      <c r="K89" s="28">
        <f t="shared" si="18"/>
        <v>0</v>
      </c>
      <c r="L89" s="28">
        <f t="shared" si="18"/>
        <v>0</v>
      </c>
      <c r="M89" s="28">
        <f t="shared" si="18"/>
        <v>0</v>
      </c>
      <c r="N89" s="28">
        <f t="shared" si="18"/>
        <v>0</v>
      </c>
      <c r="O89" s="28">
        <f t="shared" si="18"/>
        <v>0</v>
      </c>
      <c r="P89" s="28">
        <f t="shared" si="18"/>
        <v>0</v>
      </c>
      <c r="Q89" s="28">
        <f t="shared" si="18"/>
        <v>0</v>
      </c>
      <c r="R89" s="28">
        <f t="shared" si="18"/>
        <v>0</v>
      </c>
      <c r="S89" s="28">
        <f t="shared" si="18"/>
        <v>0</v>
      </c>
      <c r="T89" s="28">
        <f t="shared" si="18"/>
        <v>0</v>
      </c>
      <c r="U89" s="28">
        <f t="shared" si="18"/>
        <v>0</v>
      </c>
      <c r="V89" s="28">
        <f t="shared" si="18"/>
        <v>0</v>
      </c>
      <c r="W89" s="28">
        <f t="shared" si="18"/>
        <v>0</v>
      </c>
      <c r="X89" s="28">
        <f t="shared" si="18"/>
        <v>0</v>
      </c>
      <c r="Y89" s="28">
        <f t="shared" si="18"/>
        <v>0</v>
      </c>
      <c r="Z89" s="28">
        <f t="shared" si="18"/>
        <v>0</v>
      </c>
      <c r="AA89" s="28">
        <f t="shared" si="18"/>
        <v>0</v>
      </c>
      <c r="AB89" s="28">
        <f t="shared" si="18"/>
        <v>0</v>
      </c>
      <c r="AC89" s="28">
        <f t="shared" si="18"/>
        <v>0</v>
      </c>
      <c r="AD89" s="28">
        <f t="shared" si="18"/>
        <v>0</v>
      </c>
      <c r="AE89" s="28">
        <f t="shared" si="18"/>
        <v>0</v>
      </c>
      <c r="AF89" s="28">
        <f t="shared" si="18"/>
        <v>0</v>
      </c>
      <c r="AG89" s="28">
        <f t="shared" si="18"/>
        <v>0</v>
      </c>
    </row>
    <row r="90" spans="1:33" x14ac:dyDescent="0.2">
      <c r="A90" s="6"/>
      <c r="B90" s="6"/>
      <c r="C90" s="4"/>
      <c r="D90" s="34"/>
      <c r="F90" s="28"/>
      <c r="G90" s="183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</row>
    <row r="91" spans="1:33" x14ac:dyDescent="0.2">
      <c r="A91" s="6"/>
      <c r="B91" s="6"/>
      <c r="C91" s="152" t="s">
        <v>133</v>
      </c>
      <c r="D91" s="153"/>
      <c r="E91" s="149"/>
      <c r="F91" s="154"/>
      <c r="G91" s="188">
        <f t="shared" si="14"/>
        <v>45291</v>
      </c>
      <c r="H91" s="154"/>
      <c r="I91" s="154">
        <f t="shared" ref="I91:AB91" si="19">SUM(I86:I90)</f>
        <v>0</v>
      </c>
      <c r="J91" s="154">
        <f t="shared" si="19"/>
        <v>0</v>
      </c>
      <c r="K91" s="154">
        <f t="shared" si="19"/>
        <v>0</v>
      </c>
      <c r="L91" s="154">
        <f t="shared" si="19"/>
        <v>0</v>
      </c>
      <c r="M91" s="154">
        <f t="shared" si="19"/>
        <v>0</v>
      </c>
      <c r="N91" s="154">
        <f t="shared" si="19"/>
        <v>0</v>
      </c>
      <c r="O91" s="154">
        <f t="shared" si="19"/>
        <v>0</v>
      </c>
      <c r="P91" s="154">
        <f t="shared" si="19"/>
        <v>0</v>
      </c>
      <c r="Q91" s="154">
        <f t="shared" si="19"/>
        <v>0</v>
      </c>
      <c r="R91" s="154">
        <f t="shared" si="19"/>
        <v>0</v>
      </c>
      <c r="S91" s="154">
        <f t="shared" si="19"/>
        <v>0</v>
      </c>
      <c r="T91" s="154">
        <f t="shared" si="19"/>
        <v>0</v>
      </c>
      <c r="U91" s="154">
        <f t="shared" si="19"/>
        <v>0</v>
      </c>
      <c r="V91" s="154">
        <f t="shared" si="19"/>
        <v>0</v>
      </c>
      <c r="W91" s="154">
        <f t="shared" si="19"/>
        <v>0</v>
      </c>
      <c r="X91" s="154">
        <f t="shared" si="19"/>
        <v>0</v>
      </c>
      <c r="Y91" s="154">
        <f t="shared" si="19"/>
        <v>0</v>
      </c>
      <c r="Z91" s="154">
        <f t="shared" si="19"/>
        <v>0</v>
      </c>
      <c r="AA91" s="154">
        <f t="shared" si="19"/>
        <v>0</v>
      </c>
      <c r="AB91" s="154">
        <f t="shared" si="19"/>
        <v>0</v>
      </c>
      <c r="AC91" s="154">
        <f>SUM(AC86:AC90)</f>
        <v>0</v>
      </c>
      <c r="AD91" s="154">
        <f>SUM(AD86:AD90)</f>
        <v>0</v>
      </c>
      <c r="AE91" s="154">
        <f>SUM(AE86:AE90)</f>
        <v>0</v>
      </c>
      <c r="AF91" s="154">
        <f>SUM(AF86:AF90)</f>
        <v>0</v>
      </c>
      <c r="AG91" s="154">
        <f>SUM(AG86:AG90)</f>
        <v>0</v>
      </c>
    </row>
    <row r="92" spans="1:33" x14ac:dyDescent="0.2">
      <c r="A92" s="6"/>
      <c r="B92" s="6"/>
      <c r="C92" s="12"/>
      <c r="D92" s="34"/>
      <c r="F92" s="119"/>
      <c r="G92" s="183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</row>
    <row r="93" spans="1:33" x14ac:dyDescent="0.2">
      <c r="A93" s="6"/>
      <c r="B93" s="6"/>
      <c r="C93" s="12"/>
      <c r="D93" s="34"/>
      <c r="F93" s="119"/>
      <c r="G93" s="183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</row>
    <row r="94" spans="1:33" x14ac:dyDescent="0.2">
      <c r="A94" s="6"/>
      <c r="B94" s="6"/>
      <c r="C94" s="202" t="s">
        <v>140</v>
      </c>
      <c r="D94" s="72"/>
      <c r="E94" s="203"/>
      <c r="F94" s="204"/>
      <c r="G94" s="205" cm="1">
        <f t="array" ref="G94">IF(SUM($I17:$AG17)=0,0,(INDEX(I$6:AG$6,MATCH(TRUE,INDEX($I17:$AG17&lt;&gt;0,),0))))</f>
        <v>0</v>
      </c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</row>
    <row r="95" spans="1:33" x14ac:dyDescent="0.2">
      <c r="C95" s="72"/>
      <c r="D95" s="206"/>
      <c r="E95" s="203"/>
      <c r="F95" s="203"/>
      <c r="G95" s="205"/>
    </row>
    <row r="96" spans="1:33" x14ac:dyDescent="0.2">
      <c r="C96" s="207" t="s">
        <v>141</v>
      </c>
      <c r="D96" s="208"/>
      <c r="E96" s="208"/>
      <c r="F96" s="208"/>
      <c r="G96" s="209" t="str">
        <f>IF(_xlfn.MINIFS($G$94:$G$95, $G$94:$G$95, "&gt;"&amp;0)=0, $A$4, _xlfn.MINIFS($G$94:$G$95, $G$94:$G$95, "&gt;"&amp;0))</f>
        <v>Not used</v>
      </c>
    </row>
    <row r="98" spans="1:43" x14ac:dyDescent="0.2">
      <c r="G98" s="10"/>
    </row>
    <row r="106" spans="1:43" ht="15" x14ac:dyDescent="0.2">
      <c r="A106" s="78" t="s">
        <v>19</v>
      </c>
      <c r="B106" s="78"/>
      <c r="C106" s="78"/>
      <c r="D106" s="78"/>
      <c r="E106" s="78"/>
      <c r="F106" s="78"/>
      <c r="G106" s="177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  <c r="AD106" s="78"/>
      <c r="AE106" s="78"/>
      <c r="AF106" s="78"/>
      <c r="AG106" s="78"/>
      <c r="AH106"/>
      <c r="AI106"/>
      <c r="AJ106"/>
      <c r="AK106"/>
      <c r="AL106"/>
      <c r="AM106"/>
      <c r="AN106"/>
      <c r="AO106"/>
      <c r="AP106"/>
      <c r="AQ106"/>
    </row>
    <row r="108" spans="1:43" x14ac:dyDescent="0.2">
      <c r="I108" s="212"/>
      <c r="J108" s="212"/>
      <c r="K108" s="212"/>
      <c r="L108" s="212"/>
      <c r="M108" s="212"/>
      <c r="N108" s="212"/>
      <c r="O108" s="212"/>
      <c r="P108" s="212"/>
      <c r="Q108" s="212"/>
      <c r="R108" s="212"/>
      <c r="S108" s="212"/>
      <c r="T108" s="212"/>
      <c r="U108" s="212"/>
      <c r="V108" s="212"/>
      <c r="W108" s="212"/>
      <c r="X108" s="212"/>
      <c r="Y108" s="212"/>
      <c r="Z108" s="212"/>
    </row>
    <row r="109" spans="1:43" x14ac:dyDescent="0.2">
      <c r="I109" s="212"/>
      <c r="J109" s="212"/>
      <c r="K109" s="212"/>
      <c r="L109" s="212"/>
      <c r="M109" s="212"/>
      <c r="N109" s="212"/>
      <c r="O109" s="212"/>
      <c r="P109" s="212"/>
      <c r="Q109" s="212"/>
      <c r="R109" s="212"/>
      <c r="S109" s="212"/>
      <c r="T109" s="212"/>
      <c r="U109" s="212"/>
      <c r="V109" s="212"/>
      <c r="W109" s="212"/>
      <c r="X109" s="212"/>
      <c r="Y109" s="212"/>
      <c r="Z109" s="212"/>
    </row>
    <row r="110" spans="1:43" x14ac:dyDescent="0.2">
      <c r="A110" s="1" t="s">
        <v>7</v>
      </c>
      <c r="C110" s="1" t="s">
        <v>133</v>
      </c>
      <c r="D110"/>
      <c r="E110"/>
      <c r="F110"/>
      <c r="G110" s="34" t="str">
        <f>PROPER($A$3)&amp;A110</f>
        <v>Option 5NPV</v>
      </c>
      <c r="I110" s="28">
        <f>I91</f>
        <v>0</v>
      </c>
      <c r="J110" s="28">
        <f t="shared" ref="J110:AG110" si="20">J91</f>
        <v>0</v>
      </c>
      <c r="K110" s="28">
        <f t="shared" si="20"/>
        <v>0</v>
      </c>
      <c r="L110" s="28">
        <f t="shared" si="20"/>
        <v>0</v>
      </c>
      <c r="M110" s="28">
        <f t="shared" si="20"/>
        <v>0</v>
      </c>
      <c r="N110" s="28">
        <f t="shared" si="20"/>
        <v>0</v>
      </c>
      <c r="O110" s="28">
        <f t="shared" si="20"/>
        <v>0</v>
      </c>
      <c r="P110" s="28">
        <f t="shared" si="20"/>
        <v>0</v>
      </c>
      <c r="Q110" s="28">
        <f t="shared" si="20"/>
        <v>0</v>
      </c>
      <c r="R110" s="28">
        <f t="shared" si="20"/>
        <v>0</v>
      </c>
      <c r="S110" s="28">
        <f t="shared" si="20"/>
        <v>0</v>
      </c>
      <c r="T110" s="28">
        <f t="shared" si="20"/>
        <v>0</v>
      </c>
      <c r="U110" s="28">
        <f t="shared" si="20"/>
        <v>0</v>
      </c>
      <c r="V110" s="28">
        <f t="shared" si="20"/>
        <v>0</v>
      </c>
      <c r="W110" s="28">
        <f t="shared" si="20"/>
        <v>0</v>
      </c>
      <c r="X110" s="28">
        <f t="shared" si="20"/>
        <v>0</v>
      </c>
      <c r="Y110" s="28">
        <f t="shared" si="20"/>
        <v>0</v>
      </c>
      <c r="Z110" s="28">
        <f t="shared" si="20"/>
        <v>0</v>
      </c>
      <c r="AA110" s="28">
        <f t="shared" si="20"/>
        <v>0</v>
      </c>
      <c r="AB110" s="28">
        <f t="shared" si="20"/>
        <v>0</v>
      </c>
      <c r="AC110" s="28">
        <f t="shared" si="20"/>
        <v>0</v>
      </c>
      <c r="AD110" s="28">
        <f t="shared" si="20"/>
        <v>0</v>
      </c>
      <c r="AE110" s="28">
        <f t="shared" si="20"/>
        <v>0</v>
      </c>
      <c r="AF110" s="28">
        <f t="shared" si="20"/>
        <v>0</v>
      </c>
      <c r="AG110" s="28">
        <f t="shared" si="20"/>
        <v>0</v>
      </c>
    </row>
    <row r="111" spans="1:43" x14ac:dyDescent="0.2">
      <c r="C111" s="1" t="s">
        <v>130</v>
      </c>
      <c r="D111"/>
      <c r="E111"/>
      <c r="F111"/>
      <c r="G111"/>
      <c r="I111" s="28">
        <f>I86</f>
        <v>0</v>
      </c>
      <c r="J111" s="28">
        <f t="shared" ref="J111:AG111" si="21">J86</f>
        <v>0</v>
      </c>
      <c r="K111" s="28">
        <f t="shared" si="21"/>
        <v>0</v>
      </c>
      <c r="L111" s="28">
        <f t="shared" si="21"/>
        <v>0</v>
      </c>
      <c r="M111" s="28">
        <f t="shared" si="21"/>
        <v>0</v>
      </c>
      <c r="N111" s="28">
        <f t="shared" si="21"/>
        <v>0</v>
      </c>
      <c r="O111" s="28">
        <f t="shared" si="21"/>
        <v>0</v>
      </c>
      <c r="P111" s="28">
        <f t="shared" si="21"/>
        <v>0</v>
      </c>
      <c r="Q111" s="28">
        <f t="shared" si="21"/>
        <v>0</v>
      </c>
      <c r="R111" s="28">
        <f t="shared" si="21"/>
        <v>0</v>
      </c>
      <c r="S111" s="28">
        <f t="shared" si="21"/>
        <v>0</v>
      </c>
      <c r="T111" s="28">
        <f t="shared" si="21"/>
        <v>0</v>
      </c>
      <c r="U111" s="28">
        <f t="shared" si="21"/>
        <v>0</v>
      </c>
      <c r="V111" s="28">
        <f t="shared" si="21"/>
        <v>0</v>
      </c>
      <c r="W111" s="28">
        <f t="shared" si="21"/>
        <v>0</v>
      </c>
      <c r="X111" s="28">
        <f t="shared" si="21"/>
        <v>0</v>
      </c>
      <c r="Y111" s="28">
        <f t="shared" si="21"/>
        <v>0</v>
      </c>
      <c r="Z111" s="28">
        <f t="shared" si="21"/>
        <v>0</v>
      </c>
      <c r="AA111" s="28">
        <f t="shared" si="21"/>
        <v>0</v>
      </c>
      <c r="AB111" s="28">
        <f t="shared" si="21"/>
        <v>0</v>
      </c>
      <c r="AC111" s="28">
        <f t="shared" si="21"/>
        <v>0</v>
      </c>
      <c r="AD111" s="28">
        <f t="shared" si="21"/>
        <v>0</v>
      </c>
      <c r="AE111" s="28">
        <f t="shared" si="21"/>
        <v>0</v>
      </c>
      <c r="AF111" s="28">
        <f t="shared" si="21"/>
        <v>0</v>
      </c>
      <c r="AG111" s="28">
        <f t="shared" si="21"/>
        <v>0</v>
      </c>
    </row>
    <row r="112" spans="1:43" x14ac:dyDescent="0.2">
      <c r="C112" s="1" t="s">
        <v>85</v>
      </c>
      <c r="D112"/>
      <c r="E112"/>
      <c r="F112"/>
      <c r="G112"/>
      <c r="I112" s="28">
        <f>SUM(I88:I89)</f>
        <v>0</v>
      </c>
      <c r="J112" s="28">
        <f t="shared" ref="J112:AG112" si="22">SUM(J88:J89)</f>
        <v>0</v>
      </c>
      <c r="K112" s="28">
        <f t="shared" si="22"/>
        <v>0</v>
      </c>
      <c r="L112" s="28">
        <f t="shared" si="22"/>
        <v>0</v>
      </c>
      <c r="M112" s="28">
        <f t="shared" si="22"/>
        <v>0</v>
      </c>
      <c r="N112" s="28">
        <f t="shared" si="22"/>
        <v>0</v>
      </c>
      <c r="O112" s="28">
        <f t="shared" si="22"/>
        <v>0</v>
      </c>
      <c r="P112" s="28">
        <f t="shared" si="22"/>
        <v>0</v>
      </c>
      <c r="Q112" s="28">
        <f t="shared" si="22"/>
        <v>0</v>
      </c>
      <c r="R112" s="28">
        <f t="shared" si="22"/>
        <v>0</v>
      </c>
      <c r="S112" s="28">
        <f t="shared" si="22"/>
        <v>0</v>
      </c>
      <c r="T112" s="28">
        <f t="shared" si="22"/>
        <v>0</v>
      </c>
      <c r="U112" s="28">
        <f t="shared" si="22"/>
        <v>0</v>
      </c>
      <c r="V112" s="28">
        <f t="shared" si="22"/>
        <v>0</v>
      </c>
      <c r="W112" s="28">
        <f t="shared" si="22"/>
        <v>0</v>
      </c>
      <c r="X112" s="28">
        <f t="shared" si="22"/>
        <v>0</v>
      </c>
      <c r="Y112" s="28">
        <f t="shared" si="22"/>
        <v>0</v>
      </c>
      <c r="Z112" s="28">
        <f t="shared" si="22"/>
        <v>0</v>
      </c>
      <c r="AA112" s="28">
        <f t="shared" si="22"/>
        <v>0</v>
      </c>
      <c r="AB112" s="28">
        <f t="shared" si="22"/>
        <v>0</v>
      </c>
      <c r="AC112" s="28">
        <f t="shared" si="22"/>
        <v>0</v>
      </c>
      <c r="AD112" s="28">
        <f t="shared" si="22"/>
        <v>0</v>
      </c>
      <c r="AE112" s="28">
        <f t="shared" si="22"/>
        <v>0</v>
      </c>
      <c r="AF112" s="28">
        <f t="shared" si="22"/>
        <v>0</v>
      </c>
      <c r="AG112" s="28">
        <f t="shared" si="22"/>
        <v>0</v>
      </c>
    </row>
    <row r="113" spans="1:33" x14ac:dyDescent="0.2">
      <c r="D113" s="252" t="str">
        <f>Assumptions!G110</f>
        <v>Capex</v>
      </c>
      <c r="E113" s="252" t="str">
        <f>Assumptions!H110</f>
        <v>Total benefits</v>
      </c>
      <c r="I113" s="212"/>
      <c r="J113" s="212"/>
      <c r="K113" s="212"/>
      <c r="L113" s="212"/>
      <c r="M113" s="212"/>
      <c r="N113" s="212"/>
      <c r="O113" s="212"/>
      <c r="P113" s="212"/>
      <c r="Q113" s="212"/>
      <c r="R113" s="212"/>
      <c r="S113" s="212"/>
      <c r="T113" s="212"/>
      <c r="U113" s="212"/>
      <c r="V113" s="212"/>
      <c r="W113" s="212"/>
      <c r="X113" s="212"/>
      <c r="Y113" s="212"/>
      <c r="Z113" s="212"/>
    </row>
    <row r="114" spans="1:33" x14ac:dyDescent="0.2">
      <c r="A114" s="1" t="str">
        <f>"sens"&amp;Assumptions!B111</f>
        <v>sens1</v>
      </c>
      <c r="C114" s="251" t="str">
        <f>Assumptions!C111</f>
        <v>Capex 10% higher</v>
      </c>
      <c r="D114" s="252">
        <f>Assumptions!G111</f>
        <v>0.1</v>
      </c>
      <c r="E114" s="252">
        <f>Assumptions!H111</f>
        <v>0</v>
      </c>
      <c r="G114" s="34" t="str">
        <f>PROPER($A$3)&amp;A114</f>
        <v>Option 5sens1</v>
      </c>
      <c r="I114" s="28" cm="1">
        <f t="array" ref="I114">I$110+IF($C114&lt;&gt;0,SUMPRODUCT((I$111:I$112)*TRANSPOSE(($D114:$E114))),0)</f>
        <v>0</v>
      </c>
      <c r="J114" s="28" cm="1">
        <f t="array" ref="J114">J$110+IF($C114&lt;&gt;0,SUMPRODUCT((J$111:J$112)*TRANSPOSE(($D114:$E114))),0)</f>
        <v>0</v>
      </c>
      <c r="K114" s="28" cm="1">
        <f t="array" ref="K114">K$110+IF($C114&lt;&gt;0,SUMPRODUCT((K$111:K$112)*TRANSPOSE(($D114:$E114))),0)</f>
        <v>0</v>
      </c>
      <c r="L114" s="28" cm="1">
        <f t="array" ref="L114">L$110+IF($C114&lt;&gt;0,SUMPRODUCT((L$111:L$112)*TRANSPOSE(($D114:$E114))),0)</f>
        <v>0</v>
      </c>
      <c r="M114" s="28" cm="1">
        <f t="array" ref="M114">M$110+IF($C114&lt;&gt;0,SUMPRODUCT((M$111:M$112)*TRANSPOSE(($D114:$E114))),0)</f>
        <v>0</v>
      </c>
      <c r="N114" s="28" cm="1">
        <f t="array" ref="N114">N$110+IF($C114&lt;&gt;0,SUMPRODUCT((N$111:N$112)*TRANSPOSE(($D114:$E114))),0)</f>
        <v>0</v>
      </c>
      <c r="O114" s="28" cm="1">
        <f t="array" ref="O114">O$110+IF($C114&lt;&gt;0,SUMPRODUCT((O$111:O$112)*TRANSPOSE(($D114:$E114))),0)</f>
        <v>0</v>
      </c>
      <c r="P114" s="28" cm="1">
        <f t="array" ref="P114">P$110+IF($C114&lt;&gt;0,SUMPRODUCT((P$111:P$112)*TRANSPOSE(($D114:$E114))),0)</f>
        <v>0</v>
      </c>
      <c r="Q114" s="28" cm="1">
        <f t="array" ref="Q114">Q$110+IF($C114&lt;&gt;0,SUMPRODUCT((Q$111:Q$112)*TRANSPOSE(($D114:$E114))),0)</f>
        <v>0</v>
      </c>
      <c r="R114" s="28" cm="1">
        <f t="array" ref="R114">R$110+IF($C114&lt;&gt;0,SUMPRODUCT((R$111:R$112)*TRANSPOSE(($D114:$E114))),0)</f>
        <v>0</v>
      </c>
      <c r="S114" s="28" cm="1">
        <f t="array" ref="S114">S$110+IF($C114&lt;&gt;0,SUMPRODUCT((S$111:S$112)*TRANSPOSE(($D114:$E114))),0)</f>
        <v>0</v>
      </c>
      <c r="T114" s="28" cm="1">
        <f t="array" ref="T114">T$110+IF($C114&lt;&gt;0,SUMPRODUCT((T$111:T$112)*TRANSPOSE(($D114:$E114))),0)</f>
        <v>0</v>
      </c>
      <c r="U114" s="28" cm="1">
        <f t="array" ref="U114">U$110+IF($C114&lt;&gt;0,SUMPRODUCT((U$111:U$112)*TRANSPOSE(($D114:$E114))),0)</f>
        <v>0</v>
      </c>
      <c r="V114" s="28" cm="1">
        <f t="array" ref="V114">V$110+IF($C114&lt;&gt;0,SUMPRODUCT((V$111:V$112)*TRANSPOSE(($D114:$E114))),0)</f>
        <v>0</v>
      </c>
      <c r="W114" s="28" cm="1">
        <f t="array" ref="W114">W$110+IF($C114&lt;&gt;0,SUMPRODUCT((W$111:W$112)*TRANSPOSE(($D114:$E114))),0)</f>
        <v>0</v>
      </c>
      <c r="X114" s="28" cm="1">
        <f t="array" ref="X114">X$110+IF($C114&lt;&gt;0,SUMPRODUCT((X$111:X$112)*TRANSPOSE(($D114:$E114))),0)</f>
        <v>0</v>
      </c>
      <c r="Y114" s="28" cm="1">
        <f t="array" ref="Y114">Y$110+IF($C114&lt;&gt;0,SUMPRODUCT((Y$111:Y$112)*TRANSPOSE(($D114:$E114))),0)</f>
        <v>0</v>
      </c>
      <c r="Z114" s="28" cm="1">
        <f t="array" ref="Z114">Z$110+IF($C114&lt;&gt;0,SUMPRODUCT((Z$111:Z$112)*TRANSPOSE(($D114:$E114))),0)</f>
        <v>0</v>
      </c>
      <c r="AA114" s="28" cm="1">
        <f t="array" ref="AA114">AA$110+IF($C114&lt;&gt;0,SUMPRODUCT((AA$111:AA$112)*TRANSPOSE(($D114:$E114))),0)</f>
        <v>0</v>
      </c>
      <c r="AB114" s="28" cm="1">
        <f t="array" ref="AB114">AB$110+IF($C114&lt;&gt;0,SUMPRODUCT((AB$111:AB$112)*TRANSPOSE(($D114:$E114))),0)</f>
        <v>0</v>
      </c>
      <c r="AC114" s="28" cm="1">
        <f t="array" ref="AC114">AC$110+IF($C114&lt;&gt;0,SUMPRODUCT((AC$111:AC$112)*TRANSPOSE(($D114:$E114))),0)</f>
        <v>0</v>
      </c>
      <c r="AD114" s="28" cm="1">
        <f t="array" ref="AD114">AD$110+IF($C114&lt;&gt;0,SUMPRODUCT((AD$111:AD$112)*TRANSPOSE(($D114:$E114))),0)</f>
        <v>0</v>
      </c>
      <c r="AE114" s="28" cm="1">
        <f t="array" ref="AE114">AE$110+IF($C114&lt;&gt;0,SUMPRODUCT((AE$111:AE$112)*TRANSPOSE(($D114:$E114))),0)</f>
        <v>0</v>
      </c>
      <c r="AF114" s="28" cm="1">
        <f t="array" ref="AF114">AF$110+IF($C114&lt;&gt;0,SUMPRODUCT((AF$111:AF$112)*TRANSPOSE(($D114:$E114))),0)</f>
        <v>0</v>
      </c>
      <c r="AG114" s="28" cm="1">
        <f t="array" ref="AG114">AG$110+IF($C114&lt;&gt;0,SUMPRODUCT((AG$111:AG$112)*TRANSPOSE(($D114:$E114))),0)</f>
        <v>0</v>
      </c>
    </row>
    <row r="115" spans="1:33" x14ac:dyDescent="0.2">
      <c r="A115" s="1" t="str">
        <f>"sens"&amp;Assumptions!B112</f>
        <v>sens2</v>
      </c>
      <c r="C115" s="251" t="str">
        <f>Assumptions!C112</f>
        <v>Capex 10% lower</v>
      </c>
      <c r="D115" s="252">
        <f>Assumptions!G112</f>
        <v>-0.1</v>
      </c>
      <c r="E115" s="252">
        <f>Assumptions!H112</f>
        <v>0</v>
      </c>
      <c r="G115" s="34" t="str">
        <f t="shared" ref="G115:G121" si="23">PROPER($A$3)&amp;A115</f>
        <v>Option 5sens2</v>
      </c>
      <c r="I115" s="28" cm="1">
        <f t="array" ref="I115">I$110+IF($C115&lt;&gt;0,SUMPRODUCT((I$111:I$112)*TRANSPOSE(($D115:$E115))),0)</f>
        <v>0</v>
      </c>
      <c r="J115" s="28" cm="1">
        <f t="array" ref="J115">J$110+IF($C115&lt;&gt;0,SUMPRODUCT((J$111:J$112)*TRANSPOSE(($D115:$E115))),0)</f>
        <v>0</v>
      </c>
      <c r="K115" s="28" cm="1">
        <f t="array" ref="K115">K$110+IF($C115&lt;&gt;0,SUMPRODUCT((K$111:K$112)*TRANSPOSE(($D115:$E115))),0)</f>
        <v>0</v>
      </c>
      <c r="L115" s="28" cm="1">
        <f t="array" ref="L115">L$110+IF($C115&lt;&gt;0,SUMPRODUCT((L$111:L$112)*TRANSPOSE(($D115:$E115))),0)</f>
        <v>0</v>
      </c>
      <c r="M115" s="28" cm="1">
        <f t="array" ref="M115">M$110+IF($C115&lt;&gt;0,SUMPRODUCT((M$111:M$112)*TRANSPOSE(($D115:$E115))),0)</f>
        <v>0</v>
      </c>
      <c r="N115" s="28" cm="1">
        <f t="array" ref="N115">N$110+IF($C115&lt;&gt;0,SUMPRODUCT((N$111:N$112)*TRANSPOSE(($D115:$E115))),0)</f>
        <v>0</v>
      </c>
      <c r="O115" s="28" cm="1">
        <f t="array" ref="O115">O$110+IF($C115&lt;&gt;0,SUMPRODUCT((O$111:O$112)*TRANSPOSE(($D115:$E115))),0)</f>
        <v>0</v>
      </c>
      <c r="P115" s="28" cm="1">
        <f t="array" ref="P115">P$110+IF($C115&lt;&gt;0,SUMPRODUCT((P$111:P$112)*TRANSPOSE(($D115:$E115))),0)</f>
        <v>0</v>
      </c>
      <c r="Q115" s="28" cm="1">
        <f t="array" ref="Q115">Q$110+IF($C115&lt;&gt;0,SUMPRODUCT((Q$111:Q$112)*TRANSPOSE(($D115:$E115))),0)</f>
        <v>0</v>
      </c>
      <c r="R115" s="28" cm="1">
        <f t="array" ref="R115">R$110+IF($C115&lt;&gt;0,SUMPRODUCT((R$111:R$112)*TRANSPOSE(($D115:$E115))),0)</f>
        <v>0</v>
      </c>
      <c r="S115" s="28" cm="1">
        <f t="array" ref="S115">S$110+IF($C115&lt;&gt;0,SUMPRODUCT((S$111:S$112)*TRANSPOSE(($D115:$E115))),0)</f>
        <v>0</v>
      </c>
      <c r="T115" s="28" cm="1">
        <f t="array" ref="T115">T$110+IF($C115&lt;&gt;0,SUMPRODUCT((T$111:T$112)*TRANSPOSE(($D115:$E115))),0)</f>
        <v>0</v>
      </c>
      <c r="U115" s="28" cm="1">
        <f t="array" ref="U115">U$110+IF($C115&lt;&gt;0,SUMPRODUCT((U$111:U$112)*TRANSPOSE(($D115:$E115))),0)</f>
        <v>0</v>
      </c>
      <c r="V115" s="28" cm="1">
        <f t="array" ref="V115">V$110+IF($C115&lt;&gt;0,SUMPRODUCT((V$111:V$112)*TRANSPOSE(($D115:$E115))),0)</f>
        <v>0</v>
      </c>
      <c r="W115" s="28" cm="1">
        <f t="array" ref="W115">W$110+IF($C115&lt;&gt;0,SUMPRODUCT((W$111:W$112)*TRANSPOSE(($D115:$E115))),0)</f>
        <v>0</v>
      </c>
      <c r="X115" s="28" cm="1">
        <f t="array" ref="X115">X$110+IF($C115&lt;&gt;0,SUMPRODUCT((X$111:X$112)*TRANSPOSE(($D115:$E115))),0)</f>
        <v>0</v>
      </c>
      <c r="Y115" s="28" cm="1">
        <f t="array" ref="Y115">Y$110+IF($C115&lt;&gt;0,SUMPRODUCT((Y$111:Y$112)*TRANSPOSE(($D115:$E115))),0)</f>
        <v>0</v>
      </c>
      <c r="Z115" s="28" cm="1">
        <f t="array" ref="Z115">Z$110+IF($C115&lt;&gt;0,SUMPRODUCT((Z$111:Z$112)*TRANSPOSE(($D115:$E115))),0)</f>
        <v>0</v>
      </c>
      <c r="AA115" s="28" cm="1">
        <f t="array" ref="AA115">AA$110+IF($C115&lt;&gt;0,SUMPRODUCT((AA$111:AA$112)*TRANSPOSE(($D115:$E115))),0)</f>
        <v>0</v>
      </c>
      <c r="AB115" s="28" cm="1">
        <f t="array" ref="AB115">AB$110+IF($C115&lt;&gt;0,SUMPRODUCT((AB$111:AB$112)*TRANSPOSE(($D115:$E115))),0)</f>
        <v>0</v>
      </c>
      <c r="AC115" s="28" cm="1">
        <f t="array" ref="AC115">AC$110+IF($C115&lt;&gt;0,SUMPRODUCT((AC$111:AC$112)*TRANSPOSE(($D115:$E115))),0)</f>
        <v>0</v>
      </c>
      <c r="AD115" s="28" cm="1">
        <f t="array" ref="AD115">AD$110+IF($C115&lt;&gt;0,SUMPRODUCT((AD$111:AD$112)*TRANSPOSE(($D115:$E115))),0)</f>
        <v>0</v>
      </c>
      <c r="AE115" s="28" cm="1">
        <f t="array" ref="AE115">AE$110+IF($C115&lt;&gt;0,SUMPRODUCT((AE$111:AE$112)*TRANSPOSE(($D115:$E115))),0)</f>
        <v>0</v>
      </c>
      <c r="AF115" s="28" cm="1">
        <f t="array" ref="AF115">AF$110+IF($C115&lt;&gt;0,SUMPRODUCT((AF$111:AF$112)*TRANSPOSE(($D115:$E115))),0)</f>
        <v>0</v>
      </c>
      <c r="AG115" s="28" cm="1">
        <f t="array" ref="AG115">AG$110+IF($C115&lt;&gt;0,SUMPRODUCT((AG$111:AG$112)*TRANSPOSE(($D115:$E115))),0)</f>
        <v>0</v>
      </c>
    </row>
    <row r="116" spans="1:33" x14ac:dyDescent="0.2">
      <c r="A116" s="1" t="str">
        <f>"sens"&amp;Assumptions!B113</f>
        <v>sens3</v>
      </c>
      <c r="C116" s="251" t="str">
        <f>Assumptions!C113</f>
        <v>Total benefits 10% higher</v>
      </c>
      <c r="D116" s="252">
        <f>Assumptions!G113</f>
        <v>0</v>
      </c>
      <c r="E116" s="252">
        <f>Assumptions!H113</f>
        <v>0.1</v>
      </c>
      <c r="G116" s="34" t="str">
        <f t="shared" si="23"/>
        <v>Option 5sens3</v>
      </c>
      <c r="I116" s="28" cm="1">
        <f t="array" ref="I116">I$110+IF($C116&lt;&gt;0,SUMPRODUCT((I$111:I$112)*TRANSPOSE(($D116:$E116))),0)</f>
        <v>0</v>
      </c>
      <c r="J116" s="28" cm="1">
        <f t="array" ref="J116">J$110+IF($C116&lt;&gt;0,SUMPRODUCT((J$111:J$112)*TRANSPOSE(($D116:$E116))),0)</f>
        <v>0</v>
      </c>
      <c r="K116" s="28" cm="1">
        <f t="array" ref="K116">K$110+IF($C116&lt;&gt;0,SUMPRODUCT((K$111:K$112)*TRANSPOSE(($D116:$E116))),0)</f>
        <v>0</v>
      </c>
      <c r="L116" s="28" cm="1">
        <f t="array" ref="L116">L$110+IF($C116&lt;&gt;0,SUMPRODUCT((L$111:L$112)*TRANSPOSE(($D116:$E116))),0)</f>
        <v>0</v>
      </c>
      <c r="M116" s="28" cm="1">
        <f t="array" ref="M116">M$110+IF($C116&lt;&gt;0,SUMPRODUCT((M$111:M$112)*TRANSPOSE(($D116:$E116))),0)</f>
        <v>0</v>
      </c>
      <c r="N116" s="28" cm="1">
        <f t="array" ref="N116">N$110+IF($C116&lt;&gt;0,SUMPRODUCT((N$111:N$112)*TRANSPOSE(($D116:$E116))),0)</f>
        <v>0</v>
      </c>
      <c r="O116" s="28" cm="1">
        <f t="array" ref="O116">O$110+IF($C116&lt;&gt;0,SUMPRODUCT((O$111:O$112)*TRANSPOSE(($D116:$E116))),0)</f>
        <v>0</v>
      </c>
      <c r="P116" s="28" cm="1">
        <f t="array" ref="P116">P$110+IF($C116&lt;&gt;0,SUMPRODUCT((P$111:P$112)*TRANSPOSE(($D116:$E116))),0)</f>
        <v>0</v>
      </c>
      <c r="Q116" s="28" cm="1">
        <f t="array" ref="Q116">Q$110+IF($C116&lt;&gt;0,SUMPRODUCT((Q$111:Q$112)*TRANSPOSE(($D116:$E116))),0)</f>
        <v>0</v>
      </c>
      <c r="R116" s="28" cm="1">
        <f t="array" ref="R116">R$110+IF($C116&lt;&gt;0,SUMPRODUCT((R$111:R$112)*TRANSPOSE(($D116:$E116))),0)</f>
        <v>0</v>
      </c>
      <c r="S116" s="28" cm="1">
        <f t="array" ref="S116">S$110+IF($C116&lt;&gt;0,SUMPRODUCT((S$111:S$112)*TRANSPOSE(($D116:$E116))),0)</f>
        <v>0</v>
      </c>
      <c r="T116" s="28" cm="1">
        <f t="array" ref="T116">T$110+IF($C116&lt;&gt;0,SUMPRODUCT((T$111:T$112)*TRANSPOSE(($D116:$E116))),0)</f>
        <v>0</v>
      </c>
      <c r="U116" s="28" cm="1">
        <f t="array" ref="U116">U$110+IF($C116&lt;&gt;0,SUMPRODUCT((U$111:U$112)*TRANSPOSE(($D116:$E116))),0)</f>
        <v>0</v>
      </c>
      <c r="V116" s="28" cm="1">
        <f t="array" ref="V116">V$110+IF($C116&lt;&gt;0,SUMPRODUCT((V$111:V$112)*TRANSPOSE(($D116:$E116))),0)</f>
        <v>0</v>
      </c>
      <c r="W116" s="28" cm="1">
        <f t="array" ref="W116">W$110+IF($C116&lt;&gt;0,SUMPRODUCT((W$111:W$112)*TRANSPOSE(($D116:$E116))),0)</f>
        <v>0</v>
      </c>
      <c r="X116" s="28" cm="1">
        <f t="array" ref="X116">X$110+IF($C116&lt;&gt;0,SUMPRODUCT((X$111:X$112)*TRANSPOSE(($D116:$E116))),0)</f>
        <v>0</v>
      </c>
      <c r="Y116" s="28" cm="1">
        <f t="array" ref="Y116">Y$110+IF($C116&lt;&gt;0,SUMPRODUCT((Y$111:Y$112)*TRANSPOSE(($D116:$E116))),0)</f>
        <v>0</v>
      </c>
      <c r="Z116" s="28" cm="1">
        <f t="array" ref="Z116">Z$110+IF($C116&lt;&gt;0,SUMPRODUCT((Z$111:Z$112)*TRANSPOSE(($D116:$E116))),0)</f>
        <v>0</v>
      </c>
      <c r="AA116" s="28" cm="1">
        <f t="array" ref="AA116">AA$110+IF($C116&lt;&gt;0,SUMPRODUCT((AA$111:AA$112)*TRANSPOSE(($D116:$E116))),0)</f>
        <v>0</v>
      </c>
      <c r="AB116" s="28" cm="1">
        <f t="array" ref="AB116">AB$110+IF($C116&lt;&gt;0,SUMPRODUCT((AB$111:AB$112)*TRANSPOSE(($D116:$E116))),0)</f>
        <v>0</v>
      </c>
      <c r="AC116" s="28" cm="1">
        <f t="array" ref="AC116">AC$110+IF($C116&lt;&gt;0,SUMPRODUCT((AC$111:AC$112)*TRANSPOSE(($D116:$E116))),0)</f>
        <v>0</v>
      </c>
      <c r="AD116" s="28" cm="1">
        <f t="array" ref="AD116">AD$110+IF($C116&lt;&gt;0,SUMPRODUCT((AD$111:AD$112)*TRANSPOSE(($D116:$E116))),0)</f>
        <v>0</v>
      </c>
      <c r="AE116" s="28" cm="1">
        <f t="array" ref="AE116">AE$110+IF($C116&lt;&gt;0,SUMPRODUCT((AE$111:AE$112)*TRANSPOSE(($D116:$E116))),0)</f>
        <v>0</v>
      </c>
      <c r="AF116" s="28" cm="1">
        <f t="array" ref="AF116">AF$110+IF($C116&lt;&gt;0,SUMPRODUCT((AF$111:AF$112)*TRANSPOSE(($D116:$E116))),0)</f>
        <v>0</v>
      </c>
      <c r="AG116" s="28" cm="1">
        <f t="array" ref="AG116">AG$110+IF($C116&lt;&gt;0,SUMPRODUCT((AG$111:AG$112)*TRANSPOSE(($D116:$E116))),0)</f>
        <v>0</v>
      </c>
    </row>
    <row r="117" spans="1:33" x14ac:dyDescent="0.2">
      <c r="A117" s="1" t="str">
        <f>"sens"&amp;Assumptions!B114</f>
        <v>sens4</v>
      </c>
      <c r="C117" s="251" t="str">
        <f>Assumptions!C114</f>
        <v>Total benefits 10% lower</v>
      </c>
      <c r="D117" s="252">
        <f>Assumptions!G114</f>
        <v>0</v>
      </c>
      <c r="E117" s="252">
        <f>Assumptions!H114</f>
        <v>-0.1</v>
      </c>
      <c r="G117" s="34" t="str">
        <f t="shared" si="23"/>
        <v>Option 5sens4</v>
      </c>
      <c r="I117" s="28" cm="1">
        <f t="array" ref="I117">I$110+IF($C117&lt;&gt;0,SUMPRODUCT((I$111:I$112)*TRANSPOSE(($D117:$E117))),0)</f>
        <v>0</v>
      </c>
      <c r="J117" s="28" cm="1">
        <f t="array" ref="J117">J$110+IF($C117&lt;&gt;0,SUMPRODUCT((J$111:J$112)*TRANSPOSE(($D117:$E117))),0)</f>
        <v>0</v>
      </c>
      <c r="K117" s="28" cm="1">
        <f t="array" ref="K117">K$110+IF($C117&lt;&gt;0,SUMPRODUCT((K$111:K$112)*TRANSPOSE(($D117:$E117))),0)</f>
        <v>0</v>
      </c>
      <c r="L117" s="28" cm="1">
        <f t="array" ref="L117">L$110+IF($C117&lt;&gt;0,SUMPRODUCT((L$111:L$112)*TRANSPOSE(($D117:$E117))),0)</f>
        <v>0</v>
      </c>
      <c r="M117" s="28" cm="1">
        <f t="array" ref="M117">M$110+IF($C117&lt;&gt;0,SUMPRODUCT((M$111:M$112)*TRANSPOSE(($D117:$E117))),0)</f>
        <v>0</v>
      </c>
      <c r="N117" s="28" cm="1">
        <f t="array" ref="N117">N$110+IF($C117&lt;&gt;0,SUMPRODUCT((N$111:N$112)*TRANSPOSE(($D117:$E117))),0)</f>
        <v>0</v>
      </c>
      <c r="O117" s="28" cm="1">
        <f t="array" ref="O117">O$110+IF($C117&lt;&gt;0,SUMPRODUCT((O$111:O$112)*TRANSPOSE(($D117:$E117))),0)</f>
        <v>0</v>
      </c>
      <c r="P117" s="28" cm="1">
        <f t="array" ref="P117">P$110+IF($C117&lt;&gt;0,SUMPRODUCT((P$111:P$112)*TRANSPOSE(($D117:$E117))),0)</f>
        <v>0</v>
      </c>
      <c r="Q117" s="28" cm="1">
        <f t="array" ref="Q117">Q$110+IF($C117&lt;&gt;0,SUMPRODUCT((Q$111:Q$112)*TRANSPOSE(($D117:$E117))),0)</f>
        <v>0</v>
      </c>
      <c r="R117" s="28" cm="1">
        <f t="array" ref="R117">R$110+IF($C117&lt;&gt;0,SUMPRODUCT((R$111:R$112)*TRANSPOSE(($D117:$E117))),0)</f>
        <v>0</v>
      </c>
      <c r="S117" s="28" cm="1">
        <f t="array" ref="S117">S$110+IF($C117&lt;&gt;0,SUMPRODUCT((S$111:S$112)*TRANSPOSE(($D117:$E117))),0)</f>
        <v>0</v>
      </c>
      <c r="T117" s="28" cm="1">
        <f t="array" ref="T117">T$110+IF($C117&lt;&gt;0,SUMPRODUCT((T$111:T$112)*TRANSPOSE(($D117:$E117))),0)</f>
        <v>0</v>
      </c>
      <c r="U117" s="28" cm="1">
        <f t="array" ref="U117">U$110+IF($C117&lt;&gt;0,SUMPRODUCT((U$111:U$112)*TRANSPOSE(($D117:$E117))),0)</f>
        <v>0</v>
      </c>
      <c r="V117" s="28" cm="1">
        <f t="array" ref="V117">V$110+IF($C117&lt;&gt;0,SUMPRODUCT((V$111:V$112)*TRANSPOSE(($D117:$E117))),0)</f>
        <v>0</v>
      </c>
      <c r="W117" s="28" cm="1">
        <f t="array" ref="W117">W$110+IF($C117&lt;&gt;0,SUMPRODUCT((W$111:W$112)*TRANSPOSE(($D117:$E117))),0)</f>
        <v>0</v>
      </c>
      <c r="X117" s="28" cm="1">
        <f t="array" ref="X117">X$110+IF($C117&lt;&gt;0,SUMPRODUCT((X$111:X$112)*TRANSPOSE(($D117:$E117))),0)</f>
        <v>0</v>
      </c>
      <c r="Y117" s="28" cm="1">
        <f t="array" ref="Y117">Y$110+IF($C117&lt;&gt;0,SUMPRODUCT((Y$111:Y$112)*TRANSPOSE(($D117:$E117))),0)</f>
        <v>0</v>
      </c>
      <c r="Z117" s="28" cm="1">
        <f t="array" ref="Z117">Z$110+IF($C117&lt;&gt;0,SUMPRODUCT((Z$111:Z$112)*TRANSPOSE(($D117:$E117))),0)</f>
        <v>0</v>
      </c>
      <c r="AA117" s="28" cm="1">
        <f t="array" ref="AA117">AA$110+IF($C117&lt;&gt;0,SUMPRODUCT((AA$111:AA$112)*TRANSPOSE(($D117:$E117))),0)</f>
        <v>0</v>
      </c>
      <c r="AB117" s="28" cm="1">
        <f t="array" ref="AB117">AB$110+IF($C117&lt;&gt;0,SUMPRODUCT((AB$111:AB$112)*TRANSPOSE(($D117:$E117))),0)</f>
        <v>0</v>
      </c>
      <c r="AC117" s="28" cm="1">
        <f t="array" ref="AC117">AC$110+IF($C117&lt;&gt;0,SUMPRODUCT((AC$111:AC$112)*TRANSPOSE(($D117:$E117))),0)</f>
        <v>0</v>
      </c>
      <c r="AD117" s="28" cm="1">
        <f t="array" ref="AD117">AD$110+IF($C117&lt;&gt;0,SUMPRODUCT((AD$111:AD$112)*TRANSPOSE(($D117:$E117))),0)</f>
        <v>0</v>
      </c>
      <c r="AE117" s="28" cm="1">
        <f t="array" ref="AE117">AE$110+IF($C117&lt;&gt;0,SUMPRODUCT((AE$111:AE$112)*TRANSPOSE(($D117:$E117))),0)</f>
        <v>0</v>
      </c>
      <c r="AF117" s="28" cm="1">
        <f t="array" ref="AF117">AF$110+IF($C117&lt;&gt;0,SUMPRODUCT((AF$111:AF$112)*TRANSPOSE(($D117:$E117))),0)</f>
        <v>0</v>
      </c>
      <c r="AG117" s="28" cm="1">
        <f t="array" ref="AG117">AG$110+IF($C117&lt;&gt;0,SUMPRODUCT((AG$111:AG$112)*TRANSPOSE(($D117:$E117))),0)</f>
        <v>0</v>
      </c>
    </row>
    <row r="118" spans="1:33" x14ac:dyDescent="0.2">
      <c r="A118" s="1" t="str">
        <f>"sens"&amp;Assumptions!B115</f>
        <v>sens5</v>
      </c>
      <c r="C118" s="251" t="str">
        <f>Assumptions!C115</f>
        <v>Capex 10% higher &amp; Total benefits 10% lower</v>
      </c>
      <c r="D118" s="252">
        <f>Assumptions!G115</f>
        <v>0.1</v>
      </c>
      <c r="E118" s="252">
        <f>Assumptions!H115</f>
        <v>-0.1</v>
      </c>
      <c r="G118" s="34" t="str">
        <f t="shared" si="23"/>
        <v>Option 5sens5</v>
      </c>
      <c r="I118" s="28" cm="1">
        <f t="array" ref="I118">I$110+IF($C118&lt;&gt;0,SUMPRODUCT((I$111:I$112)*TRANSPOSE(($D118:$E118))),0)</f>
        <v>0</v>
      </c>
      <c r="J118" s="28" cm="1">
        <f t="array" ref="J118">J$110+IF($C118&lt;&gt;0,SUMPRODUCT((J$111:J$112)*TRANSPOSE(($D118:$E118))),0)</f>
        <v>0</v>
      </c>
      <c r="K118" s="28" cm="1">
        <f t="array" ref="K118">K$110+IF($C118&lt;&gt;0,SUMPRODUCT((K$111:K$112)*TRANSPOSE(($D118:$E118))),0)</f>
        <v>0</v>
      </c>
      <c r="L118" s="28" cm="1">
        <f t="array" ref="L118">L$110+IF($C118&lt;&gt;0,SUMPRODUCT((L$111:L$112)*TRANSPOSE(($D118:$E118))),0)</f>
        <v>0</v>
      </c>
      <c r="M118" s="28" cm="1">
        <f t="array" ref="M118">M$110+IF($C118&lt;&gt;0,SUMPRODUCT((M$111:M$112)*TRANSPOSE(($D118:$E118))),0)</f>
        <v>0</v>
      </c>
      <c r="N118" s="28" cm="1">
        <f t="array" ref="N118">N$110+IF($C118&lt;&gt;0,SUMPRODUCT((N$111:N$112)*TRANSPOSE(($D118:$E118))),0)</f>
        <v>0</v>
      </c>
      <c r="O118" s="28" cm="1">
        <f t="array" ref="O118">O$110+IF($C118&lt;&gt;0,SUMPRODUCT((O$111:O$112)*TRANSPOSE(($D118:$E118))),0)</f>
        <v>0</v>
      </c>
      <c r="P118" s="28" cm="1">
        <f t="array" ref="P118">P$110+IF($C118&lt;&gt;0,SUMPRODUCT((P$111:P$112)*TRANSPOSE(($D118:$E118))),0)</f>
        <v>0</v>
      </c>
      <c r="Q118" s="28" cm="1">
        <f t="array" ref="Q118">Q$110+IF($C118&lt;&gt;0,SUMPRODUCT((Q$111:Q$112)*TRANSPOSE(($D118:$E118))),0)</f>
        <v>0</v>
      </c>
      <c r="R118" s="28" cm="1">
        <f t="array" ref="R118">R$110+IF($C118&lt;&gt;0,SUMPRODUCT((R$111:R$112)*TRANSPOSE(($D118:$E118))),0)</f>
        <v>0</v>
      </c>
      <c r="S118" s="28" cm="1">
        <f t="array" ref="S118">S$110+IF($C118&lt;&gt;0,SUMPRODUCT((S$111:S$112)*TRANSPOSE(($D118:$E118))),0)</f>
        <v>0</v>
      </c>
      <c r="T118" s="28" cm="1">
        <f t="array" ref="T118">T$110+IF($C118&lt;&gt;0,SUMPRODUCT((T$111:T$112)*TRANSPOSE(($D118:$E118))),0)</f>
        <v>0</v>
      </c>
      <c r="U118" s="28" cm="1">
        <f t="array" ref="U118">U$110+IF($C118&lt;&gt;0,SUMPRODUCT((U$111:U$112)*TRANSPOSE(($D118:$E118))),0)</f>
        <v>0</v>
      </c>
      <c r="V118" s="28" cm="1">
        <f t="array" ref="V118">V$110+IF($C118&lt;&gt;0,SUMPRODUCT((V$111:V$112)*TRANSPOSE(($D118:$E118))),0)</f>
        <v>0</v>
      </c>
      <c r="W118" s="28" cm="1">
        <f t="array" ref="W118">W$110+IF($C118&lt;&gt;0,SUMPRODUCT((W$111:W$112)*TRANSPOSE(($D118:$E118))),0)</f>
        <v>0</v>
      </c>
      <c r="X118" s="28" cm="1">
        <f t="array" ref="X118">X$110+IF($C118&lt;&gt;0,SUMPRODUCT((X$111:X$112)*TRANSPOSE(($D118:$E118))),0)</f>
        <v>0</v>
      </c>
      <c r="Y118" s="28" cm="1">
        <f t="array" ref="Y118">Y$110+IF($C118&lt;&gt;0,SUMPRODUCT((Y$111:Y$112)*TRANSPOSE(($D118:$E118))),0)</f>
        <v>0</v>
      </c>
      <c r="Z118" s="28" cm="1">
        <f t="array" ref="Z118">Z$110+IF($C118&lt;&gt;0,SUMPRODUCT((Z$111:Z$112)*TRANSPOSE(($D118:$E118))),0)</f>
        <v>0</v>
      </c>
      <c r="AA118" s="28" cm="1">
        <f t="array" ref="AA118">AA$110+IF($C118&lt;&gt;0,SUMPRODUCT((AA$111:AA$112)*TRANSPOSE(($D118:$E118))),0)</f>
        <v>0</v>
      </c>
      <c r="AB118" s="28" cm="1">
        <f t="array" ref="AB118">AB$110+IF($C118&lt;&gt;0,SUMPRODUCT((AB$111:AB$112)*TRANSPOSE(($D118:$E118))),0)</f>
        <v>0</v>
      </c>
      <c r="AC118" s="28" cm="1">
        <f t="array" ref="AC118">AC$110+IF($C118&lt;&gt;0,SUMPRODUCT((AC$111:AC$112)*TRANSPOSE(($D118:$E118))),0)</f>
        <v>0</v>
      </c>
      <c r="AD118" s="28" cm="1">
        <f t="array" ref="AD118">AD$110+IF($C118&lt;&gt;0,SUMPRODUCT((AD$111:AD$112)*TRANSPOSE(($D118:$E118))),0)</f>
        <v>0</v>
      </c>
      <c r="AE118" s="28" cm="1">
        <f t="array" ref="AE118">AE$110+IF($C118&lt;&gt;0,SUMPRODUCT((AE$111:AE$112)*TRANSPOSE(($D118:$E118))),0)</f>
        <v>0</v>
      </c>
      <c r="AF118" s="28" cm="1">
        <f t="array" ref="AF118">AF$110+IF($C118&lt;&gt;0,SUMPRODUCT((AF$111:AF$112)*TRANSPOSE(($D118:$E118))),0)</f>
        <v>0</v>
      </c>
      <c r="AG118" s="28" cm="1">
        <f t="array" ref="AG118">AG$110+IF($C118&lt;&gt;0,SUMPRODUCT((AG$111:AG$112)*TRANSPOSE(($D118:$E118))),0)</f>
        <v>0</v>
      </c>
    </row>
    <row r="119" spans="1:33" x14ac:dyDescent="0.2">
      <c r="A119" s="1" t="str">
        <f>"sens"&amp;Assumptions!B116</f>
        <v>sens</v>
      </c>
      <c r="C119" s="251">
        <f>Assumptions!C116</f>
        <v>0</v>
      </c>
      <c r="D119" s="252">
        <f>Assumptions!G116</f>
        <v>0</v>
      </c>
      <c r="E119" s="252">
        <f>Assumptions!H116</f>
        <v>0</v>
      </c>
      <c r="G119" s="34" t="str">
        <f t="shared" si="23"/>
        <v>Option 5sens</v>
      </c>
      <c r="I119" s="28" cm="1">
        <f t="array" ref="I119">I$110+IF($C119&lt;&gt;0,SUMPRODUCT((I$111:I$112)*TRANSPOSE(($D119:$E119))),0)</f>
        <v>0</v>
      </c>
      <c r="J119" s="28" cm="1">
        <f t="array" ref="J119">J$110+IF($C119&lt;&gt;0,SUMPRODUCT((J$111:J$112)*TRANSPOSE(($D119:$E119))),0)</f>
        <v>0</v>
      </c>
      <c r="K119" s="28" cm="1">
        <f t="array" ref="K119">K$110+IF($C119&lt;&gt;0,SUMPRODUCT((K$111:K$112)*TRANSPOSE(($D119:$E119))),0)</f>
        <v>0</v>
      </c>
      <c r="L119" s="28" cm="1">
        <f t="array" ref="L119">L$110+IF($C119&lt;&gt;0,SUMPRODUCT((L$111:L$112)*TRANSPOSE(($D119:$E119))),0)</f>
        <v>0</v>
      </c>
      <c r="M119" s="28" cm="1">
        <f t="array" ref="M119">M$110+IF($C119&lt;&gt;0,SUMPRODUCT((M$111:M$112)*TRANSPOSE(($D119:$E119))),0)</f>
        <v>0</v>
      </c>
      <c r="N119" s="28" cm="1">
        <f t="array" ref="N119">N$110+IF($C119&lt;&gt;0,SUMPRODUCT((N$111:N$112)*TRANSPOSE(($D119:$E119))),0)</f>
        <v>0</v>
      </c>
      <c r="O119" s="28" cm="1">
        <f t="array" ref="O119">O$110+IF($C119&lt;&gt;0,SUMPRODUCT((O$111:O$112)*TRANSPOSE(($D119:$E119))),0)</f>
        <v>0</v>
      </c>
      <c r="P119" s="28" cm="1">
        <f t="array" ref="P119">P$110+IF($C119&lt;&gt;0,SUMPRODUCT((P$111:P$112)*TRANSPOSE(($D119:$E119))),0)</f>
        <v>0</v>
      </c>
      <c r="Q119" s="28" cm="1">
        <f t="array" ref="Q119">Q$110+IF($C119&lt;&gt;0,SUMPRODUCT((Q$111:Q$112)*TRANSPOSE(($D119:$E119))),0)</f>
        <v>0</v>
      </c>
      <c r="R119" s="28" cm="1">
        <f t="array" ref="R119">R$110+IF($C119&lt;&gt;0,SUMPRODUCT((R$111:R$112)*TRANSPOSE(($D119:$E119))),0)</f>
        <v>0</v>
      </c>
      <c r="S119" s="28" cm="1">
        <f t="array" ref="S119">S$110+IF($C119&lt;&gt;0,SUMPRODUCT((S$111:S$112)*TRANSPOSE(($D119:$E119))),0)</f>
        <v>0</v>
      </c>
      <c r="T119" s="28" cm="1">
        <f t="array" ref="T119">T$110+IF($C119&lt;&gt;0,SUMPRODUCT((T$111:T$112)*TRANSPOSE(($D119:$E119))),0)</f>
        <v>0</v>
      </c>
      <c r="U119" s="28" cm="1">
        <f t="array" ref="U119">U$110+IF($C119&lt;&gt;0,SUMPRODUCT((U$111:U$112)*TRANSPOSE(($D119:$E119))),0)</f>
        <v>0</v>
      </c>
      <c r="V119" s="28" cm="1">
        <f t="array" ref="V119">V$110+IF($C119&lt;&gt;0,SUMPRODUCT((V$111:V$112)*TRANSPOSE(($D119:$E119))),0)</f>
        <v>0</v>
      </c>
      <c r="W119" s="28" cm="1">
        <f t="array" ref="W119">W$110+IF($C119&lt;&gt;0,SUMPRODUCT((W$111:W$112)*TRANSPOSE(($D119:$E119))),0)</f>
        <v>0</v>
      </c>
      <c r="X119" s="28" cm="1">
        <f t="array" ref="X119">X$110+IF($C119&lt;&gt;0,SUMPRODUCT((X$111:X$112)*TRANSPOSE(($D119:$E119))),0)</f>
        <v>0</v>
      </c>
      <c r="Y119" s="28" cm="1">
        <f t="array" ref="Y119">Y$110+IF($C119&lt;&gt;0,SUMPRODUCT((Y$111:Y$112)*TRANSPOSE(($D119:$E119))),0)</f>
        <v>0</v>
      </c>
      <c r="Z119" s="28" cm="1">
        <f t="array" ref="Z119">Z$110+IF($C119&lt;&gt;0,SUMPRODUCT((Z$111:Z$112)*TRANSPOSE(($D119:$E119))),0)</f>
        <v>0</v>
      </c>
      <c r="AA119" s="28" cm="1">
        <f t="array" ref="AA119">AA$110+IF($C119&lt;&gt;0,SUMPRODUCT((AA$111:AA$112)*TRANSPOSE(($D119:$E119))),0)</f>
        <v>0</v>
      </c>
      <c r="AB119" s="28" cm="1">
        <f t="array" ref="AB119">AB$110+IF($C119&lt;&gt;0,SUMPRODUCT((AB$111:AB$112)*TRANSPOSE(($D119:$E119))),0)</f>
        <v>0</v>
      </c>
      <c r="AC119" s="28" cm="1">
        <f t="array" ref="AC119">AC$110+IF($C119&lt;&gt;0,SUMPRODUCT((AC$111:AC$112)*TRANSPOSE(($D119:$E119))),0)</f>
        <v>0</v>
      </c>
      <c r="AD119" s="28" cm="1">
        <f t="array" ref="AD119">AD$110+IF($C119&lt;&gt;0,SUMPRODUCT((AD$111:AD$112)*TRANSPOSE(($D119:$E119))),0)</f>
        <v>0</v>
      </c>
      <c r="AE119" s="28" cm="1">
        <f t="array" ref="AE119">AE$110+IF($C119&lt;&gt;0,SUMPRODUCT((AE$111:AE$112)*TRANSPOSE(($D119:$E119))),0)</f>
        <v>0</v>
      </c>
      <c r="AF119" s="28" cm="1">
        <f t="array" ref="AF119">AF$110+IF($C119&lt;&gt;0,SUMPRODUCT((AF$111:AF$112)*TRANSPOSE(($D119:$E119))),0)</f>
        <v>0</v>
      </c>
      <c r="AG119" s="28" cm="1">
        <f t="array" ref="AG119">AG$110+IF($C119&lt;&gt;0,SUMPRODUCT((AG$111:AG$112)*TRANSPOSE(($D119:$E119))),0)</f>
        <v>0</v>
      </c>
    </row>
    <row r="120" spans="1:33" x14ac:dyDescent="0.2">
      <c r="A120" s="1" t="str">
        <f>"sens"&amp;Assumptions!B117</f>
        <v>sens</v>
      </c>
      <c r="C120" s="251">
        <f>Assumptions!C117</f>
        <v>0</v>
      </c>
      <c r="D120" s="252">
        <f>Assumptions!G117</f>
        <v>0</v>
      </c>
      <c r="E120" s="252">
        <f>Assumptions!H117</f>
        <v>0</v>
      </c>
      <c r="G120" s="34" t="str">
        <f t="shared" si="23"/>
        <v>Option 5sens</v>
      </c>
      <c r="I120" s="28" cm="1">
        <f t="array" ref="I120">I$110+IF($C120&lt;&gt;0,SUMPRODUCT((I$111:I$112)*TRANSPOSE(($D120:$E120))),0)</f>
        <v>0</v>
      </c>
      <c r="J120" s="28" cm="1">
        <f t="array" ref="J120">J$110+IF($C120&lt;&gt;0,SUMPRODUCT((J$111:J$112)*TRANSPOSE(($D120:$E120))),0)</f>
        <v>0</v>
      </c>
      <c r="K120" s="28" cm="1">
        <f t="array" ref="K120">K$110+IF($C120&lt;&gt;0,SUMPRODUCT((K$111:K$112)*TRANSPOSE(($D120:$E120))),0)</f>
        <v>0</v>
      </c>
      <c r="L120" s="28" cm="1">
        <f t="array" ref="L120">L$110+IF($C120&lt;&gt;0,SUMPRODUCT((L$111:L$112)*TRANSPOSE(($D120:$E120))),0)</f>
        <v>0</v>
      </c>
      <c r="M120" s="28" cm="1">
        <f t="array" ref="M120">M$110+IF($C120&lt;&gt;0,SUMPRODUCT((M$111:M$112)*TRANSPOSE(($D120:$E120))),0)</f>
        <v>0</v>
      </c>
      <c r="N120" s="28" cm="1">
        <f t="array" ref="N120">N$110+IF($C120&lt;&gt;0,SUMPRODUCT((N$111:N$112)*TRANSPOSE(($D120:$E120))),0)</f>
        <v>0</v>
      </c>
      <c r="O120" s="28" cm="1">
        <f t="array" ref="O120">O$110+IF($C120&lt;&gt;0,SUMPRODUCT((O$111:O$112)*TRANSPOSE(($D120:$E120))),0)</f>
        <v>0</v>
      </c>
      <c r="P120" s="28" cm="1">
        <f t="array" ref="P120">P$110+IF($C120&lt;&gt;0,SUMPRODUCT((P$111:P$112)*TRANSPOSE(($D120:$E120))),0)</f>
        <v>0</v>
      </c>
      <c r="Q120" s="28" cm="1">
        <f t="array" ref="Q120">Q$110+IF($C120&lt;&gt;0,SUMPRODUCT((Q$111:Q$112)*TRANSPOSE(($D120:$E120))),0)</f>
        <v>0</v>
      </c>
      <c r="R120" s="28" cm="1">
        <f t="array" ref="R120">R$110+IF($C120&lt;&gt;0,SUMPRODUCT((R$111:R$112)*TRANSPOSE(($D120:$E120))),0)</f>
        <v>0</v>
      </c>
      <c r="S120" s="28" cm="1">
        <f t="array" ref="S120">S$110+IF($C120&lt;&gt;0,SUMPRODUCT((S$111:S$112)*TRANSPOSE(($D120:$E120))),0)</f>
        <v>0</v>
      </c>
      <c r="T120" s="28" cm="1">
        <f t="array" ref="T120">T$110+IF($C120&lt;&gt;0,SUMPRODUCT((T$111:T$112)*TRANSPOSE(($D120:$E120))),0)</f>
        <v>0</v>
      </c>
      <c r="U120" s="28" cm="1">
        <f t="array" ref="U120">U$110+IF($C120&lt;&gt;0,SUMPRODUCT((U$111:U$112)*TRANSPOSE(($D120:$E120))),0)</f>
        <v>0</v>
      </c>
      <c r="V120" s="28" cm="1">
        <f t="array" ref="V120">V$110+IF($C120&lt;&gt;0,SUMPRODUCT((V$111:V$112)*TRANSPOSE(($D120:$E120))),0)</f>
        <v>0</v>
      </c>
      <c r="W120" s="28" cm="1">
        <f t="array" ref="W120">W$110+IF($C120&lt;&gt;0,SUMPRODUCT((W$111:W$112)*TRANSPOSE(($D120:$E120))),0)</f>
        <v>0</v>
      </c>
      <c r="X120" s="28" cm="1">
        <f t="array" ref="X120">X$110+IF($C120&lt;&gt;0,SUMPRODUCT((X$111:X$112)*TRANSPOSE(($D120:$E120))),0)</f>
        <v>0</v>
      </c>
      <c r="Y120" s="28" cm="1">
        <f t="array" ref="Y120">Y$110+IF($C120&lt;&gt;0,SUMPRODUCT((Y$111:Y$112)*TRANSPOSE(($D120:$E120))),0)</f>
        <v>0</v>
      </c>
      <c r="Z120" s="28" cm="1">
        <f t="array" ref="Z120">Z$110+IF($C120&lt;&gt;0,SUMPRODUCT((Z$111:Z$112)*TRANSPOSE(($D120:$E120))),0)</f>
        <v>0</v>
      </c>
      <c r="AA120" s="28" cm="1">
        <f t="array" ref="AA120">AA$110+IF($C120&lt;&gt;0,SUMPRODUCT((AA$111:AA$112)*TRANSPOSE(($D120:$E120))),0)</f>
        <v>0</v>
      </c>
      <c r="AB120" s="28" cm="1">
        <f t="array" ref="AB120">AB$110+IF($C120&lt;&gt;0,SUMPRODUCT((AB$111:AB$112)*TRANSPOSE(($D120:$E120))),0)</f>
        <v>0</v>
      </c>
      <c r="AC120" s="28" cm="1">
        <f t="array" ref="AC120">AC$110+IF($C120&lt;&gt;0,SUMPRODUCT((AC$111:AC$112)*TRANSPOSE(($D120:$E120))),0)</f>
        <v>0</v>
      </c>
      <c r="AD120" s="28" cm="1">
        <f t="array" ref="AD120">AD$110+IF($C120&lt;&gt;0,SUMPRODUCT((AD$111:AD$112)*TRANSPOSE(($D120:$E120))),0)</f>
        <v>0</v>
      </c>
      <c r="AE120" s="28" cm="1">
        <f t="array" ref="AE120">AE$110+IF($C120&lt;&gt;0,SUMPRODUCT((AE$111:AE$112)*TRANSPOSE(($D120:$E120))),0)</f>
        <v>0</v>
      </c>
      <c r="AF120" s="28" cm="1">
        <f t="array" ref="AF120">AF$110+IF($C120&lt;&gt;0,SUMPRODUCT((AF$111:AF$112)*TRANSPOSE(($D120:$E120))),0)</f>
        <v>0</v>
      </c>
      <c r="AG120" s="28" cm="1">
        <f t="array" ref="AG120">AG$110+IF($C120&lt;&gt;0,SUMPRODUCT((AG$111:AG$112)*TRANSPOSE(($D120:$E120))),0)</f>
        <v>0</v>
      </c>
    </row>
    <row r="121" spans="1:33" x14ac:dyDescent="0.2">
      <c r="A121" s="1" t="str">
        <f>"sens"&amp;Assumptions!B118</f>
        <v>sens</v>
      </c>
      <c r="C121" s="251">
        <f>Assumptions!C118</f>
        <v>0</v>
      </c>
      <c r="D121" s="252">
        <f>Assumptions!G118</f>
        <v>0</v>
      </c>
      <c r="E121" s="252">
        <f>Assumptions!H118</f>
        <v>0</v>
      </c>
      <c r="G121" s="34" t="str">
        <f t="shared" si="23"/>
        <v>Option 5sens</v>
      </c>
      <c r="I121" s="28" cm="1">
        <f t="array" ref="I121">I$110+IF($C121&lt;&gt;0,SUMPRODUCT((I$111:I$112)*TRANSPOSE(($D121:$E121))),0)</f>
        <v>0</v>
      </c>
      <c r="J121" s="28" cm="1">
        <f t="array" ref="J121">J$110+IF($C121&lt;&gt;0,SUMPRODUCT((J$111:J$112)*TRANSPOSE(($D121:$E121))),0)</f>
        <v>0</v>
      </c>
      <c r="K121" s="28" cm="1">
        <f t="array" ref="K121">K$110+IF($C121&lt;&gt;0,SUMPRODUCT((K$111:K$112)*TRANSPOSE(($D121:$E121))),0)</f>
        <v>0</v>
      </c>
      <c r="L121" s="28" cm="1">
        <f t="array" ref="L121">L$110+IF($C121&lt;&gt;0,SUMPRODUCT((L$111:L$112)*TRANSPOSE(($D121:$E121))),0)</f>
        <v>0</v>
      </c>
      <c r="M121" s="28" cm="1">
        <f t="array" ref="M121">M$110+IF($C121&lt;&gt;0,SUMPRODUCT((M$111:M$112)*TRANSPOSE(($D121:$E121))),0)</f>
        <v>0</v>
      </c>
      <c r="N121" s="28" cm="1">
        <f t="array" ref="N121">N$110+IF($C121&lt;&gt;0,SUMPRODUCT((N$111:N$112)*TRANSPOSE(($D121:$E121))),0)</f>
        <v>0</v>
      </c>
      <c r="O121" s="28" cm="1">
        <f t="array" ref="O121">O$110+IF($C121&lt;&gt;0,SUMPRODUCT((O$111:O$112)*TRANSPOSE(($D121:$E121))),0)</f>
        <v>0</v>
      </c>
      <c r="P121" s="28" cm="1">
        <f t="array" ref="P121">P$110+IF($C121&lt;&gt;0,SUMPRODUCT((P$111:P$112)*TRANSPOSE(($D121:$E121))),0)</f>
        <v>0</v>
      </c>
      <c r="Q121" s="28" cm="1">
        <f t="array" ref="Q121">Q$110+IF($C121&lt;&gt;0,SUMPRODUCT((Q$111:Q$112)*TRANSPOSE(($D121:$E121))),0)</f>
        <v>0</v>
      </c>
      <c r="R121" s="28" cm="1">
        <f t="array" ref="R121">R$110+IF($C121&lt;&gt;0,SUMPRODUCT((R$111:R$112)*TRANSPOSE(($D121:$E121))),0)</f>
        <v>0</v>
      </c>
      <c r="S121" s="28" cm="1">
        <f t="array" ref="S121">S$110+IF($C121&lt;&gt;0,SUMPRODUCT((S$111:S$112)*TRANSPOSE(($D121:$E121))),0)</f>
        <v>0</v>
      </c>
      <c r="T121" s="28" cm="1">
        <f t="array" ref="T121">T$110+IF($C121&lt;&gt;0,SUMPRODUCT((T$111:T$112)*TRANSPOSE(($D121:$E121))),0)</f>
        <v>0</v>
      </c>
      <c r="U121" s="28" cm="1">
        <f t="array" ref="U121">U$110+IF($C121&lt;&gt;0,SUMPRODUCT((U$111:U$112)*TRANSPOSE(($D121:$E121))),0)</f>
        <v>0</v>
      </c>
      <c r="V121" s="28" cm="1">
        <f t="array" ref="V121">V$110+IF($C121&lt;&gt;0,SUMPRODUCT((V$111:V$112)*TRANSPOSE(($D121:$E121))),0)</f>
        <v>0</v>
      </c>
      <c r="W121" s="28" cm="1">
        <f t="array" ref="W121">W$110+IF($C121&lt;&gt;0,SUMPRODUCT((W$111:W$112)*TRANSPOSE(($D121:$E121))),0)</f>
        <v>0</v>
      </c>
      <c r="X121" s="28" cm="1">
        <f t="array" ref="X121">X$110+IF($C121&lt;&gt;0,SUMPRODUCT((X$111:X$112)*TRANSPOSE(($D121:$E121))),0)</f>
        <v>0</v>
      </c>
      <c r="Y121" s="28" cm="1">
        <f t="array" ref="Y121">Y$110+IF($C121&lt;&gt;0,SUMPRODUCT((Y$111:Y$112)*TRANSPOSE(($D121:$E121))),0)</f>
        <v>0</v>
      </c>
      <c r="Z121" s="28" cm="1">
        <f t="array" ref="Z121">Z$110+IF($C121&lt;&gt;0,SUMPRODUCT((Z$111:Z$112)*TRANSPOSE(($D121:$E121))),0)</f>
        <v>0</v>
      </c>
      <c r="AA121" s="28" cm="1">
        <f t="array" ref="AA121">AA$110+IF($C121&lt;&gt;0,SUMPRODUCT((AA$111:AA$112)*TRANSPOSE(($D121:$E121))),0)</f>
        <v>0</v>
      </c>
      <c r="AB121" s="28" cm="1">
        <f t="array" ref="AB121">AB$110+IF($C121&lt;&gt;0,SUMPRODUCT((AB$111:AB$112)*TRANSPOSE(($D121:$E121))),0)</f>
        <v>0</v>
      </c>
      <c r="AC121" s="28" cm="1">
        <f t="array" ref="AC121">AC$110+IF($C121&lt;&gt;0,SUMPRODUCT((AC$111:AC$112)*TRANSPOSE(($D121:$E121))),0)</f>
        <v>0</v>
      </c>
      <c r="AD121" s="28" cm="1">
        <f t="array" ref="AD121">AD$110+IF($C121&lt;&gt;0,SUMPRODUCT((AD$111:AD$112)*TRANSPOSE(($D121:$E121))),0)</f>
        <v>0</v>
      </c>
      <c r="AE121" s="28" cm="1">
        <f t="array" ref="AE121">AE$110+IF($C121&lt;&gt;0,SUMPRODUCT((AE$111:AE$112)*TRANSPOSE(($D121:$E121))),0)</f>
        <v>0</v>
      </c>
      <c r="AF121" s="28" cm="1">
        <f t="array" ref="AF121">AF$110+IF($C121&lt;&gt;0,SUMPRODUCT((AF$111:AF$112)*TRANSPOSE(($D121:$E121))),0)</f>
        <v>0</v>
      </c>
      <c r="AG121" s="28" cm="1">
        <f t="array" ref="AG121">AG$110+IF($C121&lt;&gt;0,SUMPRODUCT((AG$111:AG$112)*TRANSPOSE(($D121:$E121))),0)</f>
        <v>0</v>
      </c>
    </row>
  </sheetData>
  <conditionalFormatting sqref="E14:E16">
    <cfRule type="expression" dxfId="2" priority="39">
      <formula>AND(SUM($I14:$AB14)&lt;&gt;0, E14=0)</formula>
    </cfRule>
  </conditionalFormatting>
  <conditionalFormatting sqref="E27">
    <cfRule type="expression" dxfId="1" priority="1">
      <formula>AND(SUM($I27:$AB27)&lt;&gt;0, E27=0)</formula>
    </cfRule>
  </conditionalFormatting>
  <conditionalFormatting sqref="E32">
    <cfRule type="expression" dxfId="0" priority="2">
      <formula>AND(SUM($I$31:$AG$31)&gt;0, $E$32=0)</formula>
    </cfRule>
  </conditionalFormatting>
  <pageMargins left="0.7" right="0.7" top="0.75" bottom="0.75" header="0.3" footer="0.3"/>
  <pageSetup paperSize="9" orientation="portrait" horizontalDpi="1200" verticalDpi="12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05" id="{E7BF7EA6-A453-4A58-B216-30C5D81DCA5D}">
            <xm:f>$A$4=Data!$C$8</xm:f>
            <x14:dxf>
              <font>
                <color theme="0" tint="-0.499984740745262"/>
              </font>
            </x14:dxf>
          </x14:cfRule>
          <xm:sqref>C3 A4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4E214B-6F38-4BC3-ACB0-5DADD7973A52}">
  <sheetPr codeName="Sheet13">
    <tabColor rgb="FF002060"/>
    <pageSetUpPr fitToPage="1"/>
  </sheetPr>
  <dimension ref="A1:AJ810"/>
  <sheetViews>
    <sheetView showGridLines="0" zoomScale="80" zoomScaleNormal="80" workbookViewId="0">
      <pane xSplit="7" ySplit="10" topLeftCell="H11" activePane="bottomRight" state="frozen"/>
      <selection pane="topRight" activeCell="D33" sqref="D33"/>
      <selection pane="bottomLeft" activeCell="D33" sqref="D33"/>
      <selection pane="bottomRight" activeCell="H11" sqref="H11"/>
    </sheetView>
  </sheetViews>
  <sheetFormatPr defaultColWidth="0" defaultRowHeight="12.75" zeroHeight="1" outlineLevelRow="1" x14ac:dyDescent="0.2"/>
  <cols>
    <col min="1" max="1" width="8.125" style="8" customWidth="1"/>
    <col min="2" max="2" width="5.5" style="8" customWidth="1"/>
    <col min="3" max="3" width="16.875" style="8" bestFit="1" customWidth="1"/>
    <col min="4" max="4" width="12.375" style="8" customWidth="1"/>
    <col min="5" max="5" width="14.25" customWidth="1"/>
    <col min="6" max="6" width="12.375" style="8" customWidth="1"/>
    <col min="7" max="7" width="11.625" style="8" customWidth="1"/>
    <col min="8" max="8" width="8.625" style="8" customWidth="1"/>
    <col min="9" max="33" width="11" style="8" customWidth="1"/>
    <col min="34" max="35" width="9" style="8" customWidth="1"/>
    <col min="36" max="36" width="0" style="8" hidden="1" customWidth="1"/>
    <col min="37" max="16384" width="9" style="8" hidden="1"/>
  </cols>
  <sheetData>
    <row r="1" spans="1:34" s="6" customFormat="1" ht="18.75" x14ac:dyDescent="0.3">
      <c r="A1" s="13" t="str">
        <f>bus</f>
        <v>CitiPower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</row>
    <row r="2" spans="1:34" s="6" customFormat="1" ht="18.75" x14ac:dyDescent="0.3">
      <c r="A2" s="50" t="str">
        <f>proj</f>
        <v>Armadale feeder: AR010</v>
      </c>
      <c r="B2" s="50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</row>
    <row r="3" spans="1:34" s="2" customFormat="1" ht="18.75" x14ac:dyDescent="0.3">
      <c r="A3" s="176" t="s">
        <v>145</v>
      </c>
      <c r="B3" s="5"/>
      <c r="C3" s="31"/>
      <c r="D3" s="31"/>
      <c r="E3" s="31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</row>
    <row r="4" spans="1:34" s="2" customFormat="1" ht="10.5" customHeight="1" x14ac:dyDescent="0.2">
      <c r="A4" s="102"/>
      <c r="B4" s="102"/>
      <c r="C4" s="86"/>
      <c r="D4" s="86"/>
      <c r="E4" s="86"/>
      <c r="F4" s="86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</row>
    <row r="5" spans="1:34" s="2" customFormat="1" hidden="1" outlineLevel="1" x14ac:dyDescent="0.2">
      <c r="A5" s="86" t="s">
        <v>146</v>
      </c>
      <c r="B5" s="86"/>
      <c r="C5" s="87"/>
      <c r="D5" s="86"/>
      <c r="E5" s="86"/>
      <c r="F5" s="86"/>
      <c r="G5" s="89"/>
      <c r="H5" s="163">
        <f t="shared" ref="H5:AG5" si="0">IF(H9=start,1/((1+real_disc)^(1/2)),G5/(1+real_disc))</f>
        <v>0</v>
      </c>
      <c r="I5" s="163">
        <f t="shared" si="0"/>
        <v>0.98294637436598087</v>
      </c>
      <c r="J5" s="163">
        <f t="shared" si="0"/>
        <v>0.94970664189949849</v>
      </c>
      <c r="K5" s="163">
        <f t="shared" si="0"/>
        <v>0.91759095835700344</v>
      </c>
      <c r="L5" s="163">
        <f t="shared" si="0"/>
        <v>0.88656131242222558</v>
      </c>
      <c r="M5" s="163">
        <f t="shared" si="0"/>
        <v>0.85658097818572532</v>
      </c>
      <c r="N5" s="163">
        <f t="shared" si="0"/>
        <v>0.8276144716770294</v>
      </c>
      <c r="O5" s="163">
        <f t="shared" si="0"/>
        <v>0.79962750886669509</v>
      </c>
      <c r="P5" s="163">
        <f t="shared" si="0"/>
        <v>0.77258696508859437</v>
      </c>
      <c r="Q5" s="163">
        <f t="shared" si="0"/>
        <v>0.74646083583439071</v>
      </c>
      <c r="R5" s="163">
        <f t="shared" si="0"/>
        <v>0.72121819887380756</v>
      </c>
      <c r="S5" s="163">
        <f t="shared" si="0"/>
        <v>0.69682917765585273</v>
      </c>
      <c r="T5" s="163">
        <f t="shared" si="0"/>
        <v>0.67326490594768384</v>
      </c>
      <c r="U5" s="163">
        <f t="shared" si="0"/>
        <v>0.6504974936692598</v>
      </c>
      <c r="V5" s="163">
        <f t="shared" si="0"/>
        <v>0.62849999388334288</v>
      </c>
      <c r="W5" s="163">
        <f t="shared" si="0"/>
        <v>0.60724637090178057</v>
      </c>
      <c r="X5" s="163">
        <f t="shared" si="0"/>
        <v>0.58671146947031949</v>
      </c>
      <c r="Y5" s="163">
        <f t="shared" si="0"/>
        <v>0.56687098499547783</v>
      </c>
      <c r="Z5" s="163">
        <f t="shared" si="0"/>
        <v>0.54770143477823952</v>
      </c>
      <c r="AA5" s="163">
        <f t="shared" si="0"/>
        <v>0.52918013022052135</v>
      </c>
      <c r="AB5" s="163">
        <f t="shared" si="0"/>
        <v>0.5112851499715183</v>
      </c>
      <c r="AC5" s="163">
        <f t="shared" si="0"/>
        <v>0.4939953139821433</v>
      </c>
      <c r="AD5" s="163">
        <f t="shared" si="0"/>
        <v>0.47729015843685346</v>
      </c>
      <c r="AE5" s="163">
        <f t="shared" si="0"/>
        <v>0.46114991153319179</v>
      </c>
      <c r="AF5" s="163">
        <f t="shared" si="0"/>
        <v>0.4455554700803786</v>
      </c>
      <c r="AG5" s="163">
        <f t="shared" si="0"/>
        <v>0.43048837688925473</v>
      </c>
    </row>
    <row r="6" spans="1:34" s="2" customFormat="1" hidden="1" outlineLevel="1" x14ac:dyDescent="0.2">
      <c r="A6" s="164" t="str">
        <f>'Option1 (base case)'!A6</f>
        <v>Count</v>
      </c>
      <c r="B6" s="86"/>
      <c r="C6" s="87"/>
      <c r="D6" s="86"/>
      <c r="E6" s="86"/>
      <c r="F6" s="86"/>
      <c r="G6" s="89"/>
      <c r="H6" s="164">
        <f>'Option1 (base case)'!H6</f>
        <v>0</v>
      </c>
      <c r="I6" s="164">
        <f>'Option1 (base case)'!I6</f>
        <v>1</v>
      </c>
      <c r="J6" s="164">
        <f>'Option1 (base case)'!J6</f>
        <v>2</v>
      </c>
      <c r="K6" s="164">
        <f>'Option1 (base case)'!K6</f>
        <v>3</v>
      </c>
      <c r="L6" s="164">
        <f>'Option1 (base case)'!L6</f>
        <v>4</v>
      </c>
      <c r="M6" s="164">
        <f>'Option1 (base case)'!M6</f>
        <v>5</v>
      </c>
      <c r="N6" s="164">
        <f>'Option1 (base case)'!N6</f>
        <v>6</v>
      </c>
      <c r="O6" s="164">
        <f>'Option1 (base case)'!O6</f>
        <v>7</v>
      </c>
      <c r="P6" s="164">
        <f>'Option1 (base case)'!P6</f>
        <v>8</v>
      </c>
      <c r="Q6" s="164">
        <f>'Option1 (base case)'!Q6</f>
        <v>9</v>
      </c>
      <c r="R6" s="164">
        <f>'Option1 (base case)'!R6</f>
        <v>10</v>
      </c>
      <c r="S6" s="164">
        <f>'Option1 (base case)'!S6</f>
        <v>11</v>
      </c>
      <c r="T6" s="164">
        <f>'Option1 (base case)'!T6</f>
        <v>12</v>
      </c>
      <c r="U6" s="164">
        <f>'Option1 (base case)'!U6</f>
        <v>13</v>
      </c>
      <c r="V6" s="164">
        <f>'Option1 (base case)'!V6</f>
        <v>14</v>
      </c>
      <c r="W6" s="164">
        <f>'Option1 (base case)'!W6</f>
        <v>15</v>
      </c>
      <c r="X6" s="164">
        <f>'Option1 (base case)'!X6</f>
        <v>16</v>
      </c>
      <c r="Y6" s="164">
        <f>'Option1 (base case)'!Y6</f>
        <v>17</v>
      </c>
      <c r="Z6" s="164">
        <f>'Option1 (base case)'!Z6</f>
        <v>18</v>
      </c>
      <c r="AA6" s="164">
        <f>'Option1 (base case)'!AA6</f>
        <v>19</v>
      </c>
      <c r="AB6" s="164">
        <f>'Option1 (base case)'!AB6</f>
        <v>20</v>
      </c>
      <c r="AC6" s="164">
        <f>'Option1 (base case)'!AC6</f>
        <v>21</v>
      </c>
      <c r="AD6" s="164">
        <f>'Option1 (base case)'!AD6</f>
        <v>22</v>
      </c>
      <c r="AE6" s="164">
        <f>'Option1 (base case)'!AE6</f>
        <v>23</v>
      </c>
      <c r="AF6" s="164">
        <f>'Option1 (base case)'!AF6</f>
        <v>24</v>
      </c>
      <c r="AG6" s="164">
        <f>'Option1 (base case)'!AG6</f>
        <v>25</v>
      </c>
    </row>
    <row r="7" spans="1:34" s="2" customFormat="1" hidden="1" outlineLevel="1" x14ac:dyDescent="0.2">
      <c r="A7" s="86" t="s">
        <v>147</v>
      </c>
      <c r="B7" s="86"/>
      <c r="C7" s="87"/>
      <c r="D7" s="86"/>
      <c r="E7" s="86"/>
      <c r="F7" s="86"/>
      <c r="G7" s="89"/>
      <c r="H7" s="89" t="b">
        <f t="shared" ref="H7:AG7" si="1">H$6&lt;(first_year+years)</f>
        <v>1</v>
      </c>
      <c r="I7" s="89" t="b">
        <f t="shared" si="1"/>
        <v>1</v>
      </c>
      <c r="J7" s="89" t="b">
        <f t="shared" si="1"/>
        <v>1</v>
      </c>
      <c r="K7" s="89" t="b">
        <f t="shared" si="1"/>
        <v>1</v>
      </c>
      <c r="L7" s="89" t="b">
        <f t="shared" si="1"/>
        <v>1</v>
      </c>
      <c r="M7" s="89" t="b">
        <f t="shared" si="1"/>
        <v>1</v>
      </c>
      <c r="N7" s="89" t="b">
        <f t="shared" si="1"/>
        <v>1</v>
      </c>
      <c r="O7" s="89" t="b">
        <f t="shared" si="1"/>
        <v>1</v>
      </c>
      <c r="P7" s="89" t="b">
        <f t="shared" si="1"/>
        <v>1</v>
      </c>
      <c r="Q7" s="89" t="b">
        <f t="shared" si="1"/>
        <v>1</v>
      </c>
      <c r="R7" s="89" t="b">
        <f t="shared" si="1"/>
        <v>1</v>
      </c>
      <c r="S7" s="89" t="b">
        <f t="shared" si="1"/>
        <v>1</v>
      </c>
      <c r="T7" s="89" t="b">
        <f t="shared" si="1"/>
        <v>1</v>
      </c>
      <c r="U7" s="89" t="b">
        <f t="shared" si="1"/>
        <v>1</v>
      </c>
      <c r="V7" s="89" t="b">
        <f t="shared" si="1"/>
        <v>1</v>
      </c>
      <c r="W7" s="89" t="b">
        <f t="shared" si="1"/>
        <v>1</v>
      </c>
      <c r="X7" s="89" t="b">
        <f t="shared" si="1"/>
        <v>1</v>
      </c>
      <c r="Y7" s="89" t="b">
        <f t="shared" si="1"/>
        <v>1</v>
      </c>
      <c r="Z7" s="89" t="b">
        <f t="shared" si="1"/>
        <v>1</v>
      </c>
      <c r="AA7" s="89" t="b">
        <f t="shared" si="1"/>
        <v>1</v>
      </c>
      <c r="AB7" s="89" t="b">
        <f t="shared" si="1"/>
        <v>1</v>
      </c>
      <c r="AC7" s="89" t="b">
        <f t="shared" si="1"/>
        <v>1</v>
      </c>
      <c r="AD7" s="89" t="b">
        <f t="shared" si="1"/>
        <v>1</v>
      </c>
      <c r="AE7" s="89" t="b">
        <f t="shared" si="1"/>
        <v>0</v>
      </c>
      <c r="AF7" s="89" t="b">
        <f t="shared" si="1"/>
        <v>0</v>
      </c>
      <c r="AG7" s="89" t="b">
        <f t="shared" si="1"/>
        <v>0</v>
      </c>
    </row>
    <row r="8" spans="1:34" s="2" customFormat="1" ht="11.25" customHeight="1" collapsed="1" x14ac:dyDescent="0.2"/>
    <row r="9" spans="1:34" s="2" customFormat="1" ht="15" x14ac:dyDescent="0.25">
      <c r="A9" s="17"/>
      <c r="B9" s="17"/>
      <c r="C9" s="17"/>
      <c r="D9" s="17"/>
      <c r="E9" s="73"/>
      <c r="F9" s="17"/>
      <c r="G9" s="18"/>
      <c r="H9" s="269">
        <f>'Option1 (base case)'!H9</f>
        <v>46203</v>
      </c>
      <c r="I9" s="18" t="str">
        <f>'Option1 (base case)'!I9</f>
        <v>2026-27</v>
      </c>
      <c r="J9" s="18" t="str">
        <f>'Option1 (base case)'!J9</f>
        <v>2027-28</v>
      </c>
      <c r="K9" s="18" t="str">
        <f>'Option1 (base case)'!K9</f>
        <v>2028-29</v>
      </c>
      <c r="L9" s="18" t="str">
        <f>'Option1 (base case)'!L9</f>
        <v>2029-30</v>
      </c>
      <c r="M9" s="18" t="str">
        <f>'Option1 (base case)'!M9</f>
        <v>2030-31</v>
      </c>
      <c r="N9" s="18" t="str">
        <f>'Option1 (base case)'!N9</f>
        <v>2031-32</v>
      </c>
      <c r="O9" s="18" t="str">
        <f>'Option1 (base case)'!O9</f>
        <v>2032-33</v>
      </c>
      <c r="P9" s="18" t="str">
        <f>'Option1 (base case)'!P9</f>
        <v>2033-34</v>
      </c>
      <c r="Q9" s="18" t="str">
        <f>'Option1 (base case)'!Q9</f>
        <v>2034-35</v>
      </c>
      <c r="R9" s="18" t="str">
        <f>'Option1 (base case)'!R9</f>
        <v>2035-36</v>
      </c>
      <c r="S9" s="18" t="str">
        <f>'Option1 (base case)'!S9</f>
        <v>2036-37</v>
      </c>
      <c r="T9" s="18" t="str">
        <f>'Option1 (base case)'!T9</f>
        <v>2037-38</v>
      </c>
      <c r="U9" s="18" t="str">
        <f>'Option1 (base case)'!U9</f>
        <v>2038-39</v>
      </c>
      <c r="V9" s="18" t="str">
        <f>'Option1 (base case)'!V9</f>
        <v>2039-40</v>
      </c>
      <c r="W9" s="18" t="str">
        <f>'Option1 (base case)'!W9</f>
        <v>2040-41</v>
      </c>
      <c r="X9" s="18" t="str">
        <f>'Option1 (base case)'!X9</f>
        <v>2041-42</v>
      </c>
      <c r="Y9" s="18" t="str">
        <f>'Option1 (base case)'!Y9</f>
        <v>2042-43</v>
      </c>
      <c r="Z9" s="18" t="str">
        <f>'Option1 (base case)'!Z9</f>
        <v>2043-44</v>
      </c>
      <c r="AA9" s="18" t="str">
        <f>'Option1 (base case)'!AA9</f>
        <v>2044-45</v>
      </c>
      <c r="AB9" s="18" t="str">
        <f>'Option1 (base case)'!AB9</f>
        <v>2045-46</v>
      </c>
      <c r="AC9" s="18" t="str">
        <f>'Option1 (base case)'!AC9</f>
        <v>2046-47</v>
      </c>
      <c r="AD9" s="18" t="str">
        <f>'Option1 (base case)'!AD9</f>
        <v>2047-48</v>
      </c>
      <c r="AE9" s="18" t="str">
        <f>'Option1 (base case)'!AE9</f>
        <v>2048-49</v>
      </c>
      <c r="AF9" s="18" t="str">
        <f>'Option1 (base case)'!AF9</f>
        <v>2049-50</v>
      </c>
      <c r="AG9" s="18" t="str">
        <f>'Option1 (base case)'!AG9</f>
        <v>2050-51</v>
      </c>
    </row>
    <row r="10" spans="1:34" s="2" customFormat="1" x14ac:dyDescent="0.2">
      <c r="C10" s="7"/>
      <c r="D10" s="7"/>
      <c r="F10" s="7"/>
      <c r="G10" s="193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</row>
    <row r="11" spans="1:34" s="2" customFormat="1" ht="15" x14ac:dyDescent="0.2">
      <c r="A11" s="78" t="s">
        <v>148</v>
      </c>
      <c r="B11" s="78"/>
      <c r="C11" s="79"/>
      <c r="D11" s="79"/>
      <c r="E11" s="79"/>
      <c r="F11" s="63" t="s">
        <v>149</v>
      </c>
      <c r="G11" s="194"/>
      <c r="H11" s="103" t="str" cm="1">
        <f t="array" ref="H11">IF(H6=$C$4,UPPER($A$4),IF(H6=end, "END", ""))</f>
        <v/>
      </c>
      <c r="I11" s="103"/>
      <c r="J11" s="103"/>
      <c r="K11" s="103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  <c r="AC11" s="103"/>
      <c r="AD11" s="103"/>
      <c r="AE11" s="103"/>
      <c r="AF11" s="103"/>
      <c r="AG11" s="103"/>
    </row>
    <row r="12" spans="1:34" s="2" customFormat="1" x14ac:dyDescent="0.2">
      <c r="A12" s="7"/>
      <c r="B12" s="7"/>
      <c r="C12" s="7"/>
      <c r="D12" s="7"/>
      <c r="F12" s="7"/>
      <c r="G12" s="196"/>
      <c r="H12" s="7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5"/>
      <c r="Z12" s="165"/>
      <c r="AA12" s="165"/>
      <c r="AB12" s="165"/>
      <c r="AC12" s="165"/>
      <c r="AD12" s="165"/>
      <c r="AE12" s="165"/>
      <c r="AF12" s="165"/>
      <c r="AG12" s="165"/>
      <c r="AH12" s="165"/>
    </row>
    <row r="13" spans="1:34" s="2" customFormat="1" x14ac:dyDescent="0.2">
      <c r="A13" s="52"/>
      <c r="B13" s="52"/>
      <c r="C13" s="52"/>
      <c r="D13" s="7"/>
      <c r="F13" s="7"/>
      <c r="G13" s="193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</row>
    <row r="14" spans="1:34" s="2" customFormat="1" x14ac:dyDescent="0.2">
      <c r="A14" s="52" t="str">
        <f>A15</f>
        <v>Option 1 (base case)</v>
      </c>
      <c r="B14" s="52"/>
      <c r="C14" s="52" t="s">
        <v>101</v>
      </c>
      <c r="D14" s="34" t="str">
        <f t="shared" ref="D14:D25" si="2">A14&amp;C14</f>
        <v>Option 1 (base case)Energy at risk value</v>
      </c>
      <c r="F14" s="85">
        <f>SUMPRODUCT($H14:$AG14, $H$5:$AG$5)</f>
        <v>166483358.80289775</v>
      </c>
      <c r="G14" s="197">
        <f>output_dollars</f>
        <v>46203</v>
      </c>
      <c r="H14" s="28"/>
      <c r="I14" s="28">
        <f>'Option1 (base case)'!I$32*conv_2026</f>
        <v>0</v>
      </c>
      <c r="J14" s="28">
        <f>'Option1 (base case)'!J$32*conv_2026</f>
        <v>0</v>
      </c>
      <c r="K14" s="28">
        <f>'Option1 (base case)'!K$32*conv_2026</f>
        <v>7734.4413019893509</v>
      </c>
      <c r="L14" s="28">
        <f>'Option1 (base case)'!L$32*conv_2026</f>
        <v>119279.07905185036</v>
      </c>
      <c r="M14" s="28">
        <f>'Option1 (base case)'!M$32*conv_2026</f>
        <v>699731.36216944351</v>
      </c>
      <c r="N14" s="28">
        <f>'Option1 (base case)'!N$32*conv_2026</f>
        <v>2436623.8431297946</v>
      </c>
      <c r="O14" s="28">
        <f>'Option1 (base case)'!O$32*conv_2026</f>
        <v>5729549.4070972875</v>
      </c>
      <c r="P14" s="28">
        <f>'Option1 (base case)'!P$32*conv_2026</f>
        <v>10168102.944429951</v>
      </c>
      <c r="Q14" s="28">
        <f>'Option1 (base case)'!Q$32*conv_2026</f>
        <v>15481226.105047187</v>
      </c>
      <c r="R14" s="28">
        <f>'Option1 (base case)'!R$32*conv_2026</f>
        <v>15481226.105047187</v>
      </c>
      <c r="S14" s="28">
        <f>'Option1 (base case)'!S$32*conv_2026</f>
        <v>15481226.105047187</v>
      </c>
      <c r="T14" s="28">
        <f>'Option1 (base case)'!T$32*conv_2026</f>
        <v>15481226.105047187</v>
      </c>
      <c r="U14" s="28">
        <f>'Option1 (base case)'!U$32*conv_2026</f>
        <v>15481226.105047187</v>
      </c>
      <c r="V14" s="28">
        <f>'Option1 (base case)'!V$32*conv_2026</f>
        <v>15481226.105047187</v>
      </c>
      <c r="W14" s="28">
        <f>'Option1 (base case)'!W$32*conv_2026</f>
        <v>15481226.105047187</v>
      </c>
      <c r="X14" s="28">
        <f>'Option1 (base case)'!X$32*conv_2026</f>
        <v>15481226.105047187</v>
      </c>
      <c r="Y14" s="28">
        <f>'Option1 (base case)'!Y$32*conv_2026</f>
        <v>15481226.105047187</v>
      </c>
      <c r="Z14" s="28">
        <f>'Option1 (base case)'!Z$32*conv_2026</f>
        <v>15481226.105047187</v>
      </c>
      <c r="AA14" s="28">
        <f>'Option1 (base case)'!AA$32*conv_2026</f>
        <v>15481226.105047187</v>
      </c>
      <c r="AB14" s="28">
        <f>'Option1 (base case)'!AB$32*conv_2026</f>
        <v>15481226.105047187</v>
      </c>
      <c r="AC14" s="28">
        <f>'Option1 (base case)'!AC$32*conv_2026</f>
        <v>15481226.105047187</v>
      </c>
      <c r="AD14" s="28">
        <f>'Option1 (base case)'!AD$32*conv_2026</f>
        <v>15481226.105047187</v>
      </c>
      <c r="AE14" s="28">
        <f>'Option1 (base case)'!AE$32*conv_2026</f>
        <v>15481226.105047187</v>
      </c>
      <c r="AF14" s="28">
        <f>'Option1 (base case)'!AF$32*conv_2026</f>
        <v>15481226.105047187</v>
      </c>
      <c r="AG14" s="28">
        <f>'Option1 (base case)'!AG$32*conv_2026</f>
        <v>15481226.105047187</v>
      </c>
    </row>
    <row r="15" spans="1:34" s="1" customFormat="1" x14ac:dyDescent="0.2">
      <c r="A15" s="114" t="str">
        <f>Data!B9</f>
        <v>Option 1 (base case)</v>
      </c>
      <c r="B15" s="114"/>
      <c r="C15" s="52" t="str">
        <f>'Option1 (base case)'!C$70</f>
        <v>Capital expenditure</v>
      </c>
      <c r="D15" s="34" t="str">
        <f t="shared" si="2"/>
        <v>Option 1 (base case)Capital expenditure</v>
      </c>
      <c r="F15" s="85">
        <f>SUMPRODUCT($H15:$AG15, $H$5:$AG$5)</f>
        <v>0</v>
      </c>
      <c r="G15" s="197">
        <f>output_dollars</f>
        <v>46203</v>
      </c>
      <c r="H15" s="28"/>
      <c r="I15" s="28">
        <f>SUM('Option1 (base case)'!I$71:I$73)*conv_2026</f>
        <v>0</v>
      </c>
      <c r="J15" s="28">
        <f>SUM('Option1 (base case)'!J$71:J$73)</f>
        <v>0</v>
      </c>
      <c r="K15" s="28">
        <f>SUM('Option1 (base case)'!K$71:K$73)</f>
        <v>0</v>
      </c>
      <c r="L15" s="28">
        <f>SUM('Option1 (base case)'!L$71:L$73)</f>
        <v>0</v>
      </c>
      <c r="M15" s="28">
        <f>SUM('Option1 (base case)'!M$71:M$73)</f>
        <v>0</v>
      </c>
      <c r="N15" s="28">
        <f>SUM('Option1 (base case)'!N$71:N$73)</f>
        <v>0</v>
      </c>
      <c r="O15" s="28">
        <f>SUM('Option1 (base case)'!O$71:O$73)</f>
        <v>0</v>
      </c>
      <c r="P15" s="28">
        <f>SUM('Option1 (base case)'!P$71:P$73)</f>
        <v>0</v>
      </c>
      <c r="Q15" s="28">
        <f>SUM('Option1 (base case)'!Q$71:Q$73)</f>
        <v>0</v>
      </c>
      <c r="R15" s="28">
        <f>SUM('Option1 (base case)'!R$71:R$73)</f>
        <v>0</v>
      </c>
      <c r="S15" s="28">
        <f>SUM('Option1 (base case)'!S$71:S$73)</f>
        <v>0</v>
      </c>
      <c r="T15" s="28">
        <f>SUM('Option1 (base case)'!T$71:T$73)</f>
        <v>0</v>
      </c>
      <c r="U15" s="28">
        <f>SUM('Option1 (base case)'!U$71:U$73)</f>
        <v>0</v>
      </c>
      <c r="V15" s="28">
        <f>SUM('Option1 (base case)'!V$71:V$73)</f>
        <v>0</v>
      </c>
      <c r="W15" s="28">
        <f>SUM('Option1 (base case)'!W$71:W$73)</f>
        <v>0</v>
      </c>
      <c r="X15" s="28">
        <f>SUM('Option1 (base case)'!X$71:X$73)</f>
        <v>0</v>
      </c>
      <c r="Y15" s="28">
        <f>SUM('Option1 (base case)'!Y$71:Y$73)</f>
        <v>0</v>
      </c>
      <c r="Z15" s="28">
        <f>SUM('Option1 (base case)'!Z$71:Z$73)</f>
        <v>0</v>
      </c>
      <c r="AA15" s="28">
        <f>SUM('Option1 (base case)'!AA$71:AA$73)</f>
        <v>0</v>
      </c>
      <c r="AB15" s="28">
        <f>SUM('Option1 (base case)'!AB$71:AB$73)</f>
        <v>0</v>
      </c>
      <c r="AC15" s="28">
        <f>SUM('Option1 (base case)'!AC$71:AC$73)</f>
        <v>0</v>
      </c>
      <c r="AD15" s="28">
        <f>SUM('Option1 (base case)'!AD$71:AD$73)</f>
        <v>0</v>
      </c>
      <c r="AE15" s="28">
        <f>SUM('Option1 (base case)'!AE$71:AE$73)</f>
        <v>0</v>
      </c>
      <c r="AF15" s="28">
        <f>SUM('Option1 (base case)'!AF$71:AF$73)</f>
        <v>0</v>
      </c>
      <c r="AG15" s="28">
        <f>SUM('Option1 (base case)'!AG$71:AG$73)</f>
        <v>0</v>
      </c>
    </row>
    <row r="16" spans="1:34" s="1" customFormat="1" x14ac:dyDescent="0.2">
      <c r="A16" s="114" t="str">
        <f t="shared" ref="A16:A25" si="3">A15</f>
        <v>Option 1 (base case)</v>
      </c>
      <c r="B16" s="114"/>
      <c r="C16" s="52" t="str">
        <f>'Option1 (base case)'!C$40</f>
        <v>Total risk cost</v>
      </c>
      <c r="D16" s="34" t="str">
        <f t="shared" si="2"/>
        <v>Option 1 (base case)Total risk cost</v>
      </c>
      <c r="F16" s="96" cm="1">
        <f t="array" ref="F16">SUMPRODUCT(($H16:$AG16)*($H$5:$AG$5)*($H$7:$AG$7))</f>
        <v>145781959.88125765</v>
      </c>
      <c r="G16" s="197">
        <f>output_dollars</f>
        <v>46203</v>
      </c>
      <c r="H16" s="28"/>
      <c r="I16" s="28">
        <f>'Option1 (base case)'!I$40*conv_2026</f>
        <v>0</v>
      </c>
      <c r="J16" s="28">
        <f>'Option1 (base case)'!J$40*conv_2026</f>
        <v>0</v>
      </c>
      <c r="K16" s="28">
        <f>'Option1 (base case)'!K$40*conv_2026</f>
        <v>7734.4413019893509</v>
      </c>
      <c r="L16" s="28">
        <f>'Option1 (base case)'!L$40*conv_2026</f>
        <v>119279.07905185036</v>
      </c>
      <c r="M16" s="28">
        <f>'Option1 (base case)'!M$40*conv_2026</f>
        <v>699731.36216944351</v>
      </c>
      <c r="N16" s="28">
        <f>'Option1 (base case)'!N$40*conv_2026</f>
        <v>2436623.8431297946</v>
      </c>
      <c r="O16" s="28">
        <f>'Option1 (base case)'!O$40*conv_2026</f>
        <v>5729549.4070972875</v>
      </c>
      <c r="P16" s="28">
        <f>'Option1 (base case)'!P$40*conv_2026</f>
        <v>10168102.944429951</v>
      </c>
      <c r="Q16" s="28">
        <f>'Option1 (base case)'!Q$40*conv_2026</f>
        <v>15481226.105047187</v>
      </c>
      <c r="R16" s="28">
        <f>'Option1 (base case)'!R$40*conv_2026</f>
        <v>15481226.105047187</v>
      </c>
      <c r="S16" s="28">
        <f>'Option1 (base case)'!S$40*conv_2026</f>
        <v>15481226.105047187</v>
      </c>
      <c r="T16" s="28">
        <f>'Option1 (base case)'!T$40*conv_2026</f>
        <v>15481226.105047187</v>
      </c>
      <c r="U16" s="28">
        <f>'Option1 (base case)'!U$40*conv_2026</f>
        <v>15481226.105047187</v>
      </c>
      <c r="V16" s="28">
        <f>'Option1 (base case)'!V$40*conv_2026</f>
        <v>15481226.105047187</v>
      </c>
      <c r="W16" s="28">
        <f>'Option1 (base case)'!W$40*conv_2026</f>
        <v>15481226.105047187</v>
      </c>
      <c r="X16" s="28">
        <f>'Option1 (base case)'!X$40*conv_2026</f>
        <v>15481226.105047187</v>
      </c>
      <c r="Y16" s="28">
        <f>'Option1 (base case)'!Y$40*conv_2026</f>
        <v>15481226.105047187</v>
      </c>
      <c r="Z16" s="28">
        <f>'Option1 (base case)'!Z$40*conv_2026</f>
        <v>15481226.105047187</v>
      </c>
      <c r="AA16" s="28">
        <f>'Option1 (base case)'!AA$40*conv_2026</f>
        <v>15481226.105047187</v>
      </c>
      <c r="AB16" s="28">
        <f>'Option1 (base case)'!AB$40*conv_2026</f>
        <v>15481226.105047187</v>
      </c>
      <c r="AC16" s="28">
        <f>'Option1 (base case)'!AC$40*conv_2026</f>
        <v>15481226.105047187</v>
      </c>
      <c r="AD16" s="28">
        <f>'Option1 (base case)'!AD$40*conv_2026</f>
        <v>15481226.105047187</v>
      </c>
      <c r="AE16" s="28">
        <f>'Option1 (base case)'!AE$40*conv_2026</f>
        <v>15481226.105047187</v>
      </c>
      <c r="AF16" s="28">
        <f>'Option1 (base case)'!AF$40*conv_2026</f>
        <v>15481226.105047187</v>
      </c>
      <c r="AG16" s="28">
        <f>'Option1 (base case)'!AG$40*conv_2026</f>
        <v>15481226.105047187</v>
      </c>
    </row>
    <row r="17" spans="1:33" s="1" customFormat="1" x14ac:dyDescent="0.2">
      <c r="A17" s="114" t="str">
        <f t="shared" si="3"/>
        <v>Option 1 (base case)</v>
      </c>
      <c r="B17" s="114"/>
      <c r="C17" s="12"/>
      <c r="D17" s="34" t="str">
        <f t="shared" si="2"/>
        <v>Option 1 (base case)</v>
      </c>
      <c r="F17"/>
      <c r="G17" s="198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</row>
    <row r="18" spans="1:33" s="1" customFormat="1" x14ac:dyDescent="0.2">
      <c r="A18" s="114" t="str">
        <f t="shared" si="3"/>
        <v>Option 1 (base case)</v>
      </c>
      <c r="B18" s="114"/>
      <c r="C18" s="52" t="str">
        <f>'Option1 (base case)'!C$86</f>
        <v>Annualised capex</v>
      </c>
      <c r="D18" s="34" t="str">
        <f t="shared" si="2"/>
        <v>Option 1 (base case)Annualised capex</v>
      </c>
      <c r="F18" s="85">
        <f>SUMPRODUCT($H18:$AG18, $H$5:$AG$5)</f>
        <v>0</v>
      </c>
      <c r="G18" s="197">
        <f t="shared" ref="G18:G25" si="4">output_dollars</f>
        <v>46203</v>
      </c>
      <c r="H18" s="28"/>
      <c r="I18" s="28">
        <f>'Option1 (base case)'!I$86*conv_2026</f>
        <v>0</v>
      </c>
      <c r="J18" s="28">
        <f>'Option1 (base case)'!J$86*conv_2026</f>
        <v>0</v>
      </c>
      <c r="K18" s="28">
        <f>'Option1 (base case)'!K$86*conv_2026</f>
        <v>0</v>
      </c>
      <c r="L18" s="28">
        <f>'Option1 (base case)'!L$86*conv_2026</f>
        <v>0</v>
      </c>
      <c r="M18" s="28">
        <f>'Option1 (base case)'!M$86*conv_2026</f>
        <v>0</v>
      </c>
      <c r="N18" s="28">
        <f>'Option1 (base case)'!N$86*conv_2026</f>
        <v>0</v>
      </c>
      <c r="O18" s="28">
        <f>'Option1 (base case)'!O$86*conv_2026</f>
        <v>0</v>
      </c>
      <c r="P18" s="28">
        <f>'Option1 (base case)'!P$86*conv_2026</f>
        <v>0</v>
      </c>
      <c r="Q18" s="28">
        <f>'Option1 (base case)'!Q$86*conv_2026</f>
        <v>0</v>
      </c>
      <c r="R18" s="28">
        <f>'Option1 (base case)'!R$86*conv_2026</f>
        <v>0</v>
      </c>
      <c r="S18" s="28">
        <f>'Option1 (base case)'!S$86*conv_2026</f>
        <v>0</v>
      </c>
      <c r="T18" s="28">
        <f>'Option1 (base case)'!T$86*conv_2026</f>
        <v>0</v>
      </c>
      <c r="U18" s="28">
        <f>'Option1 (base case)'!U$86*conv_2026</f>
        <v>0</v>
      </c>
      <c r="V18" s="28">
        <f>'Option1 (base case)'!V$86*conv_2026</f>
        <v>0</v>
      </c>
      <c r="W18" s="28">
        <f>'Option1 (base case)'!W$86*conv_2026</f>
        <v>0</v>
      </c>
      <c r="X18" s="28">
        <f>'Option1 (base case)'!X$86*conv_2026</f>
        <v>0</v>
      </c>
      <c r="Y18" s="28">
        <f>'Option1 (base case)'!Y$86*conv_2026</f>
        <v>0</v>
      </c>
      <c r="Z18" s="28">
        <f>'Option1 (base case)'!Z$86*conv_2026</f>
        <v>0</v>
      </c>
      <c r="AA18" s="28">
        <f>'Option1 (base case)'!AA$86*conv_2026</f>
        <v>0</v>
      </c>
      <c r="AB18" s="28">
        <f>'Option1 (base case)'!AB$86*conv_2026</f>
        <v>0</v>
      </c>
      <c r="AC18" s="28">
        <f>'Option1 (base case)'!AC$86*conv_2026</f>
        <v>0</v>
      </c>
      <c r="AD18" s="28">
        <f>'Option1 (base case)'!AD$86*conv_2026</f>
        <v>0</v>
      </c>
      <c r="AE18" s="28">
        <f>'Option1 (base case)'!AE$86*conv_2026</f>
        <v>0</v>
      </c>
      <c r="AF18" s="28">
        <f>'Option1 (base case)'!AF$86*conv_2026</f>
        <v>0</v>
      </c>
      <c r="AG18" s="28">
        <f>'Option1 (base case)'!AG$86*conv_2026</f>
        <v>0</v>
      </c>
    </row>
    <row r="19" spans="1:33" s="1" customFormat="1" x14ac:dyDescent="0.2">
      <c r="A19" s="114" t="str">
        <f t="shared" si="3"/>
        <v>Option 1 (base case)</v>
      </c>
      <c r="B19" s="114"/>
      <c r="C19" s="52" t="str">
        <f>'Option1 (base case)'!C$87</f>
        <v>Operating expenditure</v>
      </c>
      <c r="D19" s="34" t="str">
        <f t="shared" si="2"/>
        <v>Option 1 (base case)Operating expenditure</v>
      </c>
      <c r="F19" s="85">
        <f>SUMPRODUCT($H19:$AG19, $H$5:$AG$5)</f>
        <v>0</v>
      </c>
      <c r="G19" s="197">
        <f t="shared" si="4"/>
        <v>46203</v>
      </c>
      <c r="H19" s="28"/>
      <c r="I19" s="28">
        <f>'Option1 (base case)'!I$87*conv_2026</f>
        <v>0</v>
      </c>
      <c r="J19" s="28">
        <f>'Option1 (base case)'!J$87*conv_2026</f>
        <v>0</v>
      </c>
      <c r="K19" s="28">
        <f>'Option1 (base case)'!K$87*conv_2026</f>
        <v>0</v>
      </c>
      <c r="L19" s="28">
        <f>'Option1 (base case)'!L$87*conv_2026</f>
        <v>0</v>
      </c>
      <c r="M19" s="28">
        <f>'Option1 (base case)'!M$87*conv_2026</f>
        <v>0</v>
      </c>
      <c r="N19" s="28">
        <f>'Option1 (base case)'!N$87*conv_2026</f>
        <v>0</v>
      </c>
      <c r="O19" s="28">
        <f>'Option1 (base case)'!O$87*conv_2026</f>
        <v>0</v>
      </c>
      <c r="P19" s="28">
        <f>'Option1 (base case)'!P$87*conv_2026</f>
        <v>0</v>
      </c>
      <c r="Q19" s="28">
        <f>'Option1 (base case)'!Q$87*conv_2026</f>
        <v>0</v>
      </c>
      <c r="R19" s="28">
        <f>'Option1 (base case)'!R$87*conv_2026</f>
        <v>0</v>
      </c>
      <c r="S19" s="28">
        <f>'Option1 (base case)'!S$87*conv_2026</f>
        <v>0</v>
      </c>
      <c r="T19" s="28">
        <f>'Option1 (base case)'!T$87*conv_2026</f>
        <v>0</v>
      </c>
      <c r="U19" s="28">
        <f>'Option1 (base case)'!U$87*conv_2026</f>
        <v>0</v>
      </c>
      <c r="V19" s="28">
        <f>'Option1 (base case)'!V$87*conv_2026</f>
        <v>0</v>
      </c>
      <c r="W19" s="28">
        <f>'Option1 (base case)'!W$87*conv_2026</f>
        <v>0</v>
      </c>
      <c r="X19" s="28">
        <f>'Option1 (base case)'!X$87*conv_2026</f>
        <v>0</v>
      </c>
      <c r="Y19" s="28">
        <f>'Option1 (base case)'!Y$87*conv_2026</f>
        <v>0</v>
      </c>
      <c r="Z19" s="28">
        <f>'Option1 (base case)'!Z$87*conv_2026</f>
        <v>0</v>
      </c>
      <c r="AA19" s="28">
        <f>'Option1 (base case)'!AA$87*conv_2026</f>
        <v>0</v>
      </c>
      <c r="AB19" s="28">
        <f>'Option1 (base case)'!AB$87*conv_2026</f>
        <v>0</v>
      </c>
      <c r="AC19" s="28">
        <f>'Option1 (base case)'!AC$87*conv_2026</f>
        <v>0</v>
      </c>
      <c r="AD19" s="28">
        <f>'Option1 (base case)'!AD$87*conv_2026</f>
        <v>0</v>
      </c>
      <c r="AE19" s="28">
        <f>'Option1 (base case)'!AE$87*conv_2026</f>
        <v>0</v>
      </c>
      <c r="AF19" s="28">
        <f>'Option1 (base case)'!AF$87*conv_2026</f>
        <v>0</v>
      </c>
      <c r="AG19" s="28">
        <f>'Option1 (base case)'!AG$87*conv_2026</f>
        <v>0</v>
      </c>
    </row>
    <row r="20" spans="1:33" s="1" customFormat="1" x14ac:dyDescent="0.2">
      <c r="A20" s="114" t="str">
        <f t="shared" si="3"/>
        <v>Option 1 (base case)</v>
      </c>
      <c r="B20" s="114"/>
      <c r="C20" s="52" t="str">
        <f>'Option1 (base case)'!C$88</f>
        <v>Risk mitigated</v>
      </c>
      <c r="D20" s="34" t="str">
        <f t="shared" si="2"/>
        <v>Option 1 (base case)Risk mitigated</v>
      </c>
      <c r="F20" s="85">
        <f>SUMPRODUCT($H20:$AG20, $H$5:$AG$5)</f>
        <v>0</v>
      </c>
      <c r="G20" s="197">
        <f t="shared" si="4"/>
        <v>46203</v>
      </c>
      <c r="H20" s="28"/>
      <c r="I20" s="28">
        <f>'Option1 (base case)'!I$88*conv_2026</f>
        <v>0</v>
      </c>
      <c r="J20" s="28">
        <f>'Option1 (base case)'!J$88*conv_2026</f>
        <v>0</v>
      </c>
      <c r="K20" s="28">
        <f>'Option1 (base case)'!K$88*conv_2026</f>
        <v>0</v>
      </c>
      <c r="L20" s="28">
        <f>'Option1 (base case)'!L$88*conv_2026</f>
        <v>0</v>
      </c>
      <c r="M20" s="28">
        <f>'Option1 (base case)'!M$88*conv_2026</f>
        <v>0</v>
      </c>
      <c r="N20" s="28">
        <f>'Option1 (base case)'!N$88*conv_2026</f>
        <v>0</v>
      </c>
      <c r="O20" s="28">
        <f>'Option1 (base case)'!O$88*conv_2026</f>
        <v>0</v>
      </c>
      <c r="P20" s="28">
        <f>'Option1 (base case)'!P$88*conv_2026</f>
        <v>0</v>
      </c>
      <c r="Q20" s="28">
        <f>'Option1 (base case)'!Q$88*conv_2026</f>
        <v>0</v>
      </c>
      <c r="R20" s="28">
        <f>'Option1 (base case)'!R$88*conv_2026</f>
        <v>0</v>
      </c>
      <c r="S20" s="28">
        <f>'Option1 (base case)'!S$88*conv_2026</f>
        <v>0</v>
      </c>
      <c r="T20" s="28">
        <f>'Option1 (base case)'!T$88*conv_2026</f>
        <v>0</v>
      </c>
      <c r="U20" s="28">
        <f>'Option1 (base case)'!U$88*conv_2026</f>
        <v>0</v>
      </c>
      <c r="V20" s="28">
        <f>'Option1 (base case)'!V$88*conv_2026</f>
        <v>0</v>
      </c>
      <c r="W20" s="28">
        <f>'Option1 (base case)'!W$88*conv_2026</f>
        <v>0</v>
      </c>
      <c r="X20" s="28">
        <f>'Option1 (base case)'!X$88*conv_2026</f>
        <v>0</v>
      </c>
      <c r="Y20" s="28">
        <f>'Option1 (base case)'!Y$88*conv_2026</f>
        <v>0</v>
      </c>
      <c r="Z20" s="28">
        <f>'Option1 (base case)'!Z$88*conv_2026</f>
        <v>0</v>
      </c>
      <c r="AA20" s="28">
        <f>'Option1 (base case)'!AA$88*conv_2026</f>
        <v>0</v>
      </c>
      <c r="AB20" s="28">
        <f>'Option1 (base case)'!AB$88*conv_2026</f>
        <v>0</v>
      </c>
      <c r="AC20" s="28">
        <f>'Option1 (base case)'!AC$88*conv_2026</f>
        <v>0</v>
      </c>
      <c r="AD20" s="28">
        <f>'Option1 (base case)'!AD$88*conv_2026</f>
        <v>0</v>
      </c>
      <c r="AE20" s="28">
        <f>'Option1 (base case)'!AE$88*conv_2026</f>
        <v>0</v>
      </c>
      <c r="AF20" s="28">
        <f>'Option1 (base case)'!AF$88*conv_2026</f>
        <v>0</v>
      </c>
      <c r="AG20" s="28">
        <f>'Option1 (base case)'!AG$88*conv_2026</f>
        <v>0</v>
      </c>
    </row>
    <row r="21" spans="1:33" s="1" customFormat="1" x14ac:dyDescent="0.2">
      <c r="A21" s="114" t="str">
        <f t="shared" si="3"/>
        <v>Option 1 (base case)</v>
      </c>
      <c r="B21" s="114"/>
      <c r="C21" s="52" t="str">
        <f>'Option1 (base case)'!C$89</f>
        <v>Other benefits value</v>
      </c>
      <c r="D21" s="34" t="str">
        <f t="shared" si="2"/>
        <v>Option 1 (base case)Other benefits value</v>
      </c>
      <c r="F21" s="85">
        <f>SUMPRODUCT($H21:$AG21, $H$5:$AG$5)</f>
        <v>0</v>
      </c>
      <c r="G21" s="197">
        <f t="shared" si="4"/>
        <v>46203</v>
      </c>
      <c r="H21" s="28"/>
      <c r="I21" s="28">
        <f>'Option1 (base case)'!I$89*conv_2026</f>
        <v>0</v>
      </c>
      <c r="J21" s="28">
        <f>'Option1 (base case)'!J$89*conv_2026</f>
        <v>0</v>
      </c>
      <c r="K21" s="28">
        <f>'Option1 (base case)'!K$89*conv_2026</f>
        <v>0</v>
      </c>
      <c r="L21" s="28">
        <f>'Option1 (base case)'!L$89*conv_2026</f>
        <v>0</v>
      </c>
      <c r="M21" s="28">
        <f>'Option1 (base case)'!M$89*conv_2026</f>
        <v>0</v>
      </c>
      <c r="N21" s="28">
        <f>'Option1 (base case)'!N$89*conv_2026</f>
        <v>0</v>
      </c>
      <c r="O21" s="28">
        <f>'Option1 (base case)'!O$89*conv_2026</f>
        <v>0</v>
      </c>
      <c r="P21" s="28">
        <f>'Option1 (base case)'!P$89*conv_2026</f>
        <v>0</v>
      </c>
      <c r="Q21" s="28">
        <f>'Option1 (base case)'!Q$89*conv_2026</f>
        <v>0</v>
      </c>
      <c r="R21" s="28">
        <f>'Option1 (base case)'!R$89*conv_2026</f>
        <v>0</v>
      </c>
      <c r="S21" s="28">
        <f>'Option1 (base case)'!S$89*conv_2026</f>
        <v>0</v>
      </c>
      <c r="T21" s="28">
        <f>'Option1 (base case)'!T$89*conv_2026</f>
        <v>0</v>
      </c>
      <c r="U21" s="28">
        <f>'Option1 (base case)'!U$89*conv_2026</f>
        <v>0</v>
      </c>
      <c r="V21" s="28">
        <f>'Option1 (base case)'!V$89*conv_2026</f>
        <v>0</v>
      </c>
      <c r="W21" s="28">
        <f>'Option1 (base case)'!W$89*conv_2026</f>
        <v>0</v>
      </c>
      <c r="X21" s="28">
        <f>'Option1 (base case)'!X$89*conv_2026</f>
        <v>0</v>
      </c>
      <c r="Y21" s="28">
        <f>'Option1 (base case)'!Y$89*conv_2026</f>
        <v>0</v>
      </c>
      <c r="Z21" s="28">
        <f>'Option1 (base case)'!Z$89*conv_2026</f>
        <v>0</v>
      </c>
      <c r="AA21" s="28">
        <f>'Option1 (base case)'!AA$89*conv_2026</f>
        <v>0</v>
      </c>
      <c r="AB21" s="28">
        <f>'Option1 (base case)'!AB$89*conv_2026</f>
        <v>0</v>
      </c>
      <c r="AC21" s="28">
        <f>'Option1 (base case)'!AC$89*conv_2026</f>
        <v>0</v>
      </c>
      <c r="AD21" s="28">
        <f>'Option1 (base case)'!AD$89*conv_2026</f>
        <v>0</v>
      </c>
      <c r="AE21" s="28">
        <f>'Option1 (base case)'!AE$89*conv_2026</f>
        <v>0</v>
      </c>
      <c r="AF21" s="28">
        <f>'Option1 (base case)'!AF$89*conv_2026</f>
        <v>0</v>
      </c>
      <c r="AG21" s="28">
        <f>'Option1 (base case)'!AG$89*conv_2026</f>
        <v>0</v>
      </c>
    </row>
    <row r="22" spans="1:33" s="1" customFormat="1" x14ac:dyDescent="0.2">
      <c r="A22" s="114" t="str">
        <f t="shared" si="3"/>
        <v>Option 1 (base case)</v>
      </c>
      <c r="B22" s="114"/>
      <c r="C22" s="122" t="str">
        <f>'Option1 (base case)'!C$91</f>
        <v>Net benefits</v>
      </c>
      <c r="D22" s="97" t="str">
        <f t="shared" si="2"/>
        <v>Option 1 (base case)Net benefits</v>
      </c>
      <c r="E22" s="98"/>
      <c r="F22" s="121"/>
      <c r="G22" s="199">
        <f t="shared" si="4"/>
        <v>46203</v>
      </c>
      <c r="H22" s="46"/>
      <c r="I22" s="46">
        <f t="shared" ref="I22:AG22" si="5">SUM(I18:I21)</f>
        <v>0</v>
      </c>
      <c r="J22" s="46">
        <f t="shared" si="5"/>
        <v>0</v>
      </c>
      <c r="K22" s="46">
        <f t="shared" si="5"/>
        <v>0</v>
      </c>
      <c r="L22" s="46">
        <f t="shared" si="5"/>
        <v>0</v>
      </c>
      <c r="M22" s="46">
        <f t="shared" si="5"/>
        <v>0</v>
      </c>
      <c r="N22" s="46">
        <f t="shared" si="5"/>
        <v>0</v>
      </c>
      <c r="O22" s="46">
        <f t="shared" si="5"/>
        <v>0</v>
      </c>
      <c r="P22" s="46">
        <f t="shared" si="5"/>
        <v>0</v>
      </c>
      <c r="Q22" s="46">
        <f t="shared" si="5"/>
        <v>0</v>
      </c>
      <c r="R22" s="46">
        <f t="shared" si="5"/>
        <v>0</v>
      </c>
      <c r="S22" s="46">
        <f t="shared" si="5"/>
        <v>0</v>
      </c>
      <c r="T22" s="46">
        <f t="shared" si="5"/>
        <v>0</v>
      </c>
      <c r="U22" s="46">
        <f t="shared" si="5"/>
        <v>0</v>
      </c>
      <c r="V22" s="46">
        <f t="shared" si="5"/>
        <v>0</v>
      </c>
      <c r="W22" s="46">
        <f t="shared" si="5"/>
        <v>0</v>
      </c>
      <c r="X22" s="46">
        <f t="shared" si="5"/>
        <v>0</v>
      </c>
      <c r="Y22" s="46">
        <f t="shared" si="5"/>
        <v>0</v>
      </c>
      <c r="Z22" s="46">
        <f t="shared" si="5"/>
        <v>0</v>
      </c>
      <c r="AA22" s="46">
        <f t="shared" si="5"/>
        <v>0</v>
      </c>
      <c r="AB22" s="46">
        <f t="shared" si="5"/>
        <v>0</v>
      </c>
      <c r="AC22" s="46">
        <f t="shared" si="5"/>
        <v>0</v>
      </c>
      <c r="AD22" s="46">
        <f t="shared" si="5"/>
        <v>0</v>
      </c>
      <c r="AE22" s="46">
        <f t="shared" si="5"/>
        <v>0</v>
      </c>
      <c r="AF22" s="46">
        <f t="shared" si="5"/>
        <v>0</v>
      </c>
      <c r="AG22" s="46">
        <f t="shared" si="5"/>
        <v>0</v>
      </c>
    </row>
    <row r="23" spans="1:33" s="1" customFormat="1" x14ac:dyDescent="0.2">
      <c r="A23" s="114" t="str">
        <f t="shared" si="3"/>
        <v>Option 1 (base case)</v>
      </c>
      <c r="B23" s="114"/>
      <c r="C23" s="6" t="s">
        <v>7</v>
      </c>
      <c r="D23" s="34" t="str">
        <f t="shared" si="2"/>
        <v>Option 1 (base case)NPV</v>
      </c>
      <c r="F23" s="96" cm="1">
        <f t="array" ref="F23">SUMPRODUCT(($H22:$AG22)*($H$5:$AG$5)*($H$7:$AG$7))</f>
        <v>0</v>
      </c>
      <c r="G23" s="197">
        <f t="shared" si="4"/>
        <v>46203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</row>
    <row r="24" spans="1:33" s="1" customFormat="1" x14ac:dyDescent="0.2">
      <c r="A24" s="114" t="str">
        <f t="shared" si="3"/>
        <v>Option 1 (base case)</v>
      </c>
      <c r="B24" s="114"/>
      <c r="C24" s="6" t="s">
        <v>5</v>
      </c>
      <c r="D24" s="34" t="str">
        <f t="shared" si="2"/>
        <v>Option 1 (base case)PV of costs</v>
      </c>
      <c r="F24" s="96">
        <f>SUM(F18:F19)</f>
        <v>0</v>
      </c>
      <c r="G24" s="197">
        <f t="shared" si="4"/>
        <v>46203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</row>
    <row r="25" spans="1:33" s="1" customFormat="1" x14ac:dyDescent="0.2">
      <c r="A25" s="114" t="str">
        <f t="shared" si="3"/>
        <v>Option 1 (base case)</v>
      </c>
      <c r="B25" s="114"/>
      <c r="C25" s="6" t="s">
        <v>6</v>
      </c>
      <c r="D25" s="34" t="str">
        <f t="shared" si="2"/>
        <v>Option 1 (base case)PV of benefits</v>
      </c>
      <c r="F25" s="96">
        <f>SUM(F20:F21)</f>
        <v>0</v>
      </c>
      <c r="G25" s="197">
        <f t="shared" si="4"/>
        <v>46203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</row>
    <row r="26" spans="1:33" s="1" customFormat="1" x14ac:dyDescent="0.2">
      <c r="D26" s="34" t="str">
        <f t="shared" ref="D26:D39" si="6">A26&amp;C26</f>
        <v/>
      </c>
      <c r="G26" s="200"/>
    </row>
    <row r="27" spans="1:33" s="2" customFormat="1" x14ac:dyDescent="0.2">
      <c r="A27" s="52"/>
      <c r="B27" s="52"/>
      <c r="C27" s="52"/>
      <c r="D27" s="34" t="str">
        <f t="shared" si="6"/>
        <v/>
      </c>
      <c r="F27" s="7"/>
      <c r="G27" s="193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</row>
    <row r="28" spans="1:33" s="2" customFormat="1" x14ac:dyDescent="0.2">
      <c r="A28" s="52" t="str">
        <f>A29</f>
        <v>Option 2</v>
      </c>
      <c r="B28" s="52"/>
      <c r="C28" s="52" t="s">
        <v>101</v>
      </c>
      <c r="D28" s="34" t="str">
        <f t="shared" si="6"/>
        <v>Option 2Energy at risk value</v>
      </c>
      <c r="F28" s="85">
        <f>SUMPRODUCT($H28:$AG28, $H$5:$AG$5)</f>
        <v>24282128.820632629</v>
      </c>
      <c r="G28" s="197">
        <f>output_dollars</f>
        <v>46203</v>
      </c>
      <c r="H28" s="28"/>
      <c r="I28" s="28">
        <f>Option2!I$32*conv_2026</f>
        <v>0</v>
      </c>
      <c r="J28" s="28">
        <f>Option2!J$32*conv_2026</f>
        <v>0</v>
      </c>
      <c r="K28" s="28">
        <f>Option2!K$32*conv_2026</f>
        <v>7734.4413019893509</v>
      </c>
      <c r="L28" s="28">
        <f>Option2!L$32*conv_2026</f>
        <v>0</v>
      </c>
      <c r="M28" s="28">
        <f>Option2!M$32*conv_2026</f>
        <v>0</v>
      </c>
      <c r="N28" s="28">
        <f>Option2!N$32*conv_2026</f>
        <v>21880.775798593917</v>
      </c>
      <c r="O28" s="28">
        <f>Option2!O$32*conv_2026</f>
        <v>237364.66606524502</v>
      </c>
      <c r="P28" s="28">
        <f>Option2!P$32*conv_2026</f>
        <v>960433.11142321071</v>
      </c>
      <c r="Q28" s="28">
        <f>Option2!Q$32*conv_2026</f>
        <v>2386383.8691599295</v>
      </c>
      <c r="R28" s="28">
        <f>Option2!R$32*conv_2026</f>
        <v>2386383.8691599295</v>
      </c>
      <c r="S28" s="28">
        <f>Option2!S$32*conv_2026</f>
        <v>2386383.8691599295</v>
      </c>
      <c r="T28" s="28">
        <f>Option2!T$32*conv_2026</f>
        <v>2386383.8691599295</v>
      </c>
      <c r="U28" s="28">
        <f>Option2!U$32*conv_2026</f>
        <v>2386383.8691599295</v>
      </c>
      <c r="V28" s="28">
        <f>Option2!V$32*conv_2026</f>
        <v>2386383.8691599295</v>
      </c>
      <c r="W28" s="28">
        <f>Option2!W$32*conv_2026</f>
        <v>2386383.8691599295</v>
      </c>
      <c r="X28" s="28">
        <f>Option2!X$32*conv_2026</f>
        <v>2386383.8691599295</v>
      </c>
      <c r="Y28" s="28">
        <f>Option2!Y$32*conv_2026</f>
        <v>2386383.8691599295</v>
      </c>
      <c r="Z28" s="28">
        <f>Option2!Z$32*conv_2026</f>
        <v>2386383.8691599295</v>
      </c>
      <c r="AA28" s="28">
        <f>Option2!AA$32*conv_2026</f>
        <v>2386383.8691599295</v>
      </c>
      <c r="AB28" s="28">
        <f>Option2!AB$32*conv_2026</f>
        <v>2386383.8691599295</v>
      </c>
      <c r="AC28" s="28">
        <f>Option2!AC$32*conv_2026</f>
        <v>2386383.8691599295</v>
      </c>
      <c r="AD28" s="28">
        <f>Option2!AD$32*conv_2026</f>
        <v>2386383.8691599295</v>
      </c>
      <c r="AE28" s="28">
        <f>Option2!AE$32*conv_2026</f>
        <v>2386383.8691599295</v>
      </c>
      <c r="AF28" s="28">
        <f>Option2!AF$32*conv_2026</f>
        <v>2386383.8691599295</v>
      </c>
      <c r="AG28" s="28">
        <f>Option2!AG$32*conv_2026</f>
        <v>2386383.8691599295</v>
      </c>
    </row>
    <row r="29" spans="1:33" s="2" customFormat="1" x14ac:dyDescent="0.2">
      <c r="A29" s="114" t="str">
        <f>Data!B10</f>
        <v>Option 2</v>
      </c>
      <c r="B29" s="114"/>
      <c r="C29" s="52" t="str">
        <f>Option2!C$70</f>
        <v>Capital expenditure</v>
      </c>
      <c r="D29" s="34" t="str">
        <f t="shared" si="6"/>
        <v>Option 2Capital expenditure</v>
      </c>
      <c r="E29" s="1"/>
      <c r="F29" s="85" cm="1">
        <f t="array" ref="F29">SUMPRODUCT(($H29:$AG29)*($H$5:$AG$5)*($H$7:$AG$7))</f>
        <v>-2730372.2861318043</v>
      </c>
      <c r="G29" s="197">
        <f>output_dollars</f>
        <v>46203</v>
      </c>
      <c r="H29" s="28"/>
      <c r="I29" s="28">
        <f>SUM(Option2!I$71:I$73)*conv_2026*I$7</f>
        <v>0</v>
      </c>
      <c r="J29" s="28">
        <f>SUM(Option2!J$71:J$73)*conv_2026*J$7</f>
        <v>0</v>
      </c>
      <c r="K29" s="28">
        <f>SUM(Option2!K$71:K$73)*conv_2026*K$7</f>
        <v>-2975587.6093424945</v>
      </c>
      <c r="L29" s="28">
        <f>SUM(Option2!L$71:L$73)*conv_2026*L$7</f>
        <v>0</v>
      </c>
      <c r="M29" s="28">
        <f>SUM(Option2!M$71:M$73)*conv_2026*M$7</f>
        <v>0</v>
      </c>
      <c r="N29" s="28">
        <f>SUM(Option2!N$71:N$73)*conv_2026*N$7</f>
        <v>0</v>
      </c>
      <c r="O29" s="28">
        <f>SUM(Option2!O$71:O$73)*conv_2026*O$7</f>
        <v>0</v>
      </c>
      <c r="P29" s="28">
        <f>SUM(Option2!P$71:P$73)*conv_2026*P$7</f>
        <v>0</v>
      </c>
      <c r="Q29" s="28">
        <f>SUM(Option2!Q$71:Q$73)*conv_2026*Q$7</f>
        <v>0</v>
      </c>
      <c r="R29" s="28">
        <f>SUM(Option2!R$71:R$73)*conv_2026*R$7</f>
        <v>0</v>
      </c>
      <c r="S29" s="28">
        <f>SUM(Option2!S$71:S$73)*conv_2026*S$7</f>
        <v>0</v>
      </c>
      <c r="T29" s="28">
        <f>SUM(Option2!T$71:T$73)*conv_2026*T$7</f>
        <v>0</v>
      </c>
      <c r="U29" s="28">
        <f>SUM(Option2!U$71:U$73)*conv_2026*U$7</f>
        <v>0</v>
      </c>
      <c r="V29" s="28">
        <f>SUM(Option2!V$71:V$73)*conv_2026*V$7</f>
        <v>0</v>
      </c>
      <c r="W29" s="28">
        <f>SUM(Option2!W$71:W$73)*conv_2026*W$7</f>
        <v>0</v>
      </c>
      <c r="X29" s="28">
        <f>SUM(Option2!X$71:X$73)*conv_2026*X$7</f>
        <v>0</v>
      </c>
      <c r="Y29" s="28">
        <f>SUM(Option2!Y$71:Y$73)*conv_2026*Y$7</f>
        <v>0</v>
      </c>
      <c r="Z29" s="28">
        <f>SUM(Option2!Z$71:Z$73)*conv_2026*Z$7</f>
        <v>0</v>
      </c>
      <c r="AA29" s="28">
        <f>SUM(Option2!AA$71:AA$73)*conv_2026*AA$7</f>
        <v>0</v>
      </c>
      <c r="AB29" s="28">
        <f>SUM(Option2!AB$71:AB$73)*conv_2026*AB$7</f>
        <v>0</v>
      </c>
      <c r="AC29" s="28">
        <f>SUM(Option2!AC$71:AC$73)*conv_2026*AC$7</f>
        <v>0</v>
      </c>
      <c r="AD29" s="28">
        <f>SUM(Option2!AD$71:AD$73)*conv_2026*AD$7</f>
        <v>0</v>
      </c>
      <c r="AE29" s="28">
        <f>SUM(Option2!AE$71:AE$73)*conv_2026*AE$7</f>
        <v>0</v>
      </c>
      <c r="AF29" s="28">
        <f>SUM(Option2!AF$71:AF$73)*conv_2026*AF$7</f>
        <v>0</v>
      </c>
      <c r="AG29" s="28">
        <f>SUM(Option2!AG$71:AG$73)*conv_2026*AG$7</f>
        <v>0</v>
      </c>
    </row>
    <row r="30" spans="1:33" s="2" customFormat="1" x14ac:dyDescent="0.2">
      <c r="A30" s="114" t="str">
        <f t="shared" ref="A30:A39" si="7">A29</f>
        <v>Option 2</v>
      </c>
      <c r="B30" s="114"/>
      <c r="C30" s="52" t="str">
        <f>'Option1 (base case)'!C$40</f>
        <v>Total risk cost</v>
      </c>
      <c r="D30" s="34" t="str">
        <f t="shared" si="6"/>
        <v>Option 2Total risk cost</v>
      </c>
      <c r="E30" s="1"/>
      <c r="F30" s="85" cm="1">
        <f t="array" ref="F30">SUMPRODUCT(($H30:$AG30)*($H$5:$AG$5)*($H$7:$AG$7))</f>
        <v>21091071.20540015</v>
      </c>
      <c r="G30" s="197">
        <f>output_dollars</f>
        <v>46203</v>
      </c>
      <c r="H30" s="28"/>
      <c r="I30" s="28">
        <f>Option2!I$40*conv_2026*I$7</f>
        <v>0</v>
      </c>
      <c r="J30" s="28">
        <f>Option2!J$40*conv_2026*J$7</f>
        <v>0</v>
      </c>
      <c r="K30" s="28">
        <f>Option2!K$40*conv_2026*K$7</f>
        <v>7734.4413019893509</v>
      </c>
      <c r="L30" s="28">
        <f>Option2!L$40*conv_2026*L$7</f>
        <v>0</v>
      </c>
      <c r="M30" s="28">
        <f>Option2!M$40*conv_2026*M$7</f>
        <v>0</v>
      </c>
      <c r="N30" s="28">
        <f>Option2!N$40*conv_2026*N$7</f>
        <v>21880.775798593917</v>
      </c>
      <c r="O30" s="28">
        <f>Option2!O$40*conv_2026*O$7</f>
        <v>237364.66606524502</v>
      </c>
      <c r="P30" s="28">
        <f>Option2!P$40*conv_2026*P$7</f>
        <v>960433.11142321071</v>
      </c>
      <c r="Q30" s="28">
        <f>Option2!Q$40*conv_2026*Q$7</f>
        <v>2386383.8691599295</v>
      </c>
      <c r="R30" s="28">
        <f>Option2!R$40*conv_2026*R$7</f>
        <v>2386383.8691599295</v>
      </c>
      <c r="S30" s="28">
        <f>Option2!S$40*conv_2026*S$7</f>
        <v>2386383.8691599295</v>
      </c>
      <c r="T30" s="28">
        <f>Option2!T$40*conv_2026*T$7</f>
        <v>2386383.8691599295</v>
      </c>
      <c r="U30" s="28">
        <f>Option2!U$40*conv_2026*U$7</f>
        <v>2386383.8691599295</v>
      </c>
      <c r="V30" s="28">
        <f>Option2!V$40*conv_2026*V$7</f>
        <v>2386383.8691599295</v>
      </c>
      <c r="W30" s="28">
        <f>Option2!W$40*conv_2026*W$7</f>
        <v>2386383.8691599295</v>
      </c>
      <c r="X30" s="28">
        <f>Option2!X$40*conv_2026*X$7</f>
        <v>2386383.8691599295</v>
      </c>
      <c r="Y30" s="28">
        <f>Option2!Y$40*conv_2026*Y$7</f>
        <v>2386383.8691599295</v>
      </c>
      <c r="Z30" s="28">
        <f>Option2!Z$40*conv_2026*Z$7</f>
        <v>2386383.8691599295</v>
      </c>
      <c r="AA30" s="28">
        <f>Option2!AA$40*conv_2026*AA$7</f>
        <v>2386383.8691599295</v>
      </c>
      <c r="AB30" s="28">
        <f>Option2!AB$40*conv_2026*AB$7</f>
        <v>2386383.8691599295</v>
      </c>
      <c r="AC30" s="28">
        <f>Option2!AC$40*conv_2026*AC$7</f>
        <v>2386383.8691599295</v>
      </c>
      <c r="AD30" s="28">
        <f>Option2!AD$40*conv_2026*AD$7</f>
        <v>2386383.8691599295</v>
      </c>
      <c r="AE30" s="28">
        <f>Option2!AE$40*conv_2026*AE$7</f>
        <v>0</v>
      </c>
      <c r="AF30" s="28">
        <f>Option2!AF$40*conv_2026*AF$7</f>
        <v>0</v>
      </c>
      <c r="AG30" s="28">
        <f>Option2!AG$40*conv_2026*AG$7</f>
        <v>0</v>
      </c>
    </row>
    <row r="31" spans="1:33" s="2" customFormat="1" x14ac:dyDescent="0.2">
      <c r="A31" s="114" t="str">
        <f t="shared" si="7"/>
        <v>Option 2</v>
      </c>
      <c r="B31" s="114"/>
      <c r="C31" s="12"/>
      <c r="D31" s="34" t="str">
        <f t="shared" si="6"/>
        <v>Option 2</v>
      </c>
      <c r="E31" s="1"/>
      <c r="F31" s="85"/>
      <c r="G31" s="198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s="2" customFormat="1" x14ac:dyDescent="0.2">
      <c r="A32" s="114" t="str">
        <f t="shared" si="7"/>
        <v>Option 2</v>
      </c>
      <c r="B32" s="114"/>
      <c r="C32" s="52" t="str">
        <f>Option2!C$86</f>
        <v>Annualised capex</v>
      </c>
      <c r="D32" s="34" t="str">
        <f t="shared" si="6"/>
        <v>Option 2Annualised capex</v>
      </c>
      <c r="E32" s="1"/>
      <c r="F32" s="85" cm="1">
        <f t="array" ref="F32">SUMPRODUCT(($H32:$AG32)*($H$5:$AG$5)*($H$7:$AG$7))</f>
        <v>-1595905.9504911539</v>
      </c>
      <c r="G32" s="197">
        <f t="shared" ref="G32:G39" si="8">output_dollars</f>
        <v>46203</v>
      </c>
      <c r="H32" s="28"/>
      <c r="I32" s="28">
        <f>Option2!I$86*conv_2026*I$7</f>
        <v>0</v>
      </c>
      <c r="J32" s="28">
        <f>Option2!J$86*conv_2026*J$7</f>
        <v>0</v>
      </c>
      <c r="K32" s="28">
        <f>Option2!K$86*conv_2026*K$7</f>
        <v>0</v>
      </c>
      <c r="L32" s="28">
        <f>Option2!L$86*conv_2026*L$7</f>
        <v>-126860.33792652673</v>
      </c>
      <c r="M32" s="28">
        <f>Option2!M$86*conv_2026*M$7</f>
        <v>-126860.33792652673</v>
      </c>
      <c r="N32" s="28">
        <f>Option2!N$86*conv_2026*N$7</f>
        <v>-126860.33792652673</v>
      </c>
      <c r="O32" s="28">
        <f>Option2!O$86*conv_2026*O$7</f>
        <v>-126860.33792652673</v>
      </c>
      <c r="P32" s="28">
        <f>Option2!P$86*conv_2026*P$7</f>
        <v>-126860.33792652673</v>
      </c>
      <c r="Q32" s="28">
        <f>Option2!Q$86*conv_2026*Q$7</f>
        <v>-126860.33792652673</v>
      </c>
      <c r="R32" s="28">
        <f>Option2!R$86*conv_2026*R$7</f>
        <v>-126860.33792652673</v>
      </c>
      <c r="S32" s="28">
        <f>Option2!S$86*conv_2026*S$7</f>
        <v>-126860.33792652673</v>
      </c>
      <c r="T32" s="28">
        <f>Option2!T$86*conv_2026*T$7</f>
        <v>-126860.33792652673</v>
      </c>
      <c r="U32" s="28">
        <f>Option2!U$86*conv_2026*U$7</f>
        <v>-126860.33792652673</v>
      </c>
      <c r="V32" s="28">
        <f>Option2!V$86*conv_2026*V$7</f>
        <v>-126860.33792652673</v>
      </c>
      <c r="W32" s="28">
        <f>Option2!W$86*conv_2026*W$7</f>
        <v>-126860.33792652673</v>
      </c>
      <c r="X32" s="28">
        <f>Option2!X$86*conv_2026*X$7</f>
        <v>-126860.33792652673</v>
      </c>
      <c r="Y32" s="28">
        <f>Option2!Y$86*conv_2026*Y$7</f>
        <v>-126860.33792652673</v>
      </c>
      <c r="Z32" s="28">
        <f>Option2!Z$86*conv_2026*Z$7</f>
        <v>-126860.33792652673</v>
      </c>
      <c r="AA32" s="28">
        <f>Option2!AA$86*conv_2026*AA$7</f>
        <v>-126860.33792652673</v>
      </c>
      <c r="AB32" s="28">
        <f>Option2!AB$86*conv_2026*AB$7</f>
        <v>-126860.33792652673</v>
      </c>
      <c r="AC32" s="28">
        <f>Option2!AC$86*conv_2026*AC$7</f>
        <v>-126860.33792652673</v>
      </c>
      <c r="AD32" s="28">
        <f>Option2!AD$86*conv_2026*AD$7</f>
        <v>-126860.33792652673</v>
      </c>
      <c r="AE32" s="28">
        <f>Option2!AE$86*conv_2026*AE$7</f>
        <v>0</v>
      </c>
      <c r="AF32" s="28">
        <f>Option2!AF$86*conv_2026*AF$7</f>
        <v>0</v>
      </c>
      <c r="AG32" s="28">
        <f>Option2!AG$86*conv_2026*AG$7</f>
        <v>0</v>
      </c>
    </row>
    <row r="33" spans="1:33" s="2" customFormat="1" x14ac:dyDescent="0.2">
      <c r="A33" s="114" t="str">
        <f t="shared" si="7"/>
        <v>Option 2</v>
      </c>
      <c r="B33" s="114"/>
      <c r="C33" s="52" t="str">
        <f>Option2!C$87</f>
        <v>Operating expenditure</v>
      </c>
      <c r="D33" s="34" t="str">
        <f t="shared" si="6"/>
        <v>Option 2Operating expenditure</v>
      </c>
      <c r="E33" s="1"/>
      <c r="F33" s="85" cm="1">
        <f t="array" ref="F33">SUMPRODUCT(($H33:$AG33)*($H$5:$AG$5)*($H$7:$AG$7))</f>
        <v>0</v>
      </c>
      <c r="G33" s="197">
        <f t="shared" si="8"/>
        <v>46203</v>
      </c>
      <c r="H33" s="28"/>
      <c r="I33" s="28">
        <f>Option2!I$87*conv_2026*I$7</f>
        <v>0</v>
      </c>
      <c r="J33" s="28">
        <f>Option2!J$87*conv_2026*J$7</f>
        <v>0</v>
      </c>
      <c r="K33" s="28">
        <f>Option2!K$87*conv_2026*K$7</f>
        <v>0</v>
      </c>
      <c r="L33" s="28">
        <f>Option2!L$87*conv_2026*L$7</f>
        <v>0</v>
      </c>
      <c r="M33" s="28">
        <f>Option2!M$87*conv_2026*M$7</f>
        <v>0</v>
      </c>
      <c r="N33" s="28">
        <f>Option2!N$87*conv_2026*N$7</f>
        <v>0</v>
      </c>
      <c r="O33" s="28">
        <f>Option2!O$87*conv_2026*O$7</f>
        <v>0</v>
      </c>
      <c r="P33" s="28">
        <f>Option2!P$87*conv_2026*P$7</f>
        <v>0</v>
      </c>
      <c r="Q33" s="28">
        <f>Option2!Q$87*conv_2026*Q$7</f>
        <v>0</v>
      </c>
      <c r="R33" s="28">
        <f>Option2!R$87*conv_2026*R$7</f>
        <v>0</v>
      </c>
      <c r="S33" s="28">
        <f>Option2!S$87*conv_2026*S$7</f>
        <v>0</v>
      </c>
      <c r="T33" s="28">
        <f>Option2!T$87*conv_2026*T$7</f>
        <v>0</v>
      </c>
      <c r="U33" s="28">
        <f>Option2!U$87*conv_2026*U$7</f>
        <v>0</v>
      </c>
      <c r="V33" s="28">
        <f>Option2!V$87*conv_2026*V$7</f>
        <v>0</v>
      </c>
      <c r="W33" s="28">
        <f>Option2!W$87*conv_2026*W$7</f>
        <v>0</v>
      </c>
      <c r="X33" s="28">
        <f>Option2!X$87*conv_2026*X$7</f>
        <v>0</v>
      </c>
      <c r="Y33" s="28">
        <f>Option2!Y$87*conv_2026*Y$7</f>
        <v>0</v>
      </c>
      <c r="Z33" s="28">
        <f>Option2!Z$87*conv_2026*Z$7</f>
        <v>0</v>
      </c>
      <c r="AA33" s="28">
        <f>Option2!AA$87*conv_2026*AA$7</f>
        <v>0</v>
      </c>
      <c r="AB33" s="28">
        <f>Option2!AB$87*conv_2026*AB$7</f>
        <v>0</v>
      </c>
      <c r="AC33" s="28">
        <f>Option2!AC$87*conv_2026*AC$7</f>
        <v>0</v>
      </c>
      <c r="AD33" s="28">
        <f>Option2!AD$87*conv_2026*AD$7</f>
        <v>0</v>
      </c>
      <c r="AE33" s="28">
        <f>Option2!AE$87*conv_2026*AE$7</f>
        <v>0</v>
      </c>
      <c r="AF33" s="28">
        <f>Option2!AF$87*conv_2026*AF$7</f>
        <v>0</v>
      </c>
      <c r="AG33" s="28">
        <f>Option2!AG$87*conv_2026*AG$7</f>
        <v>0</v>
      </c>
    </row>
    <row r="34" spans="1:33" s="2" customFormat="1" x14ac:dyDescent="0.2">
      <c r="A34" s="114" t="str">
        <f t="shared" si="7"/>
        <v>Option 2</v>
      </c>
      <c r="B34" s="114"/>
      <c r="C34" s="52" t="str">
        <f>Option2!C$88</f>
        <v>Risk mitigated</v>
      </c>
      <c r="D34" s="34" t="str">
        <f t="shared" si="6"/>
        <v>Option 2Risk mitigated</v>
      </c>
      <c r="E34" s="1"/>
      <c r="F34" s="85" cm="1">
        <f t="array" ref="F34">SUMPRODUCT(($H34:$AG34)*($H$5:$AG$5)*($H$7:$AG$7))</f>
        <v>124690888.67585747</v>
      </c>
      <c r="G34" s="197">
        <f t="shared" si="8"/>
        <v>46203</v>
      </c>
      <c r="H34" s="28"/>
      <c r="I34" s="28">
        <f>Option2!I$88*conv_2026*I$7</f>
        <v>0</v>
      </c>
      <c r="J34" s="28">
        <f>Option2!J$88*conv_2026*J$7</f>
        <v>0</v>
      </c>
      <c r="K34" s="28">
        <f>Option2!K$88*conv_2026*K$7</f>
        <v>0</v>
      </c>
      <c r="L34" s="28">
        <f>Option2!L$88*conv_2026*L$7</f>
        <v>119279.07905185036</v>
      </c>
      <c r="M34" s="28">
        <f>Option2!M$88*conv_2026*M$7</f>
        <v>699731.36216944351</v>
      </c>
      <c r="N34" s="28">
        <f>Option2!N$88*conv_2026*N$7</f>
        <v>2414743.0673312005</v>
      </c>
      <c r="O34" s="28">
        <f>Option2!O$88*conv_2026*O$7</f>
        <v>5492184.7410320425</v>
      </c>
      <c r="P34" s="28">
        <f>Option2!P$88*conv_2026*P$7</f>
        <v>9207669.8330067415</v>
      </c>
      <c r="Q34" s="28">
        <f>Option2!Q$88*conv_2026*Q$7</f>
        <v>13094842.235887257</v>
      </c>
      <c r="R34" s="28">
        <f>Option2!R$88*conv_2026*R$7</f>
        <v>13094842.235887257</v>
      </c>
      <c r="S34" s="28">
        <f>Option2!S$88*conv_2026*S$7</f>
        <v>13094842.235887257</v>
      </c>
      <c r="T34" s="28">
        <f>Option2!T$88*conv_2026*T$7</f>
        <v>13094842.235887257</v>
      </c>
      <c r="U34" s="28">
        <f>Option2!U$88*conv_2026*U$7</f>
        <v>13094842.235887257</v>
      </c>
      <c r="V34" s="28">
        <f>Option2!V$88*conv_2026*V$7</f>
        <v>13094842.235887257</v>
      </c>
      <c r="W34" s="28">
        <f>Option2!W$88*conv_2026*W$7</f>
        <v>13094842.235887257</v>
      </c>
      <c r="X34" s="28">
        <f>Option2!X$88*conv_2026*X$7</f>
        <v>13094842.235887257</v>
      </c>
      <c r="Y34" s="28">
        <f>Option2!Y$88*conv_2026*Y$7</f>
        <v>13094842.235887257</v>
      </c>
      <c r="Z34" s="28">
        <f>Option2!Z$88*conv_2026*Z$7</f>
        <v>13094842.235887257</v>
      </c>
      <c r="AA34" s="28">
        <f>Option2!AA$88*conv_2026*AA$7</f>
        <v>13094842.235887257</v>
      </c>
      <c r="AB34" s="28">
        <f>Option2!AB$88*conv_2026*AB$7</f>
        <v>13094842.235887257</v>
      </c>
      <c r="AC34" s="28">
        <f>Option2!AC$88*conv_2026*AC$7</f>
        <v>13094842.235887257</v>
      </c>
      <c r="AD34" s="28">
        <f>Option2!AD$88*conv_2026*AD$7</f>
        <v>13094842.235887257</v>
      </c>
      <c r="AE34" s="28">
        <f>Option2!AE$88*conv_2026*AE$7</f>
        <v>0</v>
      </c>
      <c r="AF34" s="28">
        <f>Option2!AF$88*conv_2026*AF$7</f>
        <v>0</v>
      </c>
      <c r="AG34" s="28">
        <f>Option2!AG$88*conv_2026*AG$7</f>
        <v>0</v>
      </c>
    </row>
    <row r="35" spans="1:33" s="2" customFormat="1" x14ac:dyDescent="0.2">
      <c r="A35" s="114" t="str">
        <f t="shared" si="7"/>
        <v>Option 2</v>
      </c>
      <c r="B35" s="114"/>
      <c r="C35" s="52" t="str">
        <f>Option2!C$89</f>
        <v>Other benefits value</v>
      </c>
      <c r="D35" s="34" t="str">
        <f t="shared" si="6"/>
        <v>Option 2Other benefits value</v>
      </c>
      <c r="E35" s="1"/>
      <c r="F35" s="85" cm="1">
        <f t="array" ref="F35">SUMPRODUCT(($H35:$AG35)*($H$5:$AG$5)*($H$7:$AG$7))</f>
        <v>0</v>
      </c>
      <c r="G35" s="197">
        <f t="shared" si="8"/>
        <v>46203</v>
      </c>
      <c r="H35" s="28"/>
      <c r="I35" s="28">
        <f>Option2!I$89*conv_2026*I$7</f>
        <v>0</v>
      </c>
      <c r="J35" s="28">
        <f>Option2!J$89*conv_2026*J$7</f>
        <v>0</v>
      </c>
      <c r="K35" s="28">
        <f>Option2!K$89*conv_2026*K$7</f>
        <v>0</v>
      </c>
      <c r="L35" s="28">
        <f>Option2!L$89*conv_2026*L$7</f>
        <v>0</v>
      </c>
      <c r="M35" s="28">
        <f>Option2!M$89*conv_2026*M$7</f>
        <v>0</v>
      </c>
      <c r="N35" s="28">
        <f>Option2!N$89*conv_2026*N$7</f>
        <v>0</v>
      </c>
      <c r="O35" s="28">
        <f>Option2!O$89*conv_2026*O$7</f>
        <v>0</v>
      </c>
      <c r="P35" s="28">
        <f>Option2!P$89*conv_2026*P$7</f>
        <v>0</v>
      </c>
      <c r="Q35" s="28">
        <f>Option2!Q$89*conv_2026*Q$7</f>
        <v>0</v>
      </c>
      <c r="R35" s="28">
        <f>Option2!R$89*conv_2026*R$7</f>
        <v>0</v>
      </c>
      <c r="S35" s="28">
        <f>Option2!S$89*conv_2026*S$7</f>
        <v>0</v>
      </c>
      <c r="T35" s="28">
        <f>Option2!T$89*conv_2026*T$7</f>
        <v>0</v>
      </c>
      <c r="U35" s="28">
        <f>Option2!U$89*conv_2026*U$7</f>
        <v>0</v>
      </c>
      <c r="V35" s="28">
        <f>Option2!V$89*conv_2026*V$7</f>
        <v>0</v>
      </c>
      <c r="W35" s="28">
        <f>Option2!W$89*conv_2026*W$7</f>
        <v>0</v>
      </c>
      <c r="X35" s="28">
        <f>Option2!X$89*conv_2026*X$7</f>
        <v>0</v>
      </c>
      <c r="Y35" s="28">
        <f>Option2!Y$89*conv_2026*Y$7</f>
        <v>0</v>
      </c>
      <c r="Z35" s="28">
        <f>Option2!Z$89*conv_2026*Z$7</f>
        <v>0</v>
      </c>
      <c r="AA35" s="28">
        <f>Option2!AA$89*conv_2026*AA$7</f>
        <v>0</v>
      </c>
      <c r="AB35" s="28">
        <f>Option2!AB$89*conv_2026*AB$7</f>
        <v>0</v>
      </c>
      <c r="AC35" s="28">
        <f>Option2!AC$89*conv_2026*AC$7</f>
        <v>0</v>
      </c>
      <c r="AD35" s="28">
        <f>Option2!AD$89*conv_2026*AD$7</f>
        <v>0</v>
      </c>
      <c r="AE35" s="28">
        <f>Option2!AE$89*conv_2026*AE$7</f>
        <v>0</v>
      </c>
      <c r="AF35" s="28">
        <f>Option2!AF$89*conv_2026*AF$7</f>
        <v>0</v>
      </c>
      <c r="AG35" s="28">
        <f>Option2!AG$89*conv_2026*AG$7</f>
        <v>0</v>
      </c>
    </row>
    <row r="36" spans="1:33" s="2" customFormat="1" x14ac:dyDescent="0.2">
      <c r="A36" s="114" t="str">
        <f t="shared" si="7"/>
        <v>Option 2</v>
      </c>
      <c r="B36" s="114"/>
      <c r="C36" s="105" t="str">
        <f>Option2!C91</f>
        <v>Net benefits</v>
      </c>
      <c r="D36" s="97" t="str">
        <f t="shared" si="6"/>
        <v>Option 2Net benefits</v>
      </c>
      <c r="E36" s="98"/>
      <c r="F36" s="121"/>
      <c r="G36" s="199">
        <f t="shared" si="8"/>
        <v>46203</v>
      </c>
      <c r="H36" s="46"/>
      <c r="I36" s="46">
        <f>SUM(I32:I35)</f>
        <v>0</v>
      </c>
      <c r="J36" s="46">
        <f t="shared" ref="J36:AG36" si="9">SUM(J32:J35)</f>
        <v>0</v>
      </c>
      <c r="K36" s="46">
        <f>SUM(K32:K35)</f>
        <v>0</v>
      </c>
      <c r="L36" s="46">
        <f>SUM(L32:L35)</f>
        <v>-7581.2588746763649</v>
      </c>
      <c r="M36" s="46">
        <f t="shared" si="9"/>
        <v>572871.02424291684</v>
      </c>
      <c r="N36" s="46">
        <f t="shared" si="9"/>
        <v>2287882.7294046739</v>
      </c>
      <c r="O36" s="46">
        <f t="shared" si="9"/>
        <v>5365324.403105516</v>
      </c>
      <c r="P36" s="46">
        <f t="shared" si="9"/>
        <v>9080809.495080214</v>
      </c>
      <c r="Q36" s="46">
        <f t="shared" si="9"/>
        <v>12967981.89796073</v>
      </c>
      <c r="R36" s="46">
        <f t="shared" si="9"/>
        <v>12967981.89796073</v>
      </c>
      <c r="S36" s="46">
        <f t="shared" si="9"/>
        <v>12967981.89796073</v>
      </c>
      <c r="T36" s="46">
        <f t="shared" si="9"/>
        <v>12967981.89796073</v>
      </c>
      <c r="U36" s="46">
        <f t="shared" si="9"/>
        <v>12967981.89796073</v>
      </c>
      <c r="V36" s="46">
        <f t="shared" si="9"/>
        <v>12967981.89796073</v>
      </c>
      <c r="W36" s="46">
        <f t="shared" si="9"/>
        <v>12967981.89796073</v>
      </c>
      <c r="X36" s="46">
        <f t="shared" si="9"/>
        <v>12967981.89796073</v>
      </c>
      <c r="Y36" s="46">
        <f t="shared" si="9"/>
        <v>12967981.89796073</v>
      </c>
      <c r="Z36" s="46">
        <f t="shared" si="9"/>
        <v>12967981.89796073</v>
      </c>
      <c r="AA36" s="46">
        <f t="shared" si="9"/>
        <v>12967981.89796073</v>
      </c>
      <c r="AB36" s="46">
        <f t="shared" si="9"/>
        <v>12967981.89796073</v>
      </c>
      <c r="AC36" s="46">
        <f t="shared" si="9"/>
        <v>12967981.89796073</v>
      </c>
      <c r="AD36" s="46">
        <f t="shared" si="9"/>
        <v>12967981.89796073</v>
      </c>
      <c r="AE36" s="46">
        <f t="shared" si="9"/>
        <v>0</v>
      </c>
      <c r="AF36" s="46">
        <f t="shared" si="9"/>
        <v>0</v>
      </c>
      <c r="AG36" s="46">
        <f t="shared" si="9"/>
        <v>0</v>
      </c>
    </row>
    <row r="37" spans="1:33" s="2" customFormat="1" x14ac:dyDescent="0.2">
      <c r="A37" s="114" t="str">
        <f t="shared" si="7"/>
        <v>Option 2</v>
      </c>
      <c r="B37" s="114"/>
      <c r="C37" s="6" t="s">
        <v>7</v>
      </c>
      <c r="D37" s="34" t="str">
        <f t="shared" si="6"/>
        <v>Option 2NPV</v>
      </c>
      <c r="E37" s="1"/>
      <c r="F37" s="96" cm="1">
        <f t="array" ref="F37">SUMPRODUCT(($H36:$AG36)*($H$5:$AG$5)*($H$7:$AG$7))</f>
        <v>123094982.72536632</v>
      </c>
      <c r="G37" s="197">
        <f t="shared" si="8"/>
        <v>46203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</row>
    <row r="38" spans="1:33" s="2" customFormat="1" x14ac:dyDescent="0.2">
      <c r="A38" s="114" t="str">
        <f t="shared" si="7"/>
        <v>Option 2</v>
      </c>
      <c r="B38" s="114"/>
      <c r="C38" s="6" t="s">
        <v>5</v>
      </c>
      <c r="D38" s="34" t="str">
        <f t="shared" si="6"/>
        <v>Option 2PV of costs</v>
      </c>
      <c r="E38" s="1"/>
      <c r="F38" s="96">
        <f>SUM(F32:F33)</f>
        <v>-1595905.9504911539</v>
      </c>
      <c r="G38" s="197">
        <f t="shared" si="8"/>
        <v>46203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</row>
    <row r="39" spans="1:33" s="2" customFormat="1" x14ac:dyDescent="0.2">
      <c r="A39" s="114" t="str">
        <f t="shared" si="7"/>
        <v>Option 2</v>
      </c>
      <c r="B39" s="114"/>
      <c r="C39" s="6" t="s">
        <v>6</v>
      </c>
      <c r="D39" s="34" t="str">
        <f t="shared" si="6"/>
        <v>Option 2PV of benefits</v>
      </c>
      <c r="E39" s="1"/>
      <c r="F39" s="96">
        <f>SUM(F34:F35)</f>
        <v>124690888.67585747</v>
      </c>
      <c r="G39" s="197">
        <f t="shared" si="8"/>
        <v>46203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</row>
    <row r="40" spans="1:33" s="2" customFormat="1" x14ac:dyDescent="0.2">
      <c r="A40" s="114"/>
      <c r="B40" s="114"/>
      <c r="C40" s="1"/>
      <c r="D40" s="34"/>
      <c r="E40" s="1"/>
      <c r="F40" s="96"/>
      <c r="G40" s="200"/>
      <c r="H40" s="1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93"/>
      <c r="AF40" s="93"/>
      <c r="AG40" s="93"/>
    </row>
    <row r="41" spans="1:33" s="2" customFormat="1" x14ac:dyDescent="0.2">
      <c r="A41" s="52"/>
      <c r="B41" s="52"/>
      <c r="C41" s="52"/>
      <c r="D41" s="34" t="str">
        <f>A41&amp;C41</f>
        <v/>
      </c>
      <c r="F41" s="7"/>
      <c r="G41" s="193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</row>
    <row r="42" spans="1:33" s="2" customFormat="1" x14ac:dyDescent="0.2">
      <c r="A42" s="52" t="str">
        <f>A43</f>
        <v>Option 3</v>
      </c>
      <c r="B42" s="52"/>
      <c r="C42" s="52" t="s">
        <v>101</v>
      </c>
      <c r="D42" s="34" t="str">
        <f>A42&amp;C42</f>
        <v>Option 3Energy at risk value</v>
      </c>
      <c r="F42" s="85">
        <f>SUMPRODUCT($H42:$AG42, $H$5:$AG$5)</f>
        <v>320786.74384769588</v>
      </c>
      <c r="G42" s="197">
        <f>output_dollars</f>
        <v>46203</v>
      </c>
      <c r="H42" s="28"/>
      <c r="I42" s="28">
        <f>Option3!I$32*conv_2026</f>
        <v>0</v>
      </c>
      <c r="J42" s="28">
        <f>Option3!J$32*conv_2026</f>
        <v>0</v>
      </c>
      <c r="K42" s="28">
        <f>Option3!K$32*conv_2026</f>
        <v>7734.4413019893509</v>
      </c>
      <c r="L42" s="28">
        <f>Option3!L$32*conv_2026</f>
        <v>119279.07905185036</v>
      </c>
      <c r="M42" s="28">
        <f>Option3!M$32*conv_2026</f>
        <v>0</v>
      </c>
      <c r="N42" s="28">
        <f>Option3!N$32*conv_2026</f>
        <v>0</v>
      </c>
      <c r="O42" s="28">
        <f>Option3!O$32*conv_2026</f>
        <v>0</v>
      </c>
      <c r="P42" s="28">
        <f>Option3!P$32*conv_2026</f>
        <v>2271.8307711713151</v>
      </c>
      <c r="Q42" s="28">
        <f>Option3!Q$32*conv_2026</f>
        <v>21094.854771519866</v>
      </c>
      <c r="R42" s="28">
        <f>Option3!R$32*conv_2026</f>
        <v>21094.854771519866</v>
      </c>
      <c r="S42" s="28">
        <f>Option3!S$32*conv_2026</f>
        <v>21094.854771519866</v>
      </c>
      <c r="T42" s="28">
        <f>Option3!T$32*conv_2026</f>
        <v>21094.854771519866</v>
      </c>
      <c r="U42" s="28">
        <f>Option3!U$32*conv_2026</f>
        <v>21094.854771519866</v>
      </c>
      <c r="V42" s="28">
        <f>Option3!V$32*conv_2026</f>
        <v>21094.854771519866</v>
      </c>
      <c r="W42" s="28">
        <f>Option3!W$32*conv_2026</f>
        <v>21094.854771519866</v>
      </c>
      <c r="X42" s="28">
        <f>Option3!X$32*conv_2026</f>
        <v>21094.854771519866</v>
      </c>
      <c r="Y42" s="28">
        <f>Option3!Y$32*conv_2026</f>
        <v>21094.854771519866</v>
      </c>
      <c r="Z42" s="28">
        <f>Option3!Z$32*conv_2026</f>
        <v>21094.854771519866</v>
      </c>
      <c r="AA42" s="28">
        <f>Option3!AA$32*conv_2026</f>
        <v>21094.854771519866</v>
      </c>
      <c r="AB42" s="28">
        <f>Option3!AB$32*conv_2026</f>
        <v>21094.854771519866</v>
      </c>
      <c r="AC42" s="28">
        <f>Option3!AC$32*conv_2026</f>
        <v>21094.854771519866</v>
      </c>
      <c r="AD42" s="28">
        <f>Option3!AD$32*conv_2026</f>
        <v>21094.854771519866</v>
      </c>
      <c r="AE42" s="28">
        <f>Option3!AE$32*conv_2026</f>
        <v>21094.854771519866</v>
      </c>
      <c r="AF42" s="28">
        <f>Option3!AF$32*conv_2026</f>
        <v>21094.854771519866</v>
      </c>
      <c r="AG42" s="28">
        <f>Option3!AG$32*conv_2026</f>
        <v>21094.854771519866</v>
      </c>
    </row>
    <row r="43" spans="1:33" s="2" customFormat="1" x14ac:dyDescent="0.2">
      <c r="A43" s="114" t="str">
        <f>Data!B11</f>
        <v>Option 3</v>
      </c>
      <c r="B43" s="114"/>
      <c r="C43" s="52" t="str">
        <f>Option3!C$70</f>
        <v>Capital expenditure</v>
      </c>
      <c r="D43" s="34" t="str">
        <f>A43&amp;C43</f>
        <v>Option 3Capital expenditure</v>
      </c>
      <c r="E43" s="1"/>
      <c r="F43" s="85">
        <f>SUMPRODUCT($H43:$AG43, $H$5:$AG$5)</f>
        <v>-2638040.8561659944</v>
      </c>
      <c r="G43" s="197">
        <f>output_dollars</f>
        <v>46203</v>
      </c>
      <c r="H43" s="28"/>
      <c r="I43" s="28">
        <f>SUM(Option3!I$71:I$73)*conv_2026*I$7</f>
        <v>0</v>
      </c>
      <c r="J43" s="28">
        <f>SUM(Option3!J$71:J$73)*conv_2026*J$7</f>
        <v>0</v>
      </c>
      <c r="K43" s="28">
        <f>SUM(Option3!K$71:K$73)*conv_2026*K$7</f>
        <v>0</v>
      </c>
      <c r="L43" s="28">
        <f>SUM(Option3!L$71:L$73)*conv_2026*L$7</f>
        <v>-2975587.6093424945</v>
      </c>
      <c r="M43" s="28">
        <f>SUM(Option3!M$71:M$73)*conv_2026*M$7</f>
        <v>0</v>
      </c>
      <c r="N43" s="28">
        <f>SUM(Option3!N$71:N$73)*conv_2026*N$7</f>
        <v>0</v>
      </c>
      <c r="O43" s="28">
        <f>SUM(Option3!O$71:O$73)*conv_2026*O$7</f>
        <v>0</v>
      </c>
      <c r="P43" s="28">
        <f>SUM(Option3!P$71:P$73)*conv_2026*P$7</f>
        <v>0</v>
      </c>
      <c r="Q43" s="28">
        <f>SUM(Option3!Q$71:Q$73)*conv_2026*Q$7</f>
        <v>0</v>
      </c>
      <c r="R43" s="28">
        <f>SUM(Option3!R$71:R$73)*conv_2026*R$7</f>
        <v>0</v>
      </c>
      <c r="S43" s="28">
        <f>SUM(Option3!S$71:S$73)*conv_2026*S$7</f>
        <v>0</v>
      </c>
      <c r="T43" s="28">
        <f>SUM(Option3!T$71:T$73)*conv_2026*T$7</f>
        <v>0</v>
      </c>
      <c r="U43" s="28">
        <f>SUM(Option3!U$71:U$73)*conv_2026*U$7</f>
        <v>0</v>
      </c>
      <c r="V43" s="28">
        <f>SUM(Option3!V$71:V$73)*conv_2026*V$7</f>
        <v>0</v>
      </c>
      <c r="W43" s="28">
        <f>SUM(Option3!W$71:W$73)*conv_2026*W$7</f>
        <v>0</v>
      </c>
      <c r="X43" s="28">
        <f>SUM(Option3!X$71:X$73)*conv_2026*X$7</f>
        <v>0</v>
      </c>
      <c r="Y43" s="28">
        <f>SUM(Option3!Y$71:Y$73)*conv_2026*Y$7</f>
        <v>0</v>
      </c>
      <c r="Z43" s="28">
        <f>SUM(Option3!Z$71:Z$73)*conv_2026*Z$7</f>
        <v>0</v>
      </c>
      <c r="AA43" s="28">
        <f>SUM(Option3!AA$71:AA$73)*conv_2026*AA$7</f>
        <v>0</v>
      </c>
      <c r="AB43" s="28">
        <f>SUM(Option3!AB$71:AB$73)*conv_2026*AB$7</f>
        <v>0</v>
      </c>
      <c r="AC43" s="28">
        <f>SUM(Option3!AC$71:AC$73)*conv_2026*AC$7</f>
        <v>0</v>
      </c>
      <c r="AD43" s="28">
        <f>SUM(Option3!AD$71:AD$73)*conv_2026*AD$7</f>
        <v>0</v>
      </c>
      <c r="AE43" s="28">
        <f>SUM(Option3!AE$71:AE$73)*conv_2026*AE$7</f>
        <v>0</v>
      </c>
      <c r="AF43" s="28">
        <f>SUM(Option3!AF$71:AF$73)*conv_2026*AF$7</f>
        <v>0</v>
      </c>
      <c r="AG43" s="28">
        <f>SUM(Option3!AG$71:AG$73)*conv_2026*AG$7</f>
        <v>0</v>
      </c>
    </row>
    <row r="44" spans="1:33" s="2" customFormat="1" x14ac:dyDescent="0.2">
      <c r="A44" s="114" t="str">
        <f t="shared" ref="A44:A53" si="10">A43</f>
        <v>Option 3</v>
      </c>
      <c r="B44" s="114"/>
      <c r="C44" s="52" t="str">
        <f>'Option1 (base case)'!C$40</f>
        <v>Total risk cost</v>
      </c>
      <c r="D44" s="34" t="str">
        <f>A44&amp;C44</f>
        <v>Option 3Total risk cost</v>
      </c>
      <c r="E44" s="1"/>
      <c r="F44" s="85">
        <f>SUMPRODUCT($H44:$AG44, $H$5:$AG$5)</f>
        <v>292578.835710696</v>
      </c>
      <c r="G44" s="197">
        <f>output_dollars</f>
        <v>46203</v>
      </c>
      <c r="H44" s="28"/>
      <c r="I44" s="28">
        <f>Option3!I$40*conv_2026*I$7</f>
        <v>0</v>
      </c>
      <c r="J44" s="28">
        <f>Option3!J$40*conv_2026*J$7</f>
        <v>0</v>
      </c>
      <c r="K44" s="28">
        <f>Option3!K$40*conv_2026*K$7</f>
        <v>7734.4413019893509</v>
      </c>
      <c r="L44" s="28">
        <f>Option3!L$40*conv_2026*L$7</f>
        <v>119279.07905185036</v>
      </c>
      <c r="M44" s="28">
        <f>Option3!M$40*conv_2026*M$7</f>
        <v>0</v>
      </c>
      <c r="N44" s="28">
        <f>Option3!N$40*conv_2026*N$7</f>
        <v>0</v>
      </c>
      <c r="O44" s="28">
        <f>Option3!O$40*conv_2026*O$7</f>
        <v>0</v>
      </c>
      <c r="P44" s="28">
        <f>Option3!P$40*conv_2026*P$7</f>
        <v>2271.8307711713151</v>
      </c>
      <c r="Q44" s="28">
        <f>Option3!Q$40*conv_2026*Q$7</f>
        <v>21094.854771519866</v>
      </c>
      <c r="R44" s="28">
        <f>Option3!R$40*conv_2026*R$7</f>
        <v>21094.854771519866</v>
      </c>
      <c r="S44" s="28">
        <f>Option3!S$40*conv_2026*S$7</f>
        <v>21094.854771519866</v>
      </c>
      <c r="T44" s="28">
        <f>Option3!T$40*conv_2026*T$7</f>
        <v>21094.854771519866</v>
      </c>
      <c r="U44" s="28">
        <f>Option3!U$40*conv_2026*U$7</f>
        <v>21094.854771519866</v>
      </c>
      <c r="V44" s="28">
        <f>Option3!V$40*conv_2026*V$7</f>
        <v>21094.854771519866</v>
      </c>
      <c r="W44" s="28">
        <f>Option3!W$40*conv_2026*W$7</f>
        <v>21094.854771519866</v>
      </c>
      <c r="X44" s="28">
        <f>Option3!X$40*conv_2026*X$7</f>
        <v>21094.854771519866</v>
      </c>
      <c r="Y44" s="28">
        <f>Option3!Y$40*conv_2026*Y$7</f>
        <v>21094.854771519866</v>
      </c>
      <c r="Z44" s="28">
        <f>Option3!Z$40*conv_2026*Z$7</f>
        <v>21094.854771519866</v>
      </c>
      <c r="AA44" s="28">
        <f>Option3!AA$40*conv_2026*AA$7</f>
        <v>21094.854771519866</v>
      </c>
      <c r="AB44" s="28">
        <f>Option3!AB$40*conv_2026*AB$7</f>
        <v>21094.854771519866</v>
      </c>
      <c r="AC44" s="28">
        <f>Option3!AC$40*conv_2026*AC$7</f>
        <v>21094.854771519866</v>
      </c>
      <c r="AD44" s="28">
        <f>Option3!AD$40*conv_2026*AD$7</f>
        <v>21094.854771519866</v>
      </c>
      <c r="AE44" s="28">
        <f>Option3!AE$40*conv_2026*AE$7</f>
        <v>0</v>
      </c>
      <c r="AF44" s="28">
        <f>Option3!AF$40*conv_2026*AF$7</f>
        <v>0</v>
      </c>
      <c r="AG44" s="28">
        <f>Option3!AG$40*conv_2026*AG$7</f>
        <v>0</v>
      </c>
    </row>
    <row r="45" spans="1:33" s="2" customFormat="1" x14ac:dyDescent="0.2">
      <c r="A45" s="114" t="str">
        <f t="shared" si="10"/>
        <v>Option 3</v>
      </c>
      <c r="B45" s="114"/>
      <c r="C45" s="52"/>
      <c r="D45" s="34"/>
      <c r="E45" s="1"/>
      <c r="F45" s="85"/>
      <c r="G45" s="197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</row>
    <row r="46" spans="1:33" s="2" customFormat="1" x14ac:dyDescent="0.2">
      <c r="A46" s="114" t="str">
        <f t="shared" si="10"/>
        <v>Option 3</v>
      </c>
      <c r="B46" s="114"/>
      <c r="C46" s="52" t="str">
        <f>Option3!C$86</f>
        <v>Annualised capex</v>
      </c>
      <c r="D46" s="34" t="str">
        <f t="shared" ref="D46:D53" si="11">A46&amp;C46</f>
        <v>Option 3Annualised capex</v>
      </c>
      <c r="E46" s="1"/>
      <c r="F46" s="85">
        <f>SUMPRODUCT($H46:$AG46, $H$5:$AG$5)</f>
        <v>-1483436.4828046856</v>
      </c>
      <c r="G46" s="197">
        <f t="shared" ref="G46:G53" si="12">output_dollars</f>
        <v>46203</v>
      </c>
      <c r="H46" s="28"/>
      <c r="I46" s="28">
        <f>Option3!I$86*conv_2026*I$7</f>
        <v>0</v>
      </c>
      <c r="J46" s="28">
        <f>Option3!J$86*conv_2026*J$7</f>
        <v>0</v>
      </c>
      <c r="K46" s="28">
        <f>Option3!K$86*conv_2026*K$7</f>
        <v>0</v>
      </c>
      <c r="L46" s="28">
        <f>Option3!L$86*conv_2026*L$7</f>
        <v>0</v>
      </c>
      <c r="M46" s="28">
        <f>Option3!M$86*conv_2026*M$7</f>
        <v>-126860.33792652673</v>
      </c>
      <c r="N46" s="28">
        <f>Option3!N$86*conv_2026*N$7</f>
        <v>-126860.33792652673</v>
      </c>
      <c r="O46" s="28">
        <f>Option3!O$86*conv_2026*O$7</f>
        <v>-126860.33792652673</v>
      </c>
      <c r="P46" s="28">
        <f>Option3!P$86*conv_2026*P$7</f>
        <v>-126860.33792652673</v>
      </c>
      <c r="Q46" s="28">
        <f>Option3!Q$86*conv_2026*Q$7</f>
        <v>-126860.33792652673</v>
      </c>
      <c r="R46" s="28">
        <f>Option3!R$86*conv_2026*R$7</f>
        <v>-126860.33792652673</v>
      </c>
      <c r="S46" s="28">
        <f>Option3!S$86*conv_2026*S$7</f>
        <v>-126860.33792652673</v>
      </c>
      <c r="T46" s="28">
        <f>Option3!T$86*conv_2026*T$7</f>
        <v>-126860.33792652673</v>
      </c>
      <c r="U46" s="28">
        <f>Option3!U$86*conv_2026*U$7</f>
        <v>-126860.33792652673</v>
      </c>
      <c r="V46" s="28">
        <f>Option3!V$86*conv_2026*V$7</f>
        <v>-126860.33792652673</v>
      </c>
      <c r="W46" s="28">
        <f>Option3!W$86*conv_2026*W$7</f>
        <v>-126860.33792652673</v>
      </c>
      <c r="X46" s="28">
        <f>Option3!X$86*conv_2026*X$7</f>
        <v>-126860.33792652673</v>
      </c>
      <c r="Y46" s="28">
        <f>Option3!Y$86*conv_2026*Y$7</f>
        <v>-126860.33792652673</v>
      </c>
      <c r="Z46" s="28">
        <f>Option3!Z$86*conv_2026*Z$7</f>
        <v>-126860.33792652673</v>
      </c>
      <c r="AA46" s="28">
        <f>Option3!AA$86*conv_2026*AA$7</f>
        <v>-126860.33792652673</v>
      </c>
      <c r="AB46" s="28">
        <f>Option3!AB$86*conv_2026*AB$7</f>
        <v>-126860.33792652673</v>
      </c>
      <c r="AC46" s="28">
        <f>Option3!AC$86*conv_2026*AC$7</f>
        <v>-126860.33792652673</v>
      </c>
      <c r="AD46" s="28">
        <f>Option3!AD$86*conv_2026*AD$7</f>
        <v>-126860.33792652673</v>
      </c>
      <c r="AE46" s="28">
        <f>Option3!AE$86*conv_2026*AE$7</f>
        <v>0</v>
      </c>
      <c r="AF46" s="28">
        <f>Option3!AF$86*conv_2026*AF$7</f>
        <v>0</v>
      </c>
      <c r="AG46" s="28">
        <f>Option3!AG$86*conv_2026*AG$7</f>
        <v>0</v>
      </c>
    </row>
    <row r="47" spans="1:33" s="2" customFormat="1" x14ac:dyDescent="0.2">
      <c r="A47" s="114" t="str">
        <f t="shared" si="10"/>
        <v>Option 3</v>
      </c>
      <c r="B47" s="114"/>
      <c r="C47" s="52" t="str">
        <f>Option3!C$87</f>
        <v>Operating expenditure</v>
      </c>
      <c r="D47" s="34" t="str">
        <f t="shared" si="11"/>
        <v>Option 3Operating expenditure</v>
      </c>
      <c r="E47" s="1"/>
      <c r="F47" s="85">
        <f>SUMPRODUCT($H47:$AG47, $H$5:$AG$5)</f>
        <v>0</v>
      </c>
      <c r="G47" s="197">
        <f t="shared" si="12"/>
        <v>46203</v>
      </c>
      <c r="H47" s="28"/>
      <c r="I47" s="28">
        <f>Option3!I$87*conv_2026*I$7</f>
        <v>0</v>
      </c>
      <c r="J47" s="28">
        <f>Option3!J$87*conv_2026*J$7</f>
        <v>0</v>
      </c>
      <c r="K47" s="28">
        <f>Option3!K$87*conv_2026*K$7</f>
        <v>0</v>
      </c>
      <c r="L47" s="28">
        <f>Option3!L$87*conv_2026*L$7</f>
        <v>0</v>
      </c>
      <c r="M47" s="28">
        <f>Option3!M$87*conv_2026*M$7</f>
        <v>0</v>
      </c>
      <c r="N47" s="28">
        <f>Option3!N$87*conv_2026*N$7</f>
        <v>0</v>
      </c>
      <c r="O47" s="28">
        <f>Option3!O$87*conv_2026*O$7</f>
        <v>0</v>
      </c>
      <c r="P47" s="28">
        <f>Option3!P$87*conv_2026*P$7</f>
        <v>0</v>
      </c>
      <c r="Q47" s="28">
        <f>Option3!Q$87*conv_2026*Q$7</f>
        <v>0</v>
      </c>
      <c r="R47" s="28">
        <f>Option3!R$87*conv_2026*R$7</f>
        <v>0</v>
      </c>
      <c r="S47" s="28">
        <f>Option3!S$87*conv_2026*S$7</f>
        <v>0</v>
      </c>
      <c r="T47" s="28">
        <f>Option3!T$87*conv_2026*T$7</f>
        <v>0</v>
      </c>
      <c r="U47" s="28">
        <f>Option3!U$87*conv_2026*U$7</f>
        <v>0</v>
      </c>
      <c r="V47" s="28">
        <f>Option3!V$87*conv_2026*V$7</f>
        <v>0</v>
      </c>
      <c r="W47" s="28">
        <f>Option3!W$87*conv_2026*W$7</f>
        <v>0</v>
      </c>
      <c r="X47" s="28">
        <f>Option3!X$87*conv_2026*X$7</f>
        <v>0</v>
      </c>
      <c r="Y47" s="28">
        <f>Option3!Y$87*conv_2026*Y$7</f>
        <v>0</v>
      </c>
      <c r="Z47" s="28">
        <f>Option3!Z$87*conv_2026*Z$7</f>
        <v>0</v>
      </c>
      <c r="AA47" s="28">
        <f>Option3!AA$87*conv_2026*AA$7</f>
        <v>0</v>
      </c>
      <c r="AB47" s="28">
        <f>Option3!AB$87*conv_2026*AB$7</f>
        <v>0</v>
      </c>
      <c r="AC47" s="28">
        <f>Option3!AC$87*conv_2026*AC$7</f>
        <v>0</v>
      </c>
      <c r="AD47" s="28">
        <f>Option3!AD$87*conv_2026*AD$7</f>
        <v>0</v>
      </c>
      <c r="AE47" s="28">
        <f>Option3!AE$87*conv_2026*AE$7</f>
        <v>0</v>
      </c>
      <c r="AF47" s="28">
        <f>Option3!AF$87*conv_2026*AF$7</f>
        <v>0</v>
      </c>
      <c r="AG47" s="28">
        <f>Option3!AG$87*conv_2026*AG$7</f>
        <v>0</v>
      </c>
    </row>
    <row r="48" spans="1:33" s="2" customFormat="1" x14ac:dyDescent="0.2">
      <c r="A48" s="114" t="str">
        <f t="shared" si="10"/>
        <v>Option 3</v>
      </c>
      <c r="B48" s="114"/>
      <c r="C48" s="52" t="str">
        <f>Option3!C$88</f>
        <v>Risk mitigated</v>
      </c>
      <c r="D48" s="34" t="str">
        <f t="shared" si="11"/>
        <v>Option 3Risk mitigated</v>
      </c>
      <c r="E48" s="1"/>
      <c r="F48" s="85">
        <f>SUMPRODUCT($H48:$AG48, $H$5:$AG$5)</f>
        <v>145489381.04554689</v>
      </c>
      <c r="G48" s="197">
        <f t="shared" si="12"/>
        <v>46203</v>
      </c>
      <c r="H48" s="28"/>
      <c r="I48" s="28">
        <f>Option3!I$88*conv_2026*I$7</f>
        <v>0</v>
      </c>
      <c r="J48" s="28">
        <f>Option3!J$88*conv_2026*J$7</f>
        <v>0</v>
      </c>
      <c r="K48" s="28">
        <f>Option3!K$88*conv_2026*K$7</f>
        <v>0</v>
      </c>
      <c r="L48" s="28">
        <f>Option3!L$88*conv_2026*L$7</f>
        <v>0</v>
      </c>
      <c r="M48" s="28">
        <f>Option3!M$88*conv_2026*M$7</f>
        <v>699731.36216944351</v>
      </c>
      <c r="N48" s="28">
        <f>Option3!N$88*conv_2026*N$7</f>
        <v>2436623.8431297946</v>
      </c>
      <c r="O48" s="28">
        <f>Option3!O$88*conv_2026*O$7</f>
        <v>5729549.4070972875</v>
      </c>
      <c r="P48" s="28">
        <f>Option3!P$88*conv_2026*P$7</f>
        <v>10165831.11365878</v>
      </c>
      <c r="Q48" s="28">
        <f>Option3!Q$88*conv_2026*Q$7</f>
        <v>15460131.250275666</v>
      </c>
      <c r="R48" s="28">
        <f>Option3!R$88*conv_2026*R$7</f>
        <v>15460131.250275666</v>
      </c>
      <c r="S48" s="28">
        <f>Option3!S$88*conv_2026*S$7</f>
        <v>15460131.250275666</v>
      </c>
      <c r="T48" s="28">
        <f>Option3!T$88*conv_2026*T$7</f>
        <v>15460131.250275666</v>
      </c>
      <c r="U48" s="28">
        <f>Option3!U$88*conv_2026*U$7</f>
        <v>15460131.250275666</v>
      </c>
      <c r="V48" s="28">
        <f>Option3!V$88*conv_2026*V$7</f>
        <v>15460131.250275666</v>
      </c>
      <c r="W48" s="28">
        <f>Option3!W$88*conv_2026*W$7</f>
        <v>15460131.250275666</v>
      </c>
      <c r="X48" s="28">
        <f>Option3!X$88*conv_2026*X$7</f>
        <v>15460131.250275666</v>
      </c>
      <c r="Y48" s="28">
        <f>Option3!Y$88*conv_2026*Y$7</f>
        <v>15460131.250275666</v>
      </c>
      <c r="Z48" s="28">
        <f>Option3!Z$88*conv_2026*Z$7</f>
        <v>15460131.250275666</v>
      </c>
      <c r="AA48" s="28">
        <f>Option3!AA$88*conv_2026*AA$7</f>
        <v>15460131.250275666</v>
      </c>
      <c r="AB48" s="28">
        <f>Option3!AB$88*conv_2026*AB$7</f>
        <v>15460131.250275666</v>
      </c>
      <c r="AC48" s="28">
        <f>Option3!AC$88*conv_2026*AC$7</f>
        <v>15460131.250275666</v>
      </c>
      <c r="AD48" s="28">
        <f>Option3!AD$88*conv_2026*AD$7</f>
        <v>15460131.250275666</v>
      </c>
      <c r="AE48" s="28">
        <f>Option3!AE$88*conv_2026*AE$7</f>
        <v>0</v>
      </c>
      <c r="AF48" s="28">
        <f>Option3!AF$88*conv_2026*AF$7</f>
        <v>0</v>
      </c>
      <c r="AG48" s="28">
        <f>Option3!AG$88*conv_2026*AG$7</f>
        <v>0</v>
      </c>
    </row>
    <row r="49" spans="1:33" s="2" customFormat="1" x14ac:dyDescent="0.2">
      <c r="A49" s="114" t="str">
        <f t="shared" si="10"/>
        <v>Option 3</v>
      </c>
      <c r="B49" s="114"/>
      <c r="C49" s="52" t="str">
        <f>Option3!C$89</f>
        <v>Other benefits value</v>
      </c>
      <c r="D49" s="34" t="str">
        <f t="shared" si="11"/>
        <v>Option 3Other benefits value</v>
      </c>
      <c r="E49" s="1"/>
      <c r="F49" s="85">
        <f>SUMPRODUCT($H49:$AG49, $H$5:$AG$5)</f>
        <v>0</v>
      </c>
      <c r="G49" s="197">
        <f t="shared" si="12"/>
        <v>46203</v>
      </c>
      <c r="H49" s="28"/>
      <c r="I49" s="28">
        <f>Option3!I$89*conv_2026*I$7</f>
        <v>0</v>
      </c>
      <c r="J49" s="28">
        <f>Option3!J$89*conv_2026*J$7</f>
        <v>0</v>
      </c>
      <c r="K49" s="28">
        <f>Option3!K$89*conv_2026*K$7</f>
        <v>0</v>
      </c>
      <c r="L49" s="28">
        <f>Option3!L$89*conv_2026*L$7</f>
        <v>0</v>
      </c>
      <c r="M49" s="28">
        <f>Option3!M$89*conv_2026*M$7</f>
        <v>0</v>
      </c>
      <c r="N49" s="28">
        <f>Option3!N$89*conv_2026*N$7</f>
        <v>0</v>
      </c>
      <c r="O49" s="28">
        <f>Option3!O$89*conv_2026*O$7</f>
        <v>0</v>
      </c>
      <c r="P49" s="28">
        <f>Option3!P$89*conv_2026*P$7</f>
        <v>0</v>
      </c>
      <c r="Q49" s="28">
        <f>Option3!Q$89*conv_2026*Q$7</f>
        <v>0</v>
      </c>
      <c r="R49" s="28">
        <f>Option3!R$89*conv_2026*R$7</f>
        <v>0</v>
      </c>
      <c r="S49" s="28">
        <f>Option3!S$89*conv_2026*S$7</f>
        <v>0</v>
      </c>
      <c r="T49" s="28">
        <f>Option3!T$89*conv_2026*T$7</f>
        <v>0</v>
      </c>
      <c r="U49" s="28">
        <f>Option3!U$89*conv_2026*U$7</f>
        <v>0</v>
      </c>
      <c r="V49" s="28">
        <f>Option3!V$89*conv_2026*V$7</f>
        <v>0</v>
      </c>
      <c r="W49" s="28">
        <f>Option3!W$89*conv_2026*W$7</f>
        <v>0</v>
      </c>
      <c r="X49" s="28">
        <f>Option3!X$89*conv_2026*X$7</f>
        <v>0</v>
      </c>
      <c r="Y49" s="28">
        <f>Option3!Y$89*conv_2026*Y$7</f>
        <v>0</v>
      </c>
      <c r="Z49" s="28">
        <f>Option3!Z$89*conv_2026*Z$7</f>
        <v>0</v>
      </c>
      <c r="AA49" s="28">
        <f>Option3!AA$89*conv_2026*AA$7</f>
        <v>0</v>
      </c>
      <c r="AB49" s="28">
        <f>Option3!AB$89*conv_2026*AB$7</f>
        <v>0</v>
      </c>
      <c r="AC49" s="28">
        <f>Option3!AC$89*conv_2026*AC$7</f>
        <v>0</v>
      </c>
      <c r="AD49" s="28">
        <f>Option3!AD$89*conv_2026*AD$7</f>
        <v>0</v>
      </c>
      <c r="AE49" s="28">
        <f>Option3!AE$89*conv_2026*AE$7</f>
        <v>0</v>
      </c>
      <c r="AF49" s="28">
        <f>Option3!AF$89*conv_2026*AF$7</f>
        <v>0</v>
      </c>
      <c r="AG49" s="28">
        <f>Option3!AG$89*conv_2026*AG$7</f>
        <v>0</v>
      </c>
    </row>
    <row r="50" spans="1:33" s="2" customFormat="1" x14ac:dyDescent="0.2">
      <c r="A50" s="114" t="str">
        <f t="shared" si="10"/>
        <v>Option 3</v>
      </c>
      <c r="B50" s="114"/>
      <c r="C50" s="105" t="str">
        <f>Option3!C91</f>
        <v>Net benefits</v>
      </c>
      <c r="D50" s="97" t="str">
        <f t="shared" si="11"/>
        <v>Option 3Net benefits</v>
      </c>
      <c r="E50" s="98"/>
      <c r="F50" s="121"/>
      <c r="G50" s="199">
        <f t="shared" si="12"/>
        <v>46203</v>
      </c>
      <c r="H50" s="46"/>
      <c r="I50" s="46">
        <f t="shared" ref="I50:AB50" si="13">SUM(I46:I49)</f>
        <v>0</v>
      </c>
      <c r="J50" s="46">
        <f t="shared" si="13"/>
        <v>0</v>
      </c>
      <c r="K50" s="46">
        <f t="shared" si="13"/>
        <v>0</v>
      </c>
      <c r="L50" s="46">
        <f t="shared" si="13"/>
        <v>0</v>
      </c>
      <c r="M50" s="46">
        <f t="shared" si="13"/>
        <v>572871.02424291684</v>
      </c>
      <c r="N50" s="46">
        <f t="shared" si="13"/>
        <v>2309763.505203268</v>
      </c>
      <c r="O50" s="46">
        <f t="shared" si="13"/>
        <v>5602689.0691707609</v>
      </c>
      <c r="P50" s="46">
        <f t="shared" si="13"/>
        <v>10038970.775732253</v>
      </c>
      <c r="Q50" s="46">
        <f t="shared" si="13"/>
        <v>15333270.912349138</v>
      </c>
      <c r="R50" s="46">
        <f t="shared" si="13"/>
        <v>15333270.912349138</v>
      </c>
      <c r="S50" s="46">
        <f t="shared" si="13"/>
        <v>15333270.912349138</v>
      </c>
      <c r="T50" s="46">
        <f t="shared" si="13"/>
        <v>15333270.912349138</v>
      </c>
      <c r="U50" s="46">
        <f t="shared" si="13"/>
        <v>15333270.912349138</v>
      </c>
      <c r="V50" s="46">
        <f t="shared" si="13"/>
        <v>15333270.912349138</v>
      </c>
      <c r="W50" s="46">
        <f t="shared" si="13"/>
        <v>15333270.912349138</v>
      </c>
      <c r="X50" s="46">
        <f t="shared" si="13"/>
        <v>15333270.912349138</v>
      </c>
      <c r="Y50" s="46">
        <f t="shared" si="13"/>
        <v>15333270.912349138</v>
      </c>
      <c r="Z50" s="46">
        <f t="shared" si="13"/>
        <v>15333270.912349138</v>
      </c>
      <c r="AA50" s="46">
        <f t="shared" si="13"/>
        <v>15333270.912349138</v>
      </c>
      <c r="AB50" s="46">
        <f t="shared" si="13"/>
        <v>15333270.912349138</v>
      </c>
      <c r="AC50" s="46">
        <f>SUM(AC46:AC49)</f>
        <v>15333270.912349138</v>
      </c>
      <c r="AD50" s="46">
        <f>SUM(AD46:AD49)</f>
        <v>15333270.912349138</v>
      </c>
      <c r="AE50" s="46">
        <f>SUM(AE46:AE49)</f>
        <v>0</v>
      </c>
      <c r="AF50" s="46">
        <f>SUM(AF46:AF49)</f>
        <v>0</v>
      </c>
      <c r="AG50" s="46">
        <f>SUM(AG46:AG49)</f>
        <v>0</v>
      </c>
    </row>
    <row r="51" spans="1:33" s="2" customFormat="1" x14ac:dyDescent="0.2">
      <c r="A51" s="114" t="str">
        <f t="shared" si="10"/>
        <v>Option 3</v>
      </c>
      <c r="B51" s="114"/>
      <c r="C51" s="6" t="s">
        <v>7</v>
      </c>
      <c r="D51" s="34" t="str">
        <f t="shared" si="11"/>
        <v>Option 3NPV</v>
      </c>
      <c r="E51" s="1"/>
      <c r="F51" s="96" cm="1">
        <f t="array" ref="F51">SUMPRODUCT(($H50:$AG50)*($H$5:$AG$5)*($H$7:$AG$7))</f>
        <v>144005944.56274226</v>
      </c>
      <c r="G51" s="197">
        <f t="shared" si="12"/>
        <v>46203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</row>
    <row r="52" spans="1:33" s="2" customFormat="1" x14ac:dyDescent="0.2">
      <c r="A52" s="114" t="str">
        <f t="shared" si="10"/>
        <v>Option 3</v>
      </c>
      <c r="B52" s="114"/>
      <c r="C52" s="6" t="s">
        <v>5</v>
      </c>
      <c r="D52" s="34" t="str">
        <f t="shared" si="11"/>
        <v>Option 3PV of costs</v>
      </c>
      <c r="E52" s="1"/>
      <c r="F52" s="96">
        <f>SUM(F46:F47)</f>
        <v>-1483436.4828046856</v>
      </c>
      <c r="G52" s="197">
        <f t="shared" si="12"/>
        <v>46203</v>
      </c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</row>
    <row r="53" spans="1:33" s="2" customFormat="1" x14ac:dyDescent="0.2">
      <c r="A53" s="114" t="str">
        <f t="shared" si="10"/>
        <v>Option 3</v>
      </c>
      <c r="B53" s="114"/>
      <c r="C53" s="6" t="s">
        <v>6</v>
      </c>
      <c r="D53" s="34" t="str">
        <f t="shared" si="11"/>
        <v>Option 3PV of benefits</v>
      </c>
      <c r="E53" s="1"/>
      <c r="F53" s="96">
        <f>SUM(F48:F49)</f>
        <v>145489381.04554689</v>
      </c>
      <c r="G53" s="197">
        <f t="shared" si="12"/>
        <v>46203</v>
      </c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</row>
    <row r="54" spans="1:33" s="2" customFormat="1" x14ac:dyDescent="0.2">
      <c r="A54" s="114"/>
      <c r="B54" s="114"/>
      <c r="C54" s="1"/>
      <c r="D54" s="34"/>
      <c r="E54" s="1"/>
      <c r="F54" s="96"/>
      <c r="G54" s="200"/>
      <c r="H54" s="1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93"/>
      <c r="AE54" s="93"/>
      <c r="AF54" s="93"/>
      <c r="AG54" s="93"/>
    </row>
    <row r="55" spans="1:33" s="2" customFormat="1" x14ac:dyDescent="0.2">
      <c r="A55" s="52"/>
      <c r="B55" s="52"/>
      <c r="C55" s="52"/>
      <c r="D55" s="34"/>
      <c r="F55" s="7"/>
      <c r="G55" s="193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</row>
    <row r="56" spans="1:33" s="2" customFormat="1" x14ac:dyDescent="0.2">
      <c r="A56" s="52" t="str">
        <f>A57</f>
        <v>Option 4</v>
      </c>
      <c r="B56" s="52"/>
      <c r="C56" s="52" t="s">
        <v>101</v>
      </c>
      <c r="D56" s="34" t="str">
        <f>A56&amp;C56</f>
        <v>Option 4Energy at risk value</v>
      </c>
      <c r="F56" s="85">
        <f>SUMPRODUCT($H56:$AG56, $H$5:$AG$5)</f>
        <v>0</v>
      </c>
      <c r="G56" s="197">
        <f>output_dollars</f>
        <v>46203</v>
      </c>
      <c r="H56" s="28"/>
      <c r="I56" s="28">
        <f>Option4!I$32*conv_2026</f>
        <v>0</v>
      </c>
      <c r="J56" s="28">
        <f>Option4!J$32*conv_2026</f>
        <v>0</v>
      </c>
      <c r="K56" s="28">
        <f>Option4!K$32*conv_2026</f>
        <v>0</v>
      </c>
      <c r="L56" s="28">
        <f>Option4!L$32*conv_2026</f>
        <v>0</v>
      </c>
      <c r="M56" s="28">
        <f>Option4!M$32*conv_2026</f>
        <v>0</v>
      </c>
      <c r="N56" s="28">
        <f>Option4!N$32*conv_2026</f>
        <v>0</v>
      </c>
      <c r="O56" s="28">
        <f>Option4!O$32*conv_2026</f>
        <v>0</v>
      </c>
      <c r="P56" s="28">
        <f>Option4!P$32*conv_2026</f>
        <v>0</v>
      </c>
      <c r="Q56" s="28">
        <f>Option4!Q$32*conv_2026</f>
        <v>0</v>
      </c>
      <c r="R56" s="28">
        <f>Option4!R$32*conv_2026</f>
        <v>0</v>
      </c>
      <c r="S56" s="28">
        <f>Option4!S$32*conv_2026</f>
        <v>0</v>
      </c>
      <c r="T56" s="28">
        <f>Option4!T$32*conv_2026</f>
        <v>0</v>
      </c>
      <c r="U56" s="28">
        <f>Option4!U$32*conv_2026</f>
        <v>0</v>
      </c>
      <c r="V56" s="28">
        <f>Option4!V$32*conv_2026</f>
        <v>0</v>
      </c>
      <c r="W56" s="28">
        <f>Option4!W$32*conv_2026</f>
        <v>0</v>
      </c>
      <c r="X56" s="28">
        <f>Option4!X$32*conv_2026</f>
        <v>0</v>
      </c>
      <c r="Y56" s="28">
        <f>Option4!Y$32*conv_2026</f>
        <v>0</v>
      </c>
      <c r="Z56" s="28">
        <f>Option4!Z$32*conv_2026</f>
        <v>0</v>
      </c>
      <c r="AA56" s="28">
        <f>Option4!AA$32*conv_2026</f>
        <v>0</v>
      </c>
      <c r="AB56" s="28">
        <f>Option4!AB$32*conv_2026</f>
        <v>0</v>
      </c>
      <c r="AC56" s="28">
        <f>Option4!AC$32*conv_2026</f>
        <v>0</v>
      </c>
      <c r="AD56" s="28">
        <f>Option4!AD$32*conv_2026</f>
        <v>0</v>
      </c>
      <c r="AE56" s="28">
        <f>Option4!AE$32*conv_2026</f>
        <v>0</v>
      </c>
      <c r="AF56" s="28">
        <f>Option4!AF$32*conv_2026</f>
        <v>0</v>
      </c>
      <c r="AG56" s="28">
        <f>Option4!AG$32*conv_2026</f>
        <v>0</v>
      </c>
    </row>
    <row r="57" spans="1:33" s="2" customFormat="1" x14ac:dyDescent="0.2">
      <c r="A57" s="114" t="str">
        <f>Data!B12</f>
        <v>Option 4</v>
      </c>
      <c r="B57" s="114"/>
      <c r="C57" s="52" t="str">
        <f>Option4!C$70</f>
        <v>Capital expenditure</v>
      </c>
      <c r="D57" s="34" t="str">
        <f t="shared" ref="D57:D67" si="14">A57&amp;C57</f>
        <v>Option 4Capital expenditure</v>
      </c>
      <c r="E57" s="1"/>
      <c r="F57" s="85">
        <f>SUMPRODUCT($H57:$AG57, $H$5:$AG$5)</f>
        <v>0</v>
      </c>
      <c r="G57" s="197">
        <f>output_dollars</f>
        <v>46203</v>
      </c>
      <c r="H57" s="28"/>
      <c r="I57" s="28">
        <f>SUM(Option4!I$71:I$73)*conv_2026*I$7</f>
        <v>0</v>
      </c>
      <c r="J57" s="28">
        <f>SUM(Option4!J$71:J$73)*conv_2026*J$7</f>
        <v>0</v>
      </c>
      <c r="K57" s="28">
        <f>SUM(Option4!K$71:K$73)*conv_2026*K$7</f>
        <v>0</v>
      </c>
      <c r="L57" s="28">
        <f>SUM(Option4!L$71:L$73)*conv_2026*L$7</f>
        <v>0</v>
      </c>
      <c r="M57" s="28">
        <f>SUM(Option4!M$71:M$73)*conv_2026*M$7</f>
        <v>0</v>
      </c>
      <c r="N57" s="28">
        <f>SUM(Option4!N$71:N$73)*conv_2026*N$7</f>
        <v>0</v>
      </c>
      <c r="O57" s="28">
        <f>SUM(Option4!O$71:O$73)*conv_2026*O$7</f>
        <v>0</v>
      </c>
      <c r="P57" s="28">
        <f>SUM(Option4!P$71:P$73)*conv_2026*P$7</f>
        <v>0</v>
      </c>
      <c r="Q57" s="28">
        <f>SUM(Option4!Q$71:Q$73)*conv_2026*Q$7</f>
        <v>0</v>
      </c>
      <c r="R57" s="28">
        <f>SUM(Option4!R$71:R$73)*conv_2026*R$7</f>
        <v>0</v>
      </c>
      <c r="S57" s="28">
        <f>SUM(Option4!S$71:S$73)*conv_2026*S$7</f>
        <v>0</v>
      </c>
      <c r="T57" s="28">
        <f>SUM(Option4!T$71:T$73)*conv_2026*T$7</f>
        <v>0</v>
      </c>
      <c r="U57" s="28">
        <f>SUM(Option4!U$71:U$73)*conv_2026*U$7</f>
        <v>0</v>
      </c>
      <c r="V57" s="28">
        <f>SUM(Option4!V$71:V$73)*conv_2026*V$7</f>
        <v>0</v>
      </c>
      <c r="W57" s="28">
        <f>SUM(Option4!W$71:W$73)*conv_2026*W$7</f>
        <v>0</v>
      </c>
      <c r="X57" s="28">
        <f>SUM(Option4!X$71:X$73)*conv_2026*X$7</f>
        <v>0</v>
      </c>
      <c r="Y57" s="28">
        <f>SUM(Option4!Y$71:Y$73)*conv_2026*Y$7</f>
        <v>0</v>
      </c>
      <c r="Z57" s="28">
        <f>SUM(Option4!Z$71:Z$73)*conv_2026*Z$7</f>
        <v>0</v>
      </c>
      <c r="AA57" s="28">
        <f>SUM(Option4!AA$71:AA$73)*conv_2026*AA$7</f>
        <v>0</v>
      </c>
      <c r="AB57" s="28">
        <f>SUM(Option4!AB$71:AB$73)*conv_2026*AB$7</f>
        <v>0</v>
      </c>
      <c r="AC57" s="28">
        <f>SUM(Option4!AC$71:AC$73)*conv_2026*AC$7</f>
        <v>0</v>
      </c>
      <c r="AD57" s="28">
        <f>SUM(Option4!AD$71:AD$73)*conv_2026*AD$7</f>
        <v>0</v>
      </c>
      <c r="AE57" s="28">
        <f>SUM(Option4!AE$71:AE$73)*conv_2026*AE$7</f>
        <v>0</v>
      </c>
      <c r="AF57" s="28">
        <f>SUM(Option4!AF$71:AF$73)*conv_2026*AF$7</f>
        <v>0</v>
      </c>
      <c r="AG57" s="28">
        <f>SUM(Option4!AG$71:AG$73)*conv_2026*AG$7</f>
        <v>0</v>
      </c>
    </row>
    <row r="58" spans="1:33" s="2" customFormat="1" x14ac:dyDescent="0.2">
      <c r="A58" s="114" t="str">
        <f t="shared" ref="A58:A67" si="15">A57</f>
        <v>Option 4</v>
      </c>
      <c r="B58" s="114"/>
      <c r="C58" s="52" t="str">
        <f>'Option1 (base case)'!C$40</f>
        <v>Total risk cost</v>
      </c>
      <c r="D58" s="34" t="str">
        <f t="shared" si="14"/>
        <v>Option 4Total risk cost</v>
      </c>
      <c r="E58" s="1"/>
      <c r="F58" s="85">
        <f>SUMPRODUCT($H58:$AG58, $H$5:$AG$5)</f>
        <v>0</v>
      </c>
      <c r="G58" s="197">
        <f>output_dollars</f>
        <v>46203</v>
      </c>
      <c r="H58" s="28"/>
      <c r="I58" s="28">
        <f>Option4!I$40*conv_2026*I$7</f>
        <v>0</v>
      </c>
      <c r="J58" s="28">
        <f>Option4!J$40*conv_2026*J$7</f>
        <v>0</v>
      </c>
      <c r="K58" s="28">
        <f>Option4!K$40*conv_2026*K$7</f>
        <v>0</v>
      </c>
      <c r="L58" s="28">
        <f>Option4!L$40*conv_2026*L$7</f>
        <v>0</v>
      </c>
      <c r="M58" s="28">
        <f>Option4!M$40*conv_2026*M$7</f>
        <v>0</v>
      </c>
      <c r="N58" s="28">
        <f>Option4!N$40*conv_2026*N$7</f>
        <v>0</v>
      </c>
      <c r="O58" s="28">
        <f>Option4!O$40*conv_2026*O$7</f>
        <v>0</v>
      </c>
      <c r="P58" s="28">
        <f>Option4!P$40*conv_2026*P$7</f>
        <v>0</v>
      </c>
      <c r="Q58" s="28">
        <f>Option4!Q$40*conv_2026*Q$7</f>
        <v>0</v>
      </c>
      <c r="R58" s="28">
        <f>Option4!R$40*conv_2026*R$7</f>
        <v>0</v>
      </c>
      <c r="S58" s="28">
        <f>Option4!S$40*conv_2026*S$7</f>
        <v>0</v>
      </c>
      <c r="T58" s="28">
        <f>Option4!T$40*conv_2026*T$7</f>
        <v>0</v>
      </c>
      <c r="U58" s="28">
        <f>Option4!U$40*conv_2026*U$7</f>
        <v>0</v>
      </c>
      <c r="V58" s="28">
        <f>Option4!V$40*conv_2026*V$7</f>
        <v>0</v>
      </c>
      <c r="W58" s="28">
        <f>Option4!W$40*conv_2026*W$7</f>
        <v>0</v>
      </c>
      <c r="X58" s="28">
        <f>Option4!X$40*conv_2026*X$7</f>
        <v>0</v>
      </c>
      <c r="Y58" s="28">
        <f>Option4!Y$40*conv_2026*Y$7</f>
        <v>0</v>
      </c>
      <c r="Z58" s="28">
        <f>Option4!Z$40*conv_2026*Z$7</f>
        <v>0</v>
      </c>
      <c r="AA58" s="28">
        <f>Option4!AA$40*conv_2026*AA$7</f>
        <v>0</v>
      </c>
      <c r="AB58" s="28">
        <f>Option4!AB$40*conv_2026*AB$7</f>
        <v>0</v>
      </c>
      <c r="AC58" s="28">
        <f>Option4!AC$40*conv_2026*AC$7</f>
        <v>0</v>
      </c>
      <c r="AD58" s="28">
        <f>Option4!AD$40*conv_2026*AD$7</f>
        <v>0</v>
      </c>
      <c r="AE58" s="28">
        <f>Option4!AE$40*conv_2026*AE$7</f>
        <v>0</v>
      </c>
      <c r="AF58" s="28">
        <f>Option4!AF$40*conv_2026*AF$7</f>
        <v>0</v>
      </c>
      <c r="AG58" s="28">
        <f>Option4!AG$40*conv_2026*AG$7</f>
        <v>0</v>
      </c>
    </row>
    <row r="59" spans="1:33" s="2" customFormat="1" x14ac:dyDescent="0.2">
      <c r="A59" s="114" t="str">
        <f t="shared" si="15"/>
        <v>Option 4</v>
      </c>
      <c r="B59" s="114"/>
      <c r="C59" s="12"/>
      <c r="D59" s="34" t="str">
        <f t="shared" si="14"/>
        <v>Option 4</v>
      </c>
      <c r="E59" s="1"/>
      <c r="F59"/>
      <c r="G59" s="198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s="2" customFormat="1" x14ac:dyDescent="0.2">
      <c r="A60" s="114" t="str">
        <f t="shared" si="15"/>
        <v>Option 4</v>
      </c>
      <c r="B60" s="114"/>
      <c r="C60" s="52" t="str">
        <f>Option4!C$86</f>
        <v>Annualised capex</v>
      </c>
      <c r="D60" s="34" t="str">
        <f t="shared" si="14"/>
        <v>Option 4Annualised capex</v>
      </c>
      <c r="E60" s="1"/>
      <c r="F60" s="85">
        <f>SUMPRODUCT($H60:$AG60, $H$5:$AG$5)</f>
        <v>0</v>
      </c>
      <c r="G60" s="197">
        <f t="shared" ref="G60:G67" si="16">output_dollars</f>
        <v>46203</v>
      </c>
      <c r="H60" s="28"/>
      <c r="I60" s="28">
        <f>Option4!I$86*conv_2026*I$7</f>
        <v>0</v>
      </c>
      <c r="J60" s="28">
        <f>Option4!J$86*conv_2026*J$7</f>
        <v>0</v>
      </c>
      <c r="K60" s="28">
        <f>Option4!K$86*conv_2026*K$7</f>
        <v>0</v>
      </c>
      <c r="L60" s="28">
        <f>Option4!L$86*conv_2026*L$7</f>
        <v>0</v>
      </c>
      <c r="M60" s="28">
        <f>Option4!M$86*conv_2026*M$7</f>
        <v>0</v>
      </c>
      <c r="N60" s="28">
        <f>Option4!N$86*conv_2026*N$7</f>
        <v>0</v>
      </c>
      <c r="O60" s="28">
        <f>Option4!O$86*conv_2026*O$7</f>
        <v>0</v>
      </c>
      <c r="P60" s="28">
        <f>Option4!P$86*conv_2026*P$7</f>
        <v>0</v>
      </c>
      <c r="Q60" s="28">
        <f>Option4!Q$86*conv_2026*Q$7</f>
        <v>0</v>
      </c>
      <c r="R60" s="28">
        <f>Option4!R$86*conv_2026*R$7</f>
        <v>0</v>
      </c>
      <c r="S60" s="28">
        <f>Option4!S$86*conv_2026*S$7</f>
        <v>0</v>
      </c>
      <c r="T60" s="28">
        <f>Option4!T$86*conv_2026*T$7</f>
        <v>0</v>
      </c>
      <c r="U60" s="28">
        <f>Option4!U$86*conv_2026*U$7</f>
        <v>0</v>
      </c>
      <c r="V60" s="28">
        <f>Option4!V$86*conv_2026*V$7</f>
        <v>0</v>
      </c>
      <c r="W60" s="28">
        <f>Option4!W$86*conv_2026*W$7</f>
        <v>0</v>
      </c>
      <c r="X60" s="28">
        <f>Option4!X$86*conv_2026*X$7</f>
        <v>0</v>
      </c>
      <c r="Y60" s="28">
        <f>Option4!Y$86*conv_2026*Y$7</f>
        <v>0</v>
      </c>
      <c r="Z60" s="28">
        <f>Option4!Z$86*conv_2026*Z$7</f>
        <v>0</v>
      </c>
      <c r="AA60" s="28">
        <f>Option4!AA$86*conv_2026*AA$7</f>
        <v>0</v>
      </c>
      <c r="AB60" s="28">
        <f>Option4!AB$86*conv_2026*AB$7</f>
        <v>0</v>
      </c>
      <c r="AC60" s="28">
        <f>Option4!AC$86*conv_2026*AC$7</f>
        <v>0</v>
      </c>
      <c r="AD60" s="28">
        <f>Option4!AD$86*conv_2026*AD$7</f>
        <v>0</v>
      </c>
      <c r="AE60" s="28">
        <f>Option4!AE$86*conv_2026*AE$7</f>
        <v>0</v>
      </c>
      <c r="AF60" s="28">
        <f>Option4!AF$86*conv_2026*AF$7</f>
        <v>0</v>
      </c>
      <c r="AG60" s="28">
        <f>Option4!AG$86*conv_2026*AG$7</f>
        <v>0</v>
      </c>
    </row>
    <row r="61" spans="1:33" s="2" customFormat="1" x14ac:dyDescent="0.2">
      <c r="A61" s="114" t="str">
        <f t="shared" si="15"/>
        <v>Option 4</v>
      </c>
      <c r="B61" s="114"/>
      <c r="C61" s="52" t="str">
        <f>Option4!C$87</f>
        <v>Operating expenditure</v>
      </c>
      <c r="D61" s="34" t="str">
        <f t="shared" si="14"/>
        <v>Option 4Operating expenditure</v>
      </c>
      <c r="E61" s="1"/>
      <c r="F61" s="85">
        <f>SUMPRODUCT($H61:$AG61, $H$5:$AG$5)</f>
        <v>0</v>
      </c>
      <c r="G61" s="197">
        <f t="shared" si="16"/>
        <v>46203</v>
      </c>
      <c r="H61" s="28"/>
      <c r="I61" s="28">
        <f>Option4!I$87*conv_2026*I$7</f>
        <v>0</v>
      </c>
      <c r="J61" s="28">
        <f>Option4!J$87*conv_2026*J$7</f>
        <v>0</v>
      </c>
      <c r="K61" s="28">
        <f>Option4!K$87*conv_2026*K$7</f>
        <v>0</v>
      </c>
      <c r="L61" s="28">
        <f>Option4!L$87*conv_2026*L$7</f>
        <v>0</v>
      </c>
      <c r="M61" s="28">
        <f>Option4!M$87*conv_2026*M$7</f>
        <v>0</v>
      </c>
      <c r="N61" s="28">
        <f>Option4!N$87*conv_2026*N$7</f>
        <v>0</v>
      </c>
      <c r="O61" s="28">
        <f>Option4!O$87*conv_2026*O$7</f>
        <v>0</v>
      </c>
      <c r="P61" s="28">
        <f>Option4!P$87*conv_2026*P$7</f>
        <v>0</v>
      </c>
      <c r="Q61" s="28">
        <f>Option4!Q$87*conv_2026*Q$7</f>
        <v>0</v>
      </c>
      <c r="R61" s="28">
        <f>Option4!R$87*conv_2026*R$7</f>
        <v>0</v>
      </c>
      <c r="S61" s="28">
        <f>Option4!S$87*conv_2026*S$7</f>
        <v>0</v>
      </c>
      <c r="T61" s="28">
        <f>Option4!T$87*conv_2026*T$7</f>
        <v>0</v>
      </c>
      <c r="U61" s="28">
        <f>Option4!U$87*conv_2026*U$7</f>
        <v>0</v>
      </c>
      <c r="V61" s="28">
        <f>Option4!V$87*conv_2026*V$7</f>
        <v>0</v>
      </c>
      <c r="W61" s="28">
        <f>Option4!W$87*conv_2026*W$7</f>
        <v>0</v>
      </c>
      <c r="X61" s="28">
        <f>Option4!X$87*conv_2026*X$7</f>
        <v>0</v>
      </c>
      <c r="Y61" s="28">
        <f>Option4!Y$87*conv_2026*Y$7</f>
        <v>0</v>
      </c>
      <c r="Z61" s="28">
        <f>Option4!Z$87*conv_2026*Z$7</f>
        <v>0</v>
      </c>
      <c r="AA61" s="28">
        <f>Option4!AA$87*conv_2026*AA$7</f>
        <v>0</v>
      </c>
      <c r="AB61" s="28">
        <f>Option4!AB$87*conv_2026*AB$7</f>
        <v>0</v>
      </c>
      <c r="AC61" s="28">
        <f>Option4!AC$87*conv_2026*AC$7</f>
        <v>0</v>
      </c>
      <c r="AD61" s="28">
        <f>Option4!AD$87*conv_2026*AD$7</f>
        <v>0</v>
      </c>
      <c r="AE61" s="28">
        <f>Option4!AE$87*conv_2026*AE$7</f>
        <v>0</v>
      </c>
      <c r="AF61" s="28">
        <f>Option4!AF$87*conv_2026*AF$7</f>
        <v>0</v>
      </c>
      <c r="AG61" s="28">
        <f>Option4!AG$87*conv_2026*AG$7</f>
        <v>0</v>
      </c>
    </row>
    <row r="62" spans="1:33" s="2" customFormat="1" x14ac:dyDescent="0.2">
      <c r="A62" s="114" t="str">
        <f t="shared" si="15"/>
        <v>Option 4</v>
      </c>
      <c r="B62" s="114"/>
      <c r="C62" s="52" t="str">
        <f>Option4!C$88</f>
        <v>Risk mitigated</v>
      </c>
      <c r="D62" s="34" t="str">
        <f t="shared" si="14"/>
        <v>Option 4Risk mitigated</v>
      </c>
      <c r="E62" s="1"/>
      <c r="F62" s="85">
        <f>SUMPRODUCT($H62:$AG62, $H$5:$AG$5)</f>
        <v>0</v>
      </c>
      <c r="G62" s="197">
        <f t="shared" si="16"/>
        <v>46203</v>
      </c>
      <c r="H62" s="28"/>
      <c r="I62" s="28">
        <f>Option4!I$88*conv_2026*I$7</f>
        <v>0</v>
      </c>
      <c r="J62" s="28">
        <f>Option4!J$88*conv_2026*J$7</f>
        <v>0</v>
      </c>
      <c r="K62" s="28">
        <f>Option4!K$88*conv_2026*K$7</f>
        <v>0</v>
      </c>
      <c r="L62" s="28">
        <f>Option4!L$88*conv_2026*L$7</f>
        <v>0</v>
      </c>
      <c r="M62" s="28">
        <f>Option4!M$88*conv_2026*M$7</f>
        <v>0</v>
      </c>
      <c r="N62" s="28">
        <f>Option4!N$88*conv_2026*N$7</f>
        <v>0</v>
      </c>
      <c r="O62" s="28">
        <f>Option4!O$88*conv_2026*O$7</f>
        <v>0</v>
      </c>
      <c r="P62" s="28">
        <f>Option4!P$88*conv_2026*P$7</f>
        <v>0</v>
      </c>
      <c r="Q62" s="28">
        <f>Option4!Q$88*conv_2026*Q$7</f>
        <v>0</v>
      </c>
      <c r="R62" s="28">
        <f>Option4!R$88*conv_2026*R$7</f>
        <v>0</v>
      </c>
      <c r="S62" s="28">
        <f>Option4!S$88*conv_2026*S$7</f>
        <v>0</v>
      </c>
      <c r="T62" s="28">
        <f>Option4!T$88*conv_2026*T$7</f>
        <v>0</v>
      </c>
      <c r="U62" s="28">
        <f>Option4!U$88*conv_2026*U$7</f>
        <v>0</v>
      </c>
      <c r="V62" s="28">
        <f>Option4!V$88*conv_2026*V$7</f>
        <v>0</v>
      </c>
      <c r="W62" s="28">
        <f>Option4!W$88*conv_2026*W$7</f>
        <v>0</v>
      </c>
      <c r="X62" s="28">
        <f>Option4!X$88*conv_2026*X$7</f>
        <v>0</v>
      </c>
      <c r="Y62" s="28">
        <f>Option4!Y$88*conv_2026*Y$7</f>
        <v>0</v>
      </c>
      <c r="Z62" s="28">
        <f>Option4!Z$88*conv_2026*Z$7</f>
        <v>0</v>
      </c>
      <c r="AA62" s="28">
        <f>Option4!AA$88*conv_2026*AA$7</f>
        <v>0</v>
      </c>
      <c r="AB62" s="28">
        <f>Option4!AB$88*conv_2026*AB$7</f>
        <v>0</v>
      </c>
      <c r="AC62" s="28">
        <f>Option4!AC$88*conv_2026*AC$7</f>
        <v>0</v>
      </c>
      <c r="AD62" s="28">
        <f>Option4!AD$88*conv_2026*AD$7</f>
        <v>0</v>
      </c>
      <c r="AE62" s="28">
        <f>Option4!AE$88*conv_2026*AE$7</f>
        <v>0</v>
      </c>
      <c r="AF62" s="28">
        <f>Option4!AF$88*conv_2026*AF$7</f>
        <v>0</v>
      </c>
      <c r="AG62" s="28">
        <f>Option4!AG$88*conv_2026*AG$7</f>
        <v>0</v>
      </c>
    </row>
    <row r="63" spans="1:33" s="2" customFormat="1" x14ac:dyDescent="0.2">
      <c r="A63" s="114" t="str">
        <f t="shared" si="15"/>
        <v>Option 4</v>
      </c>
      <c r="B63" s="114"/>
      <c r="C63" s="52" t="str">
        <f>Option4!C$89</f>
        <v>Other benefits value</v>
      </c>
      <c r="D63" s="34" t="str">
        <f t="shared" si="14"/>
        <v>Option 4Other benefits value</v>
      </c>
      <c r="E63" s="1"/>
      <c r="F63" s="85">
        <f>SUMPRODUCT($H63:$AG63, $H$5:$AG$5)</f>
        <v>0</v>
      </c>
      <c r="G63" s="197">
        <f t="shared" si="16"/>
        <v>46203</v>
      </c>
      <c r="H63" s="28"/>
      <c r="I63" s="28">
        <f>Option4!I$89*conv_2026*I$7</f>
        <v>0</v>
      </c>
      <c r="J63" s="28">
        <f>Option4!J$89*conv_2026*J$7</f>
        <v>0</v>
      </c>
      <c r="K63" s="28">
        <f>Option4!K$89*conv_2026*K$7</f>
        <v>0</v>
      </c>
      <c r="L63" s="28">
        <f>Option4!L$89*conv_2026*L$7</f>
        <v>0</v>
      </c>
      <c r="M63" s="28">
        <f>Option4!M$89*conv_2026*M$7</f>
        <v>0</v>
      </c>
      <c r="N63" s="28">
        <f>Option4!N$89*conv_2026*N$7</f>
        <v>0</v>
      </c>
      <c r="O63" s="28">
        <f>Option4!O$89*conv_2026*O$7</f>
        <v>0</v>
      </c>
      <c r="P63" s="28">
        <f>Option4!P$89*conv_2026*P$7</f>
        <v>0</v>
      </c>
      <c r="Q63" s="28">
        <f>Option4!Q$89*conv_2026*Q$7</f>
        <v>0</v>
      </c>
      <c r="R63" s="28">
        <f>Option4!R$89*conv_2026*R$7</f>
        <v>0</v>
      </c>
      <c r="S63" s="28">
        <f>Option4!S$89*conv_2026*S$7</f>
        <v>0</v>
      </c>
      <c r="T63" s="28">
        <f>Option4!T$89*conv_2026*T$7</f>
        <v>0</v>
      </c>
      <c r="U63" s="28">
        <f>Option4!U$89*conv_2026*U$7</f>
        <v>0</v>
      </c>
      <c r="V63" s="28">
        <f>Option4!V$89*conv_2026*V$7</f>
        <v>0</v>
      </c>
      <c r="W63" s="28">
        <f>Option4!W$89*conv_2026*W$7</f>
        <v>0</v>
      </c>
      <c r="X63" s="28">
        <f>Option4!X$89*conv_2026*X$7</f>
        <v>0</v>
      </c>
      <c r="Y63" s="28">
        <f>Option4!Y$89*conv_2026*Y$7</f>
        <v>0</v>
      </c>
      <c r="Z63" s="28">
        <f>Option4!Z$89*conv_2026*Z$7</f>
        <v>0</v>
      </c>
      <c r="AA63" s="28">
        <f>Option4!AA$89*conv_2026*AA$7</f>
        <v>0</v>
      </c>
      <c r="AB63" s="28">
        <f>Option4!AB$89*conv_2026*AB$7</f>
        <v>0</v>
      </c>
      <c r="AC63" s="28">
        <f>Option4!AC$89*conv_2026*AC$7</f>
        <v>0</v>
      </c>
      <c r="AD63" s="28">
        <f>Option4!AD$89*conv_2026*AD$7</f>
        <v>0</v>
      </c>
      <c r="AE63" s="28">
        <f>Option4!AE$89*conv_2026*AE$7</f>
        <v>0</v>
      </c>
      <c r="AF63" s="28">
        <f>Option4!AF$89*conv_2026*AF$7</f>
        <v>0</v>
      </c>
      <c r="AG63" s="28">
        <f>Option4!AG$89*conv_2026*AG$7</f>
        <v>0</v>
      </c>
    </row>
    <row r="64" spans="1:33" s="2" customFormat="1" x14ac:dyDescent="0.2">
      <c r="A64" s="114" t="str">
        <f t="shared" si="15"/>
        <v>Option 4</v>
      </c>
      <c r="B64" s="114"/>
      <c r="C64" s="105" t="str">
        <f>Option4!C91</f>
        <v>Net benefits</v>
      </c>
      <c r="D64" s="97" t="str">
        <f t="shared" si="14"/>
        <v>Option 4Net benefits</v>
      </c>
      <c r="E64" s="98"/>
      <c r="F64" s="121"/>
      <c r="G64" s="199">
        <f t="shared" si="16"/>
        <v>46203</v>
      </c>
      <c r="H64" s="46"/>
      <c r="I64" s="46">
        <f t="shared" ref="I64:AB64" si="17">SUM(I60:I63)</f>
        <v>0</v>
      </c>
      <c r="J64" s="46">
        <f t="shared" si="17"/>
        <v>0</v>
      </c>
      <c r="K64" s="46">
        <f t="shared" si="17"/>
        <v>0</v>
      </c>
      <c r="L64" s="46">
        <f t="shared" si="17"/>
        <v>0</v>
      </c>
      <c r="M64" s="46">
        <f t="shared" si="17"/>
        <v>0</v>
      </c>
      <c r="N64" s="46">
        <f t="shared" si="17"/>
        <v>0</v>
      </c>
      <c r="O64" s="46">
        <f t="shared" si="17"/>
        <v>0</v>
      </c>
      <c r="P64" s="46">
        <f t="shared" si="17"/>
        <v>0</v>
      </c>
      <c r="Q64" s="46">
        <f t="shared" si="17"/>
        <v>0</v>
      </c>
      <c r="R64" s="46">
        <f t="shared" si="17"/>
        <v>0</v>
      </c>
      <c r="S64" s="46">
        <f t="shared" si="17"/>
        <v>0</v>
      </c>
      <c r="T64" s="46">
        <f t="shared" si="17"/>
        <v>0</v>
      </c>
      <c r="U64" s="46">
        <f t="shared" si="17"/>
        <v>0</v>
      </c>
      <c r="V64" s="46">
        <f t="shared" si="17"/>
        <v>0</v>
      </c>
      <c r="W64" s="46">
        <f t="shared" si="17"/>
        <v>0</v>
      </c>
      <c r="X64" s="46">
        <f t="shared" si="17"/>
        <v>0</v>
      </c>
      <c r="Y64" s="46">
        <f t="shared" si="17"/>
        <v>0</v>
      </c>
      <c r="Z64" s="46">
        <f t="shared" si="17"/>
        <v>0</v>
      </c>
      <c r="AA64" s="46">
        <f t="shared" si="17"/>
        <v>0</v>
      </c>
      <c r="AB64" s="46">
        <f t="shared" si="17"/>
        <v>0</v>
      </c>
      <c r="AC64" s="46">
        <f>SUM(AC60:AC63)</f>
        <v>0</v>
      </c>
      <c r="AD64" s="46">
        <f>SUM(AD60:AD63)</f>
        <v>0</v>
      </c>
      <c r="AE64" s="46">
        <f>SUM(AE60:AE63)</f>
        <v>0</v>
      </c>
      <c r="AF64" s="46">
        <f>SUM(AF60:AF63)</f>
        <v>0</v>
      </c>
      <c r="AG64" s="46">
        <f>SUM(AG60:AG63)</f>
        <v>0</v>
      </c>
    </row>
    <row r="65" spans="1:33" s="2" customFormat="1" x14ac:dyDescent="0.2">
      <c r="A65" s="114" t="str">
        <f t="shared" si="15"/>
        <v>Option 4</v>
      </c>
      <c r="B65" s="114"/>
      <c r="C65" s="6" t="s">
        <v>7</v>
      </c>
      <c r="D65" s="34" t="str">
        <f t="shared" si="14"/>
        <v>Option 4NPV</v>
      </c>
      <c r="E65" s="1"/>
      <c r="F65" s="96" cm="1">
        <f t="array" ref="F65">SUMPRODUCT(($H64:$AG64)*($H$5:$AG$5)*($H$7:$AG$7))</f>
        <v>0</v>
      </c>
      <c r="G65" s="197">
        <f t="shared" si="16"/>
        <v>46203</v>
      </c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</row>
    <row r="66" spans="1:33" s="2" customFormat="1" x14ac:dyDescent="0.2">
      <c r="A66" s="114" t="str">
        <f t="shared" si="15"/>
        <v>Option 4</v>
      </c>
      <c r="B66" s="114"/>
      <c r="C66" s="6" t="s">
        <v>5</v>
      </c>
      <c r="D66" s="34" t="str">
        <f t="shared" si="14"/>
        <v>Option 4PV of costs</v>
      </c>
      <c r="E66" s="1"/>
      <c r="F66" s="96">
        <f>SUM(F60:F61)</f>
        <v>0</v>
      </c>
      <c r="G66" s="197">
        <f t="shared" si="16"/>
        <v>46203</v>
      </c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</row>
    <row r="67" spans="1:33" s="2" customFormat="1" x14ac:dyDescent="0.2">
      <c r="A67" s="114" t="str">
        <f t="shared" si="15"/>
        <v>Option 4</v>
      </c>
      <c r="B67" s="114"/>
      <c r="C67" s="6" t="s">
        <v>6</v>
      </c>
      <c r="D67" s="34" t="str">
        <f t="shared" si="14"/>
        <v>Option 4PV of benefits</v>
      </c>
      <c r="E67" s="1"/>
      <c r="F67" s="96">
        <f>SUM(F62:F63)</f>
        <v>0</v>
      </c>
      <c r="G67" s="197">
        <f t="shared" si="16"/>
        <v>46203</v>
      </c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</row>
    <row r="68" spans="1:33" s="2" customFormat="1" x14ac:dyDescent="0.2">
      <c r="A68" s="114"/>
      <c r="B68" s="114"/>
      <c r="C68" s="1"/>
      <c r="D68" s="34"/>
      <c r="E68" s="1"/>
      <c r="F68" s="96"/>
      <c r="G68" s="200"/>
      <c r="H68" s="1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  <c r="AD68" s="93"/>
      <c r="AE68" s="93"/>
      <c r="AF68" s="93"/>
      <c r="AG68" s="93"/>
    </row>
    <row r="69" spans="1:33" s="2" customFormat="1" x14ac:dyDescent="0.2">
      <c r="A69" s="52"/>
      <c r="B69" s="52"/>
      <c r="C69" s="52"/>
      <c r="D69" s="34" t="str">
        <f t="shared" ref="D69:D81" si="18">A69&amp;C69</f>
        <v/>
      </c>
      <c r="F69" s="7"/>
      <c r="G69" s="193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</row>
    <row r="70" spans="1:33" s="2" customFormat="1" x14ac:dyDescent="0.2">
      <c r="A70" s="52" t="str">
        <f>A71</f>
        <v>Option 5</v>
      </c>
      <c r="B70" s="52"/>
      <c r="C70" s="52" t="s">
        <v>101</v>
      </c>
      <c r="D70" s="34" t="str">
        <f t="shared" si="18"/>
        <v>Option 5Energy at risk value</v>
      </c>
      <c r="F70" s="85">
        <f>SUMPRODUCT($H70:$AG70, $H$5:$AG$5)</f>
        <v>0</v>
      </c>
      <c r="G70" s="197">
        <f>output_dollars</f>
        <v>46203</v>
      </c>
      <c r="H70" s="28"/>
      <c r="I70" s="28">
        <f>Option5!I$32*conv_2026</f>
        <v>0</v>
      </c>
      <c r="J70" s="28">
        <f>Option5!J$32*conv_2026</f>
        <v>0</v>
      </c>
      <c r="K70" s="28">
        <f>Option5!K$32*conv_2026</f>
        <v>0</v>
      </c>
      <c r="L70" s="28">
        <f>Option5!L$32*conv_2026</f>
        <v>0</v>
      </c>
      <c r="M70" s="28">
        <f>Option5!M$32*conv_2026</f>
        <v>0</v>
      </c>
      <c r="N70" s="28">
        <f>Option5!N$32*conv_2026</f>
        <v>0</v>
      </c>
      <c r="O70" s="28">
        <f>Option5!O$32*conv_2026</f>
        <v>0</v>
      </c>
      <c r="P70" s="28">
        <f>Option5!P$32*conv_2026</f>
        <v>0</v>
      </c>
      <c r="Q70" s="28">
        <f>Option5!Q$32*conv_2026</f>
        <v>0</v>
      </c>
      <c r="R70" s="28">
        <f>Option5!R$32*conv_2026</f>
        <v>0</v>
      </c>
      <c r="S70" s="28">
        <f>Option5!S$32*conv_2026</f>
        <v>0</v>
      </c>
      <c r="T70" s="28">
        <f>Option5!T$32*conv_2026</f>
        <v>0</v>
      </c>
      <c r="U70" s="28">
        <f>Option5!U$32*conv_2026</f>
        <v>0</v>
      </c>
      <c r="V70" s="28">
        <f>Option5!V$32*conv_2026</f>
        <v>0</v>
      </c>
      <c r="W70" s="28">
        <f>Option5!W$32*conv_2026</f>
        <v>0</v>
      </c>
      <c r="X70" s="28">
        <f>Option5!X$32*conv_2026</f>
        <v>0</v>
      </c>
      <c r="Y70" s="28">
        <f>Option5!Y$32*conv_2026</f>
        <v>0</v>
      </c>
      <c r="Z70" s="28">
        <f>Option5!Z$32*conv_2026</f>
        <v>0</v>
      </c>
      <c r="AA70" s="28">
        <f>Option5!AA$32*conv_2026</f>
        <v>0</v>
      </c>
      <c r="AB70" s="28">
        <f>Option5!AB$32*conv_2026</f>
        <v>0</v>
      </c>
      <c r="AC70" s="28">
        <f>Option5!AC$32*conv_2026</f>
        <v>0</v>
      </c>
      <c r="AD70" s="28">
        <f>Option5!AD$32*conv_2026</f>
        <v>0</v>
      </c>
      <c r="AE70" s="28">
        <f>Option5!AE$32*conv_2026</f>
        <v>0</v>
      </c>
      <c r="AF70" s="28">
        <f>Option5!AF$32*conv_2026</f>
        <v>0</v>
      </c>
      <c r="AG70" s="28">
        <f>Option5!AG$32*conv_2026</f>
        <v>0</v>
      </c>
    </row>
    <row r="71" spans="1:33" s="2" customFormat="1" x14ac:dyDescent="0.2">
      <c r="A71" s="114" t="str">
        <f>Data!B13</f>
        <v>Option 5</v>
      </c>
      <c r="B71" s="114"/>
      <c r="C71" s="52" t="str">
        <f>Option5!C$70</f>
        <v>Capital expenditure</v>
      </c>
      <c r="D71" s="34" t="str">
        <f t="shared" si="18"/>
        <v>Option 5Capital expenditure</v>
      </c>
      <c r="E71" s="1"/>
      <c r="F71" s="85">
        <f>SUMPRODUCT($H71:$AG71, $H$5:$AG$5)</f>
        <v>0</v>
      </c>
      <c r="G71" s="197">
        <f>output_dollars</f>
        <v>46203</v>
      </c>
      <c r="H71" s="28"/>
      <c r="I71" s="28">
        <f>SUM(Option5!I$71:I$73)*conv_2026*I$7</f>
        <v>0</v>
      </c>
      <c r="J71" s="28">
        <f>SUM(Option5!J$71:J$73)*conv_2026*J$7</f>
        <v>0</v>
      </c>
      <c r="K71" s="28">
        <f>SUM(Option5!K$71:K$73)*conv_2026*K$7</f>
        <v>0</v>
      </c>
      <c r="L71" s="28">
        <f>SUM(Option5!L$71:L$73)*conv_2026*L$7</f>
        <v>0</v>
      </c>
      <c r="M71" s="28">
        <f>SUM(Option5!M$71:M$73)*conv_2026*M$7</f>
        <v>0</v>
      </c>
      <c r="N71" s="28">
        <f>SUM(Option5!N$71:N$73)*conv_2026*N$7</f>
        <v>0</v>
      </c>
      <c r="O71" s="28">
        <f>SUM(Option5!O$71:O$73)*conv_2026*O$7</f>
        <v>0</v>
      </c>
      <c r="P71" s="28">
        <f>SUM(Option5!P$71:P$73)*conv_2026*P$7</f>
        <v>0</v>
      </c>
      <c r="Q71" s="28">
        <f>SUM(Option5!Q$71:Q$73)*conv_2026*Q$7</f>
        <v>0</v>
      </c>
      <c r="R71" s="28">
        <f>SUM(Option5!R$71:R$73)*conv_2026*R$7</f>
        <v>0</v>
      </c>
      <c r="S71" s="28">
        <f>SUM(Option5!S$71:S$73)*conv_2026*S$7</f>
        <v>0</v>
      </c>
      <c r="T71" s="28">
        <f>SUM(Option5!T$71:T$73)*conv_2026*T$7</f>
        <v>0</v>
      </c>
      <c r="U71" s="28">
        <f>SUM(Option5!U$71:U$73)*conv_2026*U$7</f>
        <v>0</v>
      </c>
      <c r="V71" s="28">
        <f>SUM(Option5!V$71:V$73)*conv_2026*V$7</f>
        <v>0</v>
      </c>
      <c r="W71" s="28">
        <f>SUM(Option5!W$71:W$73)*conv_2026*W$7</f>
        <v>0</v>
      </c>
      <c r="X71" s="28">
        <f>SUM(Option5!X$71:X$73)*conv_2026*X$7</f>
        <v>0</v>
      </c>
      <c r="Y71" s="28">
        <f>SUM(Option5!Y$71:Y$73)*conv_2026*Y$7</f>
        <v>0</v>
      </c>
      <c r="Z71" s="28">
        <f>SUM(Option5!Z$71:Z$73)*conv_2026*Z$7</f>
        <v>0</v>
      </c>
      <c r="AA71" s="28">
        <f>SUM(Option5!AA$71:AA$73)*conv_2026*AA$7</f>
        <v>0</v>
      </c>
      <c r="AB71" s="28">
        <f>SUM(Option5!AB$71:AB$73)*conv_2026*AB$7</f>
        <v>0</v>
      </c>
      <c r="AC71" s="28">
        <f>SUM(Option5!AC$71:AC$73)*conv_2026*AC$7</f>
        <v>0</v>
      </c>
      <c r="AD71" s="28">
        <f>SUM(Option5!AD$71:AD$73)*conv_2026*AD$7</f>
        <v>0</v>
      </c>
      <c r="AE71" s="28">
        <f>SUM(Option5!AE$71:AE$73)*conv_2026*AE$7</f>
        <v>0</v>
      </c>
      <c r="AF71" s="28">
        <f>SUM(Option5!AF$71:AF$73)*conv_2026*AF$7</f>
        <v>0</v>
      </c>
      <c r="AG71" s="28">
        <f>SUM(Option5!AG$71:AG$73)*conv_2026*AG$7</f>
        <v>0</v>
      </c>
    </row>
    <row r="72" spans="1:33" s="2" customFormat="1" x14ac:dyDescent="0.2">
      <c r="A72" s="114" t="str">
        <f t="shared" ref="A72:A81" si="19">A71</f>
        <v>Option 5</v>
      </c>
      <c r="B72" s="114"/>
      <c r="C72" s="52" t="str">
        <f>'Option1 (base case)'!C$40</f>
        <v>Total risk cost</v>
      </c>
      <c r="D72" s="34" t="str">
        <f t="shared" si="18"/>
        <v>Option 5Total risk cost</v>
      </c>
      <c r="E72" s="1"/>
      <c r="F72" s="85">
        <f>SUMPRODUCT($H72:$AG72, $H$5:$AG$5)</f>
        <v>0</v>
      </c>
      <c r="G72" s="197">
        <f>output_dollars</f>
        <v>46203</v>
      </c>
      <c r="H72" s="28"/>
      <c r="I72" s="28">
        <f>Option5!I$40*conv_2026*I$7</f>
        <v>0</v>
      </c>
      <c r="J72" s="28">
        <f>Option5!J$40*conv_2026*J$7</f>
        <v>0</v>
      </c>
      <c r="K72" s="28">
        <f>Option5!K$40*conv_2026*K$7</f>
        <v>0</v>
      </c>
      <c r="L72" s="28">
        <f>Option5!L$40*conv_2026*L$7</f>
        <v>0</v>
      </c>
      <c r="M72" s="28">
        <f>Option5!M$40*conv_2026*M$7</f>
        <v>0</v>
      </c>
      <c r="N72" s="28">
        <f>Option5!N$40*conv_2026*N$7</f>
        <v>0</v>
      </c>
      <c r="O72" s="28">
        <f>Option5!O$40*conv_2026*O$7</f>
        <v>0</v>
      </c>
      <c r="P72" s="28">
        <f>Option5!P$40*conv_2026*P$7</f>
        <v>0</v>
      </c>
      <c r="Q72" s="28">
        <f>Option5!Q$40*conv_2026*Q$7</f>
        <v>0</v>
      </c>
      <c r="R72" s="28">
        <f>Option5!R$40*conv_2026*R$7</f>
        <v>0</v>
      </c>
      <c r="S72" s="28">
        <f>Option5!S$40*conv_2026*S$7</f>
        <v>0</v>
      </c>
      <c r="T72" s="28">
        <f>Option5!T$40*conv_2026*T$7</f>
        <v>0</v>
      </c>
      <c r="U72" s="28">
        <f>Option5!U$40*conv_2026*U$7</f>
        <v>0</v>
      </c>
      <c r="V72" s="28">
        <f>Option5!V$40*conv_2026*V$7</f>
        <v>0</v>
      </c>
      <c r="W72" s="28">
        <f>Option5!W$40*conv_2026*W$7</f>
        <v>0</v>
      </c>
      <c r="X72" s="28">
        <f>Option5!X$40*conv_2026*X$7</f>
        <v>0</v>
      </c>
      <c r="Y72" s="28">
        <f>Option5!Y$40*conv_2026*Y$7</f>
        <v>0</v>
      </c>
      <c r="Z72" s="28">
        <f>Option5!Z$40*conv_2026*Z$7</f>
        <v>0</v>
      </c>
      <c r="AA72" s="28">
        <f>Option5!AA$40*conv_2026*AA$7</f>
        <v>0</v>
      </c>
      <c r="AB72" s="28">
        <f>Option5!AB$40*conv_2026*AB$7</f>
        <v>0</v>
      </c>
      <c r="AC72" s="28">
        <f>Option5!AC$40*conv_2026*AC$7</f>
        <v>0</v>
      </c>
      <c r="AD72" s="28">
        <f>Option5!AD$40*conv_2026*AD$7</f>
        <v>0</v>
      </c>
      <c r="AE72" s="28">
        <f>Option5!AE$40*conv_2026*AE$7</f>
        <v>0</v>
      </c>
      <c r="AF72" s="28">
        <f>Option5!AF$40*conv_2026*AF$7</f>
        <v>0</v>
      </c>
      <c r="AG72" s="28">
        <f>Option5!AG$40*conv_2026*AG$7</f>
        <v>0</v>
      </c>
    </row>
    <row r="73" spans="1:33" s="2" customFormat="1" x14ac:dyDescent="0.2">
      <c r="A73" s="114" t="str">
        <f t="shared" si="19"/>
        <v>Option 5</v>
      </c>
      <c r="B73" s="114"/>
      <c r="C73" s="12"/>
      <c r="D73" s="34" t="str">
        <f t="shared" si="18"/>
        <v>Option 5</v>
      </c>
      <c r="E73" s="1"/>
      <c r="F73"/>
      <c r="G73" s="198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s="2" customFormat="1" x14ac:dyDescent="0.2">
      <c r="A74" s="114" t="str">
        <f t="shared" si="19"/>
        <v>Option 5</v>
      </c>
      <c r="B74" s="114"/>
      <c r="C74" s="52" t="str">
        <f>Option5!C$86</f>
        <v>Annualised capex</v>
      </c>
      <c r="D74" s="34" t="str">
        <f t="shared" si="18"/>
        <v>Option 5Annualised capex</v>
      </c>
      <c r="E74" s="1"/>
      <c r="F74" s="96" cm="1">
        <f t="array" ref="F74">SUMPRODUCT(($H74:$AG74)*($H$5:$AG$5)*($H$7:$AG$7))</f>
        <v>0</v>
      </c>
      <c r="G74" s="197">
        <f t="shared" ref="G74:G81" si="20">output_dollars</f>
        <v>46203</v>
      </c>
      <c r="H74" s="28"/>
      <c r="I74" s="28">
        <f>Option5!I$86*conv_2026*I$7</f>
        <v>0</v>
      </c>
      <c r="J74" s="28">
        <f>Option5!J$86*conv_2026*J$7</f>
        <v>0</v>
      </c>
      <c r="K74" s="28">
        <f>Option5!K$86*conv_2026*K$7</f>
        <v>0</v>
      </c>
      <c r="L74" s="28">
        <f>Option5!L$86*conv_2026*L$7</f>
        <v>0</v>
      </c>
      <c r="M74" s="28">
        <f>Option5!M$86*conv_2026*M$7</f>
        <v>0</v>
      </c>
      <c r="N74" s="28">
        <f>Option5!N$86*conv_2026*N$7</f>
        <v>0</v>
      </c>
      <c r="O74" s="28">
        <f>Option5!O$86*conv_2026*O$7</f>
        <v>0</v>
      </c>
      <c r="P74" s="28">
        <f>Option5!P$86*conv_2026*P$7</f>
        <v>0</v>
      </c>
      <c r="Q74" s="28">
        <f>Option5!Q$86*conv_2026*Q$7</f>
        <v>0</v>
      </c>
      <c r="R74" s="28">
        <f>Option5!R$86*conv_2026*R$7</f>
        <v>0</v>
      </c>
      <c r="S74" s="28">
        <f>Option5!S$86*conv_2026*S$7</f>
        <v>0</v>
      </c>
      <c r="T74" s="28">
        <f>Option5!T$86*conv_2026*T$7</f>
        <v>0</v>
      </c>
      <c r="U74" s="28">
        <f>Option5!U$86*conv_2026*U$7</f>
        <v>0</v>
      </c>
      <c r="V74" s="28">
        <f>Option5!V$86*conv_2026*V$7</f>
        <v>0</v>
      </c>
      <c r="W74" s="28">
        <f>Option5!W$86*conv_2026*W$7</f>
        <v>0</v>
      </c>
      <c r="X74" s="28">
        <f>Option5!X$86*conv_2026*X$7</f>
        <v>0</v>
      </c>
      <c r="Y74" s="28">
        <f>Option5!Y$86*conv_2026*Y$7</f>
        <v>0</v>
      </c>
      <c r="Z74" s="28">
        <f>Option5!Z$86*conv_2026*Z$7</f>
        <v>0</v>
      </c>
      <c r="AA74" s="28">
        <f>Option5!AA$86*conv_2026*AA$7</f>
        <v>0</v>
      </c>
      <c r="AB74" s="28">
        <f>Option5!AB$86*conv_2026*AB$7</f>
        <v>0</v>
      </c>
      <c r="AC74" s="28">
        <f>Option5!AC$86*conv_2026*AC$7</f>
        <v>0</v>
      </c>
      <c r="AD74" s="28">
        <f>Option5!AD$86*conv_2026*AD$7</f>
        <v>0</v>
      </c>
      <c r="AE74" s="28">
        <f>Option5!AE$86*conv_2026*AE$7</f>
        <v>0</v>
      </c>
      <c r="AF74" s="28">
        <f>Option5!AF$86*conv_2026*AF$7</f>
        <v>0</v>
      </c>
      <c r="AG74" s="28">
        <f>Option5!AG$86*conv_2026*AG$7</f>
        <v>0</v>
      </c>
    </row>
    <row r="75" spans="1:33" s="2" customFormat="1" x14ac:dyDescent="0.2">
      <c r="A75" s="114" t="str">
        <f t="shared" si="19"/>
        <v>Option 5</v>
      </c>
      <c r="B75" s="114"/>
      <c r="C75" s="52" t="str">
        <f>Option5!C$87</f>
        <v>Operating expenditure</v>
      </c>
      <c r="D75" s="34" t="str">
        <f t="shared" si="18"/>
        <v>Option 5Operating expenditure</v>
      </c>
      <c r="E75" s="1"/>
      <c r="F75" s="96" cm="1">
        <f t="array" ref="F75">SUMPRODUCT(($H75:$AG75)*($H$5:$AG$5)*($H$7:$AG$7))</f>
        <v>0</v>
      </c>
      <c r="G75" s="197">
        <f t="shared" si="20"/>
        <v>46203</v>
      </c>
      <c r="H75" s="28"/>
      <c r="I75" s="28">
        <f>Option5!I$87*conv_2026*I$7</f>
        <v>0</v>
      </c>
      <c r="J75" s="28">
        <f>Option5!J$87*conv_2026*J$7</f>
        <v>0</v>
      </c>
      <c r="K75" s="28">
        <f>Option5!K$87*conv_2026*K$7</f>
        <v>0</v>
      </c>
      <c r="L75" s="28">
        <f>Option5!L$87*conv_2026*L$7</f>
        <v>0</v>
      </c>
      <c r="M75" s="28">
        <f>Option5!M$87*conv_2026*M$7</f>
        <v>0</v>
      </c>
      <c r="N75" s="28">
        <f>Option5!N$87*conv_2026*N$7</f>
        <v>0</v>
      </c>
      <c r="O75" s="28">
        <f>Option5!O$87*conv_2026*O$7</f>
        <v>0</v>
      </c>
      <c r="P75" s="28">
        <f>Option5!P$87*conv_2026*P$7</f>
        <v>0</v>
      </c>
      <c r="Q75" s="28">
        <f>Option5!Q$87*conv_2026*Q$7</f>
        <v>0</v>
      </c>
      <c r="R75" s="28">
        <f>Option5!R$87*conv_2026*R$7</f>
        <v>0</v>
      </c>
      <c r="S75" s="28">
        <f>Option5!S$87*conv_2026*S$7</f>
        <v>0</v>
      </c>
      <c r="T75" s="28">
        <f>Option5!T$87*conv_2026*T$7</f>
        <v>0</v>
      </c>
      <c r="U75" s="28">
        <f>Option5!U$87*conv_2026*U$7</f>
        <v>0</v>
      </c>
      <c r="V75" s="28">
        <f>Option5!V$87*conv_2026*V$7</f>
        <v>0</v>
      </c>
      <c r="W75" s="28">
        <f>Option5!W$87*conv_2026*W$7</f>
        <v>0</v>
      </c>
      <c r="X75" s="28">
        <f>Option5!X$87*conv_2026*X$7</f>
        <v>0</v>
      </c>
      <c r="Y75" s="28">
        <f>Option5!Y$87*conv_2026*Y$7</f>
        <v>0</v>
      </c>
      <c r="Z75" s="28">
        <f>Option5!Z$87*conv_2026*Z$7</f>
        <v>0</v>
      </c>
      <c r="AA75" s="28">
        <f>Option5!AA$87*conv_2026*AA$7</f>
        <v>0</v>
      </c>
      <c r="AB75" s="28">
        <f>Option5!AB$87*conv_2026*AB$7</f>
        <v>0</v>
      </c>
      <c r="AC75" s="28">
        <f>Option5!AC$87*conv_2026*AC$7</f>
        <v>0</v>
      </c>
      <c r="AD75" s="28">
        <f>Option5!AD$87*conv_2026*AD$7</f>
        <v>0</v>
      </c>
      <c r="AE75" s="28">
        <f>Option5!AE$87*conv_2026*AE$7</f>
        <v>0</v>
      </c>
      <c r="AF75" s="28">
        <f>Option5!AF$87*conv_2026*AF$7</f>
        <v>0</v>
      </c>
      <c r="AG75" s="28">
        <f>Option5!AG$87*conv_2026*AG$7</f>
        <v>0</v>
      </c>
    </row>
    <row r="76" spans="1:33" s="2" customFormat="1" x14ac:dyDescent="0.2">
      <c r="A76" s="114" t="str">
        <f t="shared" si="19"/>
        <v>Option 5</v>
      </c>
      <c r="B76" s="114"/>
      <c r="C76" s="52" t="str">
        <f>Option5!C$88</f>
        <v>Risk mitigated</v>
      </c>
      <c r="D76" s="34" t="str">
        <f t="shared" si="18"/>
        <v>Option 5Risk mitigated</v>
      </c>
      <c r="E76" s="1"/>
      <c r="F76" s="85">
        <f>SUMPRODUCT($H76:$AG76, $H$5:$AG$5)</f>
        <v>0</v>
      </c>
      <c r="G76" s="197">
        <f t="shared" si="20"/>
        <v>46203</v>
      </c>
      <c r="H76" s="28"/>
      <c r="I76" s="28">
        <f>Option5!I$88*conv_2026*I$7</f>
        <v>0</v>
      </c>
      <c r="J76" s="28">
        <f>Option5!J$88*conv_2026*J$7</f>
        <v>0</v>
      </c>
      <c r="K76" s="28">
        <f>Option5!K$88*conv_2026*K$7</f>
        <v>0</v>
      </c>
      <c r="L76" s="28">
        <f>Option5!L$88*conv_2026*L$7</f>
        <v>0</v>
      </c>
      <c r="M76" s="28">
        <f>Option5!M$88*conv_2026*M$7</f>
        <v>0</v>
      </c>
      <c r="N76" s="28">
        <f>Option5!N$88*conv_2026*N$7</f>
        <v>0</v>
      </c>
      <c r="O76" s="28">
        <f>Option5!O$88*conv_2026*O$7</f>
        <v>0</v>
      </c>
      <c r="P76" s="28">
        <f>Option5!P$88*conv_2026*P$7</f>
        <v>0</v>
      </c>
      <c r="Q76" s="28">
        <f>Option5!Q$88*conv_2026*Q$7</f>
        <v>0</v>
      </c>
      <c r="R76" s="28">
        <f>Option5!R$88*conv_2026*R$7</f>
        <v>0</v>
      </c>
      <c r="S76" s="28">
        <f>Option5!S$88*conv_2026*S$7</f>
        <v>0</v>
      </c>
      <c r="T76" s="28">
        <f>Option5!T$88*conv_2026*T$7</f>
        <v>0</v>
      </c>
      <c r="U76" s="28">
        <f>Option5!U$88*conv_2026*U$7</f>
        <v>0</v>
      </c>
      <c r="V76" s="28">
        <f>Option5!V$88*conv_2026*V$7</f>
        <v>0</v>
      </c>
      <c r="W76" s="28">
        <f>Option5!W$88*conv_2026*W$7</f>
        <v>0</v>
      </c>
      <c r="X76" s="28">
        <f>Option5!X$88*conv_2026*X$7</f>
        <v>0</v>
      </c>
      <c r="Y76" s="28">
        <f>Option5!Y$88*conv_2026*Y$7</f>
        <v>0</v>
      </c>
      <c r="Z76" s="28">
        <f>Option5!Z$88*conv_2026*Z$7</f>
        <v>0</v>
      </c>
      <c r="AA76" s="28">
        <f>Option5!AA$88*conv_2026*AA$7</f>
        <v>0</v>
      </c>
      <c r="AB76" s="28">
        <f>Option5!AB$88*conv_2026*AB$7</f>
        <v>0</v>
      </c>
      <c r="AC76" s="28">
        <f>Option5!AC$88*conv_2026*AC$7</f>
        <v>0</v>
      </c>
      <c r="AD76" s="28">
        <f>Option5!AD$88*conv_2026*AD$7</f>
        <v>0</v>
      </c>
      <c r="AE76" s="28">
        <f>Option5!AE$88*conv_2026*AE$7</f>
        <v>0</v>
      </c>
      <c r="AF76" s="28">
        <f>Option5!AF$88*conv_2026*AF$7</f>
        <v>0</v>
      </c>
      <c r="AG76" s="28">
        <f>Option5!AG$88*conv_2026*AG$7</f>
        <v>0</v>
      </c>
    </row>
    <row r="77" spans="1:33" s="2" customFormat="1" x14ac:dyDescent="0.2">
      <c r="A77" s="114" t="str">
        <f t="shared" si="19"/>
        <v>Option 5</v>
      </c>
      <c r="B77" s="114"/>
      <c r="C77" s="52" t="str">
        <f>Option5!C$89</f>
        <v>Other benefits value</v>
      </c>
      <c r="D77" s="34" t="str">
        <f t="shared" si="18"/>
        <v>Option 5Other benefits value</v>
      </c>
      <c r="E77" s="1"/>
      <c r="F77" s="85">
        <f>SUMPRODUCT($H77:$AG77, $H$5:$AG$5)</f>
        <v>0</v>
      </c>
      <c r="G77" s="197">
        <f t="shared" si="20"/>
        <v>46203</v>
      </c>
      <c r="H77" s="28"/>
      <c r="I77" s="28">
        <f>Option5!I$89*conv_2026*I$7</f>
        <v>0</v>
      </c>
      <c r="J77" s="28">
        <f>Option5!J$89*conv_2026*J$7</f>
        <v>0</v>
      </c>
      <c r="K77" s="28">
        <f>Option5!K$89*conv_2026*K$7</f>
        <v>0</v>
      </c>
      <c r="L77" s="28">
        <f>Option5!L$89*conv_2026*L$7</f>
        <v>0</v>
      </c>
      <c r="M77" s="28">
        <f>Option5!M$89*conv_2026*M$7</f>
        <v>0</v>
      </c>
      <c r="N77" s="28">
        <f>Option5!N$89*conv_2026*N$7</f>
        <v>0</v>
      </c>
      <c r="O77" s="28">
        <f>Option5!O$89*conv_2026*O$7</f>
        <v>0</v>
      </c>
      <c r="P77" s="28">
        <f>Option5!P$89*conv_2026*P$7</f>
        <v>0</v>
      </c>
      <c r="Q77" s="28">
        <f>Option5!Q$89*conv_2026*Q$7</f>
        <v>0</v>
      </c>
      <c r="R77" s="28">
        <f>Option5!R$89*conv_2026*R$7</f>
        <v>0</v>
      </c>
      <c r="S77" s="28">
        <f>Option5!S$89*conv_2026*S$7</f>
        <v>0</v>
      </c>
      <c r="T77" s="28">
        <f>Option5!T$89*conv_2026*T$7</f>
        <v>0</v>
      </c>
      <c r="U77" s="28">
        <f>Option5!U$89*conv_2026*U$7</f>
        <v>0</v>
      </c>
      <c r="V77" s="28">
        <f>Option5!V$89*conv_2026*V$7</f>
        <v>0</v>
      </c>
      <c r="W77" s="28">
        <f>Option5!W$89*conv_2026*W$7</f>
        <v>0</v>
      </c>
      <c r="X77" s="28">
        <f>Option5!X$89*conv_2026*X$7</f>
        <v>0</v>
      </c>
      <c r="Y77" s="28">
        <f>Option5!Y$89*conv_2026*Y$7</f>
        <v>0</v>
      </c>
      <c r="Z77" s="28">
        <f>Option5!Z$89*conv_2026*Z$7</f>
        <v>0</v>
      </c>
      <c r="AA77" s="28">
        <f>Option5!AA$89*conv_2026*AA$7</f>
        <v>0</v>
      </c>
      <c r="AB77" s="28">
        <f>Option5!AB$89*conv_2026*AB$7</f>
        <v>0</v>
      </c>
      <c r="AC77" s="28">
        <f>Option5!AC$89*conv_2026*AC$7</f>
        <v>0</v>
      </c>
      <c r="AD77" s="28">
        <f>Option5!AD$89*conv_2026*AD$7</f>
        <v>0</v>
      </c>
      <c r="AE77" s="28">
        <f>Option5!AE$89*conv_2026*AE$7</f>
        <v>0</v>
      </c>
      <c r="AF77" s="28">
        <f>Option5!AF$89*conv_2026*AF$7</f>
        <v>0</v>
      </c>
      <c r="AG77" s="28">
        <f>Option5!AG$89*conv_2026*AG$7</f>
        <v>0</v>
      </c>
    </row>
    <row r="78" spans="1:33" s="2" customFormat="1" x14ac:dyDescent="0.2">
      <c r="A78" s="114" t="str">
        <f t="shared" si="19"/>
        <v>Option 5</v>
      </c>
      <c r="B78" s="114"/>
      <c r="C78" s="105" t="str">
        <f>Option5!C91</f>
        <v>Net benefits</v>
      </c>
      <c r="D78" s="97" t="str">
        <f t="shared" si="18"/>
        <v>Option 5Net benefits</v>
      </c>
      <c r="E78" s="98"/>
      <c r="F78" s="121"/>
      <c r="G78" s="199">
        <f t="shared" si="20"/>
        <v>46203</v>
      </c>
      <c r="H78" s="46"/>
      <c r="I78" s="46">
        <f t="shared" ref="I78:AB78" si="21">SUM(I74:I77)</f>
        <v>0</v>
      </c>
      <c r="J78" s="46">
        <f t="shared" si="21"/>
        <v>0</v>
      </c>
      <c r="K78" s="46">
        <f t="shared" si="21"/>
        <v>0</v>
      </c>
      <c r="L78" s="46">
        <f t="shared" si="21"/>
        <v>0</v>
      </c>
      <c r="M78" s="46">
        <f t="shared" si="21"/>
        <v>0</v>
      </c>
      <c r="N78" s="46">
        <f t="shared" si="21"/>
        <v>0</v>
      </c>
      <c r="O78" s="46">
        <f t="shared" si="21"/>
        <v>0</v>
      </c>
      <c r="P78" s="46">
        <f t="shared" si="21"/>
        <v>0</v>
      </c>
      <c r="Q78" s="46">
        <f t="shared" si="21"/>
        <v>0</v>
      </c>
      <c r="R78" s="46">
        <f t="shared" si="21"/>
        <v>0</v>
      </c>
      <c r="S78" s="46">
        <f t="shared" si="21"/>
        <v>0</v>
      </c>
      <c r="T78" s="46">
        <f t="shared" si="21"/>
        <v>0</v>
      </c>
      <c r="U78" s="46">
        <f t="shared" si="21"/>
        <v>0</v>
      </c>
      <c r="V78" s="46">
        <f t="shared" si="21"/>
        <v>0</v>
      </c>
      <c r="W78" s="46">
        <f t="shared" si="21"/>
        <v>0</v>
      </c>
      <c r="X78" s="46">
        <f t="shared" si="21"/>
        <v>0</v>
      </c>
      <c r="Y78" s="46">
        <f t="shared" si="21"/>
        <v>0</v>
      </c>
      <c r="Z78" s="46">
        <f t="shared" si="21"/>
        <v>0</v>
      </c>
      <c r="AA78" s="46">
        <f t="shared" si="21"/>
        <v>0</v>
      </c>
      <c r="AB78" s="46">
        <f t="shared" si="21"/>
        <v>0</v>
      </c>
      <c r="AC78" s="46">
        <f>SUM(AC74:AC77)</f>
        <v>0</v>
      </c>
      <c r="AD78" s="46">
        <f>SUM(AD74:AD77)</f>
        <v>0</v>
      </c>
      <c r="AE78" s="46">
        <f>SUM(AE74:AE77)</f>
        <v>0</v>
      </c>
      <c r="AF78" s="46">
        <f>SUM(AF74:AF77)</f>
        <v>0</v>
      </c>
      <c r="AG78" s="46">
        <f>SUM(AG74:AG77)</f>
        <v>0</v>
      </c>
    </row>
    <row r="79" spans="1:33" s="2" customFormat="1" x14ac:dyDescent="0.2">
      <c r="A79" s="114" t="str">
        <f t="shared" si="19"/>
        <v>Option 5</v>
      </c>
      <c r="B79" s="114"/>
      <c r="C79" s="6" t="s">
        <v>7</v>
      </c>
      <c r="D79" s="34" t="str">
        <f t="shared" si="18"/>
        <v>Option 5NPV</v>
      </c>
      <c r="E79" s="1"/>
      <c r="F79" s="96" cm="1">
        <f t="array" ref="F79">SUMPRODUCT(($H78:$AG78)*($H$5:$AG$5)*($H$7:$AG$7))</f>
        <v>0</v>
      </c>
      <c r="G79" s="197">
        <f t="shared" si="20"/>
        <v>46203</v>
      </c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</row>
    <row r="80" spans="1:33" s="2" customFormat="1" x14ac:dyDescent="0.2">
      <c r="A80" s="114" t="str">
        <f t="shared" si="19"/>
        <v>Option 5</v>
      </c>
      <c r="B80" s="114"/>
      <c r="C80" s="6" t="s">
        <v>5</v>
      </c>
      <c r="D80" s="34" t="str">
        <f t="shared" si="18"/>
        <v>Option 5PV of costs</v>
      </c>
      <c r="E80" s="1"/>
      <c r="F80" s="96">
        <f>SUM(F74:F75)</f>
        <v>0</v>
      </c>
      <c r="G80" s="197">
        <f t="shared" si="20"/>
        <v>46203</v>
      </c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</row>
    <row r="81" spans="1:33" s="2" customFormat="1" x14ac:dyDescent="0.2">
      <c r="A81" s="114" t="str">
        <f t="shared" si="19"/>
        <v>Option 5</v>
      </c>
      <c r="B81" s="114"/>
      <c r="C81" s="6" t="s">
        <v>6</v>
      </c>
      <c r="D81" s="34" t="str">
        <f t="shared" si="18"/>
        <v>Option 5PV of benefits</v>
      </c>
      <c r="E81" s="1"/>
      <c r="F81" s="96">
        <f>SUM(F76:F77)</f>
        <v>0</v>
      </c>
      <c r="G81" s="197">
        <f t="shared" si="20"/>
        <v>46203</v>
      </c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</row>
    <row r="82" spans="1:33" s="2" customFormat="1" x14ac:dyDescent="0.2">
      <c r="A82" s="104"/>
      <c r="B82" s="104"/>
      <c r="C82" s="104"/>
      <c r="D82" s="34" t="str">
        <f>A82&amp;C82</f>
        <v/>
      </c>
      <c r="F82" s="7"/>
      <c r="G82" s="193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</row>
    <row r="83" spans="1:33" ht="12" x14ac:dyDescent="0.2">
      <c r="E83" s="74"/>
      <c r="G83" s="201"/>
    </row>
    <row r="84" spans="1:33" ht="12" x14ac:dyDescent="0.2">
      <c r="E84" s="74"/>
      <c r="G84" s="201"/>
    </row>
    <row r="85" spans="1:33" ht="12" x14ac:dyDescent="0.2">
      <c r="E85" s="74"/>
      <c r="G85" s="201"/>
    </row>
    <row r="86" spans="1:33" ht="12" x14ac:dyDescent="0.2">
      <c r="E86" s="74"/>
      <c r="G86" s="201"/>
    </row>
    <row r="87" spans="1:33" ht="12" x14ac:dyDescent="0.2">
      <c r="E87" s="8"/>
      <c r="G87" s="201"/>
    </row>
    <row r="88" spans="1:33" ht="15" x14ac:dyDescent="0.25">
      <c r="A88" s="175" t="s">
        <v>150</v>
      </c>
      <c r="B88" s="48"/>
      <c r="C88" s="17"/>
      <c r="D88" s="17"/>
      <c r="E88" s="73"/>
      <c r="F88" s="17"/>
      <c r="G88" s="195"/>
      <c r="H88" s="195"/>
      <c r="I88" s="174" t="str">
        <f>"FY"&amp;RIGHT(I$9,2)</f>
        <v>FY27</v>
      </c>
      <c r="J88" s="174" t="str">
        <f t="shared" ref="J88:AG88" si="22">"FY"&amp;RIGHT(J$9,2)</f>
        <v>FY28</v>
      </c>
      <c r="K88" s="174" t="str">
        <f t="shared" si="22"/>
        <v>FY29</v>
      </c>
      <c r="L88" s="174" t="str">
        <f t="shared" si="22"/>
        <v>FY30</v>
      </c>
      <c r="M88" s="174" t="str">
        <f t="shared" si="22"/>
        <v>FY31</v>
      </c>
      <c r="N88" s="174" t="str">
        <f t="shared" si="22"/>
        <v>FY32</v>
      </c>
      <c r="O88" s="174" t="str">
        <f t="shared" si="22"/>
        <v>FY33</v>
      </c>
      <c r="P88" s="174" t="str">
        <f t="shared" si="22"/>
        <v>FY34</v>
      </c>
      <c r="Q88" s="174" t="str">
        <f t="shared" si="22"/>
        <v>FY35</v>
      </c>
      <c r="R88" s="174" t="str">
        <f t="shared" si="22"/>
        <v>FY36</v>
      </c>
      <c r="S88" s="174" t="str">
        <f t="shared" si="22"/>
        <v>FY37</v>
      </c>
      <c r="T88" s="174" t="str">
        <f t="shared" si="22"/>
        <v>FY38</v>
      </c>
      <c r="U88" s="174" t="str">
        <f t="shared" si="22"/>
        <v>FY39</v>
      </c>
      <c r="V88" s="174" t="str">
        <f t="shared" si="22"/>
        <v>FY40</v>
      </c>
      <c r="W88" s="174" t="str">
        <f t="shared" si="22"/>
        <v>FY41</v>
      </c>
      <c r="X88" s="174" t="str">
        <f t="shared" si="22"/>
        <v>FY42</v>
      </c>
      <c r="Y88" s="174" t="str">
        <f t="shared" si="22"/>
        <v>FY43</v>
      </c>
      <c r="Z88" s="174" t="str">
        <f t="shared" si="22"/>
        <v>FY44</v>
      </c>
      <c r="AA88" s="174" t="str">
        <f t="shared" si="22"/>
        <v>FY45</v>
      </c>
      <c r="AB88" s="174" t="str">
        <f t="shared" si="22"/>
        <v>FY46</v>
      </c>
      <c r="AC88" s="174" t="str">
        <f t="shared" si="22"/>
        <v>FY47</v>
      </c>
      <c r="AD88" s="174" t="str">
        <f t="shared" si="22"/>
        <v>FY48</v>
      </c>
      <c r="AE88" s="174" t="str">
        <f t="shared" si="22"/>
        <v>FY49</v>
      </c>
      <c r="AF88" s="174" t="str">
        <f t="shared" si="22"/>
        <v>FY50</v>
      </c>
      <c r="AG88" s="174" t="str">
        <f t="shared" si="22"/>
        <v>FY51</v>
      </c>
    </row>
    <row r="89" spans="1:33" ht="12" x14ac:dyDescent="0.2">
      <c r="E89" s="74"/>
      <c r="G89" s="201"/>
    </row>
    <row r="90" spans="1:33" ht="12" x14ac:dyDescent="0.2">
      <c r="E90" s="74"/>
    </row>
    <row r="91" spans="1:33" x14ac:dyDescent="0.2">
      <c r="A91" s="173" t="str">
        <f>Summary!$C$26</f>
        <v>Option 3</v>
      </c>
      <c r="B91" s="117"/>
      <c r="C91" s="171" t="s">
        <v>129</v>
      </c>
      <c r="D91" s="7">
        <f>INDEX(Data!$C$30:$C$36, MATCH(C91, Data!$B$30:$B$36,0))</f>
        <v>-1</v>
      </c>
      <c r="E91" s="2"/>
      <c r="F91" s="7"/>
      <c r="G91" s="28"/>
      <c r="H91" s="28" t="str">
        <f>A91&amp;" "&amp;LOWER(C91)</f>
        <v>Option 3 annualised capex</v>
      </c>
      <c r="I91" s="93" cm="1">
        <f t="array" ref="I91">MAX($D91*INDEX(I$15:W$81, MATCH($A91&amp;$C91, $D$15:$D$81,0),))/mill_conv</f>
        <v>0.12686033792652673</v>
      </c>
      <c r="J91" s="93" cm="1">
        <f t="array" ref="J91">MAX($D91*INDEX(J$15:X$81, MATCH($A91&amp;$C91, $D$15:$D$81,0),))/mill_conv</f>
        <v>0.12686033792652673</v>
      </c>
      <c r="K91" s="93" cm="1">
        <f t="array" ref="K91">MAX($D91*INDEX(K$15:Y$81, MATCH($A91&amp;$C91, $D$15:$D$81,0),))/mill_conv</f>
        <v>0.12686033792652673</v>
      </c>
      <c r="L91" s="93" cm="1">
        <f t="array" ref="L91">MAX($D91*INDEX(L$15:Z$81, MATCH($A91&amp;$C91, $D$15:$D$81,0),))/mill_conv</f>
        <v>0.12686033792652673</v>
      </c>
      <c r="M91" s="93" cm="1">
        <f t="array" ref="M91">MAX($D91*INDEX(M$15:AA$81, MATCH($A91&amp;$C91, $D$15:$D$81,0),))/mill_conv</f>
        <v>0.12686033792652673</v>
      </c>
      <c r="N91" s="93" cm="1">
        <f t="array" ref="N91">MAX($D91*INDEX(N$15:AB$81, MATCH($A91&amp;$C91, $D$15:$D$81,0),))/mill_conv</f>
        <v>0.12686033792652673</v>
      </c>
      <c r="O91" s="93" cm="1">
        <f t="array" ref="O91">MAX($D91*INDEX(O$15:AC$81, MATCH($A91&amp;$C91, $D$15:$D$81,0),))/mill_conv</f>
        <v>0.12686033792652673</v>
      </c>
      <c r="P91" s="93" cm="1">
        <f t="array" ref="P91">MAX($D91*INDEX(P$15:AD$81, MATCH($A91&amp;$C91, $D$15:$D$81,0),))/mill_conv</f>
        <v>0.12686033792652673</v>
      </c>
      <c r="Q91" s="93" cm="1">
        <f t="array" ref="Q91">MAX($D91*INDEX(Q$15:AE$81, MATCH($A91&amp;$C91, $D$15:$D$81,0),))/mill_conv</f>
        <v>0.12686033792652673</v>
      </c>
      <c r="R91" s="93" cm="1">
        <f t="array" ref="R91">MAX($D91*INDEX(R$15:AF$81, MATCH($A91&amp;$C91, $D$15:$D$81,0),))/mill_conv</f>
        <v>0.12686033792652673</v>
      </c>
      <c r="S91" s="93" cm="1">
        <f t="array" ref="S91">MAX($D91*INDEX(S$15:AG$81, MATCH($A91&amp;$C91, $D$15:$D$81,0),))/mill_conv</f>
        <v>0.12686033792652673</v>
      </c>
      <c r="T91" s="93" cm="1">
        <f t="array" ref="T91">MAX($D91*INDEX(T$15:AH$81, MATCH($A91&amp;$C91, $D$15:$D$81,0),))/mill_conv</f>
        <v>0.12686033792652673</v>
      </c>
      <c r="U91" s="93" cm="1">
        <f t="array" ref="U91">MAX($D91*INDEX(U$15:AI$81, MATCH($A91&amp;$C91, $D$15:$D$81,0),))/mill_conv</f>
        <v>0.12686033792652673</v>
      </c>
      <c r="V91" s="93" cm="1">
        <f t="array" ref="V91">MAX($D91*INDEX(V$15:AJ$81, MATCH($A91&amp;$C91, $D$15:$D$81,0),))/mill_conv</f>
        <v>0.12686033792652673</v>
      </c>
      <c r="W91" s="93" cm="1">
        <f t="array" ref="W91">MAX($D91*INDEX(W$15:AK$81, MATCH($A91&amp;$C91, $D$15:$D$81,0),))/mill_conv</f>
        <v>0.12686033792652673</v>
      </c>
      <c r="X91" s="93" cm="1">
        <f t="array" ref="X91">MAX($D91*INDEX(X$15:AL$81, MATCH($A91&amp;$C91, $D$15:$D$81,0),))/mill_conv</f>
        <v>0.12686033792652673</v>
      </c>
      <c r="Y91" s="93" cm="1">
        <f t="array" ref="Y91">MAX($D91*INDEX(Y$15:AM$81, MATCH($A91&amp;$C91, $D$15:$D$81,0),))/mill_conv</f>
        <v>0.12686033792652673</v>
      </c>
      <c r="Z91" s="93" cm="1">
        <f t="array" ref="Z91">MAX($D91*INDEX(Z$15:AN$81, MATCH($A91&amp;$C91, $D$15:$D$81,0),))/mill_conv</f>
        <v>0.12686033792652673</v>
      </c>
      <c r="AA91" s="93" cm="1">
        <f t="array" ref="AA91">MAX($D91*INDEX(AA$15:AO$81, MATCH($A91&amp;$C91, $D$15:$D$81,0),))/mill_conv</f>
        <v>0.12686033792652673</v>
      </c>
      <c r="AB91" s="93" cm="1">
        <f t="array" ref="AB91">MAX($D91*INDEX(AB$15:AP$81, MATCH($A91&amp;$C91, $D$15:$D$81,0),))/mill_conv</f>
        <v>0.12686033792652673</v>
      </c>
      <c r="AC91" s="93" cm="1">
        <f t="array" ref="AC91">MAX($D91*INDEX(AC$15:AQ$81, MATCH($A91&amp;$C91, $D$15:$D$81,0),))/mill_conv</f>
        <v>0.12686033792652673</v>
      </c>
      <c r="AD91" s="93" cm="1">
        <f t="array" ref="AD91">MAX($D91*INDEX(AD$15:AR$81, MATCH($A91&amp;$C91, $D$15:$D$81,0),))/mill_conv</f>
        <v>0.12686033792652673</v>
      </c>
      <c r="AE91" s="93" cm="1">
        <f t="array" ref="AE91">MAX($D91*INDEX(AE$15:AS$81, MATCH($A91&amp;$C91, $D$15:$D$81,0),))/mill_conv</f>
        <v>0</v>
      </c>
      <c r="AF91" s="93" cm="1">
        <f t="array" ref="AF91">MAX($D91*INDEX(AF$15:AT$81, MATCH($A91&amp;$C91, $D$15:$D$81,0),))/mill_conv</f>
        <v>0</v>
      </c>
      <c r="AG91" s="93" cm="1">
        <f t="array" ref="AG91">MAX($D91*INDEX(AG$15:AU$81, MATCH($A91&amp;$C91, $D$15:$D$81,0),))/mill_conv</f>
        <v>0</v>
      </c>
    </row>
    <row r="92" spans="1:33" x14ac:dyDescent="0.2">
      <c r="A92" s="172" t="str">
        <f>A16</f>
        <v>Option 1 (base case)</v>
      </c>
      <c r="B92" s="117"/>
      <c r="C92" s="172" t="s">
        <v>107</v>
      </c>
      <c r="D92" s="7">
        <f>INDEX(Data!$C$30:$C$36, MATCH(C92, Data!$B$30:$B$36,0))</f>
        <v>1</v>
      </c>
      <c r="E92" s="74"/>
      <c r="H92" s="28" t="str">
        <f>A92&amp;" risk cost"</f>
        <v>Option 1 (base case) risk cost</v>
      </c>
      <c r="I92" s="93">
        <f t="shared" ref="I92:R92" si="23">$D92*INDEX(I$15:I$81, MATCH($A92&amp;$C92, $D$15:$D$81,0))/mill_conv</f>
        <v>0</v>
      </c>
      <c r="J92" s="93">
        <f t="shared" si="23"/>
        <v>0</v>
      </c>
      <c r="K92" s="93">
        <f t="shared" si="23"/>
        <v>7.7344413019893509E-3</v>
      </c>
      <c r="L92" s="93">
        <f t="shared" si="23"/>
        <v>0.11927907905185037</v>
      </c>
      <c r="M92" s="93">
        <f t="shared" si="23"/>
        <v>0.69973136216944354</v>
      </c>
      <c r="N92" s="93">
        <f t="shared" si="23"/>
        <v>2.4366238431297944</v>
      </c>
      <c r="O92" s="93">
        <f t="shared" si="23"/>
        <v>5.7295494070972879</v>
      </c>
      <c r="P92" s="93">
        <f t="shared" si="23"/>
        <v>10.16810294442995</v>
      </c>
      <c r="Q92" s="93">
        <f t="shared" si="23"/>
        <v>15.481226105047186</v>
      </c>
      <c r="R92" s="93">
        <f t="shared" si="23"/>
        <v>15.481226105047186</v>
      </c>
      <c r="S92" s="93">
        <f t="shared" ref="S92:AG92" si="24">$D92*INDEX(S$15:S$81, MATCH($A92&amp;$C92, $D$15:$D$81,0))/mill_conv</f>
        <v>15.481226105047186</v>
      </c>
      <c r="T92" s="93">
        <f t="shared" si="24"/>
        <v>15.481226105047186</v>
      </c>
      <c r="U92" s="93">
        <f t="shared" si="24"/>
        <v>15.481226105047186</v>
      </c>
      <c r="V92" s="93">
        <f t="shared" si="24"/>
        <v>15.481226105047186</v>
      </c>
      <c r="W92" s="93">
        <f t="shared" si="24"/>
        <v>15.481226105047186</v>
      </c>
      <c r="X92" s="93">
        <f t="shared" si="24"/>
        <v>15.481226105047186</v>
      </c>
      <c r="Y92" s="93">
        <f t="shared" si="24"/>
        <v>15.481226105047186</v>
      </c>
      <c r="Z92" s="93">
        <f t="shared" si="24"/>
        <v>15.481226105047186</v>
      </c>
      <c r="AA92" s="93">
        <f t="shared" si="24"/>
        <v>15.481226105047186</v>
      </c>
      <c r="AB92" s="93">
        <f t="shared" si="24"/>
        <v>15.481226105047186</v>
      </c>
      <c r="AC92" s="93">
        <f t="shared" si="24"/>
        <v>15.481226105047186</v>
      </c>
      <c r="AD92" s="93">
        <f t="shared" si="24"/>
        <v>15.481226105047186</v>
      </c>
      <c r="AE92" s="93">
        <f t="shared" si="24"/>
        <v>15.481226105047186</v>
      </c>
      <c r="AF92" s="93">
        <f t="shared" si="24"/>
        <v>15.481226105047186</v>
      </c>
      <c r="AG92" s="93">
        <f t="shared" si="24"/>
        <v>15.481226105047186</v>
      </c>
    </row>
    <row r="93" spans="1:33" ht="12" x14ac:dyDescent="0.2">
      <c r="E93" s="74"/>
      <c r="I93" s="128"/>
      <c r="J93" s="128"/>
      <c r="K93" s="128"/>
      <c r="L93" s="128"/>
      <c r="M93" s="128"/>
      <c r="N93" s="128"/>
      <c r="O93" s="128"/>
      <c r="P93" s="128"/>
      <c r="Q93" s="128"/>
      <c r="R93" s="128"/>
      <c r="S93" s="128"/>
      <c r="T93" s="128"/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  <c r="AE93" s="128"/>
      <c r="AF93" s="128"/>
      <c r="AG93" s="128"/>
    </row>
    <row r="94" spans="1:33" ht="12" x14ac:dyDescent="0.2">
      <c r="E94" s="74"/>
    </row>
    <row r="95" spans="1:33" ht="12" x14ac:dyDescent="0.2">
      <c r="E95" s="74"/>
    </row>
    <row r="96" spans="1:33" ht="12" x14ac:dyDescent="0.2">
      <c r="E96" s="74"/>
    </row>
    <row r="97" spans="1:33" ht="12" x14ac:dyDescent="0.2">
      <c r="E97" s="74"/>
      <c r="I97" s="247" t="str">
        <f>I88</f>
        <v>FY27</v>
      </c>
      <c r="J97" s="247" t="str">
        <f t="shared" ref="J97:AG97" si="25">J88</f>
        <v>FY28</v>
      </c>
      <c r="K97" s="247" t="str">
        <f t="shared" si="25"/>
        <v>FY29</v>
      </c>
      <c r="L97" s="247" t="str">
        <f t="shared" si="25"/>
        <v>FY30</v>
      </c>
      <c r="M97" s="247" t="str">
        <f t="shared" si="25"/>
        <v>FY31</v>
      </c>
      <c r="N97" s="247" t="str">
        <f t="shared" si="25"/>
        <v>FY32</v>
      </c>
      <c r="O97" s="247" t="str">
        <f t="shared" si="25"/>
        <v>FY33</v>
      </c>
      <c r="P97" s="247" t="str">
        <f t="shared" si="25"/>
        <v>FY34</v>
      </c>
      <c r="Q97" s="247" t="str">
        <f t="shared" si="25"/>
        <v>FY35</v>
      </c>
      <c r="R97" s="247" t="str">
        <f t="shared" si="25"/>
        <v>FY36</v>
      </c>
      <c r="S97" s="247" t="str">
        <f t="shared" si="25"/>
        <v>FY37</v>
      </c>
      <c r="T97" s="247" t="str">
        <f t="shared" si="25"/>
        <v>FY38</v>
      </c>
      <c r="U97" s="247" t="str">
        <f t="shared" si="25"/>
        <v>FY39</v>
      </c>
      <c r="V97" s="247" t="str">
        <f t="shared" si="25"/>
        <v>FY40</v>
      </c>
      <c r="W97" s="247" t="str">
        <f t="shared" si="25"/>
        <v>FY41</v>
      </c>
      <c r="X97" s="247" t="str">
        <f t="shared" si="25"/>
        <v>FY42</v>
      </c>
      <c r="Y97" s="247" t="str">
        <f t="shared" si="25"/>
        <v>FY43</v>
      </c>
      <c r="Z97" s="247" t="str">
        <f t="shared" si="25"/>
        <v>FY44</v>
      </c>
      <c r="AA97" s="247" t="str">
        <f t="shared" si="25"/>
        <v>FY45</v>
      </c>
      <c r="AB97" s="247" t="str">
        <f t="shared" si="25"/>
        <v>FY46</v>
      </c>
      <c r="AC97" s="247" t="str">
        <f t="shared" si="25"/>
        <v>FY47</v>
      </c>
      <c r="AD97" s="247" t="str">
        <f t="shared" si="25"/>
        <v>FY48</v>
      </c>
      <c r="AE97" s="247" t="str">
        <f t="shared" si="25"/>
        <v>FY49</v>
      </c>
      <c r="AF97" s="247" t="str">
        <f t="shared" si="25"/>
        <v>FY50</v>
      </c>
      <c r="AG97" s="247" t="str">
        <f t="shared" si="25"/>
        <v>FY51</v>
      </c>
    </row>
    <row r="98" spans="1:33" x14ac:dyDescent="0.2">
      <c r="A98" s="173" t="s">
        <v>151</v>
      </c>
      <c r="B98" s="117"/>
      <c r="C98" s="171" t="s">
        <v>100</v>
      </c>
      <c r="D98" s="165">
        <f>MAX(H98:AG98)</f>
        <v>308.2148757498108</v>
      </c>
      <c r="E98" s="246"/>
      <c r="F98" s="7"/>
      <c r="G98" s="28"/>
      <c r="H98" s="28" t="str">
        <f>A98&amp;" "&amp;LOWER(C98)</f>
        <v>Energy at risk energy at risk (weighted)</v>
      </c>
      <c r="I98" s="28">
        <f>INDEX('Option1 (base case)'!I$14:I$91, MATCH($C98, 'Option1 (base case)'!$C$14:$C$91,0))</f>
        <v>0</v>
      </c>
      <c r="J98" s="28">
        <f>INDEX('Option1 (base case)'!J$14:J$91, MATCH($C98, 'Option1 (base case)'!$C$14:$C$91,0))</f>
        <v>0</v>
      </c>
      <c r="K98" s="28">
        <f>INDEX('Option1 (base case)'!K$14:K$91, MATCH($C98, 'Option1 (base case)'!$C$14:$C$91,0))</f>
        <v>0.15398456483428427</v>
      </c>
      <c r="L98" s="28">
        <f>INDEX('Option1 (base case)'!L$14:L$91, MATCH($C98, 'Option1 (base case)'!$C$14:$C$91,0))</f>
        <v>2.3747205990055442</v>
      </c>
      <c r="M98" s="28">
        <f>INDEX('Option1 (base case)'!M$14:M$91, MATCH($C98, 'Option1 (base case)'!$C$14:$C$91,0))</f>
        <v>13.930913054682986</v>
      </c>
      <c r="N98" s="28">
        <f>INDEX('Option1 (base case)'!N$14:N$91, MATCH($C98, 'Option1 (base case)'!$C$14:$C$91,0))</f>
        <v>48.510609557884692</v>
      </c>
      <c r="O98" s="28">
        <f>INDEX('Option1 (base case)'!O$14:O$91, MATCH($C98, 'Option1 (base case)'!$C$14:$C$91,0))</f>
        <v>114.06928279635187</v>
      </c>
      <c r="P98" s="28">
        <f>INDEX('Option1 (base case)'!P$14:P$91, MATCH($C98, 'Option1 (base case)'!$C$14:$C$91,0))</f>
        <v>202.43620010220184</v>
      </c>
      <c r="Q98" s="28">
        <f>INDEX('Option1 (base case)'!Q$14:Q$91, MATCH($C98, 'Option1 (base case)'!$C$14:$C$91,0))</f>
        <v>308.2148757498108</v>
      </c>
      <c r="R98" s="28">
        <f>INDEX('Option1 (base case)'!R$14:R$91, MATCH($C98, 'Option1 (base case)'!$C$14:$C$91,0))</f>
        <v>308.2148757498108</v>
      </c>
      <c r="S98" s="28">
        <f>INDEX('Option1 (base case)'!S$14:S$91, MATCH($C98, 'Option1 (base case)'!$C$14:$C$91,0))</f>
        <v>308.2148757498108</v>
      </c>
      <c r="T98" s="28">
        <f>INDEX('Option1 (base case)'!T$14:T$91, MATCH($C98, 'Option1 (base case)'!$C$14:$C$91,0))</f>
        <v>308.2148757498108</v>
      </c>
      <c r="U98" s="28">
        <f>INDEX('Option1 (base case)'!U$14:U$91, MATCH($C98, 'Option1 (base case)'!$C$14:$C$91,0))</f>
        <v>308.2148757498108</v>
      </c>
      <c r="V98" s="28">
        <f>INDEX('Option1 (base case)'!V$14:V$91, MATCH($C98, 'Option1 (base case)'!$C$14:$C$91,0))</f>
        <v>308.2148757498108</v>
      </c>
      <c r="W98" s="28">
        <f>INDEX('Option1 (base case)'!W$14:W$91, MATCH($C98, 'Option1 (base case)'!$C$14:$C$91,0))</f>
        <v>308.2148757498108</v>
      </c>
      <c r="X98" s="28">
        <f>INDEX('Option1 (base case)'!X$14:X$91, MATCH($C98, 'Option1 (base case)'!$C$14:$C$91,0))</f>
        <v>308.2148757498108</v>
      </c>
      <c r="Y98" s="28">
        <f>INDEX('Option1 (base case)'!Y$14:Y$91, MATCH($C98, 'Option1 (base case)'!$C$14:$C$91,0))</f>
        <v>308.2148757498108</v>
      </c>
      <c r="Z98" s="28">
        <f>INDEX('Option1 (base case)'!Z$14:Z$91, MATCH($C98, 'Option1 (base case)'!$C$14:$C$91,0))</f>
        <v>308.2148757498108</v>
      </c>
      <c r="AA98" s="28">
        <f>INDEX('Option1 (base case)'!AA$14:AA$91, MATCH($C98, 'Option1 (base case)'!$C$14:$C$91,0))</f>
        <v>308.2148757498108</v>
      </c>
      <c r="AB98" s="28">
        <f>INDEX('Option1 (base case)'!AB$14:AB$91, MATCH($C98, 'Option1 (base case)'!$C$14:$C$91,0))</f>
        <v>308.2148757498108</v>
      </c>
      <c r="AC98" s="28">
        <f>INDEX('Option1 (base case)'!AC$14:AC$91, MATCH($C98, 'Option1 (base case)'!$C$14:$C$91,0))</f>
        <v>308.2148757498108</v>
      </c>
      <c r="AD98" s="28">
        <f>INDEX('Option1 (base case)'!AD$14:AD$91, MATCH($C98, 'Option1 (base case)'!$C$14:$C$91,0))</f>
        <v>308.2148757498108</v>
      </c>
      <c r="AE98" s="28">
        <f>INDEX('Option1 (base case)'!AE$14:AE$91, MATCH($C98, 'Option1 (base case)'!$C$14:$C$91,0))</f>
        <v>308.2148757498108</v>
      </c>
      <c r="AF98" s="28">
        <f>INDEX('Option1 (base case)'!AF$14:AF$91, MATCH($C98, 'Option1 (base case)'!$C$14:$C$91,0))</f>
        <v>308.2148757498108</v>
      </c>
      <c r="AG98" s="28">
        <f>INDEX('Option1 (base case)'!AG$14:AG$91, MATCH($C98, 'Option1 (base case)'!$C$14:$C$91,0))</f>
        <v>308.2148757498108</v>
      </c>
    </row>
    <row r="99" spans="1:33" x14ac:dyDescent="0.2">
      <c r="A99" s="172" t="str">
        <f>A23</f>
        <v>Option 1 (base case)</v>
      </c>
      <c r="B99" s="117"/>
      <c r="C99" s="172" t="s">
        <v>101</v>
      </c>
      <c r="D99" s="165">
        <f>MAX(H99:AG99)</f>
        <v>13.988683760451588</v>
      </c>
      <c r="E99" s="246"/>
      <c r="H99" s="28" t="str">
        <f>A99&amp;" risk cost"</f>
        <v>Option 1 (base case) risk cost</v>
      </c>
      <c r="I99" s="28">
        <f>INDEX('Option1 (base case)'!I$14:I$91, MATCH($C99, 'Option1 (base case)'!$C$14:$C$91,0))/10^6</f>
        <v>0</v>
      </c>
      <c r="J99" s="28">
        <f>INDEX('Option1 (base case)'!J$14:J$91, MATCH($C99, 'Option1 (base case)'!$C$14:$C$91,0))/10^6</f>
        <v>0</v>
      </c>
      <c r="K99" s="28">
        <f>INDEX('Option1 (base case)'!K$14:K$91, MATCH($C99, 'Option1 (base case)'!$C$14:$C$91,0))/10^6</f>
        <v>6.9887651470984507E-3</v>
      </c>
      <c r="L99" s="28">
        <f>INDEX('Option1 (base case)'!L$14:L$91, MATCH($C99, 'Option1 (base case)'!$C$14:$C$91,0))/10^6</f>
        <v>0.10777940356741239</v>
      </c>
      <c r="M99" s="28">
        <f>INDEX('Option1 (base case)'!M$14:M$91, MATCH($C99, 'Option1 (base case)'!$C$14:$C$91,0))/10^6</f>
        <v>0.63227038196071417</v>
      </c>
      <c r="N99" s="28">
        <f>INDEX('Option1 (base case)'!N$14:N$91, MATCH($C99, 'Option1 (base case)'!$C$14:$C$91,0))/10^6</f>
        <v>2.201709357736624</v>
      </c>
      <c r="O99" s="28">
        <f>INDEX('Option1 (base case)'!O$14:O$91, MATCH($C99, 'Option1 (base case)'!$C$14:$C$91,0))/10^6</f>
        <v>5.1771645347674839</v>
      </c>
      <c r="P99" s="28">
        <f>INDEX('Option1 (base case)'!P$14:P$91, MATCH($C99, 'Option1 (base case)'!$C$14:$C$91,0))/10^6</f>
        <v>9.1877978894045551</v>
      </c>
      <c r="Q99" s="28">
        <f>INDEX('Option1 (base case)'!Q$14:Q$91, MATCH($C99, 'Option1 (base case)'!$C$14:$C$91,0))/10^6</f>
        <v>13.988683760451588</v>
      </c>
      <c r="R99" s="28">
        <f>INDEX('Option1 (base case)'!R$14:R$91, MATCH($C99, 'Option1 (base case)'!$C$14:$C$91,0))/10^6</f>
        <v>13.988683760451588</v>
      </c>
      <c r="S99" s="28">
        <f>INDEX('Option1 (base case)'!S$14:S$91, MATCH($C99, 'Option1 (base case)'!$C$14:$C$91,0))/10^6</f>
        <v>13.988683760451588</v>
      </c>
      <c r="T99" s="28">
        <f>INDEX('Option1 (base case)'!T$14:T$91, MATCH($C99, 'Option1 (base case)'!$C$14:$C$91,0))/10^6</f>
        <v>13.988683760451588</v>
      </c>
      <c r="U99" s="28">
        <f>INDEX('Option1 (base case)'!U$14:U$91, MATCH($C99, 'Option1 (base case)'!$C$14:$C$91,0))/10^6</f>
        <v>13.988683760451588</v>
      </c>
      <c r="V99" s="28">
        <f>INDEX('Option1 (base case)'!V$14:V$91, MATCH($C99, 'Option1 (base case)'!$C$14:$C$91,0))/10^6</f>
        <v>13.988683760451588</v>
      </c>
      <c r="W99" s="28">
        <f>INDEX('Option1 (base case)'!W$14:W$91, MATCH($C99, 'Option1 (base case)'!$C$14:$C$91,0))/10^6</f>
        <v>13.988683760451588</v>
      </c>
      <c r="X99" s="28">
        <f>INDEX('Option1 (base case)'!X$14:X$91, MATCH($C99, 'Option1 (base case)'!$C$14:$C$91,0))/10^6</f>
        <v>13.988683760451588</v>
      </c>
      <c r="Y99" s="28">
        <f>INDEX('Option1 (base case)'!Y$14:Y$91, MATCH($C99, 'Option1 (base case)'!$C$14:$C$91,0))/10^6</f>
        <v>13.988683760451588</v>
      </c>
      <c r="Z99" s="28">
        <f>INDEX('Option1 (base case)'!Z$14:Z$91, MATCH($C99, 'Option1 (base case)'!$C$14:$C$91,0))/10^6</f>
        <v>13.988683760451588</v>
      </c>
      <c r="AA99" s="28">
        <f>INDEX('Option1 (base case)'!AA$14:AA$91, MATCH($C99, 'Option1 (base case)'!$C$14:$C$91,0))/10^6</f>
        <v>13.988683760451588</v>
      </c>
      <c r="AB99" s="28">
        <f>INDEX('Option1 (base case)'!AB$14:AB$91, MATCH($C99, 'Option1 (base case)'!$C$14:$C$91,0))/10^6</f>
        <v>13.988683760451588</v>
      </c>
      <c r="AC99" s="28">
        <f>INDEX('Option1 (base case)'!AC$14:AC$91, MATCH($C99, 'Option1 (base case)'!$C$14:$C$91,0))/10^6</f>
        <v>13.988683760451588</v>
      </c>
      <c r="AD99" s="28">
        <f>INDEX('Option1 (base case)'!AD$14:AD$91, MATCH($C99, 'Option1 (base case)'!$C$14:$C$91,0))/10^6</f>
        <v>13.988683760451588</v>
      </c>
      <c r="AE99" s="28">
        <f>INDEX('Option1 (base case)'!AE$14:AE$91, MATCH($C99, 'Option1 (base case)'!$C$14:$C$91,0))/10^6</f>
        <v>13.988683760451588</v>
      </c>
      <c r="AF99" s="28">
        <f>INDEX('Option1 (base case)'!AF$14:AF$91, MATCH($C99, 'Option1 (base case)'!$C$14:$C$91,0))/10^6</f>
        <v>13.988683760451588</v>
      </c>
      <c r="AG99" s="28">
        <f>INDEX('Option1 (base case)'!AG$14:AG$91, MATCH($C99, 'Option1 (base case)'!$C$14:$C$91,0))/10^6</f>
        <v>13.988683760451588</v>
      </c>
    </row>
    <row r="100" spans="1:33" ht="12" x14ac:dyDescent="0.2">
      <c r="E100" s="8"/>
    </row>
    <row r="101" spans="1:33" s="248" customFormat="1" ht="12" x14ac:dyDescent="0.2"/>
    <row r="102" spans="1:33" ht="12" x14ac:dyDescent="0.2">
      <c r="E102" s="8"/>
    </row>
    <row r="103" spans="1:33" ht="12" x14ac:dyDescent="0.2">
      <c r="E103" s="8"/>
      <c r="I103" s="248"/>
    </row>
    <row r="104" spans="1:33" ht="12" x14ac:dyDescent="0.2">
      <c r="E104" s="8"/>
      <c r="H104" s="128"/>
    </row>
    <row r="105" spans="1:33" ht="12" x14ac:dyDescent="0.2">
      <c r="E105" s="8"/>
      <c r="H105" s="128"/>
    </row>
    <row r="106" spans="1:33" ht="12" x14ac:dyDescent="0.2">
      <c r="D106" s="165"/>
      <c r="E106" s="8"/>
    </row>
    <row r="107" spans="1:33" ht="12" x14ac:dyDescent="0.2">
      <c r="D107" s="165"/>
      <c r="E107" s="8"/>
    </row>
    <row r="108" spans="1:33" ht="12" x14ac:dyDescent="0.2">
      <c r="D108" s="165"/>
      <c r="E108" s="74"/>
    </row>
    <row r="109" spans="1:33" ht="12" x14ac:dyDescent="0.2">
      <c r="C109" s="104"/>
      <c r="D109" s="165"/>
      <c r="E109" s="165"/>
    </row>
    <row r="110" spans="1:33" ht="12" x14ac:dyDescent="0.2">
      <c r="D110" s="165"/>
      <c r="E110" s="74"/>
    </row>
    <row r="111" spans="1:33" ht="12" x14ac:dyDescent="0.2">
      <c r="D111" s="165"/>
      <c r="E111" s="74"/>
    </row>
    <row r="112" spans="1:33" ht="12" x14ac:dyDescent="0.2">
      <c r="D112" s="165"/>
      <c r="E112" s="74"/>
    </row>
    <row r="113" spans="4:5" ht="12" x14ac:dyDescent="0.2">
      <c r="D113" s="165"/>
      <c r="E113" s="74"/>
    </row>
    <row r="114" spans="4:5" ht="12" x14ac:dyDescent="0.2">
      <c r="D114" s="165"/>
      <c r="E114" s="74"/>
    </row>
    <row r="115" spans="4:5" ht="12" x14ac:dyDescent="0.2">
      <c r="D115" s="165"/>
      <c r="E115" s="74"/>
    </row>
    <row r="116" spans="4:5" ht="12" x14ac:dyDescent="0.2">
      <c r="D116" s="165"/>
      <c r="E116" s="74"/>
    </row>
    <row r="117" spans="4:5" ht="12" x14ac:dyDescent="0.2">
      <c r="D117" s="165"/>
      <c r="E117" s="74"/>
    </row>
    <row r="118" spans="4:5" ht="12" x14ac:dyDescent="0.2">
      <c r="D118" s="165"/>
      <c r="E118" s="74"/>
    </row>
    <row r="119" spans="4:5" ht="12" x14ac:dyDescent="0.2">
      <c r="D119" s="165"/>
      <c r="E119" s="74"/>
    </row>
    <row r="120" spans="4:5" ht="12" x14ac:dyDescent="0.2">
      <c r="D120" s="165"/>
      <c r="E120" s="74"/>
    </row>
    <row r="121" spans="4:5" ht="12" x14ac:dyDescent="0.2">
      <c r="D121" s="165"/>
      <c r="E121" s="74"/>
    </row>
    <row r="122" spans="4:5" ht="12" x14ac:dyDescent="0.2">
      <c r="D122" s="165"/>
      <c r="E122" s="74"/>
    </row>
    <row r="123" spans="4:5" ht="12" x14ac:dyDescent="0.2">
      <c r="D123" s="165"/>
      <c r="E123" s="74"/>
    </row>
    <row r="124" spans="4:5" ht="12" x14ac:dyDescent="0.2">
      <c r="D124" s="165"/>
      <c r="E124" s="74"/>
    </row>
    <row r="125" spans="4:5" ht="12" x14ac:dyDescent="0.2">
      <c r="D125" s="165"/>
      <c r="E125" s="74"/>
    </row>
    <row r="126" spans="4:5" ht="12" x14ac:dyDescent="0.2">
      <c r="D126" s="165"/>
      <c r="E126" s="74"/>
    </row>
    <row r="127" spans="4:5" ht="12" x14ac:dyDescent="0.2">
      <c r="D127" s="165"/>
      <c r="E127" s="74"/>
    </row>
    <row r="128" spans="4:5" ht="12" x14ac:dyDescent="0.2">
      <c r="D128" s="165"/>
      <c r="E128" s="74"/>
    </row>
    <row r="129" spans="4:5" ht="12" x14ac:dyDescent="0.2">
      <c r="D129" s="165"/>
      <c r="E129" s="74"/>
    </row>
    <row r="130" spans="4:5" ht="12" x14ac:dyDescent="0.2">
      <c r="D130" s="165"/>
      <c r="E130" s="74"/>
    </row>
    <row r="131" spans="4:5" ht="12" x14ac:dyDescent="0.2">
      <c r="D131" s="165"/>
      <c r="E131" s="74"/>
    </row>
    <row r="132" spans="4:5" ht="12" x14ac:dyDescent="0.2">
      <c r="D132" s="165"/>
      <c r="E132" s="74"/>
    </row>
    <row r="133" spans="4:5" ht="12" x14ac:dyDescent="0.2">
      <c r="D133" s="165"/>
      <c r="E133" s="74"/>
    </row>
    <row r="134" spans="4:5" ht="12" x14ac:dyDescent="0.2">
      <c r="D134" s="165"/>
      <c r="E134" s="74"/>
    </row>
    <row r="135" spans="4:5" ht="12" x14ac:dyDescent="0.2">
      <c r="D135" s="165"/>
      <c r="E135" s="74"/>
    </row>
    <row r="136" spans="4:5" ht="12" x14ac:dyDescent="0.2">
      <c r="D136" s="165"/>
      <c r="E136" s="74"/>
    </row>
    <row r="137" spans="4:5" ht="12" x14ac:dyDescent="0.2">
      <c r="D137" s="165"/>
      <c r="E137" s="74"/>
    </row>
    <row r="138" spans="4:5" ht="12" x14ac:dyDescent="0.2">
      <c r="E138" s="74"/>
    </row>
    <row r="139" spans="4:5" ht="12" x14ac:dyDescent="0.2">
      <c r="E139" s="74"/>
    </row>
    <row r="140" spans="4:5" ht="12" x14ac:dyDescent="0.2">
      <c r="E140" s="74"/>
    </row>
    <row r="141" spans="4:5" ht="12" x14ac:dyDescent="0.2">
      <c r="E141" s="74"/>
    </row>
    <row r="142" spans="4:5" ht="12" x14ac:dyDescent="0.2">
      <c r="E142" s="74"/>
    </row>
    <row r="143" spans="4:5" ht="12" x14ac:dyDescent="0.2">
      <c r="E143" s="74"/>
    </row>
    <row r="144" spans="4:5" ht="12" x14ac:dyDescent="0.2">
      <c r="E144" s="74"/>
    </row>
    <row r="145" spans="5:5" ht="12" x14ac:dyDescent="0.2">
      <c r="E145" s="74"/>
    </row>
    <row r="146" spans="5:5" ht="12" x14ac:dyDescent="0.2">
      <c r="E146" s="74"/>
    </row>
    <row r="147" spans="5:5" ht="12" x14ac:dyDescent="0.2">
      <c r="E147" s="74"/>
    </row>
    <row r="148" spans="5:5" ht="12" x14ac:dyDescent="0.2">
      <c r="E148" s="74"/>
    </row>
    <row r="149" spans="5:5" ht="12" x14ac:dyDescent="0.2">
      <c r="E149" s="74"/>
    </row>
    <row r="150" spans="5:5" ht="12" x14ac:dyDescent="0.2">
      <c r="E150" s="74"/>
    </row>
    <row r="151" spans="5:5" ht="12" x14ac:dyDescent="0.2">
      <c r="E151" s="74"/>
    </row>
    <row r="152" spans="5:5" ht="12" x14ac:dyDescent="0.2">
      <c r="E152" s="74"/>
    </row>
    <row r="153" spans="5:5" ht="12" x14ac:dyDescent="0.2">
      <c r="E153" s="74"/>
    </row>
    <row r="154" spans="5:5" ht="12" x14ac:dyDescent="0.2">
      <c r="E154" s="74"/>
    </row>
    <row r="155" spans="5:5" ht="12" x14ac:dyDescent="0.2">
      <c r="E155" s="74"/>
    </row>
    <row r="156" spans="5:5" ht="12" x14ac:dyDescent="0.2">
      <c r="E156" s="74"/>
    </row>
    <row r="157" spans="5:5" ht="12" x14ac:dyDescent="0.2">
      <c r="E157" s="74"/>
    </row>
    <row r="158" spans="5:5" ht="12" x14ac:dyDescent="0.2">
      <c r="E158" s="74"/>
    </row>
    <row r="159" spans="5:5" ht="12" x14ac:dyDescent="0.2">
      <c r="E159" s="74"/>
    </row>
    <row r="160" spans="5:5" ht="12" x14ac:dyDescent="0.2">
      <c r="E160" s="74"/>
    </row>
    <row r="161" spans="5:5" ht="12" x14ac:dyDescent="0.2">
      <c r="E161" s="74"/>
    </row>
    <row r="162" spans="5:5" ht="12" x14ac:dyDescent="0.2">
      <c r="E162" s="74"/>
    </row>
    <row r="163" spans="5:5" ht="12" x14ac:dyDescent="0.2">
      <c r="E163" s="74"/>
    </row>
    <row r="164" spans="5:5" ht="12" x14ac:dyDescent="0.2">
      <c r="E164" s="74"/>
    </row>
    <row r="165" spans="5:5" ht="12" x14ac:dyDescent="0.2">
      <c r="E165" s="74"/>
    </row>
    <row r="166" spans="5:5" ht="12" x14ac:dyDescent="0.2">
      <c r="E166" s="74"/>
    </row>
    <row r="167" spans="5:5" ht="12" x14ac:dyDescent="0.2">
      <c r="E167" s="74"/>
    </row>
    <row r="168" spans="5:5" ht="12" x14ac:dyDescent="0.2">
      <c r="E168" s="74"/>
    </row>
    <row r="169" spans="5:5" ht="12" x14ac:dyDescent="0.2">
      <c r="E169" s="74"/>
    </row>
    <row r="170" spans="5:5" ht="12" x14ac:dyDescent="0.2">
      <c r="E170" s="74"/>
    </row>
    <row r="171" spans="5:5" ht="12" x14ac:dyDescent="0.2">
      <c r="E171" s="74"/>
    </row>
    <row r="172" spans="5:5" ht="12" x14ac:dyDescent="0.2">
      <c r="E172" s="74"/>
    </row>
    <row r="173" spans="5:5" ht="12" x14ac:dyDescent="0.2">
      <c r="E173" s="74"/>
    </row>
    <row r="174" spans="5:5" ht="12" x14ac:dyDescent="0.2">
      <c r="E174" s="74"/>
    </row>
    <row r="175" spans="5:5" ht="12" x14ac:dyDescent="0.2">
      <c r="E175" s="74"/>
    </row>
    <row r="176" spans="5:5" ht="12" x14ac:dyDescent="0.2">
      <c r="E176" s="74"/>
    </row>
    <row r="177" spans="5:5" ht="12" x14ac:dyDescent="0.2">
      <c r="E177" s="74"/>
    </row>
    <row r="178" spans="5:5" ht="12" x14ac:dyDescent="0.2">
      <c r="E178" s="74"/>
    </row>
    <row r="179" spans="5:5" ht="12" x14ac:dyDescent="0.2">
      <c r="E179" s="74"/>
    </row>
    <row r="180" spans="5:5" ht="12" x14ac:dyDescent="0.2">
      <c r="E180" s="74"/>
    </row>
    <row r="181" spans="5:5" ht="12" x14ac:dyDescent="0.2">
      <c r="E181" s="74"/>
    </row>
    <row r="182" spans="5:5" ht="12" x14ac:dyDescent="0.2">
      <c r="E182" s="74"/>
    </row>
    <row r="183" spans="5:5" ht="12" x14ac:dyDescent="0.2">
      <c r="E183" s="74"/>
    </row>
    <row r="184" spans="5:5" ht="12" x14ac:dyDescent="0.2">
      <c r="E184" s="74"/>
    </row>
    <row r="185" spans="5:5" ht="12" x14ac:dyDescent="0.2">
      <c r="E185" s="74"/>
    </row>
    <row r="186" spans="5:5" ht="12" x14ac:dyDescent="0.2">
      <c r="E186" s="74"/>
    </row>
    <row r="187" spans="5:5" ht="12" x14ac:dyDescent="0.2">
      <c r="E187" s="74"/>
    </row>
    <row r="188" spans="5:5" ht="12" x14ac:dyDescent="0.2">
      <c r="E188" s="74"/>
    </row>
    <row r="189" spans="5:5" ht="12" x14ac:dyDescent="0.2">
      <c r="E189" s="74"/>
    </row>
    <row r="190" spans="5:5" ht="12" x14ac:dyDescent="0.2">
      <c r="E190" s="74"/>
    </row>
    <row r="191" spans="5:5" ht="12" x14ac:dyDescent="0.2">
      <c r="E191" s="74"/>
    </row>
    <row r="192" spans="5:5" ht="12" x14ac:dyDescent="0.2">
      <c r="E192" s="74"/>
    </row>
    <row r="193" spans="5:5" ht="12" x14ac:dyDescent="0.2">
      <c r="E193" s="74"/>
    </row>
    <row r="194" spans="5:5" ht="12" x14ac:dyDescent="0.2">
      <c r="E194" s="74"/>
    </row>
    <row r="195" spans="5:5" ht="12" x14ac:dyDescent="0.2">
      <c r="E195" s="74"/>
    </row>
    <row r="196" spans="5:5" ht="12" x14ac:dyDescent="0.2">
      <c r="E196" s="74"/>
    </row>
    <row r="197" spans="5:5" ht="12" x14ac:dyDescent="0.2">
      <c r="E197" s="74"/>
    </row>
    <row r="198" spans="5:5" ht="12" x14ac:dyDescent="0.2">
      <c r="E198" s="74"/>
    </row>
    <row r="199" spans="5:5" ht="12" x14ac:dyDescent="0.2">
      <c r="E199" s="74"/>
    </row>
    <row r="200" spans="5:5" ht="12" x14ac:dyDescent="0.2">
      <c r="E200" s="74"/>
    </row>
    <row r="201" spans="5:5" ht="12" x14ac:dyDescent="0.2">
      <c r="E201" s="74"/>
    </row>
    <row r="202" spans="5:5" ht="12" x14ac:dyDescent="0.2">
      <c r="E202" s="74"/>
    </row>
    <row r="203" spans="5:5" ht="12" x14ac:dyDescent="0.2">
      <c r="E203" s="74"/>
    </row>
    <row r="204" spans="5:5" ht="12" x14ac:dyDescent="0.2">
      <c r="E204" s="74"/>
    </row>
    <row r="205" spans="5:5" ht="12" x14ac:dyDescent="0.2">
      <c r="E205" s="74"/>
    </row>
    <row r="206" spans="5:5" ht="12" x14ac:dyDescent="0.2">
      <c r="E206" s="74"/>
    </row>
    <row r="207" spans="5:5" ht="12" x14ac:dyDescent="0.2">
      <c r="E207" s="74"/>
    </row>
    <row r="208" spans="5:5" ht="12" x14ac:dyDescent="0.2">
      <c r="E208" s="74"/>
    </row>
    <row r="209" spans="5:5" ht="12" x14ac:dyDescent="0.2">
      <c r="E209" s="74"/>
    </row>
    <row r="210" spans="5:5" ht="12" x14ac:dyDescent="0.2">
      <c r="E210" s="74"/>
    </row>
    <row r="211" spans="5:5" ht="12" x14ac:dyDescent="0.2">
      <c r="E211" s="74"/>
    </row>
    <row r="212" spans="5:5" ht="12" x14ac:dyDescent="0.2">
      <c r="E212" s="74"/>
    </row>
    <row r="213" spans="5:5" ht="12" x14ac:dyDescent="0.2">
      <c r="E213" s="74"/>
    </row>
    <row r="214" spans="5:5" ht="12" x14ac:dyDescent="0.2">
      <c r="E214" s="74"/>
    </row>
    <row r="215" spans="5:5" ht="12" x14ac:dyDescent="0.2">
      <c r="E215" s="74"/>
    </row>
    <row r="216" spans="5:5" ht="12" x14ac:dyDescent="0.2">
      <c r="E216" s="74"/>
    </row>
    <row r="217" spans="5:5" ht="12" x14ac:dyDescent="0.2">
      <c r="E217" s="74"/>
    </row>
    <row r="218" spans="5:5" ht="12" x14ac:dyDescent="0.2">
      <c r="E218" s="74"/>
    </row>
    <row r="219" spans="5:5" ht="12" x14ac:dyDescent="0.2">
      <c r="E219" s="74"/>
    </row>
    <row r="220" spans="5:5" ht="12" x14ac:dyDescent="0.2">
      <c r="E220" s="74"/>
    </row>
    <row r="221" spans="5:5" ht="12" x14ac:dyDescent="0.2">
      <c r="E221" s="74"/>
    </row>
    <row r="222" spans="5:5" ht="12" x14ac:dyDescent="0.2">
      <c r="E222" s="74"/>
    </row>
    <row r="223" spans="5:5" ht="12" x14ac:dyDescent="0.2">
      <c r="E223" s="74"/>
    </row>
    <row r="224" spans="5:5" ht="12" x14ac:dyDescent="0.2">
      <c r="E224" s="74"/>
    </row>
    <row r="225" spans="5:5" ht="12" x14ac:dyDescent="0.2">
      <c r="E225" s="74"/>
    </row>
    <row r="226" spans="5:5" ht="12" x14ac:dyDescent="0.2">
      <c r="E226" s="74"/>
    </row>
    <row r="227" spans="5:5" ht="12" x14ac:dyDescent="0.2">
      <c r="E227" s="74"/>
    </row>
    <row r="228" spans="5:5" ht="12" x14ac:dyDescent="0.2">
      <c r="E228" s="74"/>
    </row>
    <row r="229" spans="5:5" ht="12" x14ac:dyDescent="0.2">
      <c r="E229" s="74"/>
    </row>
    <row r="230" spans="5:5" ht="12" x14ac:dyDescent="0.2">
      <c r="E230" s="74"/>
    </row>
    <row r="231" spans="5:5" ht="12" x14ac:dyDescent="0.2">
      <c r="E231" s="74"/>
    </row>
    <row r="232" spans="5:5" ht="12" x14ac:dyDescent="0.2">
      <c r="E232" s="74"/>
    </row>
    <row r="233" spans="5:5" ht="12" x14ac:dyDescent="0.2">
      <c r="E233" s="74"/>
    </row>
    <row r="234" spans="5:5" ht="12" x14ac:dyDescent="0.2">
      <c r="E234" s="74"/>
    </row>
    <row r="235" spans="5:5" ht="12" x14ac:dyDescent="0.2">
      <c r="E235" s="74"/>
    </row>
    <row r="236" spans="5:5" ht="12" x14ac:dyDescent="0.2">
      <c r="E236" s="74"/>
    </row>
    <row r="237" spans="5:5" ht="12" x14ac:dyDescent="0.2">
      <c r="E237" s="74"/>
    </row>
    <row r="238" spans="5:5" ht="12" x14ac:dyDescent="0.2">
      <c r="E238" s="74"/>
    </row>
    <row r="239" spans="5:5" ht="12" x14ac:dyDescent="0.2">
      <c r="E239" s="74"/>
    </row>
    <row r="240" spans="5:5" ht="12" x14ac:dyDescent="0.2">
      <c r="E240" s="74"/>
    </row>
    <row r="241" spans="5:5" ht="12" x14ac:dyDescent="0.2">
      <c r="E241" s="74"/>
    </row>
    <row r="242" spans="5:5" ht="12" x14ac:dyDescent="0.2">
      <c r="E242" s="74"/>
    </row>
    <row r="243" spans="5:5" ht="12" x14ac:dyDescent="0.2">
      <c r="E243" s="74"/>
    </row>
    <row r="244" spans="5:5" ht="12" x14ac:dyDescent="0.2">
      <c r="E244" s="74"/>
    </row>
    <row r="245" spans="5:5" ht="12" x14ac:dyDescent="0.2">
      <c r="E245" s="74"/>
    </row>
    <row r="246" spans="5:5" ht="12" x14ac:dyDescent="0.2">
      <c r="E246" s="74"/>
    </row>
    <row r="247" spans="5:5" ht="12" x14ac:dyDescent="0.2">
      <c r="E247" s="74"/>
    </row>
    <row r="248" spans="5:5" ht="12" x14ac:dyDescent="0.2">
      <c r="E248" s="74"/>
    </row>
    <row r="249" spans="5:5" ht="12" x14ac:dyDescent="0.2">
      <c r="E249" s="74"/>
    </row>
    <row r="250" spans="5:5" ht="12" x14ac:dyDescent="0.2">
      <c r="E250" s="74"/>
    </row>
    <row r="251" spans="5:5" ht="12" x14ac:dyDescent="0.2">
      <c r="E251" s="74"/>
    </row>
    <row r="252" spans="5:5" x14ac:dyDescent="0.2"/>
    <row r="253" spans="5:5" x14ac:dyDescent="0.2"/>
    <row r="254" spans="5:5" x14ac:dyDescent="0.2"/>
    <row r="255" spans="5:5" x14ac:dyDescent="0.2"/>
    <row r="256" spans="5:5" x14ac:dyDescent="0.2"/>
    <row r="257" x14ac:dyDescent="0.2"/>
    <row r="258" x14ac:dyDescent="0.2"/>
    <row r="259" x14ac:dyDescent="0.2"/>
    <row r="260" x14ac:dyDescent="0.2"/>
    <row r="261" x14ac:dyDescent="0.2"/>
    <row r="262" x14ac:dyDescent="0.2"/>
    <row r="263" x14ac:dyDescent="0.2"/>
    <row r="264" x14ac:dyDescent="0.2"/>
    <row r="265" x14ac:dyDescent="0.2"/>
    <row r="266" x14ac:dyDescent="0.2"/>
    <row r="267" x14ac:dyDescent="0.2"/>
    <row r="268" x14ac:dyDescent="0.2"/>
    <row r="269" x14ac:dyDescent="0.2"/>
    <row r="270" x14ac:dyDescent="0.2"/>
    <row r="271" x14ac:dyDescent="0.2"/>
    <row r="272" x14ac:dyDescent="0.2"/>
    <row r="273" x14ac:dyDescent="0.2"/>
    <row r="274" x14ac:dyDescent="0.2"/>
    <row r="275" x14ac:dyDescent="0.2"/>
    <row r="276" x14ac:dyDescent="0.2"/>
    <row r="277" x14ac:dyDescent="0.2"/>
    <row r="278" x14ac:dyDescent="0.2"/>
    <row r="279" x14ac:dyDescent="0.2"/>
    <row r="280" x14ac:dyDescent="0.2"/>
    <row r="281" x14ac:dyDescent="0.2"/>
    <row r="282" x14ac:dyDescent="0.2"/>
    <row r="283" x14ac:dyDescent="0.2"/>
    <row r="284" x14ac:dyDescent="0.2"/>
    <row r="285" x14ac:dyDescent="0.2"/>
    <row r="286" x14ac:dyDescent="0.2"/>
    <row r="287" x14ac:dyDescent="0.2"/>
    <row r="288" x14ac:dyDescent="0.2"/>
    <row r="289" x14ac:dyDescent="0.2"/>
    <row r="290" x14ac:dyDescent="0.2"/>
    <row r="291" x14ac:dyDescent="0.2"/>
    <row r="292" x14ac:dyDescent="0.2"/>
    <row r="293" x14ac:dyDescent="0.2"/>
    <row r="294" x14ac:dyDescent="0.2"/>
    <row r="295" x14ac:dyDescent="0.2"/>
    <row r="296" x14ac:dyDescent="0.2"/>
    <row r="297" x14ac:dyDescent="0.2"/>
    <row r="298" x14ac:dyDescent="0.2"/>
    <row r="299" x14ac:dyDescent="0.2"/>
    <row r="300" x14ac:dyDescent="0.2"/>
    <row r="301" x14ac:dyDescent="0.2"/>
    <row r="302" x14ac:dyDescent="0.2"/>
    <row r="303" x14ac:dyDescent="0.2"/>
    <row r="304" x14ac:dyDescent="0.2"/>
    <row r="305" x14ac:dyDescent="0.2"/>
    <row r="306" x14ac:dyDescent="0.2"/>
    <row r="307" x14ac:dyDescent="0.2"/>
    <row r="308" x14ac:dyDescent="0.2"/>
    <row r="309" x14ac:dyDescent="0.2"/>
    <row r="310" x14ac:dyDescent="0.2"/>
    <row r="311" x14ac:dyDescent="0.2"/>
    <row r="312" x14ac:dyDescent="0.2"/>
    <row r="313" x14ac:dyDescent="0.2"/>
    <row r="314" x14ac:dyDescent="0.2"/>
    <row r="315" x14ac:dyDescent="0.2"/>
    <row r="316" x14ac:dyDescent="0.2"/>
    <row r="317" x14ac:dyDescent="0.2"/>
    <row r="318" x14ac:dyDescent="0.2"/>
    <row r="319" x14ac:dyDescent="0.2"/>
    <row r="320" x14ac:dyDescent="0.2"/>
    <row r="321" x14ac:dyDescent="0.2"/>
    <row r="322" x14ac:dyDescent="0.2"/>
    <row r="323" x14ac:dyDescent="0.2"/>
    <row r="324" x14ac:dyDescent="0.2"/>
    <row r="325" x14ac:dyDescent="0.2"/>
    <row r="326" x14ac:dyDescent="0.2"/>
    <row r="327" x14ac:dyDescent="0.2"/>
    <row r="328" x14ac:dyDescent="0.2"/>
    <row r="329" x14ac:dyDescent="0.2"/>
    <row r="330" x14ac:dyDescent="0.2"/>
    <row r="331" x14ac:dyDescent="0.2"/>
    <row r="332" x14ac:dyDescent="0.2"/>
    <row r="333" x14ac:dyDescent="0.2"/>
    <row r="334" x14ac:dyDescent="0.2"/>
    <row r="335" x14ac:dyDescent="0.2"/>
    <row r="336" x14ac:dyDescent="0.2"/>
    <row r="337" x14ac:dyDescent="0.2"/>
    <row r="338" x14ac:dyDescent="0.2"/>
    <row r="339" x14ac:dyDescent="0.2"/>
    <row r="340" x14ac:dyDescent="0.2"/>
    <row r="341" x14ac:dyDescent="0.2"/>
    <row r="342" x14ac:dyDescent="0.2"/>
    <row r="343" x14ac:dyDescent="0.2"/>
    <row r="344" x14ac:dyDescent="0.2"/>
    <row r="345" x14ac:dyDescent="0.2"/>
    <row r="346" x14ac:dyDescent="0.2"/>
    <row r="347" x14ac:dyDescent="0.2"/>
    <row r="348" x14ac:dyDescent="0.2"/>
    <row r="349" x14ac:dyDescent="0.2"/>
    <row r="350" x14ac:dyDescent="0.2"/>
    <row r="351" x14ac:dyDescent="0.2"/>
    <row r="352" x14ac:dyDescent="0.2"/>
    <row r="353" x14ac:dyDescent="0.2"/>
    <row r="354" x14ac:dyDescent="0.2"/>
    <row r="355" x14ac:dyDescent="0.2"/>
    <row r="356" x14ac:dyDescent="0.2"/>
    <row r="357" x14ac:dyDescent="0.2"/>
    <row r="358" x14ac:dyDescent="0.2"/>
    <row r="359" x14ac:dyDescent="0.2"/>
    <row r="360" x14ac:dyDescent="0.2"/>
    <row r="361" x14ac:dyDescent="0.2"/>
    <row r="362" x14ac:dyDescent="0.2"/>
    <row r="363" x14ac:dyDescent="0.2"/>
    <row r="364" x14ac:dyDescent="0.2"/>
    <row r="365" x14ac:dyDescent="0.2"/>
    <row r="366" x14ac:dyDescent="0.2"/>
    <row r="367" x14ac:dyDescent="0.2"/>
    <row r="368" x14ac:dyDescent="0.2"/>
    <row r="369" x14ac:dyDescent="0.2"/>
    <row r="370" x14ac:dyDescent="0.2"/>
    <row r="371" x14ac:dyDescent="0.2"/>
    <row r="372" x14ac:dyDescent="0.2"/>
    <row r="373" x14ac:dyDescent="0.2"/>
    <row r="374" x14ac:dyDescent="0.2"/>
    <row r="375" x14ac:dyDescent="0.2"/>
    <row r="376" x14ac:dyDescent="0.2"/>
    <row r="377" x14ac:dyDescent="0.2"/>
    <row r="378" x14ac:dyDescent="0.2"/>
    <row r="379" x14ac:dyDescent="0.2"/>
    <row r="380" x14ac:dyDescent="0.2"/>
    <row r="381" x14ac:dyDescent="0.2"/>
    <row r="382" x14ac:dyDescent="0.2"/>
    <row r="383" x14ac:dyDescent="0.2"/>
    <row r="384" x14ac:dyDescent="0.2"/>
    <row r="385" x14ac:dyDescent="0.2"/>
    <row r="386" x14ac:dyDescent="0.2"/>
    <row r="387" x14ac:dyDescent="0.2"/>
    <row r="388" x14ac:dyDescent="0.2"/>
    <row r="389" x14ac:dyDescent="0.2"/>
    <row r="390" x14ac:dyDescent="0.2"/>
    <row r="391" x14ac:dyDescent="0.2"/>
    <row r="392" x14ac:dyDescent="0.2"/>
    <row r="393" x14ac:dyDescent="0.2"/>
    <row r="394" x14ac:dyDescent="0.2"/>
    <row r="395" x14ac:dyDescent="0.2"/>
    <row r="396" x14ac:dyDescent="0.2"/>
    <row r="397" x14ac:dyDescent="0.2"/>
    <row r="398" x14ac:dyDescent="0.2"/>
    <row r="399" x14ac:dyDescent="0.2"/>
    <row r="400" x14ac:dyDescent="0.2"/>
    <row r="401" x14ac:dyDescent="0.2"/>
    <row r="402" x14ac:dyDescent="0.2"/>
    <row r="403" x14ac:dyDescent="0.2"/>
    <row r="404" x14ac:dyDescent="0.2"/>
    <row r="405" x14ac:dyDescent="0.2"/>
    <row r="406" x14ac:dyDescent="0.2"/>
    <row r="407" x14ac:dyDescent="0.2"/>
    <row r="408" x14ac:dyDescent="0.2"/>
    <row r="409" x14ac:dyDescent="0.2"/>
    <row r="410" x14ac:dyDescent="0.2"/>
    <row r="411" x14ac:dyDescent="0.2"/>
    <row r="412" x14ac:dyDescent="0.2"/>
    <row r="413" x14ac:dyDescent="0.2"/>
    <row r="414" x14ac:dyDescent="0.2"/>
    <row r="415" x14ac:dyDescent="0.2"/>
    <row r="416" x14ac:dyDescent="0.2"/>
    <row r="417" x14ac:dyDescent="0.2"/>
    <row r="418" x14ac:dyDescent="0.2"/>
    <row r="419" x14ac:dyDescent="0.2"/>
    <row r="420" x14ac:dyDescent="0.2"/>
    <row r="421" x14ac:dyDescent="0.2"/>
    <row r="422" x14ac:dyDescent="0.2"/>
    <row r="423" x14ac:dyDescent="0.2"/>
    <row r="424" x14ac:dyDescent="0.2"/>
    <row r="425" x14ac:dyDescent="0.2"/>
    <row r="426" x14ac:dyDescent="0.2"/>
    <row r="427" x14ac:dyDescent="0.2"/>
    <row r="428" x14ac:dyDescent="0.2"/>
    <row r="429" x14ac:dyDescent="0.2"/>
    <row r="430" x14ac:dyDescent="0.2"/>
    <row r="431" x14ac:dyDescent="0.2"/>
    <row r="432" x14ac:dyDescent="0.2"/>
    <row r="433" x14ac:dyDescent="0.2"/>
    <row r="434" x14ac:dyDescent="0.2"/>
    <row r="435" x14ac:dyDescent="0.2"/>
    <row r="436" x14ac:dyDescent="0.2"/>
    <row r="437" x14ac:dyDescent="0.2"/>
    <row r="438" x14ac:dyDescent="0.2"/>
    <row r="439" x14ac:dyDescent="0.2"/>
    <row r="440" x14ac:dyDescent="0.2"/>
    <row r="441" x14ac:dyDescent="0.2"/>
    <row r="442" x14ac:dyDescent="0.2"/>
    <row r="443" x14ac:dyDescent="0.2"/>
    <row r="444" x14ac:dyDescent="0.2"/>
    <row r="445" x14ac:dyDescent="0.2"/>
    <row r="446" x14ac:dyDescent="0.2"/>
    <row r="447" x14ac:dyDescent="0.2"/>
    <row r="448" x14ac:dyDescent="0.2"/>
    <row r="449" x14ac:dyDescent="0.2"/>
    <row r="450" x14ac:dyDescent="0.2"/>
    <row r="451" x14ac:dyDescent="0.2"/>
    <row r="452" x14ac:dyDescent="0.2"/>
    <row r="453" x14ac:dyDescent="0.2"/>
    <row r="454" x14ac:dyDescent="0.2"/>
    <row r="455" x14ac:dyDescent="0.2"/>
    <row r="456" x14ac:dyDescent="0.2"/>
    <row r="457" x14ac:dyDescent="0.2"/>
    <row r="458" x14ac:dyDescent="0.2"/>
    <row r="459" x14ac:dyDescent="0.2"/>
    <row r="460" x14ac:dyDescent="0.2"/>
    <row r="461" x14ac:dyDescent="0.2"/>
    <row r="462" x14ac:dyDescent="0.2"/>
    <row r="463" x14ac:dyDescent="0.2"/>
    <row r="464" x14ac:dyDescent="0.2"/>
    <row r="465" x14ac:dyDescent="0.2"/>
    <row r="466" x14ac:dyDescent="0.2"/>
    <row r="467" x14ac:dyDescent="0.2"/>
    <row r="468" x14ac:dyDescent="0.2"/>
    <row r="469" x14ac:dyDescent="0.2"/>
    <row r="470" x14ac:dyDescent="0.2"/>
    <row r="471" x14ac:dyDescent="0.2"/>
    <row r="472" x14ac:dyDescent="0.2"/>
    <row r="473" x14ac:dyDescent="0.2"/>
    <row r="474" x14ac:dyDescent="0.2"/>
    <row r="475" x14ac:dyDescent="0.2"/>
    <row r="476" x14ac:dyDescent="0.2"/>
    <row r="477" x14ac:dyDescent="0.2"/>
    <row r="478" x14ac:dyDescent="0.2"/>
    <row r="479" x14ac:dyDescent="0.2"/>
    <row r="480" x14ac:dyDescent="0.2"/>
    <row r="481" x14ac:dyDescent="0.2"/>
    <row r="482" x14ac:dyDescent="0.2"/>
    <row r="483" x14ac:dyDescent="0.2"/>
    <row r="484" x14ac:dyDescent="0.2"/>
    <row r="485" x14ac:dyDescent="0.2"/>
    <row r="486" x14ac:dyDescent="0.2"/>
    <row r="487" x14ac:dyDescent="0.2"/>
    <row r="488" x14ac:dyDescent="0.2"/>
    <row r="489" x14ac:dyDescent="0.2"/>
    <row r="490" x14ac:dyDescent="0.2"/>
    <row r="491" x14ac:dyDescent="0.2"/>
    <row r="492" x14ac:dyDescent="0.2"/>
    <row r="493" x14ac:dyDescent="0.2"/>
    <row r="494" x14ac:dyDescent="0.2"/>
    <row r="495" x14ac:dyDescent="0.2"/>
    <row r="496" x14ac:dyDescent="0.2"/>
    <row r="497" x14ac:dyDescent="0.2"/>
    <row r="498" x14ac:dyDescent="0.2"/>
    <row r="499" x14ac:dyDescent="0.2"/>
    <row r="500" x14ac:dyDescent="0.2"/>
    <row r="501" x14ac:dyDescent="0.2"/>
    <row r="502" x14ac:dyDescent="0.2"/>
    <row r="503" x14ac:dyDescent="0.2"/>
    <row r="504" x14ac:dyDescent="0.2"/>
    <row r="505" x14ac:dyDescent="0.2"/>
    <row r="506" x14ac:dyDescent="0.2"/>
    <row r="507" x14ac:dyDescent="0.2"/>
    <row r="508" x14ac:dyDescent="0.2"/>
    <row r="509" x14ac:dyDescent="0.2"/>
    <row r="510" x14ac:dyDescent="0.2"/>
    <row r="511" x14ac:dyDescent="0.2"/>
    <row r="512" x14ac:dyDescent="0.2"/>
    <row r="513" x14ac:dyDescent="0.2"/>
    <row r="514" x14ac:dyDescent="0.2"/>
    <row r="515" x14ac:dyDescent="0.2"/>
    <row r="516" x14ac:dyDescent="0.2"/>
    <row r="517" x14ac:dyDescent="0.2"/>
    <row r="518" x14ac:dyDescent="0.2"/>
    <row r="519" x14ac:dyDescent="0.2"/>
    <row r="520" x14ac:dyDescent="0.2"/>
    <row r="521" x14ac:dyDescent="0.2"/>
    <row r="522" x14ac:dyDescent="0.2"/>
    <row r="523" x14ac:dyDescent="0.2"/>
    <row r="524" x14ac:dyDescent="0.2"/>
    <row r="525" x14ac:dyDescent="0.2"/>
    <row r="526" x14ac:dyDescent="0.2"/>
    <row r="527" x14ac:dyDescent="0.2"/>
    <row r="528" x14ac:dyDescent="0.2"/>
    <row r="529" x14ac:dyDescent="0.2"/>
    <row r="530" x14ac:dyDescent="0.2"/>
    <row r="531" x14ac:dyDescent="0.2"/>
    <row r="532" x14ac:dyDescent="0.2"/>
    <row r="533" x14ac:dyDescent="0.2"/>
    <row r="534" x14ac:dyDescent="0.2"/>
    <row r="535" x14ac:dyDescent="0.2"/>
    <row r="536" x14ac:dyDescent="0.2"/>
    <row r="537" x14ac:dyDescent="0.2"/>
    <row r="538" x14ac:dyDescent="0.2"/>
    <row r="539" x14ac:dyDescent="0.2"/>
    <row r="540" x14ac:dyDescent="0.2"/>
    <row r="541" x14ac:dyDescent="0.2"/>
    <row r="542" x14ac:dyDescent="0.2"/>
    <row r="543" x14ac:dyDescent="0.2"/>
    <row r="544" x14ac:dyDescent="0.2"/>
    <row r="545" x14ac:dyDescent="0.2"/>
    <row r="546" x14ac:dyDescent="0.2"/>
    <row r="547" x14ac:dyDescent="0.2"/>
    <row r="548" x14ac:dyDescent="0.2"/>
    <row r="549" x14ac:dyDescent="0.2"/>
    <row r="550" x14ac:dyDescent="0.2"/>
    <row r="551" x14ac:dyDescent="0.2"/>
    <row r="552" x14ac:dyDescent="0.2"/>
    <row r="553" x14ac:dyDescent="0.2"/>
    <row r="554" x14ac:dyDescent="0.2"/>
    <row r="555" x14ac:dyDescent="0.2"/>
    <row r="556" x14ac:dyDescent="0.2"/>
    <row r="557" x14ac:dyDescent="0.2"/>
    <row r="558" x14ac:dyDescent="0.2"/>
    <row r="559" x14ac:dyDescent="0.2"/>
    <row r="560" x14ac:dyDescent="0.2"/>
    <row r="561" x14ac:dyDescent="0.2"/>
    <row r="562" x14ac:dyDescent="0.2"/>
    <row r="563" x14ac:dyDescent="0.2"/>
    <row r="564" x14ac:dyDescent="0.2"/>
    <row r="565" x14ac:dyDescent="0.2"/>
    <row r="566" x14ac:dyDescent="0.2"/>
    <row r="567" x14ac:dyDescent="0.2"/>
    <row r="568" x14ac:dyDescent="0.2"/>
    <row r="569" x14ac:dyDescent="0.2"/>
    <row r="570" x14ac:dyDescent="0.2"/>
    <row r="571" x14ac:dyDescent="0.2"/>
    <row r="572" x14ac:dyDescent="0.2"/>
    <row r="573" x14ac:dyDescent="0.2"/>
    <row r="574" x14ac:dyDescent="0.2"/>
    <row r="575" x14ac:dyDescent="0.2"/>
    <row r="576" x14ac:dyDescent="0.2"/>
    <row r="577" x14ac:dyDescent="0.2"/>
    <row r="578" x14ac:dyDescent="0.2"/>
    <row r="579" x14ac:dyDescent="0.2"/>
    <row r="580" x14ac:dyDescent="0.2"/>
    <row r="581" x14ac:dyDescent="0.2"/>
    <row r="582" x14ac:dyDescent="0.2"/>
    <row r="583" x14ac:dyDescent="0.2"/>
    <row r="584" x14ac:dyDescent="0.2"/>
    <row r="585" x14ac:dyDescent="0.2"/>
    <row r="586" x14ac:dyDescent="0.2"/>
    <row r="587" x14ac:dyDescent="0.2"/>
    <row r="588" x14ac:dyDescent="0.2"/>
    <row r="589" x14ac:dyDescent="0.2"/>
    <row r="590" x14ac:dyDescent="0.2"/>
    <row r="591" x14ac:dyDescent="0.2"/>
    <row r="592" x14ac:dyDescent="0.2"/>
    <row r="593" x14ac:dyDescent="0.2"/>
    <row r="594" x14ac:dyDescent="0.2"/>
    <row r="595" x14ac:dyDescent="0.2"/>
    <row r="596" x14ac:dyDescent="0.2"/>
    <row r="597" x14ac:dyDescent="0.2"/>
    <row r="598" x14ac:dyDescent="0.2"/>
    <row r="599" x14ac:dyDescent="0.2"/>
    <row r="600" x14ac:dyDescent="0.2"/>
    <row r="601" x14ac:dyDescent="0.2"/>
    <row r="602" x14ac:dyDescent="0.2"/>
    <row r="603" x14ac:dyDescent="0.2"/>
    <row r="604" x14ac:dyDescent="0.2"/>
    <row r="605" x14ac:dyDescent="0.2"/>
    <row r="606" x14ac:dyDescent="0.2"/>
    <row r="607" x14ac:dyDescent="0.2"/>
    <row r="608" x14ac:dyDescent="0.2"/>
    <row r="609" x14ac:dyDescent="0.2"/>
    <row r="610" x14ac:dyDescent="0.2"/>
    <row r="611" x14ac:dyDescent="0.2"/>
    <row r="612" x14ac:dyDescent="0.2"/>
    <row r="613" x14ac:dyDescent="0.2"/>
    <row r="614" x14ac:dyDescent="0.2"/>
    <row r="615" x14ac:dyDescent="0.2"/>
    <row r="616" x14ac:dyDescent="0.2"/>
    <row r="617" x14ac:dyDescent="0.2"/>
    <row r="618" x14ac:dyDescent="0.2"/>
    <row r="619" x14ac:dyDescent="0.2"/>
    <row r="620" x14ac:dyDescent="0.2"/>
    <row r="621" x14ac:dyDescent="0.2"/>
    <row r="622" x14ac:dyDescent="0.2"/>
    <row r="623" x14ac:dyDescent="0.2"/>
    <row r="624" x14ac:dyDescent="0.2"/>
    <row r="625" x14ac:dyDescent="0.2"/>
    <row r="626" x14ac:dyDescent="0.2"/>
    <row r="627" x14ac:dyDescent="0.2"/>
    <row r="628" x14ac:dyDescent="0.2"/>
    <row r="629" x14ac:dyDescent="0.2"/>
    <row r="630" x14ac:dyDescent="0.2"/>
    <row r="631" x14ac:dyDescent="0.2"/>
    <row r="632" x14ac:dyDescent="0.2"/>
    <row r="633" x14ac:dyDescent="0.2"/>
    <row r="634" x14ac:dyDescent="0.2"/>
    <row r="635" x14ac:dyDescent="0.2"/>
    <row r="636" x14ac:dyDescent="0.2"/>
    <row r="637" x14ac:dyDescent="0.2"/>
    <row r="638" x14ac:dyDescent="0.2"/>
    <row r="639" x14ac:dyDescent="0.2"/>
    <row r="640" x14ac:dyDescent="0.2"/>
    <row r="641" x14ac:dyDescent="0.2"/>
    <row r="642" x14ac:dyDescent="0.2"/>
    <row r="643" x14ac:dyDescent="0.2"/>
    <row r="644" x14ac:dyDescent="0.2"/>
    <row r="645" x14ac:dyDescent="0.2"/>
    <row r="646" x14ac:dyDescent="0.2"/>
    <row r="647" x14ac:dyDescent="0.2"/>
    <row r="648" x14ac:dyDescent="0.2"/>
    <row r="649" x14ac:dyDescent="0.2"/>
    <row r="650" x14ac:dyDescent="0.2"/>
    <row r="651" x14ac:dyDescent="0.2"/>
    <row r="652" x14ac:dyDescent="0.2"/>
    <row r="653" x14ac:dyDescent="0.2"/>
    <row r="654" x14ac:dyDescent="0.2"/>
    <row r="655" x14ac:dyDescent="0.2"/>
    <row r="656" x14ac:dyDescent="0.2"/>
    <row r="657" x14ac:dyDescent="0.2"/>
    <row r="658" x14ac:dyDescent="0.2"/>
    <row r="659" x14ac:dyDescent="0.2"/>
    <row r="660" x14ac:dyDescent="0.2"/>
    <row r="661" x14ac:dyDescent="0.2"/>
    <row r="662" x14ac:dyDescent="0.2"/>
    <row r="663" x14ac:dyDescent="0.2"/>
    <row r="664" x14ac:dyDescent="0.2"/>
    <row r="665" x14ac:dyDescent="0.2"/>
    <row r="666" x14ac:dyDescent="0.2"/>
    <row r="667" x14ac:dyDescent="0.2"/>
    <row r="668" x14ac:dyDescent="0.2"/>
    <row r="669" x14ac:dyDescent="0.2"/>
    <row r="670" x14ac:dyDescent="0.2"/>
    <row r="671" x14ac:dyDescent="0.2"/>
    <row r="672" x14ac:dyDescent="0.2"/>
    <row r="673" x14ac:dyDescent="0.2"/>
    <row r="674" x14ac:dyDescent="0.2"/>
    <row r="675" x14ac:dyDescent="0.2"/>
    <row r="676" x14ac:dyDescent="0.2"/>
    <row r="677" x14ac:dyDescent="0.2"/>
    <row r="678" x14ac:dyDescent="0.2"/>
    <row r="679" x14ac:dyDescent="0.2"/>
    <row r="680" x14ac:dyDescent="0.2"/>
    <row r="681" x14ac:dyDescent="0.2"/>
    <row r="682" x14ac:dyDescent="0.2"/>
    <row r="683" x14ac:dyDescent="0.2"/>
    <row r="684" x14ac:dyDescent="0.2"/>
    <row r="685" x14ac:dyDescent="0.2"/>
    <row r="686" x14ac:dyDescent="0.2"/>
    <row r="687" x14ac:dyDescent="0.2"/>
    <row r="688" x14ac:dyDescent="0.2"/>
    <row r="689" x14ac:dyDescent="0.2"/>
    <row r="690" x14ac:dyDescent="0.2"/>
    <row r="691" x14ac:dyDescent="0.2"/>
    <row r="692" x14ac:dyDescent="0.2"/>
    <row r="693" x14ac:dyDescent="0.2"/>
    <row r="694" x14ac:dyDescent="0.2"/>
    <row r="695" x14ac:dyDescent="0.2"/>
    <row r="696" x14ac:dyDescent="0.2"/>
    <row r="697" x14ac:dyDescent="0.2"/>
    <row r="698" x14ac:dyDescent="0.2"/>
    <row r="699" x14ac:dyDescent="0.2"/>
    <row r="700" x14ac:dyDescent="0.2"/>
    <row r="701" x14ac:dyDescent="0.2"/>
    <row r="702" x14ac:dyDescent="0.2"/>
    <row r="703" x14ac:dyDescent="0.2"/>
    <row r="704" x14ac:dyDescent="0.2"/>
    <row r="705" x14ac:dyDescent="0.2"/>
    <row r="706" x14ac:dyDescent="0.2"/>
    <row r="707" x14ac:dyDescent="0.2"/>
    <row r="708" x14ac:dyDescent="0.2"/>
    <row r="709" x14ac:dyDescent="0.2"/>
    <row r="710" x14ac:dyDescent="0.2"/>
    <row r="711" x14ac:dyDescent="0.2"/>
    <row r="712" x14ac:dyDescent="0.2"/>
    <row r="713" x14ac:dyDescent="0.2"/>
    <row r="714" x14ac:dyDescent="0.2"/>
    <row r="715" x14ac:dyDescent="0.2"/>
    <row r="716" x14ac:dyDescent="0.2"/>
    <row r="717" x14ac:dyDescent="0.2"/>
    <row r="718" x14ac:dyDescent="0.2"/>
    <row r="719" x14ac:dyDescent="0.2"/>
    <row r="720" x14ac:dyDescent="0.2"/>
    <row r="721" x14ac:dyDescent="0.2"/>
    <row r="722" x14ac:dyDescent="0.2"/>
    <row r="723" x14ac:dyDescent="0.2"/>
    <row r="724" x14ac:dyDescent="0.2"/>
    <row r="725" x14ac:dyDescent="0.2"/>
    <row r="726" x14ac:dyDescent="0.2"/>
    <row r="727" x14ac:dyDescent="0.2"/>
    <row r="728" x14ac:dyDescent="0.2"/>
    <row r="729" x14ac:dyDescent="0.2"/>
    <row r="730" x14ac:dyDescent="0.2"/>
    <row r="731" x14ac:dyDescent="0.2"/>
    <row r="732" x14ac:dyDescent="0.2"/>
    <row r="733" x14ac:dyDescent="0.2"/>
    <row r="734" x14ac:dyDescent="0.2"/>
    <row r="735" x14ac:dyDescent="0.2"/>
    <row r="736" x14ac:dyDescent="0.2"/>
    <row r="737" x14ac:dyDescent="0.2"/>
    <row r="738" x14ac:dyDescent="0.2"/>
    <row r="739" x14ac:dyDescent="0.2"/>
    <row r="740" x14ac:dyDescent="0.2"/>
    <row r="741" x14ac:dyDescent="0.2"/>
    <row r="742" x14ac:dyDescent="0.2"/>
    <row r="743" x14ac:dyDescent="0.2"/>
    <row r="744" x14ac:dyDescent="0.2"/>
    <row r="745" x14ac:dyDescent="0.2"/>
    <row r="746" x14ac:dyDescent="0.2"/>
    <row r="747" x14ac:dyDescent="0.2"/>
    <row r="748" x14ac:dyDescent="0.2"/>
    <row r="749" x14ac:dyDescent="0.2"/>
    <row r="750" x14ac:dyDescent="0.2"/>
    <row r="751" x14ac:dyDescent="0.2"/>
    <row r="752" x14ac:dyDescent="0.2"/>
    <row r="753" x14ac:dyDescent="0.2"/>
    <row r="754" x14ac:dyDescent="0.2"/>
    <row r="755" x14ac:dyDescent="0.2"/>
    <row r="756" x14ac:dyDescent="0.2"/>
    <row r="757" x14ac:dyDescent="0.2"/>
    <row r="758" x14ac:dyDescent="0.2"/>
    <row r="759" x14ac:dyDescent="0.2"/>
    <row r="760" x14ac:dyDescent="0.2"/>
    <row r="761" x14ac:dyDescent="0.2"/>
    <row r="762" x14ac:dyDescent="0.2"/>
    <row r="763" x14ac:dyDescent="0.2"/>
    <row r="764" x14ac:dyDescent="0.2"/>
    <row r="765" x14ac:dyDescent="0.2"/>
    <row r="766" x14ac:dyDescent="0.2"/>
    <row r="767" x14ac:dyDescent="0.2"/>
    <row r="768" x14ac:dyDescent="0.2"/>
    <row r="769" x14ac:dyDescent="0.2"/>
    <row r="770" x14ac:dyDescent="0.2"/>
    <row r="771" x14ac:dyDescent="0.2"/>
    <row r="772" x14ac:dyDescent="0.2"/>
    <row r="773" x14ac:dyDescent="0.2"/>
    <row r="774" x14ac:dyDescent="0.2"/>
    <row r="775" x14ac:dyDescent="0.2"/>
    <row r="776" x14ac:dyDescent="0.2"/>
    <row r="777" x14ac:dyDescent="0.2"/>
    <row r="778" x14ac:dyDescent="0.2"/>
    <row r="779" x14ac:dyDescent="0.2"/>
    <row r="780" x14ac:dyDescent="0.2"/>
    <row r="781" x14ac:dyDescent="0.2"/>
    <row r="782" x14ac:dyDescent="0.2"/>
    <row r="783" x14ac:dyDescent="0.2"/>
    <row r="784" x14ac:dyDescent="0.2"/>
    <row r="785" x14ac:dyDescent="0.2"/>
    <row r="786" x14ac:dyDescent="0.2"/>
    <row r="787" x14ac:dyDescent="0.2"/>
    <row r="788" x14ac:dyDescent="0.2"/>
    <row r="789" x14ac:dyDescent="0.2"/>
    <row r="790" x14ac:dyDescent="0.2"/>
    <row r="791" x14ac:dyDescent="0.2"/>
    <row r="792" x14ac:dyDescent="0.2"/>
    <row r="793" x14ac:dyDescent="0.2"/>
    <row r="794" x14ac:dyDescent="0.2"/>
    <row r="795" x14ac:dyDescent="0.2"/>
    <row r="796" x14ac:dyDescent="0.2"/>
    <row r="797" x14ac:dyDescent="0.2"/>
    <row r="798" x14ac:dyDescent="0.2"/>
    <row r="799" x14ac:dyDescent="0.2"/>
    <row r="800" x14ac:dyDescent="0.2"/>
    <row r="801" x14ac:dyDescent="0.2"/>
    <row r="802" x14ac:dyDescent="0.2"/>
    <row r="803" x14ac:dyDescent="0.2"/>
    <row r="804" x14ac:dyDescent="0.2"/>
    <row r="805" x14ac:dyDescent="0.2"/>
    <row r="806" x14ac:dyDescent="0.2"/>
    <row r="807" x14ac:dyDescent="0.2"/>
    <row r="808" x14ac:dyDescent="0.2"/>
    <row r="809" x14ac:dyDescent="0.2"/>
    <row r="810" x14ac:dyDescent="0.2"/>
  </sheetData>
  <pageMargins left="0.25" right="0.25" top="0.75" bottom="0.75" header="0.3" footer="0.3"/>
  <pageSetup paperSize="9" scale="3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25</vt:i4>
      </vt:variant>
    </vt:vector>
  </HeadingPairs>
  <TitlesOfParts>
    <vt:vector size="41" baseType="lpstr">
      <vt:lpstr>Cover</vt:lpstr>
      <vt:lpstr>Summary</vt:lpstr>
      <vt:lpstr>Assumptions</vt:lpstr>
      <vt:lpstr>Option1 (base case)</vt:lpstr>
      <vt:lpstr>Option2</vt:lpstr>
      <vt:lpstr>Option3</vt:lpstr>
      <vt:lpstr>Option4</vt:lpstr>
      <vt:lpstr>Option5</vt:lpstr>
      <vt:lpstr>Consol</vt:lpstr>
      <vt:lpstr>EaR Opt1 &amp; Opt2 BC012</vt:lpstr>
      <vt:lpstr>EaR Opt1 &amp; Opt2 AR010</vt:lpstr>
      <vt:lpstr>EaR Opt3 AR010</vt:lpstr>
      <vt:lpstr>Workings_costs</vt:lpstr>
      <vt:lpstr>Sensitivity_calcs</vt:lpstr>
      <vt:lpstr>Misc_calcs</vt:lpstr>
      <vt:lpstr>Data</vt:lpstr>
      <vt:lpstr>bus</vt:lpstr>
      <vt:lpstr>compliance</vt:lpstr>
      <vt:lpstr>conv_2026</vt:lpstr>
      <vt:lpstr>custval_date</vt:lpstr>
      <vt:lpstr>CY_years</vt:lpstr>
      <vt:lpstr>first_year</vt:lpstr>
      <vt:lpstr>hy_dates</vt:lpstr>
      <vt:lpstr>hy_escalation</vt:lpstr>
      <vt:lpstr>input_dollars</vt:lpstr>
      <vt:lpstr>mill_conv</vt:lpstr>
      <vt:lpstr>options</vt:lpstr>
      <vt:lpstr>output_dollars</vt:lpstr>
      <vt:lpstr>preferred</vt:lpstr>
      <vt:lpstr>Assumptions!Print_Area</vt:lpstr>
      <vt:lpstr>proj</vt:lpstr>
      <vt:lpstr>real_disc</vt:lpstr>
      <vt:lpstr>sheets</vt:lpstr>
      <vt:lpstr>solar_demand_correction</vt:lpstr>
      <vt:lpstr>start</vt:lpstr>
      <vt:lpstr>start_year</vt:lpstr>
      <vt:lpstr>thous_conv</vt:lpstr>
      <vt:lpstr>update</vt:lpstr>
      <vt:lpstr>vcr_date</vt:lpstr>
      <vt:lpstr>vcr_esc</vt:lpstr>
      <vt:lpstr>years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2025-11-26T11:20:15Z</dcterms:created>
  <dcterms:modified xsi:type="dcterms:W3CDTF">2025-11-29T10:13:05Z</dcterms:modified>
  <cp:category/>
  <cp:contentStatus/>
</cp:coreProperties>
</file>